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pivotTables/pivotTable1.xml" ContentType="application/vnd.openxmlformats-officedocument.spreadsheetml.pivotTable+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pivotTables/pivotTable2.xml" ContentType="application/vnd.openxmlformats-officedocument.spreadsheetml.pivotTable+xml"/>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omments1.xml" ContentType="application/vnd.openxmlformats-officedocument.spreadsheetml.comments+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codeName="ThisWorkbook" hidePivotFieldList="1"/>
  <bookViews>
    <workbookView xWindow="1860" yWindow="1560" windowWidth="5410" windowHeight="3670" tabRatio="932"/>
  </bookViews>
  <sheets>
    <sheet name="Working" sheetId="56" r:id="rId1"/>
    <sheet name="Paste" sheetId="27" r:id="rId2"/>
    <sheet name="SAP Dump" sheetId="58" r:id="rId3"/>
    <sheet name="Hubli" sheetId="67" r:id="rId4"/>
    <sheet name="Hassangarh" sheetId="68" r:id="rId5"/>
    <sheet name="Bhiwandi" sheetId="69" r:id="rId6"/>
    <sheet name="Calcutta" sheetId="70" r:id="rId7"/>
    <sheet name="RRP 1" sheetId="74" r:id="rId8"/>
    <sheet name="sku_mast" sheetId="17" r:id="rId9"/>
    <sheet name="Sku_list" sheetId="5" r:id="rId10"/>
    <sheet name="Old working" sheetId="15" r:id="rId11"/>
    <sheet name="Next months forecast" sheetId="73" r:id="rId12"/>
    <sheet name="Warehousemaster" sheetId="18" r:id="rId13"/>
    <sheet name="header" sheetId="4" r:id="rId14"/>
    <sheet name="warehousecodes" sheetId="8" r:id="rId15"/>
  </sheets>
  <externalReferences>
    <externalReference r:id="rId16"/>
  </externalReferences>
  <definedNames>
    <definedName name="_abs1">#REF!</definedName>
    <definedName name="_xlnm._FilterDatabase" localSheetId="5" hidden="1">Bhiwandi!$A$1:$BN$2000</definedName>
    <definedName name="_xlnm._FilterDatabase" localSheetId="6" hidden="1">Calcutta!$A$1:$AV$2000</definedName>
    <definedName name="_xlnm._FilterDatabase" localSheetId="4" hidden="1">Hassangarh!$A$1:$AJ$2000</definedName>
    <definedName name="_xlnm._FilterDatabase" localSheetId="11" hidden="1">'Next months forecast'!#REF!</definedName>
    <definedName name="_xlnm._FilterDatabase" localSheetId="10" hidden="1">'Old working'!$A$1:$AC$7001</definedName>
    <definedName name="_xlnm._FilterDatabase" localSheetId="1" hidden="1">Paste!$A$4:$U$1296</definedName>
    <definedName name="_xlnm._FilterDatabase" localSheetId="9" hidden="1">Sku_list!$A$1:$D$1</definedName>
    <definedName name="_xlnm._FilterDatabase" localSheetId="8" hidden="1">sku_mast!$A$1:$D$1</definedName>
    <definedName name="_xlnm._FilterDatabase" localSheetId="14" hidden="1">warehousecodes!$A$2:$C$32</definedName>
    <definedName name="_xlnm._FilterDatabase" localSheetId="0" hidden="1">Working!#REF!</definedName>
    <definedName name="CALBACK">#REF!</definedName>
    <definedName name="data">#REF!</definedName>
    <definedName name="_xlnm.Database">#REF!</definedName>
    <definedName name="DataIn83">#REF!</definedName>
    <definedName name="dbrname">[1]Parameter!$U$16+[1]Parameter!$E$1:$O$65536</definedName>
    <definedName name="dk" localSheetId="0">Working!#REF!</definedName>
    <definedName name="dk">#REF!</definedName>
    <definedName name="Indore">#REF!</definedName>
    <definedName name="Mumbai">#REF!</definedName>
    <definedName name="OBr2Pr">#REF!</definedName>
    <definedName name="PATBACK">#REF!</definedName>
    <definedName name="_xlnm.Print_Area" localSheetId="13">header!$1:$1</definedName>
    <definedName name="_xlnm.Print_Area" localSheetId="10">'Old working'!#REF!</definedName>
    <definedName name="_xlnm.Print_Area" localSheetId="1">Paste!$3:$404</definedName>
    <definedName name="_xlnm.Print_Area" localSheetId="8">sku_mast!$A$1:$B$1</definedName>
    <definedName name="_xlnm.Print_Area" localSheetId="0">Working!#REF!</definedName>
    <definedName name="_xlnm.Print_Titles" localSheetId="10">'Old working'!#REF!</definedName>
    <definedName name="_xlnm.Print_Titles" localSheetId="0">Working!#REF!</definedName>
    <definedName name="SkuMapping">#REF!</definedName>
    <definedName name="Skuuot">#REF!</definedName>
    <definedName name="West">#REF!</definedName>
  </definedNames>
  <calcPr calcId="144525"/>
  <pivotCaches>
    <pivotCache cacheId="2" r:id="rId17"/>
    <pivotCache cacheId="3" r:id="rId18"/>
  </pivotCaches>
  <fileRecoveryPr autoRecover="0"/>
</workbook>
</file>

<file path=xl/calcChain.xml><?xml version="1.0" encoding="utf-8"?>
<calcChain xmlns="http://schemas.openxmlformats.org/spreadsheetml/2006/main">
  <c r="D1859" i="73" l="1"/>
  <c r="D1858" i="73"/>
  <c r="D1857" i="73"/>
  <c r="D1856" i="73"/>
  <c r="D1855" i="73"/>
  <c r="D1854" i="73"/>
  <c r="D1853" i="73"/>
  <c r="D1852" i="73"/>
  <c r="D1851" i="73"/>
  <c r="D1850" i="73"/>
  <c r="D1849" i="73"/>
  <c r="D1848" i="73"/>
  <c r="D1847" i="73"/>
  <c r="D1846" i="73"/>
  <c r="D1845" i="73"/>
  <c r="D1844" i="73"/>
  <c r="D1843" i="73"/>
  <c r="D1842" i="73"/>
  <c r="D1841" i="73"/>
  <c r="D1840" i="73"/>
  <c r="D1839" i="73"/>
  <c r="D1838" i="73"/>
  <c r="D1837" i="73"/>
  <c r="D1836" i="73"/>
  <c r="D1835" i="73"/>
  <c r="D1834" i="73"/>
  <c r="D1833" i="73"/>
  <c r="D1832" i="73"/>
  <c r="D1831" i="73"/>
  <c r="D1830" i="73"/>
  <c r="D1829" i="73"/>
  <c r="D1828" i="73"/>
  <c r="D1827" i="73"/>
  <c r="D1826" i="73"/>
  <c r="D1825" i="73"/>
  <c r="D1824" i="73"/>
  <c r="D1823" i="73"/>
  <c r="D1822" i="73"/>
  <c r="D1821" i="73"/>
  <c r="D1820" i="73"/>
  <c r="D1819" i="73"/>
  <c r="D1818" i="73"/>
  <c r="D1817" i="73"/>
  <c r="D1816" i="73"/>
  <c r="D1815" i="73"/>
  <c r="D1814" i="73"/>
  <c r="D1813" i="73"/>
  <c r="D1812" i="73"/>
  <c r="D1811" i="73"/>
  <c r="D1810" i="73"/>
  <c r="D1809" i="73"/>
  <c r="D1808" i="73"/>
  <c r="D1807" i="73"/>
  <c r="D1806" i="73"/>
  <c r="D1805" i="73"/>
  <c r="D1804" i="73"/>
  <c r="D1803" i="73"/>
  <c r="D1802" i="73"/>
  <c r="D1801" i="73"/>
  <c r="D1800" i="73"/>
  <c r="D1799" i="73"/>
  <c r="D1798" i="73"/>
  <c r="D1797" i="73"/>
  <c r="D1796" i="73"/>
  <c r="D1795" i="73"/>
  <c r="D1794" i="73"/>
  <c r="D1793" i="73"/>
  <c r="D1792" i="73"/>
  <c r="D1791" i="73"/>
  <c r="D1790" i="73"/>
  <c r="D1789" i="73"/>
  <c r="D1788" i="73"/>
  <c r="D1787" i="73"/>
  <c r="D1786" i="73"/>
  <c r="D1785" i="73"/>
  <c r="D1784" i="73"/>
  <c r="D1783" i="73"/>
  <c r="D1782" i="73"/>
  <c r="D1781" i="73"/>
  <c r="D1780" i="73"/>
  <c r="D1779" i="73"/>
  <c r="D1778" i="73"/>
  <c r="D1777" i="73"/>
  <c r="D1776" i="73"/>
  <c r="D1775" i="73"/>
  <c r="D1774" i="73"/>
  <c r="D1773" i="73"/>
  <c r="D1772" i="73"/>
  <c r="D1771" i="73"/>
  <c r="D1770" i="73"/>
  <c r="D1769" i="73"/>
  <c r="D1768" i="73"/>
  <c r="D1767" i="73"/>
  <c r="D1766" i="73"/>
  <c r="D1765" i="73"/>
  <c r="D1764" i="73"/>
  <c r="D1763" i="73"/>
  <c r="D1762" i="73"/>
  <c r="D1761" i="73"/>
  <c r="D1760" i="73"/>
  <c r="D1759" i="73"/>
  <c r="D1758" i="73"/>
  <c r="D1757" i="73"/>
  <c r="D1756" i="73"/>
  <c r="D1755" i="73"/>
  <c r="D1754" i="73"/>
  <c r="D1753" i="73"/>
  <c r="D1752" i="73"/>
  <c r="D1751" i="73"/>
  <c r="D1750" i="73"/>
  <c r="D1749" i="73"/>
  <c r="D1748" i="73"/>
  <c r="D1747" i="73"/>
  <c r="D1746" i="73"/>
  <c r="D1745" i="73"/>
  <c r="D1744" i="73"/>
  <c r="D1743" i="73"/>
  <c r="D1742" i="73"/>
  <c r="D1741" i="73"/>
  <c r="D1740" i="73"/>
  <c r="D1739" i="73"/>
  <c r="D1738" i="73"/>
  <c r="D1737" i="73"/>
  <c r="D1736" i="73"/>
  <c r="D1735" i="73"/>
  <c r="D1734" i="73"/>
  <c r="D1733" i="73"/>
  <c r="D1732" i="73"/>
  <c r="D1731" i="73"/>
  <c r="D1730" i="73"/>
  <c r="D1729" i="73"/>
  <c r="D1728" i="73"/>
  <c r="D1727" i="73"/>
  <c r="D1726" i="73"/>
  <c r="D1725" i="73"/>
  <c r="D1724" i="73"/>
  <c r="D1723" i="73"/>
  <c r="D1722" i="73"/>
  <c r="D1721" i="73"/>
  <c r="D1720" i="73"/>
  <c r="D1719" i="73"/>
  <c r="D1718" i="73"/>
  <c r="D1717" i="73"/>
  <c r="D1716" i="73"/>
  <c r="D1715" i="73"/>
  <c r="D1714" i="73"/>
  <c r="D1713" i="73"/>
  <c r="D1712" i="73"/>
  <c r="D1711" i="73"/>
  <c r="D1710" i="73"/>
  <c r="D1709" i="73"/>
  <c r="D1708" i="73"/>
  <c r="D1707" i="73"/>
  <c r="D1706" i="73"/>
  <c r="D1705" i="73"/>
  <c r="D1704" i="73"/>
  <c r="D1703" i="73"/>
  <c r="D1702" i="73"/>
  <c r="D1701" i="73"/>
  <c r="D1700" i="73"/>
  <c r="D1699" i="73"/>
  <c r="D1698" i="73"/>
  <c r="D1697" i="73"/>
  <c r="D1696" i="73"/>
  <c r="D1695" i="73"/>
  <c r="D1694" i="73"/>
  <c r="D1693" i="73"/>
  <c r="D1692" i="73"/>
  <c r="D1691" i="73"/>
  <c r="D1690" i="73"/>
  <c r="D1689" i="73"/>
  <c r="D1688" i="73"/>
  <c r="D1687" i="73"/>
  <c r="D1686" i="73"/>
  <c r="D1685" i="73"/>
  <c r="D1684" i="73"/>
  <c r="D1683" i="73"/>
  <c r="D1682" i="73"/>
  <c r="D1681" i="73"/>
  <c r="D1680" i="73"/>
  <c r="D1679" i="73"/>
  <c r="D1678" i="73"/>
  <c r="D1677" i="73"/>
  <c r="D1676" i="73"/>
  <c r="D1675" i="73"/>
  <c r="D1674" i="73"/>
  <c r="D1673" i="73"/>
  <c r="D1672" i="73"/>
  <c r="D1671" i="73"/>
  <c r="D1670" i="73"/>
  <c r="D1669" i="73"/>
  <c r="D1668" i="73"/>
  <c r="D1667" i="73"/>
  <c r="D1666" i="73"/>
  <c r="D1665" i="73"/>
  <c r="D1664" i="73"/>
  <c r="D1663" i="73"/>
  <c r="D1662" i="73"/>
  <c r="D1661" i="73"/>
  <c r="D1660" i="73"/>
  <c r="D1659" i="73"/>
  <c r="D1658" i="73"/>
  <c r="D1657" i="73"/>
  <c r="D1656" i="73"/>
  <c r="D1655" i="73"/>
  <c r="D1654" i="73"/>
  <c r="D1653" i="73"/>
  <c r="D1652" i="73"/>
  <c r="D1651" i="73"/>
  <c r="D1650" i="73"/>
  <c r="D1649" i="73"/>
  <c r="D1648" i="73"/>
  <c r="D1647" i="73"/>
  <c r="D1646" i="73"/>
  <c r="D1645" i="73"/>
  <c r="D1644" i="73"/>
  <c r="D1643" i="73"/>
  <c r="D1642" i="73"/>
  <c r="D1641" i="73"/>
  <c r="D1640" i="73"/>
  <c r="D1639" i="73"/>
  <c r="D1638" i="73"/>
  <c r="D1637" i="73"/>
  <c r="D1636" i="73"/>
  <c r="D1635" i="73"/>
  <c r="D1634" i="73"/>
  <c r="D1633" i="73"/>
  <c r="D1632" i="73"/>
  <c r="D1631" i="73"/>
  <c r="D1630" i="73"/>
  <c r="D1629" i="73"/>
  <c r="D1628" i="73"/>
  <c r="D1627" i="73"/>
  <c r="D1626" i="73"/>
  <c r="D1625" i="73"/>
  <c r="D1624" i="73"/>
  <c r="D1623" i="73"/>
  <c r="D1622" i="73"/>
  <c r="D1621" i="73"/>
  <c r="D1620" i="73"/>
  <c r="D1619" i="73"/>
  <c r="D1618" i="73"/>
  <c r="D1617" i="73"/>
  <c r="D1616" i="73"/>
  <c r="D1615" i="73"/>
  <c r="D1614" i="73"/>
  <c r="D1613" i="73"/>
  <c r="D1612" i="73"/>
  <c r="D1611" i="73"/>
  <c r="D1610" i="73"/>
  <c r="D1609" i="73"/>
  <c r="D1608" i="73"/>
  <c r="D1607" i="73"/>
  <c r="D1606" i="73"/>
  <c r="D1605" i="73"/>
  <c r="D1604" i="73"/>
  <c r="D1603" i="73"/>
  <c r="D1602" i="73"/>
  <c r="D1601" i="73"/>
  <c r="D1600" i="73"/>
  <c r="D1599" i="73"/>
  <c r="D1598" i="73"/>
  <c r="D1597" i="73"/>
  <c r="D1596" i="73"/>
  <c r="D1595" i="73"/>
  <c r="D1594" i="73"/>
  <c r="D1593" i="73"/>
  <c r="D1592" i="73"/>
  <c r="D1591" i="73"/>
  <c r="D1590" i="73"/>
  <c r="D1589" i="73"/>
  <c r="D1588" i="73"/>
  <c r="D1587" i="73"/>
  <c r="D1586" i="73"/>
  <c r="D1585" i="73"/>
  <c r="D1584" i="73"/>
  <c r="D1583" i="73"/>
  <c r="D1582" i="73"/>
  <c r="D1581" i="73"/>
  <c r="D1580" i="73"/>
  <c r="D1579" i="73"/>
  <c r="D1578" i="73"/>
  <c r="D1577" i="73"/>
  <c r="D1576" i="73"/>
  <c r="D1575" i="73"/>
  <c r="D1574" i="73"/>
  <c r="D1573" i="73"/>
  <c r="D1572" i="73"/>
  <c r="D1571" i="73"/>
  <c r="D1570" i="73"/>
  <c r="D1569" i="73"/>
  <c r="D1568" i="73"/>
  <c r="D1567" i="73"/>
  <c r="D1566" i="73"/>
  <c r="D1565" i="73"/>
  <c r="D1564" i="73"/>
  <c r="D1563" i="73"/>
  <c r="D1562" i="73"/>
  <c r="D1561" i="73"/>
  <c r="D1560" i="73"/>
  <c r="D1559" i="73"/>
  <c r="D1558" i="73"/>
  <c r="D1557" i="73"/>
  <c r="D1556" i="73"/>
  <c r="D1555" i="73"/>
  <c r="D1554" i="73"/>
  <c r="D1553" i="73"/>
  <c r="D1552" i="73"/>
  <c r="D1551" i="73"/>
  <c r="D1550" i="73"/>
  <c r="D1549" i="73"/>
  <c r="D1548" i="73"/>
  <c r="D1547" i="73"/>
  <c r="D1546" i="73"/>
  <c r="D1545" i="73"/>
  <c r="D1544" i="73"/>
  <c r="D1543" i="73"/>
  <c r="D1542" i="73"/>
  <c r="D1541" i="73"/>
  <c r="D1540" i="73"/>
  <c r="D1539" i="73"/>
  <c r="D1538" i="73"/>
  <c r="D1537" i="73"/>
  <c r="D1536" i="73"/>
  <c r="D1535" i="73"/>
  <c r="D1534" i="73"/>
  <c r="D1533" i="73"/>
  <c r="D1532" i="73"/>
  <c r="D1531" i="73"/>
  <c r="D1530" i="73"/>
  <c r="D1529" i="73"/>
  <c r="D1528" i="73"/>
  <c r="D1527" i="73"/>
  <c r="D1526" i="73"/>
  <c r="D1525" i="73"/>
  <c r="D1524" i="73"/>
  <c r="D1523" i="73"/>
  <c r="D1522" i="73"/>
  <c r="D1521" i="73"/>
  <c r="D1520" i="73"/>
  <c r="D1519" i="73"/>
  <c r="D1518" i="73"/>
  <c r="D1517" i="73"/>
  <c r="D1516" i="73"/>
  <c r="D1515" i="73"/>
  <c r="D1514" i="73"/>
  <c r="D1513" i="73"/>
  <c r="D1512" i="73"/>
  <c r="D1511" i="73"/>
  <c r="D1510" i="73"/>
  <c r="D1509" i="73"/>
  <c r="D1508" i="73"/>
  <c r="D1507" i="73"/>
  <c r="D1506" i="73"/>
  <c r="D1505" i="73"/>
  <c r="D1504" i="73"/>
  <c r="D1503" i="73"/>
  <c r="D1502" i="73"/>
  <c r="D1501" i="73"/>
  <c r="D1500" i="73"/>
  <c r="D1499" i="73"/>
  <c r="D1498" i="73"/>
  <c r="D1497" i="73"/>
  <c r="D1496" i="73"/>
  <c r="D1495" i="73"/>
  <c r="D1494" i="73"/>
  <c r="D1493" i="73"/>
  <c r="D1492" i="73"/>
  <c r="D1491" i="73"/>
  <c r="D1490" i="73"/>
  <c r="D1489" i="73"/>
  <c r="D1488" i="73"/>
  <c r="D1487" i="73"/>
  <c r="D1486" i="73"/>
  <c r="D1485" i="73"/>
  <c r="D1484" i="73"/>
  <c r="D1483" i="73"/>
  <c r="D1482" i="73"/>
  <c r="D1481" i="73"/>
  <c r="D1480" i="73"/>
  <c r="D1479" i="73"/>
  <c r="D1478" i="73"/>
  <c r="D1477" i="73"/>
  <c r="D1476" i="73"/>
  <c r="D1475" i="73"/>
  <c r="D1474" i="73"/>
  <c r="D1473" i="73"/>
  <c r="D1472" i="73"/>
  <c r="D1471" i="73"/>
  <c r="D1470" i="73"/>
  <c r="D1469" i="73"/>
  <c r="D1468" i="73"/>
  <c r="D1467" i="73"/>
  <c r="D1466" i="73"/>
  <c r="D1465" i="73"/>
  <c r="D1464" i="73"/>
  <c r="D1463" i="73"/>
  <c r="D1462" i="73"/>
  <c r="D1461" i="73"/>
  <c r="D1460" i="73"/>
  <c r="D1459" i="73"/>
  <c r="D1458" i="73"/>
  <c r="D1457" i="73"/>
  <c r="D1456" i="73"/>
  <c r="D1455" i="73"/>
  <c r="D1454" i="73"/>
  <c r="D1453" i="73"/>
  <c r="D1452" i="73"/>
  <c r="D1451" i="73"/>
  <c r="D1450" i="73"/>
  <c r="D1449" i="73"/>
  <c r="D1448" i="73"/>
  <c r="D1447" i="73"/>
  <c r="D1446" i="73"/>
  <c r="D1445" i="73"/>
  <c r="D1444" i="73"/>
  <c r="D1443" i="73"/>
  <c r="D1442" i="73"/>
  <c r="D1441" i="73"/>
  <c r="D1440" i="73"/>
  <c r="D1439" i="73"/>
  <c r="D1438" i="73"/>
  <c r="D1437" i="73"/>
  <c r="D1436" i="73"/>
  <c r="D1435" i="73"/>
  <c r="D1434" i="73"/>
  <c r="D1433" i="73"/>
  <c r="D1432" i="73"/>
  <c r="D1431" i="73"/>
  <c r="D1430" i="73"/>
  <c r="D1429" i="73"/>
  <c r="D1428" i="73"/>
  <c r="D1427" i="73"/>
  <c r="D1426" i="73"/>
  <c r="D1425" i="73"/>
  <c r="D1424" i="73"/>
  <c r="D1423" i="73"/>
  <c r="D1422" i="73"/>
  <c r="D1421" i="73"/>
  <c r="D1420" i="73"/>
  <c r="D1419" i="73"/>
  <c r="D1418" i="73"/>
  <c r="D1417" i="73"/>
  <c r="D1416" i="73"/>
  <c r="D1415" i="73"/>
  <c r="D1414" i="73"/>
  <c r="D1413" i="73"/>
  <c r="D1412" i="73"/>
  <c r="D1411" i="73"/>
  <c r="D1410" i="73"/>
  <c r="D1409" i="73"/>
  <c r="D1408" i="73"/>
  <c r="D1407" i="73"/>
  <c r="D1406" i="73"/>
  <c r="D1405" i="73"/>
  <c r="D1404" i="73"/>
  <c r="D1403" i="73"/>
  <c r="D1402" i="73"/>
  <c r="D1401" i="73"/>
  <c r="D1400" i="73"/>
  <c r="D1399" i="73"/>
  <c r="D1398" i="73"/>
  <c r="D1397" i="73"/>
  <c r="D1396" i="73"/>
  <c r="D1395" i="73"/>
  <c r="D1394" i="73"/>
  <c r="D1393" i="73"/>
  <c r="D1392" i="73"/>
  <c r="D1391" i="73"/>
  <c r="D1390" i="73"/>
  <c r="D1389" i="73"/>
  <c r="D1388" i="73"/>
  <c r="D1387" i="73"/>
  <c r="D1386" i="73"/>
  <c r="D1385" i="73"/>
  <c r="D1384" i="73"/>
  <c r="D1383" i="73"/>
  <c r="D1382" i="73"/>
  <c r="D1381" i="73"/>
  <c r="D1380" i="73"/>
  <c r="D1379" i="73"/>
  <c r="D1378" i="73"/>
  <c r="D1377" i="73"/>
  <c r="D1376" i="73"/>
  <c r="D1375" i="73"/>
  <c r="D1374" i="73"/>
  <c r="D1373" i="73"/>
  <c r="D1372" i="73"/>
  <c r="D1371" i="73"/>
  <c r="D1370" i="73"/>
  <c r="D1369" i="73"/>
  <c r="D1368" i="73"/>
  <c r="D1367" i="73"/>
  <c r="D1366" i="73"/>
  <c r="D1365" i="73"/>
  <c r="D1364" i="73"/>
  <c r="D1363" i="73"/>
  <c r="D1362" i="73"/>
  <c r="D1361" i="73"/>
  <c r="D1360" i="73"/>
  <c r="D1359" i="73"/>
  <c r="D1358" i="73"/>
  <c r="D1357" i="73"/>
  <c r="D1356" i="73"/>
  <c r="D1355" i="73"/>
  <c r="D1354" i="73"/>
  <c r="D1353" i="73"/>
  <c r="D1352" i="73"/>
  <c r="D1351" i="73"/>
  <c r="D1350" i="73"/>
  <c r="D1349" i="73"/>
  <c r="D1348" i="73"/>
  <c r="D1347" i="73"/>
  <c r="D1346" i="73"/>
  <c r="D1345" i="73"/>
  <c r="D1344" i="73"/>
  <c r="D1343" i="73"/>
  <c r="D1342" i="73"/>
  <c r="D1341" i="73"/>
  <c r="D1340" i="73"/>
  <c r="D1339" i="73"/>
  <c r="D1338" i="73"/>
  <c r="D1337" i="73"/>
  <c r="D1336" i="73"/>
  <c r="D1335" i="73"/>
  <c r="D1334" i="73"/>
  <c r="D1333" i="73"/>
  <c r="D1332" i="73"/>
  <c r="D1331" i="73"/>
  <c r="D1330" i="73"/>
  <c r="D1329" i="73"/>
  <c r="D1328" i="73"/>
  <c r="D1327" i="73"/>
  <c r="D1326" i="73"/>
  <c r="D1325" i="73"/>
  <c r="D1324" i="73"/>
  <c r="D1323" i="73"/>
  <c r="D1322" i="73"/>
  <c r="D1321" i="73"/>
  <c r="D1320" i="73"/>
  <c r="D1319" i="73"/>
  <c r="D1318" i="73"/>
  <c r="D1317" i="73"/>
  <c r="D1316" i="73"/>
  <c r="D1315" i="73"/>
  <c r="D1314" i="73"/>
  <c r="D1313" i="73"/>
  <c r="D1312" i="73"/>
  <c r="D1311" i="73"/>
  <c r="D1310" i="73"/>
  <c r="D1309" i="73"/>
  <c r="D1308" i="73"/>
  <c r="D1307" i="73"/>
  <c r="D1306" i="73"/>
  <c r="D1305" i="73"/>
  <c r="D1304" i="73"/>
  <c r="D1303" i="73"/>
  <c r="D1302" i="73"/>
  <c r="D1301" i="73"/>
  <c r="D1300" i="73"/>
  <c r="D1299" i="73"/>
  <c r="D1298" i="73"/>
  <c r="D1297" i="73"/>
  <c r="D1296" i="73"/>
  <c r="D1295" i="73"/>
  <c r="D1294" i="73"/>
  <c r="D1293" i="73"/>
  <c r="D1292" i="73"/>
  <c r="D1291" i="73"/>
  <c r="D1290" i="73"/>
  <c r="D1289" i="73"/>
  <c r="D1288" i="73"/>
  <c r="D1287" i="73"/>
  <c r="D1286" i="73"/>
  <c r="D1285" i="73"/>
  <c r="D1284" i="73"/>
  <c r="D1283" i="73"/>
  <c r="D1282" i="73"/>
  <c r="D1281" i="73"/>
  <c r="D1280" i="73"/>
  <c r="D1279" i="73"/>
  <c r="D1278" i="73"/>
  <c r="D1277" i="73"/>
  <c r="D1276" i="73"/>
  <c r="D1275" i="73"/>
  <c r="D1274" i="73"/>
  <c r="D1273" i="73"/>
  <c r="D1272" i="73"/>
  <c r="D1271" i="73"/>
  <c r="D1270" i="73"/>
  <c r="D1269" i="73"/>
  <c r="D1268" i="73"/>
  <c r="D1267" i="73"/>
  <c r="D1266" i="73"/>
  <c r="D1265" i="73"/>
  <c r="D1264" i="73"/>
  <c r="D1263" i="73"/>
  <c r="D1262" i="73"/>
  <c r="D1261" i="73"/>
  <c r="D1260" i="73"/>
  <c r="D1259" i="73"/>
  <c r="D1258" i="73"/>
  <c r="D1257" i="73"/>
  <c r="D1256" i="73"/>
  <c r="D1255" i="73"/>
  <c r="D1254" i="73"/>
  <c r="D1253" i="73"/>
  <c r="D1252" i="73"/>
  <c r="D1251" i="73"/>
  <c r="D1250" i="73"/>
  <c r="D1249" i="73"/>
  <c r="D1248" i="73"/>
  <c r="D1247" i="73"/>
  <c r="D1246" i="73"/>
  <c r="D1245" i="73"/>
  <c r="D1244" i="73"/>
  <c r="D1243" i="73"/>
  <c r="D1242" i="73"/>
  <c r="D1241" i="73"/>
  <c r="D1240" i="73"/>
  <c r="D1239" i="73"/>
  <c r="D1238" i="73"/>
  <c r="D1237" i="73"/>
  <c r="D1236" i="73"/>
  <c r="D1235" i="73"/>
  <c r="D1234" i="73"/>
  <c r="D1233" i="73"/>
  <c r="D1232" i="73"/>
  <c r="D1231" i="73"/>
  <c r="D1230" i="73"/>
  <c r="D1229" i="73"/>
  <c r="D1228" i="73"/>
  <c r="D1227" i="73"/>
  <c r="D1226" i="73"/>
  <c r="D1225" i="73"/>
  <c r="D1224" i="73"/>
  <c r="D1223" i="73"/>
  <c r="D1222" i="73"/>
  <c r="D1221" i="73"/>
  <c r="D1220" i="73"/>
  <c r="D1219" i="73"/>
  <c r="D1218" i="73"/>
  <c r="D1217" i="73"/>
  <c r="D1216" i="73"/>
  <c r="D1215" i="73"/>
  <c r="D1214" i="73"/>
  <c r="D1213" i="73"/>
  <c r="D1212" i="73"/>
  <c r="D1211" i="73"/>
  <c r="D1210" i="73"/>
  <c r="D1209" i="73"/>
  <c r="D1208" i="73"/>
  <c r="D1207" i="73"/>
  <c r="D1206" i="73"/>
  <c r="D1205" i="73"/>
  <c r="D1204" i="73"/>
  <c r="D1203" i="73"/>
  <c r="D1202" i="73"/>
  <c r="D1201" i="73"/>
  <c r="D1200" i="73"/>
  <c r="D1199" i="73"/>
  <c r="D1198" i="73"/>
  <c r="D1197" i="73"/>
  <c r="D1196" i="73"/>
  <c r="D1195" i="73"/>
  <c r="D1194" i="73"/>
  <c r="D1193" i="73"/>
  <c r="D1192" i="73"/>
  <c r="D1191" i="73"/>
  <c r="D1190" i="73"/>
  <c r="D1189" i="73"/>
  <c r="D1188" i="73"/>
  <c r="D1187" i="73"/>
  <c r="D1186" i="73"/>
  <c r="D1185" i="73"/>
  <c r="D1184" i="73"/>
  <c r="D1183" i="73"/>
  <c r="D1182" i="73"/>
  <c r="D1181" i="73"/>
  <c r="D1180" i="73"/>
  <c r="D1179" i="73"/>
  <c r="D1178" i="73"/>
  <c r="D1177" i="73"/>
  <c r="D1176" i="73"/>
  <c r="D1175" i="73"/>
  <c r="D1174" i="73"/>
  <c r="D1173" i="73"/>
  <c r="D1172" i="73"/>
  <c r="D1171" i="73"/>
  <c r="D1170" i="73"/>
  <c r="D1169" i="73"/>
  <c r="D1168" i="73"/>
  <c r="D1167" i="73"/>
  <c r="D1166" i="73"/>
  <c r="D1165" i="73"/>
  <c r="D1164" i="73"/>
  <c r="D1163" i="73"/>
  <c r="D1162" i="73"/>
  <c r="D1161" i="73"/>
  <c r="D1160" i="73"/>
  <c r="D1159" i="73"/>
  <c r="D1158" i="73"/>
  <c r="D1157" i="73"/>
  <c r="D1156" i="73"/>
  <c r="D1155" i="73"/>
  <c r="D1154" i="73"/>
  <c r="D1153" i="73"/>
  <c r="D1152" i="73"/>
  <c r="D1151" i="73"/>
  <c r="D1150" i="73"/>
  <c r="D1149" i="73"/>
  <c r="D1148" i="73"/>
  <c r="D1147" i="73"/>
  <c r="D1146" i="73"/>
  <c r="D1145" i="73"/>
  <c r="D1144" i="73"/>
  <c r="D1143" i="73"/>
  <c r="D1142" i="73"/>
  <c r="D1141" i="73"/>
  <c r="D1140" i="73"/>
  <c r="D1139" i="73"/>
  <c r="D1138" i="73"/>
  <c r="D1137" i="73"/>
  <c r="D1136" i="73"/>
  <c r="D1135" i="73"/>
  <c r="D1134" i="73"/>
  <c r="D1133" i="73"/>
  <c r="D1132" i="73"/>
  <c r="D1131" i="73"/>
  <c r="D1130" i="73"/>
  <c r="D1129" i="73"/>
  <c r="D1128" i="73"/>
  <c r="D1127" i="73"/>
  <c r="D1126" i="73"/>
  <c r="D1125" i="73"/>
  <c r="D1124" i="73"/>
  <c r="D1123" i="73"/>
  <c r="D1122" i="73"/>
  <c r="D1121" i="73"/>
  <c r="D1120" i="73"/>
  <c r="D1119" i="73"/>
  <c r="D1118" i="73"/>
  <c r="D1117" i="73"/>
  <c r="D1116" i="73"/>
  <c r="D1115" i="73"/>
  <c r="D1114" i="73"/>
  <c r="D1113" i="73"/>
  <c r="D1112" i="73"/>
  <c r="D1111" i="73"/>
  <c r="D1110" i="73"/>
  <c r="D1109" i="73"/>
  <c r="D1108" i="73"/>
  <c r="D1107" i="73"/>
  <c r="D1106" i="73"/>
  <c r="D1105" i="73"/>
  <c r="D1104" i="73"/>
  <c r="D1103" i="73"/>
  <c r="D1102" i="73"/>
  <c r="D1101" i="73"/>
  <c r="D1100" i="73"/>
  <c r="D1099" i="73"/>
  <c r="D1098" i="73"/>
  <c r="D1097" i="73"/>
  <c r="D1096" i="73"/>
  <c r="D1095" i="73"/>
  <c r="D1094" i="73"/>
  <c r="D1093" i="73"/>
  <c r="D1092" i="73"/>
  <c r="D1091" i="73"/>
  <c r="D1090" i="73"/>
  <c r="D1089" i="73"/>
  <c r="D1088" i="73"/>
  <c r="D1087" i="73"/>
  <c r="D1086" i="73"/>
  <c r="D1085" i="73"/>
  <c r="D1084" i="73"/>
  <c r="D1083" i="73"/>
  <c r="D1082" i="73"/>
  <c r="D1081" i="73"/>
  <c r="D1080" i="73"/>
  <c r="D1079" i="73"/>
  <c r="D1078" i="73"/>
  <c r="D1077" i="73"/>
  <c r="D1076" i="73"/>
  <c r="D1075" i="73"/>
  <c r="D1074" i="73"/>
  <c r="D1073" i="73"/>
  <c r="D1072" i="73"/>
  <c r="D1071" i="73"/>
  <c r="D1070" i="73"/>
  <c r="D1069" i="73"/>
  <c r="D1068" i="73"/>
  <c r="D1067" i="73"/>
  <c r="D1066" i="73"/>
  <c r="D1065" i="73"/>
  <c r="D1064" i="73"/>
  <c r="D1063" i="73"/>
  <c r="D1062" i="73"/>
  <c r="D1061" i="73"/>
  <c r="D1060" i="73"/>
  <c r="D1059" i="73"/>
  <c r="D1058" i="73"/>
  <c r="D1057" i="73"/>
  <c r="D1056" i="73"/>
  <c r="D1055" i="73"/>
  <c r="D1054" i="73"/>
  <c r="D1053" i="73"/>
  <c r="D1052" i="73"/>
  <c r="D1051" i="73"/>
  <c r="D1050" i="73"/>
  <c r="D1049" i="73"/>
  <c r="D1048" i="73"/>
  <c r="D1047" i="73"/>
  <c r="D1046" i="73"/>
  <c r="D1045" i="73"/>
  <c r="D1044" i="73"/>
  <c r="D1043" i="73"/>
  <c r="D1042" i="73"/>
  <c r="D1041" i="73"/>
  <c r="D1040" i="73"/>
  <c r="D1039" i="73"/>
  <c r="D1038" i="73"/>
  <c r="D1037" i="73"/>
  <c r="D1036" i="73"/>
  <c r="D1035" i="73"/>
  <c r="D1034" i="73"/>
  <c r="D1033" i="73"/>
  <c r="D1032" i="73"/>
  <c r="D1031" i="73"/>
  <c r="D1030" i="73"/>
  <c r="D1029" i="73"/>
  <c r="D1028" i="73"/>
  <c r="D1027" i="73"/>
  <c r="D1026" i="73"/>
  <c r="D1025" i="73"/>
  <c r="D1024" i="73"/>
  <c r="D1023" i="73"/>
  <c r="D1022" i="73"/>
  <c r="D1021" i="73"/>
  <c r="D1020" i="73"/>
  <c r="D1019" i="73"/>
  <c r="D1018" i="73"/>
  <c r="D1017" i="73"/>
  <c r="D1016" i="73"/>
  <c r="D1015" i="73"/>
  <c r="D1014" i="73"/>
  <c r="D1013" i="73"/>
  <c r="D1012" i="73"/>
  <c r="D1011" i="73"/>
  <c r="D1010" i="73"/>
  <c r="D1009" i="73"/>
  <c r="D1008" i="73"/>
  <c r="D1007" i="73"/>
  <c r="D1006" i="73"/>
  <c r="D1005" i="73"/>
  <c r="D1004" i="73"/>
  <c r="D1003" i="73"/>
  <c r="D1002" i="73"/>
  <c r="D1001" i="73"/>
  <c r="D1000" i="73"/>
  <c r="D999" i="73"/>
  <c r="D998" i="73"/>
  <c r="D997" i="73"/>
  <c r="D996" i="73"/>
  <c r="D995" i="73"/>
  <c r="D994" i="73"/>
  <c r="D993" i="73"/>
  <c r="D992" i="73"/>
  <c r="D991" i="73"/>
  <c r="D990" i="73"/>
  <c r="D989" i="73"/>
  <c r="D988" i="73"/>
  <c r="D987" i="73"/>
  <c r="D986" i="73"/>
  <c r="D985" i="73"/>
  <c r="D984" i="73"/>
  <c r="D983" i="73"/>
  <c r="D982" i="73"/>
  <c r="D981" i="73"/>
  <c r="D980" i="73"/>
  <c r="D979" i="73"/>
  <c r="D978" i="73"/>
  <c r="D977" i="73"/>
  <c r="D976" i="73"/>
  <c r="D975" i="73"/>
  <c r="D974" i="73"/>
  <c r="D973" i="73"/>
  <c r="D972" i="73"/>
  <c r="D971" i="73"/>
  <c r="D970" i="73"/>
  <c r="D969" i="73"/>
  <c r="D968" i="73"/>
  <c r="D967" i="73"/>
  <c r="D966" i="73"/>
  <c r="D965" i="73"/>
  <c r="D964" i="73"/>
  <c r="D963" i="73"/>
  <c r="D962" i="73"/>
  <c r="D961" i="73"/>
  <c r="D960" i="73"/>
  <c r="D959" i="73"/>
  <c r="D958" i="73"/>
  <c r="D957" i="73"/>
  <c r="D956" i="73"/>
  <c r="D955" i="73"/>
  <c r="D954" i="73"/>
  <c r="D953" i="73"/>
  <c r="D952" i="73"/>
  <c r="D951" i="73"/>
  <c r="D950" i="73"/>
  <c r="D949" i="73"/>
  <c r="D948" i="73"/>
  <c r="D947" i="73"/>
  <c r="D946" i="73"/>
  <c r="D945" i="73"/>
  <c r="D944" i="73"/>
  <c r="D943" i="73"/>
  <c r="D942" i="73"/>
  <c r="D941" i="73"/>
  <c r="D940" i="73"/>
  <c r="D939" i="73"/>
  <c r="D938" i="73"/>
  <c r="D937" i="73"/>
  <c r="D936" i="73"/>
  <c r="D935" i="73"/>
  <c r="D934" i="73"/>
  <c r="D933" i="73"/>
  <c r="D932" i="73"/>
  <c r="D931" i="73"/>
  <c r="D930" i="73"/>
  <c r="D929" i="73"/>
  <c r="D928" i="73"/>
  <c r="D927" i="73"/>
  <c r="D926" i="73"/>
  <c r="D925" i="73"/>
  <c r="D924" i="73"/>
  <c r="D923" i="73"/>
  <c r="D922" i="73"/>
  <c r="D921" i="73"/>
  <c r="D920" i="73"/>
  <c r="D919" i="73"/>
  <c r="D918" i="73"/>
  <c r="D917" i="73"/>
  <c r="D916" i="73"/>
  <c r="D915" i="73"/>
  <c r="D914" i="73"/>
  <c r="D913" i="73"/>
  <c r="D912" i="73"/>
  <c r="D911" i="73"/>
  <c r="D910" i="73"/>
  <c r="D909" i="73"/>
  <c r="D908" i="73"/>
  <c r="D907" i="73"/>
  <c r="D906" i="73"/>
  <c r="D905" i="73"/>
  <c r="D904" i="73"/>
  <c r="D903" i="73"/>
  <c r="D902" i="73"/>
  <c r="D901" i="73"/>
  <c r="D900" i="73"/>
  <c r="D899" i="73"/>
  <c r="D898" i="73"/>
  <c r="D897" i="73"/>
  <c r="D896" i="73"/>
  <c r="D895" i="73"/>
  <c r="D894" i="73"/>
  <c r="D893" i="73"/>
  <c r="D892" i="73"/>
  <c r="D891" i="73"/>
  <c r="D890" i="73"/>
  <c r="D889" i="73"/>
  <c r="D888" i="73"/>
  <c r="D887" i="73"/>
  <c r="D886" i="73"/>
  <c r="D885" i="73"/>
  <c r="D884" i="73"/>
  <c r="D883" i="73"/>
  <c r="D882" i="73"/>
  <c r="D881" i="73"/>
  <c r="D880" i="73"/>
  <c r="D879" i="73"/>
  <c r="D878" i="73"/>
  <c r="D877" i="73"/>
  <c r="D876" i="73"/>
  <c r="D875" i="73"/>
  <c r="D874" i="73"/>
  <c r="D873" i="73"/>
  <c r="D872" i="73"/>
  <c r="D871" i="73"/>
  <c r="D870" i="73"/>
  <c r="D869" i="73"/>
  <c r="D868" i="73"/>
  <c r="D867" i="73"/>
  <c r="D866" i="73"/>
  <c r="D865" i="73"/>
  <c r="D864" i="73"/>
  <c r="D863" i="73"/>
  <c r="D862" i="73"/>
  <c r="D861" i="73"/>
  <c r="D860" i="73"/>
  <c r="D859" i="73"/>
  <c r="D858" i="73"/>
  <c r="D857" i="73"/>
  <c r="D856" i="73"/>
  <c r="D855" i="73"/>
  <c r="D854" i="73"/>
  <c r="D853" i="73"/>
  <c r="D852" i="73"/>
  <c r="D851" i="73"/>
  <c r="D850" i="73"/>
  <c r="D849" i="73"/>
  <c r="D848" i="73"/>
  <c r="D847" i="73"/>
  <c r="D846" i="73"/>
  <c r="D845" i="73"/>
  <c r="D844" i="73"/>
  <c r="D843" i="73"/>
  <c r="D842" i="73"/>
  <c r="D841" i="73"/>
  <c r="D840" i="73"/>
  <c r="D839" i="73"/>
  <c r="D838" i="73"/>
  <c r="D837" i="73"/>
  <c r="D836" i="73"/>
  <c r="D835" i="73"/>
  <c r="D834" i="73"/>
  <c r="D833" i="73"/>
  <c r="D832" i="73"/>
  <c r="D831" i="73"/>
  <c r="D830" i="73"/>
  <c r="D829" i="73"/>
  <c r="D828" i="73"/>
  <c r="D827" i="73"/>
  <c r="D826" i="73"/>
  <c r="D825" i="73"/>
  <c r="D824" i="73"/>
  <c r="D823" i="73"/>
  <c r="D822" i="73"/>
  <c r="D821" i="73"/>
  <c r="D820" i="73"/>
  <c r="D819" i="73"/>
  <c r="D818" i="73"/>
  <c r="D817" i="73"/>
  <c r="D816" i="73"/>
  <c r="D815" i="73"/>
  <c r="D814" i="73"/>
  <c r="D813" i="73"/>
  <c r="D812" i="73"/>
  <c r="D811" i="73"/>
  <c r="D810" i="73"/>
  <c r="D809" i="73"/>
  <c r="D808" i="73"/>
  <c r="D807" i="73"/>
  <c r="D806" i="73"/>
  <c r="D805" i="73"/>
  <c r="D804" i="73"/>
  <c r="D803" i="73"/>
  <c r="D802" i="73"/>
  <c r="D801" i="73"/>
  <c r="D800" i="73"/>
  <c r="D799" i="73"/>
  <c r="D798" i="73"/>
  <c r="D797" i="73"/>
  <c r="D796" i="73"/>
  <c r="D795" i="73"/>
  <c r="D794" i="73"/>
  <c r="D793" i="73"/>
  <c r="D792" i="73"/>
  <c r="D791" i="73"/>
  <c r="D790" i="73"/>
  <c r="D789" i="73"/>
  <c r="D788" i="73"/>
  <c r="D787" i="73"/>
  <c r="D786" i="73"/>
  <c r="D785" i="73"/>
  <c r="D784" i="73"/>
  <c r="D783" i="73"/>
  <c r="D782" i="73"/>
  <c r="D781" i="73"/>
  <c r="D780" i="73"/>
  <c r="D779" i="73"/>
  <c r="D778" i="73"/>
  <c r="D777" i="73"/>
  <c r="D776" i="73"/>
  <c r="D775" i="73"/>
  <c r="D774" i="73"/>
  <c r="D773" i="73"/>
  <c r="D772" i="73"/>
  <c r="D771" i="73"/>
  <c r="D770" i="73"/>
  <c r="D769" i="73"/>
  <c r="D768" i="73"/>
  <c r="D767" i="73"/>
  <c r="D766" i="73"/>
  <c r="D765" i="73"/>
  <c r="D764" i="73"/>
  <c r="D763" i="73"/>
  <c r="D762" i="73"/>
  <c r="D761" i="73"/>
  <c r="D760" i="73"/>
  <c r="D759" i="73"/>
  <c r="D758" i="73"/>
  <c r="D757" i="73"/>
  <c r="D756" i="73"/>
  <c r="D755" i="73"/>
  <c r="D754" i="73"/>
  <c r="D753" i="73"/>
  <c r="D752" i="73"/>
  <c r="D751" i="73"/>
  <c r="D750" i="73"/>
  <c r="D749" i="73"/>
  <c r="D748" i="73"/>
  <c r="D747" i="73"/>
  <c r="D746" i="73"/>
  <c r="D745" i="73"/>
  <c r="D744" i="73"/>
  <c r="D743" i="73"/>
  <c r="D742" i="73"/>
  <c r="D741" i="73"/>
  <c r="D740" i="73"/>
  <c r="D739" i="73"/>
  <c r="D738" i="73"/>
  <c r="D737" i="73"/>
  <c r="D736" i="73"/>
  <c r="D735" i="73"/>
  <c r="D734" i="73"/>
  <c r="D733" i="73"/>
  <c r="D732" i="73"/>
  <c r="D731" i="73"/>
  <c r="D730" i="73"/>
  <c r="D729" i="73"/>
  <c r="D728" i="73"/>
  <c r="D727" i="73"/>
  <c r="D726" i="73"/>
  <c r="D725" i="73"/>
  <c r="D724" i="73"/>
  <c r="D723" i="73"/>
  <c r="D722" i="73"/>
  <c r="D721" i="73"/>
  <c r="D720" i="73"/>
  <c r="D719" i="73"/>
  <c r="D718" i="73"/>
  <c r="D717" i="73"/>
  <c r="D716" i="73"/>
  <c r="D715" i="73"/>
  <c r="D714" i="73"/>
  <c r="D713" i="73"/>
  <c r="D712" i="73"/>
  <c r="D711" i="73"/>
  <c r="D710" i="73"/>
  <c r="D709" i="73"/>
  <c r="D708" i="73"/>
  <c r="D707" i="73"/>
  <c r="D706" i="73"/>
  <c r="D705" i="73"/>
  <c r="D704" i="73"/>
  <c r="D703" i="73"/>
  <c r="D702" i="73"/>
  <c r="D701" i="73"/>
  <c r="D700" i="73"/>
  <c r="D699" i="73"/>
  <c r="D698" i="73"/>
  <c r="D697" i="73"/>
  <c r="D696" i="73"/>
  <c r="D695" i="73"/>
  <c r="D694" i="73"/>
  <c r="D693" i="73"/>
  <c r="D692" i="73"/>
  <c r="D691" i="73"/>
  <c r="D690" i="73"/>
  <c r="D689" i="73"/>
  <c r="D688" i="73"/>
  <c r="D687" i="73"/>
  <c r="D686" i="73"/>
  <c r="D685" i="73"/>
  <c r="D684" i="73"/>
  <c r="D683" i="73"/>
  <c r="D682" i="73"/>
  <c r="D681" i="73"/>
  <c r="D680" i="73"/>
  <c r="D679" i="73"/>
  <c r="D678" i="73"/>
  <c r="D677" i="73"/>
  <c r="D676" i="73"/>
  <c r="D675" i="73"/>
  <c r="D674" i="73"/>
  <c r="D673" i="73"/>
  <c r="D672" i="73"/>
  <c r="D671" i="73"/>
  <c r="D670" i="73"/>
  <c r="D669" i="73"/>
  <c r="D668" i="73"/>
  <c r="D667" i="73"/>
  <c r="D666" i="73"/>
  <c r="D665" i="73"/>
  <c r="D664" i="73"/>
  <c r="D663" i="73"/>
  <c r="D662" i="73"/>
  <c r="D661" i="73"/>
  <c r="D660" i="73"/>
  <c r="D659" i="73"/>
  <c r="D658" i="73"/>
  <c r="D657" i="73"/>
  <c r="D656" i="73"/>
  <c r="D655" i="73"/>
  <c r="D654" i="73"/>
  <c r="D653" i="73"/>
  <c r="D652" i="73"/>
  <c r="D651" i="73"/>
  <c r="D650" i="73"/>
  <c r="D649" i="73"/>
  <c r="D648" i="73"/>
  <c r="D647" i="73"/>
  <c r="D646" i="73"/>
  <c r="D645" i="73"/>
  <c r="D644" i="73"/>
  <c r="D643" i="73"/>
  <c r="D642" i="73"/>
  <c r="D641" i="73"/>
  <c r="D640" i="73"/>
  <c r="D639" i="73"/>
  <c r="D638" i="73"/>
  <c r="D637" i="73"/>
  <c r="D636" i="73"/>
  <c r="D635" i="73"/>
  <c r="D634" i="73"/>
  <c r="D633" i="73"/>
  <c r="D632" i="73"/>
  <c r="D631" i="73"/>
  <c r="D630" i="73"/>
  <c r="D629" i="73"/>
  <c r="D628" i="73"/>
  <c r="D627" i="73"/>
  <c r="D626" i="73"/>
  <c r="D625" i="73"/>
  <c r="D624" i="73"/>
  <c r="D623" i="73"/>
  <c r="D622" i="73"/>
  <c r="D621" i="73"/>
  <c r="D620" i="73"/>
  <c r="D619" i="73"/>
  <c r="D618" i="73"/>
  <c r="D617" i="73"/>
  <c r="D616" i="73"/>
  <c r="D615" i="73"/>
  <c r="D614" i="73"/>
  <c r="D613" i="73"/>
  <c r="D612" i="73"/>
  <c r="D611" i="73"/>
  <c r="D610" i="73"/>
  <c r="D609" i="73"/>
  <c r="D608" i="73"/>
  <c r="D607" i="73"/>
  <c r="D606" i="73"/>
  <c r="D605" i="73"/>
  <c r="D604" i="73"/>
  <c r="D603" i="73"/>
  <c r="D602" i="73"/>
  <c r="D601" i="73"/>
  <c r="D600" i="73"/>
  <c r="D599" i="73"/>
  <c r="D598" i="73"/>
  <c r="D597" i="73"/>
  <c r="D596" i="73"/>
  <c r="D595" i="73"/>
  <c r="D594" i="73"/>
  <c r="D593" i="73"/>
  <c r="D592" i="73"/>
  <c r="D591" i="73"/>
  <c r="D590" i="73"/>
  <c r="D589" i="73"/>
  <c r="D588" i="73"/>
  <c r="D587" i="73"/>
  <c r="D586" i="73"/>
  <c r="D585" i="73"/>
  <c r="D584" i="73"/>
  <c r="D583" i="73"/>
  <c r="D582" i="73"/>
  <c r="D581" i="73"/>
  <c r="D580" i="73"/>
  <c r="D579" i="73"/>
  <c r="D578" i="73"/>
  <c r="D577" i="73"/>
  <c r="D576" i="73"/>
  <c r="D575" i="73"/>
  <c r="D574" i="73"/>
  <c r="D573" i="73"/>
  <c r="D572" i="73"/>
  <c r="D571" i="73"/>
  <c r="D570" i="73"/>
  <c r="D569" i="73"/>
  <c r="D568" i="73"/>
  <c r="D567" i="73"/>
  <c r="D566" i="73"/>
  <c r="D565" i="73"/>
  <c r="D564" i="73"/>
  <c r="D563" i="73"/>
  <c r="D562" i="73"/>
  <c r="D561" i="73"/>
  <c r="D560" i="73"/>
  <c r="D559" i="73"/>
  <c r="D558" i="73"/>
  <c r="D557" i="73"/>
  <c r="D556" i="73"/>
  <c r="D555" i="73"/>
  <c r="D554" i="73"/>
  <c r="D553" i="73"/>
  <c r="D552" i="73"/>
  <c r="D551" i="73"/>
  <c r="D550" i="73"/>
  <c r="D549" i="73"/>
  <c r="D548" i="73"/>
  <c r="D547" i="73"/>
  <c r="D546" i="73"/>
  <c r="D545" i="73"/>
  <c r="D544" i="73"/>
  <c r="D543" i="73"/>
  <c r="D542" i="73"/>
  <c r="D541" i="73"/>
  <c r="D540" i="73"/>
  <c r="D539" i="73"/>
  <c r="D538" i="73"/>
  <c r="D537" i="73"/>
  <c r="D536" i="73"/>
  <c r="D535" i="73"/>
  <c r="D534" i="73"/>
  <c r="D533" i="73"/>
  <c r="D532" i="73"/>
  <c r="D531" i="73"/>
  <c r="D530" i="73"/>
  <c r="D529" i="73"/>
  <c r="D528" i="73"/>
  <c r="D527" i="73"/>
  <c r="D526" i="73"/>
  <c r="D525" i="73"/>
  <c r="D524" i="73"/>
  <c r="D523" i="73"/>
  <c r="D522" i="73"/>
  <c r="D521" i="73"/>
  <c r="D520" i="73"/>
  <c r="D519" i="73"/>
  <c r="D518" i="73"/>
  <c r="D517" i="73"/>
  <c r="D516" i="73"/>
  <c r="D515" i="73"/>
  <c r="D514" i="73"/>
  <c r="D513" i="73"/>
  <c r="D512" i="73"/>
  <c r="D511" i="73"/>
  <c r="D510" i="73"/>
  <c r="D509" i="73"/>
  <c r="D508" i="73"/>
  <c r="D507" i="73"/>
  <c r="D506" i="73"/>
  <c r="D505" i="73"/>
  <c r="D504" i="73"/>
  <c r="D503" i="73"/>
  <c r="D502" i="73"/>
  <c r="D501" i="73"/>
  <c r="D500" i="73"/>
  <c r="D499" i="73"/>
  <c r="D498" i="73"/>
  <c r="D497" i="73"/>
  <c r="D496" i="73"/>
  <c r="D495" i="73"/>
  <c r="D494" i="73"/>
  <c r="D493" i="73"/>
  <c r="D492" i="73"/>
  <c r="D491" i="73"/>
  <c r="D490" i="73"/>
  <c r="D489" i="73"/>
  <c r="D488" i="73"/>
  <c r="D487" i="73"/>
  <c r="D486" i="73"/>
  <c r="D485" i="73"/>
  <c r="D484" i="73"/>
  <c r="D483" i="73"/>
  <c r="D482" i="73"/>
  <c r="D481" i="73"/>
  <c r="D480" i="73"/>
  <c r="D479" i="73"/>
  <c r="D478" i="73"/>
  <c r="D477" i="73"/>
  <c r="D476" i="73"/>
  <c r="D475" i="73"/>
  <c r="D474" i="73"/>
  <c r="D473" i="73"/>
  <c r="D472" i="73"/>
  <c r="D471" i="73"/>
  <c r="D470" i="73"/>
  <c r="D469" i="73"/>
  <c r="D468" i="73"/>
  <c r="D467" i="73"/>
  <c r="D466" i="73"/>
  <c r="D465" i="73"/>
  <c r="D464" i="73"/>
  <c r="D463" i="73"/>
  <c r="D462" i="73"/>
  <c r="D461" i="73"/>
  <c r="D460" i="73"/>
  <c r="D459" i="73"/>
  <c r="D458" i="73"/>
  <c r="D457" i="73"/>
  <c r="D456" i="73"/>
  <c r="D455" i="73"/>
  <c r="D454" i="73"/>
  <c r="D453" i="73"/>
  <c r="D452" i="73"/>
  <c r="D451" i="73"/>
  <c r="D450" i="73"/>
  <c r="D449" i="73"/>
  <c r="D448" i="73"/>
  <c r="D447" i="73"/>
  <c r="D446" i="73"/>
  <c r="D445" i="73"/>
  <c r="D444" i="73"/>
  <c r="D443" i="73"/>
  <c r="D442" i="73"/>
  <c r="D441" i="73"/>
  <c r="D440" i="73"/>
  <c r="D439" i="73"/>
  <c r="D438" i="73"/>
  <c r="D437" i="73"/>
  <c r="D436" i="73"/>
  <c r="D435" i="73"/>
  <c r="D434" i="73"/>
  <c r="D433" i="73"/>
  <c r="D432" i="73"/>
  <c r="D431" i="73"/>
  <c r="D430" i="73"/>
  <c r="D429" i="73"/>
  <c r="D428" i="73"/>
  <c r="D427" i="73"/>
  <c r="D426" i="73"/>
  <c r="D425" i="73"/>
  <c r="D424" i="73"/>
  <c r="D423" i="73"/>
  <c r="D422" i="73"/>
  <c r="D421" i="73"/>
  <c r="D420" i="73"/>
  <c r="D419" i="73"/>
  <c r="D418" i="73"/>
  <c r="D417" i="73"/>
  <c r="D416" i="73"/>
  <c r="D415" i="73"/>
  <c r="D414" i="73"/>
  <c r="D413" i="73"/>
  <c r="D412" i="73"/>
  <c r="D411" i="73"/>
  <c r="D410" i="73"/>
  <c r="D409" i="73"/>
  <c r="D408" i="73"/>
  <c r="D407" i="73"/>
  <c r="D406" i="73"/>
  <c r="D405" i="73"/>
  <c r="D404" i="73"/>
  <c r="D403" i="73"/>
  <c r="D402" i="73"/>
  <c r="D401" i="73"/>
  <c r="D400" i="73"/>
  <c r="D399" i="73"/>
  <c r="D398" i="73"/>
  <c r="D397" i="73"/>
  <c r="D396" i="73"/>
  <c r="D395" i="73"/>
  <c r="D394" i="73"/>
  <c r="D393" i="73"/>
  <c r="D392" i="73"/>
  <c r="D391" i="73"/>
  <c r="D390" i="73"/>
  <c r="D389" i="73"/>
  <c r="D388" i="73"/>
  <c r="D387" i="73"/>
  <c r="D386" i="73"/>
  <c r="D385" i="73"/>
  <c r="D384" i="73"/>
  <c r="D383" i="73"/>
  <c r="D382" i="73"/>
  <c r="D381" i="73"/>
  <c r="D380" i="73"/>
  <c r="D379" i="73"/>
  <c r="D378" i="73"/>
  <c r="D377" i="73"/>
  <c r="D376" i="73"/>
  <c r="D375" i="73"/>
  <c r="D374" i="73"/>
  <c r="D373" i="73"/>
  <c r="D372" i="73"/>
  <c r="D371" i="73"/>
  <c r="D370" i="73"/>
  <c r="D369" i="73"/>
  <c r="D368" i="73"/>
  <c r="D367" i="73"/>
  <c r="D366" i="73"/>
  <c r="D365" i="73"/>
  <c r="D364" i="73"/>
  <c r="D363" i="73"/>
  <c r="D362" i="73"/>
  <c r="D361" i="73"/>
  <c r="D360" i="73"/>
  <c r="D359" i="73"/>
  <c r="D358" i="73"/>
  <c r="D357" i="73"/>
  <c r="D356" i="73"/>
  <c r="D355" i="73"/>
  <c r="D354" i="73"/>
  <c r="D353" i="73"/>
  <c r="D352" i="73"/>
  <c r="D351" i="73"/>
  <c r="D350" i="73"/>
  <c r="D349" i="73"/>
  <c r="D348" i="73"/>
  <c r="D347" i="73"/>
  <c r="D346" i="73"/>
  <c r="D345" i="73"/>
  <c r="D344" i="73"/>
  <c r="D343" i="73"/>
  <c r="D342" i="73"/>
  <c r="D341" i="73"/>
  <c r="D340" i="73"/>
  <c r="D339" i="73"/>
  <c r="D338" i="73"/>
  <c r="D337" i="73"/>
  <c r="D336" i="73"/>
  <c r="D335" i="73"/>
  <c r="D334" i="73"/>
  <c r="D333" i="73"/>
  <c r="D332" i="73"/>
  <c r="D331" i="73"/>
  <c r="D330" i="73"/>
  <c r="D329" i="73"/>
  <c r="D328" i="73"/>
  <c r="D327" i="73"/>
  <c r="D326" i="73"/>
  <c r="D325" i="73"/>
  <c r="D324" i="73"/>
  <c r="D323" i="73"/>
  <c r="D322" i="73"/>
  <c r="D321" i="73"/>
  <c r="D320" i="73"/>
  <c r="D319" i="73"/>
  <c r="D318" i="73"/>
  <c r="D317" i="73"/>
  <c r="D316" i="73"/>
  <c r="D315" i="73"/>
  <c r="D314" i="73"/>
  <c r="D313" i="73"/>
  <c r="D312" i="73"/>
  <c r="D311" i="73"/>
  <c r="D310" i="73"/>
  <c r="D309" i="73"/>
  <c r="D308" i="73"/>
  <c r="D307" i="73"/>
  <c r="D306" i="73"/>
  <c r="D305" i="73"/>
  <c r="D304" i="73"/>
  <c r="D303" i="73"/>
  <c r="D302" i="73"/>
  <c r="D301" i="73"/>
  <c r="D300" i="73"/>
  <c r="D299" i="73"/>
  <c r="D298" i="73"/>
  <c r="D297" i="73"/>
  <c r="D296" i="73"/>
  <c r="D295" i="73"/>
  <c r="D294" i="73"/>
  <c r="D293" i="73"/>
  <c r="D292" i="73"/>
  <c r="D291" i="73"/>
  <c r="D290" i="73"/>
  <c r="D289" i="73"/>
  <c r="D288" i="73"/>
  <c r="D287" i="73"/>
  <c r="D286" i="73"/>
  <c r="D285" i="73"/>
  <c r="D284" i="73"/>
  <c r="D283" i="73"/>
  <c r="D282" i="73"/>
  <c r="D281" i="73"/>
  <c r="D280" i="73"/>
  <c r="D279" i="73"/>
  <c r="D278" i="73"/>
  <c r="D277" i="73"/>
  <c r="D276" i="73"/>
  <c r="D275" i="73"/>
  <c r="D274" i="73"/>
  <c r="D273" i="73"/>
  <c r="D272" i="73"/>
  <c r="D271" i="73"/>
  <c r="D270" i="73"/>
  <c r="D269" i="73"/>
  <c r="D268" i="73"/>
  <c r="D267" i="73"/>
  <c r="D266" i="73"/>
  <c r="D265" i="73"/>
  <c r="D264" i="73"/>
  <c r="D263" i="73"/>
  <c r="D262" i="73"/>
  <c r="D261" i="73"/>
  <c r="D260" i="73"/>
  <c r="D259" i="73"/>
  <c r="D258" i="73"/>
  <c r="D257" i="73"/>
  <c r="D256" i="73"/>
  <c r="D255" i="73"/>
  <c r="D254" i="73"/>
  <c r="D253" i="73"/>
  <c r="D252" i="73"/>
  <c r="D251" i="73"/>
  <c r="D250" i="73"/>
  <c r="D249" i="73"/>
  <c r="D248" i="73"/>
  <c r="D247" i="73"/>
  <c r="D246" i="73"/>
  <c r="D245" i="73"/>
  <c r="D244" i="73"/>
  <c r="D243" i="73"/>
  <c r="D242" i="73"/>
  <c r="D241" i="73"/>
  <c r="D240" i="73"/>
  <c r="D239" i="73"/>
  <c r="D238" i="73"/>
  <c r="D237" i="73"/>
  <c r="D236" i="73"/>
  <c r="D235" i="73"/>
  <c r="D234" i="73"/>
  <c r="D233" i="73"/>
  <c r="D232" i="73"/>
  <c r="D231" i="73"/>
  <c r="D230" i="73"/>
  <c r="D229" i="73"/>
  <c r="D228" i="73"/>
  <c r="D227" i="73"/>
  <c r="D226" i="73"/>
  <c r="D225" i="73"/>
  <c r="D224" i="73"/>
  <c r="D223" i="73"/>
  <c r="D222" i="73"/>
  <c r="D221" i="73"/>
  <c r="D220" i="73"/>
  <c r="D219" i="73"/>
  <c r="D218" i="73"/>
  <c r="D217" i="73"/>
  <c r="D216" i="73"/>
  <c r="D215" i="73"/>
  <c r="D214" i="73"/>
  <c r="D213" i="73"/>
  <c r="D212" i="73"/>
  <c r="D211" i="73"/>
  <c r="D210" i="73"/>
  <c r="D209" i="73"/>
  <c r="D208" i="73"/>
  <c r="D207" i="73"/>
  <c r="D206" i="73"/>
  <c r="D205" i="73"/>
  <c r="D204" i="73"/>
  <c r="D203" i="73"/>
  <c r="D202" i="73"/>
  <c r="D201" i="73"/>
  <c r="D200" i="73"/>
  <c r="D199" i="73"/>
  <c r="D198" i="73"/>
  <c r="D197" i="73"/>
  <c r="D196" i="73"/>
  <c r="D195" i="73"/>
  <c r="D194" i="73"/>
  <c r="D193" i="73"/>
  <c r="D192" i="73"/>
  <c r="D191" i="73"/>
  <c r="D190" i="73"/>
  <c r="D189" i="73"/>
  <c r="D188" i="73"/>
  <c r="D187" i="73"/>
  <c r="D186" i="73"/>
  <c r="D185" i="73"/>
  <c r="D184" i="73"/>
  <c r="D183" i="73"/>
  <c r="D182" i="73"/>
  <c r="D181" i="73"/>
  <c r="D180" i="73"/>
  <c r="D179" i="73"/>
  <c r="D178" i="73"/>
  <c r="D177" i="73"/>
  <c r="D176" i="73"/>
  <c r="D175" i="73"/>
  <c r="D174" i="73"/>
  <c r="D173" i="73"/>
  <c r="D172" i="73"/>
  <c r="D171" i="73"/>
  <c r="D170" i="73"/>
  <c r="D169" i="73"/>
  <c r="D168" i="73"/>
  <c r="D167" i="73"/>
  <c r="D166" i="73"/>
  <c r="D165" i="73"/>
  <c r="D164" i="73"/>
  <c r="D163" i="73"/>
  <c r="D162" i="73"/>
  <c r="D161" i="73"/>
  <c r="D160" i="73"/>
  <c r="D159" i="73"/>
  <c r="D158" i="73"/>
  <c r="D157" i="73"/>
  <c r="D156" i="73"/>
  <c r="D155" i="73"/>
  <c r="D154" i="73"/>
  <c r="D153" i="73"/>
  <c r="D152" i="73"/>
  <c r="D151" i="73"/>
  <c r="D150" i="73"/>
  <c r="D149" i="73"/>
  <c r="D148" i="73"/>
  <c r="D147" i="73"/>
  <c r="D146" i="73"/>
  <c r="D145" i="73"/>
  <c r="D144" i="73"/>
  <c r="D143" i="73"/>
  <c r="D142" i="73"/>
  <c r="D141" i="73"/>
  <c r="D140" i="73"/>
  <c r="D139" i="73"/>
  <c r="D138" i="73"/>
  <c r="D137" i="73"/>
  <c r="D136" i="73"/>
  <c r="D135" i="73"/>
  <c r="D134" i="73"/>
  <c r="D133" i="73"/>
  <c r="D132" i="73"/>
  <c r="D131" i="73"/>
  <c r="D130" i="73"/>
  <c r="D129" i="73"/>
  <c r="D128" i="73"/>
  <c r="D127" i="73"/>
  <c r="D126" i="73"/>
  <c r="D125" i="73"/>
  <c r="D124" i="73"/>
  <c r="D123" i="73"/>
  <c r="D122" i="73"/>
  <c r="D121" i="73"/>
  <c r="D120" i="73"/>
  <c r="D119" i="73"/>
  <c r="D118" i="73"/>
  <c r="D117" i="73"/>
  <c r="D116" i="73"/>
  <c r="D115" i="73"/>
  <c r="D114" i="73"/>
  <c r="D113" i="73"/>
  <c r="D112" i="73"/>
  <c r="D111" i="73"/>
  <c r="D110" i="73"/>
  <c r="D109" i="73"/>
  <c r="D108" i="73"/>
  <c r="D107" i="73"/>
  <c r="D106" i="73"/>
  <c r="D105" i="73"/>
  <c r="D104" i="73"/>
  <c r="D103" i="73"/>
  <c r="D102" i="73"/>
  <c r="D101" i="73"/>
  <c r="D100" i="73"/>
  <c r="D99" i="73"/>
  <c r="D98" i="73"/>
  <c r="D97" i="73"/>
  <c r="D96" i="73"/>
  <c r="D95" i="73"/>
  <c r="D94" i="73"/>
  <c r="D93" i="73"/>
  <c r="D92" i="73"/>
  <c r="D91" i="73"/>
  <c r="D90" i="73"/>
  <c r="D89" i="73"/>
  <c r="D88" i="73"/>
  <c r="D87" i="73"/>
  <c r="D86" i="73"/>
  <c r="D85" i="73"/>
  <c r="D84" i="73"/>
  <c r="D83" i="73"/>
  <c r="D82" i="73"/>
  <c r="D81" i="73"/>
  <c r="D80" i="73"/>
  <c r="D79" i="73"/>
  <c r="D78" i="73"/>
  <c r="D77" i="73"/>
  <c r="D76" i="73"/>
  <c r="D75" i="73"/>
  <c r="D74" i="73"/>
  <c r="D73" i="73"/>
  <c r="D72" i="73"/>
  <c r="D71" i="73"/>
  <c r="D70" i="73"/>
  <c r="D69" i="73"/>
  <c r="D68" i="73"/>
  <c r="D67" i="73"/>
  <c r="D66" i="73"/>
  <c r="D65" i="73"/>
  <c r="D64" i="73"/>
  <c r="D63" i="73"/>
  <c r="D62" i="73"/>
  <c r="D61" i="73"/>
  <c r="D60" i="73"/>
  <c r="D59" i="73"/>
  <c r="D58" i="73"/>
  <c r="D57" i="73"/>
  <c r="D56" i="73"/>
  <c r="D55" i="73"/>
  <c r="D54" i="73"/>
  <c r="D53" i="73"/>
  <c r="D52" i="73"/>
  <c r="D51" i="73"/>
  <c r="D50" i="73"/>
  <c r="D49" i="73"/>
  <c r="D48" i="73"/>
  <c r="D47" i="73"/>
  <c r="D46" i="73"/>
  <c r="D45" i="73"/>
  <c r="D44" i="73"/>
  <c r="D43" i="73"/>
  <c r="D42" i="73"/>
  <c r="D41" i="73"/>
  <c r="D40" i="73"/>
  <c r="D39" i="73"/>
  <c r="D38" i="73"/>
  <c r="D37" i="73"/>
  <c r="D36" i="73"/>
  <c r="D35" i="73"/>
  <c r="D34" i="73"/>
  <c r="D33" i="73"/>
  <c r="D32" i="73"/>
  <c r="D31" i="73"/>
  <c r="D30" i="73"/>
  <c r="D29" i="73"/>
  <c r="D28" i="73"/>
  <c r="D27" i="73"/>
  <c r="D26" i="73"/>
  <c r="D25" i="73"/>
  <c r="D24" i="73"/>
  <c r="D23" i="73"/>
  <c r="D22" i="73"/>
  <c r="D21" i="73"/>
  <c r="D20" i="73"/>
  <c r="D19" i="73"/>
  <c r="D18" i="73"/>
  <c r="D17" i="73"/>
  <c r="D16" i="73"/>
  <c r="D15" i="73"/>
  <c r="D14" i="73"/>
  <c r="D13" i="73"/>
  <c r="D12" i="73"/>
  <c r="D11" i="73"/>
  <c r="D10" i="73"/>
  <c r="D9" i="73"/>
  <c r="D8" i="73"/>
  <c r="D7" i="73"/>
  <c r="D6" i="73"/>
  <c r="D5" i="73"/>
  <c r="D4" i="73"/>
  <c r="D3" i="73"/>
  <c r="D2" i="73"/>
  <c r="D244" i="5" l="1"/>
  <c r="D243" i="5"/>
  <c r="D224" i="5"/>
  <c r="D223" i="5"/>
  <c r="D222" i="5"/>
  <c r="D221" i="5"/>
  <c r="D220" i="5"/>
  <c r="D219" i="5"/>
  <c r="D218" i="5"/>
  <c r="D217" i="5"/>
  <c r="D216" i="5"/>
  <c r="D213" i="5"/>
  <c r="D212" i="5"/>
  <c r="D211" i="5"/>
  <c r="D210" i="5"/>
  <c r="D209" i="5"/>
  <c r="D208" i="5"/>
  <c r="D207" i="5"/>
  <c r="D203" i="5"/>
  <c r="D199" i="5"/>
  <c r="D198" i="5"/>
  <c r="D197" i="5"/>
  <c r="D194" i="5"/>
  <c r="D193" i="5"/>
  <c r="D192" i="5"/>
  <c r="D191" i="5"/>
  <c r="D183" i="5"/>
  <c r="D182" i="5"/>
  <c r="D180" i="5"/>
  <c r="D178" i="5"/>
  <c r="D177" i="5"/>
  <c r="D170" i="5"/>
  <c r="D169" i="5"/>
  <c r="D168" i="5"/>
  <c r="D167" i="5"/>
  <c r="D166" i="5"/>
  <c r="D165" i="5"/>
  <c r="D164" i="5"/>
  <c r="D161" i="5"/>
  <c r="D160" i="5"/>
  <c r="D159" i="5"/>
  <c r="D158" i="5"/>
  <c r="D157" i="5"/>
  <c r="D156" i="5"/>
  <c r="D155" i="5"/>
  <c r="D154" i="5"/>
  <c r="D153" i="5"/>
  <c r="D152" i="5"/>
  <c r="D151" i="5"/>
  <c r="D150" i="5"/>
  <c r="D149" i="5"/>
  <c r="D147" i="5"/>
  <c r="D101" i="5"/>
  <c r="D100" i="5"/>
  <c r="D66" i="5"/>
  <c r="D61" i="5"/>
  <c r="P2002" i="27" l="1"/>
  <c r="O2002" i="27"/>
  <c r="N2002" i="27"/>
  <c r="M2002" i="27"/>
  <c r="P2001" i="27"/>
  <c r="O2001" i="27"/>
  <c r="N2001" i="27"/>
  <c r="M2001" i="27"/>
  <c r="P1998" i="27"/>
  <c r="O1998" i="27"/>
  <c r="N1998" i="27"/>
  <c r="M1998" i="27"/>
  <c r="Q1995" i="27"/>
  <c r="P1995" i="27" s="1"/>
  <c r="P1996" i="27" s="1"/>
  <c r="M1995" i="27"/>
  <c r="M1996" i="27" s="1"/>
  <c r="P1992" i="27"/>
  <c r="O1992" i="27"/>
  <c r="N1992" i="27"/>
  <c r="M1992" i="27"/>
  <c r="P1991" i="27"/>
  <c r="O1991" i="27"/>
  <c r="N1991" i="27"/>
  <c r="M1991" i="27"/>
  <c r="P1988" i="27"/>
  <c r="O1988" i="27"/>
  <c r="N1988" i="27"/>
  <c r="M1988" i="27"/>
  <c r="Q1985" i="27"/>
  <c r="P1985" i="27" s="1"/>
  <c r="P1986" i="27" s="1"/>
  <c r="M1985" i="27"/>
  <c r="M1986" i="27" s="1"/>
  <c r="P1982" i="27"/>
  <c r="O1982" i="27"/>
  <c r="N1982" i="27"/>
  <c r="M1982" i="27"/>
  <c r="P1981" i="27"/>
  <c r="O1981" i="27"/>
  <c r="N1981" i="27"/>
  <c r="M1981" i="27"/>
  <c r="P1978" i="27"/>
  <c r="O1978" i="27"/>
  <c r="N1978" i="27"/>
  <c r="M1978" i="27"/>
  <c r="M1976" i="27"/>
  <c r="Q1975" i="27"/>
  <c r="P1975" i="27" s="1"/>
  <c r="P1976" i="27" s="1"/>
  <c r="N1975" i="27"/>
  <c r="N1976" i="27" s="1"/>
  <c r="M1975" i="27"/>
  <c r="P1972" i="27"/>
  <c r="O1972" i="27"/>
  <c r="N1972" i="27"/>
  <c r="M1972" i="27"/>
  <c r="P1971" i="27"/>
  <c r="O1971" i="27"/>
  <c r="N1971" i="27"/>
  <c r="M1971" i="27"/>
  <c r="P1968" i="27"/>
  <c r="O1968" i="27"/>
  <c r="N1968" i="27"/>
  <c r="M1968" i="27"/>
  <c r="Q1965" i="27"/>
  <c r="P1965" i="27" s="1"/>
  <c r="P1966" i="27" s="1"/>
  <c r="M1965" i="27"/>
  <c r="M1966" i="27" s="1"/>
  <c r="P1962" i="27"/>
  <c r="O1962" i="27"/>
  <c r="N1962" i="27"/>
  <c r="M1962" i="27"/>
  <c r="P1961" i="27"/>
  <c r="O1961" i="27"/>
  <c r="N1961" i="27"/>
  <c r="M1961" i="27"/>
  <c r="P1958" i="27"/>
  <c r="O1958" i="27"/>
  <c r="N1958" i="27"/>
  <c r="M1958" i="27"/>
  <c r="Q1955" i="27"/>
  <c r="P1955" i="27" s="1"/>
  <c r="P1956" i="27" s="1"/>
  <c r="M1955" i="27"/>
  <c r="M1956" i="27" s="1"/>
  <c r="P1952" i="27"/>
  <c r="O1952" i="27"/>
  <c r="N1952" i="27"/>
  <c r="M1952" i="27"/>
  <c r="P1951" i="27"/>
  <c r="O1951" i="27"/>
  <c r="N1951" i="27"/>
  <c r="M1951" i="27"/>
  <c r="P1948" i="27"/>
  <c r="O1948" i="27"/>
  <c r="N1948" i="27"/>
  <c r="M1948" i="27"/>
  <c r="Q1945" i="27"/>
  <c r="P1945" i="27" s="1"/>
  <c r="P1946" i="27" s="1"/>
  <c r="M1945" i="27"/>
  <c r="M1946" i="27" s="1"/>
  <c r="P1942" i="27"/>
  <c r="O1942" i="27"/>
  <c r="N1942" i="27"/>
  <c r="M1942" i="27"/>
  <c r="P1941" i="27"/>
  <c r="O1941" i="27"/>
  <c r="N1941" i="27"/>
  <c r="M1941" i="27"/>
  <c r="P1938" i="27"/>
  <c r="O1938" i="27"/>
  <c r="N1938" i="27"/>
  <c r="M1938" i="27"/>
  <c r="Q1935" i="27"/>
  <c r="P1935" i="27" s="1"/>
  <c r="P1936" i="27" s="1"/>
  <c r="M1935" i="27"/>
  <c r="M1936" i="27" s="1"/>
  <c r="P1932" i="27"/>
  <c r="O1932" i="27"/>
  <c r="N1932" i="27"/>
  <c r="M1932" i="27"/>
  <c r="P1931" i="27"/>
  <c r="O1931" i="27"/>
  <c r="N1931" i="27"/>
  <c r="M1931" i="27"/>
  <c r="P1928" i="27"/>
  <c r="O1928" i="27"/>
  <c r="N1928" i="27"/>
  <c r="M1928" i="27"/>
  <c r="Q1925" i="27"/>
  <c r="P1925" i="27" s="1"/>
  <c r="P1926" i="27" s="1"/>
  <c r="M1925" i="27"/>
  <c r="M1926" i="27" s="1"/>
  <c r="P1922" i="27"/>
  <c r="O1922" i="27"/>
  <c r="N1922" i="27"/>
  <c r="M1922" i="27"/>
  <c r="P1921" i="27"/>
  <c r="O1921" i="27"/>
  <c r="N1921" i="27"/>
  <c r="M1921" i="27"/>
  <c r="P1918" i="27"/>
  <c r="O1918" i="27"/>
  <c r="N1918" i="27"/>
  <c r="M1918" i="27"/>
  <c r="Q1915" i="27"/>
  <c r="P1915" i="27" s="1"/>
  <c r="P1916" i="27" s="1"/>
  <c r="M1915" i="27"/>
  <c r="M1916" i="27" s="1"/>
  <c r="P1912" i="27"/>
  <c r="O1912" i="27"/>
  <c r="N1912" i="27"/>
  <c r="M1912" i="27"/>
  <c r="P1911" i="27"/>
  <c r="O1911" i="27"/>
  <c r="N1911" i="27"/>
  <c r="M1911" i="27"/>
  <c r="P1908" i="27"/>
  <c r="O1908" i="27"/>
  <c r="N1908" i="27"/>
  <c r="M1908" i="27"/>
  <c r="Q1905" i="27"/>
  <c r="P1905" i="27" s="1"/>
  <c r="P1906" i="27" s="1"/>
  <c r="M1905" i="27"/>
  <c r="M1906" i="27" s="1"/>
  <c r="P1902" i="27"/>
  <c r="O1902" i="27"/>
  <c r="N1902" i="27"/>
  <c r="M1902" i="27"/>
  <c r="P1901" i="27"/>
  <c r="O1901" i="27"/>
  <c r="N1901" i="27"/>
  <c r="M1901" i="27"/>
  <c r="P1898" i="27"/>
  <c r="O1898" i="27"/>
  <c r="N1898" i="27"/>
  <c r="M1898" i="27"/>
  <c r="Q1895" i="27"/>
  <c r="P1895" i="27" s="1"/>
  <c r="P1896" i="27" s="1"/>
  <c r="M1895" i="27"/>
  <c r="M1896" i="27" s="1"/>
  <c r="P1892" i="27"/>
  <c r="O1892" i="27"/>
  <c r="N1892" i="27"/>
  <c r="M1892" i="27"/>
  <c r="P1891" i="27"/>
  <c r="O1891" i="27"/>
  <c r="N1891" i="27"/>
  <c r="M1891" i="27"/>
  <c r="P1888" i="27"/>
  <c r="O1888" i="27"/>
  <c r="N1888" i="27"/>
  <c r="M1888" i="27"/>
  <c r="Q1885" i="27"/>
  <c r="P1885" i="27" s="1"/>
  <c r="P1886" i="27" s="1"/>
  <c r="M1885" i="27"/>
  <c r="M1886" i="27" s="1"/>
  <c r="P1882" i="27"/>
  <c r="O1882" i="27"/>
  <c r="N1882" i="27"/>
  <c r="M1882" i="27"/>
  <c r="P1881" i="27"/>
  <c r="O1881" i="27"/>
  <c r="N1881" i="27"/>
  <c r="M1881" i="27"/>
  <c r="P1878" i="27"/>
  <c r="O1878" i="27"/>
  <c r="N1878" i="27"/>
  <c r="M1878" i="27"/>
  <c r="Q1875" i="27"/>
  <c r="P1875" i="27" s="1"/>
  <c r="P1876" i="27" s="1"/>
  <c r="M1875" i="27"/>
  <c r="M1876" i="27" s="1"/>
  <c r="P1872" i="27"/>
  <c r="O1872" i="27"/>
  <c r="N1872" i="27"/>
  <c r="M1872" i="27"/>
  <c r="P1871" i="27"/>
  <c r="O1871" i="27"/>
  <c r="N1871" i="27"/>
  <c r="M1871" i="27"/>
  <c r="P1868" i="27"/>
  <c r="O1868" i="27"/>
  <c r="N1868" i="27"/>
  <c r="M1868" i="27"/>
  <c r="Q1865" i="27"/>
  <c r="P1865" i="27" s="1"/>
  <c r="P1866" i="27" s="1"/>
  <c r="M1865" i="27"/>
  <c r="M1866" i="27" s="1"/>
  <c r="P1862" i="27"/>
  <c r="O1862" i="27"/>
  <c r="N1862" i="27"/>
  <c r="M1862" i="27"/>
  <c r="P1861" i="27"/>
  <c r="O1861" i="27"/>
  <c r="N1861" i="27"/>
  <c r="M1861" i="27"/>
  <c r="P1858" i="27"/>
  <c r="O1858" i="27"/>
  <c r="N1858" i="27"/>
  <c r="M1858" i="27"/>
  <c r="Q1855" i="27"/>
  <c r="P1855" i="27" s="1"/>
  <c r="P1856" i="27" s="1"/>
  <c r="M1855" i="27"/>
  <c r="M1856" i="27" s="1"/>
  <c r="P1852" i="27"/>
  <c r="O1852" i="27"/>
  <c r="N1852" i="27"/>
  <c r="M1852" i="27"/>
  <c r="P1851" i="27"/>
  <c r="O1851" i="27"/>
  <c r="N1851" i="27"/>
  <c r="M1851" i="27"/>
  <c r="P1848" i="27"/>
  <c r="O1848" i="27"/>
  <c r="N1848" i="27"/>
  <c r="M1848" i="27"/>
  <c r="Q1845" i="27"/>
  <c r="P1845" i="27" s="1"/>
  <c r="P1846" i="27" s="1"/>
  <c r="M1845" i="27"/>
  <c r="M1846" i="27" s="1"/>
  <c r="P1842" i="27"/>
  <c r="O1842" i="27"/>
  <c r="N1842" i="27"/>
  <c r="M1842" i="27"/>
  <c r="P1841" i="27"/>
  <c r="O1841" i="27"/>
  <c r="N1841" i="27"/>
  <c r="M1841" i="27"/>
  <c r="P1838" i="27"/>
  <c r="O1838" i="27"/>
  <c r="N1838" i="27"/>
  <c r="M1838" i="27"/>
  <c r="M1836" i="27"/>
  <c r="Q1835" i="27"/>
  <c r="P1835" i="27" s="1"/>
  <c r="P1836" i="27" s="1"/>
  <c r="N1835" i="27"/>
  <c r="N1836" i="27" s="1"/>
  <c r="M1835" i="27"/>
  <c r="P1832" i="27"/>
  <c r="O1832" i="27"/>
  <c r="N1832" i="27"/>
  <c r="M1832" i="27"/>
  <c r="M1831" i="27" s="1"/>
  <c r="P1831" i="27"/>
  <c r="O1831" i="27"/>
  <c r="N1831" i="27"/>
  <c r="P1828" i="27"/>
  <c r="O1828" i="27"/>
  <c r="N1828" i="27"/>
  <c r="M1828" i="27"/>
  <c r="M1826" i="27"/>
  <c r="Q1825" i="27"/>
  <c r="P1825" i="27" s="1"/>
  <c r="P1826" i="27" s="1"/>
  <c r="N1825" i="27"/>
  <c r="N1826" i="27" s="1"/>
  <c r="M1825" i="27"/>
  <c r="P1822" i="27"/>
  <c r="O1822" i="27"/>
  <c r="N1822" i="27"/>
  <c r="M1822" i="27"/>
  <c r="P1821" i="27"/>
  <c r="O1821" i="27"/>
  <c r="N1821" i="27"/>
  <c r="M1821" i="27"/>
  <c r="P1818" i="27"/>
  <c r="O1818" i="27"/>
  <c r="N1818" i="27"/>
  <c r="M1818" i="27"/>
  <c r="Q1815" i="27"/>
  <c r="P1815" i="27" s="1"/>
  <c r="P1816" i="27" s="1"/>
  <c r="M1815" i="27"/>
  <c r="M1816" i="27" s="1"/>
  <c r="P1812" i="27"/>
  <c r="O1812" i="27"/>
  <c r="N1812" i="27"/>
  <c r="M1812" i="27"/>
  <c r="P1811" i="27"/>
  <c r="O1811" i="27"/>
  <c r="N1811" i="27"/>
  <c r="M1811" i="27"/>
  <c r="P1808" i="27"/>
  <c r="O1808" i="27"/>
  <c r="N1808" i="27"/>
  <c r="M1808" i="27"/>
  <c r="Q1805" i="27"/>
  <c r="P1805" i="27" s="1"/>
  <c r="P1806" i="27" s="1"/>
  <c r="M1805" i="27"/>
  <c r="M1806" i="27" s="1"/>
  <c r="P1802" i="27"/>
  <c r="O1802" i="27"/>
  <c r="N1802" i="27"/>
  <c r="M1802" i="27"/>
  <c r="P1801" i="27"/>
  <c r="O1801" i="27"/>
  <c r="N1801" i="27"/>
  <c r="M1801" i="27"/>
  <c r="P1798" i="27"/>
  <c r="O1798" i="27"/>
  <c r="N1798" i="27"/>
  <c r="M1798" i="27"/>
  <c r="Q1795" i="27"/>
  <c r="P1795" i="27" s="1"/>
  <c r="P1796" i="27" s="1"/>
  <c r="M1795" i="27"/>
  <c r="M1796" i="27" s="1"/>
  <c r="P1792" i="27"/>
  <c r="O1792" i="27"/>
  <c r="N1792" i="27"/>
  <c r="M1792" i="27"/>
  <c r="P1791" i="27"/>
  <c r="O1791" i="27"/>
  <c r="N1791" i="27"/>
  <c r="M1791" i="27"/>
  <c r="P1788" i="27"/>
  <c r="O1788" i="27"/>
  <c r="N1788" i="27"/>
  <c r="M1788" i="27"/>
  <c r="Q1785" i="27"/>
  <c r="P1785" i="27" s="1"/>
  <c r="P1786" i="27" s="1"/>
  <c r="M1785" i="27"/>
  <c r="M1786" i="27" s="1"/>
  <c r="P1782" i="27"/>
  <c r="O1782" i="27"/>
  <c r="N1782" i="27"/>
  <c r="M1782" i="27"/>
  <c r="P1781" i="27"/>
  <c r="O1781" i="27"/>
  <c r="N1781" i="27"/>
  <c r="M1781" i="27"/>
  <c r="P1778" i="27"/>
  <c r="O1778" i="27"/>
  <c r="N1778" i="27"/>
  <c r="M1778" i="27"/>
  <c r="Q1775" i="27"/>
  <c r="P1775" i="27" s="1"/>
  <c r="P1776" i="27" s="1"/>
  <c r="M1775" i="27"/>
  <c r="M1776" i="27" s="1"/>
  <c r="P1772" i="27"/>
  <c r="O1772" i="27"/>
  <c r="N1772" i="27"/>
  <c r="M1772" i="27"/>
  <c r="P1771" i="27"/>
  <c r="O1771" i="27"/>
  <c r="N1771" i="27"/>
  <c r="M1771" i="27"/>
  <c r="P1768" i="27"/>
  <c r="O1768" i="27"/>
  <c r="N1768" i="27"/>
  <c r="M1768" i="27"/>
  <c r="Q1765" i="27"/>
  <c r="N1765" i="27" s="1"/>
  <c r="N1766" i="27" s="1"/>
  <c r="P1765" i="27"/>
  <c r="P1766" i="27" s="1"/>
  <c r="O1765" i="27"/>
  <c r="O1766" i="27" s="1"/>
  <c r="M1765" i="27"/>
  <c r="M1766" i="27" s="1"/>
  <c r="P1762" i="27"/>
  <c r="O1762" i="27"/>
  <c r="N1762" i="27"/>
  <c r="M1762" i="27"/>
  <c r="P1761" i="27"/>
  <c r="O1761" i="27"/>
  <c r="N1761" i="27"/>
  <c r="M1761" i="27"/>
  <c r="P1758" i="27"/>
  <c r="O1758" i="27"/>
  <c r="N1758" i="27"/>
  <c r="M1758" i="27"/>
  <c r="Q1755" i="27"/>
  <c r="P1755" i="27" s="1"/>
  <c r="P1756" i="27" s="1"/>
  <c r="M1755" i="27"/>
  <c r="M1756" i="27" s="1"/>
  <c r="P1752" i="27"/>
  <c r="O1752" i="27"/>
  <c r="N1752" i="27"/>
  <c r="M1752" i="27"/>
  <c r="P1751" i="27"/>
  <c r="O1751" i="27"/>
  <c r="N1751" i="27"/>
  <c r="M1751" i="27"/>
  <c r="P1748" i="27"/>
  <c r="O1748" i="27"/>
  <c r="N1748" i="27"/>
  <c r="M1748" i="27"/>
  <c r="Q1745" i="27"/>
  <c r="P1745" i="27" s="1"/>
  <c r="P1746" i="27" s="1"/>
  <c r="M1745" i="27"/>
  <c r="M1746" i="27" s="1"/>
  <c r="P1742" i="27"/>
  <c r="O1742" i="27"/>
  <c r="N1742" i="27"/>
  <c r="M1742" i="27"/>
  <c r="P1741" i="27"/>
  <c r="O1741" i="27"/>
  <c r="N1741" i="27"/>
  <c r="M1741" i="27"/>
  <c r="P1738" i="27"/>
  <c r="O1738" i="27"/>
  <c r="N1738" i="27"/>
  <c r="M1738" i="27"/>
  <c r="Q1735" i="27"/>
  <c r="P1735" i="27" s="1"/>
  <c r="P1736" i="27" s="1"/>
  <c r="M1735" i="27"/>
  <c r="M1736" i="27" s="1"/>
  <c r="P1732" i="27"/>
  <c r="O1732" i="27"/>
  <c r="N1732" i="27"/>
  <c r="M1732" i="27"/>
  <c r="P1731" i="27"/>
  <c r="O1731" i="27"/>
  <c r="N1731" i="27"/>
  <c r="M1731" i="27"/>
  <c r="P1728" i="27"/>
  <c r="O1728" i="27"/>
  <c r="N1728" i="27"/>
  <c r="M1728" i="27"/>
  <c r="Q1725" i="27"/>
  <c r="P1725" i="27" s="1"/>
  <c r="P1726" i="27" s="1"/>
  <c r="M1725" i="27"/>
  <c r="M1726" i="27" s="1"/>
  <c r="P1722" i="27"/>
  <c r="O1722" i="27"/>
  <c r="N1722" i="27"/>
  <c r="M1722" i="27"/>
  <c r="P1721" i="27"/>
  <c r="O1721" i="27"/>
  <c r="N1721" i="27"/>
  <c r="M1721" i="27"/>
  <c r="P1718" i="27"/>
  <c r="O1718" i="27"/>
  <c r="N1718" i="27"/>
  <c r="M1718" i="27"/>
  <c r="Q1715" i="27"/>
  <c r="P1715" i="27" s="1"/>
  <c r="P1716" i="27" s="1"/>
  <c r="M1715" i="27"/>
  <c r="M1716" i="27" s="1"/>
  <c r="P1712" i="27"/>
  <c r="O1712" i="27"/>
  <c r="N1712" i="27"/>
  <c r="M1712" i="27"/>
  <c r="P1711" i="27"/>
  <c r="O1711" i="27"/>
  <c r="N1711" i="27"/>
  <c r="M1711" i="27"/>
  <c r="P1708" i="27"/>
  <c r="O1708" i="27"/>
  <c r="N1708" i="27"/>
  <c r="M1708" i="27"/>
  <c r="Q1705" i="27"/>
  <c r="P1705" i="27" s="1"/>
  <c r="P1706" i="27" s="1"/>
  <c r="M1705" i="27"/>
  <c r="M1706" i="27" s="1"/>
  <c r="P1702" i="27"/>
  <c r="O1702" i="27"/>
  <c r="N1702" i="27"/>
  <c r="M1702" i="27"/>
  <c r="P1701" i="27"/>
  <c r="O1701" i="27"/>
  <c r="N1701" i="27"/>
  <c r="M1701" i="27"/>
  <c r="P1698" i="27"/>
  <c r="O1698" i="27"/>
  <c r="N1698" i="27"/>
  <c r="M1698" i="27"/>
  <c r="Q1695" i="27"/>
  <c r="P1695" i="27" s="1"/>
  <c r="P1696" i="27" s="1"/>
  <c r="M1695" i="27"/>
  <c r="M1696" i="27" s="1"/>
  <c r="P1692" i="27"/>
  <c r="O1692" i="27"/>
  <c r="N1692" i="27"/>
  <c r="M1692" i="27"/>
  <c r="P1691" i="27"/>
  <c r="O1691" i="27"/>
  <c r="N1691" i="27"/>
  <c r="M1691" i="27"/>
  <c r="P1688" i="27"/>
  <c r="O1688" i="27"/>
  <c r="N1688" i="27"/>
  <c r="M1688" i="27"/>
  <c r="Q1685" i="27"/>
  <c r="P1685" i="27" s="1"/>
  <c r="P1686" i="27" s="1"/>
  <c r="M1685" i="27"/>
  <c r="M1686" i="27" s="1"/>
  <c r="P1682" i="27"/>
  <c r="O1682" i="27"/>
  <c r="N1682" i="27"/>
  <c r="M1682" i="27"/>
  <c r="P1681" i="27"/>
  <c r="O1681" i="27"/>
  <c r="N1681" i="27"/>
  <c r="M1681" i="27"/>
  <c r="P1678" i="27"/>
  <c r="O1678" i="27"/>
  <c r="N1678" i="27"/>
  <c r="M1678" i="27"/>
  <c r="M1676" i="27"/>
  <c r="Q1675" i="27"/>
  <c r="P1675" i="27" s="1"/>
  <c r="P1676" i="27" s="1"/>
  <c r="N1675" i="27"/>
  <c r="N1676" i="27" s="1"/>
  <c r="M1675" i="27"/>
  <c r="P1672" i="27"/>
  <c r="O1672" i="27"/>
  <c r="N1672" i="27"/>
  <c r="M1672" i="27"/>
  <c r="P1671" i="27"/>
  <c r="O1671" i="27"/>
  <c r="N1671" i="27"/>
  <c r="M1671" i="27"/>
  <c r="P1668" i="27"/>
  <c r="O1668" i="27"/>
  <c r="N1668" i="27"/>
  <c r="M1668" i="27"/>
  <c r="Q1665" i="27"/>
  <c r="P1665" i="27" s="1"/>
  <c r="P1666" i="27" s="1"/>
  <c r="M1665" i="27"/>
  <c r="M1666" i="27" s="1"/>
  <c r="P1662" i="27"/>
  <c r="O1662" i="27"/>
  <c r="N1662" i="27"/>
  <c r="M1662" i="27"/>
  <c r="P1661" i="27"/>
  <c r="O1661" i="27"/>
  <c r="N1661" i="27"/>
  <c r="M1661" i="27"/>
  <c r="P1658" i="27"/>
  <c r="O1658" i="27"/>
  <c r="N1658" i="27"/>
  <c r="M1658" i="27"/>
  <c r="Q1655" i="27"/>
  <c r="P1655" i="27" s="1"/>
  <c r="P1656" i="27" s="1"/>
  <c r="M1655" i="27"/>
  <c r="M1656" i="27" s="1"/>
  <c r="P1652" i="27"/>
  <c r="O1652" i="27"/>
  <c r="N1652" i="27"/>
  <c r="M1652" i="27"/>
  <c r="M1651" i="27" s="1"/>
  <c r="P1651" i="27"/>
  <c r="O1651" i="27"/>
  <c r="N1651" i="27"/>
  <c r="P1648" i="27"/>
  <c r="O1648" i="27"/>
  <c r="N1648" i="27"/>
  <c r="M1648" i="27"/>
  <c r="M1646" i="27"/>
  <c r="Q1645" i="27"/>
  <c r="P1645" i="27" s="1"/>
  <c r="P1646" i="27" s="1"/>
  <c r="N1645" i="27"/>
  <c r="N1646" i="27" s="1"/>
  <c r="M1645" i="27"/>
  <c r="P1642" i="27"/>
  <c r="O1642" i="27"/>
  <c r="N1642" i="27"/>
  <c r="M1642" i="27"/>
  <c r="P1641" i="27"/>
  <c r="O1641" i="27"/>
  <c r="N1641" i="27"/>
  <c r="M1641" i="27"/>
  <c r="P1638" i="27"/>
  <c r="O1638" i="27"/>
  <c r="N1638" i="27"/>
  <c r="M1638" i="27"/>
  <c r="Q1635" i="27"/>
  <c r="P1635" i="27" s="1"/>
  <c r="P1636" i="27" s="1"/>
  <c r="M1635" i="27"/>
  <c r="M1636" i="27" s="1"/>
  <c r="P1632" i="27"/>
  <c r="O1632" i="27"/>
  <c r="N1632" i="27"/>
  <c r="M1632" i="27"/>
  <c r="P1631" i="27"/>
  <c r="O1631" i="27"/>
  <c r="N1631" i="27"/>
  <c r="M1631" i="27"/>
  <c r="P1628" i="27"/>
  <c r="O1628" i="27"/>
  <c r="N1628" i="27"/>
  <c r="M1628" i="27"/>
  <c r="Q1625" i="27"/>
  <c r="P1625" i="27" s="1"/>
  <c r="P1626" i="27" s="1"/>
  <c r="M1625" i="27"/>
  <c r="M1626" i="27" s="1"/>
  <c r="P1622" i="27"/>
  <c r="O1622" i="27"/>
  <c r="N1622" i="27"/>
  <c r="M1622" i="27"/>
  <c r="P1621" i="27"/>
  <c r="O1621" i="27"/>
  <c r="N1621" i="27"/>
  <c r="M1621" i="27"/>
  <c r="P1618" i="27"/>
  <c r="O1618" i="27"/>
  <c r="N1618" i="27"/>
  <c r="M1618" i="27"/>
  <c r="Q1615" i="27"/>
  <c r="P1615" i="27" s="1"/>
  <c r="P1616" i="27" s="1"/>
  <c r="M1615" i="27"/>
  <c r="M1616" i="27" s="1"/>
  <c r="P1612" i="27"/>
  <c r="O1612" i="27"/>
  <c r="N1612" i="27"/>
  <c r="M1612" i="27"/>
  <c r="P1611" i="27"/>
  <c r="O1611" i="27"/>
  <c r="N1611" i="27"/>
  <c r="M1611" i="27"/>
  <c r="P1608" i="27"/>
  <c r="O1608" i="27"/>
  <c r="N1608" i="27"/>
  <c r="M1608" i="27"/>
  <c r="Q1605" i="27"/>
  <c r="P1605" i="27" s="1"/>
  <c r="P1606" i="27" s="1"/>
  <c r="M1605" i="27"/>
  <c r="M1606" i="27" s="1"/>
  <c r="M1602" i="27"/>
  <c r="M1592" i="27"/>
  <c r="M1582" i="27"/>
  <c r="M1572" i="27"/>
  <c r="M1562" i="27"/>
  <c r="M1552" i="27"/>
  <c r="M1542" i="27"/>
  <c r="M1532" i="27"/>
  <c r="M1522" i="27"/>
  <c r="M1512" i="27"/>
  <c r="M1502" i="27"/>
  <c r="M1492" i="27"/>
  <c r="M1482" i="27"/>
  <c r="M1472" i="27"/>
  <c r="M1462" i="27"/>
  <c r="M1452" i="27"/>
  <c r="M1442" i="27"/>
  <c r="M1432" i="27"/>
  <c r="M1422" i="27"/>
  <c r="M1412" i="27"/>
  <c r="M1402" i="27"/>
  <c r="M1392" i="27"/>
  <c r="M1382" i="27"/>
  <c r="M1372" i="27"/>
  <c r="M1362" i="27"/>
  <c r="M1352" i="27"/>
  <c r="M1342" i="27"/>
  <c r="M1332" i="27"/>
  <c r="M1322" i="27"/>
  <c r="M1312" i="27"/>
  <c r="N1602" i="27"/>
  <c r="N1592" i="27"/>
  <c r="N1582" i="27"/>
  <c r="N1572" i="27"/>
  <c r="N1562" i="27"/>
  <c r="N1552" i="27"/>
  <c r="N1542" i="27"/>
  <c r="N1532" i="27"/>
  <c r="N1522" i="27"/>
  <c r="N1512" i="27"/>
  <c r="N1502" i="27"/>
  <c r="N1492" i="27"/>
  <c r="N1482" i="27"/>
  <c r="N1472" i="27"/>
  <c r="N1462" i="27"/>
  <c r="N1452" i="27"/>
  <c r="N1442" i="27"/>
  <c r="N1432" i="27"/>
  <c r="N1422" i="27"/>
  <c r="N1412" i="27"/>
  <c r="N1402" i="27"/>
  <c r="N1392" i="27"/>
  <c r="N1382" i="27"/>
  <c r="N1372" i="27"/>
  <c r="N1362" i="27"/>
  <c r="N1352" i="27"/>
  <c r="N1342" i="27"/>
  <c r="N1332" i="27"/>
  <c r="N1322" i="27"/>
  <c r="N1312" i="27"/>
  <c r="O1602" i="27"/>
  <c r="O1592" i="27"/>
  <c r="O1582" i="27"/>
  <c r="O1572" i="27"/>
  <c r="O1562" i="27"/>
  <c r="O1552" i="27"/>
  <c r="O1542" i="27"/>
  <c r="O1532" i="27"/>
  <c r="O1522" i="27"/>
  <c r="O1512" i="27"/>
  <c r="O1502" i="27"/>
  <c r="O1492" i="27"/>
  <c r="O1482" i="27"/>
  <c r="O1472" i="27"/>
  <c r="O1462" i="27"/>
  <c r="O1452" i="27"/>
  <c r="O1442" i="27"/>
  <c r="O1432" i="27"/>
  <c r="O1422" i="27"/>
  <c r="O1412" i="27"/>
  <c r="O1402" i="27"/>
  <c r="O1392" i="27"/>
  <c r="O1382" i="27"/>
  <c r="O1372" i="27"/>
  <c r="O1362" i="27"/>
  <c r="O1352" i="27"/>
  <c r="O1342" i="27"/>
  <c r="O1332" i="27"/>
  <c r="O1322" i="27"/>
  <c r="O1312" i="27"/>
  <c r="P1602" i="27"/>
  <c r="P1592" i="27"/>
  <c r="P1582" i="27"/>
  <c r="P1572" i="27"/>
  <c r="P1562" i="27"/>
  <c r="P1552" i="27"/>
  <c r="P1542" i="27"/>
  <c r="P1532" i="27"/>
  <c r="P1522" i="27"/>
  <c r="P1512" i="27"/>
  <c r="P1502" i="27"/>
  <c r="P1492" i="27"/>
  <c r="P1482" i="27"/>
  <c r="P1472" i="27"/>
  <c r="P1462" i="27"/>
  <c r="P1452" i="27"/>
  <c r="P1442" i="27"/>
  <c r="P1432" i="27"/>
  <c r="P1422" i="27"/>
  <c r="P1412" i="27"/>
  <c r="P1402" i="27"/>
  <c r="P1392" i="27"/>
  <c r="P1382" i="27"/>
  <c r="P1372" i="27"/>
  <c r="P1362" i="27"/>
  <c r="P1352" i="27"/>
  <c r="P1342" i="27"/>
  <c r="P1332" i="27"/>
  <c r="P1322" i="27"/>
  <c r="P1312" i="27"/>
  <c r="P1302" i="27"/>
  <c r="O1302" i="27"/>
  <c r="N1302" i="27"/>
  <c r="M1302" i="27"/>
  <c r="P1292" i="27"/>
  <c r="P1282" i="27"/>
  <c r="P1272" i="27"/>
  <c r="P1262" i="27"/>
  <c r="P1252" i="27"/>
  <c r="P1242" i="27"/>
  <c r="P1232" i="27"/>
  <c r="P1222" i="27"/>
  <c r="P1212" i="27"/>
  <c r="P1202" i="27"/>
  <c r="P1192" i="27"/>
  <c r="P1182" i="27"/>
  <c r="P1172" i="27"/>
  <c r="P1162" i="27"/>
  <c r="P1152" i="27"/>
  <c r="P1142" i="27"/>
  <c r="P1132" i="27"/>
  <c r="P1122" i="27"/>
  <c r="P1112" i="27"/>
  <c r="P1102" i="27"/>
  <c r="P1092" i="27"/>
  <c r="P1082" i="27"/>
  <c r="P1072" i="27"/>
  <c r="P1062" i="27"/>
  <c r="P1052" i="27"/>
  <c r="P1042" i="27"/>
  <c r="P1032" i="27"/>
  <c r="P1022" i="27"/>
  <c r="P1012" i="27"/>
  <c r="P1002" i="27"/>
  <c r="P992" i="27"/>
  <c r="P982" i="27"/>
  <c r="P972" i="27"/>
  <c r="P962" i="27"/>
  <c r="P952" i="27"/>
  <c r="P942" i="27"/>
  <c r="P932" i="27"/>
  <c r="P922" i="27"/>
  <c r="P912" i="27"/>
  <c r="P902" i="27"/>
  <c r="P892" i="27"/>
  <c r="P882" i="27"/>
  <c r="P872" i="27"/>
  <c r="P862" i="27"/>
  <c r="P852" i="27"/>
  <c r="P842" i="27"/>
  <c r="P832" i="27"/>
  <c r="P822" i="27"/>
  <c r="P812" i="27"/>
  <c r="P802" i="27"/>
  <c r="P792" i="27"/>
  <c r="P782" i="27"/>
  <c r="P772" i="27"/>
  <c r="P762" i="27"/>
  <c r="P752" i="27"/>
  <c r="P742" i="27"/>
  <c r="P732" i="27"/>
  <c r="P722" i="27"/>
  <c r="P712" i="27"/>
  <c r="P702" i="27"/>
  <c r="P692" i="27"/>
  <c r="P682" i="27"/>
  <c r="P672" i="27"/>
  <c r="P662" i="27"/>
  <c r="P652" i="27"/>
  <c r="P642" i="27"/>
  <c r="P632" i="27"/>
  <c r="P622" i="27"/>
  <c r="P612" i="27"/>
  <c r="P602" i="27"/>
  <c r="P592" i="27"/>
  <c r="P582" i="27"/>
  <c r="P572" i="27"/>
  <c r="P562" i="27"/>
  <c r="P552" i="27"/>
  <c r="P542" i="27"/>
  <c r="P532" i="27"/>
  <c r="P522" i="27"/>
  <c r="P512" i="27"/>
  <c r="P502" i="27"/>
  <c r="P492" i="27"/>
  <c r="P482" i="27"/>
  <c r="P472" i="27"/>
  <c r="P462" i="27"/>
  <c r="P452" i="27"/>
  <c r="P442" i="27"/>
  <c r="P432" i="27"/>
  <c r="P422" i="27"/>
  <c r="P412" i="27"/>
  <c r="P402" i="27"/>
  <c r="P392" i="27"/>
  <c r="P382" i="27"/>
  <c r="P372" i="27"/>
  <c r="P362" i="27"/>
  <c r="P352" i="27"/>
  <c r="P342" i="27"/>
  <c r="P332" i="27"/>
  <c r="P322" i="27"/>
  <c r="P312" i="27"/>
  <c r="P302" i="27"/>
  <c r="P292" i="27"/>
  <c r="P282" i="27"/>
  <c r="P272" i="27"/>
  <c r="P262" i="27"/>
  <c r="P252" i="27"/>
  <c r="P242" i="27"/>
  <c r="P232" i="27"/>
  <c r="P222" i="27"/>
  <c r="P212" i="27"/>
  <c r="P202" i="27"/>
  <c r="P192" i="27"/>
  <c r="P182" i="27"/>
  <c r="P172" i="27"/>
  <c r="P162" i="27"/>
  <c r="P152" i="27"/>
  <c r="P142" i="27"/>
  <c r="P132" i="27"/>
  <c r="P122" i="27"/>
  <c r="P112" i="27"/>
  <c r="P102" i="27"/>
  <c r="P92" i="27"/>
  <c r="P82" i="27"/>
  <c r="P72" i="27"/>
  <c r="P62" i="27"/>
  <c r="P52" i="27"/>
  <c r="P42" i="27"/>
  <c r="P32" i="27"/>
  <c r="O1292" i="27"/>
  <c r="O1282" i="27"/>
  <c r="O1272" i="27"/>
  <c r="O1262" i="27"/>
  <c r="O1252" i="27"/>
  <c r="O1242" i="27"/>
  <c r="O1232" i="27"/>
  <c r="O1222" i="27"/>
  <c r="O1212" i="27"/>
  <c r="O1202" i="27"/>
  <c r="O1192" i="27"/>
  <c r="O1182" i="27"/>
  <c r="O1172" i="27"/>
  <c r="O1162" i="27"/>
  <c r="O1152" i="27"/>
  <c r="O1142" i="27"/>
  <c r="O1132" i="27"/>
  <c r="O1122" i="27"/>
  <c r="O1112" i="27"/>
  <c r="O1102" i="27"/>
  <c r="O1092" i="27"/>
  <c r="O1082" i="27"/>
  <c r="O1072" i="27"/>
  <c r="O1062" i="27"/>
  <c r="O1052" i="27"/>
  <c r="O1042" i="27"/>
  <c r="O1032" i="27"/>
  <c r="O1022" i="27"/>
  <c r="O1012" i="27"/>
  <c r="O1002" i="27"/>
  <c r="O992" i="27"/>
  <c r="O982" i="27"/>
  <c r="O972" i="27"/>
  <c r="O962" i="27"/>
  <c r="O952" i="27"/>
  <c r="O942" i="27"/>
  <c r="O932" i="27"/>
  <c r="O922" i="27"/>
  <c r="O912" i="27"/>
  <c r="O902" i="27"/>
  <c r="O892" i="27"/>
  <c r="O882" i="27"/>
  <c r="O872" i="27"/>
  <c r="O862" i="27"/>
  <c r="O852" i="27"/>
  <c r="O842" i="27"/>
  <c r="O832" i="27"/>
  <c r="O822" i="27"/>
  <c r="O812" i="27"/>
  <c r="O802" i="27"/>
  <c r="O792" i="27"/>
  <c r="O782" i="27"/>
  <c r="O772" i="27"/>
  <c r="O762" i="27"/>
  <c r="O752" i="27"/>
  <c r="O742" i="27"/>
  <c r="O732" i="27"/>
  <c r="O722" i="27"/>
  <c r="O712" i="27"/>
  <c r="O702" i="27"/>
  <c r="O692" i="27"/>
  <c r="O682" i="27"/>
  <c r="O672" i="27"/>
  <c r="O662" i="27"/>
  <c r="O652" i="27"/>
  <c r="O642" i="27"/>
  <c r="O632" i="27"/>
  <c r="O622" i="27"/>
  <c r="O612" i="27"/>
  <c r="O602" i="27"/>
  <c r="O592" i="27"/>
  <c r="O582" i="27"/>
  <c r="O572" i="27"/>
  <c r="O562" i="27"/>
  <c r="O552" i="27"/>
  <c r="O542" i="27"/>
  <c r="O532" i="27"/>
  <c r="O522" i="27"/>
  <c r="O512" i="27"/>
  <c r="O502" i="27"/>
  <c r="O492" i="27"/>
  <c r="O482" i="27"/>
  <c r="O472" i="27"/>
  <c r="O462" i="27"/>
  <c r="O452" i="27"/>
  <c r="O442" i="27"/>
  <c r="O432" i="27"/>
  <c r="O422" i="27"/>
  <c r="O412" i="27"/>
  <c r="O402" i="27"/>
  <c r="O392" i="27"/>
  <c r="O382" i="27"/>
  <c r="O372" i="27"/>
  <c r="O362" i="27"/>
  <c r="O352" i="27"/>
  <c r="O342" i="27"/>
  <c r="O332" i="27"/>
  <c r="O322" i="27"/>
  <c r="O312" i="27"/>
  <c r="O302" i="27"/>
  <c r="O292" i="27"/>
  <c r="O282" i="27"/>
  <c r="O272" i="27"/>
  <c r="O262" i="27"/>
  <c r="O252" i="27"/>
  <c r="O242" i="27"/>
  <c r="O232" i="27"/>
  <c r="O222" i="27"/>
  <c r="O212" i="27"/>
  <c r="O202" i="27"/>
  <c r="O192" i="27"/>
  <c r="O182" i="27"/>
  <c r="O172" i="27"/>
  <c r="O162" i="27"/>
  <c r="O152" i="27"/>
  <c r="O142" i="27"/>
  <c r="O132" i="27"/>
  <c r="O122" i="27"/>
  <c r="O112" i="27"/>
  <c r="O102" i="27"/>
  <c r="O92" i="27"/>
  <c r="O82" i="27"/>
  <c r="O72" i="27"/>
  <c r="O62" i="27"/>
  <c r="O52" i="27"/>
  <c r="O42" i="27"/>
  <c r="O32" i="27"/>
  <c r="N1292" i="27"/>
  <c r="N1282" i="27"/>
  <c r="N1272" i="27"/>
  <c r="N1262" i="27"/>
  <c r="N1252" i="27"/>
  <c r="N1242" i="27"/>
  <c r="N1232" i="27"/>
  <c r="N1222" i="27"/>
  <c r="N1212" i="27"/>
  <c r="N1202" i="27"/>
  <c r="N1192" i="27"/>
  <c r="N1182" i="27"/>
  <c r="N1172" i="27"/>
  <c r="N1162" i="27"/>
  <c r="N1152" i="27"/>
  <c r="N1142" i="27"/>
  <c r="N1132" i="27"/>
  <c r="N1122" i="27"/>
  <c r="N1112" i="27"/>
  <c r="N1102" i="27"/>
  <c r="N1092" i="27"/>
  <c r="N1082" i="27"/>
  <c r="N1072" i="27"/>
  <c r="N1062" i="27"/>
  <c r="N1052" i="27"/>
  <c r="N1042" i="27"/>
  <c r="N1032" i="27"/>
  <c r="N1022" i="27"/>
  <c r="N1012" i="27"/>
  <c r="N1002" i="27"/>
  <c r="N992" i="27"/>
  <c r="N982" i="27"/>
  <c r="N972" i="27"/>
  <c r="N962" i="27"/>
  <c r="N952" i="27"/>
  <c r="N942" i="27"/>
  <c r="N932" i="27"/>
  <c r="N922" i="27"/>
  <c r="N912" i="27"/>
  <c r="N902" i="27"/>
  <c r="N892" i="27"/>
  <c r="N882" i="27"/>
  <c r="N872" i="27"/>
  <c r="N862" i="27"/>
  <c r="N852" i="27"/>
  <c r="N842" i="27"/>
  <c r="N832" i="27"/>
  <c r="N822" i="27"/>
  <c r="N812" i="27"/>
  <c r="N802" i="27"/>
  <c r="N792" i="27"/>
  <c r="N782" i="27"/>
  <c r="N772" i="27"/>
  <c r="N762" i="27"/>
  <c r="N752" i="27"/>
  <c r="N742" i="27"/>
  <c r="N732" i="27"/>
  <c r="N722" i="27"/>
  <c r="N712" i="27"/>
  <c r="N702" i="27"/>
  <c r="N692" i="27"/>
  <c r="N682" i="27"/>
  <c r="N672" i="27"/>
  <c r="N662" i="27"/>
  <c r="N652" i="27"/>
  <c r="N642" i="27"/>
  <c r="N632" i="27"/>
  <c r="N622" i="27"/>
  <c r="N612" i="27"/>
  <c r="N602" i="27"/>
  <c r="N592" i="27"/>
  <c r="N582" i="27"/>
  <c r="N572" i="27"/>
  <c r="N562" i="27"/>
  <c r="N552" i="27"/>
  <c r="N542" i="27"/>
  <c r="N532" i="27"/>
  <c r="N522" i="27"/>
  <c r="N512" i="27"/>
  <c r="N502" i="27"/>
  <c r="N492" i="27"/>
  <c r="N482" i="27"/>
  <c r="N472" i="27"/>
  <c r="N462" i="27"/>
  <c r="N452" i="27"/>
  <c r="N442" i="27"/>
  <c r="N432" i="27"/>
  <c r="N422" i="27"/>
  <c r="N412" i="27"/>
  <c r="N402" i="27"/>
  <c r="N392" i="27"/>
  <c r="N382" i="27"/>
  <c r="N372" i="27"/>
  <c r="N362" i="27"/>
  <c r="N352" i="27"/>
  <c r="N342" i="27"/>
  <c r="N332" i="27"/>
  <c r="N322" i="27"/>
  <c r="N312" i="27"/>
  <c r="N302" i="27"/>
  <c r="N292" i="27"/>
  <c r="N282" i="27"/>
  <c r="N272" i="27"/>
  <c r="N262" i="27"/>
  <c r="N252" i="27"/>
  <c r="N242" i="27"/>
  <c r="N232" i="27"/>
  <c r="N222" i="27"/>
  <c r="N212" i="27"/>
  <c r="N202" i="27"/>
  <c r="N192" i="27"/>
  <c r="N182" i="27"/>
  <c r="N172" i="27"/>
  <c r="N162" i="27"/>
  <c r="N152" i="27"/>
  <c r="N142" i="27"/>
  <c r="N132" i="27"/>
  <c r="N122" i="27"/>
  <c r="N112" i="27"/>
  <c r="N102" i="27"/>
  <c r="N92" i="27"/>
  <c r="N82" i="27"/>
  <c r="N72" i="27"/>
  <c r="N62" i="27"/>
  <c r="N52" i="27"/>
  <c r="N42" i="27"/>
  <c r="N32" i="27"/>
  <c r="P22" i="27"/>
  <c r="O22" i="27"/>
  <c r="N22" i="27"/>
  <c r="N12" i="27"/>
  <c r="O12" i="27"/>
  <c r="P12" i="27"/>
  <c r="M12" i="27"/>
  <c r="O1171" i="27"/>
  <c r="O1211" i="27"/>
  <c r="O1251" i="27"/>
  <c r="P1131" i="27"/>
  <c r="P1171" i="27"/>
  <c r="P1291" i="27"/>
  <c r="N11" i="27"/>
  <c r="M1292" i="27"/>
  <c r="M1291" i="27" s="1"/>
  <c r="M1282" i="27"/>
  <c r="M1281" i="27" s="1"/>
  <c r="M1272" i="27"/>
  <c r="M1271" i="27" s="1"/>
  <c r="M1262" i="27"/>
  <c r="M1261" i="27" s="1"/>
  <c r="M1252" i="27"/>
  <c r="M1251" i="27" s="1"/>
  <c r="M1242" i="27"/>
  <c r="M1241" i="27" s="1"/>
  <c r="M1232" i="27"/>
  <c r="M1231" i="27" s="1"/>
  <c r="M1222" i="27"/>
  <c r="M1221" i="27" s="1"/>
  <c r="M1212" i="27"/>
  <c r="M1211" i="27" s="1"/>
  <c r="M1202" i="27"/>
  <c r="M1201" i="27" s="1"/>
  <c r="M1192" i="27"/>
  <c r="M1191" i="27" s="1"/>
  <c r="M1182" i="27"/>
  <c r="M1181" i="27" s="1"/>
  <c r="M1172" i="27"/>
  <c r="M1171" i="27" s="1"/>
  <c r="M1162" i="27"/>
  <c r="M1152" i="27"/>
  <c r="M1151" i="27" s="1"/>
  <c r="M1142" i="27"/>
  <c r="M1132" i="27"/>
  <c r="M1122" i="27"/>
  <c r="M1121" i="27" s="1"/>
  <c r="M1112" i="27"/>
  <c r="M1111" i="27" s="1"/>
  <c r="M1102" i="27"/>
  <c r="M1101" i="27" s="1"/>
  <c r="M1092" i="27"/>
  <c r="M1091" i="27" s="1"/>
  <c r="M1082" i="27"/>
  <c r="M1081" i="27" s="1"/>
  <c r="M1072" i="27"/>
  <c r="M1071" i="27" s="1"/>
  <c r="M1062" i="27"/>
  <c r="M1061" i="27" s="1"/>
  <c r="M1052" i="27"/>
  <c r="M1051" i="27" s="1"/>
  <c r="M1042" i="27"/>
  <c r="M1041" i="27" s="1"/>
  <c r="M1032" i="27"/>
  <c r="M1031" i="27" s="1"/>
  <c r="M1022" i="27"/>
  <c r="M1021" i="27" s="1"/>
  <c r="M1012" i="27"/>
  <c r="M1011" i="27" s="1"/>
  <c r="M1002" i="27"/>
  <c r="M1001" i="27" s="1"/>
  <c r="M992" i="27"/>
  <c r="M991" i="27" s="1"/>
  <c r="M982" i="27"/>
  <c r="M981" i="27" s="1"/>
  <c r="M972" i="27"/>
  <c r="M971" i="27" s="1"/>
  <c r="M962" i="27"/>
  <c r="M961" i="27" s="1"/>
  <c r="M952" i="27"/>
  <c r="M951" i="27" s="1"/>
  <c r="M942" i="27"/>
  <c r="M941" i="27" s="1"/>
  <c r="M932" i="27"/>
  <c r="M922" i="27"/>
  <c r="M921" i="27" s="1"/>
  <c r="M912" i="27"/>
  <c r="M911" i="27" s="1"/>
  <c r="M902" i="27"/>
  <c r="M901" i="27" s="1"/>
  <c r="M892" i="27"/>
  <c r="M891" i="27" s="1"/>
  <c r="M882" i="27"/>
  <c r="M881" i="27" s="1"/>
  <c r="M872" i="27"/>
  <c r="M871" i="27" s="1"/>
  <c r="M862" i="27"/>
  <c r="M861" i="27" s="1"/>
  <c r="M852" i="27"/>
  <c r="M851" i="27" s="1"/>
  <c r="M842" i="27"/>
  <c r="M841" i="27" s="1"/>
  <c r="M832" i="27"/>
  <c r="M831" i="27" s="1"/>
  <c r="M822" i="27"/>
  <c r="M821" i="27" s="1"/>
  <c r="M812" i="27"/>
  <c r="M802" i="27"/>
  <c r="M801" i="27" s="1"/>
  <c r="M792" i="27"/>
  <c r="M791" i="27" s="1"/>
  <c r="M782" i="27"/>
  <c r="M772" i="27"/>
  <c r="M771" i="27" s="1"/>
  <c r="M762" i="27"/>
  <c r="M761" i="27" s="1"/>
  <c r="M752" i="27"/>
  <c r="M751" i="27" s="1"/>
  <c r="M742" i="27"/>
  <c r="M741" i="27" s="1"/>
  <c r="M732" i="27"/>
  <c r="M722" i="27"/>
  <c r="M712" i="27"/>
  <c r="M711" i="27" s="1"/>
  <c r="M702" i="27"/>
  <c r="M692" i="27"/>
  <c r="M691" i="27" s="1"/>
  <c r="M682" i="27"/>
  <c r="M681" i="27" s="1"/>
  <c r="M672" i="27"/>
  <c r="M671" i="27" s="1"/>
  <c r="M662" i="27"/>
  <c r="M661" i="27" s="1"/>
  <c r="M652" i="27"/>
  <c r="M651" i="27" s="1"/>
  <c r="M642" i="27"/>
  <c r="M641" i="27" s="1"/>
  <c r="M632" i="27"/>
  <c r="M631" i="27" s="1"/>
  <c r="M622" i="27"/>
  <c r="M621" i="27" s="1"/>
  <c r="M612" i="27"/>
  <c r="M602" i="27"/>
  <c r="M601" i="27" s="1"/>
  <c r="M592" i="27"/>
  <c r="M582" i="27"/>
  <c r="M581" i="27" s="1"/>
  <c r="M572" i="27"/>
  <c r="M571" i="27" s="1"/>
  <c r="M562" i="27"/>
  <c r="M561" i="27" s="1"/>
  <c r="M552" i="27"/>
  <c r="M551" i="27" s="1"/>
  <c r="M542" i="27"/>
  <c r="M532" i="27"/>
  <c r="M531" i="27" s="1"/>
  <c r="M522" i="27"/>
  <c r="M521" i="27" s="1"/>
  <c r="M512" i="27"/>
  <c r="M511" i="27" s="1"/>
  <c r="M502" i="27"/>
  <c r="M501" i="27" s="1"/>
  <c r="M492" i="27"/>
  <c r="M491" i="27" s="1"/>
  <c r="M482" i="27"/>
  <c r="M481" i="27" s="1"/>
  <c r="M472" i="27"/>
  <c r="M471" i="27" s="1"/>
  <c r="M462" i="27"/>
  <c r="M461" i="27" s="1"/>
  <c r="M452" i="27"/>
  <c r="M451" i="27" s="1"/>
  <c r="M442" i="27"/>
  <c r="M441" i="27" s="1"/>
  <c r="M432" i="27"/>
  <c r="M431" i="27" s="1"/>
  <c r="M422" i="27"/>
  <c r="M421" i="27" s="1"/>
  <c r="M412" i="27"/>
  <c r="M402" i="27"/>
  <c r="M401" i="27" s="1"/>
  <c r="M392" i="27"/>
  <c r="M382" i="27"/>
  <c r="M381" i="27" s="1"/>
  <c r="M372" i="27"/>
  <c r="M371" i="27" s="1"/>
  <c r="M362" i="27"/>
  <c r="M361" i="27" s="1"/>
  <c r="M352" i="27"/>
  <c r="M351" i="27" s="1"/>
  <c r="M342" i="27"/>
  <c r="M341" i="27" s="1"/>
  <c r="M332" i="27"/>
  <c r="M331" i="27" s="1"/>
  <c r="M322" i="27"/>
  <c r="M321" i="27" s="1"/>
  <c r="M312" i="27"/>
  <c r="M311" i="27" s="1"/>
  <c r="M302" i="27"/>
  <c r="M301" i="27" s="1"/>
  <c r="M292" i="27"/>
  <c r="M291" i="27" s="1"/>
  <c r="M282" i="27"/>
  <c r="M281" i="27" s="1"/>
  <c r="M272" i="27"/>
  <c r="M271" i="27" s="1"/>
  <c r="M262" i="27"/>
  <c r="M261" i="27" s="1"/>
  <c r="M252" i="27"/>
  <c r="M251" i="27" s="1"/>
  <c r="M242" i="27"/>
  <c r="M232" i="27"/>
  <c r="M231" i="27" s="1"/>
  <c r="M222" i="27"/>
  <c r="M221" i="27" s="1"/>
  <c r="M212" i="27"/>
  <c r="M211" i="27" s="1"/>
  <c r="M202" i="27"/>
  <c r="M201" i="27" s="1"/>
  <c r="M192" i="27"/>
  <c r="M182" i="27"/>
  <c r="M181" i="27" s="1"/>
  <c r="M172" i="27"/>
  <c r="M171" i="27" s="1"/>
  <c r="M162" i="27"/>
  <c r="M161" i="27" s="1"/>
  <c r="M152" i="27"/>
  <c r="M151" i="27" s="1"/>
  <c r="M142" i="27"/>
  <c r="M141" i="27" s="1"/>
  <c r="M132" i="27"/>
  <c r="M131" i="27" s="1"/>
  <c r="M122" i="27"/>
  <c r="M121" i="27" s="1"/>
  <c r="M112" i="27"/>
  <c r="M111" i="27" s="1"/>
  <c r="M102" i="27"/>
  <c r="M101" i="27" s="1"/>
  <c r="M92" i="27"/>
  <c r="M91" i="27" s="1"/>
  <c r="M82" i="27"/>
  <c r="M81" i="27" s="1"/>
  <c r="M72" i="27"/>
  <c r="M71" i="27" s="1"/>
  <c r="M62" i="27"/>
  <c r="M61" i="27" s="1"/>
  <c r="M52" i="27"/>
  <c r="M42" i="27"/>
  <c r="M41" i="27" s="1"/>
  <c r="M32" i="27"/>
  <c r="M31" i="27" s="1"/>
  <c r="M22" i="27"/>
  <c r="M21" i="27" s="1"/>
  <c r="M11" i="27"/>
  <c r="P1601" i="27"/>
  <c r="O1601" i="27"/>
  <c r="N1601" i="27"/>
  <c r="M1601" i="27"/>
  <c r="P1598" i="27"/>
  <c r="O1598" i="27"/>
  <c r="N1598" i="27"/>
  <c r="M1598" i="27"/>
  <c r="Q1595" i="27"/>
  <c r="P1595" i="27" s="1"/>
  <c r="P1596" i="27" s="1"/>
  <c r="M1595" i="27"/>
  <c r="M1596" i="27" s="1"/>
  <c r="P1591" i="27"/>
  <c r="O1591" i="27"/>
  <c r="N1591" i="27"/>
  <c r="M1591" i="27"/>
  <c r="P1588" i="27"/>
  <c r="O1588" i="27"/>
  <c r="N1588" i="27"/>
  <c r="M1588" i="27"/>
  <c r="Q1585" i="27"/>
  <c r="N1585" i="27" s="1"/>
  <c r="N1586" i="27" s="1"/>
  <c r="M1585" i="27"/>
  <c r="M1586" i="27" s="1"/>
  <c r="P1581" i="27"/>
  <c r="O1581" i="27"/>
  <c r="N1581" i="27"/>
  <c r="M1581" i="27"/>
  <c r="P1578" i="27"/>
  <c r="O1578" i="27"/>
  <c r="N1578" i="27"/>
  <c r="M1578" i="27"/>
  <c r="M1576" i="27"/>
  <c r="Q1575" i="27"/>
  <c r="O1575" i="27" s="1"/>
  <c r="O1576" i="27" s="1"/>
  <c r="P1575" i="27"/>
  <c r="P1576" i="27" s="1"/>
  <c r="N1575" i="27"/>
  <c r="N1576" i="27" s="1"/>
  <c r="M1575" i="27"/>
  <c r="P1571" i="27"/>
  <c r="O1571" i="27"/>
  <c r="N1571" i="27"/>
  <c r="M1571" i="27"/>
  <c r="P1568" i="27"/>
  <c r="O1568" i="27"/>
  <c r="N1568" i="27"/>
  <c r="M1568" i="27"/>
  <c r="Q1565" i="27"/>
  <c r="P1565" i="27" s="1"/>
  <c r="P1566" i="27" s="1"/>
  <c r="O1565" i="27"/>
  <c r="O1566" i="27" s="1"/>
  <c r="M1565" i="27"/>
  <c r="M1566" i="27" s="1"/>
  <c r="P1561" i="27"/>
  <c r="O1561" i="27"/>
  <c r="N1561" i="27"/>
  <c r="M1561" i="27"/>
  <c r="P1558" i="27"/>
  <c r="O1558" i="27"/>
  <c r="N1558" i="27"/>
  <c r="M1558" i="27"/>
  <c r="O1556" i="27"/>
  <c r="M1556" i="27"/>
  <c r="Q1555" i="27"/>
  <c r="P1555" i="27"/>
  <c r="P1556" i="27" s="1"/>
  <c r="O1555" i="27"/>
  <c r="N1555" i="27"/>
  <c r="N1556" i="27" s="1"/>
  <c r="M1555" i="27"/>
  <c r="P1551" i="27"/>
  <c r="O1551" i="27"/>
  <c r="N1551" i="27"/>
  <c r="M1551" i="27"/>
  <c r="P1548" i="27"/>
  <c r="O1548" i="27"/>
  <c r="N1548" i="27"/>
  <c r="M1548" i="27"/>
  <c r="Q1545" i="27"/>
  <c r="N1545" i="27" s="1"/>
  <c r="N1546" i="27" s="1"/>
  <c r="M1545" i="27"/>
  <c r="M1546" i="27" s="1"/>
  <c r="P1541" i="27"/>
  <c r="O1541" i="27"/>
  <c r="N1541" i="27"/>
  <c r="M1541" i="27"/>
  <c r="P1538" i="27"/>
  <c r="O1538" i="27"/>
  <c r="N1538" i="27"/>
  <c r="M1538" i="27"/>
  <c r="M1536" i="27"/>
  <c r="Q1535" i="27"/>
  <c r="O1535" i="27" s="1"/>
  <c r="O1536" i="27" s="1"/>
  <c r="P1535" i="27"/>
  <c r="P1536" i="27" s="1"/>
  <c r="N1535" i="27"/>
  <c r="N1536" i="27" s="1"/>
  <c r="M1535" i="27"/>
  <c r="P1531" i="27"/>
  <c r="O1531" i="27"/>
  <c r="N1531" i="27"/>
  <c r="M1531" i="27"/>
  <c r="P1528" i="27"/>
  <c r="O1528" i="27"/>
  <c r="N1528" i="27"/>
  <c r="M1528" i="27"/>
  <c r="Q1525" i="27"/>
  <c r="P1525" i="27" s="1"/>
  <c r="P1526" i="27" s="1"/>
  <c r="O1525" i="27"/>
  <c r="O1526" i="27" s="1"/>
  <c r="M1525" i="27"/>
  <c r="M1526" i="27" s="1"/>
  <c r="P1521" i="27"/>
  <c r="O1521" i="27"/>
  <c r="N1521" i="27"/>
  <c r="M1521" i="27"/>
  <c r="P1518" i="27"/>
  <c r="O1518" i="27"/>
  <c r="N1518" i="27"/>
  <c r="M1518" i="27"/>
  <c r="M1516" i="27"/>
  <c r="Q1515" i="27"/>
  <c r="O1515" i="27" s="1"/>
  <c r="O1516" i="27" s="1"/>
  <c r="P1515" i="27"/>
  <c r="P1516" i="27" s="1"/>
  <c r="N1515" i="27"/>
  <c r="N1516" i="27" s="1"/>
  <c r="M1515" i="27"/>
  <c r="P1511" i="27"/>
  <c r="O1511" i="27"/>
  <c r="N1511" i="27"/>
  <c r="M1511" i="27"/>
  <c r="P1508" i="27"/>
  <c r="O1508" i="27"/>
  <c r="N1508" i="27"/>
  <c r="M1508" i="27"/>
  <c r="Q1505" i="27"/>
  <c r="N1505" i="27" s="1"/>
  <c r="N1506" i="27" s="1"/>
  <c r="M1505" i="27"/>
  <c r="M1506" i="27" s="1"/>
  <c r="P1501" i="27"/>
  <c r="O1501" i="27"/>
  <c r="N1501" i="27"/>
  <c r="M1501" i="27"/>
  <c r="P1498" i="27"/>
  <c r="O1498" i="27"/>
  <c r="N1498" i="27"/>
  <c r="M1498" i="27"/>
  <c r="M1496" i="27"/>
  <c r="Q1495" i="27"/>
  <c r="O1495" i="27" s="1"/>
  <c r="O1496" i="27" s="1"/>
  <c r="P1495" i="27"/>
  <c r="P1496" i="27" s="1"/>
  <c r="N1495" i="27"/>
  <c r="N1496" i="27" s="1"/>
  <c r="M1495" i="27"/>
  <c r="P1491" i="27"/>
  <c r="O1491" i="27"/>
  <c r="N1491" i="27"/>
  <c r="M1491" i="27"/>
  <c r="P1488" i="27"/>
  <c r="O1488" i="27"/>
  <c r="N1488" i="27"/>
  <c r="M1488" i="27"/>
  <c r="Q1485" i="27"/>
  <c r="P1485" i="27" s="1"/>
  <c r="P1486" i="27" s="1"/>
  <c r="O1485" i="27"/>
  <c r="O1486" i="27" s="1"/>
  <c r="M1485" i="27"/>
  <c r="M1486" i="27" s="1"/>
  <c r="P1481" i="27"/>
  <c r="O1481" i="27"/>
  <c r="N1481" i="27"/>
  <c r="M1481" i="27"/>
  <c r="P1478" i="27"/>
  <c r="O1478" i="27"/>
  <c r="N1478" i="27"/>
  <c r="M1478" i="27"/>
  <c r="O1476" i="27"/>
  <c r="M1476" i="27"/>
  <c r="Q1475" i="27"/>
  <c r="P1475" i="27"/>
  <c r="P1476" i="27" s="1"/>
  <c r="O1475" i="27"/>
  <c r="N1475" i="27"/>
  <c r="N1476" i="27" s="1"/>
  <c r="M1475" i="27"/>
  <c r="P1471" i="27"/>
  <c r="O1471" i="27"/>
  <c r="N1471" i="27"/>
  <c r="M1471" i="27"/>
  <c r="P1468" i="27"/>
  <c r="O1468" i="27"/>
  <c r="N1468" i="27"/>
  <c r="M1468" i="27"/>
  <c r="Q1465" i="27"/>
  <c r="N1465" i="27" s="1"/>
  <c r="N1466" i="27" s="1"/>
  <c r="M1465" i="27"/>
  <c r="M1466" i="27" s="1"/>
  <c r="P1461" i="27"/>
  <c r="O1461" i="27"/>
  <c r="N1461" i="27"/>
  <c r="M1461" i="27"/>
  <c r="P1458" i="27"/>
  <c r="O1458" i="27"/>
  <c r="N1458" i="27"/>
  <c r="M1458" i="27"/>
  <c r="M1456" i="27"/>
  <c r="Q1455" i="27"/>
  <c r="O1455" i="27" s="1"/>
  <c r="O1456" i="27" s="1"/>
  <c r="P1455" i="27"/>
  <c r="P1456" i="27" s="1"/>
  <c r="N1455" i="27"/>
  <c r="N1456" i="27" s="1"/>
  <c r="M1455" i="27"/>
  <c r="P1451" i="27"/>
  <c r="O1451" i="27"/>
  <c r="N1451" i="27"/>
  <c r="M1451" i="27"/>
  <c r="P1448" i="27"/>
  <c r="O1448" i="27"/>
  <c r="N1448" i="27"/>
  <c r="M1448" i="27"/>
  <c r="Q1445" i="27"/>
  <c r="P1445" i="27" s="1"/>
  <c r="P1446" i="27" s="1"/>
  <c r="O1445" i="27"/>
  <c r="O1446" i="27" s="1"/>
  <c r="M1445" i="27"/>
  <c r="M1446" i="27" s="1"/>
  <c r="P1441" i="27"/>
  <c r="O1441" i="27"/>
  <c r="N1441" i="27"/>
  <c r="M1441" i="27"/>
  <c r="P1438" i="27"/>
  <c r="O1438" i="27"/>
  <c r="N1438" i="27"/>
  <c r="M1438" i="27"/>
  <c r="O1436" i="27"/>
  <c r="M1436" i="27"/>
  <c r="Q1435" i="27"/>
  <c r="P1435" i="27"/>
  <c r="P1436" i="27" s="1"/>
  <c r="O1435" i="27"/>
  <c r="N1435" i="27"/>
  <c r="N1436" i="27" s="1"/>
  <c r="M1435" i="27"/>
  <c r="P1431" i="27"/>
  <c r="O1431" i="27"/>
  <c r="N1431" i="27"/>
  <c r="M1431" i="27"/>
  <c r="P1428" i="27"/>
  <c r="O1428" i="27"/>
  <c r="N1428" i="27"/>
  <c r="M1428" i="27"/>
  <c r="Q1425" i="27"/>
  <c r="N1425" i="27" s="1"/>
  <c r="N1426" i="27" s="1"/>
  <c r="M1425" i="27"/>
  <c r="M1426" i="27" s="1"/>
  <c r="P1421" i="27"/>
  <c r="O1421" i="27"/>
  <c r="N1421" i="27"/>
  <c r="M1421" i="27"/>
  <c r="P1418" i="27"/>
  <c r="O1418" i="27"/>
  <c r="N1418" i="27"/>
  <c r="M1418" i="27"/>
  <c r="M1416" i="27"/>
  <c r="Q1415" i="27"/>
  <c r="O1415" i="27" s="1"/>
  <c r="O1416" i="27" s="1"/>
  <c r="P1415" i="27"/>
  <c r="P1416" i="27" s="1"/>
  <c r="N1415" i="27"/>
  <c r="N1416" i="27" s="1"/>
  <c r="M1415" i="27"/>
  <c r="P1411" i="27"/>
  <c r="O1411" i="27"/>
  <c r="N1411" i="27"/>
  <c r="M1411" i="27"/>
  <c r="P1408" i="27"/>
  <c r="O1408" i="27"/>
  <c r="N1408" i="27"/>
  <c r="M1408" i="27"/>
  <c r="Q1405" i="27"/>
  <c r="P1405" i="27" s="1"/>
  <c r="P1406" i="27" s="1"/>
  <c r="O1405" i="27"/>
  <c r="O1406" i="27" s="1"/>
  <c r="M1405" i="27"/>
  <c r="M1406" i="27" s="1"/>
  <c r="P1401" i="27"/>
  <c r="O1401" i="27"/>
  <c r="N1401" i="27"/>
  <c r="M1401" i="27"/>
  <c r="P1398" i="27"/>
  <c r="O1398" i="27"/>
  <c r="N1398" i="27"/>
  <c r="M1398" i="27"/>
  <c r="M1396" i="27"/>
  <c r="Q1395" i="27"/>
  <c r="O1395" i="27" s="1"/>
  <c r="O1396" i="27" s="1"/>
  <c r="P1395" i="27"/>
  <c r="P1396" i="27" s="1"/>
  <c r="N1395" i="27"/>
  <c r="N1396" i="27" s="1"/>
  <c r="M1395" i="27"/>
  <c r="P1391" i="27"/>
  <c r="O1391" i="27"/>
  <c r="N1391" i="27"/>
  <c r="M1391" i="27"/>
  <c r="P1388" i="27"/>
  <c r="O1388" i="27"/>
  <c r="N1388" i="27"/>
  <c r="M1388" i="27"/>
  <c r="Q1385" i="27"/>
  <c r="N1385" i="27" s="1"/>
  <c r="N1386" i="27" s="1"/>
  <c r="M1385" i="27"/>
  <c r="M1386" i="27" s="1"/>
  <c r="P1381" i="27"/>
  <c r="O1381" i="27"/>
  <c r="N1381" i="27"/>
  <c r="M1381" i="27"/>
  <c r="P1378" i="27"/>
  <c r="O1378" i="27"/>
  <c r="N1378" i="27"/>
  <c r="M1378" i="27"/>
  <c r="M1376" i="27"/>
  <c r="Q1375" i="27"/>
  <c r="O1375" i="27" s="1"/>
  <c r="O1376" i="27" s="1"/>
  <c r="P1375" i="27"/>
  <c r="P1376" i="27" s="1"/>
  <c r="N1375" i="27"/>
  <c r="N1376" i="27" s="1"/>
  <c r="M1375" i="27"/>
  <c r="P1371" i="27"/>
  <c r="O1371" i="27"/>
  <c r="N1371" i="27"/>
  <c r="M1371" i="27"/>
  <c r="P1368" i="27"/>
  <c r="O1368" i="27"/>
  <c r="N1368" i="27"/>
  <c r="M1368" i="27"/>
  <c r="Q1365" i="27"/>
  <c r="P1365" i="27" s="1"/>
  <c r="P1366" i="27" s="1"/>
  <c r="O1365" i="27"/>
  <c r="O1366" i="27" s="1"/>
  <c r="M1365" i="27"/>
  <c r="M1366" i="27" s="1"/>
  <c r="P1361" i="27"/>
  <c r="O1361" i="27"/>
  <c r="N1361" i="27"/>
  <c r="M1361" i="27"/>
  <c r="P1358" i="27"/>
  <c r="O1358" i="27"/>
  <c r="N1358" i="27"/>
  <c r="M1358" i="27"/>
  <c r="M1356" i="27"/>
  <c r="Q1355" i="27"/>
  <c r="O1355" i="27" s="1"/>
  <c r="O1356" i="27" s="1"/>
  <c r="P1355" i="27"/>
  <c r="P1356" i="27" s="1"/>
  <c r="N1355" i="27"/>
  <c r="N1356" i="27" s="1"/>
  <c r="M1355" i="27"/>
  <c r="P1351" i="27"/>
  <c r="O1351" i="27"/>
  <c r="N1351" i="27"/>
  <c r="M1351" i="27"/>
  <c r="P1348" i="27"/>
  <c r="O1348" i="27"/>
  <c r="N1348" i="27"/>
  <c r="M1348" i="27"/>
  <c r="Q1345" i="27"/>
  <c r="N1345" i="27" s="1"/>
  <c r="N1346" i="27" s="1"/>
  <c r="O1345" i="27"/>
  <c r="O1346" i="27" s="1"/>
  <c r="M1345" i="27"/>
  <c r="M1346" i="27" s="1"/>
  <c r="P1341" i="27"/>
  <c r="O1341" i="27"/>
  <c r="N1341" i="27"/>
  <c r="M1341" i="27"/>
  <c r="P1338" i="27"/>
  <c r="O1338" i="27"/>
  <c r="N1338" i="27"/>
  <c r="M1338" i="27"/>
  <c r="M1336" i="27"/>
  <c r="Q1335" i="27"/>
  <c r="O1335" i="27" s="1"/>
  <c r="O1336" i="27" s="1"/>
  <c r="P1335" i="27"/>
  <c r="P1336" i="27" s="1"/>
  <c r="N1335" i="27"/>
  <c r="N1336" i="27" s="1"/>
  <c r="M1335" i="27"/>
  <c r="P1331" i="27"/>
  <c r="O1331" i="27"/>
  <c r="N1331" i="27"/>
  <c r="M1331" i="27"/>
  <c r="P1328" i="27"/>
  <c r="O1328" i="27"/>
  <c r="N1328" i="27"/>
  <c r="M1328" i="27"/>
  <c r="Q1325" i="27"/>
  <c r="P1325" i="27" s="1"/>
  <c r="P1326" i="27" s="1"/>
  <c r="M1325" i="27"/>
  <c r="M1326" i="27" s="1"/>
  <c r="P1321" i="27"/>
  <c r="O1321" i="27"/>
  <c r="N1321" i="27"/>
  <c r="M1321" i="27"/>
  <c r="P1318" i="27"/>
  <c r="O1318" i="27"/>
  <c r="N1318" i="27"/>
  <c r="M1318" i="27"/>
  <c r="M1316" i="27"/>
  <c r="Q1315" i="27"/>
  <c r="O1315" i="27" s="1"/>
  <c r="O1316" i="27" s="1"/>
  <c r="P1315" i="27"/>
  <c r="P1316" i="27" s="1"/>
  <c r="N1315" i="27"/>
  <c r="N1316" i="27" s="1"/>
  <c r="M1315" i="27"/>
  <c r="P1311" i="27"/>
  <c r="O1311" i="27"/>
  <c r="N1311" i="27"/>
  <c r="M1311" i="27"/>
  <c r="P1308" i="27"/>
  <c r="O1308" i="27"/>
  <c r="N1308" i="27"/>
  <c r="M1308" i="27"/>
  <c r="Q1305" i="27"/>
  <c r="N1305" i="27" s="1"/>
  <c r="N1306" i="27" s="1"/>
  <c r="O1305" i="27"/>
  <c r="O1306" i="27" s="1"/>
  <c r="M1305" i="27"/>
  <c r="M1306" i="27" s="1"/>
  <c r="P1301" i="27"/>
  <c r="O1301" i="27"/>
  <c r="M1301" i="27"/>
  <c r="N1301" i="27"/>
  <c r="P1298" i="27"/>
  <c r="O1298" i="27"/>
  <c r="N1298" i="27"/>
  <c r="M1298" i="27"/>
  <c r="Q1295" i="27"/>
  <c r="O1295" i="27" s="1"/>
  <c r="O1296" i="27" s="1"/>
  <c r="O1291" i="27"/>
  <c r="N1291" i="27"/>
  <c r="P1288" i="27"/>
  <c r="O1288" i="27"/>
  <c r="N1288" i="27"/>
  <c r="M1288" i="27"/>
  <c r="Q1285" i="27"/>
  <c r="P1285" i="27" s="1"/>
  <c r="P1286" i="27" s="1"/>
  <c r="P1281" i="27"/>
  <c r="N1281" i="27"/>
  <c r="O1281" i="27"/>
  <c r="P1278" i="27"/>
  <c r="O1278" i="27"/>
  <c r="N1278" i="27"/>
  <c r="M1278" i="27"/>
  <c r="Q1275" i="27"/>
  <c r="O1275" i="27" s="1"/>
  <c r="O1276" i="27" s="1"/>
  <c r="P1271" i="27"/>
  <c r="O1271" i="27"/>
  <c r="N1271" i="27"/>
  <c r="P1268" i="27"/>
  <c r="O1268" i="27"/>
  <c r="N1268" i="27"/>
  <c r="M1268" i="27"/>
  <c r="Q1265" i="27"/>
  <c r="N1265" i="27" s="1"/>
  <c r="N1266" i="27" s="1"/>
  <c r="P1261" i="27"/>
  <c r="O1261" i="27"/>
  <c r="N1261" i="27"/>
  <c r="P1258" i="27"/>
  <c r="O1258" i="27"/>
  <c r="N1258" i="27"/>
  <c r="M1258" i="27"/>
  <c r="Q1255" i="27"/>
  <c r="N1255" i="27" s="1"/>
  <c r="N1256" i="27" s="1"/>
  <c r="P1251" i="27"/>
  <c r="N1251" i="27"/>
  <c r="P1248" i="27"/>
  <c r="O1248" i="27"/>
  <c r="N1248" i="27"/>
  <c r="M1248" i="27"/>
  <c r="Q1245" i="27"/>
  <c r="P1245" i="27" s="1"/>
  <c r="P1246" i="27" s="1"/>
  <c r="P1241" i="27"/>
  <c r="O1241" i="27"/>
  <c r="N1241" i="27"/>
  <c r="P1238" i="27"/>
  <c r="O1238" i="27"/>
  <c r="N1238" i="27"/>
  <c r="M1238" i="27"/>
  <c r="Q1235" i="27"/>
  <c r="O1235" i="27" s="1"/>
  <c r="O1236" i="27" s="1"/>
  <c r="P1231" i="27"/>
  <c r="O1231" i="27"/>
  <c r="N1231" i="27"/>
  <c r="P1228" i="27"/>
  <c r="O1228" i="27"/>
  <c r="N1228" i="27"/>
  <c r="M1228" i="27"/>
  <c r="Q1225" i="27"/>
  <c r="N1225" i="27" s="1"/>
  <c r="N1226" i="27" s="1"/>
  <c r="P1221" i="27"/>
  <c r="O1221" i="27"/>
  <c r="N1221" i="27"/>
  <c r="P1218" i="27"/>
  <c r="O1218" i="27"/>
  <c r="N1218" i="27"/>
  <c r="M1218" i="27"/>
  <c r="Q1215" i="27"/>
  <c r="N1215" i="27" s="1"/>
  <c r="N1216" i="27" s="1"/>
  <c r="P1211" i="27"/>
  <c r="N1211" i="27"/>
  <c r="P1208" i="27"/>
  <c r="O1208" i="27"/>
  <c r="N1208" i="27"/>
  <c r="M1208" i="27"/>
  <c r="Q1205" i="27"/>
  <c r="P1205" i="27" s="1"/>
  <c r="P1206" i="27" s="1"/>
  <c r="P1201" i="27"/>
  <c r="O1201" i="27"/>
  <c r="N1201" i="27"/>
  <c r="P1198" i="27"/>
  <c r="O1198" i="27"/>
  <c r="N1198" i="27"/>
  <c r="M1198" i="27"/>
  <c r="Q1195" i="27"/>
  <c r="O1195" i="27" s="1"/>
  <c r="O1196" i="27" s="1"/>
  <c r="P1191" i="27"/>
  <c r="O1191" i="27"/>
  <c r="N1191" i="27"/>
  <c r="P1188" i="27"/>
  <c r="O1188" i="27"/>
  <c r="N1188" i="27"/>
  <c r="M1188" i="27"/>
  <c r="Q1185" i="27"/>
  <c r="N1185" i="27" s="1"/>
  <c r="N1186" i="27" s="1"/>
  <c r="P1181" i="27"/>
  <c r="O1181" i="27"/>
  <c r="N1181" i="27"/>
  <c r="P1178" i="27"/>
  <c r="O1178" i="27"/>
  <c r="N1178" i="27"/>
  <c r="M1178" i="27"/>
  <c r="Q1175" i="27"/>
  <c r="O1175" i="27" s="1"/>
  <c r="O1176" i="27" s="1"/>
  <c r="N1171" i="27"/>
  <c r="P1168" i="27"/>
  <c r="O1168" i="27"/>
  <c r="N1168" i="27"/>
  <c r="M1168" i="27"/>
  <c r="Q1165" i="27"/>
  <c r="O1165" i="27" s="1"/>
  <c r="O1166" i="27" s="1"/>
  <c r="P1161" i="27"/>
  <c r="O1161" i="27"/>
  <c r="N1161" i="27"/>
  <c r="M1161" i="27"/>
  <c r="P1158" i="27"/>
  <c r="O1158" i="27"/>
  <c r="N1158" i="27"/>
  <c r="M1158" i="27"/>
  <c r="Q1155" i="27"/>
  <c r="O1155" i="27" s="1"/>
  <c r="O1156" i="27" s="1"/>
  <c r="P1151" i="27"/>
  <c r="N1151" i="27"/>
  <c r="O1151" i="27"/>
  <c r="P1148" i="27"/>
  <c r="O1148" i="27"/>
  <c r="N1148" i="27"/>
  <c r="M1148" i="27"/>
  <c r="Q1145" i="27"/>
  <c r="M1145" i="27" s="1"/>
  <c r="M1146" i="27" s="1"/>
  <c r="O1141" i="27"/>
  <c r="N1141" i="27"/>
  <c r="P1141" i="27"/>
  <c r="M1141" i="27"/>
  <c r="P1138" i="27"/>
  <c r="O1138" i="27"/>
  <c r="N1138" i="27"/>
  <c r="M1138" i="27"/>
  <c r="Q1135" i="27"/>
  <c r="O1135" i="27" s="1"/>
  <c r="O1136" i="27" s="1"/>
  <c r="O1131" i="27"/>
  <c r="N1131" i="27"/>
  <c r="M1131" i="27"/>
  <c r="P1128" i="27"/>
  <c r="O1128" i="27"/>
  <c r="N1128" i="27"/>
  <c r="M1128" i="27"/>
  <c r="Q1125" i="27"/>
  <c r="P1121" i="27"/>
  <c r="O1121" i="27"/>
  <c r="N1121" i="27"/>
  <c r="P1118" i="27"/>
  <c r="O1118" i="27"/>
  <c r="N1118" i="27"/>
  <c r="M1118" i="27"/>
  <c r="Q1115" i="27"/>
  <c r="O1115" i="27" s="1"/>
  <c r="O1116" i="27" s="1"/>
  <c r="P1111" i="27"/>
  <c r="O1111" i="27"/>
  <c r="N1111" i="27"/>
  <c r="P1108" i="27"/>
  <c r="O1108" i="27"/>
  <c r="N1108" i="27"/>
  <c r="M1108" i="27"/>
  <c r="Q1105" i="27"/>
  <c r="M1105" i="27" s="1"/>
  <c r="M1106" i="27" s="1"/>
  <c r="P1101" i="27"/>
  <c r="O1101" i="27"/>
  <c r="N1101" i="27"/>
  <c r="P1098" i="27"/>
  <c r="O1098" i="27"/>
  <c r="N1098" i="27"/>
  <c r="M1098" i="27"/>
  <c r="Q1095" i="27"/>
  <c r="N1095" i="27" s="1"/>
  <c r="N1096" i="27" s="1"/>
  <c r="P1091" i="27"/>
  <c r="O1091" i="27"/>
  <c r="N1091" i="27"/>
  <c r="P1088" i="27"/>
  <c r="O1088" i="27"/>
  <c r="N1088" i="27"/>
  <c r="M1088" i="27"/>
  <c r="Q1085" i="27"/>
  <c r="O1085" i="27" s="1"/>
  <c r="O1086" i="27" s="1"/>
  <c r="P1081" i="27"/>
  <c r="N1081" i="27"/>
  <c r="O1081" i="27"/>
  <c r="P1078" i="27"/>
  <c r="O1078" i="27"/>
  <c r="N1078" i="27"/>
  <c r="M1078" i="27"/>
  <c r="Q1075" i="27"/>
  <c r="P1075" i="27" s="1"/>
  <c r="P1076" i="27" s="1"/>
  <c r="P1071" i="27"/>
  <c r="O1071" i="27"/>
  <c r="N1071" i="27"/>
  <c r="P1068" i="27"/>
  <c r="O1068" i="27"/>
  <c r="N1068" i="27"/>
  <c r="M1068" i="27"/>
  <c r="Q1065" i="27"/>
  <c r="O1065" i="27" s="1"/>
  <c r="O1066" i="27" s="1"/>
  <c r="P1061" i="27"/>
  <c r="O1061" i="27"/>
  <c r="N1061" i="27"/>
  <c r="P1058" i="27"/>
  <c r="O1058" i="27"/>
  <c r="N1058" i="27"/>
  <c r="M1058" i="27"/>
  <c r="Q1055" i="27"/>
  <c r="N1055" i="27" s="1"/>
  <c r="N1056" i="27" s="1"/>
  <c r="P1051" i="27"/>
  <c r="O1051" i="27"/>
  <c r="N1051" i="27"/>
  <c r="P1048" i="27"/>
  <c r="O1048" i="27"/>
  <c r="N1048" i="27"/>
  <c r="M1048" i="27"/>
  <c r="Q1045" i="27"/>
  <c r="P1045" i="27" s="1"/>
  <c r="P1046" i="27" s="1"/>
  <c r="O1041" i="27"/>
  <c r="N1041" i="27"/>
  <c r="P1041" i="27"/>
  <c r="P1038" i="27"/>
  <c r="O1038" i="27"/>
  <c r="N1038" i="27"/>
  <c r="M1038" i="27"/>
  <c r="Q1035" i="27"/>
  <c r="P1035" i="27" s="1"/>
  <c r="P1036" i="27" s="1"/>
  <c r="P1031" i="27"/>
  <c r="O1031" i="27"/>
  <c r="N1031" i="27"/>
  <c r="P1028" i="27"/>
  <c r="O1028" i="27"/>
  <c r="N1028" i="27"/>
  <c r="M1028" i="27"/>
  <c r="Q1025" i="27"/>
  <c r="O1025" i="27" s="1"/>
  <c r="O1026" i="27" s="1"/>
  <c r="P1021" i="27"/>
  <c r="O1021" i="27"/>
  <c r="N1021" i="27"/>
  <c r="P1018" i="27"/>
  <c r="O1018" i="27"/>
  <c r="N1018" i="27"/>
  <c r="M1018" i="27"/>
  <c r="Q1015" i="27"/>
  <c r="N1015" i="27" s="1"/>
  <c r="N1016" i="27" s="1"/>
  <c r="P1011" i="27"/>
  <c r="O1011" i="27"/>
  <c r="N1011" i="27"/>
  <c r="P1008" i="27"/>
  <c r="O1008" i="27"/>
  <c r="N1008" i="27"/>
  <c r="M1008" i="27"/>
  <c r="Q1005" i="27"/>
  <c r="P1005" i="27" s="1"/>
  <c r="P1006" i="27" s="1"/>
  <c r="P1001" i="27"/>
  <c r="O1001" i="27"/>
  <c r="N1001" i="27"/>
  <c r="P998" i="27"/>
  <c r="O998" i="27"/>
  <c r="N998" i="27"/>
  <c r="M998" i="27"/>
  <c r="Q995" i="27"/>
  <c r="P995" i="27" s="1"/>
  <c r="P996" i="27" s="1"/>
  <c r="P991" i="27"/>
  <c r="O991" i="27"/>
  <c r="N991" i="27"/>
  <c r="P988" i="27"/>
  <c r="O988" i="27"/>
  <c r="N988" i="27"/>
  <c r="M988" i="27"/>
  <c r="Q985" i="27"/>
  <c r="O985" i="27" s="1"/>
  <c r="O986" i="27" s="1"/>
  <c r="P981" i="27"/>
  <c r="O981" i="27"/>
  <c r="N981" i="27"/>
  <c r="P978" i="27"/>
  <c r="O978" i="27"/>
  <c r="N978" i="27"/>
  <c r="M978" i="27"/>
  <c r="Q975" i="27"/>
  <c r="N975" i="27" s="1"/>
  <c r="N976" i="27" s="1"/>
  <c r="P971" i="27"/>
  <c r="O971" i="27"/>
  <c r="N971" i="27"/>
  <c r="P968" i="27"/>
  <c r="O968" i="27"/>
  <c r="N968" i="27"/>
  <c r="M968" i="27"/>
  <c r="Q965" i="27"/>
  <c r="N965" i="27" s="1"/>
  <c r="N966" i="27" s="1"/>
  <c r="P961" i="27"/>
  <c r="O961" i="27"/>
  <c r="N961" i="27"/>
  <c r="P958" i="27"/>
  <c r="O958" i="27"/>
  <c r="N958" i="27"/>
  <c r="M958" i="27"/>
  <c r="Q955" i="27"/>
  <c r="P955" i="27" s="1"/>
  <c r="P956" i="27" s="1"/>
  <c r="P951" i="27"/>
  <c r="O951" i="27"/>
  <c r="N951" i="27"/>
  <c r="P948" i="27"/>
  <c r="O948" i="27"/>
  <c r="N948" i="27"/>
  <c r="M948" i="27"/>
  <c r="Q945" i="27"/>
  <c r="O945" i="27" s="1"/>
  <c r="O946" i="27" s="1"/>
  <c r="P941" i="27"/>
  <c r="O941" i="27"/>
  <c r="N941" i="27"/>
  <c r="P938" i="27"/>
  <c r="O938" i="27"/>
  <c r="N938" i="27"/>
  <c r="M938" i="27"/>
  <c r="Q935" i="27"/>
  <c r="N935" i="27" s="1"/>
  <c r="N936" i="27" s="1"/>
  <c r="P931" i="27"/>
  <c r="O931" i="27"/>
  <c r="N931" i="27"/>
  <c r="M931" i="27"/>
  <c r="P928" i="27"/>
  <c r="O928" i="27"/>
  <c r="N928" i="27"/>
  <c r="M928" i="27"/>
  <c r="Q925" i="27"/>
  <c r="O925" i="27" s="1"/>
  <c r="O926" i="27" s="1"/>
  <c r="P921" i="27"/>
  <c r="O921" i="27"/>
  <c r="N921" i="27"/>
  <c r="P918" i="27"/>
  <c r="O918" i="27"/>
  <c r="N918" i="27"/>
  <c r="M918" i="27"/>
  <c r="Q915" i="27"/>
  <c r="P915" i="27" s="1"/>
  <c r="P916" i="27" s="1"/>
  <c r="P911" i="27"/>
  <c r="O911" i="27"/>
  <c r="N911" i="27"/>
  <c r="P908" i="27"/>
  <c r="O908" i="27"/>
  <c r="N908" i="27"/>
  <c r="M908" i="27"/>
  <c r="Q905" i="27"/>
  <c r="O905" i="27" s="1"/>
  <c r="O906" i="27" s="1"/>
  <c r="P901" i="27"/>
  <c r="O901" i="27"/>
  <c r="N901" i="27"/>
  <c r="P898" i="27"/>
  <c r="O898" i="27"/>
  <c r="N898" i="27"/>
  <c r="M898" i="27"/>
  <c r="Q895" i="27"/>
  <c r="N895" i="27" s="1"/>
  <c r="N896" i="27" s="1"/>
  <c r="P891" i="27"/>
  <c r="O891" i="27"/>
  <c r="N891" i="27"/>
  <c r="P888" i="27"/>
  <c r="O888" i="27"/>
  <c r="N888" i="27"/>
  <c r="M888" i="27"/>
  <c r="Q885" i="27"/>
  <c r="P885" i="27" s="1"/>
  <c r="P886" i="27" s="1"/>
  <c r="P881" i="27"/>
  <c r="O881" i="27"/>
  <c r="N881" i="27"/>
  <c r="P878" i="27"/>
  <c r="O878" i="27"/>
  <c r="N878" i="27"/>
  <c r="M878" i="27"/>
  <c r="Q875" i="27"/>
  <c r="P875" i="27" s="1"/>
  <c r="P876" i="27" s="1"/>
  <c r="P871" i="27"/>
  <c r="O871" i="27"/>
  <c r="N871" i="27"/>
  <c r="P868" i="27"/>
  <c r="O868" i="27"/>
  <c r="N868" i="27"/>
  <c r="M868" i="27"/>
  <c r="Q865" i="27"/>
  <c r="O865" i="27" s="1"/>
  <c r="O866" i="27" s="1"/>
  <c r="O861" i="27"/>
  <c r="N861" i="27"/>
  <c r="P861" i="27"/>
  <c r="P858" i="27"/>
  <c r="O858" i="27"/>
  <c r="N858" i="27"/>
  <c r="M858" i="27"/>
  <c r="Q855" i="27"/>
  <c r="N855" i="27" s="1"/>
  <c r="N856" i="27" s="1"/>
  <c r="P851" i="27"/>
  <c r="O851" i="27"/>
  <c r="N851" i="27"/>
  <c r="P848" i="27"/>
  <c r="O848" i="27"/>
  <c r="N848" i="27"/>
  <c r="M848" i="27"/>
  <c r="Q845" i="27"/>
  <c r="P845" i="27" s="1"/>
  <c r="P846" i="27" s="1"/>
  <c r="O841" i="27"/>
  <c r="N841" i="27"/>
  <c r="P841" i="27"/>
  <c r="P838" i="27"/>
  <c r="O838" i="27"/>
  <c r="N838" i="27"/>
  <c r="M838" i="27"/>
  <c r="Q835" i="27"/>
  <c r="P835" i="27" s="1"/>
  <c r="P836" i="27" s="1"/>
  <c r="P831" i="27"/>
  <c r="O831" i="27"/>
  <c r="N831" i="27"/>
  <c r="P828" i="27"/>
  <c r="O828" i="27"/>
  <c r="N828" i="27"/>
  <c r="M828" i="27"/>
  <c r="Q825" i="27"/>
  <c r="O825" i="27" s="1"/>
  <c r="O826" i="27" s="1"/>
  <c r="P821" i="27"/>
  <c r="O821" i="27"/>
  <c r="N821" i="27"/>
  <c r="P818" i="27"/>
  <c r="O818" i="27"/>
  <c r="N818" i="27"/>
  <c r="M818" i="27"/>
  <c r="Q815" i="27"/>
  <c r="N815" i="27" s="1"/>
  <c r="N816" i="27" s="1"/>
  <c r="P811" i="27"/>
  <c r="O811" i="27"/>
  <c r="N811" i="27"/>
  <c r="M811" i="27"/>
  <c r="P808" i="27"/>
  <c r="O808" i="27"/>
  <c r="N808" i="27"/>
  <c r="M808" i="27"/>
  <c r="Q805" i="27"/>
  <c r="N805" i="27" s="1"/>
  <c r="N806" i="27" s="1"/>
  <c r="P801" i="27"/>
  <c r="N801" i="27"/>
  <c r="O801" i="27"/>
  <c r="P798" i="27"/>
  <c r="O798" i="27"/>
  <c r="N798" i="27"/>
  <c r="M798" i="27"/>
  <c r="Q795" i="27"/>
  <c r="P795" i="27" s="1"/>
  <c r="P796" i="27" s="1"/>
  <c r="P791" i="27"/>
  <c r="O791" i="27"/>
  <c r="N791" i="27"/>
  <c r="P788" i="27"/>
  <c r="O788" i="27"/>
  <c r="N788" i="27"/>
  <c r="M788" i="27"/>
  <c r="Q785" i="27"/>
  <c r="O785" i="27" s="1"/>
  <c r="O786" i="27" s="1"/>
  <c r="P781" i="27"/>
  <c r="O781" i="27"/>
  <c r="N781" i="27"/>
  <c r="M781" i="27"/>
  <c r="P778" i="27"/>
  <c r="O778" i="27"/>
  <c r="N778" i="27"/>
  <c r="M778" i="27"/>
  <c r="Q775" i="27"/>
  <c r="N775" i="27" s="1"/>
  <c r="N776" i="27" s="1"/>
  <c r="P771" i="27"/>
  <c r="O771" i="27"/>
  <c r="N771" i="27"/>
  <c r="P768" i="27"/>
  <c r="O768" i="27"/>
  <c r="N768" i="27"/>
  <c r="M768" i="27"/>
  <c r="Q765" i="27"/>
  <c r="N765" i="27" s="1"/>
  <c r="N766" i="27" s="1"/>
  <c r="P761" i="27"/>
  <c r="N761" i="27"/>
  <c r="O761" i="27"/>
  <c r="P758" i="27"/>
  <c r="O758" i="27"/>
  <c r="N758" i="27"/>
  <c r="M758" i="27"/>
  <c r="Q755" i="27"/>
  <c r="P755" i="27" s="1"/>
  <c r="P756" i="27" s="1"/>
  <c r="P751" i="27"/>
  <c r="O751" i="27"/>
  <c r="N751" i="27"/>
  <c r="P748" i="27"/>
  <c r="O748" i="27"/>
  <c r="N748" i="27"/>
  <c r="M748" i="27"/>
  <c r="Q745" i="27"/>
  <c r="O745" i="27" s="1"/>
  <c r="O746" i="27" s="1"/>
  <c r="P741" i="27"/>
  <c r="O741" i="27"/>
  <c r="N741" i="27"/>
  <c r="P738" i="27"/>
  <c r="O738" i="27"/>
  <c r="N738" i="27"/>
  <c r="M738" i="27"/>
  <c r="Q735" i="27"/>
  <c r="P735" i="27" s="1"/>
  <c r="P736" i="27" s="1"/>
  <c r="P731" i="27"/>
  <c r="O731" i="27"/>
  <c r="N731" i="27"/>
  <c r="M731" i="27"/>
  <c r="P728" i="27"/>
  <c r="O728" i="27"/>
  <c r="N728" i="27"/>
  <c r="M728" i="27"/>
  <c r="Q725" i="27"/>
  <c r="N725" i="27" s="1"/>
  <c r="N726" i="27" s="1"/>
  <c r="P721" i="27"/>
  <c r="O721" i="27"/>
  <c r="N721" i="27"/>
  <c r="M721" i="27"/>
  <c r="P718" i="27"/>
  <c r="O718" i="27"/>
  <c r="N718" i="27"/>
  <c r="M718" i="27"/>
  <c r="Q715" i="27"/>
  <c r="N715" i="27" s="1"/>
  <c r="N716" i="27" s="1"/>
  <c r="P711" i="27"/>
  <c r="O711" i="27"/>
  <c r="N711" i="27"/>
  <c r="P708" i="27"/>
  <c r="O708" i="27"/>
  <c r="N708" i="27"/>
  <c r="M708" i="27"/>
  <c r="Q705" i="27"/>
  <c r="O705" i="27" s="1"/>
  <c r="O706" i="27" s="1"/>
  <c r="P701" i="27"/>
  <c r="O701" i="27"/>
  <c r="N701" i="27"/>
  <c r="M701" i="27"/>
  <c r="P698" i="27"/>
  <c r="O698" i="27"/>
  <c r="N698" i="27"/>
  <c r="M698" i="27"/>
  <c r="Q695" i="27"/>
  <c r="P695" i="27" s="1"/>
  <c r="P696" i="27" s="1"/>
  <c r="P691" i="27"/>
  <c r="O691" i="27"/>
  <c r="N691" i="27"/>
  <c r="P688" i="27"/>
  <c r="O688" i="27"/>
  <c r="N688" i="27"/>
  <c r="M688" i="27"/>
  <c r="Q685" i="27"/>
  <c r="O685" i="27" s="1"/>
  <c r="O686" i="27" s="1"/>
  <c r="P681" i="27"/>
  <c r="O681" i="27"/>
  <c r="N681" i="27"/>
  <c r="P678" i="27"/>
  <c r="O678" i="27"/>
  <c r="N678" i="27"/>
  <c r="M678" i="27"/>
  <c r="Q675" i="27"/>
  <c r="N675" i="27" s="1"/>
  <c r="N676" i="27" s="1"/>
  <c r="P671" i="27"/>
  <c r="O671" i="27"/>
  <c r="N671" i="27"/>
  <c r="P668" i="27"/>
  <c r="O668" i="27"/>
  <c r="N668" i="27"/>
  <c r="M668" i="27"/>
  <c r="Q665" i="27"/>
  <c r="O665" i="27" s="1"/>
  <c r="O666" i="27" s="1"/>
  <c r="P661" i="27"/>
  <c r="O661" i="27"/>
  <c r="N661" i="27"/>
  <c r="P658" i="27"/>
  <c r="O658" i="27"/>
  <c r="N658" i="27"/>
  <c r="M658" i="27"/>
  <c r="Q655" i="27"/>
  <c r="P655" i="27" s="1"/>
  <c r="P656" i="27" s="1"/>
  <c r="O651" i="27"/>
  <c r="N651" i="27"/>
  <c r="P651" i="27"/>
  <c r="P648" i="27"/>
  <c r="O648" i="27"/>
  <c r="N648" i="27"/>
  <c r="M648" i="27"/>
  <c r="Q645" i="27"/>
  <c r="P641" i="27"/>
  <c r="O641" i="27"/>
  <c r="N641" i="27"/>
  <c r="P638" i="27"/>
  <c r="O638" i="27"/>
  <c r="N638" i="27"/>
  <c r="M638" i="27"/>
  <c r="Q635" i="27"/>
  <c r="O635" i="27" s="1"/>
  <c r="O636" i="27" s="1"/>
  <c r="P631" i="27"/>
  <c r="O631" i="27"/>
  <c r="N631" i="27"/>
  <c r="P628" i="27"/>
  <c r="O628" i="27"/>
  <c r="N628" i="27"/>
  <c r="M628" i="27"/>
  <c r="Q625" i="27"/>
  <c r="O625" i="27" s="1"/>
  <c r="O626" i="27" s="1"/>
  <c r="P621" i="27"/>
  <c r="O621" i="27"/>
  <c r="N621" i="27"/>
  <c r="P618" i="27"/>
  <c r="O618" i="27"/>
  <c r="N618" i="27"/>
  <c r="M618" i="27"/>
  <c r="Q615" i="27"/>
  <c r="P615" i="27" s="1"/>
  <c r="P616" i="27" s="1"/>
  <c r="P611" i="27"/>
  <c r="N611" i="27"/>
  <c r="O611" i="27"/>
  <c r="M611" i="27"/>
  <c r="P608" i="27"/>
  <c r="O608" i="27"/>
  <c r="N608" i="27"/>
  <c r="M608" i="27"/>
  <c r="Q605" i="27"/>
  <c r="O605" i="27" s="1"/>
  <c r="O606" i="27" s="1"/>
  <c r="P601" i="27"/>
  <c r="O601" i="27"/>
  <c r="N601" i="27"/>
  <c r="P598" i="27"/>
  <c r="O598" i="27"/>
  <c r="N598" i="27"/>
  <c r="M598" i="27"/>
  <c r="Q595" i="27"/>
  <c r="O595" i="27" s="1"/>
  <c r="O596" i="27" s="1"/>
  <c r="P591" i="27"/>
  <c r="O591" i="27"/>
  <c r="N591" i="27"/>
  <c r="M591" i="27"/>
  <c r="P588" i="27"/>
  <c r="O588" i="27"/>
  <c r="N588" i="27"/>
  <c r="M588" i="27"/>
  <c r="Q585" i="27"/>
  <c r="O585" i="27" s="1"/>
  <c r="O586" i="27" s="1"/>
  <c r="P581" i="27"/>
  <c r="O581" i="27"/>
  <c r="N581" i="27"/>
  <c r="P578" i="27"/>
  <c r="O578" i="27"/>
  <c r="N578" i="27"/>
  <c r="M578" i="27"/>
  <c r="Q575" i="27"/>
  <c r="P575" i="27" s="1"/>
  <c r="P576" i="27" s="1"/>
  <c r="P571" i="27"/>
  <c r="N571" i="27"/>
  <c r="O571" i="27"/>
  <c r="P568" i="27"/>
  <c r="O568" i="27"/>
  <c r="N568" i="27"/>
  <c r="M568" i="27"/>
  <c r="Q565" i="27"/>
  <c r="O565" i="27" s="1"/>
  <c r="O566" i="27" s="1"/>
  <c r="P561" i="27"/>
  <c r="N561" i="27"/>
  <c r="O561" i="27"/>
  <c r="P558" i="27"/>
  <c r="O558" i="27"/>
  <c r="N558" i="27"/>
  <c r="M558" i="27"/>
  <c r="Q555" i="27"/>
  <c r="O551" i="27"/>
  <c r="N551" i="27"/>
  <c r="P551" i="27"/>
  <c r="P548" i="27"/>
  <c r="O548" i="27"/>
  <c r="N548" i="27"/>
  <c r="M548" i="27"/>
  <c r="Q545" i="27"/>
  <c r="O545" i="27" s="1"/>
  <c r="O546" i="27" s="1"/>
  <c r="P541" i="27"/>
  <c r="O541" i="27"/>
  <c r="N541" i="27"/>
  <c r="M541" i="27"/>
  <c r="P538" i="27"/>
  <c r="O538" i="27"/>
  <c r="N538" i="27"/>
  <c r="M538" i="27"/>
  <c r="Q535" i="27"/>
  <c r="P535" i="27" s="1"/>
  <c r="P536" i="27" s="1"/>
  <c r="P531" i="27"/>
  <c r="O531" i="27"/>
  <c r="N531" i="27"/>
  <c r="P528" i="27"/>
  <c r="O528" i="27"/>
  <c r="N528" i="27"/>
  <c r="M528" i="27"/>
  <c r="Q525" i="27"/>
  <c r="O525" i="27" s="1"/>
  <c r="O526" i="27" s="1"/>
  <c r="P521" i="27"/>
  <c r="O521" i="27"/>
  <c r="N521" i="27"/>
  <c r="P518" i="27"/>
  <c r="O518" i="27"/>
  <c r="N518" i="27"/>
  <c r="M518" i="27"/>
  <c r="Q515" i="27"/>
  <c r="O515" i="27" s="1"/>
  <c r="O516" i="27" s="1"/>
  <c r="P511" i="27"/>
  <c r="O511" i="27"/>
  <c r="N511" i="27"/>
  <c r="P508" i="27"/>
  <c r="O508" i="27"/>
  <c r="N508" i="27"/>
  <c r="M508" i="27"/>
  <c r="Q505" i="27"/>
  <c r="O505" i="27" s="1"/>
  <c r="O506" i="27" s="1"/>
  <c r="P501" i="27"/>
  <c r="O501" i="27"/>
  <c r="N501" i="27"/>
  <c r="P498" i="27"/>
  <c r="O498" i="27"/>
  <c r="N498" i="27"/>
  <c r="M498" i="27"/>
  <c r="Q495" i="27"/>
  <c r="P495" i="27" s="1"/>
  <c r="P496" i="27" s="1"/>
  <c r="P491" i="27"/>
  <c r="O491" i="27"/>
  <c r="N491" i="27"/>
  <c r="P488" i="27"/>
  <c r="O488" i="27"/>
  <c r="N488" i="27"/>
  <c r="M488" i="27"/>
  <c r="Q485" i="27"/>
  <c r="O485" i="27" s="1"/>
  <c r="O486" i="27" s="1"/>
  <c r="O481" i="27"/>
  <c r="N481" i="27"/>
  <c r="P481" i="27"/>
  <c r="P478" i="27"/>
  <c r="O478" i="27"/>
  <c r="N478" i="27"/>
  <c r="M478" i="27"/>
  <c r="Q475" i="27"/>
  <c r="O475" i="27" s="1"/>
  <c r="O476" i="27" s="1"/>
  <c r="P471" i="27"/>
  <c r="O471" i="27"/>
  <c r="N471" i="27"/>
  <c r="P468" i="27"/>
  <c r="O468" i="27"/>
  <c r="N468" i="27"/>
  <c r="M468" i="27"/>
  <c r="Y467" i="27"/>
  <c r="Q465" i="27"/>
  <c r="P465" i="27" s="1"/>
  <c r="P466" i="27" s="1"/>
  <c r="P461" i="27"/>
  <c r="O461" i="27"/>
  <c r="N461" i="27"/>
  <c r="P458" i="27"/>
  <c r="O458" i="27"/>
  <c r="N458" i="27"/>
  <c r="M458" i="27"/>
  <c r="Q455" i="27"/>
  <c r="O455" i="27" s="1"/>
  <c r="O456" i="27" s="1"/>
  <c r="P451" i="27"/>
  <c r="O451" i="27"/>
  <c r="N451" i="27"/>
  <c r="P448" i="27"/>
  <c r="O448" i="27"/>
  <c r="N448" i="27"/>
  <c r="M448" i="27"/>
  <c r="Q445" i="27"/>
  <c r="O445" i="27" s="1"/>
  <c r="O446" i="27" s="1"/>
  <c r="P441" i="27"/>
  <c r="O441" i="27"/>
  <c r="N441" i="27"/>
  <c r="P438" i="27"/>
  <c r="O438" i="27"/>
  <c r="N438" i="27"/>
  <c r="M438" i="27"/>
  <c r="Q435" i="27"/>
  <c r="O435" i="27" s="1"/>
  <c r="O436" i="27" s="1"/>
  <c r="P431" i="27"/>
  <c r="O431" i="27"/>
  <c r="N431" i="27"/>
  <c r="P428" i="27"/>
  <c r="O428" i="27"/>
  <c r="N428" i="27"/>
  <c r="M428" i="27"/>
  <c r="Q425" i="27"/>
  <c r="O425" i="27" s="1"/>
  <c r="O426" i="27" s="1"/>
  <c r="P421" i="27"/>
  <c r="O421" i="27"/>
  <c r="N421" i="27"/>
  <c r="P418" i="27"/>
  <c r="O418" i="27"/>
  <c r="N418" i="27"/>
  <c r="M418" i="27"/>
  <c r="Q415" i="27"/>
  <c r="O415" i="27" s="1"/>
  <c r="O416" i="27" s="1"/>
  <c r="P411" i="27"/>
  <c r="O411" i="27"/>
  <c r="N411" i="27"/>
  <c r="M411" i="27"/>
  <c r="P408" i="27"/>
  <c r="O408" i="27"/>
  <c r="N408" i="27"/>
  <c r="M408" i="27"/>
  <c r="Q405" i="27"/>
  <c r="O405" i="27" s="1"/>
  <c r="O406" i="27" s="1"/>
  <c r="P401" i="27"/>
  <c r="O401" i="27"/>
  <c r="N401" i="27"/>
  <c r="P398" i="27"/>
  <c r="O398" i="27"/>
  <c r="N398" i="27"/>
  <c r="M398" i="27"/>
  <c r="Q395" i="27"/>
  <c r="O395" i="27" s="1"/>
  <c r="O396" i="27" s="1"/>
  <c r="P391" i="27"/>
  <c r="O391" i="27"/>
  <c r="N391" i="27"/>
  <c r="M391" i="27"/>
  <c r="P388" i="27"/>
  <c r="O388" i="27"/>
  <c r="N388" i="27"/>
  <c r="M388" i="27"/>
  <c r="Q385" i="27"/>
  <c r="O385" i="27" s="1"/>
  <c r="O386" i="27" s="1"/>
  <c r="P381" i="27"/>
  <c r="O381" i="27"/>
  <c r="N381" i="27"/>
  <c r="P378" i="27"/>
  <c r="O378" i="27"/>
  <c r="N378" i="27"/>
  <c r="M378" i="27"/>
  <c r="Q375" i="27"/>
  <c r="O375" i="27" s="1"/>
  <c r="O376" i="27" s="1"/>
  <c r="P371" i="27"/>
  <c r="O371" i="27"/>
  <c r="N371" i="27"/>
  <c r="P368" i="27"/>
  <c r="O368" i="27"/>
  <c r="N368" i="27"/>
  <c r="M368" i="27"/>
  <c r="Q365" i="27"/>
  <c r="O365" i="27" s="1"/>
  <c r="O366" i="27" s="1"/>
  <c r="P361" i="27"/>
  <c r="O361" i="27"/>
  <c r="N361" i="27"/>
  <c r="P358" i="27"/>
  <c r="O358" i="27"/>
  <c r="N358" i="27"/>
  <c r="M358" i="27"/>
  <c r="Q355" i="27"/>
  <c r="O355" i="27" s="1"/>
  <c r="O356" i="27" s="1"/>
  <c r="P351" i="27"/>
  <c r="O351" i="27"/>
  <c r="N351" i="27"/>
  <c r="P348" i="27"/>
  <c r="O348" i="27"/>
  <c r="N348" i="27"/>
  <c r="M348" i="27"/>
  <c r="Q345" i="27"/>
  <c r="M345" i="27" s="1"/>
  <c r="M346" i="27" s="1"/>
  <c r="P341" i="27"/>
  <c r="O341" i="27"/>
  <c r="N341" i="27"/>
  <c r="P338" i="27"/>
  <c r="O338" i="27"/>
  <c r="N338" i="27"/>
  <c r="M338" i="27"/>
  <c r="Q335" i="27"/>
  <c r="O335" i="27" s="1"/>
  <c r="O336" i="27" s="1"/>
  <c r="P331" i="27"/>
  <c r="O331" i="27"/>
  <c r="N331" i="27"/>
  <c r="P328" i="27"/>
  <c r="O328" i="27"/>
  <c r="N328" i="27"/>
  <c r="M328" i="27"/>
  <c r="Q325" i="27"/>
  <c r="O325" i="27" s="1"/>
  <c r="O326" i="27" s="1"/>
  <c r="P321" i="27"/>
  <c r="O321" i="27"/>
  <c r="N321" i="27"/>
  <c r="P318" i="27"/>
  <c r="O318" i="27"/>
  <c r="N318" i="27"/>
  <c r="M318" i="27"/>
  <c r="Q315" i="27"/>
  <c r="O315" i="27" s="1"/>
  <c r="O316" i="27" s="1"/>
  <c r="P311" i="27"/>
  <c r="O311" i="27"/>
  <c r="N311" i="27"/>
  <c r="P308" i="27"/>
  <c r="O308" i="27"/>
  <c r="N308" i="27"/>
  <c r="M308" i="27"/>
  <c r="Q305" i="27"/>
  <c r="O305" i="27" s="1"/>
  <c r="O306" i="27" s="1"/>
  <c r="P301" i="27"/>
  <c r="O301" i="27"/>
  <c r="N301" i="27"/>
  <c r="P298" i="27"/>
  <c r="O298" i="27"/>
  <c r="N298" i="27"/>
  <c r="M298" i="27"/>
  <c r="Q295" i="27"/>
  <c r="O295" i="27" s="1"/>
  <c r="O296" i="27" s="1"/>
  <c r="P291" i="27"/>
  <c r="O291" i="27"/>
  <c r="N291" i="27"/>
  <c r="P288" i="27"/>
  <c r="O288" i="27"/>
  <c r="N288" i="27"/>
  <c r="M288" i="27"/>
  <c r="Q285" i="27"/>
  <c r="O285" i="27" s="1"/>
  <c r="O286" i="27" s="1"/>
  <c r="P281" i="27"/>
  <c r="O281" i="27"/>
  <c r="N281" i="27"/>
  <c r="P278" i="27"/>
  <c r="O278" i="27"/>
  <c r="N278" i="27"/>
  <c r="M278" i="27"/>
  <c r="Q275" i="27"/>
  <c r="O275" i="27" s="1"/>
  <c r="O276" i="27" s="1"/>
  <c r="P271" i="27"/>
  <c r="O271" i="27"/>
  <c r="N271" i="27"/>
  <c r="P268" i="27"/>
  <c r="O268" i="27"/>
  <c r="N268" i="27"/>
  <c r="M268" i="27"/>
  <c r="Q265" i="27"/>
  <c r="O265" i="27" s="1"/>
  <c r="O266" i="27" s="1"/>
  <c r="P261" i="27"/>
  <c r="O261" i="27"/>
  <c r="N261" i="27"/>
  <c r="P258" i="27"/>
  <c r="O258" i="27"/>
  <c r="N258" i="27"/>
  <c r="M258" i="27"/>
  <c r="Q255" i="27"/>
  <c r="O255" i="27" s="1"/>
  <c r="O256" i="27" s="1"/>
  <c r="P251" i="27"/>
  <c r="O251" i="27"/>
  <c r="N251" i="27"/>
  <c r="P248" i="27"/>
  <c r="O248" i="27"/>
  <c r="N248" i="27"/>
  <c r="M248" i="27"/>
  <c r="Q245" i="27"/>
  <c r="O245" i="27" s="1"/>
  <c r="O246" i="27" s="1"/>
  <c r="P241" i="27"/>
  <c r="O241" i="27"/>
  <c r="N241" i="27"/>
  <c r="M241" i="27"/>
  <c r="P238" i="27"/>
  <c r="O238" i="27"/>
  <c r="N238" i="27"/>
  <c r="M238" i="27"/>
  <c r="Q235" i="27"/>
  <c r="O235" i="27" s="1"/>
  <c r="O236" i="27" s="1"/>
  <c r="P231" i="27"/>
  <c r="O231" i="27"/>
  <c r="N231" i="27"/>
  <c r="P228" i="27"/>
  <c r="O228" i="27"/>
  <c r="N228" i="27"/>
  <c r="M228" i="27"/>
  <c r="Q225" i="27"/>
  <c r="P225" i="27" s="1"/>
  <c r="P226" i="27" s="1"/>
  <c r="P221" i="27"/>
  <c r="O221" i="27"/>
  <c r="N221" i="27"/>
  <c r="P218" i="27"/>
  <c r="O218" i="27"/>
  <c r="N218" i="27"/>
  <c r="M218" i="27"/>
  <c r="Q215" i="27"/>
  <c r="P215" i="27" s="1"/>
  <c r="P216" i="27" s="1"/>
  <c r="P211" i="27"/>
  <c r="O211" i="27"/>
  <c r="N211" i="27"/>
  <c r="P208" i="27"/>
  <c r="O208" i="27"/>
  <c r="N208" i="27"/>
  <c r="M208" i="27"/>
  <c r="Q205" i="27"/>
  <c r="P205" i="27" s="1"/>
  <c r="P206" i="27" s="1"/>
  <c r="P201" i="27"/>
  <c r="O201" i="27"/>
  <c r="N201" i="27"/>
  <c r="P198" i="27"/>
  <c r="O198" i="27"/>
  <c r="N198" i="27"/>
  <c r="M198" i="27"/>
  <c r="Q195" i="27"/>
  <c r="P195" i="27" s="1"/>
  <c r="P196" i="27" s="1"/>
  <c r="P191" i="27"/>
  <c r="O191" i="27"/>
  <c r="N191" i="27"/>
  <c r="M191" i="27"/>
  <c r="P188" i="27"/>
  <c r="O188" i="27"/>
  <c r="N188" i="27"/>
  <c r="M188" i="27"/>
  <c r="Q185" i="27"/>
  <c r="O185" i="27" s="1"/>
  <c r="O186" i="27" s="1"/>
  <c r="P181" i="27"/>
  <c r="O181" i="27"/>
  <c r="N181" i="27"/>
  <c r="P178" i="27"/>
  <c r="O178" i="27"/>
  <c r="N178" i="27"/>
  <c r="M178" i="27"/>
  <c r="Q175" i="27"/>
  <c r="N175" i="27" s="1"/>
  <c r="N176" i="27" s="1"/>
  <c r="P171" i="27"/>
  <c r="O171" i="27"/>
  <c r="N171" i="27"/>
  <c r="P168" i="27"/>
  <c r="O168" i="27"/>
  <c r="N168" i="27"/>
  <c r="M168" i="27"/>
  <c r="Q165" i="27"/>
  <c r="P165" i="27" s="1"/>
  <c r="P166" i="27" s="1"/>
  <c r="P161" i="27"/>
  <c r="O161" i="27"/>
  <c r="N161" i="27"/>
  <c r="P158" i="27"/>
  <c r="O158" i="27"/>
  <c r="N158" i="27"/>
  <c r="M158" i="27"/>
  <c r="Q155" i="27"/>
  <c r="N155" i="27" s="1"/>
  <c r="N156" i="27" s="1"/>
  <c r="P151" i="27"/>
  <c r="O151" i="27"/>
  <c r="N151" i="27"/>
  <c r="P148" i="27"/>
  <c r="O148" i="27"/>
  <c r="N148" i="27"/>
  <c r="M148" i="27"/>
  <c r="Q145" i="27"/>
  <c r="O145" i="27" s="1"/>
  <c r="O146" i="27" s="1"/>
  <c r="P141" i="27"/>
  <c r="O141" i="27"/>
  <c r="N141" i="27"/>
  <c r="P138" i="27"/>
  <c r="O138" i="27"/>
  <c r="N138" i="27"/>
  <c r="M138" i="27"/>
  <c r="Q135" i="27"/>
  <c r="N135" i="27" s="1"/>
  <c r="N136" i="27" s="1"/>
  <c r="P131" i="27"/>
  <c r="O131" i="27"/>
  <c r="N131" i="27"/>
  <c r="P128" i="27"/>
  <c r="O128" i="27"/>
  <c r="N128" i="27"/>
  <c r="M128" i="27"/>
  <c r="Q125" i="27"/>
  <c r="P125" i="27" s="1"/>
  <c r="P126" i="27" s="1"/>
  <c r="P121" i="27"/>
  <c r="O121" i="27"/>
  <c r="N121" i="27"/>
  <c r="P118" i="27"/>
  <c r="O118" i="27"/>
  <c r="N118" i="27"/>
  <c r="M118" i="27"/>
  <c r="Q115" i="27"/>
  <c r="P115" i="27" s="1"/>
  <c r="P116" i="27" s="1"/>
  <c r="P111" i="27"/>
  <c r="O111" i="27"/>
  <c r="N111" i="27"/>
  <c r="P108" i="27"/>
  <c r="O108" i="27"/>
  <c r="N108" i="27"/>
  <c r="M108" i="27"/>
  <c r="Q105" i="27"/>
  <c r="O105" i="27" s="1"/>
  <c r="O106" i="27" s="1"/>
  <c r="P101" i="27"/>
  <c r="O101" i="27"/>
  <c r="N101" i="27"/>
  <c r="P98" i="27"/>
  <c r="O98" i="27"/>
  <c r="N98" i="27"/>
  <c r="M98" i="27"/>
  <c r="Q95" i="27"/>
  <c r="N95" i="27" s="1"/>
  <c r="N96" i="27" s="1"/>
  <c r="P91" i="27"/>
  <c r="N91" i="27"/>
  <c r="O91" i="27"/>
  <c r="P88" i="27"/>
  <c r="O88" i="27"/>
  <c r="N88" i="27"/>
  <c r="M88" i="27"/>
  <c r="Q85" i="27"/>
  <c r="P85" i="27" s="1"/>
  <c r="P86" i="27" s="1"/>
  <c r="P81" i="27"/>
  <c r="O81" i="27"/>
  <c r="N81" i="27"/>
  <c r="P78" i="27"/>
  <c r="O78" i="27"/>
  <c r="N78" i="27"/>
  <c r="M78" i="27"/>
  <c r="Q75" i="27"/>
  <c r="P75" i="27" s="1"/>
  <c r="P76" i="27" s="1"/>
  <c r="P71" i="27"/>
  <c r="O71" i="27"/>
  <c r="N71" i="27"/>
  <c r="P68" i="27"/>
  <c r="O68" i="27"/>
  <c r="N68" i="27"/>
  <c r="M68" i="27"/>
  <c r="Q65" i="27"/>
  <c r="O65" i="27" s="1"/>
  <c r="O66" i="27" s="1"/>
  <c r="P61" i="27"/>
  <c r="O61" i="27"/>
  <c r="N61" i="27"/>
  <c r="P58" i="27"/>
  <c r="O58" i="27"/>
  <c r="N58" i="27"/>
  <c r="M58" i="27"/>
  <c r="Q55" i="27"/>
  <c r="N55" i="27" s="1"/>
  <c r="N56" i="27" s="1"/>
  <c r="P51" i="27"/>
  <c r="N51" i="27"/>
  <c r="M51" i="27"/>
  <c r="O51" i="27"/>
  <c r="P48" i="27"/>
  <c r="O48" i="27"/>
  <c r="N48" i="27"/>
  <c r="M48" i="27"/>
  <c r="Q45" i="27"/>
  <c r="P45" i="27" s="1"/>
  <c r="P46" i="27" s="1"/>
  <c r="P41" i="27"/>
  <c r="O41" i="27"/>
  <c r="N41" i="27"/>
  <c r="P38" i="27"/>
  <c r="O38" i="27"/>
  <c r="N38" i="27"/>
  <c r="M38" i="27"/>
  <c r="Q35" i="27"/>
  <c r="O35" i="27" s="1"/>
  <c r="O36" i="27" s="1"/>
  <c r="P31" i="27"/>
  <c r="O31" i="27"/>
  <c r="N31" i="27"/>
  <c r="P28" i="27"/>
  <c r="O28" i="27"/>
  <c r="N28" i="27"/>
  <c r="M28" i="27"/>
  <c r="Q25" i="27"/>
  <c r="O25" i="27" s="1"/>
  <c r="O26" i="27" s="1"/>
  <c r="P21" i="27"/>
  <c r="O21" i="27"/>
  <c r="N21" i="27"/>
  <c r="P18" i="27"/>
  <c r="O18" i="27"/>
  <c r="N18" i="27"/>
  <c r="M18" i="27"/>
  <c r="Q15" i="27"/>
  <c r="N15" i="27" s="1"/>
  <c r="N16" i="27" s="1"/>
  <c r="P11" i="27"/>
  <c r="O11" i="27"/>
  <c r="P8" i="27"/>
  <c r="O8" i="27"/>
  <c r="N8" i="27"/>
  <c r="M8" i="27"/>
  <c r="Q6" i="27"/>
  <c r="S5" i="27" s="1"/>
  <c r="U5" i="27"/>
  <c r="T5" i="27"/>
  <c r="Q5" i="27"/>
  <c r="R1" i="27"/>
  <c r="Q1" i="27"/>
  <c r="N1995" i="27" l="1"/>
  <c r="N1996" i="27" s="1"/>
  <c r="O1995" i="27"/>
  <c r="O1996" i="27" s="1"/>
  <c r="N1985" i="27"/>
  <c r="N1986" i="27" s="1"/>
  <c r="O1985" i="27"/>
  <c r="O1986" i="27" s="1"/>
  <c r="O1975" i="27"/>
  <c r="O1976" i="27" s="1"/>
  <c r="N1965" i="27"/>
  <c r="N1966" i="27" s="1"/>
  <c r="O1965" i="27"/>
  <c r="O1966" i="27" s="1"/>
  <c r="N1955" i="27"/>
  <c r="N1956" i="27" s="1"/>
  <c r="O1955" i="27"/>
  <c r="O1956" i="27" s="1"/>
  <c r="N1945" i="27"/>
  <c r="N1946" i="27" s="1"/>
  <c r="O1945" i="27"/>
  <c r="O1946" i="27" s="1"/>
  <c r="N1935" i="27"/>
  <c r="N1936" i="27" s="1"/>
  <c r="O1935" i="27"/>
  <c r="O1936" i="27" s="1"/>
  <c r="N1925" i="27"/>
  <c r="N1926" i="27" s="1"/>
  <c r="O1925" i="27"/>
  <c r="O1926" i="27" s="1"/>
  <c r="N1915" i="27"/>
  <c r="N1916" i="27" s="1"/>
  <c r="O1915" i="27"/>
  <c r="O1916" i="27" s="1"/>
  <c r="N1905" i="27"/>
  <c r="N1906" i="27" s="1"/>
  <c r="O1905" i="27"/>
  <c r="O1906" i="27" s="1"/>
  <c r="N1895" i="27"/>
  <c r="N1896" i="27" s="1"/>
  <c r="O1895" i="27"/>
  <c r="O1896" i="27" s="1"/>
  <c r="N1885" i="27"/>
  <c r="N1886" i="27" s="1"/>
  <c r="O1885" i="27"/>
  <c r="O1886" i="27" s="1"/>
  <c r="N1875" i="27"/>
  <c r="N1876" i="27" s="1"/>
  <c r="O1875" i="27"/>
  <c r="O1876" i="27" s="1"/>
  <c r="N1865" i="27"/>
  <c r="N1866" i="27" s="1"/>
  <c r="O1865" i="27"/>
  <c r="O1866" i="27" s="1"/>
  <c r="N1855" i="27"/>
  <c r="N1856" i="27" s="1"/>
  <c r="O1855" i="27"/>
  <c r="O1856" i="27" s="1"/>
  <c r="N1845" i="27"/>
  <c r="N1846" i="27" s="1"/>
  <c r="O1845" i="27"/>
  <c r="O1846" i="27" s="1"/>
  <c r="O1835" i="27"/>
  <c r="O1836" i="27" s="1"/>
  <c r="O1825" i="27"/>
  <c r="O1826" i="27" s="1"/>
  <c r="N1815" i="27"/>
  <c r="N1816" i="27" s="1"/>
  <c r="O1815" i="27"/>
  <c r="O1816" i="27" s="1"/>
  <c r="N1805" i="27"/>
  <c r="N1806" i="27" s="1"/>
  <c r="O1805" i="27"/>
  <c r="O1806" i="27" s="1"/>
  <c r="N1795" i="27"/>
  <c r="N1796" i="27" s="1"/>
  <c r="O1795" i="27"/>
  <c r="O1796" i="27" s="1"/>
  <c r="N1785" i="27"/>
  <c r="N1786" i="27" s="1"/>
  <c r="O1785" i="27"/>
  <c r="O1786" i="27" s="1"/>
  <c r="N1775" i="27"/>
  <c r="N1776" i="27" s="1"/>
  <c r="O1775" i="27"/>
  <c r="O1776" i="27" s="1"/>
  <c r="N1755" i="27"/>
  <c r="N1756" i="27" s="1"/>
  <c r="O1755" i="27"/>
  <c r="O1756" i="27" s="1"/>
  <c r="N1745" i="27"/>
  <c r="N1746" i="27" s="1"/>
  <c r="O1745" i="27"/>
  <c r="O1746" i="27" s="1"/>
  <c r="N1735" i="27"/>
  <c r="N1736" i="27" s="1"/>
  <c r="O1735" i="27"/>
  <c r="O1736" i="27" s="1"/>
  <c r="N1725" i="27"/>
  <c r="N1726" i="27" s="1"/>
  <c r="O1725" i="27"/>
  <c r="O1726" i="27" s="1"/>
  <c r="N1715" i="27"/>
  <c r="N1716" i="27" s="1"/>
  <c r="O1715" i="27"/>
  <c r="O1716" i="27" s="1"/>
  <c r="N1705" i="27"/>
  <c r="N1706" i="27" s="1"/>
  <c r="O1705" i="27"/>
  <c r="O1706" i="27" s="1"/>
  <c r="N1695" i="27"/>
  <c r="N1696" i="27" s="1"/>
  <c r="O1695" i="27"/>
  <c r="O1696" i="27" s="1"/>
  <c r="N1685" i="27"/>
  <c r="N1686" i="27" s="1"/>
  <c r="O1685" i="27"/>
  <c r="O1686" i="27" s="1"/>
  <c r="O1675" i="27"/>
  <c r="O1676" i="27" s="1"/>
  <c r="N1665" i="27"/>
  <c r="N1666" i="27" s="1"/>
  <c r="O1665" i="27"/>
  <c r="O1666" i="27" s="1"/>
  <c r="N1655" i="27"/>
  <c r="N1656" i="27" s="1"/>
  <c r="O1655" i="27"/>
  <c r="O1656" i="27" s="1"/>
  <c r="O1645" i="27"/>
  <c r="O1646" i="27" s="1"/>
  <c r="N1635" i="27"/>
  <c r="N1636" i="27" s="1"/>
  <c r="O1635" i="27"/>
  <c r="O1636" i="27" s="1"/>
  <c r="N1625" i="27"/>
  <c r="N1626" i="27" s="1"/>
  <c r="O1625" i="27"/>
  <c r="O1626" i="27" s="1"/>
  <c r="N1615" i="27"/>
  <c r="N1616" i="27" s="1"/>
  <c r="O1615" i="27"/>
  <c r="O1616" i="27" s="1"/>
  <c r="N1605" i="27"/>
  <c r="N1606" i="27" s="1"/>
  <c r="O1605" i="27"/>
  <c r="O1606" i="27" s="1"/>
  <c r="M45" i="27"/>
  <c r="M46" i="27" s="1"/>
  <c r="M1245" i="27"/>
  <c r="M1246" i="27" s="1"/>
  <c r="P585" i="27"/>
  <c r="P586" i="27" s="1"/>
  <c r="O495" i="27"/>
  <c r="O496" i="27" s="1"/>
  <c r="M625" i="27"/>
  <c r="M626" i="27" s="1"/>
  <c r="N1275" i="27"/>
  <c r="N1276" i="27" s="1"/>
  <c r="O975" i="27"/>
  <c r="O976" i="27" s="1"/>
  <c r="O1015" i="27"/>
  <c r="O1016" i="27" s="1"/>
  <c r="M175" i="27"/>
  <c r="M176" i="27" s="1"/>
  <c r="M965" i="27"/>
  <c r="M966" i="27" s="1"/>
  <c r="M635" i="27"/>
  <c r="M636" i="27" s="1"/>
  <c r="M115" i="27"/>
  <c r="M116" i="27" s="1"/>
  <c r="M885" i="27"/>
  <c r="M886" i="27" s="1"/>
  <c r="M925" i="27"/>
  <c r="M926" i="27" s="1"/>
  <c r="O115" i="27"/>
  <c r="O116" i="27" s="1"/>
  <c r="N685" i="27"/>
  <c r="N686" i="27" s="1"/>
  <c r="P925" i="27"/>
  <c r="P926" i="27" s="1"/>
  <c r="M1205" i="27"/>
  <c r="M1206" i="27" s="1"/>
  <c r="M1225" i="27"/>
  <c r="M1226" i="27" s="1"/>
  <c r="M1265" i="27"/>
  <c r="M1266" i="27" s="1"/>
  <c r="P35" i="27"/>
  <c r="P36" i="27" s="1"/>
  <c r="N115" i="27"/>
  <c r="N116" i="27" s="1"/>
  <c r="O125" i="27"/>
  <c r="O126" i="27" s="1"/>
  <c r="P185" i="27"/>
  <c r="P186" i="27" s="1"/>
  <c r="M375" i="27"/>
  <c r="M376" i="27" s="1"/>
  <c r="M455" i="27"/>
  <c r="M456" i="27" s="1"/>
  <c r="N545" i="27"/>
  <c r="N546" i="27" s="1"/>
  <c r="P725" i="27"/>
  <c r="P726" i="27" s="1"/>
  <c r="M795" i="27"/>
  <c r="M796" i="27" s="1"/>
  <c r="M805" i="27"/>
  <c r="M806" i="27" s="1"/>
  <c r="N925" i="27"/>
  <c r="N926" i="27" s="1"/>
  <c r="O1005" i="27"/>
  <c r="O1006" i="27" s="1"/>
  <c r="O1105" i="27"/>
  <c r="O1106" i="27" s="1"/>
  <c r="P1215" i="27"/>
  <c r="P1216" i="27" s="1"/>
  <c r="N1295" i="27"/>
  <c r="N1296" i="27" s="1"/>
  <c r="M35" i="27"/>
  <c r="M36" i="27" s="1"/>
  <c r="P65" i="27"/>
  <c r="P66" i="27" s="1"/>
  <c r="P155" i="27"/>
  <c r="P156" i="27" s="1"/>
  <c r="N275" i="27"/>
  <c r="N276" i="27" s="1"/>
  <c r="O575" i="27"/>
  <c r="O576" i="27" s="1"/>
  <c r="P625" i="27"/>
  <c r="P626" i="27" s="1"/>
  <c r="M665" i="27"/>
  <c r="M666" i="27" s="1"/>
  <c r="M765" i="27"/>
  <c r="M766" i="27" s="1"/>
  <c r="M775" i="27"/>
  <c r="M776" i="27" s="1"/>
  <c r="N885" i="27"/>
  <c r="N886" i="27" s="1"/>
  <c r="M1005" i="27"/>
  <c r="M1006" i="27" s="1"/>
  <c r="M1075" i="27"/>
  <c r="M1076" i="27" s="1"/>
  <c r="M1165" i="27"/>
  <c r="M1166" i="27" s="1"/>
  <c r="M1215" i="27"/>
  <c r="M1216" i="27" s="1"/>
  <c r="M1255" i="27"/>
  <c r="M1256" i="27" s="1"/>
  <c r="N35" i="27"/>
  <c r="N36" i="27" s="1"/>
  <c r="M725" i="27"/>
  <c r="M726" i="27" s="1"/>
  <c r="N1005" i="27"/>
  <c r="N1006" i="27" s="1"/>
  <c r="O1215" i="27"/>
  <c r="O1216" i="27" s="1"/>
  <c r="M15" i="27"/>
  <c r="M16" i="27" s="1"/>
  <c r="O45" i="27"/>
  <c r="O46" i="27" s="1"/>
  <c r="M125" i="27"/>
  <c r="M126" i="27" s="1"/>
  <c r="M135" i="27"/>
  <c r="M136" i="27" s="1"/>
  <c r="O195" i="27"/>
  <c r="O196" i="27" s="1"/>
  <c r="M225" i="27"/>
  <c r="M226" i="27" s="1"/>
  <c r="O645" i="27"/>
  <c r="O646" i="27" s="1"/>
  <c r="P645" i="27"/>
  <c r="P646" i="27" s="1"/>
  <c r="N645" i="27"/>
  <c r="N646" i="27" s="1"/>
  <c r="O555" i="27"/>
  <c r="O556" i="27" s="1"/>
  <c r="M555" i="27"/>
  <c r="M556" i="27" s="1"/>
  <c r="M25" i="27"/>
  <c r="M26" i="27" s="1"/>
  <c r="O75" i="27"/>
  <c r="O76" i="27" s="1"/>
  <c r="M105" i="27"/>
  <c r="M106" i="27" s="1"/>
  <c r="M265" i="27"/>
  <c r="M266" i="27" s="1"/>
  <c r="M1025" i="27"/>
  <c r="M1026" i="27" s="1"/>
  <c r="N375" i="27"/>
  <c r="N376" i="27" s="1"/>
  <c r="N525" i="27"/>
  <c r="N526" i="27" s="1"/>
  <c r="P545" i="27"/>
  <c r="P546" i="27" s="1"/>
  <c r="M715" i="27"/>
  <c r="M716" i="27" s="1"/>
  <c r="M755" i="27"/>
  <c r="M756" i="27" s="1"/>
  <c r="M785" i="27"/>
  <c r="M786" i="27" s="1"/>
  <c r="O805" i="27"/>
  <c r="O806" i="27" s="1"/>
  <c r="P905" i="27"/>
  <c r="P906" i="27" s="1"/>
  <c r="N945" i="27"/>
  <c r="N946" i="27" s="1"/>
  <c r="P985" i="27"/>
  <c r="P986" i="27" s="1"/>
  <c r="N1025" i="27"/>
  <c r="N1026" i="27" s="1"/>
  <c r="P1115" i="27"/>
  <c r="P1116" i="27" s="1"/>
  <c r="O715" i="27"/>
  <c r="O716" i="27" s="1"/>
  <c r="O755" i="27"/>
  <c r="O756" i="27" s="1"/>
  <c r="P785" i="27"/>
  <c r="P786" i="27" s="1"/>
  <c r="M845" i="27"/>
  <c r="M846" i="27" s="1"/>
  <c r="M955" i="27"/>
  <c r="M956" i="27" s="1"/>
  <c r="M1015" i="27"/>
  <c r="M1016" i="27" s="1"/>
  <c r="P1025" i="27"/>
  <c r="P1026" i="27" s="1"/>
  <c r="O1145" i="27"/>
  <c r="O1146" i="27" s="1"/>
  <c r="P1235" i="27"/>
  <c r="P1236" i="27" s="1"/>
  <c r="M1275" i="27"/>
  <c r="M1276" i="27" s="1"/>
  <c r="M875" i="27"/>
  <c r="M876" i="27" s="1"/>
  <c r="M985" i="27"/>
  <c r="M986" i="27" s="1"/>
  <c r="N1045" i="27"/>
  <c r="N1046" i="27" s="1"/>
  <c r="M1085" i="27"/>
  <c r="M1086" i="27" s="1"/>
  <c r="M1115" i="27"/>
  <c r="M1116" i="27" s="1"/>
  <c r="M1195" i="27"/>
  <c r="M1196" i="27" s="1"/>
  <c r="M1235" i="27"/>
  <c r="M1236" i="27" s="1"/>
  <c r="O1255" i="27"/>
  <c r="O1256" i="27" s="1"/>
  <c r="P1295" i="27"/>
  <c r="P1296" i="27" s="1"/>
  <c r="N785" i="27"/>
  <c r="N786" i="27" s="1"/>
  <c r="P805" i="27"/>
  <c r="P806" i="27" s="1"/>
  <c r="M825" i="27"/>
  <c r="M826" i="27" s="1"/>
  <c r="N845" i="27"/>
  <c r="N846" i="27" s="1"/>
  <c r="O895" i="27"/>
  <c r="O896" i="27" s="1"/>
  <c r="N985" i="27"/>
  <c r="N986" i="27" s="1"/>
  <c r="M1035" i="27"/>
  <c r="M1036" i="27" s="1"/>
  <c r="O1045" i="27"/>
  <c r="O1046" i="27" s="1"/>
  <c r="N1085" i="27"/>
  <c r="N1086" i="27" s="1"/>
  <c r="N1115" i="27"/>
  <c r="N1116" i="27" s="1"/>
  <c r="P1135" i="27"/>
  <c r="P1136" i="27" s="1"/>
  <c r="P1155" i="27"/>
  <c r="P1156" i="27" s="1"/>
  <c r="P1175" i="27"/>
  <c r="P1176" i="27" s="1"/>
  <c r="P1195" i="27"/>
  <c r="P1196" i="27" s="1"/>
  <c r="N1235" i="27"/>
  <c r="N1236" i="27" s="1"/>
  <c r="P1255" i="27"/>
  <c r="P1256" i="27" s="1"/>
  <c r="M1285" i="27"/>
  <c r="M1286" i="27" s="1"/>
  <c r="M165" i="27"/>
  <c r="M166" i="27" s="1"/>
  <c r="M195" i="27"/>
  <c r="M196" i="27" s="1"/>
  <c r="M255" i="27"/>
  <c r="M256" i="27" s="1"/>
  <c r="P375" i="27"/>
  <c r="P376" i="27" s="1"/>
  <c r="N435" i="27"/>
  <c r="N436" i="27" s="1"/>
  <c r="P505" i="27"/>
  <c r="P506" i="27" s="1"/>
  <c r="P565" i="27"/>
  <c r="P566" i="27" s="1"/>
  <c r="M585" i="27"/>
  <c r="M586" i="27" s="1"/>
  <c r="N625" i="27"/>
  <c r="N626" i="27" s="1"/>
  <c r="O845" i="27"/>
  <c r="O846" i="27" s="1"/>
  <c r="M75" i="27"/>
  <c r="M76" i="27" s="1"/>
  <c r="M95" i="27"/>
  <c r="M96" i="27" s="1"/>
  <c r="M155" i="27"/>
  <c r="M156" i="27" s="1"/>
  <c r="N165" i="27"/>
  <c r="N166" i="27" s="1"/>
  <c r="M185" i="27"/>
  <c r="M186" i="27" s="1"/>
  <c r="N195" i="27"/>
  <c r="N196" i="27" s="1"/>
  <c r="M235" i="27"/>
  <c r="M236" i="27" s="1"/>
  <c r="N255" i="27"/>
  <c r="N256" i="27" s="1"/>
  <c r="M275" i="27"/>
  <c r="M276" i="27" s="1"/>
  <c r="P295" i="27"/>
  <c r="P296" i="27" s="1"/>
  <c r="O465" i="27"/>
  <c r="O466" i="27" s="1"/>
  <c r="M535" i="27"/>
  <c r="M536" i="27" s="1"/>
  <c r="N585" i="27"/>
  <c r="N586" i="27" s="1"/>
  <c r="M685" i="27"/>
  <c r="M686" i="27" s="1"/>
  <c r="M1045" i="27"/>
  <c r="M1046" i="27" s="1"/>
  <c r="P145" i="27"/>
  <c r="P146" i="27" s="1"/>
  <c r="O155" i="27"/>
  <c r="O156" i="27" s="1"/>
  <c r="O205" i="27"/>
  <c r="O206" i="27" s="1"/>
  <c r="N215" i="27"/>
  <c r="N216" i="27" s="1"/>
  <c r="N295" i="27"/>
  <c r="N296" i="27" s="1"/>
  <c r="P315" i="27"/>
  <c r="P316" i="27" s="1"/>
  <c r="M325" i="27"/>
  <c r="M326" i="27" s="1"/>
  <c r="P335" i="27"/>
  <c r="P336" i="27" s="1"/>
  <c r="O345" i="27"/>
  <c r="O346" i="27" s="1"/>
  <c r="P355" i="27"/>
  <c r="P356" i="27" s="1"/>
  <c r="N395" i="27"/>
  <c r="N396" i="27" s="1"/>
  <c r="N415" i="27"/>
  <c r="N416" i="27" s="1"/>
  <c r="M425" i="27"/>
  <c r="M426" i="27" s="1"/>
  <c r="P455" i="27"/>
  <c r="P456" i="27" s="1"/>
  <c r="M465" i="27"/>
  <c r="M466" i="27" s="1"/>
  <c r="M475" i="27"/>
  <c r="M476" i="27" s="1"/>
  <c r="P485" i="27"/>
  <c r="P486" i="27" s="1"/>
  <c r="M565" i="27"/>
  <c r="M566" i="27" s="1"/>
  <c r="N605" i="27"/>
  <c r="N606" i="27" s="1"/>
  <c r="M615" i="27"/>
  <c r="M616" i="27" s="1"/>
  <c r="M645" i="27"/>
  <c r="M646" i="27" s="1"/>
  <c r="P665" i="27"/>
  <c r="P666" i="27" s="1"/>
  <c r="P685" i="27"/>
  <c r="P686" i="27" s="1"/>
  <c r="M695" i="27"/>
  <c r="M696" i="27" s="1"/>
  <c r="O725" i="27"/>
  <c r="O726" i="27" s="1"/>
  <c r="P745" i="27"/>
  <c r="P746" i="27" s="1"/>
  <c r="O765" i="27"/>
  <c r="O766" i="27" s="1"/>
  <c r="M935" i="27"/>
  <c r="M936" i="27" s="1"/>
  <c r="O965" i="27"/>
  <c r="O966" i="27" s="1"/>
  <c r="O1055" i="27"/>
  <c r="O1056" i="27" s="1"/>
  <c r="P1065" i="27"/>
  <c r="P1066" i="27" s="1"/>
  <c r="P1085" i="27"/>
  <c r="P1086" i="27" s="1"/>
  <c r="M1095" i="27"/>
  <c r="M1096" i="27" s="1"/>
  <c r="M1135" i="27"/>
  <c r="M1136" i="27" s="1"/>
  <c r="M1155" i="27"/>
  <c r="M1156" i="27" s="1"/>
  <c r="M1175" i="27"/>
  <c r="M1176" i="27" s="1"/>
  <c r="N1195" i="27"/>
  <c r="N1196" i="27" s="1"/>
  <c r="O1265" i="27"/>
  <c r="O1266" i="27" s="1"/>
  <c r="P1275" i="27"/>
  <c r="P1276" i="27" s="1"/>
  <c r="N85" i="27"/>
  <c r="N86" i="27" s="1"/>
  <c r="P25" i="27"/>
  <c r="P26" i="27" s="1"/>
  <c r="M65" i="27"/>
  <c r="M66" i="27" s="1"/>
  <c r="N75" i="27"/>
  <c r="N76" i="27" s="1"/>
  <c r="O85" i="27"/>
  <c r="O86" i="27" s="1"/>
  <c r="N125" i="27"/>
  <c r="N126" i="27" s="1"/>
  <c r="P395" i="27"/>
  <c r="P396" i="27" s="1"/>
  <c r="M405" i="27"/>
  <c r="M406" i="27" s="1"/>
  <c r="P415" i="27"/>
  <c r="P416" i="27" s="1"/>
  <c r="P435" i="27"/>
  <c r="P436" i="27" s="1"/>
  <c r="M525" i="27"/>
  <c r="M526" i="27" s="1"/>
  <c r="M545" i="27"/>
  <c r="M546" i="27" s="1"/>
  <c r="N565" i="27"/>
  <c r="N566" i="27" s="1"/>
  <c r="M575" i="27"/>
  <c r="M576" i="27" s="1"/>
  <c r="M595" i="27"/>
  <c r="M596" i="27" s="1"/>
  <c r="P605" i="27"/>
  <c r="P606" i="27" s="1"/>
  <c r="O615" i="27"/>
  <c r="O616" i="27" s="1"/>
  <c r="O695" i="27"/>
  <c r="O696" i="27" s="1"/>
  <c r="P765" i="27"/>
  <c r="P766" i="27" s="1"/>
  <c r="M815" i="27"/>
  <c r="M816" i="27" s="1"/>
  <c r="N825" i="27"/>
  <c r="N826" i="27" s="1"/>
  <c r="M835" i="27"/>
  <c r="M836" i="27" s="1"/>
  <c r="M865" i="27"/>
  <c r="M866" i="27" s="1"/>
  <c r="O935" i="27"/>
  <c r="O936" i="27" s="1"/>
  <c r="P945" i="27"/>
  <c r="P946" i="27" s="1"/>
  <c r="P965" i="27"/>
  <c r="P966" i="27" s="1"/>
  <c r="M975" i="27"/>
  <c r="M976" i="27" s="1"/>
  <c r="M995" i="27"/>
  <c r="M996" i="27" s="1"/>
  <c r="O1095" i="27"/>
  <c r="O1096" i="27" s="1"/>
  <c r="N1135" i="27"/>
  <c r="N1136" i="27" s="1"/>
  <c r="N1155" i="27"/>
  <c r="N1156" i="27" s="1"/>
  <c r="N1175" i="27"/>
  <c r="N1176" i="27" s="1"/>
  <c r="M1185" i="27"/>
  <c r="M1186" i="27" s="1"/>
  <c r="M1295" i="27"/>
  <c r="M1296" i="27" s="1"/>
  <c r="M205" i="27"/>
  <c r="M206" i="27" s="1"/>
  <c r="N235" i="27"/>
  <c r="N236" i="27" s="1"/>
  <c r="M315" i="27"/>
  <c r="M316" i="27" s="1"/>
  <c r="M335" i="27"/>
  <c r="M336" i="27" s="1"/>
  <c r="M355" i="27"/>
  <c r="M356" i="27" s="1"/>
  <c r="N455" i="27"/>
  <c r="N456" i="27" s="1"/>
  <c r="M485" i="27"/>
  <c r="M486" i="27" s="1"/>
  <c r="M505" i="27"/>
  <c r="M506" i="27" s="1"/>
  <c r="M745" i="27"/>
  <c r="M746" i="27" s="1"/>
  <c r="O815" i="27"/>
  <c r="O816" i="27" s="1"/>
  <c r="P825" i="27"/>
  <c r="P826" i="27" s="1"/>
  <c r="M855" i="27"/>
  <c r="M856" i="27" s="1"/>
  <c r="N865" i="27"/>
  <c r="N866" i="27" s="1"/>
  <c r="O885" i="27"/>
  <c r="O886" i="27" s="1"/>
  <c r="M905" i="27"/>
  <c r="M906" i="27" s="1"/>
  <c r="M1065" i="27"/>
  <c r="M1066" i="27" s="1"/>
  <c r="N45" i="27"/>
  <c r="N46" i="27" s="1"/>
  <c r="M55" i="27"/>
  <c r="M56" i="27" s="1"/>
  <c r="M85" i="27"/>
  <c r="M86" i="27" s="1"/>
  <c r="P105" i="27"/>
  <c r="P106" i="27" s="1"/>
  <c r="M145" i="27"/>
  <c r="M146" i="27" s="1"/>
  <c r="O165" i="27"/>
  <c r="O166" i="27" s="1"/>
  <c r="N205" i="27"/>
  <c r="N206" i="27" s="1"/>
  <c r="M215" i="27"/>
  <c r="M216" i="27" s="1"/>
  <c r="P235" i="27"/>
  <c r="P236" i="27" s="1"/>
  <c r="M245" i="27"/>
  <c r="M246" i="27" s="1"/>
  <c r="P255" i="27"/>
  <c r="P256" i="27" s="1"/>
  <c r="P275" i="27"/>
  <c r="P276" i="27" s="1"/>
  <c r="M295" i="27"/>
  <c r="M296" i="27" s="1"/>
  <c r="N315" i="27"/>
  <c r="N316" i="27" s="1"/>
  <c r="N335" i="27"/>
  <c r="N336" i="27" s="1"/>
  <c r="N355" i="27"/>
  <c r="N356" i="27" s="1"/>
  <c r="M395" i="27"/>
  <c r="M396" i="27" s="1"/>
  <c r="M415" i="27"/>
  <c r="M416" i="27" s="1"/>
  <c r="M435" i="27"/>
  <c r="M436" i="27" s="1"/>
  <c r="N485" i="27"/>
  <c r="N486" i="27" s="1"/>
  <c r="M495" i="27"/>
  <c r="M496" i="27" s="1"/>
  <c r="N505" i="27"/>
  <c r="N506" i="27" s="1"/>
  <c r="M515" i="27"/>
  <c r="M516" i="27" s="1"/>
  <c r="P525" i="27"/>
  <c r="P526" i="27" s="1"/>
  <c r="O535" i="27"/>
  <c r="O536" i="27" s="1"/>
  <c r="M605" i="27"/>
  <c r="M606" i="27" s="1"/>
  <c r="N665" i="27"/>
  <c r="N666" i="27" s="1"/>
  <c r="O675" i="27"/>
  <c r="O676" i="27" s="1"/>
  <c r="P715" i="27"/>
  <c r="P716" i="27" s="1"/>
  <c r="N745" i="27"/>
  <c r="N746" i="27" s="1"/>
  <c r="O855" i="27"/>
  <c r="O856" i="27" s="1"/>
  <c r="P865" i="27"/>
  <c r="P866" i="27" s="1"/>
  <c r="M895" i="27"/>
  <c r="M896" i="27" s="1"/>
  <c r="N905" i="27"/>
  <c r="N906" i="27" s="1"/>
  <c r="M915" i="27"/>
  <c r="M916" i="27" s="1"/>
  <c r="M945" i="27"/>
  <c r="M946" i="27" s="1"/>
  <c r="M1055" i="27"/>
  <c r="M1056" i="27" s="1"/>
  <c r="N1065" i="27"/>
  <c r="N1066" i="27" s="1"/>
  <c r="O15" i="27"/>
  <c r="O16" i="27" s="1"/>
  <c r="N25" i="27"/>
  <c r="N26" i="27" s="1"/>
  <c r="O55" i="27"/>
  <c r="O56" i="27" s="1"/>
  <c r="N65" i="27"/>
  <c r="N66" i="27" s="1"/>
  <c r="O95" i="27"/>
  <c r="O96" i="27" s="1"/>
  <c r="N105" i="27"/>
  <c r="N106" i="27" s="1"/>
  <c r="O135" i="27"/>
  <c r="O136" i="27" s="1"/>
  <c r="N145" i="27"/>
  <c r="N146" i="27" s="1"/>
  <c r="O175" i="27"/>
  <c r="O176" i="27" s="1"/>
  <c r="N185" i="27"/>
  <c r="N186" i="27" s="1"/>
  <c r="O215" i="27"/>
  <c r="O216" i="27" s="1"/>
  <c r="N225" i="27"/>
  <c r="N226" i="27" s="1"/>
  <c r="P265" i="27"/>
  <c r="P266" i="27" s="1"/>
  <c r="N265" i="27"/>
  <c r="N266" i="27" s="1"/>
  <c r="M305" i="27"/>
  <c r="M306" i="27" s="1"/>
  <c r="P345" i="27"/>
  <c r="P346" i="27" s="1"/>
  <c r="N345" i="27"/>
  <c r="N346" i="27" s="1"/>
  <c r="M385" i="27"/>
  <c r="M386" i="27" s="1"/>
  <c r="P425" i="27"/>
  <c r="P426" i="27" s="1"/>
  <c r="N425" i="27"/>
  <c r="N426" i="27" s="1"/>
  <c r="P15" i="27"/>
  <c r="P16" i="27" s="1"/>
  <c r="P55" i="27"/>
  <c r="P56" i="27" s="1"/>
  <c r="P95" i="27"/>
  <c r="P96" i="27" s="1"/>
  <c r="P135" i="27"/>
  <c r="P136" i="27" s="1"/>
  <c r="P175" i="27"/>
  <c r="P176" i="27" s="1"/>
  <c r="O225" i="27"/>
  <c r="O226" i="27" s="1"/>
  <c r="N245" i="27"/>
  <c r="N246" i="27" s="1"/>
  <c r="P245" i="27"/>
  <c r="P246" i="27" s="1"/>
  <c r="M285" i="27"/>
  <c r="M286" i="27" s="1"/>
  <c r="N325" i="27"/>
  <c r="N326" i="27" s="1"/>
  <c r="P325" i="27"/>
  <c r="P326" i="27" s="1"/>
  <c r="M365" i="27"/>
  <c r="M366" i="27" s="1"/>
  <c r="N405" i="27"/>
  <c r="N406" i="27" s="1"/>
  <c r="P405" i="27"/>
  <c r="P406" i="27" s="1"/>
  <c r="M445" i="27"/>
  <c r="M446" i="27" s="1"/>
  <c r="P305" i="27"/>
  <c r="P306" i="27" s="1"/>
  <c r="N305" i="27"/>
  <c r="N306" i="27" s="1"/>
  <c r="P385" i="27"/>
  <c r="P386" i="27" s="1"/>
  <c r="N385" i="27"/>
  <c r="N386" i="27" s="1"/>
  <c r="N285" i="27"/>
  <c r="N286" i="27" s="1"/>
  <c r="P285" i="27"/>
  <c r="P286" i="27" s="1"/>
  <c r="N365" i="27"/>
  <c r="N366" i="27" s="1"/>
  <c r="P365" i="27"/>
  <c r="P366" i="27" s="1"/>
  <c r="N445" i="27"/>
  <c r="N446" i="27" s="1"/>
  <c r="P445" i="27"/>
  <c r="P446" i="27" s="1"/>
  <c r="N465" i="27"/>
  <c r="N466" i="27" s="1"/>
  <c r="P475" i="27"/>
  <c r="P476" i="27" s="1"/>
  <c r="N495" i="27"/>
  <c r="N496" i="27" s="1"/>
  <c r="P515" i="27"/>
  <c r="P516" i="27" s="1"/>
  <c r="N535" i="27"/>
  <c r="N536" i="27" s="1"/>
  <c r="P555" i="27"/>
  <c r="P556" i="27" s="1"/>
  <c r="N575" i="27"/>
  <c r="N576" i="27" s="1"/>
  <c r="P595" i="27"/>
  <c r="P596" i="27" s="1"/>
  <c r="N615" i="27"/>
  <c r="N616" i="27" s="1"/>
  <c r="P635" i="27"/>
  <c r="P636" i="27" s="1"/>
  <c r="O655" i="27"/>
  <c r="O656" i="27" s="1"/>
  <c r="M675" i="27"/>
  <c r="M676" i="27" s="1"/>
  <c r="N695" i="27"/>
  <c r="N696" i="27" s="1"/>
  <c r="P705" i="27"/>
  <c r="P706" i="27" s="1"/>
  <c r="M735" i="27"/>
  <c r="M736" i="27" s="1"/>
  <c r="N735" i="27"/>
  <c r="N736" i="27" s="1"/>
  <c r="N475" i="27"/>
  <c r="N476" i="27" s="1"/>
  <c r="N515" i="27"/>
  <c r="N516" i="27" s="1"/>
  <c r="N555" i="27"/>
  <c r="N556" i="27" s="1"/>
  <c r="N595" i="27"/>
  <c r="N596" i="27" s="1"/>
  <c r="N635" i="27"/>
  <c r="N636" i="27" s="1"/>
  <c r="M655" i="27"/>
  <c r="M656" i="27" s="1"/>
  <c r="P675" i="27"/>
  <c r="P676" i="27" s="1"/>
  <c r="M705" i="27"/>
  <c r="M706" i="27" s="1"/>
  <c r="O735" i="27"/>
  <c r="O736" i="27" s="1"/>
  <c r="N655" i="27"/>
  <c r="N656" i="27" s="1"/>
  <c r="N705" i="27"/>
  <c r="N706" i="27" s="1"/>
  <c r="O775" i="27"/>
  <c r="O776" i="27" s="1"/>
  <c r="P1125" i="27"/>
  <c r="P1126" i="27" s="1"/>
  <c r="N1125" i="27"/>
  <c r="N1126" i="27" s="1"/>
  <c r="N755" i="27"/>
  <c r="N756" i="27" s="1"/>
  <c r="P775" i="27"/>
  <c r="P776" i="27" s="1"/>
  <c r="N795" i="27"/>
  <c r="N796" i="27" s="1"/>
  <c r="P815" i="27"/>
  <c r="P816" i="27" s="1"/>
  <c r="N835" i="27"/>
  <c r="N836" i="27" s="1"/>
  <c r="P855" i="27"/>
  <c r="P856" i="27" s="1"/>
  <c r="N875" i="27"/>
  <c r="N876" i="27" s="1"/>
  <c r="P895" i="27"/>
  <c r="P896" i="27" s="1"/>
  <c r="N915" i="27"/>
  <c r="N916" i="27" s="1"/>
  <c r="P935" i="27"/>
  <c r="P936" i="27" s="1"/>
  <c r="N955" i="27"/>
  <c r="N956" i="27" s="1"/>
  <c r="P975" i="27"/>
  <c r="P976" i="27" s="1"/>
  <c r="N995" i="27"/>
  <c r="N996" i="27" s="1"/>
  <c r="P1015" i="27"/>
  <c r="P1016" i="27" s="1"/>
  <c r="N1035" i="27"/>
  <c r="N1036" i="27" s="1"/>
  <c r="P1055" i="27"/>
  <c r="P1056" i="27" s="1"/>
  <c r="N1075" i="27"/>
  <c r="N1076" i="27" s="1"/>
  <c r="P1095" i="27"/>
  <c r="P1096" i="27" s="1"/>
  <c r="N1105" i="27"/>
  <c r="N1106" i="27" s="1"/>
  <c r="P1105" i="27"/>
  <c r="P1106" i="27" s="1"/>
  <c r="O795" i="27"/>
  <c r="O796" i="27" s="1"/>
  <c r="O835" i="27"/>
  <c r="O836" i="27" s="1"/>
  <c r="O875" i="27"/>
  <c r="O876" i="27" s="1"/>
  <c r="O915" i="27"/>
  <c r="O916" i="27" s="1"/>
  <c r="O955" i="27"/>
  <c r="O956" i="27" s="1"/>
  <c r="O995" i="27"/>
  <c r="O996" i="27" s="1"/>
  <c r="O1035" i="27"/>
  <c r="O1036" i="27" s="1"/>
  <c r="O1075" i="27"/>
  <c r="O1076" i="27" s="1"/>
  <c r="M1125" i="27"/>
  <c r="M1126" i="27" s="1"/>
  <c r="P1165" i="27"/>
  <c r="P1166" i="27" s="1"/>
  <c r="N1165" i="27"/>
  <c r="N1166" i="27" s="1"/>
  <c r="O1125" i="27"/>
  <c r="O1126" i="27" s="1"/>
  <c r="N1145" i="27"/>
  <c r="N1146" i="27" s="1"/>
  <c r="P1145" i="27"/>
  <c r="P1146" i="27" s="1"/>
  <c r="O1185" i="27"/>
  <c r="O1186" i="27" s="1"/>
  <c r="O1225" i="27"/>
  <c r="O1226" i="27" s="1"/>
  <c r="O1385" i="27"/>
  <c r="O1386" i="27" s="1"/>
  <c r="O1425" i="27"/>
  <c r="O1426" i="27" s="1"/>
  <c r="O1465" i="27"/>
  <c r="O1466" i="27" s="1"/>
  <c r="O1505" i="27"/>
  <c r="O1506" i="27" s="1"/>
  <c r="O1545" i="27"/>
  <c r="O1546" i="27" s="1"/>
  <c r="O1585" i="27"/>
  <c r="O1586" i="27" s="1"/>
  <c r="N1595" i="27"/>
  <c r="N1596" i="27" s="1"/>
  <c r="P1185" i="27"/>
  <c r="P1186" i="27" s="1"/>
  <c r="N1205" i="27"/>
  <c r="N1206" i="27" s="1"/>
  <c r="P1225" i="27"/>
  <c r="P1226" i="27" s="1"/>
  <c r="N1245" i="27"/>
  <c r="N1246" i="27" s="1"/>
  <c r="P1265" i="27"/>
  <c r="P1266" i="27" s="1"/>
  <c r="N1285" i="27"/>
  <c r="N1286" i="27" s="1"/>
  <c r="P1305" i="27"/>
  <c r="P1306" i="27" s="1"/>
  <c r="N1325" i="27"/>
  <c r="N1326" i="27" s="1"/>
  <c r="P1345" i="27"/>
  <c r="P1346" i="27" s="1"/>
  <c r="N1365" i="27"/>
  <c r="N1366" i="27" s="1"/>
  <c r="P1385" i="27"/>
  <c r="P1386" i="27" s="1"/>
  <c r="N1405" i="27"/>
  <c r="N1406" i="27" s="1"/>
  <c r="P1425" i="27"/>
  <c r="P1426" i="27" s="1"/>
  <c r="N1445" i="27"/>
  <c r="N1446" i="27" s="1"/>
  <c r="P1465" i="27"/>
  <c r="P1466" i="27" s="1"/>
  <c r="N1485" i="27"/>
  <c r="N1486" i="27" s="1"/>
  <c r="P1505" i="27"/>
  <c r="P1506" i="27" s="1"/>
  <c r="N1525" i="27"/>
  <c r="N1526" i="27" s="1"/>
  <c r="P1545" i="27"/>
  <c r="P1546" i="27" s="1"/>
  <c r="N1565" i="27"/>
  <c r="N1566" i="27" s="1"/>
  <c r="P1585" i="27"/>
  <c r="P1586" i="27" s="1"/>
  <c r="O1595" i="27"/>
  <c r="O1596" i="27" s="1"/>
  <c r="O1205" i="27"/>
  <c r="O1206" i="27" s="1"/>
  <c r="O1245" i="27"/>
  <c r="O1246" i="27" s="1"/>
  <c r="O1285" i="27"/>
  <c r="O1286" i="27" s="1"/>
  <c r="O1325" i="27"/>
  <c r="O1326" i="27" s="1"/>
  <c r="AC4756" i="15" l="1"/>
  <c r="Y4756" i="15"/>
  <c r="X4756" i="15"/>
  <c r="W4756" i="15"/>
  <c r="V4756" i="15"/>
  <c r="U4756" i="15"/>
  <c r="T4756" i="15"/>
  <c r="Y7000" i="15"/>
  <c r="X7000" i="15"/>
  <c r="W7000" i="15"/>
  <c r="V7000" i="15"/>
  <c r="U7000" i="15"/>
  <c r="T7000" i="15"/>
  <c r="Y6999" i="15"/>
  <c r="X6999" i="15"/>
  <c r="W6999" i="15"/>
  <c r="V6999" i="15"/>
  <c r="U6999" i="15"/>
  <c r="T6999" i="15"/>
  <c r="Y6998" i="15"/>
  <c r="X6998" i="15"/>
  <c r="W6998" i="15"/>
  <c r="V6998" i="15"/>
  <c r="U6998" i="15"/>
  <c r="T6998" i="15"/>
  <c r="Y6997" i="15"/>
  <c r="X6997" i="15"/>
  <c r="W6997" i="15"/>
  <c r="V6997" i="15"/>
  <c r="U6997" i="15"/>
  <c r="T6997" i="15"/>
  <c r="Y6996" i="15"/>
  <c r="X6996" i="15"/>
  <c r="W6996" i="15"/>
  <c r="V6996" i="15"/>
  <c r="U6996" i="15"/>
  <c r="T6996" i="15"/>
  <c r="Y6995" i="15"/>
  <c r="X6995" i="15"/>
  <c r="W6995" i="15"/>
  <c r="V6995" i="15"/>
  <c r="U6995" i="15"/>
  <c r="T6995" i="15"/>
  <c r="Y6994" i="15"/>
  <c r="X6994" i="15"/>
  <c r="W6994" i="15"/>
  <c r="V6994" i="15"/>
  <c r="U6994" i="15"/>
  <c r="T6994" i="15"/>
  <c r="Y6993" i="15"/>
  <c r="X6993" i="15"/>
  <c r="W6993" i="15"/>
  <c r="V6993" i="15"/>
  <c r="U6993" i="15"/>
  <c r="T6993" i="15"/>
  <c r="Y6992" i="15"/>
  <c r="X6992" i="15"/>
  <c r="W6992" i="15"/>
  <c r="V6992" i="15"/>
  <c r="U6992" i="15"/>
  <c r="T6992" i="15"/>
  <c r="Y6991" i="15"/>
  <c r="X6991" i="15"/>
  <c r="W6991" i="15"/>
  <c r="V6991" i="15"/>
  <c r="U6991" i="15"/>
  <c r="T6991" i="15"/>
  <c r="Y6990" i="15"/>
  <c r="X6990" i="15"/>
  <c r="W6990" i="15"/>
  <c r="V6990" i="15"/>
  <c r="U6990" i="15"/>
  <c r="T6990" i="15"/>
  <c r="Y6989" i="15"/>
  <c r="X6989" i="15"/>
  <c r="W6989" i="15"/>
  <c r="V6989" i="15"/>
  <c r="U6989" i="15"/>
  <c r="T6989" i="15"/>
  <c r="Y6988" i="15"/>
  <c r="X6988" i="15"/>
  <c r="W6988" i="15"/>
  <c r="V6988" i="15"/>
  <c r="U6988" i="15"/>
  <c r="T6988" i="15"/>
  <c r="Y6987" i="15"/>
  <c r="X6987" i="15"/>
  <c r="W6987" i="15"/>
  <c r="V6987" i="15"/>
  <c r="U6987" i="15"/>
  <c r="T6987" i="15"/>
  <c r="Y6986" i="15"/>
  <c r="X6986" i="15"/>
  <c r="W6986" i="15"/>
  <c r="V6986" i="15"/>
  <c r="U6986" i="15"/>
  <c r="T6986" i="15"/>
  <c r="Y6985" i="15"/>
  <c r="X6985" i="15"/>
  <c r="W6985" i="15"/>
  <c r="V6985" i="15"/>
  <c r="U6985" i="15"/>
  <c r="T6985" i="15"/>
  <c r="Y6984" i="15"/>
  <c r="X6984" i="15"/>
  <c r="W6984" i="15"/>
  <c r="V6984" i="15"/>
  <c r="U6984" i="15"/>
  <c r="T6984" i="15"/>
  <c r="Y6983" i="15"/>
  <c r="X6983" i="15"/>
  <c r="W6983" i="15"/>
  <c r="V6983" i="15"/>
  <c r="U6983" i="15"/>
  <c r="T6983" i="15"/>
  <c r="Y6982" i="15"/>
  <c r="X6982" i="15"/>
  <c r="W6982" i="15"/>
  <c r="V6982" i="15"/>
  <c r="U6982" i="15"/>
  <c r="T6982" i="15"/>
  <c r="Y6981" i="15"/>
  <c r="X6981" i="15"/>
  <c r="W6981" i="15"/>
  <c r="V6981" i="15"/>
  <c r="U6981" i="15"/>
  <c r="T6981" i="15"/>
  <c r="Y6980" i="15"/>
  <c r="X6980" i="15"/>
  <c r="W6980" i="15"/>
  <c r="V6980" i="15"/>
  <c r="U6980" i="15"/>
  <c r="T6980" i="15"/>
  <c r="Y6979" i="15"/>
  <c r="X6979" i="15"/>
  <c r="W6979" i="15"/>
  <c r="V6979" i="15"/>
  <c r="U6979" i="15"/>
  <c r="T6979" i="15"/>
  <c r="Y6978" i="15"/>
  <c r="X6978" i="15"/>
  <c r="W6978" i="15"/>
  <c r="V6978" i="15"/>
  <c r="U6978" i="15"/>
  <c r="T6978" i="15"/>
  <c r="Y6977" i="15"/>
  <c r="X6977" i="15"/>
  <c r="W6977" i="15"/>
  <c r="V6977" i="15"/>
  <c r="U6977" i="15"/>
  <c r="T6977" i="15"/>
  <c r="Y6976" i="15"/>
  <c r="X6976" i="15"/>
  <c r="W6976" i="15"/>
  <c r="V6976" i="15"/>
  <c r="U6976" i="15"/>
  <c r="T6976" i="15"/>
  <c r="Y6975" i="15"/>
  <c r="X6975" i="15"/>
  <c r="W6975" i="15"/>
  <c r="V6975" i="15"/>
  <c r="U6975" i="15"/>
  <c r="T6975" i="15"/>
  <c r="Y6974" i="15"/>
  <c r="X6974" i="15"/>
  <c r="W6974" i="15"/>
  <c r="V6974" i="15"/>
  <c r="U6974" i="15"/>
  <c r="T6974" i="15"/>
  <c r="Y6973" i="15"/>
  <c r="X6973" i="15"/>
  <c r="W6973" i="15"/>
  <c r="V6973" i="15"/>
  <c r="U6973" i="15"/>
  <c r="T6973" i="15"/>
  <c r="Y6972" i="15"/>
  <c r="X6972" i="15"/>
  <c r="W6972" i="15"/>
  <c r="V6972" i="15"/>
  <c r="U6972" i="15"/>
  <c r="T6972" i="15"/>
  <c r="Y6971" i="15"/>
  <c r="X6971" i="15"/>
  <c r="W6971" i="15"/>
  <c r="V6971" i="15"/>
  <c r="U6971" i="15"/>
  <c r="T6971" i="15"/>
  <c r="Y6970" i="15"/>
  <c r="X6970" i="15"/>
  <c r="W6970" i="15"/>
  <c r="V6970" i="15"/>
  <c r="U6970" i="15"/>
  <c r="T6970" i="15"/>
  <c r="Y6969" i="15"/>
  <c r="X6969" i="15"/>
  <c r="W6969" i="15"/>
  <c r="V6969" i="15"/>
  <c r="U6969" i="15"/>
  <c r="T6969" i="15"/>
  <c r="Y6968" i="15"/>
  <c r="X6968" i="15"/>
  <c r="W6968" i="15"/>
  <c r="V6968" i="15"/>
  <c r="U6968" i="15"/>
  <c r="T6968" i="15"/>
  <c r="Y6967" i="15"/>
  <c r="X6967" i="15"/>
  <c r="W6967" i="15"/>
  <c r="V6967" i="15"/>
  <c r="U6967" i="15"/>
  <c r="T6967" i="15"/>
  <c r="Y6966" i="15"/>
  <c r="X6966" i="15"/>
  <c r="W6966" i="15"/>
  <c r="V6966" i="15"/>
  <c r="U6966" i="15"/>
  <c r="T6966" i="15"/>
  <c r="Y6965" i="15"/>
  <c r="X6965" i="15"/>
  <c r="W6965" i="15"/>
  <c r="V6965" i="15"/>
  <c r="U6965" i="15"/>
  <c r="T6965" i="15"/>
  <c r="Y6964" i="15"/>
  <c r="X6964" i="15"/>
  <c r="W6964" i="15"/>
  <c r="V6964" i="15"/>
  <c r="U6964" i="15"/>
  <c r="T6964" i="15"/>
  <c r="Y6963" i="15"/>
  <c r="X6963" i="15"/>
  <c r="W6963" i="15"/>
  <c r="V6963" i="15"/>
  <c r="U6963" i="15"/>
  <c r="T6963" i="15"/>
  <c r="Y6962" i="15"/>
  <c r="X6962" i="15"/>
  <c r="W6962" i="15"/>
  <c r="V6962" i="15"/>
  <c r="U6962" i="15"/>
  <c r="T6962" i="15"/>
  <c r="Y6961" i="15"/>
  <c r="X6961" i="15"/>
  <c r="W6961" i="15"/>
  <c r="V6961" i="15"/>
  <c r="U6961" i="15"/>
  <c r="T6961" i="15"/>
  <c r="Y6960" i="15"/>
  <c r="X6960" i="15"/>
  <c r="W6960" i="15"/>
  <c r="V6960" i="15"/>
  <c r="U6960" i="15"/>
  <c r="T6960" i="15"/>
  <c r="Y6959" i="15"/>
  <c r="X6959" i="15"/>
  <c r="W6959" i="15"/>
  <c r="V6959" i="15"/>
  <c r="U6959" i="15"/>
  <c r="T6959" i="15"/>
  <c r="Y6958" i="15"/>
  <c r="X6958" i="15"/>
  <c r="W6958" i="15"/>
  <c r="V6958" i="15"/>
  <c r="U6958" i="15"/>
  <c r="T6958" i="15"/>
  <c r="Y6957" i="15"/>
  <c r="X6957" i="15"/>
  <c r="W6957" i="15"/>
  <c r="V6957" i="15"/>
  <c r="U6957" i="15"/>
  <c r="T6957" i="15"/>
  <c r="Y6956" i="15"/>
  <c r="X6956" i="15"/>
  <c r="W6956" i="15"/>
  <c r="V6956" i="15"/>
  <c r="U6956" i="15"/>
  <c r="T6956" i="15"/>
  <c r="Y6955" i="15"/>
  <c r="X6955" i="15"/>
  <c r="W6955" i="15"/>
  <c r="V6955" i="15"/>
  <c r="U6955" i="15"/>
  <c r="T6955" i="15"/>
  <c r="Y6954" i="15"/>
  <c r="X6954" i="15"/>
  <c r="W6954" i="15"/>
  <c r="V6954" i="15"/>
  <c r="U6954" i="15"/>
  <c r="T6954" i="15"/>
  <c r="Y6953" i="15"/>
  <c r="X6953" i="15"/>
  <c r="W6953" i="15"/>
  <c r="V6953" i="15"/>
  <c r="U6953" i="15"/>
  <c r="T6953" i="15"/>
  <c r="Y6952" i="15"/>
  <c r="X6952" i="15"/>
  <c r="W6952" i="15"/>
  <c r="V6952" i="15"/>
  <c r="U6952" i="15"/>
  <c r="T6952" i="15"/>
  <c r="Y6951" i="15"/>
  <c r="X6951" i="15"/>
  <c r="W6951" i="15"/>
  <c r="V6951" i="15"/>
  <c r="U6951" i="15"/>
  <c r="T6951" i="15"/>
  <c r="Y6950" i="15"/>
  <c r="X6950" i="15"/>
  <c r="W6950" i="15"/>
  <c r="V6950" i="15"/>
  <c r="U6950" i="15"/>
  <c r="T6950" i="15"/>
  <c r="Y6949" i="15"/>
  <c r="X6949" i="15"/>
  <c r="W6949" i="15"/>
  <c r="V6949" i="15"/>
  <c r="U6949" i="15"/>
  <c r="T6949" i="15"/>
  <c r="Y6948" i="15"/>
  <c r="X6948" i="15"/>
  <c r="W6948" i="15"/>
  <c r="V6948" i="15"/>
  <c r="U6948" i="15"/>
  <c r="T6948" i="15"/>
  <c r="Y6947" i="15"/>
  <c r="X6947" i="15"/>
  <c r="W6947" i="15"/>
  <c r="V6947" i="15"/>
  <c r="U6947" i="15"/>
  <c r="T6947" i="15"/>
  <c r="Y6946" i="15"/>
  <c r="X6946" i="15"/>
  <c r="W6946" i="15"/>
  <c r="V6946" i="15"/>
  <c r="U6946" i="15"/>
  <c r="T6946" i="15"/>
  <c r="Y6945" i="15"/>
  <c r="X6945" i="15"/>
  <c r="W6945" i="15"/>
  <c r="V6945" i="15"/>
  <c r="U6945" i="15"/>
  <c r="T6945" i="15"/>
  <c r="Y6944" i="15"/>
  <c r="X6944" i="15"/>
  <c r="W6944" i="15"/>
  <c r="V6944" i="15"/>
  <c r="U6944" i="15"/>
  <c r="T6944" i="15"/>
  <c r="Y6943" i="15"/>
  <c r="X6943" i="15"/>
  <c r="W6943" i="15"/>
  <c r="V6943" i="15"/>
  <c r="U6943" i="15"/>
  <c r="T6943" i="15"/>
  <c r="Y6942" i="15"/>
  <c r="X6942" i="15"/>
  <c r="W6942" i="15"/>
  <c r="V6942" i="15"/>
  <c r="U6942" i="15"/>
  <c r="T6942" i="15"/>
  <c r="Y6941" i="15"/>
  <c r="X6941" i="15"/>
  <c r="W6941" i="15"/>
  <c r="V6941" i="15"/>
  <c r="U6941" i="15"/>
  <c r="T6941" i="15"/>
  <c r="Y6940" i="15"/>
  <c r="X6940" i="15"/>
  <c r="W6940" i="15"/>
  <c r="V6940" i="15"/>
  <c r="U6940" i="15"/>
  <c r="T6940" i="15"/>
  <c r="Y6939" i="15"/>
  <c r="X6939" i="15"/>
  <c r="W6939" i="15"/>
  <c r="V6939" i="15"/>
  <c r="U6939" i="15"/>
  <c r="T6939" i="15"/>
  <c r="Y6938" i="15"/>
  <c r="X6938" i="15"/>
  <c r="W6938" i="15"/>
  <c r="V6938" i="15"/>
  <c r="U6938" i="15"/>
  <c r="T6938" i="15"/>
  <c r="Y6937" i="15"/>
  <c r="X6937" i="15"/>
  <c r="W6937" i="15"/>
  <c r="V6937" i="15"/>
  <c r="U6937" i="15"/>
  <c r="T6937" i="15"/>
  <c r="Y6936" i="15"/>
  <c r="X6936" i="15"/>
  <c r="W6936" i="15"/>
  <c r="V6936" i="15"/>
  <c r="U6936" i="15"/>
  <c r="T6936" i="15"/>
  <c r="Y6935" i="15"/>
  <c r="X6935" i="15"/>
  <c r="W6935" i="15"/>
  <c r="V6935" i="15"/>
  <c r="U6935" i="15"/>
  <c r="T6935" i="15"/>
  <c r="Y6934" i="15"/>
  <c r="X6934" i="15"/>
  <c r="W6934" i="15"/>
  <c r="V6934" i="15"/>
  <c r="U6934" i="15"/>
  <c r="T6934" i="15"/>
  <c r="Y6933" i="15"/>
  <c r="X6933" i="15"/>
  <c r="W6933" i="15"/>
  <c r="V6933" i="15"/>
  <c r="U6933" i="15"/>
  <c r="T6933" i="15"/>
  <c r="Y6932" i="15"/>
  <c r="X6932" i="15"/>
  <c r="W6932" i="15"/>
  <c r="V6932" i="15"/>
  <c r="U6932" i="15"/>
  <c r="T6932" i="15"/>
  <c r="Y6931" i="15"/>
  <c r="X6931" i="15"/>
  <c r="W6931" i="15"/>
  <c r="V6931" i="15"/>
  <c r="U6931" i="15"/>
  <c r="T6931" i="15"/>
  <c r="Y6930" i="15"/>
  <c r="X6930" i="15"/>
  <c r="W6930" i="15"/>
  <c r="V6930" i="15"/>
  <c r="U6930" i="15"/>
  <c r="T6930" i="15"/>
  <c r="Y6929" i="15"/>
  <c r="X6929" i="15"/>
  <c r="W6929" i="15"/>
  <c r="V6929" i="15"/>
  <c r="U6929" i="15"/>
  <c r="T6929" i="15"/>
  <c r="Y6928" i="15"/>
  <c r="X6928" i="15"/>
  <c r="W6928" i="15"/>
  <c r="V6928" i="15"/>
  <c r="U6928" i="15"/>
  <c r="T6928" i="15"/>
  <c r="Y6927" i="15"/>
  <c r="X6927" i="15"/>
  <c r="W6927" i="15"/>
  <c r="V6927" i="15"/>
  <c r="U6927" i="15"/>
  <c r="T6927" i="15"/>
  <c r="Y6926" i="15"/>
  <c r="X6926" i="15"/>
  <c r="W6926" i="15"/>
  <c r="V6926" i="15"/>
  <c r="U6926" i="15"/>
  <c r="T6926" i="15"/>
  <c r="Y6925" i="15"/>
  <c r="X6925" i="15"/>
  <c r="W6925" i="15"/>
  <c r="V6925" i="15"/>
  <c r="U6925" i="15"/>
  <c r="T6925" i="15"/>
  <c r="Y6924" i="15"/>
  <c r="X6924" i="15"/>
  <c r="W6924" i="15"/>
  <c r="V6924" i="15"/>
  <c r="U6924" i="15"/>
  <c r="T6924" i="15"/>
  <c r="Y6923" i="15"/>
  <c r="X6923" i="15"/>
  <c r="W6923" i="15"/>
  <c r="V6923" i="15"/>
  <c r="U6923" i="15"/>
  <c r="T6923" i="15"/>
  <c r="Y6922" i="15"/>
  <c r="X6922" i="15"/>
  <c r="W6922" i="15"/>
  <c r="V6922" i="15"/>
  <c r="U6922" i="15"/>
  <c r="T6922" i="15"/>
  <c r="Y6921" i="15"/>
  <c r="X6921" i="15"/>
  <c r="W6921" i="15"/>
  <c r="V6921" i="15"/>
  <c r="U6921" i="15"/>
  <c r="T6921" i="15"/>
  <c r="Y6920" i="15"/>
  <c r="X6920" i="15"/>
  <c r="W6920" i="15"/>
  <c r="V6920" i="15"/>
  <c r="U6920" i="15"/>
  <c r="T6920" i="15"/>
  <c r="Y6919" i="15"/>
  <c r="X6919" i="15"/>
  <c r="W6919" i="15"/>
  <c r="V6919" i="15"/>
  <c r="U6919" i="15"/>
  <c r="T6919" i="15"/>
  <c r="Y6918" i="15"/>
  <c r="X6918" i="15"/>
  <c r="W6918" i="15"/>
  <c r="V6918" i="15"/>
  <c r="U6918" i="15"/>
  <c r="T6918" i="15"/>
  <c r="Y6917" i="15"/>
  <c r="X6917" i="15"/>
  <c r="W6917" i="15"/>
  <c r="V6917" i="15"/>
  <c r="U6917" i="15"/>
  <c r="T6917" i="15"/>
  <c r="Y6916" i="15"/>
  <c r="X6916" i="15"/>
  <c r="W6916" i="15"/>
  <c r="V6916" i="15"/>
  <c r="U6916" i="15"/>
  <c r="T6916" i="15"/>
  <c r="Y6915" i="15"/>
  <c r="X6915" i="15"/>
  <c r="W6915" i="15"/>
  <c r="V6915" i="15"/>
  <c r="U6915" i="15"/>
  <c r="T6915" i="15"/>
  <c r="Y6914" i="15"/>
  <c r="X6914" i="15"/>
  <c r="W6914" i="15"/>
  <c r="V6914" i="15"/>
  <c r="U6914" i="15"/>
  <c r="T6914" i="15"/>
  <c r="Y6913" i="15"/>
  <c r="X6913" i="15"/>
  <c r="W6913" i="15"/>
  <c r="V6913" i="15"/>
  <c r="U6913" i="15"/>
  <c r="T6913" i="15"/>
  <c r="Y6912" i="15"/>
  <c r="X6912" i="15"/>
  <c r="W6912" i="15"/>
  <c r="V6912" i="15"/>
  <c r="U6912" i="15"/>
  <c r="T6912" i="15"/>
  <c r="Y6911" i="15"/>
  <c r="X6911" i="15"/>
  <c r="W6911" i="15"/>
  <c r="V6911" i="15"/>
  <c r="U6911" i="15"/>
  <c r="T6911" i="15"/>
  <c r="Y6910" i="15"/>
  <c r="X6910" i="15"/>
  <c r="W6910" i="15"/>
  <c r="V6910" i="15"/>
  <c r="U6910" i="15"/>
  <c r="T6910" i="15"/>
  <c r="Y6909" i="15"/>
  <c r="X6909" i="15"/>
  <c r="W6909" i="15"/>
  <c r="V6909" i="15"/>
  <c r="U6909" i="15"/>
  <c r="T6909" i="15"/>
  <c r="Y6908" i="15"/>
  <c r="X6908" i="15"/>
  <c r="W6908" i="15"/>
  <c r="V6908" i="15"/>
  <c r="U6908" i="15"/>
  <c r="T6908" i="15"/>
  <c r="Y6907" i="15"/>
  <c r="X6907" i="15"/>
  <c r="W6907" i="15"/>
  <c r="V6907" i="15"/>
  <c r="U6907" i="15"/>
  <c r="T6907" i="15"/>
  <c r="Y6906" i="15"/>
  <c r="X6906" i="15"/>
  <c r="W6906" i="15"/>
  <c r="V6906" i="15"/>
  <c r="U6906" i="15"/>
  <c r="T6906" i="15"/>
  <c r="Y6905" i="15"/>
  <c r="X6905" i="15"/>
  <c r="W6905" i="15"/>
  <c r="V6905" i="15"/>
  <c r="U6905" i="15"/>
  <c r="T6905" i="15"/>
  <c r="Y6904" i="15"/>
  <c r="X6904" i="15"/>
  <c r="W6904" i="15"/>
  <c r="V6904" i="15"/>
  <c r="U6904" i="15"/>
  <c r="T6904" i="15"/>
  <c r="Y6903" i="15"/>
  <c r="X6903" i="15"/>
  <c r="W6903" i="15"/>
  <c r="V6903" i="15"/>
  <c r="U6903" i="15"/>
  <c r="T6903" i="15"/>
  <c r="Y6902" i="15"/>
  <c r="X6902" i="15"/>
  <c r="W6902" i="15"/>
  <c r="V6902" i="15"/>
  <c r="U6902" i="15"/>
  <c r="T6902" i="15"/>
  <c r="Y6901" i="15"/>
  <c r="X6901" i="15"/>
  <c r="W6901" i="15"/>
  <c r="V6901" i="15"/>
  <c r="U6901" i="15"/>
  <c r="T6901" i="15"/>
  <c r="Y6900" i="15"/>
  <c r="X6900" i="15"/>
  <c r="W6900" i="15"/>
  <c r="V6900" i="15"/>
  <c r="U6900" i="15"/>
  <c r="T6900" i="15"/>
  <c r="Y6899" i="15"/>
  <c r="X6899" i="15"/>
  <c r="W6899" i="15"/>
  <c r="V6899" i="15"/>
  <c r="U6899" i="15"/>
  <c r="T6899" i="15"/>
  <c r="Y6898" i="15"/>
  <c r="X6898" i="15"/>
  <c r="W6898" i="15"/>
  <c r="V6898" i="15"/>
  <c r="U6898" i="15"/>
  <c r="T6898" i="15"/>
  <c r="Y6897" i="15"/>
  <c r="X6897" i="15"/>
  <c r="W6897" i="15"/>
  <c r="V6897" i="15"/>
  <c r="U6897" i="15"/>
  <c r="T6897" i="15"/>
  <c r="Y6896" i="15"/>
  <c r="X6896" i="15"/>
  <c r="W6896" i="15"/>
  <c r="V6896" i="15"/>
  <c r="U6896" i="15"/>
  <c r="T6896" i="15"/>
  <c r="Y6895" i="15"/>
  <c r="X6895" i="15"/>
  <c r="W6895" i="15"/>
  <c r="V6895" i="15"/>
  <c r="U6895" i="15"/>
  <c r="T6895" i="15"/>
  <c r="Y6894" i="15"/>
  <c r="X6894" i="15"/>
  <c r="W6894" i="15"/>
  <c r="V6894" i="15"/>
  <c r="U6894" i="15"/>
  <c r="T6894" i="15"/>
  <c r="Y6893" i="15"/>
  <c r="X6893" i="15"/>
  <c r="W6893" i="15"/>
  <c r="V6893" i="15"/>
  <c r="U6893" i="15"/>
  <c r="T6893" i="15"/>
  <c r="Y6892" i="15"/>
  <c r="X6892" i="15"/>
  <c r="W6892" i="15"/>
  <c r="V6892" i="15"/>
  <c r="U6892" i="15"/>
  <c r="T6892" i="15"/>
  <c r="Y6891" i="15"/>
  <c r="X6891" i="15"/>
  <c r="W6891" i="15"/>
  <c r="V6891" i="15"/>
  <c r="U6891" i="15"/>
  <c r="T6891" i="15"/>
  <c r="Y6890" i="15"/>
  <c r="X6890" i="15"/>
  <c r="W6890" i="15"/>
  <c r="V6890" i="15"/>
  <c r="U6890" i="15"/>
  <c r="T6890" i="15"/>
  <c r="Y6889" i="15"/>
  <c r="X6889" i="15"/>
  <c r="W6889" i="15"/>
  <c r="V6889" i="15"/>
  <c r="U6889" i="15"/>
  <c r="T6889" i="15"/>
  <c r="Y6888" i="15"/>
  <c r="X6888" i="15"/>
  <c r="W6888" i="15"/>
  <c r="V6888" i="15"/>
  <c r="U6888" i="15"/>
  <c r="T6888" i="15"/>
  <c r="Y6887" i="15"/>
  <c r="X6887" i="15"/>
  <c r="W6887" i="15"/>
  <c r="V6887" i="15"/>
  <c r="U6887" i="15"/>
  <c r="T6887" i="15"/>
  <c r="Y6886" i="15"/>
  <c r="X6886" i="15"/>
  <c r="W6886" i="15"/>
  <c r="V6886" i="15"/>
  <c r="U6886" i="15"/>
  <c r="T6886" i="15"/>
  <c r="Y6885" i="15"/>
  <c r="X6885" i="15"/>
  <c r="W6885" i="15"/>
  <c r="V6885" i="15"/>
  <c r="U6885" i="15"/>
  <c r="T6885" i="15"/>
  <c r="Y6884" i="15"/>
  <c r="X6884" i="15"/>
  <c r="W6884" i="15"/>
  <c r="V6884" i="15"/>
  <c r="U6884" i="15"/>
  <c r="T6884" i="15"/>
  <c r="Y6883" i="15"/>
  <c r="X6883" i="15"/>
  <c r="W6883" i="15"/>
  <c r="V6883" i="15"/>
  <c r="U6883" i="15"/>
  <c r="T6883" i="15"/>
  <c r="Y6882" i="15"/>
  <c r="X6882" i="15"/>
  <c r="W6882" i="15"/>
  <c r="V6882" i="15"/>
  <c r="U6882" i="15"/>
  <c r="T6882" i="15"/>
  <c r="Y6881" i="15"/>
  <c r="X6881" i="15"/>
  <c r="W6881" i="15"/>
  <c r="V6881" i="15"/>
  <c r="U6881" i="15"/>
  <c r="T6881" i="15"/>
  <c r="Y6880" i="15"/>
  <c r="X6880" i="15"/>
  <c r="W6880" i="15"/>
  <c r="V6880" i="15"/>
  <c r="U6880" i="15"/>
  <c r="T6880" i="15"/>
  <c r="Y6879" i="15"/>
  <c r="X6879" i="15"/>
  <c r="W6879" i="15"/>
  <c r="V6879" i="15"/>
  <c r="U6879" i="15"/>
  <c r="T6879" i="15"/>
  <c r="Y6878" i="15"/>
  <c r="X6878" i="15"/>
  <c r="W6878" i="15"/>
  <c r="V6878" i="15"/>
  <c r="U6878" i="15"/>
  <c r="T6878" i="15"/>
  <c r="Y6877" i="15"/>
  <c r="X6877" i="15"/>
  <c r="W6877" i="15"/>
  <c r="V6877" i="15"/>
  <c r="U6877" i="15"/>
  <c r="T6877" i="15"/>
  <c r="Y6876" i="15"/>
  <c r="X6876" i="15"/>
  <c r="W6876" i="15"/>
  <c r="V6876" i="15"/>
  <c r="U6876" i="15"/>
  <c r="T6876" i="15"/>
  <c r="Y6875" i="15"/>
  <c r="X6875" i="15"/>
  <c r="W6875" i="15"/>
  <c r="V6875" i="15"/>
  <c r="U6875" i="15"/>
  <c r="T6875" i="15"/>
  <c r="Y6874" i="15"/>
  <c r="X6874" i="15"/>
  <c r="W6874" i="15"/>
  <c r="V6874" i="15"/>
  <c r="U6874" i="15"/>
  <c r="T6874" i="15"/>
  <c r="Y6873" i="15"/>
  <c r="X6873" i="15"/>
  <c r="W6873" i="15"/>
  <c r="V6873" i="15"/>
  <c r="U6873" i="15"/>
  <c r="T6873" i="15"/>
  <c r="Y6872" i="15"/>
  <c r="X6872" i="15"/>
  <c r="W6872" i="15"/>
  <c r="V6872" i="15"/>
  <c r="U6872" i="15"/>
  <c r="T6872" i="15"/>
  <c r="Y6871" i="15"/>
  <c r="X6871" i="15"/>
  <c r="W6871" i="15"/>
  <c r="V6871" i="15"/>
  <c r="U6871" i="15"/>
  <c r="T6871" i="15"/>
  <c r="Y6870" i="15"/>
  <c r="X6870" i="15"/>
  <c r="W6870" i="15"/>
  <c r="V6870" i="15"/>
  <c r="U6870" i="15"/>
  <c r="T6870" i="15"/>
  <c r="Y6869" i="15"/>
  <c r="X6869" i="15"/>
  <c r="W6869" i="15"/>
  <c r="V6869" i="15"/>
  <c r="U6869" i="15"/>
  <c r="T6869" i="15"/>
  <c r="Y6868" i="15"/>
  <c r="X6868" i="15"/>
  <c r="W6868" i="15"/>
  <c r="V6868" i="15"/>
  <c r="U6868" i="15"/>
  <c r="T6868" i="15"/>
  <c r="Y6867" i="15"/>
  <c r="X6867" i="15"/>
  <c r="W6867" i="15"/>
  <c r="V6867" i="15"/>
  <c r="U6867" i="15"/>
  <c r="T6867" i="15"/>
  <c r="Y6866" i="15"/>
  <c r="X6866" i="15"/>
  <c r="W6866" i="15"/>
  <c r="V6866" i="15"/>
  <c r="U6866" i="15"/>
  <c r="T6866" i="15"/>
  <c r="Y6865" i="15"/>
  <c r="X6865" i="15"/>
  <c r="W6865" i="15"/>
  <c r="V6865" i="15"/>
  <c r="U6865" i="15"/>
  <c r="T6865" i="15"/>
  <c r="Y6864" i="15"/>
  <c r="X6864" i="15"/>
  <c r="W6864" i="15"/>
  <c r="V6864" i="15"/>
  <c r="U6864" i="15"/>
  <c r="T6864" i="15"/>
  <c r="Y6863" i="15"/>
  <c r="X6863" i="15"/>
  <c r="W6863" i="15"/>
  <c r="V6863" i="15"/>
  <c r="U6863" i="15"/>
  <c r="T6863" i="15"/>
  <c r="Y6862" i="15"/>
  <c r="X6862" i="15"/>
  <c r="W6862" i="15"/>
  <c r="V6862" i="15"/>
  <c r="U6862" i="15"/>
  <c r="T6862" i="15"/>
  <c r="Y6861" i="15"/>
  <c r="X6861" i="15"/>
  <c r="W6861" i="15"/>
  <c r="V6861" i="15"/>
  <c r="U6861" i="15"/>
  <c r="T6861" i="15"/>
  <c r="Y6860" i="15"/>
  <c r="X6860" i="15"/>
  <c r="W6860" i="15"/>
  <c r="V6860" i="15"/>
  <c r="U6860" i="15"/>
  <c r="T6860" i="15"/>
  <c r="Y6859" i="15"/>
  <c r="X6859" i="15"/>
  <c r="W6859" i="15"/>
  <c r="V6859" i="15"/>
  <c r="U6859" i="15"/>
  <c r="T6859" i="15"/>
  <c r="Y6858" i="15"/>
  <c r="X6858" i="15"/>
  <c r="W6858" i="15"/>
  <c r="V6858" i="15"/>
  <c r="U6858" i="15"/>
  <c r="T6858" i="15"/>
  <c r="Y6857" i="15"/>
  <c r="X6857" i="15"/>
  <c r="W6857" i="15"/>
  <c r="V6857" i="15"/>
  <c r="U6857" i="15"/>
  <c r="T6857" i="15"/>
  <c r="Y6856" i="15"/>
  <c r="X6856" i="15"/>
  <c r="W6856" i="15"/>
  <c r="V6856" i="15"/>
  <c r="U6856" i="15"/>
  <c r="T6856" i="15"/>
  <c r="Y6855" i="15"/>
  <c r="X6855" i="15"/>
  <c r="W6855" i="15"/>
  <c r="V6855" i="15"/>
  <c r="U6855" i="15"/>
  <c r="T6855" i="15"/>
  <c r="Y6854" i="15"/>
  <c r="X6854" i="15"/>
  <c r="W6854" i="15"/>
  <c r="V6854" i="15"/>
  <c r="U6854" i="15"/>
  <c r="T6854" i="15"/>
  <c r="Y6853" i="15"/>
  <c r="X6853" i="15"/>
  <c r="W6853" i="15"/>
  <c r="V6853" i="15"/>
  <c r="U6853" i="15"/>
  <c r="T6853" i="15"/>
  <c r="Y6852" i="15"/>
  <c r="X6852" i="15"/>
  <c r="W6852" i="15"/>
  <c r="V6852" i="15"/>
  <c r="U6852" i="15"/>
  <c r="T6852" i="15"/>
  <c r="Y6851" i="15"/>
  <c r="X6851" i="15"/>
  <c r="W6851" i="15"/>
  <c r="V6851" i="15"/>
  <c r="U6851" i="15"/>
  <c r="T6851" i="15"/>
  <c r="Y6850" i="15"/>
  <c r="X6850" i="15"/>
  <c r="W6850" i="15"/>
  <c r="V6850" i="15"/>
  <c r="U6850" i="15"/>
  <c r="T6850" i="15"/>
  <c r="Y6849" i="15"/>
  <c r="X6849" i="15"/>
  <c r="W6849" i="15"/>
  <c r="V6849" i="15"/>
  <c r="U6849" i="15"/>
  <c r="T6849" i="15"/>
  <c r="Y6848" i="15"/>
  <c r="X6848" i="15"/>
  <c r="W6848" i="15"/>
  <c r="V6848" i="15"/>
  <c r="U6848" i="15"/>
  <c r="T6848" i="15"/>
  <c r="Y6847" i="15"/>
  <c r="X6847" i="15"/>
  <c r="W6847" i="15"/>
  <c r="V6847" i="15"/>
  <c r="U6847" i="15"/>
  <c r="T6847" i="15"/>
  <c r="Y6846" i="15"/>
  <c r="X6846" i="15"/>
  <c r="W6846" i="15"/>
  <c r="V6846" i="15"/>
  <c r="U6846" i="15"/>
  <c r="T6846" i="15"/>
  <c r="Y6845" i="15"/>
  <c r="X6845" i="15"/>
  <c r="W6845" i="15"/>
  <c r="V6845" i="15"/>
  <c r="U6845" i="15"/>
  <c r="T6845" i="15"/>
  <c r="Y6844" i="15"/>
  <c r="X6844" i="15"/>
  <c r="W6844" i="15"/>
  <c r="V6844" i="15"/>
  <c r="U6844" i="15"/>
  <c r="T6844" i="15"/>
  <c r="Y6843" i="15"/>
  <c r="X6843" i="15"/>
  <c r="W6843" i="15"/>
  <c r="V6843" i="15"/>
  <c r="U6843" i="15"/>
  <c r="T6843" i="15"/>
  <c r="Y6842" i="15"/>
  <c r="X6842" i="15"/>
  <c r="W6842" i="15"/>
  <c r="V6842" i="15"/>
  <c r="U6842" i="15"/>
  <c r="T6842" i="15"/>
  <c r="Y6841" i="15"/>
  <c r="X6841" i="15"/>
  <c r="W6841" i="15"/>
  <c r="V6841" i="15"/>
  <c r="U6841" i="15"/>
  <c r="T6841" i="15"/>
  <c r="Y6840" i="15"/>
  <c r="X6840" i="15"/>
  <c r="W6840" i="15"/>
  <c r="V6840" i="15"/>
  <c r="U6840" i="15"/>
  <c r="T6840" i="15"/>
  <c r="Y6839" i="15"/>
  <c r="X6839" i="15"/>
  <c r="W6839" i="15"/>
  <c r="V6839" i="15"/>
  <c r="U6839" i="15"/>
  <c r="T6839" i="15"/>
  <c r="Y6838" i="15"/>
  <c r="X6838" i="15"/>
  <c r="W6838" i="15"/>
  <c r="V6838" i="15"/>
  <c r="U6838" i="15"/>
  <c r="T6838" i="15"/>
  <c r="Y6837" i="15"/>
  <c r="X6837" i="15"/>
  <c r="W6837" i="15"/>
  <c r="V6837" i="15"/>
  <c r="U6837" i="15"/>
  <c r="T6837" i="15"/>
  <c r="Y6836" i="15"/>
  <c r="X6836" i="15"/>
  <c r="W6836" i="15"/>
  <c r="V6836" i="15"/>
  <c r="U6836" i="15"/>
  <c r="T6836" i="15"/>
  <c r="Y6835" i="15"/>
  <c r="X6835" i="15"/>
  <c r="W6835" i="15"/>
  <c r="V6835" i="15"/>
  <c r="U6835" i="15"/>
  <c r="T6835" i="15"/>
  <c r="Y6834" i="15"/>
  <c r="X6834" i="15"/>
  <c r="W6834" i="15"/>
  <c r="V6834" i="15"/>
  <c r="U6834" i="15"/>
  <c r="T6834" i="15"/>
  <c r="Y6833" i="15"/>
  <c r="X6833" i="15"/>
  <c r="W6833" i="15"/>
  <c r="V6833" i="15"/>
  <c r="U6833" i="15"/>
  <c r="T6833" i="15"/>
  <c r="Y6832" i="15"/>
  <c r="X6832" i="15"/>
  <c r="W6832" i="15"/>
  <c r="V6832" i="15"/>
  <c r="U6832" i="15"/>
  <c r="T6832" i="15"/>
  <c r="Y6831" i="15"/>
  <c r="X6831" i="15"/>
  <c r="W6831" i="15"/>
  <c r="V6831" i="15"/>
  <c r="U6831" i="15"/>
  <c r="T6831" i="15"/>
  <c r="Y6830" i="15"/>
  <c r="X6830" i="15"/>
  <c r="W6830" i="15"/>
  <c r="V6830" i="15"/>
  <c r="U6830" i="15"/>
  <c r="T6830" i="15"/>
  <c r="Y6829" i="15"/>
  <c r="X6829" i="15"/>
  <c r="W6829" i="15"/>
  <c r="V6829" i="15"/>
  <c r="U6829" i="15"/>
  <c r="T6829" i="15"/>
  <c r="Y6828" i="15"/>
  <c r="X6828" i="15"/>
  <c r="W6828" i="15"/>
  <c r="V6828" i="15"/>
  <c r="U6828" i="15"/>
  <c r="T6828" i="15"/>
  <c r="Y6827" i="15"/>
  <c r="X6827" i="15"/>
  <c r="W6827" i="15"/>
  <c r="V6827" i="15"/>
  <c r="U6827" i="15"/>
  <c r="T6827" i="15"/>
  <c r="Y6826" i="15"/>
  <c r="X6826" i="15"/>
  <c r="W6826" i="15"/>
  <c r="V6826" i="15"/>
  <c r="U6826" i="15"/>
  <c r="T6826" i="15"/>
  <c r="Y6825" i="15"/>
  <c r="X6825" i="15"/>
  <c r="W6825" i="15"/>
  <c r="V6825" i="15"/>
  <c r="U6825" i="15"/>
  <c r="T6825" i="15"/>
  <c r="Y6824" i="15"/>
  <c r="X6824" i="15"/>
  <c r="W6824" i="15"/>
  <c r="V6824" i="15"/>
  <c r="U6824" i="15"/>
  <c r="T6824" i="15"/>
  <c r="Y6823" i="15"/>
  <c r="X6823" i="15"/>
  <c r="W6823" i="15"/>
  <c r="V6823" i="15"/>
  <c r="U6823" i="15"/>
  <c r="T6823" i="15"/>
  <c r="Y6822" i="15"/>
  <c r="X6822" i="15"/>
  <c r="W6822" i="15"/>
  <c r="V6822" i="15"/>
  <c r="U6822" i="15"/>
  <c r="T6822" i="15"/>
  <c r="Y6821" i="15"/>
  <c r="X6821" i="15"/>
  <c r="W6821" i="15"/>
  <c r="V6821" i="15"/>
  <c r="U6821" i="15"/>
  <c r="T6821" i="15"/>
  <c r="Y6820" i="15"/>
  <c r="X6820" i="15"/>
  <c r="W6820" i="15"/>
  <c r="V6820" i="15"/>
  <c r="U6820" i="15"/>
  <c r="T6820" i="15"/>
  <c r="Y6819" i="15"/>
  <c r="X6819" i="15"/>
  <c r="W6819" i="15"/>
  <c r="V6819" i="15"/>
  <c r="U6819" i="15"/>
  <c r="T6819" i="15"/>
  <c r="Y6818" i="15"/>
  <c r="X6818" i="15"/>
  <c r="W6818" i="15"/>
  <c r="V6818" i="15"/>
  <c r="U6818" i="15"/>
  <c r="T6818" i="15"/>
  <c r="Y6817" i="15"/>
  <c r="X6817" i="15"/>
  <c r="W6817" i="15"/>
  <c r="V6817" i="15"/>
  <c r="U6817" i="15"/>
  <c r="T6817" i="15"/>
  <c r="Y6816" i="15"/>
  <c r="X6816" i="15"/>
  <c r="W6816" i="15"/>
  <c r="V6816" i="15"/>
  <c r="U6816" i="15"/>
  <c r="T6816" i="15"/>
  <c r="Y6815" i="15"/>
  <c r="X6815" i="15"/>
  <c r="W6815" i="15"/>
  <c r="V6815" i="15"/>
  <c r="U6815" i="15"/>
  <c r="T6815" i="15"/>
  <c r="Y6814" i="15"/>
  <c r="X6814" i="15"/>
  <c r="W6814" i="15"/>
  <c r="V6814" i="15"/>
  <c r="U6814" i="15"/>
  <c r="T6814" i="15"/>
  <c r="Y6813" i="15"/>
  <c r="X6813" i="15"/>
  <c r="W6813" i="15"/>
  <c r="V6813" i="15"/>
  <c r="U6813" i="15"/>
  <c r="T6813" i="15"/>
  <c r="Y6812" i="15"/>
  <c r="X6812" i="15"/>
  <c r="W6812" i="15"/>
  <c r="V6812" i="15"/>
  <c r="U6812" i="15"/>
  <c r="T6812" i="15"/>
  <c r="Y6811" i="15"/>
  <c r="X6811" i="15"/>
  <c r="W6811" i="15"/>
  <c r="V6811" i="15"/>
  <c r="U6811" i="15"/>
  <c r="T6811" i="15"/>
  <c r="Y6810" i="15"/>
  <c r="X6810" i="15"/>
  <c r="W6810" i="15"/>
  <c r="V6810" i="15"/>
  <c r="U6810" i="15"/>
  <c r="T6810" i="15"/>
  <c r="Y6809" i="15"/>
  <c r="X6809" i="15"/>
  <c r="W6809" i="15"/>
  <c r="V6809" i="15"/>
  <c r="U6809" i="15"/>
  <c r="T6809" i="15"/>
  <c r="Y6808" i="15"/>
  <c r="X6808" i="15"/>
  <c r="W6808" i="15"/>
  <c r="V6808" i="15"/>
  <c r="U6808" i="15"/>
  <c r="T6808" i="15"/>
  <c r="Y6807" i="15"/>
  <c r="X6807" i="15"/>
  <c r="W6807" i="15"/>
  <c r="V6807" i="15"/>
  <c r="U6807" i="15"/>
  <c r="T6807" i="15"/>
  <c r="Y6806" i="15"/>
  <c r="X6806" i="15"/>
  <c r="W6806" i="15"/>
  <c r="V6806" i="15"/>
  <c r="U6806" i="15"/>
  <c r="T6806" i="15"/>
  <c r="Y6805" i="15"/>
  <c r="X6805" i="15"/>
  <c r="W6805" i="15"/>
  <c r="V6805" i="15"/>
  <c r="U6805" i="15"/>
  <c r="T6805" i="15"/>
  <c r="Y6804" i="15"/>
  <c r="X6804" i="15"/>
  <c r="W6804" i="15"/>
  <c r="V6804" i="15"/>
  <c r="U6804" i="15"/>
  <c r="T6804" i="15"/>
  <c r="Y6803" i="15"/>
  <c r="X6803" i="15"/>
  <c r="W6803" i="15"/>
  <c r="V6803" i="15"/>
  <c r="U6803" i="15"/>
  <c r="T6803" i="15"/>
  <c r="Y6802" i="15"/>
  <c r="X6802" i="15"/>
  <c r="W6802" i="15"/>
  <c r="V6802" i="15"/>
  <c r="U6802" i="15"/>
  <c r="T6802" i="15"/>
  <c r="Y6801" i="15"/>
  <c r="X6801" i="15"/>
  <c r="W6801" i="15"/>
  <c r="V6801" i="15"/>
  <c r="U6801" i="15"/>
  <c r="T6801" i="15"/>
  <c r="Y6800" i="15"/>
  <c r="X6800" i="15"/>
  <c r="W6800" i="15"/>
  <c r="V6800" i="15"/>
  <c r="U6800" i="15"/>
  <c r="T6800" i="15"/>
  <c r="Y6799" i="15"/>
  <c r="X6799" i="15"/>
  <c r="W6799" i="15"/>
  <c r="V6799" i="15"/>
  <c r="U6799" i="15"/>
  <c r="T6799" i="15"/>
  <c r="Y6798" i="15"/>
  <c r="X6798" i="15"/>
  <c r="W6798" i="15"/>
  <c r="V6798" i="15"/>
  <c r="U6798" i="15"/>
  <c r="T6798" i="15"/>
  <c r="Y6797" i="15"/>
  <c r="X6797" i="15"/>
  <c r="W6797" i="15"/>
  <c r="V6797" i="15"/>
  <c r="U6797" i="15"/>
  <c r="T6797" i="15"/>
  <c r="Y6796" i="15"/>
  <c r="X6796" i="15"/>
  <c r="W6796" i="15"/>
  <c r="V6796" i="15"/>
  <c r="U6796" i="15"/>
  <c r="T6796" i="15"/>
  <c r="Y6795" i="15"/>
  <c r="X6795" i="15"/>
  <c r="W6795" i="15"/>
  <c r="V6795" i="15"/>
  <c r="U6795" i="15"/>
  <c r="T6795" i="15"/>
  <c r="Y6794" i="15"/>
  <c r="X6794" i="15"/>
  <c r="W6794" i="15"/>
  <c r="V6794" i="15"/>
  <c r="U6794" i="15"/>
  <c r="T6794" i="15"/>
  <c r="Y6793" i="15"/>
  <c r="X6793" i="15"/>
  <c r="W6793" i="15"/>
  <c r="V6793" i="15"/>
  <c r="U6793" i="15"/>
  <c r="T6793" i="15"/>
  <c r="Y6792" i="15"/>
  <c r="X6792" i="15"/>
  <c r="W6792" i="15"/>
  <c r="V6792" i="15"/>
  <c r="U6792" i="15"/>
  <c r="T6792" i="15"/>
  <c r="Y6791" i="15"/>
  <c r="X6791" i="15"/>
  <c r="W6791" i="15"/>
  <c r="V6791" i="15"/>
  <c r="U6791" i="15"/>
  <c r="T6791" i="15"/>
  <c r="Y6790" i="15"/>
  <c r="X6790" i="15"/>
  <c r="W6790" i="15"/>
  <c r="V6790" i="15"/>
  <c r="U6790" i="15"/>
  <c r="T6790" i="15"/>
  <c r="Y6789" i="15"/>
  <c r="X6789" i="15"/>
  <c r="W6789" i="15"/>
  <c r="V6789" i="15"/>
  <c r="U6789" i="15"/>
  <c r="T6789" i="15"/>
  <c r="Y6788" i="15"/>
  <c r="X6788" i="15"/>
  <c r="W6788" i="15"/>
  <c r="V6788" i="15"/>
  <c r="U6788" i="15"/>
  <c r="T6788" i="15"/>
  <c r="Y6787" i="15"/>
  <c r="X6787" i="15"/>
  <c r="W6787" i="15"/>
  <c r="V6787" i="15"/>
  <c r="U6787" i="15"/>
  <c r="T6787" i="15"/>
  <c r="Y6786" i="15"/>
  <c r="X6786" i="15"/>
  <c r="W6786" i="15"/>
  <c r="V6786" i="15"/>
  <c r="U6786" i="15"/>
  <c r="T6786" i="15"/>
  <c r="Y6785" i="15"/>
  <c r="X6785" i="15"/>
  <c r="W6785" i="15"/>
  <c r="V6785" i="15"/>
  <c r="U6785" i="15"/>
  <c r="T6785" i="15"/>
  <c r="Y6784" i="15"/>
  <c r="X6784" i="15"/>
  <c r="W6784" i="15"/>
  <c r="V6784" i="15"/>
  <c r="U6784" i="15"/>
  <c r="T6784" i="15"/>
  <c r="Y6783" i="15"/>
  <c r="X6783" i="15"/>
  <c r="W6783" i="15"/>
  <c r="V6783" i="15"/>
  <c r="U6783" i="15"/>
  <c r="T6783" i="15"/>
  <c r="Y6782" i="15"/>
  <c r="X6782" i="15"/>
  <c r="W6782" i="15"/>
  <c r="V6782" i="15"/>
  <c r="U6782" i="15"/>
  <c r="T6782" i="15"/>
  <c r="Y6781" i="15"/>
  <c r="X6781" i="15"/>
  <c r="W6781" i="15"/>
  <c r="V6781" i="15"/>
  <c r="U6781" i="15"/>
  <c r="T6781" i="15"/>
  <c r="Y6780" i="15"/>
  <c r="X6780" i="15"/>
  <c r="W6780" i="15"/>
  <c r="V6780" i="15"/>
  <c r="U6780" i="15"/>
  <c r="T6780" i="15"/>
  <c r="Y6779" i="15"/>
  <c r="X6779" i="15"/>
  <c r="W6779" i="15"/>
  <c r="V6779" i="15"/>
  <c r="U6779" i="15"/>
  <c r="T6779" i="15"/>
  <c r="Y6778" i="15"/>
  <c r="X6778" i="15"/>
  <c r="W6778" i="15"/>
  <c r="V6778" i="15"/>
  <c r="U6778" i="15"/>
  <c r="T6778" i="15"/>
  <c r="Y6777" i="15"/>
  <c r="X6777" i="15"/>
  <c r="W6777" i="15"/>
  <c r="V6777" i="15"/>
  <c r="U6777" i="15"/>
  <c r="T6777" i="15"/>
  <c r="Y6776" i="15"/>
  <c r="X6776" i="15"/>
  <c r="W6776" i="15"/>
  <c r="V6776" i="15"/>
  <c r="U6776" i="15"/>
  <c r="T6776" i="15"/>
  <c r="Y6775" i="15"/>
  <c r="X6775" i="15"/>
  <c r="W6775" i="15"/>
  <c r="V6775" i="15"/>
  <c r="U6775" i="15"/>
  <c r="T6775" i="15"/>
  <c r="Y6774" i="15"/>
  <c r="X6774" i="15"/>
  <c r="W6774" i="15"/>
  <c r="V6774" i="15"/>
  <c r="U6774" i="15"/>
  <c r="T6774" i="15"/>
  <c r="Y6773" i="15"/>
  <c r="X6773" i="15"/>
  <c r="W6773" i="15"/>
  <c r="V6773" i="15"/>
  <c r="U6773" i="15"/>
  <c r="T6773" i="15"/>
  <c r="Y6772" i="15"/>
  <c r="X6772" i="15"/>
  <c r="W6772" i="15"/>
  <c r="V6772" i="15"/>
  <c r="U6772" i="15"/>
  <c r="T6772" i="15"/>
  <c r="Y6771" i="15"/>
  <c r="X6771" i="15"/>
  <c r="W6771" i="15"/>
  <c r="V6771" i="15"/>
  <c r="U6771" i="15"/>
  <c r="T6771" i="15"/>
  <c r="Y6770" i="15"/>
  <c r="X6770" i="15"/>
  <c r="W6770" i="15"/>
  <c r="V6770" i="15"/>
  <c r="U6770" i="15"/>
  <c r="T6770" i="15"/>
  <c r="Y6769" i="15"/>
  <c r="X6769" i="15"/>
  <c r="W6769" i="15"/>
  <c r="V6769" i="15"/>
  <c r="U6769" i="15"/>
  <c r="T6769" i="15"/>
  <c r="Y6768" i="15"/>
  <c r="X6768" i="15"/>
  <c r="W6768" i="15"/>
  <c r="V6768" i="15"/>
  <c r="U6768" i="15"/>
  <c r="T6768" i="15"/>
  <c r="Y6767" i="15"/>
  <c r="X6767" i="15"/>
  <c r="W6767" i="15"/>
  <c r="V6767" i="15"/>
  <c r="U6767" i="15"/>
  <c r="T6767" i="15"/>
  <c r="Y6766" i="15"/>
  <c r="X6766" i="15"/>
  <c r="W6766" i="15"/>
  <c r="V6766" i="15"/>
  <c r="U6766" i="15"/>
  <c r="T6766" i="15"/>
  <c r="Y6765" i="15"/>
  <c r="X6765" i="15"/>
  <c r="W6765" i="15"/>
  <c r="V6765" i="15"/>
  <c r="U6765" i="15"/>
  <c r="T6765" i="15"/>
  <c r="Y6764" i="15"/>
  <c r="X6764" i="15"/>
  <c r="W6764" i="15"/>
  <c r="V6764" i="15"/>
  <c r="U6764" i="15"/>
  <c r="T6764" i="15"/>
  <c r="Y6763" i="15"/>
  <c r="X6763" i="15"/>
  <c r="W6763" i="15"/>
  <c r="V6763" i="15"/>
  <c r="U6763" i="15"/>
  <c r="T6763" i="15"/>
  <c r="Y6762" i="15"/>
  <c r="X6762" i="15"/>
  <c r="W6762" i="15"/>
  <c r="V6762" i="15"/>
  <c r="U6762" i="15"/>
  <c r="T6762" i="15"/>
  <c r="Y6761" i="15"/>
  <c r="X6761" i="15"/>
  <c r="W6761" i="15"/>
  <c r="V6761" i="15"/>
  <c r="U6761" i="15"/>
  <c r="T6761" i="15"/>
  <c r="Y6760" i="15"/>
  <c r="X6760" i="15"/>
  <c r="W6760" i="15"/>
  <c r="V6760" i="15"/>
  <c r="U6760" i="15"/>
  <c r="T6760" i="15"/>
  <c r="Y6759" i="15"/>
  <c r="X6759" i="15"/>
  <c r="W6759" i="15"/>
  <c r="V6759" i="15"/>
  <c r="U6759" i="15"/>
  <c r="T6759" i="15"/>
  <c r="Y6758" i="15"/>
  <c r="X6758" i="15"/>
  <c r="W6758" i="15"/>
  <c r="V6758" i="15"/>
  <c r="U6758" i="15"/>
  <c r="T6758" i="15"/>
  <c r="Y6757" i="15"/>
  <c r="X6757" i="15"/>
  <c r="W6757" i="15"/>
  <c r="V6757" i="15"/>
  <c r="U6757" i="15"/>
  <c r="T6757" i="15"/>
  <c r="Y6756" i="15"/>
  <c r="X6756" i="15"/>
  <c r="W6756" i="15"/>
  <c r="V6756" i="15"/>
  <c r="U6756" i="15"/>
  <c r="T6756" i="15"/>
  <c r="Y6755" i="15"/>
  <c r="X6755" i="15"/>
  <c r="W6755" i="15"/>
  <c r="V6755" i="15"/>
  <c r="U6755" i="15"/>
  <c r="T6755" i="15"/>
  <c r="Y6754" i="15"/>
  <c r="X6754" i="15"/>
  <c r="W6754" i="15"/>
  <c r="V6754" i="15"/>
  <c r="U6754" i="15"/>
  <c r="T6754" i="15"/>
  <c r="Y6753" i="15"/>
  <c r="X6753" i="15"/>
  <c r="W6753" i="15"/>
  <c r="V6753" i="15"/>
  <c r="U6753" i="15"/>
  <c r="T6753" i="15"/>
  <c r="Y6752" i="15"/>
  <c r="X6752" i="15"/>
  <c r="W6752" i="15"/>
  <c r="V6752" i="15"/>
  <c r="U6752" i="15"/>
  <c r="T6752" i="15"/>
  <c r="Y6751" i="15"/>
  <c r="X6751" i="15"/>
  <c r="W6751" i="15"/>
  <c r="V6751" i="15"/>
  <c r="U6751" i="15"/>
  <c r="T6751" i="15"/>
  <c r="Y6750" i="15"/>
  <c r="X6750" i="15"/>
  <c r="W6750" i="15"/>
  <c r="V6750" i="15"/>
  <c r="U6750" i="15"/>
  <c r="T6750" i="15"/>
  <c r="Y6749" i="15"/>
  <c r="X6749" i="15"/>
  <c r="W6749" i="15"/>
  <c r="V6749" i="15"/>
  <c r="U6749" i="15"/>
  <c r="T6749" i="15"/>
  <c r="Y6748" i="15"/>
  <c r="X6748" i="15"/>
  <c r="W6748" i="15"/>
  <c r="V6748" i="15"/>
  <c r="U6748" i="15"/>
  <c r="T6748" i="15"/>
  <c r="Y6747" i="15"/>
  <c r="X6747" i="15"/>
  <c r="W6747" i="15"/>
  <c r="V6747" i="15"/>
  <c r="U6747" i="15"/>
  <c r="T6747" i="15"/>
  <c r="Y6746" i="15"/>
  <c r="X6746" i="15"/>
  <c r="W6746" i="15"/>
  <c r="V6746" i="15"/>
  <c r="U6746" i="15"/>
  <c r="T6746" i="15"/>
  <c r="Y6745" i="15"/>
  <c r="X6745" i="15"/>
  <c r="W6745" i="15"/>
  <c r="V6745" i="15"/>
  <c r="U6745" i="15"/>
  <c r="T6745" i="15"/>
  <c r="Y6744" i="15"/>
  <c r="X6744" i="15"/>
  <c r="W6744" i="15"/>
  <c r="V6744" i="15"/>
  <c r="U6744" i="15"/>
  <c r="T6744" i="15"/>
  <c r="Y6743" i="15"/>
  <c r="X6743" i="15"/>
  <c r="W6743" i="15"/>
  <c r="V6743" i="15"/>
  <c r="U6743" i="15"/>
  <c r="T6743" i="15"/>
  <c r="Y6742" i="15"/>
  <c r="X6742" i="15"/>
  <c r="W6742" i="15"/>
  <c r="V6742" i="15"/>
  <c r="U6742" i="15"/>
  <c r="T6742" i="15"/>
  <c r="Y6741" i="15"/>
  <c r="X6741" i="15"/>
  <c r="W6741" i="15"/>
  <c r="V6741" i="15"/>
  <c r="U6741" i="15"/>
  <c r="T6741" i="15"/>
  <c r="Y6740" i="15"/>
  <c r="X6740" i="15"/>
  <c r="W6740" i="15"/>
  <c r="V6740" i="15"/>
  <c r="U6740" i="15"/>
  <c r="T6740" i="15"/>
  <c r="Y6739" i="15"/>
  <c r="X6739" i="15"/>
  <c r="W6739" i="15"/>
  <c r="V6739" i="15"/>
  <c r="U6739" i="15"/>
  <c r="T6739" i="15"/>
  <c r="Y6738" i="15"/>
  <c r="X6738" i="15"/>
  <c r="W6738" i="15"/>
  <c r="V6738" i="15"/>
  <c r="U6738" i="15"/>
  <c r="T6738" i="15"/>
  <c r="Y6737" i="15"/>
  <c r="X6737" i="15"/>
  <c r="W6737" i="15"/>
  <c r="V6737" i="15"/>
  <c r="U6737" i="15"/>
  <c r="T6737" i="15"/>
  <c r="Y6736" i="15"/>
  <c r="X6736" i="15"/>
  <c r="W6736" i="15"/>
  <c r="V6736" i="15"/>
  <c r="U6736" i="15"/>
  <c r="T6736" i="15"/>
  <c r="Y6735" i="15"/>
  <c r="X6735" i="15"/>
  <c r="W6735" i="15"/>
  <c r="V6735" i="15"/>
  <c r="U6735" i="15"/>
  <c r="T6735" i="15"/>
  <c r="Y6734" i="15"/>
  <c r="X6734" i="15"/>
  <c r="W6734" i="15"/>
  <c r="V6734" i="15"/>
  <c r="U6734" i="15"/>
  <c r="T6734" i="15"/>
  <c r="Y6733" i="15"/>
  <c r="X6733" i="15"/>
  <c r="W6733" i="15"/>
  <c r="V6733" i="15"/>
  <c r="U6733" i="15"/>
  <c r="T6733" i="15"/>
  <c r="Y6732" i="15"/>
  <c r="X6732" i="15"/>
  <c r="W6732" i="15"/>
  <c r="V6732" i="15"/>
  <c r="U6732" i="15"/>
  <c r="T6732" i="15"/>
  <c r="Y6731" i="15"/>
  <c r="X6731" i="15"/>
  <c r="W6731" i="15"/>
  <c r="V6731" i="15"/>
  <c r="U6731" i="15"/>
  <c r="T6731" i="15"/>
  <c r="Y6730" i="15"/>
  <c r="X6730" i="15"/>
  <c r="W6730" i="15"/>
  <c r="V6730" i="15"/>
  <c r="U6730" i="15"/>
  <c r="T6730" i="15"/>
  <c r="Y6729" i="15"/>
  <c r="X6729" i="15"/>
  <c r="W6729" i="15"/>
  <c r="V6729" i="15"/>
  <c r="U6729" i="15"/>
  <c r="T6729" i="15"/>
  <c r="Y6728" i="15"/>
  <c r="X6728" i="15"/>
  <c r="W6728" i="15"/>
  <c r="V6728" i="15"/>
  <c r="U6728" i="15"/>
  <c r="T6728" i="15"/>
  <c r="Y6727" i="15"/>
  <c r="X6727" i="15"/>
  <c r="W6727" i="15"/>
  <c r="V6727" i="15"/>
  <c r="U6727" i="15"/>
  <c r="T6727" i="15"/>
  <c r="Y6726" i="15"/>
  <c r="X6726" i="15"/>
  <c r="W6726" i="15"/>
  <c r="V6726" i="15"/>
  <c r="U6726" i="15"/>
  <c r="T6726" i="15"/>
  <c r="Y6725" i="15"/>
  <c r="X6725" i="15"/>
  <c r="W6725" i="15"/>
  <c r="V6725" i="15"/>
  <c r="U6725" i="15"/>
  <c r="T6725" i="15"/>
  <c r="Y6724" i="15"/>
  <c r="X6724" i="15"/>
  <c r="W6724" i="15"/>
  <c r="V6724" i="15"/>
  <c r="U6724" i="15"/>
  <c r="T6724" i="15"/>
  <c r="Y6723" i="15"/>
  <c r="X6723" i="15"/>
  <c r="W6723" i="15"/>
  <c r="V6723" i="15"/>
  <c r="U6723" i="15"/>
  <c r="T6723" i="15"/>
  <c r="Y6722" i="15"/>
  <c r="X6722" i="15"/>
  <c r="W6722" i="15"/>
  <c r="V6722" i="15"/>
  <c r="U6722" i="15"/>
  <c r="T6722" i="15"/>
  <c r="Y6721" i="15"/>
  <c r="X6721" i="15"/>
  <c r="W6721" i="15"/>
  <c r="V6721" i="15"/>
  <c r="U6721" i="15"/>
  <c r="T6721" i="15"/>
  <c r="Y6720" i="15"/>
  <c r="X6720" i="15"/>
  <c r="W6720" i="15"/>
  <c r="V6720" i="15"/>
  <c r="U6720" i="15"/>
  <c r="T6720" i="15"/>
  <c r="Y6719" i="15"/>
  <c r="X6719" i="15"/>
  <c r="W6719" i="15"/>
  <c r="V6719" i="15"/>
  <c r="U6719" i="15"/>
  <c r="T6719" i="15"/>
  <c r="Y6718" i="15"/>
  <c r="X6718" i="15"/>
  <c r="W6718" i="15"/>
  <c r="V6718" i="15"/>
  <c r="U6718" i="15"/>
  <c r="T6718" i="15"/>
  <c r="Y6717" i="15"/>
  <c r="X6717" i="15"/>
  <c r="W6717" i="15"/>
  <c r="V6717" i="15"/>
  <c r="U6717" i="15"/>
  <c r="T6717" i="15"/>
  <c r="Y6716" i="15"/>
  <c r="X6716" i="15"/>
  <c r="W6716" i="15"/>
  <c r="V6716" i="15"/>
  <c r="U6716" i="15"/>
  <c r="T6716" i="15"/>
  <c r="Y6715" i="15"/>
  <c r="X6715" i="15"/>
  <c r="W6715" i="15"/>
  <c r="V6715" i="15"/>
  <c r="U6715" i="15"/>
  <c r="T6715" i="15"/>
  <c r="Y6714" i="15"/>
  <c r="X6714" i="15"/>
  <c r="W6714" i="15"/>
  <c r="V6714" i="15"/>
  <c r="U6714" i="15"/>
  <c r="T6714" i="15"/>
  <c r="Y6713" i="15"/>
  <c r="X6713" i="15"/>
  <c r="W6713" i="15"/>
  <c r="V6713" i="15"/>
  <c r="U6713" i="15"/>
  <c r="T6713" i="15"/>
  <c r="Y6712" i="15"/>
  <c r="X6712" i="15"/>
  <c r="W6712" i="15"/>
  <c r="V6712" i="15"/>
  <c r="U6712" i="15"/>
  <c r="T6712" i="15"/>
  <c r="Y6711" i="15"/>
  <c r="X6711" i="15"/>
  <c r="W6711" i="15"/>
  <c r="V6711" i="15"/>
  <c r="U6711" i="15"/>
  <c r="T6711" i="15"/>
  <c r="Y6710" i="15"/>
  <c r="X6710" i="15"/>
  <c r="W6710" i="15"/>
  <c r="V6710" i="15"/>
  <c r="U6710" i="15"/>
  <c r="T6710" i="15"/>
  <c r="Y6709" i="15"/>
  <c r="X6709" i="15"/>
  <c r="W6709" i="15"/>
  <c r="V6709" i="15"/>
  <c r="U6709" i="15"/>
  <c r="T6709" i="15"/>
  <c r="Y6708" i="15"/>
  <c r="X6708" i="15"/>
  <c r="W6708" i="15"/>
  <c r="V6708" i="15"/>
  <c r="U6708" i="15"/>
  <c r="T6708" i="15"/>
  <c r="Y6707" i="15"/>
  <c r="X6707" i="15"/>
  <c r="W6707" i="15"/>
  <c r="V6707" i="15"/>
  <c r="U6707" i="15"/>
  <c r="T6707" i="15"/>
  <c r="Y6706" i="15"/>
  <c r="X6706" i="15"/>
  <c r="W6706" i="15"/>
  <c r="V6706" i="15"/>
  <c r="U6706" i="15"/>
  <c r="T6706" i="15"/>
  <c r="Y6705" i="15"/>
  <c r="X6705" i="15"/>
  <c r="W6705" i="15"/>
  <c r="V6705" i="15"/>
  <c r="U6705" i="15"/>
  <c r="T6705" i="15"/>
  <c r="Y6704" i="15"/>
  <c r="X6704" i="15"/>
  <c r="W6704" i="15"/>
  <c r="V6704" i="15"/>
  <c r="U6704" i="15"/>
  <c r="T6704" i="15"/>
  <c r="Y6703" i="15"/>
  <c r="X6703" i="15"/>
  <c r="W6703" i="15"/>
  <c r="V6703" i="15"/>
  <c r="U6703" i="15"/>
  <c r="T6703" i="15"/>
  <c r="Y6702" i="15"/>
  <c r="X6702" i="15"/>
  <c r="W6702" i="15"/>
  <c r="V6702" i="15"/>
  <c r="U6702" i="15"/>
  <c r="T6702" i="15"/>
  <c r="Y6701" i="15"/>
  <c r="X6701" i="15"/>
  <c r="W6701" i="15"/>
  <c r="V6701" i="15"/>
  <c r="U6701" i="15"/>
  <c r="T6701" i="15"/>
  <c r="Y6700" i="15"/>
  <c r="X6700" i="15"/>
  <c r="W6700" i="15"/>
  <c r="V6700" i="15"/>
  <c r="U6700" i="15"/>
  <c r="T6700" i="15"/>
  <c r="Y6699" i="15"/>
  <c r="X6699" i="15"/>
  <c r="W6699" i="15"/>
  <c r="V6699" i="15"/>
  <c r="U6699" i="15"/>
  <c r="T6699" i="15"/>
  <c r="Y6698" i="15"/>
  <c r="X6698" i="15"/>
  <c r="W6698" i="15"/>
  <c r="V6698" i="15"/>
  <c r="U6698" i="15"/>
  <c r="T6698" i="15"/>
  <c r="Y6697" i="15"/>
  <c r="X6697" i="15"/>
  <c r="W6697" i="15"/>
  <c r="V6697" i="15"/>
  <c r="U6697" i="15"/>
  <c r="T6697" i="15"/>
  <c r="Y6696" i="15"/>
  <c r="X6696" i="15"/>
  <c r="W6696" i="15"/>
  <c r="V6696" i="15"/>
  <c r="U6696" i="15"/>
  <c r="T6696" i="15"/>
  <c r="Y6695" i="15"/>
  <c r="X6695" i="15"/>
  <c r="W6695" i="15"/>
  <c r="V6695" i="15"/>
  <c r="U6695" i="15"/>
  <c r="T6695" i="15"/>
  <c r="Y6694" i="15"/>
  <c r="X6694" i="15"/>
  <c r="W6694" i="15"/>
  <c r="V6694" i="15"/>
  <c r="U6694" i="15"/>
  <c r="T6694" i="15"/>
  <c r="Y6693" i="15"/>
  <c r="X6693" i="15"/>
  <c r="W6693" i="15"/>
  <c r="V6693" i="15"/>
  <c r="U6693" i="15"/>
  <c r="T6693" i="15"/>
  <c r="Y6692" i="15"/>
  <c r="X6692" i="15"/>
  <c r="W6692" i="15"/>
  <c r="V6692" i="15"/>
  <c r="U6692" i="15"/>
  <c r="T6692" i="15"/>
  <c r="Y6691" i="15"/>
  <c r="X6691" i="15"/>
  <c r="W6691" i="15"/>
  <c r="V6691" i="15"/>
  <c r="U6691" i="15"/>
  <c r="T6691" i="15"/>
  <c r="Y6690" i="15"/>
  <c r="X6690" i="15"/>
  <c r="W6690" i="15"/>
  <c r="V6690" i="15"/>
  <c r="U6690" i="15"/>
  <c r="T6690" i="15"/>
  <c r="Y6689" i="15"/>
  <c r="X6689" i="15"/>
  <c r="W6689" i="15"/>
  <c r="V6689" i="15"/>
  <c r="U6689" i="15"/>
  <c r="T6689" i="15"/>
  <c r="Y6688" i="15"/>
  <c r="X6688" i="15"/>
  <c r="W6688" i="15"/>
  <c r="V6688" i="15"/>
  <c r="U6688" i="15"/>
  <c r="T6688" i="15"/>
  <c r="Y6687" i="15"/>
  <c r="X6687" i="15"/>
  <c r="W6687" i="15"/>
  <c r="V6687" i="15"/>
  <c r="U6687" i="15"/>
  <c r="T6687" i="15"/>
  <c r="Y6686" i="15"/>
  <c r="X6686" i="15"/>
  <c r="W6686" i="15"/>
  <c r="V6686" i="15"/>
  <c r="U6686" i="15"/>
  <c r="T6686" i="15"/>
  <c r="Y6685" i="15"/>
  <c r="X6685" i="15"/>
  <c r="W6685" i="15"/>
  <c r="V6685" i="15"/>
  <c r="U6685" i="15"/>
  <c r="T6685" i="15"/>
  <c r="Y6684" i="15"/>
  <c r="X6684" i="15"/>
  <c r="W6684" i="15"/>
  <c r="V6684" i="15"/>
  <c r="U6684" i="15"/>
  <c r="T6684" i="15"/>
  <c r="Y6683" i="15"/>
  <c r="X6683" i="15"/>
  <c r="W6683" i="15"/>
  <c r="V6683" i="15"/>
  <c r="U6683" i="15"/>
  <c r="T6683" i="15"/>
  <c r="Y6682" i="15"/>
  <c r="X6682" i="15"/>
  <c r="W6682" i="15"/>
  <c r="V6682" i="15"/>
  <c r="U6682" i="15"/>
  <c r="T6682" i="15"/>
  <c r="Y6681" i="15"/>
  <c r="X6681" i="15"/>
  <c r="W6681" i="15"/>
  <c r="V6681" i="15"/>
  <c r="U6681" i="15"/>
  <c r="T6681" i="15"/>
  <c r="Y6680" i="15"/>
  <c r="X6680" i="15"/>
  <c r="W6680" i="15"/>
  <c r="V6680" i="15"/>
  <c r="U6680" i="15"/>
  <c r="T6680" i="15"/>
  <c r="Y6679" i="15"/>
  <c r="X6679" i="15"/>
  <c r="W6679" i="15"/>
  <c r="V6679" i="15"/>
  <c r="U6679" i="15"/>
  <c r="T6679" i="15"/>
  <c r="Y6678" i="15"/>
  <c r="X6678" i="15"/>
  <c r="W6678" i="15"/>
  <c r="V6678" i="15"/>
  <c r="U6678" i="15"/>
  <c r="T6678" i="15"/>
  <c r="Y6677" i="15"/>
  <c r="X6677" i="15"/>
  <c r="W6677" i="15"/>
  <c r="V6677" i="15"/>
  <c r="U6677" i="15"/>
  <c r="T6677" i="15"/>
  <c r="Y6676" i="15"/>
  <c r="X6676" i="15"/>
  <c r="W6676" i="15"/>
  <c r="V6676" i="15"/>
  <c r="U6676" i="15"/>
  <c r="T6676" i="15"/>
  <c r="Y6675" i="15"/>
  <c r="X6675" i="15"/>
  <c r="W6675" i="15"/>
  <c r="V6675" i="15"/>
  <c r="U6675" i="15"/>
  <c r="T6675" i="15"/>
  <c r="Y6674" i="15"/>
  <c r="X6674" i="15"/>
  <c r="W6674" i="15"/>
  <c r="V6674" i="15"/>
  <c r="U6674" i="15"/>
  <c r="T6674" i="15"/>
  <c r="Y6673" i="15"/>
  <c r="X6673" i="15"/>
  <c r="W6673" i="15"/>
  <c r="V6673" i="15"/>
  <c r="U6673" i="15"/>
  <c r="T6673" i="15"/>
  <c r="Y6672" i="15"/>
  <c r="X6672" i="15"/>
  <c r="W6672" i="15"/>
  <c r="V6672" i="15"/>
  <c r="U6672" i="15"/>
  <c r="T6672" i="15"/>
  <c r="Y6671" i="15"/>
  <c r="X6671" i="15"/>
  <c r="W6671" i="15"/>
  <c r="V6671" i="15"/>
  <c r="U6671" i="15"/>
  <c r="T6671" i="15"/>
  <c r="Y6670" i="15"/>
  <c r="X6670" i="15"/>
  <c r="W6670" i="15"/>
  <c r="V6670" i="15"/>
  <c r="U6670" i="15"/>
  <c r="T6670" i="15"/>
  <c r="Y6669" i="15"/>
  <c r="X6669" i="15"/>
  <c r="W6669" i="15"/>
  <c r="V6669" i="15"/>
  <c r="U6669" i="15"/>
  <c r="T6669" i="15"/>
  <c r="Y6668" i="15"/>
  <c r="X6668" i="15"/>
  <c r="W6668" i="15"/>
  <c r="V6668" i="15"/>
  <c r="U6668" i="15"/>
  <c r="T6668" i="15"/>
  <c r="Y6667" i="15"/>
  <c r="X6667" i="15"/>
  <c r="W6667" i="15"/>
  <c r="V6667" i="15"/>
  <c r="U6667" i="15"/>
  <c r="T6667" i="15"/>
  <c r="Y6666" i="15"/>
  <c r="X6666" i="15"/>
  <c r="W6666" i="15"/>
  <c r="V6666" i="15"/>
  <c r="U6666" i="15"/>
  <c r="T6666" i="15"/>
  <c r="Y6665" i="15"/>
  <c r="X6665" i="15"/>
  <c r="W6665" i="15"/>
  <c r="V6665" i="15"/>
  <c r="U6665" i="15"/>
  <c r="T6665" i="15"/>
  <c r="Y6664" i="15"/>
  <c r="X6664" i="15"/>
  <c r="W6664" i="15"/>
  <c r="V6664" i="15"/>
  <c r="U6664" i="15"/>
  <c r="T6664" i="15"/>
  <c r="Y6663" i="15"/>
  <c r="X6663" i="15"/>
  <c r="W6663" i="15"/>
  <c r="V6663" i="15"/>
  <c r="U6663" i="15"/>
  <c r="T6663" i="15"/>
  <c r="Y6662" i="15"/>
  <c r="X6662" i="15"/>
  <c r="W6662" i="15"/>
  <c r="V6662" i="15"/>
  <c r="U6662" i="15"/>
  <c r="T6662" i="15"/>
  <c r="Y6661" i="15"/>
  <c r="X6661" i="15"/>
  <c r="W6661" i="15"/>
  <c r="V6661" i="15"/>
  <c r="U6661" i="15"/>
  <c r="T6661" i="15"/>
  <c r="Y6660" i="15"/>
  <c r="X6660" i="15"/>
  <c r="W6660" i="15"/>
  <c r="V6660" i="15"/>
  <c r="U6660" i="15"/>
  <c r="T6660" i="15"/>
  <c r="Y6659" i="15"/>
  <c r="X6659" i="15"/>
  <c r="W6659" i="15"/>
  <c r="V6659" i="15"/>
  <c r="U6659" i="15"/>
  <c r="T6659" i="15"/>
  <c r="Y6658" i="15"/>
  <c r="X6658" i="15"/>
  <c r="W6658" i="15"/>
  <c r="V6658" i="15"/>
  <c r="U6658" i="15"/>
  <c r="T6658" i="15"/>
  <c r="Y6657" i="15"/>
  <c r="X6657" i="15"/>
  <c r="W6657" i="15"/>
  <c r="V6657" i="15"/>
  <c r="U6657" i="15"/>
  <c r="T6657" i="15"/>
  <c r="Y6656" i="15"/>
  <c r="X6656" i="15"/>
  <c r="W6656" i="15"/>
  <c r="V6656" i="15"/>
  <c r="U6656" i="15"/>
  <c r="T6656" i="15"/>
  <c r="Y6655" i="15"/>
  <c r="X6655" i="15"/>
  <c r="W6655" i="15"/>
  <c r="V6655" i="15"/>
  <c r="U6655" i="15"/>
  <c r="T6655" i="15"/>
  <c r="Y6654" i="15"/>
  <c r="X6654" i="15"/>
  <c r="W6654" i="15"/>
  <c r="V6654" i="15"/>
  <c r="U6654" i="15"/>
  <c r="T6654" i="15"/>
  <c r="Y6653" i="15"/>
  <c r="X6653" i="15"/>
  <c r="W6653" i="15"/>
  <c r="V6653" i="15"/>
  <c r="U6653" i="15"/>
  <c r="T6653" i="15"/>
  <c r="Y6652" i="15"/>
  <c r="X6652" i="15"/>
  <c r="W6652" i="15"/>
  <c r="V6652" i="15"/>
  <c r="U6652" i="15"/>
  <c r="T6652" i="15"/>
  <c r="Y6651" i="15"/>
  <c r="X6651" i="15"/>
  <c r="W6651" i="15"/>
  <c r="V6651" i="15"/>
  <c r="U6651" i="15"/>
  <c r="T6651" i="15"/>
  <c r="Y6650" i="15"/>
  <c r="X6650" i="15"/>
  <c r="W6650" i="15"/>
  <c r="V6650" i="15"/>
  <c r="U6650" i="15"/>
  <c r="T6650" i="15"/>
  <c r="Y6649" i="15"/>
  <c r="X6649" i="15"/>
  <c r="W6649" i="15"/>
  <c r="V6649" i="15"/>
  <c r="U6649" i="15"/>
  <c r="T6649" i="15"/>
  <c r="Y6648" i="15"/>
  <c r="X6648" i="15"/>
  <c r="W6648" i="15"/>
  <c r="V6648" i="15"/>
  <c r="U6648" i="15"/>
  <c r="T6648" i="15"/>
  <c r="Y6647" i="15"/>
  <c r="X6647" i="15"/>
  <c r="W6647" i="15"/>
  <c r="V6647" i="15"/>
  <c r="U6647" i="15"/>
  <c r="T6647" i="15"/>
  <c r="Y6646" i="15"/>
  <c r="X6646" i="15"/>
  <c r="W6646" i="15"/>
  <c r="V6646" i="15"/>
  <c r="U6646" i="15"/>
  <c r="T6646" i="15"/>
  <c r="Y6645" i="15"/>
  <c r="X6645" i="15"/>
  <c r="W6645" i="15"/>
  <c r="V6645" i="15"/>
  <c r="U6645" i="15"/>
  <c r="T6645" i="15"/>
  <c r="Y6644" i="15"/>
  <c r="X6644" i="15"/>
  <c r="W6644" i="15"/>
  <c r="V6644" i="15"/>
  <c r="U6644" i="15"/>
  <c r="T6644" i="15"/>
  <c r="Y6643" i="15"/>
  <c r="X6643" i="15"/>
  <c r="W6643" i="15"/>
  <c r="V6643" i="15"/>
  <c r="U6643" i="15"/>
  <c r="T6643" i="15"/>
  <c r="Y6642" i="15"/>
  <c r="X6642" i="15"/>
  <c r="W6642" i="15"/>
  <c r="V6642" i="15"/>
  <c r="U6642" i="15"/>
  <c r="T6642" i="15"/>
  <c r="Y6641" i="15"/>
  <c r="X6641" i="15"/>
  <c r="W6641" i="15"/>
  <c r="V6641" i="15"/>
  <c r="U6641" i="15"/>
  <c r="T6641" i="15"/>
  <c r="Y6640" i="15"/>
  <c r="X6640" i="15"/>
  <c r="W6640" i="15"/>
  <c r="V6640" i="15"/>
  <c r="U6640" i="15"/>
  <c r="T6640" i="15"/>
  <c r="Y6639" i="15"/>
  <c r="X6639" i="15"/>
  <c r="W6639" i="15"/>
  <c r="V6639" i="15"/>
  <c r="U6639" i="15"/>
  <c r="T6639" i="15"/>
  <c r="Y6638" i="15"/>
  <c r="X6638" i="15"/>
  <c r="W6638" i="15"/>
  <c r="V6638" i="15"/>
  <c r="U6638" i="15"/>
  <c r="T6638" i="15"/>
  <c r="Y6637" i="15"/>
  <c r="X6637" i="15"/>
  <c r="W6637" i="15"/>
  <c r="V6637" i="15"/>
  <c r="U6637" i="15"/>
  <c r="T6637" i="15"/>
  <c r="Y6636" i="15"/>
  <c r="X6636" i="15"/>
  <c r="W6636" i="15"/>
  <c r="V6636" i="15"/>
  <c r="U6636" i="15"/>
  <c r="T6636" i="15"/>
  <c r="Y6635" i="15"/>
  <c r="X6635" i="15"/>
  <c r="W6635" i="15"/>
  <c r="V6635" i="15"/>
  <c r="U6635" i="15"/>
  <c r="T6635" i="15"/>
  <c r="Y6634" i="15"/>
  <c r="X6634" i="15"/>
  <c r="W6634" i="15"/>
  <c r="V6634" i="15"/>
  <c r="U6634" i="15"/>
  <c r="T6634" i="15"/>
  <c r="Y6633" i="15"/>
  <c r="X6633" i="15"/>
  <c r="W6633" i="15"/>
  <c r="V6633" i="15"/>
  <c r="U6633" i="15"/>
  <c r="T6633" i="15"/>
  <c r="Y6632" i="15"/>
  <c r="X6632" i="15"/>
  <c r="W6632" i="15"/>
  <c r="V6632" i="15"/>
  <c r="U6632" i="15"/>
  <c r="T6632" i="15"/>
  <c r="Y6631" i="15"/>
  <c r="X6631" i="15"/>
  <c r="W6631" i="15"/>
  <c r="V6631" i="15"/>
  <c r="U6631" i="15"/>
  <c r="T6631" i="15"/>
  <c r="Y6630" i="15"/>
  <c r="X6630" i="15"/>
  <c r="W6630" i="15"/>
  <c r="V6630" i="15"/>
  <c r="U6630" i="15"/>
  <c r="T6630" i="15"/>
  <c r="Y6629" i="15"/>
  <c r="X6629" i="15"/>
  <c r="W6629" i="15"/>
  <c r="V6629" i="15"/>
  <c r="U6629" i="15"/>
  <c r="T6629" i="15"/>
  <c r="Y6628" i="15"/>
  <c r="X6628" i="15"/>
  <c r="W6628" i="15"/>
  <c r="V6628" i="15"/>
  <c r="U6628" i="15"/>
  <c r="T6628" i="15"/>
  <c r="Y6627" i="15"/>
  <c r="X6627" i="15"/>
  <c r="W6627" i="15"/>
  <c r="V6627" i="15"/>
  <c r="U6627" i="15"/>
  <c r="T6627" i="15"/>
  <c r="Y6626" i="15"/>
  <c r="X6626" i="15"/>
  <c r="W6626" i="15"/>
  <c r="V6626" i="15"/>
  <c r="U6626" i="15"/>
  <c r="T6626" i="15"/>
  <c r="Y6625" i="15"/>
  <c r="X6625" i="15"/>
  <c r="W6625" i="15"/>
  <c r="V6625" i="15"/>
  <c r="U6625" i="15"/>
  <c r="T6625" i="15"/>
  <c r="Y6624" i="15"/>
  <c r="X6624" i="15"/>
  <c r="W6624" i="15"/>
  <c r="V6624" i="15"/>
  <c r="U6624" i="15"/>
  <c r="T6624" i="15"/>
  <c r="Y6623" i="15"/>
  <c r="X6623" i="15"/>
  <c r="W6623" i="15"/>
  <c r="V6623" i="15"/>
  <c r="U6623" i="15"/>
  <c r="T6623" i="15"/>
  <c r="Y6622" i="15"/>
  <c r="X6622" i="15"/>
  <c r="W6622" i="15"/>
  <c r="V6622" i="15"/>
  <c r="U6622" i="15"/>
  <c r="T6622" i="15"/>
  <c r="Y6621" i="15"/>
  <c r="X6621" i="15"/>
  <c r="W6621" i="15"/>
  <c r="V6621" i="15"/>
  <c r="U6621" i="15"/>
  <c r="T6621" i="15"/>
  <c r="Y6620" i="15"/>
  <c r="X6620" i="15"/>
  <c r="W6620" i="15"/>
  <c r="V6620" i="15"/>
  <c r="U6620" i="15"/>
  <c r="T6620" i="15"/>
  <c r="Y6619" i="15"/>
  <c r="X6619" i="15"/>
  <c r="W6619" i="15"/>
  <c r="V6619" i="15"/>
  <c r="U6619" i="15"/>
  <c r="T6619" i="15"/>
  <c r="Y6618" i="15"/>
  <c r="X6618" i="15"/>
  <c r="W6618" i="15"/>
  <c r="V6618" i="15"/>
  <c r="U6618" i="15"/>
  <c r="T6618" i="15"/>
  <c r="Y6617" i="15"/>
  <c r="X6617" i="15"/>
  <c r="W6617" i="15"/>
  <c r="V6617" i="15"/>
  <c r="U6617" i="15"/>
  <c r="T6617" i="15"/>
  <c r="Y6616" i="15"/>
  <c r="X6616" i="15"/>
  <c r="W6616" i="15"/>
  <c r="V6616" i="15"/>
  <c r="U6616" i="15"/>
  <c r="T6616" i="15"/>
  <c r="Y6615" i="15"/>
  <c r="X6615" i="15"/>
  <c r="W6615" i="15"/>
  <c r="V6615" i="15"/>
  <c r="U6615" i="15"/>
  <c r="T6615" i="15"/>
  <c r="Y6614" i="15"/>
  <c r="X6614" i="15"/>
  <c r="W6614" i="15"/>
  <c r="V6614" i="15"/>
  <c r="U6614" i="15"/>
  <c r="T6614" i="15"/>
  <c r="Y6613" i="15"/>
  <c r="X6613" i="15"/>
  <c r="W6613" i="15"/>
  <c r="V6613" i="15"/>
  <c r="U6613" i="15"/>
  <c r="T6613" i="15"/>
  <c r="Y6612" i="15"/>
  <c r="X6612" i="15"/>
  <c r="W6612" i="15"/>
  <c r="V6612" i="15"/>
  <c r="U6612" i="15"/>
  <c r="T6612" i="15"/>
  <c r="Y6611" i="15"/>
  <c r="X6611" i="15"/>
  <c r="W6611" i="15"/>
  <c r="V6611" i="15"/>
  <c r="U6611" i="15"/>
  <c r="T6611" i="15"/>
  <c r="Y6610" i="15"/>
  <c r="X6610" i="15"/>
  <c r="W6610" i="15"/>
  <c r="V6610" i="15"/>
  <c r="U6610" i="15"/>
  <c r="T6610" i="15"/>
  <c r="Y6609" i="15"/>
  <c r="X6609" i="15"/>
  <c r="W6609" i="15"/>
  <c r="V6609" i="15"/>
  <c r="U6609" i="15"/>
  <c r="T6609" i="15"/>
  <c r="Y6608" i="15"/>
  <c r="X6608" i="15"/>
  <c r="W6608" i="15"/>
  <c r="V6608" i="15"/>
  <c r="U6608" i="15"/>
  <c r="T6608" i="15"/>
  <c r="Y6607" i="15"/>
  <c r="X6607" i="15"/>
  <c r="W6607" i="15"/>
  <c r="V6607" i="15"/>
  <c r="U6607" i="15"/>
  <c r="T6607" i="15"/>
  <c r="Y6606" i="15"/>
  <c r="X6606" i="15"/>
  <c r="W6606" i="15"/>
  <c r="V6606" i="15"/>
  <c r="U6606" i="15"/>
  <c r="T6606" i="15"/>
  <c r="Y6605" i="15"/>
  <c r="X6605" i="15"/>
  <c r="W6605" i="15"/>
  <c r="V6605" i="15"/>
  <c r="U6605" i="15"/>
  <c r="T6605" i="15"/>
  <c r="Y6604" i="15"/>
  <c r="X6604" i="15"/>
  <c r="W6604" i="15"/>
  <c r="V6604" i="15"/>
  <c r="U6604" i="15"/>
  <c r="T6604" i="15"/>
  <c r="Y6603" i="15"/>
  <c r="X6603" i="15"/>
  <c r="W6603" i="15"/>
  <c r="V6603" i="15"/>
  <c r="U6603" i="15"/>
  <c r="T6603" i="15"/>
  <c r="Y6602" i="15"/>
  <c r="X6602" i="15"/>
  <c r="W6602" i="15"/>
  <c r="V6602" i="15"/>
  <c r="U6602" i="15"/>
  <c r="T6602" i="15"/>
  <c r="Y6601" i="15"/>
  <c r="X6601" i="15"/>
  <c r="W6601" i="15"/>
  <c r="V6601" i="15"/>
  <c r="U6601" i="15"/>
  <c r="T6601" i="15"/>
  <c r="Y6600" i="15"/>
  <c r="X6600" i="15"/>
  <c r="W6600" i="15"/>
  <c r="V6600" i="15"/>
  <c r="U6600" i="15"/>
  <c r="T6600" i="15"/>
  <c r="Y6599" i="15"/>
  <c r="X6599" i="15"/>
  <c r="W6599" i="15"/>
  <c r="V6599" i="15"/>
  <c r="U6599" i="15"/>
  <c r="T6599" i="15"/>
  <c r="Y6598" i="15"/>
  <c r="X6598" i="15"/>
  <c r="W6598" i="15"/>
  <c r="V6598" i="15"/>
  <c r="U6598" i="15"/>
  <c r="T6598" i="15"/>
  <c r="Y6597" i="15"/>
  <c r="X6597" i="15"/>
  <c r="W6597" i="15"/>
  <c r="V6597" i="15"/>
  <c r="U6597" i="15"/>
  <c r="T6597" i="15"/>
  <c r="Y6596" i="15"/>
  <c r="X6596" i="15"/>
  <c r="W6596" i="15"/>
  <c r="V6596" i="15"/>
  <c r="U6596" i="15"/>
  <c r="T6596" i="15"/>
  <c r="Y6595" i="15"/>
  <c r="X6595" i="15"/>
  <c r="W6595" i="15"/>
  <c r="V6595" i="15"/>
  <c r="U6595" i="15"/>
  <c r="T6595" i="15"/>
  <c r="Y6594" i="15"/>
  <c r="X6594" i="15"/>
  <c r="W6594" i="15"/>
  <c r="V6594" i="15"/>
  <c r="U6594" i="15"/>
  <c r="T6594" i="15"/>
  <c r="Y6593" i="15"/>
  <c r="X6593" i="15"/>
  <c r="W6593" i="15"/>
  <c r="V6593" i="15"/>
  <c r="U6593" i="15"/>
  <c r="T6593" i="15"/>
  <c r="Y6592" i="15"/>
  <c r="X6592" i="15"/>
  <c r="W6592" i="15"/>
  <c r="V6592" i="15"/>
  <c r="U6592" i="15"/>
  <c r="T6592" i="15"/>
  <c r="Y6591" i="15"/>
  <c r="X6591" i="15"/>
  <c r="W6591" i="15"/>
  <c r="V6591" i="15"/>
  <c r="U6591" i="15"/>
  <c r="T6591" i="15"/>
  <c r="Y6590" i="15"/>
  <c r="X6590" i="15"/>
  <c r="W6590" i="15"/>
  <c r="V6590" i="15"/>
  <c r="U6590" i="15"/>
  <c r="T6590" i="15"/>
  <c r="Y6589" i="15"/>
  <c r="X6589" i="15"/>
  <c r="W6589" i="15"/>
  <c r="V6589" i="15"/>
  <c r="U6589" i="15"/>
  <c r="T6589" i="15"/>
  <c r="Y6588" i="15"/>
  <c r="X6588" i="15"/>
  <c r="W6588" i="15"/>
  <c r="V6588" i="15"/>
  <c r="U6588" i="15"/>
  <c r="T6588" i="15"/>
  <c r="Y6587" i="15"/>
  <c r="X6587" i="15"/>
  <c r="W6587" i="15"/>
  <c r="V6587" i="15"/>
  <c r="U6587" i="15"/>
  <c r="T6587" i="15"/>
  <c r="Y6586" i="15"/>
  <c r="X6586" i="15"/>
  <c r="W6586" i="15"/>
  <c r="V6586" i="15"/>
  <c r="U6586" i="15"/>
  <c r="T6586" i="15"/>
  <c r="Y6585" i="15"/>
  <c r="X6585" i="15"/>
  <c r="W6585" i="15"/>
  <c r="V6585" i="15"/>
  <c r="U6585" i="15"/>
  <c r="T6585" i="15"/>
  <c r="Y6584" i="15"/>
  <c r="X6584" i="15"/>
  <c r="W6584" i="15"/>
  <c r="V6584" i="15"/>
  <c r="U6584" i="15"/>
  <c r="T6584" i="15"/>
  <c r="Y6583" i="15"/>
  <c r="X6583" i="15"/>
  <c r="W6583" i="15"/>
  <c r="V6583" i="15"/>
  <c r="U6583" i="15"/>
  <c r="T6583" i="15"/>
  <c r="Y6582" i="15"/>
  <c r="X6582" i="15"/>
  <c r="W6582" i="15"/>
  <c r="V6582" i="15"/>
  <c r="U6582" i="15"/>
  <c r="T6582" i="15"/>
  <c r="Y6581" i="15"/>
  <c r="X6581" i="15"/>
  <c r="W6581" i="15"/>
  <c r="V6581" i="15"/>
  <c r="U6581" i="15"/>
  <c r="T6581" i="15"/>
  <c r="Y6580" i="15"/>
  <c r="X6580" i="15"/>
  <c r="W6580" i="15"/>
  <c r="V6580" i="15"/>
  <c r="U6580" i="15"/>
  <c r="T6580" i="15"/>
  <c r="Y6579" i="15"/>
  <c r="X6579" i="15"/>
  <c r="W6579" i="15"/>
  <c r="V6579" i="15"/>
  <c r="U6579" i="15"/>
  <c r="T6579" i="15"/>
  <c r="Y6578" i="15"/>
  <c r="X6578" i="15"/>
  <c r="W6578" i="15"/>
  <c r="V6578" i="15"/>
  <c r="U6578" i="15"/>
  <c r="T6578" i="15"/>
  <c r="Y6577" i="15"/>
  <c r="X6577" i="15"/>
  <c r="W6577" i="15"/>
  <c r="V6577" i="15"/>
  <c r="U6577" i="15"/>
  <c r="T6577" i="15"/>
  <c r="Y6576" i="15"/>
  <c r="X6576" i="15"/>
  <c r="W6576" i="15"/>
  <c r="V6576" i="15"/>
  <c r="U6576" i="15"/>
  <c r="T6576" i="15"/>
  <c r="Y6575" i="15"/>
  <c r="X6575" i="15"/>
  <c r="W6575" i="15"/>
  <c r="V6575" i="15"/>
  <c r="U6575" i="15"/>
  <c r="T6575" i="15"/>
  <c r="Y6574" i="15"/>
  <c r="X6574" i="15"/>
  <c r="W6574" i="15"/>
  <c r="V6574" i="15"/>
  <c r="U6574" i="15"/>
  <c r="T6574" i="15"/>
  <c r="Y6573" i="15"/>
  <c r="X6573" i="15"/>
  <c r="W6573" i="15"/>
  <c r="V6573" i="15"/>
  <c r="U6573" i="15"/>
  <c r="T6573" i="15"/>
  <c r="Y6572" i="15"/>
  <c r="X6572" i="15"/>
  <c r="W6572" i="15"/>
  <c r="V6572" i="15"/>
  <c r="U6572" i="15"/>
  <c r="T6572" i="15"/>
  <c r="Y6571" i="15"/>
  <c r="X6571" i="15"/>
  <c r="W6571" i="15"/>
  <c r="V6571" i="15"/>
  <c r="U6571" i="15"/>
  <c r="T6571" i="15"/>
  <c r="Y6570" i="15"/>
  <c r="X6570" i="15"/>
  <c r="W6570" i="15"/>
  <c r="V6570" i="15"/>
  <c r="U6570" i="15"/>
  <c r="T6570" i="15"/>
  <c r="Y6569" i="15"/>
  <c r="X6569" i="15"/>
  <c r="W6569" i="15"/>
  <c r="V6569" i="15"/>
  <c r="U6569" i="15"/>
  <c r="T6569" i="15"/>
  <c r="Y6568" i="15"/>
  <c r="X6568" i="15"/>
  <c r="W6568" i="15"/>
  <c r="V6568" i="15"/>
  <c r="U6568" i="15"/>
  <c r="T6568" i="15"/>
  <c r="Y6567" i="15"/>
  <c r="X6567" i="15"/>
  <c r="W6567" i="15"/>
  <c r="V6567" i="15"/>
  <c r="U6567" i="15"/>
  <c r="T6567" i="15"/>
  <c r="Y6566" i="15"/>
  <c r="X6566" i="15"/>
  <c r="W6566" i="15"/>
  <c r="V6566" i="15"/>
  <c r="U6566" i="15"/>
  <c r="T6566" i="15"/>
  <c r="Y6565" i="15"/>
  <c r="X6565" i="15"/>
  <c r="W6565" i="15"/>
  <c r="V6565" i="15"/>
  <c r="U6565" i="15"/>
  <c r="T6565" i="15"/>
  <c r="Y6564" i="15"/>
  <c r="X6564" i="15"/>
  <c r="W6564" i="15"/>
  <c r="V6564" i="15"/>
  <c r="U6564" i="15"/>
  <c r="T6564" i="15"/>
  <c r="Y6563" i="15"/>
  <c r="X6563" i="15"/>
  <c r="W6563" i="15"/>
  <c r="V6563" i="15"/>
  <c r="U6563" i="15"/>
  <c r="T6563" i="15"/>
  <c r="Y6562" i="15"/>
  <c r="X6562" i="15"/>
  <c r="W6562" i="15"/>
  <c r="V6562" i="15"/>
  <c r="U6562" i="15"/>
  <c r="T6562" i="15"/>
  <c r="Y6561" i="15"/>
  <c r="X6561" i="15"/>
  <c r="W6561" i="15"/>
  <c r="V6561" i="15"/>
  <c r="U6561" i="15"/>
  <c r="T6561" i="15"/>
  <c r="Y6560" i="15"/>
  <c r="X6560" i="15"/>
  <c r="W6560" i="15"/>
  <c r="V6560" i="15"/>
  <c r="U6560" i="15"/>
  <c r="T6560" i="15"/>
  <c r="Y6559" i="15"/>
  <c r="X6559" i="15"/>
  <c r="W6559" i="15"/>
  <c r="V6559" i="15"/>
  <c r="U6559" i="15"/>
  <c r="T6559" i="15"/>
  <c r="Y6558" i="15"/>
  <c r="X6558" i="15"/>
  <c r="W6558" i="15"/>
  <c r="V6558" i="15"/>
  <c r="U6558" i="15"/>
  <c r="T6558" i="15"/>
  <c r="Y6557" i="15"/>
  <c r="X6557" i="15"/>
  <c r="W6557" i="15"/>
  <c r="V6557" i="15"/>
  <c r="U6557" i="15"/>
  <c r="T6557" i="15"/>
  <c r="Y6556" i="15"/>
  <c r="X6556" i="15"/>
  <c r="W6556" i="15"/>
  <c r="V6556" i="15"/>
  <c r="U6556" i="15"/>
  <c r="T6556" i="15"/>
  <c r="Y6555" i="15"/>
  <c r="X6555" i="15"/>
  <c r="W6555" i="15"/>
  <c r="V6555" i="15"/>
  <c r="U6555" i="15"/>
  <c r="T6555" i="15"/>
  <c r="Y6554" i="15"/>
  <c r="X6554" i="15"/>
  <c r="W6554" i="15"/>
  <c r="V6554" i="15"/>
  <c r="U6554" i="15"/>
  <c r="T6554" i="15"/>
  <c r="Y6553" i="15"/>
  <c r="X6553" i="15"/>
  <c r="W6553" i="15"/>
  <c r="V6553" i="15"/>
  <c r="U6553" i="15"/>
  <c r="T6553" i="15"/>
  <c r="Y6552" i="15"/>
  <c r="X6552" i="15"/>
  <c r="W6552" i="15"/>
  <c r="V6552" i="15"/>
  <c r="U6552" i="15"/>
  <c r="T6552" i="15"/>
  <c r="Y6551" i="15"/>
  <c r="X6551" i="15"/>
  <c r="W6551" i="15"/>
  <c r="V6551" i="15"/>
  <c r="U6551" i="15"/>
  <c r="T6551" i="15"/>
  <c r="Y6550" i="15"/>
  <c r="X6550" i="15"/>
  <c r="W6550" i="15"/>
  <c r="V6550" i="15"/>
  <c r="U6550" i="15"/>
  <c r="T6550" i="15"/>
  <c r="Y6549" i="15"/>
  <c r="X6549" i="15"/>
  <c r="W6549" i="15"/>
  <c r="V6549" i="15"/>
  <c r="U6549" i="15"/>
  <c r="T6549" i="15"/>
  <c r="Y6548" i="15"/>
  <c r="X6548" i="15"/>
  <c r="W6548" i="15"/>
  <c r="V6548" i="15"/>
  <c r="U6548" i="15"/>
  <c r="T6548" i="15"/>
  <c r="Y6547" i="15"/>
  <c r="X6547" i="15"/>
  <c r="W6547" i="15"/>
  <c r="V6547" i="15"/>
  <c r="U6547" i="15"/>
  <c r="T6547" i="15"/>
  <c r="Y6546" i="15"/>
  <c r="X6546" i="15"/>
  <c r="W6546" i="15"/>
  <c r="V6546" i="15"/>
  <c r="U6546" i="15"/>
  <c r="T6546" i="15"/>
  <c r="Y6545" i="15"/>
  <c r="X6545" i="15"/>
  <c r="W6545" i="15"/>
  <c r="V6545" i="15"/>
  <c r="U6545" i="15"/>
  <c r="T6545" i="15"/>
  <c r="Y6544" i="15"/>
  <c r="X6544" i="15"/>
  <c r="W6544" i="15"/>
  <c r="V6544" i="15"/>
  <c r="U6544" i="15"/>
  <c r="T6544" i="15"/>
  <c r="Y6543" i="15"/>
  <c r="X6543" i="15"/>
  <c r="W6543" i="15"/>
  <c r="V6543" i="15"/>
  <c r="U6543" i="15"/>
  <c r="T6543" i="15"/>
  <c r="Y6542" i="15"/>
  <c r="X6542" i="15"/>
  <c r="W6542" i="15"/>
  <c r="V6542" i="15"/>
  <c r="U6542" i="15"/>
  <c r="T6542" i="15"/>
  <c r="Y6541" i="15"/>
  <c r="X6541" i="15"/>
  <c r="W6541" i="15"/>
  <c r="V6541" i="15"/>
  <c r="U6541" i="15"/>
  <c r="T6541" i="15"/>
  <c r="Y6540" i="15"/>
  <c r="X6540" i="15"/>
  <c r="W6540" i="15"/>
  <c r="V6540" i="15"/>
  <c r="U6540" i="15"/>
  <c r="T6540" i="15"/>
  <c r="Y6539" i="15"/>
  <c r="X6539" i="15"/>
  <c r="W6539" i="15"/>
  <c r="V6539" i="15"/>
  <c r="U6539" i="15"/>
  <c r="T6539" i="15"/>
  <c r="Y6538" i="15"/>
  <c r="X6538" i="15"/>
  <c r="W6538" i="15"/>
  <c r="V6538" i="15"/>
  <c r="U6538" i="15"/>
  <c r="T6538" i="15"/>
  <c r="Y6537" i="15"/>
  <c r="X6537" i="15"/>
  <c r="W6537" i="15"/>
  <c r="V6537" i="15"/>
  <c r="U6537" i="15"/>
  <c r="T6537" i="15"/>
  <c r="Y6536" i="15"/>
  <c r="X6536" i="15"/>
  <c r="W6536" i="15"/>
  <c r="V6536" i="15"/>
  <c r="U6536" i="15"/>
  <c r="T6536" i="15"/>
  <c r="Y6535" i="15"/>
  <c r="X6535" i="15"/>
  <c r="W6535" i="15"/>
  <c r="V6535" i="15"/>
  <c r="U6535" i="15"/>
  <c r="T6535" i="15"/>
  <c r="Y6534" i="15"/>
  <c r="X6534" i="15"/>
  <c r="W6534" i="15"/>
  <c r="V6534" i="15"/>
  <c r="U6534" i="15"/>
  <c r="T6534" i="15"/>
  <c r="Y6533" i="15"/>
  <c r="X6533" i="15"/>
  <c r="W6533" i="15"/>
  <c r="V6533" i="15"/>
  <c r="U6533" i="15"/>
  <c r="T6533" i="15"/>
  <c r="Y6532" i="15"/>
  <c r="X6532" i="15"/>
  <c r="W6532" i="15"/>
  <c r="V6532" i="15"/>
  <c r="U6532" i="15"/>
  <c r="T6532" i="15"/>
  <c r="Y6531" i="15"/>
  <c r="X6531" i="15"/>
  <c r="W6531" i="15"/>
  <c r="V6531" i="15"/>
  <c r="U6531" i="15"/>
  <c r="T6531" i="15"/>
  <c r="Y6530" i="15"/>
  <c r="X6530" i="15"/>
  <c r="W6530" i="15"/>
  <c r="V6530" i="15"/>
  <c r="U6530" i="15"/>
  <c r="T6530" i="15"/>
  <c r="Y6529" i="15"/>
  <c r="X6529" i="15"/>
  <c r="W6529" i="15"/>
  <c r="V6529" i="15"/>
  <c r="U6529" i="15"/>
  <c r="T6529" i="15"/>
  <c r="Y6528" i="15"/>
  <c r="X6528" i="15"/>
  <c r="W6528" i="15"/>
  <c r="V6528" i="15"/>
  <c r="U6528" i="15"/>
  <c r="T6528" i="15"/>
  <c r="Y6527" i="15"/>
  <c r="X6527" i="15"/>
  <c r="W6527" i="15"/>
  <c r="V6527" i="15"/>
  <c r="U6527" i="15"/>
  <c r="T6527" i="15"/>
  <c r="Y6526" i="15"/>
  <c r="X6526" i="15"/>
  <c r="W6526" i="15"/>
  <c r="V6526" i="15"/>
  <c r="U6526" i="15"/>
  <c r="T6526" i="15"/>
  <c r="Y6525" i="15"/>
  <c r="X6525" i="15"/>
  <c r="W6525" i="15"/>
  <c r="V6525" i="15"/>
  <c r="U6525" i="15"/>
  <c r="T6525" i="15"/>
  <c r="Y6524" i="15"/>
  <c r="X6524" i="15"/>
  <c r="W6524" i="15"/>
  <c r="V6524" i="15"/>
  <c r="U6524" i="15"/>
  <c r="T6524" i="15"/>
  <c r="Y6523" i="15"/>
  <c r="X6523" i="15"/>
  <c r="W6523" i="15"/>
  <c r="V6523" i="15"/>
  <c r="U6523" i="15"/>
  <c r="T6523" i="15"/>
  <c r="Y6522" i="15"/>
  <c r="X6522" i="15"/>
  <c r="W6522" i="15"/>
  <c r="V6522" i="15"/>
  <c r="U6522" i="15"/>
  <c r="T6522" i="15"/>
  <c r="Y6521" i="15"/>
  <c r="X6521" i="15"/>
  <c r="W6521" i="15"/>
  <c r="V6521" i="15"/>
  <c r="U6521" i="15"/>
  <c r="T6521" i="15"/>
  <c r="Y6520" i="15"/>
  <c r="X6520" i="15"/>
  <c r="W6520" i="15"/>
  <c r="V6520" i="15"/>
  <c r="U6520" i="15"/>
  <c r="T6520" i="15"/>
  <c r="Y6519" i="15"/>
  <c r="X6519" i="15"/>
  <c r="W6519" i="15"/>
  <c r="V6519" i="15"/>
  <c r="U6519" i="15"/>
  <c r="T6519" i="15"/>
  <c r="Y6518" i="15"/>
  <c r="X6518" i="15"/>
  <c r="W6518" i="15"/>
  <c r="V6518" i="15"/>
  <c r="U6518" i="15"/>
  <c r="T6518" i="15"/>
  <c r="Y6517" i="15"/>
  <c r="X6517" i="15"/>
  <c r="W6517" i="15"/>
  <c r="V6517" i="15"/>
  <c r="U6517" i="15"/>
  <c r="T6517" i="15"/>
  <c r="Y6516" i="15"/>
  <c r="X6516" i="15"/>
  <c r="W6516" i="15"/>
  <c r="V6516" i="15"/>
  <c r="U6516" i="15"/>
  <c r="T6516" i="15"/>
  <c r="Y6515" i="15"/>
  <c r="X6515" i="15"/>
  <c r="W6515" i="15"/>
  <c r="V6515" i="15"/>
  <c r="U6515" i="15"/>
  <c r="T6515" i="15"/>
  <c r="Y6514" i="15"/>
  <c r="X6514" i="15"/>
  <c r="W6514" i="15"/>
  <c r="V6514" i="15"/>
  <c r="U6514" i="15"/>
  <c r="T6514" i="15"/>
  <c r="Y6513" i="15"/>
  <c r="X6513" i="15"/>
  <c r="W6513" i="15"/>
  <c r="V6513" i="15"/>
  <c r="U6513" i="15"/>
  <c r="T6513" i="15"/>
  <c r="Y6512" i="15"/>
  <c r="X6512" i="15"/>
  <c r="W6512" i="15"/>
  <c r="V6512" i="15"/>
  <c r="U6512" i="15"/>
  <c r="T6512" i="15"/>
  <c r="Y6511" i="15"/>
  <c r="X6511" i="15"/>
  <c r="W6511" i="15"/>
  <c r="V6511" i="15"/>
  <c r="U6511" i="15"/>
  <c r="T6511" i="15"/>
  <c r="Y6510" i="15"/>
  <c r="X6510" i="15"/>
  <c r="W6510" i="15"/>
  <c r="V6510" i="15"/>
  <c r="U6510" i="15"/>
  <c r="T6510" i="15"/>
  <c r="Y6509" i="15"/>
  <c r="X6509" i="15"/>
  <c r="W6509" i="15"/>
  <c r="V6509" i="15"/>
  <c r="U6509" i="15"/>
  <c r="T6509" i="15"/>
  <c r="Y6508" i="15"/>
  <c r="X6508" i="15"/>
  <c r="W6508" i="15"/>
  <c r="V6508" i="15"/>
  <c r="U6508" i="15"/>
  <c r="T6508" i="15"/>
  <c r="Y6507" i="15"/>
  <c r="X6507" i="15"/>
  <c r="W6507" i="15"/>
  <c r="V6507" i="15"/>
  <c r="U6507" i="15"/>
  <c r="T6507" i="15"/>
  <c r="Y6506" i="15"/>
  <c r="X6506" i="15"/>
  <c r="W6506" i="15"/>
  <c r="V6506" i="15"/>
  <c r="U6506" i="15"/>
  <c r="T6506" i="15"/>
  <c r="Y6505" i="15"/>
  <c r="X6505" i="15"/>
  <c r="W6505" i="15"/>
  <c r="V6505" i="15"/>
  <c r="U6505" i="15"/>
  <c r="T6505" i="15"/>
  <c r="Y6504" i="15"/>
  <c r="X6504" i="15"/>
  <c r="W6504" i="15"/>
  <c r="V6504" i="15"/>
  <c r="U6504" i="15"/>
  <c r="T6504" i="15"/>
  <c r="Y6503" i="15"/>
  <c r="X6503" i="15"/>
  <c r="W6503" i="15"/>
  <c r="V6503" i="15"/>
  <c r="U6503" i="15"/>
  <c r="T6503" i="15"/>
  <c r="Y6502" i="15"/>
  <c r="X6502" i="15"/>
  <c r="W6502" i="15"/>
  <c r="V6502" i="15"/>
  <c r="U6502" i="15"/>
  <c r="T6502" i="15"/>
  <c r="Y6501" i="15"/>
  <c r="X6501" i="15"/>
  <c r="W6501" i="15"/>
  <c r="V6501" i="15"/>
  <c r="U6501" i="15"/>
  <c r="T6501" i="15"/>
  <c r="Y6500" i="15"/>
  <c r="X6500" i="15"/>
  <c r="W6500" i="15"/>
  <c r="V6500" i="15"/>
  <c r="U6500" i="15"/>
  <c r="T6500" i="15"/>
  <c r="Y6499" i="15"/>
  <c r="X6499" i="15"/>
  <c r="W6499" i="15"/>
  <c r="V6499" i="15"/>
  <c r="U6499" i="15"/>
  <c r="T6499" i="15"/>
  <c r="Y6498" i="15"/>
  <c r="X6498" i="15"/>
  <c r="W6498" i="15"/>
  <c r="V6498" i="15"/>
  <c r="U6498" i="15"/>
  <c r="T6498" i="15"/>
  <c r="Y6497" i="15"/>
  <c r="X6497" i="15"/>
  <c r="W6497" i="15"/>
  <c r="V6497" i="15"/>
  <c r="U6497" i="15"/>
  <c r="T6497" i="15"/>
  <c r="Y6496" i="15"/>
  <c r="X6496" i="15"/>
  <c r="W6496" i="15"/>
  <c r="V6496" i="15"/>
  <c r="U6496" i="15"/>
  <c r="T6496" i="15"/>
  <c r="Y6495" i="15"/>
  <c r="X6495" i="15"/>
  <c r="W6495" i="15"/>
  <c r="V6495" i="15"/>
  <c r="U6495" i="15"/>
  <c r="T6495" i="15"/>
  <c r="Y6494" i="15"/>
  <c r="X6494" i="15"/>
  <c r="W6494" i="15"/>
  <c r="V6494" i="15"/>
  <c r="U6494" i="15"/>
  <c r="T6494" i="15"/>
  <c r="Y6493" i="15"/>
  <c r="X6493" i="15"/>
  <c r="W6493" i="15"/>
  <c r="V6493" i="15"/>
  <c r="U6493" i="15"/>
  <c r="T6493" i="15"/>
  <c r="Y6492" i="15"/>
  <c r="X6492" i="15"/>
  <c r="W6492" i="15"/>
  <c r="V6492" i="15"/>
  <c r="U6492" i="15"/>
  <c r="T6492" i="15"/>
  <c r="Y6491" i="15"/>
  <c r="X6491" i="15"/>
  <c r="W6491" i="15"/>
  <c r="V6491" i="15"/>
  <c r="U6491" i="15"/>
  <c r="T6491" i="15"/>
  <c r="Y6490" i="15"/>
  <c r="X6490" i="15"/>
  <c r="W6490" i="15"/>
  <c r="V6490" i="15"/>
  <c r="U6490" i="15"/>
  <c r="T6490" i="15"/>
  <c r="Y6489" i="15"/>
  <c r="X6489" i="15"/>
  <c r="W6489" i="15"/>
  <c r="V6489" i="15"/>
  <c r="U6489" i="15"/>
  <c r="T6489" i="15"/>
  <c r="Y6488" i="15"/>
  <c r="X6488" i="15"/>
  <c r="W6488" i="15"/>
  <c r="V6488" i="15"/>
  <c r="U6488" i="15"/>
  <c r="T6488" i="15"/>
  <c r="Y6487" i="15"/>
  <c r="X6487" i="15"/>
  <c r="W6487" i="15"/>
  <c r="V6487" i="15"/>
  <c r="U6487" i="15"/>
  <c r="T6487" i="15"/>
  <c r="Y6486" i="15"/>
  <c r="X6486" i="15"/>
  <c r="W6486" i="15"/>
  <c r="V6486" i="15"/>
  <c r="U6486" i="15"/>
  <c r="T6486" i="15"/>
  <c r="Y6485" i="15"/>
  <c r="X6485" i="15"/>
  <c r="W6485" i="15"/>
  <c r="V6485" i="15"/>
  <c r="U6485" i="15"/>
  <c r="T6485" i="15"/>
  <c r="Y6484" i="15"/>
  <c r="X6484" i="15"/>
  <c r="W6484" i="15"/>
  <c r="V6484" i="15"/>
  <c r="U6484" i="15"/>
  <c r="T6484" i="15"/>
  <c r="Y6483" i="15"/>
  <c r="X6483" i="15"/>
  <c r="W6483" i="15"/>
  <c r="V6483" i="15"/>
  <c r="U6483" i="15"/>
  <c r="T6483" i="15"/>
  <c r="Y6482" i="15"/>
  <c r="X6482" i="15"/>
  <c r="W6482" i="15"/>
  <c r="V6482" i="15"/>
  <c r="U6482" i="15"/>
  <c r="T6482" i="15"/>
  <c r="Y6481" i="15"/>
  <c r="X6481" i="15"/>
  <c r="W6481" i="15"/>
  <c r="V6481" i="15"/>
  <c r="U6481" i="15"/>
  <c r="T6481" i="15"/>
  <c r="Y6480" i="15"/>
  <c r="X6480" i="15"/>
  <c r="W6480" i="15"/>
  <c r="V6480" i="15"/>
  <c r="U6480" i="15"/>
  <c r="T6480" i="15"/>
  <c r="Y6479" i="15"/>
  <c r="X6479" i="15"/>
  <c r="W6479" i="15"/>
  <c r="V6479" i="15"/>
  <c r="U6479" i="15"/>
  <c r="T6479" i="15"/>
  <c r="Y6478" i="15"/>
  <c r="X6478" i="15"/>
  <c r="W6478" i="15"/>
  <c r="V6478" i="15"/>
  <c r="U6478" i="15"/>
  <c r="T6478" i="15"/>
  <c r="Y6477" i="15"/>
  <c r="X6477" i="15"/>
  <c r="W6477" i="15"/>
  <c r="V6477" i="15"/>
  <c r="U6477" i="15"/>
  <c r="T6477" i="15"/>
  <c r="Y6476" i="15"/>
  <c r="X6476" i="15"/>
  <c r="W6476" i="15"/>
  <c r="V6476" i="15"/>
  <c r="U6476" i="15"/>
  <c r="T6476" i="15"/>
  <c r="Y6475" i="15"/>
  <c r="X6475" i="15"/>
  <c r="W6475" i="15"/>
  <c r="V6475" i="15"/>
  <c r="U6475" i="15"/>
  <c r="T6475" i="15"/>
  <c r="Y6474" i="15"/>
  <c r="X6474" i="15"/>
  <c r="W6474" i="15"/>
  <c r="V6474" i="15"/>
  <c r="U6474" i="15"/>
  <c r="T6474" i="15"/>
  <c r="Y6473" i="15"/>
  <c r="X6473" i="15"/>
  <c r="W6473" i="15"/>
  <c r="V6473" i="15"/>
  <c r="U6473" i="15"/>
  <c r="T6473" i="15"/>
  <c r="Y6472" i="15"/>
  <c r="X6472" i="15"/>
  <c r="W6472" i="15"/>
  <c r="V6472" i="15"/>
  <c r="U6472" i="15"/>
  <c r="T6472" i="15"/>
  <c r="Y6471" i="15"/>
  <c r="X6471" i="15"/>
  <c r="W6471" i="15"/>
  <c r="V6471" i="15"/>
  <c r="U6471" i="15"/>
  <c r="T6471" i="15"/>
  <c r="Y6470" i="15"/>
  <c r="X6470" i="15"/>
  <c r="W6470" i="15"/>
  <c r="V6470" i="15"/>
  <c r="U6470" i="15"/>
  <c r="T6470" i="15"/>
  <c r="Y6469" i="15"/>
  <c r="X6469" i="15"/>
  <c r="W6469" i="15"/>
  <c r="V6469" i="15"/>
  <c r="U6469" i="15"/>
  <c r="T6469" i="15"/>
  <c r="Y6468" i="15"/>
  <c r="X6468" i="15"/>
  <c r="W6468" i="15"/>
  <c r="V6468" i="15"/>
  <c r="U6468" i="15"/>
  <c r="T6468" i="15"/>
  <c r="Y6467" i="15"/>
  <c r="X6467" i="15"/>
  <c r="W6467" i="15"/>
  <c r="V6467" i="15"/>
  <c r="U6467" i="15"/>
  <c r="T6467" i="15"/>
  <c r="Y6466" i="15"/>
  <c r="X6466" i="15"/>
  <c r="W6466" i="15"/>
  <c r="V6466" i="15"/>
  <c r="U6466" i="15"/>
  <c r="T6466" i="15"/>
  <c r="Y6465" i="15"/>
  <c r="X6465" i="15"/>
  <c r="W6465" i="15"/>
  <c r="V6465" i="15"/>
  <c r="U6465" i="15"/>
  <c r="T6465" i="15"/>
  <c r="Y6464" i="15"/>
  <c r="X6464" i="15"/>
  <c r="W6464" i="15"/>
  <c r="V6464" i="15"/>
  <c r="U6464" i="15"/>
  <c r="T6464" i="15"/>
  <c r="Y6463" i="15"/>
  <c r="X6463" i="15"/>
  <c r="W6463" i="15"/>
  <c r="V6463" i="15"/>
  <c r="U6463" i="15"/>
  <c r="T6463" i="15"/>
  <c r="Y6462" i="15"/>
  <c r="X6462" i="15"/>
  <c r="W6462" i="15"/>
  <c r="V6462" i="15"/>
  <c r="U6462" i="15"/>
  <c r="T6462" i="15"/>
  <c r="Y6461" i="15"/>
  <c r="X6461" i="15"/>
  <c r="W6461" i="15"/>
  <c r="V6461" i="15"/>
  <c r="U6461" i="15"/>
  <c r="T6461" i="15"/>
  <c r="Y6460" i="15"/>
  <c r="X6460" i="15"/>
  <c r="W6460" i="15"/>
  <c r="V6460" i="15"/>
  <c r="U6460" i="15"/>
  <c r="T6460" i="15"/>
  <c r="Y6459" i="15"/>
  <c r="X6459" i="15"/>
  <c r="W6459" i="15"/>
  <c r="V6459" i="15"/>
  <c r="U6459" i="15"/>
  <c r="T6459" i="15"/>
  <c r="Y6458" i="15"/>
  <c r="X6458" i="15"/>
  <c r="W6458" i="15"/>
  <c r="V6458" i="15"/>
  <c r="U6458" i="15"/>
  <c r="T6458" i="15"/>
  <c r="Y6457" i="15"/>
  <c r="X6457" i="15"/>
  <c r="W6457" i="15"/>
  <c r="V6457" i="15"/>
  <c r="U6457" i="15"/>
  <c r="T6457" i="15"/>
  <c r="Y6456" i="15"/>
  <c r="X6456" i="15"/>
  <c r="W6456" i="15"/>
  <c r="V6456" i="15"/>
  <c r="U6456" i="15"/>
  <c r="T6456" i="15"/>
  <c r="Y6455" i="15"/>
  <c r="X6455" i="15"/>
  <c r="W6455" i="15"/>
  <c r="V6455" i="15"/>
  <c r="U6455" i="15"/>
  <c r="T6455" i="15"/>
  <c r="Y6454" i="15"/>
  <c r="X6454" i="15"/>
  <c r="W6454" i="15"/>
  <c r="V6454" i="15"/>
  <c r="U6454" i="15"/>
  <c r="T6454" i="15"/>
  <c r="Y6453" i="15"/>
  <c r="X6453" i="15"/>
  <c r="W6453" i="15"/>
  <c r="V6453" i="15"/>
  <c r="U6453" i="15"/>
  <c r="T6453" i="15"/>
  <c r="Y6452" i="15"/>
  <c r="X6452" i="15"/>
  <c r="W6452" i="15"/>
  <c r="V6452" i="15"/>
  <c r="U6452" i="15"/>
  <c r="T6452" i="15"/>
  <c r="Y6451" i="15"/>
  <c r="X6451" i="15"/>
  <c r="W6451" i="15"/>
  <c r="V6451" i="15"/>
  <c r="U6451" i="15"/>
  <c r="T6451" i="15"/>
  <c r="Y6450" i="15"/>
  <c r="X6450" i="15"/>
  <c r="W6450" i="15"/>
  <c r="V6450" i="15"/>
  <c r="U6450" i="15"/>
  <c r="T6450" i="15"/>
  <c r="Y6449" i="15"/>
  <c r="X6449" i="15"/>
  <c r="W6449" i="15"/>
  <c r="V6449" i="15"/>
  <c r="U6449" i="15"/>
  <c r="T6449" i="15"/>
  <c r="Y6448" i="15"/>
  <c r="X6448" i="15"/>
  <c r="W6448" i="15"/>
  <c r="V6448" i="15"/>
  <c r="U6448" i="15"/>
  <c r="T6448" i="15"/>
  <c r="Y6447" i="15"/>
  <c r="X6447" i="15"/>
  <c r="W6447" i="15"/>
  <c r="V6447" i="15"/>
  <c r="U6447" i="15"/>
  <c r="T6447" i="15"/>
  <c r="Y6446" i="15"/>
  <c r="X6446" i="15"/>
  <c r="W6446" i="15"/>
  <c r="V6446" i="15"/>
  <c r="U6446" i="15"/>
  <c r="T6446" i="15"/>
  <c r="Y6445" i="15"/>
  <c r="X6445" i="15"/>
  <c r="W6445" i="15"/>
  <c r="V6445" i="15"/>
  <c r="U6445" i="15"/>
  <c r="T6445" i="15"/>
  <c r="Y6444" i="15"/>
  <c r="X6444" i="15"/>
  <c r="W6444" i="15"/>
  <c r="V6444" i="15"/>
  <c r="U6444" i="15"/>
  <c r="T6444" i="15"/>
  <c r="Y6443" i="15"/>
  <c r="X6443" i="15"/>
  <c r="W6443" i="15"/>
  <c r="V6443" i="15"/>
  <c r="U6443" i="15"/>
  <c r="T6443" i="15"/>
  <c r="Y6442" i="15"/>
  <c r="X6442" i="15"/>
  <c r="W6442" i="15"/>
  <c r="V6442" i="15"/>
  <c r="U6442" i="15"/>
  <c r="T6442" i="15"/>
  <c r="Y6441" i="15"/>
  <c r="X6441" i="15"/>
  <c r="W6441" i="15"/>
  <c r="V6441" i="15"/>
  <c r="U6441" i="15"/>
  <c r="T6441" i="15"/>
  <c r="Y6440" i="15"/>
  <c r="X6440" i="15"/>
  <c r="W6440" i="15"/>
  <c r="V6440" i="15"/>
  <c r="U6440" i="15"/>
  <c r="T6440" i="15"/>
  <c r="Y6439" i="15"/>
  <c r="X6439" i="15"/>
  <c r="W6439" i="15"/>
  <c r="V6439" i="15"/>
  <c r="U6439" i="15"/>
  <c r="T6439" i="15"/>
  <c r="Y6438" i="15"/>
  <c r="X6438" i="15"/>
  <c r="W6438" i="15"/>
  <c r="V6438" i="15"/>
  <c r="U6438" i="15"/>
  <c r="T6438" i="15"/>
  <c r="Y6437" i="15"/>
  <c r="X6437" i="15"/>
  <c r="W6437" i="15"/>
  <c r="V6437" i="15"/>
  <c r="U6437" i="15"/>
  <c r="T6437" i="15"/>
  <c r="Y6436" i="15"/>
  <c r="X6436" i="15"/>
  <c r="W6436" i="15"/>
  <c r="V6436" i="15"/>
  <c r="U6436" i="15"/>
  <c r="T6436" i="15"/>
  <c r="Y6435" i="15"/>
  <c r="X6435" i="15"/>
  <c r="W6435" i="15"/>
  <c r="V6435" i="15"/>
  <c r="U6435" i="15"/>
  <c r="T6435" i="15"/>
  <c r="Y6434" i="15"/>
  <c r="X6434" i="15"/>
  <c r="W6434" i="15"/>
  <c r="V6434" i="15"/>
  <c r="U6434" i="15"/>
  <c r="T6434" i="15"/>
  <c r="Y6433" i="15"/>
  <c r="X6433" i="15"/>
  <c r="W6433" i="15"/>
  <c r="V6433" i="15"/>
  <c r="U6433" i="15"/>
  <c r="T6433" i="15"/>
  <c r="Y6432" i="15"/>
  <c r="X6432" i="15"/>
  <c r="W6432" i="15"/>
  <c r="V6432" i="15"/>
  <c r="U6432" i="15"/>
  <c r="T6432" i="15"/>
  <c r="Y6431" i="15"/>
  <c r="X6431" i="15"/>
  <c r="W6431" i="15"/>
  <c r="V6431" i="15"/>
  <c r="U6431" i="15"/>
  <c r="T6431" i="15"/>
  <c r="Y6430" i="15"/>
  <c r="X6430" i="15"/>
  <c r="W6430" i="15"/>
  <c r="V6430" i="15"/>
  <c r="U6430" i="15"/>
  <c r="T6430" i="15"/>
  <c r="Y6429" i="15"/>
  <c r="X6429" i="15"/>
  <c r="W6429" i="15"/>
  <c r="V6429" i="15"/>
  <c r="U6429" i="15"/>
  <c r="T6429" i="15"/>
  <c r="Y6428" i="15"/>
  <c r="X6428" i="15"/>
  <c r="W6428" i="15"/>
  <c r="V6428" i="15"/>
  <c r="U6428" i="15"/>
  <c r="T6428" i="15"/>
  <c r="Y6427" i="15"/>
  <c r="X6427" i="15"/>
  <c r="W6427" i="15"/>
  <c r="V6427" i="15"/>
  <c r="U6427" i="15"/>
  <c r="T6427" i="15"/>
  <c r="Y6426" i="15"/>
  <c r="X6426" i="15"/>
  <c r="W6426" i="15"/>
  <c r="V6426" i="15"/>
  <c r="U6426" i="15"/>
  <c r="T6426" i="15"/>
  <c r="Y6425" i="15"/>
  <c r="X6425" i="15"/>
  <c r="W6425" i="15"/>
  <c r="V6425" i="15"/>
  <c r="U6425" i="15"/>
  <c r="T6425" i="15"/>
  <c r="Y6424" i="15"/>
  <c r="X6424" i="15"/>
  <c r="W6424" i="15"/>
  <c r="V6424" i="15"/>
  <c r="U6424" i="15"/>
  <c r="T6424" i="15"/>
  <c r="Y6423" i="15"/>
  <c r="X6423" i="15"/>
  <c r="W6423" i="15"/>
  <c r="V6423" i="15"/>
  <c r="U6423" i="15"/>
  <c r="T6423" i="15"/>
  <c r="Y6422" i="15"/>
  <c r="X6422" i="15"/>
  <c r="W6422" i="15"/>
  <c r="V6422" i="15"/>
  <c r="U6422" i="15"/>
  <c r="T6422" i="15"/>
  <c r="Y6421" i="15"/>
  <c r="X6421" i="15"/>
  <c r="W6421" i="15"/>
  <c r="V6421" i="15"/>
  <c r="U6421" i="15"/>
  <c r="T6421" i="15"/>
  <c r="Y6420" i="15"/>
  <c r="X6420" i="15"/>
  <c r="W6420" i="15"/>
  <c r="V6420" i="15"/>
  <c r="U6420" i="15"/>
  <c r="T6420" i="15"/>
  <c r="Y6419" i="15"/>
  <c r="X6419" i="15"/>
  <c r="W6419" i="15"/>
  <c r="V6419" i="15"/>
  <c r="U6419" i="15"/>
  <c r="T6419" i="15"/>
  <c r="Y6418" i="15"/>
  <c r="X6418" i="15"/>
  <c r="W6418" i="15"/>
  <c r="V6418" i="15"/>
  <c r="U6418" i="15"/>
  <c r="T6418" i="15"/>
  <c r="Y6417" i="15"/>
  <c r="X6417" i="15"/>
  <c r="W6417" i="15"/>
  <c r="V6417" i="15"/>
  <c r="U6417" i="15"/>
  <c r="T6417" i="15"/>
  <c r="Y6416" i="15"/>
  <c r="X6416" i="15"/>
  <c r="W6416" i="15"/>
  <c r="V6416" i="15"/>
  <c r="U6416" i="15"/>
  <c r="T6416" i="15"/>
  <c r="Y6415" i="15"/>
  <c r="X6415" i="15"/>
  <c r="W6415" i="15"/>
  <c r="V6415" i="15"/>
  <c r="U6415" i="15"/>
  <c r="T6415" i="15"/>
  <c r="Y6414" i="15"/>
  <c r="X6414" i="15"/>
  <c r="W6414" i="15"/>
  <c r="V6414" i="15"/>
  <c r="U6414" i="15"/>
  <c r="T6414" i="15"/>
  <c r="Y6413" i="15"/>
  <c r="X6413" i="15"/>
  <c r="W6413" i="15"/>
  <c r="V6413" i="15"/>
  <c r="U6413" i="15"/>
  <c r="T6413" i="15"/>
  <c r="Y6412" i="15"/>
  <c r="X6412" i="15"/>
  <c r="W6412" i="15"/>
  <c r="V6412" i="15"/>
  <c r="U6412" i="15"/>
  <c r="T6412" i="15"/>
  <c r="Y6411" i="15"/>
  <c r="X6411" i="15"/>
  <c r="W6411" i="15"/>
  <c r="V6411" i="15"/>
  <c r="U6411" i="15"/>
  <c r="T6411" i="15"/>
  <c r="Y6410" i="15"/>
  <c r="X6410" i="15"/>
  <c r="W6410" i="15"/>
  <c r="V6410" i="15"/>
  <c r="U6410" i="15"/>
  <c r="T6410" i="15"/>
  <c r="Y6409" i="15"/>
  <c r="X6409" i="15"/>
  <c r="W6409" i="15"/>
  <c r="V6409" i="15"/>
  <c r="U6409" i="15"/>
  <c r="T6409" i="15"/>
  <c r="Y6408" i="15"/>
  <c r="X6408" i="15"/>
  <c r="W6408" i="15"/>
  <c r="V6408" i="15"/>
  <c r="U6408" i="15"/>
  <c r="T6408" i="15"/>
  <c r="Y6407" i="15"/>
  <c r="X6407" i="15"/>
  <c r="W6407" i="15"/>
  <c r="V6407" i="15"/>
  <c r="U6407" i="15"/>
  <c r="T6407" i="15"/>
  <c r="Y6406" i="15"/>
  <c r="X6406" i="15"/>
  <c r="W6406" i="15"/>
  <c r="V6406" i="15"/>
  <c r="U6406" i="15"/>
  <c r="T6406" i="15"/>
  <c r="Y6405" i="15"/>
  <c r="X6405" i="15"/>
  <c r="W6405" i="15"/>
  <c r="V6405" i="15"/>
  <c r="U6405" i="15"/>
  <c r="T6405" i="15"/>
  <c r="Y6404" i="15"/>
  <c r="X6404" i="15"/>
  <c r="W6404" i="15"/>
  <c r="V6404" i="15"/>
  <c r="U6404" i="15"/>
  <c r="T6404" i="15"/>
  <c r="Y6403" i="15"/>
  <c r="X6403" i="15"/>
  <c r="W6403" i="15"/>
  <c r="V6403" i="15"/>
  <c r="U6403" i="15"/>
  <c r="T6403" i="15"/>
  <c r="Y6402" i="15"/>
  <c r="X6402" i="15"/>
  <c r="W6402" i="15"/>
  <c r="V6402" i="15"/>
  <c r="U6402" i="15"/>
  <c r="T6402" i="15"/>
  <c r="Y6401" i="15"/>
  <c r="X6401" i="15"/>
  <c r="W6401" i="15"/>
  <c r="V6401" i="15"/>
  <c r="U6401" i="15"/>
  <c r="T6401" i="15"/>
  <c r="Y6400" i="15"/>
  <c r="X6400" i="15"/>
  <c r="W6400" i="15"/>
  <c r="V6400" i="15"/>
  <c r="U6400" i="15"/>
  <c r="T6400" i="15"/>
  <c r="Y6399" i="15"/>
  <c r="X6399" i="15"/>
  <c r="W6399" i="15"/>
  <c r="V6399" i="15"/>
  <c r="U6399" i="15"/>
  <c r="T6399" i="15"/>
  <c r="Y6398" i="15"/>
  <c r="X6398" i="15"/>
  <c r="W6398" i="15"/>
  <c r="V6398" i="15"/>
  <c r="U6398" i="15"/>
  <c r="T6398" i="15"/>
  <c r="Y6397" i="15"/>
  <c r="X6397" i="15"/>
  <c r="W6397" i="15"/>
  <c r="V6397" i="15"/>
  <c r="U6397" i="15"/>
  <c r="T6397" i="15"/>
  <c r="Y6396" i="15"/>
  <c r="X6396" i="15"/>
  <c r="W6396" i="15"/>
  <c r="V6396" i="15"/>
  <c r="U6396" i="15"/>
  <c r="T6396" i="15"/>
  <c r="Y6395" i="15"/>
  <c r="X6395" i="15"/>
  <c r="W6395" i="15"/>
  <c r="V6395" i="15"/>
  <c r="U6395" i="15"/>
  <c r="T6395" i="15"/>
  <c r="Y6394" i="15"/>
  <c r="X6394" i="15"/>
  <c r="W6394" i="15"/>
  <c r="V6394" i="15"/>
  <c r="U6394" i="15"/>
  <c r="T6394" i="15"/>
  <c r="Y6393" i="15"/>
  <c r="X6393" i="15"/>
  <c r="W6393" i="15"/>
  <c r="V6393" i="15"/>
  <c r="U6393" i="15"/>
  <c r="T6393" i="15"/>
  <c r="Y6392" i="15"/>
  <c r="X6392" i="15"/>
  <c r="W6392" i="15"/>
  <c r="V6392" i="15"/>
  <c r="U6392" i="15"/>
  <c r="T6392" i="15"/>
  <c r="Y6391" i="15"/>
  <c r="X6391" i="15"/>
  <c r="W6391" i="15"/>
  <c r="V6391" i="15"/>
  <c r="U6391" i="15"/>
  <c r="T6391" i="15"/>
  <c r="Y6390" i="15"/>
  <c r="X6390" i="15"/>
  <c r="W6390" i="15"/>
  <c r="V6390" i="15"/>
  <c r="U6390" i="15"/>
  <c r="T6390" i="15"/>
  <c r="Y6389" i="15"/>
  <c r="X6389" i="15"/>
  <c r="W6389" i="15"/>
  <c r="V6389" i="15"/>
  <c r="U6389" i="15"/>
  <c r="T6389" i="15"/>
  <c r="Y6388" i="15"/>
  <c r="X6388" i="15"/>
  <c r="W6388" i="15"/>
  <c r="V6388" i="15"/>
  <c r="U6388" i="15"/>
  <c r="T6388" i="15"/>
  <c r="Y6387" i="15"/>
  <c r="X6387" i="15"/>
  <c r="W6387" i="15"/>
  <c r="V6387" i="15"/>
  <c r="U6387" i="15"/>
  <c r="T6387" i="15"/>
  <c r="Y6386" i="15"/>
  <c r="X6386" i="15"/>
  <c r="W6386" i="15"/>
  <c r="V6386" i="15"/>
  <c r="U6386" i="15"/>
  <c r="T6386" i="15"/>
  <c r="Y6385" i="15"/>
  <c r="X6385" i="15"/>
  <c r="W6385" i="15"/>
  <c r="V6385" i="15"/>
  <c r="U6385" i="15"/>
  <c r="T6385" i="15"/>
  <c r="Y6384" i="15"/>
  <c r="X6384" i="15"/>
  <c r="W6384" i="15"/>
  <c r="V6384" i="15"/>
  <c r="U6384" i="15"/>
  <c r="T6384" i="15"/>
  <c r="Y6383" i="15"/>
  <c r="X6383" i="15"/>
  <c r="W6383" i="15"/>
  <c r="V6383" i="15"/>
  <c r="U6383" i="15"/>
  <c r="T6383" i="15"/>
  <c r="Y6382" i="15"/>
  <c r="X6382" i="15"/>
  <c r="W6382" i="15"/>
  <c r="V6382" i="15"/>
  <c r="U6382" i="15"/>
  <c r="T6382" i="15"/>
  <c r="Y6381" i="15"/>
  <c r="X6381" i="15"/>
  <c r="W6381" i="15"/>
  <c r="V6381" i="15"/>
  <c r="U6381" i="15"/>
  <c r="T6381" i="15"/>
  <c r="Y6380" i="15"/>
  <c r="X6380" i="15"/>
  <c r="W6380" i="15"/>
  <c r="V6380" i="15"/>
  <c r="U6380" i="15"/>
  <c r="T6380" i="15"/>
  <c r="Y6379" i="15"/>
  <c r="X6379" i="15"/>
  <c r="W6379" i="15"/>
  <c r="V6379" i="15"/>
  <c r="U6379" i="15"/>
  <c r="T6379" i="15"/>
  <c r="Y6378" i="15"/>
  <c r="X6378" i="15"/>
  <c r="W6378" i="15"/>
  <c r="V6378" i="15"/>
  <c r="U6378" i="15"/>
  <c r="T6378" i="15"/>
  <c r="Y6377" i="15"/>
  <c r="X6377" i="15"/>
  <c r="W6377" i="15"/>
  <c r="V6377" i="15"/>
  <c r="U6377" i="15"/>
  <c r="T6377" i="15"/>
  <c r="Y6376" i="15"/>
  <c r="X6376" i="15"/>
  <c r="W6376" i="15"/>
  <c r="V6376" i="15"/>
  <c r="U6376" i="15"/>
  <c r="T6376" i="15"/>
  <c r="Y6375" i="15"/>
  <c r="X6375" i="15"/>
  <c r="W6375" i="15"/>
  <c r="V6375" i="15"/>
  <c r="U6375" i="15"/>
  <c r="T6375" i="15"/>
  <c r="Y6374" i="15"/>
  <c r="X6374" i="15"/>
  <c r="W6374" i="15"/>
  <c r="V6374" i="15"/>
  <c r="U6374" i="15"/>
  <c r="T6374" i="15"/>
  <c r="Y6373" i="15"/>
  <c r="X6373" i="15"/>
  <c r="W6373" i="15"/>
  <c r="V6373" i="15"/>
  <c r="U6373" i="15"/>
  <c r="T6373" i="15"/>
  <c r="Y6372" i="15"/>
  <c r="X6372" i="15"/>
  <c r="W6372" i="15"/>
  <c r="V6372" i="15"/>
  <c r="U6372" i="15"/>
  <c r="T6372" i="15"/>
  <c r="Y6371" i="15"/>
  <c r="X6371" i="15"/>
  <c r="W6371" i="15"/>
  <c r="V6371" i="15"/>
  <c r="U6371" i="15"/>
  <c r="T6371" i="15"/>
  <c r="Y6370" i="15"/>
  <c r="X6370" i="15"/>
  <c r="W6370" i="15"/>
  <c r="V6370" i="15"/>
  <c r="U6370" i="15"/>
  <c r="T6370" i="15"/>
  <c r="Y6369" i="15"/>
  <c r="X6369" i="15"/>
  <c r="W6369" i="15"/>
  <c r="V6369" i="15"/>
  <c r="U6369" i="15"/>
  <c r="T6369" i="15"/>
  <c r="Y6368" i="15"/>
  <c r="X6368" i="15"/>
  <c r="W6368" i="15"/>
  <c r="V6368" i="15"/>
  <c r="U6368" i="15"/>
  <c r="T6368" i="15"/>
  <c r="Y6367" i="15"/>
  <c r="X6367" i="15"/>
  <c r="W6367" i="15"/>
  <c r="V6367" i="15"/>
  <c r="U6367" i="15"/>
  <c r="T6367" i="15"/>
  <c r="Y6366" i="15"/>
  <c r="X6366" i="15"/>
  <c r="W6366" i="15"/>
  <c r="V6366" i="15"/>
  <c r="U6366" i="15"/>
  <c r="T6366" i="15"/>
  <c r="Y6365" i="15"/>
  <c r="X6365" i="15"/>
  <c r="W6365" i="15"/>
  <c r="V6365" i="15"/>
  <c r="U6365" i="15"/>
  <c r="T6365" i="15"/>
  <c r="Y6364" i="15"/>
  <c r="X6364" i="15"/>
  <c r="W6364" i="15"/>
  <c r="V6364" i="15"/>
  <c r="U6364" i="15"/>
  <c r="T6364" i="15"/>
  <c r="Y6363" i="15"/>
  <c r="X6363" i="15"/>
  <c r="W6363" i="15"/>
  <c r="V6363" i="15"/>
  <c r="U6363" i="15"/>
  <c r="T6363" i="15"/>
  <c r="Y6362" i="15"/>
  <c r="X6362" i="15"/>
  <c r="W6362" i="15"/>
  <c r="V6362" i="15"/>
  <c r="U6362" i="15"/>
  <c r="T6362" i="15"/>
  <c r="Y6361" i="15"/>
  <c r="X6361" i="15"/>
  <c r="W6361" i="15"/>
  <c r="V6361" i="15"/>
  <c r="U6361" i="15"/>
  <c r="T6361" i="15"/>
  <c r="Y6360" i="15"/>
  <c r="X6360" i="15"/>
  <c r="W6360" i="15"/>
  <c r="V6360" i="15"/>
  <c r="U6360" i="15"/>
  <c r="T6360" i="15"/>
  <c r="Y6359" i="15"/>
  <c r="X6359" i="15"/>
  <c r="W6359" i="15"/>
  <c r="V6359" i="15"/>
  <c r="U6359" i="15"/>
  <c r="T6359" i="15"/>
  <c r="Y6358" i="15"/>
  <c r="X6358" i="15"/>
  <c r="W6358" i="15"/>
  <c r="V6358" i="15"/>
  <c r="U6358" i="15"/>
  <c r="T6358" i="15"/>
  <c r="Y6357" i="15"/>
  <c r="X6357" i="15"/>
  <c r="W6357" i="15"/>
  <c r="V6357" i="15"/>
  <c r="U6357" i="15"/>
  <c r="T6357" i="15"/>
  <c r="Y6356" i="15"/>
  <c r="X6356" i="15"/>
  <c r="W6356" i="15"/>
  <c r="V6356" i="15"/>
  <c r="U6356" i="15"/>
  <c r="T6356" i="15"/>
  <c r="Y6355" i="15"/>
  <c r="X6355" i="15"/>
  <c r="W6355" i="15"/>
  <c r="V6355" i="15"/>
  <c r="U6355" i="15"/>
  <c r="T6355" i="15"/>
  <c r="Y6354" i="15"/>
  <c r="X6354" i="15"/>
  <c r="W6354" i="15"/>
  <c r="V6354" i="15"/>
  <c r="U6354" i="15"/>
  <c r="T6354" i="15"/>
  <c r="Y6353" i="15"/>
  <c r="X6353" i="15"/>
  <c r="W6353" i="15"/>
  <c r="V6353" i="15"/>
  <c r="U6353" i="15"/>
  <c r="T6353" i="15"/>
  <c r="Y6352" i="15"/>
  <c r="X6352" i="15"/>
  <c r="W6352" i="15"/>
  <c r="V6352" i="15"/>
  <c r="U6352" i="15"/>
  <c r="T6352" i="15"/>
  <c r="Y6351" i="15"/>
  <c r="X6351" i="15"/>
  <c r="W6351" i="15"/>
  <c r="V6351" i="15"/>
  <c r="U6351" i="15"/>
  <c r="T6351" i="15"/>
  <c r="Y6350" i="15"/>
  <c r="X6350" i="15"/>
  <c r="W6350" i="15"/>
  <c r="V6350" i="15"/>
  <c r="U6350" i="15"/>
  <c r="T6350" i="15"/>
  <c r="Y6349" i="15"/>
  <c r="X6349" i="15"/>
  <c r="W6349" i="15"/>
  <c r="V6349" i="15"/>
  <c r="U6349" i="15"/>
  <c r="T6349" i="15"/>
  <c r="Y6348" i="15"/>
  <c r="X6348" i="15"/>
  <c r="W6348" i="15"/>
  <c r="V6348" i="15"/>
  <c r="U6348" i="15"/>
  <c r="T6348" i="15"/>
  <c r="Y6347" i="15"/>
  <c r="X6347" i="15"/>
  <c r="W6347" i="15"/>
  <c r="V6347" i="15"/>
  <c r="U6347" i="15"/>
  <c r="T6347" i="15"/>
  <c r="Y6346" i="15"/>
  <c r="X6346" i="15"/>
  <c r="W6346" i="15"/>
  <c r="V6346" i="15"/>
  <c r="U6346" i="15"/>
  <c r="T6346" i="15"/>
  <c r="Y6345" i="15"/>
  <c r="X6345" i="15"/>
  <c r="W6345" i="15"/>
  <c r="V6345" i="15"/>
  <c r="U6345" i="15"/>
  <c r="T6345" i="15"/>
  <c r="Y6344" i="15"/>
  <c r="X6344" i="15"/>
  <c r="W6344" i="15"/>
  <c r="V6344" i="15"/>
  <c r="U6344" i="15"/>
  <c r="T6344" i="15"/>
  <c r="Y6343" i="15"/>
  <c r="X6343" i="15"/>
  <c r="W6343" i="15"/>
  <c r="V6343" i="15"/>
  <c r="U6343" i="15"/>
  <c r="T6343" i="15"/>
  <c r="Y6342" i="15"/>
  <c r="X6342" i="15"/>
  <c r="W6342" i="15"/>
  <c r="V6342" i="15"/>
  <c r="U6342" i="15"/>
  <c r="T6342" i="15"/>
  <c r="Y6341" i="15"/>
  <c r="X6341" i="15"/>
  <c r="W6341" i="15"/>
  <c r="V6341" i="15"/>
  <c r="U6341" i="15"/>
  <c r="T6341" i="15"/>
  <c r="Y6340" i="15"/>
  <c r="X6340" i="15"/>
  <c r="W6340" i="15"/>
  <c r="V6340" i="15"/>
  <c r="U6340" i="15"/>
  <c r="T6340" i="15"/>
  <c r="Y6339" i="15"/>
  <c r="X6339" i="15"/>
  <c r="W6339" i="15"/>
  <c r="V6339" i="15"/>
  <c r="U6339" i="15"/>
  <c r="T6339" i="15"/>
  <c r="Y6338" i="15"/>
  <c r="X6338" i="15"/>
  <c r="W6338" i="15"/>
  <c r="V6338" i="15"/>
  <c r="U6338" i="15"/>
  <c r="T6338" i="15"/>
  <c r="Y6337" i="15"/>
  <c r="X6337" i="15"/>
  <c r="W6337" i="15"/>
  <c r="V6337" i="15"/>
  <c r="U6337" i="15"/>
  <c r="T6337" i="15"/>
  <c r="Y6336" i="15"/>
  <c r="X6336" i="15"/>
  <c r="W6336" i="15"/>
  <c r="V6336" i="15"/>
  <c r="U6336" i="15"/>
  <c r="T6336" i="15"/>
  <c r="Y6335" i="15"/>
  <c r="X6335" i="15"/>
  <c r="W6335" i="15"/>
  <c r="V6335" i="15"/>
  <c r="U6335" i="15"/>
  <c r="T6335" i="15"/>
  <c r="Y6334" i="15"/>
  <c r="X6334" i="15"/>
  <c r="W6334" i="15"/>
  <c r="V6334" i="15"/>
  <c r="U6334" i="15"/>
  <c r="T6334" i="15"/>
  <c r="Y6333" i="15"/>
  <c r="X6333" i="15"/>
  <c r="W6333" i="15"/>
  <c r="V6333" i="15"/>
  <c r="U6333" i="15"/>
  <c r="T6333" i="15"/>
  <c r="Y6332" i="15"/>
  <c r="X6332" i="15"/>
  <c r="W6332" i="15"/>
  <c r="V6332" i="15"/>
  <c r="U6332" i="15"/>
  <c r="T6332" i="15"/>
  <c r="Y6331" i="15"/>
  <c r="X6331" i="15"/>
  <c r="W6331" i="15"/>
  <c r="V6331" i="15"/>
  <c r="U6331" i="15"/>
  <c r="T6331" i="15"/>
  <c r="Y6330" i="15"/>
  <c r="X6330" i="15"/>
  <c r="W6330" i="15"/>
  <c r="V6330" i="15"/>
  <c r="U6330" i="15"/>
  <c r="T6330" i="15"/>
  <c r="Y6329" i="15"/>
  <c r="X6329" i="15"/>
  <c r="W6329" i="15"/>
  <c r="V6329" i="15"/>
  <c r="U6329" i="15"/>
  <c r="T6329" i="15"/>
  <c r="Y6328" i="15"/>
  <c r="X6328" i="15"/>
  <c r="W6328" i="15"/>
  <c r="V6328" i="15"/>
  <c r="U6328" i="15"/>
  <c r="T6328" i="15"/>
  <c r="Y6327" i="15"/>
  <c r="X6327" i="15"/>
  <c r="W6327" i="15"/>
  <c r="V6327" i="15"/>
  <c r="U6327" i="15"/>
  <c r="T6327" i="15"/>
  <c r="Y6326" i="15"/>
  <c r="X6326" i="15"/>
  <c r="W6326" i="15"/>
  <c r="V6326" i="15"/>
  <c r="U6326" i="15"/>
  <c r="T6326" i="15"/>
  <c r="Y6325" i="15"/>
  <c r="X6325" i="15"/>
  <c r="W6325" i="15"/>
  <c r="V6325" i="15"/>
  <c r="U6325" i="15"/>
  <c r="T6325" i="15"/>
  <c r="Y6324" i="15"/>
  <c r="X6324" i="15"/>
  <c r="W6324" i="15"/>
  <c r="V6324" i="15"/>
  <c r="U6324" i="15"/>
  <c r="T6324" i="15"/>
  <c r="Y6323" i="15"/>
  <c r="X6323" i="15"/>
  <c r="W6323" i="15"/>
  <c r="V6323" i="15"/>
  <c r="U6323" i="15"/>
  <c r="T6323" i="15"/>
  <c r="Y6322" i="15"/>
  <c r="X6322" i="15"/>
  <c r="W6322" i="15"/>
  <c r="V6322" i="15"/>
  <c r="U6322" i="15"/>
  <c r="T6322" i="15"/>
  <c r="Y6321" i="15"/>
  <c r="X6321" i="15"/>
  <c r="W6321" i="15"/>
  <c r="V6321" i="15"/>
  <c r="U6321" i="15"/>
  <c r="T6321" i="15"/>
  <c r="Y6320" i="15"/>
  <c r="X6320" i="15"/>
  <c r="W6320" i="15"/>
  <c r="V6320" i="15"/>
  <c r="U6320" i="15"/>
  <c r="T6320" i="15"/>
  <c r="Y6319" i="15"/>
  <c r="X6319" i="15"/>
  <c r="W6319" i="15"/>
  <c r="V6319" i="15"/>
  <c r="U6319" i="15"/>
  <c r="T6319" i="15"/>
  <c r="Y6318" i="15"/>
  <c r="X6318" i="15"/>
  <c r="W6318" i="15"/>
  <c r="V6318" i="15"/>
  <c r="U6318" i="15"/>
  <c r="T6318" i="15"/>
  <c r="Y6317" i="15"/>
  <c r="X6317" i="15"/>
  <c r="W6317" i="15"/>
  <c r="V6317" i="15"/>
  <c r="U6317" i="15"/>
  <c r="T6317" i="15"/>
  <c r="Y6316" i="15"/>
  <c r="X6316" i="15"/>
  <c r="W6316" i="15"/>
  <c r="V6316" i="15"/>
  <c r="U6316" i="15"/>
  <c r="T6316" i="15"/>
  <c r="Y6315" i="15"/>
  <c r="X6315" i="15"/>
  <c r="W6315" i="15"/>
  <c r="V6315" i="15"/>
  <c r="U6315" i="15"/>
  <c r="T6315" i="15"/>
  <c r="Y6314" i="15"/>
  <c r="X6314" i="15"/>
  <c r="W6314" i="15"/>
  <c r="V6314" i="15"/>
  <c r="U6314" i="15"/>
  <c r="T6314" i="15"/>
  <c r="Y6313" i="15"/>
  <c r="X6313" i="15"/>
  <c r="W6313" i="15"/>
  <c r="V6313" i="15"/>
  <c r="U6313" i="15"/>
  <c r="T6313" i="15"/>
  <c r="Y6312" i="15"/>
  <c r="X6312" i="15"/>
  <c r="W6312" i="15"/>
  <c r="V6312" i="15"/>
  <c r="U6312" i="15"/>
  <c r="T6312" i="15"/>
  <c r="Y6311" i="15"/>
  <c r="X6311" i="15"/>
  <c r="W6311" i="15"/>
  <c r="V6311" i="15"/>
  <c r="U6311" i="15"/>
  <c r="T6311" i="15"/>
  <c r="Y6310" i="15"/>
  <c r="X6310" i="15"/>
  <c r="W6310" i="15"/>
  <c r="V6310" i="15"/>
  <c r="U6310" i="15"/>
  <c r="T6310" i="15"/>
  <c r="Y6309" i="15"/>
  <c r="X6309" i="15"/>
  <c r="W6309" i="15"/>
  <c r="V6309" i="15"/>
  <c r="U6309" i="15"/>
  <c r="T6309" i="15"/>
  <c r="Y6308" i="15"/>
  <c r="X6308" i="15"/>
  <c r="W6308" i="15"/>
  <c r="V6308" i="15"/>
  <c r="U6308" i="15"/>
  <c r="T6308" i="15"/>
  <c r="Y6307" i="15"/>
  <c r="X6307" i="15"/>
  <c r="W6307" i="15"/>
  <c r="V6307" i="15"/>
  <c r="U6307" i="15"/>
  <c r="T6307" i="15"/>
  <c r="Y6306" i="15"/>
  <c r="X6306" i="15"/>
  <c r="W6306" i="15"/>
  <c r="V6306" i="15"/>
  <c r="U6306" i="15"/>
  <c r="T6306" i="15"/>
  <c r="Y6305" i="15"/>
  <c r="X6305" i="15"/>
  <c r="W6305" i="15"/>
  <c r="V6305" i="15"/>
  <c r="U6305" i="15"/>
  <c r="T6305" i="15"/>
  <c r="Y6304" i="15"/>
  <c r="X6304" i="15"/>
  <c r="W6304" i="15"/>
  <c r="V6304" i="15"/>
  <c r="U6304" i="15"/>
  <c r="T6304" i="15"/>
  <c r="Y6303" i="15"/>
  <c r="X6303" i="15"/>
  <c r="W6303" i="15"/>
  <c r="V6303" i="15"/>
  <c r="U6303" i="15"/>
  <c r="T6303" i="15"/>
  <c r="Y6302" i="15"/>
  <c r="X6302" i="15"/>
  <c r="W6302" i="15"/>
  <c r="V6302" i="15"/>
  <c r="U6302" i="15"/>
  <c r="T6302" i="15"/>
  <c r="Y6301" i="15"/>
  <c r="X6301" i="15"/>
  <c r="W6301" i="15"/>
  <c r="V6301" i="15"/>
  <c r="U6301" i="15"/>
  <c r="T6301" i="15"/>
  <c r="Y6300" i="15"/>
  <c r="X6300" i="15"/>
  <c r="W6300" i="15"/>
  <c r="V6300" i="15"/>
  <c r="U6300" i="15"/>
  <c r="T6300" i="15"/>
  <c r="Y6299" i="15"/>
  <c r="X6299" i="15"/>
  <c r="W6299" i="15"/>
  <c r="V6299" i="15"/>
  <c r="U6299" i="15"/>
  <c r="T6299" i="15"/>
  <c r="Y6298" i="15"/>
  <c r="X6298" i="15"/>
  <c r="W6298" i="15"/>
  <c r="V6298" i="15"/>
  <c r="U6298" i="15"/>
  <c r="T6298" i="15"/>
  <c r="Y6297" i="15"/>
  <c r="X6297" i="15"/>
  <c r="W6297" i="15"/>
  <c r="V6297" i="15"/>
  <c r="U6297" i="15"/>
  <c r="T6297" i="15"/>
  <c r="Y6296" i="15"/>
  <c r="X6296" i="15"/>
  <c r="W6296" i="15"/>
  <c r="V6296" i="15"/>
  <c r="U6296" i="15"/>
  <c r="T6296" i="15"/>
  <c r="Y6295" i="15"/>
  <c r="X6295" i="15"/>
  <c r="W6295" i="15"/>
  <c r="V6295" i="15"/>
  <c r="U6295" i="15"/>
  <c r="T6295" i="15"/>
  <c r="Y6294" i="15"/>
  <c r="X6294" i="15"/>
  <c r="W6294" i="15"/>
  <c r="V6294" i="15"/>
  <c r="U6294" i="15"/>
  <c r="T6294" i="15"/>
  <c r="Y6293" i="15"/>
  <c r="X6293" i="15"/>
  <c r="W6293" i="15"/>
  <c r="V6293" i="15"/>
  <c r="U6293" i="15"/>
  <c r="T6293" i="15"/>
  <c r="Y6292" i="15"/>
  <c r="X6292" i="15"/>
  <c r="W6292" i="15"/>
  <c r="V6292" i="15"/>
  <c r="U6292" i="15"/>
  <c r="T6292" i="15"/>
  <c r="Y6291" i="15"/>
  <c r="X6291" i="15"/>
  <c r="W6291" i="15"/>
  <c r="V6291" i="15"/>
  <c r="U6291" i="15"/>
  <c r="T6291" i="15"/>
  <c r="Y6290" i="15"/>
  <c r="X6290" i="15"/>
  <c r="W6290" i="15"/>
  <c r="V6290" i="15"/>
  <c r="U6290" i="15"/>
  <c r="T6290" i="15"/>
  <c r="Y6289" i="15"/>
  <c r="X6289" i="15"/>
  <c r="W6289" i="15"/>
  <c r="V6289" i="15"/>
  <c r="U6289" i="15"/>
  <c r="T6289" i="15"/>
  <c r="Y6288" i="15"/>
  <c r="X6288" i="15"/>
  <c r="W6288" i="15"/>
  <c r="V6288" i="15"/>
  <c r="U6288" i="15"/>
  <c r="T6288" i="15"/>
  <c r="Y6287" i="15"/>
  <c r="X6287" i="15"/>
  <c r="W6287" i="15"/>
  <c r="V6287" i="15"/>
  <c r="U6287" i="15"/>
  <c r="T6287" i="15"/>
  <c r="Y6286" i="15"/>
  <c r="X6286" i="15"/>
  <c r="W6286" i="15"/>
  <c r="V6286" i="15"/>
  <c r="U6286" i="15"/>
  <c r="T6286" i="15"/>
  <c r="Y6285" i="15"/>
  <c r="X6285" i="15"/>
  <c r="W6285" i="15"/>
  <c r="V6285" i="15"/>
  <c r="U6285" i="15"/>
  <c r="T6285" i="15"/>
  <c r="Y6284" i="15"/>
  <c r="X6284" i="15"/>
  <c r="W6284" i="15"/>
  <c r="V6284" i="15"/>
  <c r="U6284" i="15"/>
  <c r="T6284" i="15"/>
  <c r="Y6283" i="15"/>
  <c r="X6283" i="15"/>
  <c r="W6283" i="15"/>
  <c r="V6283" i="15"/>
  <c r="U6283" i="15"/>
  <c r="T6283" i="15"/>
  <c r="Y6282" i="15"/>
  <c r="X6282" i="15"/>
  <c r="W6282" i="15"/>
  <c r="V6282" i="15"/>
  <c r="U6282" i="15"/>
  <c r="T6282" i="15"/>
  <c r="Y6281" i="15"/>
  <c r="X6281" i="15"/>
  <c r="W6281" i="15"/>
  <c r="V6281" i="15"/>
  <c r="U6281" i="15"/>
  <c r="T6281" i="15"/>
  <c r="Y6280" i="15"/>
  <c r="X6280" i="15"/>
  <c r="W6280" i="15"/>
  <c r="V6280" i="15"/>
  <c r="U6280" i="15"/>
  <c r="T6280" i="15"/>
  <c r="Y6279" i="15"/>
  <c r="X6279" i="15"/>
  <c r="W6279" i="15"/>
  <c r="V6279" i="15"/>
  <c r="U6279" i="15"/>
  <c r="T6279" i="15"/>
  <c r="Y6278" i="15"/>
  <c r="X6278" i="15"/>
  <c r="W6278" i="15"/>
  <c r="V6278" i="15"/>
  <c r="U6278" i="15"/>
  <c r="T6278" i="15"/>
  <c r="Y6277" i="15"/>
  <c r="X6277" i="15"/>
  <c r="W6277" i="15"/>
  <c r="V6277" i="15"/>
  <c r="U6277" i="15"/>
  <c r="T6277" i="15"/>
  <c r="Y6276" i="15"/>
  <c r="X6276" i="15"/>
  <c r="W6276" i="15"/>
  <c r="V6276" i="15"/>
  <c r="U6276" i="15"/>
  <c r="T6276" i="15"/>
  <c r="Y6275" i="15"/>
  <c r="X6275" i="15"/>
  <c r="W6275" i="15"/>
  <c r="V6275" i="15"/>
  <c r="U6275" i="15"/>
  <c r="T6275" i="15"/>
  <c r="Y6274" i="15"/>
  <c r="X6274" i="15"/>
  <c r="W6274" i="15"/>
  <c r="V6274" i="15"/>
  <c r="U6274" i="15"/>
  <c r="T6274" i="15"/>
  <c r="Y6273" i="15"/>
  <c r="X6273" i="15"/>
  <c r="W6273" i="15"/>
  <c r="V6273" i="15"/>
  <c r="U6273" i="15"/>
  <c r="T6273" i="15"/>
  <c r="Y6272" i="15"/>
  <c r="X6272" i="15"/>
  <c r="W6272" i="15"/>
  <c r="V6272" i="15"/>
  <c r="U6272" i="15"/>
  <c r="T6272" i="15"/>
  <c r="Y6271" i="15"/>
  <c r="X6271" i="15"/>
  <c r="W6271" i="15"/>
  <c r="V6271" i="15"/>
  <c r="U6271" i="15"/>
  <c r="T6271" i="15"/>
  <c r="Y6270" i="15"/>
  <c r="X6270" i="15"/>
  <c r="W6270" i="15"/>
  <c r="V6270" i="15"/>
  <c r="U6270" i="15"/>
  <c r="T6270" i="15"/>
  <c r="Y6269" i="15"/>
  <c r="X6269" i="15"/>
  <c r="W6269" i="15"/>
  <c r="V6269" i="15"/>
  <c r="U6269" i="15"/>
  <c r="T6269" i="15"/>
  <c r="Y6268" i="15"/>
  <c r="X6268" i="15"/>
  <c r="W6268" i="15"/>
  <c r="V6268" i="15"/>
  <c r="U6268" i="15"/>
  <c r="T6268" i="15"/>
  <c r="Y6267" i="15"/>
  <c r="X6267" i="15"/>
  <c r="W6267" i="15"/>
  <c r="V6267" i="15"/>
  <c r="U6267" i="15"/>
  <c r="T6267" i="15"/>
  <c r="Y6266" i="15"/>
  <c r="X6266" i="15"/>
  <c r="W6266" i="15"/>
  <c r="V6266" i="15"/>
  <c r="U6266" i="15"/>
  <c r="T6266" i="15"/>
  <c r="Y6265" i="15"/>
  <c r="X6265" i="15"/>
  <c r="W6265" i="15"/>
  <c r="V6265" i="15"/>
  <c r="U6265" i="15"/>
  <c r="T6265" i="15"/>
  <c r="Y6264" i="15"/>
  <c r="X6264" i="15"/>
  <c r="W6264" i="15"/>
  <c r="V6264" i="15"/>
  <c r="U6264" i="15"/>
  <c r="T6264" i="15"/>
  <c r="Y6263" i="15"/>
  <c r="X6263" i="15"/>
  <c r="W6263" i="15"/>
  <c r="V6263" i="15"/>
  <c r="U6263" i="15"/>
  <c r="T6263" i="15"/>
  <c r="Y6262" i="15"/>
  <c r="X6262" i="15"/>
  <c r="W6262" i="15"/>
  <c r="V6262" i="15"/>
  <c r="U6262" i="15"/>
  <c r="T6262" i="15"/>
  <c r="Y6261" i="15"/>
  <c r="X6261" i="15"/>
  <c r="W6261" i="15"/>
  <c r="V6261" i="15"/>
  <c r="U6261" i="15"/>
  <c r="T6261" i="15"/>
  <c r="Y6260" i="15"/>
  <c r="X6260" i="15"/>
  <c r="W6260" i="15"/>
  <c r="V6260" i="15"/>
  <c r="U6260" i="15"/>
  <c r="T6260" i="15"/>
  <c r="Y6259" i="15"/>
  <c r="X6259" i="15"/>
  <c r="W6259" i="15"/>
  <c r="V6259" i="15"/>
  <c r="U6259" i="15"/>
  <c r="T6259" i="15"/>
  <c r="Y6258" i="15"/>
  <c r="X6258" i="15"/>
  <c r="W6258" i="15"/>
  <c r="V6258" i="15"/>
  <c r="U6258" i="15"/>
  <c r="T6258" i="15"/>
  <c r="Y6257" i="15"/>
  <c r="X6257" i="15"/>
  <c r="W6257" i="15"/>
  <c r="V6257" i="15"/>
  <c r="U6257" i="15"/>
  <c r="T6257" i="15"/>
  <c r="Y6256" i="15"/>
  <c r="X6256" i="15"/>
  <c r="W6256" i="15"/>
  <c r="V6256" i="15"/>
  <c r="U6256" i="15"/>
  <c r="T6256" i="15"/>
  <c r="Y6255" i="15"/>
  <c r="X6255" i="15"/>
  <c r="W6255" i="15"/>
  <c r="V6255" i="15"/>
  <c r="U6255" i="15"/>
  <c r="T6255" i="15"/>
  <c r="Y6254" i="15"/>
  <c r="X6254" i="15"/>
  <c r="W6254" i="15"/>
  <c r="V6254" i="15"/>
  <c r="U6254" i="15"/>
  <c r="T6254" i="15"/>
  <c r="Y6253" i="15"/>
  <c r="X6253" i="15"/>
  <c r="W6253" i="15"/>
  <c r="V6253" i="15"/>
  <c r="U6253" i="15"/>
  <c r="T6253" i="15"/>
  <c r="Y6252" i="15"/>
  <c r="X6252" i="15"/>
  <c r="W6252" i="15"/>
  <c r="V6252" i="15"/>
  <c r="U6252" i="15"/>
  <c r="T6252" i="15"/>
  <c r="Y6251" i="15"/>
  <c r="X6251" i="15"/>
  <c r="W6251" i="15"/>
  <c r="V6251" i="15"/>
  <c r="U6251" i="15"/>
  <c r="T6251" i="15"/>
  <c r="Y6250" i="15"/>
  <c r="X6250" i="15"/>
  <c r="W6250" i="15"/>
  <c r="V6250" i="15"/>
  <c r="U6250" i="15"/>
  <c r="T6250" i="15"/>
  <c r="Y6249" i="15"/>
  <c r="X6249" i="15"/>
  <c r="W6249" i="15"/>
  <c r="V6249" i="15"/>
  <c r="U6249" i="15"/>
  <c r="T6249" i="15"/>
  <c r="Y6248" i="15"/>
  <c r="X6248" i="15"/>
  <c r="W6248" i="15"/>
  <c r="V6248" i="15"/>
  <c r="U6248" i="15"/>
  <c r="T6248" i="15"/>
  <c r="Y6247" i="15"/>
  <c r="X6247" i="15"/>
  <c r="W6247" i="15"/>
  <c r="V6247" i="15"/>
  <c r="U6247" i="15"/>
  <c r="T6247" i="15"/>
  <c r="Y6246" i="15"/>
  <c r="X6246" i="15"/>
  <c r="W6246" i="15"/>
  <c r="V6246" i="15"/>
  <c r="U6246" i="15"/>
  <c r="T6246" i="15"/>
  <c r="Y6245" i="15"/>
  <c r="X6245" i="15"/>
  <c r="W6245" i="15"/>
  <c r="V6245" i="15"/>
  <c r="U6245" i="15"/>
  <c r="T6245" i="15"/>
  <c r="Y6244" i="15"/>
  <c r="X6244" i="15"/>
  <c r="W6244" i="15"/>
  <c r="V6244" i="15"/>
  <c r="U6244" i="15"/>
  <c r="T6244" i="15"/>
  <c r="Y6243" i="15"/>
  <c r="X6243" i="15"/>
  <c r="W6243" i="15"/>
  <c r="V6243" i="15"/>
  <c r="U6243" i="15"/>
  <c r="T6243" i="15"/>
  <c r="Y6242" i="15"/>
  <c r="X6242" i="15"/>
  <c r="W6242" i="15"/>
  <c r="V6242" i="15"/>
  <c r="U6242" i="15"/>
  <c r="T6242" i="15"/>
  <c r="Y6241" i="15"/>
  <c r="X6241" i="15"/>
  <c r="W6241" i="15"/>
  <c r="V6241" i="15"/>
  <c r="U6241" i="15"/>
  <c r="T6241" i="15"/>
  <c r="Y6240" i="15"/>
  <c r="X6240" i="15"/>
  <c r="W6240" i="15"/>
  <c r="V6240" i="15"/>
  <c r="U6240" i="15"/>
  <c r="T6240" i="15"/>
  <c r="Y6239" i="15"/>
  <c r="X6239" i="15"/>
  <c r="W6239" i="15"/>
  <c r="V6239" i="15"/>
  <c r="U6239" i="15"/>
  <c r="T6239" i="15"/>
  <c r="Y6238" i="15"/>
  <c r="X6238" i="15"/>
  <c r="W6238" i="15"/>
  <c r="V6238" i="15"/>
  <c r="U6238" i="15"/>
  <c r="T6238" i="15"/>
  <c r="Y6237" i="15"/>
  <c r="X6237" i="15"/>
  <c r="W6237" i="15"/>
  <c r="V6237" i="15"/>
  <c r="U6237" i="15"/>
  <c r="T6237" i="15"/>
  <c r="Y6236" i="15"/>
  <c r="X6236" i="15"/>
  <c r="W6236" i="15"/>
  <c r="V6236" i="15"/>
  <c r="U6236" i="15"/>
  <c r="T6236" i="15"/>
  <c r="Y6235" i="15"/>
  <c r="X6235" i="15"/>
  <c r="W6235" i="15"/>
  <c r="V6235" i="15"/>
  <c r="U6235" i="15"/>
  <c r="T6235" i="15"/>
  <c r="Y6234" i="15"/>
  <c r="X6234" i="15"/>
  <c r="W6234" i="15"/>
  <c r="V6234" i="15"/>
  <c r="U6234" i="15"/>
  <c r="T6234" i="15"/>
  <c r="Y6233" i="15"/>
  <c r="X6233" i="15"/>
  <c r="W6233" i="15"/>
  <c r="V6233" i="15"/>
  <c r="U6233" i="15"/>
  <c r="T6233" i="15"/>
  <c r="Y6232" i="15"/>
  <c r="X6232" i="15"/>
  <c r="W6232" i="15"/>
  <c r="V6232" i="15"/>
  <c r="U6232" i="15"/>
  <c r="T6232" i="15"/>
  <c r="Y6231" i="15"/>
  <c r="X6231" i="15"/>
  <c r="W6231" i="15"/>
  <c r="V6231" i="15"/>
  <c r="U6231" i="15"/>
  <c r="T6231" i="15"/>
  <c r="Y6230" i="15"/>
  <c r="X6230" i="15"/>
  <c r="W6230" i="15"/>
  <c r="V6230" i="15"/>
  <c r="U6230" i="15"/>
  <c r="T6230" i="15"/>
  <c r="Y6229" i="15"/>
  <c r="X6229" i="15"/>
  <c r="W6229" i="15"/>
  <c r="V6229" i="15"/>
  <c r="U6229" i="15"/>
  <c r="T6229" i="15"/>
  <c r="Y6228" i="15"/>
  <c r="X6228" i="15"/>
  <c r="W6228" i="15"/>
  <c r="V6228" i="15"/>
  <c r="U6228" i="15"/>
  <c r="T6228" i="15"/>
  <c r="Y6227" i="15"/>
  <c r="X6227" i="15"/>
  <c r="W6227" i="15"/>
  <c r="V6227" i="15"/>
  <c r="U6227" i="15"/>
  <c r="T6227" i="15"/>
  <c r="Y6226" i="15"/>
  <c r="X6226" i="15"/>
  <c r="W6226" i="15"/>
  <c r="V6226" i="15"/>
  <c r="U6226" i="15"/>
  <c r="T6226" i="15"/>
  <c r="Y6225" i="15"/>
  <c r="X6225" i="15"/>
  <c r="W6225" i="15"/>
  <c r="V6225" i="15"/>
  <c r="U6225" i="15"/>
  <c r="T6225" i="15"/>
  <c r="Y6224" i="15"/>
  <c r="X6224" i="15"/>
  <c r="W6224" i="15"/>
  <c r="V6224" i="15"/>
  <c r="U6224" i="15"/>
  <c r="T6224" i="15"/>
  <c r="Y6223" i="15"/>
  <c r="X6223" i="15"/>
  <c r="W6223" i="15"/>
  <c r="V6223" i="15"/>
  <c r="U6223" i="15"/>
  <c r="T6223" i="15"/>
  <c r="Y6222" i="15"/>
  <c r="X6222" i="15"/>
  <c r="W6222" i="15"/>
  <c r="V6222" i="15"/>
  <c r="U6222" i="15"/>
  <c r="T6222" i="15"/>
  <c r="Y6221" i="15"/>
  <c r="X6221" i="15"/>
  <c r="W6221" i="15"/>
  <c r="V6221" i="15"/>
  <c r="U6221" i="15"/>
  <c r="T6221" i="15"/>
  <c r="Y6220" i="15"/>
  <c r="X6220" i="15"/>
  <c r="W6220" i="15"/>
  <c r="V6220" i="15"/>
  <c r="U6220" i="15"/>
  <c r="T6220" i="15"/>
  <c r="Y6219" i="15"/>
  <c r="X6219" i="15"/>
  <c r="W6219" i="15"/>
  <c r="V6219" i="15"/>
  <c r="U6219" i="15"/>
  <c r="T6219" i="15"/>
  <c r="Y6218" i="15"/>
  <c r="X6218" i="15"/>
  <c r="W6218" i="15"/>
  <c r="V6218" i="15"/>
  <c r="U6218" i="15"/>
  <c r="T6218" i="15"/>
  <c r="Y6217" i="15"/>
  <c r="X6217" i="15"/>
  <c r="W6217" i="15"/>
  <c r="V6217" i="15"/>
  <c r="U6217" i="15"/>
  <c r="T6217" i="15"/>
  <c r="Y6216" i="15"/>
  <c r="X6216" i="15"/>
  <c r="W6216" i="15"/>
  <c r="V6216" i="15"/>
  <c r="U6216" i="15"/>
  <c r="T6216" i="15"/>
  <c r="Y6215" i="15"/>
  <c r="X6215" i="15"/>
  <c r="W6215" i="15"/>
  <c r="V6215" i="15"/>
  <c r="U6215" i="15"/>
  <c r="T6215" i="15"/>
  <c r="Y6214" i="15"/>
  <c r="X6214" i="15"/>
  <c r="W6214" i="15"/>
  <c r="V6214" i="15"/>
  <c r="U6214" i="15"/>
  <c r="T6214" i="15"/>
  <c r="Y6213" i="15"/>
  <c r="X6213" i="15"/>
  <c r="W6213" i="15"/>
  <c r="V6213" i="15"/>
  <c r="U6213" i="15"/>
  <c r="T6213" i="15"/>
  <c r="Y6212" i="15"/>
  <c r="X6212" i="15"/>
  <c r="W6212" i="15"/>
  <c r="V6212" i="15"/>
  <c r="U6212" i="15"/>
  <c r="T6212" i="15"/>
  <c r="Y6211" i="15"/>
  <c r="X6211" i="15"/>
  <c r="W6211" i="15"/>
  <c r="V6211" i="15"/>
  <c r="U6211" i="15"/>
  <c r="T6211" i="15"/>
  <c r="Y6210" i="15"/>
  <c r="X6210" i="15"/>
  <c r="W6210" i="15"/>
  <c r="V6210" i="15"/>
  <c r="U6210" i="15"/>
  <c r="T6210" i="15"/>
  <c r="Y6209" i="15"/>
  <c r="X6209" i="15"/>
  <c r="W6209" i="15"/>
  <c r="V6209" i="15"/>
  <c r="U6209" i="15"/>
  <c r="T6209" i="15"/>
  <c r="Y6208" i="15"/>
  <c r="X6208" i="15"/>
  <c r="W6208" i="15"/>
  <c r="V6208" i="15"/>
  <c r="U6208" i="15"/>
  <c r="T6208" i="15"/>
  <c r="Y6207" i="15"/>
  <c r="X6207" i="15"/>
  <c r="W6207" i="15"/>
  <c r="V6207" i="15"/>
  <c r="U6207" i="15"/>
  <c r="T6207" i="15"/>
  <c r="Y6206" i="15"/>
  <c r="X6206" i="15"/>
  <c r="W6206" i="15"/>
  <c r="V6206" i="15"/>
  <c r="U6206" i="15"/>
  <c r="T6206" i="15"/>
  <c r="Y6205" i="15"/>
  <c r="X6205" i="15"/>
  <c r="W6205" i="15"/>
  <c r="V6205" i="15"/>
  <c r="U6205" i="15"/>
  <c r="T6205" i="15"/>
  <c r="Y6204" i="15"/>
  <c r="X6204" i="15"/>
  <c r="W6204" i="15"/>
  <c r="V6204" i="15"/>
  <c r="U6204" i="15"/>
  <c r="T6204" i="15"/>
  <c r="Y6203" i="15"/>
  <c r="X6203" i="15"/>
  <c r="W6203" i="15"/>
  <c r="V6203" i="15"/>
  <c r="U6203" i="15"/>
  <c r="T6203" i="15"/>
  <c r="Y6202" i="15"/>
  <c r="X6202" i="15"/>
  <c r="W6202" i="15"/>
  <c r="V6202" i="15"/>
  <c r="U6202" i="15"/>
  <c r="T6202" i="15"/>
  <c r="Y6201" i="15"/>
  <c r="X6201" i="15"/>
  <c r="W6201" i="15"/>
  <c r="V6201" i="15"/>
  <c r="U6201" i="15"/>
  <c r="T6201" i="15"/>
  <c r="Y6200" i="15"/>
  <c r="X6200" i="15"/>
  <c r="W6200" i="15"/>
  <c r="V6200" i="15"/>
  <c r="U6200" i="15"/>
  <c r="T6200" i="15"/>
  <c r="Y6199" i="15"/>
  <c r="X6199" i="15"/>
  <c r="W6199" i="15"/>
  <c r="V6199" i="15"/>
  <c r="U6199" i="15"/>
  <c r="T6199" i="15"/>
  <c r="Y6198" i="15"/>
  <c r="X6198" i="15"/>
  <c r="W6198" i="15"/>
  <c r="V6198" i="15"/>
  <c r="U6198" i="15"/>
  <c r="T6198" i="15"/>
  <c r="Y6197" i="15"/>
  <c r="X6197" i="15"/>
  <c r="W6197" i="15"/>
  <c r="V6197" i="15"/>
  <c r="U6197" i="15"/>
  <c r="T6197" i="15"/>
  <c r="Y6196" i="15"/>
  <c r="X6196" i="15"/>
  <c r="W6196" i="15"/>
  <c r="V6196" i="15"/>
  <c r="U6196" i="15"/>
  <c r="T6196" i="15"/>
  <c r="Y6195" i="15"/>
  <c r="X6195" i="15"/>
  <c r="W6195" i="15"/>
  <c r="V6195" i="15"/>
  <c r="U6195" i="15"/>
  <c r="T6195" i="15"/>
  <c r="Y6194" i="15"/>
  <c r="X6194" i="15"/>
  <c r="W6194" i="15"/>
  <c r="V6194" i="15"/>
  <c r="U6194" i="15"/>
  <c r="T6194" i="15"/>
  <c r="Y6193" i="15"/>
  <c r="X6193" i="15"/>
  <c r="W6193" i="15"/>
  <c r="V6193" i="15"/>
  <c r="U6193" i="15"/>
  <c r="T6193" i="15"/>
  <c r="Y6192" i="15"/>
  <c r="X6192" i="15"/>
  <c r="W6192" i="15"/>
  <c r="V6192" i="15"/>
  <c r="U6192" i="15"/>
  <c r="T6192" i="15"/>
  <c r="Y6191" i="15"/>
  <c r="X6191" i="15"/>
  <c r="W6191" i="15"/>
  <c r="V6191" i="15"/>
  <c r="U6191" i="15"/>
  <c r="T6191" i="15"/>
  <c r="Y6190" i="15"/>
  <c r="X6190" i="15"/>
  <c r="W6190" i="15"/>
  <c r="V6190" i="15"/>
  <c r="U6190" i="15"/>
  <c r="T6190" i="15"/>
  <c r="Y6189" i="15"/>
  <c r="X6189" i="15"/>
  <c r="W6189" i="15"/>
  <c r="V6189" i="15"/>
  <c r="U6189" i="15"/>
  <c r="T6189" i="15"/>
  <c r="Y6188" i="15"/>
  <c r="X6188" i="15"/>
  <c r="W6188" i="15"/>
  <c r="V6188" i="15"/>
  <c r="U6188" i="15"/>
  <c r="T6188" i="15"/>
  <c r="Y6187" i="15"/>
  <c r="X6187" i="15"/>
  <c r="W6187" i="15"/>
  <c r="V6187" i="15"/>
  <c r="U6187" i="15"/>
  <c r="T6187" i="15"/>
  <c r="Y6186" i="15"/>
  <c r="X6186" i="15"/>
  <c r="W6186" i="15"/>
  <c r="V6186" i="15"/>
  <c r="U6186" i="15"/>
  <c r="T6186" i="15"/>
  <c r="Y6185" i="15"/>
  <c r="X6185" i="15"/>
  <c r="W6185" i="15"/>
  <c r="V6185" i="15"/>
  <c r="U6185" i="15"/>
  <c r="T6185" i="15"/>
  <c r="Y6184" i="15"/>
  <c r="X6184" i="15"/>
  <c r="W6184" i="15"/>
  <c r="V6184" i="15"/>
  <c r="U6184" i="15"/>
  <c r="T6184" i="15"/>
  <c r="Y6183" i="15"/>
  <c r="X6183" i="15"/>
  <c r="W6183" i="15"/>
  <c r="V6183" i="15"/>
  <c r="U6183" i="15"/>
  <c r="T6183" i="15"/>
  <c r="Y6182" i="15"/>
  <c r="X6182" i="15"/>
  <c r="W6182" i="15"/>
  <c r="V6182" i="15"/>
  <c r="U6182" i="15"/>
  <c r="T6182" i="15"/>
  <c r="Y6181" i="15"/>
  <c r="X6181" i="15"/>
  <c r="W6181" i="15"/>
  <c r="V6181" i="15"/>
  <c r="U6181" i="15"/>
  <c r="T6181" i="15"/>
  <c r="Y6180" i="15"/>
  <c r="X6180" i="15"/>
  <c r="W6180" i="15"/>
  <c r="V6180" i="15"/>
  <c r="U6180" i="15"/>
  <c r="T6180" i="15"/>
  <c r="Y6179" i="15"/>
  <c r="X6179" i="15"/>
  <c r="W6179" i="15"/>
  <c r="V6179" i="15"/>
  <c r="U6179" i="15"/>
  <c r="T6179" i="15"/>
  <c r="Y6178" i="15"/>
  <c r="X6178" i="15"/>
  <c r="W6178" i="15"/>
  <c r="V6178" i="15"/>
  <c r="U6178" i="15"/>
  <c r="T6178" i="15"/>
  <c r="Y6177" i="15"/>
  <c r="X6177" i="15"/>
  <c r="W6177" i="15"/>
  <c r="V6177" i="15"/>
  <c r="U6177" i="15"/>
  <c r="T6177" i="15"/>
  <c r="Y6176" i="15"/>
  <c r="X6176" i="15"/>
  <c r="W6176" i="15"/>
  <c r="V6176" i="15"/>
  <c r="U6176" i="15"/>
  <c r="T6176" i="15"/>
  <c r="Y6175" i="15"/>
  <c r="X6175" i="15"/>
  <c r="W6175" i="15"/>
  <c r="V6175" i="15"/>
  <c r="U6175" i="15"/>
  <c r="T6175" i="15"/>
  <c r="Y6174" i="15"/>
  <c r="X6174" i="15"/>
  <c r="W6174" i="15"/>
  <c r="V6174" i="15"/>
  <c r="U6174" i="15"/>
  <c r="T6174" i="15"/>
  <c r="Y6173" i="15"/>
  <c r="X6173" i="15"/>
  <c r="W6173" i="15"/>
  <c r="V6173" i="15"/>
  <c r="U6173" i="15"/>
  <c r="T6173" i="15"/>
  <c r="Y6172" i="15"/>
  <c r="X6172" i="15"/>
  <c r="W6172" i="15"/>
  <c r="V6172" i="15"/>
  <c r="U6172" i="15"/>
  <c r="T6172" i="15"/>
  <c r="Y6171" i="15"/>
  <c r="X6171" i="15"/>
  <c r="W6171" i="15"/>
  <c r="V6171" i="15"/>
  <c r="U6171" i="15"/>
  <c r="T6171" i="15"/>
  <c r="Y6170" i="15"/>
  <c r="X6170" i="15"/>
  <c r="W6170" i="15"/>
  <c r="V6170" i="15"/>
  <c r="U6170" i="15"/>
  <c r="T6170" i="15"/>
  <c r="Y6169" i="15"/>
  <c r="X6169" i="15"/>
  <c r="W6169" i="15"/>
  <c r="V6169" i="15"/>
  <c r="U6169" i="15"/>
  <c r="T6169" i="15"/>
  <c r="Y6168" i="15"/>
  <c r="X6168" i="15"/>
  <c r="W6168" i="15"/>
  <c r="V6168" i="15"/>
  <c r="U6168" i="15"/>
  <c r="T6168" i="15"/>
  <c r="Y6167" i="15"/>
  <c r="X6167" i="15"/>
  <c r="W6167" i="15"/>
  <c r="V6167" i="15"/>
  <c r="U6167" i="15"/>
  <c r="T6167" i="15"/>
  <c r="Y6166" i="15"/>
  <c r="X6166" i="15"/>
  <c r="W6166" i="15"/>
  <c r="V6166" i="15"/>
  <c r="U6166" i="15"/>
  <c r="T6166" i="15"/>
  <c r="Y6165" i="15"/>
  <c r="X6165" i="15"/>
  <c r="W6165" i="15"/>
  <c r="V6165" i="15"/>
  <c r="U6165" i="15"/>
  <c r="T6165" i="15"/>
  <c r="Y6164" i="15"/>
  <c r="X6164" i="15"/>
  <c r="W6164" i="15"/>
  <c r="V6164" i="15"/>
  <c r="U6164" i="15"/>
  <c r="T6164" i="15"/>
  <c r="Y6163" i="15"/>
  <c r="X6163" i="15"/>
  <c r="W6163" i="15"/>
  <c r="V6163" i="15"/>
  <c r="U6163" i="15"/>
  <c r="T6163" i="15"/>
  <c r="Y6162" i="15"/>
  <c r="X6162" i="15"/>
  <c r="W6162" i="15"/>
  <c r="V6162" i="15"/>
  <c r="U6162" i="15"/>
  <c r="T6162" i="15"/>
  <c r="Y6161" i="15"/>
  <c r="X6161" i="15"/>
  <c r="W6161" i="15"/>
  <c r="V6161" i="15"/>
  <c r="U6161" i="15"/>
  <c r="T6161" i="15"/>
  <c r="Y6160" i="15"/>
  <c r="X6160" i="15"/>
  <c r="W6160" i="15"/>
  <c r="V6160" i="15"/>
  <c r="U6160" i="15"/>
  <c r="T6160" i="15"/>
  <c r="Y6159" i="15"/>
  <c r="X6159" i="15"/>
  <c r="W6159" i="15"/>
  <c r="V6159" i="15"/>
  <c r="U6159" i="15"/>
  <c r="T6159" i="15"/>
  <c r="Y6158" i="15"/>
  <c r="X6158" i="15"/>
  <c r="W6158" i="15"/>
  <c r="V6158" i="15"/>
  <c r="U6158" i="15"/>
  <c r="T6158" i="15"/>
  <c r="Y6157" i="15"/>
  <c r="X6157" i="15"/>
  <c r="W6157" i="15"/>
  <c r="V6157" i="15"/>
  <c r="U6157" i="15"/>
  <c r="T6157" i="15"/>
  <c r="Y6156" i="15"/>
  <c r="X6156" i="15"/>
  <c r="W6156" i="15"/>
  <c r="V6156" i="15"/>
  <c r="U6156" i="15"/>
  <c r="T6156" i="15"/>
  <c r="Y6155" i="15"/>
  <c r="X6155" i="15"/>
  <c r="W6155" i="15"/>
  <c r="V6155" i="15"/>
  <c r="U6155" i="15"/>
  <c r="T6155" i="15"/>
  <c r="Y6154" i="15"/>
  <c r="X6154" i="15"/>
  <c r="W6154" i="15"/>
  <c r="V6154" i="15"/>
  <c r="U6154" i="15"/>
  <c r="T6154" i="15"/>
  <c r="Y6153" i="15"/>
  <c r="X6153" i="15"/>
  <c r="W6153" i="15"/>
  <c r="V6153" i="15"/>
  <c r="U6153" i="15"/>
  <c r="T6153" i="15"/>
  <c r="Y6152" i="15"/>
  <c r="X6152" i="15"/>
  <c r="W6152" i="15"/>
  <c r="V6152" i="15"/>
  <c r="U6152" i="15"/>
  <c r="T6152" i="15"/>
  <c r="Y6151" i="15"/>
  <c r="X6151" i="15"/>
  <c r="W6151" i="15"/>
  <c r="V6151" i="15"/>
  <c r="U6151" i="15"/>
  <c r="T6151" i="15"/>
  <c r="Y6150" i="15"/>
  <c r="X6150" i="15"/>
  <c r="W6150" i="15"/>
  <c r="V6150" i="15"/>
  <c r="U6150" i="15"/>
  <c r="T6150" i="15"/>
  <c r="Y6149" i="15"/>
  <c r="X6149" i="15"/>
  <c r="W6149" i="15"/>
  <c r="V6149" i="15"/>
  <c r="U6149" i="15"/>
  <c r="T6149" i="15"/>
  <c r="Y6148" i="15"/>
  <c r="X6148" i="15"/>
  <c r="W6148" i="15"/>
  <c r="V6148" i="15"/>
  <c r="U6148" i="15"/>
  <c r="T6148" i="15"/>
  <c r="Y6147" i="15"/>
  <c r="X6147" i="15"/>
  <c r="W6147" i="15"/>
  <c r="V6147" i="15"/>
  <c r="U6147" i="15"/>
  <c r="T6147" i="15"/>
  <c r="Y6146" i="15"/>
  <c r="X6146" i="15"/>
  <c r="W6146" i="15"/>
  <c r="V6146" i="15"/>
  <c r="U6146" i="15"/>
  <c r="T6146" i="15"/>
  <c r="Y6145" i="15"/>
  <c r="X6145" i="15"/>
  <c r="W6145" i="15"/>
  <c r="V6145" i="15"/>
  <c r="U6145" i="15"/>
  <c r="T6145" i="15"/>
  <c r="Y6144" i="15"/>
  <c r="X6144" i="15"/>
  <c r="W6144" i="15"/>
  <c r="V6144" i="15"/>
  <c r="U6144" i="15"/>
  <c r="T6144" i="15"/>
  <c r="Y6143" i="15"/>
  <c r="X6143" i="15"/>
  <c r="W6143" i="15"/>
  <c r="V6143" i="15"/>
  <c r="U6143" i="15"/>
  <c r="T6143" i="15"/>
  <c r="Y6142" i="15"/>
  <c r="X6142" i="15"/>
  <c r="W6142" i="15"/>
  <c r="V6142" i="15"/>
  <c r="U6142" i="15"/>
  <c r="T6142" i="15"/>
  <c r="Y6141" i="15"/>
  <c r="X6141" i="15"/>
  <c r="W6141" i="15"/>
  <c r="V6141" i="15"/>
  <c r="U6141" i="15"/>
  <c r="T6141" i="15"/>
  <c r="Y6140" i="15"/>
  <c r="X6140" i="15"/>
  <c r="W6140" i="15"/>
  <c r="V6140" i="15"/>
  <c r="U6140" i="15"/>
  <c r="T6140" i="15"/>
  <c r="Y6139" i="15"/>
  <c r="X6139" i="15"/>
  <c r="W6139" i="15"/>
  <c r="V6139" i="15"/>
  <c r="U6139" i="15"/>
  <c r="T6139" i="15"/>
  <c r="Y6138" i="15"/>
  <c r="X6138" i="15"/>
  <c r="W6138" i="15"/>
  <c r="V6138" i="15"/>
  <c r="U6138" i="15"/>
  <c r="T6138" i="15"/>
  <c r="Y6137" i="15"/>
  <c r="X6137" i="15"/>
  <c r="W6137" i="15"/>
  <c r="V6137" i="15"/>
  <c r="U6137" i="15"/>
  <c r="T6137" i="15"/>
  <c r="Y6136" i="15"/>
  <c r="X6136" i="15"/>
  <c r="W6136" i="15"/>
  <c r="V6136" i="15"/>
  <c r="U6136" i="15"/>
  <c r="T6136" i="15"/>
  <c r="Y6135" i="15"/>
  <c r="X6135" i="15"/>
  <c r="W6135" i="15"/>
  <c r="V6135" i="15"/>
  <c r="U6135" i="15"/>
  <c r="T6135" i="15"/>
  <c r="Y6134" i="15"/>
  <c r="X6134" i="15"/>
  <c r="W6134" i="15"/>
  <c r="V6134" i="15"/>
  <c r="U6134" i="15"/>
  <c r="T6134" i="15"/>
  <c r="Y6133" i="15"/>
  <c r="X6133" i="15"/>
  <c r="W6133" i="15"/>
  <c r="V6133" i="15"/>
  <c r="U6133" i="15"/>
  <c r="T6133" i="15"/>
  <c r="Y6132" i="15"/>
  <c r="X6132" i="15"/>
  <c r="W6132" i="15"/>
  <c r="V6132" i="15"/>
  <c r="U6132" i="15"/>
  <c r="T6132" i="15"/>
  <c r="Y6131" i="15"/>
  <c r="X6131" i="15"/>
  <c r="W6131" i="15"/>
  <c r="V6131" i="15"/>
  <c r="U6131" i="15"/>
  <c r="T6131" i="15"/>
  <c r="Y6130" i="15"/>
  <c r="X6130" i="15"/>
  <c r="W6130" i="15"/>
  <c r="V6130" i="15"/>
  <c r="U6130" i="15"/>
  <c r="T6130" i="15"/>
  <c r="Y6129" i="15"/>
  <c r="X6129" i="15"/>
  <c r="W6129" i="15"/>
  <c r="V6129" i="15"/>
  <c r="U6129" i="15"/>
  <c r="T6129" i="15"/>
  <c r="Y6128" i="15"/>
  <c r="X6128" i="15"/>
  <c r="W6128" i="15"/>
  <c r="V6128" i="15"/>
  <c r="U6128" i="15"/>
  <c r="T6128" i="15"/>
  <c r="Y6127" i="15"/>
  <c r="X6127" i="15"/>
  <c r="W6127" i="15"/>
  <c r="V6127" i="15"/>
  <c r="U6127" i="15"/>
  <c r="T6127" i="15"/>
  <c r="Y6126" i="15"/>
  <c r="X6126" i="15"/>
  <c r="W6126" i="15"/>
  <c r="V6126" i="15"/>
  <c r="U6126" i="15"/>
  <c r="T6126" i="15"/>
  <c r="Y6125" i="15"/>
  <c r="X6125" i="15"/>
  <c r="W6125" i="15"/>
  <c r="V6125" i="15"/>
  <c r="U6125" i="15"/>
  <c r="T6125" i="15"/>
  <c r="Y6124" i="15"/>
  <c r="X6124" i="15"/>
  <c r="W6124" i="15"/>
  <c r="V6124" i="15"/>
  <c r="U6124" i="15"/>
  <c r="T6124" i="15"/>
  <c r="Y6123" i="15"/>
  <c r="X6123" i="15"/>
  <c r="W6123" i="15"/>
  <c r="V6123" i="15"/>
  <c r="U6123" i="15"/>
  <c r="T6123" i="15"/>
  <c r="Y6122" i="15"/>
  <c r="X6122" i="15"/>
  <c r="W6122" i="15"/>
  <c r="V6122" i="15"/>
  <c r="U6122" i="15"/>
  <c r="T6122" i="15"/>
  <c r="Y6121" i="15"/>
  <c r="X6121" i="15"/>
  <c r="W6121" i="15"/>
  <c r="V6121" i="15"/>
  <c r="U6121" i="15"/>
  <c r="T6121" i="15"/>
  <c r="Y6120" i="15"/>
  <c r="X6120" i="15"/>
  <c r="W6120" i="15"/>
  <c r="V6120" i="15"/>
  <c r="U6120" i="15"/>
  <c r="T6120" i="15"/>
  <c r="Y6119" i="15"/>
  <c r="X6119" i="15"/>
  <c r="W6119" i="15"/>
  <c r="V6119" i="15"/>
  <c r="U6119" i="15"/>
  <c r="T6119" i="15"/>
  <c r="Y6118" i="15"/>
  <c r="X6118" i="15"/>
  <c r="W6118" i="15"/>
  <c r="V6118" i="15"/>
  <c r="U6118" i="15"/>
  <c r="T6118" i="15"/>
  <c r="Y6117" i="15"/>
  <c r="X6117" i="15"/>
  <c r="W6117" i="15"/>
  <c r="V6117" i="15"/>
  <c r="U6117" i="15"/>
  <c r="T6117" i="15"/>
  <c r="Y6116" i="15"/>
  <c r="X6116" i="15"/>
  <c r="W6116" i="15"/>
  <c r="V6116" i="15"/>
  <c r="U6116" i="15"/>
  <c r="T6116" i="15"/>
  <c r="Y6115" i="15"/>
  <c r="X6115" i="15"/>
  <c r="W6115" i="15"/>
  <c r="V6115" i="15"/>
  <c r="U6115" i="15"/>
  <c r="T6115" i="15"/>
  <c r="Y6114" i="15"/>
  <c r="X6114" i="15"/>
  <c r="W6114" i="15"/>
  <c r="V6114" i="15"/>
  <c r="U6114" i="15"/>
  <c r="T6114" i="15"/>
  <c r="Y6113" i="15"/>
  <c r="X6113" i="15"/>
  <c r="W6113" i="15"/>
  <c r="V6113" i="15"/>
  <c r="U6113" i="15"/>
  <c r="T6113" i="15"/>
  <c r="Y6112" i="15"/>
  <c r="X6112" i="15"/>
  <c r="W6112" i="15"/>
  <c r="V6112" i="15"/>
  <c r="U6112" i="15"/>
  <c r="T6112" i="15"/>
  <c r="Y6111" i="15"/>
  <c r="X6111" i="15"/>
  <c r="W6111" i="15"/>
  <c r="V6111" i="15"/>
  <c r="U6111" i="15"/>
  <c r="T6111" i="15"/>
  <c r="Y6110" i="15"/>
  <c r="X6110" i="15"/>
  <c r="W6110" i="15"/>
  <c r="V6110" i="15"/>
  <c r="U6110" i="15"/>
  <c r="T6110" i="15"/>
  <c r="Y6109" i="15"/>
  <c r="X6109" i="15"/>
  <c r="W6109" i="15"/>
  <c r="V6109" i="15"/>
  <c r="U6109" i="15"/>
  <c r="T6109" i="15"/>
  <c r="Y6108" i="15"/>
  <c r="X6108" i="15"/>
  <c r="W6108" i="15"/>
  <c r="V6108" i="15"/>
  <c r="U6108" i="15"/>
  <c r="T6108" i="15"/>
  <c r="Y6107" i="15"/>
  <c r="X6107" i="15"/>
  <c r="W6107" i="15"/>
  <c r="V6107" i="15"/>
  <c r="U6107" i="15"/>
  <c r="T6107" i="15"/>
  <c r="Y6106" i="15"/>
  <c r="X6106" i="15"/>
  <c r="W6106" i="15"/>
  <c r="V6106" i="15"/>
  <c r="U6106" i="15"/>
  <c r="T6106" i="15"/>
  <c r="Y6105" i="15"/>
  <c r="X6105" i="15"/>
  <c r="W6105" i="15"/>
  <c r="V6105" i="15"/>
  <c r="U6105" i="15"/>
  <c r="T6105" i="15"/>
  <c r="Y6104" i="15"/>
  <c r="X6104" i="15"/>
  <c r="W6104" i="15"/>
  <c r="V6104" i="15"/>
  <c r="U6104" i="15"/>
  <c r="T6104" i="15"/>
  <c r="Y6103" i="15"/>
  <c r="X6103" i="15"/>
  <c r="W6103" i="15"/>
  <c r="V6103" i="15"/>
  <c r="U6103" i="15"/>
  <c r="T6103" i="15"/>
  <c r="Y6102" i="15"/>
  <c r="X6102" i="15"/>
  <c r="W6102" i="15"/>
  <c r="V6102" i="15"/>
  <c r="U6102" i="15"/>
  <c r="T6102" i="15"/>
  <c r="Y6101" i="15"/>
  <c r="X6101" i="15"/>
  <c r="W6101" i="15"/>
  <c r="V6101" i="15"/>
  <c r="U6101" i="15"/>
  <c r="T6101" i="15"/>
  <c r="Y6100" i="15"/>
  <c r="X6100" i="15"/>
  <c r="W6100" i="15"/>
  <c r="V6100" i="15"/>
  <c r="U6100" i="15"/>
  <c r="T6100" i="15"/>
  <c r="Y6099" i="15"/>
  <c r="X6099" i="15"/>
  <c r="W6099" i="15"/>
  <c r="V6099" i="15"/>
  <c r="U6099" i="15"/>
  <c r="T6099" i="15"/>
  <c r="Y6098" i="15"/>
  <c r="X6098" i="15"/>
  <c r="W6098" i="15"/>
  <c r="V6098" i="15"/>
  <c r="U6098" i="15"/>
  <c r="T6098" i="15"/>
  <c r="Y6097" i="15"/>
  <c r="X6097" i="15"/>
  <c r="W6097" i="15"/>
  <c r="V6097" i="15"/>
  <c r="U6097" i="15"/>
  <c r="T6097" i="15"/>
  <c r="Y6096" i="15"/>
  <c r="X6096" i="15"/>
  <c r="W6096" i="15"/>
  <c r="V6096" i="15"/>
  <c r="U6096" i="15"/>
  <c r="T6096" i="15"/>
  <c r="Y6095" i="15"/>
  <c r="X6095" i="15"/>
  <c r="W6095" i="15"/>
  <c r="V6095" i="15"/>
  <c r="U6095" i="15"/>
  <c r="T6095" i="15"/>
  <c r="Y6094" i="15"/>
  <c r="X6094" i="15"/>
  <c r="W6094" i="15"/>
  <c r="V6094" i="15"/>
  <c r="U6094" i="15"/>
  <c r="T6094" i="15"/>
  <c r="Y6093" i="15"/>
  <c r="X6093" i="15"/>
  <c r="W6093" i="15"/>
  <c r="V6093" i="15"/>
  <c r="U6093" i="15"/>
  <c r="T6093" i="15"/>
  <c r="Y6092" i="15"/>
  <c r="X6092" i="15"/>
  <c r="W6092" i="15"/>
  <c r="V6092" i="15"/>
  <c r="U6092" i="15"/>
  <c r="T6092" i="15"/>
  <c r="Y6091" i="15"/>
  <c r="X6091" i="15"/>
  <c r="W6091" i="15"/>
  <c r="V6091" i="15"/>
  <c r="U6091" i="15"/>
  <c r="T6091" i="15"/>
  <c r="Y6090" i="15"/>
  <c r="X6090" i="15"/>
  <c r="W6090" i="15"/>
  <c r="V6090" i="15"/>
  <c r="U6090" i="15"/>
  <c r="T6090" i="15"/>
  <c r="Y6089" i="15"/>
  <c r="X6089" i="15"/>
  <c r="W6089" i="15"/>
  <c r="V6089" i="15"/>
  <c r="U6089" i="15"/>
  <c r="T6089" i="15"/>
  <c r="Y6088" i="15"/>
  <c r="X6088" i="15"/>
  <c r="W6088" i="15"/>
  <c r="V6088" i="15"/>
  <c r="U6088" i="15"/>
  <c r="T6088" i="15"/>
  <c r="Y6087" i="15"/>
  <c r="X6087" i="15"/>
  <c r="W6087" i="15"/>
  <c r="V6087" i="15"/>
  <c r="U6087" i="15"/>
  <c r="T6087" i="15"/>
  <c r="Y6086" i="15"/>
  <c r="X6086" i="15"/>
  <c r="W6086" i="15"/>
  <c r="V6086" i="15"/>
  <c r="U6086" i="15"/>
  <c r="T6086" i="15"/>
  <c r="Y6085" i="15"/>
  <c r="X6085" i="15"/>
  <c r="W6085" i="15"/>
  <c r="V6085" i="15"/>
  <c r="U6085" i="15"/>
  <c r="T6085" i="15"/>
  <c r="Y6084" i="15"/>
  <c r="X6084" i="15"/>
  <c r="W6084" i="15"/>
  <c r="V6084" i="15"/>
  <c r="U6084" i="15"/>
  <c r="T6084" i="15"/>
  <c r="Y6083" i="15"/>
  <c r="X6083" i="15"/>
  <c r="W6083" i="15"/>
  <c r="V6083" i="15"/>
  <c r="U6083" i="15"/>
  <c r="T6083" i="15"/>
  <c r="Y6082" i="15"/>
  <c r="X6082" i="15"/>
  <c r="W6082" i="15"/>
  <c r="V6082" i="15"/>
  <c r="U6082" i="15"/>
  <c r="T6082" i="15"/>
  <c r="Y6081" i="15"/>
  <c r="X6081" i="15"/>
  <c r="W6081" i="15"/>
  <c r="V6081" i="15"/>
  <c r="U6081" i="15"/>
  <c r="T6081" i="15"/>
  <c r="Y6080" i="15"/>
  <c r="X6080" i="15"/>
  <c r="W6080" i="15"/>
  <c r="V6080" i="15"/>
  <c r="U6080" i="15"/>
  <c r="T6080" i="15"/>
  <c r="Y6079" i="15"/>
  <c r="X6079" i="15"/>
  <c r="W6079" i="15"/>
  <c r="V6079" i="15"/>
  <c r="U6079" i="15"/>
  <c r="T6079" i="15"/>
  <c r="Y6078" i="15"/>
  <c r="X6078" i="15"/>
  <c r="W6078" i="15"/>
  <c r="V6078" i="15"/>
  <c r="U6078" i="15"/>
  <c r="T6078" i="15"/>
  <c r="Y6077" i="15"/>
  <c r="X6077" i="15"/>
  <c r="W6077" i="15"/>
  <c r="V6077" i="15"/>
  <c r="U6077" i="15"/>
  <c r="T6077" i="15"/>
  <c r="Y6076" i="15"/>
  <c r="X6076" i="15"/>
  <c r="W6076" i="15"/>
  <c r="V6076" i="15"/>
  <c r="U6076" i="15"/>
  <c r="T6076" i="15"/>
  <c r="Y6075" i="15"/>
  <c r="X6075" i="15"/>
  <c r="W6075" i="15"/>
  <c r="V6075" i="15"/>
  <c r="U6075" i="15"/>
  <c r="T6075" i="15"/>
  <c r="Y6074" i="15"/>
  <c r="X6074" i="15"/>
  <c r="W6074" i="15"/>
  <c r="V6074" i="15"/>
  <c r="U6074" i="15"/>
  <c r="T6074" i="15"/>
  <c r="Y6073" i="15"/>
  <c r="X6073" i="15"/>
  <c r="W6073" i="15"/>
  <c r="V6073" i="15"/>
  <c r="U6073" i="15"/>
  <c r="T6073" i="15"/>
  <c r="Y6072" i="15"/>
  <c r="X6072" i="15"/>
  <c r="W6072" i="15"/>
  <c r="V6072" i="15"/>
  <c r="U6072" i="15"/>
  <c r="T6072" i="15"/>
  <c r="Y6071" i="15"/>
  <c r="X6071" i="15"/>
  <c r="W6071" i="15"/>
  <c r="V6071" i="15"/>
  <c r="U6071" i="15"/>
  <c r="T6071" i="15"/>
  <c r="Y6070" i="15"/>
  <c r="X6070" i="15"/>
  <c r="W6070" i="15"/>
  <c r="V6070" i="15"/>
  <c r="U6070" i="15"/>
  <c r="T6070" i="15"/>
  <c r="Y6069" i="15"/>
  <c r="X6069" i="15"/>
  <c r="W6069" i="15"/>
  <c r="V6069" i="15"/>
  <c r="U6069" i="15"/>
  <c r="T6069" i="15"/>
  <c r="Y6068" i="15"/>
  <c r="X6068" i="15"/>
  <c r="W6068" i="15"/>
  <c r="V6068" i="15"/>
  <c r="U6068" i="15"/>
  <c r="T6068" i="15"/>
  <c r="Y6067" i="15"/>
  <c r="X6067" i="15"/>
  <c r="W6067" i="15"/>
  <c r="V6067" i="15"/>
  <c r="U6067" i="15"/>
  <c r="T6067" i="15"/>
  <c r="Y6066" i="15"/>
  <c r="X6066" i="15"/>
  <c r="W6066" i="15"/>
  <c r="V6066" i="15"/>
  <c r="U6066" i="15"/>
  <c r="T6066" i="15"/>
  <c r="Y6065" i="15"/>
  <c r="X6065" i="15"/>
  <c r="W6065" i="15"/>
  <c r="V6065" i="15"/>
  <c r="U6065" i="15"/>
  <c r="T6065" i="15"/>
  <c r="Y6064" i="15"/>
  <c r="X6064" i="15"/>
  <c r="W6064" i="15"/>
  <c r="V6064" i="15"/>
  <c r="U6064" i="15"/>
  <c r="T6064" i="15"/>
  <c r="Y6063" i="15"/>
  <c r="X6063" i="15"/>
  <c r="W6063" i="15"/>
  <c r="V6063" i="15"/>
  <c r="U6063" i="15"/>
  <c r="T6063" i="15"/>
  <c r="Y6062" i="15"/>
  <c r="X6062" i="15"/>
  <c r="W6062" i="15"/>
  <c r="V6062" i="15"/>
  <c r="U6062" i="15"/>
  <c r="T6062" i="15"/>
  <c r="Y6061" i="15"/>
  <c r="X6061" i="15"/>
  <c r="W6061" i="15"/>
  <c r="V6061" i="15"/>
  <c r="U6061" i="15"/>
  <c r="T6061" i="15"/>
  <c r="Y6060" i="15"/>
  <c r="X6060" i="15"/>
  <c r="W6060" i="15"/>
  <c r="V6060" i="15"/>
  <c r="U6060" i="15"/>
  <c r="T6060" i="15"/>
  <c r="Y6059" i="15"/>
  <c r="X6059" i="15"/>
  <c r="W6059" i="15"/>
  <c r="V6059" i="15"/>
  <c r="U6059" i="15"/>
  <c r="T6059" i="15"/>
  <c r="Y6058" i="15"/>
  <c r="X6058" i="15"/>
  <c r="W6058" i="15"/>
  <c r="V6058" i="15"/>
  <c r="U6058" i="15"/>
  <c r="T6058" i="15"/>
  <c r="Y6057" i="15"/>
  <c r="X6057" i="15"/>
  <c r="W6057" i="15"/>
  <c r="V6057" i="15"/>
  <c r="U6057" i="15"/>
  <c r="T6057" i="15"/>
  <c r="Y6056" i="15"/>
  <c r="X6056" i="15"/>
  <c r="W6056" i="15"/>
  <c r="V6056" i="15"/>
  <c r="U6056" i="15"/>
  <c r="T6056" i="15"/>
  <c r="Y6055" i="15"/>
  <c r="X6055" i="15"/>
  <c r="W6055" i="15"/>
  <c r="V6055" i="15"/>
  <c r="U6055" i="15"/>
  <c r="T6055" i="15"/>
  <c r="Y6054" i="15"/>
  <c r="X6054" i="15"/>
  <c r="W6054" i="15"/>
  <c r="V6054" i="15"/>
  <c r="U6054" i="15"/>
  <c r="T6054" i="15"/>
  <c r="Y6053" i="15"/>
  <c r="X6053" i="15"/>
  <c r="W6053" i="15"/>
  <c r="V6053" i="15"/>
  <c r="U6053" i="15"/>
  <c r="T6053" i="15"/>
  <c r="Y6052" i="15"/>
  <c r="X6052" i="15"/>
  <c r="W6052" i="15"/>
  <c r="V6052" i="15"/>
  <c r="U6052" i="15"/>
  <c r="T6052" i="15"/>
  <c r="Y6051" i="15"/>
  <c r="X6051" i="15"/>
  <c r="W6051" i="15"/>
  <c r="V6051" i="15"/>
  <c r="U6051" i="15"/>
  <c r="T6051" i="15"/>
  <c r="Y6050" i="15"/>
  <c r="X6050" i="15"/>
  <c r="W6050" i="15"/>
  <c r="V6050" i="15"/>
  <c r="U6050" i="15"/>
  <c r="T6050" i="15"/>
  <c r="Y6049" i="15"/>
  <c r="X6049" i="15"/>
  <c r="W6049" i="15"/>
  <c r="V6049" i="15"/>
  <c r="U6049" i="15"/>
  <c r="T6049" i="15"/>
  <c r="Y6048" i="15"/>
  <c r="X6048" i="15"/>
  <c r="W6048" i="15"/>
  <c r="V6048" i="15"/>
  <c r="U6048" i="15"/>
  <c r="T6048" i="15"/>
  <c r="Y6047" i="15"/>
  <c r="X6047" i="15"/>
  <c r="W6047" i="15"/>
  <c r="V6047" i="15"/>
  <c r="U6047" i="15"/>
  <c r="T6047" i="15"/>
  <c r="Y6046" i="15"/>
  <c r="X6046" i="15"/>
  <c r="W6046" i="15"/>
  <c r="V6046" i="15"/>
  <c r="U6046" i="15"/>
  <c r="T6046" i="15"/>
  <c r="Y6045" i="15"/>
  <c r="X6045" i="15"/>
  <c r="W6045" i="15"/>
  <c r="V6045" i="15"/>
  <c r="U6045" i="15"/>
  <c r="T6045" i="15"/>
  <c r="Y6044" i="15"/>
  <c r="X6044" i="15"/>
  <c r="W6044" i="15"/>
  <c r="V6044" i="15"/>
  <c r="U6044" i="15"/>
  <c r="T6044" i="15"/>
  <c r="Y6043" i="15"/>
  <c r="X6043" i="15"/>
  <c r="W6043" i="15"/>
  <c r="V6043" i="15"/>
  <c r="U6043" i="15"/>
  <c r="T6043" i="15"/>
  <c r="Y6042" i="15"/>
  <c r="X6042" i="15"/>
  <c r="W6042" i="15"/>
  <c r="V6042" i="15"/>
  <c r="U6042" i="15"/>
  <c r="T6042" i="15"/>
  <c r="Y6041" i="15"/>
  <c r="X6041" i="15"/>
  <c r="W6041" i="15"/>
  <c r="V6041" i="15"/>
  <c r="U6041" i="15"/>
  <c r="T6041" i="15"/>
  <c r="Y6040" i="15"/>
  <c r="X6040" i="15"/>
  <c r="W6040" i="15"/>
  <c r="V6040" i="15"/>
  <c r="U6040" i="15"/>
  <c r="T6040" i="15"/>
  <c r="Y6039" i="15"/>
  <c r="X6039" i="15"/>
  <c r="W6039" i="15"/>
  <c r="V6039" i="15"/>
  <c r="U6039" i="15"/>
  <c r="T6039" i="15"/>
  <c r="Y6038" i="15"/>
  <c r="X6038" i="15"/>
  <c r="W6038" i="15"/>
  <c r="V6038" i="15"/>
  <c r="U6038" i="15"/>
  <c r="T6038" i="15"/>
  <c r="Y6037" i="15"/>
  <c r="X6037" i="15"/>
  <c r="W6037" i="15"/>
  <c r="V6037" i="15"/>
  <c r="U6037" i="15"/>
  <c r="T6037" i="15"/>
  <c r="Y6036" i="15"/>
  <c r="X6036" i="15"/>
  <c r="W6036" i="15"/>
  <c r="V6036" i="15"/>
  <c r="U6036" i="15"/>
  <c r="T6036" i="15"/>
  <c r="Y6035" i="15"/>
  <c r="X6035" i="15"/>
  <c r="W6035" i="15"/>
  <c r="V6035" i="15"/>
  <c r="U6035" i="15"/>
  <c r="T6035" i="15"/>
  <c r="Y6034" i="15"/>
  <c r="X6034" i="15"/>
  <c r="W6034" i="15"/>
  <c r="V6034" i="15"/>
  <c r="U6034" i="15"/>
  <c r="T6034" i="15"/>
  <c r="Y6033" i="15"/>
  <c r="X6033" i="15"/>
  <c r="W6033" i="15"/>
  <c r="V6033" i="15"/>
  <c r="U6033" i="15"/>
  <c r="T6033" i="15"/>
  <c r="Y6032" i="15"/>
  <c r="X6032" i="15"/>
  <c r="W6032" i="15"/>
  <c r="V6032" i="15"/>
  <c r="U6032" i="15"/>
  <c r="T6032" i="15"/>
  <c r="Y6031" i="15"/>
  <c r="X6031" i="15"/>
  <c r="W6031" i="15"/>
  <c r="V6031" i="15"/>
  <c r="U6031" i="15"/>
  <c r="T6031" i="15"/>
  <c r="Y6030" i="15"/>
  <c r="X6030" i="15"/>
  <c r="W6030" i="15"/>
  <c r="V6030" i="15"/>
  <c r="U6030" i="15"/>
  <c r="T6030" i="15"/>
  <c r="Y6029" i="15"/>
  <c r="X6029" i="15"/>
  <c r="W6029" i="15"/>
  <c r="V6029" i="15"/>
  <c r="U6029" i="15"/>
  <c r="T6029" i="15"/>
  <c r="Y6028" i="15"/>
  <c r="X6028" i="15"/>
  <c r="W6028" i="15"/>
  <c r="V6028" i="15"/>
  <c r="U6028" i="15"/>
  <c r="T6028" i="15"/>
  <c r="Y6027" i="15"/>
  <c r="X6027" i="15"/>
  <c r="W6027" i="15"/>
  <c r="V6027" i="15"/>
  <c r="U6027" i="15"/>
  <c r="T6027" i="15"/>
  <c r="Y6026" i="15"/>
  <c r="X6026" i="15"/>
  <c r="W6026" i="15"/>
  <c r="V6026" i="15"/>
  <c r="U6026" i="15"/>
  <c r="T6026" i="15"/>
  <c r="Y6025" i="15"/>
  <c r="X6025" i="15"/>
  <c r="W6025" i="15"/>
  <c r="V6025" i="15"/>
  <c r="U6025" i="15"/>
  <c r="T6025" i="15"/>
  <c r="Y6024" i="15"/>
  <c r="X6024" i="15"/>
  <c r="W6024" i="15"/>
  <c r="V6024" i="15"/>
  <c r="U6024" i="15"/>
  <c r="T6024" i="15"/>
  <c r="Y6023" i="15"/>
  <c r="X6023" i="15"/>
  <c r="W6023" i="15"/>
  <c r="V6023" i="15"/>
  <c r="U6023" i="15"/>
  <c r="T6023" i="15"/>
  <c r="Y6022" i="15"/>
  <c r="X6022" i="15"/>
  <c r="W6022" i="15"/>
  <c r="V6022" i="15"/>
  <c r="U6022" i="15"/>
  <c r="T6022" i="15"/>
  <c r="Y6021" i="15"/>
  <c r="X6021" i="15"/>
  <c r="W6021" i="15"/>
  <c r="V6021" i="15"/>
  <c r="U6021" i="15"/>
  <c r="T6021" i="15"/>
  <c r="Y6020" i="15"/>
  <c r="X6020" i="15"/>
  <c r="W6020" i="15"/>
  <c r="V6020" i="15"/>
  <c r="U6020" i="15"/>
  <c r="T6020" i="15"/>
  <c r="Y6019" i="15"/>
  <c r="X6019" i="15"/>
  <c r="W6019" i="15"/>
  <c r="V6019" i="15"/>
  <c r="U6019" i="15"/>
  <c r="T6019" i="15"/>
  <c r="Y6018" i="15"/>
  <c r="X6018" i="15"/>
  <c r="W6018" i="15"/>
  <c r="V6018" i="15"/>
  <c r="U6018" i="15"/>
  <c r="T6018" i="15"/>
  <c r="Y6017" i="15"/>
  <c r="X6017" i="15"/>
  <c r="W6017" i="15"/>
  <c r="V6017" i="15"/>
  <c r="U6017" i="15"/>
  <c r="T6017" i="15"/>
  <c r="Y6016" i="15"/>
  <c r="X6016" i="15"/>
  <c r="W6016" i="15"/>
  <c r="V6016" i="15"/>
  <c r="U6016" i="15"/>
  <c r="T6016" i="15"/>
  <c r="Y6015" i="15"/>
  <c r="X6015" i="15"/>
  <c r="W6015" i="15"/>
  <c r="V6015" i="15"/>
  <c r="U6015" i="15"/>
  <c r="T6015" i="15"/>
  <c r="Y6014" i="15"/>
  <c r="X6014" i="15"/>
  <c r="W6014" i="15"/>
  <c r="V6014" i="15"/>
  <c r="U6014" i="15"/>
  <c r="T6014" i="15"/>
  <c r="Y6013" i="15"/>
  <c r="X6013" i="15"/>
  <c r="W6013" i="15"/>
  <c r="V6013" i="15"/>
  <c r="U6013" i="15"/>
  <c r="T6013" i="15"/>
  <c r="Y6012" i="15"/>
  <c r="X6012" i="15"/>
  <c r="W6012" i="15"/>
  <c r="V6012" i="15"/>
  <c r="U6012" i="15"/>
  <c r="T6012" i="15"/>
  <c r="Y6011" i="15"/>
  <c r="X6011" i="15"/>
  <c r="W6011" i="15"/>
  <c r="V6011" i="15"/>
  <c r="U6011" i="15"/>
  <c r="T6011" i="15"/>
  <c r="Y6010" i="15"/>
  <c r="X6010" i="15"/>
  <c r="W6010" i="15"/>
  <c r="V6010" i="15"/>
  <c r="U6010" i="15"/>
  <c r="T6010" i="15"/>
  <c r="Y6009" i="15"/>
  <c r="X6009" i="15"/>
  <c r="W6009" i="15"/>
  <c r="V6009" i="15"/>
  <c r="U6009" i="15"/>
  <c r="T6009" i="15"/>
  <c r="Y6008" i="15"/>
  <c r="X6008" i="15"/>
  <c r="W6008" i="15"/>
  <c r="V6008" i="15"/>
  <c r="U6008" i="15"/>
  <c r="T6008" i="15"/>
  <c r="Y6007" i="15"/>
  <c r="X6007" i="15"/>
  <c r="W6007" i="15"/>
  <c r="V6007" i="15"/>
  <c r="U6007" i="15"/>
  <c r="T6007" i="15"/>
  <c r="Y6006" i="15"/>
  <c r="X6006" i="15"/>
  <c r="W6006" i="15"/>
  <c r="V6006" i="15"/>
  <c r="U6006" i="15"/>
  <c r="T6006" i="15"/>
  <c r="Y6005" i="15"/>
  <c r="X6005" i="15"/>
  <c r="W6005" i="15"/>
  <c r="V6005" i="15"/>
  <c r="U6005" i="15"/>
  <c r="T6005" i="15"/>
  <c r="Y6004" i="15"/>
  <c r="X6004" i="15"/>
  <c r="W6004" i="15"/>
  <c r="V6004" i="15"/>
  <c r="U6004" i="15"/>
  <c r="T6004" i="15"/>
  <c r="Y6003" i="15"/>
  <c r="X6003" i="15"/>
  <c r="W6003" i="15"/>
  <c r="V6003" i="15"/>
  <c r="U6003" i="15"/>
  <c r="T6003" i="15"/>
  <c r="Y6002" i="15"/>
  <c r="X6002" i="15"/>
  <c r="W6002" i="15"/>
  <c r="V6002" i="15"/>
  <c r="U6002" i="15"/>
  <c r="T6002" i="15"/>
  <c r="Y6001" i="15"/>
  <c r="X6001" i="15"/>
  <c r="W6001" i="15"/>
  <c r="V6001" i="15"/>
  <c r="U6001" i="15"/>
  <c r="T6001" i="15"/>
  <c r="Y6000" i="15"/>
  <c r="X6000" i="15"/>
  <c r="W6000" i="15"/>
  <c r="V6000" i="15"/>
  <c r="U6000" i="15"/>
  <c r="T6000" i="15"/>
  <c r="Y5999" i="15"/>
  <c r="X5999" i="15"/>
  <c r="W5999" i="15"/>
  <c r="V5999" i="15"/>
  <c r="U5999" i="15"/>
  <c r="T5999" i="15"/>
  <c r="Y5998" i="15"/>
  <c r="X5998" i="15"/>
  <c r="W5998" i="15"/>
  <c r="V5998" i="15"/>
  <c r="U5998" i="15"/>
  <c r="T5998" i="15"/>
  <c r="Y5997" i="15"/>
  <c r="X5997" i="15"/>
  <c r="W5997" i="15"/>
  <c r="V5997" i="15"/>
  <c r="U5997" i="15"/>
  <c r="T5997" i="15"/>
  <c r="Y5996" i="15"/>
  <c r="X5996" i="15"/>
  <c r="W5996" i="15"/>
  <c r="V5996" i="15"/>
  <c r="U5996" i="15"/>
  <c r="T5996" i="15"/>
  <c r="Y5995" i="15"/>
  <c r="X5995" i="15"/>
  <c r="W5995" i="15"/>
  <c r="V5995" i="15"/>
  <c r="U5995" i="15"/>
  <c r="T5995" i="15"/>
  <c r="Y5994" i="15"/>
  <c r="X5994" i="15"/>
  <c r="W5994" i="15"/>
  <c r="V5994" i="15"/>
  <c r="U5994" i="15"/>
  <c r="T5994" i="15"/>
  <c r="Y5993" i="15"/>
  <c r="X5993" i="15"/>
  <c r="W5993" i="15"/>
  <c r="V5993" i="15"/>
  <c r="U5993" i="15"/>
  <c r="T5993" i="15"/>
  <c r="Y5992" i="15"/>
  <c r="X5992" i="15"/>
  <c r="W5992" i="15"/>
  <c r="V5992" i="15"/>
  <c r="U5992" i="15"/>
  <c r="T5992" i="15"/>
  <c r="Y5991" i="15"/>
  <c r="X5991" i="15"/>
  <c r="W5991" i="15"/>
  <c r="V5991" i="15"/>
  <c r="U5991" i="15"/>
  <c r="T5991" i="15"/>
  <c r="Y5990" i="15"/>
  <c r="X5990" i="15"/>
  <c r="W5990" i="15"/>
  <c r="V5990" i="15"/>
  <c r="U5990" i="15"/>
  <c r="T5990" i="15"/>
  <c r="Y5989" i="15"/>
  <c r="X5989" i="15"/>
  <c r="W5989" i="15"/>
  <c r="V5989" i="15"/>
  <c r="U5989" i="15"/>
  <c r="T5989" i="15"/>
  <c r="Y5988" i="15"/>
  <c r="X5988" i="15"/>
  <c r="W5988" i="15"/>
  <c r="V5988" i="15"/>
  <c r="U5988" i="15"/>
  <c r="T5988" i="15"/>
  <c r="Y5987" i="15"/>
  <c r="X5987" i="15"/>
  <c r="W5987" i="15"/>
  <c r="V5987" i="15"/>
  <c r="U5987" i="15"/>
  <c r="T5987" i="15"/>
  <c r="Y5986" i="15"/>
  <c r="X5986" i="15"/>
  <c r="W5986" i="15"/>
  <c r="V5986" i="15"/>
  <c r="U5986" i="15"/>
  <c r="T5986" i="15"/>
  <c r="Y5985" i="15"/>
  <c r="X5985" i="15"/>
  <c r="W5985" i="15"/>
  <c r="V5985" i="15"/>
  <c r="U5985" i="15"/>
  <c r="T5985" i="15"/>
  <c r="Y5984" i="15"/>
  <c r="X5984" i="15"/>
  <c r="W5984" i="15"/>
  <c r="V5984" i="15"/>
  <c r="U5984" i="15"/>
  <c r="T5984" i="15"/>
  <c r="Y5983" i="15"/>
  <c r="X5983" i="15"/>
  <c r="W5983" i="15"/>
  <c r="V5983" i="15"/>
  <c r="U5983" i="15"/>
  <c r="T5983" i="15"/>
  <c r="Y5982" i="15"/>
  <c r="X5982" i="15"/>
  <c r="W5982" i="15"/>
  <c r="V5982" i="15"/>
  <c r="U5982" i="15"/>
  <c r="T5982" i="15"/>
  <c r="Y5981" i="15"/>
  <c r="X5981" i="15"/>
  <c r="W5981" i="15"/>
  <c r="V5981" i="15"/>
  <c r="U5981" i="15"/>
  <c r="T5981" i="15"/>
  <c r="Y5980" i="15"/>
  <c r="X5980" i="15"/>
  <c r="W5980" i="15"/>
  <c r="V5980" i="15"/>
  <c r="U5980" i="15"/>
  <c r="T5980" i="15"/>
  <c r="Y5979" i="15"/>
  <c r="X5979" i="15"/>
  <c r="W5979" i="15"/>
  <c r="V5979" i="15"/>
  <c r="U5979" i="15"/>
  <c r="T5979" i="15"/>
  <c r="Y5978" i="15"/>
  <c r="X5978" i="15"/>
  <c r="W5978" i="15"/>
  <c r="V5978" i="15"/>
  <c r="U5978" i="15"/>
  <c r="T5978" i="15"/>
  <c r="Y5977" i="15"/>
  <c r="X5977" i="15"/>
  <c r="W5977" i="15"/>
  <c r="V5977" i="15"/>
  <c r="U5977" i="15"/>
  <c r="T5977" i="15"/>
  <c r="Y5976" i="15"/>
  <c r="X5976" i="15"/>
  <c r="W5976" i="15"/>
  <c r="V5976" i="15"/>
  <c r="U5976" i="15"/>
  <c r="T5976" i="15"/>
  <c r="Y5975" i="15"/>
  <c r="X5975" i="15"/>
  <c r="W5975" i="15"/>
  <c r="V5975" i="15"/>
  <c r="U5975" i="15"/>
  <c r="T5975" i="15"/>
  <c r="Y5974" i="15"/>
  <c r="X5974" i="15"/>
  <c r="W5974" i="15"/>
  <c r="V5974" i="15"/>
  <c r="U5974" i="15"/>
  <c r="T5974" i="15"/>
  <c r="Y5973" i="15"/>
  <c r="X5973" i="15"/>
  <c r="W5973" i="15"/>
  <c r="V5973" i="15"/>
  <c r="U5973" i="15"/>
  <c r="T5973" i="15"/>
  <c r="Y5972" i="15"/>
  <c r="X5972" i="15"/>
  <c r="W5972" i="15"/>
  <c r="V5972" i="15"/>
  <c r="U5972" i="15"/>
  <c r="T5972" i="15"/>
  <c r="Y5971" i="15"/>
  <c r="X5971" i="15"/>
  <c r="W5971" i="15"/>
  <c r="V5971" i="15"/>
  <c r="U5971" i="15"/>
  <c r="T5971" i="15"/>
  <c r="Y5970" i="15"/>
  <c r="X5970" i="15"/>
  <c r="W5970" i="15"/>
  <c r="V5970" i="15"/>
  <c r="U5970" i="15"/>
  <c r="T5970" i="15"/>
  <c r="Y5969" i="15"/>
  <c r="X5969" i="15"/>
  <c r="W5969" i="15"/>
  <c r="V5969" i="15"/>
  <c r="U5969" i="15"/>
  <c r="T5969" i="15"/>
  <c r="Y5968" i="15"/>
  <c r="X5968" i="15"/>
  <c r="W5968" i="15"/>
  <c r="V5968" i="15"/>
  <c r="U5968" i="15"/>
  <c r="T5968" i="15"/>
  <c r="Y5967" i="15"/>
  <c r="X5967" i="15"/>
  <c r="W5967" i="15"/>
  <c r="V5967" i="15"/>
  <c r="U5967" i="15"/>
  <c r="T5967" i="15"/>
  <c r="Y5966" i="15"/>
  <c r="X5966" i="15"/>
  <c r="W5966" i="15"/>
  <c r="V5966" i="15"/>
  <c r="U5966" i="15"/>
  <c r="T5966" i="15"/>
  <c r="Y5965" i="15"/>
  <c r="X5965" i="15"/>
  <c r="W5965" i="15"/>
  <c r="V5965" i="15"/>
  <c r="U5965" i="15"/>
  <c r="T5965" i="15"/>
  <c r="Y5964" i="15"/>
  <c r="X5964" i="15"/>
  <c r="W5964" i="15"/>
  <c r="V5964" i="15"/>
  <c r="U5964" i="15"/>
  <c r="T5964" i="15"/>
  <c r="Y5963" i="15"/>
  <c r="X5963" i="15"/>
  <c r="W5963" i="15"/>
  <c r="V5963" i="15"/>
  <c r="U5963" i="15"/>
  <c r="T5963" i="15"/>
  <c r="Y5962" i="15"/>
  <c r="X5962" i="15"/>
  <c r="W5962" i="15"/>
  <c r="V5962" i="15"/>
  <c r="U5962" i="15"/>
  <c r="T5962" i="15"/>
  <c r="Y5961" i="15"/>
  <c r="X5961" i="15"/>
  <c r="W5961" i="15"/>
  <c r="V5961" i="15"/>
  <c r="U5961" i="15"/>
  <c r="T5961" i="15"/>
  <c r="Y5960" i="15"/>
  <c r="X5960" i="15"/>
  <c r="W5960" i="15"/>
  <c r="V5960" i="15"/>
  <c r="U5960" i="15"/>
  <c r="T5960" i="15"/>
  <c r="Y5959" i="15"/>
  <c r="X5959" i="15"/>
  <c r="W5959" i="15"/>
  <c r="V5959" i="15"/>
  <c r="U5959" i="15"/>
  <c r="T5959" i="15"/>
  <c r="Y5958" i="15"/>
  <c r="X5958" i="15"/>
  <c r="W5958" i="15"/>
  <c r="V5958" i="15"/>
  <c r="U5958" i="15"/>
  <c r="T5958" i="15"/>
  <c r="Y5957" i="15"/>
  <c r="X5957" i="15"/>
  <c r="W5957" i="15"/>
  <c r="V5957" i="15"/>
  <c r="U5957" i="15"/>
  <c r="T5957" i="15"/>
  <c r="Y5956" i="15"/>
  <c r="X5956" i="15"/>
  <c r="W5956" i="15"/>
  <c r="V5956" i="15"/>
  <c r="U5956" i="15"/>
  <c r="T5956" i="15"/>
  <c r="Y5955" i="15"/>
  <c r="X5955" i="15"/>
  <c r="W5955" i="15"/>
  <c r="V5955" i="15"/>
  <c r="U5955" i="15"/>
  <c r="T5955" i="15"/>
  <c r="Y5954" i="15"/>
  <c r="X5954" i="15"/>
  <c r="W5954" i="15"/>
  <c r="V5954" i="15"/>
  <c r="U5954" i="15"/>
  <c r="T5954" i="15"/>
  <c r="Y5953" i="15"/>
  <c r="X5953" i="15"/>
  <c r="W5953" i="15"/>
  <c r="V5953" i="15"/>
  <c r="U5953" i="15"/>
  <c r="T5953" i="15"/>
  <c r="Y5952" i="15"/>
  <c r="X5952" i="15"/>
  <c r="W5952" i="15"/>
  <c r="V5952" i="15"/>
  <c r="U5952" i="15"/>
  <c r="T5952" i="15"/>
  <c r="Y5951" i="15"/>
  <c r="X5951" i="15"/>
  <c r="W5951" i="15"/>
  <c r="V5951" i="15"/>
  <c r="U5951" i="15"/>
  <c r="T5951" i="15"/>
  <c r="Y5950" i="15"/>
  <c r="X5950" i="15"/>
  <c r="W5950" i="15"/>
  <c r="V5950" i="15"/>
  <c r="U5950" i="15"/>
  <c r="T5950" i="15"/>
  <c r="Y5949" i="15"/>
  <c r="X5949" i="15"/>
  <c r="W5949" i="15"/>
  <c r="V5949" i="15"/>
  <c r="U5949" i="15"/>
  <c r="T5949" i="15"/>
  <c r="Y5948" i="15"/>
  <c r="X5948" i="15"/>
  <c r="W5948" i="15"/>
  <c r="V5948" i="15"/>
  <c r="U5948" i="15"/>
  <c r="T5948" i="15"/>
  <c r="Y5947" i="15"/>
  <c r="X5947" i="15"/>
  <c r="W5947" i="15"/>
  <c r="V5947" i="15"/>
  <c r="U5947" i="15"/>
  <c r="T5947" i="15"/>
  <c r="Y5946" i="15"/>
  <c r="X5946" i="15"/>
  <c r="W5946" i="15"/>
  <c r="V5946" i="15"/>
  <c r="U5946" i="15"/>
  <c r="T5946" i="15"/>
  <c r="Y5945" i="15"/>
  <c r="X5945" i="15"/>
  <c r="W5945" i="15"/>
  <c r="V5945" i="15"/>
  <c r="U5945" i="15"/>
  <c r="T5945" i="15"/>
  <c r="Y5944" i="15"/>
  <c r="X5944" i="15"/>
  <c r="W5944" i="15"/>
  <c r="V5944" i="15"/>
  <c r="U5944" i="15"/>
  <c r="T5944" i="15"/>
  <c r="Y5943" i="15"/>
  <c r="X5943" i="15"/>
  <c r="W5943" i="15"/>
  <c r="V5943" i="15"/>
  <c r="U5943" i="15"/>
  <c r="T5943" i="15"/>
  <c r="Y5942" i="15"/>
  <c r="X5942" i="15"/>
  <c r="W5942" i="15"/>
  <c r="V5942" i="15"/>
  <c r="U5942" i="15"/>
  <c r="T5942" i="15"/>
  <c r="Y5941" i="15"/>
  <c r="X5941" i="15"/>
  <c r="W5941" i="15"/>
  <c r="V5941" i="15"/>
  <c r="U5941" i="15"/>
  <c r="T5941" i="15"/>
  <c r="Y5940" i="15"/>
  <c r="X5940" i="15"/>
  <c r="W5940" i="15"/>
  <c r="V5940" i="15"/>
  <c r="U5940" i="15"/>
  <c r="T5940" i="15"/>
  <c r="Y5939" i="15"/>
  <c r="X5939" i="15"/>
  <c r="W5939" i="15"/>
  <c r="V5939" i="15"/>
  <c r="U5939" i="15"/>
  <c r="T5939" i="15"/>
  <c r="Y5938" i="15"/>
  <c r="X5938" i="15"/>
  <c r="W5938" i="15"/>
  <c r="V5938" i="15"/>
  <c r="U5938" i="15"/>
  <c r="T5938" i="15"/>
  <c r="Y5937" i="15"/>
  <c r="X5937" i="15"/>
  <c r="W5937" i="15"/>
  <c r="V5937" i="15"/>
  <c r="U5937" i="15"/>
  <c r="T5937" i="15"/>
  <c r="Y5936" i="15"/>
  <c r="X5936" i="15"/>
  <c r="W5936" i="15"/>
  <c r="V5936" i="15"/>
  <c r="U5936" i="15"/>
  <c r="T5936" i="15"/>
  <c r="Y5935" i="15"/>
  <c r="X5935" i="15"/>
  <c r="W5935" i="15"/>
  <c r="V5935" i="15"/>
  <c r="U5935" i="15"/>
  <c r="T5935" i="15"/>
  <c r="Y5934" i="15"/>
  <c r="X5934" i="15"/>
  <c r="W5934" i="15"/>
  <c r="V5934" i="15"/>
  <c r="U5934" i="15"/>
  <c r="T5934" i="15"/>
  <c r="Y5933" i="15"/>
  <c r="X5933" i="15"/>
  <c r="W5933" i="15"/>
  <c r="V5933" i="15"/>
  <c r="U5933" i="15"/>
  <c r="T5933" i="15"/>
  <c r="Y5932" i="15"/>
  <c r="X5932" i="15"/>
  <c r="W5932" i="15"/>
  <c r="V5932" i="15"/>
  <c r="U5932" i="15"/>
  <c r="T5932" i="15"/>
  <c r="Y5931" i="15"/>
  <c r="X5931" i="15"/>
  <c r="W5931" i="15"/>
  <c r="V5931" i="15"/>
  <c r="U5931" i="15"/>
  <c r="T5931" i="15"/>
  <c r="Y5930" i="15"/>
  <c r="X5930" i="15"/>
  <c r="W5930" i="15"/>
  <c r="V5930" i="15"/>
  <c r="U5930" i="15"/>
  <c r="T5930" i="15"/>
  <c r="Y5929" i="15"/>
  <c r="X5929" i="15"/>
  <c r="W5929" i="15"/>
  <c r="V5929" i="15"/>
  <c r="U5929" i="15"/>
  <c r="T5929" i="15"/>
  <c r="Y5928" i="15"/>
  <c r="X5928" i="15"/>
  <c r="W5928" i="15"/>
  <c r="V5928" i="15"/>
  <c r="U5928" i="15"/>
  <c r="T5928" i="15"/>
  <c r="Y5927" i="15"/>
  <c r="X5927" i="15"/>
  <c r="W5927" i="15"/>
  <c r="V5927" i="15"/>
  <c r="U5927" i="15"/>
  <c r="T5927" i="15"/>
  <c r="Y5926" i="15"/>
  <c r="X5926" i="15"/>
  <c r="W5926" i="15"/>
  <c r="V5926" i="15"/>
  <c r="U5926" i="15"/>
  <c r="T5926" i="15"/>
  <c r="Y5925" i="15"/>
  <c r="X5925" i="15"/>
  <c r="W5925" i="15"/>
  <c r="V5925" i="15"/>
  <c r="U5925" i="15"/>
  <c r="T5925" i="15"/>
  <c r="Y5924" i="15"/>
  <c r="X5924" i="15"/>
  <c r="W5924" i="15"/>
  <c r="V5924" i="15"/>
  <c r="U5924" i="15"/>
  <c r="T5924" i="15"/>
  <c r="Y5923" i="15"/>
  <c r="X5923" i="15"/>
  <c r="W5923" i="15"/>
  <c r="V5923" i="15"/>
  <c r="U5923" i="15"/>
  <c r="T5923" i="15"/>
  <c r="Y5922" i="15"/>
  <c r="X5922" i="15"/>
  <c r="W5922" i="15"/>
  <c r="V5922" i="15"/>
  <c r="U5922" i="15"/>
  <c r="T5922" i="15"/>
  <c r="Y5921" i="15"/>
  <c r="X5921" i="15"/>
  <c r="W5921" i="15"/>
  <c r="V5921" i="15"/>
  <c r="U5921" i="15"/>
  <c r="T5921" i="15"/>
  <c r="Y5920" i="15"/>
  <c r="X5920" i="15"/>
  <c r="W5920" i="15"/>
  <c r="V5920" i="15"/>
  <c r="U5920" i="15"/>
  <c r="T5920" i="15"/>
  <c r="Y5919" i="15"/>
  <c r="X5919" i="15"/>
  <c r="W5919" i="15"/>
  <c r="V5919" i="15"/>
  <c r="U5919" i="15"/>
  <c r="T5919" i="15"/>
  <c r="Y5918" i="15"/>
  <c r="X5918" i="15"/>
  <c r="W5918" i="15"/>
  <c r="V5918" i="15"/>
  <c r="U5918" i="15"/>
  <c r="T5918" i="15"/>
  <c r="Y5917" i="15"/>
  <c r="X5917" i="15"/>
  <c r="W5917" i="15"/>
  <c r="V5917" i="15"/>
  <c r="U5917" i="15"/>
  <c r="T5917" i="15"/>
  <c r="Y5916" i="15"/>
  <c r="X5916" i="15"/>
  <c r="W5916" i="15"/>
  <c r="V5916" i="15"/>
  <c r="U5916" i="15"/>
  <c r="T5916" i="15"/>
  <c r="Y5915" i="15"/>
  <c r="X5915" i="15"/>
  <c r="W5915" i="15"/>
  <c r="V5915" i="15"/>
  <c r="U5915" i="15"/>
  <c r="T5915" i="15"/>
  <c r="Y5914" i="15"/>
  <c r="X5914" i="15"/>
  <c r="W5914" i="15"/>
  <c r="V5914" i="15"/>
  <c r="U5914" i="15"/>
  <c r="T5914" i="15"/>
  <c r="Y5913" i="15"/>
  <c r="X5913" i="15"/>
  <c r="W5913" i="15"/>
  <c r="V5913" i="15"/>
  <c r="U5913" i="15"/>
  <c r="T5913" i="15"/>
  <c r="Y5912" i="15"/>
  <c r="X5912" i="15"/>
  <c r="W5912" i="15"/>
  <c r="V5912" i="15"/>
  <c r="U5912" i="15"/>
  <c r="T5912" i="15"/>
  <c r="Y5911" i="15"/>
  <c r="X5911" i="15"/>
  <c r="W5911" i="15"/>
  <c r="V5911" i="15"/>
  <c r="U5911" i="15"/>
  <c r="T5911" i="15"/>
  <c r="Y5910" i="15"/>
  <c r="X5910" i="15"/>
  <c r="W5910" i="15"/>
  <c r="V5910" i="15"/>
  <c r="U5910" i="15"/>
  <c r="T5910" i="15"/>
  <c r="Y5909" i="15"/>
  <c r="X5909" i="15"/>
  <c r="W5909" i="15"/>
  <c r="V5909" i="15"/>
  <c r="U5909" i="15"/>
  <c r="T5909" i="15"/>
  <c r="Y5908" i="15"/>
  <c r="X5908" i="15"/>
  <c r="W5908" i="15"/>
  <c r="V5908" i="15"/>
  <c r="U5908" i="15"/>
  <c r="T5908" i="15"/>
  <c r="Y5907" i="15"/>
  <c r="X5907" i="15"/>
  <c r="W5907" i="15"/>
  <c r="V5907" i="15"/>
  <c r="U5907" i="15"/>
  <c r="T5907" i="15"/>
  <c r="Y5906" i="15"/>
  <c r="X5906" i="15"/>
  <c r="W5906" i="15"/>
  <c r="V5906" i="15"/>
  <c r="U5906" i="15"/>
  <c r="T5906" i="15"/>
  <c r="Y5905" i="15"/>
  <c r="X5905" i="15"/>
  <c r="W5905" i="15"/>
  <c r="V5905" i="15"/>
  <c r="U5905" i="15"/>
  <c r="T5905" i="15"/>
  <c r="Y5904" i="15"/>
  <c r="X5904" i="15"/>
  <c r="W5904" i="15"/>
  <c r="V5904" i="15"/>
  <c r="U5904" i="15"/>
  <c r="T5904" i="15"/>
  <c r="Y5903" i="15"/>
  <c r="X5903" i="15"/>
  <c r="W5903" i="15"/>
  <c r="V5903" i="15"/>
  <c r="U5903" i="15"/>
  <c r="T5903" i="15"/>
  <c r="Y5902" i="15"/>
  <c r="X5902" i="15"/>
  <c r="W5902" i="15"/>
  <c r="V5902" i="15"/>
  <c r="U5902" i="15"/>
  <c r="T5902" i="15"/>
  <c r="Y5901" i="15"/>
  <c r="X5901" i="15"/>
  <c r="W5901" i="15"/>
  <c r="V5901" i="15"/>
  <c r="U5901" i="15"/>
  <c r="T5901" i="15"/>
  <c r="Y5900" i="15"/>
  <c r="X5900" i="15"/>
  <c r="W5900" i="15"/>
  <c r="V5900" i="15"/>
  <c r="U5900" i="15"/>
  <c r="T5900" i="15"/>
  <c r="Y5899" i="15"/>
  <c r="X5899" i="15"/>
  <c r="W5899" i="15"/>
  <c r="V5899" i="15"/>
  <c r="U5899" i="15"/>
  <c r="T5899" i="15"/>
  <c r="Y5898" i="15"/>
  <c r="X5898" i="15"/>
  <c r="W5898" i="15"/>
  <c r="V5898" i="15"/>
  <c r="U5898" i="15"/>
  <c r="T5898" i="15"/>
  <c r="Y5897" i="15"/>
  <c r="X5897" i="15"/>
  <c r="W5897" i="15"/>
  <c r="V5897" i="15"/>
  <c r="U5897" i="15"/>
  <c r="T5897" i="15"/>
  <c r="Y5896" i="15"/>
  <c r="X5896" i="15"/>
  <c r="W5896" i="15"/>
  <c r="V5896" i="15"/>
  <c r="U5896" i="15"/>
  <c r="T5896" i="15"/>
  <c r="Y5895" i="15"/>
  <c r="X5895" i="15"/>
  <c r="W5895" i="15"/>
  <c r="V5895" i="15"/>
  <c r="U5895" i="15"/>
  <c r="T5895" i="15"/>
  <c r="Y5894" i="15"/>
  <c r="X5894" i="15"/>
  <c r="W5894" i="15"/>
  <c r="V5894" i="15"/>
  <c r="U5894" i="15"/>
  <c r="T5894" i="15"/>
  <c r="Y5893" i="15"/>
  <c r="X5893" i="15"/>
  <c r="W5893" i="15"/>
  <c r="V5893" i="15"/>
  <c r="U5893" i="15"/>
  <c r="T5893" i="15"/>
  <c r="Y5892" i="15"/>
  <c r="X5892" i="15"/>
  <c r="W5892" i="15"/>
  <c r="V5892" i="15"/>
  <c r="U5892" i="15"/>
  <c r="T5892" i="15"/>
  <c r="Y5891" i="15"/>
  <c r="X5891" i="15"/>
  <c r="W5891" i="15"/>
  <c r="V5891" i="15"/>
  <c r="U5891" i="15"/>
  <c r="T5891" i="15"/>
  <c r="Y5890" i="15"/>
  <c r="X5890" i="15"/>
  <c r="W5890" i="15"/>
  <c r="V5890" i="15"/>
  <c r="U5890" i="15"/>
  <c r="T5890" i="15"/>
  <c r="Y5889" i="15"/>
  <c r="X5889" i="15"/>
  <c r="W5889" i="15"/>
  <c r="V5889" i="15"/>
  <c r="U5889" i="15"/>
  <c r="T5889" i="15"/>
  <c r="Y5888" i="15"/>
  <c r="X5888" i="15"/>
  <c r="W5888" i="15"/>
  <c r="V5888" i="15"/>
  <c r="U5888" i="15"/>
  <c r="T5888" i="15"/>
  <c r="Y5887" i="15"/>
  <c r="X5887" i="15"/>
  <c r="W5887" i="15"/>
  <c r="V5887" i="15"/>
  <c r="U5887" i="15"/>
  <c r="T5887" i="15"/>
  <c r="Y5886" i="15"/>
  <c r="X5886" i="15"/>
  <c r="W5886" i="15"/>
  <c r="V5886" i="15"/>
  <c r="U5886" i="15"/>
  <c r="T5886" i="15"/>
  <c r="Y5885" i="15"/>
  <c r="X5885" i="15"/>
  <c r="W5885" i="15"/>
  <c r="V5885" i="15"/>
  <c r="U5885" i="15"/>
  <c r="T5885" i="15"/>
  <c r="Y5884" i="15"/>
  <c r="X5884" i="15"/>
  <c r="W5884" i="15"/>
  <c r="V5884" i="15"/>
  <c r="U5884" i="15"/>
  <c r="T5884" i="15"/>
  <c r="Y5883" i="15"/>
  <c r="X5883" i="15"/>
  <c r="W5883" i="15"/>
  <c r="V5883" i="15"/>
  <c r="U5883" i="15"/>
  <c r="T5883" i="15"/>
  <c r="Y5882" i="15"/>
  <c r="X5882" i="15"/>
  <c r="W5882" i="15"/>
  <c r="V5882" i="15"/>
  <c r="U5882" i="15"/>
  <c r="T5882" i="15"/>
  <c r="Y5881" i="15"/>
  <c r="X5881" i="15"/>
  <c r="W5881" i="15"/>
  <c r="V5881" i="15"/>
  <c r="U5881" i="15"/>
  <c r="T5881" i="15"/>
  <c r="Y5880" i="15"/>
  <c r="X5880" i="15"/>
  <c r="W5880" i="15"/>
  <c r="V5880" i="15"/>
  <c r="U5880" i="15"/>
  <c r="T5880" i="15"/>
  <c r="Y5879" i="15"/>
  <c r="X5879" i="15"/>
  <c r="W5879" i="15"/>
  <c r="V5879" i="15"/>
  <c r="U5879" i="15"/>
  <c r="T5879" i="15"/>
  <c r="Y5878" i="15"/>
  <c r="X5878" i="15"/>
  <c r="W5878" i="15"/>
  <c r="V5878" i="15"/>
  <c r="U5878" i="15"/>
  <c r="T5878" i="15"/>
  <c r="Y5877" i="15"/>
  <c r="X5877" i="15"/>
  <c r="W5877" i="15"/>
  <c r="V5877" i="15"/>
  <c r="U5877" i="15"/>
  <c r="T5877" i="15"/>
  <c r="Y5876" i="15"/>
  <c r="X5876" i="15"/>
  <c r="W5876" i="15"/>
  <c r="V5876" i="15"/>
  <c r="U5876" i="15"/>
  <c r="T5876" i="15"/>
  <c r="Y5875" i="15"/>
  <c r="X5875" i="15"/>
  <c r="W5875" i="15"/>
  <c r="V5875" i="15"/>
  <c r="U5875" i="15"/>
  <c r="T5875" i="15"/>
  <c r="Y5874" i="15"/>
  <c r="X5874" i="15"/>
  <c r="W5874" i="15"/>
  <c r="V5874" i="15"/>
  <c r="U5874" i="15"/>
  <c r="T5874" i="15"/>
  <c r="Y5873" i="15"/>
  <c r="X5873" i="15"/>
  <c r="W5873" i="15"/>
  <c r="V5873" i="15"/>
  <c r="U5873" i="15"/>
  <c r="T5873" i="15"/>
  <c r="Y5872" i="15"/>
  <c r="X5872" i="15"/>
  <c r="W5872" i="15"/>
  <c r="V5872" i="15"/>
  <c r="U5872" i="15"/>
  <c r="T5872" i="15"/>
  <c r="Y5871" i="15"/>
  <c r="X5871" i="15"/>
  <c r="W5871" i="15"/>
  <c r="V5871" i="15"/>
  <c r="U5871" i="15"/>
  <c r="T5871" i="15"/>
  <c r="Y5870" i="15"/>
  <c r="X5870" i="15"/>
  <c r="W5870" i="15"/>
  <c r="V5870" i="15"/>
  <c r="U5870" i="15"/>
  <c r="T5870" i="15"/>
  <c r="Y5869" i="15"/>
  <c r="X5869" i="15"/>
  <c r="W5869" i="15"/>
  <c r="V5869" i="15"/>
  <c r="U5869" i="15"/>
  <c r="T5869" i="15"/>
  <c r="Y5868" i="15"/>
  <c r="X5868" i="15"/>
  <c r="W5868" i="15"/>
  <c r="V5868" i="15"/>
  <c r="U5868" i="15"/>
  <c r="T5868" i="15"/>
  <c r="Y5867" i="15"/>
  <c r="X5867" i="15"/>
  <c r="W5867" i="15"/>
  <c r="V5867" i="15"/>
  <c r="U5867" i="15"/>
  <c r="T5867" i="15"/>
  <c r="Y5866" i="15"/>
  <c r="X5866" i="15"/>
  <c r="W5866" i="15"/>
  <c r="V5866" i="15"/>
  <c r="U5866" i="15"/>
  <c r="T5866" i="15"/>
  <c r="Y5865" i="15"/>
  <c r="X5865" i="15"/>
  <c r="W5865" i="15"/>
  <c r="V5865" i="15"/>
  <c r="U5865" i="15"/>
  <c r="T5865" i="15"/>
  <c r="Y5864" i="15"/>
  <c r="X5864" i="15"/>
  <c r="W5864" i="15"/>
  <c r="V5864" i="15"/>
  <c r="U5864" i="15"/>
  <c r="T5864" i="15"/>
  <c r="Y5863" i="15"/>
  <c r="X5863" i="15"/>
  <c r="W5863" i="15"/>
  <c r="V5863" i="15"/>
  <c r="U5863" i="15"/>
  <c r="T5863" i="15"/>
  <c r="Y5862" i="15"/>
  <c r="X5862" i="15"/>
  <c r="W5862" i="15"/>
  <c r="V5862" i="15"/>
  <c r="U5862" i="15"/>
  <c r="T5862" i="15"/>
  <c r="Y5861" i="15"/>
  <c r="X5861" i="15"/>
  <c r="W5861" i="15"/>
  <c r="V5861" i="15"/>
  <c r="U5861" i="15"/>
  <c r="T5861" i="15"/>
  <c r="Y5860" i="15"/>
  <c r="X5860" i="15"/>
  <c r="W5860" i="15"/>
  <c r="V5860" i="15"/>
  <c r="U5860" i="15"/>
  <c r="T5860" i="15"/>
  <c r="Y5859" i="15"/>
  <c r="X5859" i="15"/>
  <c r="W5859" i="15"/>
  <c r="V5859" i="15"/>
  <c r="U5859" i="15"/>
  <c r="T5859" i="15"/>
  <c r="Y5858" i="15"/>
  <c r="X5858" i="15"/>
  <c r="W5858" i="15"/>
  <c r="V5858" i="15"/>
  <c r="U5858" i="15"/>
  <c r="T5858" i="15"/>
  <c r="Y5857" i="15"/>
  <c r="X5857" i="15"/>
  <c r="W5857" i="15"/>
  <c r="V5857" i="15"/>
  <c r="U5857" i="15"/>
  <c r="T5857" i="15"/>
  <c r="Y5856" i="15"/>
  <c r="X5856" i="15"/>
  <c r="W5856" i="15"/>
  <c r="V5856" i="15"/>
  <c r="U5856" i="15"/>
  <c r="T5856" i="15"/>
  <c r="Y5855" i="15"/>
  <c r="X5855" i="15"/>
  <c r="W5855" i="15"/>
  <c r="V5855" i="15"/>
  <c r="U5855" i="15"/>
  <c r="T5855" i="15"/>
  <c r="Y5854" i="15"/>
  <c r="X5854" i="15"/>
  <c r="W5854" i="15"/>
  <c r="V5854" i="15"/>
  <c r="U5854" i="15"/>
  <c r="T5854" i="15"/>
  <c r="Y5853" i="15"/>
  <c r="X5853" i="15"/>
  <c r="W5853" i="15"/>
  <c r="V5853" i="15"/>
  <c r="U5853" i="15"/>
  <c r="T5853" i="15"/>
  <c r="Y5852" i="15"/>
  <c r="X5852" i="15"/>
  <c r="W5852" i="15"/>
  <c r="V5852" i="15"/>
  <c r="U5852" i="15"/>
  <c r="T5852" i="15"/>
  <c r="Y5851" i="15"/>
  <c r="X5851" i="15"/>
  <c r="W5851" i="15"/>
  <c r="V5851" i="15"/>
  <c r="U5851" i="15"/>
  <c r="T5851" i="15"/>
  <c r="Y5850" i="15"/>
  <c r="X5850" i="15"/>
  <c r="W5850" i="15"/>
  <c r="V5850" i="15"/>
  <c r="U5850" i="15"/>
  <c r="T5850" i="15"/>
  <c r="Y5849" i="15"/>
  <c r="X5849" i="15"/>
  <c r="W5849" i="15"/>
  <c r="V5849" i="15"/>
  <c r="U5849" i="15"/>
  <c r="T5849" i="15"/>
  <c r="Y5848" i="15"/>
  <c r="X5848" i="15"/>
  <c r="W5848" i="15"/>
  <c r="V5848" i="15"/>
  <c r="U5848" i="15"/>
  <c r="T5848" i="15"/>
  <c r="Y5847" i="15"/>
  <c r="X5847" i="15"/>
  <c r="W5847" i="15"/>
  <c r="V5847" i="15"/>
  <c r="U5847" i="15"/>
  <c r="T5847" i="15"/>
  <c r="Y5846" i="15"/>
  <c r="X5846" i="15"/>
  <c r="W5846" i="15"/>
  <c r="V5846" i="15"/>
  <c r="U5846" i="15"/>
  <c r="T5846" i="15"/>
  <c r="Y5845" i="15"/>
  <c r="X5845" i="15"/>
  <c r="W5845" i="15"/>
  <c r="V5845" i="15"/>
  <c r="U5845" i="15"/>
  <c r="T5845" i="15"/>
  <c r="Y5844" i="15"/>
  <c r="X5844" i="15"/>
  <c r="W5844" i="15"/>
  <c r="V5844" i="15"/>
  <c r="U5844" i="15"/>
  <c r="T5844" i="15"/>
  <c r="Y5843" i="15"/>
  <c r="X5843" i="15"/>
  <c r="W5843" i="15"/>
  <c r="V5843" i="15"/>
  <c r="U5843" i="15"/>
  <c r="T5843" i="15"/>
  <c r="Y5842" i="15"/>
  <c r="X5842" i="15"/>
  <c r="W5842" i="15"/>
  <c r="V5842" i="15"/>
  <c r="U5842" i="15"/>
  <c r="T5842" i="15"/>
  <c r="Y5841" i="15"/>
  <c r="X5841" i="15"/>
  <c r="W5841" i="15"/>
  <c r="V5841" i="15"/>
  <c r="U5841" i="15"/>
  <c r="T5841" i="15"/>
  <c r="Y5840" i="15"/>
  <c r="X5840" i="15"/>
  <c r="W5840" i="15"/>
  <c r="V5840" i="15"/>
  <c r="U5840" i="15"/>
  <c r="T5840" i="15"/>
  <c r="Y5839" i="15"/>
  <c r="X5839" i="15"/>
  <c r="W5839" i="15"/>
  <c r="V5839" i="15"/>
  <c r="U5839" i="15"/>
  <c r="T5839" i="15"/>
  <c r="Y5838" i="15"/>
  <c r="X5838" i="15"/>
  <c r="W5838" i="15"/>
  <c r="V5838" i="15"/>
  <c r="U5838" i="15"/>
  <c r="T5838" i="15"/>
  <c r="Y5837" i="15"/>
  <c r="X5837" i="15"/>
  <c r="W5837" i="15"/>
  <c r="V5837" i="15"/>
  <c r="U5837" i="15"/>
  <c r="T5837" i="15"/>
  <c r="Y5836" i="15"/>
  <c r="X5836" i="15"/>
  <c r="W5836" i="15"/>
  <c r="V5836" i="15"/>
  <c r="U5836" i="15"/>
  <c r="T5836" i="15"/>
  <c r="Y5835" i="15"/>
  <c r="X5835" i="15"/>
  <c r="W5835" i="15"/>
  <c r="V5835" i="15"/>
  <c r="U5835" i="15"/>
  <c r="T5835" i="15"/>
  <c r="Y5834" i="15"/>
  <c r="X5834" i="15"/>
  <c r="W5834" i="15"/>
  <c r="V5834" i="15"/>
  <c r="U5834" i="15"/>
  <c r="T5834" i="15"/>
  <c r="Y5833" i="15"/>
  <c r="X5833" i="15"/>
  <c r="W5833" i="15"/>
  <c r="V5833" i="15"/>
  <c r="U5833" i="15"/>
  <c r="T5833" i="15"/>
  <c r="Y5832" i="15"/>
  <c r="X5832" i="15"/>
  <c r="W5832" i="15"/>
  <c r="V5832" i="15"/>
  <c r="U5832" i="15"/>
  <c r="T5832" i="15"/>
  <c r="Y5831" i="15"/>
  <c r="X5831" i="15"/>
  <c r="W5831" i="15"/>
  <c r="V5831" i="15"/>
  <c r="U5831" i="15"/>
  <c r="T5831" i="15"/>
  <c r="Y5830" i="15"/>
  <c r="X5830" i="15"/>
  <c r="W5830" i="15"/>
  <c r="V5830" i="15"/>
  <c r="U5830" i="15"/>
  <c r="T5830" i="15"/>
  <c r="Y5829" i="15"/>
  <c r="X5829" i="15"/>
  <c r="W5829" i="15"/>
  <c r="V5829" i="15"/>
  <c r="U5829" i="15"/>
  <c r="T5829" i="15"/>
  <c r="Y5828" i="15"/>
  <c r="X5828" i="15"/>
  <c r="W5828" i="15"/>
  <c r="V5828" i="15"/>
  <c r="U5828" i="15"/>
  <c r="T5828" i="15"/>
  <c r="Y5827" i="15"/>
  <c r="X5827" i="15"/>
  <c r="W5827" i="15"/>
  <c r="V5827" i="15"/>
  <c r="U5827" i="15"/>
  <c r="T5827" i="15"/>
  <c r="Y5826" i="15"/>
  <c r="X5826" i="15"/>
  <c r="W5826" i="15"/>
  <c r="V5826" i="15"/>
  <c r="U5826" i="15"/>
  <c r="T5826" i="15"/>
  <c r="Y5825" i="15"/>
  <c r="X5825" i="15"/>
  <c r="W5825" i="15"/>
  <c r="V5825" i="15"/>
  <c r="U5825" i="15"/>
  <c r="T5825" i="15"/>
  <c r="Y5824" i="15"/>
  <c r="X5824" i="15"/>
  <c r="W5824" i="15"/>
  <c r="V5824" i="15"/>
  <c r="U5824" i="15"/>
  <c r="T5824" i="15"/>
  <c r="Y5823" i="15"/>
  <c r="X5823" i="15"/>
  <c r="W5823" i="15"/>
  <c r="V5823" i="15"/>
  <c r="U5823" i="15"/>
  <c r="T5823" i="15"/>
  <c r="Y5822" i="15"/>
  <c r="X5822" i="15"/>
  <c r="W5822" i="15"/>
  <c r="V5822" i="15"/>
  <c r="U5822" i="15"/>
  <c r="T5822" i="15"/>
  <c r="Y5821" i="15"/>
  <c r="X5821" i="15"/>
  <c r="W5821" i="15"/>
  <c r="V5821" i="15"/>
  <c r="U5821" i="15"/>
  <c r="T5821" i="15"/>
  <c r="Y5820" i="15"/>
  <c r="X5820" i="15"/>
  <c r="W5820" i="15"/>
  <c r="V5820" i="15"/>
  <c r="U5820" i="15"/>
  <c r="T5820" i="15"/>
  <c r="Y5819" i="15"/>
  <c r="X5819" i="15"/>
  <c r="W5819" i="15"/>
  <c r="V5819" i="15"/>
  <c r="U5819" i="15"/>
  <c r="T5819" i="15"/>
  <c r="Y5818" i="15"/>
  <c r="X5818" i="15"/>
  <c r="W5818" i="15"/>
  <c r="V5818" i="15"/>
  <c r="U5818" i="15"/>
  <c r="T5818" i="15"/>
  <c r="Y5817" i="15"/>
  <c r="X5817" i="15"/>
  <c r="W5817" i="15"/>
  <c r="V5817" i="15"/>
  <c r="U5817" i="15"/>
  <c r="T5817" i="15"/>
  <c r="Y5816" i="15"/>
  <c r="X5816" i="15"/>
  <c r="W5816" i="15"/>
  <c r="V5816" i="15"/>
  <c r="U5816" i="15"/>
  <c r="T5816" i="15"/>
  <c r="Y5815" i="15"/>
  <c r="X5815" i="15"/>
  <c r="W5815" i="15"/>
  <c r="V5815" i="15"/>
  <c r="U5815" i="15"/>
  <c r="T5815" i="15"/>
  <c r="Y5814" i="15"/>
  <c r="X5814" i="15"/>
  <c r="W5814" i="15"/>
  <c r="V5814" i="15"/>
  <c r="U5814" i="15"/>
  <c r="T5814" i="15"/>
  <c r="Y5813" i="15"/>
  <c r="X5813" i="15"/>
  <c r="W5813" i="15"/>
  <c r="V5813" i="15"/>
  <c r="U5813" i="15"/>
  <c r="T5813" i="15"/>
  <c r="Y5812" i="15"/>
  <c r="X5812" i="15"/>
  <c r="W5812" i="15"/>
  <c r="V5812" i="15"/>
  <c r="U5812" i="15"/>
  <c r="T5812" i="15"/>
  <c r="Y5811" i="15"/>
  <c r="X5811" i="15"/>
  <c r="W5811" i="15"/>
  <c r="V5811" i="15"/>
  <c r="U5811" i="15"/>
  <c r="T5811" i="15"/>
  <c r="Y5810" i="15"/>
  <c r="X5810" i="15"/>
  <c r="W5810" i="15"/>
  <c r="V5810" i="15"/>
  <c r="U5810" i="15"/>
  <c r="T5810" i="15"/>
  <c r="Y5809" i="15"/>
  <c r="X5809" i="15"/>
  <c r="W5809" i="15"/>
  <c r="V5809" i="15"/>
  <c r="U5809" i="15"/>
  <c r="T5809" i="15"/>
  <c r="Y5808" i="15"/>
  <c r="X5808" i="15"/>
  <c r="W5808" i="15"/>
  <c r="V5808" i="15"/>
  <c r="U5808" i="15"/>
  <c r="T5808" i="15"/>
  <c r="Y5807" i="15"/>
  <c r="X5807" i="15"/>
  <c r="W5807" i="15"/>
  <c r="V5807" i="15"/>
  <c r="U5807" i="15"/>
  <c r="T5807" i="15"/>
  <c r="Y5806" i="15"/>
  <c r="X5806" i="15"/>
  <c r="W5806" i="15"/>
  <c r="V5806" i="15"/>
  <c r="U5806" i="15"/>
  <c r="T5806" i="15"/>
  <c r="Y5805" i="15"/>
  <c r="X5805" i="15"/>
  <c r="W5805" i="15"/>
  <c r="V5805" i="15"/>
  <c r="U5805" i="15"/>
  <c r="T5805" i="15"/>
  <c r="Y5804" i="15"/>
  <c r="X5804" i="15"/>
  <c r="W5804" i="15"/>
  <c r="V5804" i="15"/>
  <c r="U5804" i="15"/>
  <c r="T5804" i="15"/>
  <c r="Y5803" i="15"/>
  <c r="X5803" i="15"/>
  <c r="W5803" i="15"/>
  <c r="V5803" i="15"/>
  <c r="U5803" i="15"/>
  <c r="T5803" i="15"/>
  <c r="Y5802" i="15"/>
  <c r="X5802" i="15"/>
  <c r="W5802" i="15"/>
  <c r="V5802" i="15"/>
  <c r="U5802" i="15"/>
  <c r="T5802" i="15"/>
  <c r="Y5801" i="15"/>
  <c r="X5801" i="15"/>
  <c r="W5801" i="15"/>
  <c r="V5801" i="15"/>
  <c r="U5801" i="15"/>
  <c r="T5801" i="15"/>
  <c r="Y5800" i="15"/>
  <c r="X5800" i="15"/>
  <c r="W5800" i="15"/>
  <c r="V5800" i="15"/>
  <c r="U5800" i="15"/>
  <c r="T5800" i="15"/>
  <c r="Y5799" i="15"/>
  <c r="X5799" i="15"/>
  <c r="W5799" i="15"/>
  <c r="V5799" i="15"/>
  <c r="U5799" i="15"/>
  <c r="T5799" i="15"/>
  <c r="Y5798" i="15"/>
  <c r="X5798" i="15"/>
  <c r="W5798" i="15"/>
  <c r="V5798" i="15"/>
  <c r="U5798" i="15"/>
  <c r="T5798" i="15"/>
  <c r="Y5797" i="15"/>
  <c r="X5797" i="15"/>
  <c r="W5797" i="15"/>
  <c r="V5797" i="15"/>
  <c r="U5797" i="15"/>
  <c r="T5797" i="15"/>
  <c r="Y5796" i="15"/>
  <c r="X5796" i="15"/>
  <c r="W5796" i="15"/>
  <c r="V5796" i="15"/>
  <c r="U5796" i="15"/>
  <c r="T5796" i="15"/>
  <c r="Y5795" i="15"/>
  <c r="X5795" i="15"/>
  <c r="W5795" i="15"/>
  <c r="V5795" i="15"/>
  <c r="U5795" i="15"/>
  <c r="T5795" i="15"/>
  <c r="Y5794" i="15"/>
  <c r="X5794" i="15"/>
  <c r="W5794" i="15"/>
  <c r="V5794" i="15"/>
  <c r="U5794" i="15"/>
  <c r="T5794" i="15"/>
  <c r="Y5793" i="15"/>
  <c r="X5793" i="15"/>
  <c r="W5793" i="15"/>
  <c r="V5793" i="15"/>
  <c r="U5793" i="15"/>
  <c r="T5793" i="15"/>
  <c r="Y5792" i="15"/>
  <c r="X5792" i="15"/>
  <c r="W5792" i="15"/>
  <c r="V5792" i="15"/>
  <c r="U5792" i="15"/>
  <c r="T5792" i="15"/>
  <c r="Y5791" i="15"/>
  <c r="X5791" i="15"/>
  <c r="W5791" i="15"/>
  <c r="V5791" i="15"/>
  <c r="U5791" i="15"/>
  <c r="T5791" i="15"/>
  <c r="Y5790" i="15"/>
  <c r="X5790" i="15"/>
  <c r="W5790" i="15"/>
  <c r="V5790" i="15"/>
  <c r="U5790" i="15"/>
  <c r="T5790" i="15"/>
  <c r="Y5789" i="15"/>
  <c r="X5789" i="15"/>
  <c r="W5789" i="15"/>
  <c r="V5789" i="15"/>
  <c r="U5789" i="15"/>
  <c r="T5789" i="15"/>
  <c r="Y5788" i="15"/>
  <c r="X5788" i="15"/>
  <c r="W5788" i="15"/>
  <c r="V5788" i="15"/>
  <c r="U5788" i="15"/>
  <c r="T5788" i="15"/>
  <c r="Y5787" i="15"/>
  <c r="X5787" i="15"/>
  <c r="W5787" i="15"/>
  <c r="V5787" i="15"/>
  <c r="U5787" i="15"/>
  <c r="T5787" i="15"/>
  <c r="Y5786" i="15"/>
  <c r="X5786" i="15"/>
  <c r="W5786" i="15"/>
  <c r="V5786" i="15"/>
  <c r="U5786" i="15"/>
  <c r="T5786" i="15"/>
  <c r="Y5785" i="15"/>
  <c r="X5785" i="15"/>
  <c r="W5785" i="15"/>
  <c r="V5785" i="15"/>
  <c r="U5785" i="15"/>
  <c r="T5785" i="15"/>
  <c r="Y5784" i="15"/>
  <c r="X5784" i="15"/>
  <c r="W5784" i="15"/>
  <c r="V5784" i="15"/>
  <c r="U5784" i="15"/>
  <c r="T5784" i="15"/>
  <c r="Y5783" i="15"/>
  <c r="X5783" i="15"/>
  <c r="W5783" i="15"/>
  <c r="V5783" i="15"/>
  <c r="U5783" i="15"/>
  <c r="T5783" i="15"/>
  <c r="Y5782" i="15"/>
  <c r="X5782" i="15"/>
  <c r="W5782" i="15"/>
  <c r="V5782" i="15"/>
  <c r="U5782" i="15"/>
  <c r="T5782" i="15"/>
  <c r="Y5781" i="15"/>
  <c r="X5781" i="15"/>
  <c r="W5781" i="15"/>
  <c r="V5781" i="15"/>
  <c r="U5781" i="15"/>
  <c r="T5781" i="15"/>
  <c r="Y5780" i="15"/>
  <c r="X5780" i="15"/>
  <c r="W5780" i="15"/>
  <c r="V5780" i="15"/>
  <c r="U5780" i="15"/>
  <c r="T5780" i="15"/>
  <c r="Y5779" i="15"/>
  <c r="X5779" i="15"/>
  <c r="W5779" i="15"/>
  <c r="V5779" i="15"/>
  <c r="U5779" i="15"/>
  <c r="T5779" i="15"/>
  <c r="Y5778" i="15"/>
  <c r="X5778" i="15"/>
  <c r="W5778" i="15"/>
  <c r="V5778" i="15"/>
  <c r="U5778" i="15"/>
  <c r="T5778" i="15"/>
  <c r="Y5777" i="15"/>
  <c r="X5777" i="15"/>
  <c r="W5777" i="15"/>
  <c r="V5777" i="15"/>
  <c r="U5777" i="15"/>
  <c r="T5777" i="15"/>
  <c r="Y5776" i="15"/>
  <c r="X5776" i="15"/>
  <c r="W5776" i="15"/>
  <c r="V5776" i="15"/>
  <c r="U5776" i="15"/>
  <c r="T5776" i="15"/>
  <c r="Y5775" i="15"/>
  <c r="X5775" i="15"/>
  <c r="W5775" i="15"/>
  <c r="V5775" i="15"/>
  <c r="U5775" i="15"/>
  <c r="T5775" i="15"/>
  <c r="Y5774" i="15"/>
  <c r="X5774" i="15"/>
  <c r="W5774" i="15"/>
  <c r="V5774" i="15"/>
  <c r="U5774" i="15"/>
  <c r="T5774" i="15"/>
  <c r="Y5773" i="15"/>
  <c r="X5773" i="15"/>
  <c r="W5773" i="15"/>
  <c r="V5773" i="15"/>
  <c r="U5773" i="15"/>
  <c r="T5773" i="15"/>
  <c r="Y5772" i="15"/>
  <c r="X5772" i="15"/>
  <c r="W5772" i="15"/>
  <c r="V5772" i="15"/>
  <c r="U5772" i="15"/>
  <c r="T5772" i="15"/>
  <c r="Y5771" i="15"/>
  <c r="X5771" i="15"/>
  <c r="W5771" i="15"/>
  <c r="V5771" i="15"/>
  <c r="U5771" i="15"/>
  <c r="T5771" i="15"/>
  <c r="Y5770" i="15"/>
  <c r="X5770" i="15"/>
  <c r="W5770" i="15"/>
  <c r="V5770" i="15"/>
  <c r="U5770" i="15"/>
  <c r="T5770" i="15"/>
  <c r="Y5769" i="15"/>
  <c r="X5769" i="15"/>
  <c r="W5769" i="15"/>
  <c r="V5769" i="15"/>
  <c r="U5769" i="15"/>
  <c r="T5769" i="15"/>
  <c r="Y5768" i="15"/>
  <c r="X5768" i="15"/>
  <c r="W5768" i="15"/>
  <c r="V5768" i="15"/>
  <c r="U5768" i="15"/>
  <c r="T5768" i="15"/>
  <c r="Y5767" i="15"/>
  <c r="X5767" i="15"/>
  <c r="W5767" i="15"/>
  <c r="V5767" i="15"/>
  <c r="U5767" i="15"/>
  <c r="T5767" i="15"/>
  <c r="Y5766" i="15"/>
  <c r="X5766" i="15"/>
  <c r="W5766" i="15"/>
  <c r="V5766" i="15"/>
  <c r="U5766" i="15"/>
  <c r="T5766" i="15"/>
  <c r="Y5765" i="15"/>
  <c r="X5765" i="15"/>
  <c r="W5765" i="15"/>
  <c r="V5765" i="15"/>
  <c r="U5765" i="15"/>
  <c r="T5765" i="15"/>
  <c r="Y5764" i="15"/>
  <c r="X5764" i="15"/>
  <c r="W5764" i="15"/>
  <c r="V5764" i="15"/>
  <c r="U5764" i="15"/>
  <c r="T5764" i="15"/>
  <c r="Y5763" i="15"/>
  <c r="X5763" i="15"/>
  <c r="W5763" i="15"/>
  <c r="V5763" i="15"/>
  <c r="U5763" i="15"/>
  <c r="T5763" i="15"/>
  <c r="Y5762" i="15"/>
  <c r="X5762" i="15"/>
  <c r="W5762" i="15"/>
  <c r="V5762" i="15"/>
  <c r="U5762" i="15"/>
  <c r="T5762" i="15"/>
  <c r="Y5761" i="15"/>
  <c r="X5761" i="15"/>
  <c r="W5761" i="15"/>
  <c r="V5761" i="15"/>
  <c r="U5761" i="15"/>
  <c r="T5761" i="15"/>
  <c r="Y5760" i="15"/>
  <c r="X5760" i="15"/>
  <c r="W5760" i="15"/>
  <c r="V5760" i="15"/>
  <c r="U5760" i="15"/>
  <c r="T5760" i="15"/>
  <c r="Y5759" i="15"/>
  <c r="X5759" i="15"/>
  <c r="W5759" i="15"/>
  <c r="V5759" i="15"/>
  <c r="U5759" i="15"/>
  <c r="T5759" i="15"/>
  <c r="Y5758" i="15"/>
  <c r="X5758" i="15"/>
  <c r="W5758" i="15"/>
  <c r="V5758" i="15"/>
  <c r="U5758" i="15"/>
  <c r="T5758" i="15"/>
  <c r="Y5757" i="15"/>
  <c r="X5757" i="15"/>
  <c r="W5757" i="15"/>
  <c r="V5757" i="15"/>
  <c r="U5757" i="15"/>
  <c r="T5757" i="15"/>
  <c r="Y5756" i="15"/>
  <c r="X5756" i="15"/>
  <c r="W5756" i="15"/>
  <c r="V5756" i="15"/>
  <c r="U5756" i="15"/>
  <c r="T5756" i="15"/>
  <c r="Y5755" i="15"/>
  <c r="X5755" i="15"/>
  <c r="W5755" i="15"/>
  <c r="V5755" i="15"/>
  <c r="U5755" i="15"/>
  <c r="T5755" i="15"/>
  <c r="Y5754" i="15"/>
  <c r="X5754" i="15"/>
  <c r="W5754" i="15"/>
  <c r="V5754" i="15"/>
  <c r="U5754" i="15"/>
  <c r="T5754" i="15"/>
  <c r="Y5753" i="15"/>
  <c r="X5753" i="15"/>
  <c r="W5753" i="15"/>
  <c r="V5753" i="15"/>
  <c r="U5753" i="15"/>
  <c r="T5753" i="15"/>
  <c r="Y5752" i="15"/>
  <c r="X5752" i="15"/>
  <c r="W5752" i="15"/>
  <c r="V5752" i="15"/>
  <c r="U5752" i="15"/>
  <c r="T5752" i="15"/>
  <c r="Y5751" i="15"/>
  <c r="X5751" i="15"/>
  <c r="W5751" i="15"/>
  <c r="V5751" i="15"/>
  <c r="U5751" i="15"/>
  <c r="T5751" i="15"/>
  <c r="Y5750" i="15"/>
  <c r="X5750" i="15"/>
  <c r="W5750" i="15"/>
  <c r="V5750" i="15"/>
  <c r="U5750" i="15"/>
  <c r="T5750" i="15"/>
  <c r="Y5749" i="15"/>
  <c r="X5749" i="15"/>
  <c r="W5749" i="15"/>
  <c r="V5749" i="15"/>
  <c r="U5749" i="15"/>
  <c r="T5749" i="15"/>
  <c r="Y5748" i="15"/>
  <c r="X5748" i="15"/>
  <c r="W5748" i="15"/>
  <c r="V5748" i="15"/>
  <c r="U5748" i="15"/>
  <c r="T5748" i="15"/>
  <c r="Y5747" i="15"/>
  <c r="X5747" i="15"/>
  <c r="W5747" i="15"/>
  <c r="V5747" i="15"/>
  <c r="U5747" i="15"/>
  <c r="T5747" i="15"/>
  <c r="Y5746" i="15"/>
  <c r="X5746" i="15"/>
  <c r="W5746" i="15"/>
  <c r="V5746" i="15"/>
  <c r="U5746" i="15"/>
  <c r="T5746" i="15"/>
  <c r="Y5745" i="15"/>
  <c r="X5745" i="15"/>
  <c r="W5745" i="15"/>
  <c r="V5745" i="15"/>
  <c r="U5745" i="15"/>
  <c r="T5745" i="15"/>
  <c r="Y5744" i="15"/>
  <c r="X5744" i="15"/>
  <c r="W5744" i="15"/>
  <c r="V5744" i="15"/>
  <c r="U5744" i="15"/>
  <c r="T5744" i="15"/>
  <c r="Y5743" i="15"/>
  <c r="X5743" i="15"/>
  <c r="W5743" i="15"/>
  <c r="V5743" i="15"/>
  <c r="U5743" i="15"/>
  <c r="T5743" i="15"/>
  <c r="Y5742" i="15"/>
  <c r="X5742" i="15"/>
  <c r="W5742" i="15"/>
  <c r="V5742" i="15"/>
  <c r="U5742" i="15"/>
  <c r="T5742" i="15"/>
  <c r="Y5741" i="15"/>
  <c r="X5741" i="15"/>
  <c r="W5741" i="15"/>
  <c r="V5741" i="15"/>
  <c r="U5741" i="15"/>
  <c r="T5741" i="15"/>
  <c r="Y5740" i="15"/>
  <c r="X5740" i="15"/>
  <c r="W5740" i="15"/>
  <c r="V5740" i="15"/>
  <c r="U5740" i="15"/>
  <c r="T5740" i="15"/>
  <c r="Y5739" i="15"/>
  <c r="X5739" i="15"/>
  <c r="W5739" i="15"/>
  <c r="V5739" i="15"/>
  <c r="U5739" i="15"/>
  <c r="T5739" i="15"/>
  <c r="Y5738" i="15"/>
  <c r="X5738" i="15"/>
  <c r="W5738" i="15"/>
  <c r="V5738" i="15"/>
  <c r="U5738" i="15"/>
  <c r="T5738" i="15"/>
  <c r="Y5737" i="15"/>
  <c r="X5737" i="15"/>
  <c r="W5737" i="15"/>
  <c r="V5737" i="15"/>
  <c r="U5737" i="15"/>
  <c r="T5737" i="15"/>
  <c r="Y5736" i="15"/>
  <c r="X5736" i="15"/>
  <c r="W5736" i="15"/>
  <c r="V5736" i="15"/>
  <c r="U5736" i="15"/>
  <c r="T5736" i="15"/>
  <c r="Y5735" i="15"/>
  <c r="X5735" i="15"/>
  <c r="W5735" i="15"/>
  <c r="V5735" i="15"/>
  <c r="U5735" i="15"/>
  <c r="T5735" i="15"/>
  <c r="Y5734" i="15"/>
  <c r="X5734" i="15"/>
  <c r="W5734" i="15"/>
  <c r="V5734" i="15"/>
  <c r="U5734" i="15"/>
  <c r="T5734" i="15"/>
  <c r="Y5733" i="15"/>
  <c r="X5733" i="15"/>
  <c r="W5733" i="15"/>
  <c r="V5733" i="15"/>
  <c r="U5733" i="15"/>
  <c r="T5733" i="15"/>
  <c r="Y5732" i="15"/>
  <c r="X5732" i="15"/>
  <c r="W5732" i="15"/>
  <c r="V5732" i="15"/>
  <c r="U5732" i="15"/>
  <c r="T5732" i="15"/>
  <c r="Y5731" i="15"/>
  <c r="X5731" i="15"/>
  <c r="W5731" i="15"/>
  <c r="V5731" i="15"/>
  <c r="U5731" i="15"/>
  <c r="T5731" i="15"/>
  <c r="Y5730" i="15"/>
  <c r="X5730" i="15"/>
  <c r="W5730" i="15"/>
  <c r="V5730" i="15"/>
  <c r="U5730" i="15"/>
  <c r="T5730" i="15"/>
  <c r="Y5729" i="15"/>
  <c r="X5729" i="15"/>
  <c r="W5729" i="15"/>
  <c r="V5729" i="15"/>
  <c r="U5729" i="15"/>
  <c r="T5729" i="15"/>
  <c r="Y5728" i="15"/>
  <c r="X5728" i="15"/>
  <c r="W5728" i="15"/>
  <c r="V5728" i="15"/>
  <c r="U5728" i="15"/>
  <c r="T5728" i="15"/>
  <c r="Y5727" i="15"/>
  <c r="X5727" i="15"/>
  <c r="W5727" i="15"/>
  <c r="V5727" i="15"/>
  <c r="U5727" i="15"/>
  <c r="T5727" i="15"/>
  <c r="Y5726" i="15"/>
  <c r="X5726" i="15"/>
  <c r="W5726" i="15"/>
  <c r="V5726" i="15"/>
  <c r="U5726" i="15"/>
  <c r="T5726" i="15"/>
  <c r="Y5725" i="15"/>
  <c r="X5725" i="15"/>
  <c r="W5725" i="15"/>
  <c r="V5725" i="15"/>
  <c r="U5725" i="15"/>
  <c r="T5725" i="15"/>
  <c r="Y5724" i="15"/>
  <c r="X5724" i="15"/>
  <c r="W5724" i="15"/>
  <c r="V5724" i="15"/>
  <c r="U5724" i="15"/>
  <c r="T5724" i="15"/>
  <c r="Y5723" i="15"/>
  <c r="X5723" i="15"/>
  <c r="W5723" i="15"/>
  <c r="V5723" i="15"/>
  <c r="U5723" i="15"/>
  <c r="T5723" i="15"/>
  <c r="Y5722" i="15"/>
  <c r="X5722" i="15"/>
  <c r="W5722" i="15"/>
  <c r="V5722" i="15"/>
  <c r="U5722" i="15"/>
  <c r="T5722" i="15"/>
  <c r="Y5721" i="15"/>
  <c r="X5721" i="15"/>
  <c r="W5721" i="15"/>
  <c r="V5721" i="15"/>
  <c r="U5721" i="15"/>
  <c r="T5721" i="15"/>
  <c r="Y5720" i="15"/>
  <c r="X5720" i="15"/>
  <c r="W5720" i="15"/>
  <c r="V5720" i="15"/>
  <c r="U5720" i="15"/>
  <c r="T5720" i="15"/>
  <c r="Y5719" i="15"/>
  <c r="X5719" i="15"/>
  <c r="W5719" i="15"/>
  <c r="V5719" i="15"/>
  <c r="U5719" i="15"/>
  <c r="T5719" i="15"/>
  <c r="Y5718" i="15"/>
  <c r="X5718" i="15"/>
  <c r="W5718" i="15"/>
  <c r="V5718" i="15"/>
  <c r="U5718" i="15"/>
  <c r="T5718" i="15"/>
  <c r="Y5717" i="15"/>
  <c r="X5717" i="15"/>
  <c r="W5717" i="15"/>
  <c r="V5717" i="15"/>
  <c r="U5717" i="15"/>
  <c r="T5717" i="15"/>
  <c r="Y5716" i="15"/>
  <c r="X5716" i="15"/>
  <c r="W5716" i="15"/>
  <c r="V5716" i="15"/>
  <c r="U5716" i="15"/>
  <c r="T5716" i="15"/>
  <c r="Y5715" i="15"/>
  <c r="X5715" i="15"/>
  <c r="W5715" i="15"/>
  <c r="V5715" i="15"/>
  <c r="U5715" i="15"/>
  <c r="T5715" i="15"/>
  <c r="Y5714" i="15"/>
  <c r="X5714" i="15"/>
  <c r="W5714" i="15"/>
  <c r="V5714" i="15"/>
  <c r="U5714" i="15"/>
  <c r="T5714" i="15"/>
  <c r="Y5713" i="15"/>
  <c r="X5713" i="15"/>
  <c r="W5713" i="15"/>
  <c r="V5713" i="15"/>
  <c r="U5713" i="15"/>
  <c r="T5713" i="15"/>
  <c r="Y5712" i="15"/>
  <c r="X5712" i="15"/>
  <c r="W5712" i="15"/>
  <c r="V5712" i="15"/>
  <c r="U5712" i="15"/>
  <c r="T5712" i="15"/>
  <c r="Y5711" i="15"/>
  <c r="X5711" i="15"/>
  <c r="W5711" i="15"/>
  <c r="V5711" i="15"/>
  <c r="U5711" i="15"/>
  <c r="T5711" i="15"/>
  <c r="Y5710" i="15"/>
  <c r="X5710" i="15"/>
  <c r="W5710" i="15"/>
  <c r="V5710" i="15"/>
  <c r="U5710" i="15"/>
  <c r="T5710" i="15"/>
  <c r="Y5709" i="15"/>
  <c r="X5709" i="15"/>
  <c r="W5709" i="15"/>
  <c r="V5709" i="15"/>
  <c r="U5709" i="15"/>
  <c r="T5709" i="15"/>
  <c r="Y5708" i="15"/>
  <c r="X5708" i="15"/>
  <c r="W5708" i="15"/>
  <c r="V5708" i="15"/>
  <c r="U5708" i="15"/>
  <c r="T5708" i="15"/>
  <c r="Y5707" i="15"/>
  <c r="X5707" i="15"/>
  <c r="W5707" i="15"/>
  <c r="V5707" i="15"/>
  <c r="U5707" i="15"/>
  <c r="T5707" i="15"/>
  <c r="Y5706" i="15"/>
  <c r="X5706" i="15"/>
  <c r="W5706" i="15"/>
  <c r="V5706" i="15"/>
  <c r="U5706" i="15"/>
  <c r="T5706" i="15"/>
  <c r="Y5705" i="15"/>
  <c r="X5705" i="15"/>
  <c r="W5705" i="15"/>
  <c r="V5705" i="15"/>
  <c r="U5705" i="15"/>
  <c r="T5705" i="15"/>
  <c r="Y5704" i="15"/>
  <c r="X5704" i="15"/>
  <c r="W5704" i="15"/>
  <c r="V5704" i="15"/>
  <c r="U5704" i="15"/>
  <c r="T5704" i="15"/>
  <c r="Y5703" i="15"/>
  <c r="X5703" i="15"/>
  <c r="W5703" i="15"/>
  <c r="V5703" i="15"/>
  <c r="U5703" i="15"/>
  <c r="T5703" i="15"/>
  <c r="Y5702" i="15"/>
  <c r="X5702" i="15"/>
  <c r="W5702" i="15"/>
  <c r="V5702" i="15"/>
  <c r="U5702" i="15"/>
  <c r="T5702" i="15"/>
  <c r="Y5701" i="15"/>
  <c r="X5701" i="15"/>
  <c r="W5701" i="15"/>
  <c r="V5701" i="15"/>
  <c r="U5701" i="15"/>
  <c r="T5701" i="15"/>
  <c r="Y5700" i="15"/>
  <c r="X5700" i="15"/>
  <c r="W5700" i="15"/>
  <c r="V5700" i="15"/>
  <c r="U5700" i="15"/>
  <c r="T5700" i="15"/>
  <c r="Y5699" i="15"/>
  <c r="X5699" i="15"/>
  <c r="W5699" i="15"/>
  <c r="V5699" i="15"/>
  <c r="U5699" i="15"/>
  <c r="T5699" i="15"/>
  <c r="Y5698" i="15"/>
  <c r="X5698" i="15"/>
  <c r="W5698" i="15"/>
  <c r="V5698" i="15"/>
  <c r="U5698" i="15"/>
  <c r="T5698" i="15"/>
  <c r="Y5697" i="15"/>
  <c r="X5697" i="15"/>
  <c r="W5697" i="15"/>
  <c r="V5697" i="15"/>
  <c r="U5697" i="15"/>
  <c r="T5697" i="15"/>
  <c r="Y5696" i="15"/>
  <c r="X5696" i="15"/>
  <c r="W5696" i="15"/>
  <c r="V5696" i="15"/>
  <c r="U5696" i="15"/>
  <c r="T5696" i="15"/>
  <c r="Y5695" i="15"/>
  <c r="X5695" i="15"/>
  <c r="W5695" i="15"/>
  <c r="V5695" i="15"/>
  <c r="U5695" i="15"/>
  <c r="T5695" i="15"/>
  <c r="Y5694" i="15"/>
  <c r="X5694" i="15"/>
  <c r="W5694" i="15"/>
  <c r="V5694" i="15"/>
  <c r="U5694" i="15"/>
  <c r="T5694" i="15"/>
  <c r="Y5693" i="15"/>
  <c r="X5693" i="15"/>
  <c r="W5693" i="15"/>
  <c r="V5693" i="15"/>
  <c r="U5693" i="15"/>
  <c r="T5693" i="15"/>
  <c r="Y5692" i="15"/>
  <c r="X5692" i="15"/>
  <c r="W5692" i="15"/>
  <c r="V5692" i="15"/>
  <c r="U5692" i="15"/>
  <c r="T5692" i="15"/>
  <c r="Y5691" i="15"/>
  <c r="X5691" i="15"/>
  <c r="W5691" i="15"/>
  <c r="V5691" i="15"/>
  <c r="U5691" i="15"/>
  <c r="T5691" i="15"/>
  <c r="Y5690" i="15"/>
  <c r="X5690" i="15"/>
  <c r="W5690" i="15"/>
  <c r="V5690" i="15"/>
  <c r="U5690" i="15"/>
  <c r="T5690" i="15"/>
  <c r="Y5689" i="15"/>
  <c r="X5689" i="15"/>
  <c r="W5689" i="15"/>
  <c r="V5689" i="15"/>
  <c r="U5689" i="15"/>
  <c r="T5689" i="15"/>
  <c r="Y5688" i="15"/>
  <c r="X5688" i="15"/>
  <c r="W5688" i="15"/>
  <c r="V5688" i="15"/>
  <c r="U5688" i="15"/>
  <c r="T5688" i="15"/>
  <c r="Y5687" i="15"/>
  <c r="X5687" i="15"/>
  <c r="W5687" i="15"/>
  <c r="V5687" i="15"/>
  <c r="U5687" i="15"/>
  <c r="T5687" i="15"/>
  <c r="Y5686" i="15"/>
  <c r="X5686" i="15"/>
  <c r="W5686" i="15"/>
  <c r="V5686" i="15"/>
  <c r="U5686" i="15"/>
  <c r="T5686" i="15"/>
  <c r="Y5685" i="15"/>
  <c r="X5685" i="15"/>
  <c r="W5685" i="15"/>
  <c r="V5685" i="15"/>
  <c r="U5685" i="15"/>
  <c r="T5685" i="15"/>
  <c r="Y5684" i="15"/>
  <c r="X5684" i="15"/>
  <c r="W5684" i="15"/>
  <c r="V5684" i="15"/>
  <c r="U5684" i="15"/>
  <c r="T5684" i="15"/>
  <c r="Y5683" i="15"/>
  <c r="X5683" i="15"/>
  <c r="W5683" i="15"/>
  <c r="V5683" i="15"/>
  <c r="U5683" i="15"/>
  <c r="T5683" i="15"/>
  <c r="Y5682" i="15"/>
  <c r="X5682" i="15"/>
  <c r="W5682" i="15"/>
  <c r="V5682" i="15"/>
  <c r="U5682" i="15"/>
  <c r="T5682" i="15"/>
  <c r="Y5681" i="15"/>
  <c r="X5681" i="15"/>
  <c r="W5681" i="15"/>
  <c r="V5681" i="15"/>
  <c r="U5681" i="15"/>
  <c r="T5681" i="15"/>
  <c r="Y5680" i="15"/>
  <c r="X5680" i="15"/>
  <c r="W5680" i="15"/>
  <c r="V5680" i="15"/>
  <c r="U5680" i="15"/>
  <c r="T5680" i="15"/>
  <c r="Y5679" i="15"/>
  <c r="X5679" i="15"/>
  <c r="W5679" i="15"/>
  <c r="V5679" i="15"/>
  <c r="U5679" i="15"/>
  <c r="T5679" i="15"/>
  <c r="Y5678" i="15"/>
  <c r="X5678" i="15"/>
  <c r="W5678" i="15"/>
  <c r="V5678" i="15"/>
  <c r="U5678" i="15"/>
  <c r="T5678" i="15"/>
  <c r="Y5677" i="15"/>
  <c r="X5677" i="15"/>
  <c r="W5677" i="15"/>
  <c r="V5677" i="15"/>
  <c r="U5677" i="15"/>
  <c r="T5677" i="15"/>
  <c r="Y5676" i="15"/>
  <c r="X5676" i="15"/>
  <c r="W5676" i="15"/>
  <c r="V5676" i="15"/>
  <c r="U5676" i="15"/>
  <c r="T5676" i="15"/>
  <c r="Y5675" i="15"/>
  <c r="X5675" i="15"/>
  <c r="W5675" i="15"/>
  <c r="V5675" i="15"/>
  <c r="U5675" i="15"/>
  <c r="T5675" i="15"/>
  <c r="Y5674" i="15"/>
  <c r="X5674" i="15"/>
  <c r="W5674" i="15"/>
  <c r="V5674" i="15"/>
  <c r="U5674" i="15"/>
  <c r="T5674" i="15"/>
  <c r="Y5673" i="15"/>
  <c r="X5673" i="15"/>
  <c r="W5673" i="15"/>
  <c r="V5673" i="15"/>
  <c r="U5673" i="15"/>
  <c r="T5673" i="15"/>
  <c r="Y5672" i="15"/>
  <c r="X5672" i="15"/>
  <c r="W5672" i="15"/>
  <c r="V5672" i="15"/>
  <c r="U5672" i="15"/>
  <c r="T5672" i="15"/>
  <c r="Y5671" i="15"/>
  <c r="X5671" i="15"/>
  <c r="W5671" i="15"/>
  <c r="V5671" i="15"/>
  <c r="U5671" i="15"/>
  <c r="T5671" i="15"/>
  <c r="Y5670" i="15"/>
  <c r="X5670" i="15"/>
  <c r="W5670" i="15"/>
  <c r="V5670" i="15"/>
  <c r="U5670" i="15"/>
  <c r="T5670" i="15"/>
  <c r="Y5669" i="15"/>
  <c r="X5669" i="15"/>
  <c r="W5669" i="15"/>
  <c r="V5669" i="15"/>
  <c r="U5669" i="15"/>
  <c r="T5669" i="15"/>
  <c r="Y5668" i="15"/>
  <c r="X5668" i="15"/>
  <c r="W5668" i="15"/>
  <c r="V5668" i="15"/>
  <c r="U5668" i="15"/>
  <c r="T5668" i="15"/>
  <c r="Y5667" i="15"/>
  <c r="X5667" i="15"/>
  <c r="W5667" i="15"/>
  <c r="V5667" i="15"/>
  <c r="U5667" i="15"/>
  <c r="T5667" i="15"/>
  <c r="Y5666" i="15"/>
  <c r="X5666" i="15"/>
  <c r="W5666" i="15"/>
  <c r="V5666" i="15"/>
  <c r="U5666" i="15"/>
  <c r="T5666" i="15"/>
  <c r="Y5665" i="15"/>
  <c r="X5665" i="15"/>
  <c r="W5665" i="15"/>
  <c r="V5665" i="15"/>
  <c r="U5665" i="15"/>
  <c r="T5665" i="15"/>
  <c r="Y5664" i="15"/>
  <c r="X5664" i="15"/>
  <c r="W5664" i="15"/>
  <c r="V5664" i="15"/>
  <c r="U5664" i="15"/>
  <c r="T5664" i="15"/>
  <c r="Y5663" i="15"/>
  <c r="X5663" i="15"/>
  <c r="W5663" i="15"/>
  <c r="V5663" i="15"/>
  <c r="U5663" i="15"/>
  <c r="T5663" i="15"/>
  <c r="Y5662" i="15"/>
  <c r="X5662" i="15"/>
  <c r="W5662" i="15"/>
  <c r="V5662" i="15"/>
  <c r="U5662" i="15"/>
  <c r="T5662" i="15"/>
  <c r="Y5661" i="15"/>
  <c r="X5661" i="15"/>
  <c r="W5661" i="15"/>
  <c r="V5661" i="15"/>
  <c r="U5661" i="15"/>
  <c r="T5661" i="15"/>
  <c r="Y5660" i="15"/>
  <c r="X5660" i="15"/>
  <c r="W5660" i="15"/>
  <c r="V5660" i="15"/>
  <c r="U5660" i="15"/>
  <c r="T5660" i="15"/>
  <c r="Y5659" i="15"/>
  <c r="X5659" i="15"/>
  <c r="W5659" i="15"/>
  <c r="V5659" i="15"/>
  <c r="U5659" i="15"/>
  <c r="T5659" i="15"/>
  <c r="Y5658" i="15"/>
  <c r="X5658" i="15"/>
  <c r="W5658" i="15"/>
  <c r="V5658" i="15"/>
  <c r="U5658" i="15"/>
  <c r="T5658" i="15"/>
  <c r="Y5657" i="15"/>
  <c r="X5657" i="15"/>
  <c r="W5657" i="15"/>
  <c r="V5657" i="15"/>
  <c r="U5657" i="15"/>
  <c r="T5657" i="15"/>
  <c r="Y5656" i="15"/>
  <c r="X5656" i="15"/>
  <c r="W5656" i="15"/>
  <c r="V5656" i="15"/>
  <c r="U5656" i="15"/>
  <c r="T5656" i="15"/>
  <c r="Y5655" i="15"/>
  <c r="X5655" i="15"/>
  <c r="W5655" i="15"/>
  <c r="V5655" i="15"/>
  <c r="U5655" i="15"/>
  <c r="T5655" i="15"/>
  <c r="Y5654" i="15"/>
  <c r="X5654" i="15"/>
  <c r="W5654" i="15"/>
  <c r="V5654" i="15"/>
  <c r="U5654" i="15"/>
  <c r="T5654" i="15"/>
  <c r="Y5653" i="15"/>
  <c r="X5653" i="15"/>
  <c r="W5653" i="15"/>
  <c r="V5653" i="15"/>
  <c r="U5653" i="15"/>
  <c r="T5653" i="15"/>
  <c r="Y5652" i="15"/>
  <c r="X5652" i="15"/>
  <c r="W5652" i="15"/>
  <c r="V5652" i="15"/>
  <c r="U5652" i="15"/>
  <c r="T5652" i="15"/>
  <c r="Y5651" i="15"/>
  <c r="X5651" i="15"/>
  <c r="W5651" i="15"/>
  <c r="V5651" i="15"/>
  <c r="U5651" i="15"/>
  <c r="T5651" i="15"/>
  <c r="Y5650" i="15"/>
  <c r="X5650" i="15"/>
  <c r="W5650" i="15"/>
  <c r="V5650" i="15"/>
  <c r="U5650" i="15"/>
  <c r="T5650" i="15"/>
  <c r="Y5649" i="15"/>
  <c r="X5649" i="15"/>
  <c r="W5649" i="15"/>
  <c r="V5649" i="15"/>
  <c r="U5649" i="15"/>
  <c r="T5649" i="15"/>
  <c r="Y5648" i="15"/>
  <c r="X5648" i="15"/>
  <c r="W5648" i="15"/>
  <c r="V5648" i="15"/>
  <c r="U5648" i="15"/>
  <c r="T5648" i="15"/>
  <c r="Y5647" i="15"/>
  <c r="X5647" i="15"/>
  <c r="W5647" i="15"/>
  <c r="V5647" i="15"/>
  <c r="U5647" i="15"/>
  <c r="T5647" i="15"/>
  <c r="Y5646" i="15"/>
  <c r="X5646" i="15"/>
  <c r="W5646" i="15"/>
  <c r="V5646" i="15"/>
  <c r="U5646" i="15"/>
  <c r="T5646" i="15"/>
  <c r="Y5645" i="15"/>
  <c r="X5645" i="15"/>
  <c r="W5645" i="15"/>
  <c r="V5645" i="15"/>
  <c r="U5645" i="15"/>
  <c r="T5645" i="15"/>
  <c r="Y5644" i="15"/>
  <c r="X5644" i="15"/>
  <c r="W5644" i="15"/>
  <c r="V5644" i="15"/>
  <c r="U5644" i="15"/>
  <c r="T5644" i="15"/>
  <c r="Y5643" i="15"/>
  <c r="X5643" i="15"/>
  <c r="W5643" i="15"/>
  <c r="V5643" i="15"/>
  <c r="U5643" i="15"/>
  <c r="T5643" i="15"/>
  <c r="Y5642" i="15"/>
  <c r="X5642" i="15"/>
  <c r="W5642" i="15"/>
  <c r="V5642" i="15"/>
  <c r="U5642" i="15"/>
  <c r="T5642" i="15"/>
  <c r="Y5641" i="15"/>
  <c r="X5641" i="15"/>
  <c r="W5641" i="15"/>
  <c r="V5641" i="15"/>
  <c r="U5641" i="15"/>
  <c r="T5641" i="15"/>
  <c r="Y5640" i="15"/>
  <c r="X5640" i="15"/>
  <c r="W5640" i="15"/>
  <c r="V5640" i="15"/>
  <c r="U5640" i="15"/>
  <c r="T5640" i="15"/>
  <c r="Y5639" i="15"/>
  <c r="X5639" i="15"/>
  <c r="W5639" i="15"/>
  <c r="V5639" i="15"/>
  <c r="U5639" i="15"/>
  <c r="T5639" i="15"/>
  <c r="Y5638" i="15"/>
  <c r="X5638" i="15"/>
  <c r="W5638" i="15"/>
  <c r="V5638" i="15"/>
  <c r="U5638" i="15"/>
  <c r="T5638" i="15"/>
  <c r="Y5637" i="15"/>
  <c r="X5637" i="15"/>
  <c r="W5637" i="15"/>
  <c r="V5637" i="15"/>
  <c r="U5637" i="15"/>
  <c r="T5637" i="15"/>
  <c r="Y5636" i="15"/>
  <c r="X5636" i="15"/>
  <c r="W5636" i="15"/>
  <c r="V5636" i="15"/>
  <c r="U5636" i="15"/>
  <c r="T5636" i="15"/>
  <c r="Y5635" i="15"/>
  <c r="X5635" i="15"/>
  <c r="W5635" i="15"/>
  <c r="V5635" i="15"/>
  <c r="U5635" i="15"/>
  <c r="T5635" i="15"/>
  <c r="Y5634" i="15"/>
  <c r="X5634" i="15"/>
  <c r="W5634" i="15"/>
  <c r="V5634" i="15"/>
  <c r="U5634" i="15"/>
  <c r="T5634" i="15"/>
  <c r="Y5633" i="15"/>
  <c r="X5633" i="15"/>
  <c r="W5633" i="15"/>
  <c r="V5633" i="15"/>
  <c r="U5633" i="15"/>
  <c r="T5633" i="15"/>
  <c r="Y5632" i="15"/>
  <c r="X5632" i="15"/>
  <c r="W5632" i="15"/>
  <c r="V5632" i="15"/>
  <c r="U5632" i="15"/>
  <c r="T5632" i="15"/>
  <c r="Y5631" i="15"/>
  <c r="X5631" i="15"/>
  <c r="W5631" i="15"/>
  <c r="V5631" i="15"/>
  <c r="U5631" i="15"/>
  <c r="T5631" i="15"/>
  <c r="Y5630" i="15"/>
  <c r="X5630" i="15"/>
  <c r="W5630" i="15"/>
  <c r="V5630" i="15"/>
  <c r="U5630" i="15"/>
  <c r="T5630" i="15"/>
  <c r="Y5629" i="15"/>
  <c r="X5629" i="15"/>
  <c r="W5629" i="15"/>
  <c r="V5629" i="15"/>
  <c r="U5629" i="15"/>
  <c r="T5629" i="15"/>
  <c r="Y5628" i="15"/>
  <c r="X5628" i="15"/>
  <c r="W5628" i="15"/>
  <c r="V5628" i="15"/>
  <c r="U5628" i="15"/>
  <c r="T5628" i="15"/>
  <c r="Y5627" i="15"/>
  <c r="X5627" i="15"/>
  <c r="W5627" i="15"/>
  <c r="V5627" i="15"/>
  <c r="U5627" i="15"/>
  <c r="T5627" i="15"/>
  <c r="Y5626" i="15"/>
  <c r="X5626" i="15"/>
  <c r="W5626" i="15"/>
  <c r="V5626" i="15"/>
  <c r="U5626" i="15"/>
  <c r="T5626" i="15"/>
  <c r="Y5625" i="15"/>
  <c r="X5625" i="15"/>
  <c r="W5625" i="15"/>
  <c r="V5625" i="15"/>
  <c r="U5625" i="15"/>
  <c r="T5625" i="15"/>
  <c r="Y5624" i="15"/>
  <c r="X5624" i="15"/>
  <c r="W5624" i="15"/>
  <c r="V5624" i="15"/>
  <c r="U5624" i="15"/>
  <c r="T5624" i="15"/>
  <c r="Y5623" i="15"/>
  <c r="X5623" i="15"/>
  <c r="W5623" i="15"/>
  <c r="V5623" i="15"/>
  <c r="U5623" i="15"/>
  <c r="T5623" i="15"/>
  <c r="Y5622" i="15"/>
  <c r="X5622" i="15"/>
  <c r="W5622" i="15"/>
  <c r="V5622" i="15"/>
  <c r="U5622" i="15"/>
  <c r="T5622" i="15"/>
  <c r="Y5621" i="15"/>
  <c r="X5621" i="15"/>
  <c r="W5621" i="15"/>
  <c r="V5621" i="15"/>
  <c r="U5621" i="15"/>
  <c r="T5621" i="15"/>
  <c r="Y5620" i="15"/>
  <c r="X5620" i="15"/>
  <c r="W5620" i="15"/>
  <c r="V5620" i="15"/>
  <c r="U5620" i="15"/>
  <c r="T5620" i="15"/>
  <c r="Y5619" i="15"/>
  <c r="X5619" i="15"/>
  <c r="W5619" i="15"/>
  <c r="V5619" i="15"/>
  <c r="U5619" i="15"/>
  <c r="T5619" i="15"/>
  <c r="Y5618" i="15"/>
  <c r="X5618" i="15"/>
  <c r="W5618" i="15"/>
  <c r="V5618" i="15"/>
  <c r="U5618" i="15"/>
  <c r="T5618" i="15"/>
  <c r="Y5617" i="15"/>
  <c r="X5617" i="15"/>
  <c r="W5617" i="15"/>
  <c r="V5617" i="15"/>
  <c r="U5617" i="15"/>
  <c r="T5617" i="15"/>
  <c r="Y5616" i="15"/>
  <c r="X5616" i="15"/>
  <c r="W5616" i="15"/>
  <c r="V5616" i="15"/>
  <c r="U5616" i="15"/>
  <c r="T5616" i="15"/>
  <c r="Y5615" i="15"/>
  <c r="X5615" i="15"/>
  <c r="W5615" i="15"/>
  <c r="V5615" i="15"/>
  <c r="U5615" i="15"/>
  <c r="T5615" i="15"/>
  <c r="Y5614" i="15"/>
  <c r="X5614" i="15"/>
  <c r="W5614" i="15"/>
  <c r="V5614" i="15"/>
  <c r="U5614" i="15"/>
  <c r="T5614" i="15"/>
  <c r="Y5613" i="15"/>
  <c r="X5613" i="15"/>
  <c r="W5613" i="15"/>
  <c r="V5613" i="15"/>
  <c r="U5613" i="15"/>
  <c r="T5613" i="15"/>
  <c r="Y5612" i="15"/>
  <c r="X5612" i="15"/>
  <c r="W5612" i="15"/>
  <c r="V5612" i="15"/>
  <c r="U5612" i="15"/>
  <c r="T5612" i="15"/>
  <c r="Y5611" i="15"/>
  <c r="X5611" i="15"/>
  <c r="W5611" i="15"/>
  <c r="V5611" i="15"/>
  <c r="U5611" i="15"/>
  <c r="T5611" i="15"/>
  <c r="Y5610" i="15"/>
  <c r="X5610" i="15"/>
  <c r="W5610" i="15"/>
  <c r="V5610" i="15"/>
  <c r="U5610" i="15"/>
  <c r="T5610" i="15"/>
  <c r="Y5609" i="15"/>
  <c r="X5609" i="15"/>
  <c r="W5609" i="15"/>
  <c r="V5609" i="15"/>
  <c r="U5609" i="15"/>
  <c r="T5609" i="15"/>
  <c r="Y5608" i="15"/>
  <c r="X5608" i="15"/>
  <c r="W5608" i="15"/>
  <c r="V5608" i="15"/>
  <c r="U5608" i="15"/>
  <c r="T5608" i="15"/>
  <c r="Y5607" i="15"/>
  <c r="X5607" i="15"/>
  <c r="W5607" i="15"/>
  <c r="V5607" i="15"/>
  <c r="U5607" i="15"/>
  <c r="T5607" i="15"/>
  <c r="Y5606" i="15"/>
  <c r="X5606" i="15"/>
  <c r="W5606" i="15"/>
  <c r="V5606" i="15"/>
  <c r="U5606" i="15"/>
  <c r="T5606" i="15"/>
  <c r="Y5605" i="15"/>
  <c r="X5605" i="15"/>
  <c r="W5605" i="15"/>
  <c r="V5605" i="15"/>
  <c r="U5605" i="15"/>
  <c r="T5605" i="15"/>
  <c r="Y5604" i="15"/>
  <c r="X5604" i="15"/>
  <c r="W5604" i="15"/>
  <c r="V5604" i="15"/>
  <c r="U5604" i="15"/>
  <c r="T5604" i="15"/>
  <c r="Y5603" i="15"/>
  <c r="X5603" i="15"/>
  <c r="W5603" i="15"/>
  <c r="V5603" i="15"/>
  <c r="U5603" i="15"/>
  <c r="T5603" i="15"/>
  <c r="Y5602" i="15"/>
  <c r="X5602" i="15"/>
  <c r="W5602" i="15"/>
  <c r="V5602" i="15"/>
  <c r="U5602" i="15"/>
  <c r="T5602" i="15"/>
  <c r="Y5601" i="15"/>
  <c r="X5601" i="15"/>
  <c r="W5601" i="15"/>
  <c r="V5601" i="15"/>
  <c r="U5601" i="15"/>
  <c r="T5601" i="15"/>
  <c r="Y5600" i="15"/>
  <c r="X5600" i="15"/>
  <c r="W5600" i="15"/>
  <c r="V5600" i="15"/>
  <c r="U5600" i="15"/>
  <c r="T5600" i="15"/>
  <c r="Y5599" i="15"/>
  <c r="X5599" i="15"/>
  <c r="W5599" i="15"/>
  <c r="V5599" i="15"/>
  <c r="U5599" i="15"/>
  <c r="T5599" i="15"/>
  <c r="Y5598" i="15"/>
  <c r="X5598" i="15"/>
  <c r="W5598" i="15"/>
  <c r="V5598" i="15"/>
  <c r="U5598" i="15"/>
  <c r="T5598" i="15"/>
  <c r="Y5597" i="15"/>
  <c r="X5597" i="15"/>
  <c r="W5597" i="15"/>
  <c r="V5597" i="15"/>
  <c r="U5597" i="15"/>
  <c r="T5597" i="15"/>
  <c r="Y5596" i="15"/>
  <c r="X5596" i="15"/>
  <c r="W5596" i="15"/>
  <c r="V5596" i="15"/>
  <c r="U5596" i="15"/>
  <c r="T5596" i="15"/>
  <c r="Y5595" i="15"/>
  <c r="X5595" i="15"/>
  <c r="W5595" i="15"/>
  <c r="V5595" i="15"/>
  <c r="U5595" i="15"/>
  <c r="T5595" i="15"/>
  <c r="Y5594" i="15"/>
  <c r="X5594" i="15"/>
  <c r="W5594" i="15"/>
  <c r="V5594" i="15"/>
  <c r="U5594" i="15"/>
  <c r="T5594" i="15"/>
  <c r="Y5593" i="15"/>
  <c r="X5593" i="15"/>
  <c r="W5593" i="15"/>
  <c r="V5593" i="15"/>
  <c r="U5593" i="15"/>
  <c r="T5593" i="15"/>
  <c r="Y5592" i="15"/>
  <c r="X5592" i="15"/>
  <c r="W5592" i="15"/>
  <c r="V5592" i="15"/>
  <c r="U5592" i="15"/>
  <c r="T5592" i="15"/>
  <c r="Y5591" i="15"/>
  <c r="X5591" i="15"/>
  <c r="W5591" i="15"/>
  <c r="V5591" i="15"/>
  <c r="U5591" i="15"/>
  <c r="T5591" i="15"/>
  <c r="Y5590" i="15"/>
  <c r="X5590" i="15"/>
  <c r="W5590" i="15"/>
  <c r="V5590" i="15"/>
  <c r="U5590" i="15"/>
  <c r="T5590" i="15"/>
  <c r="Y5589" i="15"/>
  <c r="X5589" i="15"/>
  <c r="W5589" i="15"/>
  <c r="V5589" i="15"/>
  <c r="U5589" i="15"/>
  <c r="T5589" i="15"/>
  <c r="Y5588" i="15"/>
  <c r="X5588" i="15"/>
  <c r="W5588" i="15"/>
  <c r="V5588" i="15"/>
  <c r="U5588" i="15"/>
  <c r="T5588" i="15"/>
  <c r="Y5587" i="15"/>
  <c r="X5587" i="15"/>
  <c r="W5587" i="15"/>
  <c r="V5587" i="15"/>
  <c r="U5587" i="15"/>
  <c r="T5587" i="15"/>
  <c r="Y5586" i="15"/>
  <c r="X5586" i="15"/>
  <c r="W5586" i="15"/>
  <c r="V5586" i="15"/>
  <c r="U5586" i="15"/>
  <c r="T5586" i="15"/>
  <c r="Y5585" i="15"/>
  <c r="X5585" i="15"/>
  <c r="W5585" i="15"/>
  <c r="V5585" i="15"/>
  <c r="U5585" i="15"/>
  <c r="T5585" i="15"/>
  <c r="Y5584" i="15"/>
  <c r="X5584" i="15"/>
  <c r="W5584" i="15"/>
  <c r="V5584" i="15"/>
  <c r="U5584" i="15"/>
  <c r="T5584" i="15"/>
  <c r="Y5583" i="15"/>
  <c r="X5583" i="15"/>
  <c r="W5583" i="15"/>
  <c r="V5583" i="15"/>
  <c r="U5583" i="15"/>
  <c r="T5583" i="15"/>
  <c r="Y5582" i="15"/>
  <c r="X5582" i="15"/>
  <c r="W5582" i="15"/>
  <c r="V5582" i="15"/>
  <c r="U5582" i="15"/>
  <c r="T5582" i="15"/>
  <c r="Y5581" i="15"/>
  <c r="X5581" i="15"/>
  <c r="W5581" i="15"/>
  <c r="V5581" i="15"/>
  <c r="U5581" i="15"/>
  <c r="T5581" i="15"/>
  <c r="Y5580" i="15"/>
  <c r="X5580" i="15"/>
  <c r="W5580" i="15"/>
  <c r="V5580" i="15"/>
  <c r="U5580" i="15"/>
  <c r="T5580" i="15"/>
  <c r="Y5579" i="15"/>
  <c r="X5579" i="15"/>
  <c r="W5579" i="15"/>
  <c r="V5579" i="15"/>
  <c r="U5579" i="15"/>
  <c r="T5579" i="15"/>
  <c r="Y5578" i="15"/>
  <c r="X5578" i="15"/>
  <c r="W5578" i="15"/>
  <c r="V5578" i="15"/>
  <c r="U5578" i="15"/>
  <c r="T5578" i="15"/>
  <c r="Y5577" i="15"/>
  <c r="X5577" i="15"/>
  <c r="W5577" i="15"/>
  <c r="V5577" i="15"/>
  <c r="U5577" i="15"/>
  <c r="T5577" i="15"/>
  <c r="Y5576" i="15"/>
  <c r="X5576" i="15"/>
  <c r="W5576" i="15"/>
  <c r="V5576" i="15"/>
  <c r="U5576" i="15"/>
  <c r="T5576" i="15"/>
  <c r="Y5575" i="15"/>
  <c r="X5575" i="15"/>
  <c r="W5575" i="15"/>
  <c r="V5575" i="15"/>
  <c r="U5575" i="15"/>
  <c r="T5575" i="15"/>
  <c r="Y5574" i="15"/>
  <c r="X5574" i="15"/>
  <c r="W5574" i="15"/>
  <c r="V5574" i="15"/>
  <c r="U5574" i="15"/>
  <c r="T5574" i="15"/>
  <c r="Y5573" i="15"/>
  <c r="X5573" i="15"/>
  <c r="W5573" i="15"/>
  <c r="V5573" i="15"/>
  <c r="U5573" i="15"/>
  <c r="T5573" i="15"/>
  <c r="Y5572" i="15"/>
  <c r="X5572" i="15"/>
  <c r="W5572" i="15"/>
  <c r="V5572" i="15"/>
  <c r="U5572" i="15"/>
  <c r="T5572" i="15"/>
  <c r="Y5571" i="15"/>
  <c r="X5571" i="15"/>
  <c r="W5571" i="15"/>
  <c r="V5571" i="15"/>
  <c r="U5571" i="15"/>
  <c r="T5571" i="15"/>
  <c r="Y5570" i="15"/>
  <c r="X5570" i="15"/>
  <c r="W5570" i="15"/>
  <c r="V5570" i="15"/>
  <c r="U5570" i="15"/>
  <c r="T5570" i="15"/>
  <c r="Y5569" i="15"/>
  <c r="X5569" i="15"/>
  <c r="W5569" i="15"/>
  <c r="V5569" i="15"/>
  <c r="U5569" i="15"/>
  <c r="T5569" i="15"/>
  <c r="Y5568" i="15"/>
  <c r="X5568" i="15"/>
  <c r="W5568" i="15"/>
  <c r="V5568" i="15"/>
  <c r="U5568" i="15"/>
  <c r="T5568" i="15"/>
  <c r="Y5567" i="15"/>
  <c r="X5567" i="15"/>
  <c r="W5567" i="15"/>
  <c r="V5567" i="15"/>
  <c r="U5567" i="15"/>
  <c r="T5567" i="15"/>
  <c r="Y5566" i="15"/>
  <c r="X5566" i="15"/>
  <c r="W5566" i="15"/>
  <c r="V5566" i="15"/>
  <c r="U5566" i="15"/>
  <c r="T5566" i="15"/>
  <c r="Y5565" i="15"/>
  <c r="X5565" i="15"/>
  <c r="W5565" i="15"/>
  <c r="V5565" i="15"/>
  <c r="U5565" i="15"/>
  <c r="T5565" i="15"/>
  <c r="Y5564" i="15"/>
  <c r="X5564" i="15"/>
  <c r="W5564" i="15"/>
  <c r="V5564" i="15"/>
  <c r="U5564" i="15"/>
  <c r="T5564" i="15"/>
  <c r="Y5563" i="15"/>
  <c r="X5563" i="15"/>
  <c r="W5563" i="15"/>
  <c r="V5563" i="15"/>
  <c r="U5563" i="15"/>
  <c r="T5563" i="15"/>
  <c r="Y5562" i="15"/>
  <c r="X5562" i="15"/>
  <c r="W5562" i="15"/>
  <c r="V5562" i="15"/>
  <c r="U5562" i="15"/>
  <c r="T5562" i="15"/>
  <c r="Y5561" i="15"/>
  <c r="X5561" i="15"/>
  <c r="W5561" i="15"/>
  <c r="V5561" i="15"/>
  <c r="U5561" i="15"/>
  <c r="T5561" i="15"/>
  <c r="Y5560" i="15"/>
  <c r="X5560" i="15"/>
  <c r="W5560" i="15"/>
  <c r="V5560" i="15"/>
  <c r="U5560" i="15"/>
  <c r="T5560" i="15"/>
  <c r="Y5559" i="15"/>
  <c r="X5559" i="15"/>
  <c r="W5559" i="15"/>
  <c r="V5559" i="15"/>
  <c r="U5559" i="15"/>
  <c r="T5559" i="15"/>
  <c r="Y5558" i="15"/>
  <c r="X5558" i="15"/>
  <c r="W5558" i="15"/>
  <c r="V5558" i="15"/>
  <c r="U5558" i="15"/>
  <c r="T5558" i="15"/>
  <c r="Y5557" i="15"/>
  <c r="X5557" i="15"/>
  <c r="W5557" i="15"/>
  <c r="V5557" i="15"/>
  <c r="U5557" i="15"/>
  <c r="T5557" i="15"/>
  <c r="Y5556" i="15"/>
  <c r="X5556" i="15"/>
  <c r="W5556" i="15"/>
  <c r="V5556" i="15"/>
  <c r="U5556" i="15"/>
  <c r="T5556" i="15"/>
  <c r="Y5555" i="15"/>
  <c r="X5555" i="15"/>
  <c r="W5555" i="15"/>
  <c r="V5555" i="15"/>
  <c r="U5555" i="15"/>
  <c r="T5555" i="15"/>
  <c r="Y5554" i="15"/>
  <c r="X5554" i="15"/>
  <c r="W5554" i="15"/>
  <c r="V5554" i="15"/>
  <c r="U5554" i="15"/>
  <c r="T5554" i="15"/>
  <c r="Y5553" i="15"/>
  <c r="X5553" i="15"/>
  <c r="W5553" i="15"/>
  <c r="V5553" i="15"/>
  <c r="U5553" i="15"/>
  <c r="T5553" i="15"/>
  <c r="Y5552" i="15"/>
  <c r="X5552" i="15"/>
  <c r="W5552" i="15"/>
  <c r="V5552" i="15"/>
  <c r="U5552" i="15"/>
  <c r="T5552" i="15"/>
  <c r="Y5551" i="15"/>
  <c r="X5551" i="15"/>
  <c r="W5551" i="15"/>
  <c r="V5551" i="15"/>
  <c r="U5551" i="15"/>
  <c r="T5551" i="15"/>
  <c r="Y5550" i="15"/>
  <c r="X5550" i="15"/>
  <c r="W5550" i="15"/>
  <c r="V5550" i="15"/>
  <c r="U5550" i="15"/>
  <c r="T5550" i="15"/>
  <c r="Y5549" i="15"/>
  <c r="X5549" i="15"/>
  <c r="W5549" i="15"/>
  <c r="V5549" i="15"/>
  <c r="U5549" i="15"/>
  <c r="T5549" i="15"/>
  <c r="Y5548" i="15"/>
  <c r="X5548" i="15"/>
  <c r="W5548" i="15"/>
  <c r="V5548" i="15"/>
  <c r="U5548" i="15"/>
  <c r="T5548" i="15"/>
  <c r="Y5547" i="15"/>
  <c r="X5547" i="15"/>
  <c r="W5547" i="15"/>
  <c r="V5547" i="15"/>
  <c r="U5547" i="15"/>
  <c r="T5547" i="15"/>
  <c r="Y5546" i="15"/>
  <c r="X5546" i="15"/>
  <c r="W5546" i="15"/>
  <c r="V5546" i="15"/>
  <c r="U5546" i="15"/>
  <c r="T5546" i="15"/>
  <c r="Y5545" i="15"/>
  <c r="X5545" i="15"/>
  <c r="W5545" i="15"/>
  <c r="V5545" i="15"/>
  <c r="U5545" i="15"/>
  <c r="T5545" i="15"/>
  <c r="Y5544" i="15"/>
  <c r="X5544" i="15"/>
  <c r="W5544" i="15"/>
  <c r="V5544" i="15"/>
  <c r="U5544" i="15"/>
  <c r="T5544" i="15"/>
  <c r="Y5543" i="15"/>
  <c r="X5543" i="15"/>
  <c r="W5543" i="15"/>
  <c r="V5543" i="15"/>
  <c r="U5543" i="15"/>
  <c r="T5543" i="15"/>
  <c r="Y5542" i="15"/>
  <c r="X5542" i="15"/>
  <c r="W5542" i="15"/>
  <c r="V5542" i="15"/>
  <c r="U5542" i="15"/>
  <c r="T5542" i="15"/>
  <c r="Y5541" i="15"/>
  <c r="X5541" i="15"/>
  <c r="W5541" i="15"/>
  <c r="V5541" i="15"/>
  <c r="U5541" i="15"/>
  <c r="T5541" i="15"/>
  <c r="Y5540" i="15"/>
  <c r="X5540" i="15"/>
  <c r="W5540" i="15"/>
  <c r="V5540" i="15"/>
  <c r="U5540" i="15"/>
  <c r="T5540" i="15"/>
  <c r="Y5539" i="15"/>
  <c r="X5539" i="15"/>
  <c r="W5539" i="15"/>
  <c r="V5539" i="15"/>
  <c r="U5539" i="15"/>
  <c r="T5539" i="15"/>
  <c r="Y5538" i="15"/>
  <c r="X5538" i="15"/>
  <c r="W5538" i="15"/>
  <c r="V5538" i="15"/>
  <c r="U5538" i="15"/>
  <c r="T5538" i="15"/>
  <c r="Y5537" i="15"/>
  <c r="X5537" i="15"/>
  <c r="W5537" i="15"/>
  <c r="V5537" i="15"/>
  <c r="U5537" i="15"/>
  <c r="T5537" i="15"/>
  <c r="Y5536" i="15"/>
  <c r="X5536" i="15"/>
  <c r="W5536" i="15"/>
  <c r="V5536" i="15"/>
  <c r="U5536" i="15"/>
  <c r="T5536" i="15"/>
  <c r="Y5535" i="15"/>
  <c r="X5535" i="15"/>
  <c r="W5535" i="15"/>
  <c r="V5535" i="15"/>
  <c r="U5535" i="15"/>
  <c r="T5535" i="15"/>
  <c r="Y5534" i="15"/>
  <c r="X5534" i="15"/>
  <c r="W5534" i="15"/>
  <c r="V5534" i="15"/>
  <c r="U5534" i="15"/>
  <c r="T5534" i="15"/>
  <c r="Y5533" i="15"/>
  <c r="X5533" i="15"/>
  <c r="W5533" i="15"/>
  <c r="V5533" i="15"/>
  <c r="U5533" i="15"/>
  <c r="T5533" i="15"/>
  <c r="Y5532" i="15"/>
  <c r="X5532" i="15"/>
  <c r="W5532" i="15"/>
  <c r="V5532" i="15"/>
  <c r="U5532" i="15"/>
  <c r="T5532" i="15"/>
  <c r="Y5531" i="15"/>
  <c r="X5531" i="15"/>
  <c r="W5531" i="15"/>
  <c r="V5531" i="15"/>
  <c r="U5531" i="15"/>
  <c r="T5531" i="15"/>
  <c r="Y5530" i="15"/>
  <c r="X5530" i="15"/>
  <c r="W5530" i="15"/>
  <c r="V5530" i="15"/>
  <c r="U5530" i="15"/>
  <c r="T5530" i="15"/>
  <c r="Y5529" i="15"/>
  <c r="X5529" i="15"/>
  <c r="W5529" i="15"/>
  <c r="V5529" i="15"/>
  <c r="U5529" i="15"/>
  <c r="T5529" i="15"/>
  <c r="Y5528" i="15"/>
  <c r="X5528" i="15"/>
  <c r="W5528" i="15"/>
  <c r="V5528" i="15"/>
  <c r="U5528" i="15"/>
  <c r="T5528" i="15"/>
  <c r="Y5527" i="15"/>
  <c r="X5527" i="15"/>
  <c r="W5527" i="15"/>
  <c r="V5527" i="15"/>
  <c r="U5527" i="15"/>
  <c r="T5527" i="15"/>
  <c r="Y5526" i="15"/>
  <c r="X5526" i="15"/>
  <c r="W5526" i="15"/>
  <c r="V5526" i="15"/>
  <c r="U5526" i="15"/>
  <c r="T5526" i="15"/>
  <c r="Y5525" i="15"/>
  <c r="X5525" i="15"/>
  <c r="W5525" i="15"/>
  <c r="V5525" i="15"/>
  <c r="U5525" i="15"/>
  <c r="T5525" i="15"/>
  <c r="Y5524" i="15"/>
  <c r="X5524" i="15"/>
  <c r="W5524" i="15"/>
  <c r="V5524" i="15"/>
  <c r="U5524" i="15"/>
  <c r="T5524" i="15"/>
  <c r="Y5523" i="15"/>
  <c r="X5523" i="15"/>
  <c r="W5523" i="15"/>
  <c r="V5523" i="15"/>
  <c r="U5523" i="15"/>
  <c r="T5523" i="15"/>
  <c r="Y5522" i="15"/>
  <c r="X5522" i="15"/>
  <c r="W5522" i="15"/>
  <c r="V5522" i="15"/>
  <c r="U5522" i="15"/>
  <c r="T5522" i="15"/>
  <c r="Y5521" i="15"/>
  <c r="X5521" i="15"/>
  <c r="W5521" i="15"/>
  <c r="V5521" i="15"/>
  <c r="U5521" i="15"/>
  <c r="T5521" i="15"/>
  <c r="Y5520" i="15"/>
  <c r="X5520" i="15"/>
  <c r="W5520" i="15"/>
  <c r="V5520" i="15"/>
  <c r="U5520" i="15"/>
  <c r="T5520" i="15"/>
  <c r="Y5519" i="15"/>
  <c r="X5519" i="15"/>
  <c r="W5519" i="15"/>
  <c r="V5519" i="15"/>
  <c r="U5519" i="15"/>
  <c r="T5519" i="15"/>
  <c r="Y5518" i="15"/>
  <c r="X5518" i="15"/>
  <c r="W5518" i="15"/>
  <c r="V5518" i="15"/>
  <c r="U5518" i="15"/>
  <c r="T5518" i="15"/>
  <c r="Y5517" i="15"/>
  <c r="X5517" i="15"/>
  <c r="W5517" i="15"/>
  <c r="V5517" i="15"/>
  <c r="U5517" i="15"/>
  <c r="T5517" i="15"/>
  <c r="Y5516" i="15"/>
  <c r="X5516" i="15"/>
  <c r="W5516" i="15"/>
  <c r="V5516" i="15"/>
  <c r="U5516" i="15"/>
  <c r="T5516" i="15"/>
  <c r="Y5515" i="15"/>
  <c r="X5515" i="15"/>
  <c r="W5515" i="15"/>
  <c r="V5515" i="15"/>
  <c r="U5515" i="15"/>
  <c r="T5515" i="15"/>
  <c r="Y5514" i="15"/>
  <c r="X5514" i="15"/>
  <c r="W5514" i="15"/>
  <c r="V5514" i="15"/>
  <c r="U5514" i="15"/>
  <c r="T5514" i="15"/>
  <c r="Y5513" i="15"/>
  <c r="X5513" i="15"/>
  <c r="W5513" i="15"/>
  <c r="V5513" i="15"/>
  <c r="U5513" i="15"/>
  <c r="T5513" i="15"/>
  <c r="Y5512" i="15"/>
  <c r="X5512" i="15"/>
  <c r="W5512" i="15"/>
  <c r="V5512" i="15"/>
  <c r="U5512" i="15"/>
  <c r="T5512" i="15"/>
  <c r="Y5511" i="15"/>
  <c r="X5511" i="15"/>
  <c r="W5511" i="15"/>
  <c r="V5511" i="15"/>
  <c r="U5511" i="15"/>
  <c r="T5511" i="15"/>
  <c r="Y5510" i="15"/>
  <c r="X5510" i="15"/>
  <c r="W5510" i="15"/>
  <c r="V5510" i="15"/>
  <c r="U5510" i="15"/>
  <c r="T5510" i="15"/>
  <c r="Y5509" i="15"/>
  <c r="X5509" i="15"/>
  <c r="W5509" i="15"/>
  <c r="V5509" i="15"/>
  <c r="U5509" i="15"/>
  <c r="T5509" i="15"/>
  <c r="Y5508" i="15"/>
  <c r="X5508" i="15"/>
  <c r="W5508" i="15"/>
  <c r="V5508" i="15"/>
  <c r="U5508" i="15"/>
  <c r="T5508" i="15"/>
  <c r="Y5507" i="15"/>
  <c r="X5507" i="15"/>
  <c r="W5507" i="15"/>
  <c r="V5507" i="15"/>
  <c r="U5507" i="15"/>
  <c r="T5507" i="15"/>
  <c r="Y5506" i="15"/>
  <c r="X5506" i="15"/>
  <c r="W5506" i="15"/>
  <c r="V5506" i="15"/>
  <c r="U5506" i="15"/>
  <c r="T5506" i="15"/>
  <c r="Y5505" i="15"/>
  <c r="X5505" i="15"/>
  <c r="W5505" i="15"/>
  <c r="V5505" i="15"/>
  <c r="U5505" i="15"/>
  <c r="T5505" i="15"/>
  <c r="Y5504" i="15"/>
  <c r="X5504" i="15"/>
  <c r="W5504" i="15"/>
  <c r="V5504" i="15"/>
  <c r="U5504" i="15"/>
  <c r="T5504" i="15"/>
  <c r="Y5503" i="15"/>
  <c r="X5503" i="15"/>
  <c r="W5503" i="15"/>
  <c r="V5503" i="15"/>
  <c r="U5503" i="15"/>
  <c r="T5503" i="15"/>
  <c r="Y5502" i="15"/>
  <c r="X5502" i="15"/>
  <c r="W5502" i="15"/>
  <c r="V5502" i="15"/>
  <c r="U5502" i="15"/>
  <c r="T5502" i="15"/>
  <c r="Y5501" i="15"/>
  <c r="X5501" i="15"/>
  <c r="W5501" i="15"/>
  <c r="V5501" i="15"/>
  <c r="U5501" i="15"/>
  <c r="T5501" i="15"/>
  <c r="Y5500" i="15"/>
  <c r="X5500" i="15"/>
  <c r="W5500" i="15"/>
  <c r="V5500" i="15"/>
  <c r="U5500" i="15"/>
  <c r="T5500" i="15"/>
  <c r="Y5499" i="15"/>
  <c r="X5499" i="15"/>
  <c r="W5499" i="15"/>
  <c r="V5499" i="15"/>
  <c r="U5499" i="15"/>
  <c r="T5499" i="15"/>
  <c r="Y5498" i="15"/>
  <c r="X5498" i="15"/>
  <c r="W5498" i="15"/>
  <c r="V5498" i="15"/>
  <c r="U5498" i="15"/>
  <c r="T5498" i="15"/>
  <c r="Y5497" i="15"/>
  <c r="X5497" i="15"/>
  <c r="W5497" i="15"/>
  <c r="V5497" i="15"/>
  <c r="U5497" i="15"/>
  <c r="T5497" i="15"/>
  <c r="Y5496" i="15"/>
  <c r="X5496" i="15"/>
  <c r="W5496" i="15"/>
  <c r="V5496" i="15"/>
  <c r="U5496" i="15"/>
  <c r="T5496" i="15"/>
  <c r="Y5495" i="15"/>
  <c r="X5495" i="15"/>
  <c r="W5495" i="15"/>
  <c r="V5495" i="15"/>
  <c r="U5495" i="15"/>
  <c r="T5495" i="15"/>
  <c r="Y5494" i="15"/>
  <c r="X5494" i="15"/>
  <c r="W5494" i="15"/>
  <c r="V5494" i="15"/>
  <c r="U5494" i="15"/>
  <c r="T5494" i="15"/>
  <c r="Y5493" i="15"/>
  <c r="X5493" i="15"/>
  <c r="W5493" i="15"/>
  <c r="V5493" i="15"/>
  <c r="U5493" i="15"/>
  <c r="T5493" i="15"/>
  <c r="Y5492" i="15"/>
  <c r="X5492" i="15"/>
  <c r="W5492" i="15"/>
  <c r="V5492" i="15"/>
  <c r="U5492" i="15"/>
  <c r="T5492" i="15"/>
  <c r="Y5491" i="15"/>
  <c r="X5491" i="15"/>
  <c r="W5491" i="15"/>
  <c r="V5491" i="15"/>
  <c r="U5491" i="15"/>
  <c r="T5491" i="15"/>
  <c r="Y5490" i="15"/>
  <c r="X5490" i="15"/>
  <c r="W5490" i="15"/>
  <c r="V5490" i="15"/>
  <c r="U5490" i="15"/>
  <c r="T5490" i="15"/>
  <c r="Y5489" i="15"/>
  <c r="X5489" i="15"/>
  <c r="W5489" i="15"/>
  <c r="V5489" i="15"/>
  <c r="U5489" i="15"/>
  <c r="T5489" i="15"/>
  <c r="Y5488" i="15"/>
  <c r="X5488" i="15"/>
  <c r="W5488" i="15"/>
  <c r="V5488" i="15"/>
  <c r="U5488" i="15"/>
  <c r="T5488" i="15"/>
  <c r="Y5487" i="15"/>
  <c r="X5487" i="15"/>
  <c r="W5487" i="15"/>
  <c r="V5487" i="15"/>
  <c r="U5487" i="15"/>
  <c r="T5487" i="15"/>
  <c r="Y5486" i="15"/>
  <c r="X5486" i="15"/>
  <c r="W5486" i="15"/>
  <c r="V5486" i="15"/>
  <c r="U5486" i="15"/>
  <c r="T5486" i="15"/>
  <c r="Y5485" i="15"/>
  <c r="X5485" i="15"/>
  <c r="W5485" i="15"/>
  <c r="V5485" i="15"/>
  <c r="U5485" i="15"/>
  <c r="T5485" i="15"/>
  <c r="Y5484" i="15"/>
  <c r="X5484" i="15"/>
  <c r="W5484" i="15"/>
  <c r="V5484" i="15"/>
  <c r="U5484" i="15"/>
  <c r="T5484" i="15"/>
  <c r="Y5483" i="15"/>
  <c r="X5483" i="15"/>
  <c r="W5483" i="15"/>
  <c r="V5483" i="15"/>
  <c r="U5483" i="15"/>
  <c r="T5483" i="15"/>
  <c r="Y5482" i="15"/>
  <c r="X5482" i="15"/>
  <c r="W5482" i="15"/>
  <c r="V5482" i="15"/>
  <c r="U5482" i="15"/>
  <c r="T5482" i="15"/>
  <c r="Y5481" i="15"/>
  <c r="X5481" i="15"/>
  <c r="W5481" i="15"/>
  <c r="V5481" i="15"/>
  <c r="U5481" i="15"/>
  <c r="T5481" i="15"/>
  <c r="Y5480" i="15"/>
  <c r="X5480" i="15"/>
  <c r="W5480" i="15"/>
  <c r="V5480" i="15"/>
  <c r="U5480" i="15"/>
  <c r="T5480" i="15"/>
  <c r="Y5479" i="15"/>
  <c r="X5479" i="15"/>
  <c r="W5479" i="15"/>
  <c r="V5479" i="15"/>
  <c r="U5479" i="15"/>
  <c r="T5479" i="15"/>
  <c r="Y5478" i="15"/>
  <c r="X5478" i="15"/>
  <c r="W5478" i="15"/>
  <c r="V5478" i="15"/>
  <c r="U5478" i="15"/>
  <c r="T5478" i="15"/>
  <c r="Y5477" i="15"/>
  <c r="X5477" i="15"/>
  <c r="W5477" i="15"/>
  <c r="V5477" i="15"/>
  <c r="U5477" i="15"/>
  <c r="T5477" i="15"/>
  <c r="Y5476" i="15"/>
  <c r="X5476" i="15"/>
  <c r="W5476" i="15"/>
  <c r="V5476" i="15"/>
  <c r="U5476" i="15"/>
  <c r="T5476" i="15"/>
  <c r="Y5475" i="15"/>
  <c r="X5475" i="15"/>
  <c r="W5475" i="15"/>
  <c r="V5475" i="15"/>
  <c r="U5475" i="15"/>
  <c r="T5475" i="15"/>
  <c r="Y5474" i="15"/>
  <c r="X5474" i="15"/>
  <c r="W5474" i="15"/>
  <c r="V5474" i="15"/>
  <c r="U5474" i="15"/>
  <c r="T5474" i="15"/>
  <c r="Y5473" i="15"/>
  <c r="X5473" i="15"/>
  <c r="W5473" i="15"/>
  <c r="V5473" i="15"/>
  <c r="U5473" i="15"/>
  <c r="T5473" i="15"/>
  <c r="Y5472" i="15"/>
  <c r="X5472" i="15"/>
  <c r="W5472" i="15"/>
  <c r="V5472" i="15"/>
  <c r="U5472" i="15"/>
  <c r="T5472" i="15"/>
  <c r="Y5471" i="15"/>
  <c r="X5471" i="15"/>
  <c r="W5471" i="15"/>
  <c r="V5471" i="15"/>
  <c r="U5471" i="15"/>
  <c r="T5471" i="15"/>
  <c r="Y5470" i="15"/>
  <c r="X5470" i="15"/>
  <c r="W5470" i="15"/>
  <c r="V5470" i="15"/>
  <c r="U5470" i="15"/>
  <c r="T5470" i="15"/>
  <c r="Y5469" i="15"/>
  <c r="X5469" i="15"/>
  <c r="W5469" i="15"/>
  <c r="V5469" i="15"/>
  <c r="U5469" i="15"/>
  <c r="T5469" i="15"/>
  <c r="Y5468" i="15"/>
  <c r="X5468" i="15"/>
  <c r="W5468" i="15"/>
  <c r="V5468" i="15"/>
  <c r="U5468" i="15"/>
  <c r="T5468" i="15"/>
  <c r="Y5467" i="15"/>
  <c r="X5467" i="15"/>
  <c r="W5467" i="15"/>
  <c r="V5467" i="15"/>
  <c r="U5467" i="15"/>
  <c r="T5467" i="15"/>
  <c r="Y5466" i="15"/>
  <c r="X5466" i="15"/>
  <c r="W5466" i="15"/>
  <c r="V5466" i="15"/>
  <c r="U5466" i="15"/>
  <c r="T5466" i="15"/>
  <c r="Y5465" i="15"/>
  <c r="X5465" i="15"/>
  <c r="W5465" i="15"/>
  <c r="V5465" i="15"/>
  <c r="U5465" i="15"/>
  <c r="T5465" i="15"/>
  <c r="Y5464" i="15"/>
  <c r="X5464" i="15"/>
  <c r="W5464" i="15"/>
  <c r="V5464" i="15"/>
  <c r="U5464" i="15"/>
  <c r="T5464" i="15"/>
  <c r="Y5463" i="15"/>
  <c r="X5463" i="15"/>
  <c r="W5463" i="15"/>
  <c r="V5463" i="15"/>
  <c r="U5463" i="15"/>
  <c r="T5463" i="15"/>
  <c r="Y5462" i="15"/>
  <c r="X5462" i="15"/>
  <c r="W5462" i="15"/>
  <c r="V5462" i="15"/>
  <c r="U5462" i="15"/>
  <c r="T5462" i="15"/>
  <c r="Y5461" i="15"/>
  <c r="X5461" i="15"/>
  <c r="W5461" i="15"/>
  <c r="V5461" i="15"/>
  <c r="U5461" i="15"/>
  <c r="T5461" i="15"/>
  <c r="Y5460" i="15"/>
  <c r="X5460" i="15"/>
  <c r="W5460" i="15"/>
  <c r="V5460" i="15"/>
  <c r="U5460" i="15"/>
  <c r="T5460" i="15"/>
  <c r="Y5459" i="15"/>
  <c r="X5459" i="15"/>
  <c r="W5459" i="15"/>
  <c r="V5459" i="15"/>
  <c r="U5459" i="15"/>
  <c r="T5459" i="15"/>
  <c r="Y5458" i="15"/>
  <c r="X5458" i="15"/>
  <c r="W5458" i="15"/>
  <c r="V5458" i="15"/>
  <c r="U5458" i="15"/>
  <c r="T5458" i="15"/>
  <c r="Y5457" i="15"/>
  <c r="X5457" i="15"/>
  <c r="W5457" i="15"/>
  <c r="V5457" i="15"/>
  <c r="U5457" i="15"/>
  <c r="T5457" i="15"/>
  <c r="Y5456" i="15"/>
  <c r="X5456" i="15"/>
  <c r="W5456" i="15"/>
  <c r="V5456" i="15"/>
  <c r="U5456" i="15"/>
  <c r="T5456" i="15"/>
  <c r="Y5455" i="15"/>
  <c r="X5455" i="15"/>
  <c r="W5455" i="15"/>
  <c r="V5455" i="15"/>
  <c r="U5455" i="15"/>
  <c r="T5455" i="15"/>
  <c r="Y5454" i="15"/>
  <c r="X5454" i="15"/>
  <c r="W5454" i="15"/>
  <c r="V5454" i="15"/>
  <c r="U5454" i="15"/>
  <c r="T5454" i="15"/>
  <c r="Y5453" i="15"/>
  <c r="X5453" i="15"/>
  <c r="W5453" i="15"/>
  <c r="V5453" i="15"/>
  <c r="U5453" i="15"/>
  <c r="T5453" i="15"/>
  <c r="Y5452" i="15"/>
  <c r="X5452" i="15"/>
  <c r="W5452" i="15"/>
  <c r="V5452" i="15"/>
  <c r="U5452" i="15"/>
  <c r="T5452" i="15"/>
  <c r="Y5451" i="15"/>
  <c r="X5451" i="15"/>
  <c r="W5451" i="15"/>
  <c r="V5451" i="15"/>
  <c r="U5451" i="15"/>
  <c r="T5451" i="15"/>
  <c r="Y5450" i="15"/>
  <c r="X5450" i="15"/>
  <c r="W5450" i="15"/>
  <c r="V5450" i="15"/>
  <c r="U5450" i="15"/>
  <c r="T5450" i="15"/>
  <c r="Y5449" i="15"/>
  <c r="X5449" i="15"/>
  <c r="W5449" i="15"/>
  <c r="V5449" i="15"/>
  <c r="U5449" i="15"/>
  <c r="T5449" i="15"/>
  <c r="Y5448" i="15"/>
  <c r="X5448" i="15"/>
  <c r="W5448" i="15"/>
  <c r="V5448" i="15"/>
  <c r="U5448" i="15"/>
  <c r="T5448" i="15"/>
  <c r="Y5447" i="15"/>
  <c r="X5447" i="15"/>
  <c r="W5447" i="15"/>
  <c r="V5447" i="15"/>
  <c r="U5447" i="15"/>
  <c r="T5447" i="15"/>
  <c r="Y5446" i="15"/>
  <c r="X5446" i="15"/>
  <c r="W5446" i="15"/>
  <c r="V5446" i="15"/>
  <c r="U5446" i="15"/>
  <c r="T5446" i="15"/>
  <c r="Y5445" i="15"/>
  <c r="X5445" i="15"/>
  <c r="W5445" i="15"/>
  <c r="V5445" i="15"/>
  <c r="U5445" i="15"/>
  <c r="T5445" i="15"/>
  <c r="Y5444" i="15"/>
  <c r="X5444" i="15"/>
  <c r="W5444" i="15"/>
  <c r="V5444" i="15"/>
  <c r="U5444" i="15"/>
  <c r="T5444" i="15"/>
  <c r="Y5443" i="15"/>
  <c r="X5443" i="15"/>
  <c r="W5443" i="15"/>
  <c r="V5443" i="15"/>
  <c r="U5443" i="15"/>
  <c r="T5443" i="15"/>
  <c r="Y5442" i="15"/>
  <c r="X5442" i="15"/>
  <c r="W5442" i="15"/>
  <c r="V5442" i="15"/>
  <c r="U5442" i="15"/>
  <c r="T5442" i="15"/>
  <c r="Y5441" i="15"/>
  <c r="X5441" i="15"/>
  <c r="W5441" i="15"/>
  <c r="V5441" i="15"/>
  <c r="U5441" i="15"/>
  <c r="T5441" i="15"/>
  <c r="Y5440" i="15"/>
  <c r="X5440" i="15"/>
  <c r="W5440" i="15"/>
  <c r="V5440" i="15"/>
  <c r="U5440" i="15"/>
  <c r="T5440" i="15"/>
  <c r="Y5439" i="15"/>
  <c r="X5439" i="15"/>
  <c r="W5439" i="15"/>
  <c r="V5439" i="15"/>
  <c r="U5439" i="15"/>
  <c r="T5439" i="15"/>
  <c r="Y5438" i="15"/>
  <c r="X5438" i="15"/>
  <c r="W5438" i="15"/>
  <c r="V5438" i="15"/>
  <c r="U5438" i="15"/>
  <c r="T5438" i="15"/>
  <c r="Y5437" i="15"/>
  <c r="X5437" i="15"/>
  <c r="W5437" i="15"/>
  <c r="V5437" i="15"/>
  <c r="U5437" i="15"/>
  <c r="T5437" i="15"/>
  <c r="Y5436" i="15"/>
  <c r="X5436" i="15"/>
  <c r="W5436" i="15"/>
  <c r="V5436" i="15"/>
  <c r="U5436" i="15"/>
  <c r="T5436" i="15"/>
  <c r="Y5435" i="15"/>
  <c r="X5435" i="15"/>
  <c r="W5435" i="15"/>
  <c r="V5435" i="15"/>
  <c r="U5435" i="15"/>
  <c r="T5435" i="15"/>
  <c r="Y5434" i="15"/>
  <c r="X5434" i="15"/>
  <c r="W5434" i="15"/>
  <c r="V5434" i="15"/>
  <c r="U5434" i="15"/>
  <c r="T5434" i="15"/>
  <c r="Y5433" i="15"/>
  <c r="X5433" i="15"/>
  <c r="W5433" i="15"/>
  <c r="V5433" i="15"/>
  <c r="U5433" i="15"/>
  <c r="T5433" i="15"/>
  <c r="Y5432" i="15"/>
  <c r="X5432" i="15"/>
  <c r="W5432" i="15"/>
  <c r="V5432" i="15"/>
  <c r="U5432" i="15"/>
  <c r="T5432" i="15"/>
  <c r="Y5431" i="15"/>
  <c r="X5431" i="15"/>
  <c r="W5431" i="15"/>
  <c r="V5431" i="15"/>
  <c r="U5431" i="15"/>
  <c r="T5431" i="15"/>
  <c r="Y5430" i="15"/>
  <c r="X5430" i="15"/>
  <c r="W5430" i="15"/>
  <c r="V5430" i="15"/>
  <c r="U5430" i="15"/>
  <c r="T5430" i="15"/>
  <c r="Y5429" i="15"/>
  <c r="X5429" i="15"/>
  <c r="W5429" i="15"/>
  <c r="V5429" i="15"/>
  <c r="U5429" i="15"/>
  <c r="T5429" i="15"/>
  <c r="Y5428" i="15"/>
  <c r="X5428" i="15"/>
  <c r="W5428" i="15"/>
  <c r="V5428" i="15"/>
  <c r="U5428" i="15"/>
  <c r="T5428" i="15"/>
  <c r="Y5427" i="15"/>
  <c r="X5427" i="15"/>
  <c r="W5427" i="15"/>
  <c r="V5427" i="15"/>
  <c r="U5427" i="15"/>
  <c r="T5427" i="15"/>
  <c r="Y5426" i="15"/>
  <c r="X5426" i="15"/>
  <c r="W5426" i="15"/>
  <c r="V5426" i="15"/>
  <c r="U5426" i="15"/>
  <c r="T5426" i="15"/>
  <c r="Y5425" i="15"/>
  <c r="X5425" i="15"/>
  <c r="W5425" i="15"/>
  <c r="V5425" i="15"/>
  <c r="U5425" i="15"/>
  <c r="T5425" i="15"/>
  <c r="Y5424" i="15"/>
  <c r="X5424" i="15"/>
  <c r="W5424" i="15"/>
  <c r="V5424" i="15"/>
  <c r="U5424" i="15"/>
  <c r="T5424" i="15"/>
  <c r="Y5423" i="15"/>
  <c r="X5423" i="15"/>
  <c r="W5423" i="15"/>
  <c r="V5423" i="15"/>
  <c r="U5423" i="15"/>
  <c r="T5423" i="15"/>
  <c r="Y5422" i="15"/>
  <c r="X5422" i="15"/>
  <c r="W5422" i="15"/>
  <c r="V5422" i="15"/>
  <c r="U5422" i="15"/>
  <c r="T5422" i="15"/>
  <c r="Y5421" i="15"/>
  <c r="X5421" i="15"/>
  <c r="W5421" i="15"/>
  <c r="V5421" i="15"/>
  <c r="U5421" i="15"/>
  <c r="T5421" i="15"/>
  <c r="Y5420" i="15"/>
  <c r="X5420" i="15"/>
  <c r="W5420" i="15"/>
  <c r="V5420" i="15"/>
  <c r="U5420" i="15"/>
  <c r="T5420" i="15"/>
  <c r="Y5419" i="15"/>
  <c r="X5419" i="15"/>
  <c r="W5419" i="15"/>
  <c r="V5419" i="15"/>
  <c r="U5419" i="15"/>
  <c r="T5419" i="15"/>
  <c r="Y5418" i="15"/>
  <c r="X5418" i="15"/>
  <c r="W5418" i="15"/>
  <c r="V5418" i="15"/>
  <c r="U5418" i="15"/>
  <c r="T5418" i="15"/>
  <c r="Y5417" i="15"/>
  <c r="X5417" i="15"/>
  <c r="W5417" i="15"/>
  <c r="V5417" i="15"/>
  <c r="U5417" i="15"/>
  <c r="T5417" i="15"/>
  <c r="Y5416" i="15"/>
  <c r="X5416" i="15"/>
  <c r="W5416" i="15"/>
  <c r="V5416" i="15"/>
  <c r="U5416" i="15"/>
  <c r="T5416" i="15"/>
  <c r="Y5415" i="15"/>
  <c r="X5415" i="15"/>
  <c r="W5415" i="15"/>
  <c r="V5415" i="15"/>
  <c r="U5415" i="15"/>
  <c r="T5415" i="15"/>
  <c r="Y5414" i="15"/>
  <c r="X5414" i="15"/>
  <c r="W5414" i="15"/>
  <c r="V5414" i="15"/>
  <c r="U5414" i="15"/>
  <c r="T5414" i="15"/>
  <c r="Y5413" i="15"/>
  <c r="X5413" i="15"/>
  <c r="W5413" i="15"/>
  <c r="V5413" i="15"/>
  <c r="U5413" i="15"/>
  <c r="T5413" i="15"/>
  <c r="Y5412" i="15"/>
  <c r="X5412" i="15"/>
  <c r="W5412" i="15"/>
  <c r="V5412" i="15"/>
  <c r="U5412" i="15"/>
  <c r="T5412" i="15"/>
  <c r="Y5411" i="15"/>
  <c r="X5411" i="15"/>
  <c r="W5411" i="15"/>
  <c r="V5411" i="15"/>
  <c r="U5411" i="15"/>
  <c r="T5411" i="15"/>
  <c r="Y5410" i="15"/>
  <c r="X5410" i="15"/>
  <c r="W5410" i="15"/>
  <c r="V5410" i="15"/>
  <c r="U5410" i="15"/>
  <c r="T5410" i="15"/>
  <c r="Y5409" i="15"/>
  <c r="X5409" i="15"/>
  <c r="W5409" i="15"/>
  <c r="V5409" i="15"/>
  <c r="U5409" i="15"/>
  <c r="T5409" i="15"/>
  <c r="Y5408" i="15"/>
  <c r="X5408" i="15"/>
  <c r="W5408" i="15"/>
  <c r="V5408" i="15"/>
  <c r="U5408" i="15"/>
  <c r="T5408" i="15"/>
  <c r="Y5407" i="15"/>
  <c r="X5407" i="15"/>
  <c r="W5407" i="15"/>
  <c r="V5407" i="15"/>
  <c r="U5407" i="15"/>
  <c r="T5407" i="15"/>
  <c r="Y5406" i="15"/>
  <c r="X5406" i="15"/>
  <c r="W5406" i="15"/>
  <c r="V5406" i="15"/>
  <c r="U5406" i="15"/>
  <c r="T5406" i="15"/>
  <c r="Y5405" i="15"/>
  <c r="X5405" i="15"/>
  <c r="W5405" i="15"/>
  <c r="V5405" i="15"/>
  <c r="U5405" i="15"/>
  <c r="T5405" i="15"/>
  <c r="Y5404" i="15"/>
  <c r="X5404" i="15"/>
  <c r="W5404" i="15"/>
  <c r="V5404" i="15"/>
  <c r="U5404" i="15"/>
  <c r="T5404" i="15"/>
  <c r="Y5403" i="15"/>
  <c r="X5403" i="15"/>
  <c r="W5403" i="15"/>
  <c r="V5403" i="15"/>
  <c r="U5403" i="15"/>
  <c r="T5403" i="15"/>
  <c r="Y5402" i="15"/>
  <c r="X5402" i="15"/>
  <c r="W5402" i="15"/>
  <c r="V5402" i="15"/>
  <c r="U5402" i="15"/>
  <c r="T5402" i="15"/>
  <c r="Y5401" i="15"/>
  <c r="X5401" i="15"/>
  <c r="W5401" i="15"/>
  <c r="V5401" i="15"/>
  <c r="U5401" i="15"/>
  <c r="T5401" i="15"/>
  <c r="Y5400" i="15"/>
  <c r="X5400" i="15"/>
  <c r="W5400" i="15"/>
  <c r="V5400" i="15"/>
  <c r="U5400" i="15"/>
  <c r="T5400" i="15"/>
  <c r="Y5399" i="15"/>
  <c r="X5399" i="15"/>
  <c r="W5399" i="15"/>
  <c r="V5399" i="15"/>
  <c r="U5399" i="15"/>
  <c r="T5399" i="15"/>
  <c r="Y5398" i="15"/>
  <c r="X5398" i="15"/>
  <c r="W5398" i="15"/>
  <c r="V5398" i="15"/>
  <c r="U5398" i="15"/>
  <c r="T5398" i="15"/>
  <c r="Y5397" i="15"/>
  <c r="X5397" i="15"/>
  <c r="W5397" i="15"/>
  <c r="V5397" i="15"/>
  <c r="U5397" i="15"/>
  <c r="T5397" i="15"/>
  <c r="Y5396" i="15"/>
  <c r="X5396" i="15"/>
  <c r="W5396" i="15"/>
  <c r="V5396" i="15"/>
  <c r="U5396" i="15"/>
  <c r="T5396" i="15"/>
  <c r="Y5395" i="15"/>
  <c r="X5395" i="15"/>
  <c r="W5395" i="15"/>
  <c r="V5395" i="15"/>
  <c r="U5395" i="15"/>
  <c r="T5395" i="15"/>
  <c r="Y5394" i="15"/>
  <c r="X5394" i="15"/>
  <c r="W5394" i="15"/>
  <c r="V5394" i="15"/>
  <c r="U5394" i="15"/>
  <c r="T5394" i="15"/>
  <c r="Y5393" i="15"/>
  <c r="X5393" i="15"/>
  <c r="W5393" i="15"/>
  <c r="V5393" i="15"/>
  <c r="U5393" i="15"/>
  <c r="T5393" i="15"/>
  <c r="Y5392" i="15"/>
  <c r="X5392" i="15"/>
  <c r="W5392" i="15"/>
  <c r="V5392" i="15"/>
  <c r="U5392" i="15"/>
  <c r="T5392" i="15"/>
  <c r="Y5391" i="15"/>
  <c r="X5391" i="15"/>
  <c r="W5391" i="15"/>
  <c r="V5391" i="15"/>
  <c r="U5391" i="15"/>
  <c r="T5391" i="15"/>
  <c r="Y5390" i="15"/>
  <c r="X5390" i="15"/>
  <c r="W5390" i="15"/>
  <c r="V5390" i="15"/>
  <c r="U5390" i="15"/>
  <c r="T5390" i="15"/>
  <c r="Y5389" i="15"/>
  <c r="X5389" i="15"/>
  <c r="W5389" i="15"/>
  <c r="V5389" i="15"/>
  <c r="U5389" i="15"/>
  <c r="T5389" i="15"/>
  <c r="Y5388" i="15"/>
  <c r="X5388" i="15"/>
  <c r="W5388" i="15"/>
  <c r="V5388" i="15"/>
  <c r="U5388" i="15"/>
  <c r="T5388" i="15"/>
  <c r="Y5387" i="15"/>
  <c r="X5387" i="15"/>
  <c r="W5387" i="15"/>
  <c r="V5387" i="15"/>
  <c r="U5387" i="15"/>
  <c r="T5387" i="15"/>
  <c r="Y5386" i="15"/>
  <c r="X5386" i="15"/>
  <c r="W5386" i="15"/>
  <c r="V5386" i="15"/>
  <c r="U5386" i="15"/>
  <c r="T5386" i="15"/>
  <c r="Y5385" i="15"/>
  <c r="X5385" i="15"/>
  <c r="W5385" i="15"/>
  <c r="V5385" i="15"/>
  <c r="U5385" i="15"/>
  <c r="T5385" i="15"/>
  <c r="Y5384" i="15"/>
  <c r="X5384" i="15"/>
  <c r="W5384" i="15"/>
  <c r="V5384" i="15"/>
  <c r="U5384" i="15"/>
  <c r="T5384" i="15"/>
  <c r="Y5383" i="15"/>
  <c r="X5383" i="15"/>
  <c r="W5383" i="15"/>
  <c r="V5383" i="15"/>
  <c r="U5383" i="15"/>
  <c r="T5383" i="15"/>
  <c r="Y5382" i="15"/>
  <c r="X5382" i="15"/>
  <c r="W5382" i="15"/>
  <c r="V5382" i="15"/>
  <c r="U5382" i="15"/>
  <c r="T5382" i="15"/>
  <c r="Y5381" i="15"/>
  <c r="X5381" i="15"/>
  <c r="W5381" i="15"/>
  <c r="V5381" i="15"/>
  <c r="U5381" i="15"/>
  <c r="T5381" i="15"/>
  <c r="Y5380" i="15"/>
  <c r="X5380" i="15"/>
  <c r="W5380" i="15"/>
  <c r="V5380" i="15"/>
  <c r="U5380" i="15"/>
  <c r="T5380" i="15"/>
  <c r="Y5379" i="15"/>
  <c r="X5379" i="15"/>
  <c r="W5379" i="15"/>
  <c r="V5379" i="15"/>
  <c r="U5379" i="15"/>
  <c r="T5379" i="15"/>
  <c r="Y5378" i="15"/>
  <c r="X5378" i="15"/>
  <c r="W5378" i="15"/>
  <c r="V5378" i="15"/>
  <c r="U5378" i="15"/>
  <c r="T5378" i="15"/>
  <c r="Y5377" i="15"/>
  <c r="X5377" i="15"/>
  <c r="W5377" i="15"/>
  <c r="V5377" i="15"/>
  <c r="U5377" i="15"/>
  <c r="T5377" i="15"/>
  <c r="Y5376" i="15"/>
  <c r="X5376" i="15"/>
  <c r="W5376" i="15"/>
  <c r="V5376" i="15"/>
  <c r="U5376" i="15"/>
  <c r="T5376" i="15"/>
  <c r="Y5375" i="15"/>
  <c r="X5375" i="15"/>
  <c r="W5375" i="15"/>
  <c r="V5375" i="15"/>
  <c r="U5375" i="15"/>
  <c r="T5375" i="15"/>
  <c r="Y5374" i="15"/>
  <c r="X5374" i="15"/>
  <c r="W5374" i="15"/>
  <c r="V5374" i="15"/>
  <c r="U5374" i="15"/>
  <c r="T5374" i="15"/>
  <c r="Y5373" i="15"/>
  <c r="X5373" i="15"/>
  <c r="W5373" i="15"/>
  <c r="V5373" i="15"/>
  <c r="U5373" i="15"/>
  <c r="T5373" i="15"/>
  <c r="Y5372" i="15"/>
  <c r="X5372" i="15"/>
  <c r="W5372" i="15"/>
  <c r="V5372" i="15"/>
  <c r="U5372" i="15"/>
  <c r="T5372" i="15"/>
  <c r="Y5371" i="15"/>
  <c r="X5371" i="15"/>
  <c r="W5371" i="15"/>
  <c r="V5371" i="15"/>
  <c r="U5371" i="15"/>
  <c r="T5371" i="15"/>
  <c r="Y5370" i="15"/>
  <c r="X5370" i="15"/>
  <c r="W5370" i="15"/>
  <c r="V5370" i="15"/>
  <c r="U5370" i="15"/>
  <c r="T5370" i="15"/>
  <c r="Y5369" i="15"/>
  <c r="X5369" i="15"/>
  <c r="W5369" i="15"/>
  <c r="V5369" i="15"/>
  <c r="U5369" i="15"/>
  <c r="T5369" i="15"/>
  <c r="Y5368" i="15"/>
  <c r="X5368" i="15"/>
  <c r="W5368" i="15"/>
  <c r="V5368" i="15"/>
  <c r="U5368" i="15"/>
  <c r="T5368" i="15"/>
  <c r="Y5367" i="15"/>
  <c r="X5367" i="15"/>
  <c r="W5367" i="15"/>
  <c r="V5367" i="15"/>
  <c r="U5367" i="15"/>
  <c r="T5367" i="15"/>
  <c r="Y5366" i="15"/>
  <c r="X5366" i="15"/>
  <c r="W5366" i="15"/>
  <c r="V5366" i="15"/>
  <c r="U5366" i="15"/>
  <c r="T5366" i="15"/>
  <c r="Y5365" i="15"/>
  <c r="X5365" i="15"/>
  <c r="W5365" i="15"/>
  <c r="V5365" i="15"/>
  <c r="U5365" i="15"/>
  <c r="T5365" i="15"/>
  <c r="Y5364" i="15"/>
  <c r="X5364" i="15"/>
  <c r="W5364" i="15"/>
  <c r="V5364" i="15"/>
  <c r="U5364" i="15"/>
  <c r="T5364" i="15"/>
  <c r="Y5363" i="15"/>
  <c r="X5363" i="15"/>
  <c r="W5363" i="15"/>
  <c r="V5363" i="15"/>
  <c r="U5363" i="15"/>
  <c r="T5363" i="15"/>
  <c r="Y5362" i="15"/>
  <c r="X5362" i="15"/>
  <c r="W5362" i="15"/>
  <c r="V5362" i="15"/>
  <c r="U5362" i="15"/>
  <c r="T5362" i="15"/>
  <c r="Y5361" i="15"/>
  <c r="X5361" i="15"/>
  <c r="W5361" i="15"/>
  <c r="V5361" i="15"/>
  <c r="U5361" i="15"/>
  <c r="T5361" i="15"/>
  <c r="Y5360" i="15"/>
  <c r="X5360" i="15"/>
  <c r="W5360" i="15"/>
  <c r="V5360" i="15"/>
  <c r="U5360" i="15"/>
  <c r="T5360" i="15"/>
  <c r="Y5359" i="15"/>
  <c r="X5359" i="15"/>
  <c r="W5359" i="15"/>
  <c r="V5359" i="15"/>
  <c r="U5359" i="15"/>
  <c r="T5359" i="15"/>
  <c r="Y5358" i="15"/>
  <c r="X5358" i="15"/>
  <c r="W5358" i="15"/>
  <c r="V5358" i="15"/>
  <c r="U5358" i="15"/>
  <c r="T5358" i="15"/>
  <c r="Y5357" i="15"/>
  <c r="X5357" i="15"/>
  <c r="W5357" i="15"/>
  <c r="V5357" i="15"/>
  <c r="U5357" i="15"/>
  <c r="T5357" i="15"/>
  <c r="Y5356" i="15"/>
  <c r="X5356" i="15"/>
  <c r="W5356" i="15"/>
  <c r="V5356" i="15"/>
  <c r="U5356" i="15"/>
  <c r="T5356" i="15"/>
  <c r="Y5355" i="15"/>
  <c r="X5355" i="15"/>
  <c r="W5355" i="15"/>
  <c r="V5355" i="15"/>
  <c r="U5355" i="15"/>
  <c r="T5355" i="15"/>
  <c r="Y5354" i="15"/>
  <c r="X5354" i="15"/>
  <c r="W5354" i="15"/>
  <c r="V5354" i="15"/>
  <c r="U5354" i="15"/>
  <c r="T5354" i="15"/>
  <c r="Y5353" i="15"/>
  <c r="X5353" i="15"/>
  <c r="W5353" i="15"/>
  <c r="V5353" i="15"/>
  <c r="U5353" i="15"/>
  <c r="T5353" i="15"/>
  <c r="Y5352" i="15"/>
  <c r="X5352" i="15"/>
  <c r="W5352" i="15"/>
  <c r="V5352" i="15"/>
  <c r="U5352" i="15"/>
  <c r="T5352" i="15"/>
  <c r="Y5351" i="15"/>
  <c r="X5351" i="15"/>
  <c r="W5351" i="15"/>
  <c r="V5351" i="15"/>
  <c r="U5351" i="15"/>
  <c r="T5351" i="15"/>
  <c r="Y5350" i="15"/>
  <c r="X5350" i="15"/>
  <c r="W5350" i="15"/>
  <c r="V5350" i="15"/>
  <c r="U5350" i="15"/>
  <c r="T5350" i="15"/>
  <c r="Y5349" i="15"/>
  <c r="X5349" i="15"/>
  <c r="W5349" i="15"/>
  <c r="V5349" i="15"/>
  <c r="U5349" i="15"/>
  <c r="T5349" i="15"/>
  <c r="Y5348" i="15"/>
  <c r="X5348" i="15"/>
  <c r="W5348" i="15"/>
  <c r="V5348" i="15"/>
  <c r="U5348" i="15"/>
  <c r="T5348" i="15"/>
  <c r="Y5347" i="15"/>
  <c r="X5347" i="15"/>
  <c r="W5347" i="15"/>
  <c r="V5347" i="15"/>
  <c r="U5347" i="15"/>
  <c r="T5347" i="15"/>
  <c r="Y5346" i="15"/>
  <c r="X5346" i="15"/>
  <c r="W5346" i="15"/>
  <c r="V5346" i="15"/>
  <c r="U5346" i="15"/>
  <c r="T5346" i="15"/>
  <c r="Y5345" i="15"/>
  <c r="X5345" i="15"/>
  <c r="W5345" i="15"/>
  <c r="V5345" i="15"/>
  <c r="U5345" i="15"/>
  <c r="T5345" i="15"/>
  <c r="Y5344" i="15"/>
  <c r="X5344" i="15"/>
  <c r="W5344" i="15"/>
  <c r="V5344" i="15"/>
  <c r="U5344" i="15"/>
  <c r="T5344" i="15"/>
  <c r="Y5343" i="15"/>
  <c r="X5343" i="15"/>
  <c r="W5343" i="15"/>
  <c r="V5343" i="15"/>
  <c r="U5343" i="15"/>
  <c r="T5343" i="15"/>
  <c r="Y5342" i="15"/>
  <c r="X5342" i="15"/>
  <c r="W5342" i="15"/>
  <c r="V5342" i="15"/>
  <c r="U5342" i="15"/>
  <c r="T5342" i="15"/>
  <c r="Y5341" i="15"/>
  <c r="X5341" i="15"/>
  <c r="W5341" i="15"/>
  <c r="V5341" i="15"/>
  <c r="U5341" i="15"/>
  <c r="T5341" i="15"/>
  <c r="Y5340" i="15"/>
  <c r="X5340" i="15"/>
  <c r="W5340" i="15"/>
  <c r="V5340" i="15"/>
  <c r="U5340" i="15"/>
  <c r="T5340" i="15"/>
  <c r="Y5339" i="15"/>
  <c r="X5339" i="15"/>
  <c r="W5339" i="15"/>
  <c r="V5339" i="15"/>
  <c r="U5339" i="15"/>
  <c r="T5339" i="15"/>
  <c r="Y5338" i="15"/>
  <c r="X5338" i="15"/>
  <c r="W5338" i="15"/>
  <c r="V5338" i="15"/>
  <c r="U5338" i="15"/>
  <c r="T5338" i="15"/>
  <c r="Y5337" i="15"/>
  <c r="X5337" i="15"/>
  <c r="W5337" i="15"/>
  <c r="V5337" i="15"/>
  <c r="U5337" i="15"/>
  <c r="T5337" i="15"/>
  <c r="Y5336" i="15"/>
  <c r="X5336" i="15"/>
  <c r="W5336" i="15"/>
  <c r="V5336" i="15"/>
  <c r="U5336" i="15"/>
  <c r="T5336" i="15"/>
  <c r="Y5335" i="15"/>
  <c r="X5335" i="15"/>
  <c r="W5335" i="15"/>
  <c r="V5335" i="15"/>
  <c r="U5335" i="15"/>
  <c r="T5335" i="15"/>
  <c r="Y5334" i="15"/>
  <c r="X5334" i="15"/>
  <c r="W5334" i="15"/>
  <c r="V5334" i="15"/>
  <c r="U5334" i="15"/>
  <c r="T5334" i="15"/>
  <c r="Y5333" i="15"/>
  <c r="X5333" i="15"/>
  <c r="W5333" i="15"/>
  <c r="V5333" i="15"/>
  <c r="U5333" i="15"/>
  <c r="T5333" i="15"/>
  <c r="Y5332" i="15"/>
  <c r="X5332" i="15"/>
  <c r="W5332" i="15"/>
  <c r="V5332" i="15"/>
  <c r="U5332" i="15"/>
  <c r="T5332" i="15"/>
  <c r="Y5331" i="15"/>
  <c r="X5331" i="15"/>
  <c r="W5331" i="15"/>
  <c r="V5331" i="15"/>
  <c r="U5331" i="15"/>
  <c r="T5331" i="15"/>
  <c r="Y5330" i="15"/>
  <c r="X5330" i="15"/>
  <c r="W5330" i="15"/>
  <c r="V5330" i="15"/>
  <c r="U5330" i="15"/>
  <c r="T5330" i="15"/>
  <c r="Y5329" i="15"/>
  <c r="X5329" i="15"/>
  <c r="W5329" i="15"/>
  <c r="V5329" i="15"/>
  <c r="U5329" i="15"/>
  <c r="T5329" i="15"/>
  <c r="Y5328" i="15"/>
  <c r="X5328" i="15"/>
  <c r="W5328" i="15"/>
  <c r="V5328" i="15"/>
  <c r="U5328" i="15"/>
  <c r="T5328" i="15"/>
  <c r="Y5327" i="15"/>
  <c r="X5327" i="15"/>
  <c r="W5327" i="15"/>
  <c r="V5327" i="15"/>
  <c r="U5327" i="15"/>
  <c r="T5327" i="15"/>
  <c r="Y5326" i="15"/>
  <c r="X5326" i="15"/>
  <c r="W5326" i="15"/>
  <c r="V5326" i="15"/>
  <c r="U5326" i="15"/>
  <c r="T5326" i="15"/>
  <c r="Y5325" i="15"/>
  <c r="X5325" i="15"/>
  <c r="W5325" i="15"/>
  <c r="V5325" i="15"/>
  <c r="U5325" i="15"/>
  <c r="T5325" i="15"/>
  <c r="Y5324" i="15"/>
  <c r="X5324" i="15"/>
  <c r="W5324" i="15"/>
  <c r="V5324" i="15"/>
  <c r="U5324" i="15"/>
  <c r="T5324" i="15"/>
  <c r="Y5323" i="15"/>
  <c r="X5323" i="15"/>
  <c r="W5323" i="15"/>
  <c r="V5323" i="15"/>
  <c r="U5323" i="15"/>
  <c r="T5323" i="15"/>
  <c r="Y5322" i="15"/>
  <c r="X5322" i="15"/>
  <c r="W5322" i="15"/>
  <c r="V5322" i="15"/>
  <c r="U5322" i="15"/>
  <c r="T5322" i="15"/>
  <c r="Y5321" i="15"/>
  <c r="X5321" i="15"/>
  <c r="W5321" i="15"/>
  <c r="V5321" i="15"/>
  <c r="U5321" i="15"/>
  <c r="T5321" i="15"/>
  <c r="Y5320" i="15"/>
  <c r="X5320" i="15"/>
  <c r="W5320" i="15"/>
  <c r="V5320" i="15"/>
  <c r="U5320" i="15"/>
  <c r="T5320" i="15"/>
  <c r="Y5319" i="15"/>
  <c r="X5319" i="15"/>
  <c r="W5319" i="15"/>
  <c r="V5319" i="15"/>
  <c r="U5319" i="15"/>
  <c r="T5319" i="15"/>
  <c r="Y5318" i="15"/>
  <c r="X5318" i="15"/>
  <c r="W5318" i="15"/>
  <c r="V5318" i="15"/>
  <c r="U5318" i="15"/>
  <c r="T5318" i="15"/>
  <c r="Y5317" i="15"/>
  <c r="X5317" i="15"/>
  <c r="W5317" i="15"/>
  <c r="V5317" i="15"/>
  <c r="U5317" i="15"/>
  <c r="T5317" i="15"/>
  <c r="Y5316" i="15"/>
  <c r="X5316" i="15"/>
  <c r="W5316" i="15"/>
  <c r="V5316" i="15"/>
  <c r="U5316" i="15"/>
  <c r="T5316" i="15"/>
  <c r="Y5315" i="15"/>
  <c r="X5315" i="15"/>
  <c r="W5315" i="15"/>
  <c r="V5315" i="15"/>
  <c r="U5315" i="15"/>
  <c r="T5315" i="15"/>
  <c r="Y5314" i="15"/>
  <c r="X5314" i="15"/>
  <c r="W5314" i="15"/>
  <c r="V5314" i="15"/>
  <c r="U5314" i="15"/>
  <c r="T5314" i="15"/>
  <c r="Y5313" i="15"/>
  <c r="X5313" i="15"/>
  <c r="W5313" i="15"/>
  <c r="V5313" i="15"/>
  <c r="U5313" i="15"/>
  <c r="T5313" i="15"/>
  <c r="Y5312" i="15"/>
  <c r="X5312" i="15"/>
  <c r="W5312" i="15"/>
  <c r="V5312" i="15"/>
  <c r="U5312" i="15"/>
  <c r="T5312" i="15"/>
  <c r="Y5311" i="15"/>
  <c r="X5311" i="15"/>
  <c r="W5311" i="15"/>
  <c r="V5311" i="15"/>
  <c r="U5311" i="15"/>
  <c r="T5311" i="15"/>
  <c r="Y5310" i="15"/>
  <c r="X5310" i="15"/>
  <c r="W5310" i="15"/>
  <c r="V5310" i="15"/>
  <c r="U5310" i="15"/>
  <c r="T5310" i="15"/>
  <c r="Y5309" i="15"/>
  <c r="X5309" i="15"/>
  <c r="W5309" i="15"/>
  <c r="V5309" i="15"/>
  <c r="U5309" i="15"/>
  <c r="T5309" i="15"/>
  <c r="Y5308" i="15"/>
  <c r="X5308" i="15"/>
  <c r="W5308" i="15"/>
  <c r="V5308" i="15"/>
  <c r="U5308" i="15"/>
  <c r="T5308" i="15"/>
  <c r="Y5307" i="15"/>
  <c r="X5307" i="15"/>
  <c r="W5307" i="15"/>
  <c r="V5307" i="15"/>
  <c r="U5307" i="15"/>
  <c r="T5307" i="15"/>
  <c r="Y5306" i="15"/>
  <c r="X5306" i="15"/>
  <c r="W5306" i="15"/>
  <c r="V5306" i="15"/>
  <c r="U5306" i="15"/>
  <c r="T5306" i="15"/>
  <c r="Y5305" i="15"/>
  <c r="X5305" i="15"/>
  <c r="W5305" i="15"/>
  <c r="V5305" i="15"/>
  <c r="U5305" i="15"/>
  <c r="T5305" i="15"/>
  <c r="Y5304" i="15"/>
  <c r="X5304" i="15"/>
  <c r="W5304" i="15"/>
  <c r="V5304" i="15"/>
  <c r="U5304" i="15"/>
  <c r="T5304" i="15"/>
  <c r="Y5303" i="15"/>
  <c r="X5303" i="15"/>
  <c r="W5303" i="15"/>
  <c r="V5303" i="15"/>
  <c r="U5303" i="15"/>
  <c r="T5303" i="15"/>
  <c r="Y5302" i="15"/>
  <c r="X5302" i="15"/>
  <c r="W5302" i="15"/>
  <c r="V5302" i="15"/>
  <c r="U5302" i="15"/>
  <c r="T5302" i="15"/>
  <c r="Y5301" i="15"/>
  <c r="X5301" i="15"/>
  <c r="W5301" i="15"/>
  <c r="V5301" i="15"/>
  <c r="U5301" i="15"/>
  <c r="T5301" i="15"/>
  <c r="Y5300" i="15"/>
  <c r="X5300" i="15"/>
  <c r="W5300" i="15"/>
  <c r="V5300" i="15"/>
  <c r="U5300" i="15"/>
  <c r="T5300" i="15"/>
  <c r="Y5299" i="15"/>
  <c r="X5299" i="15"/>
  <c r="W5299" i="15"/>
  <c r="V5299" i="15"/>
  <c r="U5299" i="15"/>
  <c r="T5299" i="15"/>
  <c r="Y5298" i="15"/>
  <c r="X5298" i="15"/>
  <c r="W5298" i="15"/>
  <c r="V5298" i="15"/>
  <c r="U5298" i="15"/>
  <c r="T5298" i="15"/>
  <c r="Y5297" i="15"/>
  <c r="X5297" i="15"/>
  <c r="W5297" i="15"/>
  <c r="V5297" i="15"/>
  <c r="U5297" i="15"/>
  <c r="T5297" i="15"/>
  <c r="Y5296" i="15"/>
  <c r="X5296" i="15"/>
  <c r="W5296" i="15"/>
  <c r="V5296" i="15"/>
  <c r="U5296" i="15"/>
  <c r="T5296" i="15"/>
  <c r="Y5295" i="15"/>
  <c r="X5295" i="15"/>
  <c r="W5295" i="15"/>
  <c r="V5295" i="15"/>
  <c r="U5295" i="15"/>
  <c r="T5295" i="15"/>
  <c r="Y5294" i="15"/>
  <c r="X5294" i="15"/>
  <c r="W5294" i="15"/>
  <c r="V5294" i="15"/>
  <c r="U5294" i="15"/>
  <c r="T5294" i="15"/>
  <c r="Y5293" i="15"/>
  <c r="X5293" i="15"/>
  <c r="W5293" i="15"/>
  <c r="V5293" i="15"/>
  <c r="U5293" i="15"/>
  <c r="T5293" i="15"/>
  <c r="Y5292" i="15"/>
  <c r="X5292" i="15"/>
  <c r="W5292" i="15"/>
  <c r="V5292" i="15"/>
  <c r="U5292" i="15"/>
  <c r="T5292" i="15"/>
  <c r="Y5291" i="15"/>
  <c r="X5291" i="15"/>
  <c r="W5291" i="15"/>
  <c r="V5291" i="15"/>
  <c r="U5291" i="15"/>
  <c r="T5291" i="15"/>
  <c r="Y5290" i="15"/>
  <c r="X5290" i="15"/>
  <c r="W5290" i="15"/>
  <c r="V5290" i="15"/>
  <c r="U5290" i="15"/>
  <c r="T5290" i="15"/>
  <c r="Y5289" i="15"/>
  <c r="X5289" i="15"/>
  <c r="W5289" i="15"/>
  <c r="V5289" i="15"/>
  <c r="U5289" i="15"/>
  <c r="T5289" i="15"/>
  <c r="Y5288" i="15"/>
  <c r="X5288" i="15"/>
  <c r="W5288" i="15"/>
  <c r="V5288" i="15"/>
  <c r="U5288" i="15"/>
  <c r="T5288" i="15"/>
  <c r="Y5287" i="15"/>
  <c r="X5287" i="15"/>
  <c r="W5287" i="15"/>
  <c r="V5287" i="15"/>
  <c r="U5287" i="15"/>
  <c r="T5287" i="15"/>
  <c r="Y5286" i="15"/>
  <c r="X5286" i="15"/>
  <c r="W5286" i="15"/>
  <c r="V5286" i="15"/>
  <c r="U5286" i="15"/>
  <c r="T5286" i="15"/>
  <c r="Y5285" i="15"/>
  <c r="X5285" i="15"/>
  <c r="W5285" i="15"/>
  <c r="V5285" i="15"/>
  <c r="U5285" i="15"/>
  <c r="T5285" i="15"/>
  <c r="Y5284" i="15"/>
  <c r="X5284" i="15"/>
  <c r="W5284" i="15"/>
  <c r="V5284" i="15"/>
  <c r="U5284" i="15"/>
  <c r="T5284" i="15"/>
  <c r="Y5283" i="15"/>
  <c r="X5283" i="15"/>
  <c r="W5283" i="15"/>
  <c r="V5283" i="15"/>
  <c r="U5283" i="15"/>
  <c r="T5283" i="15"/>
  <c r="Y5282" i="15"/>
  <c r="X5282" i="15"/>
  <c r="W5282" i="15"/>
  <c r="V5282" i="15"/>
  <c r="U5282" i="15"/>
  <c r="T5282" i="15"/>
  <c r="Y5281" i="15"/>
  <c r="X5281" i="15"/>
  <c r="W5281" i="15"/>
  <c r="V5281" i="15"/>
  <c r="U5281" i="15"/>
  <c r="T5281" i="15"/>
  <c r="Y5280" i="15"/>
  <c r="X5280" i="15"/>
  <c r="W5280" i="15"/>
  <c r="V5280" i="15"/>
  <c r="U5280" i="15"/>
  <c r="T5280" i="15"/>
  <c r="Y5279" i="15"/>
  <c r="X5279" i="15"/>
  <c r="W5279" i="15"/>
  <c r="V5279" i="15"/>
  <c r="U5279" i="15"/>
  <c r="T5279" i="15"/>
  <c r="Y5278" i="15"/>
  <c r="X5278" i="15"/>
  <c r="W5278" i="15"/>
  <c r="V5278" i="15"/>
  <c r="U5278" i="15"/>
  <c r="T5278" i="15"/>
  <c r="Y5277" i="15"/>
  <c r="X5277" i="15"/>
  <c r="W5277" i="15"/>
  <c r="V5277" i="15"/>
  <c r="U5277" i="15"/>
  <c r="T5277" i="15"/>
  <c r="Y5276" i="15"/>
  <c r="X5276" i="15"/>
  <c r="W5276" i="15"/>
  <c r="V5276" i="15"/>
  <c r="U5276" i="15"/>
  <c r="T5276" i="15"/>
  <c r="Y5275" i="15"/>
  <c r="X5275" i="15"/>
  <c r="W5275" i="15"/>
  <c r="V5275" i="15"/>
  <c r="U5275" i="15"/>
  <c r="T5275" i="15"/>
  <c r="Y5274" i="15"/>
  <c r="X5274" i="15"/>
  <c r="W5274" i="15"/>
  <c r="V5274" i="15"/>
  <c r="U5274" i="15"/>
  <c r="T5274" i="15"/>
  <c r="Y5273" i="15"/>
  <c r="X5273" i="15"/>
  <c r="W5273" i="15"/>
  <c r="V5273" i="15"/>
  <c r="U5273" i="15"/>
  <c r="T5273" i="15"/>
  <c r="Y5272" i="15"/>
  <c r="X5272" i="15"/>
  <c r="W5272" i="15"/>
  <c r="V5272" i="15"/>
  <c r="U5272" i="15"/>
  <c r="T5272" i="15"/>
  <c r="Y5271" i="15"/>
  <c r="X5271" i="15"/>
  <c r="W5271" i="15"/>
  <c r="V5271" i="15"/>
  <c r="U5271" i="15"/>
  <c r="T5271" i="15"/>
  <c r="Y5270" i="15"/>
  <c r="X5270" i="15"/>
  <c r="W5270" i="15"/>
  <c r="V5270" i="15"/>
  <c r="U5270" i="15"/>
  <c r="T5270" i="15"/>
  <c r="Y5269" i="15"/>
  <c r="X5269" i="15"/>
  <c r="W5269" i="15"/>
  <c r="V5269" i="15"/>
  <c r="U5269" i="15"/>
  <c r="T5269" i="15"/>
  <c r="Y5268" i="15"/>
  <c r="X5268" i="15"/>
  <c r="W5268" i="15"/>
  <c r="V5268" i="15"/>
  <c r="U5268" i="15"/>
  <c r="T5268" i="15"/>
  <c r="Y5267" i="15"/>
  <c r="X5267" i="15"/>
  <c r="W5267" i="15"/>
  <c r="V5267" i="15"/>
  <c r="U5267" i="15"/>
  <c r="T5267" i="15"/>
  <c r="Y5266" i="15"/>
  <c r="X5266" i="15"/>
  <c r="W5266" i="15"/>
  <c r="V5266" i="15"/>
  <c r="U5266" i="15"/>
  <c r="T5266" i="15"/>
  <c r="Y5265" i="15"/>
  <c r="X5265" i="15"/>
  <c r="W5265" i="15"/>
  <c r="V5265" i="15"/>
  <c r="U5265" i="15"/>
  <c r="T5265" i="15"/>
  <c r="Y5264" i="15"/>
  <c r="X5264" i="15"/>
  <c r="W5264" i="15"/>
  <c r="V5264" i="15"/>
  <c r="U5264" i="15"/>
  <c r="T5264" i="15"/>
  <c r="Y5263" i="15"/>
  <c r="X5263" i="15"/>
  <c r="W5263" i="15"/>
  <c r="V5263" i="15"/>
  <c r="U5263" i="15"/>
  <c r="T5263" i="15"/>
  <c r="Y5262" i="15"/>
  <c r="X5262" i="15"/>
  <c r="W5262" i="15"/>
  <c r="V5262" i="15"/>
  <c r="U5262" i="15"/>
  <c r="T5262" i="15"/>
  <c r="Y5261" i="15"/>
  <c r="X5261" i="15"/>
  <c r="W5261" i="15"/>
  <c r="V5261" i="15"/>
  <c r="U5261" i="15"/>
  <c r="T5261" i="15"/>
  <c r="Y5260" i="15"/>
  <c r="X5260" i="15"/>
  <c r="W5260" i="15"/>
  <c r="V5260" i="15"/>
  <c r="U5260" i="15"/>
  <c r="T5260" i="15"/>
  <c r="Y5259" i="15"/>
  <c r="X5259" i="15"/>
  <c r="W5259" i="15"/>
  <c r="V5259" i="15"/>
  <c r="U5259" i="15"/>
  <c r="T5259" i="15"/>
  <c r="Y5258" i="15"/>
  <c r="X5258" i="15"/>
  <c r="W5258" i="15"/>
  <c r="V5258" i="15"/>
  <c r="U5258" i="15"/>
  <c r="T5258" i="15"/>
  <c r="Y5257" i="15"/>
  <c r="X5257" i="15"/>
  <c r="W5257" i="15"/>
  <c r="V5257" i="15"/>
  <c r="U5257" i="15"/>
  <c r="T5257" i="15"/>
  <c r="Y5256" i="15"/>
  <c r="X5256" i="15"/>
  <c r="W5256" i="15"/>
  <c r="V5256" i="15"/>
  <c r="U5256" i="15"/>
  <c r="T5256" i="15"/>
  <c r="Y5255" i="15"/>
  <c r="X5255" i="15"/>
  <c r="W5255" i="15"/>
  <c r="V5255" i="15"/>
  <c r="U5255" i="15"/>
  <c r="T5255" i="15"/>
  <c r="Y5254" i="15"/>
  <c r="X5254" i="15"/>
  <c r="W5254" i="15"/>
  <c r="V5254" i="15"/>
  <c r="U5254" i="15"/>
  <c r="T5254" i="15"/>
  <c r="Y5253" i="15"/>
  <c r="X5253" i="15"/>
  <c r="W5253" i="15"/>
  <c r="V5253" i="15"/>
  <c r="U5253" i="15"/>
  <c r="T5253" i="15"/>
  <c r="Y5252" i="15"/>
  <c r="X5252" i="15"/>
  <c r="W5252" i="15"/>
  <c r="V5252" i="15"/>
  <c r="U5252" i="15"/>
  <c r="T5252" i="15"/>
  <c r="Y5251" i="15"/>
  <c r="X5251" i="15"/>
  <c r="W5251" i="15"/>
  <c r="V5251" i="15"/>
  <c r="U5251" i="15"/>
  <c r="T5251" i="15"/>
  <c r="Y5250" i="15"/>
  <c r="X5250" i="15"/>
  <c r="W5250" i="15"/>
  <c r="V5250" i="15"/>
  <c r="U5250" i="15"/>
  <c r="T5250" i="15"/>
  <c r="Y5249" i="15"/>
  <c r="X5249" i="15"/>
  <c r="W5249" i="15"/>
  <c r="V5249" i="15"/>
  <c r="U5249" i="15"/>
  <c r="T5249" i="15"/>
  <c r="Y5248" i="15"/>
  <c r="X5248" i="15"/>
  <c r="W5248" i="15"/>
  <c r="V5248" i="15"/>
  <c r="U5248" i="15"/>
  <c r="T5248" i="15"/>
  <c r="Y5247" i="15"/>
  <c r="X5247" i="15"/>
  <c r="W5247" i="15"/>
  <c r="V5247" i="15"/>
  <c r="U5247" i="15"/>
  <c r="T5247" i="15"/>
  <c r="Y5246" i="15"/>
  <c r="X5246" i="15"/>
  <c r="W5246" i="15"/>
  <c r="V5246" i="15"/>
  <c r="U5246" i="15"/>
  <c r="T5246" i="15"/>
  <c r="Y5245" i="15"/>
  <c r="X5245" i="15"/>
  <c r="W5245" i="15"/>
  <c r="V5245" i="15"/>
  <c r="U5245" i="15"/>
  <c r="T5245" i="15"/>
  <c r="Y5244" i="15"/>
  <c r="X5244" i="15"/>
  <c r="W5244" i="15"/>
  <c r="V5244" i="15"/>
  <c r="U5244" i="15"/>
  <c r="T5244" i="15"/>
  <c r="Y5243" i="15"/>
  <c r="X5243" i="15"/>
  <c r="W5243" i="15"/>
  <c r="V5243" i="15"/>
  <c r="U5243" i="15"/>
  <c r="T5243" i="15"/>
  <c r="Y5242" i="15"/>
  <c r="X5242" i="15"/>
  <c r="W5242" i="15"/>
  <c r="V5242" i="15"/>
  <c r="U5242" i="15"/>
  <c r="T5242" i="15"/>
  <c r="Y5241" i="15"/>
  <c r="X5241" i="15"/>
  <c r="W5241" i="15"/>
  <c r="V5241" i="15"/>
  <c r="U5241" i="15"/>
  <c r="T5241" i="15"/>
  <c r="Y5240" i="15"/>
  <c r="X5240" i="15"/>
  <c r="W5240" i="15"/>
  <c r="V5240" i="15"/>
  <c r="U5240" i="15"/>
  <c r="T5240" i="15"/>
  <c r="Y5239" i="15"/>
  <c r="X5239" i="15"/>
  <c r="W5239" i="15"/>
  <c r="V5239" i="15"/>
  <c r="U5239" i="15"/>
  <c r="T5239" i="15"/>
  <c r="Y5238" i="15"/>
  <c r="X5238" i="15"/>
  <c r="W5238" i="15"/>
  <c r="V5238" i="15"/>
  <c r="U5238" i="15"/>
  <c r="T5238" i="15"/>
  <c r="Y5237" i="15"/>
  <c r="X5237" i="15"/>
  <c r="W5237" i="15"/>
  <c r="V5237" i="15"/>
  <c r="U5237" i="15"/>
  <c r="T5237" i="15"/>
  <c r="Y5236" i="15"/>
  <c r="X5236" i="15"/>
  <c r="W5236" i="15"/>
  <c r="V5236" i="15"/>
  <c r="U5236" i="15"/>
  <c r="T5236" i="15"/>
  <c r="Y5235" i="15"/>
  <c r="X5235" i="15"/>
  <c r="W5235" i="15"/>
  <c r="V5235" i="15"/>
  <c r="U5235" i="15"/>
  <c r="T5235" i="15"/>
  <c r="Y5234" i="15"/>
  <c r="X5234" i="15"/>
  <c r="W5234" i="15"/>
  <c r="V5234" i="15"/>
  <c r="U5234" i="15"/>
  <c r="T5234" i="15"/>
  <c r="Y5233" i="15"/>
  <c r="X5233" i="15"/>
  <c r="W5233" i="15"/>
  <c r="V5233" i="15"/>
  <c r="U5233" i="15"/>
  <c r="T5233" i="15"/>
  <c r="Y5232" i="15"/>
  <c r="X5232" i="15"/>
  <c r="W5232" i="15"/>
  <c r="V5232" i="15"/>
  <c r="U5232" i="15"/>
  <c r="T5232" i="15"/>
  <c r="Y5231" i="15"/>
  <c r="X5231" i="15"/>
  <c r="W5231" i="15"/>
  <c r="V5231" i="15"/>
  <c r="U5231" i="15"/>
  <c r="T5231" i="15"/>
  <c r="Y5230" i="15"/>
  <c r="X5230" i="15"/>
  <c r="W5230" i="15"/>
  <c r="V5230" i="15"/>
  <c r="U5230" i="15"/>
  <c r="T5230" i="15"/>
  <c r="Y5229" i="15"/>
  <c r="X5229" i="15"/>
  <c r="W5229" i="15"/>
  <c r="V5229" i="15"/>
  <c r="U5229" i="15"/>
  <c r="T5229" i="15"/>
  <c r="Y5228" i="15"/>
  <c r="X5228" i="15"/>
  <c r="W5228" i="15"/>
  <c r="V5228" i="15"/>
  <c r="U5228" i="15"/>
  <c r="T5228" i="15"/>
  <c r="Y5227" i="15"/>
  <c r="X5227" i="15"/>
  <c r="W5227" i="15"/>
  <c r="V5227" i="15"/>
  <c r="U5227" i="15"/>
  <c r="T5227" i="15"/>
  <c r="Y5226" i="15"/>
  <c r="X5226" i="15"/>
  <c r="W5226" i="15"/>
  <c r="V5226" i="15"/>
  <c r="U5226" i="15"/>
  <c r="T5226" i="15"/>
  <c r="Y5225" i="15"/>
  <c r="X5225" i="15"/>
  <c r="W5225" i="15"/>
  <c r="V5225" i="15"/>
  <c r="U5225" i="15"/>
  <c r="T5225" i="15"/>
  <c r="Y5224" i="15"/>
  <c r="X5224" i="15"/>
  <c r="W5224" i="15"/>
  <c r="V5224" i="15"/>
  <c r="U5224" i="15"/>
  <c r="T5224" i="15"/>
  <c r="Y5223" i="15"/>
  <c r="X5223" i="15"/>
  <c r="W5223" i="15"/>
  <c r="V5223" i="15"/>
  <c r="U5223" i="15"/>
  <c r="T5223" i="15"/>
  <c r="Y5222" i="15"/>
  <c r="X5222" i="15"/>
  <c r="W5222" i="15"/>
  <c r="V5222" i="15"/>
  <c r="U5222" i="15"/>
  <c r="T5222" i="15"/>
  <c r="Y5221" i="15"/>
  <c r="X5221" i="15"/>
  <c r="W5221" i="15"/>
  <c r="V5221" i="15"/>
  <c r="U5221" i="15"/>
  <c r="T5221" i="15"/>
  <c r="Y5220" i="15"/>
  <c r="X5220" i="15"/>
  <c r="W5220" i="15"/>
  <c r="V5220" i="15"/>
  <c r="U5220" i="15"/>
  <c r="T5220" i="15"/>
  <c r="Y5219" i="15"/>
  <c r="X5219" i="15"/>
  <c r="W5219" i="15"/>
  <c r="V5219" i="15"/>
  <c r="U5219" i="15"/>
  <c r="T5219" i="15"/>
  <c r="Y5218" i="15"/>
  <c r="X5218" i="15"/>
  <c r="W5218" i="15"/>
  <c r="V5218" i="15"/>
  <c r="U5218" i="15"/>
  <c r="T5218" i="15"/>
  <c r="Y5217" i="15"/>
  <c r="X5217" i="15"/>
  <c r="W5217" i="15"/>
  <c r="V5217" i="15"/>
  <c r="U5217" i="15"/>
  <c r="T5217" i="15"/>
  <c r="Y5216" i="15"/>
  <c r="X5216" i="15"/>
  <c r="W5216" i="15"/>
  <c r="V5216" i="15"/>
  <c r="U5216" i="15"/>
  <c r="T5216" i="15"/>
  <c r="Y5215" i="15"/>
  <c r="X5215" i="15"/>
  <c r="W5215" i="15"/>
  <c r="V5215" i="15"/>
  <c r="U5215" i="15"/>
  <c r="T5215" i="15"/>
  <c r="Y5214" i="15"/>
  <c r="X5214" i="15"/>
  <c r="W5214" i="15"/>
  <c r="V5214" i="15"/>
  <c r="U5214" i="15"/>
  <c r="T5214" i="15"/>
  <c r="Y5213" i="15"/>
  <c r="X5213" i="15"/>
  <c r="W5213" i="15"/>
  <c r="V5213" i="15"/>
  <c r="U5213" i="15"/>
  <c r="T5213" i="15"/>
  <c r="Y5212" i="15"/>
  <c r="X5212" i="15"/>
  <c r="W5212" i="15"/>
  <c r="V5212" i="15"/>
  <c r="U5212" i="15"/>
  <c r="T5212" i="15"/>
  <c r="Y5211" i="15"/>
  <c r="X5211" i="15"/>
  <c r="W5211" i="15"/>
  <c r="V5211" i="15"/>
  <c r="U5211" i="15"/>
  <c r="T5211" i="15"/>
  <c r="Y5210" i="15"/>
  <c r="X5210" i="15"/>
  <c r="W5210" i="15"/>
  <c r="V5210" i="15"/>
  <c r="U5210" i="15"/>
  <c r="T5210" i="15"/>
  <c r="Y5209" i="15"/>
  <c r="X5209" i="15"/>
  <c r="W5209" i="15"/>
  <c r="V5209" i="15"/>
  <c r="U5209" i="15"/>
  <c r="T5209" i="15"/>
  <c r="Y5208" i="15"/>
  <c r="X5208" i="15"/>
  <c r="W5208" i="15"/>
  <c r="V5208" i="15"/>
  <c r="U5208" i="15"/>
  <c r="T5208" i="15"/>
  <c r="Y5207" i="15"/>
  <c r="X5207" i="15"/>
  <c r="W5207" i="15"/>
  <c r="V5207" i="15"/>
  <c r="U5207" i="15"/>
  <c r="T5207" i="15"/>
  <c r="Y5206" i="15"/>
  <c r="X5206" i="15"/>
  <c r="W5206" i="15"/>
  <c r="V5206" i="15"/>
  <c r="U5206" i="15"/>
  <c r="T5206" i="15"/>
  <c r="Y5205" i="15"/>
  <c r="X5205" i="15"/>
  <c r="W5205" i="15"/>
  <c r="V5205" i="15"/>
  <c r="U5205" i="15"/>
  <c r="T5205" i="15"/>
  <c r="Y5204" i="15"/>
  <c r="X5204" i="15"/>
  <c r="W5204" i="15"/>
  <c r="V5204" i="15"/>
  <c r="U5204" i="15"/>
  <c r="T5204" i="15"/>
  <c r="Y5203" i="15"/>
  <c r="X5203" i="15"/>
  <c r="W5203" i="15"/>
  <c r="V5203" i="15"/>
  <c r="U5203" i="15"/>
  <c r="T5203" i="15"/>
  <c r="Y5202" i="15"/>
  <c r="X5202" i="15"/>
  <c r="W5202" i="15"/>
  <c r="V5202" i="15"/>
  <c r="U5202" i="15"/>
  <c r="T5202" i="15"/>
  <c r="Y5201" i="15"/>
  <c r="X5201" i="15"/>
  <c r="W5201" i="15"/>
  <c r="V5201" i="15"/>
  <c r="U5201" i="15"/>
  <c r="T5201" i="15"/>
  <c r="Y5200" i="15"/>
  <c r="X5200" i="15"/>
  <c r="W5200" i="15"/>
  <c r="V5200" i="15"/>
  <c r="U5200" i="15"/>
  <c r="T5200" i="15"/>
  <c r="Y5199" i="15"/>
  <c r="X5199" i="15"/>
  <c r="W5199" i="15"/>
  <c r="V5199" i="15"/>
  <c r="U5199" i="15"/>
  <c r="T5199" i="15"/>
  <c r="Y5198" i="15"/>
  <c r="X5198" i="15"/>
  <c r="W5198" i="15"/>
  <c r="V5198" i="15"/>
  <c r="U5198" i="15"/>
  <c r="T5198" i="15"/>
  <c r="Y5197" i="15"/>
  <c r="X5197" i="15"/>
  <c r="W5197" i="15"/>
  <c r="V5197" i="15"/>
  <c r="U5197" i="15"/>
  <c r="T5197" i="15"/>
  <c r="Y5196" i="15"/>
  <c r="X5196" i="15"/>
  <c r="W5196" i="15"/>
  <c r="V5196" i="15"/>
  <c r="U5196" i="15"/>
  <c r="T5196" i="15"/>
  <c r="Y5195" i="15"/>
  <c r="X5195" i="15"/>
  <c r="W5195" i="15"/>
  <c r="V5195" i="15"/>
  <c r="U5195" i="15"/>
  <c r="T5195" i="15"/>
  <c r="Y5194" i="15"/>
  <c r="X5194" i="15"/>
  <c r="W5194" i="15"/>
  <c r="V5194" i="15"/>
  <c r="U5194" i="15"/>
  <c r="T5194" i="15"/>
  <c r="Y5193" i="15"/>
  <c r="X5193" i="15"/>
  <c r="W5193" i="15"/>
  <c r="V5193" i="15"/>
  <c r="U5193" i="15"/>
  <c r="T5193" i="15"/>
  <c r="Y5192" i="15"/>
  <c r="X5192" i="15"/>
  <c r="W5192" i="15"/>
  <c r="V5192" i="15"/>
  <c r="U5192" i="15"/>
  <c r="T5192" i="15"/>
  <c r="Y5191" i="15"/>
  <c r="X5191" i="15"/>
  <c r="W5191" i="15"/>
  <c r="V5191" i="15"/>
  <c r="U5191" i="15"/>
  <c r="T5191" i="15"/>
  <c r="Y5190" i="15"/>
  <c r="X5190" i="15"/>
  <c r="W5190" i="15"/>
  <c r="V5190" i="15"/>
  <c r="U5190" i="15"/>
  <c r="T5190" i="15"/>
  <c r="Y5189" i="15"/>
  <c r="X5189" i="15"/>
  <c r="W5189" i="15"/>
  <c r="V5189" i="15"/>
  <c r="U5189" i="15"/>
  <c r="T5189" i="15"/>
  <c r="Y5188" i="15"/>
  <c r="X5188" i="15"/>
  <c r="W5188" i="15"/>
  <c r="V5188" i="15"/>
  <c r="U5188" i="15"/>
  <c r="T5188" i="15"/>
  <c r="Y5187" i="15"/>
  <c r="X5187" i="15"/>
  <c r="W5187" i="15"/>
  <c r="V5187" i="15"/>
  <c r="U5187" i="15"/>
  <c r="T5187" i="15"/>
  <c r="Y5186" i="15"/>
  <c r="X5186" i="15"/>
  <c r="W5186" i="15"/>
  <c r="V5186" i="15"/>
  <c r="U5186" i="15"/>
  <c r="T5186" i="15"/>
  <c r="Y5185" i="15"/>
  <c r="X5185" i="15"/>
  <c r="W5185" i="15"/>
  <c r="V5185" i="15"/>
  <c r="U5185" i="15"/>
  <c r="T5185" i="15"/>
  <c r="Y5184" i="15"/>
  <c r="X5184" i="15"/>
  <c r="W5184" i="15"/>
  <c r="V5184" i="15"/>
  <c r="U5184" i="15"/>
  <c r="T5184" i="15"/>
  <c r="Y5183" i="15"/>
  <c r="X5183" i="15"/>
  <c r="W5183" i="15"/>
  <c r="V5183" i="15"/>
  <c r="U5183" i="15"/>
  <c r="T5183" i="15"/>
  <c r="Y5182" i="15"/>
  <c r="X5182" i="15"/>
  <c r="W5182" i="15"/>
  <c r="V5182" i="15"/>
  <c r="U5182" i="15"/>
  <c r="T5182" i="15"/>
  <c r="Y5181" i="15"/>
  <c r="X5181" i="15"/>
  <c r="W5181" i="15"/>
  <c r="V5181" i="15"/>
  <c r="U5181" i="15"/>
  <c r="T5181" i="15"/>
  <c r="Y5180" i="15"/>
  <c r="X5180" i="15"/>
  <c r="W5180" i="15"/>
  <c r="V5180" i="15"/>
  <c r="U5180" i="15"/>
  <c r="T5180" i="15"/>
  <c r="Y5179" i="15"/>
  <c r="X5179" i="15"/>
  <c r="W5179" i="15"/>
  <c r="V5179" i="15"/>
  <c r="U5179" i="15"/>
  <c r="T5179" i="15"/>
  <c r="Y5178" i="15"/>
  <c r="X5178" i="15"/>
  <c r="W5178" i="15"/>
  <c r="V5178" i="15"/>
  <c r="U5178" i="15"/>
  <c r="T5178" i="15"/>
  <c r="Y5177" i="15"/>
  <c r="X5177" i="15"/>
  <c r="W5177" i="15"/>
  <c r="V5177" i="15"/>
  <c r="U5177" i="15"/>
  <c r="T5177" i="15"/>
  <c r="Y5176" i="15"/>
  <c r="X5176" i="15"/>
  <c r="W5176" i="15"/>
  <c r="V5176" i="15"/>
  <c r="U5176" i="15"/>
  <c r="T5176" i="15"/>
  <c r="Y5175" i="15"/>
  <c r="X5175" i="15"/>
  <c r="W5175" i="15"/>
  <c r="V5175" i="15"/>
  <c r="U5175" i="15"/>
  <c r="T5175" i="15"/>
  <c r="Y5174" i="15"/>
  <c r="X5174" i="15"/>
  <c r="W5174" i="15"/>
  <c r="V5174" i="15"/>
  <c r="U5174" i="15"/>
  <c r="T5174" i="15"/>
  <c r="Y5173" i="15"/>
  <c r="X5173" i="15"/>
  <c r="W5173" i="15"/>
  <c r="V5173" i="15"/>
  <c r="U5173" i="15"/>
  <c r="T5173" i="15"/>
  <c r="Y5172" i="15"/>
  <c r="X5172" i="15"/>
  <c r="W5172" i="15"/>
  <c r="V5172" i="15"/>
  <c r="U5172" i="15"/>
  <c r="T5172" i="15"/>
  <c r="Y5171" i="15"/>
  <c r="X5171" i="15"/>
  <c r="W5171" i="15"/>
  <c r="V5171" i="15"/>
  <c r="U5171" i="15"/>
  <c r="T5171" i="15"/>
  <c r="Y5170" i="15"/>
  <c r="X5170" i="15"/>
  <c r="W5170" i="15"/>
  <c r="V5170" i="15"/>
  <c r="U5170" i="15"/>
  <c r="T5170" i="15"/>
  <c r="Y5169" i="15"/>
  <c r="X5169" i="15"/>
  <c r="W5169" i="15"/>
  <c r="V5169" i="15"/>
  <c r="U5169" i="15"/>
  <c r="T5169" i="15"/>
  <c r="Y5168" i="15"/>
  <c r="X5168" i="15"/>
  <c r="W5168" i="15"/>
  <c r="V5168" i="15"/>
  <c r="U5168" i="15"/>
  <c r="T5168" i="15"/>
  <c r="Y5167" i="15"/>
  <c r="X5167" i="15"/>
  <c r="W5167" i="15"/>
  <c r="V5167" i="15"/>
  <c r="U5167" i="15"/>
  <c r="T5167" i="15"/>
  <c r="Y5166" i="15"/>
  <c r="X5166" i="15"/>
  <c r="W5166" i="15"/>
  <c r="V5166" i="15"/>
  <c r="U5166" i="15"/>
  <c r="T5166" i="15"/>
  <c r="Y5165" i="15"/>
  <c r="X5165" i="15"/>
  <c r="W5165" i="15"/>
  <c r="V5165" i="15"/>
  <c r="U5165" i="15"/>
  <c r="T5165" i="15"/>
  <c r="Y5164" i="15"/>
  <c r="X5164" i="15"/>
  <c r="W5164" i="15"/>
  <c r="V5164" i="15"/>
  <c r="U5164" i="15"/>
  <c r="T5164" i="15"/>
  <c r="Y5163" i="15"/>
  <c r="X5163" i="15"/>
  <c r="W5163" i="15"/>
  <c r="V5163" i="15"/>
  <c r="U5163" i="15"/>
  <c r="T5163" i="15"/>
  <c r="Y5162" i="15"/>
  <c r="X5162" i="15"/>
  <c r="W5162" i="15"/>
  <c r="V5162" i="15"/>
  <c r="U5162" i="15"/>
  <c r="T5162" i="15"/>
  <c r="Y5161" i="15"/>
  <c r="X5161" i="15"/>
  <c r="W5161" i="15"/>
  <c r="V5161" i="15"/>
  <c r="U5161" i="15"/>
  <c r="T5161" i="15"/>
  <c r="Y5160" i="15"/>
  <c r="X5160" i="15"/>
  <c r="W5160" i="15"/>
  <c r="V5160" i="15"/>
  <c r="U5160" i="15"/>
  <c r="T5160" i="15"/>
  <c r="Y5159" i="15"/>
  <c r="X5159" i="15"/>
  <c r="W5159" i="15"/>
  <c r="V5159" i="15"/>
  <c r="U5159" i="15"/>
  <c r="T5159" i="15"/>
  <c r="Y5158" i="15"/>
  <c r="X5158" i="15"/>
  <c r="W5158" i="15"/>
  <c r="V5158" i="15"/>
  <c r="U5158" i="15"/>
  <c r="T5158" i="15"/>
  <c r="Y5157" i="15"/>
  <c r="X5157" i="15"/>
  <c r="W5157" i="15"/>
  <c r="V5157" i="15"/>
  <c r="U5157" i="15"/>
  <c r="T5157" i="15"/>
  <c r="Y5156" i="15"/>
  <c r="X5156" i="15"/>
  <c r="W5156" i="15"/>
  <c r="V5156" i="15"/>
  <c r="U5156" i="15"/>
  <c r="T5156" i="15"/>
  <c r="Y5155" i="15"/>
  <c r="X5155" i="15"/>
  <c r="W5155" i="15"/>
  <c r="V5155" i="15"/>
  <c r="U5155" i="15"/>
  <c r="T5155" i="15"/>
  <c r="Y5154" i="15"/>
  <c r="X5154" i="15"/>
  <c r="W5154" i="15"/>
  <c r="V5154" i="15"/>
  <c r="U5154" i="15"/>
  <c r="T5154" i="15"/>
  <c r="Y5153" i="15"/>
  <c r="X5153" i="15"/>
  <c r="W5153" i="15"/>
  <c r="V5153" i="15"/>
  <c r="U5153" i="15"/>
  <c r="T5153" i="15"/>
  <c r="Y5152" i="15"/>
  <c r="X5152" i="15"/>
  <c r="W5152" i="15"/>
  <c r="V5152" i="15"/>
  <c r="U5152" i="15"/>
  <c r="T5152" i="15"/>
  <c r="Y5151" i="15"/>
  <c r="X5151" i="15"/>
  <c r="W5151" i="15"/>
  <c r="V5151" i="15"/>
  <c r="U5151" i="15"/>
  <c r="T5151" i="15"/>
  <c r="Y5150" i="15"/>
  <c r="X5150" i="15"/>
  <c r="W5150" i="15"/>
  <c r="V5150" i="15"/>
  <c r="U5150" i="15"/>
  <c r="T5150" i="15"/>
  <c r="Y5149" i="15"/>
  <c r="X5149" i="15"/>
  <c r="W5149" i="15"/>
  <c r="V5149" i="15"/>
  <c r="U5149" i="15"/>
  <c r="T5149" i="15"/>
  <c r="Y5148" i="15"/>
  <c r="X5148" i="15"/>
  <c r="W5148" i="15"/>
  <c r="V5148" i="15"/>
  <c r="U5148" i="15"/>
  <c r="T5148" i="15"/>
  <c r="Y5147" i="15"/>
  <c r="X5147" i="15"/>
  <c r="W5147" i="15"/>
  <c r="V5147" i="15"/>
  <c r="U5147" i="15"/>
  <c r="T5147" i="15"/>
  <c r="Y5146" i="15"/>
  <c r="X5146" i="15"/>
  <c r="W5146" i="15"/>
  <c r="V5146" i="15"/>
  <c r="U5146" i="15"/>
  <c r="T5146" i="15"/>
  <c r="Y5145" i="15"/>
  <c r="X5145" i="15"/>
  <c r="W5145" i="15"/>
  <c r="V5145" i="15"/>
  <c r="U5145" i="15"/>
  <c r="T5145" i="15"/>
  <c r="Y5144" i="15"/>
  <c r="X5144" i="15"/>
  <c r="W5144" i="15"/>
  <c r="V5144" i="15"/>
  <c r="U5144" i="15"/>
  <c r="T5144" i="15"/>
  <c r="Y5143" i="15"/>
  <c r="X5143" i="15"/>
  <c r="W5143" i="15"/>
  <c r="V5143" i="15"/>
  <c r="U5143" i="15"/>
  <c r="T5143" i="15"/>
  <c r="Y5142" i="15"/>
  <c r="X5142" i="15"/>
  <c r="W5142" i="15"/>
  <c r="V5142" i="15"/>
  <c r="U5142" i="15"/>
  <c r="T5142" i="15"/>
  <c r="Y5141" i="15"/>
  <c r="X5141" i="15"/>
  <c r="W5141" i="15"/>
  <c r="V5141" i="15"/>
  <c r="U5141" i="15"/>
  <c r="T5141" i="15"/>
  <c r="Y5140" i="15"/>
  <c r="X5140" i="15"/>
  <c r="W5140" i="15"/>
  <c r="V5140" i="15"/>
  <c r="U5140" i="15"/>
  <c r="T5140" i="15"/>
  <c r="Y5139" i="15"/>
  <c r="X5139" i="15"/>
  <c r="W5139" i="15"/>
  <c r="V5139" i="15"/>
  <c r="U5139" i="15"/>
  <c r="T5139" i="15"/>
  <c r="Y5138" i="15"/>
  <c r="X5138" i="15"/>
  <c r="W5138" i="15"/>
  <c r="V5138" i="15"/>
  <c r="U5138" i="15"/>
  <c r="T5138" i="15"/>
  <c r="Y5137" i="15"/>
  <c r="X5137" i="15"/>
  <c r="W5137" i="15"/>
  <c r="V5137" i="15"/>
  <c r="U5137" i="15"/>
  <c r="T5137" i="15"/>
  <c r="Y5136" i="15"/>
  <c r="X5136" i="15"/>
  <c r="W5136" i="15"/>
  <c r="V5136" i="15"/>
  <c r="U5136" i="15"/>
  <c r="T5136" i="15"/>
  <c r="Y5135" i="15"/>
  <c r="X5135" i="15"/>
  <c r="W5135" i="15"/>
  <c r="V5135" i="15"/>
  <c r="U5135" i="15"/>
  <c r="T5135" i="15"/>
  <c r="Y5134" i="15"/>
  <c r="X5134" i="15"/>
  <c r="W5134" i="15"/>
  <c r="V5134" i="15"/>
  <c r="U5134" i="15"/>
  <c r="T5134" i="15"/>
  <c r="Y5133" i="15"/>
  <c r="X5133" i="15"/>
  <c r="W5133" i="15"/>
  <c r="V5133" i="15"/>
  <c r="U5133" i="15"/>
  <c r="T5133" i="15"/>
  <c r="Y5132" i="15"/>
  <c r="X5132" i="15"/>
  <c r="W5132" i="15"/>
  <c r="V5132" i="15"/>
  <c r="U5132" i="15"/>
  <c r="T5132" i="15"/>
  <c r="Y5131" i="15"/>
  <c r="X5131" i="15"/>
  <c r="W5131" i="15"/>
  <c r="V5131" i="15"/>
  <c r="U5131" i="15"/>
  <c r="T5131" i="15"/>
  <c r="Y5130" i="15"/>
  <c r="X5130" i="15"/>
  <c r="W5130" i="15"/>
  <c r="V5130" i="15"/>
  <c r="U5130" i="15"/>
  <c r="T5130" i="15"/>
  <c r="Y5129" i="15"/>
  <c r="X5129" i="15"/>
  <c r="W5129" i="15"/>
  <c r="V5129" i="15"/>
  <c r="U5129" i="15"/>
  <c r="T5129" i="15"/>
  <c r="Y5128" i="15"/>
  <c r="X5128" i="15"/>
  <c r="W5128" i="15"/>
  <c r="V5128" i="15"/>
  <c r="U5128" i="15"/>
  <c r="T5128" i="15"/>
  <c r="Y5127" i="15"/>
  <c r="X5127" i="15"/>
  <c r="W5127" i="15"/>
  <c r="V5127" i="15"/>
  <c r="U5127" i="15"/>
  <c r="T5127" i="15"/>
  <c r="Y5126" i="15"/>
  <c r="X5126" i="15"/>
  <c r="W5126" i="15"/>
  <c r="V5126" i="15"/>
  <c r="U5126" i="15"/>
  <c r="T5126" i="15"/>
  <c r="Y5125" i="15"/>
  <c r="X5125" i="15"/>
  <c r="W5125" i="15"/>
  <c r="V5125" i="15"/>
  <c r="U5125" i="15"/>
  <c r="T5125" i="15"/>
  <c r="Y5124" i="15"/>
  <c r="X5124" i="15"/>
  <c r="W5124" i="15"/>
  <c r="V5124" i="15"/>
  <c r="U5124" i="15"/>
  <c r="T5124" i="15"/>
  <c r="Y5123" i="15"/>
  <c r="X5123" i="15"/>
  <c r="W5123" i="15"/>
  <c r="V5123" i="15"/>
  <c r="U5123" i="15"/>
  <c r="T5123" i="15"/>
  <c r="Y5122" i="15"/>
  <c r="X5122" i="15"/>
  <c r="W5122" i="15"/>
  <c r="V5122" i="15"/>
  <c r="U5122" i="15"/>
  <c r="T5122" i="15"/>
  <c r="Y5121" i="15"/>
  <c r="X5121" i="15"/>
  <c r="W5121" i="15"/>
  <c r="V5121" i="15"/>
  <c r="U5121" i="15"/>
  <c r="T5121" i="15"/>
  <c r="Y5120" i="15"/>
  <c r="X5120" i="15"/>
  <c r="W5120" i="15"/>
  <c r="V5120" i="15"/>
  <c r="U5120" i="15"/>
  <c r="T5120" i="15"/>
  <c r="Y5119" i="15"/>
  <c r="X5119" i="15"/>
  <c r="W5119" i="15"/>
  <c r="V5119" i="15"/>
  <c r="U5119" i="15"/>
  <c r="T5119" i="15"/>
  <c r="Y5118" i="15"/>
  <c r="X5118" i="15"/>
  <c r="W5118" i="15"/>
  <c r="V5118" i="15"/>
  <c r="U5118" i="15"/>
  <c r="T5118" i="15"/>
  <c r="Y5117" i="15"/>
  <c r="X5117" i="15"/>
  <c r="W5117" i="15"/>
  <c r="V5117" i="15"/>
  <c r="U5117" i="15"/>
  <c r="T5117" i="15"/>
  <c r="Y5116" i="15"/>
  <c r="X5116" i="15"/>
  <c r="W5116" i="15"/>
  <c r="V5116" i="15"/>
  <c r="U5116" i="15"/>
  <c r="T5116" i="15"/>
  <c r="Y5115" i="15"/>
  <c r="X5115" i="15"/>
  <c r="W5115" i="15"/>
  <c r="V5115" i="15"/>
  <c r="U5115" i="15"/>
  <c r="T5115" i="15"/>
  <c r="Y5114" i="15"/>
  <c r="X5114" i="15"/>
  <c r="W5114" i="15"/>
  <c r="V5114" i="15"/>
  <c r="U5114" i="15"/>
  <c r="T5114" i="15"/>
  <c r="Y5113" i="15"/>
  <c r="X5113" i="15"/>
  <c r="W5113" i="15"/>
  <c r="V5113" i="15"/>
  <c r="U5113" i="15"/>
  <c r="T5113" i="15"/>
  <c r="Y5112" i="15"/>
  <c r="X5112" i="15"/>
  <c r="W5112" i="15"/>
  <c r="V5112" i="15"/>
  <c r="U5112" i="15"/>
  <c r="T5112" i="15"/>
  <c r="Y5111" i="15"/>
  <c r="X5111" i="15"/>
  <c r="W5111" i="15"/>
  <c r="V5111" i="15"/>
  <c r="U5111" i="15"/>
  <c r="T5111" i="15"/>
  <c r="Y5110" i="15"/>
  <c r="X5110" i="15"/>
  <c r="W5110" i="15"/>
  <c r="V5110" i="15"/>
  <c r="U5110" i="15"/>
  <c r="T5110" i="15"/>
  <c r="Y5109" i="15"/>
  <c r="X5109" i="15"/>
  <c r="W5109" i="15"/>
  <c r="V5109" i="15"/>
  <c r="U5109" i="15"/>
  <c r="T5109" i="15"/>
  <c r="Y5108" i="15"/>
  <c r="X5108" i="15"/>
  <c r="W5108" i="15"/>
  <c r="V5108" i="15"/>
  <c r="U5108" i="15"/>
  <c r="T5108" i="15"/>
  <c r="Y5107" i="15"/>
  <c r="X5107" i="15"/>
  <c r="W5107" i="15"/>
  <c r="V5107" i="15"/>
  <c r="U5107" i="15"/>
  <c r="T5107" i="15"/>
  <c r="Y5106" i="15"/>
  <c r="X5106" i="15"/>
  <c r="W5106" i="15"/>
  <c r="V5106" i="15"/>
  <c r="U5106" i="15"/>
  <c r="T5106" i="15"/>
  <c r="Y5105" i="15"/>
  <c r="X5105" i="15"/>
  <c r="W5105" i="15"/>
  <c r="V5105" i="15"/>
  <c r="U5105" i="15"/>
  <c r="T5105" i="15"/>
  <c r="Y5104" i="15"/>
  <c r="X5104" i="15"/>
  <c r="W5104" i="15"/>
  <c r="V5104" i="15"/>
  <c r="U5104" i="15"/>
  <c r="T5104" i="15"/>
  <c r="Y5103" i="15"/>
  <c r="X5103" i="15"/>
  <c r="W5103" i="15"/>
  <c r="V5103" i="15"/>
  <c r="U5103" i="15"/>
  <c r="T5103" i="15"/>
  <c r="Y5102" i="15"/>
  <c r="X5102" i="15"/>
  <c r="W5102" i="15"/>
  <c r="V5102" i="15"/>
  <c r="U5102" i="15"/>
  <c r="T5102" i="15"/>
  <c r="Y5101" i="15"/>
  <c r="X5101" i="15"/>
  <c r="W5101" i="15"/>
  <c r="V5101" i="15"/>
  <c r="U5101" i="15"/>
  <c r="T5101" i="15"/>
  <c r="Y5100" i="15"/>
  <c r="X5100" i="15"/>
  <c r="W5100" i="15"/>
  <c r="V5100" i="15"/>
  <c r="U5100" i="15"/>
  <c r="T5100" i="15"/>
  <c r="Y5099" i="15"/>
  <c r="X5099" i="15"/>
  <c r="W5099" i="15"/>
  <c r="V5099" i="15"/>
  <c r="U5099" i="15"/>
  <c r="T5099" i="15"/>
  <c r="Y5098" i="15"/>
  <c r="X5098" i="15"/>
  <c r="W5098" i="15"/>
  <c r="V5098" i="15"/>
  <c r="U5098" i="15"/>
  <c r="T5098" i="15"/>
  <c r="Y5097" i="15"/>
  <c r="X5097" i="15"/>
  <c r="W5097" i="15"/>
  <c r="V5097" i="15"/>
  <c r="U5097" i="15"/>
  <c r="T5097" i="15"/>
  <c r="Y5096" i="15"/>
  <c r="X5096" i="15"/>
  <c r="W5096" i="15"/>
  <c r="V5096" i="15"/>
  <c r="U5096" i="15"/>
  <c r="T5096" i="15"/>
  <c r="Y5095" i="15"/>
  <c r="X5095" i="15"/>
  <c r="W5095" i="15"/>
  <c r="V5095" i="15"/>
  <c r="U5095" i="15"/>
  <c r="T5095" i="15"/>
  <c r="Y5094" i="15"/>
  <c r="X5094" i="15"/>
  <c r="W5094" i="15"/>
  <c r="V5094" i="15"/>
  <c r="U5094" i="15"/>
  <c r="T5094" i="15"/>
  <c r="Y5093" i="15"/>
  <c r="X5093" i="15"/>
  <c r="W5093" i="15"/>
  <c r="V5093" i="15"/>
  <c r="U5093" i="15"/>
  <c r="T5093" i="15"/>
  <c r="Y5092" i="15"/>
  <c r="X5092" i="15"/>
  <c r="W5092" i="15"/>
  <c r="V5092" i="15"/>
  <c r="U5092" i="15"/>
  <c r="T5092" i="15"/>
  <c r="Y5091" i="15"/>
  <c r="X5091" i="15"/>
  <c r="W5091" i="15"/>
  <c r="V5091" i="15"/>
  <c r="U5091" i="15"/>
  <c r="T5091" i="15"/>
  <c r="Y5090" i="15"/>
  <c r="X5090" i="15"/>
  <c r="W5090" i="15"/>
  <c r="V5090" i="15"/>
  <c r="U5090" i="15"/>
  <c r="T5090" i="15"/>
  <c r="Y5089" i="15"/>
  <c r="X5089" i="15"/>
  <c r="W5089" i="15"/>
  <c r="V5089" i="15"/>
  <c r="U5089" i="15"/>
  <c r="T5089" i="15"/>
  <c r="Y5088" i="15"/>
  <c r="X5088" i="15"/>
  <c r="W5088" i="15"/>
  <c r="V5088" i="15"/>
  <c r="U5088" i="15"/>
  <c r="T5088" i="15"/>
  <c r="Y5087" i="15"/>
  <c r="X5087" i="15"/>
  <c r="W5087" i="15"/>
  <c r="V5087" i="15"/>
  <c r="U5087" i="15"/>
  <c r="T5087" i="15"/>
  <c r="Y5086" i="15"/>
  <c r="X5086" i="15"/>
  <c r="W5086" i="15"/>
  <c r="V5086" i="15"/>
  <c r="U5086" i="15"/>
  <c r="T5086" i="15"/>
  <c r="Y5085" i="15"/>
  <c r="X5085" i="15"/>
  <c r="W5085" i="15"/>
  <c r="V5085" i="15"/>
  <c r="U5085" i="15"/>
  <c r="T5085" i="15"/>
  <c r="Y5084" i="15"/>
  <c r="X5084" i="15"/>
  <c r="W5084" i="15"/>
  <c r="V5084" i="15"/>
  <c r="U5084" i="15"/>
  <c r="T5084" i="15"/>
  <c r="Y5083" i="15"/>
  <c r="X5083" i="15"/>
  <c r="W5083" i="15"/>
  <c r="V5083" i="15"/>
  <c r="U5083" i="15"/>
  <c r="T5083" i="15"/>
  <c r="Y5082" i="15"/>
  <c r="X5082" i="15"/>
  <c r="W5082" i="15"/>
  <c r="V5082" i="15"/>
  <c r="U5082" i="15"/>
  <c r="T5082" i="15"/>
  <c r="Y5081" i="15"/>
  <c r="X5081" i="15"/>
  <c r="W5081" i="15"/>
  <c r="V5081" i="15"/>
  <c r="U5081" i="15"/>
  <c r="T5081" i="15"/>
  <c r="Y5080" i="15"/>
  <c r="X5080" i="15"/>
  <c r="W5080" i="15"/>
  <c r="V5080" i="15"/>
  <c r="U5080" i="15"/>
  <c r="T5080" i="15"/>
  <c r="Y5079" i="15"/>
  <c r="X5079" i="15"/>
  <c r="W5079" i="15"/>
  <c r="V5079" i="15"/>
  <c r="U5079" i="15"/>
  <c r="T5079" i="15"/>
  <c r="Y5078" i="15"/>
  <c r="X5078" i="15"/>
  <c r="W5078" i="15"/>
  <c r="V5078" i="15"/>
  <c r="U5078" i="15"/>
  <c r="T5078" i="15"/>
  <c r="Y5077" i="15"/>
  <c r="X5077" i="15"/>
  <c r="W5077" i="15"/>
  <c r="V5077" i="15"/>
  <c r="U5077" i="15"/>
  <c r="T5077" i="15"/>
  <c r="Y5076" i="15"/>
  <c r="X5076" i="15"/>
  <c r="W5076" i="15"/>
  <c r="V5076" i="15"/>
  <c r="U5076" i="15"/>
  <c r="T5076" i="15"/>
  <c r="Y5075" i="15"/>
  <c r="X5075" i="15"/>
  <c r="W5075" i="15"/>
  <c r="V5075" i="15"/>
  <c r="U5075" i="15"/>
  <c r="T5075" i="15"/>
  <c r="Y5074" i="15"/>
  <c r="X5074" i="15"/>
  <c r="W5074" i="15"/>
  <c r="V5074" i="15"/>
  <c r="U5074" i="15"/>
  <c r="T5074" i="15"/>
  <c r="Y5073" i="15"/>
  <c r="X5073" i="15"/>
  <c r="W5073" i="15"/>
  <c r="V5073" i="15"/>
  <c r="U5073" i="15"/>
  <c r="T5073" i="15"/>
  <c r="Y5072" i="15"/>
  <c r="X5072" i="15"/>
  <c r="W5072" i="15"/>
  <c r="V5072" i="15"/>
  <c r="U5072" i="15"/>
  <c r="T5072" i="15"/>
  <c r="Y5071" i="15"/>
  <c r="X5071" i="15"/>
  <c r="W5071" i="15"/>
  <c r="V5071" i="15"/>
  <c r="U5071" i="15"/>
  <c r="T5071" i="15"/>
  <c r="Y5070" i="15"/>
  <c r="X5070" i="15"/>
  <c r="W5070" i="15"/>
  <c r="V5070" i="15"/>
  <c r="U5070" i="15"/>
  <c r="T5070" i="15"/>
  <c r="Y5069" i="15"/>
  <c r="X5069" i="15"/>
  <c r="W5069" i="15"/>
  <c r="V5069" i="15"/>
  <c r="U5069" i="15"/>
  <c r="T5069" i="15"/>
  <c r="Y5068" i="15"/>
  <c r="X5068" i="15"/>
  <c r="W5068" i="15"/>
  <c r="V5068" i="15"/>
  <c r="U5068" i="15"/>
  <c r="T5068" i="15"/>
  <c r="Y5067" i="15"/>
  <c r="X5067" i="15"/>
  <c r="W5067" i="15"/>
  <c r="V5067" i="15"/>
  <c r="U5067" i="15"/>
  <c r="T5067" i="15"/>
  <c r="Y5066" i="15"/>
  <c r="X5066" i="15"/>
  <c r="W5066" i="15"/>
  <c r="V5066" i="15"/>
  <c r="U5066" i="15"/>
  <c r="T5066" i="15"/>
  <c r="Y5065" i="15"/>
  <c r="X5065" i="15"/>
  <c r="W5065" i="15"/>
  <c r="V5065" i="15"/>
  <c r="U5065" i="15"/>
  <c r="T5065" i="15"/>
  <c r="Y5064" i="15"/>
  <c r="X5064" i="15"/>
  <c r="W5064" i="15"/>
  <c r="V5064" i="15"/>
  <c r="U5064" i="15"/>
  <c r="T5064" i="15"/>
  <c r="Y5063" i="15"/>
  <c r="X5063" i="15"/>
  <c r="W5063" i="15"/>
  <c r="V5063" i="15"/>
  <c r="U5063" i="15"/>
  <c r="T5063" i="15"/>
  <c r="Y5062" i="15"/>
  <c r="X5062" i="15"/>
  <c r="W5062" i="15"/>
  <c r="V5062" i="15"/>
  <c r="U5062" i="15"/>
  <c r="T5062" i="15"/>
  <c r="Y5061" i="15"/>
  <c r="X5061" i="15"/>
  <c r="W5061" i="15"/>
  <c r="V5061" i="15"/>
  <c r="U5061" i="15"/>
  <c r="T5061" i="15"/>
  <c r="Y5060" i="15"/>
  <c r="X5060" i="15"/>
  <c r="W5060" i="15"/>
  <c r="V5060" i="15"/>
  <c r="U5060" i="15"/>
  <c r="T5060" i="15"/>
  <c r="Y5059" i="15"/>
  <c r="X5059" i="15"/>
  <c r="W5059" i="15"/>
  <c r="V5059" i="15"/>
  <c r="U5059" i="15"/>
  <c r="T5059" i="15"/>
  <c r="Y5058" i="15"/>
  <c r="X5058" i="15"/>
  <c r="W5058" i="15"/>
  <c r="V5058" i="15"/>
  <c r="U5058" i="15"/>
  <c r="T5058" i="15"/>
  <c r="Y5057" i="15"/>
  <c r="X5057" i="15"/>
  <c r="W5057" i="15"/>
  <c r="V5057" i="15"/>
  <c r="U5057" i="15"/>
  <c r="T5057" i="15"/>
  <c r="Y5056" i="15"/>
  <c r="X5056" i="15"/>
  <c r="W5056" i="15"/>
  <c r="V5056" i="15"/>
  <c r="U5056" i="15"/>
  <c r="T5056" i="15"/>
  <c r="Y5055" i="15"/>
  <c r="X5055" i="15"/>
  <c r="W5055" i="15"/>
  <c r="V5055" i="15"/>
  <c r="U5055" i="15"/>
  <c r="T5055" i="15"/>
  <c r="Y5054" i="15"/>
  <c r="X5054" i="15"/>
  <c r="W5054" i="15"/>
  <c r="V5054" i="15"/>
  <c r="U5054" i="15"/>
  <c r="T5054" i="15"/>
  <c r="Y5053" i="15"/>
  <c r="X5053" i="15"/>
  <c r="W5053" i="15"/>
  <c r="V5053" i="15"/>
  <c r="U5053" i="15"/>
  <c r="T5053" i="15"/>
  <c r="Y5052" i="15"/>
  <c r="X5052" i="15"/>
  <c r="W5052" i="15"/>
  <c r="V5052" i="15"/>
  <c r="U5052" i="15"/>
  <c r="T5052" i="15"/>
  <c r="Y5051" i="15"/>
  <c r="X5051" i="15"/>
  <c r="W5051" i="15"/>
  <c r="V5051" i="15"/>
  <c r="U5051" i="15"/>
  <c r="T5051" i="15"/>
  <c r="Y5050" i="15"/>
  <c r="X5050" i="15"/>
  <c r="W5050" i="15"/>
  <c r="V5050" i="15"/>
  <c r="U5050" i="15"/>
  <c r="T5050" i="15"/>
  <c r="Y5049" i="15"/>
  <c r="X5049" i="15"/>
  <c r="W5049" i="15"/>
  <c r="V5049" i="15"/>
  <c r="U5049" i="15"/>
  <c r="T5049" i="15"/>
  <c r="Y5048" i="15"/>
  <c r="X5048" i="15"/>
  <c r="W5048" i="15"/>
  <c r="V5048" i="15"/>
  <c r="U5048" i="15"/>
  <c r="T5048" i="15"/>
  <c r="Y5047" i="15"/>
  <c r="X5047" i="15"/>
  <c r="W5047" i="15"/>
  <c r="V5047" i="15"/>
  <c r="U5047" i="15"/>
  <c r="T5047" i="15"/>
  <c r="Y5046" i="15"/>
  <c r="X5046" i="15"/>
  <c r="W5046" i="15"/>
  <c r="V5046" i="15"/>
  <c r="U5046" i="15"/>
  <c r="T5046" i="15"/>
  <c r="Y5045" i="15"/>
  <c r="X5045" i="15"/>
  <c r="W5045" i="15"/>
  <c r="V5045" i="15"/>
  <c r="U5045" i="15"/>
  <c r="T5045" i="15"/>
  <c r="Y5044" i="15"/>
  <c r="X5044" i="15"/>
  <c r="W5044" i="15"/>
  <c r="V5044" i="15"/>
  <c r="U5044" i="15"/>
  <c r="T5044" i="15"/>
  <c r="Y5043" i="15"/>
  <c r="X5043" i="15"/>
  <c r="W5043" i="15"/>
  <c r="V5043" i="15"/>
  <c r="U5043" i="15"/>
  <c r="T5043" i="15"/>
  <c r="Y5042" i="15"/>
  <c r="X5042" i="15"/>
  <c r="W5042" i="15"/>
  <c r="V5042" i="15"/>
  <c r="U5042" i="15"/>
  <c r="T5042" i="15"/>
  <c r="Y5041" i="15"/>
  <c r="X5041" i="15"/>
  <c r="W5041" i="15"/>
  <c r="V5041" i="15"/>
  <c r="U5041" i="15"/>
  <c r="T5041" i="15"/>
  <c r="Y5040" i="15"/>
  <c r="X5040" i="15"/>
  <c r="W5040" i="15"/>
  <c r="V5040" i="15"/>
  <c r="U5040" i="15"/>
  <c r="T5040" i="15"/>
  <c r="Y5039" i="15"/>
  <c r="X5039" i="15"/>
  <c r="W5039" i="15"/>
  <c r="V5039" i="15"/>
  <c r="U5039" i="15"/>
  <c r="T5039" i="15"/>
  <c r="Y5038" i="15"/>
  <c r="X5038" i="15"/>
  <c r="W5038" i="15"/>
  <c r="V5038" i="15"/>
  <c r="U5038" i="15"/>
  <c r="T5038" i="15"/>
  <c r="Y5037" i="15"/>
  <c r="X5037" i="15"/>
  <c r="W5037" i="15"/>
  <c r="V5037" i="15"/>
  <c r="U5037" i="15"/>
  <c r="T5037" i="15"/>
  <c r="Y5036" i="15"/>
  <c r="X5036" i="15"/>
  <c r="W5036" i="15"/>
  <c r="V5036" i="15"/>
  <c r="U5036" i="15"/>
  <c r="T5036" i="15"/>
  <c r="Y5035" i="15"/>
  <c r="X5035" i="15"/>
  <c r="W5035" i="15"/>
  <c r="V5035" i="15"/>
  <c r="U5035" i="15"/>
  <c r="T5035" i="15"/>
  <c r="Y5034" i="15"/>
  <c r="X5034" i="15"/>
  <c r="W5034" i="15"/>
  <c r="V5034" i="15"/>
  <c r="U5034" i="15"/>
  <c r="T5034" i="15"/>
  <c r="Y5033" i="15"/>
  <c r="X5033" i="15"/>
  <c r="W5033" i="15"/>
  <c r="V5033" i="15"/>
  <c r="U5033" i="15"/>
  <c r="T5033" i="15"/>
  <c r="Y5032" i="15"/>
  <c r="X5032" i="15"/>
  <c r="W5032" i="15"/>
  <c r="V5032" i="15"/>
  <c r="U5032" i="15"/>
  <c r="T5032" i="15"/>
  <c r="Y5031" i="15"/>
  <c r="X5031" i="15"/>
  <c r="W5031" i="15"/>
  <c r="V5031" i="15"/>
  <c r="U5031" i="15"/>
  <c r="T5031" i="15"/>
  <c r="Y5030" i="15"/>
  <c r="X5030" i="15"/>
  <c r="W5030" i="15"/>
  <c r="V5030" i="15"/>
  <c r="U5030" i="15"/>
  <c r="T5030" i="15"/>
  <c r="Y5029" i="15"/>
  <c r="X5029" i="15"/>
  <c r="W5029" i="15"/>
  <c r="V5029" i="15"/>
  <c r="U5029" i="15"/>
  <c r="T5029" i="15"/>
  <c r="Y5028" i="15"/>
  <c r="X5028" i="15"/>
  <c r="W5028" i="15"/>
  <c r="V5028" i="15"/>
  <c r="U5028" i="15"/>
  <c r="T5028" i="15"/>
  <c r="Y5027" i="15"/>
  <c r="X5027" i="15"/>
  <c r="W5027" i="15"/>
  <c r="V5027" i="15"/>
  <c r="U5027" i="15"/>
  <c r="T5027" i="15"/>
  <c r="Y5026" i="15"/>
  <c r="X5026" i="15"/>
  <c r="W5026" i="15"/>
  <c r="V5026" i="15"/>
  <c r="U5026" i="15"/>
  <c r="T5026" i="15"/>
  <c r="Y5025" i="15"/>
  <c r="X5025" i="15"/>
  <c r="W5025" i="15"/>
  <c r="V5025" i="15"/>
  <c r="U5025" i="15"/>
  <c r="T5025" i="15"/>
  <c r="Y5024" i="15"/>
  <c r="X5024" i="15"/>
  <c r="W5024" i="15"/>
  <c r="V5024" i="15"/>
  <c r="U5024" i="15"/>
  <c r="T5024" i="15"/>
  <c r="Y5023" i="15"/>
  <c r="X5023" i="15"/>
  <c r="W5023" i="15"/>
  <c r="V5023" i="15"/>
  <c r="U5023" i="15"/>
  <c r="T5023" i="15"/>
  <c r="Y5022" i="15"/>
  <c r="X5022" i="15"/>
  <c r="W5022" i="15"/>
  <c r="V5022" i="15"/>
  <c r="U5022" i="15"/>
  <c r="T5022" i="15"/>
  <c r="Y5021" i="15"/>
  <c r="X5021" i="15"/>
  <c r="W5021" i="15"/>
  <c r="V5021" i="15"/>
  <c r="U5021" i="15"/>
  <c r="T5021" i="15"/>
  <c r="Y5020" i="15"/>
  <c r="X5020" i="15"/>
  <c r="W5020" i="15"/>
  <c r="V5020" i="15"/>
  <c r="U5020" i="15"/>
  <c r="T5020" i="15"/>
  <c r="Y5019" i="15"/>
  <c r="X5019" i="15"/>
  <c r="W5019" i="15"/>
  <c r="V5019" i="15"/>
  <c r="U5019" i="15"/>
  <c r="T5019" i="15"/>
  <c r="Y5018" i="15"/>
  <c r="X5018" i="15"/>
  <c r="W5018" i="15"/>
  <c r="V5018" i="15"/>
  <c r="U5018" i="15"/>
  <c r="T5018" i="15"/>
  <c r="Y5017" i="15"/>
  <c r="X5017" i="15"/>
  <c r="W5017" i="15"/>
  <c r="V5017" i="15"/>
  <c r="U5017" i="15"/>
  <c r="T5017" i="15"/>
  <c r="Y5016" i="15"/>
  <c r="X5016" i="15"/>
  <c r="W5016" i="15"/>
  <c r="V5016" i="15"/>
  <c r="U5016" i="15"/>
  <c r="T5016" i="15"/>
  <c r="Y5015" i="15"/>
  <c r="X5015" i="15"/>
  <c r="W5015" i="15"/>
  <c r="V5015" i="15"/>
  <c r="U5015" i="15"/>
  <c r="T5015" i="15"/>
  <c r="Y5014" i="15"/>
  <c r="X5014" i="15"/>
  <c r="W5014" i="15"/>
  <c r="V5014" i="15"/>
  <c r="U5014" i="15"/>
  <c r="T5014" i="15"/>
  <c r="Y5013" i="15"/>
  <c r="X5013" i="15"/>
  <c r="W5013" i="15"/>
  <c r="V5013" i="15"/>
  <c r="U5013" i="15"/>
  <c r="T5013" i="15"/>
  <c r="Y5012" i="15"/>
  <c r="X5012" i="15"/>
  <c r="W5012" i="15"/>
  <c r="V5012" i="15"/>
  <c r="U5012" i="15"/>
  <c r="T5012" i="15"/>
  <c r="Y5011" i="15"/>
  <c r="X5011" i="15"/>
  <c r="W5011" i="15"/>
  <c r="V5011" i="15"/>
  <c r="U5011" i="15"/>
  <c r="T5011" i="15"/>
  <c r="Y5010" i="15"/>
  <c r="X5010" i="15"/>
  <c r="W5010" i="15"/>
  <c r="V5010" i="15"/>
  <c r="U5010" i="15"/>
  <c r="T5010" i="15"/>
  <c r="Y5009" i="15"/>
  <c r="X5009" i="15"/>
  <c r="W5009" i="15"/>
  <c r="V5009" i="15"/>
  <c r="U5009" i="15"/>
  <c r="T5009" i="15"/>
  <c r="Y5008" i="15"/>
  <c r="X5008" i="15"/>
  <c r="W5008" i="15"/>
  <c r="V5008" i="15"/>
  <c r="U5008" i="15"/>
  <c r="T5008" i="15"/>
  <c r="Y5007" i="15"/>
  <c r="X5007" i="15"/>
  <c r="W5007" i="15"/>
  <c r="V5007" i="15"/>
  <c r="U5007" i="15"/>
  <c r="T5007" i="15"/>
  <c r="Y5006" i="15"/>
  <c r="X5006" i="15"/>
  <c r="W5006" i="15"/>
  <c r="V5006" i="15"/>
  <c r="U5006" i="15"/>
  <c r="T5006" i="15"/>
  <c r="Y5005" i="15"/>
  <c r="X5005" i="15"/>
  <c r="W5005" i="15"/>
  <c r="V5005" i="15"/>
  <c r="U5005" i="15"/>
  <c r="T5005" i="15"/>
  <c r="Y5004" i="15"/>
  <c r="X5004" i="15"/>
  <c r="W5004" i="15"/>
  <c r="V5004" i="15"/>
  <c r="U5004" i="15"/>
  <c r="T5004" i="15"/>
  <c r="Y5003" i="15"/>
  <c r="X5003" i="15"/>
  <c r="W5003" i="15"/>
  <c r="V5003" i="15"/>
  <c r="U5003" i="15"/>
  <c r="T5003" i="15"/>
  <c r="Y5002" i="15"/>
  <c r="X5002" i="15"/>
  <c r="W5002" i="15"/>
  <c r="V5002" i="15"/>
  <c r="U5002" i="15"/>
  <c r="T5002" i="15"/>
  <c r="Y5001" i="15"/>
  <c r="X5001" i="15"/>
  <c r="W5001" i="15"/>
  <c r="V5001" i="15"/>
  <c r="U5001" i="15"/>
  <c r="T5001" i="15"/>
  <c r="Y5000" i="15"/>
  <c r="X5000" i="15"/>
  <c r="W5000" i="15"/>
  <c r="V5000" i="15"/>
  <c r="U5000" i="15"/>
  <c r="T5000" i="15"/>
  <c r="Y4999" i="15"/>
  <c r="X4999" i="15"/>
  <c r="W4999" i="15"/>
  <c r="V4999" i="15"/>
  <c r="U4999" i="15"/>
  <c r="T4999" i="15"/>
  <c r="Y4998" i="15"/>
  <c r="X4998" i="15"/>
  <c r="W4998" i="15"/>
  <c r="V4998" i="15"/>
  <c r="U4998" i="15"/>
  <c r="T4998" i="15"/>
  <c r="Y4997" i="15"/>
  <c r="X4997" i="15"/>
  <c r="W4997" i="15"/>
  <c r="V4997" i="15"/>
  <c r="U4997" i="15"/>
  <c r="T4997" i="15"/>
  <c r="Y4996" i="15"/>
  <c r="X4996" i="15"/>
  <c r="W4996" i="15"/>
  <c r="V4996" i="15"/>
  <c r="U4996" i="15"/>
  <c r="T4996" i="15"/>
  <c r="Y4995" i="15"/>
  <c r="X4995" i="15"/>
  <c r="W4995" i="15"/>
  <c r="V4995" i="15"/>
  <c r="U4995" i="15"/>
  <c r="T4995" i="15"/>
  <c r="Y4994" i="15"/>
  <c r="X4994" i="15"/>
  <c r="W4994" i="15"/>
  <c r="V4994" i="15"/>
  <c r="U4994" i="15"/>
  <c r="T4994" i="15"/>
  <c r="Y4993" i="15"/>
  <c r="X4993" i="15"/>
  <c r="W4993" i="15"/>
  <c r="V4993" i="15"/>
  <c r="U4993" i="15"/>
  <c r="T4993" i="15"/>
  <c r="Y4992" i="15"/>
  <c r="X4992" i="15"/>
  <c r="W4992" i="15"/>
  <c r="V4992" i="15"/>
  <c r="U4992" i="15"/>
  <c r="T4992" i="15"/>
  <c r="Y4991" i="15"/>
  <c r="X4991" i="15"/>
  <c r="W4991" i="15"/>
  <c r="V4991" i="15"/>
  <c r="U4991" i="15"/>
  <c r="T4991" i="15"/>
  <c r="Y4990" i="15"/>
  <c r="X4990" i="15"/>
  <c r="W4990" i="15"/>
  <c r="V4990" i="15"/>
  <c r="U4990" i="15"/>
  <c r="T4990" i="15"/>
  <c r="Y4989" i="15"/>
  <c r="X4989" i="15"/>
  <c r="W4989" i="15"/>
  <c r="V4989" i="15"/>
  <c r="U4989" i="15"/>
  <c r="T4989" i="15"/>
  <c r="Y4988" i="15"/>
  <c r="X4988" i="15"/>
  <c r="W4988" i="15"/>
  <c r="V4988" i="15"/>
  <c r="U4988" i="15"/>
  <c r="T4988" i="15"/>
  <c r="Y4987" i="15"/>
  <c r="X4987" i="15"/>
  <c r="W4987" i="15"/>
  <c r="V4987" i="15"/>
  <c r="U4987" i="15"/>
  <c r="T4987" i="15"/>
  <c r="Y4986" i="15"/>
  <c r="X4986" i="15"/>
  <c r="W4986" i="15"/>
  <c r="V4986" i="15"/>
  <c r="U4986" i="15"/>
  <c r="T4986" i="15"/>
  <c r="Y4985" i="15"/>
  <c r="X4985" i="15"/>
  <c r="W4985" i="15"/>
  <c r="V4985" i="15"/>
  <c r="U4985" i="15"/>
  <c r="T4985" i="15"/>
  <c r="Y4984" i="15"/>
  <c r="X4984" i="15"/>
  <c r="W4984" i="15"/>
  <c r="V4984" i="15"/>
  <c r="U4984" i="15"/>
  <c r="T4984" i="15"/>
  <c r="Y4983" i="15"/>
  <c r="X4983" i="15"/>
  <c r="W4983" i="15"/>
  <c r="V4983" i="15"/>
  <c r="U4983" i="15"/>
  <c r="T4983" i="15"/>
  <c r="Y4982" i="15"/>
  <c r="X4982" i="15"/>
  <c r="W4982" i="15"/>
  <c r="V4982" i="15"/>
  <c r="U4982" i="15"/>
  <c r="T4982" i="15"/>
  <c r="Y4981" i="15"/>
  <c r="X4981" i="15"/>
  <c r="W4981" i="15"/>
  <c r="V4981" i="15"/>
  <c r="U4981" i="15"/>
  <c r="T4981" i="15"/>
  <c r="Y4980" i="15"/>
  <c r="X4980" i="15"/>
  <c r="W4980" i="15"/>
  <c r="V4980" i="15"/>
  <c r="U4980" i="15"/>
  <c r="T4980" i="15"/>
  <c r="Y4979" i="15"/>
  <c r="X4979" i="15"/>
  <c r="W4979" i="15"/>
  <c r="V4979" i="15"/>
  <c r="U4979" i="15"/>
  <c r="T4979" i="15"/>
  <c r="Y4978" i="15"/>
  <c r="X4978" i="15"/>
  <c r="W4978" i="15"/>
  <c r="V4978" i="15"/>
  <c r="U4978" i="15"/>
  <c r="T4978" i="15"/>
  <c r="Y4977" i="15"/>
  <c r="X4977" i="15"/>
  <c r="W4977" i="15"/>
  <c r="V4977" i="15"/>
  <c r="U4977" i="15"/>
  <c r="T4977" i="15"/>
  <c r="Y4976" i="15"/>
  <c r="X4976" i="15"/>
  <c r="W4976" i="15"/>
  <c r="V4976" i="15"/>
  <c r="U4976" i="15"/>
  <c r="T4976" i="15"/>
  <c r="Y4975" i="15"/>
  <c r="X4975" i="15"/>
  <c r="W4975" i="15"/>
  <c r="V4975" i="15"/>
  <c r="U4975" i="15"/>
  <c r="T4975" i="15"/>
  <c r="Y4974" i="15"/>
  <c r="X4974" i="15"/>
  <c r="W4974" i="15"/>
  <c r="V4974" i="15"/>
  <c r="U4974" i="15"/>
  <c r="T4974" i="15"/>
  <c r="Y4973" i="15"/>
  <c r="X4973" i="15"/>
  <c r="W4973" i="15"/>
  <c r="V4973" i="15"/>
  <c r="U4973" i="15"/>
  <c r="T4973" i="15"/>
  <c r="Y4972" i="15"/>
  <c r="X4972" i="15"/>
  <c r="W4972" i="15"/>
  <c r="V4972" i="15"/>
  <c r="U4972" i="15"/>
  <c r="T4972" i="15"/>
  <c r="Y4971" i="15"/>
  <c r="X4971" i="15"/>
  <c r="W4971" i="15"/>
  <c r="V4971" i="15"/>
  <c r="U4971" i="15"/>
  <c r="T4971" i="15"/>
  <c r="Y4970" i="15"/>
  <c r="X4970" i="15"/>
  <c r="W4970" i="15"/>
  <c r="V4970" i="15"/>
  <c r="U4970" i="15"/>
  <c r="T4970" i="15"/>
  <c r="Y4969" i="15"/>
  <c r="X4969" i="15"/>
  <c r="W4969" i="15"/>
  <c r="V4969" i="15"/>
  <c r="U4969" i="15"/>
  <c r="T4969" i="15"/>
  <c r="Y4968" i="15"/>
  <c r="X4968" i="15"/>
  <c r="W4968" i="15"/>
  <c r="V4968" i="15"/>
  <c r="U4968" i="15"/>
  <c r="T4968" i="15"/>
  <c r="Y4967" i="15"/>
  <c r="X4967" i="15"/>
  <c r="W4967" i="15"/>
  <c r="V4967" i="15"/>
  <c r="U4967" i="15"/>
  <c r="T4967" i="15"/>
  <c r="Y4966" i="15"/>
  <c r="X4966" i="15"/>
  <c r="W4966" i="15"/>
  <c r="V4966" i="15"/>
  <c r="U4966" i="15"/>
  <c r="T4966" i="15"/>
  <c r="Y4965" i="15"/>
  <c r="X4965" i="15"/>
  <c r="W4965" i="15"/>
  <c r="V4965" i="15"/>
  <c r="U4965" i="15"/>
  <c r="T4965" i="15"/>
  <c r="Y4964" i="15"/>
  <c r="X4964" i="15"/>
  <c r="W4964" i="15"/>
  <c r="V4964" i="15"/>
  <c r="U4964" i="15"/>
  <c r="T4964" i="15"/>
  <c r="Y4963" i="15"/>
  <c r="X4963" i="15"/>
  <c r="W4963" i="15"/>
  <c r="V4963" i="15"/>
  <c r="U4963" i="15"/>
  <c r="T4963" i="15"/>
  <c r="Y4962" i="15"/>
  <c r="X4962" i="15"/>
  <c r="W4962" i="15"/>
  <c r="V4962" i="15"/>
  <c r="U4962" i="15"/>
  <c r="T4962" i="15"/>
  <c r="Y4961" i="15"/>
  <c r="X4961" i="15"/>
  <c r="W4961" i="15"/>
  <c r="V4961" i="15"/>
  <c r="U4961" i="15"/>
  <c r="T4961" i="15"/>
  <c r="Y4960" i="15"/>
  <c r="X4960" i="15"/>
  <c r="W4960" i="15"/>
  <c r="V4960" i="15"/>
  <c r="U4960" i="15"/>
  <c r="T4960" i="15"/>
  <c r="Y4959" i="15"/>
  <c r="X4959" i="15"/>
  <c r="W4959" i="15"/>
  <c r="V4959" i="15"/>
  <c r="U4959" i="15"/>
  <c r="T4959" i="15"/>
  <c r="Y4958" i="15"/>
  <c r="X4958" i="15"/>
  <c r="W4958" i="15"/>
  <c r="V4958" i="15"/>
  <c r="U4958" i="15"/>
  <c r="T4958" i="15"/>
  <c r="Y4957" i="15"/>
  <c r="X4957" i="15"/>
  <c r="W4957" i="15"/>
  <c r="V4957" i="15"/>
  <c r="U4957" i="15"/>
  <c r="T4957" i="15"/>
  <c r="Y4956" i="15"/>
  <c r="X4956" i="15"/>
  <c r="W4956" i="15"/>
  <c r="V4956" i="15"/>
  <c r="U4956" i="15"/>
  <c r="T4956" i="15"/>
  <c r="Y4955" i="15"/>
  <c r="X4955" i="15"/>
  <c r="W4955" i="15"/>
  <c r="V4955" i="15"/>
  <c r="U4955" i="15"/>
  <c r="T4955" i="15"/>
  <c r="Y4954" i="15"/>
  <c r="X4954" i="15"/>
  <c r="W4954" i="15"/>
  <c r="V4954" i="15"/>
  <c r="U4954" i="15"/>
  <c r="T4954" i="15"/>
  <c r="Y4953" i="15"/>
  <c r="X4953" i="15"/>
  <c r="W4953" i="15"/>
  <c r="V4953" i="15"/>
  <c r="U4953" i="15"/>
  <c r="T4953" i="15"/>
  <c r="Y4952" i="15"/>
  <c r="X4952" i="15"/>
  <c r="W4952" i="15"/>
  <c r="V4952" i="15"/>
  <c r="U4952" i="15"/>
  <c r="T4952" i="15"/>
  <c r="Y4951" i="15"/>
  <c r="X4951" i="15"/>
  <c r="W4951" i="15"/>
  <c r="V4951" i="15"/>
  <c r="U4951" i="15"/>
  <c r="T4951" i="15"/>
  <c r="Y4950" i="15"/>
  <c r="X4950" i="15"/>
  <c r="W4950" i="15"/>
  <c r="V4950" i="15"/>
  <c r="U4950" i="15"/>
  <c r="T4950" i="15"/>
  <c r="Y4949" i="15"/>
  <c r="X4949" i="15"/>
  <c r="W4949" i="15"/>
  <c r="V4949" i="15"/>
  <c r="U4949" i="15"/>
  <c r="T4949" i="15"/>
  <c r="Y4948" i="15"/>
  <c r="X4948" i="15"/>
  <c r="W4948" i="15"/>
  <c r="V4948" i="15"/>
  <c r="U4948" i="15"/>
  <c r="T4948" i="15"/>
  <c r="Y4947" i="15"/>
  <c r="X4947" i="15"/>
  <c r="W4947" i="15"/>
  <c r="V4947" i="15"/>
  <c r="U4947" i="15"/>
  <c r="T4947" i="15"/>
  <c r="Y4946" i="15"/>
  <c r="X4946" i="15"/>
  <c r="W4946" i="15"/>
  <c r="V4946" i="15"/>
  <c r="U4946" i="15"/>
  <c r="T4946" i="15"/>
  <c r="Y4945" i="15"/>
  <c r="X4945" i="15"/>
  <c r="W4945" i="15"/>
  <c r="V4945" i="15"/>
  <c r="U4945" i="15"/>
  <c r="T4945" i="15"/>
  <c r="Y4944" i="15"/>
  <c r="X4944" i="15"/>
  <c r="W4944" i="15"/>
  <c r="V4944" i="15"/>
  <c r="U4944" i="15"/>
  <c r="T4944" i="15"/>
  <c r="Y4943" i="15"/>
  <c r="X4943" i="15"/>
  <c r="W4943" i="15"/>
  <c r="V4943" i="15"/>
  <c r="U4943" i="15"/>
  <c r="T4943" i="15"/>
  <c r="Y4942" i="15"/>
  <c r="X4942" i="15"/>
  <c r="W4942" i="15"/>
  <c r="V4942" i="15"/>
  <c r="U4942" i="15"/>
  <c r="T4942" i="15"/>
  <c r="Y4941" i="15"/>
  <c r="X4941" i="15"/>
  <c r="W4941" i="15"/>
  <c r="V4941" i="15"/>
  <c r="U4941" i="15"/>
  <c r="T4941" i="15"/>
  <c r="Y4940" i="15"/>
  <c r="X4940" i="15"/>
  <c r="W4940" i="15"/>
  <c r="V4940" i="15"/>
  <c r="U4940" i="15"/>
  <c r="T4940" i="15"/>
  <c r="Y4939" i="15"/>
  <c r="X4939" i="15"/>
  <c r="W4939" i="15"/>
  <c r="V4939" i="15"/>
  <c r="U4939" i="15"/>
  <c r="T4939" i="15"/>
  <c r="Y4938" i="15"/>
  <c r="X4938" i="15"/>
  <c r="W4938" i="15"/>
  <c r="V4938" i="15"/>
  <c r="U4938" i="15"/>
  <c r="T4938" i="15"/>
  <c r="Y4937" i="15"/>
  <c r="X4937" i="15"/>
  <c r="W4937" i="15"/>
  <c r="V4937" i="15"/>
  <c r="U4937" i="15"/>
  <c r="T4937" i="15"/>
  <c r="Y4936" i="15"/>
  <c r="X4936" i="15"/>
  <c r="W4936" i="15"/>
  <c r="V4936" i="15"/>
  <c r="U4936" i="15"/>
  <c r="T4936" i="15"/>
  <c r="Y4935" i="15"/>
  <c r="X4935" i="15"/>
  <c r="W4935" i="15"/>
  <c r="V4935" i="15"/>
  <c r="U4935" i="15"/>
  <c r="T4935" i="15"/>
  <c r="Y4934" i="15"/>
  <c r="X4934" i="15"/>
  <c r="W4934" i="15"/>
  <c r="V4934" i="15"/>
  <c r="U4934" i="15"/>
  <c r="T4934" i="15"/>
  <c r="Y4933" i="15"/>
  <c r="X4933" i="15"/>
  <c r="W4933" i="15"/>
  <c r="V4933" i="15"/>
  <c r="U4933" i="15"/>
  <c r="T4933" i="15"/>
  <c r="Y4932" i="15"/>
  <c r="X4932" i="15"/>
  <c r="W4932" i="15"/>
  <c r="V4932" i="15"/>
  <c r="U4932" i="15"/>
  <c r="T4932" i="15"/>
  <c r="Y4931" i="15"/>
  <c r="X4931" i="15"/>
  <c r="W4931" i="15"/>
  <c r="V4931" i="15"/>
  <c r="U4931" i="15"/>
  <c r="T4931" i="15"/>
  <c r="Y4930" i="15"/>
  <c r="X4930" i="15"/>
  <c r="W4930" i="15"/>
  <c r="V4930" i="15"/>
  <c r="U4930" i="15"/>
  <c r="T4930" i="15"/>
  <c r="Y4929" i="15"/>
  <c r="X4929" i="15"/>
  <c r="W4929" i="15"/>
  <c r="V4929" i="15"/>
  <c r="U4929" i="15"/>
  <c r="T4929" i="15"/>
  <c r="Y4928" i="15"/>
  <c r="X4928" i="15"/>
  <c r="W4928" i="15"/>
  <c r="V4928" i="15"/>
  <c r="U4928" i="15"/>
  <c r="T4928" i="15"/>
  <c r="Y4927" i="15"/>
  <c r="X4927" i="15"/>
  <c r="W4927" i="15"/>
  <c r="V4927" i="15"/>
  <c r="U4927" i="15"/>
  <c r="T4927" i="15"/>
  <c r="Y4926" i="15"/>
  <c r="X4926" i="15"/>
  <c r="W4926" i="15"/>
  <c r="V4926" i="15"/>
  <c r="U4926" i="15"/>
  <c r="T4926" i="15"/>
  <c r="Y4925" i="15"/>
  <c r="X4925" i="15"/>
  <c r="W4925" i="15"/>
  <c r="V4925" i="15"/>
  <c r="U4925" i="15"/>
  <c r="T4925" i="15"/>
  <c r="Y4924" i="15"/>
  <c r="X4924" i="15"/>
  <c r="W4924" i="15"/>
  <c r="V4924" i="15"/>
  <c r="U4924" i="15"/>
  <c r="T4924" i="15"/>
  <c r="Y4923" i="15"/>
  <c r="X4923" i="15"/>
  <c r="W4923" i="15"/>
  <c r="V4923" i="15"/>
  <c r="U4923" i="15"/>
  <c r="T4923" i="15"/>
  <c r="Y4922" i="15"/>
  <c r="X4922" i="15"/>
  <c r="W4922" i="15"/>
  <c r="V4922" i="15"/>
  <c r="U4922" i="15"/>
  <c r="T4922" i="15"/>
  <c r="Y4921" i="15"/>
  <c r="X4921" i="15"/>
  <c r="W4921" i="15"/>
  <c r="V4921" i="15"/>
  <c r="U4921" i="15"/>
  <c r="T4921" i="15"/>
  <c r="Y4920" i="15"/>
  <c r="X4920" i="15"/>
  <c r="W4920" i="15"/>
  <c r="V4920" i="15"/>
  <c r="U4920" i="15"/>
  <c r="T4920" i="15"/>
  <c r="Y4919" i="15"/>
  <c r="X4919" i="15"/>
  <c r="W4919" i="15"/>
  <c r="V4919" i="15"/>
  <c r="U4919" i="15"/>
  <c r="T4919" i="15"/>
  <c r="Y4918" i="15"/>
  <c r="X4918" i="15"/>
  <c r="W4918" i="15"/>
  <c r="V4918" i="15"/>
  <c r="U4918" i="15"/>
  <c r="T4918" i="15"/>
  <c r="Y4917" i="15"/>
  <c r="X4917" i="15"/>
  <c r="W4917" i="15"/>
  <c r="V4917" i="15"/>
  <c r="U4917" i="15"/>
  <c r="T4917" i="15"/>
  <c r="Y4916" i="15"/>
  <c r="X4916" i="15"/>
  <c r="W4916" i="15"/>
  <c r="V4916" i="15"/>
  <c r="U4916" i="15"/>
  <c r="T4916" i="15"/>
  <c r="Y4915" i="15"/>
  <c r="X4915" i="15"/>
  <c r="W4915" i="15"/>
  <c r="V4915" i="15"/>
  <c r="U4915" i="15"/>
  <c r="T4915" i="15"/>
  <c r="Y4914" i="15"/>
  <c r="X4914" i="15"/>
  <c r="W4914" i="15"/>
  <c r="V4914" i="15"/>
  <c r="U4914" i="15"/>
  <c r="T4914" i="15"/>
  <c r="Y4913" i="15"/>
  <c r="X4913" i="15"/>
  <c r="W4913" i="15"/>
  <c r="V4913" i="15"/>
  <c r="U4913" i="15"/>
  <c r="T4913" i="15"/>
  <c r="Y4912" i="15"/>
  <c r="X4912" i="15"/>
  <c r="W4912" i="15"/>
  <c r="V4912" i="15"/>
  <c r="U4912" i="15"/>
  <c r="T4912" i="15"/>
  <c r="Y4911" i="15"/>
  <c r="X4911" i="15"/>
  <c r="W4911" i="15"/>
  <c r="V4911" i="15"/>
  <c r="U4911" i="15"/>
  <c r="T4911" i="15"/>
  <c r="Y4910" i="15"/>
  <c r="X4910" i="15"/>
  <c r="W4910" i="15"/>
  <c r="V4910" i="15"/>
  <c r="U4910" i="15"/>
  <c r="T4910" i="15"/>
  <c r="Y4909" i="15"/>
  <c r="X4909" i="15"/>
  <c r="W4909" i="15"/>
  <c r="V4909" i="15"/>
  <c r="U4909" i="15"/>
  <c r="T4909" i="15"/>
  <c r="Y4908" i="15"/>
  <c r="X4908" i="15"/>
  <c r="W4908" i="15"/>
  <c r="V4908" i="15"/>
  <c r="U4908" i="15"/>
  <c r="T4908" i="15"/>
  <c r="Y4907" i="15"/>
  <c r="X4907" i="15"/>
  <c r="W4907" i="15"/>
  <c r="V4907" i="15"/>
  <c r="U4907" i="15"/>
  <c r="T4907" i="15"/>
  <c r="Y4906" i="15"/>
  <c r="X4906" i="15"/>
  <c r="W4906" i="15"/>
  <c r="V4906" i="15"/>
  <c r="U4906" i="15"/>
  <c r="T4906" i="15"/>
  <c r="Y4905" i="15"/>
  <c r="X4905" i="15"/>
  <c r="W4905" i="15"/>
  <c r="V4905" i="15"/>
  <c r="U4905" i="15"/>
  <c r="T4905" i="15"/>
  <c r="Y4904" i="15"/>
  <c r="X4904" i="15"/>
  <c r="W4904" i="15"/>
  <c r="V4904" i="15"/>
  <c r="U4904" i="15"/>
  <c r="T4904" i="15"/>
  <c r="Y4903" i="15"/>
  <c r="X4903" i="15"/>
  <c r="W4903" i="15"/>
  <c r="V4903" i="15"/>
  <c r="U4903" i="15"/>
  <c r="T4903" i="15"/>
  <c r="Y4902" i="15"/>
  <c r="X4902" i="15"/>
  <c r="W4902" i="15"/>
  <c r="V4902" i="15"/>
  <c r="U4902" i="15"/>
  <c r="T4902" i="15"/>
  <c r="Y4901" i="15"/>
  <c r="X4901" i="15"/>
  <c r="W4901" i="15"/>
  <c r="V4901" i="15"/>
  <c r="U4901" i="15"/>
  <c r="T4901" i="15"/>
  <c r="Y4900" i="15"/>
  <c r="X4900" i="15"/>
  <c r="W4900" i="15"/>
  <c r="V4900" i="15"/>
  <c r="U4900" i="15"/>
  <c r="T4900" i="15"/>
  <c r="Y4899" i="15"/>
  <c r="X4899" i="15"/>
  <c r="W4899" i="15"/>
  <c r="V4899" i="15"/>
  <c r="U4899" i="15"/>
  <c r="T4899" i="15"/>
  <c r="Y4898" i="15"/>
  <c r="X4898" i="15"/>
  <c r="W4898" i="15"/>
  <c r="V4898" i="15"/>
  <c r="U4898" i="15"/>
  <c r="T4898" i="15"/>
  <c r="Y4897" i="15"/>
  <c r="X4897" i="15"/>
  <c r="W4897" i="15"/>
  <c r="V4897" i="15"/>
  <c r="U4897" i="15"/>
  <c r="T4897" i="15"/>
  <c r="Y4896" i="15"/>
  <c r="X4896" i="15"/>
  <c r="W4896" i="15"/>
  <c r="V4896" i="15"/>
  <c r="U4896" i="15"/>
  <c r="T4896" i="15"/>
  <c r="Y4895" i="15"/>
  <c r="X4895" i="15"/>
  <c r="W4895" i="15"/>
  <c r="V4895" i="15"/>
  <c r="U4895" i="15"/>
  <c r="T4895" i="15"/>
  <c r="Y4894" i="15"/>
  <c r="X4894" i="15"/>
  <c r="W4894" i="15"/>
  <c r="V4894" i="15"/>
  <c r="U4894" i="15"/>
  <c r="T4894" i="15"/>
  <c r="Y4893" i="15"/>
  <c r="X4893" i="15"/>
  <c r="W4893" i="15"/>
  <c r="V4893" i="15"/>
  <c r="U4893" i="15"/>
  <c r="T4893" i="15"/>
  <c r="Y4892" i="15"/>
  <c r="X4892" i="15"/>
  <c r="W4892" i="15"/>
  <c r="V4892" i="15"/>
  <c r="U4892" i="15"/>
  <c r="T4892" i="15"/>
  <c r="Y4891" i="15"/>
  <c r="X4891" i="15"/>
  <c r="W4891" i="15"/>
  <c r="V4891" i="15"/>
  <c r="U4891" i="15"/>
  <c r="T4891" i="15"/>
  <c r="Y4890" i="15"/>
  <c r="X4890" i="15"/>
  <c r="W4890" i="15"/>
  <c r="V4890" i="15"/>
  <c r="U4890" i="15"/>
  <c r="T4890" i="15"/>
  <c r="Y4889" i="15"/>
  <c r="X4889" i="15"/>
  <c r="W4889" i="15"/>
  <c r="V4889" i="15"/>
  <c r="U4889" i="15"/>
  <c r="T4889" i="15"/>
  <c r="Y4888" i="15"/>
  <c r="X4888" i="15"/>
  <c r="W4888" i="15"/>
  <c r="V4888" i="15"/>
  <c r="U4888" i="15"/>
  <c r="T4888" i="15"/>
  <c r="Y4887" i="15"/>
  <c r="X4887" i="15"/>
  <c r="W4887" i="15"/>
  <c r="V4887" i="15"/>
  <c r="U4887" i="15"/>
  <c r="T4887" i="15"/>
  <c r="Y4886" i="15"/>
  <c r="X4886" i="15"/>
  <c r="W4886" i="15"/>
  <c r="V4886" i="15"/>
  <c r="U4886" i="15"/>
  <c r="T4886" i="15"/>
  <c r="Y4885" i="15"/>
  <c r="X4885" i="15"/>
  <c r="W4885" i="15"/>
  <c r="V4885" i="15"/>
  <c r="U4885" i="15"/>
  <c r="T4885" i="15"/>
  <c r="Y4884" i="15"/>
  <c r="X4884" i="15"/>
  <c r="W4884" i="15"/>
  <c r="V4884" i="15"/>
  <c r="U4884" i="15"/>
  <c r="T4884" i="15"/>
  <c r="Y4883" i="15"/>
  <c r="X4883" i="15"/>
  <c r="W4883" i="15"/>
  <c r="V4883" i="15"/>
  <c r="U4883" i="15"/>
  <c r="T4883" i="15"/>
  <c r="Y4882" i="15"/>
  <c r="X4882" i="15"/>
  <c r="W4882" i="15"/>
  <c r="V4882" i="15"/>
  <c r="U4882" i="15"/>
  <c r="T4882" i="15"/>
  <c r="Y4881" i="15"/>
  <c r="X4881" i="15"/>
  <c r="W4881" i="15"/>
  <c r="V4881" i="15"/>
  <c r="U4881" i="15"/>
  <c r="T4881" i="15"/>
  <c r="Y4880" i="15"/>
  <c r="X4880" i="15"/>
  <c r="W4880" i="15"/>
  <c r="V4880" i="15"/>
  <c r="U4880" i="15"/>
  <c r="T4880" i="15"/>
  <c r="Y4879" i="15"/>
  <c r="X4879" i="15"/>
  <c r="W4879" i="15"/>
  <c r="V4879" i="15"/>
  <c r="U4879" i="15"/>
  <c r="T4879" i="15"/>
  <c r="Y4878" i="15"/>
  <c r="X4878" i="15"/>
  <c r="W4878" i="15"/>
  <c r="V4878" i="15"/>
  <c r="U4878" i="15"/>
  <c r="T4878" i="15"/>
  <c r="Y4877" i="15"/>
  <c r="X4877" i="15"/>
  <c r="W4877" i="15"/>
  <c r="V4877" i="15"/>
  <c r="U4877" i="15"/>
  <c r="T4877" i="15"/>
  <c r="Y4876" i="15"/>
  <c r="X4876" i="15"/>
  <c r="W4876" i="15"/>
  <c r="V4876" i="15"/>
  <c r="U4876" i="15"/>
  <c r="T4876" i="15"/>
  <c r="Y4875" i="15"/>
  <c r="X4875" i="15"/>
  <c r="W4875" i="15"/>
  <c r="V4875" i="15"/>
  <c r="U4875" i="15"/>
  <c r="T4875" i="15"/>
  <c r="Y4874" i="15"/>
  <c r="X4874" i="15"/>
  <c r="W4874" i="15"/>
  <c r="V4874" i="15"/>
  <c r="U4874" i="15"/>
  <c r="T4874" i="15"/>
  <c r="Y4873" i="15"/>
  <c r="X4873" i="15"/>
  <c r="W4873" i="15"/>
  <c r="V4873" i="15"/>
  <c r="U4873" i="15"/>
  <c r="T4873" i="15"/>
  <c r="Y4872" i="15"/>
  <c r="X4872" i="15"/>
  <c r="W4872" i="15"/>
  <c r="V4872" i="15"/>
  <c r="U4872" i="15"/>
  <c r="T4872" i="15"/>
  <c r="Y4871" i="15"/>
  <c r="X4871" i="15"/>
  <c r="W4871" i="15"/>
  <c r="V4871" i="15"/>
  <c r="U4871" i="15"/>
  <c r="T4871" i="15"/>
  <c r="Y4870" i="15"/>
  <c r="X4870" i="15"/>
  <c r="W4870" i="15"/>
  <c r="V4870" i="15"/>
  <c r="U4870" i="15"/>
  <c r="T4870" i="15"/>
  <c r="Y4869" i="15"/>
  <c r="X4869" i="15"/>
  <c r="W4869" i="15"/>
  <c r="V4869" i="15"/>
  <c r="U4869" i="15"/>
  <c r="T4869" i="15"/>
  <c r="Y4868" i="15"/>
  <c r="X4868" i="15"/>
  <c r="W4868" i="15"/>
  <c r="V4868" i="15"/>
  <c r="U4868" i="15"/>
  <c r="T4868" i="15"/>
  <c r="Y4867" i="15"/>
  <c r="X4867" i="15"/>
  <c r="W4867" i="15"/>
  <c r="V4867" i="15"/>
  <c r="U4867" i="15"/>
  <c r="T4867" i="15"/>
  <c r="Y4866" i="15"/>
  <c r="X4866" i="15"/>
  <c r="W4866" i="15"/>
  <c r="V4866" i="15"/>
  <c r="U4866" i="15"/>
  <c r="T4866" i="15"/>
  <c r="Y4865" i="15"/>
  <c r="X4865" i="15"/>
  <c r="W4865" i="15"/>
  <c r="V4865" i="15"/>
  <c r="U4865" i="15"/>
  <c r="T4865" i="15"/>
  <c r="Y4864" i="15"/>
  <c r="X4864" i="15"/>
  <c r="W4864" i="15"/>
  <c r="V4864" i="15"/>
  <c r="U4864" i="15"/>
  <c r="T4864" i="15"/>
  <c r="Y4863" i="15"/>
  <c r="X4863" i="15"/>
  <c r="W4863" i="15"/>
  <c r="V4863" i="15"/>
  <c r="U4863" i="15"/>
  <c r="T4863" i="15"/>
  <c r="Y4862" i="15"/>
  <c r="X4862" i="15"/>
  <c r="W4862" i="15"/>
  <c r="V4862" i="15"/>
  <c r="U4862" i="15"/>
  <c r="T4862" i="15"/>
  <c r="Y4861" i="15"/>
  <c r="X4861" i="15"/>
  <c r="W4861" i="15"/>
  <c r="V4861" i="15"/>
  <c r="U4861" i="15"/>
  <c r="T4861" i="15"/>
  <c r="Y4860" i="15"/>
  <c r="X4860" i="15"/>
  <c r="W4860" i="15"/>
  <c r="V4860" i="15"/>
  <c r="U4860" i="15"/>
  <c r="T4860" i="15"/>
  <c r="Y4859" i="15"/>
  <c r="X4859" i="15"/>
  <c r="W4859" i="15"/>
  <c r="V4859" i="15"/>
  <c r="U4859" i="15"/>
  <c r="T4859" i="15"/>
  <c r="Y4858" i="15"/>
  <c r="X4858" i="15"/>
  <c r="W4858" i="15"/>
  <c r="V4858" i="15"/>
  <c r="U4858" i="15"/>
  <c r="T4858" i="15"/>
  <c r="Y4857" i="15"/>
  <c r="X4857" i="15"/>
  <c r="W4857" i="15"/>
  <c r="V4857" i="15"/>
  <c r="U4857" i="15"/>
  <c r="T4857" i="15"/>
  <c r="Y4856" i="15"/>
  <c r="X4856" i="15"/>
  <c r="W4856" i="15"/>
  <c r="V4856" i="15"/>
  <c r="U4856" i="15"/>
  <c r="T4856" i="15"/>
  <c r="Y4855" i="15"/>
  <c r="X4855" i="15"/>
  <c r="W4855" i="15"/>
  <c r="V4855" i="15"/>
  <c r="U4855" i="15"/>
  <c r="T4855" i="15"/>
  <c r="Y4854" i="15"/>
  <c r="X4854" i="15"/>
  <c r="W4854" i="15"/>
  <c r="V4854" i="15"/>
  <c r="U4854" i="15"/>
  <c r="T4854" i="15"/>
  <c r="Y4853" i="15"/>
  <c r="X4853" i="15"/>
  <c r="W4853" i="15"/>
  <c r="V4853" i="15"/>
  <c r="U4853" i="15"/>
  <c r="T4853" i="15"/>
  <c r="Y4852" i="15"/>
  <c r="X4852" i="15"/>
  <c r="W4852" i="15"/>
  <c r="V4852" i="15"/>
  <c r="U4852" i="15"/>
  <c r="T4852" i="15"/>
  <c r="Y4851" i="15"/>
  <c r="X4851" i="15"/>
  <c r="W4851" i="15"/>
  <c r="V4851" i="15"/>
  <c r="U4851" i="15"/>
  <c r="T4851" i="15"/>
  <c r="Y4850" i="15"/>
  <c r="X4850" i="15"/>
  <c r="W4850" i="15"/>
  <c r="V4850" i="15"/>
  <c r="U4850" i="15"/>
  <c r="T4850" i="15"/>
  <c r="Y4849" i="15"/>
  <c r="X4849" i="15"/>
  <c r="W4849" i="15"/>
  <c r="V4849" i="15"/>
  <c r="U4849" i="15"/>
  <c r="T4849" i="15"/>
  <c r="Y4848" i="15"/>
  <c r="X4848" i="15"/>
  <c r="W4848" i="15"/>
  <c r="V4848" i="15"/>
  <c r="U4848" i="15"/>
  <c r="T4848" i="15"/>
  <c r="Y4847" i="15"/>
  <c r="X4847" i="15"/>
  <c r="W4847" i="15"/>
  <c r="V4847" i="15"/>
  <c r="U4847" i="15"/>
  <c r="T4847" i="15"/>
  <c r="Y4846" i="15"/>
  <c r="X4846" i="15"/>
  <c r="W4846" i="15"/>
  <c r="V4846" i="15"/>
  <c r="U4846" i="15"/>
  <c r="T4846" i="15"/>
  <c r="Y4845" i="15"/>
  <c r="X4845" i="15"/>
  <c r="W4845" i="15"/>
  <c r="V4845" i="15"/>
  <c r="U4845" i="15"/>
  <c r="T4845" i="15"/>
  <c r="Y4844" i="15"/>
  <c r="X4844" i="15"/>
  <c r="W4844" i="15"/>
  <c r="V4844" i="15"/>
  <c r="U4844" i="15"/>
  <c r="T4844" i="15"/>
  <c r="Y4843" i="15"/>
  <c r="X4843" i="15"/>
  <c r="W4843" i="15"/>
  <c r="V4843" i="15"/>
  <c r="U4843" i="15"/>
  <c r="T4843" i="15"/>
  <c r="Y4842" i="15"/>
  <c r="X4842" i="15"/>
  <c r="W4842" i="15"/>
  <c r="V4842" i="15"/>
  <c r="U4842" i="15"/>
  <c r="T4842" i="15"/>
  <c r="Y4841" i="15"/>
  <c r="X4841" i="15"/>
  <c r="W4841" i="15"/>
  <c r="V4841" i="15"/>
  <c r="U4841" i="15"/>
  <c r="T4841" i="15"/>
  <c r="Y4840" i="15"/>
  <c r="X4840" i="15"/>
  <c r="W4840" i="15"/>
  <c r="V4840" i="15"/>
  <c r="U4840" i="15"/>
  <c r="T4840" i="15"/>
  <c r="Y4839" i="15"/>
  <c r="X4839" i="15"/>
  <c r="W4839" i="15"/>
  <c r="V4839" i="15"/>
  <c r="U4839" i="15"/>
  <c r="T4839" i="15"/>
  <c r="Y4838" i="15"/>
  <c r="X4838" i="15"/>
  <c r="W4838" i="15"/>
  <c r="V4838" i="15"/>
  <c r="U4838" i="15"/>
  <c r="T4838" i="15"/>
  <c r="Y4837" i="15"/>
  <c r="X4837" i="15"/>
  <c r="W4837" i="15"/>
  <c r="V4837" i="15"/>
  <c r="U4837" i="15"/>
  <c r="T4837" i="15"/>
  <c r="Y4836" i="15"/>
  <c r="X4836" i="15"/>
  <c r="W4836" i="15"/>
  <c r="V4836" i="15"/>
  <c r="U4836" i="15"/>
  <c r="T4836" i="15"/>
  <c r="Y4835" i="15"/>
  <c r="X4835" i="15"/>
  <c r="W4835" i="15"/>
  <c r="V4835" i="15"/>
  <c r="U4835" i="15"/>
  <c r="T4835" i="15"/>
  <c r="Y4834" i="15"/>
  <c r="X4834" i="15"/>
  <c r="W4834" i="15"/>
  <c r="V4834" i="15"/>
  <c r="U4834" i="15"/>
  <c r="T4834" i="15"/>
  <c r="Y4833" i="15"/>
  <c r="X4833" i="15"/>
  <c r="W4833" i="15"/>
  <c r="V4833" i="15"/>
  <c r="U4833" i="15"/>
  <c r="T4833" i="15"/>
  <c r="Y4832" i="15"/>
  <c r="X4832" i="15"/>
  <c r="W4832" i="15"/>
  <c r="V4832" i="15"/>
  <c r="U4832" i="15"/>
  <c r="T4832" i="15"/>
  <c r="Y4831" i="15"/>
  <c r="X4831" i="15"/>
  <c r="W4831" i="15"/>
  <c r="V4831" i="15"/>
  <c r="U4831" i="15"/>
  <c r="T4831" i="15"/>
  <c r="Y4830" i="15"/>
  <c r="X4830" i="15"/>
  <c r="W4830" i="15"/>
  <c r="V4830" i="15"/>
  <c r="U4830" i="15"/>
  <c r="T4830" i="15"/>
  <c r="Y4829" i="15"/>
  <c r="X4829" i="15"/>
  <c r="W4829" i="15"/>
  <c r="V4829" i="15"/>
  <c r="U4829" i="15"/>
  <c r="T4829" i="15"/>
  <c r="Y4828" i="15"/>
  <c r="X4828" i="15"/>
  <c r="W4828" i="15"/>
  <c r="V4828" i="15"/>
  <c r="U4828" i="15"/>
  <c r="T4828" i="15"/>
  <c r="Y4827" i="15"/>
  <c r="X4827" i="15"/>
  <c r="W4827" i="15"/>
  <c r="V4827" i="15"/>
  <c r="U4827" i="15"/>
  <c r="T4827" i="15"/>
  <c r="Y4826" i="15"/>
  <c r="X4826" i="15"/>
  <c r="W4826" i="15"/>
  <c r="V4826" i="15"/>
  <c r="U4826" i="15"/>
  <c r="T4826" i="15"/>
  <c r="Y4825" i="15"/>
  <c r="X4825" i="15"/>
  <c r="W4825" i="15"/>
  <c r="V4825" i="15"/>
  <c r="U4825" i="15"/>
  <c r="T4825" i="15"/>
  <c r="Y4824" i="15"/>
  <c r="X4824" i="15"/>
  <c r="W4824" i="15"/>
  <c r="V4824" i="15"/>
  <c r="U4824" i="15"/>
  <c r="T4824" i="15"/>
  <c r="Y4823" i="15"/>
  <c r="X4823" i="15"/>
  <c r="W4823" i="15"/>
  <c r="V4823" i="15"/>
  <c r="U4823" i="15"/>
  <c r="T4823" i="15"/>
  <c r="Y4822" i="15"/>
  <c r="X4822" i="15"/>
  <c r="W4822" i="15"/>
  <c r="V4822" i="15"/>
  <c r="U4822" i="15"/>
  <c r="T4822" i="15"/>
  <c r="Y4821" i="15"/>
  <c r="X4821" i="15"/>
  <c r="W4821" i="15"/>
  <c r="V4821" i="15"/>
  <c r="U4821" i="15"/>
  <c r="T4821" i="15"/>
  <c r="Y4820" i="15"/>
  <c r="X4820" i="15"/>
  <c r="W4820" i="15"/>
  <c r="V4820" i="15"/>
  <c r="U4820" i="15"/>
  <c r="T4820" i="15"/>
  <c r="Y4819" i="15"/>
  <c r="X4819" i="15"/>
  <c r="W4819" i="15"/>
  <c r="V4819" i="15"/>
  <c r="U4819" i="15"/>
  <c r="T4819" i="15"/>
  <c r="Y4818" i="15"/>
  <c r="X4818" i="15"/>
  <c r="W4818" i="15"/>
  <c r="V4818" i="15"/>
  <c r="U4818" i="15"/>
  <c r="T4818" i="15"/>
  <c r="Y4817" i="15"/>
  <c r="X4817" i="15"/>
  <c r="W4817" i="15"/>
  <c r="V4817" i="15"/>
  <c r="U4817" i="15"/>
  <c r="T4817" i="15"/>
  <c r="Y4816" i="15"/>
  <c r="X4816" i="15"/>
  <c r="W4816" i="15"/>
  <c r="V4816" i="15"/>
  <c r="U4816" i="15"/>
  <c r="T4816" i="15"/>
  <c r="Y4815" i="15"/>
  <c r="X4815" i="15"/>
  <c r="W4815" i="15"/>
  <c r="V4815" i="15"/>
  <c r="U4815" i="15"/>
  <c r="T4815" i="15"/>
  <c r="Y4814" i="15"/>
  <c r="X4814" i="15"/>
  <c r="W4814" i="15"/>
  <c r="V4814" i="15"/>
  <c r="U4814" i="15"/>
  <c r="T4814" i="15"/>
  <c r="Y4813" i="15"/>
  <c r="X4813" i="15"/>
  <c r="W4813" i="15"/>
  <c r="V4813" i="15"/>
  <c r="U4813" i="15"/>
  <c r="T4813" i="15"/>
  <c r="Y4812" i="15"/>
  <c r="X4812" i="15"/>
  <c r="W4812" i="15"/>
  <c r="V4812" i="15"/>
  <c r="U4812" i="15"/>
  <c r="T4812" i="15"/>
  <c r="Y4811" i="15"/>
  <c r="X4811" i="15"/>
  <c r="W4811" i="15"/>
  <c r="V4811" i="15"/>
  <c r="U4811" i="15"/>
  <c r="T4811" i="15"/>
  <c r="Y4810" i="15"/>
  <c r="X4810" i="15"/>
  <c r="W4810" i="15"/>
  <c r="V4810" i="15"/>
  <c r="U4810" i="15"/>
  <c r="T4810" i="15"/>
  <c r="Y4809" i="15"/>
  <c r="X4809" i="15"/>
  <c r="W4809" i="15"/>
  <c r="V4809" i="15"/>
  <c r="U4809" i="15"/>
  <c r="T4809" i="15"/>
  <c r="Y4808" i="15"/>
  <c r="X4808" i="15"/>
  <c r="W4808" i="15"/>
  <c r="V4808" i="15"/>
  <c r="U4808" i="15"/>
  <c r="T4808" i="15"/>
  <c r="Y4807" i="15"/>
  <c r="X4807" i="15"/>
  <c r="W4807" i="15"/>
  <c r="V4807" i="15"/>
  <c r="U4807" i="15"/>
  <c r="T4807" i="15"/>
  <c r="Y4806" i="15"/>
  <c r="X4806" i="15"/>
  <c r="W4806" i="15"/>
  <c r="V4806" i="15"/>
  <c r="U4806" i="15"/>
  <c r="T4806" i="15"/>
  <c r="Y4805" i="15"/>
  <c r="X4805" i="15"/>
  <c r="W4805" i="15"/>
  <c r="V4805" i="15"/>
  <c r="U4805" i="15"/>
  <c r="T4805" i="15"/>
  <c r="Y4804" i="15"/>
  <c r="X4804" i="15"/>
  <c r="W4804" i="15"/>
  <c r="V4804" i="15"/>
  <c r="U4804" i="15"/>
  <c r="T4804" i="15"/>
  <c r="Y4803" i="15"/>
  <c r="X4803" i="15"/>
  <c r="W4803" i="15"/>
  <c r="V4803" i="15"/>
  <c r="U4803" i="15"/>
  <c r="T4803" i="15"/>
  <c r="Y4802" i="15"/>
  <c r="X4802" i="15"/>
  <c r="W4802" i="15"/>
  <c r="V4802" i="15"/>
  <c r="U4802" i="15"/>
  <c r="T4802" i="15"/>
  <c r="Y4801" i="15"/>
  <c r="X4801" i="15"/>
  <c r="W4801" i="15"/>
  <c r="V4801" i="15"/>
  <c r="U4801" i="15"/>
  <c r="T4801" i="15"/>
  <c r="Y4800" i="15"/>
  <c r="X4800" i="15"/>
  <c r="W4800" i="15"/>
  <c r="V4800" i="15"/>
  <c r="U4800" i="15"/>
  <c r="T4800" i="15"/>
  <c r="Y4799" i="15"/>
  <c r="X4799" i="15"/>
  <c r="W4799" i="15"/>
  <c r="V4799" i="15"/>
  <c r="U4799" i="15"/>
  <c r="T4799" i="15"/>
  <c r="Y4798" i="15"/>
  <c r="X4798" i="15"/>
  <c r="W4798" i="15"/>
  <c r="V4798" i="15"/>
  <c r="U4798" i="15"/>
  <c r="T4798" i="15"/>
  <c r="Y4797" i="15"/>
  <c r="X4797" i="15"/>
  <c r="W4797" i="15"/>
  <c r="V4797" i="15"/>
  <c r="U4797" i="15"/>
  <c r="T4797" i="15"/>
  <c r="Y4796" i="15"/>
  <c r="X4796" i="15"/>
  <c r="W4796" i="15"/>
  <c r="V4796" i="15"/>
  <c r="U4796" i="15"/>
  <c r="T4796" i="15"/>
  <c r="Y4795" i="15"/>
  <c r="X4795" i="15"/>
  <c r="W4795" i="15"/>
  <c r="V4795" i="15"/>
  <c r="U4795" i="15"/>
  <c r="T4795" i="15"/>
  <c r="Y4794" i="15"/>
  <c r="X4794" i="15"/>
  <c r="W4794" i="15"/>
  <c r="V4794" i="15"/>
  <c r="U4794" i="15"/>
  <c r="T4794" i="15"/>
  <c r="Y4793" i="15"/>
  <c r="X4793" i="15"/>
  <c r="W4793" i="15"/>
  <c r="V4793" i="15"/>
  <c r="U4793" i="15"/>
  <c r="T4793" i="15"/>
  <c r="Y4792" i="15"/>
  <c r="X4792" i="15"/>
  <c r="W4792" i="15"/>
  <c r="V4792" i="15"/>
  <c r="U4792" i="15"/>
  <c r="T4792" i="15"/>
  <c r="Y4791" i="15"/>
  <c r="X4791" i="15"/>
  <c r="W4791" i="15"/>
  <c r="V4791" i="15"/>
  <c r="U4791" i="15"/>
  <c r="T4791" i="15"/>
  <c r="Y4790" i="15"/>
  <c r="X4790" i="15"/>
  <c r="W4790" i="15"/>
  <c r="V4790" i="15"/>
  <c r="U4790" i="15"/>
  <c r="T4790" i="15"/>
  <c r="Y4789" i="15"/>
  <c r="X4789" i="15"/>
  <c r="W4789" i="15"/>
  <c r="V4789" i="15"/>
  <c r="U4789" i="15"/>
  <c r="T4789" i="15"/>
  <c r="Y4788" i="15"/>
  <c r="X4788" i="15"/>
  <c r="W4788" i="15"/>
  <c r="V4788" i="15"/>
  <c r="U4788" i="15"/>
  <c r="T4788" i="15"/>
  <c r="Y4787" i="15"/>
  <c r="X4787" i="15"/>
  <c r="W4787" i="15"/>
  <c r="V4787" i="15"/>
  <c r="U4787" i="15"/>
  <c r="T4787" i="15"/>
  <c r="Y4786" i="15"/>
  <c r="X4786" i="15"/>
  <c r="W4786" i="15"/>
  <c r="V4786" i="15"/>
  <c r="U4786" i="15"/>
  <c r="T4786" i="15"/>
  <c r="Y4785" i="15"/>
  <c r="X4785" i="15"/>
  <c r="W4785" i="15"/>
  <c r="V4785" i="15"/>
  <c r="U4785" i="15"/>
  <c r="T4785" i="15"/>
  <c r="Y4784" i="15"/>
  <c r="X4784" i="15"/>
  <c r="W4784" i="15"/>
  <c r="V4784" i="15"/>
  <c r="U4784" i="15"/>
  <c r="T4784" i="15"/>
  <c r="Y4783" i="15"/>
  <c r="X4783" i="15"/>
  <c r="W4783" i="15"/>
  <c r="V4783" i="15"/>
  <c r="U4783" i="15"/>
  <c r="T4783" i="15"/>
  <c r="Y4782" i="15"/>
  <c r="X4782" i="15"/>
  <c r="W4782" i="15"/>
  <c r="V4782" i="15"/>
  <c r="U4782" i="15"/>
  <c r="T4782" i="15"/>
  <c r="Y4781" i="15"/>
  <c r="X4781" i="15"/>
  <c r="W4781" i="15"/>
  <c r="V4781" i="15"/>
  <c r="U4781" i="15"/>
  <c r="T4781" i="15"/>
  <c r="Y4780" i="15"/>
  <c r="X4780" i="15"/>
  <c r="W4780" i="15"/>
  <c r="V4780" i="15"/>
  <c r="U4780" i="15"/>
  <c r="T4780" i="15"/>
  <c r="Y4779" i="15"/>
  <c r="X4779" i="15"/>
  <c r="W4779" i="15"/>
  <c r="V4779" i="15"/>
  <c r="U4779" i="15"/>
  <c r="T4779" i="15"/>
  <c r="Y4778" i="15"/>
  <c r="X4778" i="15"/>
  <c r="W4778" i="15"/>
  <c r="V4778" i="15"/>
  <c r="U4778" i="15"/>
  <c r="T4778" i="15"/>
  <c r="Y4777" i="15"/>
  <c r="X4777" i="15"/>
  <c r="W4777" i="15"/>
  <c r="V4777" i="15"/>
  <c r="U4777" i="15"/>
  <c r="T4777" i="15"/>
  <c r="Y4776" i="15"/>
  <c r="X4776" i="15"/>
  <c r="W4776" i="15"/>
  <c r="V4776" i="15"/>
  <c r="U4776" i="15"/>
  <c r="T4776" i="15"/>
  <c r="Y4775" i="15"/>
  <c r="X4775" i="15"/>
  <c r="W4775" i="15"/>
  <c r="V4775" i="15"/>
  <c r="U4775" i="15"/>
  <c r="T4775" i="15"/>
  <c r="Y4774" i="15"/>
  <c r="X4774" i="15"/>
  <c r="W4774" i="15"/>
  <c r="V4774" i="15"/>
  <c r="U4774" i="15"/>
  <c r="T4774" i="15"/>
  <c r="Y4773" i="15"/>
  <c r="X4773" i="15"/>
  <c r="W4773" i="15"/>
  <c r="V4773" i="15"/>
  <c r="U4773" i="15"/>
  <c r="T4773" i="15"/>
  <c r="Y4772" i="15"/>
  <c r="X4772" i="15"/>
  <c r="W4772" i="15"/>
  <c r="V4772" i="15"/>
  <c r="U4772" i="15"/>
  <c r="T4772" i="15"/>
  <c r="Y4771" i="15"/>
  <c r="X4771" i="15"/>
  <c r="W4771" i="15"/>
  <c r="V4771" i="15"/>
  <c r="U4771" i="15"/>
  <c r="T4771" i="15"/>
  <c r="Y4770" i="15"/>
  <c r="X4770" i="15"/>
  <c r="W4770" i="15"/>
  <c r="V4770" i="15"/>
  <c r="U4770" i="15"/>
  <c r="T4770" i="15"/>
  <c r="Y4769" i="15"/>
  <c r="X4769" i="15"/>
  <c r="W4769" i="15"/>
  <c r="V4769" i="15"/>
  <c r="U4769" i="15"/>
  <c r="T4769" i="15"/>
  <c r="Y4768" i="15"/>
  <c r="X4768" i="15"/>
  <c r="W4768" i="15"/>
  <c r="V4768" i="15"/>
  <c r="U4768" i="15"/>
  <c r="T4768" i="15"/>
  <c r="Y4767" i="15"/>
  <c r="X4767" i="15"/>
  <c r="W4767" i="15"/>
  <c r="V4767" i="15"/>
  <c r="U4767" i="15"/>
  <c r="T4767" i="15"/>
  <c r="Y4766" i="15"/>
  <c r="X4766" i="15"/>
  <c r="W4766" i="15"/>
  <c r="V4766" i="15"/>
  <c r="U4766" i="15"/>
  <c r="T4766" i="15"/>
  <c r="Y4765" i="15"/>
  <c r="X4765" i="15"/>
  <c r="W4765" i="15"/>
  <c r="V4765" i="15"/>
  <c r="U4765" i="15"/>
  <c r="T4765" i="15"/>
  <c r="Y4764" i="15"/>
  <c r="X4764" i="15"/>
  <c r="W4764" i="15"/>
  <c r="V4764" i="15"/>
  <c r="U4764" i="15"/>
  <c r="T4764" i="15"/>
  <c r="Y4763" i="15"/>
  <c r="X4763" i="15"/>
  <c r="W4763" i="15"/>
  <c r="V4763" i="15"/>
  <c r="U4763" i="15"/>
  <c r="T4763" i="15"/>
  <c r="Y4762" i="15"/>
  <c r="X4762" i="15"/>
  <c r="W4762" i="15"/>
  <c r="V4762" i="15"/>
  <c r="U4762" i="15"/>
  <c r="T4762" i="15"/>
  <c r="Y4761" i="15"/>
  <c r="X4761" i="15"/>
  <c r="W4761" i="15"/>
  <c r="V4761" i="15"/>
  <c r="U4761" i="15"/>
  <c r="T4761" i="15"/>
  <c r="Y4760" i="15"/>
  <c r="X4760" i="15"/>
  <c r="W4760" i="15"/>
  <c r="V4760" i="15"/>
  <c r="U4760" i="15"/>
  <c r="T4760" i="15"/>
  <c r="Y4759" i="15"/>
  <c r="X4759" i="15"/>
  <c r="W4759" i="15"/>
  <c r="V4759" i="15"/>
  <c r="U4759" i="15"/>
  <c r="T4759" i="15"/>
  <c r="Y4758" i="15"/>
  <c r="X4758" i="15"/>
  <c r="W4758" i="15"/>
  <c r="V4758" i="15"/>
  <c r="U4758" i="15"/>
  <c r="T4758" i="15"/>
  <c r="Y4757" i="15"/>
  <c r="X4757" i="15"/>
  <c r="W4757" i="15"/>
  <c r="V4757" i="15"/>
  <c r="U4757" i="15"/>
  <c r="T4757" i="15"/>
  <c r="Y4755" i="15"/>
  <c r="X4755" i="15"/>
  <c r="W4755" i="15"/>
  <c r="V4755" i="15"/>
  <c r="U4755" i="15"/>
  <c r="T4755" i="15"/>
  <c r="Y4754" i="15"/>
  <c r="X4754" i="15"/>
  <c r="W4754" i="15"/>
  <c r="V4754" i="15"/>
  <c r="U4754" i="15"/>
  <c r="T4754" i="15"/>
  <c r="Y4753" i="15"/>
  <c r="X4753" i="15"/>
  <c r="W4753" i="15"/>
  <c r="V4753" i="15"/>
  <c r="U4753" i="15"/>
  <c r="T4753" i="15"/>
  <c r="Y4752" i="15"/>
  <c r="X4752" i="15"/>
  <c r="W4752" i="15"/>
  <c r="V4752" i="15"/>
  <c r="U4752" i="15"/>
  <c r="T4752" i="15"/>
  <c r="Y4751" i="15"/>
  <c r="X4751" i="15"/>
  <c r="W4751" i="15"/>
  <c r="V4751" i="15"/>
  <c r="U4751" i="15"/>
  <c r="T4751" i="15"/>
  <c r="Y4750" i="15"/>
  <c r="X4750" i="15"/>
  <c r="W4750" i="15"/>
  <c r="V4750" i="15"/>
  <c r="U4750" i="15"/>
  <c r="T4750" i="15"/>
  <c r="Y4749" i="15"/>
  <c r="X4749" i="15"/>
  <c r="W4749" i="15"/>
  <c r="V4749" i="15"/>
  <c r="U4749" i="15"/>
  <c r="T4749" i="15"/>
  <c r="Y4748" i="15"/>
  <c r="X4748" i="15"/>
  <c r="W4748" i="15"/>
  <c r="V4748" i="15"/>
  <c r="U4748" i="15"/>
  <c r="T4748" i="15"/>
  <c r="Y4747" i="15"/>
  <c r="X4747" i="15"/>
  <c r="W4747" i="15"/>
  <c r="V4747" i="15"/>
  <c r="U4747" i="15"/>
  <c r="T4747" i="15"/>
  <c r="Y4746" i="15"/>
  <c r="X4746" i="15"/>
  <c r="W4746" i="15"/>
  <c r="V4746" i="15"/>
  <c r="U4746" i="15"/>
  <c r="T4746" i="15"/>
  <c r="Y4745" i="15"/>
  <c r="X4745" i="15"/>
  <c r="W4745" i="15"/>
  <c r="V4745" i="15"/>
  <c r="U4745" i="15"/>
  <c r="T4745" i="15"/>
  <c r="Y4744" i="15"/>
  <c r="X4744" i="15"/>
  <c r="W4744" i="15"/>
  <c r="V4744" i="15"/>
  <c r="U4744" i="15"/>
  <c r="T4744" i="15"/>
  <c r="Y4743" i="15"/>
  <c r="X4743" i="15"/>
  <c r="W4743" i="15"/>
  <c r="V4743" i="15"/>
  <c r="U4743" i="15"/>
  <c r="T4743" i="15"/>
  <c r="Y4742" i="15"/>
  <c r="X4742" i="15"/>
  <c r="W4742" i="15"/>
  <c r="V4742" i="15"/>
  <c r="U4742" i="15"/>
  <c r="T4742" i="15"/>
  <c r="Y4741" i="15"/>
  <c r="X4741" i="15"/>
  <c r="W4741" i="15"/>
  <c r="V4741" i="15"/>
  <c r="U4741" i="15"/>
  <c r="T4741" i="15"/>
  <c r="Y4740" i="15"/>
  <c r="X4740" i="15"/>
  <c r="W4740" i="15"/>
  <c r="V4740" i="15"/>
  <c r="U4740" i="15"/>
  <c r="T4740" i="15"/>
  <c r="Y4739" i="15"/>
  <c r="X4739" i="15"/>
  <c r="W4739" i="15"/>
  <c r="V4739" i="15"/>
  <c r="U4739" i="15"/>
  <c r="T4739" i="15"/>
  <c r="Y4738" i="15"/>
  <c r="X4738" i="15"/>
  <c r="W4738" i="15"/>
  <c r="V4738" i="15"/>
  <c r="U4738" i="15"/>
  <c r="T4738" i="15"/>
  <c r="Y4737" i="15"/>
  <c r="X4737" i="15"/>
  <c r="W4737" i="15"/>
  <c r="V4737" i="15"/>
  <c r="U4737" i="15"/>
  <c r="T4737" i="15"/>
  <c r="Y4736" i="15"/>
  <c r="X4736" i="15"/>
  <c r="W4736" i="15"/>
  <c r="V4736" i="15"/>
  <c r="U4736" i="15"/>
  <c r="T4736" i="15"/>
  <c r="Y4735" i="15"/>
  <c r="X4735" i="15"/>
  <c r="W4735" i="15"/>
  <c r="V4735" i="15"/>
  <c r="U4735" i="15"/>
  <c r="T4735" i="15"/>
  <c r="Y4734" i="15"/>
  <c r="X4734" i="15"/>
  <c r="W4734" i="15"/>
  <c r="V4734" i="15"/>
  <c r="U4734" i="15"/>
  <c r="T4734" i="15"/>
  <c r="Y4733" i="15"/>
  <c r="X4733" i="15"/>
  <c r="W4733" i="15"/>
  <c r="V4733" i="15"/>
  <c r="U4733" i="15"/>
  <c r="T4733" i="15"/>
  <c r="Y4732" i="15"/>
  <c r="X4732" i="15"/>
  <c r="W4732" i="15"/>
  <c r="V4732" i="15"/>
  <c r="U4732" i="15"/>
  <c r="T4732" i="15"/>
  <c r="Y4731" i="15"/>
  <c r="X4731" i="15"/>
  <c r="W4731" i="15"/>
  <c r="V4731" i="15"/>
  <c r="U4731" i="15"/>
  <c r="T4731" i="15"/>
  <c r="Y4730" i="15"/>
  <c r="X4730" i="15"/>
  <c r="W4730" i="15"/>
  <c r="V4730" i="15"/>
  <c r="U4730" i="15"/>
  <c r="T4730" i="15"/>
  <c r="Y4729" i="15"/>
  <c r="X4729" i="15"/>
  <c r="W4729" i="15"/>
  <c r="V4729" i="15"/>
  <c r="U4729" i="15"/>
  <c r="T4729" i="15"/>
  <c r="Y4728" i="15"/>
  <c r="X4728" i="15"/>
  <c r="W4728" i="15"/>
  <c r="V4728" i="15"/>
  <c r="U4728" i="15"/>
  <c r="T4728" i="15"/>
  <c r="Y4727" i="15"/>
  <c r="X4727" i="15"/>
  <c r="W4727" i="15"/>
  <c r="V4727" i="15"/>
  <c r="U4727" i="15"/>
  <c r="T4727" i="15"/>
  <c r="Y4726" i="15"/>
  <c r="X4726" i="15"/>
  <c r="W4726" i="15"/>
  <c r="V4726" i="15"/>
  <c r="U4726" i="15"/>
  <c r="T4726" i="15"/>
  <c r="Y4725" i="15"/>
  <c r="X4725" i="15"/>
  <c r="W4725" i="15"/>
  <c r="V4725" i="15"/>
  <c r="U4725" i="15"/>
  <c r="T4725" i="15"/>
  <c r="Y4724" i="15"/>
  <c r="X4724" i="15"/>
  <c r="W4724" i="15"/>
  <c r="V4724" i="15"/>
  <c r="U4724" i="15"/>
  <c r="T4724" i="15"/>
  <c r="Y4723" i="15"/>
  <c r="X4723" i="15"/>
  <c r="W4723" i="15"/>
  <c r="V4723" i="15"/>
  <c r="U4723" i="15"/>
  <c r="T4723" i="15"/>
  <c r="Y4722" i="15"/>
  <c r="X4722" i="15"/>
  <c r="W4722" i="15"/>
  <c r="V4722" i="15"/>
  <c r="U4722" i="15"/>
  <c r="T4722" i="15"/>
  <c r="Y4721" i="15"/>
  <c r="X4721" i="15"/>
  <c r="W4721" i="15"/>
  <c r="V4721" i="15"/>
  <c r="U4721" i="15"/>
  <c r="T4721" i="15"/>
  <c r="Y4720" i="15"/>
  <c r="X4720" i="15"/>
  <c r="W4720" i="15"/>
  <c r="V4720" i="15"/>
  <c r="U4720" i="15"/>
  <c r="T4720" i="15"/>
  <c r="Y4719" i="15"/>
  <c r="X4719" i="15"/>
  <c r="W4719" i="15"/>
  <c r="V4719" i="15"/>
  <c r="U4719" i="15"/>
  <c r="T4719" i="15"/>
  <c r="Y4718" i="15"/>
  <c r="X4718" i="15"/>
  <c r="W4718" i="15"/>
  <c r="V4718" i="15"/>
  <c r="U4718" i="15"/>
  <c r="T4718" i="15"/>
  <c r="Y4717" i="15"/>
  <c r="X4717" i="15"/>
  <c r="W4717" i="15"/>
  <c r="V4717" i="15"/>
  <c r="U4717" i="15"/>
  <c r="T4717" i="15"/>
  <c r="Y4716" i="15"/>
  <c r="X4716" i="15"/>
  <c r="W4716" i="15"/>
  <c r="V4716" i="15"/>
  <c r="U4716" i="15"/>
  <c r="T4716" i="15"/>
  <c r="Y4715" i="15"/>
  <c r="X4715" i="15"/>
  <c r="W4715" i="15"/>
  <c r="V4715" i="15"/>
  <c r="U4715" i="15"/>
  <c r="T4715" i="15"/>
  <c r="Y4714" i="15"/>
  <c r="X4714" i="15"/>
  <c r="W4714" i="15"/>
  <c r="V4714" i="15"/>
  <c r="U4714" i="15"/>
  <c r="T4714" i="15"/>
  <c r="Y4713" i="15"/>
  <c r="X4713" i="15"/>
  <c r="W4713" i="15"/>
  <c r="V4713" i="15"/>
  <c r="U4713" i="15"/>
  <c r="T4713" i="15"/>
  <c r="Y4712" i="15"/>
  <c r="X4712" i="15"/>
  <c r="W4712" i="15"/>
  <c r="V4712" i="15"/>
  <c r="U4712" i="15"/>
  <c r="T4712" i="15"/>
  <c r="Y4711" i="15"/>
  <c r="X4711" i="15"/>
  <c r="W4711" i="15"/>
  <c r="V4711" i="15"/>
  <c r="U4711" i="15"/>
  <c r="T4711" i="15"/>
  <c r="Y4710" i="15"/>
  <c r="X4710" i="15"/>
  <c r="W4710" i="15"/>
  <c r="V4710" i="15"/>
  <c r="U4710" i="15"/>
  <c r="T4710" i="15"/>
  <c r="Y4709" i="15"/>
  <c r="X4709" i="15"/>
  <c r="W4709" i="15"/>
  <c r="V4709" i="15"/>
  <c r="U4709" i="15"/>
  <c r="T4709" i="15"/>
  <c r="Y4708" i="15"/>
  <c r="X4708" i="15"/>
  <c r="W4708" i="15"/>
  <c r="V4708" i="15"/>
  <c r="U4708" i="15"/>
  <c r="T4708" i="15"/>
  <c r="Y4707" i="15"/>
  <c r="X4707" i="15"/>
  <c r="W4707" i="15"/>
  <c r="V4707" i="15"/>
  <c r="U4707" i="15"/>
  <c r="T4707" i="15"/>
  <c r="Y4706" i="15"/>
  <c r="X4706" i="15"/>
  <c r="W4706" i="15"/>
  <c r="V4706" i="15"/>
  <c r="U4706" i="15"/>
  <c r="T4706" i="15"/>
  <c r="Y4705" i="15"/>
  <c r="X4705" i="15"/>
  <c r="W4705" i="15"/>
  <c r="V4705" i="15"/>
  <c r="U4705" i="15"/>
  <c r="T4705" i="15"/>
  <c r="Y4704" i="15"/>
  <c r="X4704" i="15"/>
  <c r="W4704" i="15"/>
  <c r="V4704" i="15"/>
  <c r="U4704" i="15"/>
  <c r="T4704" i="15"/>
  <c r="Y4703" i="15"/>
  <c r="X4703" i="15"/>
  <c r="W4703" i="15"/>
  <c r="V4703" i="15"/>
  <c r="U4703" i="15"/>
  <c r="T4703" i="15"/>
  <c r="Y4702" i="15"/>
  <c r="X4702" i="15"/>
  <c r="W4702" i="15"/>
  <c r="V4702" i="15"/>
  <c r="U4702" i="15"/>
  <c r="T4702" i="15"/>
  <c r="Y4701" i="15"/>
  <c r="X4701" i="15"/>
  <c r="W4701" i="15"/>
  <c r="V4701" i="15"/>
  <c r="U4701" i="15"/>
  <c r="T4701" i="15"/>
  <c r="Y4700" i="15"/>
  <c r="X4700" i="15"/>
  <c r="W4700" i="15"/>
  <c r="V4700" i="15"/>
  <c r="U4700" i="15"/>
  <c r="T4700" i="15"/>
  <c r="Y4699" i="15"/>
  <c r="X4699" i="15"/>
  <c r="W4699" i="15"/>
  <c r="V4699" i="15"/>
  <c r="U4699" i="15"/>
  <c r="T4699" i="15"/>
  <c r="Y4698" i="15"/>
  <c r="X4698" i="15"/>
  <c r="W4698" i="15"/>
  <c r="V4698" i="15"/>
  <c r="U4698" i="15"/>
  <c r="T4698" i="15"/>
  <c r="Y4697" i="15"/>
  <c r="X4697" i="15"/>
  <c r="W4697" i="15"/>
  <c r="V4697" i="15"/>
  <c r="U4697" i="15"/>
  <c r="T4697" i="15"/>
  <c r="Y4696" i="15"/>
  <c r="X4696" i="15"/>
  <c r="W4696" i="15"/>
  <c r="V4696" i="15"/>
  <c r="U4696" i="15"/>
  <c r="T4696" i="15"/>
  <c r="Y4695" i="15"/>
  <c r="X4695" i="15"/>
  <c r="W4695" i="15"/>
  <c r="V4695" i="15"/>
  <c r="U4695" i="15"/>
  <c r="T4695" i="15"/>
  <c r="Y4694" i="15"/>
  <c r="X4694" i="15"/>
  <c r="W4694" i="15"/>
  <c r="V4694" i="15"/>
  <c r="U4694" i="15"/>
  <c r="T4694" i="15"/>
  <c r="Y4693" i="15"/>
  <c r="X4693" i="15"/>
  <c r="W4693" i="15"/>
  <c r="V4693" i="15"/>
  <c r="U4693" i="15"/>
  <c r="T4693" i="15"/>
  <c r="Y4692" i="15"/>
  <c r="X4692" i="15"/>
  <c r="W4692" i="15"/>
  <c r="V4692" i="15"/>
  <c r="U4692" i="15"/>
  <c r="T4692" i="15"/>
  <c r="Y4691" i="15"/>
  <c r="X4691" i="15"/>
  <c r="W4691" i="15"/>
  <c r="V4691" i="15"/>
  <c r="U4691" i="15"/>
  <c r="T4691" i="15"/>
  <c r="Y4690" i="15"/>
  <c r="X4690" i="15"/>
  <c r="W4690" i="15"/>
  <c r="V4690" i="15"/>
  <c r="U4690" i="15"/>
  <c r="T4690" i="15"/>
  <c r="Y4689" i="15"/>
  <c r="X4689" i="15"/>
  <c r="W4689" i="15"/>
  <c r="V4689" i="15"/>
  <c r="U4689" i="15"/>
  <c r="T4689" i="15"/>
  <c r="Y4688" i="15"/>
  <c r="X4688" i="15"/>
  <c r="W4688" i="15"/>
  <c r="V4688" i="15"/>
  <c r="U4688" i="15"/>
  <c r="T4688" i="15"/>
  <c r="Y4687" i="15"/>
  <c r="X4687" i="15"/>
  <c r="W4687" i="15"/>
  <c r="V4687" i="15"/>
  <c r="U4687" i="15"/>
  <c r="T4687" i="15"/>
  <c r="Y4686" i="15"/>
  <c r="X4686" i="15"/>
  <c r="W4686" i="15"/>
  <c r="V4686" i="15"/>
  <c r="U4686" i="15"/>
  <c r="T4686" i="15"/>
  <c r="Y4685" i="15"/>
  <c r="X4685" i="15"/>
  <c r="W4685" i="15"/>
  <c r="V4685" i="15"/>
  <c r="U4685" i="15"/>
  <c r="T4685" i="15"/>
  <c r="Y4684" i="15"/>
  <c r="X4684" i="15"/>
  <c r="W4684" i="15"/>
  <c r="V4684" i="15"/>
  <c r="U4684" i="15"/>
  <c r="T4684" i="15"/>
  <c r="Y4683" i="15"/>
  <c r="X4683" i="15"/>
  <c r="W4683" i="15"/>
  <c r="V4683" i="15"/>
  <c r="U4683" i="15"/>
  <c r="T4683" i="15"/>
  <c r="Y4682" i="15"/>
  <c r="X4682" i="15"/>
  <c r="W4682" i="15"/>
  <c r="V4682" i="15"/>
  <c r="U4682" i="15"/>
  <c r="T4682" i="15"/>
  <c r="Y4681" i="15"/>
  <c r="X4681" i="15"/>
  <c r="W4681" i="15"/>
  <c r="V4681" i="15"/>
  <c r="U4681" i="15"/>
  <c r="T4681" i="15"/>
  <c r="Y4680" i="15"/>
  <c r="X4680" i="15"/>
  <c r="W4680" i="15"/>
  <c r="V4680" i="15"/>
  <c r="U4680" i="15"/>
  <c r="T4680" i="15"/>
  <c r="Y4679" i="15"/>
  <c r="X4679" i="15"/>
  <c r="W4679" i="15"/>
  <c r="V4679" i="15"/>
  <c r="U4679" i="15"/>
  <c r="T4679" i="15"/>
  <c r="Y4678" i="15"/>
  <c r="X4678" i="15"/>
  <c r="W4678" i="15"/>
  <c r="V4678" i="15"/>
  <c r="U4678" i="15"/>
  <c r="T4678" i="15"/>
  <c r="Y4677" i="15"/>
  <c r="X4677" i="15"/>
  <c r="W4677" i="15"/>
  <c r="V4677" i="15"/>
  <c r="U4677" i="15"/>
  <c r="T4677" i="15"/>
  <c r="Y4676" i="15"/>
  <c r="X4676" i="15"/>
  <c r="W4676" i="15"/>
  <c r="V4676" i="15"/>
  <c r="U4676" i="15"/>
  <c r="T4676" i="15"/>
  <c r="Y4675" i="15"/>
  <c r="X4675" i="15"/>
  <c r="W4675" i="15"/>
  <c r="V4675" i="15"/>
  <c r="U4675" i="15"/>
  <c r="T4675" i="15"/>
  <c r="Y4674" i="15"/>
  <c r="X4674" i="15"/>
  <c r="W4674" i="15"/>
  <c r="V4674" i="15"/>
  <c r="U4674" i="15"/>
  <c r="T4674" i="15"/>
  <c r="Y4673" i="15"/>
  <c r="X4673" i="15"/>
  <c r="W4673" i="15"/>
  <c r="V4673" i="15"/>
  <c r="U4673" i="15"/>
  <c r="T4673" i="15"/>
  <c r="Y4672" i="15"/>
  <c r="X4672" i="15"/>
  <c r="W4672" i="15"/>
  <c r="V4672" i="15"/>
  <c r="U4672" i="15"/>
  <c r="T4672" i="15"/>
  <c r="Y4671" i="15"/>
  <c r="X4671" i="15"/>
  <c r="W4671" i="15"/>
  <c r="V4671" i="15"/>
  <c r="U4671" i="15"/>
  <c r="T4671" i="15"/>
  <c r="Y4670" i="15"/>
  <c r="X4670" i="15"/>
  <c r="W4670" i="15"/>
  <c r="V4670" i="15"/>
  <c r="U4670" i="15"/>
  <c r="T4670" i="15"/>
  <c r="Y4669" i="15"/>
  <c r="X4669" i="15"/>
  <c r="W4669" i="15"/>
  <c r="V4669" i="15"/>
  <c r="U4669" i="15"/>
  <c r="T4669" i="15"/>
  <c r="Y4668" i="15"/>
  <c r="X4668" i="15"/>
  <c r="W4668" i="15"/>
  <c r="V4668" i="15"/>
  <c r="U4668" i="15"/>
  <c r="T4668" i="15"/>
  <c r="Y4667" i="15"/>
  <c r="X4667" i="15"/>
  <c r="W4667" i="15"/>
  <c r="V4667" i="15"/>
  <c r="U4667" i="15"/>
  <c r="T4667" i="15"/>
  <c r="Y4666" i="15"/>
  <c r="X4666" i="15"/>
  <c r="W4666" i="15"/>
  <c r="V4666" i="15"/>
  <c r="U4666" i="15"/>
  <c r="T4666" i="15"/>
  <c r="Y4665" i="15"/>
  <c r="X4665" i="15"/>
  <c r="W4665" i="15"/>
  <c r="V4665" i="15"/>
  <c r="U4665" i="15"/>
  <c r="T4665" i="15"/>
  <c r="Y4664" i="15"/>
  <c r="X4664" i="15"/>
  <c r="W4664" i="15"/>
  <c r="V4664" i="15"/>
  <c r="U4664" i="15"/>
  <c r="T4664" i="15"/>
  <c r="Y4663" i="15"/>
  <c r="X4663" i="15"/>
  <c r="W4663" i="15"/>
  <c r="V4663" i="15"/>
  <c r="U4663" i="15"/>
  <c r="T4663" i="15"/>
  <c r="Y4662" i="15"/>
  <c r="X4662" i="15"/>
  <c r="W4662" i="15"/>
  <c r="V4662" i="15"/>
  <c r="U4662" i="15"/>
  <c r="T4662" i="15"/>
  <c r="Y4661" i="15"/>
  <c r="X4661" i="15"/>
  <c r="W4661" i="15"/>
  <c r="V4661" i="15"/>
  <c r="U4661" i="15"/>
  <c r="T4661" i="15"/>
  <c r="Y4660" i="15"/>
  <c r="X4660" i="15"/>
  <c r="W4660" i="15"/>
  <c r="V4660" i="15"/>
  <c r="U4660" i="15"/>
  <c r="T4660" i="15"/>
  <c r="Y4659" i="15"/>
  <c r="X4659" i="15"/>
  <c r="W4659" i="15"/>
  <c r="V4659" i="15"/>
  <c r="U4659" i="15"/>
  <c r="T4659" i="15"/>
  <c r="Y4658" i="15"/>
  <c r="X4658" i="15"/>
  <c r="W4658" i="15"/>
  <c r="V4658" i="15"/>
  <c r="U4658" i="15"/>
  <c r="T4658" i="15"/>
  <c r="Y4657" i="15"/>
  <c r="X4657" i="15"/>
  <c r="W4657" i="15"/>
  <c r="V4657" i="15"/>
  <c r="U4657" i="15"/>
  <c r="T4657" i="15"/>
  <c r="Y4656" i="15"/>
  <c r="X4656" i="15"/>
  <c r="W4656" i="15"/>
  <c r="V4656" i="15"/>
  <c r="U4656" i="15"/>
  <c r="T4656" i="15"/>
  <c r="Y4655" i="15"/>
  <c r="X4655" i="15"/>
  <c r="W4655" i="15"/>
  <c r="V4655" i="15"/>
  <c r="U4655" i="15"/>
  <c r="T4655" i="15"/>
  <c r="Y4654" i="15"/>
  <c r="X4654" i="15"/>
  <c r="W4654" i="15"/>
  <c r="V4654" i="15"/>
  <c r="U4654" i="15"/>
  <c r="T4654" i="15"/>
  <c r="Y4653" i="15"/>
  <c r="X4653" i="15"/>
  <c r="W4653" i="15"/>
  <c r="V4653" i="15"/>
  <c r="U4653" i="15"/>
  <c r="T4653" i="15"/>
  <c r="Y4652" i="15"/>
  <c r="X4652" i="15"/>
  <c r="W4652" i="15"/>
  <c r="V4652" i="15"/>
  <c r="U4652" i="15"/>
  <c r="T4652" i="15"/>
  <c r="Y4651" i="15"/>
  <c r="X4651" i="15"/>
  <c r="W4651" i="15"/>
  <c r="V4651" i="15"/>
  <c r="U4651" i="15"/>
  <c r="T4651" i="15"/>
  <c r="Y4650" i="15"/>
  <c r="X4650" i="15"/>
  <c r="W4650" i="15"/>
  <c r="V4650" i="15"/>
  <c r="U4650" i="15"/>
  <c r="T4650" i="15"/>
  <c r="Y4649" i="15"/>
  <c r="X4649" i="15"/>
  <c r="W4649" i="15"/>
  <c r="V4649" i="15"/>
  <c r="U4649" i="15"/>
  <c r="T4649" i="15"/>
  <c r="Y4648" i="15"/>
  <c r="X4648" i="15"/>
  <c r="W4648" i="15"/>
  <c r="V4648" i="15"/>
  <c r="U4648" i="15"/>
  <c r="T4648" i="15"/>
  <c r="Y4647" i="15"/>
  <c r="X4647" i="15"/>
  <c r="W4647" i="15"/>
  <c r="V4647" i="15"/>
  <c r="U4647" i="15"/>
  <c r="T4647" i="15"/>
  <c r="Y4646" i="15"/>
  <c r="X4646" i="15"/>
  <c r="W4646" i="15"/>
  <c r="V4646" i="15"/>
  <c r="U4646" i="15"/>
  <c r="T4646" i="15"/>
  <c r="Y4645" i="15"/>
  <c r="X4645" i="15"/>
  <c r="W4645" i="15"/>
  <c r="V4645" i="15"/>
  <c r="U4645" i="15"/>
  <c r="T4645" i="15"/>
  <c r="Y4644" i="15"/>
  <c r="X4644" i="15"/>
  <c r="W4644" i="15"/>
  <c r="V4644" i="15"/>
  <c r="U4644" i="15"/>
  <c r="T4644" i="15"/>
  <c r="Y4643" i="15"/>
  <c r="X4643" i="15"/>
  <c r="W4643" i="15"/>
  <c r="V4643" i="15"/>
  <c r="U4643" i="15"/>
  <c r="T4643" i="15"/>
  <c r="Y4642" i="15"/>
  <c r="X4642" i="15"/>
  <c r="W4642" i="15"/>
  <c r="V4642" i="15"/>
  <c r="U4642" i="15"/>
  <c r="T4642" i="15"/>
  <c r="Y4641" i="15"/>
  <c r="X4641" i="15"/>
  <c r="W4641" i="15"/>
  <c r="V4641" i="15"/>
  <c r="U4641" i="15"/>
  <c r="T4641" i="15"/>
  <c r="Y4640" i="15"/>
  <c r="X4640" i="15"/>
  <c r="W4640" i="15"/>
  <c r="V4640" i="15"/>
  <c r="U4640" i="15"/>
  <c r="T4640" i="15"/>
  <c r="Y4639" i="15"/>
  <c r="X4639" i="15"/>
  <c r="W4639" i="15"/>
  <c r="V4639" i="15"/>
  <c r="U4639" i="15"/>
  <c r="T4639" i="15"/>
  <c r="Y4638" i="15"/>
  <c r="X4638" i="15"/>
  <c r="W4638" i="15"/>
  <c r="V4638" i="15"/>
  <c r="U4638" i="15"/>
  <c r="T4638" i="15"/>
  <c r="Y4637" i="15"/>
  <c r="X4637" i="15"/>
  <c r="W4637" i="15"/>
  <c r="V4637" i="15"/>
  <c r="U4637" i="15"/>
  <c r="T4637" i="15"/>
  <c r="Y4636" i="15"/>
  <c r="X4636" i="15"/>
  <c r="W4636" i="15"/>
  <c r="V4636" i="15"/>
  <c r="U4636" i="15"/>
  <c r="T4636" i="15"/>
  <c r="Y4635" i="15"/>
  <c r="X4635" i="15"/>
  <c r="W4635" i="15"/>
  <c r="V4635" i="15"/>
  <c r="U4635" i="15"/>
  <c r="T4635" i="15"/>
  <c r="Y4634" i="15"/>
  <c r="X4634" i="15"/>
  <c r="W4634" i="15"/>
  <c r="V4634" i="15"/>
  <c r="U4634" i="15"/>
  <c r="T4634" i="15"/>
  <c r="Y4633" i="15"/>
  <c r="X4633" i="15"/>
  <c r="W4633" i="15"/>
  <c r="V4633" i="15"/>
  <c r="U4633" i="15"/>
  <c r="T4633" i="15"/>
  <c r="Y4632" i="15"/>
  <c r="X4632" i="15"/>
  <c r="W4632" i="15"/>
  <c r="V4632" i="15"/>
  <c r="U4632" i="15"/>
  <c r="T4632" i="15"/>
  <c r="Y4631" i="15"/>
  <c r="X4631" i="15"/>
  <c r="W4631" i="15"/>
  <c r="V4631" i="15"/>
  <c r="U4631" i="15"/>
  <c r="T4631" i="15"/>
  <c r="Y4630" i="15"/>
  <c r="X4630" i="15"/>
  <c r="W4630" i="15"/>
  <c r="V4630" i="15"/>
  <c r="U4630" i="15"/>
  <c r="T4630" i="15"/>
  <c r="Y4629" i="15"/>
  <c r="X4629" i="15"/>
  <c r="W4629" i="15"/>
  <c r="V4629" i="15"/>
  <c r="U4629" i="15"/>
  <c r="T4629" i="15"/>
  <c r="Y4628" i="15"/>
  <c r="X4628" i="15"/>
  <c r="W4628" i="15"/>
  <c r="V4628" i="15"/>
  <c r="U4628" i="15"/>
  <c r="T4628" i="15"/>
  <c r="Y4627" i="15"/>
  <c r="X4627" i="15"/>
  <c r="W4627" i="15"/>
  <c r="V4627" i="15"/>
  <c r="U4627" i="15"/>
  <c r="T4627" i="15"/>
  <c r="Y4626" i="15"/>
  <c r="X4626" i="15"/>
  <c r="W4626" i="15"/>
  <c r="V4626" i="15"/>
  <c r="U4626" i="15"/>
  <c r="T4626" i="15"/>
  <c r="Y4625" i="15"/>
  <c r="X4625" i="15"/>
  <c r="W4625" i="15"/>
  <c r="V4625" i="15"/>
  <c r="U4625" i="15"/>
  <c r="T4625" i="15"/>
  <c r="Y4624" i="15"/>
  <c r="X4624" i="15"/>
  <c r="W4624" i="15"/>
  <c r="V4624" i="15"/>
  <c r="U4624" i="15"/>
  <c r="T4624" i="15"/>
  <c r="Y4623" i="15"/>
  <c r="X4623" i="15"/>
  <c r="W4623" i="15"/>
  <c r="V4623" i="15"/>
  <c r="U4623" i="15"/>
  <c r="T4623" i="15"/>
  <c r="Y4622" i="15"/>
  <c r="X4622" i="15"/>
  <c r="W4622" i="15"/>
  <c r="V4622" i="15"/>
  <c r="U4622" i="15"/>
  <c r="T4622" i="15"/>
  <c r="Y4621" i="15"/>
  <c r="X4621" i="15"/>
  <c r="W4621" i="15"/>
  <c r="V4621" i="15"/>
  <c r="U4621" i="15"/>
  <c r="T4621" i="15"/>
  <c r="Y4620" i="15"/>
  <c r="X4620" i="15"/>
  <c r="W4620" i="15"/>
  <c r="V4620" i="15"/>
  <c r="U4620" i="15"/>
  <c r="T4620" i="15"/>
  <c r="Y4619" i="15"/>
  <c r="X4619" i="15"/>
  <c r="W4619" i="15"/>
  <c r="V4619" i="15"/>
  <c r="U4619" i="15"/>
  <c r="T4619" i="15"/>
  <c r="Y4618" i="15"/>
  <c r="X4618" i="15"/>
  <c r="W4618" i="15"/>
  <c r="V4618" i="15"/>
  <c r="U4618" i="15"/>
  <c r="T4618" i="15"/>
  <c r="Y4617" i="15"/>
  <c r="X4617" i="15"/>
  <c r="W4617" i="15"/>
  <c r="V4617" i="15"/>
  <c r="U4617" i="15"/>
  <c r="T4617" i="15"/>
  <c r="Y4616" i="15"/>
  <c r="X4616" i="15"/>
  <c r="W4616" i="15"/>
  <c r="V4616" i="15"/>
  <c r="U4616" i="15"/>
  <c r="T4616" i="15"/>
  <c r="Y4615" i="15"/>
  <c r="X4615" i="15"/>
  <c r="W4615" i="15"/>
  <c r="V4615" i="15"/>
  <c r="U4615" i="15"/>
  <c r="T4615" i="15"/>
  <c r="Y4614" i="15"/>
  <c r="X4614" i="15"/>
  <c r="W4614" i="15"/>
  <c r="V4614" i="15"/>
  <c r="U4614" i="15"/>
  <c r="T4614" i="15"/>
  <c r="Y4613" i="15"/>
  <c r="X4613" i="15"/>
  <c r="W4613" i="15"/>
  <c r="V4613" i="15"/>
  <c r="U4613" i="15"/>
  <c r="T4613" i="15"/>
  <c r="Y4612" i="15"/>
  <c r="X4612" i="15"/>
  <c r="W4612" i="15"/>
  <c r="V4612" i="15"/>
  <c r="U4612" i="15"/>
  <c r="T4612" i="15"/>
  <c r="Y4611" i="15"/>
  <c r="X4611" i="15"/>
  <c r="W4611" i="15"/>
  <c r="V4611" i="15"/>
  <c r="U4611" i="15"/>
  <c r="T4611" i="15"/>
  <c r="Y4610" i="15"/>
  <c r="X4610" i="15"/>
  <c r="W4610" i="15"/>
  <c r="V4610" i="15"/>
  <c r="U4610" i="15"/>
  <c r="T4610" i="15"/>
  <c r="Y4609" i="15"/>
  <c r="X4609" i="15"/>
  <c r="W4609" i="15"/>
  <c r="V4609" i="15"/>
  <c r="U4609" i="15"/>
  <c r="T4609" i="15"/>
  <c r="Y4608" i="15"/>
  <c r="X4608" i="15"/>
  <c r="W4608" i="15"/>
  <c r="V4608" i="15"/>
  <c r="U4608" i="15"/>
  <c r="T4608" i="15"/>
  <c r="Y4607" i="15"/>
  <c r="X4607" i="15"/>
  <c r="W4607" i="15"/>
  <c r="V4607" i="15"/>
  <c r="U4607" i="15"/>
  <c r="T4607" i="15"/>
  <c r="Y4606" i="15"/>
  <c r="X4606" i="15"/>
  <c r="W4606" i="15"/>
  <c r="V4606" i="15"/>
  <c r="U4606" i="15"/>
  <c r="T4606" i="15"/>
  <c r="Y4605" i="15"/>
  <c r="X4605" i="15"/>
  <c r="W4605" i="15"/>
  <c r="V4605" i="15"/>
  <c r="U4605" i="15"/>
  <c r="T4605" i="15"/>
  <c r="Y4604" i="15"/>
  <c r="X4604" i="15"/>
  <c r="W4604" i="15"/>
  <c r="V4604" i="15"/>
  <c r="U4604" i="15"/>
  <c r="T4604" i="15"/>
  <c r="Y4603" i="15"/>
  <c r="X4603" i="15"/>
  <c r="W4603" i="15"/>
  <c r="V4603" i="15"/>
  <c r="U4603" i="15"/>
  <c r="T4603" i="15"/>
  <c r="Y4602" i="15"/>
  <c r="X4602" i="15"/>
  <c r="W4602" i="15"/>
  <c r="V4602" i="15"/>
  <c r="U4602" i="15"/>
  <c r="T4602" i="15"/>
  <c r="Y4601" i="15"/>
  <c r="X4601" i="15"/>
  <c r="W4601" i="15"/>
  <c r="V4601" i="15"/>
  <c r="U4601" i="15"/>
  <c r="T4601" i="15"/>
  <c r="Y4600" i="15"/>
  <c r="X4600" i="15"/>
  <c r="W4600" i="15"/>
  <c r="V4600" i="15"/>
  <c r="U4600" i="15"/>
  <c r="T4600" i="15"/>
  <c r="Y4599" i="15"/>
  <c r="X4599" i="15"/>
  <c r="W4599" i="15"/>
  <c r="V4599" i="15"/>
  <c r="U4599" i="15"/>
  <c r="T4599" i="15"/>
  <c r="Y4598" i="15"/>
  <c r="X4598" i="15"/>
  <c r="W4598" i="15"/>
  <c r="V4598" i="15"/>
  <c r="U4598" i="15"/>
  <c r="T4598" i="15"/>
  <c r="Y4597" i="15"/>
  <c r="X4597" i="15"/>
  <c r="W4597" i="15"/>
  <c r="V4597" i="15"/>
  <c r="U4597" i="15"/>
  <c r="T4597" i="15"/>
  <c r="Y4596" i="15"/>
  <c r="X4596" i="15"/>
  <c r="W4596" i="15"/>
  <c r="V4596" i="15"/>
  <c r="U4596" i="15"/>
  <c r="T4596" i="15"/>
  <c r="Y4595" i="15"/>
  <c r="X4595" i="15"/>
  <c r="W4595" i="15"/>
  <c r="V4595" i="15"/>
  <c r="U4595" i="15"/>
  <c r="T4595" i="15"/>
  <c r="Y4594" i="15"/>
  <c r="X4594" i="15"/>
  <c r="W4594" i="15"/>
  <c r="V4594" i="15"/>
  <c r="U4594" i="15"/>
  <c r="T4594" i="15"/>
  <c r="Y4593" i="15"/>
  <c r="X4593" i="15"/>
  <c r="W4593" i="15"/>
  <c r="V4593" i="15"/>
  <c r="U4593" i="15"/>
  <c r="T4593" i="15"/>
  <c r="Y4592" i="15"/>
  <c r="X4592" i="15"/>
  <c r="W4592" i="15"/>
  <c r="V4592" i="15"/>
  <c r="U4592" i="15"/>
  <c r="T4592" i="15"/>
  <c r="Y4591" i="15"/>
  <c r="X4591" i="15"/>
  <c r="W4591" i="15"/>
  <c r="V4591" i="15"/>
  <c r="U4591" i="15"/>
  <c r="T4591" i="15"/>
  <c r="Y4590" i="15"/>
  <c r="X4590" i="15"/>
  <c r="W4590" i="15"/>
  <c r="V4590" i="15"/>
  <c r="U4590" i="15"/>
  <c r="T4590" i="15"/>
  <c r="Y4589" i="15"/>
  <c r="X4589" i="15"/>
  <c r="W4589" i="15"/>
  <c r="V4589" i="15"/>
  <c r="U4589" i="15"/>
  <c r="T4589" i="15"/>
  <c r="Y4588" i="15"/>
  <c r="X4588" i="15"/>
  <c r="W4588" i="15"/>
  <c r="V4588" i="15"/>
  <c r="U4588" i="15"/>
  <c r="T4588" i="15"/>
  <c r="Y4587" i="15"/>
  <c r="X4587" i="15"/>
  <c r="W4587" i="15"/>
  <c r="V4587" i="15"/>
  <c r="U4587" i="15"/>
  <c r="T4587" i="15"/>
  <c r="Y4586" i="15"/>
  <c r="X4586" i="15"/>
  <c r="W4586" i="15"/>
  <c r="V4586" i="15"/>
  <c r="U4586" i="15"/>
  <c r="T4586" i="15"/>
  <c r="Y4585" i="15"/>
  <c r="X4585" i="15"/>
  <c r="W4585" i="15"/>
  <c r="V4585" i="15"/>
  <c r="U4585" i="15"/>
  <c r="T4585" i="15"/>
  <c r="Y4584" i="15"/>
  <c r="X4584" i="15"/>
  <c r="W4584" i="15"/>
  <c r="V4584" i="15"/>
  <c r="U4584" i="15"/>
  <c r="T4584" i="15"/>
  <c r="Y4583" i="15"/>
  <c r="X4583" i="15"/>
  <c r="W4583" i="15"/>
  <c r="V4583" i="15"/>
  <c r="U4583" i="15"/>
  <c r="T4583" i="15"/>
  <c r="Y4582" i="15"/>
  <c r="X4582" i="15"/>
  <c r="W4582" i="15"/>
  <c r="V4582" i="15"/>
  <c r="U4582" i="15"/>
  <c r="T4582" i="15"/>
  <c r="Y4581" i="15"/>
  <c r="X4581" i="15"/>
  <c r="W4581" i="15"/>
  <c r="V4581" i="15"/>
  <c r="U4581" i="15"/>
  <c r="T4581" i="15"/>
  <c r="Y4580" i="15"/>
  <c r="X4580" i="15"/>
  <c r="W4580" i="15"/>
  <c r="V4580" i="15"/>
  <c r="U4580" i="15"/>
  <c r="T4580" i="15"/>
  <c r="Y4579" i="15"/>
  <c r="X4579" i="15"/>
  <c r="W4579" i="15"/>
  <c r="V4579" i="15"/>
  <c r="U4579" i="15"/>
  <c r="T4579" i="15"/>
  <c r="Y4578" i="15"/>
  <c r="X4578" i="15"/>
  <c r="W4578" i="15"/>
  <c r="V4578" i="15"/>
  <c r="U4578" i="15"/>
  <c r="T4578" i="15"/>
  <c r="Y4577" i="15"/>
  <c r="X4577" i="15"/>
  <c r="W4577" i="15"/>
  <c r="V4577" i="15"/>
  <c r="U4577" i="15"/>
  <c r="T4577" i="15"/>
  <c r="Y4576" i="15"/>
  <c r="X4576" i="15"/>
  <c r="W4576" i="15"/>
  <c r="V4576" i="15"/>
  <c r="U4576" i="15"/>
  <c r="T4576" i="15"/>
  <c r="Y4575" i="15"/>
  <c r="X4575" i="15"/>
  <c r="W4575" i="15"/>
  <c r="V4575" i="15"/>
  <c r="U4575" i="15"/>
  <c r="T4575" i="15"/>
  <c r="Y4574" i="15"/>
  <c r="X4574" i="15"/>
  <c r="W4574" i="15"/>
  <c r="V4574" i="15"/>
  <c r="U4574" i="15"/>
  <c r="T4574" i="15"/>
  <c r="Y4573" i="15"/>
  <c r="X4573" i="15"/>
  <c r="W4573" i="15"/>
  <c r="V4573" i="15"/>
  <c r="U4573" i="15"/>
  <c r="T4573" i="15"/>
  <c r="Y4572" i="15"/>
  <c r="X4572" i="15"/>
  <c r="W4572" i="15"/>
  <c r="V4572" i="15"/>
  <c r="U4572" i="15"/>
  <c r="T4572" i="15"/>
  <c r="Y4571" i="15"/>
  <c r="X4571" i="15"/>
  <c r="W4571" i="15"/>
  <c r="V4571" i="15"/>
  <c r="U4571" i="15"/>
  <c r="T4571" i="15"/>
  <c r="Y4570" i="15"/>
  <c r="X4570" i="15"/>
  <c r="W4570" i="15"/>
  <c r="V4570" i="15"/>
  <c r="U4570" i="15"/>
  <c r="T4570" i="15"/>
  <c r="Y4569" i="15"/>
  <c r="X4569" i="15"/>
  <c r="W4569" i="15"/>
  <c r="V4569" i="15"/>
  <c r="U4569" i="15"/>
  <c r="T4569" i="15"/>
  <c r="Y4568" i="15"/>
  <c r="X4568" i="15"/>
  <c r="W4568" i="15"/>
  <c r="V4568" i="15"/>
  <c r="U4568" i="15"/>
  <c r="T4568" i="15"/>
  <c r="Y4567" i="15"/>
  <c r="X4567" i="15"/>
  <c r="W4567" i="15"/>
  <c r="V4567" i="15"/>
  <c r="U4567" i="15"/>
  <c r="T4567" i="15"/>
  <c r="Y4566" i="15"/>
  <c r="X4566" i="15"/>
  <c r="W4566" i="15"/>
  <c r="V4566" i="15"/>
  <c r="U4566" i="15"/>
  <c r="T4566" i="15"/>
  <c r="Y4565" i="15"/>
  <c r="X4565" i="15"/>
  <c r="W4565" i="15"/>
  <c r="V4565" i="15"/>
  <c r="U4565" i="15"/>
  <c r="T4565" i="15"/>
  <c r="Y4564" i="15"/>
  <c r="X4564" i="15"/>
  <c r="W4564" i="15"/>
  <c r="V4564" i="15"/>
  <c r="U4564" i="15"/>
  <c r="T4564" i="15"/>
  <c r="Y4563" i="15"/>
  <c r="X4563" i="15"/>
  <c r="W4563" i="15"/>
  <c r="V4563" i="15"/>
  <c r="U4563" i="15"/>
  <c r="T4563" i="15"/>
  <c r="Y4562" i="15"/>
  <c r="X4562" i="15"/>
  <c r="W4562" i="15"/>
  <c r="V4562" i="15"/>
  <c r="U4562" i="15"/>
  <c r="T4562" i="15"/>
  <c r="Y4561" i="15"/>
  <c r="X4561" i="15"/>
  <c r="W4561" i="15"/>
  <c r="V4561" i="15"/>
  <c r="U4561" i="15"/>
  <c r="T4561" i="15"/>
  <c r="Y4560" i="15"/>
  <c r="X4560" i="15"/>
  <c r="W4560" i="15"/>
  <c r="V4560" i="15"/>
  <c r="U4560" i="15"/>
  <c r="T4560" i="15"/>
  <c r="Y4559" i="15"/>
  <c r="X4559" i="15"/>
  <c r="W4559" i="15"/>
  <c r="V4559" i="15"/>
  <c r="U4559" i="15"/>
  <c r="T4559" i="15"/>
  <c r="Y4558" i="15"/>
  <c r="X4558" i="15"/>
  <c r="W4558" i="15"/>
  <c r="V4558" i="15"/>
  <c r="U4558" i="15"/>
  <c r="T4558" i="15"/>
  <c r="Y4557" i="15"/>
  <c r="X4557" i="15"/>
  <c r="W4557" i="15"/>
  <c r="V4557" i="15"/>
  <c r="U4557" i="15"/>
  <c r="T4557" i="15"/>
  <c r="Y4556" i="15"/>
  <c r="X4556" i="15"/>
  <c r="W4556" i="15"/>
  <c r="V4556" i="15"/>
  <c r="U4556" i="15"/>
  <c r="T4556" i="15"/>
  <c r="Y4555" i="15"/>
  <c r="X4555" i="15"/>
  <c r="W4555" i="15"/>
  <c r="V4555" i="15"/>
  <c r="U4555" i="15"/>
  <c r="T4555" i="15"/>
  <c r="Y4554" i="15"/>
  <c r="X4554" i="15"/>
  <c r="W4554" i="15"/>
  <c r="V4554" i="15"/>
  <c r="U4554" i="15"/>
  <c r="T4554" i="15"/>
  <c r="Y4553" i="15"/>
  <c r="X4553" i="15"/>
  <c r="W4553" i="15"/>
  <c r="V4553" i="15"/>
  <c r="U4553" i="15"/>
  <c r="T4553" i="15"/>
  <c r="Y4552" i="15"/>
  <c r="X4552" i="15"/>
  <c r="W4552" i="15"/>
  <c r="V4552" i="15"/>
  <c r="U4552" i="15"/>
  <c r="T4552" i="15"/>
  <c r="Y4551" i="15"/>
  <c r="X4551" i="15"/>
  <c r="W4551" i="15"/>
  <c r="V4551" i="15"/>
  <c r="U4551" i="15"/>
  <c r="T4551" i="15"/>
  <c r="Y4550" i="15"/>
  <c r="X4550" i="15"/>
  <c r="W4550" i="15"/>
  <c r="V4550" i="15"/>
  <c r="U4550" i="15"/>
  <c r="T4550" i="15"/>
  <c r="Y4549" i="15"/>
  <c r="X4549" i="15"/>
  <c r="W4549" i="15"/>
  <c r="V4549" i="15"/>
  <c r="U4549" i="15"/>
  <c r="T4549" i="15"/>
  <c r="Y4548" i="15"/>
  <c r="X4548" i="15"/>
  <c r="W4548" i="15"/>
  <c r="V4548" i="15"/>
  <c r="U4548" i="15"/>
  <c r="T4548" i="15"/>
  <c r="Y4547" i="15"/>
  <c r="X4547" i="15"/>
  <c r="W4547" i="15"/>
  <c r="V4547" i="15"/>
  <c r="U4547" i="15"/>
  <c r="T4547" i="15"/>
  <c r="Y4546" i="15"/>
  <c r="X4546" i="15"/>
  <c r="W4546" i="15"/>
  <c r="V4546" i="15"/>
  <c r="U4546" i="15"/>
  <c r="T4546" i="15"/>
  <c r="Y4545" i="15"/>
  <c r="X4545" i="15"/>
  <c r="W4545" i="15"/>
  <c r="V4545" i="15"/>
  <c r="U4545" i="15"/>
  <c r="T4545" i="15"/>
  <c r="Y4544" i="15"/>
  <c r="X4544" i="15"/>
  <c r="W4544" i="15"/>
  <c r="V4544" i="15"/>
  <c r="U4544" i="15"/>
  <c r="T4544" i="15"/>
  <c r="Y4543" i="15"/>
  <c r="X4543" i="15"/>
  <c r="W4543" i="15"/>
  <c r="V4543" i="15"/>
  <c r="U4543" i="15"/>
  <c r="T4543" i="15"/>
  <c r="Y4542" i="15"/>
  <c r="X4542" i="15"/>
  <c r="W4542" i="15"/>
  <c r="V4542" i="15"/>
  <c r="U4542" i="15"/>
  <c r="T4542" i="15"/>
  <c r="Y4541" i="15"/>
  <c r="X4541" i="15"/>
  <c r="W4541" i="15"/>
  <c r="V4541" i="15"/>
  <c r="U4541" i="15"/>
  <c r="T4541" i="15"/>
  <c r="Y4540" i="15"/>
  <c r="X4540" i="15"/>
  <c r="W4540" i="15"/>
  <c r="V4540" i="15"/>
  <c r="U4540" i="15"/>
  <c r="T4540" i="15"/>
  <c r="Y4539" i="15"/>
  <c r="X4539" i="15"/>
  <c r="W4539" i="15"/>
  <c r="V4539" i="15"/>
  <c r="U4539" i="15"/>
  <c r="T4539" i="15"/>
  <c r="Y4538" i="15"/>
  <c r="X4538" i="15"/>
  <c r="W4538" i="15"/>
  <c r="V4538" i="15"/>
  <c r="U4538" i="15"/>
  <c r="T4538" i="15"/>
  <c r="Y4537" i="15"/>
  <c r="X4537" i="15"/>
  <c r="W4537" i="15"/>
  <c r="V4537" i="15"/>
  <c r="U4537" i="15"/>
  <c r="T4537" i="15"/>
  <c r="Y4536" i="15"/>
  <c r="X4536" i="15"/>
  <c r="W4536" i="15"/>
  <c r="V4536" i="15"/>
  <c r="U4536" i="15"/>
  <c r="T4536" i="15"/>
  <c r="Y4535" i="15"/>
  <c r="X4535" i="15"/>
  <c r="W4535" i="15"/>
  <c r="V4535" i="15"/>
  <c r="U4535" i="15"/>
  <c r="T4535" i="15"/>
  <c r="Y4534" i="15"/>
  <c r="X4534" i="15"/>
  <c r="W4534" i="15"/>
  <c r="V4534" i="15"/>
  <c r="U4534" i="15"/>
  <c r="T4534" i="15"/>
  <c r="Y4533" i="15"/>
  <c r="X4533" i="15"/>
  <c r="W4533" i="15"/>
  <c r="V4533" i="15"/>
  <c r="U4533" i="15"/>
  <c r="T4533" i="15"/>
  <c r="Y4532" i="15"/>
  <c r="X4532" i="15"/>
  <c r="W4532" i="15"/>
  <c r="V4532" i="15"/>
  <c r="U4532" i="15"/>
  <c r="T4532" i="15"/>
  <c r="Y4531" i="15"/>
  <c r="X4531" i="15"/>
  <c r="W4531" i="15"/>
  <c r="V4531" i="15"/>
  <c r="U4531" i="15"/>
  <c r="T4531" i="15"/>
  <c r="Y4530" i="15"/>
  <c r="X4530" i="15"/>
  <c r="W4530" i="15"/>
  <c r="V4530" i="15"/>
  <c r="U4530" i="15"/>
  <c r="T4530" i="15"/>
  <c r="Y4529" i="15"/>
  <c r="X4529" i="15"/>
  <c r="W4529" i="15"/>
  <c r="V4529" i="15"/>
  <c r="U4529" i="15"/>
  <c r="T4529" i="15"/>
  <c r="Y4528" i="15"/>
  <c r="X4528" i="15"/>
  <c r="W4528" i="15"/>
  <c r="V4528" i="15"/>
  <c r="U4528" i="15"/>
  <c r="T4528" i="15"/>
  <c r="Y4527" i="15"/>
  <c r="X4527" i="15"/>
  <c r="W4527" i="15"/>
  <c r="V4527" i="15"/>
  <c r="U4527" i="15"/>
  <c r="T4527" i="15"/>
  <c r="Y4526" i="15"/>
  <c r="X4526" i="15"/>
  <c r="W4526" i="15"/>
  <c r="V4526" i="15"/>
  <c r="U4526" i="15"/>
  <c r="T4526" i="15"/>
  <c r="Y4525" i="15"/>
  <c r="X4525" i="15"/>
  <c r="W4525" i="15"/>
  <c r="V4525" i="15"/>
  <c r="U4525" i="15"/>
  <c r="T4525" i="15"/>
  <c r="Y4524" i="15"/>
  <c r="X4524" i="15"/>
  <c r="W4524" i="15"/>
  <c r="V4524" i="15"/>
  <c r="U4524" i="15"/>
  <c r="T4524" i="15"/>
  <c r="Y4523" i="15"/>
  <c r="X4523" i="15"/>
  <c r="W4523" i="15"/>
  <c r="V4523" i="15"/>
  <c r="U4523" i="15"/>
  <c r="T4523" i="15"/>
  <c r="Y4522" i="15"/>
  <c r="X4522" i="15"/>
  <c r="W4522" i="15"/>
  <c r="V4522" i="15"/>
  <c r="U4522" i="15"/>
  <c r="T4522" i="15"/>
  <c r="Y4521" i="15"/>
  <c r="X4521" i="15"/>
  <c r="W4521" i="15"/>
  <c r="V4521" i="15"/>
  <c r="U4521" i="15"/>
  <c r="T4521" i="15"/>
  <c r="Y4520" i="15"/>
  <c r="X4520" i="15"/>
  <c r="W4520" i="15"/>
  <c r="V4520" i="15"/>
  <c r="U4520" i="15"/>
  <c r="T4520" i="15"/>
  <c r="Y4519" i="15"/>
  <c r="X4519" i="15"/>
  <c r="W4519" i="15"/>
  <c r="V4519" i="15"/>
  <c r="U4519" i="15"/>
  <c r="T4519" i="15"/>
  <c r="Y4518" i="15"/>
  <c r="X4518" i="15"/>
  <c r="W4518" i="15"/>
  <c r="V4518" i="15"/>
  <c r="U4518" i="15"/>
  <c r="T4518" i="15"/>
  <c r="Y4517" i="15"/>
  <c r="X4517" i="15"/>
  <c r="W4517" i="15"/>
  <c r="V4517" i="15"/>
  <c r="U4517" i="15"/>
  <c r="T4517" i="15"/>
  <c r="Y4516" i="15"/>
  <c r="X4516" i="15"/>
  <c r="W4516" i="15"/>
  <c r="V4516" i="15"/>
  <c r="U4516" i="15"/>
  <c r="T4516" i="15"/>
  <c r="Y4515" i="15"/>
  <c r="X4515" i="15"/>
  <c r="W4515" i="15"/>
  <c r="V4515" i="15"/>
  <c r="U4515" i="15"/>
  <c r="T4515" i="15"/>
  <c r="Y4514" i="15"/>
  <c r="X4514" i="15"/>
  <c r="W4514" i="15"/>
  <c r="V4514" i="15"/>
  <c r="U4514" i="15"/>
  <c r="T4514" i="15"/>
  <c r="Y4513" i="15"/>
  <c r="X4513" i="15"/>
  <c r="W4513" i="15"/>
  <c r="V4513" i="15"/>
  <c r="U4513" i="15"/>
  <c r="T4513" i="15"/>
  <c r="Y4512" i="15"/>
  <c r="X4512" i="15"/>
  <c r="W4512" i="15"/>
  <c r="V4512" i="15"/>
  <c r="U4512" i="15"/>
  <c r="T4512" i="15"/>
  <c r="Y4511" i="15"/>
  <c r="X4511" i="15"/>
  <c r="W4511" i="15"/>
  <c r="V4511" i="15"/>
  <c r="U4511" i="15"/>
  <c r="T4511" i="15"/>
  <c r="Y4510" i="15"/>
  <c r="X4510" i="15"/>
  <c r="W4510" i="15"/>
  <c r="V4510" i="15"/>
  <c r="U4510" i="15"/>
  <c r="T4510" i="15"/>
  <c r="Y4509" i="15"/>
  <c r="X4509" i="15"/>
  <c r="W4509" i="15"/>
  <c r="V4509" i="15"/>
  <c r="U4509" i="15"/>
  <c r="T4509" i="15"/>
  <c r="Y4508" i="15"/>
  <c r="X4508" i="15"/>
  <c r="W4508" i="15"/>
  <c r="V4508" i="15"/>
  <c r="U4508" i="15"/>
  <c r="T4508" i="15"/>
  <c r="Y4507" i="15"/>
  <c r="X4507" i="15"/>
  <c r="W4507" i="15"/>
  <c r="V4507" i="15"/>
  <c r="U4507" i="15"/>
  <c r="T4507" i="15"/>
  <c r="Y4506" i="15"/>
  <c r="X4506" i="15"/>
  <c r="W4506" i="15"/>
  <c r="V4506" i="15"/>
  <c r="U4506" i="15"/>
  <c r="T4506" i="15"/>
  <c r="Y4505" i="15"/>
  <c r="X4505" i="15"/>
  <c r="W4505" i="15"/>
  <c r="V4505" i="15"/>
  <c r="U4505" i="15"/>
  <c r="T4505" i="15"/>
  <c r="Y4504" i="15"/>
  <c r="X4504" i="15"/>
  <c r="W4504" i="15"/>
  <c r="V4504" i="15"/>
  <c r="U4504" i="15"/>
  <c r="T4504" i="15"/>
  <c r="Y4503" i="15"/>
  <c r="X4503" i="15"/>
  <c r="W4503" i="15"/>
  <c r="V4503" i="15"/>
  <c r="U4503" i="15"/>
  <c r="T4503" i="15"/>
  <c r="Y4502" i="15"/>
  <c r="X4502" i="15"/>
  <c r="W4502" i="15"/>
  <c r="V4502" i="15"/>
  <c r="U4502" i="15"/>
  <c r="T4502" i="15"/>
  <c r="Y4501" i="15"/>
  <c r="X4501" i="15"/>
  <c r="W4501" i="15"/>
  <c r="V4501" i="15"/>
  <c r="U4501" i="15"/>
  <c r="T4501" i="15"/>
  <c r="Y4500" i="15"/>
  <c r="X4500" i="15"/>
  <c r="W4500" i="15"/>
  <c r="V4500" i="15"/>
  <c r="U4500" i="15"/>
  <c r="T4500" i="15"/>
  <c r="Y4499" i="15"/>
  <c r="X4499" i="15"/>
  <c r="W4499" i="15"/>
  <c r="V4499" i="15"/>
  <c r="U4499" i="15"/>
  <c r="T4499" i="15"/>
  <c r="Y4498" i="15"/>
  <c r="X4498" i="15"/>
  <c r="W4498" i="15"/>
  <c r="V4498" i="15"/>
  <c r="U4498" i="15"/>
  <c r="T4498" i="15"/>
  <c r="Y4497" i="15"/>
  <c r="X4497" i="15"/>
  <c r="W4497" i="15"/>
  <c r="V4497" i="15"/>
  <c r="U4497" i="15"/>
  <c r="T4497" i="15"/>
  <c r="Y4496" i="15"/>
  <c r="X4496" i="15"/>
  <c r="W4496" i="15"/>
  <c r="V4496" i="15"/>
  <c r="U4496" i="15"/>
  <c r="T4496" i="15"/>
  <c r="Y4495" i="15"/>
  <c r="X4495" i="15"/>
  <c r="W4495" i="15"/>
  <c r="V4495" i="15"/>
  <c r="U4495" i="15"/>
  <c r="T4495" i="15"/>
  <c r="Y4494" i="15"/>
  <c r="X4494" i="15"/>
  <c r="W4494" i="15"/>
  <c r="V4494" i="15"/>
  <c r="U4494" i="15"/>
  <c r="T4494" i="15"/>
  <c r="Y4493" i="15"/>
  <c r="X4493" i="15"/>
  <c r="W4493" i="15"/>
  <c r="V4493" i="15"/>
  <c r="U4493" i="15"/>
  <c r="T4493" i="15"/>
  <c r="Y4492" i="15"/>
  <c r="X4492" i="15"/>
  <c r="W4492" i="15"/>
  <c r="V4492" i="15"/>
  <c r="U4492" i="15"/>
  <c r="T4492" i="15"/>
  <c r="Y4491" i="15"/>
  <c r="X4491" i="15"/>
  <c r="W4491" i="15"/>
  <c r="V4491" i="15"/>
  <c r="U4491" i="15"/>
  <c r="T4491" i="15"/>
  <c r="Y4490" i="15"/>
  <c r="X4490" i="15"/>
  <c r="W4490" i="15"/>
  <c r="V4490" i="15"/>
  <c r="U4490" i="15"/>
  <c r="T4490" i="15"/>
  <c r="Y4489" i="15"/>
  <c r="X4489" i="15"/>
  <c r="W4489" i="15"/>
  <c r="V4489" i="15"/>
  <c r="U4489" i="15"/>
  <c r="T4489" i="15"/>
  <c r="Y4488" i="15"/>
  <c r="X4488" i="15"/>
  <c r="W4488" i="15"/>
  <c r="V4488" i="15"/>
  <c r="U4488" i="15"/>
  <c r="T4488" i="15"/>
  <c r="Y4487" i="15"/>
  <c r="X4487" i="15"/>
  <c r="W4487" i="15"/>
  <c r="V4487" i="15"/>
  <c r="U4487" i="15"/>
  <c r="T4487" i="15"/>
  <c r="Y4486" i="15"/>
  <c r="X4486" i="15"/>
  <c r="W4486" i="15"/>
  <c r="V4486" i="15"/>
  <c r="U4486" i="15"/>
  <c r="T4486" i="15"/>
  <c r="Y4485" i="15"/>
  <c r="X4485" i="15"/>
  <c r="W4485" i="15"/>
  <c r="V4485" i="15"/>
  <c r="U4485" i="15"/>
  <c r="T4485" i="15"/>
  <c r="Y4484" i="15"/>
  <c r="X4484" i="15"/>
  <c r="W4484" i="15"/>
  <c r="V4484" i="15"/>
  <c r="U4484" i="15"/>
  <c r="T4484" i="15"/>
  <c r="Y4483" i="15"/>
  <c r="X4483" i="15"/>
  <c r="W4483" i="15"/>
  <c r="V4483" i="15"/>
  <c r="U4483" i="15"/>
  <c r="T4483" i="15"/>
  <c r="Y4482" i="15"/>
  <c r="X4482" i="15"/>
  <c r="W4482" i="15"/>
  <c r="V4482" i="15"/>
  <c r="U4482" i="15"/>
  <c r="T4482" i="15"/>
  <c r="Y4481" i="15"/>
  <c r="X4481" i="15"/>
  <c r="W4481" i="15"/>
  <c r="V4481" i="15"/>
  <c r="U4481" i="15"/>
  <c r="T4481" i="15"/>
  <c r="Y4480" i="15"/>
  <c r="X4480" i="15"/>
  <c r="W4480" i="15"/>
  <c r="V4480" i="15"/>
  <c r="U4480" i="15"/>
  <c r="T4480" i="15"/>
  <c r="Y4479" i="15"/>
  <c r="X4479" i="15"/>
  <c r="W4479" i="15"/>
  <c r="V4479" i="15"/>
  <c r="U4479" i="15"/>
  <c r="T4479" i="15"/>
  <c r="Y4478" i="15"/>
  <c r="X4478" i="15"/>
  <c r="W4478" i="15"/>
  <c r="V4478" i="15"/>
  <c r="U4478" i="15"/>
  <c r="T4478" i="15"/>
  <c r="Y4477" i="15"/>
  <c r="X4477" i="15"/>
  <c r="W4477" i="15"/>
  <c r="V4477" i="15"/>
  <c r="U4477" i="15"/>
  <c r="T4477" i="15"/>
  <c r="Y4476" i="15"/>
  <c r="X4476" i="15"/>
  <c r="W4476" i="15"/>
  <c r="V4476" i="15"/>
  <c r="U4476" i="15"/>
  <c r="T4476" i="15"/>
  <c r="Y4475" i="15"/>
  <c r="X4475" i="15"/>
  <c r="W4475" i="15"/>
  <c r="V4475" i="15"/>
  <c r="U4475" i="15"/>
  <c r="T4475" i="15"/>
  <c r="Y4474" i="15"/>
  <c r="X4474" i="15"/>
  <c r="W4474" i="15"/>
  <c r="V4474" i="15"/>
  <c r="U4474" i="15"/>
  <c r="T4474" i="15"/>
  <c r="Y4473" i="15"/>
  <c r="X4473" i="15"/>
  <c r="W4473" i="15"/>
  <c r="V4473" i="15"/>
  <c r="U4473" i="15"/>
  <c r="T4473" i="15"/>
  <c r="Y4472" i="15"/>
  <c r="X4472" i="15"/>
  <c r="W4472" i="15"/>
  <c r="V4472" i="15"/>
  <c r="U4472" i="15"/>
  <c r="T4472" i="15"/>
  <c r="Y4471" i="15"/>
  <c r="X4471" i="15"/>
  <c r="W4471" i="15"/>
  <c r="V4471" i="15"/>
  <c r="U4471" i="15"/>
  <c r="T4471" i="15"/>
  <c r="Y4470" i="15"/>
  <c r="X4470" i="15"/>
  <c r="W4470" i="15"/>
  <c r="V4470" i="15"/>
  <c r="U4470" i="15"/>
  <c r="T4470" i="15"/>
  <c r="Y4469" i="15"/>
  <c r="X4469" i="15"/>
  <c r="W4469" i="15"/>
  <c r="V4469" i="15"/>
  <c r="U4469" i="15"/>
  <c r="T4469" i="15"/>
  <c r="Y4468" i="15"/>
  <c r="X4468" i="15"/>
  <c r="W4468" i="15"/>
  <c r="V4468" i="15"/>
  <c r="U4468" i="15"/>
  <c r="T4468" i="15"/>
  <c r="Y4467" i="15"/>
  <c r="X4467" i="15"/>
  <c r="W4467" i="15"/>
  <c r="V4467" i="15"/>
  <c r="U4467" i="15"/>
  <c r="T4467" i="15"/>
  <c r="Y4466" i="15"/>
  <c r="X4466" i="15"/>
  <c r="W4466" i="15"/>
  <c r="V4466" i="15"/>
  <c r="U4466" i="15"/>
  <c r="T4466" i="15"/>
  <c r="Y4465" i="15"/>
  <c r="X4465" i="15"/>
  <c r="W4465" i="15"/>
  <c r="V4465" i="15"/>
  <c r="U4465" i="15"/>
  <c r="T4465" i="15"/>
  <c r="Y4464" i="15"/>
  <c r="X4464" i="15"/>
  <c r="W4464" i="15"/>
  <c r="V4464" i="15"/>
  <c r="U4464" i="15"/>
  <c r="T4464" i="15"/>
  <c r="Y4463" i="15"/>
  <c r="X4463" i="15"/>
  <c r="W4463" i="15"/>
  <c r="V4463" i="15"/>
  <c r="U4463" i="15"/>
  <c r="T4463" i="15"/>
  <c r="Y4462" i="15"/>
  <c r="X4462" i="15"/>
  <c r="W4462" i="15"/>
  <c r="V4462" i="15"/>
  <c r="U4462" i="15"/>
  <c r="T4462" i="15"/>
  <c r="Y4461" i="15"/>
  <c r="X4461" i="15"/>
  <c r="W4461" i="15"/>
  <c r="V4461" i="15"/>
  <c r="U4461" i="15"/>
  <c r="T4461" i="15"/>
  <c r="Y4460" i="15"/>
  <c r="X4460" i="15"/>
  <c r="W4460" i="15"/>
  <c r="V4460" i="15"/>
  <c r="U4460" i="15"/>
  <c r="T4460" i="15"/>
  <c r="Y4459" i="15"/>
  <c r="X4459" i="15"/>
  <c r="W4459" i="15"/>
  <c r="V4459" i="15"/>
  <c r="U4459" i="15"/>
  <c r="T4459" i="15"/>
  <c r="Y4458" i="15"/>
  <c r="X4458" i="15"/>
  <c r="W4458" i="15"/>
  <c r="V4458" i="15"/>
  <c r="U4458" i="15"/>
  <c r="T4458" i="15"/>
  <c r="Y4457" i="15"/>
  <c r="X4457" i="15"/>
  <c r="W4457" i="15"/>
  <c r="V4457" i="15"/>
  <c r="U4457" i="15"/>
  <c r="T4457" i="15"/>
  <c r="Y4456" i="15"/>
  <c r="X4456" i="15"/>
  <c r="W4456" i="15"/>
  <c r="V4456" i="15"/>
  <c r="U4456" i="15"/>
  <c r="T4456" i="15"/>
  <c r="Y4455" i="15"/>
  <c r="X4455" i="15"/>
  <c r="W4455" i="15"/>
  <c r="V4455" i="15"/>
  <c r="U4455" i="15"/>
  <c r="T4455" i="15"/>
  <c r="Y4454" i="15"/>
  <c r="X4454" i="15"/>
  <c r="W4454" i="15"/>
  <c r="V4454" i="15"/>
  <c r="U4454" i="15"/>
  <c r="T4454" i="15"/>
  <c r="Y4453" i="15"/>
  <c r="X4453" i="15"/>
  <c r="W4453" i="15"/>
  <c r="V4453" i="15"/>
  <c r="U4453" i="15"/>
  <c r="T4453" i="15"/>
  <c r="Y4452" i="15"/>
  <c r="X4452" i="15"/>
  <c r="W4452" i="15"/>
  <c r="V4452" i="15"/>
  <c r="U4452" i="15"/>
  <c r="T4452" i="15"/>
  <c r="Y4451" i="15"/>
  <c r="X4451" i="15"/>
  <c r="W4451" i="15"/>
  <c r="V4451" i="15"/>
  <c r="U4451" i="15"/>
  <c r="T4451" i="15"/>
  <c r="Y4450" i="15"/>
  <c r="X4450" i="15"/>
  <c r="W4450" i="15"/>
  <c r="V4450" i="15"/>
  <c r="U4450" i="15"/>
  <c r="T4450" i="15"/>
  <c r="Y4449" i="15"/>
  <c r="X4449" i="15"/>
  <c r="W4449" i="15"/>
  <c r="V4449" i="15"/>
  <c r="U4449" i="15"/>
  <c r="T4449" i="15"/>
  <c r="Y4448" i="15"/>
  <c r="X4448" i="15"/>
  <c r="W4448" i="15"/>
  <c r="V4448" i="15"/>
  <c r="U4448" i="15"/>
  <c r="T4448" i="15"/>
  <c r="Y4447" i="15"/>
  <c r="X4447" i="15"/>
  <c r="W4447" i="15"/>
  <c r="V4447" i="15"/>
  <c r="U4447" i="15"/>
  <c r="T4447" i="15"/>
  <c r="Y4446" i="15"/>
  <c r="X4446" i="15"/>
  <c r="W4446" i="15"/>
  <c r="V4446" i="15"/>
  <c r="U4446" i="15"/>
  <c r="T4446" i="15"/>
  <c r="Y4445" i="15"/>
  <c r="X4445" i="15"/>
  <c r="W4445" i="15"/>
  <c r="V4445" i="15"/>
  <c r="U4445" i="15"/>
  <c r="T4445" i="15"/>
  <c r="Y4444" i="15"/>
  <c r="X4444" i="15"/>
  <c r="W4444" i="15"/>
  <c r="V4444" i="15"/>
  <c r="U4444" i="15"/>
  <c r="T4444" i="15"/>
  <c r="Y4443" i="15"/>
  <c r="X4443" i="15"/>
  <c r="W4443" i="15"/>
  <c r="V4443" i="15"/>
  <c r="U4443" i="15"/>
  <c r="T4443" i="15"/>
  <c r="Y4442" i="15"/>
  <c r="X4442" i="15"/>
  <c r="W4442" i="15"/>
  <c r="V4442" i="15"/>
  <c r="U4442" i="15"/>
  <c r="T4442" i="15"/>
  <c r="Y4441" i="15"/>
  <c r="X4441" i="15"/>
  <c r="W4441" i="15"/>
  <c r="V4441" i="15"/>
  <c r="U4441" i="15"/>
  <c r="T4441" i="15"/>
  <c r="Y4440" i="15"/>
  <c r="X4440" i="15"/>
  <c r="W4440" i="15"/>
  <c r="V4440" i="15"/>
  <c r="U4440" i="15"/>
  <c r="T4440" i="15"/>
  <c r="Y4439" i="15"/>
  <c r="X4439" i="15"/>
  <c r="W4439" i="15"/>
  <c r="V4439" i="15"/>
  <c r="U4439" i="15"/>
  <c r="T4439" i="15"/>
  <c r="Y4438" i="15"/>
  <c r="X4438" i="15"/>
  <c r="W4438" i="15"/>
  <c r="V4438" i="15"/>
  <c r="U4438" i="15"/>
  <c r="T4438" i="15"/>
  <c r="Y4437" i="15"/>
  <c r="X4437" i="15"/>
  <c r="W4437" i="15"/>
  <c r="V4437" i="15"/>
  <c r="U4437" i="15"/>
  <c r="T4437" i="15"/>
  <c r="Y4436" i="15"/>
  <c r="X4436" i="15"/>
  <c r="W4436" i="15"/>
  <c r="V4436" i="15"/>
  <c r="U4436" i="15"/>
  <c r="T4436" i="15"/>
  <c r="Y4435" i="15"/>
  <c r="X4435" i="15"/>
  <c r="W4435" i="15"/>
  <c r="V4435" i="15"/>
  <c r="U4435" i="15"/>
  <c r="T4435" i="15"/>
  <c r="Y4434" i="15"/>
  <c r="X4434" i="15"/>
  <c r="W4434" i="15"/>
  <c r="V4434" i="15"/>
  <c r="U4434" i="15"/>
  <c r="T4434" i="15"/>
  <c r="Y4433" i="15"/>
  <c r="X4433" i="15"/>
  <c r="W4433" i="15"/>
  <c r="V4433" i="15"/>
  <c r="U4433" i="15"/>
  <c r="T4433" i="15"/>
  <c r="Y4432" i="15"/>
  <c r="X4432" i="15"/>
  <c r="W4432" i="15"/>
  <c r="V4432" i="15"/>
  <c r="U4432" i="15"/>
  <c r="T4432" i="15"/>
  <c r="Y4431" i="15"/>
  <c r="X4431" i="15"/>
  <c r="W4431" i="15"/>
  <c r="V4431" i="15"/>
  <c r="U4431" i="15"/>
  <c r="T4431" i="15"/>
  <c r="Y4430" i="15"/>
  <c r="X4430" i="15"/>
  <c r="W4430" i="15"/>
  <c r="V4430" i="15"/>
  <c r="U4430" i="15"/>
  <c r="T4430" i="15"/>
  <c r="Y4429" i="15"/>
  <c r="X4429" i="15"/>
  <c r="W4429" i="15"/>
  <c r="V4429" i="15"/>
  <c r="U4429" i="15"/>
  <c r="T4429" i="15"/>
  <c r="Y4428" i="15"/>
  <c r="X4428" i="15"/>
  <c r="W4428" i="15"/>
  <c r="V4428" i="15"/>
  <c r="U4428" i="15"/>
  <c r="T4428" i="15"/>
  <c r="Y4427" i="15"/>
  <c r="X4427" i="15"/>
  <c r="W4427" i="15"/>
  <c r="V4427" i="15"/>
  <c r="U4427" i="15"/>
  <c r="T4427" i="15"/>
  <c r="Y4426" i="15"/>
  <c r="X4426" i="15"/>
  <c r="W4426" i="15"/>
  <c r="V4426" i="15"/>
  <c r="U4426" i="15"/>
  <c r="T4426" i="15"/>
  <c r="Y4425" i="15"/>
  <c r="X4425" i="15"/>
  <c r="W4425" i="15"/>
  <c r="V4425" i="15"/>
  <c r="U4425" i="15"/>
  <c r="T4425" i="15"/>
  <c r="Y4424" i="15"/>
  <c r="X4424" i="15"/>
  <c r="W4424" i="15"/>
  <c r="V4424" i="15"/>
  <c r="U4424" i="15"/>
  <c r="T4424" i="15"/>
  <c r="Y4423" i="15"/>
  <c r="X4423" i="15"/>
  <c r="W4423" i="15"/>
  <c r="V4423" i="15"/>
  <c r="U4423" i="15"/>
  <c r="T4423" i="15"/>
  <c r="Y4422" i="15"/>
  <c r="X4422" i="15"/>
  <c r="W4422" i="15"/>
  <c r="V4422" i="15"/>
  <c r="U4422" i="15"/>
  <c r="T4422" i="15"/>
  <c r="Y4421" i="15"/>
  <c r="X4421" i="15"/>
  <c r="W4421" i="15"/>
  <c r="V4421" i="15"/>
  <c r="U4421" i="15"/>
  <c r="T4421" i="15"/>
  <c r="Y4420" i="15"/>
  <c r="X4420" i="15"/>
  <c r="W4420" i="15"/>
  <c r="V4420" i="15"/>
  <c r="U4420" i="15"/>
  <c r="T4420" i="15"/>
  <c r="Y4419" i="15"/>
  <c r="X4419" i="15"/>
  <c r="W4419" i="15"/>
  <c r="V4419" i="15"/>
  <c r="U4419" i="15"/>
  <c r="T4419" i="15"/>
  <c r="Y4418" i="15"/>
  <c r="X4418" i="15"/>
  <c r="W4418" i="15"/>
  <c r="V4418" i="15"/>
  <c r="U4418" i="15"/>
  <c r="T4418" i="15"/>
  <c r="Y4417" i="15"/>
  <c r="X4417" i="15"/>
  <c r="W4417" i="15"/>
  <c r="V4417" i="15"/>
  <c r="U4417" i="15"/>
  <c r="T4417" i="15"/>
  <c r="Y4416" i="15"/>
  <c r="X4416" i="15"/>
  <c r="W4416" i="15"/>
  <c r="V4416" i="15"/>
  <c r="U4416" i="15"/>
  <c r="T4416" i="15"/>
  <c r="Y4415" i="15"/>
  <c r="X4415" i="15"/>
  <c r="W4415" i="15"/>
  <c r="V4415" i="15"/>
  <c r="U4415" i="15"/>
  <c r="T4415" i="15"/>
  <c r="Y4414" i="15"/>
  <c r="X4414" i="15"/>
  <c r="W4414" i="15"/>
  <c r="V4414" i="15"/>
  <c r="U4414" i="15"/>
  <c r="T4414" i="15"/>
  <c r="Y4413" i="15"/>
  <c r="X4413" i="15"/>
  <c r="W4413" i="15"/>
  <c r="V4413" i="15"/>
  <c r="U4413" i="15"/>
  <c r="T4413" i="15"/>
  <c r="Y4412" i="15"/>
  <c r="X4412" i="15"/>
  <c r="W4412" i="15"/>
  <c r="V4412" i="15"/>
  <c r="U4412" i="15"/>
  <c r="T4412" i="15"/>
  <c r="Y4411" i="15"/>
  <c r="X4411" i="15"/>
  <c r="W4411" i="15"/>
  <c r="V4411" i="15"/>
  <c r="U4411" i="15"/>
  <c r="T4411" i="15"/>
  <c r="Y4410" i="15"/>
  <c r="X4410" i="15"/>
  <c r="W4410" i="15"/>
  <c r="V4410" i="15"/>
  <c r="U4410" i="15"/>
  <c r="T4410" i="15"/>
  <c r="Y4409" i="15"/>
  <c r="X4409" i="15"/>
  <c r="W4409" i="15"/>
  <c r="V4409" i="15"/>
  <c r="U4409" i="15"/>
  <c r="T4409" i="15"/>
  <c r="Y4408" i="15"/>
  <c r="X4408" i="15"/>
  <c r="W4408" i="15"/>
  <c r="V4408" i="15"/>
  <c r="U4408" i="15"/>
  <c r="T4408" i="15"/>
  <c r="Y4407" i="15"/>
  <c r="X4407" i="15"/>
  <c r="W4407" i="15"/>
  <c r="V4407" i="15"/>
  <c r="U4407" i="15"/>
  <c r="T4407" i="15"/>
  <c r="Y4406" i="15"/>
  <c r="X4406" i="15"/>
  <c r="W4406" i="15"/>
  <c r="V4406" i="15"/>
  <c r="U4406" i="15"/>
  <c r="T4406" i="15"/>
  <c r="Y4405" i="15"/>
  <c r="X4405" i="15"/>
  <c r="W4405" i="15"/>
  <c r="V4405" i="15"/>
  <c r="U4405" i="15"/>
  <c r="T4405" i="15"/>
  <c r="Y4404" i="15"/>
  <c r="X4404" i="15"/>
  <c r="W4404" i="15"/>
  <c r="V4404" i="15"/>
  <c r="U4404" i="15"/>
  <c r="T4404" i="15"/>
  <c r="Y4403" i="15"/>
  <c r="X4403" i="15"/>
  <c r="W4403" i="15"/>
  <c r="V4403" i="15"/>
  <c r="U4403" i="15"/>
  <c r="T4403" i="15"/>
  <c r="Y4402" i="15"/>
  <c r="X4402" i="15"/>
  <c r="W4402" i="15"/>
  <c r="V4402" i="15"/>
  <c r="U4402" i="15"/>
  <c r="T4402" i="15"/>
  <c r="Y4401" i="15"/>
  <c r="X4401" i="15"/>
  <c r="W4401" i="15"/>
  <c r="V4401" i="15"/>
  <c r="U4401" i="15"/>
  <c r="T4401" i="15"/>
  <c r="Y4400" i="15"/>
  <c r="X4400" i="15"/>
  <c r="W4400" i="15"/>
  <c r="V4400" i="15"/>
  <c r="U4400" i="15"/>
  <c r="T4400" i="15"/>
  <c r="Y4399" i="15"/>
  <c r="X4399" i="15"/>
  <c r="W4399" i="15"/>
  <c r="V4399" i="15"/>
  <c r="U4399" i="15"/>
  <c r="T4399" i="15"/>
  <c r="Y4398" i="15"/>
  <c r="X4398" i="15"/>
  <c r="W4398" i="15"/>
  <c r="V4398" i="15"/>
  <c r="U4398" i="15"/>
  <c r="T4398" i="15"/>
  <c r="Y4397" i="15"/>
  <c r="X4397" i="15"/>
  <c r="W4397" i="15"/>
  <c r="V4397" i="15"/>
  <c r="U4397" i="15"/>
  <c r="T4397" i="15"/>
  <c r="Y4396" i="15"/>
  <c r="X4396" i="15"/>
  <c r="W4396" i="15"/>
  <c r="V4396" i="15"/>
  <c r="U4396" i="15"/>
  <c r="T4396" i="15"/>
  <c r="Y4395" i="15"/>
  <c r="X4395" i="15"/>
  <c r="W4395" i="15"/>
  <c r="V4395" i="15"/>
  <c r="U4395" i="15"/>
  <c r="T4395" i="15"/>
  <c r="Y4394" i="15"/>
  <c r="X4394" i="15"/>
  <c r="W4394" i="15"/>
  <c r="V4394" i="15"/>
  <c r="U4394" i="15"/>
  <c r="T4394" i="15"/>
  <c r="Y4393" i="15"/>
  <c r="X4393" i="15"/>
  <c r="W4393" i="15"/>
  <c r="V4393" i="15"/>
  <c r="U4393" i="15"/>
  <c r="T4393" i="15"/>
  <c r="Y4392" i="15"/>
  <c r="X4392" i="15"/>
  <c r="W4392" i="15"/>
  <c r="V4392" i="15"/>
  <c r="U4392" i="15"/>
  <c r="T4392" i="15"/>
  <c r="Y4391" i="15"/>
  <c r="X4391" i="15"/>
  <c r="W4391" i="15"/>
  <c r="V4391" i="15"/>
  <c r="U4391" i="15"/>
  <c r="T4391" i="15"/>
  <c r="Y4390" i="15"/>
  <c r="X4390" i="15"/>
  <c r="W4390" i="15"/>
  <c r="V4390" i="15"/>
  <c r="U4390" i="15"/>
  <c r="T4390" i="15"/>
  <c r="Y4389" i="15"/>
  <c r="X4389" i="15"/>
  <c r="W4389" i="15"/>
  <c r="V4389" i="15"/>
  <c r="U4389" i="15"/>
  <c r="T4389" i="15"/>
  <c r="Y4388" i="15"/>
  <c r="X4388" i="15"/>
  <c r="W4388" i="15"/>
  <c r="V4388" i="15"/>
  <c r="U4388" i="15"/>
  <c r="T4388" i="15"/>
  <c r="Y4387" i="15"/>
  <c r="X4387" i="15"/>
  <c r="W4387" i="15"/>
  <c r="V4387" i="15"/>
  <c r="U4387" i="15"/>
  <c r="T4387" i="15"/>
  <c r="Y4386" i="15"/>
  <c r="X4386" i="15"/>
  <c r="W4386" i="15"/>
  <c r="V4386" i="15"/>
  <c r="U4386" i="15"/>
  <c r="T4386" i="15"/>
  <c r="Y4385" i="15"/>
  <c r="X4385" i="15"/>
  <c r="W4385" i="15"/>
  <c r="V4385" i="15"/>
  <c r="U4385" i="15"/>
  <c r="T4385" i="15"/>
  <c r="Y4384" i="15"/>
  <c r="X4384" i="15"/>
  <c r="W4384" i="15"/>
  <c r="V4384" i="15"/>
  <c r="U4384" i="15"/>
  <c r="T4384" i="15"/>
  <c r="Y4383" i="15"/>
  <c r="X4383" i="15"/>
  <c r="W4383" i="15"/>
  <c r="V4383" i="15"/>
  <c r="U4383" i="15"/>
  <c r="T4383" i="15"/>
  <c r="Y4382" i="15"/>
  <c r="X4382" i="15"/>
  <c r="W4382" i="15"/>
  <c r="V4382" i="15"/>
  <c r="U4382" i="15"/>
  <c r="T4382" i="15"/>
  <c r="Y4381" i="15"/>
  <c r="X4381" i="15"/>
  <c r="W4381" i="15"/>
  <c r="V4381" i="15"/>
  <c r="U4381" i="15"/>
  <c r="T4381" i="15"/>
  <c r="Y4380" i="15"/>
  <c r="X4380" i="15"/>
  <c r="W4380" i="15"/>
  <c r="V4380" i="15"/>
  <c r="U4380" i="15"/>
  <c r="T4380" i="15"/>
  <c r="Y4379" i="15"/>
  <c r="X4379" i="15"/>
  <c r="W4379" i="15"/>
  <c r="V4379" i="15"/>
  <c r="U4379" i="15"/>
  <c r="T4379" i="15"/>
  <c r="Y4378" i="15"/>
  <c r="X4378" i="15"/>
  <c r="W4378" i="15"/>
  <c r="V4378" i="15"/>
  <c r="U4378" i="15"/>
  <c r="T4378" i="15"/>
  <c r="Y4377" i="15"/>
  <c r="X4377" i="15"/>
  <c r="W4377" i="15"/>
  <c r="V4377" i="15"/>
  <c r="U4377" i="15"/>
  <c r="T4377" i="15"/>
  <c r="Y4376" i="15"/>
  <c r="X4376" i="15"/>
  <c r="W4376" i="15"/>
  <c r="V4376" i="15"/>
  <c r="U4376" i="15"/>
  <c r="T4376" i="15"/>
  <c r="Y4375" i="15"/>
  <c r="X4375" i="15"/>
  <c r="W4375" i="15"/>
  <c r="V4375" i="15"/>
  <c r="U4375" i="15"/>
  <c r="T4375" i="15"/>
  <c r="Y4374" i="15"/>
  <c r="X4374" i="15"/>
  <c r="W4374" i="15"/>
  <c r="V4374" i="15"/>
  <c r="U4374" i="15"/>
  <c r="T4374" i="15"/>
  <c r="Y4373" i="15"/>
  <c r="X4373" i="15"/>
  <c r="W4373" i="15"/>
  <c r="V4373" i="15"/>
  <c r="U4373" i="15"/>
  <c r="T4373" i="15"/>
  <c r="Y4372" i="15"/>
  <c r="X4372" i="15"/>
  <c r="W4372" i="15"/>
  <c r="V4372" i="15"/>
  <c r="U4372" i="15"/>
  <c r="T4372" i="15"/>
  <c r="Y4371" i="15"/>
  <c r="X4371" i="15"/>
  <c r="W4371" i="15"/>
  <c r="V4371" i="15"/>
  <c r="U4371" i="15"/>
  <c r="T4371" i="15"/>
  <c r="Y4370" i="15"/>
  <c r="X4370" i="15"/>
  <c r="W4370" i="15"/>
  <c r="V4370" i="15"/>
  <c r="U4370" i="15"/>
  <c r="T4370" i="15"/>
  <c r="Y4369" i="15"/>
  <c r="X4369" i="15"/>
  <c r="W4369" i="15"/>
  <c r="V4369" i="15"/>
  <c r="U4369" i="15"/>
  <c r="T4369" i="15"/>
  <c r="Y4368" i="15"/>
  <c r="X4368" i="15"/>
  <c r="W4368" i="15"/>
  <c r="V4368" i="15"/>
  <c r="U4368" i="15"/>
  <c r="T4368" i="15"/>
  <c r="Y4367" i="15"/>
  <c r="X4367" i="15"/>
  <c r="W4367" i="15"/>
  <c r="V4367" i="15"/>
  <c r="U4367" i="15"/>
  <c r="T4367" i="15"/>
  <c r="Y4366" i="15"/>
  <c r="X4366" i="15"/>
  <c r="W4366" i="15"/>
  <c r="V4366" i="15"/>
  <c r="U4366" i="15"/>
  <c r="T4366" i="15"/>
  <c r="Y4365" i="15"/>
  <c r="X4365" i="15"/>
  <c r="W4365" i="15"/>
  <c r="V4365" i="15"/>
  <c r="U4365" i="15"/>
  <c r="T4365" i="15"/>
  <c r="Y4364" i="15"/>
  <c r="X4364" i="15"/>
  <c r="W4364" i="15"/>
  <c r="V4364" i="15"/>
  <c r="U4364" i="15"/>
  <c r="T4364" i="15"/>
  <c r="Y4363" i="15"/>
  <c r="X4363" i="15"/>
  <c r="W4363" i="15"/>
  <c r="V4363" i="15"/>
  <c r="U4363" i="15"/>
  <c r="T4363" i="15"/>
  <c r="Y4362" i="15"/>
  <c r="X4362" i="15"/>
  <c r="W4362" i="15"/>
  <c r="V4362" i="15"/>
  <c r="U4362" i="15"/>
  <c r="T4362" i="15"/>
  <c r="Y4361" i="15"/>
  <c r="X4361" i="15"/>
  <c r="W4361" i="15"/>
  <c r="V4361" i="15"/>
  <c r="U4361" i="15"/>
  <c r="T4361" i="15"/>
  <c r="Y4360" i="15"/>
  <c r="X4360" i="15"/>
  <c r="W4360" i="15"/>
  <c r="V4360" i="15"/>
  <c r="U4360" i="15"/>
  <c r="T4360" i="15"/>
  <c r="Y4359" i="15"/>
  <c r="X4359" i="15"/>
  <c r="W4359" i="15"/>
  <c r="V4359" i="15"/>
  <c r="U4359" i="15"/>
  <c r="T4359" i="15"/>
  <c r="Y4358" i="15"/>
  <c r="X4358" i="15"/>
  <c r="W4358" i="15"/>
  <c r="V4358" i="15"/>
  <c r="U4358" i="15"/>
  <c r="T4358" i="15"/>
  <c r="Y4357" i="15"/>
  <c r="X4357" i="15"/>
  <c r="W4357" i="15"/>
  <c r="V4357" i="15"/>
  <c r="U4357" i="15"/>
  <c r="T4357" i="15"/>
  <c r="Y4356" i="15"/>
  <c r="X4356" i="15"/>
  <c r="W4356" i="15"/>
  <c r="V4356" i="15"/>
  <c r="U4356" i="15"/>
  <c r="T4356" i="15"/>
  <c r="Y4355" i="15"/>
  <c r="X4355" i="15"/>
  <c r="W4355" i="15"/>
  <c r="V4355" i="15"/>
  <c r="U4355" i="15"/>
  <c r="T4355" i="15"/>
  <c r="Y4354" i="15"/>
  <c r="X4354" i="15"/>
  <c r="W4354" i="15"/>
  <c r="V4354" i="15"/>
  <c r="U4354" i="15"/>
  <c r="T4354" i="15"/>
  <c r="Y4353" i="15"/>
  <c r="X4353" i="15"/>
  <c r="W4353" i="15"/>
  <c r="V4353" i="15"/>
  <c r="U4353" i="15"/>
  <c r="T4353" i="15"/>
  <c r="Y4352" i="15"/>
  <c r="X4352" i="15"/>
  <c r="W4352" i="15"/>
  <c r="V4352" i="15"/>
  <c r="U4352" i="15"/>
  <c r="T4352" i="15"/>
  <c r="Y4351" i="15"/>
  <c r="X4351" i="15"/>
  <c r="W4351" i="15"/>
  <c r="V4351" i="15"/>
  <c r="U4351" i="15"/>
  <c r="T4351" i="15"/>
  <c r="Y4350" i="15"/>
  <c r="X4350" i="15"/>
  <c r="W4350" i="15"/>
  <c r="V4350" i="15"/>
  <c r="U4350" i="15"/>
  <c r="T4350" i="15"/>
  <c r="Y4349" i="15"/>
  <c r="X4349" i="15"/>
  <c r="W4349" i="15"/>
  <c r="V4349" i="15"/>
  <c r="U4349" i="15"/>
  <c r="T4349" i="15"/>
  <c r="Y4348" i="15"/>
  <c r="X4348" i="15"/>
  <c r="W4348" i="15"/>
  <c r="V4348" i="15"/>
  <c r="U4348" i="15"/>
  <c r="T4348" i="15"/>
  <c r="Y4347" i="15"/>
  <c r="X4347" i="15"/>
  <c r="W4347" i="15"/>
  <c r="V4347" i="15"/>
  <c r="U4347" i="15"/>
  <c r="T4347" i="15"/>
  <c r="Y4346" i="15"/>
  <c r="X4346" i="15"/>
  <c r="W4346" i="15"/>
  <c r="V4346" i="15"/>
  <c r="U4346" i="15"/>
  <c r="T4346" i="15"/>
  <c r="Y4345" i="15"/>
  <c r="X4345" i="15"/>
  <c r="W4345" i="15"/>
  <c r="V4345" i="15"/>
  <c r="U4345" i="15"/>
  <c r="T4345" i="15"/>
  <c r="Y4344" i="15"/>
  <c r="X4344" i="15"/>
  <c r="W4344" i="15"/>
  <c r="V4344" i="15"/>
  <c r="U4344" i="15"/>
  <c r="T4344" i="15"/>
  <c r="Y4343" i="15"/>
  <c r="X4343" i="15"/>
  <c r="W4343" i="15"/>
  <c r="V4343" i="15"/>
  <c r="U4343" i="15"/>
  <c r="T4343" i="15"/>
  <c r="Y4342" i="15"/>
  <c r="X4342" i="15"/>
  <c r="W4342" i="15"/>
  <c r="V4342" i="15"/>
  <c r="U4342" i="15"/>
  <c r="T4342" i="15"/>
  <c r="Y4341" i="15"/>
  <c r="X4341" i="15"/>
  <c r="W4341" i="15"/>
  <c r="V4341" i="15"/>
  <c r="U4341" i="15"/>
  <c r="T4341" i="15"/>
  <c r="Y4340" i="15"/>
  <c r="X4340" i="15"/>
  <c r="W4340" i="15"/>
  <c r="V4340" i="15"/>
  <c r="U4340" i="15"/>
  <c r="T4340" i="15"/>
  <c r="Y4339" i="15"/>
  <c r="X4339" i="15"/>
  <c r="W4339" i="15"/>
  <c r="V4339" i="15"/>
  <c r="U4339" i="15"/>
  <c r="T4339" i="15"/>
  <c r="Y4338" i="15"/>
  <c r="X4338" i="15"/>
  <c r="W4338" i="15"/>
  <c r="V4338" i="15"/>
  <c r="U4338" i="15"/>
  <c r="T4338" i="15"/>
  <c r="Y4337" i="15"/>
  <c r="X4337" i="15"/>
  <c r="W4337" i="15"/>
  <c r="V4337" i="15"/>
  <c r="U4337" i="15"/>
  <c r="T4337" i="15"/>
  <c r="Y4336" i="15"/>
  <c r="X4336" i="15"/>
  <c r="W4336" i="15"/>
  <c r="V4336" i="15"/>
  <c r="U4336" i="15"/>
  <c r="T4336" i="15"/>
  <c r="Y4335" i="15"/>
  <c r="X4335" i="15"/>
  <c r="W4335" i="15"/>
  <c r="V4335" i="15"/>
  <c r="U4335" i="15"/>
  <c r="T4335" i="15"/>
  <c r="Y4334" i="15"/>
  <c r="X4334" i="15"/>
  <c r="W4334" i="15"/>
  <c r="V4334" i="15"/>
  <c r="U4334" i="15"/>
  <c r="T4334" i="15"/>
  <c r="Y4333" i="15"/>
  <c r="X4333" i="15"/>
  <c r="W4333" i="15"/>
  <c r="V4333" i="15"/>
  <c r="U4333" i="15"/>
  <c r="T4333" i="15"/>
  <c r="Y4332" i="15"/>
  <c r="X4332" i="15"/>
  <c r="W4332" i="15"/>
  <c r="V4332" i="15"/>
  <c r="U4332" i="15"/>
  <c r="T4332" i="15"/>
  <c r="Y4331" i="15"/>
  <c r="X4331" i="15"/>
  <c r="W4331" i="15"/>
  <c r="V4331" i="15"/>
  <c r="U4331" i="15"/>
  <c r="T4331" i="15"/>
  <c r="Y4330" i="15"/>
  <c r="X4330" i="15"/>
  <c r="W4330" i="15"/>
  <c r="V4330" i="15"/>
  <c r="U4330" i="15"/>
  <c r="T4330" i="15"/>
  <c r="Y4329" i="15"/>
  <c r="X4329" i="15"/>
  <c r="W4329" i="15"/>
  <c r="V4329" i="15"/>
  <c r="U4329" i="15"/>
  <c r="T4329" i="15"/>
  <c r="Y4328" i="15"/>
  <c r="X4328" i="15"/>
  <c r="W4328" i="15"/>
  <c r="V4328" i="15"/>
  <c r="U4328" i="15"/>
  <c r="T4328" i="15"/>
  <c r="Y4327" i="15"/>
  <c r="X4327" i="15"/>
  <c r="W4327" i="15"/>
  <c r="V4327" i="15"/>
  <c r="U4327" i="15"/>
  <c r="T4327" i="15"/>
  <c r="Y4326" i="15"/>
  <c r="X4326" i="15"/>
  <c r="W4326" i="15"/>
  <c r="V4326" i="15"/>
  <c r="U4326" i="15"/>
  <c r="T4326" i="15"/>
  <c r="Y4325" i="15"/>
  <c r="X4325" i="15"/>
  <c r="W4325" i="15"/>
  <c r="V4325" i="15"/>
  <c r="U4325" i="15"/>
  <c r="T4325" i="15"/>
  <c r="Y4324" i="15"/>
  <c r="X4324" i="15"/>
  <c r="W4324" i="15"/>
  <c r="V4324" i="15"/>
  <c r="U4324" i="15"/>
  <c r="T4324" i="15"/>
  <c r="Y4323" i="15"/>
  <c r="X4323" i="15"/>
  <c r="W4323" i="15"/>
  <c r="V4323" i="15"/>
  <c r="U4323" i="15"/>
  <c r="T4323" i="15"/>
  <c r="Y4322" i="15"/>
  <c r="X4322" i="15"/>
  <c r="W4322" i="15"/>
  <c r="V4322" i="15"/>
  <c r="U4322" i="15"/>
  <c r="T4322" i="15"/>
  <c r="Y4321" i="15"/>
  <c r="X4321" i="15"/>
  <c r="W4321" i="15"/>
  <c r="V4321" i="15"/>
  <c r="U4321" i="15"/>
  <c r="T4321" i="15"/>
  <c r="Y4320" i="15"/>
  <c r="X4320" i="15"/>
  <c r="W4320" i="15"/>
  <c r="V4320" i="15"/>
  <c r="U4320" i="15"/>
  <c r="T4320" i="15"/>
  <c r="Y4319" i="15"/>
  <c r="X4319" i="15"/>
  <c r="W4319" i="15"/>
  <c r="V4319" i="15"/>
  <c r="U4319" i="15"/>
  <c r="T4319" i="15"/>
  <c r="Y4318" i="15"/>
  <c r="X4318" i="15"/>
  <c r="W4318" i="15"/>
  <c r="V4318" i="15"/>
  <c r="U4318" i="15"/>
  <c r="T4318" i="15"/>
  <c r="Y4317" i="15"/>
  <c r="X4317" i="15"/>
  <c r="W4317" i="15"/>
  <c r="V4317" i="15"/>
  <c r="U4317" i="15"/>
  <c r="T4317" i="15"/>
  <c r="Y4316" i="15"/>
  <c r="X4316" i="15"/>
  <c r="W4316" i="15"/>
  <c r="V4316" i="15"/>
  <c r="U4316" i="15"/>
  <c r="T4316" i="15"/>
  <c r="Y4315" i="15"/>
  <c r="X4315" i="15"/>
  <c r="W4315" i="15"/>
  <c r="V4315" i="15"/>
  <c r="U4315" i="15"/>
  <c r="T4315" i="15"/>
  <c r="Y4314" i="15"/>
  <c r="X4314" i="15"/>
  <c r="W4314" i="15"/>
  <c r="V4314" i="15"/>
  <c r="U4314" i="15"/>
  <c r="T4314" i="15"/>
  <c r="Y4313" i="15"/>
  <c r="X4313" i="15"/>
  <c r="W4313" i="15"/>
  <c r="V4313" i="15"/>
  <c r="U4313" i="15"/>
  <c r="T4313" i="15"/>
  <c r="Y4312" i="15"/>
  <c r="X4312" i="15"/>
  <c r="W4312" i="15"/>
  <c r="V4312" i="15"/>
  <c r="U4312" i="15"/>
  <c r="T4312" i="15"/>
  <c r="Y4311" i="15"/>
  <c r="X4311" i="15"/>
  <c r="W4311" i="15"/>
  <c r="V4311" i="15"/>
  <c r="U4311" i="15"/>
  <c r="T4311" i="15"/>
  <c r="Y4310" i="15"/>
  <c r="X4310" i="15"/>
  <c r="W4310" i="15"/>
  <c r="V4310" i="15"/>
  <c r="U4310" i="15"/>
  <c r="T4310" i="15"/>
  <c r="Y4309" i="15"/>
  <c r="X4309" i="15"/>
  <c r="W4309" i="15"/>
  <c r="V4309" i="15"/>
  <c r="U4309" i="15"/>
  <c r="T4309" i="15"/>
  <c r="Y4308" i="15"/>
  <c r="X4308" i="15"/>
  <c r="W4308" i="15"/>
  <c r="V4308" i="15"/>
  <c r="U4308" i="15"/>
  <c r="T4308" i="15"/>
  <c r="Y4307" i="15"/>
  <c r="X4307" i="15"/>
  <c r="W4307" i="15"/>
  <c r="V4307" i="15"/>
  <c r="U4307" i="15"/>
  <c r="T4307" i="15"/>
  <c r="Y4306" i="15"/>
  <c r="X4306" i="15"/>
  <c r="W4306" i="15"/>
  <c r="V4306" i="15"/>
  <c r="U4306" i="15"/>
  <c r="T4306" i="15"/>
  <c r="Y4305" i="15"/>
  <c r="X4305" i="15"/>
  <c r="W4305" i="15"/>
  <c r="V4305" i="15"/>
  <c r="U4305" i="15"/>
  <c r="T4305" i="15"/>
  <c r="Y4304" i="15"/>
  <c r="X4304" i="15"/>
  <c r="W4304" i="15"/>
  <c r="V4304" i="15"/>
  <c r="U4304" i="15"/>
  <c r="T4304" i="15"/>
  <c r="Y4303" i="15"/>
  <c r="X4303" i="15"/>
  <c r="W4303" i="15"/>
  <c r="V4303" i="15"/>
  <c r="U4303" i="15"/>
  <c r="T4303" i="15"/>
  <c r="Y4302" i="15"/>
  <c r="X4302" i="15"/>
  <c r="W4302" i="15"/>
  <c r="V4302" i="15"/>
  <c r="U4302" i="15"/>
  <c r="T4302" i="15"/>
  <c r="Y4301" i="15"/>
  <c r="X4301" i="15"/>
  <c r="W4301" i="15"/>
  <c r="V4301" i="15"/>
  <c r="U4301" i="15"/>
  <c r="T4301" i="15"/>
  <c r="Y4300" i="15"/>
  <c r="X4300" i="15"/>
  <c r="W4300" i="15"/>
  <c r="V4300" i="15"/>
  <c r="U4300" i="15"/>
  <c r="T4300" i="15"/>
  <c r="Y4299" i="15"/>
  <c r="X4299" i="15"/>
  <c r="W4299" i="15"/>
  <c r="V4299" i="15"/>
  <c r="U4299" i="15"/>
  <c r="T4299" i="15"/>
  <c r="Y4298" i="15"/>
  <c r="X4298" i="15"/>
  <c r="W4298" i="15"/>
  <c r="V4298" i="15"/>
  <c r="U4298" i="15"/>
  <c r="T4298" i="15"/>
  <c r="Y4297" i="15"/>
  <c r="X4297" i="15"/>
  <c r="W4297" i="15"/>
  <c r="V4297" i="15"/>
  <c r="U4297" i="15"/>
  <c r="T4297" i="15"/>
  <c r="Y4296" i="15"/>
  <c r="X4296" i="15"/>
  <c r="W4296" i="15"/>
  <c r="V4296" i="15"/>
  <c r="U4296" i="15"/>
  <c r="T4296" i="15"/>
  <c r="Y4295" i="15"/>
  <c r="X4295" i="15"/>
  <c r="W4295" i="15"/>
  <c r="V4295" i="15"/>
  <c r="U4295" i="15"/>
  <c r="T4295" i="15"/>
  <c r="Y4294" i="15"/>
  <c r="X4294" i="15"/>
  <c r="W4294" i="15"/>
  <c r="V4294" i="15"/>
  <c r="U4294" i="15"/>
  <c r="T4294" i="15"/>
  <c r="Y4293" i="15"/>
  <c r="X4293" i="15"/>
  <c r="W4293" i="15"/>
  <c r="V4293" i="15"/>
  <c r="U4293" i="15"/>
  <c r="T4293" i="15"/>
  <c r="Y4292" i="15"/>
  <c r="X4292" i="15"/>
  <c r="W4292" i="15"/>
  <c r="V4292" i="15"/>
  <c r="U4292" i="15"/>
  <c r="T4292" i="15"/>
  <c r="Y4291" i="15"/>
  <c r="X4291" i="15"/>
  <c r="W4291" i="15"/>
  <c r="V4291" i="15"/>
  <c r="U4291" i="15"/>
  <c r="T4291" i="15"/>
  <c r="Y4290" i="15"/>
  <c r="X4290" i="15"/>
  <c r="W4290" i="15"/>
  <c r="V4290" i="15"/>
  <c r="U4290" i="15"/>
  <c r="T4290" i="15"/>
  <c r="Y4289" i="15"/>
  <c r="X4289" i="15"/>
  <c r="W4289" i="15"/>
  <c r="V4289" i="15"/>
  <c r="U4289" i="15"/>
  <c r="T4289" i="15"/>
  <c r="Y4288" i="15"/>
  <c r="X4288" i="15"/>
  <c r="W4288" i="15"/>
  <c r="V4288" i="15"/>
  <c r="U4288" i="15"/>
  <c r="T4288" i="15"/>
  <c r="Y4287" i="15"/>
  <c r="X4287" i="15"/>
  <c r="W4287" i="15"/>
  <c r="V4287" i="15"/>
  <c r="U4287" i="15"/>
  <c r="T4287" i="15"/>
  <c r="Y4286" i="15"/>
  <c r="X4286" i="15"/>
  <c r="W4286" i="15"/>
  <c r="V4286" i="15"/>
  <c r="U4286" i="15"/>
  <c r="T4286" i="15"/>
  <c r="Y4285" i="15"/>
  <c r="X4285" i="15"/>
  <c r="W4285" i="15"/>
  <c r="V4285" i="15"/>
  <c r="U4285" i="15"/>
  <c r="T4285" i="15"/>
  <c r="Y4284" i="15"/>
  <c r="X4284" i="15"/>
  <c r="W4284" i="15"/>
  <c r="V4284" i="15"/>
  <c r="U4284" i="15"/>
  <c r="T4284" i="15"/>
  <c r="Y4283" i="15"/>
  <c r="X4283" i="15"/>
  <c r="W4283" i="15"/>
  <c r="V4283" i="15"/>
  <c r="U4283" i="15"/>
  <c r="T4283" i="15"/>
  <c r="Y4282" i="15"/>
  <c r="X4282" i="15"/>
  <c r="W4282" i="15"/>
  <c r="V4282" i="15"/>
  <c r="U4282" i="15"/>
  <c r="T4282" i="15"/>
  <c r="Y4281" i="15"/>
  <c r="X4281" i="15"/>
  <c r="W4281" i="15"/>
  <c r="V4281" i="15"/>
  <c r="U4281" i="15"/>
  <c r="T4281" i="15"/>
  <c r="Y4280" i="15"/>
  <c r="X4280" i="15"/>
  <c r="W4280" i="15"/>
  <c r="V4280" i="15"/>
  <c r="U4280" i="15"/>
  <c r="T4280" i="15"/>
  <c r="Y4279" i="15"/>
  <c r="X4279" i="15"/>
  <c r="W4279" i="15"/>
  <c r="V4279" i="15"/>
  <c r="U4279" i="15"/>
  <c r="T4279" i="15"/>
  <c r="Y4278" i="15"/>
  <c r="X4278" i="15"/>
  <c r="W4278" i="15"/>
  <c r="V4278" i="15"/>
  <c r="U4278" i="15"/>
  <c r="T4278" i="15"/>
  <c r="Y4277" i="15"/>
  <c r="X4277" i="15"/>
  <c r="W4277" i="15"/>
  <c r="V4277" i="15"/>
  <c r="U4277" i="15"/>
  <c r="T4277" i="15"/>
  <c r="Y4276" i="15"/>
  <c r="X4276" i="15"/>
  <c r="W4276" i="15"/>
  <c r="V4276" i="15"/>
  <c r="U4276" i="15"/>
  <c r="T4276" i="15"/>
  <c r="Y4275" i="15"/>
  <c r="X4275" i="15"/>
  <c r="W4275" i="15"/>
  <c r="V4275" i="15"/>
  <c r="U4275" i="15"/>
  <c r="T4275" i="15"/>
  <c r="Y4274" i="15"/>
  <c r="X4274" i="15"/>
  <c r="W4274" i="15"/>
  <c r="V4274" i="15"/>
  <c r="U4274" i="15"/>
  <c r="T4274" i="15"/>
  <c r="Y4273" i="15"/>
  <c r="X4273" i="15"/>
  <c r="W4273" i="15"/>
  <c r="V4273" i="15"/>
  <c r="U4273" i="15"/>
  <c r="T4273" i="15"/>
  <c r="Y4272" i="15"/>
  <c r="X4272" i="15"/>
  <c r="W4272" i="15"/>
  <c r="V4272" i="15"/>
  <c r="U4272" i="15"/>
  <c r="T4272" i="15"/>
  <c r="Y4271" i="15"/>
  <c r="X4271" i="15"/>
  <c r="W4271" i="15"/>
  <c r="V4271" i="15"/>
  <c r="U4271" i="15"/>
  <c r="T4271" i="15"/>
  <c r="Y4270" i="15"/>
  <c r="X4270" i="15"/>
  <c r="W4270" i="15"/>
  <c r="V4270" i="15"/>
  <c r="U4270" i="15"/>
  <c r="T4270" i="15"/>
  <c r="Y4269" i="15"/>
  <c r="X4269" i="15"/>
  <c r="W4269" i="15"/>
  <c r="V4269" i="15"/>
  <c r="U4269" i="15"/>
  <c r="T4269" i="15"/>
  <c r="Y4268" i="15"/>
  <c r="X4268" i="15"/>
  <c r="W4268" i="15"/>
  <c r="V4268" i="15"/>
  <c r="U4268" i="15"/>
  <c r="T4268" i="15"/>
  <c r="Y4267" i="15"/>
  <c r="X4267" i="15"/>
  <c r="W4267" i="15"/>
  <c r="V4267" i="15"/>
  <c r="U4267" i="15"/>
  <c r="T4267" i="15"/>
  <c r="Y4266" i="15"/>
  <c r="X4266" i="15"/>
  <c r="W4266" i="15"/>
  <c r="V4266" i="15"/>
  <c r="U4266" i="15"/>
  <c r="T4266" i="15"/>
  <c r="Y4265" i="15"/>
  <c r="X4265" i="15"/>
  <c r="W4265" i="15"/>
  <c r="V4265" i="15"/>
  <c r="U4265" i="15"/>
  <c r="T4265" i="15"/>
  <c r="Y4264" i="15"/>
  <c r="X4264" i="15"/>
  <c r="W4264" i="15"/>
  <c r="V4264" i="15"/>
  <c r="U4264" i="15"/>
  <c r="T4264" i="15"/>
  <c r="Y4263" i="15"/>
  <c r="X4263" i="15"/>
  <c r="W4263" i="15"/>
  <c r="V4263" i="15"/>
  <c r="U4263" i="15"/>
  <c r="T4263" i="15"/>
  <c r="Y4262" i="15"/>
  <c r="X4262" i="15"/>
  <c r="W4262" i="15"/>
  <c r="V4262" i="15"/>
  <c r="U4262" i="15"/>
  <c r="T4262" i="15"/>
  <c r="Y4261" i="15"/>
  <c r="X4261" i="15"/>
  <c r="W4261" i="15"/>
  <c r="V4261" i="15"/>
  <c r="U4261" i="15"/>
  <c r="T4261" i="15"/>
  <c r="Y4260" i="15"/>
  <c r="X4260" i="15"/>
  <c r="W4260" i="15"/>
  <c r="V4260" i="15"/>
  <c r="U4260" i="15"/>
  <c r="T4260" i="15"/>
  <c r="Y4259" i="15"/>
  <c r="X4259" i="15"/>
  <c r="W4259" i="15"/>
  <c r="V4259" i="15"/>
  <c r="U4259" i="15"/>
  <c r="T4259" i="15"/>
  <c r="Y4258" i="15"/>
  <c r="X4258" i="15"/>
  <c r="W4258" i="15"/>
  <c r="V4258" i="15"/>
  <c r="U4258" i="15"/>
  <c r="T4258" i="15"/>
  <c r="Y4257" i="15"/>
  <c r="X4257" i="15"/>
  <c r="W4257" i="15"/>
  <c r="V4257" i="15"/>
  <c r="U4257" i="15"/>
  <c r="T4257" i="15"/>
  <c r="Y4256" i="15"/>
  <c r="X4256" i="15"/>
  <c r="W4256" i="15"/>
  <c r="V4256" i="15"/>
  <c r="U4256" i="15"/>
  <c r="T4256" i="15"/>
  <c r="Y4255" i="15"/>
  <c r="X4255" i="15"/>
  <c r="W4255" i="15"/>
  <c r="V4255" i="15"/>
  <c r="U4255" i="15"/>
  <c r="T4255" i="15"/>
  <c r="Y4254" i="15"/>
  <c r="X4254" i="15"/>
  <c r="W4254" i="15"/>
  <c r="V4254" i="15"/>
  <c r="U4254" i="15"/>
  <c r="T4254" i="15"/>
  <c r="Y4253" i="15"/>
  <c r="X4253" i="15"/>
  <c r="W4253" i="15"/>
  <c r="V4253" i="15"/>
  <c r="U4253" i="15"/>
  <c r="T4253" i="15"/>
  <c r="Y4252" i="15"/>
  <c r="X4252" i="15"/>
  <c r="W4252" i="15"/>
  <c r="V4252" i="15"/>
  <c r="U4252" i="15"/>
  <c r="T4252" i="15"/>
  <c r="Y4251" i="15"/>
  <c r="X4251" i="15"/>
  <c r="W4251" i="15"/>
  <c r="V4251" i="15"/>
  <c r="U4251" i="15"/>
  <c r="T4251" i="15"/>
  <c r="Y4250" i="15"/>
  <c r="X4250" i="15"/>
  <c r="W4250" i="15"/>
  <c r="V4250" i="15"/>
  <c r="U4250" i="15"/>
  <c r="T4250" i="15"/>
  <c r="Y4249" i="15"/>
  <c r="X4249" i="15"/>
  <c r="W4249" i="15"/>
  <c r="V4249" i="15"/>
  <c r="U4249" i="15"/>
  <c r="T4249" i="15"/>
  <c r="Y4248" i="15"/>
  <c r="X4248" i="15"/>
  <c r="W4248" i="15"/>
  <c r="V4248" i="15"/>
  <c r="U4248" i="15"/>
  <c r="T4248" i="15"/>
  <c r="Y4247" i="15"/>
  <c r="X4247" i="15"/>
  <c r="W4247" i="15"/>
  <c r="V4247" i="15"/>
  <c r="U4247" i="15"/>
  <c r="T4247" i="15"/>
  <c r="Y4246" i="15"/>
  <c r="X4246" i="15"/>
  <c r="W4246" i="15"/>
  <c r="V4246" i="15"/>
  <c r="U4246" i="15"/>
  <c r="T4246" i="15"/>
  <c r="Y4245" i="15"/>
  <c r="X4245" i="15"/>
  <c r="W4245" i="15"/>
  <c r="V4245" i="15"/>
  <c r="U4245" i="15"/>
  <c r="T4245" i="15"/>
  <c r="Y4244" i="15"/>
  <c r="X4244" i="15"/>
  <c r="W4244" i="15"/>
  <c r="V4244" i="15"/>
  <c r="U4244" i="15"/>
  <c r="T4244" i="15"/>
  <c r="Y4243" i="15"/>
  <c r="X4243" i="15"/>
  <c r="W4243" i="15"/>
  <c r="V4243" i="15"/>
  <c r="U4243" i="15"/>
  <c r="T4243" i="15"/>
  <c r="Y4242" i="15"/>
  <c r="X4242" i="15"/>
  <c r="W4242" i="15"/>
  <c r="V4242" i="15"/>
  <c r="U4242" i="15"/>
  <c r="T4242" i="15"/>
  <c r="Y4241" i="15"/>
  <c r="X4241" i="15"/>
  <c r="W4241" i="15"/>
  <c r="V4241" i="15"/>
  <c r="U4241" i="15"/>
  <c r="T4241" i="15"/>
  <c r="Y4240" i="15"/>
  <c r="X4240" i="15"/>
  <c r="W4240" i="15"/>
  <c r="V4240" i="15"/>
  <c r="U4240" i="15"/>
  <c r="T4240" i="15"/>
  <c r="Y4239" i="15"/>
  <c r="X4239" i="15"/>
  <c r="W4239" i="15"/>
  <c r="V4239" i="15"/>
  <c r="U4239" i="15"/>
  <c r="T4239" i="15"/>
  <c r="Y4238" i="15"/>
  <c r="X4238" i="15"/>
  <c r="W4238" i="15"/>
  <c r="V4238" i="15"/>
  <c r="U4238" i="15"/>
  <c r="T4238" i="15"/>
  <c r="Y4237" i="15"/>
  <c r="X4237" i="15"/>
  <c r="W4237" i="15"/>
  <c r="V4237" i="15"/>
  <c r="U4237" i="15"/>
  <c r="T4237" i="15"/>
  <c r="Y4236" i="15"/>
  <c r="X4236" i="15"/>
  <c r="W4236" i="15"/>
  <c r="V4236" i="15"/>
  <c r="U4236" i="15"/>
  <c r="T4236" i="15"/>
  <c r="Y4235" i="15"/>
  <c r="X4235" i="15"/>
  <c r="W4235" i="15"/>
  <c r="V4235" i="15"/>
  <c r="U4235" i="15"/>
  <c r="T4235" i="15"/>
  <c r="Y4234" i="15"/>
  <c r="X4234" i="15"/>
  <c r="W4234" i="15"/>
  <c r="V4234" i="15"/>
  <c r="U4234" i="15"/>
  <c r="T4234" i="15"/>
  <c r="Y4233" i="15"/>
  <c r="X4233" i="15"/>
  <c r="W4233" i="15"/>
  <c r="V4233" i="15"/>
  <c r="U4233" i="15"/>
  <c r="T4233" i="15"/>
  <c r="Y4232" i="15"/>
  <c r="X4232" i="15"/>
  <c r="W4232" i="15"/>
  <c r="V4232" i="15"/>
  <c r="U4232" i="15"/>
  <c r="T4232" i="15"/>
  <c r="Y4231" i="15"/>
  <c r="X4231" i="15"/>
  <c r="W4231" i="15"/>
  <c r="V4231" i="15"/>
  <c r="U4231" i="15"/>
  <c r="T4231" i="15"/>
  <c r="Y4230" i="15"/>
  <c r="X4230" i="15"/>
  <c r="W4230" i="15"/>
  <c r="V4230" i="15"/>
  <c r="U4230" i="15"/>
  <c r="T4230" i="15"/>
  <c r="Y4229" i="15"/>
  <c r="X4229" i="15"/>
  <c r="W4229" i="15"/>
  <c r="V4229" i="15"/>
  <c r="U4229" i="15"/>
  <c r="T4229" i="15"/>
  <c r="Y4228" i="15"/>
  <c r="X4228" i="15"/>
  <c r="W4228" i="15"/>
  <c r="V4228" i="15"/>
  <c r="U4228" i="15"/>
  <c r="T4228" i="15"/>
  <c r="Y4227" i="15"/>
  <c r="X4227" i="15"/>
  <c r="W4227" i="15"/>
  <c r="V4227" i="15"/>
  <c r="U4227" i="15"/>
  <c r="T4227" i="15"/>
  <c r="Y4226" i="15"/>
  <c r="X4226" i="15"/>
  <c r="W4226" i="15"/>
  <c r="V4226" i="15"/>
  <c r="U4226" i="15"/>
  <c r="T4226" i="15"/>
  <c r="Y4225" i="15"/>
  <c r="X4225" i="15"/>
  <c r="W4225" i="15"/>
  <c r="V4225" i="15"/>
  <c r="U4225" i="15"/>
  <c r="T4225" i="15"/>
  <c r="Y4224" i="15"/>
  <c r="X4224" i="15"/>
  <c r="W4224" i="15"/>
  <c r="V4224" i="15"/>
  <c r="U4224" i="15"/>
  <c r="T4224" i="15"/>
  <c r="Y4223" i="15"/>
  <c r="X4223" i="15"/>
  <c r="W4223" i="15"/>
  <c r="V4223" i="15"/>
  <c r="U4223" i="15"/>
  <c r="T4223" i="15"/>
  <c r="Y4222" i="15"/>
  <c r="X4222" i="15"/>
  <c r="W4222" i="15"/>
  <c r="V4222" i="15"/>
  <c r="U4222" i="15"/>
  <c r="T4222" i="15"/>
  <c r="Y4221" i="15"/>
  <c r="X4221" i="15"/>
  <c r="W4221" i="15"/>
  <c r="V4221" i="15"/>
  <c r="U4221" i="15"/>
  <c r="T4221" i="15"/>
  <c r="Y4220" i="15"/>
  <c r="X4220" i="15"/>
  <c r="W4220" i="15"/>
  <c r="V4220" i="15"/>
  <c r="U4220" i="15"/>
  <c r="T4220" i="15"/>
  <c r="Y4219" i="15"/>
  <c r="X4219" i="15"/>
  <c r="W4219" i="15"/>
  <c r="V4219" i="15"/>
  <c r="U4219" i="15"/>
  <c r="T4219" i="15"/>
  <c r="Y4218" i="15"/>
  <c r="X4218" i="15"/>
  <c r="W4218" i="15"/>
  <c r="V4218" i="15"/>
  <c r="U4218" i="15"/>
  <c r="T4218" i="15"/>
  <c r="Y4217" i="15"/>
  <c r="X4217" i="15"/>
  <c r="W4217" i="15"/>
  <c r="V4217" i="15"/>
  <c r="U4217" i="15"/>
  <c r="T4217" i="15"/>
  <c r="Y4216" i="15"/>
  <c r="X4216" i="15"/>
  <c r="W4216" i="15"/>
  <c r="V4216" i="15"/>
  <c r="U4216" i="15"/>
  <c r="T4216" i="15"/>
  <c r="Y4215" i="15"/>
  <c r="X4215" i="15"/>
  <c r="W4215" i="15"/>
  <c r="V4215" i="15"/>
  <c r="U4215" i="15"/>
  <c r="T4215" i="15"/>
  <c r="Y4214" i="15"/>
  <c r="X4214" i="15"/>
  <c r="W4214" i="15"/>
  <c r="V4214" i="15"/>
  <c r="U4214" i="15"/>
  <c r="T4214" i="15"/>
  <c r="Y4213" i="15"/>
  <c r="X4213" i="15"/>
  <c r="W4213" i="15"/>
  <c r="V4213" i="15"/>
  <c r="U4213" i="15"/>
  <c r="T4213" i="15"/>
  <c r="Y4212" i="15"/>
  <c r="X4212" i="15"/>
  <c r="W4212" i="15"/>
  <c r="V4212" i="15"/>
  <c r="U4212" i="15"/>
  <c r="T4212" i="15"/>
  <c r="Y4211" i="15"/>
  <c r="X4211" i="15"/>
  <c r="W4211" i="15"/>
  <c r="V4211" i="15"/>
  <c r="U4211" i="15"/>
  <c r="T4211" i="15"/>
  <c r="Y4210" i="15"/>
  <c r="X4210" i="15"/>
  <c r="W4210" i="15"/>
  <c r="V4210" i="15"/>
  <c r="U4210" i="15"/>
  <c r="T4210" i="15"/>
  <c r="Y4209" i="15"/>
  <c r="X4209" i="15"/>
  <c r="W4209" i="15"/>
  <c r="V4209" i="15"/>
  <c r="U4209" i="15"/>
  <c r="T4209" i="15"/>
  <c r="Y4208" i="15"/>
  <c r="X4208" i="15"/>
  <c r="W4208" i="15"/>
  <c r="V4208" i="15"/>
  <c r="U4208" i="15"/>
  <c r="T4208" i="15"/>
  <c r="Y4207" i="15"/>
  <c r="X4207" i="15"/>
  <c r="W4207" i="15"/>
  <c r="V4207" i="15"/>
  <c r="U4207" i="15"/>
  <c r="T4207" i="15"/>
  <c r="Y4206" i="15"/>
  <c r="X4206" i="15"/>
  <c r="W4206" i="15"/>
  <c r="V4206" i="15"/>
  <c r="U4206" i="15"/>
  <c r="T4206" i="15"/>
  <c r="Y4205" i="15"/>
  <c r="X4205" i="15"/>
  <c r="W4205" i="15"/>
  <c r="V4205" i="15"/>
  <c r="U4205" i="15"/>
  <c r="T4205" i="15"/>
  <c r="Y4204" i="15"/>
  <c r="X4204" i="15"/>
  <c r="W4204" i="15"/>
  <c r="V4204" i="15"/>
  <c r="U4204" i="15"/>
  <c r="T4204" i="15"/>
  <c r="Y4203" i="15"/>
  <c r="X4203" i="15"/>
  <c r="W4203" i="15"/>
  <c r="V4203" i="15"/>
  <c r="U4203" i="15"/>
  <c r="T4203" i="15"/>
  <c r="Y4202" i="15"/>
  <c r="X4202" i="15"/>
  <c r="W4202" i="15"/>
  <c r="V4202" i="15"/>
  <c r="U4202" i="15"/>
  <c r="T4202" i="15"/>
  <c r="Y4201" i="15"/>
  <c r="X4201" i="15"/>
  <c r="W4201" i="15"/>
  <c r="V4201" i="15"/>
  <c r="U4201" i="15"/>
  <c r="T4201" i="15"/>
  <c r="Y4200" i="15"/>
  <c r="X4200" i="15"/>
  <c r="W4200" i="15"/>
  <c r="V4200" i="15"/>
  <c r="U4200" i="15"/>
  <c r="T4200" i="15"/>
  <c r="Y4199" i="15"/>
  <c r="X4199" i="15"/>
  <c r="W4199" i="15"/>
  <c r="V4199" i="15"/>
  <c r="U4199" i="15"/>
  <c r="T4199" i="15"/>
  <c r="Y4198" i="15"/>
  <c r="X4198" i="15"/>
  <c r="W4198" i="15"/>
  <c r="V4198" i="15"/>
  <c r="U4198" i="15"/>
  <c r="T4198" i="15"/>
  <c r="Y4197" i="15"/>
  <c r="X4197" i="15"/>
  <c r="W4197" i="15"/>
  <c r="V4197" i="15"/>
  <c r="U4197" i="15"/>
  <c r="T4197" i="15"/>
  <c r="Y4196" i="15"/>
  <c r="X4196" i="15"/>
  <c r="W4196" i="15"/>
  <c r="V4196" i="15"/>
  <c r="U4196" i="15"/>
  <c r="T4196" i="15"/>
  <c r="Y4195" i="15"/>
  <c r="X4195" i="15"/>
  <c r="W4195" i="15"/>
  <c r="V4195" i="15"/>
  <c r="U4195" i="15"/>
  <c r="T4195" i="15"/>
  <c r="Y4194" i="15"/>
  <c r="X4194" i="15"/>
  <c r="W4194" i="15"/>
  <c r="V4194" i="15"/>
  <c r="U4194" i="15"/>
  <c r="T4194" i="15"/>
  <c r="Y4193" i="15"/>
  <c r="X4193" i="15"/>
  <c r="W4193" i="15"/>
  <c r="V4193" i="15"/>
  <c r="U4193" i="15"/>
  <c r="T4193" i="15"/>
  <c r="Y4192" i="15"/>
  <c r="X4192" i="15"/>
  <c r="W4192" i="15"/>
  <c r="V4192" i="15"/>
  <c r="U4192" i="15"/>
  <c r="T4192" i="15"/>
  <c r="Y4191" i="15"/>
  <c r="X4191" i="15"/>
  <c r="W4191" i="15"/>
  <c r="V4191" i="15"/>
  <c r="U4191" i="15"/>
  <c r="T4191" i="15"/>
  <c r="Y4190" i="15"/>
  <c r="X4190" i="15"/>
  <c r="W4190" i="15"/>
  <c r="V4190" i="15"/>
  <c r="U4190" i="15"/>
  <c r="T4190" i="15"/>
  <c r="Y4189" i="15"/>
  <c r="X4189" i="15"/>
  <c r="W4189" i="15"/>
  <c r="V4189" i="15"/>
  <c r="U4189" i="15"/>
  <c r="T4189" i="15"/>
  <c r="Y4188" i="15"/>
  <c r="X4188" i="15"/>
  <c r="W4188" i="15"/>
  <c r="V4188" i="15"/>
  <c r="U4188" i="15"/>
  <c r="T4188" i="15"/>
  <c r="Y4187" i="15"/>
  <c r="X4187" i="15"/>
  <c r="W4187" i="15"/>
  <c r="V4187" i="15"/>
  <c r="U4187" i="15"/>
  <c r="T4187" i="15"/>
  <c r="Y4186" i="15"/>
  <c r="X4186" i="15"/>
  <c r="W4186" i="15"/>
  <c r="V4186" i="15"/>
  <c r="U4186" i="15"/>
  <c r="T4186" i="15"/>
  <c r="Y4185" i="15"/>
  <c r="X4185" i="15"/>
  <c r="W4185" i="15"/>
  <c r="V4185" i="15"/>
  <c r="U4185" i="15"/>
  <c r="T4185" i="15"/>
  <c r="Y4184" i="15"/>
  <c r="X4184" i="15"/>
  <c r="W4184" i="15"/>
  <c r="V4184" i="15"/>
  <c r="U4184" i="15"/>
  <c r="T4184" i="15"/>
  <c r="Y4183" i="15"/>
  <c r="X4183" i="15"/>
  <c r="W4183" i="15"/>
  <c r="V4183" i="15"/>
  <c r="U4183" i="15"/>
  <c r="T4183" i="15"/>
  <c r="Y4182" i="15"/>
  <c r="X4182" i="15"/>
  <c r="W4182" i="15"/>
  <c r="V4182" i="15"/>
  <c r="U4182" i="15"/>
  <c r="T4182" i="15"/>
  <c r="Y4181" i="15"/>
  <c r="X4181" i="15"/>
  <c r="W4181" i="15"/>
  <c r="V4181" i="15"/>
  <c r="U4181" i="15"/>
  <c r="T4181" i="15"/>
  <c r="Y4180" i="15"/>
  <c r="X4180" i="15"/>
  <c r="W4180" i="15"/>
  <c r="V4180" i="15"/>
  <c r="U4180" i="15"/>
  <c r="T4180" i="15"/>
  <c r="Y4179" i="15"/>
  <c r="X4179" i="15"/>
  <c r="W4179" i="15"/>
  <c r="V4179" i="15"/>
  <c r="U4179" i="15"/>
  <c r="T4179" i="15"/>
  <c r="Y4178" i="15"/>
  <c r="X4178" i="15"/>
  <c r="W4178" i="15"/>
  <c r="V4178" i="15"/>
  <c r="U4178" i="15"/>
  <c r="T4178" i="15"/>
  <c r="Y4177" i="15"/>
  <c r="X4177" i="15"/>
  <c r="W4177" i="15"/>
  <c r="V4177" i="15"/>
  <c r="U4177" i="15"/>
  <c r="T4177" i="15"/>
  <c r="Y4176" i="15"/>
  <c r="X4176" i="15"/>
  <c r="W4176" i="15"/>
  <c r="V4176" i="15"/>
  <c r="U4176" i="15"/>
  <c r="T4176" i="15"/>
  <c r="Y4175" i="15"/>
  <c r="X4175" i="15"/>
  <c r="W4175" i="15"/>
  <c r="V4175" i="15"/>
  <c r="U4175" i="15"/>
  <c r="T4175" i="15"/>
  <c r="Y4174" i="15"/>
  <c r="X4174" i="15"/>
  <c r="W4174" i="15"/>
  <c r="V4174" i="15"/>
  <c r="U4174" i="15"/>
  <c r="T4174" i="15"/>
  <c r="Y4173" i="15"/>
  <c r="X4173" i="15"/>
  <c r="W4173" i="15"/>
  <c r="V4173" i="15"/>
  <c r="U4173" i="15"/>
  <c r="T4173" i="15"/>
  <c r="Y4172" i="15"/>
  <c r="X4172" i="15"/>
  <c r="W4172" i="15"/>
  <c r="V4172" i="15"/>
  <c r="U4172" i="15"/>
  <c r="T4172" i="15"/>
  <c r="Y4171" i="15"/>
  <c r="X4171" i="15"/>
  <c r="W4171" i="15"/>
  <c r="V4171" i="15"/>
  <c r="U4171" i="15"/>
  <c r="T4171" i="15"/>
  <c r="Y4170" i="15"/>
  <c r="X4170" i="15"/>
  <c r="W4170" i="15"/>
  <c r="V4170" i="15"/>
  <c r="U4170" i="15"/>
  <c r="T4170" i="15"/>
  <c r="Y4169" i="15"/>
  <c r="X4169" i="15"/>
  <c r="W4169" i="15"/>
  <c r="V4169" i="15"/>
  <c r="U4169" i="15"/>
  <c r="T4169" i="15"/>
  <c r="Y4168" i="15"/>
  <c r="X4168" i="15"/>
  <c r="W4168" i="15"/>
  <c r="V4168" i="15"/>
  <c r="U4168" i="15"/>
  <c r="T4168" i="15"/>
  <c r="Y4167" i="15"/>
  <c r="X4167" i="15"/>
  <c r="W4167" i="15"/>
  <c r="V4167" i="15"/>
  <c r="U4167" i="15"/>
  <c r="T4167" i="15"/>
  <c r="Y4166" i="15"/>
  <c r="X4166" i="15"/>
  <c r="W4166" i="15"/>
  <c r="V4166" i="15"/>
  <c r="U4166" i="15"/>
  <c r="T4166" i="15"/>
  <c r="Y4165" i="15"/>
  <c r="X4165" i="15"/>
  <c r="W4165" i="15"/>
  <c r="V4165" i="15"/>
  <c r="U4165" i="15"/>
  <c r="T4165" i="15"/>
  <c r="Y4164" i="15"/>
  <c r="X4164" i="15"/>
  <c r="W4164" i="15"/>
  <c r="V4164" i="15"/>
  <c r="U4164" i="15"/>
  <c r="T4164" i="15"/>
  <c r="Y4163" i="15"/>
  <c r="X4163" i="15"/>
  <c r="W4163" i="15"/>
  <c r="V4163" i="15"/>
  <c r="U4163" i="15"/>
  <c r="T4163" i="15"/>
  <c r="Y4162" i="15"/>
  <c r="X4162" i="15"/>
  <c r="W4162" i="15"/>
  <c r="V4162" i="15"/>
  <c r="U4162" i="15"/>
  <c r="T4162" i="15"/>
  <c r="Y4161" i="15"/>
  <c r="X4161" i="15"/>
  <c r="W4161" i="15"/>
  <c r="V4161" i="15"/>
  <c r="U4161" i="15"/>
  <c r="T4161" i="15"/>
  <c r="Y4160" i="15"/>
  <c r="X4160" i="15"/>
  <c r="W4160" i="15"/>
  <c r="V4160" i="15"/>
  <c r="U4160" i="15"/>
  <c r="T4160" i="15"/>
  <c r="Y4159" i="15"/>
  <c r="X4159" i="15"/>
  <c r="W4159" i="15"/>
  <c r="V4159" i="15"/>
  <c r="U4159" i="15"/>
  <c r="T4159" i="15"/>
  <c r="Y4158" i="15"/>
  <c r="X4158" i="15"/>
  <c r="W4158" i="15"/>
  <c r="V4158" i="15"/>
  <c r="U4158" i="15"/>
  <c r="T4158" i="15"/>
  <c r="Y4157" i="15"/>
  <c r="X4157" i="15"/>
  <c r="W4157" i="15"/>
  <c r="V4157" i="15"/>
  <c r="U4157" i="15"/>
  <c r="T4157" i="15"/>
  <c r="Y4156" i="15"/>
  <c r="X4156" i="15"/>
  <c r="W4156" i="15"/>
  <c r="V4156" i="15"/>
  <c r="U4156" i="15"/>
  <c r="T4156" i="15"/>
  <c r="Y4155" i="15"/>
  <c r="X4155" i="15"/>
  <c r="W4155" i="15"/>
  <c r="V4155" i="15"/>
  <c r="U4155" i="15"/>
  <c r="T4155" i="15"/>
  <c r="Y4154" i="15"/>
  <c r="X4154" i="15"/>
  <c r="W4154" i="15"/>
  <c r="V4154" i="15"/>
  <c r="U4154" i="15"/>
  <c r="T4154" i="15"/>
  <c r="Y4153" i="15"/>
  <c r="X4153" i="15"/>
  <c r="W4153" i="15"/>
  <c r="V4153" i="15"/>
  <c r="U4153" i="15"/>
  <c r="T4153" i="15"/>
  <c r="Y4152" i="15"/>
  <c r="X4152" i="15"/>
  <c r="W4152" i="15"/>
  <c r="V4152" i="15"/>
  <c r="U4152" i="15"/>
  <c r="T4152" i="15"/>
  <c r="Y4151" i="15"/>
  <c r="X4151" i="15"/>
  <c r="W4151" i="15"/>
  <c r="V4151" i="15"/>
  <c r="U4151" i="15"/>
  <c r="T4151" i="15"/>
  <c r="Y4150" i="15"/>
  <c r="X4150" i="15"/>
  <c r="W4150" i="15"/>
  <c r="V4150" i="15"/>
  <c r="U4150" i="15"/>
  <c r="T4150" i="15"/>
  <c r="Y4149" i="15"/>
  <c r="X4149" i="15"/>
  <c r="W4149" i="15"/>
  <c r="V4149" i="15"/>
  <c r="U4149" i="15"/>
  <c r="T4149" i="15"/>
  <c r="Y4148" i="15"/>
  <c r="X4148" i="15"/>
  <c r="W4148" i="15"/>
  <c r="V4148" i="15"/>
  <c r="U4148" i="15"/>
  <c r="T4148" i="15"/>
  <c r="Y4147" i="15"/>
  <c r="X4147" i="15"/>
  <c r="W4147" i="15"/>
  <c r="V4147" i="15"/>
  <c r="U4147" i="15"/>
  <c r="T4147" i="15"/>
  <c r="Y4146" i="15"/>
  <c r="X4146" i="15"/>
  <c r="W4146" i="15"/>
  <c r="V4146" i="15"/>
  <c r="U4146" i="15"/>
  <c r="T4146" i="15"/>
  <c r="Y4145" i="15"/>
  <c r="X4145" i="15"/>
  <c r="W4145" i="15"/>
  <c r="V4145" i="15"/>
  <c r="U4145" i="15"/>
  <c r="T4145" i="15"/>
  <c r="Y4144" i="15"/>
  <c r="X4144" i="15"/>
  <c r="W4144" i="15"/>
  <c r="V4144" i="15"/>
  <c r="U4144" i="15"/>
  <c r="T4144" i="15"/>
  <c r="Y4143" i="15"/>
  <c r="X4143" i="15"/>
  <c r="W4143" i="15"/>
  <c r="V4143" i="15"/>
  <c r="U4143" i="15"/>
  <c r="T4143" i="15"/>
  <c r="Y4142" i="15"/>
  <c r="X4142" i="15"/>
  <c r="W4142" i="15"/>
  <c r="V4142" i="15"/>
  <c r="U4142" i="15"/>
  <c r="T4142" i="15"/>
  <c r="Y4141" i="15"/>
  <c r="X4141" i="15"/>
  <c r="W4141" i="15"/>
  <c r="V4141" i="15"/>
  <c r="U4141" i="15"/>
  <c r="T4141" i="15"/>
  <c r="Y4140" i="15"/>
  <c r="X4140" i="15"/>
  <c r="W4140" i="15"/>
  <c r="V4140" i="15"/>
  <c r="U4140" i="15"/>
  <c r="T4140" i="15"/>
  <c r="Y4139" i="15"/>
  <c r="X4139" i="15"/>
  <c r="W4139" i="15"/>
  <c r="V4139" i="15"/>
  <c r="U4139" i="15"/>
  <c r="T4139" i="15"/>
  <c r="Y4138" i="15"/>
  <c r="X4138" i="15"/>
  <c r="W4138" i="15"/>
  <c r="V4138" i="15"/>
  <c r="U4138" i="15"/>
  <c r="T4138" i="15"/>
  <c r="Y4137" i="15"/>
  <c r="X4137" i="15"/>
  <c r="W4137" i="15"/>
  <c r="V4137" i="15"/>
  <c r="U4137" i="15"/>
  <c r="T4137" i="15"/>
  <c r="Y4136" i="15"/>
  <c r="X4136" i="15"/>
  <c r="W4136" i="15"/>
  <c r="V4136" i="15"/>
  <c r="U4136" i="15"/>
  <c r="T4136" i="15"/>
  <c r="Y4135" i="15"/>
  <c r="X4135" i="15"/>
  <c r="W4135" i="15"/>
  <c r="V4135" i="15"/>
  <c r="U4135" i="15"/>
  <c r="T4135" i="15"/>
  <c r="Y4134" i="15"/>
  <c r="X4134" i="15"/>
  <c r="W4134" i="15"/>
  <c r="V4134" i="15"/>
  <c r="U4134" i="15"/>
  <c r="T4134" i="15"/>
  <c r="Y4133" i="15"/>
  <c r="X4133" i="15"/>
  <c r="W4133" i="15"/>
  <c r="V4133" i="15"/>
  <c r="U4133" i="15"/>
  <c r="T4133" i="15"/>
  <c r="Y4132" i="15"/>
  <c r="X4132" i="15"/>
  <c r="W4132" i="15"/>
  <c r="V4132" i="15"/>
  <c r="U4132" i="15"/>
  <c r="T4132" i="15"/>
  <c r="Y4131" i="15"/>
  <c r="X4131" i="15"/>
  <c r="W4131" i="15"/>
  <c r="V4131" i="15"/>
  <c r="U4131" i="15"/>
  <c r="T4131" i="15"/>
  <c r="Y4130" i="15"/>
  <c r="X4130" i="15"/>
  <c r="W4130" i="15"/>
  <c r="V4130" i="15"/>
  <c r="U4130" i="15"/>
  <c r="T4130" i="15"/>
  <c r="Y4129" i="15"/>
  <c r="X4129" i="15"/>
  <c r="W4129" i="15"/>
  <c r="V4129" i="15"/>
  <c r="U4129" i="15"/>
  <c r="T4129" i="15"/>
  <c r="Y4128" i="15"/>
  <c r="X4128" i="15"/>
  <c r="W4128" i="15"/>
  <c r="V4128" i="15"/>
  <c r="U4128" i="15"/>
  <c r="T4128" i="15"/>
  <c r="Y4127" i="15"/>
  <c r="X4127" i="15"/>
  <c r="W4127" i="15"/>
  <c r="V4127" i="15"/>
  <c r="U4127" i="15"/>
  <c r="T4127" i="15"/>
  <c r="Y4126" i="15"/>
  <c r="X4126" i="15"/>
  <c r="W4126" i="15"/>
  <c r="V4126" i="15"/>
  <c r="U4126" i="15"/>
  <c r="T4126" i="15"/>
  <c r="Y4125" i="15"/>
  <c r="X4125" i="15"/>
  <c r="W4125" i="15"/>
  <c r="V4125" i="15"/>
  <c r="U4125" i="15"/>
  <c r="T4125" i="15"/>
  <c r="Y4124" i="15"/>
  <c r="X4124" i="15"/>
  <c r="W4124" i="15"/>
  <c r="V4124" i="15"/>
  <c r="U4124" i="15"/>
  <c r="T4124" i="15"/>
  <c r="Y4123" i="15"/>
  <c r="X4123" i="15"/>
  <c r="W4123" i="15"/>
  <c r="V4123" i="15"/>
  <c r="U4123" i="15"/>
  <c r="T4123" i="15"/>
  <c r="Y4122" i="15"/>
  <c r="X4122" i="15"/>
  <c r="W4122" i="15"/>
  <c r="V4122" i="15"/>
  <c r="U4122" i="15"/>
  <c r="T4122" i="15"/>
  <c r="Y4121" i="15"/>
  <c r="X4121" i="15"/>
  <c r="W4121" i="15"/>
  <c r="V4121" i="15"/>
  <c r="U4121" i="15"/>
  <c r="T4121" i="15"/>
  <c r="Y4120" i="15"/>
  <c r="X4120" i="15"/>
  <c r="W4120" i="15"/>
  <c r="V4120" i="15"/>
  <c r="U4120" i="15"/>
  <c r="T4120" i="15"/>
  <c r="Y4119" i="15"/>
  <c r="X4119" i="15"/>
  <c r="W4119" i="15"/>
  <c r="V4119" i="15"/>
  <c r="U4119" i="15"/>
  <c r="T4119" i="15"/>
  <c r="Y4118" i="15"/>
  <c r="X4118" i="15"/>
  <c r="W4118" i="15"/>
  <c r="V4118" i="15"/>
  <c r="U4118" i="15"/>
  <c r="T4118" i="15"/>
  <c r="Y4117" i="15"/>
  <c r="X4117" i="15"/>
  <c r="W4117" i="15"/>
  <c r="V4117" i="15"/>
  <c r="U4117" i="15"/>
  <c r="T4117" i="15"/>
  <c r="Y4116" i="15"/>
  <c r="X4116" i="15"/>
  <c r="W4116" i="15"/>
  <c r="V4116" i="15"/>
  <c r="U4116" i="15"/>
  <c r="T4116" i="15"/>
  <c r="Y4115" i="15"/>
  <c r="X4115" i="15"/>
  <c r="W4115" i="15"/>
  <c r="V4115" i="15"/>
  <c r="U4115" i="15"/>
  <c r="T4115" i="15"/>
  <c r="Y4114" i="15"/>
  <c r="X4114" i="15"/>
  <c r="W4114" i="15"/>
  <c r="V4114" i="15"/>
  <c r="U4114" i="15"/>
  <c r="T4114" i="15"/>
  <c r="Y4113" i="15"/>
  <c r="X4113" i="15"/>
  <c r="W4113" i="15"/>
  <c r="V4113" i="15"/>
  <c r="U4113" i="15"/>
  <c r="T4113" i="15"/>
  <c r="Y4112" i="15"/>
  <c r="X4112" i="15"/>
  <c r="W4112" i="15"/>
  <c r="V4112" i="15"/>
  <c r="U4112" i="15"/>
  <c r="T4112" i="15"/>
  <c r="Y4111" i="15"/>
  <c r="X4111" i="15"/>
  <c r="W4111" i="15"/>
  <c r="V4111" i="15"/>
  <c r="U4111" i="15"/>
  <c r="T4111" i="15"/>
  <c r="Y4110" i="15"/>
  <c r="X4110" i="15"/>
  <c r="W4110" i="15"/>
  <c r="V4110" i="15"/>
  <c r="U4110" i="15"/>
  <c r="T4110" i="15"/>
  <c r="Y4109" i="15"/>
  <c r="X4109" i="15"/>
  <c r="W4109" i="15"/>
  <c r="V4109" i="15"/>
  <c r="U4109" i="15"/>
  <c r="T4109" i="15"/>
  <c r="Y4108" i="15"/>
  <c r="X4108" i="15"/>
  <c r="W4108" i="15"/>
  <c r="V4108" i="15"/>
  <c r="U4108" i="15"/>
  <c r="T4108" i="15"/>
  <c r="Y4107" i="15"/>
  <c r="X4107" i="15"/>
  <c r="W4107" i="15"/>
  <c r="V4107" i="15"/>
  <c r="U4107" i="15"/>
  <c r="T4107" i="15"/>
  <c r="Y4106" i="15"/>
  <c r="X4106" i="15"/>
  <c r="W4106" i="15"/>
  <c r="V4106" i="15"/>
  <c r="U4106" i="15"/>
  <c r="T4106" i="15"/>
  <c r="Y4105" i="15"/>
  <c r="X4105" i="15"/>
  <c r="W4105" i="15"/>
  <c r="V4105" i="15"/>
  <c r="U4105" i="15"/>
  <c r="T4105" i="15"/>
  <c r="Y4104" i="15"/>
  <c r="X4104" i="15"/>
  <c r="W4104" i="15"/>
  <c r="V4104" i="15"/>
  <c r="U4104" i="15"/>
  <c r="T4104" i="15"/>
  <c r="Y4103" i="15"/>
  <c r="X4103" i="15"/>
  <c r="W4103" i="15"/>
  <c r="V4103" i="15"/>
  <c r="U4103" i="15"/>
  <c r="T4103" i="15"/>
  <c r="Y4102" i="15"/>
  <c r="X4102" i="15"/>
  <c r="W4102" i="15"/>
  <c r="V4102" i="15"/>
  <c r="U4102" i="15"/>
  <c r="T4102" i="15"/>
  <c r="Y4101" i="15"/>
  <c r="X4101" i="15"/>
  <c r="W4101" i="15"/>
  <c r="V4101" i="15"/>
  <c r="U4101" i="15"/>
  <c r="T4101" i="15"/>
  <c r="Y4100" i="15"/>
  <c r="X4100" i="15"/>
  <c r="W4100" i="15"/>
  <c r="V4100" i="15"/>
  <c r="U4100" i="15"/>
  <c r="T4100" i="15"/>
  <c r="Y4099" i="15"/>
  <c r="X4099" i="15"/>
  <c r="W4099" i="15"/>
  <c r="V4099" i="15"/>
  <c r="U4099" i="15"/>
  <c r="T4099" i="15"/>
  <c r="Y4098" i="15"/>
  <c r="X4098" i="15"/>
  <c r="W4098" i="15"/>
  <c r="V4098" i="15"/>
  <c r="U4098" i="15"/>
  <c r="T4098" i="15"/>
  <c r="Y4097" i="15"/>
  <c r="X4097" i="15"/>
  <c r="W4097" i="15"/>
  <c r="V4097" i="15"/>
  <c r="U4097" i="15"/>
  <c r="T4097" i="15"/>
  <c r="Y4096" i="15"/>
  <c r="X4096" i="15"/>
  <c r="W4096" i="15"/>
  <c r="V4096" i="15"/>
  <c r="U4096" i="15"/>
  <c r="T4096" i="15"/>
  <c r="Y4095" i="15"/>
  <c r="X4095" i="15"/>
  <c r="W4095" i="15"/>
  <c r="V4095" i="15"/>
  <c r="U4095" i="15"/>
  <c r="T4095" i="15"/>
  <c r="Y4094" i="15"/>
  <c r="X4094" i="15"/>
  <c r="W4094" i="15"/>
  <c r="V4094" i="15"/>
  <c r="U4094" i="15"/>
  <c r="T4094" i="15"/>
  <c r="Y4093" i="15"/>
  <c r="X4093" i="15"/>
  <c r="W4093" i="15"/>
  <c r="V4093" i="15"/>
  <c r="U4093" i="15"/>
  <c r="T4093" i="15"/>
  <c r="Y4092" i="15"/>
  <c r="X4092" i="15"/>
  <c r="W4092" i="15"/>
  <c r="V4092" i="15"/>
  <c r="U4092" i="15"/>
  <c r="T4092" i="15"/>
  <c r="Y4091" i="15"/>
  <c r="X4091" i="15"/>
  <c r="W4091" i="15"/>
  <c r="V4091" i="15"/>
  <c r="U4091" i="15"/>
  <c r="T4091" i="15"/>
  <c r="Y4090" i="15"/>
  <c r="X4090" i="15"/>
  <c r="W4090" i="15"/>
  <c r="V4090" i="15"/>
  <c r="U4090" i="15"/>
  <c r="T4090" i="15"/>
  <c r="Y4089" i="15"/>
  <c r="X4089" i="15"/>
  <c r="W4089" i="15"/>
  <c r="V4089" i="15"/>
  <c r="U4089" i="15"/>
  <c r="T4089" i="15"/>
  <c r="Y4088" i="15"/>
  <c r="X4088" i="15"/>
  <c r="W4088" i="15"/>
  <c r="V4088" i="15"/>
  <c r="U4088" i="15"/>
  <c r="T4088" i="15"/>
  <c r="Y4087" i="15"/>
  <c r="X4087" i="15"/>
  <c r="W4087" i="15"/>
  <c r="V4087" i="15"/>
  <c r="U4087" i="15"/>
  <c r="T4087" i="15"/>
  <c r="Y4086" i="15"/>
  <c r="X4086" i="15"/>
  <c r="W4086" i="15"/>
  <c r="V4086" i="15"/>
  <c r="U4086" i="15"/>
  <c r="T4086" i="15"/>
  <c r="Y4085" i="15"/>
  <c r="X4085" i="15"/>
  <c r="W4085" i="15"/>
  <c r="V4085" i="15"/>
  <c r="U4085" i="15"/>
  <c r="T4085" i="15"/>
  <c r="Y4084" i="15"/>
  <c r="X4084" i="15"/>
  <c r="W4084" i="15"/>
  <c r="V4084" i="15"/>
  <c r="U4084" i="15"/>
  <c r="T4084" i="15"/>
  <c r="Y4083" i="15"/>
  <c r="X4083" i="15"/>
  <c r="W4083" i="15"/>
  <c r="V4083" i="15"/>
  <c r="U4083" i="15"/>
  <c r="T4083" i="15"/>
  <c r="Y4082" i="15"/>
  <c r="X4082" i="15"/>
  <c r="W4082" i="15"/>
  <c r="V4082" i="15"/>
  <c r="U4082" i="15"/>
  <c r="T4082" i="15"/>
  <c r="Y4081" i="15"/>
  <c r="X4081" i="15"/>
  <c r="W4081" i="15"/>
  <c r="V4081" i="15"/>
  <c r="U4081" i="15"/>
  <c r="T4081" i="15"/>
  <c r="Y4080" i="15"/>
  <c r="X4080" i="15"/>
  <c r="W4080" i="15"/>
  <c r="V4080" i="15"/>
  <c r="U4080" i="15"/>
  <c r="T4080" i="15"/>
  <c r="Y4079" i="15"/>
  <c r="X4079" i="15"/>
  <c r="W4079" i="15"/>
  <c r="V4079" i="15"/>
  <c r="U4079" i="15"/>
  <c r="T4079" i="15"/>
  <c r="Y4078" i="15"/>
  <c r="X4078" i="15"/>
  <c r="W4078" i="15"/>
  <c r="V4078" i="15"/>
  <c r="U4078" i="15"/>
  <c r="T4078" i="15"/>
  <c r="Y4077" i="15"/>
  <c r="X4077" i="15"/>
  <c r="W4077" i="15"/>
  <c r="V4077" i="15"/>
  <c r="U4077" i="15"/>
  <c r="T4077" i="15"/>
  <c r="Y4076" i="15"/>
  <c r="X4076" i="15"/>
  <c r="W4076" i="15"/>
  <c r="V4076" i="15"/>
  <c r="U4076" i="15"/>
  <c r="T4076" i="15"/>
  <c r="Y4075" i="15"/>
  <c r="X4075" i="15"/>
  <c r="W4075" i="15"/>
  <c r="V4075" i="15"/>
  <c r="U4075" i="15"/>
  <c r="T4075" i="15"/>
  <c r="Y4074" i="15"/>
  <c r="X4074" i="15"/>
  <c r="W4074" i="15"/>
  <c r="V4074" i="15"/>
  <c r="U4074" i="15"/>
  <c r="T4074" i="15"/>
  <c r="Y4073" i="15"/>
  <c r="X4073" i="15"/>
  <c r="W4073" i="15"/>
  <c r="V4073" i="15"/>
  <c r="U4073" i="15"/>
  <c r="T4073" i="15"/>
  <c r="Y4072" i="15"/>
  <c r="X4072" i="15"/>
  <c r="W4072" i="15"/>
  <c r="V4072" i="15"/>
  <c r="U4072" i="15"/>
  <c r="T4072" i="15"/>
  <c r="Y4071" i="15"/>
  <c r="X4071" i="15"/>
  <c r="W4071" i="15"/>
  <c r="V4071" i="15"/>
  <c r="U4071" i="15"/>
  <c r="T4071" i="15"/>
  <c r="Y4070" i="15"/>
  <c r="X4070" i="15"/>
  <c r="W4070" i="15"/>
  <c r="V4070" i="15"/>
  <c r="U4070" i="15"/>
  <c r="T4070" i="15"/>
  <c r="Y4069" i="15"/>
  <c r="X4069" i="15"/>
  <c r="W4069" i="15"/>
  <c r="V4069" i="15"/>
  <c r="U4069" i="15"/>
  <c r="T4069" i="15"/>
  <c r="Y4068" i="15"/>
  <c r="X4068" i="15"/>
  <c r="W4068" i="15"/>
  <c r="V4068" i="15"/>
  <c r="U4068" i="15"/>
  <c r="T4068" i="15"/>
  <c r="Y4067" i="15"/>
  <c r="X4067" i="15"/>
  <c r="W4067" i="15"/>
  <c r="V4067" i="15"/>
  <c r="U4067" i="15"/>
  <c r="T4067" i="15"/>
  <c r="Y4066" i="15"/>
  <c r="X4066" i="15"/>
  <c r="W4066" i="15"/>
  <c r="V4066" i="15"/>
  <c r="U4066" i="15"/>
  <c r="T4066" i="15"/>
  <c r="Y4065" i="15"/>
  <c r="X4065" i="15"/>
  <c r="W4065" i="15"/>
  <c r="V4065" i="15"/>
  <c r="U4065" i="15"/>
  <c r="T4065" i="15"/>
  <c r="Y4064" i="15"/>
  <c r="X4064" i="15"/>
  <c r="W4064" i="15"/>
  <c r="V4064" i="15"/>
  <c r="U4064" i="15"/>
  <c r="T4064" i="15"/>
  <c r="Y4063" i="15"/>
  <c r="X4063" i="15"/>
  <c r="W4063" i="15"/>
  <c r="V4063" i="15"/>
  <c r="U4063" i="15"/>
  <c r="T4063" i="15"/>
  <c r="Y4062" i="15"/>
  <c r="X4062" i="15"/>
  <c r="W4062" i="15"/>
  <c r="V4062" i="15"/>
  <c r="U4062" i="15"/>
  <c r="T4062" i="15"/>
  <c r="Y4061" i="15"/>
  <c r="X4061" i="15"/>
  <c r="W4061" i="15"/>
  <c r="V4061" i="15"/>
  <c r="U4061" i="15"/>
  <c r="T4061" i="15"/>
  <c r="Y4060" i="15"/>
  <c r="X4060" i="15"/>
  <c r="W4060" i="15"/>
  <c r="V4060" i="15"/>
  <c r="U4060" i="15"/>
  <c r="T4060" i="15"/>
  <c r="Y4059" i="15"/>
  <c r="X4059" i="15"/>
  <c r="W4059" i="15"/>
  <c r="V4059" i="15"/>
  <c r="U4059" i="15"/>
  <c r="T4059" i="15"/>
  <c r="Y4058" i="15"/>
  <c r="X4058" i="15"/>
  <c r="W4058" i="15"/>
  <c r="V4058" i="15"/>
  <c r="U4058" i="15"/>
  <c r="T4058" i="15"/>
  <c r="Y4057" i="15"/>
  <c r="X4057" i="15"/>
  <c r="W4057" i="15"/>
  <c r="V4057" i="15"/>
  <c r="U4057" i="15"/>
  <c r="T4057" i="15"/>
  <c r="Y4056" i="15"/>
  <c r="X4056" i="15"/>
  <c r="W4056" i="15"/>
  <c r="V4056" i="15"/>
  <c r="U4056" i="15"/>
  <c r="T4056" i="15"/>
  <c r="Y4055" i="15"/>
  <c r="X4055" i="15"/>
  <c r="W4055" i="15"/>
  <c r="V4055" i="15"/>
  <c r="U4055" i="15"/>
  <c r="T4055" i="15"/>
  <c r="Y4054" i="15"/>
  <c r="X4054" i="15"/>
  <c r="W4054" i="15"/>
  <c r="V4054" i="15"/>
  <c r="U4054" i="15"/>
  <c r="T4054" i="15"/>
  <c r="Y4053" i="15"/>
  <c r="X4053" i="15"/>
  <c r="W4053" i="15"/>
  <c r="V4053" i="15"/>
  <c r="U4053" i="15"/>
  <c r="T4053" i="15"/>
  <c r="Y4052" i="15"/>
  <c r="X4052" i="15"/>
  <c r="W4052" i="15"/>
  <c r="V4052" i="15"/>
  <c r="U4052" i="15"/>
  <c r="T4052" i="15"/>
  <c r="Y4051" i="15"/>
  <c r="X4051" i="15"/>
  <c r="W4051" i="15"/>
  <c r="V4051" i="15"/>
  <c r="U4051" i="15"/>
  <c r="T4051" i="15"/>
  <c r="Y4050" i="15"/>
  <c r="X4050" i="15"/>
  <c r="W4050" i="15"/>
  <c r="V4050" i="15"/>
  <c r="U4050" i="15"/>
  <c r="T4050" i="15"/>
  <c r="Y4049" i="15"/>
  <c r="X4049" i="15"/>
  <c r="W4049" i="15"/>
  <c r="V4049" i="15"/>
  <c r="U4049" i="15"/>
  <c r="T4049" i="15"/>
  <c r="Y4048" i="15"/>
  <c r="X4048" i="15"/>
  <c r="W4048" i="15"/>
  <c r="V4048" i="15"/>
  <c r="U4048" i="15"/>
  <c r="T4048" i="15"/>
  <c r="Y4047" i="15"/>
  <c r="X4047" i="15"/>
  <c r="W4047" i="15"/>
  <c r="V4047" i="15"/>
  <c r="U4047" i="15"/>
  <c r="T4047" i="15"/>
  <c r="Y4046" i="15"/>
  <c r="X4046" i="15"/>
  <c r="W4046" i="15"/>
  <c r="V4046" i="15"/>
  <c r="U4046" i="15"/>
  <c r="T4046" i="15"/>
  <c r="Y4045" i="15"/>
  <c r="X4045" i="15"/>
  <c r="W4045" i="15"/>
  <c r="V4045" i="15"/>
  <c r="U4045" i="15"/>
  <c r="T4045" i="15"/>
  <c r="Y4044" i="15"/>
  <c r="X4044" i="15"/>
  <c r="W4044" i="15"/>
  <c r="V4044" i="15"/>
  <c r="U4044" i="15"/>
  <c r="T4044" i="15"/>
  <c r="Y4043" i="15"/>
  <c r="X4043" i="15"/>
  <c r="W4043" i="15"/>
  <c r="V4043" i="15"/>
  <c r="U4043" i="15"/>
  <c r="T4043" i="15"/>
  <c r="Y4042" i="15"/>
  <c r="X4042" i="15"/>
  <c r="W4042" i="15"/>
  <c r="V4042" i="15"/>
  <c r="U4042" i="15"/>
  <c r="T4042" i="15"/>
  <c r="Y4041" i="15"/>
  <c r="X4041" i="15"/>
  <c r="W4041" i="15"/>
  <c r="V4041" i="15"/>
  <c r="U4041" i="15"/>
  <c r="T4041" i="15"/>
  <c r="Y4040" i="15"/>
  <c r="X4040" i="15"/>
  <c r="W4040" i="15"/>
  <c r="V4040" i="15"/>
  <c r="U4040" i="15"/>
  <c r="T4040" i="15"/>
  <c r="Y4039" i="15"/>
  <c r="X4039" i="15"/>
  <c r="W4039" i="15"/>
  <c r="V4039" i="15"/>
  <c r="U4039" i="15"/>
  <c r="T4039" i="15"/>
  <c r="Y4038" i="15"/>
  <c r="X4038" i="15"/>
  <c r="W4038" i="15"/>
  <c r="V4038" i="15"/>
  <c r="U4038" i="15"/>
  <c r="T4038" i="15"/>
  <c r="Y4037" i="15"/>
  <c r="X4037" i="15"/>
  <c r="W4037" i="15"/>
  <c r="V4037" i="15"/>
  <c r="U4037" i="15"/>
  <c r="T4037" i="15"/>
  <c r="Y4036" i="15"/>
  <c r="X4036" i="15"/>
  <c r="W4036" i="15"/>
  <c r="V4036" i="15"/>
  <c r="U4036" i="15"/>
  <c r="T4036" i="15"/>
  <c r="Y4035" i="15"/>
  <c r="X4035" i="15"/>
  <c r="W4035" i="15"/>
  <c r="V4035" i="15"/>
  <c r="U4035" i="15"/>
  <c r="T4035" i="15"/>
  <c r="Y4034" i="15"/>
  <c r="X4034" i="15"/>
  <c r="W4034" i="15"/>
  <c r="V4034" i="15"/>
  <c r="U4034" i="15"/>
  <c r="T4034" i="15"/>
  <c r="Y4033" i="15"/>
  <c r="X4033" i="15"/>
  <c r="W4033" i="15"/>
  <c r="V4033" i="15"/>
  <c r="U4033" i="15"/>
  <c r="T4033" i="15"/>
  <c r="Y4032" i="15"/>
  <c r="X4032" i="15"/>
  <c r="W4032" i="15"/>
  <c r="V4032" i="15"/>
  <c r="U4032" i="15"/>
  <c r="T4032" i="15"/>
  <c r="Y4031" i="15"/>
  <c r="X4031" i="15"/>
  <c r="W4031" i="15"/>
  <c r="V4031" i="15"/>
  <c r="U4031" i="15"/>
  <c r="T4031" i="15"/>
  <c r="Y4030" i="15"/>
  <c r="X4030" i="15"/>
  <c r="W4030" i="15"/>
  <c r="V4030" i="15"/>
  <c r="U4030" i="15"/>
  <c r="T4030" i="15"/>
  <c r="Y4029" i="15"/>
  <c r="X4029" i="15"/>
  <c r="W4029" i="15"/>
  <c r="V4029" i="15"/>
  <c r="U4029" i="15"/>
  <c r="T4029" i="15"/>
  <c r="Y4028" i="15"/>
  <c r="X4028" i="15"/>
  <c r="W4028" i="15"/>
  <c r="V4028" i="15"/>
  <c r="U4028" i="15"/>
  <c r="T4028" i="15"/>
  <c r="Y4027" i="15"/>
  <c r="X4027" i="15"/>
  <c r="W4027" i="15"/>
  <c r="V4027" i="15"/>
  <c r="U4027" i="15"/>
  <c r="T4027" i="15"/>
  <c r="Y4026" i="15"/>
  <c r="X4026" i="15"/>
  <c r="W4026" i="15"/>
  <c r="V4026" i="15"/>
  <c r="U4026" i="15"/>
  <c r="T4026" i="15"/>
  <c r="Y4025" i="15"/>
  <c r="X4025" i="15"/>
  <c r="W4025" i="15"/>
  <c r="V4025" i="15"/>
  <c r="U4025" i="15"/>
  <c r="T4025" i="15"/>
  <c r="Y4024" i="15"/>
  <c r="X4024" i="15"/>
  <c r="W4024" i="15"/>
  <c r="V4024" i="15"/>
  <c r="U4024" i="15"/>
  <c r="T4024" i="15"/>
  <c r="Y4023" i="15"/>
  <c r="X4023" i="15"/>
  <c r="W4023" i="15"/>
  <c r="V4023" i="15"/>
  <c r="U4023" i="15"/>
  <c r="T4023" i="15"/>
  <c r="Y4022" i="15"/>
  <c r="X4022" i="15"/>
  <c r="W4022" i="15"/>
  <c r="V4022" i="15"/>
  <c r="U4022" i="15"/>
  <c r="T4022" i="15"/>
  <c r="Y4021" i="15"/>
  <c r="X4021" i="15"/>
  <c r="W4021" i="15"/>
  <c r="V4021" i="15"/>
  <c r="U4021" i="15"/>
  <c r="T4021" i="15"/>
  <c r="Y4020" i="15"/>
  <c r="X4020" i="15"/>
  <c r="W4020" i="15"/>
  <c r="V4020" i="15"/>
  <c r="U4020" i="15"/>
  <c r="T4020" i="15"/>
  <c r="Y4019" i="15"/>
  <c r="X4019" i="15"/>
  <c r="W4019" i="15"/>
  <c r="V4019" i="15"/>
  <c r="U4019" i="15"/>
  <c r="T4019" i="15"/>
  <c r="Y4018" i="15"/>
  <c r="X4018" i="15"/>
  <c r="W4018" i="15"/>
  <c r="V4018" i="15"/>
  <c r="U4018" i="15"/>
  <c r="T4018" i="15"/>
  <c r="Y4017" i="15"/>
  <c r="X4017" i="15"/>
  <c r="W4017" i="15"/>
  <c r="V4017" i="15"/>
  <c r="U4017" i="15"/>
  <c r="T4017" i="15"/>
  <c r="Y4016" i="15"/>
  <c r="X4016" i="15"/>
  <c r="W4016" i="15"/>
  <c r="V4016" i="15"/>
  <c r="U4016" i="15"/>
  <c r="T4016" i="15"/>
  <c r="Y4015" i="15"/>
  <c r="X4015" i="15"/>
  <c r="W4015" i="15"/>
  <c r="V4015" i="15"/>
  <c r="U4015" i="15"/>
  <c r="T4015" i="15"/>
  <c r="Y4014" i="15"/>
  <c r="X4014" i="15"/>
  <c r="W4014" i="15"/>
  <c r="V4014" i="15"/>
  <c r="U4014" i="15"/>
  <c r="T4014" i="15"/>
  <c r="Y4013" i="15"/>
  <c r="X4013" i="15"/>
  <c r="W4013" i="15"/>
  <c r="V4013" i="15"/>
  <c r="U4013" i="15"/>
  <c r="T4013" i="15"/>
  <c r="Y4012" i="15"/>
  <c r="X4012" i="15"/>
  <c r="W4012" i="15"/>
  <c r="V4012" i="15"/>
  <c r="U4012" i="15"/>
  <c r="T4012" i="15"/>
  <c r="Y4011" i="15"/>
  <c r="X4011" i="15"/>
  <c r="W4011" i="15"/>
  <c r="V4011" i="15"/>
  <c r="U4011" i="15"/>
  <c r="T4011" i="15"/>
  <c r="Y4010" i="15"/>
  <c r="X4010" i="15"/>
  <c r="W4010" i="15"/>
  <c r="V4010" i="15"/>
  <c r="U4010" i="15"/>
  <c r="T4010" i="15"/>
  <c r="Y4009" i="15"/>
  <c r="X4009" i="15"/>
  <c r="W4009" i="15"/>
  <c r="V4009" i="15"/>
  <c r="U4009" i="15"/>
  <c r="T4009" i="15"/>
  <c r="Y4008" i="15"/>
  <c r="X4008" i="15"/>
  <c r="W4008" i="15"/>
  <c r="V4008" i="15"/>
  <c r="U4008" i="15"/>
  <c r="T4008" i="15"/>
  <c r="Y4007" i="15"/>
  <c r="X4007" i="15"/>
  <c r="W4007" i="15"/>
  <c r="V4007" i="15"/>
  <c r="U4007" i="15"/>
  <c r="T4007" i="15"/>
  <c r="Y4006" i="15"/>
  <c r="X4006" i="15"/>
  <c r="W4006" i="15"/>
  <c r="V4006" i="15"/>
  <c r="U4006" i="15"/>
  <c r="T4006" i="15"/>
  <c r="Y4005" i="15"/>
  <c r="X4005" i="15"/>
  <c r="W4005" i="15"/>
  <c r="V4005" i="15"/>
  <c r="U4005" i="15"/>
  <c r="T4005" i="15"/>
  <c r="Y4004" i="15"/>
  <c r="X4004" i="15"/>
  <c r="W4004" i="15"/>
  <c r="V4004" i="15"/>
  <c r="U4004" i="15"/>
  <c r="T4004" i="15"/>
  <c r="Y4003" i="15"/>
  <c r="X4003" i="15"/>
  <c r="W4003" i="15"/>
  <c r="V4003" i="15"/>
  <c r="U4003" i="15"/>
  <c r="T4003" i="15"/>
  <c r="Y4002" i="15"/>
  <c r="X4002" i="15"/>
  <c r="W4002" i="15"/>
  <c r="V4002" i="15"/>
  <c r="U4002" i="15"/>
  <c r="T4002" i="15"/>
  <c r="Y4001" i="15"/>
  <c r="X4001" i="15"/>
  <c r="W4001" i="15"/>
  <c r="V4001" i="15"/>
  <c r="U4001" i="15"/>
  <c r="T4001" i="15"/>
  <c r="Y4000" i="15"/>
  <c r="X4000" i="15"/>
  <c r="W4000" i="15"/>
  <c r="V4000" i="15"/>
  <c r="U4000" i="15"/>
  <c r="T4000" i="15"/>
  <c r="Y3999" i="15"/>
  <c r="X3999" i="15"/>
  <c r="W3999" i="15"/>
  <c r="V3999" i="15"/>
  <c r="U3999" i="15"/>
  <c r="T3999" i="15"/>
  <c r="Y3998" i="15"/>
  <c r="X3998" i="15"/>
  <c r="W3998" i="15"/>
  <c r="V3998" i="15"/>
  <c r="U3998" i="15"/>
  <c r="T3998" i="15"/>
  <c r="Y3997" i="15"/>
  <c r="X3997" i="15"/>
  <c r="W3997" i="15"/>
  <c r="V3997" i="15"/>
  <c r="U3997" i="15"/>
  <c r="T3997" i="15"/>
  <c r="Y3996" i="15"/>
  <c r="X3996" i="15"/>
  <c r="W3996" i="15"/>
  <c r="V3996" i="15"/>
  <c r="U3996" i="15"/>
  <c r="T3996" i="15"/>
  <c r="Y3995" i="15"/>
  <c r="X3995" i="15"/>
  <c r="W3995" i="15"/>
  <c r="V3995" i="15"/>
  <c r="U3995" i="15"/>
  <c r="T3995" i="15"/>
  <c r="Y3994" i="15"/>
  <c r="X3994" i="15"/>
  <c r="W3994" i="15"/>
  <c r="V3994" i="15"/>
  <c r="U3994" i="15"/>
  <c r="T3994" i="15"/>
  <c r="Y3993" i="15"/>
  <c r="X3993" i="15"/>
  <c r="W3993" i="15"/>
  <c r="V3993" i="15"/>
  <c r="U3993" i="15"/>
  <c r="T3993" i="15"/>
  <c r="Y3992" i="15"/>
  <c r="X3992" i="15"/>
  <c r="W3992" i="15"/>
  <c r="V3992" i="15"/>
  <c r="U3992" i="15"/>
  <c r="T3992" i="15"/>
  <c r="Y3991" i="15"/>
  <c r="X3991" i="15"/>
  <c r="W3991" i="15"/>
  <c r="V3991" i="15"/>
  <c r="U3991" i="15"/>
  <c r="T3991" i="15"/>
  <c r="Y3990" i="15"/>
  <c r="X3990" i="15"/>
  <c r="W3990" i="15"/>
  <c r="V3990" i="15"/>
  <c r="U3990" i="15"/>
  <c r="T3990" i="15"/>
  <c r="Y3989" i="15"/>
  <c r="X3989" i="15"/>
  <c r="W3989" i="15"/>
  <c r="V3989" i="15"/>
  <c r="U3989" i="15"/>
  <c r="T3989" i="15"/>
  <c r="Y3988" i="15"/>
  <c r="X3988" i="15"/>
  <c r="W3988" i="15"/>
  <c r="V3988" i="15"/>
  <c r="U3988" i="15"/>
  <c r="T3988" i="15"/>
  <c r="Y3987" i="15"/>
  <c r="X3987" i="15"/>
  <c r="W3987" i="15"/>
  <c r="V3987" i="15"/>
  <c r="U3987" i="15"/>
  <c r="T3987" i="15"/>
  <c r="Y3986" i="15"/>
  <c r="X3986" i="15"/>
  <c r="W3986" i="15"/>
  <c r="V3986" i="15"/>
  <c r="U3986" i="15"/>
  <c r="T3986" i="15"/>
  <c r="Y3985" i="15"/>
  <c r="X3985" i="15"/>
  <c r="W3985" i="15"/>
  <c r="V3985" i="15"/>
  <c r="U3985" i="15"/>
  <c r="T3985" i="15"/>
  <c r="Y3984" i="15"/>
  <c r="X3984" i="15"/>
  <c r="W3984" i="15"/>
  <c r="V3984" i="15"/>
  <c r="U3984" i="15"/>
  <c r="T3984" i="15"/>
  <c r="Y3983" i="15"/>
  <c r="X3983" i="15"/>
  <c r="W3983" i="15"/>
  <c r="V3983" i="15"/>
  <c r="U3983" i="15"/>
  <c r="T3983" i="15"/>
  <c r="Y3982" i="15"/>
  <c r="X3982" i="15"/>
  <c r="W3982" i="15"/>
  <c r="V3982" i="15"/>
  <c r="U3982" i="15"/>
  <c r="T3982" i="15"/>
  <c r="Y3981" i="15"/>
  <c r="X3981" i="15"/>
  <c r="W3981" i="15"/>
  <c r="V3981" i="15"/>
  <c r="U3981" i="15"/>
  <c r="T3981" i="15"/>
  <c r="Y3980" i="15"/>
  <c r="X3980" i="15"/>
  <c r="W3980" i="15"/>
  <c r="V3980" i="15"/>
  <c r="U3980" i="15"/>
  <c r="T3980" i="15"/>
  <c r="Y3979" i="15"/>
  <c r="X3979" i="15"/>
  <c r="W3979" i="15"/>
  <c r="V3979" i="15"/>
  <c r="U3979" i="15"/>
  <c r="T3979" i="15"/>
  <c r="Y3978" i="15"/>
  <c r="X3978" i="15"/>
  <c r="W3978" i="15"/>
  <c r="V3978" i="15"/>
  <c r="U3978" i="15"/>
  <c r="T3978" i="15"/>
  <c r="Y3977" i="15"/>
  <c r="X3977" i="15"/>
  <c r="W3977" i="15"/>
  <c r="V3977" i="15"/>
  <c r="U3977" i="15"/>
  <c r="T3977" i="15"/>
  <c r="Y3976" i="15"/>
  <c r="X3976" i="15"/>
  <c r="W3976" i="15"/>
  <c r="V3976" i="15"/>
  <c r="U3976" i="15"/>
  <c r="T3976" i="15"/>
  <c r="Y3975" i="15"/>
  <c r="X3975" i="15"/>
  <c r="W3975" i="15"/>
  <c r="V3975" i="15"/>
  <c r="U3975" i="15"/>
  <c r="T3975" i="15"/>
  <c r="Y3974" i="15"/>
  <c r="X3974" i="15"/>
  <c r="W3974" i="15"/>
  <c r="V3974" i="15"/>
  <c r="U3974" i="15"/>
  <c r="T3974" i="15"/>
  <c r="Y3973" i="15"/>
  <c r="X3973" i="15"/>
  <c r="W3973" i="15"/>
  <c r="V3973" i="15"/>
  <c r="U3973" i="15"/>
  <c r="T3973" i="15"/>
  <c r="Y3972" i="15"/>
  <c r="X3972" i="15"/>
  <c r="W3972" i="15"/>
  <c r="V3972" i="15"/>
  <c r="U3972" i="15"/>
  <c r="T3972" i="15"/>
  <c r="Y3971" i="15"/>
  <c r="X3971" i="15"/>
  <c r="W3971" i="15"/>
  <c r="V3971" i="15"/>
  <c r="U3971" i="15"/>
  <c r="T3971" i="15"/>
  <c r="Y3970" i="15"/>
  <c r="X3970" i="15"/>
  <c r="W3970" i="15"/>
  <c r="V3970" i="15"/>
  <c r="U3970" i="15"/>
  <c r="T3970" i="15"/>
  <c r="Y3969" i="15"/>
  <c r="X3969" i="15"/>
  <c r="W3969" i="15"/>
  <c r="V3969" i="15"/>
  <c r="U3969" i="15"/>
  <c r="T3969" i="15"/>
  <c r="Y3968" i="15"/>
  <c r="X3968" i="15"/>
  <c r="W3968" i="15"/>
  <c r="V3968" i="15"/>
  <c r="U3968" i="15"/>
  <c r="T3968" i="15"/>
  <c r="Y3967" i="15"/>
  <c r="X3967" i="15"/>
  <c r="W3967" i="15"/>
  <c r="V3967" i="15"/>
  <c r="U3967" i="15"/>
  <c r="T3967" i="15"/>
  <c r="Y3966" i="15"/>
  <c r="X3966" i="15"/>
  <c r="W3966" i="15"/>
  <c r="V3966" i="15"/>
  <c r="U3966" i="15"/>
  <c r="T3966" i="15"/>
  <c r="Y3965" i="15"/>
  <c r="X3965" i="15"/>
  <c r="W3965" i="15"/>
  <c r="V3965" i="15"/>
  <c r="U3965" i="15"/>
  <c r="T3965" i="15"/>
  <c r="Y3964" i="15"/>
  <c r="X3964" i="15"/>
  <c r="W3964" i="15"/>
  <c r="V3964" i="15"/>
  <c r="U3964" i="15"/>
  <c r="T3964" i="15"/>
  <c r="Y3963" i="15"/>
  <c r="X3963" i="15"/>
  <c r="W3963" i="15"/>
  <c r="V3963" i="15"/>
  <c r="U3963" i="15"/>
  <c r="T3963" i="15"/>
  <c r="Y3962" i="15"/>
  <c r="X3962" i="15"/>
  <c r="W3962" i="15"/>
  <c r="V3962" i="15"/>
  <c r="U3962" i="15"/>
  <c r="T3962" i="15"/>
  <c r="Y3961" i="15"/>
  <c r="X3961" i="15"/>
  <c r="W3961" i="15"/>
  <c r="V3961" i="15"/>
  <c r="U3961" i="15"/>
  <c r="T3961" i="15"/>
  <c r="Y3960" i="15"/>
  <c r="X3960" i="15"/>
  <c r="W3960" i="15"/>
  <c r="V3960" i="15"/>
  <c r="U3960" i="15"/>
  <c r="T3960" i="15"/>
  <c r="Y3959" i="15"/>
  <c r="X3959" i="15"/>
  <c r="W3959" i="15"/>
  <c r="V3959" i="15"/>
  <c r="U3959" i="15"/>
  <c r="T3959" i="15"/>
  <c r="Y3958" i="15"/>
  <c r="X3958" i="15"/>
  <c r="W3958" i="15"/>
  <c r="V3958" i="15"/>
  <c r="U3958" i="15"/>
  <c r="T3958" i="15"/>
  <c r="Y3957" i="15"/>
  <c r="X3957" i="15"/>
  <c r="W3957" i="15"/>
  <c r="V3957" i="15"/>
  <c r="U3957" i="15"/>
  <c r="T3957" i="15"/>
  <c r="Y3956" i="15"/>
  <c r="X3956" i="15"/>
  <c r="W3956" i="15"/>
  <c r="V3956" i="15"/>
  <c r="U3956" i="15"/>
  <c r="T3956" i="15"/>
  <c r="Y3955" i="15"/>
  <c r="X3955" i="15"/>
  <c r="W3955" i="15"/>
  <c r="V3955" i="15"/>
  <c r="U3955" i="15"/>
  <c r="T3955" i="15"/>
  <c r="Y3954" i="15"/>
  <c r="X3954" i="15"/>
  <c r="W3954" i="15"/>
  <c r="V3954" i="15"/>
  <c r="U3954" i="15"/>
  <c r="T3954" i="15"/>
  <c r="Y3953" i="15"/>
  <c r="X3953" i="15"/>
  <c r="W3953" i="15"/>
  <c r="V3953" i="15"/>
  <c r="U3953" i="15"/>
  <c r="T3953" i="15"/>
  <c r="Y3952" i="15"/>
  <c r="X3952" i="15"/>
  <c r="W3952" i="15"/>
  <c r="V3952" i="15"/>
  <c r="U3952" i="15"/>
  <c r="T3952" i="15"/>
  <c r="Y3951" i="15"/>
  <c r="X3951" i="15"/>
  <c r="W3951" i="15"/>
  <c r="V3951" i="15"/>
  <c r="U3951" i="15"/>
  <c r="T3951" i="15"/>
  <c r="Y3950" i="15"/>
  <c r="X3950" i="15"/>
  <c r="W3950" i="15"/>
  <c r="V3950" i="15"/>
  <c r="U3950" i="15"/>
  <c r="T3950" i="15"/>
  <c r="Y3949" i="15"/>
  <c r="X3949" i="15"/>
  <c r="W3949" i="15"/>
  <c r="V3949" i="15"/>
  <c r="U3949" i="15"/>
  <c r="T3949" i="15"/>
  <c r="Y3948" i="15"/>
  <c r="X3948" i="15"/>
  <c r="W3948" i="15"/>
  <c r="V3948" i="15"/>
  <c r="U3948" i="15"/>
  <c r="T3948" i="15"/>
  <c r="Y3947" i="15"/>
  <c r="X3947" i="15"/>
  <c r="W3947" i="15"/>
  <c r="V3947" i="15"/>
  <c r="U3947" i="15"/>
  <c r="T3947" i="15"/>
  <c r="Y3946" i="15"/>
  <c r="X3946" i="15"/>
  <c r="W3946" i="15"/>
  <c r="V3946" i="15"/>
  <c r="U3946" i="15"/>
  <c r="T3946" i="15"/>
  <c r="Y3945" i="15"/>
  <c r="X3945" i="15"/>
  <c r="W3945" i="15"/>
  <c r="V3945" i="15"/>
  <c r="U3945" i="15"/>
  <c r="T3945" i="15"/>
  <c r="Y3944" i="15"/>
  <c r="X3944" i="15"/>
  <c r="W3944" i="15"/>
  <c r="V3944" i="15"/>
  <c r="U3944" i="15"/>
  <c r="T3944" i="15"/>
  <c r="Y3943" i="15"/>
  <c r="X3943" i="15"/>
  <c r="W3943" i="15"/>
  <c r="V3943" i="15"/>
  <c r="U3943" i="15"/>
  <c r="T3943" i="15"/>
  <c r="Y3942" i="15"/>
  <c r="X3942" i="15"/>
  <c r="W3942" i="15"/>
  <c r="V3942" i="15"/>
  <c r="U3942" i="15"/>
  <c r="T3942" i="15"/>
  <c r="Y3941" i="15"/>
  <c r="X3941" i="15"/>
  <c r="W3941" i="15"/>
  <c r="V3941" i="15"/>
  <c r="U3941" i="15"/>
  <c r="T3941" i="15"/>
  <c r="Y3940" i="15"/>
  <c r="X3940" i="15"/>
  <c r="W3940" i="15"/>
  <c r="V3940" i="15"/>
  <c r="U3940" i="15"/>
  <c r="T3940" i="15"/>
  <c r="Y3939" i="15"/>
  <c r="X3939" i="15"/>
  <c r="W3939" i="15"/>
  <c r="V3939" i="15"/>
  <c r="U3939" i="15"/>
  <c r="T3939" i="15"/>
  <c r="Y3938" i="15"/>
  <c r="X3938" i="15"/>
  <c r="W3938" i="15"/>
  <c r="V3938" i="15"/>
  <c r="U3938" i="15"/>
  <c r="T3938" i="15"/>
  <c r="Y3937" i="15"/>
  <c r="X3937" i="15"/>
  <c r="W3937" i="15"/>
  <c r="V3937" i="15"/>
  <c r="U3937" i="15"/>
  <c r="T3937" i="15"/>
  <c r="Y3936" i="15"/>
  <c r="X3936" i="15"/>
  <c r="W3936" i="15"/>
  <c r="V3936" i="15"/>
  <c r="U3936" i="15"/>
  <c r="T3936" i="15"/>
  <c r="Y3935" i="15"/>
  <c r="X3935" i="15"/>
  <c r="W3935" i="15"/>
  <c r="V3935" i="15"/>
  <c r="U3935" i="15"/>
  <c r="T3935" i="15"/>
  <c r="Y3934" i="15"/>
  <c r="X3934" i="15"/>
  <c r="W3934" i="15"/>
  <c r="V3934" i="15"/>
  <c r="U3934" i="15"/>
  <c r="T3934" i="15"/>
  <c r="Y3933" i="15"/>
  <c r="X3933" i="15"/>
  <c r="W3933" i="15"/>
  <c r="V3933" i="15"/>
  <c r="U3933" i="15"/>
  <c r="T3933" i="15"/>
  <c r="Y3932" i="15"/>
  <c r="X3932" i="15"/>
  <c r="W3932" i="15"/>
  <c r="V3932" i="15"/>
  <c r="U3932" i="15"/>
  <c r="T3932" i="15"/>
  <c r="Y3931" i="15"/>
  <c r="X3931" i="15"/>
  <c r="W3931" i="15"/>
  <c r="V3931" i="15"/>
  <c r="U3931" i="15"/>
  <c r="T3931" i="15"/>
  <c r="Y3930" i="15"/>
  <c r="X3930" i="15"/>
  <c r="W3930" i="15"/>
  <c r="V3930" i="15"/>
  <c r="U3930" i="15"/>
  <c r="T3930" i="15"/>
  <c r="Y3929" i="15"/>
  <c r="X3929" i="15"/>
  <c r="W3929" i="15"/>
  <c r="V3929" i="15"/>
  <c r="U3929" i="15"/>
  <c r="T3929" i="15"/>
  <c r="Y3928" i="15"/>
  <c r="X3928" i="15"/>
  <c r="W3928" i="15"/>
  <c r="V3928" i="15"/>
  <c r="U3928" i="15"/>
  <c r="T3928" i="15"/>
  <c r="Y3927" i="15"/>
  <c r="X3927" i="15"/>
  <c r="W3927" i="15"/>
  <c r="V3927" i="15"/>
  <c r="U3927" i="15"/>
  <c r="T3927" i="15"/>
  <c r="Y3926" i="15"/>
  <c r="X3926" i="15"/>
  <c r="W3926" i="15"/>
  <c r="V3926" i="15"/>
  <c r="U3926" i="15"/>
  <c r="T3926" i="15"/>
  <c r="Y3925" i="15"/>
  <c r="X3925" i="15"/>
  <c r="W3925" i="15"/>
  <c r="V3925" i="15"/>
  <c r="U3925" i="15"/>
  <c r="T3925" i="15"/>
  <c r="Y3924" i="15"/>
  <c r="X3924" i="15"/>
  <c r="W3924" i="15"/>
  <c r="V3924" i="15"/>
  <c r="U3924" i="15"/>
  <c r="T3924" i="15"/>
  <c r="Y3923" i="15"/>
  <c r="X3923" i="15"/>
  <c r="W3923" i="15"/>
  <c r="V3923" i="15"/>
  <c r="U3923" i="15"/>
  <c r="T3923" i="15"/>
  <c r="Y3922" i="15"/>
  <c r="X3922" i="15"/>
  <c r="W3922" i="15"/>
  <c r="V3922" i="15"/>
  <c r="U3922" i="15"/>
  <c r="T3922" i="15"/>
  <c r="Y3921" i="15"/>
  <c r="X3921" i="15"/>
  <c r="W3921" i="15"/>
  <c r="V3921" i="15"/>
  <c r="U3921" i="15"/>
  <c r="T3921" i="15"/>
  <c r="Y3920" i="15"/>
  <c r="X3920" i="15"/>
  <c r="W3920" i="15"/>
  <c r="V3920" i="15"/>
  <c r="U3920" i="15"/>
  <c r="T3920" i="15"/>
  <c r="Y3919" i="15"/>
  <c r="X3919" i="15"/>
  <c r="W3919" i="15"/>
  <c r="V3919" i="15"/>
  <c r="U3919" i="15"/>
  <c r="T3919" i="15"/>
  <c r="Y3918" i="15"/>
  <c r="X3918" i="15"/>
  <c r="W3918" i="15"/>
  <c r="V3918" i="15"/>
  <c r="U3918" i="15"/>
  <c r="T3918" i="15"/>
  <c r="Y3917" i="15"/>
  <c r="X3917" i="15"/>
  <c r="W3917" i="15"/>
  <c r="V3917" i="15"/>
  <c r="U3917" i="15"/>
  <c r="T3917" i="15"/>
  <c r="Y3916" i="15"/>
  <c r="X3916" i="15"/>
  <c r="W3916" i="15"/>
  <c r="V3916" i="15"/>
  <c r="U3916" i="15"/>
  <c r="T3916" i="15"/>
  <c r="Y3915" i="15"/>
  <c r="X3915" i="15"/>
  <c r="W3915" i="15"/>
  <c r="V3915" i="15"/>
  <c r="U3915" i="15"/>
  <c r="T3915" i="15"/>
  <c r="Y3914" i="15"/>
  <c r="X3914" i="15"/>
  <c r="W3914" i="15"/>
  <c r="V3914" i="15"/>
  <c r="U3914" i="15"/>
  <c r="T3914" i="15"/>
  <c r="Y3913" i="15"/>
  <c r="X3913" i="15"/>
  <c r="W3913" i="15"/>
  <c r="V3913" i="15"/>
  <c r="U3913" i="15"/>
  <c r="T3913" i="15"/>
  <c r="Y3912" i="15"/>
  <c r="X3912" i="15"/>
  <c r="W3912" i="15"/>
  <c r="V3912" i="15"/>
  <c r="U3912" i="15"/>
  <c r="T3912" i="15"/>
  <c r="Y3911" i="15"/>
  <c r="X3911" i="15"/>
  <c r="W3911" i="15"/>
  <c r="V3911" i="15"/>
  <c r="U3911" i="15"/>
  <c r="T3911" i="15"/>
  <c r="Y3910" i="15"/>
  <c r="X3910" i="15"/>
  <c r="W3910" i="15"/>
  <c r="V3910" i="15"/>
  <c r="U3910" i="15"/>
  <c r="T3910" i="15"/>
  <c r="Y3909" i="15"/>
  <c r="X3909" i="15"/>
  <c r="W3909" i="15"/>
  <c r="V3909" i="15"/>
  <c r="U3909" i="15"/>
  <c r="T3909" i="15"/>
  <c r="Y3908" i="15"/>
  <c r="X3908" i="15"/>
  <c r="W3908" i="15"/>
  <c r="V3908" i="15"/>
  <c r="U3908" i="15"/>
  <c r="T3908" i="15"/>
  <c r="Y3907" i="15"/>
  <c r="X3907" i="15"/>
  <c r="W3907" i="15"/>
  <c r="V3907" i="15"/>
  <c r="U3907" i="15"/>
  <c r="T3907" i="15"/>
  <c r="Y3906" i="15"/>
  <c r="X3906" i="15"/>
  <c r="W3906" i="15"/>
  <c r="V3906" i="15"/>
  <c r="U3906" i="15"/>
  <c r="T3906" i="15"/>
  <c r="Y3905" i="15"/>
  <c r="X3905" i="15"/>
  <c r="W3905" i="15"/>
  <c r="V3905" i="15"/>
  <c r="U3905" i="15"/>
  <c r="T3905" i="15"/>
  <c r="Y3904" i="15"/>
  <c r="X3904" i="15"/>
  <c r="W3904" i="15"/>
  <c r="V3904" i="15"/>
  <c r="U3904" i="15"/>
  <c r="T3904" i="15"/>
  <c r="Y3903" i="15"/>
  <c r="X3903" i="15"/>
  <c r="W3903" i="15"/>
  <c r="V3903" i="15"/>
  <c r="U3903" i="15"/>
  <c r="T3903" i="15"/>
  <c r="Y3902" i="15"/>
  <c r="X3902" i="15"/>
  <c r="W3902" i="15"/>
  <c r="V3902" i="15"/>
  <c r="U3902" i="15"/>
  <c r="T3902" i="15"/>
  <c r="Y3901" i="15"/>
  <c r="X3901" i="15"/>
  <c r="W3901" i="15"/>
  <c r="V3901" i="15"/>
  <c r="U3901" i="15"/>
  <c r="T3901" i="15"/>
  <c r="Y3900" i="15"/>
  <c r="X3900" i="15"/>
  <c r="W3900" i="15"/>
  <c r="V3900" i="15"/>
  <c r="U3900" i="15"/>
  <c r="T3900" i="15"/>
  <c r="Y3899" i="15"/>
  <c r="X3899" i="15"/>
  <c r="W3899" i="15"/>
  <c r="V3899" i="15"/>
  <c r="U3899" i="15"/>
  <c r="T3899" i="15"/>
  <c r="Y3898" i="15"/>
  <c r="X3898" i="15"/>
  <c r="W3898" i="15"/>
  <c r="V3898" i="15"/>
  <c r="U3898" i="15"/>
  <c r="T3898" i="15"/>
  <c r="Y3897" i="15"/>
  <c r="X3897" i="15"/>
  <c r="W3897" i="15"/>
  <c r="V3897" i="15"/>
  <c r="U3897" i="15"/>
  <c r="T3897" i="15"/>
  <c r="Y3896" i="15"/>
  <c r="X3896" i="15"/>
  <c r="W3896" i="15"/>
  <c r="V3896" i="15"/>
  <c r="U3896" i="15"/>
  <c r="T3896" i="15"/>
  <c r="Y3895" i="15"/>
  <c r="X3895" i="15"/>
  <c r="W3895" i="15"/>
  <c r="V3895" i="15"/>
  <c r="U3895" i="15"/>
  <c r="T3895" i="15"/>
  <c r="Y3894" i="15"/>
  <c r="X3894" i="15"/>
  <c r="W3894" i="15"/>
  <c r="V3894" i="15"/>
  <c r="U3894" i="15"/>
  <c r="T3894" i="15"/>
  <c r="Y3893" i="15"/>
  <c r="X3893" i="15"/>
  <c r="W3893" i="15"/>
  <c r="V3893" i="15"/>
  <c r="U3893" i="15"/>
  <c r="T3893" i="15"/>
  <c r="Y3892" i="15"/>
  <c r="X3892" i="15"/>
  <c r="W3892" i="15"/>
  <c r="V3892" i="15"/>
  <c r="U3892" i="15"/>
  <c r="T3892" i="15"/>
  <c r="Y3891" i="15"/>
  <c r="X3891" i="15"/>
  <c r="W3891" i="15"/>
  <c r="V3891" i="15"/>
  <c r="U3891" i="15"/>
  <c r="T3891" i="15"/>
  <c r="Y3890" i="15"/>
  <c r="X3890" i="15"/>
  <c r="W3890" i="15"/>
  <c r="V3890" i="15"/>
  <c r="U3890" i="15"/>
  <c r="T3890" i="15"/>
  <c r="Y3889" i="15"/>
  <c r="X3889" i="15"/>
  <c r="W3889" i="15"/>
  <c r="V3889" i="15"/>
  <c r="U3889" i="15"/>
  <c r="T3889" i="15"/>
  <c r="Y3888" i="15"/>
  <c r="X3888" i="15"/>
  <c r="W3888" i="15"/>
  <c r="V3888" i="15"/>
  <c r="U3888" i="15"/>
  <c r="T3888" i="15"/>
  <c r="Y3887" i="15"/>
  <c r="X3887" i="15"/>
  <c r="W3887" i="15"/>
  <c r="V3887" i="15"/>
  <c r="U3887" i="15"/>
  <c r="T3887" i="15"/>
  <c r="Y3886" i="15"/>
  <c r="X3886" i="15"/>
  <c r="W3886" i="15"/>
  <c r="V3886" i="15"/>
  <c r="U3886" i="15"/>
  <c r="T3886" i="15"/>
  <c r="Y3885" i="15"/>
  <c r="X3885" i="15"/>
  <c r="W3885" i="15"/>
  <c r="V3885" i="15"/>
  <c r="U3885" i="15"/>
  <c r="T3885" i="15"/>
  <c r="Y3884" i="15"/>
  <c r="X3884" i="15"/>
  <c r="W3884" i="15"/>
  <c r="V3884" i="15"/>
  <c r="U3884" i="15"/>
  <c r="T3884" i="15"/>
  <c r="Y3883" i="15"/>
  <c r="X3883" i="15"/>
  <c r="W3883" i="15"/>
  <c r="V3883" i="15"/>
  <c r="U3883" i="15"/>
  <c r="T3883" i="15"/>
  <c r="Y3882" i="15"/>
  <c r="X3882" i="15"/>
  <c r="W3882" i="15"/>
  <c r="V3882" i="15"/>
  <c r="U3882" i="15"/>
  <c r="T3882" i="15"/>
  <c r="Y3881" i="15"/>
  <c r="X3881" i="15"/>
  <c r="W3881" i="15"/>
  <c r="V3881" i="15"/>
  <c r="U3881" i="15"/>
  <c r="T3881" i="15"/>
  <c r="Y3880" i="15"/>
  <c r="X3880" i="15"/>
  <c r="W3880" i="15"/>
  <c r="V3880" i="15"/>
  <c r="U3880" i="15"/>
  <c r="T3880" i="15"/>
  <c r="Y3879" i="15"/>
  <c r="X3879" i="15"/>
  <c r="W3879" i="15"/>
  <c r="V3879" i="15"/>
  <c r="U3879" i="15"/>
  <c r="T3879" i="15"/>
  <c r="Y3878" i="15"/>
  <c r="X3878" i="15"/>
  <c r="W3878" i="15"/>
  <c r="V3878" i="15"/>
  <c r="U3878" i="15"/>
  <c r="T3878" i="15"/>
  <c r="Y3877" i="15"/>
  <c r="X3877" i="15"/>
  <c r="W3877" i="15"/>
  <c r="V3877" i="15"/>
  <c r="U3877" i="15"/>
  <c r="T3877" i="15"/>
  <c r="Y3876" i="15"/>
  <c r="X3876" i="15"/>
  <c r="W3876" i="15"/>
  <c r="V3876" i="15"/>
  <c r="U3876" i="15"/>
  <c r="T3876" i="15"/>
  <c r="Y3875" i="15"/>
  <c r="X3875" i="15"/>
  <c r="W3875" i="15"/>
  <c r="V3875" i="15"/>
  <c r="U3875" i="15"/>
  <c r="T3875" i="15"/>
  <c r="Y3874" i="15"/>
  <c r="X3874" i="15"/>
  <c r="W3874" i="15"/>
  <c r="V3874" i="15"/>
  <c r="U3874" i="15"/>
  <c r="T3874" i="15"/>
  <c r="Y3873" i="15"/>
  <c r="X3873" i="15"/>
  <c r="W3873" i="15"/>
  <c r="V3873" i="15"/>
  <c r="U3873" i="15"/>
  <c r="T3873" i="15"/>
  <c r="Y3872" i="15"/>
  <c r="X3872" i="15"/>
  <c r="W3872" i="15"/>
  <c r="V3872" i="15"/>
  <c r="U3872" i="15"/>
  <c r="T3872" i="15"/>
  <c r="Y3871" i="15"/>
  <c r="X3871" i="15"/>
  <c r="W3871" i="15"/>
  <c r="V3871" i="15"/>
  <c r="U3871" i="15"/>
  <c r="T3871" i="15"/>
  <c r="Y3870" i="15"/>
  <c r="X3870" i="15"/>
  <c r="W3870" i="15"/>
  <c r="V3870" i="15"/>
  <c r="U3870" i="15"/>
  <c r="T3870" i="15"/>
  <c r="Y3869" i="15"/>
  <c r="X3869" i="15"/>
  <c r="W3869" i="15"/>
  <c r="V3869" i="15"/>
  <c r="U3869" i="15"/>
  <c r="T3869" i="15"/>
  <c r="Y3868" i="15"/>
  <c r="X3868" i="15"/>
  <c r="W3868" i="15"/>
  <c r="V3868" i="15"/>
  <c r="U3868" i="15"/>
  <c r="T3868" i="15"/>
  <c r="Y3867" i="15"/>
  <c r="X3867" i="15"/>
  <c r="W3867" i="15"/>
  <c r="V3867" i="15"/>
  <c r="U3867" i="15"/>
  <c r="T3867" i="15"/>
  <c r="Y3866" i="15"/>
  <c r="X3866" i="15"/>
  <c r="W3866" i="15"/>
  <c r="V3866" i="15"/>
  <c r="U3866" i="15"/>
  <c r="T3866" i="15"/>
  <c r="Y3865" i="15"/>
  <c r="X3865" i="15"/>
  <c r="W3865" i="15"/>
  <c r="V3865" i="15"/>
  <c r="U3865" i="15"/>
  <c r="T3865" i="15"/>
  <c r="Y3864" i="15"/>
  <c r="X3864" i="15"/>
  <c r="W3864" i="15"/>
  <c r="V3864" i="15"/>
  <c r="U3864" i="15"/>
  <c r="T3864" i="15"/>
  <c r="Y3863" i="15"/>
  <c r="X3863" i="15"/>
  <c r="W3863" i="15"/>
  <c r="V3863" i="15"/>
  <c r="U3863" i="15"/>
  <c r="T3863" i="15"/>
  <c r="Y3862" i="15"/>
  <c r="X3862" i="15"/>
  <c r="W3862" i="15"/>
  <c r="V3862" i="15"/>
  <c r="U3862" i="15"/>
  <c r="T3862" i="15"/>
  <c r="Y3861" i="15"/>
  <c r="X3861" i="15"/>
  <c r="W3861" i="15"/>
  <c r="V3861" i="15"/>
  <c r="U3861" i="15"/>
  <c r="T3861" i="15"/>
  <c r="Y3860" i="15"/>
  <c r="X3860" i="15"/>
  <c r="W3860" i="15"/>
  <c r="V3860" i="15"/>
  <c r="U3860" i="15"/>
  <c r="T3860" i="15"/>
  <c r="Y3859" i="15"/>
  <c r="X3859" i="15"/>
  <c r="W3859" i="15"/>
  <c r="V3859" i="15"/>
  <c r="U3859" i="15"/>
  <c r="T3859" i="15"/>
  <c r="Y3858" i="15"/>
  <c r="X3858" i="15"/>
  <c r="W3858" i="15"/>
  <c r="V3858" i="15"/>
  <c r="U3858" i="15"/>
  <c r="T3858" i="15"/>
  <c r="Y3857" i="15"/>
  <c r="X3857" i="15"/>
  <c r="W3857" i="15"/>
  <c r="V3857" i="15"/>
  <c r="U3857" i="15"/>
  <c r="T3857" i="15"/>
  <c r="Y3856" i="15"/>
  <c r="X3856" i="15"/>
  <c r="W3856" i="15"/>
  <c r="V3856" i="15"/>
  <c r="U3856" i="15"/>
  <c r="T3856" i="15"/>
  <c r="Y3855" i="15"/>
  <c r="X3855" i="15"/>
  <c r="W3855" i="15"/>
  <c r="V3855" i="15"/>
  <c r="U3855" i="15"/>
  <c r="T3855" i="15"/>
  <c r="Y3854" i="15"/>
  <c r="X3854" i="15"/>
  <c r="W3854" i="15"/>
  <c r="V3854" i="15"/>
  <c r="U3854" i="15"/>
  <c r="T3854" i="15"/>
  <c r="Y3853" i="15"/>
  <c r="X3853" i="15"/>
  <c r="W3853" i="15"/>
  <c r="V3853" i="15"/>
  <c r="U3853" i="15"/>
  <c r="T3853" i="15"/>
  <c r="Y3852" i="15"/>
  <c r="X3852" i="15"/>
  <c r="W3852" i="15"/>
  <c r="V3852" i="15"/>
  <c r="U3852" i="15"/>
  <c r="T3852" i="15"/>
  <c r="Y3851" i="15"/>
  <c r="X3851" i="15"/>
  <c r="W3851" i="15"/>
  <c r="V3851" i="15"/>
  <c r="U3851" i="15"/>
  <c r="T3851" i="15"/>
  <c r="Y3850" i="15"/>
  <c r="X3850" i="15"/>
  <c r="W3850" i="15"/>
  <c r="V3850" i="15"/>
  <c r="U3850" i="15"/>
  <c r="T3850" i="15"/>
  <c r="Y3849" i="15"/>
  <c r="X3849" i="15"/>
  <c r="W3849" i="15"/>
  <c r="V3849" i="15"/>
  <c r="U3849" i="15"/>
  <c r="T3849" i="15"/>
  <c r="Y3848" i="15"/>
  <c r="X3848" i="15"/>
  <c r="W3848" i="15"/>
  <c r="V3848" i="15"/>
  <c r="U3848" i="15"/>
  <c r="T3848" i="15"/>
  <c r="Y3847" i="15"/>
  <c r="X3847" i="15"/>
  <c r="W3847" i="15"/>
  <c r="V3847" i="15"/>
  <c r="U3847" i="15"/>
  <c r="T3847" i="15"/>
  <c r="Y3846" i="15"/>
  <c r="X3846" i="15"/>
  <c r="W3846" i="15"/>
  <c r="V3846" i="15"/>
  <c r="U3846" i="15"/>
  <c r="T3846" i="15"/>
  <c r="Y3845" i="15"/>
  <c r="X3845" i="15"/>
  <c r="W3845" i="15"/>
  <c r="V3845" i="15"/>
  <c r="U3845" i="15"/>
  <c r="T3845" i="15"/>
  <c r="Y3844" i="15"/>
  <c r="X3844" i="15"/>
  <c r="W3844" i="15"/>
  <c r="V3844" i="15"/>
  <c r="U3844" i="15"/>
  <c r="T3844" i="15"/>
  <c r="Y3843" i="15"/>
  <c r="X3843" i="15"/>
  <c r="W3843" i="15"/>
  <c r="V3843" i="15"/>
  <c r="U3843" i="15"/>
  <c r="T3843" i="15"/>
  <c r="Y3842" i="15"/>
  <c r="X3842" i="15"/>
  <c r="W3842" i="15"/>
  <c r="V3842" i="15"/>
  <c r="U3842" i="15"/>
  <c r="T3842" i="15"/>
  <c r="Y3841" i="15"/>
  <c r="X3841" i="15"/>
  <c r="W3841" i="15"/>
  <c r="V3841" i="15"/>
  <c r="U3841" i="15"/>
  <c r="T3841" i="15"/>
  <c r="Y3840" i="15"/>
  <c r="X3840" i="15"/>
  <c r="W3840" i="15"/>
  <c r="V3840" i="15"/>
  <c r="U3840" i="15"/>
  <c r="T3840" i="15"/>
  <c r="Y3839" i="15"/>
  <c r="X3839" i="15"/>
  <c r="W3839" i="15"/>
  <c r="V3839" i="15"/>
  <c r="U3839" i="15"/>
  <c r="T3839" i="15"/>
  <c r="Y3838" i="15"/>
  <c r="X3838" i="15"/>
  <c r="W3838" i="15"/>
  <c r="V3838" i="15"/>
  <c r="U3838" i="15"/>
  <c r="T3838" i="15"/>
  <c r="Y3837" i="15"/>
  <c r="X3837" i="15"/>
  <c r="W3837" i="15"/>
  <c r="V3837" i="15"/>
  <c r="U3837" i="15"/>
  <c r="T3837" i="15"/>
  <c r="Y3836" i="15"/>
  <c r="X3836" i="15"/>
  <c r="W3836" i="15"/>
  <c r="V3836" i="15"/>
  <c r="U3836" i="15"/>
  <c r="T3836" i="15"/>
  <c r="Y3835" i="15"/>
  <c r="X3835" i="15"/>
  <c r="W3835" i="15"/>
  <c r="V3835" i="15"/>
  <c r="U3835" i="15"/>
  <c r="T3835" i="15"/>
  <c r="Y3834" i="15"/>
  <c r="X3834" i="15"/>
  <c r="W3834" i="15"/>
  <c r="V3834" i="15"/>
  <c r="U3834" i="15"/>
  <c r="T3834" i="15"/>
  <c r="Y3833" i="15"/>
  <c r="X3833" i="15"/>
  <c r="W3833" i="15"/>
  <c r="V3833" i="15"/>
  <c r="U3833" i="15"/>
  <c r="T3833" i="15"/>
  <c r="Y3832" i="15"/>
  <c r="X3832" i="15"/>
  <c r="W3832" i="15"/>
  <c r="V3832" i="15"/>
  <c r="U3832" i="15"/>
  <c r="T3832" i="15"/>
  <c r="Y3831" i="15"/>
  <c r="X3831" i="15"/>
  <c r="W3831" i="15"/>
  <c r="V3831" i="15"/>
  <c r="U3831" i="15"/>
  <c r="T3831" i="15"/>
  <c r="Y3830" i="15"/>
  <c r="X3830" i="15"/>
  <c r="W3830" i="15"/>
  <c r="V3830" i="15"/>
  <c r="U3830" i="15"/>
  <c r="T3830" i="15"/>
  <c r="Y3829" i="15"/>
  <c r="X3829" i="15"/>
  <c r="W3829" i="15"/>
  <c r="V3829" i="15"/>
  <c r="U3829" i="15"/>
  <c r="T3829" i="15"/>
  <c r="Y3828" i="15"/>
  <c r="X3828" i="15"/>
  <c r="W3828" i="15"/>
  <c r="V3828" i="15"/>
  <c r="U3828" i="15"/>
  <c r="T3828" i="15"/>
  <c r="Y3827" i="15"/>
  <c r="X3827" i="15"/>
  <c r="W3827" i="15"/>
  <c r="V3827" i="15"/>
  <c r="U3827" i="15"/>
  <c r="T3827" i="15"/>
  <c r="Y3826" i="15"/>
  <c r="X3826" i="15"/>
  <c r="W3826" i="15"/>
  <c r="V3826" i="15"/>
  <c r="U3826" i="15"/>
  <c r="T3826" i="15"/>
  <c r="Y3825" i="15"/>
  <c r="X3825" i="15"/>
  <c r="W3825" i="15"/>
  <c r="V3825" i="15"/>
  <c r="U3825" i="15"/>
  <c r="T3825" i="15"/>
  <c r="Y3824" i="15"/>
  <c r="X3824" i="15"/>
  <c r="W3824" i="15"/>
  <c r="V3824" i="15"/>
  <c r="U3824" i="15"/>
  <c r="T3824" i="15"/>
  <c r="Y3823" i="15"/>
  <c r="X3823" i="15"/>
  <c r="W3823" i="15"/>
  <c r="V3823" i="15"/>
  <c r="U3823" i="15"/>
  <c r="T3823" i="15"/>
  <c r="Y3822" i="15"/>
  <c r="X3822" i="15"/>
  <c r="W3822" i="15"/>
  <c r="V3822" i="15"/>
  <c r="U3822" i="15"/>
  <c r="T3822" i="15"/>
  <c r="Y3821" i="15"/>
  <c r="X3821" i="15"/>
  <c r="W3821" i="15"/>
  <c r="V3821" i="15"/>
  <c r="U3821" i="15"/>
  <c r="T3821" i="15"/>
  <c r="Y3820" i="15"/>
  <c r="X3820" i="15"/>
  <c r="W3820" i="15"/>
  <c r="V3820" i="15"/>
  <c r="U3820" i="15"/>
  <c r="T3820" i="15"/>
  <c r="Y3819" i="15"/>
  <c r="X3819" i="15"/>
  <c r="W3819" i="15"/>
  <c r="V3819" i="15"/>
  <c r="U3819" i="15"/>
  <c r="T3819" i="15"/>
  <c r="Y3818" i="15"/>
  <c r="X3818" i="15"/>
  <c r="W3818" i="15"/>
  <c r="V3818" i="15"/>
  <c r="U3818" i="15"/>
  <c r="T3818" i="15"/>
  <c r="Y3817" i="15"/>
  <c r="X3817" i="15"/>
  <c r="W3817" i="15"/>
  <c r="V3817" i="15"/>
  <c r="U3817" i="15"/>
  <c r="T3817" i="15"/>
  <c r="Y3816" i="15"/>
  <c r="X3816" i="15"/>
  <c r="W3816" i="15"/>
  <c r="V3816" i="15"/>
  <c r="U3816" i="15"/>
  <c r="T3816" i="15"/>
  <c r="Y3815" i="15"/>
  <c r="X3815" i="15"/>
  <c r="W3815" i="15"/>
  <c r="V3815" i="15"/>
  <c r="U3815" i="15"/>
  <c r="T3815" i="15"/>
  <c r="Y3814" i="15"/>
  <c r="X3814" i="15"/>
  <c r="W3814" i="15"/>
  <c r="V3814" i="15"/>
  <c r="U3814" i="15"/>
  <c r="T3814" i="15"/>
  <c r="Y3813" i="15"/>
  <c r="X3813" i="15"/>
  <c r="W3813" i="15"/>
  <c r="V3813" i="15"/>
  <c r="U3813" i="15"/>
  <c r="T3813" i="15"/>
  <c r="Y3812" i="15"/>
  <c r="X3812" i="15"/>
  <c r="W3812" i="15"/>
  <c r="V3812" i="15"/>
  <c r="U3812" i="15"/>
  <c r="T3812" i="15"/>
  <c r="Y3811" i="15"/>
  <c r="X3811" i="15"/>
  <c r="W3811" i="15"/>
  <c r="V3811" i="15"/>
  <c r="U3811" i="15"/>
  <c r="T3811" i="15"/>
  <c r="Y3810" i="15"/>
  <c r="X3810" i="15"/>
  <c r="W3810" i="15"/>
  <c r="V3810" i="15"/>
  <c r="U3810" i="15"/>
  <c r="T3810" i="15"/>
  <c r="Y3809" i="15"/>
  <c r="X3809" i="15"/>
  <c r="W3809" i="15"/>
  <c r="V3809" i="15"/>
  <c r="U3809" i="15"/>
  <c r="T3809" i="15"/>
  <c r="Y3808" i="15"/>
  <c r="X3808" i="15"/>
  <c r="W3808" i="15"/>
  <c r="V3808" i="15"/>
  <c r="U3808" i="15"/>
  <c r="T3808" i="15"/>
  <c r="Y3807" i="15"/>
  <c r="X3807" i="15"/>
  <c r="W3807" i="15"/>
  <c r="V3807" i="15"/>
  <c r="U3807" i="15"/>
  <c r="T3807" i="15"/>
  <c r="Y3806" i="15"/>
  <c r="X3806" i="15"/>
  <c r="W3806" i="15"/>
  <c r="V3806" i="15"/>
  <c r="U3806" i="15"/>
  <c r="T3806" i="15"/>
  <c r="Y3805" i="15"/>
  <c r="X3805" i="15"/>
  <c r="W3805" i="15"/>
  <c r="V3805" i="15"/>
  <c r="U3805" i="15"/>
  <c r="T3805" i="15"/>
  <c r="Y3804" i="15"/>
  <c r="X3804" i="15"/>
  <c r="W3804" i="15"/>
  <c r="V3804" i="15"/>
  <c r="U3804" i="15"/>
  <c r="T3804" i="15"/>
  <c r="Y3803" i="15"/>
  <c r="X3803" i="15"/>
  <c r="W3803" i="15"/>
  <c r="V3803" i="15"/>
  <c r="U3803" i="15"/>
  <c r="T3803" i="15"/>
  <c r="Y3802" i="15"/>
  <c r="X3802" i="15"/>
  <c r="W3802" i="15"/>
  <c r="V3802" i="15"/>
  <c r="U3802" i="15"/>
  <c r="T3802" i="15"/>
  <c r="Y3801" i="15"/>
  <c r="X3801" i="15"/>
  <c r="W3801" i="15"/>
  <c r="V3801" i="15"/>
  <c r="U3801" i="15"/>
  <c r="T3801" i="15"/>
  <c r="Y3800" i="15"/>
  <c r="X3800" i="15"/>
  <c r="W3800" i="15"/>
  <c r="V3800" i="15"/>
  <c r="U3800" i="15"/>
  <c r="T3800" i="15"/>
  <c r="Y3799" i="15"/>
  <c r="X3799" i="15"/>
  <c r="W3799" i="15"/>
  <c r="V3799" i="15"/>
  <c r="U3799" i="15"/>
  <c r="T3799" i="15"/>
  <c r="Y3798" i="15"/>
  <c r="X3798" i="15"/>
  <c r="W3798" i="15"/>
  <c r="V3798" i="15"/>
  <c r="U3798" i="15"/>
  <c r="T3798" i="15"/>
  <c r="Y3797" i="15"/>
  <c r="X3797" i="15"/>
  <c r="W3797" i="15"/>
  <c r="V3797" i="15"/>
  <c r="U3797" i="15"/>
  <c r="T3797" i="15"/>
  <c r="Y3796" i="15"/>
  <c r="X3796" i="15"/>
  <c r="W3796" i="15"/>
  <c r="V3796" i="15"/>
  <c r="U3796" i="15"/>
  <c r="T3796" i="15"/>
  <c r="Y3795" i="15"/>
  <c r="X3795" i="15"/>
  <c r="W3795" i="15"/>
  <c r="V3795" i="15"/>
  <c r="U3795" i="15"/>
  <c r="T3795" i="15"/>
  <c r="Y3794" i="15"/>
  <c r="X3794" i="15"/>
  <c r="W3794" i="15"/>
  <c r="V3794" i="15"/>
  <c r="U3794" i="15"/>
  <c r="T3794" i="15"/>
  <c r="Y3793" i="15"/>
  <c r="X3793" i="15"/>
  <c r="W3793" i="15"/>
  <c r="V3793" i="15"/>
  <c r="U3793" i="15"/>
  <c r="T3793" i="15"/>
  <c r="Y3792" i="15"/>
  <c r="X3792" i="15"/>
  <c r="W3792" i="15"/>
  <c r="V3792" i="15"/>
  <c r="U3792" i="15"/>
  <c r="T3792" i="15"/>
  <c r="Y3791" i="15"/>
  <c r="X3791" i="15"/>
  <c r="W3791" i="15"/>
  <c r="V3791" i="15"/>
  <c r="U3791" i="15"/>
  <c r="T3791" i="15"/>
  <c r="Y3790" i="15"/>
  <c r="X3790" i="15"/>
  <c r="W3790" i="15"/>
  <c r="V3790" i="15"/>
  <c r="U3790" i="15"/>
  <c r="T3790" i="15"/>
  <c r="Y3789" i="15"/>
  <c r="X3789" i="15"/>
  <c r="W3789" i="15"/>
  <c r="V3789" i="15"/>
  <c r="U3789" i="15"/>
  <c r="T3789" i="15"/>
  <c r="Y3788" i="15"/>
  <c r="X3788" i="15"/>
  <c r="W3788" i="15"/>
  <c r="V3788" i="15"/>
  <c r="U3788" i="15"/>
  <c r="T3788" i="15"/>
  <c r="Y3787" i="15"/>
  <c r="X3787" i="15"/>
  <c r="W3787" i="15"/>
  <c r="V3787" i="15"/>
  <c r="U3787" i="15"/>
  <c r="T3787" i="15"/>
  <c r="Y3786" i="15"/>
  <c r="X3786" i="15"/>
  <c r="W3786" i="15"/>
  <c r="V3786" i="15"/>
  <c r="U3786" i="15"/>
  <c r="T3786" i="15"/>
  <c r="Y3785" i="15"/>
  <c r="X3785" i="15"/>
  <c r="W3785" i="15"/>
  <c r="V3785" i="15"/>
  <c r="U3785" i="15"/>
  <c r="T3785" i="15"/>
  <c r="Y3784" i="15"/>
  <c r="X3784" i="15"/>
  <c r="W3784" i="15"/>
  <c r="V3784" i="15"/>
  <c r="U3784" i="15"/>
  <c r="T3784" i="15"/>
  <c r="Y3783" i="15"/>
  <c r="X3783" i="15"/>
  <c r="W3783" i="15"/>
  <c r="V3783" i="15"/>
  <c r="U3783" i="15"/>
  <c r="T3783" i="15"/>
  <c r="Y3782" i="15"/>
  <c r="X3782" i="15"/>
  <c r="W3782" i="15"/>
  <c r="V3782" i="15"/>
  <c r="U3782" i="15"/>
  <c r="T3782" i="15"/>
  <c r="Y3781" i="15"/>
  <c r="X3781" i="15"/>
  <c r="W3781" i="15"/>
  <c r="V3781" i="15"/>
  <c r="U3781" i="15"/>
  <c r="T3781" i="15"/>
  <c r="Y3780" i="15"/>
  <c r="X3780" i="15"/>
  <c r="W3780" i="15"/>
  <c r="V3780" i="15"/>
  <c r="U3780" i="15"/>
  <c r="T3780" i="15"/>
  <c r="Y3779" i="15"/>
  <c r="X3779" i="15"/>
  <c r="W3779" i="15"/>
  <c r="V3779" i="15"/>
  <c r="U3779" i="15"/>
  <c r="T3779" i="15"/>
  <c r="Y3778" i="15"/>
  <c r="X3778" i="15"/>
  <c r="W3778" i="15"/>
  <c r="V3778" i="15"/>
  <c r="U3778" i="15"/>
  <c r="T3778" i="15"/>
  <c r="Y3777" i="15"/>
  <c r="X3777" i="15"/>
  <c r="W3777" i="15"/>
  <c r="V3777" i="15"/>
  <c r="U3777" i="15"/>
  <c r="T3777" i="15"/>
  <c r="Y3776" i="15"/>
  <c r="X3776" i="15"/>
  <c r="W3776" i="15"/>
  <c r="V3776" i="15"/>
  <c r="U3776" i="15"/>
  <c r="T3776" i="15"/>
  <c r="Y3775" i="15"/>
  <c r="X3775" i="15"/>
  <c r="W3775" i="15"/>
  <c r="V3775" i="15"/>
  <c r="U3775" i="15"/>
  <c r="T3775" i="15"/>
  <c r="Y3774" i="15"/>
  <c r="X3774" i="15"/>
  <c r="W3774" i="15"/>
  <c r="V3774" i="15"/>
  <c r="U3774" i="15"/>
  <c r="T3774" i="15"/>
  <c r="Y3773" i="15"/>
  <c r="X3773" i="15"/>
  <c r="W3773" i="15"/>
  <c r="V3773" i="15"/>
  <c r="U3773" i="15"/>
  <c r="T3773" i="15"/>
  <c r="Y3772" i="15"/>
  <c r="X3772" i="15"/>
  <c r="W3772" i="15"/>
  <c r="V3772" i="15"/>
  <c r="U3772" i="15"/>
  <c r="T3772" i="15"/>
  <c r="Y3771" i="15"/>
  <c r="X3771" i="15"/>
  <c r="W3771" i="15"/>
  <c r="V3771" i="15"/>
  <c r="U3771" i="15"/>
  <c r="T3771" i="15"/>
  <c r="Y3770" i="15"/>
  <c r="X3770" i="15"/>
  <c r="W3770" i="15"/>
  <c r="V3770" i="15"/>
  <c r="U3770" i="15"/>
  <c r="T3770" i="15"/>
  <c r="Y3769" i="15"/>
  <c r="X3769" i="15"/>
  <c r="W3769" i="15"/>
  <c r="V3769" i="15"/>
  <c r="U3769" i="15"/>
  <c r="T3769" i="15"/>
  <c r="Y3768" i="15"/>
  <c r="X3768" i="15"/>
  <c r="W3768" i="15"/>
  <c r="V3768" i="15"/>
  <c r="U3768" i="15"/>
  <c r="T3768" i="15"/>
  <c r="Y3767" i="15"/>
  <c r="X3767" i="15"/>
  <c r="W3767" i="15"/>
  <c r="V3767" i="15"/>
  <c r="U3767" i="15"/>
  <c r="T3767" i="15"/>
  <c r="Y3766" i="15"/>
  <c r="X3766" i="15"/>
  <c r="W3766" i="15"/>
  <c r="V3766" i="15"/>
  <c r="U3766" i="15"/>
  <c r="T3766" i="15"/>
  <c r="Y3765" i="15"/>
  <c r="X3765" i="15"/>
  <c r="W3765" i="15"/>
  <c r="V3765" i="15"/>
  <c r="U3765" i="15"/>
  <c r="T3765" i="15"/>
  <c r="Y3764" i="15"/>
  <c r="X3764" i="15"/>
  <c r="W3764" i="15"/>
  <c r="V3764" i="15"/>
  <c r="U3764" i="15"/>
  <c r="T3764" i="15"/>
  <c r="Y3763" i="15"/>
  <c r="X3763" i="15"/>
  <c r="W3763" i="15"/>
  <c r="V3763" i="15"/>
  <c r="U3763" i="15"/>
  <c r="T3763" i="15"/>
  <c r="Y3762" i="15"/>
  <c r="X3762" i="15"/>
  <c r="W3762" i="15"/>
  <c r="V3762" i="15"/>
  <c r="U3762" i="15"/>
  <c r="T3762" i="15"/>
  <c r="Y3761" i="15"/>
  <c r="X3761" i="15"/>
  <c r="W3761" i="15"/>
  <c r="V3761" i="15"/>
  <c r="U3761" i="15"/>
  <c r="T3761" i="15"/>
  <c r="Y3760" i="15"/>
  <c r="X3760" i="15"/>
  <c r="W3760" i="15"/>
  <c r="V3760" i="15"/>
  <c r="U3760" i="15"/>
  <c r="T3760" i="15"/>
  <c r="Y3759" i="15"/>
  <c r="X3759" i="15"/>
  <c r="W3759" i="15"/>
  <c r="V3759" i="15"/>
  <c r="U3759" i="15"/>
  <c r="T3759" i="15"/>
  <c r="Y3758" i="15"/>
  <c r="X3758" i="15"/>
  <c r="W3758" i="15"/>
  <c r="V3758" i="15"/>
  <c r="U3758" i="15"/>
  <c r="T3758" i="15"/>
  <c r="Y3757" i="15"/>
  <c r="X3757" i="15"/>
  <c r="W3757" i="15"/>
  <c r="V3757" i="15"/>
  <c r="U3757" i="15"/>
  <c r="T3757" i="15"/>
  <c r="Y3756" i="15"/>
  <c r="X3756" i="15"/>
  <c r="W3756" i="15"/>
  <c r="V3756" i="15"/>
  <c r="U3756" i="15"/>
  <c r="T3756" i="15"/>
  <c r="Y3755" i="15"/>
  <c r="X3755" i="15"/>
  <c r="W3755" i="15"/>
  <c r="V3755" i="15"/>
  <c r="U3755" i="15"/>
  <c r="T3755" i="15"/>
  <c r="Y3754" i="15"/>
  <c r="X3754" i="15"/>
  <c r="W3754" i="15"/>
  <c r="V3754" i="15"/>
  <c r="U3754" i="15"/>
  <c r="T3754" i="15"/>
  <c r="Y3753" i="15"/>
  <c r="X3753" i="15"/>
  <c r="W3753" i="15"/>
  <c r="V3753" i="15"/>
  <c r="U3753" i="15"/>
  <c r="T3753" i="15"/>
  <c r="Y3752" i="15"/>
  <c r="X3752" i="15"/>
  <c r="W3752" i="15"/>
  <c r="V3752" i="15"/>
  <c r="U3752" i="15"/>
  <c r="T3752" i="15"/>
  <c r="Y3751" i="15"/>
  <c r="X3751" i="15"/>
  <c r="W3751" i="15"/>
  <c r="V3751" i="15"/>
  <c r="U3751" i="15"/>
  <c r="T3751" i="15"/>
  <c r="Y3750" i="15"/>
  <c r="X3750" i="15"/>
  <c r="W3750" i="15"/>
  <c r="V3750" i="15"/>
  <c r="U3750" i="15"/>
  <c r="T3750" i="15"/>
  <c r="Y3749" i="15"/>
  <c r="X3749" i="15"/>
  <c r="W3749" i="15"/>
  <c r="V3749" i="15"/>
  <c r="U3749" i="15"/>
  <c r="T3749" i="15"/>
  <c r="Y3748" i="15"/>
  <c r="X3748" i="15"/>
  <c r="W3748" i="15"/>
  <c r="V3748" i="15"/>
  <c r="U3748" i="15"/>
  <c r="T3748" i="15"/>
  <c r="Y3747" i="15"/>
  <c r="X3747" i="15"/>
  <c r="W3747" i="15"/>
  <c r="V3747" i="15"/>
  <c r="U3747" i="15"/>
  <c r="T3747" i="15"/>
  <c r="Y3746" i="15"/>
  <c r="X3746" i="15"/>
  <c r="W3746" i="15"/>
  <c r="V3746" i="15"/>
  <c r="U3746" i="15"/>
  <c r="T3746" i="15"/>
  <c r="Y3745" i="15"/>
  <c r="X3745" i="15"/>
  <c r="W3745" i="15"/>
  <c r="V3745" i="15"/>
  <c r="U3745" i="15"/>
  <c r="T3745" i="15"/>
  <c r="Y3744" i="15"/>
  <c r="X3744" i="15"/>
  <c r="W3744" i="15"/>
  <c r="V3744" i="15"/>
  <c r="U3744" i="15"/>
  <c r="T3744" i="15"/>
  <c r="Y3743" i="15"/>
  <c r="X3743" i="15"/>
  <c r="W3743" i="15"/>
  <c r="V3743" i="15"/>
  <c r="U3743" i="15"/>
  <c r="T3743" i="15"/>
  <c r="Y3742" i="15"/>
  <c r="X3742" i="15"/>
  <c r="W3742" i="15"/>
  <c r="V3742" i="15"/>
  <c r="U3742" i="15"/>
  <c r="T3742" i="15"/>
  <c r="Y3741" i="15"/>
  <c r="X3741" i="15"/>
  <c r="W3741" i="15"/>
  <c r="V3741" i="15"/>
  <c r="U3741" i="15"/>
  <c r="T3741" i="15"/>
  <c r="Y3740" i="15"/>
  <c r="X3740" i="15"/>
  <c r="W3740" i="15"/>
  <c r="V3740" i="15"/>
  <c r="U3740" i="15"/>
  <c r="T3740" i="15"/>
  <c r="Y3739" i="15"/>
  <c r="X3739" i="15"/>
  <c r="W3739" i="15"/>
  <c r="V3739" i="15"/>
  <c r="U3739" i="15"/>
  <c r="T3739" i="15"/>
  <c r="Y3738" i="15"/>
  <c r="X3738" i="15"/>
  <c r="W3738" i="15"/>
  <c r="V3738" i="15"/>
  <c r="U3738" i="15"/>
  <c r="T3738" i="15"/>
  <c r="Y3737" i="15"/>
  <c r="X3737" i="15"/>
  <c r="W3737" i="15"/>
  <c r="V3737" i="15"/>
  <c r="U3737" i="15"/>
  <c r="T3737" i="15"/>
  <c r="Y3736" i="15"/>
  <c r="X3736" i="15"/>
  <c r="W3736" i="15"/>
  <c r="V3736" i="15"/>
  <c r="U3736" i="15"/>
  <c r="T3736" i="15"/>
  <c r="Y3735" i="15"/>
  <c r="X3735" i="15"/>
  <c r="W3735" i="15"/>
  <c r="V3735" i="15"/>
  <c r="U3735" i="15"/>
  <c r="T3735" i="15"/>
  <c r="Y3734" i="15"/>
  <c r="X3734" i="15"/>
  <c r="W3734" i="15"/>
  <c r="V3734" i="15"/>
  <c r="U3734" i="15"/>
  <c r="T3734" i="15"/>
  <c r="Y3733" i="15"/>
  <c r="X3733" i="15"/>
  <c r="W3733" i="15"/>
  <c r="V3733" i="15"/>
  <c r="U3733" i="15"/>
  <c r="T3733" i="15"/>
  <c r="Y3732" i="15"/>
  <c r="X3732" i="15"/>
  <c r="W3732" i="15"/>
  <c r="V3732" i="15"/>
  <c r="U3732" i="15"/>
  <c r="T3732" i="15"/>
  <c r="Y3731" i="15"/>
  <c r="X3731" i="15"/>
  <c r="W3731" i="15"/>
  <c r="V3731" i="15"/>
  <c r="U3731" i="15"/>
  <c r="T3731" i="15"/>
  <c r="Y3730" i="15"/>
  <c r="X3730" i="15"/>
  <c r="W3730" i="15"/>
  <c r="V3730" i="15"/>
  <c r="U3730" i="15"/>
  <c r="T3730" i="15"/>
  <c r="Y3729" i="15"/>
  <c r="X3729" i="15"/>
  <c r="W3729" i="15"/>
  <c r="V3729" i="15"/>
  <c r="U3729" i="15"/>
  <c r="T3729" i="15"/>
  <c r="Y3728" i="15"/>
  <c r="X3728" i="15"/>
  <c r="W3728" i="15"/>
  <c r="V3728" i="15"/>
  <c r="U3728" i="15"/>
  <c r="T3728" i="15"/>
  <c r="Y3727" i="15"/>
  <c r="X3727" i="15"/>
  <c r="W3727" i="15"/>
  <c r="V3727" i="15"/>
  <c r="U3727" i="15"/>
  <c r="T3727" i="15"/>
  <c r="Y3726" i="15"/>
  <c r="X3726" i="15"/>
  <c r="W3726" i="15"/>
  <c r="V3726" i="15"/>
  <c r="U3726" i="15"/>
  <c r="T3726" i="15"/>
  <c r="Y3725" i="15"/>
  <c r="X3725" i="15"/>
  <c r="W3725" i="15"/>
  <c r="V3725" i="15"/>
  <c r="U3725" i="15"/>
  <c r="T3725" i="15"/>
  <c r="Y3724" i="15"/>
  <c r="X3724" i="15"/>
  <c r="W3724" i="15"/>
  <c r="V3724" i="15"/>
  <c r="U3724" i="15"/>
  <c r="T3724" i="15"/>
  <c r="Y3723" i="15"/>
  <c r="X3723" i="15"/>
  <c r="W3723" i="15"/>
  <c r="V3723" i="15"/>
  <c r="U3723" i="15"/>
  <c r="T3723" i="15"/>
  <c r="Y3722" i="15"/>
  <c r="X3722" i="15"/>
  <c r="W3722" i="15"/>
  <c r="V3722" i="15"/>
  <c r="U3722" i="15"/>
  <c r="T3722" i="15"/>
  <c r="Y3721" i="15"/>
  <c r="X3721" i="15"/>
  <c r="W3721" i="15"/>
  <c r="V3721" i="15"/>
  <c r="U3721" i="15"/>
  <c r="T3721" i="15"/>
  <c r="Y3720" i="15"/>
  <c r="X3720" i="15"/>
  <c r="W3720" i="15"/>
  <c r="V3720" i="15"/>
  <c r="U3720" i="15"/>
  <c r="T3720" i="15"/>
  <c r="Y3719" i="15"/>
  <c r="X3719" i="15"/>
  <c r="W3719" i="15"/>
  <c r="V3719" i="15"/>
  <c r="U3719" i="15"/>
  <c r="T3719" i="15"/>
  <c r="Y3718" i="15"/>
  <c r="X3718" i="15"/>
  <c r="W3718" i="15"/>
  <c r="V3718" i="15"/>
  <c r="U3718" i="15"/>
  <c r="T3718" i="15"/>
  <c r="Y3717" i="15"/>
  <c r="X3717" i="15"/>
  <c r="W3717" i="15"/>
  <c r="V3717" i="15"/>
  <c r="U3717" i="15"/>
  <c r="T3717" i="15"/>
  <c r="Y3716" i="15"/>
  <c r="X3716" i="15"/>
  <c r="W3716" i="15"/>
  <c r="V3716" i="15"/>
  <c r="U3716" i="15"/>
  <c r="T3716" i="15"/>
  <c r="Y3715" i="15"/>
  <c r="X3715" i="15"/>
  <c r="W3715" i="15"/>
  <c r="V3715" i="15"/>
  <c r="U3715" i="15"/>
  <c r="T3715" i="15"/>
  <c r="Y3714" i="15"/>
  <c r="X3714" i="15"/>
  <c r="W3714" i="15"/>
  <c r="V3714" i="15"/>
  <c r="U3714" i="15"/>
  <c r="T3714" i="15"/>
  <c r="Y3713" i="15"/>
  <c r="X3713" i="15"/>
  <c r="W3713" i="15"/>
  <c r="V3713" i="15"/>
  <c r="U3713" i="15"/>
  <c r="T3713" i="15"/>
  <c r="Y3712" i="15"/>
  <c r="X3712" i="15"/>
  <c r="W3712" i="15"/>
  <c r="V3712" i="15"/>
  <c r="U3712" i="15"/>
  <c r="T3712" i="15"/>
  <c r="Y3711" i="15"/>
  <c r="X3711" i="15"/>
  <c r="W3711" i="15"/>
  <c r="V3711" i="15"/>
  <c r="U3711" i="15"/>
  <c r="T3711" i="15"/>
  <c r="Y3710" i="15"/>
  <c r="X3710" i="15"/>
  <c r="W3710" i="15"/>
  <c r="V3710" i="15"/>
  <c r="U3710" i="15"/>
  <c r="T3710" i="15"/>
  <c r="Y3709" i="15"/>
  <c r="X3709" i="15"/>
  <c r="W3709" i="15"/>
  <c r="V3709" i="15"/>
  <c r="U3709" i="15"/>
  <c r="T3709" i="15"/>
  <c r="Y3708" i="15"/>
  <c r="X3708" i="15"/>
  <c r="W3708" i="15"/>
  <c r="V3708" i="15"/>
  <c r="U3708" i="15"/>
  <c r="T3708" i="15"/>
  <c r="Y3707" i="15"/>
  <c r="X3707" i="15"/>
  <c r="W3707" i="15"/>
  <c r="V3707" i="15"/>
  <c r="U3707" i="15"/>
  <c r="T3707" i="15"/>
  <c r="Y3706" i="15"/>
  <c r="X3706" i="15"/>
  <c r="W3706" i="15"/>
  <c r="V3706" i="15"/>
  <c r="U3706" i="15"/>
  <c r="T3706" i="15"/>
  <c r="Y3705" i="15"/>
  <c r="X3705" i="15"/>
  <c r="W3705" i="15"/>
  <c r="V3705" i="15"/>
  <c r="U3705" i="15"/>
  <c r="T3705" i="15"/>
  <c r="Y3704" i="15"/>
  <c r="X3704" i="15"/>
  <c r="W3704" i="15"/>
  <c r="V3704" i="15"/>
  <c r="U3704" i="15"/>
  <c r="T3704" i="15"/>
  <c r="Y3703" i="15"/>
  <c r="X3703" i="15"/>
  <c r="W3703" i="15"/>
  <c r="V3703" i="15"/>
  <c r="U3703" i="15"/>
  <c r="T3703" i="15"/>
  <c r="Y3702" i="15"/>
  <c r="X3702" i="15"/>
  <c r="W3702" i="15"/>
  <c r="V3702" i="15"/>
  <c r="U3702" i="15"/>
  <c r="T3702" i="15"/>
  <c r="Y3701" i="15"/>
  <c r="X3701" i="15"/>
  <c r="W3701" i="15"/>
  <c r="V3701" i="15"/>
  <c r="U3701" i="15"/>
  <c r="T3701" i="15"/>
  <c r="Y3700" i="15"/>
  <c r="X3700" i="15"/>
  <c r="W3700" i="15"/>
  <c r="V3700" i="15"/>
  <c r="U3700" i="15"/>
  <c r="T3700" i="15"/>
  <c r="Y3699" i="15"/>
  <c r="X3699" i="15"/>
  <c r="W3699" i="15"/>
  <c r="V3699" i="15"/>
  <c r="U3699" i="15"/>
  <c r="T3699" i="15"/>
  <c r="Y3698" i="15"/>
  <c r="X3698" i="15"/>
  <c r="W3698" i="15"/>
  <c r="V3698" i="15"/>
  <c r="U3698" i="15"/>
  <c r="T3698" i="15"/>
  <c r="Y3697" i="15"/>
  <c r="X3697" i="15"/>
  <c r="W3697" i="15"/>
  <c r="V3697" i="15"/>
  <c r="U3697" i="15"/>
  <c r="T3697" i="15"/>
  <c r="Y3696" i="15"/>
  <c r="X3696" i="15"/>
  <c r="W3696" i="15"/>
  <c r="V3696" i="15"/>
  <c r="U3696" i="15"/>
  <c r="T3696" i="15"/>
  <c r="Y3695" i="15"/>
  <c r="X3695" i="15"/>
  <c r="W3695" i="15"/>
  <c r="V3695" i="15"/>
  <c r="U3695" i="15"/>
  <c r="T3695" i="15"/>
  <c r="Y3694" i="15"/>
  <c r="X3694" i="15"/>
  <c r="W3694" i="15"/>
  <c r="V3694" i="15"/>
  <c r="U3694" i="15"/>
  <c r="T3694" i="15"/>
  <c r="Y3693" i="15"/>
  <c r="X3693" i="15"/>
  <c r="W3693" i="15"/>
  <c r="V3693" i="15"/>
  <c r="U3693" i="15"/>
  <c r="T3693" i="15"/>
  <c r="Y3692" i="15"/>
  <c r="X3692" i="15"/>
  <c r="W3692" i="15"/>
  <c r="V3692" i="15"/>
  <c r="U3692" i="15"/>
  <c r="T3692" i="15"/>
  <c r="Y3691" i="15"/>
  <c r="X3691" i="15"/>
  <c r="W3691" i="15"/>
  <c r="V3691" i="15"/>
  <c r="U3691" i="15"/>
  <c r="T3691" i="15"/>
  <c r="Y3690" i="15"/>
  <c r="X3690" i="15"/>
  <c r="W3690" i="15"/>
  <c r="V3690" i="15"/>
  <c r="U3690" i="15"/>
  <c r="T3690" i="15"/>
  <c r="Y3689" i="15"/>
  <c r="X3689" i="15"/>
  <c r="W3689" i="15"/>
  <c r="V3689" i="15"/>
  <c r="U3689" i="15"/>
  <c r="T3689" i="15"/>
  <c r="Y3688" i="15"/>
  <c r="X3688" i="15"/>
  <c r="W3688" i="15"/>
  <c r="V3688" i="15"/>
  <c r="U3688" i="15"/>
  <c r="T3688" i="15"/>
  <c r="Y3687" i="15"/>
  <c r="X3687" i="15"/>
  <c r="W3687" i="15"/>
  <c r="V3687" i="15"/>
  <c r="U3687" i="15"/>
  <c r="T3687" i="15"/>
  <c r="Y3686" i="15"/>
  <c r="X3686" i="15"/>
  <c r="W3686" i="15"/>
  <c r="V3686" i="15"/>
  <c r="U3686" i="15"/>
  <c r="T3686" i="15"/>
  <c r="Y3685" i="15"/>
  <c r="X3685" i="15"/>
  <c r="W3685" i="15"/>
  <c r="V3685" i="15"/>
  <c r="U3685" i="15"/>
  <c r="T3685" i="15"/>
  <c r="Y3684" i="15"/>
  <c r="X3684" i="15"/>
  <c r="W3684" i="15"/>
  <c r="V3684" i="15"/>
  <c r="U3684" i="15"/>
  <c r="T3684" i="15"/>
  <c r="Y3683" i="15"/>
  <c r="X3683" i="15"/>
  <c r="W3683" i="15"/>
  <c r="V3683" i="15"/>
  <c r="U3683" i="15"/>
  <c r="T3683" i="15"/>
  <c r="Y3682" i="15"/>
  <c r="X3682" i="15"/>
  <c r="W3682" i="15"/>
  <c r="V3682" i="15"/>
  <c r="U3682" i="15"/>
  <c r="T3682" i="15"/>
  <c r="Y3681" i="15"/>
  <c r="X3681" i="15"/>
  <c r="W3681" i="15"/>
  <c r="V3681" i="15"/>
  <c r="U3681" i="15"/>
  <c r="T3681" i="15"/>
  <c r="Y3680" i="15"/>
  <c r="X3680" i="15"/>
  <c r="W3680" i="15"/>
  <c r="V3680" i="15"/>
  <c r="U3680" i="15"/>
  <c r="T3680" i="15"/>
  <c r="Y3679" i="15"/>
  <c r="X3679" i="15"/>
  <c r="W3679" i="15"/>
  <c r="V3679" i="15"/>
  <c r="U3679" i="15"/>
  <c r="T3679" i="15"/>
  <c r="Y3678" i="15"/>
  <c r="X3678" i="15"/>
  <c r="W3678" i="15"/>
  <c r="V3678" i="15"/>
  <c r="U3678" i="15"/>
  <c r="T3678" i="15"/>
  <c r="Y3677" i="15"/>
  <c r="X3677" i="15"/>
  <c r="W3677" i="15"/>
  <c r="V3677" i="15"/>
  <c r="U3677" i="15"/>
  <c r="T3677" i="15"/>
  <c r="Y3676" i="15"/>
  <c r="X3676" i="15"/>
  <c r="W3676" i="15"/>
  <c r="V3676" i="15"/>
  <c r="U3676" i="15"/>
  <c r="T3676" i="15"/>
  <c r="Y3675" i="15"/>
  <c r="X3675" i="15"/>
  <c r="W3675" i="15"/>
  <c r="V3675" i="15"/>
  <c r="U3675" i="15"/>
  <c r="T3675" i="15"/>
  <c r="Y3674" i="15"/>
  <c r="X3674" i="15"/>
  <c r="W3674" i="15"/>
  <c r="V3674" i="15"/>
  <c r="U3674" i="15"/>
  <c r="T3674" i="15"/>
  <c r="Y3673" i="15"/>
  <c r="X3673" i="15"/>
  <c r="W3673" i="15"/>
  <c r="V3673" i="15"/>
  <c r="U3673" i="15"/>
  <c r="T3673" i="15"/>
  <c r="Y3672" i="15"/>
  <c r="X3672" i="15"/>
  <c r="W3672" i="15"/>
  <c r="V3672" i="15"/>
  <c r="U3672" i="15"/>
  <c r="T3672" i="15"/>
  <c r="Y3671" i="15"/>
  <c r="X3671" i="15"/>
  <c r="W3671" i="15"/>
  <c r="V3671" i="15"/>
  <c r="U3671" i="15"/>
  <c r="T3671" i="15"/>
  <c r="Y3670" i="15"/>
  <c r="X3670" i="15"/>
  <c r="W3670" i="15"/>
  <c r="V3670" i="15"/>
  <c r="U3670" i="15"/>
  <c r="T3670" i="15"/>
  <c r="Y3669" i="15"/>
  <c r="X3669" i="15"/>
  <c r="W3669" i="15"/>
  <c r="V3669" i="15"/>
  <c r="U3669" i="15"/>
  <c r="T3669" i="15"/>
  <c r="Y3668" i="15"/>
  <c r="X3668" i="15"/>
  <c r="W3668" i="15"/>
  <c r="V3668" i="15"/>
  <c r="U3668" i="15"/>
  <c r="T3668" i="15"/>
  <c r="Y3667" i="15"/>
  <c r="X3667" i="15"/>
  <c r="W3667" i="15"/>
  <c r="V3667" i="15"/>
  <c r="U3667" i="15"/>
  <c r="T3667" i="15"/>
  <c r="Y3666" i="15"/>
  <c r="X3666" i="15"/>
  <c r="W3666" i="15"/>
  <c r="V3666" i="15"/>
  <c r="U3666" i="15"/>
  <c r="T3666" i="15"/>
  <c r="Y3665" i="15"/>
  <c r="X3665" i="15"/>
  <c r="W3665" i="15"/>
  <c r="V3665" i="15"/>
  <c r="U3665" i="15"/>
  <c r="T3665" i="15"/>
  <c r="Y3664" i="15"/>
  <c r="X3664" i="15"/>
  <c r="W3664" i="15"/>
  <c r="V3664" i="15"/>
  <c r="U3664" i="15"/>
  <c r="T3664" i="15"/>
  <c r="Y3663" i="15"/>
  <c r="X3663" i="15"/>
  <c r="W3663" i="15"/>
  <c r="V3663" i="15"/>
  <c r="U3663" i="15"/>
  <c r="T3663" i="15"/>
  <c r="Y3662" i="15"/>
  <c r="X3662" i="15"/>
  <c r="W3662" i="15"/>
  <c r="V3662" i="15"/>
  <c r="U3662" i="15"/>
  <c r="T3662" i="15"/>
  <c r="Y3661" i="15"/>
  <c r="X3661" i="15"/>
  <c r="W3661" i="15"/>
  <c r="V3661" i="15"/>
  <c r="U3661" i="15"/>
  <c r="T3661" i="15"/>
  <c r="Y3660" i="15"/>
  <c r="X3660" i="15"/>
  <c r="W3660" i="15"/>
  <c r="V3660" i="15"/>
  <c r="U3660" i="15"/>
  <c r="T3660" i="15"/>
  <c r="Y3659" i="15"/>
  <c r="X3659" i="15"/>
  <c r="W3659" i="15"/>
  <c r="V3659" i="15"/>
  <c r="U3659" i="15"/>
  <c r="T3659" i="15"/>
  <c r="Y3658" i="15"/>
  <c r="X3658" i="15"/>
  <c r="W3658" i="15"/>
  <c r="V3658" i="15"/>
  <c r="U3658" i="15"/>
  <c r="T3658" i="15"/>
  <c r="Y3657" i="15"/>
  <c r="X3657" i="15"/>
  <c r="W3657" i="15"/>
  <c r="V3657" i="15"/>
  <c r="U3657" i="15"/>
  <c r="T3657" i="15"/>
  <c r="Y3656" i="15"/>
  <c r="X3656" i="15"/>
  <c r="W3656" i="15"/>
  <c r="V3656" i="15"/>
  <c r="U3656" i="15"/>
  <c r="T3656" i="15"/>
  <c r="Y3655" i="15"/>
  <c r="X3655" i="15"/>
  <c r="W3655" i="15"/>
  <c r="V3655" i="15"/>
  <c r="U3655" i="15"/>
  <c r="T3655" i="15"/>
  <c r="Y3654" i="15"/>
  <c r="X3654" i="15"/>
  <c r="W3654" i="15"/>
  <c r="V3654" i="15"/>
  <c r="U3654" i="15"/>
  <c r="T3654" i="15"/>
  <c r="Y3653" i="15"/>
  <c r="X3653" i="15"/>
  <c r="W3653" i="15"/>
  <c r="V3653" i="15"/>
  <c r="U3653" i="15"/>
  <c r="T3653" i="15"/>
  <c r="Y3652" i="15"/>
  <c r="X3652" i="15"/>
  <c r="W3652" i="15"/>
  <c r="V3652" i="15"/>
  <c r="U3652" i="15"/>
  <c r="T3652" i="15"/>
  <c r="Y3651" i="15"/>
  <c r="X3651" i="15"/>
  <c r="W3651" i="15"/>
  <c r="V3651" i="15"/>
  <c r="U3651" i="15"/>
  <c r="T3651" i="15"/>
  <c r="Y3650" i="15"/>
  <c r="X3650" i="15"/>
  <c r="W3650" i="15"/>
  <c r="V3650" i="15"/>
  <c r="U3650" i="15"/>
  <c r="T3650" i="15"/>
  <c r="Y3649" i="15"/>
  <c r="X3649" i="15"/>
  <c r="W3649" i="15"/>
  <c r="V3649" i="15"/>
  <c r="U3649" i="15"/>
  <c r="T3649" i="15"/>
  <c r="Y3648" i="15"/>
  <c r="X3648" i="15"/>
  <c r="W3648" i="15"/>
  <c r="V3648" i="15"/>
  <c r="U3648" i="15"/>
  <c r="T3648" i="15"/>
  <c r="Y3647" i="15"/>
  <c r="X3647" i="15"/>
  <c r="W3647" i="15"/>
  <c r="V3647" i="15"/>
  <c r="U3647" i="15"/>
  <c r="T3647" i="15"/>
  <c r="Y3646" i="15"/>
  <c r="X3646" i="15"/>
  <c r="W3646" i="15"/>
  <c r="V3646" i="15"/>
  <c r="U3646" i="15"/>
  <c r="T3646" i="15"/>
  <c r="Y3645" i="15"/>
  <c r="X3645" i="15"/>
  <c r="W3645" i="15"/>
  <c r="V3645" i="15"/>
  <c r="U3645" i="15"/>
  <c r="T3645" i="15"/>
  <c r="Y3644" i="15"/>
  <c r="X3644" i="15"/>
  <c r="W3644" i="15"/>
  <c r="V3644" i="15"/>
  <c r="U3644" i="15"/>
  <c r="T3644" i="15"/>
  <c r="Y3643" i="15"/>
  <c r="X3643" i="15"/>
  <c r="W3643" i="15"/>
  <c r="V3643" i="15"/>
  <c r="U3643" i="15"/>
  <c r="T3643" i="15"/>
  <c r="Y3642" i="15"/>
  <c r="X3642" i="15"/>
  <c r="W3642" i="15"/>
  <c r="V3642" i="15"/>
  <c r="U3642" i="15"/>
  <c r="T3642" i="15"/>
  <c r="Y3641" i="15"/>
  <c r="X3641" i="15"/>
  <c r="W3641" i="15"/>
  <c r="V3641" i="15"/>
  <c r="U3641" i="15"/>
  <c r="T3641" i="15"/>
  <c r="Y3640" i="15"/>
  <c r="X3640" i="15"/>
  <c r="W3640" i="15"/>
  <c r="V3640" i="15"/>
  <c r="U3640" i="15"/>
  <c r="T3640" i="15"/>
  <c r="Y3639" i="15"/>
  <c r="X3639" i="15"/>
  <c r="W3639" i="15"/>
  <c r="V3639" i="15"/>
  <c r="U3639" i="15"/>
  <c r="T3639" i="15"/>
  <c r="Y3638" i="15"/>
  <c r="X3638" i="15"/>
  <c r="W3638" i="15"/>
  <c r="V3638" i="15"/>
  <c r="U3638" i="15"/>
  <c r="T3638" i="15"/>
  <c r="Y3637" i="15"/>
  <c r="X3637" i="15"/>
  <c r="W3637" i="15"/>
  <c r="V3637" i="15"/>
  <c r="U3637" i="15"/>
  <c r="T3637" i="15"/>
  <c r="Y3636" i="15"/>
  <c r="X3636" i="15"/>
  <c r="W3636" i="15"/>
  <c r="V3636" i="15"/>
  <c r="U3636" i="15"/>
  <c r="T3636" i="15"/>
  <c r="Y3635" i="15"/>
  <c r="X3635" i="15"/>
  <c r="W3635" i="15"/>
  <c r="V3635" i="15"/>
  <c r="U3635" i="15"/>
  <c r="T3635" i="15"/>
  <c r="Y3634" i="15"/>
  <c r="X3634" i="15"/>
  <c r="W3634" i="15"/>
  <c r="V3634" i="15"/>
  <c r="U3634" i="15"/>
  <c r="T3634" i="15"/>
  <c r="Y3633" i="15"/>
  <c r="X3633" i="15"/>
  <c r="W3633" i="15"/>
  <c r="V3633" i="15"/>
  <c r="U3633" i="15"/>
  <c r="T3633" i="15"/>
  <c r="Y3632" i="15"/>
  <c r="X3632" i="15"/>
  <c r="W3632" i="15"/>
  <c r="V3632" i="15"/>
  <c r="U3632" i="15"/>
  <c r="T3632" i="15"/>
  <c r="Y3631" i="15"/>
  <c r="X3631" i="15"/>
  <c r="W3631" i="15"/>
  <c r="V3631" i="15"/>
  <c r="U3631" i="15"/>
  <c r="T3631" i="15"/>
  <c r="Y3630" i="15"/>
  <c r="X3630" i="15"/>
  <c r="W3630" i="15"/>
  <c r="V3630" i="15"/>
  <c r="U3630" i="15"/>
  <c r="T3630" i="15"/>
  <c r="Y3629" i="15"/>
  <c r="X3629" i="15"/>
  <c r="W3629" i="15"/>
  <c r="V3629" i="15"/>
  <c r="U3629" i="15"/>
  <c r="T3629" i="15"/>
  <c r="Y3628" i="15"/>
  <c r="X3628" i="15"/>
  <c r="W3628" i="15"/>
  <c r="V3628" i="15"/>
  <c r="U3628" i="15"/>
  <c r="T3628" i="15"/>
  <c r="Y3627" i="15"/>
  <c r="X3627" i="15"/>
  <c r="W3627" i="15"/>
  <c r="V3627" i="15"/>
  <c r="U3627" i="15"/>
  <c r="T3627" i="15"/>
  <c r="Y3626" i="15"/>
  <c r="X3626" i="15"/>
  <c r="W3626" i="15"/>
  <c r="V3626" i="15"/>
  <c r="U3626" i="15"/>
  <c r="T3626" i="15"/>
  <c r="Y3625" i="15"/>
  <c r="X3625" i="15"/>
  <c r="W3625" i="15"/>
  <c r="V3625" i="15"/>
  <c r="U3625" i="15"/>
  <c r="T3625" i="15"/>
  <c r="Y3624" i="15"/>
  <c r="X3624" i="15"/>
  <c r="W3624" i="15"/>
  <c r="V3624" i="15"/>
  <c r="U3624" i="15"/>
  <c r="T3624" i="15"/>
  <c r="Y3623" i="15"/>
  <c r="X3623" i="15"/>
  <c r="W3623" i="15"/>
  <c r="V3623" i="15"/>
  <c r="U3623" i="15"/>
  <c r="T3623" i="15"/>
  <c r="Y3622" i="15"/>
  <c r="X3622" i="15"/>
  <c r="W3622" i="15"/>
  <c r="V3622" i="15"/>
  <c r="U3622" i="15"/>
  <c r="T3622" i="15"/>
  <c r="Y3621" i="15"/>
  <c r="X3621" i="15"/>
  <c r="W3621" i="15"/>
  <c r="V3621" i="15"/>
  <c r="U3621" i="15"/>
  <c r="T3621" i="15"/>
  <c r="Y3620" i="15"/>
  <c r="X3620" i="15"/>
  <c r="W3620" i="15"/>
  <c r="V3620" i="15"/>
  <c r="U3620" i="15"/>
  <c r="T3620" i="15"/>
  <c r="Y3619" i="15"/>
  <c r="X3619" i="15"/>
  <c r="W3619" i="15"/>
  <c r="V3619" i="15"/>
  <c r="U3619" i="15"/>
  <c r="T3619" i="15"/>
  <c r="Y3618" i="15"/>
  <c r="X3618" i="15"/>
  <c r="W3618" i="15"/>
  <c r="V3618" i="15"/>
  <c r="U3618" i="15"/>
  <c r="T3618" i="15"/>
  <c r="Y3617" i="15"/>
  <c r="X3617" i="15"/>
  <c r="W3617" i="15"/>
  <c r="V3617" i="15"/>
  <c r="U3617" i="15"/>
  <c r="T3617" i="15"/>
  <c r="Y3616" i="15"/>
  <c r="X3616" i="15"/>
  <c r="W3616" i="15"/>
  <c r="V3616" i="15"/>
  <c r="U3616" i="15"/>
  <c r="T3616" i="15"/>
  <c r="Y3615" i="15"/>
  <c r="X3615" i="15"/>
  <c r="W3615" i="15"/>
  <c r="V3615" i="15"/>
  <c r="U3615" i="15"/>
  <c r="T3615" i="15"/>
  <c r="Y3614" i="15"/>
  <c r="X3614" i="15"/>
  <c r="W3614" i="15"/>
  <c r="V3614" i="15"/>
  <c r="U3614" i="15"/>
  <c r="T3614" i="15"/>
  <c r="Y3613" i="15"/>
  <c r="X3613" i="15"/>
  <c r="W3613" i="15"/>
  <c r="V3613" i="15"/>
  <c r="U3613" i="15"/>
  <c r="T3613" i="15"/>
  <c r="Y3612" i="15"/>
  <c r="X3612" i="15"/>
  <c r="W3612" i="15"/>
  <c r="V3612" i="15"/>
  <c r="U3612" i="15"/>
  <c r="T3612" i="15"/>
  <c r="Y3611" i="15"/>
  <c r="X3611" i="15"/>
  <c r="W3611" i="15"/>
  <c r="V3611" i="15"/>
  <c r="U3611" i="15"/>
  <c r="T3611" i="15"/>
  <c r="Y3610" i="15"/>
  <c r="X3610" i="15"/>
  <c r="W3610" i="15"/>
  <c r="V3610" i="15"/>
  <c r="U3610" i="15"/>
  <c r="T3610" i="15"/>
  <c r="Y3609" i="15"/>
  <c r="X3609" i="15"/>
  <c r="W3609" i="15"/>
  <c r="V3609" i="15"/>
  <c r="U3609" i="15"/>
  <c r="T3609" i="15"/>
  <c r="Y3608" i="15"/>
  <c r="X3608" i="15"/>
  <c r="W3608" i="15"/>
  <c r="V3608" i="15"/>
  <c r="U3608" i="15"/>
  <c r="T3608" i="15"/>
  <c r="Y3607" i="15"/>
  <c r="X3607" i="15"/>
  <c r="W3607" i="15"/>
  <c r="V3607" i="15"/>
  <c r="U3607" i="15"/>
  <c r="T3607" i="15"/>
  <c r="Y3606" i="15"/>
  <c r="X3606" i="15"/>
  <c r="W3606" i="15"/>
  <c r="V3606" i="15"/>
  <c r="U3606" i="15"/>
  <c r="T3606" i="15"/>
  <c r="Y3605" i="15"/>
  <c r="X3605" i="15"/>
  <c r="W3605" i="15"/>
  <c r="V3605" i="15"/>
  <c r="U3605" i="15"/>
  <c r="T3605" i="15"/>
  <c r="Y3604" i="15"/>
  <c r="X3604" i="15"/>
  <c r="W3604" i="15"/>
  <c r="V3604" i="15"/>
  <c r="U3604" i="15"/>
  <c r="T3604" i="15"/>
  <c r="Y3603" i="15"/>
  <c r="X3603" i="15"/>
  <c r="W3603" i="15"/>
  <c r="V3603" i="15"/>
  <c r="U3603" i="15"/>
  <c r="T3603" i="15"/>
  <c r="Y3602" i="15"/>
  <c r="X3602" i="15"/>
  <c r="W3602" i="15"/>
  <c r="V3602" i="15"/>
  <c r="U3602" i="15"/>
  <c r="T3602" i="15"/>
  <c r="Y3601" i="15"/>
  <c r="X3601" i="15"/>
  <c r="W3601" i="15"/>
  <c r="V3601" i="15"/>
  <c r="U3601" i="15"/>
  <c r="T3601" i="15"/>
  <c r="Y3600" i="15"/>
  <c r="X3600" i="15"/>
  <c r="W3600" i="15"/>
  <c r="V3600" i="15"/>
  <c r="U3600" i="15"/>
  <c r="T3600" i="15"/>
  <c r="Y3599" i="15"/>
  <c r="X3599" i="15"/>
  <c r="W3599" i="15"/>
  <c r="V3599" i="15"/>
  <c r="U3599" i="15"/>
  <c r="T3599" i="15"/>
  <c r="Y3598" i="15"/>
  <c r="X3598" i="15"/>
  <c r="W3598" i="15"/>
  <c r="V3598" i="15"/>
  <c r="U3598" i="15"/>
  <c r="T3598" i="15"/>
  <c r="Y3597" i="15"/>
  <c r="X3597" i="15"/>
  <c r="W3597" i="15"/>
  <c r="V3597" i="15"/>
  <c r="U3597" i="15"/>
  <c r="T3597" i="15"/>
  <c r="Y3596" i="15"/>
  <c r="X3596" i="15"/>
  <c r="W3596" i="15"/>
  <c r="V3596" i="15"/>
  <c r="U3596" i="15"/>
  <c r="T3596" i="15"/>
  <c r="Y3595" i="15"/>
  <c r="X3595" i="15"/>
  <c r="W3595" i="15"/>
  <c r="V3595" i="15"/>
  <c r="U3595" i="15"/>
  <c r="T3595" i="15"/>
  <c r="Y3594" i="15"/>
  <c r="X3594" i="15"/>
  <c r="W3594" i="15"/>
  <c r="V3594" i="15"/>
  <c r="U3594" i="15"/>
  <c r="T3594" i="15"/>
  <c r="Y3593" i="15"/>
  <c r="X3593" i="15"/>
  <c r="W3593" i="15"/>
  <c r="V3593" i="15"/>
  <c r="U3593" i="15"/>
  <c r="T3593" i="15"/>
  <c r="Y3592" i="15"/>
  <c r="X3592" i="15"/>
  <c r="W3592" i="15"/>
  <c r="V3592" i="15"/>
  <c r="U3592" i="15"/>
  <c r="T3592" i="15"/>
  <c r="Y3591" i="15"/>
  <c r="X3591" i="15"/>
  <c r="W3591" i="15"/>
  <c r="V3591" i="15"/>
  <c r="U3591" i="15"/>
  <c r="T3591" i="15"/>
  <c r="Y3590" i="15"/>
  <c r="X3590" i="15"/>
  <c r="W3590" i="15"/>
  <c r="V3590" i="15"/>
  <c r="U3590" i="15"/>
  <c r="T3590" i="15"/>
  <c r="Y3589" i="15"/>
  <c r="X3589" i="15"/>
  <c r="W3589" i="15"/>
  <c r="V3589" i="15"/>
  <c r="U3589" i="15"/>
  <c r="T3589" i="15"/>
  <c r="Y3588" i="15"/>
  <c r="X3588" i="15"/>
  <c r="W3588" i="15"/>
  <c r="V3588" i="15"/>
  <c r="U3588" i="15"/>
  <c r="T3588" i="15"/>
  <c r="Y3587" i="15"/>
  <c r="X3587" i="15"/>
  <c r="W3587" i="15"/>
  <c r="V3587" i="15"/>
  <c r="U3587" i="15"/>
  <c r="T3587" i="15"/>
  <c r="Y3586" i="15"/>
  <c r="X3586" i="15"/>
  <c r="W3586" i="15"/>
  <c r="V3586" i="15"/>
  <c r="U3586" i="15"/>
  <c r="T3586" i="15"/>
  <c r="Y3585" i="15"/>
  <c r="X3585" i="15"/>
  <c r="W3585" i="15"/>
  <c r="V3585" i="15"/>
  <c r="U3585" i="15"/>
  <c r="T3585" i="15"/>
  <c r="Y3584" i="15"/>
  <c r="X3584" i="15"/>
  <c r="W3584" i="15"/>
  <c r="V3584" i="15"/>
  <c r="U3584" i="15"/>
  <c r="T3584" i="15"/>
  <c r="Y3583" i="15"/>
  <c r="X3583" i="15"/>
  <c r="W3583" i="15"/>
  <c r="V3583" i="15"/>
  <c r="U3583" i="15"/>
  <c r="T3583" i="15"/>
  <c r="Y3582" i="15"/>
  <c r="X3582" i="15"/>
  <c r="W3582" i="15"/>
  <c r="V3582" i="15"/>
  <c r="U3582" i="15"/>
  <c r="T3582" i="15"/>
  <c r="Y3581" i="15"/>
  <c r="X3581" i="15"/>
  <c r="W3581" i="15"/>
  <c r="V3581" i="15"/>
  <c r="U3581" i="15"/>
  <c r="T3581" i="15"/>
  <c r="Y3580" i="15"/>
  <c r="X3580" i="15"/>
  <c r="W3580" i="15"/>
  <c r="V3580" i="15"/>
  <c r="U3580" i="15"/>
  <c r="T3580" i="15"/>
  <c r="Y3579" i="15"/>
  <c r="X3579" i="15"/>
  <c r="W3579" i="15"/>
  <c r="V3579" i="15"/>
  <c r="U3579" i="15"/>
  <c r="T3579" i="15"/>
  <c r="Y3578" i="15"/>
  <c r="X3578" i="15"/>
  <c r="W3578" i="15"/>
  <c r="V3578" i="15"/>
  <c r="U3578" i="15"/>
  <c r="T3578" i="15"/>
  <c r="Y3577" i="15"/>
  <c r="X3577" i="15"/>
  <c r="W3577" i="15"/>
  <c r="V3577" i="15"/>
  <c r="U3577" i="15"/>
  <c r="T3577" i="15"/>
  <c r="Y3576" i="15"/>
  <c r="X3576" i="15"/>
  <c r="W3576" i="15"/>
  <c r="V3576" i="15"/>
  <c r="U3576" i="15"/>
  <c r="T3576" i="15"/>
  <c r="Y3575" i="15"/>
  <c r="X3575" i="15"/>
  <c r="W3575" i="15"/>
  <c r="V3575" i="15"/>
  <c r="U3575" i="15"/>
  <c r="T3575" i="15"/>
  <c r="Y3574" i="15"/>
  <c r="X3574" i="15"/>
  <c r="W3574" i="15"/>
  <c r="V3574" i="15"/>
  <c r="U3574" i="15"/>
  <c r="T3574" i="15"/>
  <c r="Y3573" i="15"/>
  <c r="X3573" i="15"/>
  <c r="W3573" i="15"/>
  <c r="V3573" i="15"/>
  <c r="U3573" i="15"/>
  <c r="T3573" i="15"/>
  <c r="Y3572" i="15"/>
  <c r="X3572" i="15"/>
  <c r="W3572" i="15"/>
  <c r="V3572" i="15"/>
  <c r="U3572" i="15"/>
  <c r="T3572" i="15"/>
  <c r="Y3571" i="15"/>
  <c r="X3571" i="15"/>
  <c r="W3571" i="15"/>
  <c r="V3571" i="15"/>
  <c r="U3571" i="15"/>
  <c r="T3571" i="15"/>
  <c r="Y3570" i="15"/>
  <c r="X3570" i="15"/>
  <c r="W3570" i="15"/>
  <c r="V3570" i="15"/>
  <c r="U3570" i="15"/>
  <c r="T3570" i="15"/>
  <c r="Y3569" i="15"/>
  <c r="X3569" i="15"/>
  <c r="W3569" i="15"/>
  <c r="V3569" i="15"/>
  <c r="U3569" i="15"/>
  <c r="T3569" i="15"/>
  <c r="Y3568" i="15"/>
  <c r="X3568" i="15"/>
  <c r="W3568" i="15"/>
  <c r="V3568" i="15"/>
  <c r="U3568" i="15"/>
  <c r="T3568" i="15"/>
  <c r="Y3567" i="15"/>
  <c r="X3567" i="15"/>
  <c r="W3567" i="15"/>
  <c r="V3567" i="15"/>
  <c r="U3567" i="15"/>
  <c r="T3567" i="15"/>
  <c r="Y3566" i="15"/>
  <c r="X3566" i="15"/>
  <c r="W3566" i="15"/>
  <c r="V3566" i="15"/>
  <c r="U3566" i="15"/>
  <c r="T3566" i="15"/>
  <c r="Y3565" i="15"/>
  <c r="X3565" i="15"/>
  <c r="W3565" i="15"/>
  <c r="V3565" i="15"/>
  <c r="U3565" i="15"/>
  <c r="T3565" i="15"/>
  <c r="Y3564" i="15"/>
  <c r="X3564" i="15"/>
  <c r="W3564" i="15"/>
  <c r="V3564" i="15"/>
  <c r="U3564" i="15"/>
  <c r="T3564" i="15"/>
  <c r="Y3563" i="15"/>
  <c r="X3563" i="15"/>
  <c r="W3563" i="15"/>
  <c r="V3563" i="15"/>
  <c r="U3563" i="15"/>
  <c r="T3563" i="15"/>
  <c r="Y3562" i="15"/>
  <c r="X3562" i="15"/>
  <c r="W3562" i="15"/>
  <c r="V3562" i="15"/>
  <c r="U3562" i="15"/>
  <c r="T3562" i="15"/>
  <c r="Y3561" i="15"/>
  <c r="X3561" i="15"/>
  <c r="W3561" i="15"/>
  <c r="V3561" i="15"/>
  <c r="U3561" i="15"/>
  <c r="T3561" i="15"/>
  <c r="Y3560" i="15"/>
  <c r="X3560" i="15"/>
  <c r="W3560" i="15"/>
  <c r="V3560" i="15"/>
  <c r="U3560" i="15"/>
  <c r="T3560" i="15"/>
  <c r="Y3559" i="15"/>
  <c r="X3559" i="15"/>
  <c r="W3559" i="15"/>
  <c r="V3559" i="15"/>
  <c r="U3559" i="15"/>
  <c r="T3559" i="15"/>
  <c r="Y3558" i="15"/>
  <c r="X3558" i="15"/>
  <c r="W3558" i="15"/>
  <c r="V3558" i="15"/>
  <c r="U3558" i="15"/>
  <c r="T3558" i="15"/>
  <c r="Y3557" i="15"/>
  <c r="X3557" i="15"/>
  <c r="W3557" i="15"/>
  <c r="V3557" i="15"/>
  <c r="U3557" i="15"/>
  <c r="T3557" i="15"/>
  <c r="Y3556" i="15"/>
  <c r="X3556" i="15"/>
  <c r="W3556" i="15"/>
  <c r="V3556" i="15"/>
  <c r="U3556" i="15"/>
  <c r="T3556" i="15"/>
  <c r="Y3555" i="15"/>
  <c r="X3555" i="15"/>
  <c r="W3555" i="15"/>
  <c r="V3555" i="15"/>
  <c r="U3555" i="15"/>
  <c r="T3555" i="15"/>
  <c r="Y3554" i="15"/>
  <c r="X3554" i="15"/>
  <c r="W3554" i="15"/>
  <c r="V3554" i="15"/>
  <c r="U3554" i="15"/>
  <c r="T3554" i="15"/>
  <c r="Y3553" i="15"/>
  <c r="X3553" i="15"/>
  <c r="W3553" i="15"/>
  <c r="V3553" i="15"/>
  <c r="U3553" i="15"/>
  <c r="T3553" i="15"/>
  <c r="Y3552" i="15"/>
  <c r="X3552" i="15"/>
  <c r="W3552" i="15"/>
  <c r="V3552" i="15"/>
  <c r="U3552" i="15"/>
  <c r="T3552" i="15"/>
  <c r="Y3551" i="15"/>
  <c r="X3551" i="15"/>
  <c r="W3551" i="15"/>
  <c r="V3551" i="15"/>
  <c r="U3551" i="15"/>
  <c r="T3551" i="15"/>
  <c r="Y3550" i="15"/>
  <c r="X3550" i="15"/>
  <c r="W3550" i="15"/>
  <c r="V3550" i="15"/>
  <c r="U3550" i="15"/>
  <c r="T3550" i="15"/>
  <c r="Y3549" i="15"/>
  <c r="X3549" i="15"/>
  <c r="W3549" i="15"/>
  <c r="V3549" i="15"/>
  <c r="U3549" i="15"/>
  <c r="T3549" i="15"/>
  <c r="Y3548" i="15"/>
  <c r="X3548" i="15"/>
  <c r="W3548" i="15"/>
  <c r="V3548" i="15"/>
  <c r="U3548" i="15"/>
  <c r="T3548" i="15"/>
  <c r="Y3547" i="15"/>
  <c r="X3547" i="15"/>
  <c r="W3547" i="15"/>
  <c r="V3547" i="15"/>
  <c r="U3547" i="15"/>
  <c r="T3547" i="15"/>
  <c r="Y3546" i="15"/>
  <c r="X3546" i="15"/>
  <c r="W3546" i="15"/>
  <c r="V3546" i="15"/>
  <c r="U3546" i="15"/>
  <c r="T3546" i="15"/>
  <c r="Y3545" i="15"/>
  <c r="X3545" i="15"/>
  <c r="W3545" i="15"/>
  <c r="V3545" i="15"/>
  <c r="U3545" i="15"/>
  <c r="T3545" i="15"/>
  <c r="Y3544" i="15"/>
  <c r="X3544" i="15"/>
  <c r="W3544" i="15"/>
  <c r="V3544" i="15"/>
  <c r="U3544" i="15"/>
  <c r="T3544" i="15"/>
  <c r="Y3543" i="15"/>
  <c r="X3543" i="15"/>
  <c r="W3543" i="15"/>
  <c r="V3543" i="15"/>
  <c r="U3543" i="15"/>
  <c r="T3543" i="15"/>
  <c r="Y3542" i="15"/>
  <c r="X3542" i="15"/>
  <c r="W3542" i="15"/>
  <c r="V3542" i="15"/>
  <c r="U3542" i="15"/>
  <c r="T3542" i="15"/>
  <c r="Y3541" i="15"/>
  <c r="X3541" i="15"/>
  <c r="W3541" i="15"/>
  <c r="V3541" i="15"/>
  <c r="U3541" i="15"/>
  <c r="T3541" i="15"/>
  <c r="Y3540" i="15"/>
  <c r="X3540" i="15"/>
  <c r="W3540" i="15"/>
  <c r="V3540" i="15"/>
  <c r="U3540" i="15"/>
  <c r="T3540" i="15"/>
  <c r="Y3539" i="15"/>
  <c r="X3539" i="15"/>
  <c r="W3539" i="15"/>
  <c r="V3539" i="15"/>
  <c r="U3539" i="15"/>
  <c r="T3539" i="15"/>
  <c r="Y3538" i="15"/>
  <c r="X3538" i="15"/>
  <c r="W3538" i="15"/>
  <c r="V3538" i="15"/>
  <c r="U3538" i="15"/>
  <c r="T3538" i="15"/>
  <c r="Y3537" i="15"/>
  <c r="X3537" i="15"/>
  <c r="W3537" i="15"/>
  <c r="V3537" i="15"/>
  <c r="U3537" i="15"/>
  <c r="T3537" i="15"/>
  <c r="Y3536" i="15"/>
  <c r="X3536" i="15"/>
  <c r="W3536" i="15"/>
  <c r="V3536" i="15"/>
  <c r="U3536" i="15"/>
  <c r="T3536" i="15"/>
  <c r="Y3535" i="15"/>
  <c r="X3535" i="15"/>
  <c r="W3535" i="15"/>
  <c r="V3535" i="15"/>
  <c r="U3535" i="15"/>
  <c r="T3535" i="15"/>
  <c r="Y3534" i="15"/>
  <c r="X3534" i="15"/>
  <c r="W3534" i="15"/>
  <c r="V3534" i="15"/>
  <c r="U3534" i="15"/>
  <c r="T3534" i="15"/>
  <c r="Y3533" i="15"/>
  <c r="X3533" i="15"/>
  <c r="W3533" i="15"/>
  <c r="V3533" i="15"/>
  <c r="U3533" i="15"/>
  <c r="T3533" i="15"/>
  <c r="Y3532" i="15"/>
  <c r="X3532" i="15"/>
  <c r="W3532" i="15"/>
  <c r="V3532" i="15"/>
  <c r="U3532" i="15"/>
  <c r="T3532" i="15"/>
  <c r="Y3531" i="15"/>
  <c r="X3531" i="15"/>
  <c r="W3531" i="15"/>
  <c r="V3531" i="15"/>
  <c r="U3531" i="15"/>
  <c r="T3531" i="15"/>
  <c r="Y3530" i="15"/>
  <c r="X3530" i="15"/>
  <c r="W3530" i="15"/>
  <c r="V3530" i="15"/>
  <c r="U3530" i="15"/>
  <c r="T3530" i="15"/>
  <c r="Y3529" i="15"/>
  <c r="X3529" i="15"/>
  <c r="W3529" i="15"/>
  <c r="V3529" i="15"/>
  <c r="U3529" i="15"/>
  <c r="T3529" i="15"/>
  <c r="Y3528" i="15"/>
  <c r="X3528" i="15"/>
  <c r="W3528" i="15"/>
  <c r="V3528" i="15"/>
  <c r="U3528" i="15"/>
  <c r="T3528" i="15"/>
  <c r="Y3527" i="15"/>
  <c r="X3527" i="15"/>
  <c r="W3527" i="15"/>
  <c r="V3527" i="15"/>
  <c r="U3527" i="15"/>
  <c r="T3527" i="15"/>
  <c r="Y3526" i="15"/>
  <c r="X3526" i="15"/>
  <c r="W3526" i="15"/>
  <c r="V3526" i="15"/>
  <c r="U3526" i="15"/>
  <c r="T3526" i="15"/>
  <c r="Y3525" i="15"/>
  <c r="X3525" i="15"/>
  <c r="W3525" i="15"/>
  <c r="V3525" i="15"/>
  <c r="U3525" i="15"/>
  <c r="T3525" i="15"/>
  <c r="Y3524" i="15"/>
  <c r="X3524" i="15"/>
  <c r="W3524" i="15"/>
  <c r="V3524" i="15"/>
  <c r="U3524" i="15"/>
  <c r="T3524" i="15"/>
  <c r="Y3523" i="15"/>
  <c r="X3523" i="15"/>
  <c r="W3523" i="15"/>
  <c r="V3523" i="15"/>
  <c r="U3523" i="15"/>
  <c r="T3523" i="15"/>
  <c r="Y3522" i="15"/>
  <c r="X3522" i="15"/>
  <c r="W3522" i="15"/>
  <c r="V3522" i="15"/>
  <c r="U3522" i="15"/>
  <c r="T3522" i="15"/>
  <c r="Y3521" i="15"/>
  <c r="X3521" i="15"/>
  <c r="W3521" i="15"/>
  <c r="V3521" i="15"/>
  <c r="U3521" i="15"/>
  <c r="T3521" i="15"/>
  <c r="Y3520" i="15"/>
  <c r="X3520" i="15"/>
  <c r="W3520" i="15"/>
  <c r="V3520" i="15"/>
  <c r="U3520" i="15"/>
  <c r="T3520" i="15"/>
  <c r="Y3519" i="15"/>
  <c r="X3519" i="15"/>
  <c r="W3519" i="15"/>
  <c r="V3519" i="15"/>
  <c r="U3519" i="15"/>
  <c r="T3519" i="15"/>
  <c r="Y3518" i="15"/>
  <c r="X3518" i="15"/>
  <c r="W3518" i="15"/>
  <c r="V3518" i="15"/>
  <c r="U3518" i="15"/>
  <c r="T3518" i="15"/>
  <c r="Y3517" i="15"/>
  <c r="X3517" i="15"/>
  <c r="W3517" i="15"/>
  <c r="V3517" i="15"/>
  <c r="U3517" i="15"/>
  <c r="T3517" i="15"/>
  <c r="Y3516" i="15"/>
  <c r="X3516" i="15"/>
  <c r="W3516" i="15"/>
  <c r="V3516" i="15"/>
  <c r="U3516" i="15"/>
  <c r="T3516" i="15"/>
  <c r="Y3515" i="15"/>
  <c r="X3515" i="15"/>
  <c r="W3515" i="15"/>
  <c r="V3515" i="15"/>
  <c r="U3515" i="15"/>
  <c r="T3515" i="15"/>
  <c r="Y3514" i="15"/>
  <c r="X3514" i="15"/>
  <c r="W3514" i="15"/>
  <c r="V3514" i="15"/>
  <c r="U3514" i="15"/>
  <c r="T3514" i="15"/>
  <c r="Y3513" i="15"/>
  <c r="X3513" i="15"/>
  <c r="W3513" i="15"/>
  <c r="V3513" i="15"/>
  <c r="U3513" i="15"/>
  <c r="T3513" i="15"/>
  <c r="Y3512" i="15"/>
  <c r="X3512" i="15"/>
  <c r="W3512" i="15"/>
  <c r="V3512" i="15"/>
  <c r="U3512" i="15"/>
  <c r="T3512" i="15"/>
  <c r="Y3511" i="15"/>
  <c r="X3511" i="15"/>
  <c r="W3511" i="15"/>
  <c r="V3511" i="15"/>
  <c r="U3511" i="15"/>
  <c r="T3511" i="15"/>
  <c r="Y3510" i="15"/>
  <c r="X3510" i="15"/>
  <c r="W3510" i="15"/>
  <c r="V3510" i="15"/>
  <c r="U3510" i="15"/>
  <c r="T3510" i="15"/>
  <c r="Y3509" i="15"/>
  <c r="X3509" i="15"/>
  <c r="W3509" i="15"/>
  <c r="V3509" i="15"/>
  <c r="U3509" i="15"/>
  <c r="T3509" i="15"/>
  <c r="Y3508" i="15"/>
  <c r="X3508" i="15"/>
  <c r="W3508" i="15"/>
  <c r="V3508" i="15"/>
  <c r="U3508" i="15"/>
  <c r="T3508" i="15"/>
  <c r="Y3507" i="15"/>
  <c r="X3507" i="15"/>
  <c r="W3507" i="15"/>
  <c r="V3507" i="15"/>
  <c r="U3507" i="15"/>
  <c r="T3507" i="15"/>
  <c r="Y3506" i="15"/>
  <c r="X3506" i="15"/>
  <c r="W3506" i="15"/>
  <c r="V3506" i="15"/>
  <c r="U3506" i="15"/>
  <c r="T3506" i="15"/>
  <c r="Y3505" i="15"/>
  <c r="X3505" i="15"/>
  <c r="W3505" i="15"/>
  <c r="V3505" i="15"/>
  <c r="U3505" i="15"/>
  <c r="T3505" i="15"/>
  <c r="Y3504" i="15"/>
  <c r="X3504" i="15"/>
  <c r="W3504" i="15"/>
  <c r="V3504" i="15"/>
  <c r="U3504" i="15"/>
  <c r="T3504" i="15"/>
  <c r="Y3503" i="15"/>
  <c r="X3503" i="15"/>
  <c r="W3503" i="15"/>
  <c r="V3503" i="15"/>
  <c r="U3503" i="15"/>
  <c r="T3503" i="15"/>
  <c r="Y3502" i="15"/>
  <c r="X3502" i="15"/>
  <c r="W3502" i="15"/>
  <c r="V3502" i="15"/>
  <c r="U3502" i="15"/>
  <c r="T3502" i="15"/>
  <c r="Y3501" i="15"/>
  <c r="X3501" i="15"/>
  <c r="W3501" i="15"/>
  <c r="V3501" i="15"/>
  <c r="U3501" i="15"/>
  <c r="T3501" i="15"/>
  <c r="Y3500" i="15"/>
  <c r="X3500" i="15"/>
  <c r="W3500" i="15"/>
  <c r="V3500" i="15"/>
  <c r="U3500" i="15"/>
  <c r="T3500" i="15"/>
  <c r="Y3499" i="15"/>
  <c r="X3499" i="15"/>
  <c r="W3499" i="15"/>
  <c r="V3499" i="15"/>
  <c r="U3499" i="15"/>
  <c r="T3499" i="15"/>
  <c r="Y3498" i="15"/>
  <c r="X3498" i="15"/>
  <c r="W3498" i="15"/>
  <c r="V3498" i="15"/>
  <c r="U3498" i="15"/>
  <c r="T3498" i="15"/>
  <c r="Y3497" i="15"/>
  <c r="X3497" i="15"/>
  <c r="W3497" i="15"/>
  <c r="V3497" i="15"/>
  <c r="U3497" i="15"/>
  <c r="T3497" i="15"/>
  <c r="Y3496" i="15"/>
  <c r="X3496" i="15"/>
  <c r="W3496" i="15"/>
  <c r="V3496" i="15"/>
  <c r="U3496" i="15"/>
  <c r="T3496" i="15"/>
  <c r="Y3495" i="15"/>
  <c r="X3495" i="15"/>
  <c r="W3495" i="15"/>
  <c r="V3495" i="15"/>
  <c r="U3495" i="15"/>
  <c r="T3495" i="15"/>
  <c r="Y3494" i="15"/>
  <c r="X3494" i="15"/>
  <c r="W3494" i="15"/>
  <c r="V3494" i="15"/>
  <c r="U3494" i="15"/>
  <c r="T3494" i="15"/>
  <c r="Y3493" i="15"/>
  <c r="X3493" i="15"/>
  <c r="W3493" i="15"/>
  <c r="V3493" i="15"/>
  <c r="U3493" i="15"/>
  <c r="T3493" i="15"/>
  <c r="Y3492" i="15"/>
  <c r="X3492" i="15"/>
  <c r="W3492" i="15"/>
  <c r="V3492" i="15"/>
  <c r="U3492" i="15"/>
  <c r="T3492" i="15"/>
  <c r="Y3491" i="15"/>
  <c r="X3491" i="15"/>
  <c r="W3491" i="15"/>
  <c r="V3491" i="15"/>
  <c r="U3491" i="15"/>
  <c r="T3491" i="15"/>
  <c r="Y3490" i="15"/>
  <c r="X3490" i="15"/>
  <c r="W3490" i="15"/>
  <c r="V3490" i="15"/>
  <c r="U3490" i="15"/>
  <c r="T3490" i="15"/>
  <c r="Y3489" i="15"/>
  <c r="X3489" i="15"/>
  <c r="W3489" i="15"/>
  <c r="V3489" i="15"/>
  <c r="U3489" i="15"/>
  <c r="T3489" i="15"/>
  <c r="Y3488" i="15"/>
  <c r="X3488" i="15"/>
  <c r="W3488" i="15"/>
  <c r="V3488" i="15"/>
  <c r="U3488" i="15"/>
  <c r="T3488" i="15"/>
  <c r="Y3487" i="15"/>
  <c r="X3487" i="15"/>
  <c r="W3487" i="15"/>
  <c r="V3487" i="15"/>
  <c r="U3487" i="15"/>
  <c r="T3487" i="15"/>
  <c r="Y3486" i="15"/>
  <c r="X3486" i="15"/>
  <c r="W3486" i="15"/>
  <c r="V3486" i="15"/>
  <c r="U3486" i="15"/>
  <c r="T3486" i="15"/>
  <c r="Y3485" i="15"/>
  <c r="X3485" i="15"/>
  <c r="W3485" i="15"/>
  <c r="V3485" i="15"/>
  <c r="U3485" i="15"/>
  <c r="T3485" i="15"/>
  <c r="Y3484" i="15"/>
  <c r="X3484" i="15"/>
  <c r="W3484" i="15"/>
  <c r="V3484" i="15"/>
  <c r="U3484" i="15"/>
  <c r="T3484" i="15"/>
  <c r="Y3483" i="15"/>
  <c r="X3483" i="15"/>
  <c r="W3483" i="15"/>
  <c r="V3483" i="15"/>
  <c r="U3483" i="15"/>
  <c r="T3483" i="15"/>
  <c r="Y3482" i="15"/>
  <c r="X3482" i="15"/>
  <c r="W3482" i="15"/>
  <c r="V3482" i="15"/>
  <c r="U3482" i="15"/>
  <c r="T3482" i="15"/>
  <c r="Y3481" i="15"/>
  <c r="X3481" i="15"/>
  <c r="W3481" i="15"/>
  <c r="V3481" i="15"/>
  <c r="U3481" i="15"/>
  <c r="T3481" i="15"/>
  <c r="Y3480" i="15"/>
  <c r="X3480" i="15"/>
  <c r="W3480" i="15"/>
  <c r="V3480" i="15"/>
  <c r="U3480" i="15"/>
  <c r="T3480" i="15"/>
  <c r="Y3479" i="15"/>
  <c r="X3479" i="15"/>
  <c r="W3479" i="15"/>
  <c r="V3479" i="15"/>
  <c r="U3479" i="15"/>
  <c r="T3479" i="15"/>
  <c r="Y3478" i="15"/>
  <c r="X3478" i="15"/>
  <c r="W3478" i="15"/>
  <c r="V3478" i="15"/>
  <c r="U3478" i="15"/>
  <c r="T3478" i="15"/>
  <c r="Y3477" i="15"/>
  <c r="X3477" i="15"/>
  <c r="W3477" i="15"/>
  <c r="V3477" i="15"/>
  <c r="U3477" i="15"/>
  <c r="T3477" i="15"/>
  <c r="Y3476" i="15"/>
  <c r="X3476" i="15"/>
  <c r="W3476" i="15"/>
  <c r="V3476" i="15"/>
  <c r="U3476" i="15"/>
  <c r="T3476" i="15"/>
  <c r="Y3475" i="15"/>
  <c r="X3475" i="15"/>
  <c r="W3475" i="15"/>
  <c r="V3475" i="15"/>
  <c r="U3475" i="15"/>
  <c r="T3475" i="15"/>
  <c r="Y3474" i="15"/>
  <c r="X3474" i="15"/>
  <c r="W3474" i="15"/>
  <c r="V3474" i="15"/>
  <c r="U3474" i="15"/>
  <c r="T3474" i="15"/>
  <c r="Y3473" i="15"/>
  <c r="X3473" i="15"/>
  <c r="W3473" i="15"/>
  <c r="V3473" i="15"/>
  <c r="U3473" i="15"/>
  <c r="T3473" i="15"/>
  <c r="Y3472" i="15"/>
  <c r="X3472" i="15"/>
  <c r="W3472" i="15"/>
  <c r="V3472" i="15"/>
  <c r="U3472" i="15"/>
  <c r="T3472" i="15"/>
  <c r="Y3471" i="15"/>
  <c r="X3471" i="15"/>
  <c r="W3471" i="15"/>
  <c r="V3471" i="15"/>
  <c r="U3471" i="15"/>
  <c r="T3471" i="15"/>
  <c r="Y3470" i="15"/>
  <c r="X3470" i="15"/>
  <c r="W3470" i="15"/>
  <c r="V3470" i="15"/>
  <c r="U3470" i="15"/>
  <c r="T3470" i="15"/>
  <c r="Y3469" i="15"/>
  <c r="X3469" i="15"/>
  <c r="W3469" i="15"/>
  <c r="V3469" i="15"/>
  <c r="U3469" i="15"/>
  <c r="T3469" i="15"/>
  <c r="Y3468" i="15"/>
  <c r="X3468" i="15"/>
  <c r="W3468" i="15"/>
  <c r="V3468" i="15"/>
  <c r="U3468" i="15"/>
  <c r="T3468" i="15"/>
  <c r="Y3467" i="15"/>
  <c r="X3467" i="15"/>
  <c r="W3467" i="15"/>
  <c r="V3467" i="15"/>
  <c r="U3467" i="15"/>
  <c r="T3467" i="15"/>
  <c r="Y3466" i="15"/>
  <c r="X3466" i="15"/>
  <c r="W3466" i="15"/>
  <c r="V3466" i="15"/>
  <c r="U3466" i="15"/>
  <c r="T3466" i="15"/>
  <c r="Y3465" i="15"/>
  <c r="X3465" i="15"/>
  <c r="W3465" i="15"/>
  <c r="V3465" i="15"/>
  <c r="U3465" i="15"/>
  <c r="T3465" i="15"/>
  <c r="Y3464" i="15"/>
  <c r="X3464" i="15"/>
  <c r="W3464" i="15"/>
  <c r="V3464" i="15"/>
  <c r="U3464" i="15"/>
  <c r="T3464" i="15"/>
  <c r="Y3463" i="15"/>
  <c r="X3463" i="15"/>
  <c r="W3463" i="15"/>
  <c r="V3463" i="15"/>
  <c r="U3463" i="15"/>
  <c r="T3463" i="15"/>
  <c r="Y3462" i="15"/>
  <c r="X3462" i="15"/>
  <c r="W3462" i="15"/>
  <c r="V3462" i="15"/>
  <c r="U3462" i="15"/>
  <c r="T3462" i="15"/>
  <c r="Y3461" i="15"/>
  <c r="X3461" i="15"/>
  <c r="W3461" i="15"/>
  <c r="V3461" i="15"/>
  <c r="U3461" i="15"/>
  <c r="T3461" i="15"/>
  <c r="Y3460" i="15"/>
  <c r="X3460" i="15"/>
  <c r="W3460" i="15"/>
  <c r="V3460" i="15"/>
  <c r="U3460" i="15"/>
  <c r="T3460" i="15"/>
  <c r="Y3459" i="15"/>
  <c r="X3459" i="15"/>
  <c r="W3459" i="15"/>
  <c r="V3459" i="15"/>
  <c r="U3459" i="15"/>
  <c r="T3459" i="15"/>
  <c r="Y3458" i="15"/>
  <c r="X3458" i="15"/>
  <c r="W3458" i="15"/>
  <c r="V3458" i="15"/>
  <c r="U3458" i="15"/>
  <c r="T3458" i="15"/>
  <c r="Y3457" i="15"/>
  <c r="X3457" i="15"/>
  <c r="W3457" i="15"/>
  <c r="V3457" i="15"/>
  <c r="U3457" i="15"/>
  <c r="T3457" i="15"/>
  <c r="Y3456" i="15"/>
  <c r="X3456" i="15"/>
  <c r="W3456" i="15"/>
  <c r="V3456" i="15"/>
  <c r="U3456" i="15"/>
  <c r="T3456" i="15"/>
  <c r="Y3455" i="15"/>
  <c r="X3455" i="15"/>
  <c r="W3455" i="15"/>
  <c r="V3455" i="15"/>
  <c r="U3455" i="15"/>
  <c r="T3455" i="15"/>
  <c r="Y3454" i="15"/>
  <c r="X3454" i="15"/>
  <c r="W3454" i="15"/>
  <c r="V3454" i="15"/>
  <c r="U3454" i="15"/>
  <c r="T3454" i="15"/>
  <c r="Y3453" i="15"/>
  <c r="X3453" i="15"/>
  <c r="W3453" i="15"/>
  <c r="V3453" i="15"/>
  <c r="U3453" i="15"/>
  <c r="T3453" i="15"/>
  <c r="Y3452" i="15"/>
  <c r="X3452" i="15"/>
  <c r="W3452" i="15"/>
  <c r="V3452" i="15"/>
  <c r="U3452" i="15"/>
  <c r="T3452" i="15"/>
  <c r="Y3451" i="15"/>
  <c r="X3451" i="15"/>
  <c r="W3451" i="15"/>
  <c r="V3451" i="15"/>
  <c r="U3451" i="15"/>
  <c r="T3451" i="15"/>
  <c r="Y3450" i="15"/>
  <c r="X3450" i="15"/>
  <c r="W3450" i="15"/>
  <c r="V3450" i="15"/>
  <c r="U3450" i="15"/>
  <c r="T3450" i="15"/>
  <c r="Y3449" i="15"/>
  <c r="X3449" i="15"/>
  <c r="W3449" i="15"/>
  <c r="V3449" i="15"/>
  <c r="U3449" i="15"/>
  <c r="T3449" i="15"/>
  <c r="Y3448" i="15"/>
  <c r="X3448" i="15"/>
  <c r="W3448" i="15"/>
  <c r="V3448" i="15"/>
  <c r="U3448" i="15"/>
  <c r="T3448" i="15"/>
  <c r="Y3447" i="15"/>
  <c r="X3447" i="15"/>
  <c r="W3447" i="15"/>
  <c r="V3447" i="15"/>
  <c r="U3447" i="15"/>
  <c r="T3447" i="15"/>
  <c r="Y3446" i="15"/>
  <c r="X3446" i="15"/>
  <c r="W3446" i="15"/>
  <c r="V3446" i="15"/>
  <c r="U3446" i="15"/>
  <c r="T3446" i="15"/>
  <c r="Y3445" i="15"/>
  <c r="X3445" i="15"/>
  <c r="W3445" i="15"/>
  <c r="V3445" i="15"/>
  <c r="U3445" i="15"/>
  <c r="T3445" i="15"/>
  <c r="Y3444" i="15"/>
  <c r="X3444" i="15"/>
  <c r="W3444" i="15"/>
  <c r="V3444" i="15"/>
  <c r="U3444" i="15"/>
  <c r="T3444" i="15"/>
  <c r="Y3443" i="15"/>
  <c r="X3443" i="15"/>
  <c r="W3443" i="15"/>
  <c r="V3443" i="15"/>
  <c r="U3443" i="15"/>
  <c r="T3443" i="15"/>
  <c r="Y3442" i="15"/>
  <c r="X3442" i="15"/>
  <c r="W3442" i="15"/>
  <c r="V3442" i="15"/>
  <c r="U3442" i="15"/>
  <c r="T3442" i="15"/>
  <c r="Y3441" i="15"/>
  <c r="X3441" i="15"/>
  <c r="W3441" i="15"/>
  <c r="V3441" i="15"/>
  <c r="U3441" i="15"/>
  <c r="T3441" i="15"/>
  <c r="Y3440" i="15"/>
  <c r="X3440" i="15"/>
  <c r="W3440" i="15"/>
  <c r="V3440" i="15"/>
  <c r="U3440" i="15"/>
  <c r="T3440" i="15"/>
  <c r="Y3439" i="15"/>
  <c r="X3439" i="15"/>
  <c r="W3439" i="15"/>
  <c r="V3439" i="15"/>
  <c r="U3439" i="15"/>
  <c r="T3439" i="15"/>
  <c r="Y3438" i="15"/>
  <c r="X3438" i="15"/>
  <c r="W3438" i="15"/>
  <c r="V3438" i="15"/>
  <c r="U3438" i="15"/>
  <c r="T3438" i="15"/>
  <c r="Y3437" i="15"/>
  <c r="X3437" i="15"/>
  <c r="W3437" i="15"/>
  <c r="V3437" i="15"/>
  <c r="U3437" i="15"/>
  <c r="T3437" i="15"/>
  <c r="Y3436" i="15"/>
  <c r="X3436" i="15"/>
  <c r="W3436" i="15"/>
  <c r="V3436" i="15"/>
  <c r="U3436" i="15"/>
  <c r="T3436" i="15"/>
  <c r="Y3435" i="15"/>
  <c r="X3435" i="15"/>
  <c r="W3435" i="15"/>
  <c r="V3435" i="15"/>
  <c r="U3435" i="15"/>
  <c r="T3435" i="15"/>
  <c r="Y3434" i="15"/>
  <c r="X3434" i="15"/>
  <c r="W3434" i="15"/>
  <c r="V3434" i="15"/>
  <c r="U3434" i="15"/>
  <c r="T3434" i="15"/>
  <c r="Y3433" i="15"/>
  <c r="X3433" i="15"/>
  <c r="W3433" i="15"/>
  <c r="V3433" i="15"/>
  <c r="U3433" i="15"/>
  <c r="T3433" i="15"/>
  <c r="Y3432" i="15"/>
  <c r="X3432" i="15"/>
  <c r="W3432" i="15"/>
  <c r="V3432" i="15"/>
  <c r="U3432" i="15"/>
  <c r="T3432" i="15"/>
  <c r="Y3431" i="15"/>
  <c r="X3431" i="15"/>
  <c r="W3431" i="15"/>
  <c r="V3431" i="15"/>
  <c r="U3431" i="15"/>
  <c r="T3431" i="15"/>
  <c r="Y3430" i="15"/>
  <c r="X3430" i="15"/>
  <c r="W3430" i="15"/>
  <c r="V3430" i="15"/>
  <c r="U3430" i="15"/>
  <c r="T3430" i="15"/>
  <c r="Y3429" i="15"/>
  <c r="X3429" i="15"/>
  <c r="W3429" i="15"/>
  <c r="V3429" i="15"/>
  <c r="U3429" i="15"/>
  <c r="T3429" i="15"/>
  <c r="Y3428" i="15"/>
  <c r="X3428" i="15"/>
  <c r="W3428" i="15"/>
  <c r="V3428" i="15"/>
  <c r="U3428" i="15"/>
  <c r="T3428" i="15"/>
  <c r="Y3427" i="15"/>
  <c r="X3427" i="15"/>
  <c r="W3427" i="15"/>
  <c r="V3427" i="15"/>
  <c r="U3427" i="15"/>
  <c r="T3427" i="15"/>
  <c r="Y3426" i="15"/>
  <c r="X3426" i="15"/>
  <c r="W3426" i="15"/>
  <c r="V3426" i="15"/>
  <c r="U3426" i="15"/>
  <c r="T3426" i="15"/>
  <c r="Y3425" i="15"/>
  <c r="X3425" i="15"/>
  <c r="W3425" i="15"/>
  <c r="V3425" i="15"/>
  <c r="U3425" i="15"/>
  <c r="T3425" i="15"/>
  <c r="Y3424" i="15"/>
  <c r="X3424" i="15"/>
  <c r="W3424" i="15"/>
  <c r="V3424" i="15"/>
  <c r="U3424" i="15"/>
  <c r="T3424" i="15"/>
  <c r="Y3423" i="15"/>
  <c r="X3423" i="15"/>
  <c r="W3423" i="15"/>
  <c r="V3423" i="15"/>
  <c r="U3423" i="15"/>
  <c r="T3423" i="15"/>
  <c r="Y3422" i="15"/>
  <c r="X3422" i="15"/>
  <c r="W3422" i="15"/>
  <c r="V3422" i="15"/>
  <c r="U3422" i="15"/>
  <c r="T3422" i="15"/>
  <c r="Y3421" i="15"/>
  <c r="X3421" i="15"/>
  <c r="W3421" i="15"/>
  <c r="V3421" i="15"/>
  <c r="U3421" i="15"/>
  <c r="T3421" i="15"/>
  <c r="Y3420" i="15"/>
  <c r="X3420" i="15"/>
  <c r="W3420" i="15"/>
  <c r="V3420" i="15"/>
  <c r="U3420" i="15"/>
  <c r="T3420" i="15"/>
  <c r="Y3419" i="15"/>
  <c r="X3419" i="15"/>
  <c r="W3419" i="15"/>
  <c r="V3419" i="15"/>
  <c r="U3419" i="15"/>
  <c r="T3419" i="15"/>
  <c r="Y3418" i="15"/>
  <c r="X3418" i="15"/>
  <c r="W3418" i="15"/>
  <c r="V3418" i="15"/>
  <c r="U3418" i="15"/>
  <c r="T3418" i="15"/>
  <c r="Y3417" i="15"/>
  <c r="X3417" i="15"/>
  <c r="W3417" i="15"/>
  <c r="V3417" i="15"/>
  <c r="U3417" i="15"/>
  <c r="T3417" i="15"/>
  <c r="Y3416" i="15"/>
  <c r="X3416" i="15"/>
  <c r="W3416" i="15"/>
  <c r="V3416" i="15"/>
  <c r="U3416" i="15"/>
  <c r="T3416" i="15"/>
  <c r="Y3415" i="15"/>
  <c r="X3415" i="15"/>
  <c r="W3415" i="15"/>
  <c r="V3415" i="15"/>
  <c r="U3415" i="15"/>
  <c r="T3415" i="15"/>
  <c r="Y3414" i="15"/>
  <c r="X3414" i="15"/>
  <c r="W3414" i="15"/>
  <c r="V3414" i="15"/>
  <c r="U3414" i="15"/>
  <c r="T3414" i="15"/>
  <c r="Y3413" i="15"/>
  <c r="X3413" i="15"/>
  <c r="W3413" i="15"/>
  <c r="V3413" i="15"/>
  <c r="U3413" i="15"/>
  <c r="T3413" i="15"/>
  <c r="Y3412" i="15"/>
  <c r="X3412" i="15"/>
  <c r="W3412" i="15"/>
  <c r="V3412" i="15"/>
  <c r="U3412" i="15"/>
  <c r="T3412" i="15"/>
  <c r="Y3411" i="15"/>
  <c r="X3411" i="15"/>
  <c r="W3411" i="15"/>
  <c r="V3411" i="15"/>
  <c r="U3411" i="15"/>
  <c r="T3411" i="15"/>
  <c r="Y3410" i="15"/>
  <c r="X3410" i="15"/>
  <c r="W3410" i="15"/>
  <c r="V3410" i="15"/>
  <c r="U3410" i="15"/>
  <c r="T3410" i="15"/>
  <c r="Y3409" i="15"/>
  <c r="X3409" i="15"/>
  <c r="W3409" i="15"/>
  <c r="V3409" i="15"/>
  <c r="U3409" i="15"/>
  <c r="T3409" i="15"/>
  <c r="Y3408" i="15"/>
  <c r="X3408" i="15"/>
  <c r="W3408" i="15"/>
  <c r="V3408" i="15"/>
  <c r="U3408" i="15"/>
  <c r="T3408" i="15"/>
  <c r="Y3407" i="15"/>
  <c r="X3407" i="15"/>
  <c r="W3407" i="15"/>
  <c r="V3407" i="15"/>
  <c r="U3407" i="15"/>
  <c r="T3407" i="15"/>
  <c r="Y3406" i="15"/>
  <c r="X3406" i="15"/>
  <c r="W3406" i="15"/>
  <c r="V3406" i="15"/>
  <c r="U3406" i="15"/>
  <c r="T3406" i="15"/>
  <c r="Y3405" i="15"/>
  <c r="X3405" i="15"/>
  <c r="W3405" i="15"/>
  <c r="V3405" i="15"/>
  <c r="U3405" i="15"/>
  <c r="T3405" i="15"/>
  <c r="Y3404" i="15"/>
  <c r="X3404" i="15"/>
  <c r="W3404" i="15"/>
  <c r="V3404" i="15"/>
  <c r="U3404" i="15"/>
  <c r="T3404" i="15"/>
  <c r="Y3403" i="15"/>
  <c r="X3403" i="15"/>
  <c r="W3403" i="15"/>
  <c r="V3403" i="15"/>
  <c r="U3403" i="15"/>
  <c r="T3403" i="15"/>
  <c r="Y3402" i="15"/>
  <c r="X3402" i="15"/>
  <c r="W3402" i="15"/>
  <c r="V3402" i="15"/>
  <c r="U3402" i="15"/>
  <c r="T3402" i="15"/>
  <c r="Y3401" i="15"/>
  <c r="X3401" i="15"/>
  <c r="W3401" i="15"/>
  <c r="V3401" i="15"/>
  <c r="U3401" i="15"/>
  <c r="T3401" i="15"/>
  <c r="Y3400" i="15"/>
  <c r="X3400" i="15"/>
  <c r="W3400" i="15"/>
  <c r="V3400" i="15"/>
  <c r="U3400" i="15"/>
  <c r="T3400" i="15"/>
  <c r="Y3399" i="15"/>
  <c r="X3399" i="15"/>
  <c r="W3399" i="15"/>
  <c r="V3399" i="15"/>
  <c r="U3399" i="15"/>
  <c r="T3399" i="15"/>
  <c r="Y3398" i="15"/>
  <c r="X3398" i="15"/>
  <c r="W3398" i="15"/>
  <c r="V3398" i="15"/>
  <c r="U3398" i="15"/>
  <c r="T3398" i="15"/>
  <c r="Y3397" i="15"/>
  <c r="X3397" i="15"/>
  <c r="W3397" i="15"/>
  <c r="V3397" i="15"/>
  <c r="U3397" i="15"/>
  <c r="T3397" i="15"/>
  <c r="Y3396" i="15"/>
  <c r="X3396" i="15"/>
  <c r="W3396" i="15"/>
  <c r="V3396" i="15"/>
  <c r="U3396" i="15"/>
  <c r="T3396" i="15"/>
  <c r="Y3395" i="15"/>
  <c r="X3395" i="15"/>
  <c r="W3395" i="15"/>
  <c r="V3395" i="15"/>
  <c r="U3395" i="15"/>
  <c r="T3395" i="15"/>
  <c r="Y3394" i="15"/>
  <c r="X3394" i="15"/>
  <c r="W3394" i="15"/>
  <c r="V3394" i="15"/>
  <c r="U3394" i="15"/>
  <c r="T3394" i="15"/>
  <c r="Y3393" i="15"/>
  <c r="X3393" i="15"/>
  <c r="W3393" i="15"/>
  <c r="V3393" i="15"/>
  <c r="U3393" i="15"/>
  <c r="T3393" i="15"/>
  <c r="Y3392" i="15"/>
  <c r="X3392" i="15"/>
  <c r="W3392" i="15"/>
  <c r="V3392" i="15"/>
  <c r="U3392" i="15"/>
  <c r="T3392" i="15"/>
  <c r="Y3391" i="15"/>
  <c r="X3391" i="15"/>
  <c r="W3391" i="15"/>
  <c r="V3391" i="15"/>
  <c r="U3391" i="15"/>
  <c r="T3391" i="15"/>
  <c r="Y3390" i="15"/>
  <c r="X3390" i="15"/>
  <c r="W3390" i="15"/>
  <c r="V3390" i="15"/>
  <c r="U3390" i="15"/>
  <c r="T3390" i="15"/>
  <c r="Y3389" i="15"/>
  <c r="X3389" i="15"/>
  <c r="W3389" i="15"/>
  <c r="V3389" i="15"/>
  <c r="U3389" i="15"/>
  <c r="T3389" i="15"/>
  <c r="Y3388" i="15"/>
  <c r="X3388" i="15"/>
  <c r="W3388" i="15"/>
  <c r="V3388" i="15"/>
  <c r="U3388" i="15"/>
  <c r="T3388" i="15"/>
  <c r="Y3387" i="15"/>
  <c r="X3387" i="15"/>
  <c r="W3387" i="15"/>
  <c r="V3387" i="15"/>
  <c r="U3387" i="15"/>
  <c r="T3387" i="15"/>
  <c r="Y3386" i="15"/>
  <c r="X3386" i="15"/>
  <c r="W3386" i="15"/>
  <c r="V3386" i="15"/>
  <c r="U3386" i="15"/>
  <c r="T3386" i="15"/>
  <c r="Y3385" i="15"/>
  <c r="X3385" i="15"/>
  <c r="W3385" i="15"/>
  <c r="V3385" i="15"/>
  <c r="U3385" i="15"/>
  <c r="T3385" i="15"/>
  <c r="Y3384" i="15"/>
  <c r="X3384" i="15"/>
  <c r="W3384" i="15"/>
  <c r="V3384" i="15"/>
  <c r="U3384" i="15"/>
  <c r="T3384" i="15"/>
  <c r="Y3383" i="15"/>
  <c r="X3383" i="15"/>
  <c r="W3383" i="15"/>
  <c r="V3383" i="15"/>
  <c r="U3383" i="15"/>
  <c r="T3383" i="15"/>
  <c r="Y3382" i="15"/>
  <c r="X3382" i="15"/>
  <c r="W3382" i="15"/>
  <c r="V3382" i="15"/>
  <c r="U3382" i="15"/>
  <c r="T3382" i="15"/>
  <c r="Y3381" i="15"/>
  <c r="X3381" i="15"/>
  <c r="W3381" i="15"/>
  <c r="V3381" i="15"/>
  <c r="U3381" i="15"/>
  <c r="T3381" i="15"/>
  <c r="Y3380" i="15"/>
  <c r="X3380" i="15"/>
  <c r="W3380" i="15"/>
  <c r="V3380" i="15"/>
  <c r="U3380" i="15"/>
  <c r="T3380" i="15"/>
  <c r="Y3379" i="15"/>
  <c r="X3379" i="15"/>
  <c r="W3379" i="15"/>
  <c r="V3379" i="15"/>
  <c r="U3379" i="15"/>
  <c r="T3379" i="15"/>
  <c r="Y3378" i="15"/>
  <c r="X3378" i="15"/>
  <c r="W3378" i="15"/>
  <c r="V3378" i="15"/>
  <c r="U3378" i="15"/>
  <c r="T3378" i="15"/>
  <c r="Y3377" i="15"/>
  <c r="X3377" i="15"/>
  <c r="W3377" i="15"/>
  <c r="V3377" i="15"/>
  <c r="U3377" i="15"/>
  <c r="T3377" i="15"/>
  <c r="Y3376" i="15"/>
  <c r="X3376" i="15"/>
  <c r="W3376" i="15"/>
  <c r="V3376" i="15"/>
  <c r="U3376" i="15"/>
  <c r="T3376" i="15"/>
  <c r="Y3375" i="15"/>
  <c r="X3375" i="15"/>
  <c r="W3375" i="15"/>
  <c r="V3375" i="15"/>
  <c r="U3375" i="15"/>
  <c r="T3375" i="15"/>
  <c r="Y3374" i="15"/>
  <c r="X3374" i="15"/>
  <c r="W3374" i="15"/>
  <c r="V3374" i="15"/>
  <c r="U3374" i="15"/>
  <c r="T3374" i="15"/>
  <c r="Y3373" i="15"/>
  <c r="X3373" i="15"/>
  <c r="W3373" i="15"/>
  <c r="V3373" i="15"/>
  <c r="U3373" i="15"/>
  <c r="T3373" i="15"/>
  <c r="Y3372" i="15"/>
  <c r="X3372" i="15"/>
  <c r="W3372" i="15"/>
  <c r="V3372" i="15"/>
  <c r="U3372" i="15"/>
  <c r="T3372" i="15"/>
  <c r="Y3371" i="15"/>
  <c r="X3371" i="15"/>
  <c r="W3371" i="15"/>
  <c r="V3371" i="15"/>
  <c r="U3371" i="15"/>
  <c r="T3371" i="15"/>
  <c r="Y3370" i="15"/>
  <c r="X3370" i="15"/>
  <c r="W3370" i="15"/>
  <c r="V3370" i="15"/>
  <c r="U3370" i="15"/>
  <c r="T3370" i="15"/>
  <c r="Y3369" i="15"/>
  <c r="X3369" i="15"/>
  <c r="W3369" i="15"/>
  <c r="V3369" i="15"/>
  <c r="U3369" i="15"/>
  <c r="T3369" i="15"/>
  <c r="Y3368" i="15"/>
  <c r="X3368" i="15"/>
  <c r="W3368" i="15"/>
  <c r="V3368" i="15"/>
  <c r="U3368" i="15"/>
  <c r="T3368" i="15"/>
  <c r="Y3367" i="15"/>
  <c r="X3367" i="15"/>
  <c r="W3367" i="15"/>
  <c r="V3367" i="15"/>
  <c r="U3367" i="15"/>
  <c r="T3367" i="15"/>
  <c r="Y3366" i="15"/>
  <c r="X3366" i="15"/>
  <c r="W3366" i="15"/>
  <c r="V3366" i="15"/>
  <c r="U3366" i="15"/>
  <c r="T3366" i="15"/>
  <c r="Y3365" i="15"/>
  <c r="X3365" i="15"/>
  <c r="W3365" i="15"/>
  <c r="V3365" i="15"/>
  <c r="U3365" i="15"/>
  <c r="T3365" i="15"/>
  <c r="Y3364" i="15"/>
  <c r="X3364" i="15"/>
  <c r="W3364" i="15"/>
  <c r="V3364" i="15"/>
  <c r="U3364" i="15"/>
  <c r="T3364" i="15"/>
  <c r="Y3363" i="15"/>
  <c r="X3363" i="15"/>
  <c r="W3363" i="15"/>
  <c r="V3363" i="15"/>
  <c r="U3363" i="15"/>
  <c r="T3363" i="15"/>
  <c r="Y3362" i="15"/>
  <c r="X3362" i="15"/>
  <c r="W3362" i="15"/>
  <c r="V3362" i="15"/>
  <c r="U3362" i="15"/>
  <c r="T3362" i="15"/>
  <c r="Y3361" i="15"/>
  <c r="X3361" i="15"/>
  <c r="W3361" i="15"/>
  <c r="V3361" i="15"/>
  <c r="U3361" i="15"/>
  <c r="T3361" i="15"/>
  <c r="Y3360" i="15"/>
  <c r="X3360" i="15"/>
  <c r="W3360" i="15"/>
  <c r="V3360" i="15"/>
  <c r="U3360" i="15"/>
  <c r="T3360" i="15"/>
  <c r="Y3359" i="15"/>
  <c r="X3359" i="15"/>
  <c r="W3359" i="15"/>
  <c r="V3359" i="15"/>
  <c r="U3359" i="15"/>
  <c r="T3359" i="15"/>
  <c r="Y3358" i="15"/>
  <c r="X3358" i="15"/>
  <c r="W3358" i="15"/>
  <c r="V3358" i="15"/>
  <c r="U3358" i="15"/>
  <c r="T3358" i="15"/>
  <c r="Y3357" i="15"/>
  <c r="X3357" i="15"/>
  <c r="W3357" i="15"/>
  <c r="V3357" i="15"/>
  <c r="U3357" i="15"/>
  <c r="T3357" i="15"/>
  <c r="Y3356" i="15"/>
  <c r="X3356" i="15"/>
  <c r="W3356" i="15"/>
  <c r="V3356" i="15"/>
  <c r="U3356" i="15"/>
  <c r="T3356" i="15"/>
  <c r="Y3355" i="15"/>
  <c r="X3355" i="15"/>
  <c r="W3355" i="15"/>
  <c r="V3355" i="15"/>
  <c r="U3355" i="15"/>
  <c r="T3355" i="15"/>
  <c r="Y3354" i="15"/>
  <c r="X3354" i="15"/>
  <c r="W3354" i="15"/>
  <c r="V3354" i="15"/>
  <c r="U3354" i="15"/>
  <c r="T3354" i="15"/>
  <c r="Y3353" i="15"/>
  <c r="X3353" i="15"/>
  <c r="W3353" i="15"/>
  <c r="V3353" i="15"/>
  <c r="U3353" i="15"/>
  <c r="T3353" i="15"/>
  <c r="Y3352" i="15"/>
  <c r="X3352" i="15"/>
  <c r="W3352" i="15"/>
  <c r="V3352" i="15"/>
  <c r="U3352" i="15"/>
  <c r="T3352" i="15"/>
  <c r="Y3351" i="15"/>
  <c r="X3351" i="15"/>
  <c r="W3351" i="15"/>
  <c r="V3351" i="15"/>
  <c r="U3351" i="15"/>
  <c r="T3351" i="15"/>
  <c r="Y3350" i="15"/>
  <c r="X3350" i="15"/>
  <c r="W3350" i="15"/>
  <c r="V3350" i="15"/>
  <c r="U3350" i="15"/>
  <c r="T3350" i="15"/>
  <c r="Y3349" i="15"/>
  <c r="X3349" i="15"/>
  <c r="W3349" i="15"/>
  <c r="V3349" i="15"/>
  <c r="U3349" i="15"/>
  <c r="T3349" i="15"/>
  <c r="Y3348" i="15"/>
  <c r="X3348" i="15"/>
  <c r="W3348" i="15"/>
  <c r="V3348" i="15"/>
  <c r="U3348" i="15"/>
  <c r="T3348" i="15"/>
  <c r="Y3347" i="15"/>
  <c r="X3347" i="15"/>
  <c r="W3347" i="15"/>
  <c r="V3347" i="15"/>
  <c r="U3347" i="15"/>
  <c r="T3347" i="15"/>
  <c r="Y3346" i="15"/>
  <c r="X3346" i="15"/>
  <c r="W3346" i="15"/>
  <c r="V3346" i="15"/>
  <c r="U3346" i="15"/>
  <c r="T3346" i="15"/>
  <c r="Y3345" i="15"/>
  <c r="X3345" i="15"/>
  <c r="W3345" i="15"/>
  <c r="V3345" i="15"/>
  <c r="U3345" i="15"/>
  <c r="T3345" i="15"/>
  <c r="Y3344" i="15"/>
  <c r="X3344" i="15"/>
  <c r="W3344" i="15"/>
  <c r="V3344" i="15"/>
  <c r="U3344" i="15"/>
  <c r="T3344" i="15"/>
  <c r="Y3343" i="15"/>
  <c r="X3343" i="15"/>
  <c r="W3343" i="15"/>
  <c r="V3343" i="15"/>
  <c r="U3343" i="15"/>
  <c r="T3343" i="15"/>
  <c r="Y3342" i="15"/>
  <c r="X3342" i="15"/>
  <c r="W3342" i="15"/>
  <c r="V3342" i="15"/>
  <c r="U3342" i="15"/>
  <c r="T3342" i="15"/>
  <c r="Y3341" i="15"/>
  <c r="X3341" i="15"/>
  <c r="W3341" i="15"/>
  <c r="V3341" i="15"/>
  <c r="U3341" i="15"/>
  <c r="T3341" i="15"/>
  <c r="Y3340" i="15"/>
  <c r="X3340" i="15"/>
  <c r="W3340" i="15"/>
  <c r="V3340" i="15"/>
  <c r="U3340" i="15"/>
  <c r="T3340" i="15"/>
  <c r="Y3339" i="15"/>
  <c r="X3339" i="15"/>
  <c r="W3339" i="15"/>
  <c r="V3339" i="15"/>
  <c r="U3339" i="15"/>
  <c r="T3339" i="15"/>
  <c r="Y3338" i="15"/>
  <c r="X3338" i="15"/>
  <c r="W3338" i="15"/>
  <c r="V3338" i="15"/>
  <c r="U3338" i="15"/>
  <c r="T3338" i="15"/>
  <c r="Y3337" i="15"/>
  <c r="X3337" i="15"/>
  <c r="W3337" i="15"/>
  <c r="V3337" i="15"/>
  <c r="U3337" i="15"/>
  <c r="T3337" i="15"/>
  <c r="Y3336" i="15"/>
  <c r="X3336" i="15"/>
  <c r="W3336" i="15"/>
  <c r="V3336" i="15"/>
  <c r="U3336" i="15"/>
  <c r="T3336" i="15"/>
  <c r="Y3335" i="15"/>
  <c r="X3335" i="15"/>
  <c r="W3335" i="15"/>
  <c r="V3335" i="15"/>
  <c r="U3335" i="15"/>
  <c r="T3335" i="15"/>
  <c r="Y3334" i="15"/>
  <c r="X3334" i="15"/>
  <c r="W3334" i="15"/>
  <c r="V3334" i="15"/>
  <c r="U3334" i="15"/>
  <c r="T3334" i="15"/>
  <c r="Y3333" i="15"/>
  <c r="X3333" i="15"/>
  <c r="W3333" i="15"/>
  <c r="V3333" i="15"/>
  <c r="U3333" i="15"/>
  <c r="T3333" i="15"/>
  <c r="Y3332" i="15"/>
  <c r="X3332" i="15"/>
  <c r="W3332" i="15"/>
  <c r="V3332" i="15"/>
  <c r="U3332" i="15"/>
  <c r="T3332" i="15"/>
  <c r="Y3331" i="15"/>
  <c r="X3331" i="15"/>
  <c r="W3331" i="15"/>
  <c r="V3331" i="15"/>
  <c r="U3331" i="15"/>
  <c r="T3331" i="15"/>
  <c r="Y3330" i="15"/>
  <c r="X3330" i="15"/>
  <c r="W3330" i="15"/>
  <c r="V3330" i="15"/>
  <c r="U3330" i="15"/>
  <c r="T3330" i="15"/>
  <c r="Y3329" i="15"/>
  <c r="X3329" i="15"/>
  <c r="W3329" i="15"/>
  <c r="V3329" i="15"/>
  <c r="U3329" i="15"/>
  <c r="T3329" i="15"/>
  <c r="Y3328" i="15"/>
  <c r="X3328" i="15"/>
  <c r="W3328" i="15"/>
  <c r="V3328" i="15"/>
  <c r="U3328" i="15"/>
  <c r="T3328" i="15"/>
  <c r="Y3327" i="15"/>
  <c r="X3327" i="15"/>
  <c r="W3327" i="15"/>
  <c r="V3327" i="15"/>
  <c r="U3327" i="15"/>
  <c r="T3327" i="15"/>
  <c r="Y3326" i="15"/>
  <c r="X3326" i="15"/>
  <c r="W3326" i="15"/>
  <c r="V3326" i="15"/>
  <c r="U3326" i="15"/>
  <c r="T3326" i="15"/>
  <c r="Y3325" i="15"/>
  <c r="X3325" i="15"/>
  <c r="W3325" i="15"/>
  <c r="V3325" i="15"/>
  <c r="U3325" i="15"/>
  <c r="T3325" i="15"/>
  <c r="Y3324" i="15"/>
  <c r="X3324" i="15"/>
  <c r="W3324" i="15"/>
  <c r="V3324" i="15"/>
  <c r="U3324" i="15"/>
  <c r="T3324" i="15"/>
  <c r="Y3323" i="15"/>
  <c r="X3323" i="15"/>
  <c r="W3323" i="15"/>
  <c r="V3323" i="15"/>
  <c r="U3323" i="15"/>
  <c r="T3323" i="15"/>
  <c r="Y3322" i="15"/>
  <c r="X3322" i="15"/>
  <c r="W3322" i="15"/>
  <c r="V3322" i="15"/>
  <c r="U3322" i="15"/>
  <c r="T3322" i="15"/>
  <c r="Y3321" i="15"/>
  <c r="X3321" i="15"/>
  <c r="W3321" i="15"/>
  <c r="V3321" i="15"/>
  <c r="U3321" i="15"/>
  <c r="T3321" i="15"/>
  <c r="Y3320" i="15"/>
  <c r="X3320" i="15"/>
  <c r="W3320" i="15"/>
  <c r="V3320" i="15"/>
  <c r="U3320" i="15"/>
  <c r="T3320" i="15"/>
  <c r="Y3319" i="15"/>
  <c r="X3319" i="15"/>
  <c r="W3319" i="15"/>
  <c r="V3319" i="15"/>
  <c r="U3319" i="15"/>
  <c r="T3319" i="15"/>
  <c r="Y3318" i="15"/>
  <c r="X3318" i="15"/>
  <c r="W3318" i="15"/>
  <c r="V3318" i="15"/>
  <c r="U3318" i="15"/>
  <c r="T3318" i="15"/>
  <c r="Y3317" i="15"/>
  <c r="X3317" i="15"/>
  <c r="W3317" i="15"/>
  <c r="V3317" i="15"/>
  <c r="U3317" i="15"/>
  <c r="T3317" i="15"/>
  <c r="Y3316" i="15"/>
  <c r="X3316" i="15"/>
  <c r="W3316" i="15"/>
  <c r="V3316" i="15"/>
  <c r="U3316" i="15"/>
  <c r="T3316" i="15"/>
  <c r="Y3315" i="15"/>
  <c r="X3315" i="15"/>
  <c r="W3315" i="15"/>
  <c r="V3315" i="15"/>
  <c r="U3315" i="15"/>
  <c r="T3315" i="15"/>
  <c r="Y3314" i="15"/>
  <c r="X3314" i="15"/>
  <c r="W3314" i="15"/>
  <c r="V3314" i="15"/>
  <c r="U3314" i="15"/>
  <c r="T3314" i="15"/>
  <c r="Y3313" i="15"/>
  <c r="X3313" i="15"/>
  <c r="W3313" i="15"/>
  <c r="V3313" i="15"/>
  <c r="U3313" i="15"/>
  <c r="T3313" i="15"/>
  <c r="Y3312" i="15"/>
  <c r="X3312" i="15"/>
  <c r="W3312" i="15"/>
  <c r="V3312" i="15"/>
  <c r="U3312" i="15"/>
  <c r="T3312" i="15"/>
  <c r="Y3311" i="15"/>
  <c r="X3311" i="15"/>
  <c r="W3311" i="15"/>
  <c r="V3311" i="15"/>
  <c r="U3311" i="15"/>
  <c r="T3311" i="15"/>
  <c r="Y3310" i="15"/>
  <c r="X3310" i="15"/>
  <c r="W3310" i="15"/>
  <c r="V3310" i="15"/>
  <c r="U3310" i="15"/>
  <c r="T3310" i="15"/>
  <c r="Y3309" i="15"/>
  <c r="X3309" i="15"/>
  <c r="W3309" i="15"/>
  <c r="V3309" i="15"/>
  <c r="U3309" i="15"/>
  <c r="T3309" i="15"/>
  <c r="Y3308" i="15"/>
  <c r="X3308" i="15"/>
  <c r="W3308" i="15"/>
  <c r="V3308" i="15"/>
  <c r="U3308" i="15"/>
  <c r="T3308" i="15"/>
  <c r="Y3307" i="15"/>
  <c r="X3307" i="15"/>
  <c r="W3307" i="15"/>
  <c r="V3307" i="15"/>
  <c r="U3307" i="15"/>
  <c r="T3307" i="15"/>
  <c r="Y3306" i="15"/>
  <c r="X3306" i="15"/>
  <c r="W3306" i="15"/>
  <c r="V3306" i="15"/>
  <c r="U3306" i="15"/>
  <c r="T3306" i="15"/>
  <c r="Y3305" i="15"/>
  <c r="X3305" i="15"/>
  <c r="W3305" i="15"/>
  <c r="V3305" i="15"/>
  <c r="U3305" i="15"/>
  <c r="T3305" i="15"/>
  <c r="Y3304" i="15"/>
  <c r="X3304" i="15"/>
  <c r="W3304" i="15"/>
  <c r="V3304" i="15"/>
  <c r="U3304" i="15"/>
  <c r="T3304" i="15"/>
  <c r="Y3303" i="15"/>
  <c r="X3303" i="15"/>
  <c r="W3303" i="15"/>
  <c r="V3303" i="15"/>
  <c r="U3303" i="15"/>
  <c r="T3303" i="15"/>
  <c r="Y3302" i="15"/>
  <c r="X3302" i="15"/>
  <c r="W3302" i="15"/>
  <c r="V3302" i="15"/>
  <c r="U3302" i="15"/>
  <c r="T3302" i="15"/>
  <c r="Y3301" i="15"/>
  <c r="X3301" i="15"/>
  <c r="W3301" i="15"/>
  <c r="V3301" i="15"/>
  <c r="U3301" i="15"/>
  <c r="T3301" i="15"/>
  <c r="Y3300" i="15"/>
  <c r="X3300" i="15"/>
  <c r="W3300" i="15"/>
  <c r="V3300" i="15"/>
  <c r="U3300" i="15"/>
  <c r="T3300" i="15"/>
  <c r="Y3299" i="15"/>
  <c r="X3299" i="15"/>
  <c r="W3299" i="15"/>
  <c r="V3299" i="15"/>
  <c r="U3299" i="15"/>
  <c r="T3299" i="15"/>
  <c r="Y3298" i="15"/>
  <c r="X3298" i="15"/>
  <c r="W3298" i="15"/>
  <c r="V3298" i="15"/>
  <c r="U3298" i="15"/>
  <c r="T3298" i="15"/>
  <c r="Y3297" i="15"/>
  <c r="X3297" i="15"/>
  <c r="W3297" i="15"/>
  <c r="V3297" i="15"/>
  <c r="U3297" i="15"/>
  <c r="T3297" i="15"/>
  <c r="Y3296" i="15"/>
  <c r="X3296" i="15"/>
  <c r="W3296" i="15"/>
  <c r="V3296" i="15"/>
  <c r="U3296" i="15"/>
  <c r="T3296" i="15"/>
  <c r="Y3295" i="15"/>
  <c r="X3295" i="15"/>
  <c r="W3295" i="15"/>
  <c r="V3295" i="15"/>
  <c r="U3295" i="15"/>
  <c r="T3295" i="15"/>
  <c r="Y3294" i="15"/>
  <c r="X3294" i="15"/>
  <c r="W3294" i="15"/>
  <c r="V3294" i="15"/>
  <c r="U3294" i="15"/>
  <c r="T3294" i="15"/>
  <c r="Y3293" i="15"/>
  <c r="X3293" i="15"/>
  <c r="W3293" i="15"/>
  <c r="V3293" i="15"/>
  <c r="U3293" i="15"/>
  <c r="T3293" i="15"/>
  <c r="Y3292" i="15"/>
  <c r="X3292" i="15"/>
  <c r="W3292" i="15"/>
  <c r="V3292" i="15"/>
  <c r="U3292" i="15"/>
  <c r="T3292" i="15"/>
  <c r="Y3291" i="15"/>
  <c r="X3291" i="15"/>
  <c r="W3291" i="15"/>
  <c r="V3291" i="15"/>
  <c r="U3291" i="15"/>
  <c r="T3291" i="15"/>
  <c r="Y3290" i="15"/>
  <c r="X3290" i="15"/>
  <c r="W3290" i="15"/>
  <c r="V3290" i="15"/>
  <c r="U3290" i="15"/>
  <c r="T3290" i="15"/>
  <c r="Y3289" i="15"/>
  <c r="X3289" i="15"/>
  <c r="W3289" i="15"/>
  <c r="V3289" i="15"/>
  <c r="U3289" i="15"/>
  <c r="T3289" i="15"/>
  <c r="Y3288" i="15"/>
  <c r="X3288" i="15"/>
  <c r="W3288" i="15"/>
  <c r="V3288" i="15"/>
  <c r="U3288" i="15"/>
  <c r="T3288" i="15"/>
  <c r="Y3287" i="15"/>
  <c r="X3287" i="15"/>
  <c r="W3287" i="15"/>
  <c r="V3287" i="15"/>
  <c r="U3287" i="15"/>
  <c r="T3287" i="15"/>
  <c r="Y3286" i="15"/>
  <c r="X3286" i="15"/>
  <c r="W3286" i="15"/>
  <c r="V3286" i="15"/>
  <c r="U3286" i="15"/>
  <c r="T3286" i="15"/>
  <c r="Y3285" i="15"/>
  <c r="X3285" i="15"/>
  <c r="W3285" i="15"/>
  <c r="V3285" i="15"/>
  <c r="U3285" i="15"/>
  <c r="T3285" i="15"/>
  <c r="Y3284" i="15"/>
  <c r="X3284" i="15"/>
  <c r="W3284" i="15"/>
  <c r="V3284" i="15"/>
  <c r="U3284" i="15"/>
  <c r="T3284" i="15"/>
  <c r="Y3283" i="15"/>
  <c r="X3283" i="15"/>
  <c r="W3283" i="15"/>
  <c r="V3283" i="15"/>
  <c r="U3283" i="15"/>
  <c r="T3283" i="15"/>
  <c r="Y3282" i="15"/>
  <c r="X3282" i="15"/>
  <c r="W3282" i="15"/>
  <c r="V3282" i="15"/>
  <c r="U3282" i="15"/>
  <c r="T3282" i="15"/>
  <c r="Y3281" i="15"/>
  <c r="X3281" i="15"/>
  <c r="W3281" i="15"/>
  <c r="V3281" i="15"/>
  <c r="U3281" i="15"/>
  <c r="T3281" i="15"/>
  <c r="Y3280" i="15"/>
  <c r="X3280" i="15"/>
  <c r="W3280" i="15"/>
  <c r="V3280" i="15"/>
  <c r="U3280" i="15"/>
  <c r="T3280" i="15"/>
  <c r="Y3279" i="15"/>
  <c r="X3279" i="15"/>
  <c r="W3279" i="15"/>
  <c r="V3279" i="15"/>
  <c r="U3279" i="15"/>
  <c r="T3279" i="15"/>
  <c r="Y3278" i="15"/>
  <c r="X3278" i="15"/>
  <c r="W3278" i="15"/>
  <c r="V3278" i="15"/>
  <c r="U3278" i="15"/>
  <c r="T3278" i="15"/>
  <c r="Y3277" i="15"/>
  <c r="X3277" i="15"/>
  <c r="W3277" i="15"/>
  <c r="V3277" i="15"/>
  <c r="U3277" i="15"/>
  <c r="T3277" i="15"/>
  <c r="Y3276" i="15"/>
  <c r="X3276" i="15"/>
  <c r="W3276" i="15"/>
  <c r="V3276" i="15"/>
  <c r="U3276" i="15"/>
  <c r="T3276" i="15"/>
  <c r="Y3275" i="15"/>
  <c r="X3275" i="15"/>
  <c r="W3275" i="15"/>
  <c r="V3275" i="15"/>
  <c r="U3275" i="15"/>
  <c r="T3275" i="15"/>
  <c r="Y3274" i="15"/>
  <c r="X3274" i="15"/>
  <c r="W3274" i="15"/>
  <c r="V3274" i="15"/>
  <c r="U3274" i="15"/>
  <c r="T3274" i="15"/>
  <c r="Y3273" i="15"/>
  <c r="X3273" i="15"/>
  <c r="W3273" i="15"/>
  <c r="V3273" i="15"/>
  <c r="U3273" i="15"/>
  <c r="T3273" i="15"/>
  <c r="Y3272" i="15"/>
  <c r="X3272" i="15"/>
  <c r="W3272" i="15"/>
  <c r="V3272" i="15"/>
  <c r="U3272" i="15"/>
  <c r="T3272" i="15"/>
  <c r="Y3271" i="15"/>
  <c r="X3271" i="15"/>
  <c r="W3271" i="15"/>
  <c r="V3271" i="15"/>
  <c r="U3271" i="15"/>
  <c r="T3271" i="15"/>
  <c r="Y3270" i="15"/>
  <c r="X3270" i="15"/>
  <c r="W3270" i="15"/>
  <c r="V3270" i="15"/>
  <c r="U3270" i="15"/>
  <c r="T3270" i="15"/>
  <c r="Y3269" i="15"/>
  <c r="X3269" i="15"/>
  <c r="W3269" i="15"/>
  <c r="V3269" i="15"/>
  <c r="U3269" i="15"/>
  <c r="T3269" i="15"/>
  <c r="Y3268" i="15"/>
  <c r="X3268" i="15"/>
  <c r="W3268" i="15"/>
  <c r="V3268" i="15"/>
  <c r="U3268" i="15"/>
  <c r="T3268" i="15"/>
  <c r="Y3267" i="15"/>
  <c r="X3267" i="15"/>
  <c r="W3267" i="15"/>
  <c r="V3267" i="15"/>
  <c r="U3267" i="15"/>
  <c r="T3267" i="15"/>
  <c r="Y3266" i="15"/>
  <c r="X3266" i="15"/>
  <c r="W3266" i="15"/>
  <c r="V3266" i="15"/>
  <c r="U3266" i="15"/>
  <c r="T3266" i="15"/>
  <c r="Y3265" i="15"/>
  <c r="X3265" i="15"/>
  <c r="W3265" i="15"/>
  <c r="V3265" i="15"/>
  <c r="U3265" i="15"/>
  <c r="T3265" i="15"/>
  <c r="Y3264" i="15"/>
  <c r="X3264" i="15"/>
  <c r="W3264" i="15"/>
  <c r="V3264" i="15"/>
  <c r="U3264" i="15"/>
  <c r="T3264" i="15"/>
  <c r="Y3263" i="15"/>
  <c r="X3263" i="15"/>
  <c r="W3263" i="15"/>
  <c r="V3263" i="15"/>
  <c r="U3263" i="15"/>
  <c r="T3263" i="15"/>
  <c r="Y3262" i="15"/>
  <c r="X3262" i="15"/>
  <c r="W3262" i="15"/>
  <c r="V3262" i="15"/>
  <c r="U3262" i="15"/>
  <c r="T3262" i="15"/>
  <c r="Y3261" i="15"/>
  <c r="X3261" i="15"/>
  <c r="W3261" i="15"/>
  <c r="V3261" i="15"/>
  <c r="U3261" i="15"/>
  <c r="T3261" i="15"/>
  <c r="Y3260" i="15"/>
  <c r="X3260" i="15"/>
  <c r="W3260" i="15"/>
  <c r="V3260" i="15"/>
  <c r="U3260" i="15"/>
  <c r="T3260" i="15"/>
  <c r="Y3259" i="15"/>
  <c r="X3259" i="15"/>
  <c r="W3259" i="15"/>
  <c r="V3259" i="15"/>
  <c r="U3259" i="15"/>
  <c r="T3259" i="15"/>
  <c r="Y3258" i="15"/>
  <c r="X3258" i="15"/>
  <c r="W3258" i="15"/>
  <c r="V3258" i="15"/>
  <c r="U3258" i="15"/>
  <c r="T3258" i="15"/>
  <c r="Y3257" i="15"/>
  <c r="X3257" i="15"/>
  <c r="W3257" i="15"/>
  <c r="V3257" i="15"/>
  <c r="U3257" i="15"/>
  <c r="T3257" i="15"/>
  <c r="Y3256" i="15"/>
  <c r="X3256" i="15"/>
  <c r="W3256" i="15"/>
  <c r="V3256" i="15"/>
  <c r="U3256" i="15"/>
  <c r="T3256" i="15"/>
  <c r="Y3255" i="15"/>
  <c r="X3255" i="15"/>
  <c r="W3255" i="15"/>
  <c r="V3255" i="15"/>
  <c r="U3255" i="15"/>
  <c r="T3255" i="15"/>
  <c r="Y3254" i="15"/>
  <c r="X3254" i="15"/>
  <c r="W3254" i="15"/>
  <c r="V3254" i="15"/>
  <c r="U3254" i="15"/>
  <c r="T3254" i="15"/>
  <c r="Y3253" i="15"/>
  <c r="X3253" i="15"/>
  <c r="W3253" i="15"/>
  <c r="V3253" i="15"/>
  <c r="U3253" i="15"/>
  <c r="T3253" i="15"/>
  <c r="Y3252" i="15"/>
  <c r="X3252" i="15"/>
  <c r="W3252" i="15"/>
  <c r="V3252" i="15"/>
  <c r="U3252" i="15"/>
  <c r="T3252" i="15"/>
  <c r="Y3251" i="15"/>
  <c r="X3251" i="15"/>
  <c r="W3251" i="15"/>
  <c r="V3251" i="15"/>
  <c r="U3251" i="15"/>
  <c r="T3251" i="15"/>
  <c r="Y3250" i="15"/>
  <c r="X3250" i="15"/>
  <c r="W3250" i="15"/>
  <c r="V3250" i="15"/>
  <c r="U3250" i="15"/>
  <c r="T3250" i="15"/>
  <c r="Y3249" i="15"/>
  <c r="X3249" i="15"/>
  <c r="W3249" i="15"/>
  <c r="V3249" i="15"/>
  <c r="U3249" i="15"/>
  <c r="T3249" i="15"/>
  <c r="Y3248" i="15"/>
  <c r="X3248" i="15"/>
  <c r="W3248" i="15"/>
  <c r="V3248" i="15"/>
  <c r="U3248" i="15"/>
  <c r="T3248" i="15"/>
  <c r="Y3247" i="15"/>
  <c r="X3247" i="15"/>
  <c r="W3247" i="15"/>
  <c r="V3247" i="15"/>
  <c r="U3247" i="15"/>
  <c r="T3247" i="15"/>
  <c r="Y3246" i="15"/>
  <c r="X3246" i="15"/>
  <c r="W3246" i="15"/>
  <c r="V3246" i="15"/>
  <c r="U3246" i="15"/>
  <c r="T3246" i="15"/>
  <c r="Y3245" i="15"/>
  <c r="X3245" i="15"/>
  <c r="W3245" i="15"/>
  <c r="V3245" i="15"/>
  <c r="U3245" i="15"/>
  <c r="T3245" i="15"/>
  <c r="Y3244" i="15"/>
  <c r="X3244" i="15"/>
  <c r="W3244" i="15"/>
  <c r="V3244" i="15"/>
  <c r="U3244" i="15"/>
  <c r="T3244" i="15"/>
  <c r="Y3243" i="15"/>
  <c r="X3243" i="15"/>
  <c r="W3243" i="15"/>
  <c r="V3243" i="15"/>
  <c r="U3243" i="15"/>
  <c r="T3243" i="15"/>
  <c r="Y3242" i="15"/>
  <c r="X3242" i="15"/>
  <c r="W3242" i="15"/>
  <c r="V3242" i="15"/>
  <c r="U3242" i="15"/>
  <c r="T3242" i="15"/>
  <c r="Y3241" i="15"/>
  <c r="X3241" i="15"/>
  <c r="W3241" i="15"/>
  <c r="V3241" i="15"/>
  <c r="U3241" i="15"/>
  <c r="T3241" i="15"/>
  <c r="Y3240" i="15"/>
  <c r="X3240" i="15"/>
  <c r="W3240" i="15"/>
  <c r="V3240" i="15"/>
  <c r="U3240" i="15"/>
  <c r="T3240" i="15"/>
  <c r="Y3239" i="15"/>
  <c r="X3239" i="15"/>
  <c r="W3239" i="15"/>
  <c r="V3239" i="15"/>
  <c r="U3239" i="15"/>
  <c r="T3239" i="15"/>
  <c r="Y3238" i="15"/>
  <c r="X3238" i="15"/>
  <c r="W3238" i="15"/>
  <c r="V3238" i="15"/>
  <c r="U3238" i="15"/>
  <c r="T3238" i="15"/>
  <c r="Y3237" i="15"/>
  <c r="X3237" i="15"/>
  <c r="W3237" i="15"/>
  <c r="V3237" i="15"/>
  <c r="U3237" i="15"/>
  <c r="T3237" i="15"/>
  <c r="Y3236" i="15"/>
  <c r="X3236" i="15"/>
  <c r="W3236" i="15"/>
  <c r="V3236" i="15"/>
  <c r="U3236" i="15"/>
  <c r="T3236" i="15"/>
  <c r="Y3235" i="15"/>
  <c r="X3235" i="15"/>
  <c r="W3235" i="15"/>
  <c r="V3235" i="15"/>
  <c r="U3235" i="15"/>
  <c r="T3235" i="15"/>
  <c r="Y3234" i="15"/>
  <c r="X3234" i="15"/>
  <c r="W3234" i="15"/>
  <c r="V3234" i="15"/>
  <c r="U3234" i="15"/>
  <c r="T3234" i="15"/>
  <c r="Y3233" i="15"/>
  <c r="X3233" i="15"/>
  <c r="W3233" i="15"/>
  <c r="V3233" i="15"/>
  <c r="U3233" i="15"/>
  <c r="T3233" i="15"/>
  <c r="Y3232" i="15"/>
  <c r="X3232" i="15"/>
  <c r="W3232" i="15"/>
  <c r="V3232" i="15"/>
  <c r="U3232" i="15"/>
  <c r="T3232" i="15"/>
  <c r="Y3231" i="15"/>
  <c r="X3231" i="15"/>
  <c r="W3231" i="15"/>
  <c r="V3231" i="15"/>
  <c r="U3231" i="15"/>
  <c r="T3231" i="15"/>
  <c r="Y3230" i="15"/>
  <c r="X3230" i="15"/>
  <c r="W3230" i="15"/>
  <c r="V3230" i="15"/>
  <c r="U3230" i="15"/>
  <c r="T3230" i="15"/>
  <c r="Y3229" i="15"/>
  <c r="X3229" i="15"/>
  <c r="W3229" i="15"/>
  <c r="V3229" i="15"/>
  <c r="U3229" i="15"/>
  <c r="T3229" i="15"/>
  <c r="Y3228" i="15"/>
  <c r="X3228" i="15"/>
  <c r="W3228" i="15"/>
  <c r="V3228" i="15"/>
  <c r="U3228" i="15"/>
  <c r="T3228" i="15"/>
  <c r="Y3227" i="15"/>
  <c r="X3227" i="15"/>
  <c r="W3227" i="15"/>
  <c r="V3227" i="15"/>
  <c r="U3227" i="15"/>
  <c r="T3227" i="15"/>
  <c r="Y3226" i="15"/>
  <c r="X3226" i="15"/>
  <c r="W3226" i="15"/>
  <c r="V3226" i="15"/>
  <c r="U3226" i="15"/>
  <c r="T3226" i="15"/>
  <c r="Y3225" i="15"/>
  <c r="X3225" i="15"/>
  <c r="W3225" i="15"/>
  <c r="V3225" i="15"/>
  <c r="U3225" i="15"/>
  <c r="T3225" i="15"/>
  <c r="Y3224" i="15"/>
  <c r="X3224" i="15"/>
  <c r="W3224" i="15"/>
  <c r="V3224" i="15"/>
  <c r="U3224" i="15"/>
  <c r="T3224" i="15"/>
  <c r="Y3223" i="15"/>
  <c r="X3223" i="15"/>
  <c r="W3223" i="15"/>
  <c r="V3223" i="15"/>
  <c r="U3223" i="15"/>
  <c r="T3223" i="15"/>
  <c r="Y3222" i="15"/>
  <c r="X3222" i="15"/>
  <c r="W3222" i="15"/>
  <c r="V3222" i="15"/>
  <c r="U3222" i="15"/>
  <c r="T3222" i="15"/>
  <c r="Y3221" i="15"/>
  <c r="X3221" i="15"/>
  <c r="W3221" i="15"/>
  <c r="V3221" i="15"/>
  <c r="U3221" i="15"/>
  <c r="T3221" i="15"/>
  <c r="Y3220" i="15"/>
  <c r="X3220" i="15"/>
  <c r="W3220" i="15"/>
  <c r="V3220" i="15"/>
  <c r="U3220" i="15"/>
  <c r="T3220" i="15"/>
  <c r="Y3219" i="15"/>
  <c r="X3219" i="15"/>
  <c r="W3219" i="15"/>
  <c r="V3219" i="15"/>
  <c r="U3219" i="15"/>
  <c r="T3219" i="15"/>
  <c r="Y3218" i="15"/>
  <c r="X3218" i="15"/>
  <c r="W3218" i="15"/>
  <c r="V3218" i="15"/>
  <c r="U3218" i="15"/>
  <c r="T3218" i="15"/>
  <c r="Y3217" i="15"/>
  <c r="X3217" i="15"/>
  <c r="W3217" i="15"/>
  <c r="V3217" i="15"/>
  <c r="U3217" i="15"/>
  <c r="T3217" i="15"/>
  <c r="Y3216" i="15"/>
  <c r="X3216" i="15"/>
  <c r="W3216" i="15"/>
  <c r="V3216" i="15"/>
  <c r="U3216" i="15"/>
  <c r="T3216" i="15"/>
  <c r="Y3215" i="15"/>
  <c r="X3215" i="15"/>
  <c r="W3215" i="15"/>
  <c r="V3215" i="15"/>
  <c r="U3215" i="15"/>
  <c r="T3215" i="15"/>
  <c r="Y3214" i="15"/>
  <c r="X3214" i="15"/>
  <c r="W3214" i="15"/>
  <c r="V3214" i="15"/>
  <c r="U3214" i="15"/>
  <c r="T3214" i="15"/>
  <c r="Y3213" i="15"/>
  <c r="X3213" i="15"/>
  <c r="W3213" i="15"/>
  <c r="V3213" i="15"/>
  <c r="U3213" i="15"/>
  <c r="T3213" i="15"/>
  <c r="Y3212" i="15"/>
  <c r="X3212" i="15"/>
  <c r="W3212" i="15"/>
  <c r="V3212" i="15"/>
  <c r="U3212" i="15"/>
  <c r="T3212" i="15"/>
  <c r="Y3211" i="15"/>
  <c r="X3211" i="15"/>
  <c r="W3211" i="15"/>
  <c r="V3211" i="15"/>
  <c r="U3211" i="15"/>
  <c r="T3211" i="15"/>
  <c r="Y3210" i="15"/>
  <c r="X3210" i="15"/>
  <c r="W3210" i="15"/>
  <c r="V3210" i="15"/>
  <c r="U3210" i="15"/>
  <c r="T3210" i="15"/>
  <c r="Y3209" i="15"/>
  <c r="X3209" i="15"/>
  <c r="W3209" i="15"/>
  <c r="V3209" i="15"/>
  <c r="U3209" i="15"/>
  <c r="T3209" i="15"/>
  <c r="Y3208" i="15"/>
  <c r="X3208" i="15"/>
  <c r="W3208" i="15"/>
  <c r="V3208" i="15"/>
  <c r="U3208" i="15"/>
  <c r="T3208" i="15"/>
  <c r="Y3207" i="15"/>
  <c r="X3207" i="15"/>
  <c r="W3207" i="15"/>
  <c r="V3207" i="15"/>
  <c r="U3207" i="15"/>
  <c r="T3207" i="15"/>
  <c r="Y3206" i="15"/>
  <c r="X3206" i="15"/>
  <c r="W3206" i="15"/>
  <c r="V3206" i="15"/>
  <c r="U3206" i="15"/>
  <c r="T3206" i="15"/>
  <c r="Y3205" i="15"/>
  <c r="X3205" i="15"/>
  <c r="W3205" i="15"/>
  <c r="V3205" i="15"/>
  <c r="U3205" i="15"/>
  <c r="T3205" i="15"/>
  <c r="Y3204" i="15"/>
  <c r="X3204" i="15"/>
  <c r="W3204" i="15"/>
  <c r="V3204" i="15"/>
  <c r="U3204" i="15"/>
  <c r="T3204" i="15"/>
  <c r="Y3203" i="15"/>
  <c r="X3203" i="15"/>
  <c r="W3203" i="15"/>
  <c r="V3203" i="15"/>
  <c r="U3203" i="15"/>
  <c r="T3203" i="15"/>
  <c r="Y3202" i="15"/>
  <c r="X3202" i="15"/>
  <c r="W3202" i="15"/>
  <c r="V3202" i="15"/>
  <c r="U3202" i="15"/>
  <c r="T3202" i="15"/>
  <c r="Y3201" i="15"/>
  <c r="X3201" i="15"/>
  <c r="W3201" i="15"/>
  <c r="V3201" i="15"/>
  <c r="U3201" i="15"/>
  <c r="T3201" i="15"/>
  <c r="Y3200" i="15"/>
  <c r="X3200" i="15"/>
  <c r="W3200" i="15"/>
  <c r="V3200" i="15"/>
  <c r="U3200" i="15"/>
  <c r="T3200" i="15"/>
  <c r="Y3199" i="15"/>
  <c r="X3199" i="15"/>
  <c r="W3199" i="15"/>
  <c r="V3199" i="15"/>
  <c r="U3199" i="15"/>
  <c r="T3199" i="15"/>
  <c r="Y3198" i="15"/>
  <c r="X3198" i="15"/>
  <c r="W3198" i="15"/>
  <c r="V3198" i="15"/>
  <c r="U3198" i="15"/>
  <c r="T3198" i="15"/>
  <c r="Y3197" i="15"/>
  <c r="X3197" i="15"/>
  <c r="W3197" i="15"/>
  <c r="V3197" i="15"/>
  <c r="U3197" i="15"/>
  <c r="T3197" i="15"/>
  <c r="Y3196" i="15"/>
  <c r="X3196" i="15"/>
  <c r="W3196" i="15"/>
  <c r="V3196" i="15"/>
  <c r="U3196" i="15"/>
  <c r="T3196" i="15"/>
  <c r="Y3195" i="15"/>
  <c r="X3195" i="15"/>
  <c r="W3195" i="15"/>
  <c r="V3195" i="15"/>
  <c r="U3195" i="15"/>
  <c r="T3195" i="15"/>
  <c r="Y3194" i="15"/>
  <c r="X3194" i="15"/>
  <c r="W3194" i="15"/>
  <c r="V3194" i="15"/>
  <c r="U3194" i="15"/>
  <c r="T3194" i="15"/>
  <c r="Y3193" i="15"/>
  <c r="X3193" i="15"/>
  <c r="W3193" i="15"/>
  <c r="V3193" i="15"/>
  <c r="U3193" i="15"/>
  <c r="T3193" i="15"/>
  <c r="Y3192" i="15"/>
  <c r="X3192" i="15"/>
  <c r="W3192" i="15"/>
  <c r="V3192" i="15"/>
  <c r="U3192" i="15"/>
  <c r="T3192" i="15"/>
  <c r="Y3191" i="15"/>
  <c r="X3191" i="15"/>
  <c r="W3191" i="15"/>
  <c r="V3191" i="15"/>
  <c r="U3191" i="15"/>
  <c r="T3191" i="15"/>
  <c r="Y3190" i="15"/>
  <c r="X3190" i="15"/>
  <c r="W3190" i="15"/>
  <c r="V3190" i="15"/>
  <c r="U3190" i="15"/>
  <c r="T3190" i="15"/>
  <c r="Y3189" i="15"/>
  <c r="X3189" i="15"/>
  <c r="W3189" i="15"/>
  <c r="V3189" i="15"/>
  <c r="U3189" i="15"/>
  <c r="T3189" i="15"/>
  <c r="Y3188" i="15"/>
  <c r="X3188" i="15"/>
  <c r="W3188" i="15"/>
  <c r="V3188" i="15"/>
  <c r="U3188" i="15"/>
  <c r="T3188" i="15"/>
  <c r="Y3187" i="15"/>
  <c r="X3187" i="15"/>
  <c r="W3187" i="15"/>
  <c r="V3187" i="15"/>
  <c r="U3187" i="15"/>
  <c r="T3187" i="15"/>
  <c r="Y3186" i="15"/>
  <c r="X3186" i="15"/>
  <c r="W3186" i="15"/>
  <c r="V3186" i="15"/>
  <c r="U3186" i="15"/>
  <c r="T3186" i="15"/>
  <c r="Y3185" i="15"/>
  <c r="X3185" i="15"/>
  <c r="W3185" i="15"/>
  <c r="V3185" i="15"/>
  <c r="U3185" i="15"/>
  <c r="T3185" i="15"/>
  <c r="Y3184" i="15"/>
  <c r="X3184" i="15"/>
  <c r="W3184" i="15"/>
  <c r="V3184" i="15"/>
  <c r="U3184" i="15"/>
  <c r="T3184" i="15"/>
  <c r="Y3183" i="15"/>
  <c r="X3183" i="15"/>
  <c r="W3183" i="15"/>
  <c r="V3183" i="15"/>
  <c r="U3183" i="15"/>
  <c r="T3183" i="15"/>
  <c r="Y3182" i="15"/>
  <c r="X3182" i="15"/>
  <c r="W3182" i="15"/>
  <c r="V3182" i="15"/>
  <c r="U3182" i="15"/>
  <c r="T3182" i="15"/>
  <c r="Y3181" i="15"/>
  <c r="X3181" i="15"/>
  <c r="W3181" i="15"/>
  <c r="V3181" i="15"/>
  <c r="U3181" i="15"/>
  <c r="T3181" i="15"/>
  <c r="Y3180" i="15"/>
  <c r="X3180" i="15"/>
  <c r="W3180" i="15"/>
  <c r="V3180" i="15"/>
  <c r="U3180" i="15"/>
  <c r="T3180" i="15"/>
  <c r="Y3179" i="15"/>
  <c r="X3179" i="15"/>
  <c r="W3179" i="15"/>
  <c r="V3179" i="15"/>
  <c r="U3179" i="15"/>
  <c r="T3179" i="15"/>
  <c r="Y3178" i="15"/>
  <c r="X3178" i="15"/>
  <c r="W3178" i="15"/>
  <c r="V3178" i="15"/>
  <c r="U3178" i="15"/>
  <c r="T3178" i="15"/>
  <c r="Y3177" i="15"/>
  <c r="X3177" i="15"/>
  <c r="W3177" i="15"/>
  <c r="V3177" i="15"/>
  <c r="U3177" i="15"/>
  <c r="T3177" i="15"/>
  <c r="Y3176" i="15"/>
  <c r="X3176" i="15"/>
  <c r="W3176" i="15"/>
  <c r="V3176" i="15"/>
  <c r="U3176" i="15"/>
  <c r="T3176" i="15"/>
  <c r="Y3175" i="15"/>
  <c r="X3175" i="15"/>
  <c r="W3175" i="15"/>
  <c r="V3175" i="15"/>
  <c r="U3175" i="15"/>
  <c r="T3175" i="15"/>
  <c r="Y3174" i="15"/>
  <c r="X3174" i="15"/>
  <c r="W3174" i="15"/>
  <c r="V3174" i="15"/>
  <c r="U3174" i="15"/>
  <c r="T3174" i="15"/>
  <c r="Y3173" i="15"/>
  <c r="X3173" i="15"/>
  <c r="W3173" i="15"/>
  <c r="V3173" i="15"/>
  <c r="U3173" i="15"/>
  <c r="T3173" i="15"/>
  <c r="Y3172" i="15"/>
  <c r="X3172" i="15"/>
  <c r="W3172" i="15"/>
  <c r="V3172" i="15"/>
  <c r="U3172" i="15"/>
  <c r="T3172" i="15"/>
  <c r="Y3171" i="15"/>
  <c r="X3171" i="15"/>
  <c r="W3171" i="15"/>
  <c r="V3171" i="15"/>
  <c r="U3171" i="15"/>
  <c r="T3171" i="15"/>
  <c r="Y3170" i="15"/>
  <c r="X3170" i="15"/>
  <c r="W3170" i="15"/>
  <c r="V3170" i="15"/>
  <c r="U3170" i="15"/>
  <c r="T3170" i="15"/>
  <c r="Y3169" i="15"/>
  <c r="X3169" i="15"/>
  <c r="W3169" i="15"/>
  <c r="V3169" i="15"/>
  <c r="U3169" i="15"/>
  <c r="T3169" i="15"/>
  <c r="Y3168" i="15"/>
  <c r="X3168" i="15"/>
  <c r="W3168" i="15"/>
  <c r="V3168" i="15"/>
  <c r="U3168" i="15"/>
  <c r="T3168" i="15"/>
  <c r="Y3167" i="15"/>
  <c r="X3167" i="15"/>
  <c r="W3167" i="15"/>
  <c r="V3167" i="15"/>
  <c r="U3167" i="15"/>
  <c r="T3167" i="15"/>
  <c r="Y3166" i="15"/>
  <c r="X3166" i="15"/>
  <c r="W3166" i="15"/>
  <c r="V3166" i="15"/>
  <c r="U3166" i="15"/>
  <c r="T3166" i="15"/>
  <c r="Y3165" i="15"/>
  <c r="X3165" i="15"/>
  <c r="W3165" i="15"/>
  <c r="V3165" i="15"/>
  <c r="U3165" i="15"/>
  <c r="T3165" i="15"/>
  <c r="Y3164" i="15"/>
  <c r="X3164" i="15"/>
  <c r="W3164" i="15"/>
  <c r="V3164" i="15"/>
  <c r="U3164" i="15"/>
  <c r="T3164" i="15"/>
  <c r="Y3163" i="15"/>
  <c r="X3163" i="15"/>
  <c r="W3163" i="15"/>
  <c r="V3163" i="15"/>
  <c r="U3163" i="15"/>
  <c r="T3163" i="15"/>
  <c r="Y3162" i="15"/>
  <c r="X3162" i="15"/>
  <c r="W3162" i="15"/>
  <c r="V3162" i="15"/>
  <c r="U3162" i="15"/>
  <c r="T3162" i="15"/>
  <c r="Y3161" i="15"/>
  <c r="X3161" i="15"/>
  <c r="W3161" i="15"/>
  <c r="V3161" i="15"/>
  <c r="U3161" i="15"/>
  <c r="T3161" i="15"/>
  <c r="Y3160" i="15"/>
  <c r="X3160" i="15"/>
  <c r="W3160" i="15"/>
  <c r="V3160" i="15"/>
  <c r="U3160" i="15"/>
  <c r="T3160" i="15"/>
  <c r="Y3159" i="15"/>
  <c r="X3159" i="15"/>
  <c r="W3159" i="15"/>
  <c r="V3159" i="15"/>
  <c r="U3159" i="15"/>
  <c r="T3159" i="15"/>
  <c r="Y3158" i="15"/>
  <c r="X3158" i="15"/>
  <c r="W3158" i="15"/>
  <c r="V3158" i="15"/>
  <c r="U3158" i="15"/>
  <c r="T3158" i="15"/>
  <c r="Y3157" i="15"/>
  <c r="X3157" i="15"/>
  <c r="W3157" i="15"/>
  <c r="V3157" i="15"/>
  <c r="U3157" i="15"/>
  <c r="T3157" i="15"/>
  <c r="Y3156" i="15"/>
  <c r="X3156" i="15"/>
  <c r="W3156" i="15"/>
  <c r="V3156" i="15"/>
  <c r="U3156" i="15"/>
  <c r="T3156" i="15"/>
  <c r="Y3155" i="15"/>
  <c r="X3155" i="15"/>
  <c r="W3155" i="15"/>
  <c r="V3155" i="15"/>
  <c r="U3155" i="15"/>
  <c r="T3155" i="15"/>
  <c r="Y3154" i="15"/>
  <c r="X3154" i="15"/>
  <c r="W3154" i="15"/>
  <c r="V3154" i="15"/>
  <c r="U3154" i="15"/>
  <c r="T3154" i="15"/>
  <c r="Y3153" i="15"/>
  <c r="X3153" i="15"/>
  <c r="W3153" i="15"/>
  <c r="V3153" i="15"/>
  <c r="U3153" i="15"/>
  <c r="T3153" i="15"/>
  <c r="Y3152" i="15"/>
  <c r="X3152" i="15"/>
  <c r="W3152" i="15"/>
  <c r="V3152" i="15"/>
  <c r="U3152" i="15"/>
  <c r="T3152" i="15"/>
  <c r="Y3151" i="15"/>
  <c r="X3151" i="15"/>
  <c r="W3151" i="15"/>
  <c r="V3151" i="15"/>
  <c r="U3151" i="15"/>
  <c r="T3151" i="15"/>
  <c r="Y3150" i="15"/>
  <c r="X3150" i="15"/>
  <c r="W3150" i="15"/>
  <c r="V3150" i="15"/>
  <c r="U3150" i="15"/>
  <c r="T3150" i="15"/>
  <c r="Y3149" i="15"/>
  <c r="X3149" i="15"/>
  <c r="W3149" i="15"/>
  <c r="V3149" i="15"/>
  <c r="U3149" i="15"/>
  <c r="T3149" i="15"/>
  <c r="Y3148" i="15"/>
  <c r="X3148" i="15"/>
  <c r="W3148" i="15"/>
  <c r="V3148" i="15"/>
  <c r="U3148" i="15"/>
  <c r="T3148" i="15"/>
  <c r="Y3147" i="15"/>
  <c r="X3147" i="15"/>
  <c r="W3147" i="15"/>
  <c r="V3147" i="15"/>
  <c r="U3147" i="15"/>
  <c r="T3147" i="15"/>
  <c r="Y3146" i="15"/>
  <c r="X3146" i="15"/>
  <c r="W3146" i="15"/>
  <c r="V3146" i="15"/>
  <c r="U3146" i="15"/>
  <c r="T3146" i="15"/>
  <c r="Y3145" i="15"/>
  <c r="X3145" i="15"/>
  <c r="W3145" i="15"/>
  <c r="V3145" i="15"/>
  <c r="U3145" i="15"/>
  <c r="T3145" i="15"/>
  <c r="Y3144" i="15"/>
  <c r="X3144" i="15"/>
  <c r="W3144" i="15"/>
  <c r="V3144" i="15"/>
  <c r="U3144" i="15"/>
  <c r="T3144" i="15"/>
  <c r="Y3143" i="15"/>
  <c r="X3143" i="15"/>
  <c r="W3143" i="15"/>
  <c r="V3143" i="15"/>
  <c r="U3143" i="15"/>
  <c r="T3143" i="15"/>
  <c r="Y3142" i="15"/>
  <c r="X3142" i="15"/>
  <c r="W3142" i="15"/>
  <c r="V3142" i="15"/>
  <c r="U3142" i="15"/>
  <c r="T3142" i="15"/>
  <c r="Y3141" i="15"/>
  <c r="X3141" i="15"/>
  <c r="W3141" i="15"/>
  <c r="V3141" i="15"/>
  <c r="U3141" i="15"/>
  <c r="T3141" i="15"/>
  <c r="Y3140" i="15"/>
  <c r="X3140" i="15"/>
  <c r="W3140" i="15"/>
  <c r="V3140" i="15"/>
  <c r="U3140" i="15"/>
  <c r="T3140" i="15"/>
  <c r="Y3139" i="15"/>
  <c r="X3139" i="15"/>
  <c r="W3139" i="15"/>
  <c r="V3139" i="15"/>
  <c r="U3139" i="15"/>
  <c r="T3139" i="15"/>
  <c r="Y3138" i="15"/>
  <c r="X3138" i="15"/>
  <c r="W3138" i="15"/>
  <c r="V3138" i="15"/>
  <c r="U3138" i="15"/>
  <c r="T3138" i="15"/>
  <c r="Y3137" i="15"/>
  <c r="X3137" i="15"/>
  <c r="W3137" i="15"/>
  <c r="V3137" i="15"/>
  <c r="U3137" i="15"/>
  <c r="T3137" i="15"/>
  <c r="Y3136" i="15"/>
  <c r="X3136" i="15"/>
  <c r="W3136" i="15"/>
  <c r="V3136" i="15"/>
  <c r="U3136" i="15"/>
  <c r="T3136" i="15"/>
  <c r="Y3135" i="15"/>
  <c r="X3135" i="15"/>
  <c r="W3135" i="15"/>
  <c r="V3135" i="15"/>
  <c r="U3135" i="15"/>
  <c r="T3135" i="15"/>
  <c r="Y3134" i="15"/>
  <c r="X3134" i="15"/>
  <c r="W3134" i="15"/>
  <c r="V3134" i="15"/>
  <c r="U3134" i="15"/>
  <c r="T3134" i="15"/>
  <c r="Y3133" i="15"/>
  <c r="X3133" i="15"/>
  <c r="W3133" i="15"/>
  <c r="V3133" i="15"/>
  <c r="U3133" i="15"/>
  <c r="T3133" i="15"/>
  <c r="Y3132" i="15"/>
  <c r="X3132" i="15"/>
  <c r="W3132" i="15"/>
  <c r="V3132" i="15"/>
  <c r="U3132" i="15"/>
  <c r="T3132" i="15"/>
  <c r="Y3131" i="15"/>
  <c r="X3131" i="15"/>
  <c r="W3131" i="15"/>
  <c r="V3131" i="15"/>
  <c r="U3131" i="15"/>
  <c r="T3131" i="15"/>
  <c r="Y3130" i="15"/>
  <c r="X3130" i="15"/>
  <c r="W3130" i="15"/>
  <c r="V3130" i="15"/>
  <c r="U3130" i="15"/>
  <c r="T3130" i="15"/>
  <c r="Y3129" i="15"/>
  <c r="X3129" i="15"/>
  <c r="W3129" i="15"/>
  <c r="V3129" i="15"/>
  <c r="U3129" i="15"/>
  <c r="T3129" i="15"/>
  <c r="Y3128" i="15"/>
  <c r="X3128" i="15"/>
  <c r="W3128" i="15"/>
  <c r="V3128" i="15"/>
  <c r="U3128" i="15"/>
  <c r="T3128" i="15"/>
  <c r="Y3127" i="15"/>
  <c r="X3127" i="15"/>
  <c r="W3127" i="15"/>
  <c r="V3127" i="15"/>
  <c r="U3127" i="15"/>
  <c r="T3127" i="15"/>
  <c r="Y3126" i="15"/>
  <c r="X3126" i="15"/>
  <c r="W3126" i="15"/>
  <c r="V3126" i="15"/>
  <c r="U3126" i="15"/>
  <c r="T3126" i="15"/>
  <c r="Y3125" i="15"/>
  <c r="X3125" i="15"/>
  <c r="W3125" i="15"/>
  <c r="V3125" i="15"/>
  <c r="U3125" i="15"/>
  <c r="T3125" i="15"/>
  <c r="Y3124" i="15"/>
  <c r="X3124" i="15"/>
  <c r="W3124" i="15"/>
  <c r="V3124" i="15"/>
  <c r="U3124" i="15"/>
  <c r="T3124" i="15"/>
  <c r="Y3123" i="15"/>
  <c r="X3123" i="15"/>
  <c r="W3123" i="15"/>
  <c r="V3123" i="15"/>
  <c r="U3123" i="15"/>
  <c r="T3123" i="15"/>
  <c r="Y3122" i="15"/>
  <c r="X3122" i="15"/>
  <c r="W3122" i="15"/>
  <c r="V3122" i="15"/>
  <c r="U3122" i="15"/>
  <c r="T3122" i="15"/>
  <c r="Y3121" i="15"/>
  <c r="X3121" i="15"/>
  <c r="W3121" i="15"/>
  <c r="V3121" i="15"/>
  <c r="U3121" i="15"/>
  <c r="T3121" i="15"/>
  <c r="Y3120" i="15"/>
  <c r="X3120" i="15"/>
  <c r="W3120" i="15"/>
  <c r="V3120" i="15"/>
  <c r="U3120" i="15"/>
  <c r="T3120" i="15"/>
  <c r="Y3119" i="15"/>
  <c r="X3119" i="15"/>
  <c r="W3119" i="15"/>
  <c r="V3119" i="15"/>
  <c r="U3119" i="15"/>
  <c r="T3119" i="15"/>
  <c r="Y3118" i="15"/>
  <c r="X3118" i="15"/>
  <c r="W3118" i="15"/>
  <c r="V3118" i="15"/>
  <c r="U3118" i="15"/>
  <c r="T3118" i="15"/>
  <c r="Y3117" i="15"/>
  <c r="X3117" i="15"/>
  <c r="W3117" i="15"/>
  <c r="V3117" i="15"/>
  <c r="U3117" i="15"/>
  <c r="T3117" i="15"/>
  <c r="Y3116" i="15"/>
  <c r="X3116" i="15"/>
  <c r="W3116" i="15"/>
  <c r="V3116" i="15"/>
  <c r="U3116" i="15"/>
  <c r="T3116" i="15"/>
  <c r="Y3115" i="15"/>
  <c r="X3115" i="15"/>
  <c r="W3115" i="15"/>
  <c r="V3115" i="15"/>
  <c r="U3115" i="15"/>
  <c r="T3115" i="15"/>
  <c r="Y3114" i="15"/>
  <c r="X3114" i="15"/>
  <c r="W3114" i="15"/>
  <c r="V3114" i="15"/>
  <c r="U3114" i="15"/>
  <c r="T3114" i="15"/>
  <c r="Y3113" i="15"/>
  <c r="X3113" i="15"/>
  <c r="W3113" i="15"/>
  <c r="V3113" i="15"/>
  <c r="U3113" i="15"/>
  <c r="T3113" i="15"/>
  <c r="Y3112" i="15"/>
  <c r="X3112" i="15"/>
  <c r="W3112" i="15"/>
  <c r="V3112" i="15"/>
  <c r="U3112" i="15"/>
  <c r="T3112" i="15"/>
  <c r="Y3111" i="15"/>
  <c r="X3111" i="15"/>
  <c r="W3111" i="15"/>
  <c r="V3111" i="15"/>
  <c r="U3111" i="15"/>
  <c r="T3111" i="15"/>
  <c r="Y3110" i="15"/>
  <c r="X3110" i="15"/>
  <c r="W3110" i="15"/>
  <c r="V3110" i="15"/>
  <c r="U3110" i="15"/>
  <c r="T3110" i="15"/>
  <c r="Y3109" i="15"/>
  <c r="X3109" i="15"/>
  <c r="W3109" i="15"/>
  <c r="V3109" i="15"/>
  <c r="U3109" i="15"/>
  <c r="T3109" i="15"/>
  <c r="Y3108" i="15"/>
  <c r="X3108" i="15"/>
  <c r="W3108" i="15"/>
  <c r="V3108" i="15"/>
  <c r="U3108" i="15"/>
  <c r="T3108" i="15"/>
  <c r="Y3107" i="15"/>
  <c r="X3107" i="15"/>
  <c r="W3107" i="15"/>
  <c r="V3107" i="15"/>
  <c r="U3107" i="15"/>
  <c r="T3107" i="15"/>
  <c r="Y3106" i="15"/>
  <c r="X3106" i="15"/>
  <c r="W3106" i="15"/>
  <c r="V3106" i="15"/>
  <c r="U3106" i="15"/>
  <c r="T3106" i="15"/>
  <c r="Y3105" i="15"/>
  <c r="X3105" i="15"/>
  <c r="W3105" i="15"/>
  <c r="V3105" i="15"/>
  <c r="U3105" i="15"/>
  <c r="T3105" i="15"/>
  <c r="Y3104" i="15"/>
  <c r="X3104" i="15"/>
  <c r="W3104" i="15"/>
  <c r="V3104" i="15"/>
  <c r="U3104" i="15"/>
  <c r="T3104" i="15"/>
  <c r="Y3103" i="15"/>
  <c r="X3103" i="15"/>
  <c r="W3103" i="15"/>
  <c r="V3103" i="15"/>
  <c r="U3103" i="15"/>
  <c r="T3103" i="15"/>
  <c r="Y3102" i="15"/>
  <c r="X3102" i="15"/>
  <c r="W3102" i="15"/>
  <c r="V3102" i="15"/>
  <c r="U3102" i="15"/>
  <c r="T3102" i="15"/>
  <c r="Y3101" i="15"/>
  <c r="X3101" i="15"/>
  <c r="W3101" i="15"/>
  <c r="V3101" i="15"/>
  <c r="U3101" i="15"/>
  <c r="T3101" i="15"/>
  <c r="Y3100" i="15"/>
  <c r="X3100" i="15"/>
  <c r="W3100" i="15"/>
  <c r="V3100" i="15"/>
  <c r="U3100" i="15"/>
  <c r="T3100" i="15"/>
  <c r="Y3099" i="15"/>
  <c r="X3099" i="15"/>
  <c r="W3099" i="15"/>
  <c r="V3099" i="15"/>
  <c r="U3099" i="15"/>
  <c r="T3099" i="15"/>
  <c r="Y3098" i="15"/>
  <c r="X3098" i="15"/>
  <c r="W3098" i="15"/>
  <c r="V3098" i="15"/>
  <c r="U3098" i="15"/>
  <c r="T3098" i="15"/>
  <c r="Y3097" i="15"/>
  <c r="X3097" i="15"/>
  <c r="W3097" i="15"/>
  <c r="V3097" i="15"/>
  <c r="U3097" i="15"/>
  <c r="T3097" i="15"/>
  <c r="Y3096" i="15"/>
  <c r="X3096" i="15"/>
  <c r="W3096" i="15"/>
  <c r="V3096" i="15"/>
  <c r="U3096" i="15"/>
  <c r="T3096" i="15"/>
  <c r="Y3095" i="15"/>
  <c r="X3095" i="15"/>
  <c r="W3095" i="15"/>
  <c r="V3095" i="15"/>
  <c r="U3095" i="15"/>
  <c r="T3095" i="15"/>
  <c r="Y3094" i="15"/>
  <c r="X3094" i="15"/>
  <c r="W3094" i="15"/>
  <c r="V3094" i="15"/>
  <c r="U3094" i="15"/>
  <c r="T3094" i="15"/>
  <c r="Y3093" i="15"/>
  <c r="X3093" i="15"/>
  <c r="W3093" i="15"/>
  <c r="V3093" i="15"/>
  <c r="U3093" i="15"/>
  <c r="T3093" i="15"/>
  <c r="Y3092" i="15"/>
  <c r="X3092" i="15"/>
  <c r="W3092" i="15"/>
  <c r="V3092" i="15"/>
  <c r="U3092" i="15"/>
  <c r="T3092" i="15"/>
  <c r="Y3091" i="15"/>
  <c r="X3091" i="15"/>
  <c r="W3091" i="15"/>
  <c r="V3091" i="15"/>
  <c r="U3091" i="15"/>
  <c r="T3091" i="15"/>
  <c r="Y3090" i="15"/>
  <c r="X3090" i="15"/>
  <c r="W3090" i="15"/>
  <c r="V3090" i="15"/>
  <c r="U3090" i="15"/>
  <c r="T3090" i="15"/>
  <c r="Y3089" i="15"/>
  <c r="X3089" i="15"/>
  <c r="W3089" i="15"/>
  <c r="V3089" i="15"/>
  <c r="U3089" i="15"/>
  <c r="T3089" i="15"/>
  <c r="Y3088" i="15"/>
  <c r="X3088" i="15"/>
  <c r="W3088" i="15"/>
  <c r="V3088" i="15"/>
  <c r="U3088" i="15"/>
  <c r="T3088" i="15"/>
  <c r="Y3087" i="15"/>
  <c r="X3087" i="15"/>
  <c r="W3087" i="15"/>
  <c r="V3087" i="15"/>
  <c r="U3087" i="15"/>
  <c r="T3087" i="15"/>
  <c r="Y3086" i="15"/>
  <c r="X3086" i="15"/>
  <c r="W3086" i="15"/>
  <c r="V3086" i="15"/>
  <c r="U3086" i="15"/>
  <c r="T3086" i="15"/>
  <c r="Y3085" i="15"/>
  <c r="X3085" i="15"/>
  <c r="W3085" i="15"/>
  <c r="V3085" i="15"/>
  <c r="U3085" i="15"/>
  <c r="T3085" i="15"/>
  <c r="Y3084" i="15"/>
  <c r="X3084" i="15"/>
  <c r="W3084" i="15"/>
  <c r="V3084" i="15"/>
  <c r="U3084" i="15"/>
  <c r="T3084" i="15"/>
  <c r="Y3083" i="15"/>
  <c r="X3083" i="15"/>
  <c r="W3083" i="15"/>
  <c r="V3083" i="15"/>
  <c r="U3083" i="15"/>
  <c r="T3083" i="15"/>
  <c r="Y3082" i="15"/>
  <c r="X3082" i="15"/>
  <c r="W3082" i="15"/>
  <c r="V3082" i="15"/>
  <c r="U3082" i="15"/>
  <c r="T3082" i="15"/>
  <c r="Y3081" i="15"/>
  <c r="X3081" i="15"/>
  <c r="W3081" i="15"/>
  <c r="V3081" i="15"/>
  <c r="U3081" i="15"/>
  <c r="T3081" i="15"/>
  <c r="Y3080" i="15"/>
  <c r="X3080" i="15"/>
  <c r="W3080" i="15"/>
  <c r="V3080" i="15"/>
  <c r="U3080" i="15"/>
  <c r="T3080" i="15"/>
  <c r="Y3079" i="15"/>
  <c r="X3079" i="15"/>
  <c r="W3079" i="15"/>
  <c r="V3079" i="15"/>
  <c r="U3079" i="15"/>
  <c r="T3079" i="15"/>
  <c r="Y3078" i="15"/>
  <c r="X3078" i="15"/>
  <c r="W3078" i="15"/>
  <c r="V3078" i="15"/>
  <c r="U3078" i="15"/>
  <c r="T3078" i="15"/>
  <c r="Y3077" i="15"/>
  <c r="X3077" i="15"/>
  <c r="W3077" i="15"/>
  <c r="V3077" i="15"/>
  <c r="U3077" i="15"/>
  <c r="T3077" i="15"/>
  <c r="Y3076" i="15"/>
  <c r="X3076" i="15"/>
  <c r="W3076" i="15"/>
  <c r="V3076" i="15"/>
  <c r="U3076" i="15"/>
  <c r="T3076" i="15"/>
  <c r="Y3075" i="15"/>
  <c r="X3075" i="15"/>
  <c r="W3075" i="15"/>
  <c r="V3075" i="15"/>
  <c r="U3075" i="15"/>
  <c r="T3075" i="15"/>
  <c r="Y3074" i="15"/>
  <c r="X3074" i="15"/>
  <c r="W3074" i="15"/>
  <c r="V3074" i="15"/>
  <c r="U3074" i="15"/>
  <c r="T3074" i="15"/>
  <c r="Y3073" i="15"/>
  <c r="X3073" i="15"/>
  <c r="W3073" i="15"/>
  <c r="V3073" i="15"/>
  <c r="U3073" i="15"/>
  <c r="T3073" i="15"/>
  <c r="Y3072" i="15"/>
  <c r="X3072" i="15"/>
  <c r="W3072" i="15"/>
  <c r="V3072" i="15"/>
  <c r="U3072" i="15"/>
  <c r="T3072" i="15"/>
  <c r="Y3071" i="15"/>
  <c r="X3071" i="15"/>
  <c r="W3071" i="15"/>
  <c r="V3071" i="15"/>
  <c r="U3071" i="15"/>
  <c r="T3071" i="15"/>
  <c r="Y3070" i="15"/>
  <c r="X3070" i="15"/>
  <c r="W3070" i="15"/>
  <c r="V3070" i="15"/>
  <c r="U3070" i="15"/>
  <c r="T3070" i="15"/>
  <c r="Y3069" i="15"/>
  <c r="X3069" i="15"/>
  <c r="W3069" i="15"/>
  <c r="V3069" i="15"/>
  <c r="U3069" i="15"/>
  <c r="T3069" i="15"/>
  <c r="Y3068" i="15"/>
  <c r="X3068" i="15"/>
  <c r="W3068" i="15"/>
  <c r="V3068" i="15"/>
  <c r="U3068" i="15"/>
  <c r="T3068" i="15"/>
  <c r="Y3067" i="15"/>
  <c r="X3067" i="15"/>
  <c r="W3067" i="15"/>
  <c r="V3067" i="15"/>
  <c r="U3067" i="15"/>
  <c r="T3067" i="15"/>
  <c r="Y3066" i="15"/>
  <c r="X3066" i="15"/>
  <c r="W3066" i="15"/>
  <c r="V3066" i="15"/>
  <c r="U3066" i="15"/>
  <c r="T3066" i="15"/>
  <c r="Y3065" i="15"/>
  <c r="X3065" i="15"/>
  <c r="W3065" i="15"/>
  <c r="V3065" i="15"/>
  <c r="U3065" i="15"/>
  <c r="T3065" i="15"/>
  <c r="Y3064" i="15"/>
  <c r="X3064" i="15"/>
  <c r="W3064" i="15"/>
  <c r="V3064" i="15"/>
  <c r="U3064" i="15"/>
  <c r="T3064" i="15"/>
  <c r="Y3063" i="15"/>
  <c r="X3063" i="15"/>
  <c r="W3063" i="15"/>
  <c r="V3063" i="15"/>
  <c r="U3063" i="15"/>
  <c r="T3063" i="15"/>
  <c r="Y3062" i="15"/>
  <c r="X3062" i="15"/>
  <c r="W3062" i="15"/>
  <c r="V3062" i="15"/>
  <c r="U3062" i="15"/>
  <c r="T3062" i="15"/>
  <c r="Y3061" i="15"/>
  <c r="X3061" i="15"/>
  <c r="W3061" i="15"/>
  <c r="V3061" i="15"/>
  <c r="U3061" i="15"/>
  <c r="T3061" i="15"/>
  <c r="Y3060" i="15"/>
  <c r="X3060" i="15"/>
  <c r="W3060" i="15"/>
  <c r="V3060" i="15"/>
  <c r="U3060" i="15"/>
  <c r="T3060" i="15"/>
  <c r="Y3059" i="15"/>
  <c r="X3059" i="15"/>
  <c r="W3059" i="15"/>
  <c r="V3059" i="15"/>
  <c r="U3059" i="15"/>
  <c r="T3059" i="15"/>
  <c r="Y3058" i="15"/>
  <c r="X3058" i="15"/>
  <c r="W3058" i="15"/>
  <c r="V3058" i="15"/>
  <c r="U3058" i="15"/>
  <c r="T3058" i="15"/>
  <c r="Y3057" i="15"/>
  <c r="X3057" i="15"/>
  <c r="W3057" i="15"/>
  <c r="V3057" i="15"/>
  <c r="U3057" i="15"/>
  <c r="T3057" i="15"/>
  <c r="Y3056" i="15"/>
  <c r="X3056" i="15"/>
  <c r="W3056" i="15"/>
  <c r="V3056" i="15"/>
  <c r="U3056" i="15"/>
  <c r="T3056" i="15"/>
  <c r="Y3055" i="15"/>
  <c r="X3055" i="15"/>
  <c r="W3055" i="15"/>
  <c r="V3055" i="15"/>
  <c r="U3055" i="15"/>
  <c r="T3055" i="15"/>
  <c r="Y3054" i="15"/>
  <c r="X3054" i="15"/>
  <c r="W3054" i="15"/>
  <c r="V3054" i="15"/>
  <c r="U3054" i="15"/>
  <c r="T3054" i="15"/>
  <c r="Y3053" i="15"/>
  <c r="X3053" i="15"/>
  <c r="W3053" i="15"/>
  <c r="V3053" i="15"/>
  <c r="U3053" i="15"/>
  <c r="T3053" i="15"/>
  <c r="Y3052" i="15"/>
  <c r="X3052" i="15"/>
  <c r="W3052" i="15"/>
  <c r="V3052" i="15"/>
  <c r="U3052" i="15"/>
  <c r="T3052" i="15"/>
  <c r="Y3051" i="15"/>
  <c r="X3051" i="15"/>
  <c r="W3051" i="15"/>
  <c r="V3051" i="15"/>
  <c r="U3051" i="15"/>
  <c r="T3051" i="15"/>
  <c r="Y3050" i="15"/>
  <c r="X3050" i="15"/>
  <c r="W3050" i="15"/>
  <c r="V3050" i="15"/>
  <c r="U3050" i="15"/>
  <c r="T3050" i="15"/>
  <c r="Y3049" i="15"/>
  <c r="X3049" i="15"/>
  <c r="W3049" i="15"/>
  <c r="V3049" i="15"/>
  <c r="U3049" i="15"/>
  <c r="T3049" i="15"/>
  <c r="Y3048" i="15"/>
  <c r="X3048" i="15"/>
  <c r="W3048" i="15"/>
  <c r="V3048" i="15"/>
  <c r="U3048" i="15"/>
  <c r="T3048" i="15"/>
  <c r="Y3047" i="15"/>
  <c r="X3047" i="15"/>
  <c r="W3047" i="15"/>
  <c r="V3047" i="15"/>
  <c r="U3047" i="15"/>
  <c r="T3047" i="15"/>
  <c r="Y3046" i="15"/>
  <c r="X3046" i="15"/>
  <c r="W3046" i="15"/>
  <c r="V3046" i="15"/>
  <c r="U3046" i="15"/>
  <c r="T3046" i="15"/>
  <c r="Y3045" i="15"/>
  <c r="X3045" i="15"/>
  <c r="W3045" i="15"/>
  <c r="V3045" i="15"/>
  <c r="U3045" i="15"/>
  <c r="T3045" i="15"/>
  <c r="Y3044" i="15"/>
  <c r="X3044" i="15"/>
  <c r="W3044" i="15"/>
  <c r="V3044" i="15"/>
  <c r="U3044" i="15"/>
  <c r="T3044" i="15"/>
  <c r="Y3043" i="15"/>
  <c r="X3043" i="15"/>
  <c r="W3043" i="15"/>
  <c r="V3043" i="15"/>
  <c r="U3043" i="15"/>
  <c r="T3043" i="15"/>
  <c r="Y3042" i="15"/>
  <c r="X3042" i="15"/>
  <c r="W3042" i="15"/>
  <c r="V3042" i="15"/>
  <c r="U3042" i="15"/>
  <c r="T3042" i="15"/>
  <c r="Y3041" i="15"/>
  <c r="X3041" i="15"/>
  <c r="W3041" i="15"/>
  <c r="V3041" i="15"/>
  <c r="U3041" i="15"/>
  <c r="T3041" i="15"/>
  <c r="Y3040" i="15"/>
  <c r="X3040" i="15"/>
  <c r="W3040" i="15"/>
  <c r="V3040" i="15"/>
  <c r="U3040" i="15"/>
  <c r="T3040" i="15"/>
  <c r="Y3039" i="15"/>
  <c r="X3039" i="15"/>
  <c r="W3039" i="15"/>
  <c r="V3039" i="15"/>
  <c r="U3039" i="15"/>
  <c r="T3039" i="15"/>
  <c r="Y3038" i="15"/>
  <c r="X3038" i="15"/>
  <c r="W3038" i="15"/>
  <c r="V3038" i="15"/>
  <c r="U3038" i="15"/>
  <c r="T3038" i="15"/>
  <c r="Y3037" i="15"/>
  <c r="X3037" i="15"/>
  <c r="W3037" i="15"/>
  <c r="V3037" i="15"/>
  <c r="U3037" i="15"/>
  <c r="T3037" i="15"/>
  <c r="Y3036" i="15"/>
  <c r="X3036" i="15"/>
  <c r="W3036" i="15"/>
  <c r="V3036" i="15"/>
  <c r="U3036" i="15"/>
  <c r="T3036" i="15"/>
  <c r="Y3035" i="15"/>
  <c r="X3035" i="15"/>
  <c r="W3035" i="15"/>
  <c r="V3035" i="15"/>
  <c r="U3035" i="15"/>
  <c r="T3035" i="15"/>
  <c r="Y3034" i="15"/>
  <c r="X3034" i="15"/>
  <c r="W3034" i="15"/>
  <c r="V3034" i="15"/>
  <c r="U3034" i="15"/>
  <c r="T3034" i="15"/>
  <c r="Y3033" i="15"/>
  <c r="X3033" i="15"/>
  <c r="W3033" i="15"/>
  <c r="V3033" i="15"/>
  <c r="U3033" i="15"/>
  <c r="T3033" i="15"/>
  <c r="Y3032" i="15"/>
  <c r="X3032" i="15"/>
  <c r="W3032" i="15"/>
  <c r="V3032" i="15"/>
  <c r="U3032" i="15"/>
  <c r="T3032" i="15"/>
  <c r="Y3031" i="15"/>
  <c r="X3031" i="15"/>
  <c r="W3031" i="15"/>
  <c r="V3031" i="15"/>
  <c r="U3031" i="15"/>
  <c r="T3031" i="15"/>
  <c r="Y3030" i="15"/>
  <c r="X3030" i="15"/>
  <c r="W3030" i="15"/>
  <c r="V3030" i="15"/>
  <c r="U3030" i="15"/>
  <c r="T3030" i="15"/>
  <c r="Y3029" i="15"/>
  <c r="X3029" i="15"/>
  <c r="W3029" i="15"/>
  <c r="V3029" i="15"/>
  <c r="U3029" i="15"/>
  <c r="T3029" i="15"/>
  <c r="Y3028" i="15"/>
  <c r="X3028" i="15"/>
  <c r="W3028" i="15"/>
  <c r="V3028" i="15"/>
  <c r="U3028" i="15"/>
  <c r="T3028" i="15"/>
  <c r="Y3027" i="15"/>
  <c r="X3027" i="15"/>
  <c r="W3027" i="15"/>
  <c r="V3027" i="15"/>
  <c r="U3027" i="15"/>
  <c r="T3027" i="15"/>
  <c r="Y3026" i="15"/>
  <c r="X3026" i="15"/>
  <c r="W3026" i="15"/>
  <c r="V3026" i="15"/>
  <c r="U3026" i="15"/>
  <c r="T3026" i="15"/>
  <c r="Y3025" i="15"/>
  <c r="X3025" i="15"/>
  <c r="W3025" i="15"/>
  <c r="V3025" i="15"/>
  <c r="U3025" i="15"/>
  <c r="T3025" i="15"/>
  <c r="Y3024" i="15"/>
  <c r="X3024" i="15"/>
  <c r="W3024" i="15"/>
  <c r="V3024" i="15"/>
  <c r="U3024" i="15"/>
  <c r="T3024" i="15"/>
  <c r="Y3023" i="15"/>
  <c r="X3023" i="15"/>
  <c r="W3023" i="15"/>
  <c r="V3023" i="15"/>
  <c r="U3023" i="15"/>
  <c r="T3023" i="15"/>
  <c r="Y3022" i="15"/>
  <c r="X3022" i="15"/>
  <c r="W3022" i="15"/>
  <c r="V3022" i="15"/>
  <c r="U3022" i="15"/>
  <c r="T3022" i="15"/>
  <c r="Y3021" i="15"/>
  <c r="X3021" i="15"/>
  <c r="W3021" i="15"/>
  <c r="V3021" i="15"/>
  <c r="U3021" i="15"/>
  <c r="T3021" i="15"/>
  <c r="Y3020" i="15"/>
  <c r="X3020" i="15"/>
  <c r="W3020" i="15"/>
  <c r="V3020" i="15"/>
  <c r="U3020" i="15"/>
  <c r="T3020" i="15"/>
  <c r="Y3019" i="15"/>
  <c r="X3019" i="15"/>
  <c r="W3019" i="15"/>
  <c r="V3019" i="15"/>
  <c r="U3019" i="15"/>
  <c r="T3019" i="15"/>
  <c r="Y3018" i="15"/>
  <c r="X3018" i="15"/>
  <c r="W3018" i="15"/>
  <c r="V3018" i="15"/>
  <c r="U3018" i="15"/>
  <c r="T3018" i="15"/>
  <c r="Y3017" i="15"/>
  <c r="X3017" i="15"/>
  <c r="W3017" i="15"/>
  <c r="V3017" i="15"/>
  <c r="U3017" i="15"/>
  <c r="T3017" i="15"/>
  <c r="Y3016" i="15"/>
  <c r="X3016" i="15"/>
  <c r="W3016" i="15"/>
  <c r="V3016" i="15"/>
  <c r="U3016" i="15"/>
  <c r="T3016" i="15"/>
  <c r="Y3015" i="15"/>
  <c r="X3015" i="15"/>
  <c r="W3015" i="15"/>
  <c r="V3015" i="15"/>
  <c r="U3015" i="15"/>
  <c r="T3015" i="15"/>
  <c r="Y3014" i="15"/>
  <c r="X3014" i="15"/>
  <c r="W3014" i="15"/>
  <c r="V3014" i="15"/>
  <c r="U3014" i="15"/>
  <c r="T3014" i="15"/>
  <c r="Y3013" i="15"/>
  <c r="X3013" i="15"/>
  <c r="W3013" i="15"/>
  <c r="V3013" i="15"/>
  <c r="U3013" i="15"/>
  <c r="T3013" i="15"/>
  <c r="Y3012" i="15"/>
  <c r="X3012" i="15"/>
  <c r="W3012" i="15"/>
  <c r="V3012" i="15"/>
  <c r="U3012" i="15"/>
  <c r="T3012" i="15"/>
  <c r="Y3011" i="15"/>
  <c r="X3011" i="15"/>
  <c r="W3011" i="15"/>
  <c r="V3011" i="15"/>
  <c r="U3011" i="15"/>
  <c r="T3011" i="15"/>
  <c r="Y3010" i="15"/>
  <c r="X3010" i="15"/>
  <c r="W3010" i="15"/>
  <c r="V3010" i="15"/>
  <c r="U3010" i="15"/>
  <c r="T3010" i="15"/>
  <c r="Y3009" i="15"/>
  <c r="X3009" i="15"/>
  <c r="W3009" i="15"/>
  <c r="V3009" i="15"/>
  <c r="U3009" i="15"/>
  <c r="T3009" i="15"/>
  <c r="Y3008" i="15"/>
  <c r="X3008" i="15"/>
  <c r="W3008" i="15"/>
  <c r="V3008" i="15"/>
  <c r="U3008" i="15"/>
  <c r="T3008" i="15"/>
  <c r="Y3007" i="15"/>
  <c r="X3007" i="15"/>
  <c r="W3007" i="15"/>
  <c r="V3007" i="15"/>
  <c r="U3007" i="15"/>
  <c r="T3007" i="15"/>
  <c r="Y3006" i="15"/>
  <c r="X3006" i="15"/>
  <c r="W3006" i="15"/>
  <c r="V3006" i="15"/>
  <c r="U3006" i="15"/>
  <c r="T3006" i="15"/>
  <c r="Y3005" i="15"/>
  <c r="X3005" i="15"/>
  <c r="W3005" i="15"/>
  <c r="V3005" i="15"/>
  <c r="U3005" i="15"/>
  <c r="T3005" i="15"/>
  <c r="Y3004" i="15"/>
  <c r="X3004" i="15"/>
  <c r="W3004" i="15"/>
  <c r="V3004" i="15"/>
  <c r="U3004" i="15"/>
  <c r="T3004" i="15"/>
  <c r="Y3003" i="15"/>
  <c r="X3003" i="15"/>
  <c r="W3003" i="15"/>
  <c r="V3003" i="15"/>
  <c r="U3003" i="15"/>
  <c r="T3003" i="15"/>
  <c r="Y3002" i="15"/>
  <c r="X3002" i="15"/>
  <c r="W3002" i="15"/>
  <c r="V3002" i="15"/>
  <c r="U3002" i="15"/>
  <c r="T3002" i="15"/>
  <c r="Y3001" i="15"/>
  <c r="X3001" i="15"/>
  <c r="W3001" i="15"/>
  <c r="V3001" i="15"/>
  <c r="U3001" i="15"/>
  <c r="T3001" i="15"/>
  <c r="Y3000" i="15"/>
  <c r="X3000" i="15"/>
  <c r="W3000" i="15"/>
  <c r="V3000" i="15"/>
  <c r="U3000" i="15"/>
  <c r="T3000" i="15"/>
  <c r="Y2999" i="15"/>
  <c r="X2999" i="15"/>
  <c r="W2999" i="15"/>
  <c r="V2999" i="15"/>
  <c r="U2999" i="15"/>
  <c r="T2999" i="15"/>
  <c r="Y2998" i="15"/>
  <c r="X2998" i="15"/>
  <c r="W2998" i="15"/>
  <c r="V2998" i="15"/>
  <c r="U2998" i="15"/>
  <c r="T2998" i="15"/>
  <c r="Y2997" i="15"/>
  <c r="X2997" i="15"/>
  <c r="W2997" i="15"/>
  <c r="V2997" i="15"/>
  <c r="U2997" i="15"/>
  <c r="T2997" i="15"/>
  <c r="Y2996" i="15"/>
  <c r="X2996" i="15"/>
  <c r="W2996" i="15"/>
  <c r="V2996" i="15"/>
  <c r="U2996" i="15"/>
  <c r="T2996" i="15"/>
  <c r="Y2995" i="15"/>
  <c r="X2995" i="15"/>
  <c r="W2995" i="15"/>
  <c r="V2995" i="15"/>
  <c r="U2995" i="15"/>
  <c r="T2995" i="15"/>
  <c r="Y2994" i="15"/>
  <c r="X2994" i="15"/>
  <c r="W2994" i="15"/>
  <c r="V2994" i="15"/>
  <c r="U2994" i="15"/>
  <c r="T2994" i="15"/>
  <c r="Y2993" i="15"/>
  <c r="X2993" i="15"/>
  <c r="W2993" i="15"/>
  <c r="V2993" i="15"/>
  <c r="U2993" i="15"/>
  <c r="T2993" i="15"/>
  <c r="Y2992" i="15"/>
  <c r="X2992" i="15"/>
  <c r="W2992" i="15"/>
  <c r="V2992" i="15"/>
  <c r="U2992" i="15"/>
  <c r="T2992" i="15"/>
  <c r="Y2991" i="15"/>
  <c r="X2991" i="15"/>
  <c r="W2991" i="15"/>
  <c r="V2991" i="15"/>
  <c r="U2991" i="15"/>
  <c r="T2991" i="15"/>
  <c r="Y2990" i="15"/>
  <c r="X2990" i="15"/>
  <c r="W2990" i="15"/>
  <c r="V2990" i="15"/>
  <c r="U2990" i="15"/>
  <c r="T2990" i="15"/>
  <c r="Y2989" i="15"/>
  <c r="X2989" i="15"/>
  <c r="W2989" i="15"/>
  <c r="V2989" i="15"/>
  <c r="U2989" i="15"/>
  <c r="T2989" i="15"/>
  <c r="Y2988" i="15"/>
  <c r="X2988" i="15"/>
  <c r="W2988" i="15"/>
  <c r="V2988" i="15"/>
  <c r="U2988" i="15"/>
  <c r="T2988" i="15"/>
  <c r="Y2987" i="15"/>
  <c r="X2987" i="15"/>
  <c r="W2987" i="15"/>
  <c r="V2987" i="15"/>
  <c r="U2987" i="15"/>
  <c r="T2987" i="15"/>
  <c r="Y2986" i="15"/>
  <c r="X2986" i="15"/>
  <c r="W2986" i="15"/>
  <c r="V2986" i="15"/>
  <c r="U2986" i="15"/>
  <c r="T2986" i="15"/>
  <c r="Y2985" i="15"/>
  <c r="X2985" i="15"/>
  <c r="W2985" i="15"/>
  <c r="V2985" i="15"/>
  <c r="U2985" i="15"/>
  <c r="T2985" i="15"/>
  <c r="Y2984" i="15"/>
  <c r="X2984" i="15"/>
  <c r="W2984" i="15"/>
  <c r="V2984" i="15"/>
  <c r="U2984" i="15"/>
  <c r="T2984" i="15"/>
  <c r="Y2983" i="15"/>
  <c r="X2983" i="15"/>
  <c r="W2983" i="15"/>
  <c r="V2983" i="15"/>
  <c r="U2983" i="15"/>
  <c r="T2983" i="15"/>
  <c r="Y2982" i="15"/>
  <c r="X2982" i="15"/>
  <c r="W2982" i="15"/>
  <c r="V2982" i="15"/>
  <c r="U2982" i="15"/>
  <c r="T2982" i="15"/>
  <c r="Y2981" i="15"/>
  <c r="X2981" i="15"/>
  <c r="W2981" i="15"/>
  <c r="V2981" i="15"/>
  <c r="U2981" i="15"/>
  <c r="T2981" i="15"/>
  <c r="Y2980" i="15"/>
  <c r="X2980" i="15"/>
  <c r="W2980" i="15"/>
  <c r="V2980" i="15"/>
  <c r="U2980" i="15"/>
  <c r="T2980" i="15"/>
  <c r="Y2979" i="15"/>
  <c r="X2979" i="15"/>
  <c r="W2979" i="15"/>
  <c r="V2979" i="15"/>
  <c r="U2979" i="15"/>
  <c r="T2979" i="15"/>
  <c r="Y2978" i="15"/>
  <c r="X2978" i="15"/>
  <c r="W2978" i="15"/>
  <c r="V2978" i="15"/>
  <c r="U2978" i="15"/>
  <c r="T2978" i="15"/>
  <c r="Y2977" i="15"/>
  <c r="X2977" i="15"/>
  <c r="W2977" i="15"/>
  <c r="V2977" i="15"/>
  <c r="U2977" i="15"/>
  <c r="T2977" i="15"/>
  <c r="Y2976" i="15"/>
  <c r="X2976" i="15"/>
  <c r="W2976" i="15"/>
  <c r="V2976" i="15"/>
  <c r="U2976" i="15"/>
  <c r="T2976" i="15"/>
  <c r="Y2975" i="15"/>
  <c r="X2975" i="15"/>
  <c r="W2975" i="15"/>
  <c r="V2975" i="15"/>
  <c r="U2975" i="15"/>
  <c r="T2975" i="15"/>
  <c r="Y2974" i="15"/>
  <c r="X2974" i="15"/>
  <c r="W2974" i="15"/>
  <c r="V2974" i="15"/>
  <c r="U2974" i="15"/>
  <c r="T2974" i="15"/>
  <c r="Y2973" i="15"/>
  <c r="X2973" i="15"/>
  <c r="W2973" i="15"/>
  <c r="V2973" i="15"/>
  <c r="U2973" i="15"/>
  <c r="T2973" i="15"/>
  <c r="Y2972" i="15"/>
  <c r="X2972" i="15"/>
  <c r="W2972" i="15"/>
  <c r="V2972" i="15"/>
  <c r="U2972" i="15"/>
  <c r="T2972" i="15"/>
  <c r="Y2971" i="15"/>
  <c r="X2971" i="15"/>
  <c r="W2971" i="15"/>
  <c r="V2971" i="15"/>
  <c r="U2971" i="15"/>
  <c r="T2971" i="15"/>
  <c r="Y2970" i="15"/>
  <c r="X2970" i="15"/>
  <c r="W2970" i="15"/>
  <c r="V2970" i="15"/>
  <c r="U2970" i="15"/>
  <c r="T2970" i="15"/>
  <c r="Y2969" i="15"/>
  <c r="X2969" i="15"/>
  <c r="W2969" i="15"/>
  <c r="V2969" i="15"/>
  <c r="U2969" i="15"/>
  <c r="T2969" i="15"/>
  <c r="Y2968" i="15"/>
  <c r="X2968" i="15"/>
  <c r="W2968" i="15"/>
  <c r="V2968" i="15"/>
  <c r="U2968" i="15"/>
  <c r="T2968" i="15"/>
  <c r="Y2967" i="15"/>
  <c r="X2967" i="15"/>
  <c r="W2967" i="15"/>
  <c r="V2967" i="15"/>
  <c r="U2967" i="15"/>
  <c r="T2967" i="15"/>
  <c r="Y2966" i="15"/>
  <c r="X2966" i="15"/>
  <c r="W2966" i="15"/>
  <c r="V2966" i="15"/>
  <c r="U2966" i="15"/>
  <c r="T2966" i="15"/>
  <c r="Y2965" i="15"/>
  <c r="X2965" i="15"/>
  <c r="W2965" i="15"/>
  <c r="V2965" i="15"/>
  <c r="U2965" i="15"/>
  <c r="T2965" i="15"/>
  <c r="Y2964" i="15"/>
  <c r="X2964" i="15"/>
  <c r="W2964" i="15"/>
  <c r="V2964" i="15"/>
  <c r="U2964" i="15"/>
  <c r="T2964" i="15"/>
  <c r="Y2963" i="15"/>
  <c r="X2963" i="15"/>
  <c r="W2963" i="15"/>
  <c r="V2963" i="15"/>
  <c r="U2963" i="15"/>
  <c r="T2963" i="15"/>
  <c r="Y2962" i="15"/>
  <c r="X2962" i="15"/>
  <c r="W2962" i="15"/>
  <c r="V2962" i="15"/>
  <c r="U2962" i="15"/>
  <c r="T2962" i="15"/>
  <c r="Y2961" i="15"/>
  <c r="X2961" i="15"/>
  <c r="W2961" i="15"/>
  <c r="V2961" i="15"/>
  <c r="U2961" i="15"/>
  <c r="T2961" i="15"/>
  <c r="Y2960" i="15"/>
  <c r="X2960" i="15"/>
  <c r="W2960" i="15"/>
  <c r="V2960" i="15"/>
  <c r="U2960" i="15"/>
  <c r="T2960" i="15"/>
  <c r="Y2959" i="15"/>
  <c r="X2959" i="15"/>
  <c r="W2959" i="15"/>
  <c r="V2959" i="15"/>
  <c r="U2959" i="15"/>
  <c r="T2959" i="15"/>
  <c r="Y2958" i="15"/>
  <c r="X2958" i="15"/>
  <c r="W2958" i="15"/>
  <c r="V2958" i="15"/>
  <c r="U2958" i="15"/>
  <c r="T2958" i="15"/>
  <c r="Y2957" i="15"/>
  <c r="X2957" i="15"/>
  <c r="W2957" i="15"/>
  <c r="V2957" i="15"/>
  <c r="U2957" i="15"/>
  <c r="T2957" i="15"/>
  <c r="Y2956" i="15"/>
  <c r="X2956" i="15"/>
  <c r="W2956" i="15"/>
  <c r="V2956" i="15"/>
  <c r="U2956" i="15"/>
  <c r="T2956" i="15"/>
  <c r="Y2955" i="15"/>
  <c r="X2955" i="15"/>
  <c r="W2955" i="15"/>
  <c r="V2955" i="15"/>
  <c r="U2955" i="15"/>
  <c r="T2955" i="15"/>
  <c r="Y2954" i="15"/>
  <c r="X2954" i="15"/>
  <c r="W2954" i="15"/>
  <c r="V2954" i="15"/>
  <c r="U2954" i="15"/>
  <c r="T2954" i="15"/>
  <c r="Y2953" i="15"/>
  <c r="X2953" i="15"/>
  <c r="W2953" i="15"/>
  <c r="V2953" i="15"/>
  <c r="U2953" i="15"/>
  <c r="T2953" i="15"/>
  <c r="Y2952" i="15"/>
  <c r="X2952" i="15"/>
  <c r="W2952" i="15"/>
  <c r="V2952" i="15"/>
  <c r="U2952" i="15"/>
  <c r="T2952" i="15"/>
  <c r="Y2951" i="15"/>
  <c r="X2951" i="15"/>
  <c r="W2951" i="15"/>
  <c r="V2951" i="15"/>
  <c r="U2951" i="15"/>
  <c r="T2951" i="15"/>
  <c r="Y2950" i="15"/>
  <c r="X2950" i="15"/>
  <c r="W2950" i="15"/>
  <c r="V2950" i="15"/>
  <c r="U2950" i="15"/>
  <c r="T2950" i="15"/>
  <c r="Y2949" i="15"/>
  <c r="X2949" i="15"/>
  <c r="W2949" i="15"/>
  <c r="V2949" i="15"/>
  <c r="U2949" i="15"/>
  <c r="T2949" i="15"/>
  <c r="Y2948" i="15"/>
  <c r="X2948" i="15"/>
  <c r="W2948" i="15"/>
  <c r="V2948" i="15"/>
  <c r="U2948" i="15"/>
  <c r="T2948" i="15"/>
  <c r="Y2947" i="15"/>
  <c r="X2947" i="15"/>
  <c r="W2947" i="15"/>
  <c r="V2947" i="15"/>
  <c r="U2947" i="15"/>
  <c r="T2947" i="15"/>
  <c r="Y2946" i="15"/>
  <c r="X2946" i="15"/>
  <c r="W2946" i="15"/>
  <c r="V2946" i="15"/>
  <c r="U2946" i="15"/>
  <c r="T2946" i="15"/>
  <c r="Y2945" i="15"/>
  <c r="X2945" i="15"/>
  <c r="W2945" i="15"/>
  <c r="V2945" i="15"/>
  <c r="U2945" i="15"/>
  <c r="T2945" i="15"/>
  <c r="Y2944" i="15"/>
  <c r="X2944" i="15"/>
  <c r="W2944" i="15"/>
  <c r="V2944" i="15"/>
  <c r="U2944" i="15"/>
  <c r="T2944" i="15"/>
  <c r="Y2943" i="15"/>
  <c r="X2943" i="15"/>
  <c r="W2943" i="15"/>
  <c r="V2943" i="15"/>
  <c r="U2943" i="15"/>
  <c r="T2943" i="15"/>
  <c r="Y2942" i="15"/>
  <c r="X2942" i="15"/>
  <c r="W2942" i="15"/>
  <c r="V2942" i="15"/>
  <c r="U2942" i="15"/>
  <c r="T2942" i="15"/>
  <c r="Y2941" i="15"/>
  <c r="X2941" i="15"/>
  <c r="W2941" i="15"/>
  <c r="V2941" i="15"/>
  <c r="U2941" i="15"/>
  <c r="T2941" i="15"/>
  <c r="Y2940" i="15"/>
  <c r="X2940" i="15"/>
  <c r="W2940" i="15"/>
  <c r="V2940" i="15"/>
  <c r="U2940" i="15"/>
  <c r="T2940" i="15"/>
  <c r="Y2939" i="15"/>
  <c r="X2939" i="15"/>
  <c r="W2939" i="15"/>
  <c r="V2939" i="15"/>
  <c r="U2939" i="15"/>
  <c r="T2939" i="15"/>
  <c r="Y2938" i="15"/>
  <c r="X2938" i="15"/>
  <c r="W2938" i="15"/>
  <c r="V2938" i="15"/>
  <c r="U2938" i="15"/>
  <c r="T2938" i="15"/>
  <c r="Y2937" i="15"/>
  <c r="X2937" i="15"/>
  <c r="W2937" i="15"/>
  <c r="V2937" i="15"/>
  <c r="U2937" i="15"/>
  <c r="T2937" i="15"/>
  <c r="Y2936" i="15"/>
  <c r="X2936" i="15"/>
  <c r="W2936" i="15"/>
  <c r="V2936" i="15"/>
  <c r="U2936" i="15"/>
  <c r="T2936" i="15"/>
  <c r="Y2935" i="15"/>
  <c r="X2935" i="15"/>
  <c r="W2935" i="15"/>
  <c r="V2935" i="15"/>
  <c r="U2935" i="15"/>
  <c r="T2935" i="15"/>
  <c r="Y2934" i="15"/>
  <c r="X2934" i="15"/>
  <c r="W2934" i="15"/>
  <c r="V2934" i="15"/>
  <c r="U2934" i="15"/>
  <c r="T2934" i="15"/>
  <c r="Y2933" i="15"/>
  <c r="X2933" i="15"/>
  <c r="W2933" i="15"/>
  <c r="V2933" i="15"/>
  <c r="U2933" i="15"/>
  <c r="T2933" i="15"/>
  <c r="Y2932" i="15"/>
  <c r="X2932" i="15"/>
  <c r="W2932" i="15"/>
  <c r="V2932" i="15"/>
  <c r="U2932" i="15"/>
  <c r="T2932" i="15"/>
  <c r="Y2931" i="15"/>
  <c r="X2931" i="15"/>
  <c r="W2931" i="15"/>
  <c r="V2931" i="15"/>
  <c r="U2931" i="15"/>
  <c r="T2931" i="15"/>
  <c r="Y2930" i="15"/>
  <c r="X2930" i="15"/>
  <c r="W2930" i="15"/>
  <c r="V2930" i="15"/>
  <c r="U2930" i="15"/>
  <c r="T2930" i="15"/>
  <c r="Y2929" i="15"/>
  <c r="X2929" i="15"/>
  <c r="W2929" i="15"/>
  <c r="V2929" i="15"/>
  <c r="U2929" i="15"/>
  <c r="T2929" i="15"/>
  <c r="Y2928" i="15"/>
  <c r="X2928" i="15"/>
  <c r="W2928" i="15"/>
  <c r="V2928" i="15"/>
  <c r="U2928" i="15"/>
  <c r="T2928" i="15"/>
  <c r="Y2927" i="15"/>
  <c r="X2927" i="15"/>
  <c r="W2927" i="15"/>
  <c r="V2927" i="15"/>
  <c r="U2927" i="15"/>
  <c r="T2927" i="15"/>
  <c r="Y2926" i="15"/>
  <c r="X2926" i="15"/>
  <c r="W2926" i="15"/>
  <c r="V2926" i="15"/>
  <c r="U2926" i="15"/>
  <c r="T2926" i="15"/>
  <c r="Y2925" i="15"/>
  <c r="X2925" i="15"/>
  <c r="W2925" i="15"/>
  <c r="V2925" i="15"/>
  <c r="U2925" i="15"/>
  <c r="T2925" i="15"/>
  <c r="Y2924" i="15"/>
  <c r="X2924" i="15"/>
  <c r="W2924" i="15"/>
  <c r="V2924" i="15"/>
  <c r="U2924" i="15"/>
  <c r="T2924" i="15"/>
  <c r="Y2923" i="15"/>
  <c r="X2923" i="15"/>
  <c r="W2923" i="15"/>
  <c r="V2923" i="15"/>
  <c r="U2923" i="15"/>
  <c r="T2923" i="15"/>
  <c r="Y2922" i="15"/>
  <c r="X2922" i="15"/>
  <c r="W2922" i="15"/>
  <c r="V2922" i="15"/>
  <c r="U2922" i="15"/>
  <c r="T2922" i="15"/>
  <c r="Y2921" i="15"/>
  <c r="X2921" i="15"/>
  <c r="W2921" i="15"/>
  <c r="V2921" i="15"/>
  <c r="U2921" i="15"/>
  <c r="T2921" i="15"/>
  <c r="Y2920" i="15"/>
  <c r="X2920" i="15"/>
  <c r="W2920" i="15"/>
  <c r="V2920" i="15"/>
  <c r="U2920" i="15"/>
  <c r="T2920" i="15"/>
  <c r="Y2919" i="15"/>
  <c r="X2919" i="15"/>
  <c r="W2919" i="15"/>
  <c r="V2919" i="15"/>
  <c r="U2919" i="15"/>
  <c r="T2919" i="15"/>
  <c r="Y2918" i="15"/>
  <c r="X2918" i="15"/>
  <c r="W2918" i="15"/>
  <c r="V2918" i="15"/>
  <c r="U2918" i="15"/>
  <c r="T2918" i="15"/>
  <c r="Y2917" i="15"/>
  <c r="X2917" i="15"/>
  <c r="W2917" i="15"/>
  <c r="V2917" i="15"/>
  <c r="U2917" i="15"/>
  <c r="T2917" i="15"/>
  <c r="Y2916" i="15"/>
  <c r="X2916" i="15"/>
  <c r="W2916" i="15"/>
  <c r="V2916" i="15"/>
  <c r="U2916" i="15"/>
  <c r="T2916" i="15"/>
  <c r="Y2915" i="15"/>
  <c r="X2915" i="15"/>
  <c r="W2915" i="15"/>
  <c r="V2915" i="15"/>
  <c r="U2915" i="15"/>
  <c r="T2915" i="15"/>
  <c r="Y2914" i="15"/>
  <c r="X2914" i="15"/>
  <c r="W2914" i="15"/>
  <c r="V2914" i="15"/>
  <c r="U2914" i="15"/>
  <c r="T2914" i="15"/>
  <c r="Y2913" i="15"/>
  <c r="X2913" i="15"/>
  <c r="W2913" i="15"/>
  <c r="V2913" i="15"/>
  <c r="U2913" i="15"/>
  <c r="T2913" i="15"/>
  <c r="Y2912" i="15"/>
  <c r="X2912" i="15"/>
  <c r="W2912" i="15"/>
  <c r="V2912" i="15"/>
  <c r="U2912" i="15"/>
  <c r="T2912" i="15"/>
  <c r="Y2911" i="15"/>
  <c r="X2911" i="15"/>
  <c r="W2911" i="15"/>
  <c r="V2911" i="15"/>
  <c r="U2911" i="15"/>
  <c r="T2911" i="15"/>
  <c r="Y2910" i="15"/>
  <c r="X2910" i="15"/>
  <c r="W2910" i="15"/>
  <c r="V2910" i="15"/>
  <c r="U2910" i="15"/>
  <c r="T2910" i="15"/>
  <c r="Y2909" i="15"/>
  <c r="X2909" i="15"/>
  <c r="W2909" i="15"/>
  <c r="V2909" i="15"/>
  <c r="U2909" i="15"/>
  <c r="T2909" i="15"/>
  <c r="Y2908" i="15"/>
  <c r="X2908" i="15"/>
  <c r="W2908" i="15"/>
  <c r="V2908" i="15"/>
  <c r="U2908" i="15"/>
  <c r="T2908" i="15"/>
  <c r="Y2907" i="15"/>
  <c r="X2907" i="15"/>
  <c r="W2907" i="15"/>
  <c r="V2907" i="15"/>
  <c r="U2907" i="15"/>
  <c r="T2907" i="15"/>
  <c r="Y2906" i="15"/>
  <c r="X2906" i="15"/>
  <c r="W2906" i="15"/>
  <c r="V2906" i="15"/>
  <c r="U2906" i="15"/>
  <c r="T2906" i="15"/>
  <c r="Y2905" i="15"/>
  <c r="X2905" i="15"/>
  <c r="W2905" i="15"/>
  <c r="V2905" i="15"/>
  <c r="U2905" i="15"/>
  <c r="T2905" i="15"/>
  <c r="Y2904" i="15"/>
  <c r="X2904" i="15"/>
  <c r="W2904" i="15"/>
  <c r="V2904" i="15"/>
  <c r="U2904" i="15"/>
  <c r="T2904" i="15"/>
  <c r="Y2903" i="15"/>
  <c r="X2903" i="15"/>
  <c r="W2903" i="15"/>
  <c r="V2903" i="15"/>
  <c r="U2903" i="15"/>
  <c r="T2903" i="15"/>
  <c r="Y2902" i="15"/>
  <c r="X2902" i="15"/>
  <c r="W2902" i="15"/>
  <c r="V2902" i="15"/>
  <c r="U2902" i="15"/>
  <c r="T2902" i="15"/>
  <c r="Y2901" i="15"/>
  <c r="X2901" i="15"/>
  <c r="W2901" i="15"/>
  <c r="V2901" i="15"/>
  <c r="U2901" i="15"/>
  <c r="T2901" i="15"/>
  <c r="Y2900" i="15"/>
  <c r="X2900" i="15"/>
  <c r="W2900" i="15"/>
  <c r="V2900" i="15"/>
  <c r="U2900" i="15"/>
  <c r="T2900" i="15"/>
  <c r="Y2899" i="15"/>
  <c r="X2899" i="15"/>
  <c r="W2899" i="15"/>
  <c r="V2899" i="15"/>
  <c r="U2899" i="15"/>
  <c r="T2899" i="15"/>
  <c r="Y2898" i="15"/>
  <c r="X2898" i="15"/>
  <c r="W2898" i="15"/>
  <c r="V2898" i="15"/>
  <c r="U2898" i="15"/>
  <c r="T2898" i="15"/>
  <c r="Y2897" i="15"/>
  <c r="X2897" i="15"/>
  <c r="W2897" i="15"/>
  <c r="V2897" i="15"/>
  <c r="U2897" i="15"/>
  <c r="T2897" i="15"/>
  <c r="Y2896" i="15"/>
  <c r="X2896" i="15"/>
  <c r="W2896" i="15"/>
  <c r="V2896" i="15"/>
  <c r="U2896" i="15"/>
  <c r="T2896" i="15"/>
  <c r="Y2895" i="15"/>
  <c r="X2895" i="15"/>
  <c r="W2895" i="15"/>
  <c r="V2895" i="15"/>
  <c r="U2895" i="15"/>
  <c r="T2895" i="15"/>
  <c r="Y2894" i="15"/>
  <c r="X2894" i="15"/>
  <c r="W2894" i="15"/>
  <c r="V2894" i="15"/>
  <c r="U2894" i="15"/>
  <c r="T2894" i="15"/>
  <c r="Y2893" i="15"/>
  <c r="X2893" i="15"/>
  <c r="W2893" i="15"/>
  <c r="V2893" i="15"/>
  <c r="U2893" i="15"/>
  <c r="T2893" i="15"/>
  <c r="Y2892" i="15"/>
  <c r="X2892" i="15"/>
  <c r="W2892" i="15"/>
  <c r="V2892" i="15"/>
  <c r="U2892" i="15"/>
  <c r="T2892" i="15"/>
  <c r="Y2891" i="15"/>
  <c r="X2891" i="15"/>
  <c r="W2891" i="15"/>
  <c r="V2891" i="15"/>
  <c r="U2891" i="15"/>
  <c r="T2891" i="15"/>
  <c r="Y2890" i="15"/>
  <c r="X2890" i="15"/>
  <c r="W2890" i="15"/>
  <c r="V2890" i="15"/>
  <c r="U2890" i="15"/>
  <c r="T2890" i="15"/>
  <c r="Y2889" i="15"/>
  <c r="X2889" i="15"/>
  <c r="W2889" i="15"/>
  <c r="V2889" i="15"/>
  <c r="U2889" i="15"/>
  <c r="T2889" i="15"/>
  <c r="Y2888" i="15"/>
  <c r="X2888" i="15"/>
  <c r="W2888" i="15"/>
  <c r="V2888" i="15"/>
  <c r="U2888" i="15"/>
  <c r="T2888" i="15"/>
  <c r="Y2887" i="15"/>
  <c r="X2887" i="15"/>
  <c r="W2887" i="15"/>
  <c r="V2887" i="15"/>
  <c r="U2887" i="15"/>
  <c r="T2887" i="15"/>
  <c r="Y2886" i="15"/>
  <c r="X2886" i="15"/>
  <c r="W2886" i="15"/>
  <c r="V2886" i="15"/>
  <c r="U2886" i="15"/>
  <c r="T2886" i="15"/>
  <c r="Y2885" i="15"/>
  <c r="X2885" i="15"/>
  <c r="W2885" i="15"/>
  <c r="V2885" i="15"/>
  <c r="U2885" i="15"/>
  <c r="T2885" i="15"/>
  <c r="Y2884" i="15"/>
  <c r="X2884" i="15"/>
  <c r="W2884" i="15"/>
  <c r="V2884" i="15"/>
  <c r="U2884" i="15"/>
  <c r="T2884" i="15"/>
  <c r="Y2883" i="15"/>
  <c r="X2883" i="15"/>
  <c r="W2883" i="15"/>
  <c r="V2883" i="15"/>
  <c r="U2883" i="15"/>
  <c r="T2883" i="15"/>
  <c r="Y2882" i="15"/>
  <c r="X2882" i="15"/>
  <c r="W2882" i="15"/>
  <c r="V2882" i="15"/>
  <c r="U2882" i="15"/>
  <c r="T2882" i="15"/>
  <c r="Y2881" i="15"/>
  <c r="X2881" i="15"/>
  <c r="W2881" i="15"/>
  <c r="V2881" i="15"/>
  <c r="U2881" i="15"/>
  <c r="T2881" i="15"/>
  <c r="Y2880" i="15"/>
  <c r="X2880" i="15"/>
  <c r="W2880" i="15"/>
  <c r="V2880" i="15"/>
  <c r="U2880" i="15"/>
  <c r="T2880" i="15"/>
  <c r="Y2879" i="15"/>
  <c r="X2879" i="15"/>
  <c r="W2879" i="15"/>
  <c r="V2879" i="15"/>
  <c r="U2879" i="15"/>
  <c r="T2879" i="15"/>
  <c r="Y2878" i="15"/>
  <c r="X2878" i="15"/>
  <c r="W2878" i="15"/>
  <c r="V2878" i="15"/>
  <c r="U2878" i="15"/>
  <c r="T2878" i="15"/>
  <c r="Y2877" i="15"/>
  <c r="X2877" i="15"/>
  <c r="W2877" i="15"/>
  <c r="V2877" i="15"/>
  <c r="U2877" i="15"/>
  <c r="T2877" i="15"/>
  <c r="Y2876" i="15"/>
  <c r="X2876" i="15"/>
  <c r="W2876" i="15"/>
  <c r="V2876" i="15"/>
  <c r="U2876" i="15"/>
  <c r="T2876" i="15"/>
  <c r="Y2875" i="15"/>
  <c r="X2875" i="15"/>
  <c r="W2875" i="15"/>
  <c r="V2875" i="15"/>
  <c r="U2875" i="15"/>
  <c r="T2875" i="15"/>
  <c r="Y2874" i="15"/>
  <c r="X2874" i="15"/>
  <c r="W2874" i="15"/>
  <c r="V2874" i="15"/>
  <c r="U2874" i="15"/>
  <c r="T2874" i="15"/>
  <c r="Y2873" i="15"/>
  <c r="X2873" i="15"/>
  <c r="W2873" i="15"/>
  <c r="V2873" i="15"/>
  <c r="U2873" i="15"/>
  <c r="T2873" i="15"/>
  <c r="Y2872" i="15"/>
  <c r="X2872" i="15"/>
  <c r="W2872" i="15"/>
  <c r="V2872" i="15"/>
  <c r="U2872" i="15"/>
  <c r="T2872" i="15"/>
  <c r="Y2871" i="15"/>
  <c r="X2871" i="15"/>
  <c r="W2871" i="15"/>
  <c r="V2871" i="15"/>
  <c r="U2871" i="15"/>
  <c r="T2871" i="15"/>
  <c r="Y2870" i="15"/>
  <c r="X2870" i="15"/>
  <c r="W2870" i="15"/>
  <c r="V2870" i="15"/>
  <c r="U2870" i="15"/>
  <c r="T2870" i="15"/>
  <c r="Y2869" i="15"/>
  <c r="X2869" i="15"/>
  <c r="W2869" i="15"/>
  <c r="V2869" i="15"/>
  <c r="U2869" i="15"/>
  <c r="T2869" i="15"/>
  <c r="Y2868" i="15"/>
  <c r="X2868" i="15"/>
  <c r="W2868" i="15"/>
  <c r="V2868" i="15"/>
  <c r="U2868" i="15"/>
  <c r="T2868" i="15"/>
  <c r="Y2867" i="15"/>
  <c r="X2867" i="15"/>
  <c r="W2867" i="15"/>
  <c r="V2867" i="15"/>
  <c r="U2867" i="15"/>
  <c r="T2867" i="15"/>
  <c r="Y2866" i="15"/>
  <c r="X2866" i="15"/>
  <c r="W2866" i="15"/>
  <c r="V2866" i="15"/>
  <c r="U2866" i="15"/>
  <c r="T2866" i="15"/>
  <c r="Y2865" i="15"/>
  <c r="X2865" i="15"/>
  <c r="W2865" i="15"/>
  <c r="V2865" i="15"/>
  <c r="U2865" i="15"/>
  <c r="T2865" i="15"/>
  <c r="Y2864" i="15"/>
  <c r="X2864" i="15"/>
  <c r="W2864" i="15"/>
  <c r="V2864" i="15"/>
  <c r="U2864" i="15"/>
  <c r="T2864" i="15"/>
  <c r="Y2863" i="15"/>
  <c r="X2863" i="15"/>
  <c r="W2863" i="15"/>
  <c r="V2863" i="15"/>
  <c r="U2863" i="15"/>
  <c r="T2863" i="15"/>
  <c r="Y2862" i="15"/>
  <c r="X2862" i="15"/>
  <c r="W2862" i="15"/>
  <c r="V2862" i="15"/>
  <c r="U2862" i="15"/>
  <c r="T2862" i="15"/>
  <c r="Y2861" i="15"/>
  <c r="X2861" i="15"/>
  <c r="W2861" i="15"/>
  <c r="V2861" i="15"/>
  <c r="U2861" i="15"/>
  <c r="T2861" i="15"/>
  <c r="Y2860" i="15"/>
  <c r="X2860" i="15"/>
  <c r="W2860" i="15"/>
  <c r="V2860" i="15"/>
  <c r="U2860" i="15"/>
  <c r="T2860" i="15"/>
  <c r="Y2859" i="15"/>
  <c r="X2859" i="15"/>
  <c r="W2859" i="15"/>
  <c r="V2859" i="15"/>
  <c r="U2859" i="15"/>
  <c r="T2859" i="15"/>
  <c r="Y2858" i="15"/>
  <c r="X2858" i="15"/>
  <c r="W2858" i="15"/>
  <c r="V2858" i="15"/>
  <c r="U2858" i="15"/>
  <c r="T2858" i="15"/>
  <c r="Y2857" i="15"/>
  <c r="X2857" i="15"/>
  <c r="W2857" i="15"/>
  <c r="V2857" i="15"/>
  <c r="U2857" i="15"/>
  <c r="T2857" i="15"/>
  <c r="Y2856" i="15"/>
  <c r="X2856" i="15"/>
  <c r="W2856" i="15"/>
  <c r="V2856" i="15"/>
  <c r="U2856" i="15"/>
  <c r="T2856" i="15"/>
  <c r="Y2855" i="15"/>
  <c r="X2855" i="15"/>
  <c r="W2855" i="15"/>
  <c r="V2855" i="15"/>
  <c r="U2855" i="15"/>
  <c r="T2855" i="15"/>
  <c r="Y2854" i="15"/>
  <c r="X2854" i="15"/>
  <c r="W2854" i="15"/>
  <c r="V2854" i="15"/>
  <c r="U2854" i="15"/>
  <c r="T2854" i="15"/>
  <c r="Y2853" i="15"/>
  <c r="X2853" i="15"/>
  <c r="W2853" i="15"/>
  <c r="V2853" i="15"/>
  <c r="U2853" i="15"/>
  <c r="T2853" i="15"/>
  <c r="Y2852" i="15"/>
  <c r="X2852" i="15"/>
  <c r="W2852" i="15"/>
  <c r="V2852" i="15"/>
  <c r="U2852" i="15"/>
  <c r="T2852" i="15"/>
  <c r="Y2851" i="15"/>
  <c r="X2851" i="15"/>
  <c r="W2851" i="15"/>
  <c r="V2851" i="15"/>
  <c r="U2851" i="15"/>
  <c r="T2851" i="15"/>
  <c r="Y2850" i="15"/>
  <c r="X2850" i="15"/>
  <c r="W2850" i="15"/>
  <c r="V2850" i="15"/>
  <c r="U2850" i="15"/>
  <c r="T2850" i="15"/>
  <c r="Y2849" i="15"/>
  <c r="X2849" i="15"/>
  <c r="W2849" i="15"/>
  <c r="V2849" i="15"/>
  <c r="U2849" i="15"/>
  <c r="T2849" i="15"/>
  <c r="Y2848" i="15"/>
  <c r="X2848" i="15"/>
  <c r="W2848" i="15"/>
  <c r="V2848" i="15"/>
  <c r="U2848" i="15"/>
  <c r="T2848" i="15"/>
  <c r="Y2847" i="15"/>
  <c r="X2847" i="15"/>
  <c r="W2847" i="15"/>
  <c r="V2847" i="15"/>
  <c r="U2847" i="15"/>
  <c r="T2847" i="15"/>
  <c r="Y2846" i="15"/>
  <c r="X2846" i="15"/>
  <c r="W2846" i="15"/>
  <c r="V2846" i="15"/>
  <c r="U2846" i="15"/>
  <c r="T2846" i="15"/>
  <c r="Y2845" i="15"/>
  <c r="X2845" i="15"/>
  <c r="W2845" i="15"/>
  <c r="V2845" i="15"/>
  <c r="U2845" i="15"/>
  <c r="T2845" i="15"/>
  <c r="Y2844" i="15"/>
  <c r="X2844" i="15"/>
  <c r="W2844" i="15"/>
  <c r="V2844" i="15"/>
  <c r="U2844" i="15"/>
  <c r="T2844" i="15"/>
  <c r="Y2843" i="15"/>
  <c r="X2843" i="15"/>
  <c r="W2843" i="15"/>
  <c r="V2843" i="15"/>
  <c r="U2843" i="15"/>
  <c r="T2843" i="15"/>
  <c r="Y2842" i="15"/>
  <c r="X2842" i="15"/>
  <c r="W2842" i="15"/>
  <c r="V2842" i="15"/>
  <c r="U2842" i="15"/>
  <c r="T2842" i="15"/>
  <c r="Y2841" i="15"/>
  <c r="X2841" i="15"/>
  <c r="W2841" i="15"/>
  <c r="V2841" i="15"/>
  <c r="U2841" i="15"/>
  <c r="T2841" i="15"/>
  <c r="Y2840" i="15"/>
  <c r="X2840" i="15"/>
  <c r="W2840" i="15"/>
  <c r="V2840" i="15"/>
  <c r="U2840" i="15"/>
  <c r="T2840" i="15"/>
  <c r="Y2839" i="15"/>
  <c r="X2839" i="15"/>
  <c r="W2839" i="15"/>
  <c r="V2839" i="15"/>
  <c r="U2839" i="15"/>
  <c r="T2839" i="15"/>
  <c r="Y2838" i="15"/>
  <c r="X2838" i="15"/>
  <c r="W2838" i="15"/>
  <c r="V2838" i="15"/>
  <c r="U2838" i="15"/>
  <c r="T2838" i="15"/>
  <c r="Y2837" i="15"/>
  <c r="X2837" i="15"/>
  <c r="W2837" i="15"/>
  <c r="V2837" i="15"/>
  <c r="U2837" i="15"/>
  <c r="T2837" i="15"/>
  <c r="Y2836" i="15"/>
  <c r="X2836" i="15"/>
  <c r="W2836" i="15"/>
  <c r="V2836" i="15"/>
  <c r="U2836" i="15"/>
  <c r="T2836" i="15"/>
  <c r="Y2835" i="15"/>
  <c r="X2835" i="15"/>
  <c r="W2835" i="15"/>
  <c r="V2835" i="15"/>
  <c r="U2835" i="15"/>
  <c r="T2835" i="15"/>
  <c r="Y2834" i="15"/>
  <c r="X2834" i="15"/>
  <c r="W2834" i="15"/>
  <c r="V2834" i="15"/>
  <c r="U2834" i="15"/>
  <c r="T2834" i="15"/>
  <c r="Y2833" i="15"/>
  <c r="X2833" i="15"/>
  <c r="W2833" i="15"/>
  <c r="V2833" i="15"/>
  <c r="U2833" i="15"/>
  <c r="T2833" i="15"/>
  <c r="Y2832" i="15"/>
  <c r="X2832" i="15"/>
  <c r="W2832" i="15"/>
  <c r="V2832" i="15"/>
  <c r="U2832" i="15"/>
  <c r="T2832" i="15"/>
  <c r="Y2831" i="15"/>
  <c r="X2831" i="15"/>
  <c r="W2831" i="15"/>
  <c r="V2831" i="15"/>
  <c r="U2831" i="15"/>
  <c r="T2831" i="15"/>
  <c r="Y2830" i="15"/>
  <c r="X2830" i="15"/>
  <c r="W2830" i="15"/>
  <c r="V2830" i="15"/>
  <c r="U2830" i="15"/>
  <c r="T2830" i="15"/>
  <c r="Y2829" i="15"/>
  <c r="X2829" i="15"/>
  <c r="W2829" i="15"/>
  <c r="V2829" i="15"/>
  <c r="U2829" i="15"/>
  <c r="T2829" i="15"/>
  <c r="Y2828" i="15"/>
  <c r="X2828" i="15"/>
  <c r="W2828" i="15"/>
  <c r="V2828" i="15"/>
  <c r="U2828" i="15"/>
  <c r="T2828" i="15"/>
  <c r="Y2827" i="15"/>
  <c r="X2827" i="15"/>
  <c r="W2827" i="15"/>
  <c r="V2827" i="15"/>
  <c r="U2827" i="15"/>
  <c r="T2827" i="15"/>
  <c r="Y2826" i="15"/>
  <c r="X2826" i="15"/>
  <c r="W2826" i="15"/>
  <c r="V2826" i="15"/>
  <c r="U2826" i="15"/>
  <c r="T2826" i="15"/>
  <c r="Y2825" i="15"/>
  <c r="X2825" i="15"/>
  <c r="W2825" i="15"/>
  <c r="V2825" i="15"/>
  <c r="U2825" i="15"/>
  <c r="T2825" i="15"/>
  <c r="Y2824" i="15"/>
  <c r="X2824" i="15"/>
  <c r="W2824" i="15"/>
  <c r="V2824" i="15"/>
  <c r="U2824" i="15"/>
  <c r="T2824" i="15"/>
  <c r="Y2823" i="15"/>
  <c r="X2823" i="15"/>
  <c r="W2823" i="15"/>
  <c r="V2823" i="15"/>
  <c r="U2823" i="15"/>
  <c r="T2823" i="15"/>
  <c r="Y2822" i="15"/>
  <c r="X2822" i="15"/>
  <c r="W2822" i="15"/>
  <c r="V2822" i="15"/>
  <c r="U2822" i="15"/>
  <c r="T2822" i="15"/>
  <c r="Y2821" i="15"/>
  <c r="X2821" i="15"/>
  <c r="W2821" i="15"/>
  <c r="V2821" i="15"/>
  <c r="U2821" i="15"/>
  <c r="T2821" i="15"/>
  <c r="Y2820" i="15"/>
  <c r="X2820" i="15"/>
  <c r="W2820" i="15"/>
  <c r="V2820" i="15"/>
  <c r="U2820" i="15"/>
  <c r="T2820" i="15"/>
  <c r="Y2819" i="15"/>
  <c r="X2819" i="15"/>
  <c r="W2819" i="15"/>
  <c r="V2819" i="15"/>
  <c r="U2819" i="15"/>
  <c r="T2819" i="15"/>
  <c r="Y2818" i="15"/>
  <c r="X2818" i="15"/>
  <c r="W2818" i="15"/>
  <c r="V2818" i="15"/>
  <c r="U2818" i="15"/>
  <c r="T2818" i="15"/>
  <c r="Y2817" i="15"/>
  <c r="X2817" i="15"/>
  <c r="W2817" i="15"/>
  <c r="V2817" i="15"/>
  <c r="U2817" i="15"/>
  <c r="T2817" i="15"/>
  <c r="Y2816" i="15"/>
  <c r="X2816" i="15"/>
  <c r="W2816" i="15"/>
  <c r="V2816" i="15"/>
  <c r="U2816" i="15"/>
  <c r="T2816" i="15"/>
  <c r="Y2815" i="15"/>
  <c r="X2815" i="15"/>
  <c r="W2815" i="15"/>
  <c r="V2815" i="15"/>
  <c r="U2815" i="15"/>
  <c r="T2815" i="15"/>
  <c r="Y2814" i="15"/>
  <c r="X2814" i="15"/>
  <c r="W2814" i="15"/>
  <c r="V2814" i="15"/>
  <c r="U2814" i="15"/>
  <c r="T2814" i="15"/>
  <c r="Y2813" i="15"/>
  <c r="X2813" i="15"/>
  <c r="W2813" i="15"/>
  <c r="V2813" i="15"/>
  <c r="U2813" i="15"/>
  <c r="T2813" i="15"/>
  <c r="Y2812" i="15"/>
  <c r="X2812" i="15"/>
  <c r="W2812" i="15"/>
  <c r="V2812" i="15"/>
  <c r="U2812" i="15"/>
  <c r="T2812" i="15"/>
  <c r="Y2811" i="15"/>
  <c r="X2811" i="15"/>
  <c r="W2811" i="15"/>
  <c r="V2811" i="15"/>
  <c r="U2811" i="15"/>
  <c r="T2811" i="15"/>
  <c r="Y2810" i="15"/>
  <c r="X2810" i="15"/>
  <c r="W2810" i="15"/>
  <c r="V2810" i="15"/>
  <c r="U2810" i="15"/>
  <c r="T2810" i="15"/>
  <c r="Y2809" i="15"/>
  <c r="X2809" i="15"/>
  <c r="W2809" i="15"/>
  <c r="V2809" i="15"/>
  <c r="U2809" i="15"/>
  <c r="T2809" i="15"/>
  <c r="Y2808" i="15"/>
  <c r="X2808" i="15"/>
  <c r="W2808" i="15"/>
  <c r="V2808" i="15"/>
  <c r="U2808" i="15"/>
  <c r="T2808" i="15"/>
  <c r="Y2807" i="15"/>
  <c r="X2807" i="15"/>
  <c r="W2807" i="15"/>
  <c r="V2807" i="15"/>
  <c r="U2807" i="15"/>
  <c r="T2807" i="15"/>
  <c r="Y2806" i="15"/>
  <c r="X2806" i="15"/>
  <c r="W2806" i="15"/>
  <c r="V2806" i="15"/>
  <c r="U2806" i="15"/>
  <c r="T2806" i="15"/>
  <c r="Y2805" i="15"/>
  <c r="X2805" i="15"/>
  <c r="W2805" i="15"/>
  <c r="V2805" i="15"/>
  <c r="U2805" i="15"/>
  <c r="T2805" i="15"/>
  <c r="Y2804" i="15"/>
  <c r="X2804" i="15"/>
  <c r="W2804" i="15"/>
  <c r="V2804" i="15"/>
  <c r="U2804" i="15"/>
  <c r="T2804" i="15"/>
  <c r="Y2803" i="15"/>
  <c r="X2803" i="15"/>
  <c r="W2803" i="15"/>
  <c r="V2803" i="15"/>
  <c r="U2803" i="15"/>
  <c r="T2803" i="15"/>
  <c r="Y2802" i="15"/>
  <c r="X2802" i="15"/>
  <c r="W2802" i="15"/>
  <c r="V2802" i="15"/>
  <c r="U2802" i="15"/>
  <c r="T2802" i="15"/>
  <c r="Y2801" i="15"/>
  <c r="X2801" i="15"/>
  <c r="W2801" i="15"/>
  <c r="V2801" i="15"/>
  <c r="U2801" i="15"/>
  <c r="T2801" i="15"/>
  <c r="Y2800" i="15"/>
  <c r="X2800" i="15"/>
  <c r="W2800" i="15"/>
  <c r="V2800" i="15"/>
  <c r="U2800" i="15"/>
  <c r="T2800" i="15"/>
  <c r="Y2799" i="15"/>
  <c r="X2799" i="15"/>
  <c r="W2799" i="15"/>
  <c r="V2799" i="15"/>
  <c r="U2799" i="15"/>
  <c r="T2799" i="15"/>
  <c r="Y2798" i="15"/>
  <c r="X2798" i="15"/>
  <c r="W2798" i="15"/>
  <c r="V2798" i="15"/>
  <c r="U2798" i="15"/>
  <c r="T2798" i="15"/>
  <c r="Y2797" i="15"/>
  <c r="X2797" i="15"/>
  <c r="W2797" i="15"/>
  <c r="V2797" i="15"/>
  <c r="U2797" i="15"/>
  <c r="T2797" i="15"/>
  <c r="Y2796" i="15"/>
  <c r="X2796" i="15"/>
  <c r="W2796" i="15"/>
  <c r="V2796" i="15"/>
  <c r="U2796" i="15"/>
  <c r="T2796" i="15"/>
  <c r="Y2795" i="15"/>
  <c r="X2795" i="15"/>
  <c r="W2795" i="15"/>
  <c r="V2795" i="15"/>
  <c r="U2795" i="15"/>
  <c r="T2795" i="15"/>
  <c r="Y2794" i="15"/>
  <c r="X2794" i="15"/>
  <c r="W2794" i="15"/>
  <c r="V2794" i="15"/>
  <c r="U2794" i="15"/>
  <c r="T2794" i="15"/>
  <c r="Y2793" i="15"/>
  <c r="X2793" i="15"/>
  <c r="W2793" i="15"/>
  <c r="V2793" i="15"/>
  <c r="U2793" i="15"/>
  <c r="T2793" i="15"/>
  <c r="Y2792" i="15"/>
  <c r="X2792" i="15"/>
  <c r="W2792" i="15"/>
  <c r="V2792" i="15"/>
  <c r="U2792" i="15"/>
  <c r="T2792" i="15"/>
  <c r="Y2791" i="15"/>
  <c r="X2791" i="15"/>
  <c r="W2791" i="15"/>
  <c r="V2791" i="15"/>
  <c r="U2791" i="15"/>
  <c r="T2791" i="15"/>
  <c r="Y2790" i="15"/>
  <c r="X2790" i="15"/>
  <c r="W2790" i="15"/>
  <c r="V2790" i="15"/>
  <c r="U2790" i="15"/>
  <c r="T2790" i="15"/>
  <c r="Y2789" i="15"/>
  <c r="X2789" i="15"/>
  <c r="W2789" i="15"/>
  <c r="V2789" i="15"/>
  <c r="U2789" i="15"/>
  <c r="T2789" i="15"/>
  <c r="Y2788" i="15"/>
  <c r="X2788" i="15"/>
  <c r="W2788" i="15"/>
  <c r="V2788" i="15"/>
  <c r="U2788" i="15"/>
  <c r="T2788" i="15"/>
  <c r="Y2787" i="15"/>
  <c r="X2787" i="15"/>
  <c r="W2787" i="15"/>
  <c r="V2787" i="15"/>
  <c r="U2787" i="15"/>
  <c r="T2787" i="15"/>
  <c r="Y2786" i="15"/>
  <c r="X2786" i="15"/>
  <c r="W2786" i="15"/>
  <c r="V2786" i="15"/>
  <c r="U2786" i="15"/>
  <c r="T2786" i="15"/>
  <c r="Y2785" i="15"/>
  <c r="X2785" i="15"/>
  <c r="W2785" i="15"/>
  <c r="V2785" i="15"/>
  <c r="U2785" i="15"/>
  <c r="T2785" i="15"/>
  <c r="Y2784" i="15"/>
  <c r="X2784" i="15"/>
  <c r="W2784" i="15"/>
  <c r="V2784" i="15"/>
  <c r="U2784" i="15"/>
  <c r="T2784" i="15"/>
  <c r="Y2783" i="15"/>
  <c r="X2783" i="15"/>
  <c r="W2783" i="15"/>
  <c r="V2783" i="15"/>
  <c r="U2783" i="15"/>
  <c r="T2783" i="15"/>
  <c r="Y2782" i="15"/>
  <c r="X2782" i="15"/>
  <c r="W2782" i="15"/>
  <c r="V2782" i="15"/>
  <c r="U2782" i="15"/>
  <c r="T2782" i="15"/>
  <c r="Y2781" i="15"/>
  <c r="X2781" i="15"/>
  <c r="W2781" i="15"/>
  <c r="V2781" i="15"/>
  <c r="U2781" i="15"/>
  <c r="T2781" i="15"/>
  <c r="Y2780" i="15"/>
  <c r="X2780" i="15"/>
  <c r="W2780" i="15"/>
  <c r="V2780" i="15"/>
  <c r="U2780" i="15"/>
  <c r="T2780" i="15"/>
  <c r="Y2779" i="15"/>
  <c r="X2779" i="15"/>
  <c r="W2779" i="15"/>
  <c r="V2779" i="15"/>
  <c r="U2779" i="15"/>
  <c r="T2779" i="15"/>
  <c r="Y2778" i="15"/>
  <c r="X2778" i="15"/>
  <c r="W2778" i="15"/>
  <c r="V2778" i="15"/>
  <c r="U2778" i="15"/>
  <c r="T2778" i="15"/>
  <c r="Y2777" i="15"/>
  <c r="X2777" i="15"/>
  <c r="W2777" i="15"/>
  <c r="V2777" i="15"/>
  <c r="U2777" i="15"/>
  <c r="T2777" i="15"/>
  <c r="Y2776" i="15"/>
  <c r="X2776" i="15"/>
  <c r="W2776" i="15"/>
  <c r="V2776" i="15"/>
  <c r="U2776" i="15"/>
  <c r="T2776" i="15"/>
  <c r="Y2775" i="15"/>
  <c r="X2775" i="15"/>
  <c r="W2775" i="15"/>
  <c r="V2775" i="15"/>
  <c r="U2775" i="15"/>
  <c r="T2775" i="15"/>
  <c r="Y2774" i="15"/>
  <c r="X2774" i="15"/>
  <c r="W2774" i="15"/>
  <c r="V2774" i="15"/>
  <c r="U2774" i="15"/>
  <c r="T2774" i="15"/>
  <c r="Y2773" i="15"/>
  <c r="X2773" i="15"/>
  <c r="W2773" i="15"/>
  <c r="V2773" i="15"/>
  <c r="U2773" i="15"/>
  <c r="T2773" i="15"/>
  <c r="Y2772" i="15"/>
  <c r="X2772" i="15"/>
  <c r="W2772" i="15"/>
  <c r="V2772" i="15"/>
  <c r="U2772" i="15"/>
  <c r="T2772" i="15"/>
  <c r="Y2771" i="15"/>
  <c r="X2771" i="15"/>
  <c r="W2771" i="15"/>
  <c r="V2771" i="15"/>
  <c r="U2771" i="15"/>
  <c r="T2771" i="15"/>
  <c r="Y2770" i="15"/>
  <c r="X2770" i="15"/>
  <c r="W2770" i="15"/>
  <c r="V2770" i="15"/>
  <c r="U2770" i="15"/>
  <c r="T2770" i="15"/>
  <c r="Y2769" i="15"/>
  <c r="X2769" i="15"/>
  <c r="W2769" i="15"/>
  <c r="V2769" i="15"/>
  <c r="U2769" i="15"/>
  <c r="T2769" i="15"/>
  <c r="Y2768" i="15"/>
  <c r="X2768" i="15"/>
  <c r="W2768" i="15"/>
  <c r="V2768" i="15"/>
  <c r="U2768" i="15"/>
  <c r="T2768" i="15"/>
  <c r="Y2767" i="15"/>
  <c r="X2767" i="15"/>
  <c r="W2767" i="15"/>
  <c r="V2767" i="15"/>
  <c r="U2767" i="15"/>
  <c r="T2767" i="15"/>
  <c r="Y2766" i="15"/>
  <c r="X2766" i="15"/>
  <c r="W2766" i="15"/>
  <c r="V2766" i="15"/>
  <c r="U2766" i="15"/>
  <c r="T2766" i="15"/>
  <c r="Y2765" i="15"/>
  <c r="X2765" i="15"/>
  <c r="W2765" i="15"/>
  <c r="V2765" i="15"/>
  <c r="U2765" i="15"/>
  <c r="T2765" i="15"/>
  <c r="Y2764" i="15"/>
  <c r="X2764" i="15"/>
  <c r="W2764" i="15"/>
  <c r="V2764" i="15"/>
  <c r="U2764" i="15"/>
  <c r="T2764" i="15"/>
  <c r="Y2763" i="15"/>
  <c r="X2763" i="15"/>
  <c r="W2763" i="15"/>
  <c r="V2763" i="15"/>
  <c r="U2763" i="15"/>
  <c r="T2763" i="15"/>
  <c r="Y2762" i="15"/>
  <c r="X2762" i="15"/>
  <c r="W2762" i="15"/>
  <c r="V2762" i="15"/>
  <c r="U2762" i="15"/>
  <c r="T2762" i="15"/>
  <c r="Y2761" i="15"/>
  <c r="X2761" i="15"/>
  <c r="W2761" i="15"/>
  <c r="V2761" i="15"/>
  <c r="U2761" i="15"/>
  <c r="T2761" i="15"/>
  <c r="Y2760" i="15"/>
  <c r="X2760" i="15"/>
  <c r="W2760" i="15"/>
  <c r="V2760" i="15"/>
  <c r="U2760" i="15"/>
  <c r="T2760" i="15"/>
  <c r="Y2759" i="15"/>
  <c r="X2759" i="15"/>
  <c r="W2759" i="15"/>
  <c r="V2759" i="15"/>
  <c r="U2759" i="15"/>
  <c r="T2759" i="15"/>
  <c r="Y2758" i="15"/>
  <c r="X2758" i="15"/>
  <c r="W2758" i="15"/>
  <c r="V2758" i="15"/>
  <c r="U2758" i="15"/>
  <c r="T2758" i="15"/>
  <c r="Y2757" i="15"/>
  <c r="X2757" i="15"/>
  <c r="W2757" i="15"/>
  <c r="V2757" i="15"/>
  <c r="U2757" i="15"/>
  <c r="T2757" i="15"/>
  <c r="Y2756" i="15"/>
  <c r="X2756" i="15"/>
  <c r="W2756" i="15"/>
  <c r="V2756" i="15"/>
  <c r="U2756" i="15"/>
  <c r="T2756" i="15"/>
  <c r="Y2755" i="15"/>
  <c r="X2755" i="15"/>
  <c r="W2755" i="15"/>
  <c r="V2755" i="15"/>
  <c r="U2755" i="15"/>
  <c r="T2755" i="15"/>
  <c r="Y2754" i="15"/>
  <c r="X2754" i="15"/>
  <c r="W2754" i="15"/>
  <c r="V2754" i="15"/>
  <c r="U2754" i="15"/>
  <c r="T2754" i="15"/>
  <c r="Y2753" i="15"/>
  <c r="X2753" i="15"/>
  <c r="W2753" i="15"/>
  <c r="V2753" i="15"/>
  <c r="U2753" i="15"/>
  <c r="T2753" i="15"/>
  <c r="Y2752" i="15"/>
  <c r="X2752" i="15"/>
  <c r="W2752" i="15"/>
  <c r="V2752" i="15"/>
  <c r="U2752" i="15"/>
  <c r="T2752" i="15"/>
  <c r="Y2751" i="15"/>
  <c r="X2751" i="15"/>
  <c r="W2751" i="15"/>
  <c r="V2751" i="15"/>
  <c r="U2751" i="15"/>
  <c r="T2751" i="15"/>
  <c r="Y2750" i="15"/>
  <c r="X2750" i="15"/>
  <c r="W2750" i="15"/>
  <c r="V2750" i="15"/>
  <c r="U2750" i="15"/>
  <c r="T2750" i="15"/>
  <c r="Y2749" i="15"/>
  <c r="X2749" i="15"/>
  <c r="W2749" i="15"/>
  <c r="V2749" i="15"/>
  <c r="U2749" i="15"/>
  <c r="T2749" i="15"/>
  <c r="Y2748" i="15"/>
  <c r="X2748" i="15"/>
  <c r="W2748" i="15"/>
  <c r="V2748" i="15"/>
  <c r="U2748" i="15"/>
  <c r="T2748" i="15"/>
  <c r="Y2747" i="15"/>
  <c r="X2747" i="15"/>
  <c r="W2747" i="15"/>
  <c r="V2747" i="15"/>
  <c r="U2747" i="15"/>
  <c r="T2747" i="15"/>
  <c r="Y2746" i="15"/>
  <c r="X2746" i="15"/>
  <c r="W2746" i="15"/>
  <c r="V2746" i="15"/>
  <c r="U2746" i="15"/>
  <c r="T2746" i="15"/>
  <c r="Y2745" i="15"/>
  <c r="X2745" i="15"/>
  <c r="W2745" i="15"/>
  <c r="V2745" i="15"/>
  <c r="U2745" i="15"/>
  <c r="T2745" i="15"/>
  <c r="Y2744" i="15"/>
  <c r="X2744" i="15"/>
  <c r="W2744" i="15"/>
  <c r="V2744" i="15"/>
  <c r="U2744" i="15"/>
  <c r="T2744" i="15"/>
  <c r="Y2743" i="15"/>
  <c r="X2743" i="15"/>
  <c r="W2743" i="15"/>
  <c r="V2743" i="15"/>
  <c r="U2743" i="15"/>
  <c r="T2743" i="15"/>
  <c r="Y2742" i="15"/>
  <c r="X2742" i="15"/>
  <c r="W2742" i="15"/>
  <c r="V2742" i="15"/>
  <c r="U2742" i="15"/>
  <c r="T2742" i="15"/>
  <c r="Y2741" i="15"/>
  <c r="X2741" i="15"/>
  <c r="W2741" i="15"/>
  <c r="V2741" i="15"/>
  <c r="U2741" i="15"/>
  <c r="T2741" i="15"/>
  <c r="Y2740" i="15"/>
  <c r="X2740" i="15"/>
  <c r="W2740" i="15"/>
  <c r="V2740" i="15"/>
  <c r="U2740" i="15"/>
  <c r="T2740" i="15"/>
  <c r="Y2739" i="15"/>
  <c r="X2739" i="15"/>
  <c r="W2739" i="15"/>
  <c r="V2739" i="15"/>
  <c r="U2739" i="15"/>
  <c r="T2739" i="15"/>
  <c r="Y2738" i="15"/>
  <c r="X2738" i="15"/>
  <c r="W2738" i="15"/>
  <c r="V2738" i="15"/>
  <c r="U2738" i="15"/>
  <c r="T2738" i="15"/>
  <c r="Y2737" i="15"/>
  <c r="X2737" i="15"/>
  <c r="W2737" i="15"/>
  <c r="V2737" i="15"/>
  <c r="U2737" i="15"/>
  <c r="T2737" i="15"/>
  <c r="Y2736" i="15"/>
  <c r="X2736" i="15"/>
  <c r="W2736" i="15"/>
  <c r="V2736" i="15"/>
  <c r="U2736" i="15"/>
  <c r="T2736" i="15"/>
  <c r="Y2735" i="15"/>
  <c r="X2735" i="15"/>
  <c r="W2735" i="15"/>
  <c r="V2735" i="15"/>
  <c r="U2735" i="15"/>
  <c r="T2735" i="15"/>
  <c r="Y2734" i="15"/>
  <c r="X2734" i="15"/>
  <c r="W2734" i="15"/>
  <c r="V2734" i="15"/>
  <c r="U2734" i="15"/>
  <c r="T2734" i="15"/>
  <c r="Y2733" i="15"/>
  <c r="X2733" i="15"/>
  <c r="W2733" i="15"/>
  <c r="V2733" i="15"/>
  <c r="U2733" i="15"/>
  <c r="T2733" i="15"/>
  <c r="Y2732" i="15"/>
  <c r="X2732" i="15"/>
  <c r="W2732" i="15"/>
  <c r="V2732" i="15"/>
  <c r="U2732" i="15"/>
  <c r="T2732" i="15"/>
  <c r="Y2731" i="15"/>
  <c r="X2731" i="15"/>
  <c r="W2731" i="15"/>
  <c r="V2731" i="15"/>
  <c r="U2731" i="15"/>
  <c r="T2731" i="15"/>
  <c r="Y2730" i="15"/>
  <c r="X2730" i="15"/>
  <c r="W2730" i="15"/>
  <c r="V2730" i="15"/>
  <c r="U2730" i="15"/>
  <c r="T2730" i="15"/>
  <c r="Y2729" i="15"/>
  <c r="X2729" i="15"/>
  <c r="W2729" i="15"/>
  <c r="V2729" i="15"/>
  <c r="U2729" i="15"/>
  <c r="T2729" i="15"/>
  <c r="Y2728" i="15"/>
  <c r="X2728" i="15"/>
  <c r="W2728" i="15"/>
  <c r="V2728" i="15"/>
  <c r="U2728" i="15"/>
  <c r="T2728" i="15"/>
  <c r="Y2727" i="15"/>
  <c r="X2727" i="15"/>
  <c r="W2727" i="15"/>
  <c r="V2727" i="15"/>
  <c r="U2727" i="15"/>
  <c r="T2727" i="15"/>
  <c r="Y2726" i="15"/>
  <c r="X2726" i="15"/>
  <c r="W2726" i="15"/>
  <c r="V2726" i="15"/>
  <c r="U2726" i="15"/>
  <c r="T2726" i="15"/>
  <c r="Y2725" i="15"/>
  <c r="X2725" i="15"/>
  <c r="W2725" i="15"/>
  <c r="V2725" i="15"/>
  <c r="U2725" i="15"/>
  <c r="T2725" i="15"/>
  <c r="Y2724" i="15"/>
  <c r="X2724" i="15"/>
  <c r="W2724" i="15"/>
  <c r="V2724" i="15"/>
  <c r="U2724" i="15"/>
  <c r="T2724" i="15"/>
  <c r="Y2723" i="15"/>
  <c r="X2723" i="15"/>
  <c r="W2723" i="15"/>
  <c r="V2723" i="15"/>
  <c r="U2723" i="15"/>
  <c r="T2723" i="15"/>
  <c r="Y2722" i="15"/>
  <c r="X2722" i="15"/>
  <c r="W2722" i="15"/>
  <c r="V2722" i="15"/>
  <c r="U2722" i="15"/>
  <c r="T2722" i="15"/>
  <c r="Y2721" i="15"/>
  <c r="X2721" i="15"/>
  <c r="W2721" i="15"/>
  <c r="V2721" i="15"/>
  <c r="U2721" i="15"/>
  <c r="T2721" i="15"/>
  <c r="Y2720" i="15"/>
  <c r="X2720" i="15"/>
  <c r="W2720" i="15"/>
  <c r="V2720" i="15"/>
  <c r="U2720" i="15"/>
  <c r="T2720" i="15"/>
  <c r="Y2719" i="15"/>
  <c r="X2719" i="15"/>
  <c r="W2719" i="15"/>
  <c r="V2719" i="15"/>
  <c r="U2719" i="15"/>
  <c r="T2719" i="15"/>
  <c r="Y2718" i="15"/>
  <c r="X2718" i="15"/>
  <c r="W2718" i="15"/>
  <c r="V2718" i="15"/>
  <c r="U2718" i="15"/>
  <c r="T2718" i="15"/>
  <c r="Y2717" i="15"/>
  <c r="X2717" i="15"/>
  <c r="W2717" i="15"/>
  <c r="V2717" i="15"/>
  <c r="U2717" i="15"/>
  <c r="T2717" i="15"/>
  <c r="Y2716" i="15"/>
  <c r="X2716" i="15"/>
  <c r="W2716" i="15"/>
  <c r="V2716" i="15"/>
  <c r="U2716" i="15"/>
  <c r="T2716" i="15"/>
  <c r="Y2715" i="15"/>
  <c r="X2715" i="15"/>
  <c r="W2715" i="15"/>
  <c r="V2715" i="15"/>
  <c r="U2715" i="15"/>
  <c r="T2715" i="15"/>
  <c r="Y2714" i="15"/>
  <c r="X2714" i="15"/>
  <c r="W2714" i="15"/>
  <c r="V2714" i="15"/>
  <c r="U2714" i="15"/>
  <c r="T2714" i="15"/>
  <c r="Y2713" i="15"/>
  <c r="X2713" i="15"/>
  <c r="W2713" i="15"/>
  <c r="V2713" i="15"/>
  <c r="U2713" i="15"/>
  <c r="T2713" i="15"/>
  <c r="Y2712" i="15"/>
  <c r="X2712" i="15"/>
  <c r="W2712" i="15"/>
  <c r="V2712" i="15"/>
  <c r="U2712" i="15"/>
  <c r="T2712" i="15"/>
  <c r="Y2711" i="15"/>
  <c r="X2711" i="15"/>
  <c r="W2711" i="15"/>
  <c r="V2711" i="15"/>
  <c r="U2711" i="15"/>
  <c r="T2711" i="15"/>
  <c r="Y2710" i="15"/>
  <c r="X2710" i="15"/>
  <c r="W2710" i="15"/>
  <c r="V2710" i="15"/>
  <c r="U2710" i="15"/>
  <c r="T2710" i="15"/>
  <c r="Y2709" i="15"/>
  <c r="X2709" i="15"/>
  <c r="W2709" i="15"/>
  <c r="V2709" i="15"/>
  <c r="U2709" i="15"/>
  <c r="T2709" i="15"/>
  <c r="Y2708" i="15"/>
  <c r="X2708" i="15"/>
  <c r="W2708" i="15"/>
  <c r="V2708" i="15"/>
  <c r="U2708" i="15"/>
  <c r="T2708" i="15"/>
  <c r="Y2707" i="15"/>
  <c r="X2707" i="15"/>
  <c r="W2707" i="15"/>
  <c r="V2707" i="15"/>
  <c r="U2707" i="15"/>
  <c r="T2707" i="15"/>
  <c r="Y2706" i="15"/>
  <c r="X2706" i="15"/>
  <c r="W2706" i="15"/>
  <c r="V2706" i="15"/>
  <c r="U2706" i="15"/>
  <c r="T2706" i="15"/>
  <c r="Y2705" i="15"/>
  <c r="X2705" i="15"/>
  <c r="W2705" i="15"/>
  <c r="V2705" i="15"/>
  <c r="U2705" i="15"/>
  <c r="T2705" i="15"/>
  <c r="Y2704" i="15"/>
  <c r="X2704" i="15"/>
  <c r="W2704" i="15"/>
  <c r="V2704" i="15"/>
  <c r="U2704" i="15"/>
  <c r="T2704" i="15"/>
  <c r="Y2703" i="15"/>
  <c r="X2703" i="15"/>
  <c r="W2703" i="15"/>
  <c r="V2703" i="15"/>
  <c r="U2703" i="15"/>
  <c r="T2703" i="15"/>
  <c r="Y2702" i="15"/>
  <c r="X2702" i="15"/>
  <c r="W2702" i="15"/>
  <c r="V2702" i="15"/>
  <c r="U2702" i="15"/>
  <c r="T2702" i="15"/>
  <c r="Y2701" i="15"/>
  <c r="X2701" i="15"/>
  <c r="W2701" i="15"/>
  <c r="V2701" i="15"/>
  <c r="U2701" i="15"/>
  <c r="T2701" i="15"/>
  <c r="Y2700" i="15"/>
  <c r="X2700" i="15"/>
  <c r="W2700" i="15"/>
  <c r="V2700" i="15"/>
  <c r="U2700" i="15"/>
  <c r="T2700" i="15"/>
  <c r="Y2699" i="15"/>
  <c r="X2699" i="15"/>
  <c r="W2699" i="15"/>
  <c r="V2699" i="15"/>
  <c r="U2699" i="15"/>
  <c r="T2699" i="15"/>
  <c r="Y2698" i="15"/>
  <c r="X2698" i="15"/>
  <c r="W2698" i="15"/>
  <c r="V2698" i="15"/>
  <c r="U2698" i="15"/>
  <c r="T2698" i="15"/>
  <c r="Y2697" i="15"/>
  <c r="X2697" i="15"/>
  <c r="W2697" i="15"/>
  <c r="V2697" i="15"/>
  <c r="U2697" i="15"/>
  <c r="T2697" i="15"/>
  <c r="Y2696" i="15"/>
  <c r="X2696" i="15"/>
  <c r="W2696" i="15"/>
  <c r="V2696" i="15"/>
  <c r="U2696" i="15"/>
  <c r="T2696" i="15"/>
  <c r="Y2695" i="15"/>
  <c r="X2695" i="15"/>
  <c r="W2695" i="15"/>
  <c r="V2695" i="15"/>
  <c r="U2695" i="15"/>
  <c r="T2695" i="15"/>
  <c r="Y2694" i="15"/>
  <c r="X2694" i="15"/>
  <c r="W2694" i="15"/>
  <c r="V2694" i="15"/>
  <c r="U2694" i="15"/>
  <c r="T2694" i="15"/>
  <c r="Y2693" i="15"/>
  <c r="X2693" i="15"/>
  <c r="W2693" i="15"/>
  <c r="V2693" i="15"/>
  <c r="U2693" i="15"/>
  <c r="T2693" i="15"/>
  <c r="Y2692" i="15"/>
  <c r="X2692" i="15"/>
  <c r="W2692" i="15"/>
  <c r="V2692" i="15"/>
  <c r="U2692" i="15"/>
  <c r="T2692" i="15"/>
  <c r="Y2691" i="15"/>
  <c r="X2691" i="15"/>
  <c r="W2691" i="15"/>
  <c r="V2691" i="15"/>
  <c r="U2691" i="15"/>
  <c r="T2691" i="15"/>
  <c r="Y2690" i="15"/>
  <c r="X2690" i="15"/>
  <c r="W2690" i="15"/>
  <c r="V2690" i="15"/>
  <c r="U2690" i="15"/>
  <c r="T2690" i="15"/>
  <c r="Y2689" i="15"/>
  <c r="X2689" i="15"/>
  <c r="W2689" i="15"/>
  <c r="V2689" i="15"/>
  <c r="U2689" i="15"/>
  <c r="T2689" i="15"/>
  <c r="Y2688" i="15"/>
  <c r="X2688" i="15"/>
  <c r="W2688" i="15"/>
  <c r="V2688" i="15"/>
  <c r="U2688" i="15"/>
  <c r="T2688" i="15"/>
  <c r="Y2687" i="15"/>
  <c r="X2687" i="15"/>
  <c r="W2687" i="15"/>
  <c r="V2687" i="15"/>
  <c r="U2687" i="15"/>
  <c r="T2687" i="15"/>
  <c r="Y2686" i="15"/>
  <c r="X2686" i="15"/>
  <c r="W2686" i="15"/>
  <c r="V2686" i="15"/>
  <c r="U2686" i="15"/>
  <c r="T2686" i="15"/>
  <c r="Y2685" i="15"/>
  <c r="X2685" i="15"/>
  <c r="W2685" i="15"/>
  <c r="V2685" i="15"/>
  <c r="U2685" i="15"/>
  <c r="T2685" i="15"/>
  <c r="Y2684" i="15"/>
  <c r="X2684" i="15"/>
  <c r="W2684" i="15"/>
  <c r="V2684" i="15"/>
  <c r="U2684" i="15"/>
  <c r="T2684" i="15"/>
  <c r="Y2683" i="15"/>
  <c r="X2683" i="15"/>
  <c r="W2683" i="15"/>
  <c r="V2683" i="15"/>
  <c r="U2683" i="15"/>
  <c r="T2683" i="15"/>
  <c r="Y2682" i="15"/>
  <c r="X2682" i="15"/>
  <c r="W2682" i="15"/>
  <c r="V2682" i="15"/>
  <c r="U2682" i="15"/>
  <c r="T2682" i="15"/>
  <c r="Y2681" i="15"/>
  <c r="X2681" i="15"/>
  <c r="W2681" i="15"/>
  <c r="V2681" i="15"/>
  <c r="U2681" i="15"/>
  <c r="T2681" i="15"/>
  <c r="Y2680" i="15"/>
  <c r="X2680" i="15"/>
  <c r="W2680" i="15"/>
  <c r="V2680" i="15"/>
  <c r="U2680" i="15"/>
  <c r="T2680" i="15"/>
  <c r="Y2679" i="15"/>
  <c r="X2679" i="15"/>
  <c r="W2679" i="15"/>
  <c r="V2679" i="15"/>
  <c r="U2679" i="15"/>
  <c r="T2679" i="15"/>
  <c r="Y2678" i="15"/>
  <c r="X2678" i="15"/>
  <c r="W2678" i="15"/>
  <c r="V2678" i="15"/>
  <c r="U2678" i="15"/>
  <c r="T2678" i="15"/>
  <c r="Y2677" i="15"/>
  <c r="X2677" i="15"/>
  <c r="W2677" i="15"/>
  <c r="V2677" i="15"/>
  <c r="U2677" i="15"/>
  <c r="T2677" i="15"/>
  <c r="Y2676" i="15"/>
  <c r="X2676" i="15"/>
  <c r="W2676" i="15"/>
  <c r="V2676" i="15"/>
  <c r="U2676" i="15"/>
  <c r="T2676" i="15"/>
  <c r="Y2675" i="15"/>
  <c r="X2675" i="15"/>
  <c r="W2675" i="15"/>
  <c r="V2675" i="15"/>
  <c r="U2675" i="15"/>
  <c r="T2675" i="15"/>
  <c r="Y2674" i="15"/>
  <c r="X2674" i="15"/>
  <c r="W2674" i="15"/>
  <c r="V2674" i="15"/>
  <c r="U2674" i="15"/>
  <c r="T2674" i="15"/>
  <c r="Y2673" i="15"/>
  <c r="X2673" i="15"/>
  <c r="W2673" i="15"/>
  <c r="V2673" i="15"/>
  <c r="U2673" i="15"/>
  <c r="T2673" i="15"/>
  <c r="Y2672" i="15"/>
  <c r="X2672" i="15"/>
  <c r="W2672" i="15"/>
  <c r="V2672" i="15"/>
  <c r="U2672" i="15"/>
  <c r="T2672" i="15"/>
  <c r="Y2671" i="15"/>
  <c r="X2671" i="15"/>
  <c r="W2671" i="15"/>
  <c r="V2671" i="15"/>
  <c r="U2671" i="15"/>
  <c r="T2671" i="15"/>
  <c r="Y2670" i="15"/>
  <c r="X2670" i="15"/>
  <c r="W2670" i="15"/>
  <c r="V2670" i="15"/>
  <c r="U2670" i="15"/>
  <c r="T2670" i="15"/>
  <c r="Y2669" i="15"/>
  <c r="X2669" i="15"/>
  <c r="W2669" i="15"/>
  <c r="V2669" i="15"/>
  <c r="U2669" i="15"/>
  <c r="T2669" i="15"/>
  <c r="Y2668" i="15"/>
  <c r="X2668" i="15"/>
  <c r="W2668" i="15"/>
  <c r="V2668" i="15"/>
  <c r="U2668" i="15"/>
  <c r="T2668" i="15"/>
  <c r="Y2667" i="15"/>
  <c r="X2667" i="15"/>
  <c r="W2667" i="15"/>
  <c r="V2667" i="15"/>
  <c r="U2667" i="15"/>
  <c r="T2667" i="15"/>
  <c r="Y2666" i="15"/>
  <c r="X2666" i="15"/>
  <c r="W2666" i="15"/>
  <c r="V2666" i="15"/>
  <c r="U2666" i="15"/>
  <c r="T2666" i="15"/>
  <c r="Y2665" i="15"/>
  <c r="X2665" i="15"/>
  <c r="W2665" i="15"/>
  <c r="V2665" i="15"/>
  <c r="U2665" i="15"/>
  <c r="T2665" i="15"/>
  <c r="Y2664" i="15"/>
  <c r="X2664" i="15"/>
  <c r="W2664" i="15"/>
  <c r="V2664" i="15"/>
  <c r="U2664" i="15"/>
  <c r="T2664" i="15"/>
  <c r="Y2663" i="15"/>
  <c r="X2663" i="15"/>
  <c r="W2663" i="15"/>
  <c r="V2663" i="15"/>
  <c r="U2663" i="15"/>
  <c r="T2663" i="15"/>
  <c r="Y2662" i="15"/>
  <c r="X2662" i="15"/>
  <c r="W2662" i="15"/>
  <c r="V2662" i="15"/>
  <c r="U2662" i="15"/>
  <c r="T2662" i="15"/>
  <c r="Y2661" i="15"/>
  <c r="X2661" i="15"/>
  <c r="W2661" i="15"/>
  <c r="V2661" i="15"/>
  <c r="U2661" i="15"/>
  <c r="T2661" i="15"/>
  <c r="Y2660" i="15"/>
  <c r="X2660" i="15"/>
  <c r="W2660" i="15"/>
  <c r="V2660" i="15"/>
  <c r="U2660" i="15"/>
  <c r="T2660" i="15"/>
  <c r="Y2659" i="15"/>
  <c r="X2659" i="15"/>
  <c r="W2659" i="15"/>
  <c r="V2659" i="15"/>
  <c r="U2659" i="15"/>
  <c r="T2659" i="15"/>
  <c r="Y2658" i="15"/>
  <c r="X2658" i="15"/>
  <c r="W2658" i="15"/>
  <c r="V2658" i="15"/>
  <c r="U2658" i="15"/>
  <c r="T2658" i="15"/>
  <c r="Y2657" i="15"/>
  <c r="X2657" i="15"/>
  <c r="W2657" i="15"/>
  <c r="V2657" i="15"/>
  <c r="U2657" i="15"/>
  <c r="T2657" i="15"/>
  <c r="Y2656" i="15"/>
  <c r="X2656" i="15"/>
  <c r="W2656" i="15"/>
  <c r="V2656" i="15"/>
  <c r="U2656" i="15"/>
  <c r="T2656" i="15"/>
  <c r="Y2655" i="15"/>
  <c r="X2655" i="15"/>
  <c r="W2655" i="15"/>
  <c r="V2655" i="15"/>
  <c r="U2655" i="15"/>
  <c r="T2655" i="15"/>
  <c r="Y2654" i="15"/>
  <c r="X2654" i="15"/>
  <c r="W2654" i="15"/>
  <c r="V2654" i="15"/>
  <c r="U2654" i="15"/>
  <c r="T2654" i="15"/>
  <c r="Y2653" i="15"/>
  <c r="X2653" i="15"/>
  <c r="W2653" i="15"/>
  <c r="V2653" i="15"/>
  <c r="U2653" i="15"/>
  <c r="T2653" i="15"/>
  <c r="Y2652" i="15"/>
  <c r="X2652" i="15"/>
  <c r="W2652" i="15"/>
  <c r="V2652" i="15"/>
  <c r="U2652" i="15"/>
  <c r="T2652" i="15"/>
  <c r="Y2651" i="15"/>
  <c r="X2651" i="15"/>
  <c r="W2651" i="15"/>
  <c r="V2651" i="15"/>
  <c r="U2651" i="15"/>
  <c r="T2651" i="15"/>
  <c r="Y2650" i="15"/>
  <c r="X2650" i="15"/>
  <c r="W2650" i="15"/>
  <c r="V2650" i="15"/>
  <c r="U2650" i="15"/>
  <c r="T2650" i="15"/>
  <c r="Y2649" i="15"/>
  <c r="X2649" i="15"/>
  <c r="W2649" i="15"/>
  <c r="V2649" i="15"/>
  <c r="U2649" i="15"/>
  <c r="T2649" i="15"/>
  <c r="Y2648" i="15"/>
  <c r="X2648" i="15"/>
  <c r="W2648" i="15"/>
  <c r="V2648" i="15"/>
  <c r="U2648" i="15"/>
  <c r="T2648" i="15"/>
  <c r="Y2647" i="15"/>
  <c r="X2647" i="15"/>
  <c r="W2647" i="15"/>
  <c r="V2647" i="15"/>
  <c r="U2647" i="15"/>
  <c r="T2647" i="15"/>
  <c r="Y2646" i="15"/>
  <c r="X2646" i="15"/>
  <c r="W2646" i="15"/>
  <c r="V2646" i="15"/>
  <c r="U2646" i="15"/>
  <c r="T2646" i="15"/>
  <c r="Y2645" i="15"/>
  <c r="X2645" i="15"/>
  <c r="W2645" i="15"/>
  <c r="V2645" i="15"/>
  <c r="U2645" i="15"/>
  <c r="T2645" i="15"/>
  <c r="Y2644" i="15"/>
  <c r="X2644" i="15"/>
  <c r="W2644" i="15"/>
  <c r="V2644" i="15"/>
  <c r="U2644" i="15"/>
  <c r="T2644" i="15"/>
  <c r="Y2643" i="15"/>
  <c r="X2643" i="15"/>
  <c r="W2643" i="15"/>
  <c r="V2643" i="15"/>
  <c r="U2643" i="15"/>
  <c r="T2643" i="15"/>
  <c r="Y2642" i="15"/>
  <c r="X2642" i="15"/>
  <c r="W2642" i="15"/>
  <c r="V2642" i="15"/>
  <c r="U2642" i="15"/>
  <c r="T2642" i="15"/>
  <c r="Y2641" i="15"/>
  <c r="X2641" i="15"/>
  <c r="W2641" i="15"/>
  <c r="V2641" i="15"/>
  <c r="U2641" i="15"/>
  <c r="T2641" i="15"/>
  <c r="Y2640" i="15"/>
  <c r="X2640" i="15"/>
  <c r="W2640" i="15"/>
  <c r="V2640" i="15"/>
  <c r="U2640" i="15"/>
  <c r="T2640" i="15"/>
  <c r="Y2639" i="15"/>
  <c r="X2639" i="15"/>
  <c r="W2639" i="15"/>
  <c r="V2639" i="15"/>
  <c r="U2639" i="15"/>
  <c r="T2639" i="15"/>
  <c r="Y2638" i="15"/>
  <c r="X2638" i="15"/>
  <c r="W2638" i="15"/>
  <c r="V2638" i="15"/>
  <c r="U2638" i="15"/>
  <c r="T2638" i="15"/>
  <c r="Y2637" i="15"/>
  <c r="X2637" i="15"/>
  <c r="W2637" i="15"/>
  <c r="V2637" i="15"/>
  <c r="U2637" i="15"/>
  <c r="T2637" i="15"/>
  <c r="Y2636" i="15"/>
  <c r="X2636" i="15"/>
  <c r="W2636" i="15"/>
  <c r="V2636" i="15"/>
  <c r="U2636" i="15"/>
  <c r="T2636" i="15"/>
  <c r="Y2635" i="15"/>
  <c r="X2635" i="15"/>
  <c r="W2635" i="15"/>
  <c r="V2635" i="15"/>
  <c r="U2635" i="15"/>
  <c r="T2635" i="15"/>
  <c r="Y2634" i="15"/>
  <c r="X2634" i="15"/>
  <c r="W2634" i="15"/>
  <c r="V2634" i="15"/>
  <c r="U2634" i="15"/>
  <c r="T2634" i="15"/>
  <c r="Y2633" i="15"/>
  <c r="X2633" i="15"/>
  <c r="W2633" i="15"/>
  <c r="V2633" i="15"/>
  <c r="U2633" i="15"/>
  <c r="T2633" i="15"/>
  <c r="Y2632" i="15"/>
  <c r="X2632" i="15"/>
  <c r="W2632" i="15"/>
  <c r="V2632" i="15"/>
  <c r="U2632" i="15"/>
  <c r="T2632" i="15"/>
  <c r="Y2631" i="15"/>
  <c r="X2631" i="15"/>
  <c r="W2631" i="15"/>
  <c r="V2631" i="15"/>
  <c r="U2631" i="15"/>
  <c r="T2631" i="15"/>
  <c r="Y2630" i="15"/>
  <c r="X2630" i="15"/>
  <c r="W2630" i="15"/>
  <c r="V2630" i="15"/>
  <c r="U2630" i="15"/>
  <c r="T2630" i="15"/>
  <c r="Y2629" i="15"/>
  <c r="X2629" i="15"/>
  <c r="W2629" i="15"/>
  <c r="V2629" i="15"/>
  <c r="U2629" i="15"/>
  <c r="T2629" i="15"/>
  <c r="Y2628" i="15"/>
  <c r="X2628" i="15"/>
  <c r="W2628" i="15"/>
  <c r="V2628" i="15"/>
  <c r="U2628" i="15"/>
  <c r="T2628" i="15"/>
  <c r="Y2627" i="15"/>
  <c r="X2627" i="15"/>
  <c r="W2627" i="15"/>
  <c r="V2627" i="15"/>
  <c r="U2627" i="15"/>
  <c r="T2627" i="15"/>
  <c r="Y2626" i="15"/>
  <c r="X2626" i="15"/>
  <c r="W2626" i="15"/>
  <c r="V2626" i="15"/>
  <c r="U2626" i="15"/>
  <c r="T2626" i="15"/>
  <c r="Y2625" i="15"/>
  <c r="X2625" i="15"/>
  <c r="W2625" i="15"/>
  <c r="V2625" i="15"/>
  <c r="U2625" i="15"/>
  <c r="T2625" i="15"/>
  <c r="Y2624" i="15"/>
  <c r="X2624" i="15"/>
  <c r="W2624" i="15"/>
  <c r="V2624" i="15"/>
  <c r="U2624" i="15"/>
  <c r="T2624" i="15"/>
  <c r="Y2623" i="15"/>
  <c r="X2623" i="15"/>
  <c r="W2623" i="15"/>
  <c r="V2623" i="15"/>
  <c r="U2623" i="15"/>
  <c r="T2623" i="15"/>
  <c r="Y2622" i="15"/>
  <c r="X2622" i="15"/>
  <c r="W2622" i="15"/>
  <c r="V2622" i="15"/>
  <c r="U2622" i="15"/>
  <c r="T2622" i="15"/>
  <c r="Y2621" i="15"/>
  <c r="X2621" i="15"/>
  <c r="W2621" i="15"/>
  <c r="V2621" i="15"/>
  <c r="U2621" i="15"/>
  <c r="T2621" i="15"/>
  <c r="Y2620" i="15"/>
  <c r="X2620" i="15"/>
  <c r="W2620" i="15"/>
  <c r="V2620" i="15"/>
  <c r="U2620" i="15"/>
  <c r="T2620" i="15"/>
  <c r="Y2619" i="15"/>
  <c r="X2619" i="15"/>
  <c r="W2619" i="15"/>
  <c r="V2619" i="15"/>
  <c r="U2619" i="15"/>
  <c r="T2619" i="15"/>
  <c r="Y2618" i="15"/>
  <c r="X2618" i="15"/>
  <c r="W2618" i="15"/>
  <c r="V2618" i="15"/>
  <c r="U2618" i="15"/>
  <c r="T2618" i="15"/>
  <c r="Y2617" i="15"/>
  <c r="X2617" i="15"/>
  <c r="W2617" i="15"/>
  <c r="V2617" i="15"/>
  <c r="U2617" i="15"/>
  <c r="T2617" i="15"/>
  <c r="Y2616" i="15"/>
  <c r="X2616" i="15"/>
  <c r="W2616" i="15"/>
  <c r="V2616" i="15"/>
  <c r="U2616" i="15"/>
  <c r="T2616" i="15"/>
  <c r="Y2615" i="15"/>
  <c r="X2615" i="15"/>
  <c r="W2615" i="15"/>
  <c r="V2615" i="15"/>
  <c r="U2615" i="15"/>
  <c r="T2615" i="15"/>
  <c r="Y2614" i="15"/>
  <c r="X2614" i="15"/>
  <c r="W2614" i="15"/>
  <c r="V2614" i="15"/>
  <c r="U2614" i="15"/>
  <c r="T2614" i="15"/>
  <c r="Y2613" i="15"/>
  <c r="X2613" i="15"/>
  <c r="W2613" i="15"/>
  <c r="V2613" i="15"/>
  <c r="U2613" i="15"/>
  <c r="T2613" i="15"/>
  <c r="Y2612" i="15"/>
  <c r="X2612" i="15"/>
  <c r="W2612" i="15"/>
  <c r="V2612" i="15"/>
  <c r="U2612" i="15"/>
  <c r="T2612" i="15"/>
  <c r="Y2611" i="15"/>
  <c r="X2611" i="15"/>
  <c r="W2611" i="15"/>
  <c r="V2611" i="15"/>
  <c r="U2611" i="15"/>
  <c r="T2611" i="15"/>
  <c r="Y2610" i="15"/>
  <c r="X2610" i="15"/>
  <c r="W2610" i="15"/>
  <c r="V2610" i="15"/>
  <c r="U2610" i="15"/>
  <c r="T2610" i="15"/>
  <c r="Y2609" i="15"/>
  <c r="X2609" i="15"/>
  <c r="W2609" i="15"/>
  <c r="V2609" i="15"/>
  <c r="U2609" i="15"/>
  <c r="T2609" i="15"/>
  <c r="Y2608" i="15"/>
  <c r="X2608" i="15"/>
  <c r="W2608" i="15"/>
  <c r="V2608" i="15"/>
  <c r="U2608" i="15"/>
  <c r="T2608" i="15"/>
  <c r="Y2607" i="15"/>
  <c r="X2607" i="15"/>
  <c r="W2607" i="15"/>
  <c r="V2607" i="15"/>
  <c r="U2607" i="15"/>
  <c r="T2607" i="15"/>
  <c r="Y2606" i="15"/>
  <c r="X2606" i="15"/>
  <c r="W2606" i="15"/>
  <c r="V2606" i="15"/>
  <c r="U2606" i="15"/>
  <c r="T2606" i="15"/>
  <c r="Y2605" i="15"/>
  <c r="X2605" i="15"/>
  <c r="W2605" i="15"/>
  <c r="V2605" i="15"/>
  <c r="U2605" i="15"/>
  <c r="T2605" i="15"/>
  <c r="Y2604" i="15"/>
  <c r="X2604" i="15"/>
  <c r="W2604" i="15"/>
  <c r="V2604" i="15"/>
  <c r="U2604" i="15"/>
  <c r="T2604" i="15"/>
  <c r="Y2603" i="15"/>
  <c r="X2603" i="15"/>
  <c r="W2603" i="15"/>
  <c r="V2603" i="15"/>
  <c r="U2603" i="15"/>
  <c r="T2603" i="15"/>
  <c r="Y2602" i="15"/>
  <c r="X2602" i="15"/>
  <c r="W2602" i="15"/>
  <c r="V2602" i="15"/>
  <c r="U2602" i="15"/>
  <c r="T2602" i="15"/>
  <c r="Y2601" i="15"/>
  <c r="X2601" i="15"/>
  <c r="W2601" i="15"/>
  <c r="V2601" i="15"/>
  <c r="U2601" i="15"/>
  <c r="T2601" i="15"/>
  <c r="Y2600" i="15"/>
  <c r="X2600" i="15"/>
  <c r="W2600" i="15"/>
  <c r="V2600" i="15"/>
  <c r="U2600" i="15"/>
  <c r="T2600" i="15"/>
  <c r="Y2599" i="15"/>
  <c r="X2599" i="15"/>
  <c r="W2599" i="15"/>
  <c r="V2599" i="15"/>
  <c r="U2599" i="15"/>
  <c r="T2599" i="15"/>
  <c r="Y2598" i="15"/>
  <c r="X2598" i="15"/>
  <c r="W2598" i="15"/>
  <c r="V2598" i="15"/>
  <c r="U2598" i="15"/>
  <c r="T2598" i="15"/>
  <c r="Y2597" i="15"/>
  <c r="X2597" i="15"/>
  <c r="W2597" i="15"/>
  <c r="V2597" i="15"/>
  <c r="U2597" i="15"/>
  <c r="T2597" i="15"/>
  <c r="Y2596" i="15"/>
  <c r="X2596" i="15"/>
  <c r="W2596" i="15"/>
  <c r="V2596" i="15"/>
  <c r="U2596" i="15"/>
  <c r="T2596" i="15"/>
  <c r="Y2595" i="15"/>
  <c r="X2595" i="15"/>
  <c r="W2595" i="15"/>
  <c r="V2595" i="15"/>
  <c r="U2595" i="15"/>
  <c r="T2595" i="15"/>
  <c r="Y2594" i="15"/>
  <c r="X2594" i="15"/>
  <c r="W2594" i="15"/>
  <c r="V2594" i="15"/>
  <c r="U2594" i="15"/>
  <c r="T2594" i="15"/>
  <c r="Y2593" i="15"/>
  <c r="X2593" i="15"/>
  <c r="W2593" i="15"/>
  <c r="V2593" i="15"/>
  <c r="U2593" i="15"/>
  <c r="T2593" i="15"/>
  <c r="Y2592" i="15"/>
  <c r="X2592" i="15"/>
  <c r="W2592" i="15"/>
  <c r="V2592" i="15"/>
  <c r="U2592" i="15"/>
  <c r="T2592" i="15"/>
  <c r="Y2591" i="15"/>
  <c r="X2591" i="15"/>
  <c r="W2591" i="15"/>
  <c r="V2591" i="15"/>
  <c r="U2591" i="15"/>
  <c r="T2591" i="15"/>
  <c r="Y2590" i="15"/>
  <c r="X2590" i="15"/>
  <c r="W2590" i="15"/>
  <c r="V2590" i="15"/>
  <c r="U2590" i="15"/>
  <c r="T2590" i="15"/>
  <c r="Y2589" i="15"/>
  <c r="X2589" i="15"/>
  <c r="W2589" i="15"/>
  <c r="V2589" i="15"/>
  <c r="U2589" i="15"/>
  <c r="T2589" i="15"/>
  <c r="Y2588" i="15"/>
  <c r="X2588" i="15"/>
  <c r="W2588" i="15"/>
  <c r="V2588" i="15"/>
  <c r="U2588" i="15"/>
  <c r="T2588" i="15"/>
  <c r="Y2587" i="15"/>
  <c r="X2587" i="15"/>
  <c r="W2587" i="15"/>
  <c r="V2587" i="15"/>
  <c r="U2587" i="15"/>
  <c r="T2587" i="15"/>
  <c r="Y2586" i="15"/>
  <c r="X2586" i="15"/>
  <c r="W2586" i="15"/>
  <c r="V2586" i="15"/>
  <c r="U2586" i="15"/>
  <c r="T2586" i="15"/>
  <c r="Y2585" i="15"/>
  <c r="X2585" i="15"/>
  <c r="W2585" i="15"/>
  <c r="V2585" i="15"/>
  <c r="U2585" i="15"/>
  <c r="T2585" i="15"/>
  <c r="Y2584" i="15"/>
  <c r="X2584" i="15"/>
  <c r="W2584" i="15"/>
  <c r="V2584" i="15"/>
  <c r="U2584" i="15"/>
  <c r="T2584" i="15"/>
  <c r="Y2583" i="15"/>
  <c r="X2583" i="15"/>
  <c r="W2583" i="15"/>
  <c r="V2583" i="15"/>
  <c r="U2583" i="15"/>
  <c r="T2583" i="15"/>
  <c r="Y2582" i="15"/>
  <c r="X2582" i="15"/>
  <c r="W2582" i="15"/>
  <c r="V2582" i="15"/>
  <c r="U2582" i="15"/>
  <c r="T2582" i="15"/>
  <c r="Y2581" i="15"/>
  <c r="X2581" i="15"/>
  <c r="W2581" i="15"/>
  <c r="V2581" i="15"/>
  <c r="U2581" i="15"/>
  <c r="T2581" i="15"/>
  <c r="Y2580" i="15"/>
  <c r="X2580" i="15"/>
  <c r="W2580" i="15"/>
  <c r="V2580" i="15"/>
  <c r="U2580" i="15"/>
  <c r="T2580" i="15"/>
  <c r="Y2579" i="15"/>
  <c r="X2579" i="15"/>
  <c r="W2579" i="15"/>
  <c r="V2579" i="15"/>
  <c r="U2579" i="15"/>
  <c r="T2579" i="15"/>
  <c r="Y2578" i="15"/>
  <c r="X2578" i="15"/>
  <c r="W2578" i="15"/>
  <c r="V2578" i="15"/>
  <c r="U2578" i="15"/>
  <c r="T2578" i="15"/>
  <c r="Y2577" i="15"/>
  <c r="X2577" i="15"/>
  <c r="W2577" i="15"/>
  <c r="V2577" i="15"/>
  <c r="U2577" i="15"/>
  <c r="T2577" i="15"/>
  <c r="Y2576" i="15"/>
  <c r="X2576" i="15"/>
  <c r="W2576" i="15"/>
  <c r="V2576" i="15"/>
  <c r="U2576" i="15"/>
  <c r="T2576" i="15"/>
  <c r="Y2575" i="15"/>
  <c r="X2575" i="15"/>
  <c r="W2575" i="15"/>
  <c r="V2575" i="15"/>
  <c r="U2575" i="15"/>
  <c r="T2575" i="15"/>
  <c r="Y2574" i="15"/>
  <c r="X2574" i="15"/>
  <c r="W2574" i="15"/>
  <c r="V2574" i="15"/>
  <c r="U2574" i="15"/>
  <c r="T2574" i="15"/>
  <c r="Y2573" i="15"/>
  <c r="X2573" i="15"/>
  <c r="W2573" i="15"/>
  <c r="V2573" i="15"/>
  <c r="U2573" i="15"/>
  <c r="T2573" i="15"/>
  <c r="Y2572" i="15"/>
  <c r="X2572" i="15"/>
  <c r="W2572" i="15"/>
  <c r="V2572" i="15"/>
  <c r="U2572" i="15"/>
  <c r="T2572" i="15"/>
  <c r="Y2571" i="15"/>
  <c r="X2571" i="15"/>
  <c r="W2571" i="15"/>
  <c r="V2571" i="15"/>
  <c r="U2571" i="15"/>
  <c r="T2571" i="15"/>
  <c r="Y2570" i="15"/>
  <c r="X2570" i="15"/>
  <c r="W2570" i="15"/>
  <c r="V2570" i="15"/>
  <c r="U2570" i="15"/>
  <c r="T2570" i="15"/>
  <c r="Y2569" i="15"/>
  <c r="X2569" i="15"/>
  <c r="W2569" i="15"/>
  <c r="V2569" i="15"/>
  <c r="U2569" i="15"/>
  <c r="T2569" i="15"/>
  <c r="Y2568" i="15"/>
  <c r="X2568" i="15"/>
  <c r="W2568" i="15"/>
  <c r="V2568" i="15"/>
  <c r="U2568" i="15"/>
  <c r="T2568" i="15"/>
  <c r="Y2567" i="15"/>
  <c r="X2567" i="15"/>
  <c r="W2567" i="15"/>
  <c r="V2567" i="15"/>
  <c r="U2567" i="15"/>
  <c r="T2567" i="15"/>
  <c r="Y2566" i="15"/>
  <c r="X2566" i="15"/>
  <c r="W2566" i="15"/>
  <c r="V2566" i="15"/>
  <c r="U2566" i="15"/>
  <c r="T2566" i="15"/>
  <c r="Y2565" i="15"/>
  <c r="X2565" i="15"/>
  <c r="W2565" i="15"/>
  <c r="V2565" i="15"/>
  <c r="U2565" i="15"/>
  <c r="T2565" i="15"/>
  <c r="Y2564" i="15"/>
  <c r="X2564" i="15"/>
  <c r="W2564" i="15"/>
  <c r="V2564" i="15"/>
  <c r="U2564" i="15"/>
  <c r="T2564" i="15"/>
  <c r="Y2563" i="15"/>
  <c r="X2563" i="15"/>
  <c r="W2563" i="15"/>
  <c r="V2563" i="15"/>
  <c r="U2563" i="15"/>
  <c r="T2563" i="15"/>
  <c r="Y2562" i="15"/>
  <c r="X2562" i="15"/>
  <c r="W2562" i="15"/>
  <c r="V2562" i="15"/>
  <c r="U2562" i="15"/>
  <c r="T2562" i="15"/>
  <c r="Y2561" i="15"/>
  <c r="X2561" i="15"/>
  <c r="W2561" i="15"/>
  <c r="V2561" i="15"/>
  <c r="U2561" i="15"/>
  <c r="T2561" i="15"/>
  <c r="Y2560" i="15"/>
  <c r="X2560" i="15"/>
  <c r="W2560" i="15"/>
  <c r="V2560" i="15"/>
  <c r="U2560" i="15"/>
  <c r="T2560" i="15"/>
  <c r="Y2559" i="15"/>
  <c r="X2559" i="15"/>
  <c r="W2559" i="15"/>
  <c r="V2559" i="15"/>
  <c r="U2559" i="15"/>
  <c r="T2559" i="15"/>
  <c r="Y2558" i="15"/>
  <c r="X2558" i="15"/>
  <c r="W2558" i="15"/>
  <c r="V2558" i="15"/>
  <c r="U2558" i="15"/>
  <c r="T2558" i="15"/>
  <c r="Y2557" i="15"/>
  <c r="X2557" i="15"/>
  <c r="W2557" i="15"/>
  <c r="V2557" i="15"/>
  <c r="U2557" i="15"/>
  <c r="T2557" i="15"/>
  <c r="Y2556" i="15"/>
  <c r="X2556" i="15"/>
  <c r="W2556" i="15"/>
  <c r="V2556" i="15"/>
  <c r="U2556" i="15"/>
  <c r="T2556" i="15"/>
  <c r="Y2555" i="15"/>
  <c r="X2555" i="15"/>
  <c r="W2555" i="15"/>
  <c r="V2555" i="15"/>
  <c r="U2555" i="15"/>
  <c r="T2555" i="15"/>
  <c r="Y2554" i="15"/>
  <c r="X2554" i="15"/>
  <c r="W2554" i="15"/>
  <c r="V2554" i="15"/>
  <c r="U2554" i="15"/>
  <c r="T2554" i="15"/>
  <c r="Y2553" i="15"/>
  <c r="X2553" i="15"/>
  <c r="W2553" i="15"/>
  <c r="V2553" i="15"/>
  <c r="U2553" i="15"/>
  <c r="T2553" i="15"/>
  <c r="Y2552" i="15"/>
  <c r="X2552" i="15"/>
  <c r="W2552" i="15"/>
  <c r="V2552" i="15"/>
  <c r="U2552" i="15"/>
  <c r="T2552" i="15"/>
  <c r="Y2551" i="15"/>
  <c r="X2551" i="15"/>
  <c r="W2551" i="15"/>
  <c r="V2551" i="15"/>
  <c r="U2551" i="15"/>
  <c r="T2551" i="15"/>
  <c r="Y2550" i="15"/>
  <c r="X2550" i="15"/>
  <c r="W2550" i="15"/>
  <c r="V2550" i="15"/>
  <c r="U2550" i="15"/>
  <c r="T2550" i="15"/>
  <c r="Y2549" i="15"/>
  <c r="X2549" i="15"/>
  <c r="W2549" i="15"/>
  <c r="V2549" i="15"/>
  <c r="U2549" i="15"/>
  <c r="T2549" i="15"/>
  <c r="Y2548" i="15"/>
  <c r="X2548" i="15"/>
  <c r="W2548" i="15"/>
  <c r="V2548" i="15"/>
  <c r="U2548" i="15"/>
  <c r="T2548" i="15"/>
  <c r="Y2547" i="15"/>
  <c r="X2547" i="15"/>
  <c r="W2547" i="15"/>
  <c r="V2547" i="15"/>
  <c r="U2547" i="15"/>
  <c r="T2547" i="15"/>
  <c r="Y2546" i="15"/>
  <c r="X2546" i="15"/>
  <c r="W2546" i="15"/>
  <c r="V2546" i="15"/>
  <c r="U2546" i="15"/>
  <c r="T2546" i="15"/>
  <c r="Y2545" i="15"/>
  <c r="X2545" i="15"/>
  <c r="W2545" i="15"/>
  <c r="V2545" i="15"/>
  <c r="U2545" i="15"/>
  <c r="T2545" i="15"/>
  <c r="Y2544" i="15"/>
  <c r="X2544" i="15"/>
  <c r="W2544" i="15"/>
  <c r="V2544" i="15"/>
  <c r="U2544" i="15"/>
  <c r="T2544" i="15"/>
  <c r="Y2543" i="15"/>
  <c r="X2543" i="15"/>
  <c r="W2543" i="15"/>
  <c r="V2543" i="15"/>
  <c r="U2543" i="15"/>
  <c r="T2543" i="15"/>
  <c r="Y2542" i="15"/>
  <c r="X2542" i="15"/>
  <c r="W2542" i="15"/>
  <c r="V2542" i="15"/>
  <c r="U2542" i="15"/>
  <c r="T2542" i="15"/>
  <c r="Y2541" i="15"/>
  <c r="X2541" i="15"/>
  <c r="W2541" i="15"/>
  <c r="V2541" i="15"/>
  <c r="U2541" i="15"/>
  <c r="T2541" i="15"/>
  <c r="Y2540" i="15"/>
  <c r="X2540" i="15"/>
  <c r="W2540" i="15"/>
  <c r="V2540" i="15"/>
  <c r="U2540" i="15"/>
  <c r="T2540" i="15"/>
  <c r="Y2539" i="15"/>
  <c r="X2539" i="15"/>
  <c r="W2539" i="15"/>
  <c r="V2539" i="15"/>
  <c r="U2539" i="15"/>
  <c r="T2539" i="15"/>
  <c r="Y2538" i="15"/>
  <c r="X2538" i="15"/>
  <c r="W2538" i="15"/>
  <c r="V2538" i="15"/>
  <c r="U2538" i="15"/>
  <c r="T2538" i="15"/>
  <c r="Y2537" i="15"/>
  <c r="X2537" i="15"/>
  <c r="W2537" i="15"/>
  <c r="V2537" i="15"/>
  <c r="U2537" i="15"/>
  <c r="T2537" i="15"/>
  <c r="Y2536" i="15"/>
  <c r="X2536" i="15"/>
  <c r="W2536" i="15"/>
  <c r="V2536" i="15"/>
  <c r="U2536" i="15"/>
  <c r="T2536" i="15"/>
  <c r="Y2535" i="15"/>
  <c r="X2535" i="15"/>
  <c r="W2535" i="15"/>
  <c r="V2535" i="15"/>
  <c r="U2535" i="15"/>
  <c r="T2535" i="15"/>
  <c r="Y2534" i="15"/>
  <c r="X2534" i="15"/>
  <c r="W2534" i="15"/>
  <c r="V2534" i="15"/>
  <c r="U2534" i="15"/>
  <c r="T2534" i="15"/>
  <c r="Y2533" i="15"/>
  <c r="X2533" i="15"/>
  <c r="W2533" i="15"/>
  <c r="V2533" i="15"/>
  <c r="U2533" i="15"/>
  <c r="T2533" i="15"/>
  <c r="Y2532" i="15"/>
  <c r="X2532" i="15"/>
  <c r="W2532" i="15"/>
  <c r="V2532" i="15"/>
  <c r="U2532" i="15"/>
  <c r="T2532" i="15"/>
  <c r="Y2531" i="15"/>
  <c r="X2531" i="15"/>
  <c r="W2531" i="15"/>
  <c r="V2531" i="15"/>
  <c r="U2531" i="15"/>
  <c r="T2531" i="15"/>
  <c r="Y2530" i="15"/>
  <c r="X2530" i="15"/>
  <c r="W2530" i="15"/>
  <c r="V2530" i="15"/>
  <c r="U2530" i="15"/>
  <c r="T2530" i="15"/>
  <c r="Y2529" i="15"/>
  <c r="X2529" i="15"/>
  <c r="W2529" i="15"/>
  <c r="V2529" i="15"/>
  <c r="U2529" i="15"/>
  <c r="T2529" i="15"/>
  <c r="Y2528" i="15"/>
  <c r="X2528" i="15"/>
  <c r="W2528" i="15"/>
  <c r="V2528" i="15"/>
  <c r="U2528" i="15"/>
  <c r="T2528" i="15"/>
  <c r="Y2527" i="15"/>
  <c r="X2527" i="15"/>
  <c r="W2527" i="15"/>
  <c r="V2527" i="15"/>
  <c r="U2527" i="15"/>
  <c r="T2527" i="15"/>
  <c r="Y2526" i="15"/>
  <c r="X2526" i="15"/>
  <c r="W2526" i="15"/>
  <c r="V2526" i="15"/>
  <c r="U2526" i="15"/>
  <c r="T2526" i="15"/>
  <c r="Y2525" i="15"/>
  <c r="X2525" i="15"/>
  <c r="W2525" i="15"/>
  <c r="V2525" i="15"/>
  <c r="U2525" i="15"/>
  <c r="T2525" i="15"/>
  <c r="Y2524" i="15"/>
  <c r="X2524" i="15"/>
  <c r="W2524" i="15"/>
  <c r="V2524" i="15"/>
  <c r="U2524" i="15"/>
  <c r="T2524" i="15"/>
  <c r="Y2523" i="15"/>
  <c r="X2523" i="15"/>
  <c r="W2523" i="15"/>
  <c r="V2523" i="15"/>
  <c r="U2523" i="15"/>
  <c r="T2523" i="15"/>
  <c r="Y2522" i="15"/>
  <c r="X2522" i="15"/>
  <c r="W2522" i="15"/>
  <c r="V2522" i="15"/>
  <c r="U2522" i="15"/>
  <c r="T2522" i="15"/>
  <c r="Y2521" i="15"/>
  <c r="X2521" i="15"/>
  <c r="W2521" i="15"/>
  <c r="V2521" i="15"/>
  <c r="U2521" i="15"/>
  <c r="T2521" i="15"/>
  <c r="Y2520" i="15"/>
  <c r="X2520" i="15"/>
  <c r="W2520" i="15"/>
  <c r="V2520" i="15"/>
  <c r="U2520" i="15"/>
  <c r="T2520" i="15"/>
  <c r="Y2519" i="15"/>
  <c r="X2519" i="15"/>
  <c r="W2519" i="15"/>
  <c r="V2519" i="15"/>
  <c r="U2519" i="15"/>
  <c r="T2519" i="15"/>
  <c r="Y2518" i="15"/>
  <c r="X2518" i="15"/>
  <c r="W2518" i="15"/>
  <c r="V2518" i="15"/>
  <c r="U2518" i="15"/>
  <c r="T2518" i="15"/>
  <c r="Y2517" i="15"/>
  <c r="X2517" i="15"/>
  <c r="W2517" i="15"/>
  <c r="V2517" i="15"/>
  <c r="U2517" i="15"/>
  <c r="T2517" i="15"/>
  <c r="Y2516" i="15"/>
  <c r="X2516" i="15"/>
  <c r="W2516" i="15"/>
  <c r="V2516" i="15"/>
  <c r="U2516" i="15"/>
  <c r="T2516" i="15"/>
  <c r="Y2515" i="15"/>
  <c r="X2515" i="15"/>
  <c r="W2515" i="15"/>
  <c r="V2515" i="15"/>
  <c r="U2515" i="15"/>
  <c r="T2515" i="15"/>
  <c r="Y2514" i="15"/>
  <c r="X2514" i="15"/>
  <c r="W2514" i="15"/>
  <c r="V2514" i="15"/>
  <c r="U2514" i="15"/>
  <c r="T2514" i="15"/>
  <c r="Y2513" i="15"/>
  <c r="X2513" i="15"/>
  <c r="W2513" i="15"/>
  <c r="V2513" i="15"/>
  <c r="U2513" i="15"/>
  <c r="T2513" i="15"/>
  <c r="Y2512" i="15"/>
  <c r="X2512" i="15"/>
  <c r="W2512" i="15"/>
  <c r="V2512" i="15"/>
  <c r="U2512" i="15"/>
  <c r="T2512" i="15"/>
  <c r="Y2511" i="15"/>
  <c r="X2511" i="15"/>
  <c r="W2511" i="15"/>
  <c r="V2511" i="15"/>
  <c r="U2511" i="15"/>
  <c r="T2511" i="15"/>
  <c r="Y2510" i="15"/>
  <c r="X2510" i="15"/>
  <c r="W2510" i="15"/>
  <c r="V2510" i="15"/>
  <c r="U2510" i="15"/>
  <c r="T2510" i="15"/>
  <c r="Y2509" i="15"/>
  <c r="X2509" i="15"/>
  <c r="W2509" i="15"/>
  <c r="V2509" i="15"/>
  <c r="U2509" i="15"/>
  <c r="T2509" i="15"/>
  <c r="Y2508" i="15"/>
  <c r="X2508" i="15"/>
  <c r="W2508" i="15"/>
  <c r="V2508" i="15"/>
  <c r="U2508" i="15"/>
  <c r="T2508" i="15"/>
  <c r="Y2507" i="15"/>
  <c r="X2507" i="15"/>
  <c r="W2507" i="15"/>
  <c r="V2507" i="15"/>
  <c r="U2507" i="15"/>
  <c r="T2507" i="15"/>
  <c r="Y2506" i="15"/>
  <c r="X2506" i="15"/>
  <c r="W2506" i="15"/>
  <c r="V2506" i="15"/>
  <c r="U2506" i="15"/>
  <c r="T2506" i="15"/>
  <c r="Y2505" i="15"/>
  <c r="X2505" i="15"/>
  <c r="W2505" i="15"/>
  <c r="V2505" i="15"/>
  <c r="U2505" i="15"/>
  <c r="T2505" i="15"/>
  <c r="Y2504" i="15"/>
  <c r="X2504" i="15"/>
  <c r="W2504" i="15"/>
  <c r="V2504" i="15"/>
  <c r="U2504" i="15"/>
  <c r="T2504" i="15"/>
  <c r="Y2503" i="15"/>
  <c r="X2503" i="15"/>
  <c r="W2503" i="15"/>
  <c r="V2503" i="15"/>
  <c r="U2503" i="15"/>
  <c r="T2503" i="15"/>
  <c r="Y2502" i="15"/>
  <c r="X2502" i="15"/>
  <c r="W2502" i="15"/>
  <c r="V2502" i="15"/>
  <c r="U2502" i="15"/>
  <c r="T2502" i="15"/>
  <c r="Y2501" i="15"/>
  <c r="X2501" i="15"/>
  <c r="W2501" i="15"/>
  <c r="V2501" i="15"/>
  <c r="U2501" i="15"/>
  <c r="T2501" i="15"/>
  <c r="Y2500" i="15"/>
  <c r="X2500" i="15"/>
  <c r="W2500" i="15"/>
  <c r="V2500" i="15"/>
  <c r="U2500" i="15"/>
  <c r="T2500" i="15"/>
  <c r="Y2499" i="15"/>
  <c r="X2499" i="15"/>
  <c r="W2499" i="15"/>
  <c r="V2499" i="15"/>
  <c r="U2499" i="15"/>
  <c r="T2499" i="15"/>
  <c r="Y2498" i="15"/>
  <c r="X2498" i="15"/>
  <c r="W2498" i="15"/>
  <c r="V2498" i="15"/>
  <c r="U2498" i="15"/>
  <c r="T2498" i="15"/>
  <c r="Y2497" i="15"/>
  <c r="X2497" i="15"/>
  <c r="W2497" i="15"/>
  <c r="V2497" i="15"/>
  <c r="U2497" i="15"/>
  <c r="T2497" i="15"/>
  <c r="Y2496" i="15"/>
  <c r="X2496" i="15"/>
  <c r="W2496" i="15"/>
  <c r="V2496" i="15"/>
  <c r="U2496" i="15"/>
  <c r="T2496" i="15"/>
  <c r="Y2495" i="15"/>
  <c r="X2495" i="15"/>
  <c r="W2495" i="15"/>
  <c r="V2495" i="15"/>
  <c r="U2495" i="15"/>
  <c r="T2495" i="15"/>
  <c r="Y2494" i="15"/>
  <c r="X2494" i="15"/>
  <c r="W2494" i="15"/>
  <c r="V2494" i="15"/>
  <c r="U2494" i="15"/>
  <c r="T2494" i="15"/>
  <c r="Y2493" i="15"/>
  <c r="X2493" i="15"/>
  <c r="W2493" i="15"/>
  <c r="V2493" i="15"/>
  <c r="U2493" i="15"/>
  <c r="T2493" i="15"/>
  <c r="Y2492" i="15"/>
  <c r="X2492" i="15"/>
  <c r="W2492" i="15"/>
  <c r="V2492" i="15"/>
  <c r="U2492" i="15"/>
  <c r="T2492" i="15"/>
  <c r="Y2491" i="15"/>
  <c r="X2491" i="15"/>
  <c r="W2491" i="15"/>
  <c r="V2491" i="15"/>
  <c r="U2491" i="15"/>
  <c r="T2491" i="15"/>
  <c r="Y2490" i="15"/>
  <c r="X2490" i="15"/>
  <c r="W2490" i="15"/>
  <c r="V2490" i="15"/>
  <c r="U2490" i="15"/>
  <c r="T2490" i="15"/>
  <c r="Y2489" i="15"/>
  <c r="X2489" i="15"/>
  <c r="W2489" i="15"/>
  <c r="V2489" i="15"/>
  <c r="U2489" i="15"/>
  <c r="T2489" i="15"/>
  <c r="Y2488" i="15"/>
  <c r="X2488" i="15"/>
  <c r="W2488" i="15"/>
  <c r="V2488" i="15"/>
  <c r="U2488" i="15"/>
  <c r="T2488" i="15"/>
  <c r="Y2487" i="15"/>
  <c r="X2487" i="15"/>
  <c r="W2487" i="15"/>
  <c r="V2487" i="15"/>
  <c r="U2487" i="15"/>
  <c r="T2487" i="15"/>
  <c r="Y2486" i="15"/>
  <c r="X2486" i="15"/>
  <c r="W2486" i="15"/>
  <c r="V2486" i="15"/>
  <c r="U2486" i="15"/>
  <c r="T2486" i="15"/>
  <c r="Y2485" i="15"/>
  <c r="X2485" i="15"/>
  <c r="W2485" i="15"/>
  <c r="V2485" i="15"/>
  <c r="U2485" i="15"/>
  <c r="T2485" i="15"/>
  <c r="Y2484" i="15"/>
  <c r="X2484" i="15"/>
  <c r="W2484" i="15"/>
  <c r="V2484" i="15"/>
  <c r="U2484" i="15"/>
  <c r="T2484" i="15"/>
  <c r="Y2483" i="15"/>
  <c r="X2483" i="15"/>
  <c r="W2483" i="15"/>
  <c r="V2483" i="15"/>
  <c r="U2483" i="15"/>
  <c r="T2483" i="15"/>
  <c r="Y2482" i="15"/>
  <c r="X2482" i="15"/>
  <c r="W2482" i="15"/>
  <c r="V2482" i="15"/>
  <c r="U2482" i="15"/>
  <c r="T2482" i="15"/>
  <c r="Y2481" i="15"/>
  <c r="X2481" i="15"/>
  <c r="W2481" i="15"/>
  <c r="V2481" i="15"/>
  <c r="U2481" i="15"/>
  <c r="T2481" i="15"/>
  <c r="Y2480" i="15"/>
  <c r="X2480" i="15"/>
  <c r="W2480" i="15"/>
  <c r="V2480" i="15"/>
  <c r="U2480" i="15"/>
  <c r="T2480" i="15"/>
  <c r="Y2479" i="15"/>
  <c r="X2479" i="15"/>
  <c r="W2479" i="15"/>
  <c r="V2479" i="15"/>
  <c r="U2479" i="15"/>
  <c r="T2479" i="15"/>
  <c r="Y2478" i="15"/>
  <c r="X2478" i="15"/>
  <c r="W2478" i="15"/>
  <c r="V2478" i="15"/>
  <c r="U2478" i="15"/>
  <c r="T2478" i="15"/>
  <c r="Y2477" i="15"/>
  <c r="X2477" i="15"/>
  <c r="W2477" i="15"/>
  <c r="V2477" i="15"/>
  <c r="U2477" i="15"/>
  <c r="T2477" i="15"/>
  <c r="Y2476" i="15"/>
  <c r="X2476" i="15"/>
  <c r="W2476" i="15"/>
  <c r="V2476" i="15"/>
  <c r="U2476" i="15"/>
  <c r="T2476" i="15"/>
  <c r="Y2475" i="15"/>
  <c r="X2475" i="15"/>
  <c r="W2475" i="15"/>
  <c r="V2475" i="15"/>
  <c r="U2475" i="15"/>
  <c r="T2475" i="15"/>
  <c r="Y2474" i="15"/>
  <c r="X2474" i="15"/>
  <c r="W2474" i="15"/>
  <c r="V2474" i="15"/>
  <c r="U2474" i="15"/>
  <c r="T2474" i="15"/>
  <c r="Y2473" i="15"/>
  <c r="X2473" i="15"/>
  <c r="W2473" i="15"/>
  <c r="V2473" i="15"/>
  <c r="U2473" i="15"/>
  <c r="T2473" i="15"/>
  <c r="Y2472" i="15"/>
  <c r="X2472" i="15"/>
  <c r="W2472" i="15"/>
  <c r="V2472" i="15"/>
  <c r="U2472" i="15"/>
  <c r="T2472" i="15"/>
  <c r="Y2471" i="15"/>
  <c r="X2471" i="15"/>
  <c r="W2471" i="15"/>
  <c r="V2471" i="15"/>
  <c r="U2471" i="15"/>
  <c r="T2471" i="15"/>
  <c r="Y2470" i="15"/>
  <c r="X2470" i="15"/>
  <c r="W2470" i="15"/>
  <c r="V2470" i="15"/>
  <c r="U2470" i="15"/>
  <c r="T2470" i="15"/>
  <c r="Y2469" i="15"/>
  <c r="X2469" i="15"/>
  <c r="W2469" i="15"/>
  <c r="V2469" i="15"/>
  <c r="U2469" i="15"/>
  <c r="T2469" i="15"/>
  <c r="Y2468" i="15"/>
  <c r="X2468" i="15"/>
  <c r="W2468" i="15"/>
  <c r="V2468" i="15"/>
  <c r="U2468" i="15"/>
  <c r="T2468" i="15"/>
  <c r="Y2467" i="15"/>
  <c r="X2467" i="15"/>
  <c r="W2467" i="15"/>
  <c r="V2467" i="15"/>
  <c r="U2467" i="15"/>
  <c r="T2467" i="15"/>
  <c r="Y2466" i="15"/>
  <c r="X2466" i="15"/>
  <c r="W2466" i="15"/>
  <c r="V2466" i="15"/>
  <c r="U2466" i="15"/>
  <c r="T2466" i="15"/>
  <c r="Y2465" i="15"/>
  <c r="X2465" i="15"/>
  <c r="W2465" i="15"/>
  <c r="V2465" i="15"/>
  <c r="U2465" i="15"/>
  <c r="T2465" i="15"/>
  <c r="Y2464" i="15"/>
  <c r="X2464" i="15"/>
  <c r="W2464" i="15"/>
  <c r="V2464" i="15"/>
  <c r="U2464" i="15"/>
  <c r="T2464" i="15"/>
  <c r="Y2463" i="15"/>
  <c r="X2463" i="15"/>
  <c r="W2463" i="15"/>
  <c r="V2463" i="15"/>
  <c r="U2463" i="15"/>
  <c r="T2463" i="15"/>
  <c r="Y2462" i="15"/>
  <c r="X2462" i="15"/>
  <c r="W2462" i="15"/>
  <c r="V2462" i="15"/>
  <c r="U2462" i="15"/>
  <c r="T2462" i="15"/>
  <c r="Y2461" i="15"/>
  <c r="X2461" i="15"/>
  <c r="W2461" i="15"/>
  <c r="V2461" i="15"/>
  <c r="U2461" i="15"/>
  <c r="T2461" i="15"/>
  <c r="Y2460" i="15"/>
  <c r="X2460" i="15"/>
  <c r="W2460" i="15"/>
  <c r="V2460" i="15"/>
  <c r="U2460" i="15"/>
  <c r="T2460" i="15"/>
  <c r="Y2459" i="15"/>
  <c r="X2459" i="15"/>
  <c r="W2459" i="15"/>
  <c r="V2459" i="15"/>
  <c r="U2459" i="15"/>
  <c r="T2459" i="15"/>
  <c r="Y2458" i="15"/>
  <c r="X2458" i="15"/>
  <c r="W2458" i="15"/>
  <c r="V2458" i="15"/>
  <c r="U2458" i="15"/>
  <c r="T2458" i="15"/>
  <c r="Y2457" i="15"/>
  <c r="X2457" i="15"/>
  <c r="W2457" i="15"/>
  <c r="V2457" i="15"/>
  <c r="U2457" i="15"/>
  <c r="T2457" i="15"/>
  <c r="Y2456" i="15"/>
  <c r="X2456" i="15"/>
  <c r="W2456" i="15"/>
  <c r="V2456" i="15"/>
  <c r="U2456" i="15"/>
  <c r="T2456" i="15"/>
  <c r="Y2455" i="15"/>
  <c r="X2455" i="15"/>
  <c r="W2455" i="15"/>
  <c r="V2455" i="15"/>
  <c r="U2455" i="15"/>
  <c r="T2455" i="15"/>
  <c r="Y2454" i="15"/>
  <c r="X2454" i="15"/>
  <c r="W2454" i="15"/>
  <c r="V2454" i="15"/>
  <c r="U2454" i="15"/>
  <c r="T2454" i="15"/>
  <c r="Y2453" i="15"/>
  <c r="X2453" i="15"/>
  <c r="W2453" i="15"/>
  <c r="V2453" i="15"/>
  <c r="U2453" i="15"/>
  <c r="T2453" i="15"/>
  <c r="Y2452" i="15"/>
  <c r="X2452" i="15"/>
  <c r="W2452" i="15"/>
  <c r="V2452" i="15"/>
  <c r="U2452" i="15"/>
  <c r="T2452" i="15"/>
  <c r="Y2451" i="15"/>
  <c r="X2451" i="15"/>
  <c r="W2451" i="15"/>
  <c r="V2451" i="15"/>
  <c r="U2451" i="15"/>
  <c r="T2451" i="15"/>
  <c r="Y2450" i="15"/>
  <c r="X2450" i="15"/>
  <c r="W2450" i="15"/>
  <c r="V2450" i="15"/>
  <c r="U2450" i="15"/>
  <c r="T2450" i="15"/>
  <c r="Y2449" i="15"/>
  <c r="X2449" i="15"/>
  <c r="W2449" i="15"/>
  <c r="V2449" i="15"/>
  <c r="U2449" i="15"/>
  <c r="T2449" i="15"/>
  <c r="Y2448" i="15"/>
  <c r="X2448" i="15"/>
  <c r="W2448" i="15"/>
  <c r="V2448" i="15"/>
  <c r="U2448" i="15"/>
  <c r="T2448" i="15"/>
  <c r="Y2447" i="15"/>
  <c r="X2447" i="15"/>
  <c r="W2447" i="15"/>
  <c r="V2447" i="15"/>
  <c r="U2447" i="15"/>
  <c r="T2447" i="15"/>
  <c r="Y2446" i="15"/>
  <c r="X2446" i="15"/>
  <c r="W2446" i="15"/>
  <c r="V2446" i="15"/>
  <c r="U2446" i="15"/>
  <c r="T2446" i="15"/>
  <c r="Y2445" i="15"/>
  <c r="X2445" i="15"/>
  <c r="W2445" i="15"/>
  <c r="V2445" i="15"/>
  <c r="U2445" i="15"/>
  <c r="T2445" i="15"/>
  <c r="Y2444" i="15"/>
  <c r="X2444" i="15"/>
  <c r="W2444" i="15"/>
  <c r="V2444" i="15"/>
  <c r="U2444" i="15"/>
  <c r="T2444" i="15"/>
  <c r="Y2443" i="15"/>
  <c r="X2443" i="15"/>
  <c r="W2443" i="15"/>
  <c r="V2443" i="15"/>
  <c r="U2443" i="15"/>
  <c r="T2443" i="15"/>
  <c r="Y2442" i="15"/>
  <c r="X2442" i="15"/>
  <c r="W2442" i="15"/>
  <c r="V2442" i="15"/>
  <c r="U2442" i="15"/>
  <c r="T2442" i="15"/>
  <c r="Y2441" i="15"/>
  <c r="X2441" i="15"/>
  <c r="W2441" i="15"/>
  <c r="V2441" i="15"/>
  <c r="U2441" i="15"/>
  <c r="T2441" i="15"/>
  <c r="Y2440" i="15"/>
  <c r="X2440" i="15"/>
  <c r="W2440" i="15"/>
  <c r="V2440" i="15"/>
  <c r="U2440" i="15"/>
  <c r="T2440" i="15"/>
  <c r="Y2439" i="15"/>
  <c r="X2439" i="15"/>
  <c r="W2439" i="15"/>
  <c r="V2439" i="15"/>
  <c r="U2439" i="15"/>
  <c r="T2439" i="15"/>
  <c r="Y2438" i="15"/>
  <c r="X2438" i="15"/>
  <c r="W2438" i="15"/>
  <c r="V2438" i="15"/>
  <c r="U2438" i="15"/>
  <c r="T2438" i="15"/>
  <c r="Y2437" i="15"/>
  <c r="X2437" i="15"/>
  <c r="W2437" i="15"/>
  <c r="V2437" i="15"/>
  <c r="U2437" i="15"/>
  <c r="T2437" i="15"/>
  <c r="Y2436" i="15"/>
  <c r="X2436" i="15"/>
  <c r="W2436" i="15"/>
  <c r="V2436" i="15"/>
  <c r="U2436" i="15"/>
  <c r="T2436" i="15"/>
  <c r="Y2435" i="15"/>
  <c r="X2435" i="15"/>
  <c r="W2435" i="15"/>
  <c r="V2435" i="15"/>
  <c r="U2435" i="15"/>
  <c r="T2435" i="15"/>
  <c r="Y2434" i="15"/>
  <c r="X2434" i="15"/>
  <c r="W2434" i="15"/>
  <c r="V2434" i="15"/>
  <c r="U2434" i="15"/>
  <c r="T2434" i="15"/>
  <c r="Y2433" i="15"/>
  <c r="X2433" i="15"/>
  <c r="W2433" i="15"/>
  <c r="V2433" i="15"/>
  <c r="U2433" i="15"/>
  <c r="T2433" i="15"/>
  <c r="Y2432" i="15"/>
  <c r="X2432" i="15"/>
  <c r="W2432" i="15"/>
  <c r="V2432" i="15"/>
  <c r="U2432" i="15"/>
  <c r="T2432" i="15"/>
  <c r="Y2431" i="15"/>
  <c r="X2431" i="15"/>
  <c r="W2431" i="15"/>
  <c r="V2431" i="15"/>
  <c r="U2431" i="15"/>
  <c r="T2431" i="15"/>
  <c r="Y2430" i="15"/>
  <c r="X2430" i="15"/>
  <c r="W2430" i="15"/>
  <c r="V2430" i="15"/>
  <c r="U2430" i="15"/>
  <c r="T2430" i="15"/>
  <c r="Y2429" i="15"/>
  <c r="X2429" i="15"/>
  <c r="W2429" i="15"/>
  <c r="V2429" i="15"/>
  <c r="U2429" i="15"/>
  <c r="T2429" i="15"/>
  <c r="Y2428" i="15"/>
  <c r="X2428" i="15"/>
  <c r="W2428" i="15"/>
  <c r="V2428" i="15"/>
  <c r="U2428" i="15"/>
  <c r="T2428" i="15"/>
  <c r="Y2427" i="15"/>
  <c r="X2427" i="15"/>
  <c r="W2427" i="15"/>
  <c r="V2427" i="15"/>
  <c r="U2427" i="15"/>
  <c r="T2427" i="15"/>
  <c r="Y2426" i="15"/>
  <c r="X2426" i="15"/>
  <c r="W2426" i="15"/>
  <c r="V2426" i="15"/>
  <c r="U2426" i="15"/>
  <c r="T2426" i="15"/>
  <c r="Y2425" i="15"/>
  <c r="X2425" i="15"/>
  <c r="W2425" i="15"/>
  <c r="V2425" i="15"/>
  <c r="U2425" i="15"/>
  <c r="T2425" i="15"/>
  <c r="Y2424" i="15"/>
  <c r="X2424" i="15"/>
  <c r="W2424" i="15"/>
  <c r="V2424" i="15"/>
  <c r="U2424" i="15"/>
  <c r="T2424" i="15"/>
  <c r="Y2423" i="15"/>
  <c r="X2423" i="15"/>
  <c r="W2423" i="15"/>
  <c r="V2423" i="15"/>
  <c r="U2423" i="15"/>
  <c r="T2423" i="15"/>
  <c r="Y2422" i="15"/>
  <c r="X2422" i="15"/>
  <c r="W2422" i="15"/>
  <c r="V2422" i="15"/>
  <c r="U2422" i="15"/>
  <c r="T2422" i="15"/>
  <c r="Y2421" i="15"/>
  <c r="X2421" i="15"/>
  <c r="W2421" i="15"/>
  <c r="V2421" i="15"/>
  <c r="U2421" i="15"/>
  <c r="T2421" i="15"/>
  <c r="Y2420" i="15"/>
  <c r="X2420" i="15"/>
  <c r="W2420" i="15"/>
  <c r="V2420" i="15"/>
  <c r="U2420" i="15"/>
  <c r="T2420" i="15"/>
  <c r="Y2419" i="15"/>
  <c r="X2419" i="15"/>
  <c r="W2419" i="15"/>
  <c r="V2419" i="15"/>
  <c r="U2419" i="15"/>
  <c r="T2419" i="15"/>
  <c r="Y2418" i="15"/>
  <c r="X2418" i="15"/>
  <c r="W2418" i="15"/>
  <c r="V2418" i="15"/>
  <c r="U2418" i="15"/>
  <c r="T2418" i="15"/>
  <c r="Y2417" i="15"/>
  <c r="X2417" i="15"/>
  <c r="W2417" i="15"/>
  <c r="V2417" i="15"/>
  <c r="U2417" i="15"/>
  <c r="T2417" i="15"/>
  <c r="Y2416" i="15"/>
  <c r="X2416" i="15"/>
  <c r="W2416" i="15"/>
  <c r="V2416" i="15"/>
  <c r="U2416" i="15"/>
  <c r="T2416" i="15"/>
  <c r="Y2415" i="15"/>
  <c r="X2415" i="15"/>
  <c r="W2415" i="15"/>
  <c r="V2415" i="15"/>
  <c r="U2415" i="15"/>
  <c r="T2415" i="15"/>
  <c r="Y2414" i="15"/>
  <c r="X2414" i="15"/>
  <c r="W2414" i="15"/>
  <c r="V2414" i="15"/>
  <c r="U2414" i="15"/>
  <c r="T2414" i="15"/>
  <c r="Y2413" i="15"/>
  <c r="X2413" i="15"/>
  <c r="W2413" i="15"/>
  <c r="V2413" i="15"/>
  <c r="U2413" i="15"/>
  <c r="T2413" i="15"/>
  <c r="Y2412" i="15"/>
  <c r="X2412" i="15"/>
  <c r="W2412" i="15"/>
  <c r="V2412" i="15"/>
  <c r="U2412" i="15"/>
  <c r="T2412" i="15"/>
  <c r="Y2411" i="15"/>
  <c r="X2411" i="15"/>
  <c r="W2411" i="15"/>
  <c r="V2411" i="15"/>
  <c r="U2411" i="15"/>
  <c r="T2411" i="15"/>
  <c r="Y2410" i="15"/>
  <c r="X2410" i="15"/>
  <c r="W2410" i="15"/>
  <c r="V2410" i="15"/>
  <c r="U2410" i="15"/>
  <c r="T2410" i="15"/>
  <c r="Y2409" i="15"/>
  <c r="X2409" i="15"/>
  <c r="W2409" i="15"/>
  <c r="V2409" i="15"/>
  <c r="U2409" i="15"/>
  <c r="T2409" i="15"/>
  <c r="Y2408" i="15"/>
  <c r="X2408" i="15"/>
  <c r="W2408" i="15"/>
  <c r="V2408" i="15"/>
  <c r="U2408" i="15"/>
  <c r="T2408" i="15"/>
  <c r="Y2407" i="15"/>
  <c r="X2407" i="15"/>
  <c r="W2407" i="15"/>
  <c r="V2407" i="15"/>
  <c r="U2407" i="15"/>
  <c r="T2407" i="15"/>
  <c r="Y2406" i="15"/>
  <c r="X2406" i="15"/>
  <c r="W2406" i="15"/>
  <c r="V2406" i="15"/>
  <c r="U2406" i="15"/>
  <c r="T2406" i="15"/>
  <c r="Y2405" i="15"/>
  <c r="X2405" i="15"/>
  <c r="W2405" i="15"/>
  <c r="V2405" i="15"/>
  <c r="U2405" i="15"/>
  <c r="T2405" i="15"/>
  <c r="Y2404" i="15"/>
  <c r="X2404" i="15"/>
  <c r="W2404" i="15"/>
  <c r="V2404" i="15"/>
  <c r="U2404" i="15"/>
  <c r="T2404" i="15"/>
  <c r="Y2403" i="15"/>
  <c r="X2403" i="15"/>
  <c r="W2403" i="15"/>
  <c r="V2403" i="15"/>
  <c r="U2403" i="15"/>
  <c r="T2403" i="15"/>
  <c r="Y2402" i="15"/>
  <c r="X2402" i="15"/>
  <c r="W2402" i="15"/>
  <c r="V2402" i="15"/>
  <c r="U2402" i="15"/>
  <c r="T2402" i="15"/>
  <c r="Y2401" i="15"/>
  <c r="X2401" i="15"/>
  <c r="W2401" i="15"/>
  <c r="V2401" i="15"/>
  <c r="U2401" i="15"/>
  <c r="T2401" i="15"/>
  <c r="Y2400" i="15"/>
  <c r="X2400" i="15"/>
  <c r="W2400" i="15"/>
  <c r="V2400" i="15"/>
  <c r="U2400" i="15"/>
  <c r="T2400" i="15"/>
  <c r="Y2399" i="15"/>
  <c r="X2399" i="15"/>
  <c r="W2399" i="15"/>
  <c r="V2399" i="15"/>
  <c r="U2399" i="15"/>
  <c r="T2399" i="15"/>
  <c r="Y2398" i="15"/>
  <c r="X2398" i="15"/>
  <c r="W2398" i="15"/>
  <c r="V2398" i="15"/>
  <c r="U2398" i="15"/>
  <c r="T2398" i="15"/>
  <c r="Y2397" i="15"/>
  <c r="X2397" i="15"/>
  <c r="W2397" i="15"/>
  <c r="V2397" i="15"/>
  <c r="U2397" i="15"/>
  <c r="T2397" i="15"/>
  <c r="Y2396" i="15"/>
  <c r="X2396" i="15"/>
  <c r="W2396" i="15"/>
  <c r="V2396" i="15"/>
  <c r="U2396" i="15"/>
  <c r="T2396" i="15"/>
  <c r="Y2395" i="15"/>
  <c r="X2395" i="15"/>
  <c r="W2395" i="15"/>
  <c r="V2395" i="15"/>
  <c r="U2395" i="15"/>
  <c r="T2395" i="15"/>
  <c r="Y2394" i="15"/>
  <c r="X2394" i="15"/>
  <c r="W2394" i="15"/>
  <c r="V2394" i="15"/>
  <c r="U2394" i="15"/>
  <c r="T2394" i="15"/>
  <c r="Y2393" i="15"/>
  <c r="X2393" i="15"/>
  <c r="W2393" i="15"/>
  <c r="V2393" i="15"/>
  <c r="U2393" i="15"/>
  <c r="T2393" i="15"/>
  <c r="Y2392" i="15"/>
  <c r="X2392" i="15"/>
  <c r="W2392" i="15"/>
  <c r="V2392" i="15"/>
  <c r="U2392" i="15"/>
  <c r="T2392" i="15"/>
  <c r="Y2391" i="15"/>
  <c r="X2391" i="15"/>
  <c r="W2391" i="15"/>
  <c r="V2391" i="15"/>
  <c r="U2391" i="15"/>
  <c r="T2391" i="15"/>
  <c r="Y2390" i="15"/>
  <c r="X2390" i="15"/>
  <c r="W2390" i="15"/>
  <c r="V2390" i="15"/>
  <c r="U2390" i="15"/>
  <c r="T2390" i="15"/>
  <c r="Y2389" i="15"/>
  <c r="X2389" i="15"/>
  <c r="W2389" i="15"/>
  <c r="V2389" i="15"/>
  <c r="U2389" i="15"/>
  <c r="T2389" i="15"/>
  <c r="Y2388" i="15"/>
  <c r="X2388" i="15"/>
  <c r="W2388" i="15"/>
  <c r="V2388" i="15"/>
  <c r="U2388" i="15"/>
  <c r="T2388" i="15"/>
  <c r="Y2387" i="15"/>
  <c r="X2387" i="15"/>
  <c r="W2387" i="15"/>
  <c r="V2387" i="15"/>
  <c r="U2387" i="15"/>
  <c r="T2387" i="15"/>
  <c r="Y2386" i="15"/>
  <c r="X2386" i="15"/>
  <c r="W2386" i="15"/>
  <c r="V2386" i="15"/>
  <c r="U2386" i="15"/>
  <c r="T2386" i="15"/>
  <c r="Y2385" i="15"/>
  <c r="X2385" i="15"/>
  <c r="W2385" i="15"/>
  <c r="V2385" i="15"/>
  <c r="U2385" i="15"/>
  <c r="T2385" i="15"/>
  <c r="Y2384" i="15"/>
  <c r="X2384" i="15"/>
  <c r="W2384" i="15"/>
  <c r="V2384" i="15"/>
  <c r="U2384" i="15"/>
  <c r="T2384" i="15"/>
  <c r="Y2383" i="15"/>
  <c r="X2383" i="15"/>
  <c r="W2383" i="15"/>
  <c r="V2383" i="15"/>
  <c r="U2383" i="15"/>
  <c r="T2383" i="15"/>
  <c r="Y2382" i="15"/>
  <c r="X2382" i="15"/>
  <c r="W2382" i="15"/>
  <c r="V2382" i="15"/>
  <c r="U2382" i="15"/>
  <c r="T2382" i="15"/>
  <c r="Y2381" i="15"/>
  <c r="X2381" i="15"/>
  <c r="W2381" i="15"/>
  <c r="V2381" i="15"/>
  <c r="U2381" i="15"/>
  <c r="T2381" i="15"/>
  <c r="Y2380" i="15"/>
  <c r="X2380" i="15"/>
  <c r="W2380" i="15"/>
  <c r="V2380" i="15"/>
  <c r="U2380" i="15"/>
  <c r="T2380" i="15"/>
  <c r="Y2379" i="15"/>
  <c r="X2379" i="15"/>
  <c r="W2379" i="15"/>
  <c r="V2379" i="15"/>
  <c r="U2379" i="15"/>
  <c r="T2379" i="15"/>
  <c r="Y2378" i="15"/>
  <c r="X2378" i="15"/>
  <c r="W2378" i="15"/>
  <c r="V2378" i="15"/>
  <c r="U2378" i="15"/>
  <c r="T2378" i="15"/>
  <c r="Y2377" i="15"/>
  <c r="X2377" i="15"/>
  <c r="W2377" i="15"/>
  <c r="V2377" i="15"/>
  <c r="U2377" i="15"/>
  <c r="T2377" i="15"/>
  <c r="Y2376" i="15"/>
  <c r="X2376" i="15"/>
  <c r="W2376" i="15"/>
  <c r="V2376" i="15"/>
  <c r="U2376" i="15"/>
  <c r="T2376" i="15"/>
  <c r="Y2375" i="15"/>
  <c r="X2375" i="15"/>
  <c r="W2375" i="15"/>
  <c r="V2375" i="15"/>
  <c r="U2375" i="15"/>
  <c r="T2375" i="15"/>
  <c r="Y2374" i="15"/>
  <c r="X2374" i="15"/>
  <c r="W2374" i="15"/>
  <c r="V2374" i="15"/>
  <c r="U2374" i="15"/>
  <c r="T2374" i="15"/>
  <c r="Y2373" i="15"/>
  <c r="X2373" i="15"/>
  <c r="W2373" i="15"/>
  <c r="V2373" i="15"/>
  <c r="U2373" i="15"/>
  <c r="T2373" i="15"/>
  <c r="Y2372" i="15"/>
  <c r="X2372" i="15"/>
  <c r="W2372" i="15"/>
  <c r="V2372" i="15"/>
  <c r="U2372" i="15"/>
  <c r="T2372" i="15"/>
  <c r="Y2371" i="15"/>
  <c r="X2371" i="15"/>
  <c r="W2371" i="15"/>
  <c r="V2371" i="15"/>
  <c r="U2371" i="15"/>
  <c r="T2371" i="15"/>
  <c r="Y2370" i="15"/>
  <c r="X2370" i="15"/>
  <c r="W2370" i="15"/>
  <c r="V2370" i="15"/>
  <c r="U2370" i="15"/>
  <c r="T2370" i="15"/>
  <c r="Y2369" i="15"/>
  <c r="X2369" i="15"/>
  <c r="W2369" i="15"/>
  <c r="V2369" i="15"/>
  <c r="U2369" i="15"/>
  <c r="T2369" i="15"/>
  <c r="Y2368" i="15"/>
  <c r="X2368" i="15"/>
  <c r="W2368" i="15"/>
  <c r="V2368" i="15"/>
  <c r="U2368" i="15"/>
  <c r="T2368" i="15"/>
  <c r="Y2367" i="15"/>
  <c r="X2367" i="15"/>
  <c r="W2367" i="15"/>
  <c r="V2367" i="15"/>
  <c r="U2367" i="15"/>
  <c r="T2367" i="15"/>
  <c r="Y2366" i="15"/>
  <c r="X2366" i="15"/>
  <c r="W2366" i="15"/>
  <c r="V2366" i="15"/>
  <c r="U2366" i="15"/>
  <c r="T2366" i="15"/>
  <c r="Y2365" i="15"/>
  <c r="X2365" i="15"/>
  <c r="W2365" i="15"/>
  <c r="V2365" i="15"/>
  <c r="U2365" i="15"/>
  <c r="T2365" i="15"/>
  <c r="Y2364" i="15"/>
  <c r="X2364" i="15"/>
  <c r="W2364" i="15"/>
  <c r="V2364" i="15"/>
  <c r="U2364" i="15"/>
  <c r="T2364" i="15"/>
  <c r="Y2363" i="15"/>
  <c r="X2363" i="15"/>
  <c r="W2363" i="15"/>
  <c r="V2363" i="15"/>
  <c r="U2363" i="15"/>
  <c r="T2363" i="15"/>
  <c r="Y2362" i="15"/>
  <c r="X2362" i="15"/>
  <c r="W2362" i="15"/>
  <c r="V2362" i="15"/>
  <c r="U2362" i="15"/>
  <c r="T2362" i="15"/>
  <c r="Y2361" i="15"/>
  <c r="X2361" i="15"/>
  <c r="W2361" i="15"/>
  <c r="V2361" i="15"/>
  <c r="U2361" i="15"/>
  <c r="T2361" i="15"/>
  <c r="Y2360" i="15"/>
  <c r="X2360" i="15"/>
  <c r="W2360" i="15"/>
  <c r="V2360" i="15"/>
  <c r="U2360" i="15"/>
  <c r="T2360" i="15"/>
  <c r="Y2359" i="15"/>
  <c r="X2359" i="15"/>
  <c r="W2359" i="15"/>
  <c r="V2359" i="15"/>
  <c r="U2359" i="15"/>
  <c r="T2359" i="15"/>
  <c r="Y2358" i="15"/>
  <c r="X2358" i="15"/>
  <c r="W2358" i="15"/>
  <c r="V2358" i="15"/>
  <c r="U2358" i="15"/>
  <c r="T2358" i="15"/>
  <c r="Y2357" i="15"/>
  <c r="X2357" i="15"/>
  <c r="W2357" i="15"/>
  <c r="V2357" i="15"/>
  <c r="U2357" i="15"/>
  <c r="T2357" i="15"/>
  <c r="Y2356" i="15"/>
  <c r="X2356" i="15"/>
  <c r="W2356" i="15"/>
  <c r="V2356" i="15"/>
  <c r="U2356" i="15"/>
  <c r="T2356" i="15"/>
  <c r="Y2355" i="15"/>
  <c r="X2355" i="15"/>
  <c r="W2355" i="15"/>
  <c r="V2355" i="15"/>
  <c r="U2355" i="15"/>
  <c r="T2355" i="15"/>
  <c r="Y2354" i="15"/>
  <c r="X2354" i="15"/>
  <c r="W2354" i="15"/>
  <c r="V2354" i="15"/>
  <c r="U2354" i="15"/>
  <c r="T2354" i="15"/>
  <c r="Y2353" i="15"/>
  <c r="X2353" i="15"/>
  <c r="W2353" i="15"/>
  <c r="V2353" i="15"/>
  <c r="U2353" i="15"/>
  <c r="T2353" i="15"/>
  <c r="Y2352" i="15"/>
  <c r="X2352" i="15"/>
  <c r="W2352" i="15"/>
  <c r="V2352" i="15"/>
  <c r="U2352" i="15"/>
  <c r="T2352" i="15"/>
  <c r="Y2351" i="15"/>
  <c r="X2351" i="15"/>
  <c r="W2351" i="15"/>
  <c r="V2351" i="15"/>
  <c r="U2351" i="15"/>
  <c r="T2351" i="15"/>
  <c r="Y2350" i="15"/>
  <c r="X2350" i="15"/>
  <c r="W2350" i="15"/>
  <c r="V2350" i="15"/>
  <c r="U2350" i="15"/>
  <c r="T2350" i="15"/>
  <c r="Y2349" i="15"/>
  <c r="X2349" i="15"/>
  <c r="W2349" i="15"/>
  <c r="V2349" i="15"/>
  <c r="U2349" i="15"/>
  <c r="T2349" i="15"/>
  <c r="Y2348" i="15"/>
  <c r="X2348" i="15"/>
  <c r="W2348" i="15"/>
  <c r="V2348" i="15"/>
  <c r="U2348" i="15"/>
  <c r="T2348" i="15"/>
  <c r="Y2347" i="15"/>
  <c r="X2347" i="15"/>
  <c r="W2347" i="15"/>
  <c r="V2347" i="15"/>
  <c r="U2347" i="15"/>
  <c r="T2347" i="15"/>
  <c r="Y2346" i="15"/>
  <c r="X2346" i="15"/>
  <c r="W2346" i="15"/>
  <c r="V2346" i="15"/>
  <c r="U2346" i="15"/>
  <c r="T2346" i="15"/>
  <c r="Y2345" i="15"/>
  <c r="X2345" i="15"/>
  <c r="W2345" i="15"/>
  <c r="V2345" i="15"/>
  <c r="U2345" i="15"/>
  <c r="T2345" i="15"/>
  <c r="Y2344" i="15"/>
  <c r="X2344" i="15"/>
  <c r="W2344" i="15"/>
  <c r="V2344" i="15"/>
  <c r="U2344" i="15"/>
  <c r="T2344" i="15"/>
  <c r="Y2343" i="15"/>
  <c r="X2343" i="15"/>
  <c r="W2343" i="15"/>
  <c r="V2343" i="15"/>
  <c r="U2343" i="15"/>
  <c r="T2343" i="15"/>
  <c r="Y2342" i="15"/>
  <c r="X2342" i="15"/>
  <c r="W2342" i="15"/>
  <c r="V2342" i="15"/>
  <c r="U2342" i="15"/>
  <c r="T2342" i="15"/>
  <c r="Y2341" i="15"/>
  <c r="X2341" i="15"/>
  <c r="W2341" i="15"/>
  <c r="V2341" i="15"/>
  <c r="U2341" i="15"/>
  <c r="T2341" i="15"/>
  <c r="Y2340" i="15"/>
  <c r="X2340" i="15"/>
  <c r="W2340" i="15"/>
  <c r="V2340" i="15"/>
  <c r="U2340" i="15"/>
  <c r="T2340" i="15"/>
  <c r="Y2339" i="15"/>
  <c r="X2339" i="15"/>
  <c r="W2339" i="15"/>
  <c r="V2339" i="15"/>
  <c r="U2339" i="15"/>
  <c r="T2339" i="15"/>
  <c r="Y2338" i="15"/>
  <c r="X2338" i="15"/>
  <c r="W2338" i="15"/>
  <c r="V2338" i="15"/>
  <c r="U2338" i="15"/>
  <c r="T2338" i="15"/>
  <c r="Y2337" i="15"/>
  <c r="X2337" i="15"/>
  <c r="W2337" i="15"/>
  <c r="V2337" i="15"/>
  <c r="U2337" i="15"/>
  <c r="T2337" i="15"/>
  <c r="Y2336" i="15"/>
  <c r="X2336" i="15"/>
  <c r="W2336" i="15"/>
  <c r="V2336" i="15"/>
  <c r="U2336" i="15"/>
  <c r="T2336" i="15"/>
  <c r="Y2335" i="15"/>
  <c r="X2335" i="15"/>
  <c r="W2335" i="15"/>
  <c r="V2335" i="15"/>
  <c r="U2335" i="15"/>
  <c r="T2335" i="15"/>
  <c r="Y2334" i="15"/>
  <c r="X2334" i="15"/>
  <c r="W2334" i="15"/>
  <c r="V2334" i="15"/>
  <c r="U2334" i="15"/>
  <c r="T2334" i="15"/>
  <c r="Y2333" i="15"/>
  <c r="X2333" i="15"/>
  <c r="W2333" i="15"/>
  <c r="V2333" i="15"/>
  <c r="U2333" i="15"/>
  <c r="T2333" i="15"/>
  <c r="Y2332" i="15"/>
  <c r="X2332" i="15"/>
  <c r="W2332" i="15"/>
  <c r="V2332" i="15"/>
  <c r="U2332" i="15"/>
  <c r="T2332" i="15"/>
  <c r="Y2331" i="15"/>
  <c r="X2331" i="15"/>
  <c r="W2331" i="15"/>
  <c r="V2331" i="15"/>
  <c r="U2331" i="15"/>
  <c r="T2331" i="15"/>
  <c r="Y2330" i="15"/>
  <c r="X2330" i="15"/>
  <c r="W2330" i="15"/>
  <c r="V2330" i="15"/>
  <c r="U2330" i="15"/>
  <c r="T2330" i="15"/>
  <c r="Y2329" i="15"/>
  <c r="X2329" i="15"/>
  <c r="W2329" i="15"/>
  <c r="V2329" i="15"/>
  <c r="U2329" i="15"/>
  <c r="T2329" i="15"/>
  <c r="Y2328" i="15"/>
  <c r="X2328" i="15"/>
  <c r="W2328" i="15"/>
  <c r="V2328" i="15"/>
  <c r="U2328" i="15"/>
  <c r="T2328" i="15"/>
  <c r="Y2327" i="15"/>
  <c r="X2327" i="15"/>
  <c r="W2327" i="15"/>
  <c r="V2327" i="15"/>
  <c r="U2327" i="15"/>
  <c r="T2327" i="15"/>
  <c r="Y2326" i="15"/>
  <c r="X2326" i="15"/>
  <c r="W2326" i="15"/>
  <c r="V2326" i="15"/>
  <c r="U2326" i="15"/>
  <c r="T2326" i="15"/>
  <c r="Y2325" i="15"/>
  <c r="X2325" i="15"/>
  <c r="W2325" i="15"/>
  <c r="V2325" i="15"/>
  <c r="U2325" i="15"/>
  <c r="T2325" i="15"/>
  <c r="Y2324" i="15"/>
  <c r="X2324" i="15"/>
  <c r="W2324" i="15"/>
  <c r="V2324" i="15"/>
  <c r="U2324" i="15"/>
  <c r="T2324" i="15"/>
  <c r="Y2323" i="15"/>
  <c r="X2323" i="15"/>
  <c r="W2323" i="15"/>
  <c r="V2323" i="15"/>
  <c r="U2323" i="15"/>
  <c r="T2323" i="15"/>
  <c r="Y2322" i="15"/>
  <c r="X2322" i="15"/>
  <c r="W2322" i="15"/>
  <c r="V2322" i="15"/>
  <c r="U2322" i="15"/>
  <c r="T2322" i="15"/>
  <c r="Y2321" i="15"/>
  <c r="X2321" i="15"/>
  <c r="W2321" i="15"/>
  <c r="V2321" i="15"/>
  <c r="U2321" i="15"/>
  <c r="T2321" i="15"/>
  <c r="Y2320" i="15"/>
  <c r="X2320" i="15"/>
  <c r="W2320" i="15"/>
  <c r="V2320" i="15"/>
  <c r="U2320" i="15"/>
  <c r="T2320" i="15"/>
  <c r="Y2319" i="15"/>
  <c r="X2319" i="15"/>
  <c r="W2319" i="15"/>
  <c r="V2319" i="15"/>
  <c r="U2319" i="15"/>
  <c r="T2319" i="15"/>
  <c r="Y2318" i="15"/>
  <c r="X2318" i="15"/>
  <c r="W2318" i="15"/>
  <c r="V2318" i="15"/>
  <c r="U2318" i="15"/>
  <c r="T2318" i="15"/>
  <c r="Y2317" i="15"/>
  <c r="X2317" i="15"/>
  <c r="W2317" i="15"/>
  <c r="V2317" i="15"/>
  <c r="U2317" i="15"/>
  <c r="T2317" i="15"/>
  <c r="Y2316" i="15"/>
  <c r="X2316" i="15"/>
  <c r="W2316" i="15"/>
  <c r="V2316" i="15"/>
  <c r="U2316" i="15"/>
  <c r="T2316" i="15"/>
  <c r="Y2315" i="15"/>
  <c r="X2315" i="15"/>
  <c r="W2315" i="15"/>
  <c r="V2315" i="15"/>
  <c r="U2315" i="15"/>
  <c r="T2315" i="15"/>
  <c r="Y2314" i="15"/>
  <c r="X2314" i="15"/>
  <c r="W2314" i="15"/>
  <c r="V2314" i="15"/>
  <c r="U2314" i="15"/>
  <c r="T2314" i="15"/>
  <c r="Y2313" i="15"/>
  <c r="X2313" i="15"/>
  <c r="W2313" i="15"/>
  <c r="V2313" i="15"/>
  <c r="U2313" i="15"/>
  <c r="T2313" i="15"/>
  <c r="Y2312" i="15"/>
  <c r="X2312" i="15"/>
  <c r="W2312" i="15"/>
  <c r="V2312" i="15"/>
  <c r="U2312" i="15"/>
  <c r="T2312" i="15"/>
  <c r="Y2311" i="15"/>
  <c r="X2311" i="15"/>
  <c r="W2311" i="15"/>
  <c r="V2311" i="15"/>
  <c r="U2311" i="15"/>
  <c r="T2311" i="15"/>
  <c r="Y2310" i="15"/>
  <c r="X2310" i="15"/>
  <c r="W2310" i="15"/>
  <c r="V2310" i="15"/>
  <c r="U2310" i="15"/>
  <c r="T2310" i="15"/>
  <c r="Y2309" i="15"/>
  <c r="X2309" i="15"/>
  <c r="W2309" i="15"/>
  <c r="V2309" i="15"/>
  <c r="U2309" i="15"/>
  <c r="T2309" i="15"/>
  <c r="Y2308" i="15"/>
  <c r="X2308" i="15"/>
  <c r="W2308" i="15"/>
  <c r="V2308" i="15"/>
  <c r="U2308" i="15"/>
  <c r="T2308" i="15"/>
  <c r="Y2307" i="15"/>
  <c r="X2307" i="15"/>
  <c r="W2307" i="15"/>
  <c r="V2307" i="15"/>
  <c r="U2307" i="15"/>
  <c r="T2307" i="15"/>
  <c r="Y2306" i="15"/>
  <c r="X2306" i="15"/>
  <c r="W2306" i="15"/>
  <c r="V2306" i="15"/>
  <c r="U2306" i="15"/>
  <c r="T2306" i="15"/>
  <c r="Y2305" i="15"/>
  <c r="X2305" i="15"/>
  <c r="W2305" i="15"/>
  <c r="V2305" i="15"/>
  <c r="U2305" i="15"/>
  <c r="T2305" i="15"/>
  <c r="Y2304" i="15"/>
  <c r="X2304" i="15"/>
  <c r="W2304" i="15"/>
  <c r="V2304" i="15"/>
  <c r="U2304" i="15"/>
  <c r="T2304" i="15"/>
  <c r="Y2303" i="15"/>
  <c r="X2303" i="15"/>
  <c r="W2303" i="15"/>
  <c r="V2303" i="15"/>
  <c r="U2303" i="15"/>
  <c r="T2303" i="15"/>
  <c r="Y2302" i="15"/>
  <c r="X2302" i="15"/>
  <c r="W2302" i="15"/>
  <c r="V2302" i="15"/>
  <c r="U2302" i="15"/>
  <c r="T2302" i="15"/>
  <c r="Y2301" i="15"/>
  <c r="X2301" i="15"/>
  <c r="W2301" i="15"/>
  <c r="V2301" i="15"/>
  <c r="U2301" i="15"/>
  <c r="T2301" i="15"/>
  <c r="Y2300" i="15"/>
  <c r="X2300" i="15"/>
  <c r="W2300" i="15"/>
  <c r="V2300" i="15"/>
  <c r="U2300" i="15"/>
  <c r="T2300" i="15"/>
  <c r="Y2299" i="15"/>
  <c r="X2299" i="15"/>
  <c r="W2299" i="15"/>
  <c r="V2299" i="15"/>
  <c r="U2299" i="15"/>
  <c r="T2299" i="15"/>
  <c r="Y2298" i="15"/>
  <c r="X2298" i="15"/>
  <c r="W2298" i="15"/>
  <c r="V2298" i="15"/>
  <c r="U2298" i="15"/>
  <c r="T2298" i="15"/>
  <c r="Y2297" i="15"/>
  <c r="X2297" i="15"/>
  <c r="W2297" i="15"/>
  <c r="V2297" i="15"/>
  <c r="U2297" i="15"/>
  <c r="T2297" i="15"/>
  <c r="Y2296" i="15"/>
  <c r="X2296" i="15"/>
  <c r="W2296" i="15"/>
  <c r="V2296" i="15"/>
  <c r="U2296" i="15"/>
  <c r="T2296" i="15"/>
  <c r="Y2295" i="15"/>
  <c r="X2295" i="15"/>
  <c r="W2295" i="15"/>
  <c r="V2295" i="15"/>
  <c r="U2295" i="15"/>
  <c r="T2295" i="15"/>
  <c r="Y2294" i="15"/>
  <c r="X2294" i="15"/>
  <c r="W2294" i="15"/>
  <c r="V2294" i="15"/>
  <c r="U2294" i="15"/>
  <c r="T2294" i="15"/>
  <c r="Y2293" i="15"/>
  <c r="X2293" i="15"/>
  <c r="W2293" i="15"/>
  <c r="V2293" i="15"/>
  <c r="U2293" i="15"/>
  <c r="T2293" i="15"/>
  <c r="Y2292" i="15"/>
  <c r="X2292" i="15"/>
  <c r="W2292" i="15"/>
  <c r="V2292" i="15"/>
  <c r="U2292" i="15"/>
  <c r="T2292" i="15"/>
  <c r="Y2291" i="15"/>
  <c r="X2291" i="15"/>
  <c r="W2291" i="15"/>
  <c r="V2291" i="15"/>
  <c r="U2291" i="15"/>
  <c r="T2291" i="15"/>
  <c r="Y2290" i="15"/>
  <c r="X2290" i="15"/>
  <c r="W2290" i="15"/>
  <c r="V2290" i="15"/>
  <c r="U2290" i="15"/>
  <c r="T2290" i="15"/>
  <c r="Y2289" i="15"/>
  <c r="X2289" i="15"/>
  <c r="W2289" i="15"/>
  <c r="V2289" i="15"/>
  <c r="U2289" i="15"/>
  <c r="T2289" i="15"/>
  <c r="Y2288" i="15"/>
  <c r="X2288" i="15"/>
  <c r="W2288" i="15"/>
  <c r="V2288" i="15"/>
  <c r="U2288" i="15"/>
  <c r="T2288" i="15"/>
  <c r="Y2287" i="15"/>
  <c r="X2287" i="15"/>
  <c r="W2287" i="15"/>
  <c r="V2287" i="15"/>
  <c r="U2287" i="15"/>
  <c r="T2287" i="15"/>
  <c r="Y2286" i="15"/>
  <c r="X2286" i="15"/>
  <c r="W2286" i="15"/>
  <c r="V2286" i="15"/>
  <c r="U2286" i="15"/>
  <c r="T2286" i="15"/>
  <c r="Y2285" i="15"/>
  <c r="X2285" i="15"/>
  <c r="W2285" i="15"/>
  <c r="V2285" i="15"/>
  <c r="U2285" i="15"/>
  <c r="T2285" i="15"/>
  <c r="Y2284" i="15"/>
  <c r="X2284" i="15"/>
  <c r="W2284" i="15"/>
  <c r="V2284" i="15"/>
  <c r="U2284" i="15"/>
  <c r="T2284" i="15"/>
  <c r="Y2283" i="15"/>
  <c r="X2283" i="15"/>
  <c r="W2283" i="15"/>
  <c r="V2283" i="15"/>
  <c r="U2283" i="15"/>
  <c r="T2283" i="15"/>
  <c r="Y2282" i="15"/>
  <c r="X2282" i="15"/>
  <c r="W2282" i="15"/>
  <c r="V2282" i="15"/>
  <c r="U2282" i="15"/>
  <c r="T2282" i="15"/>
  <c r="Y2281" i="15"/>
  <c r="X2281" i="15"/>
  <c r="W2281" i="15"/>
  <c r="V2281" i="15"/>
  <c r="U2281" i="15"/>
  <c r="T2281" i="15"/>
  <c r="Y2280" i="15"/>
  <c r="X2280" i="15"/>
  <c r="W2280" i="15"/>
  <c r="V2280" i="15"/>
  <c r="U2280" i="15"/>
  <c r="T2280" i="15"/>
  <c r="Y2279" i="15"/>
  <c r="X2279" i="15"/>
  <c r="W2279" i="15"/>
  <c r="V2279" i="15"/>
  <c r="U2279" i="15"/>
  <c r="T2279" i="15"/>
  <c r="Y2278" i="15"/>
  <c r="X2278" i="15"/>
  <c r="W2278" i="15"/>
  <c r="V2278" i="15"/>
  <c r="U2278" i="15"/>
  <c r="T2278" i="15"/>
  <c r="Y2277" i="15"/>
  <c r="X2277" i="15"/>
  <c r="W2277" i="15"/>
  <c r="V2277" i="15"/>
  <c r="U2277" i="15"/>
  <c r="T2277" i="15"/>
  <c r="Y2276" i="15"/>
  <c r="X2276" i="15"/>
  <c r="W2276" i="15"/>
  <c r="V2276" i="15"/>
  <c r="U2276" i="15"/>
  <c r="T2276" i="15"/>
  <c r="Y2275" i="15"/>
  <c r="X2275" i="15"/>
  <c r="W2275" i="15"/>
  <c r="V2275" i="15"/>
  <c r="U2275" i="15"/>
  <c r="T2275" i="15"/>
  <c r="Y2274" i="15"/>
  <c r="X2274" i="15"/>
  <c r="W2274" i="15"/>
  <c r="V2274" i="15"/>
  <c r="U2274" i="15"/>
  <c r="T2274" i="15"/>
  <c r="Y2273" i="15"/>
  <c r="X2273" i="15"/>
  <c r="W2273" i="15"/>
  <c r="V2273" i="15"/>
  <c r="U2273" i="15"/>
  <c r="T2273" i="15"/>
  <c r="Y2272" i="15"/>
  <c r="X2272" i="15"/>
  <c r="W2272" i="15"/>
  <c r="V2272" i="15"/>
  <c r="U2272" i="15"/>
  <c r="T2272" i="15"/>
  <c r="Y2271" i="15"/>
  <c r="X2271" i="15"/>
  <c r="W2271" i="15"/>
  <c r="V2271" i="15"/>
  <c r="U2271" i="15"/>
  <c r="T2271" i="15"/>
  <c r="Y2270" i="15"/>
  <c r="X2270" i="15"/>
  <c r="W2270" i="15"/>
  <c r="V2270" i="15"/>
  <c r="U2270" i="15"/>
  <c r="T2270" i="15"/>
  <c r="Y2269" i="15"/>
  <c r="X2269" i="15"/>
  <c r="W2269" i="15"/>
  <c r="V2269" i="15"/>
  <c r="U2269" i="15"/>
  <c r="T2269" i="15"/>
  <c r="Y2268" i="15"/>
  <c r="X2268" i="15"/>
  <c r="W2268" i="15"/>
  <c r="V2268" i="15"/>
  <c r="U2268" i="15"/>
  <c r="T2268" i="15"/>
  <c r="Y2267" i="15"/>
  <c r="X2267" i="15"/>
  <c r="W2267" i="15"/>
  <c r="V2267" i="15"/>
  <c r="U2267" i="15"/>
  <c r="T2267" i="15"/>
  <c r="Y2266" i="15"/>
  <c r="X2266" i="15"/>
  <c r="W2266" i="15"/>
  <c r="V2266" i="15"/>
  <c r="U2266" i="15"/>
  <c r="T2266" i="15"/>
  <c r="Y2265" i="15"/>
  <c r="X2265" i="15"/>
  <c r="W2265" i="15"/>
  <c r="V2265" i="15"/>
  <c r="U2265" i="15"/>
  <c r="T2265" i="15"/>
  <c r="Y2264" i="15"/>
  <c r="X2264" i="15"/>
  <c r="W2264" i="15"/>
  <c r="V2264" i="15"/>
  <c r="U2264" i="15"/>
  <c r="T2264" i="15"/>
  <c r="Y2263" i="15"/>
  <c r="X2263" i="15"/>
  <c r="W2263" i="15"/>
  <c r="V2263" i="15"/>
  <c r="U2263" i="15"/>
  <c r="T2263" i="15"/>
  <c r="Y2262" i="15"/>
  <c r="X2262" i="15"/>
  <c r="W2262" i="15"/>
  <c r="V2262" i="15"/>
  <c r="U2262" i="15"/>
  <c r="T2262" i="15"/>
  <c r="Y2261" i="15"/>
  <c r="X2261" i="15"/>
  <c r="W2261" i="15"/>
  <c r="V2261" i="15"/>
  <c r="U2261" i="15"/>
  <c r="T2261" i="15"/>
  <c r="Y2260" i="15"/>
  <c r="X2260" i="15"/>
  <c r="W2260" i="15"/>
  <c r="V2260" i="15"/>
  <c r="U2260" i="15"/>
  <c r="T2260" i="15"/>
  <c r="Y2259" i="15"/>
  <c r="X2259" i="15"/>
  <c r="W2259" i="15"/>
  <c r="V2259" i="15"/>
  <c r="U2259" i="15"/>
  <c r="T2259" i="15"/>
  <c r="Y2258" i="15"/>
  <c r="X2258" i="15"/>
  <c r="W2258" i="15"/>
  <c r="V2258" i="15"/>
  <c r="U2258" i="15"/>
  <c r="T2258" i="15"/>
  <c r="Y2257" i="15"/>
  <c r="X2257" i="15"/>
  <c r="W2257" i="15"/>
  <c r="V2257" i="15"/>
  <c r="U2257" i="15"/>
  <c r="T2257" i="15"/>
  <c r="Y2256" i="15"/>
  <c r="X2256" i="15"/>
  <c r="W2256" i="15"/>
  <c r="V2256" i="15"/>
  <c r="U2256" i="15"/>
  <c r="T2256" i="15"/>
  <c r="Y2255" i="15"/>
  <c r="X2255" i="15"/>
  <c r="W2255" i="15"/>
  <c r="V2255" i="15"/>
  <c r="U2255" i="15"/>
  <c r="T2255" i="15"/>
  <c r="Y2254" i="15"/>
  <c r="X2254" i="15"/>
  <c r="W2254" i="15"/>
  <c r="V2254" i="15"/>
  <c r="U2254" i="15"/>
  <c r="T2254" i="15"/>
  <c r="Y2253" i="15"/>
  <c r="X2253" i="15"/>
  <c r="W2253" i="15"/>
  <c r="V2253" i="15"/>
  <c r="U2253" i="15"/>
  <c r="T2253" i="15"/>
  <c r="Y2252" i="15"/>
  <c r="X2252" i="15"/>
  <c r="W2252" i="15"/>
  <c r="V2252" i="15"/>
  <c r="U2252" i="15"/>
  <c r="T2252" i="15"/>
  <c r="Y2251" i="15"/>
  <c r="X2251" i="15"/>
  <c r="W2251" i="15"/>
  <c r="V2251" i="15"/>
  <c r="U2251" i="15"/>
  <c r="T2251" i="15"/>
  <c r="Y2250" i="15"/>
  <c r="X2250" i="15"/>
  <c r="W2250" i="15"/>
  <c r="V2250" i="15"/>
  <c r="U2250" i="15"/>
  <c r="T2250" i="15"/>
  <c r="Y2249" i="15"/>
  <c r="X2249" i="15"/>
  <c r="W2249" i="15"/>
  <c r="V2249" i="15"/>
  <c r="U2249" i="15"/>
  <c r="T2249" i="15"/>
  <c r="Y2248" i="15"/>
  <c r="X2248" i="15"/>
  <c r="W2248" i="15"/>
  <c r="V2248" i="15"/>
  <c r="U2248" i="15"/>
  <c r="T2248" i="15"/>
  <c r="Y2247" i="15"/>
  <c r="X2247" i="15"/>
  <c r="W2247" i="15"/>
  <c r="V2247" i="15"/>
  <c r="U2247" i="15"/>
  <c r="T2247" i="15"/>
  <c r="Y2246" i="15"/>
  <c r="X2246" i="15"/>
  <c r="W2246" i="15"/>
  <c r="V2246" i="15"/>
  <c r="U2246" i="15"/>
  <c r="T2246" i="15"/>
  <c r="Y2245" i="15"/>
  <c r="X2245" i="15"/>
  <c r="W2245" i="15"/>
  <c r="V2245" i="15"/>
  <c r="U2245" i="15"/>
  <c r="T2245" i="15"/>
  <c r="Y2244" i="15"/>
  <c r="X2244" i="15"/>
  <c r="W2244" i="15"/>
  <c r="V2244" i="15"/>
  <c r="U2244" i="15"/>
  <c r="T2244" i="15"/>
  <c r="Y2243" i="15"/>
  <c r="X2243" i="15"/>
  <c r="W2243" i="15"/>
  <c r="V2243" i="15"/>
  <c r="U2243" i="15"/>
  <c r="T2243" i="15"/>
  <c r="Y2242" i="15"/>
  <c r="X2242" i="15"/>
  <c r="W2242" i="15"/>
  <c r="V2242" i="15"/>
  <c r="U2242" i="15"/>
  <c r="T2242" i="15"/>
  <c r="Y2241" i="15"/>
  <c r="X2241" i="15"/>
  <c r="W2241" i="15"/>
  <c r="V2241" i="15"/>
  <c r="U2241" i="15"/>
  <c r="T2241" i="15"/>
  <c r="Y2240" i="15"/>
  <c r="X2240" i="15"/>
  <c r="W2240" i="15"/>
  <c r="V2240" i="15"/>
  <c r="U2240" i="15"/>
  <c r="T2240" i="15"/>
  <c r="Y2239" i="15"/>
  <c r="X2239" i="15"/>
  <c r="W2239" i="15"/>
  <c r="V2239" i="15"/>
  <c r="U2239" i="15"/>
  <c r="T2239" i="15"/>
  <c r="Y2238" i="15"/>
  <c r="X2238" i="15"/>
  <c r="W2238" i="15"/>
  <c r="V2238" i="15"/>
  <c r="U2238" i="15"/>
  <c r="T2238" i="15"/>
  <c r="Y2237" i="15"/>
  <c r="X2237" i="15"/>
  <c r="W2237" i="15"/>
  <c r="V2237" i="15"/>
  <c r="U2237" i="15"/>
  <c r="T2237" i="15"/>
  <c r="Y2236" i="15"/>
  <c r="X2236" i="15"/>
  <c r="W2236" i="15"/>
  <c r="V2236" i="15"/>
  <c r="U2236" i="15"/>
  <c r="T2236" i="15"/>
  <c r="Y2235" i="15"/>
  <c r="X2235" i="15"/>
  <c r="W2235" i="15"/>
  <c r="V2235" i="15"/>
  <c r="U2235" i="15"/>
  <c r="T2235" i="15"/>
  <c r="Y2234" i="15"/>
  <c r="X2234" i="15"/>
  <c r="W2234" i="15"/>
  <c r="V2234" i="15"/>
  <c r="U2234" i="15"/>
  <c r="T2234" i="15"/>
  <c r="Y2233" i="15"/>
  <c r="X2233" i="15"/>
  <c r="W2233" i="15"/>
  <c r="V2233" i="15"/>
  <c r="U2233" i="15"/>
  <c r="T2233" i="15"/>
  <c r="Y2232" i="15"/>
  <c r="X2232" i="15"/>
  <c r="W2232" i="15"/>
  <c r="V2232" i="15"/>
  <c r="U2232" i="15"/>
  <c r="T2232" i="15"/>
  <c r="Y2231" i="15"/>
  <c r="X2231" i="15"/>
  <c r="W2231" i="15"/>
  <c r="V2231" i="15"/>
  <c r="U2231" i="15"/>
  <c r="T2231" i="15"/>
  <c r="Y2230" i="15"/>
  <c r="X2230" i="15"/>
  <c r="W2230" i="15"/>
  <c r="V2230" i="15"/>
  <c r="U2230" i="15"/>
  <c r="T2230" i="15"/>
  <c r="Y2229" i="15"/>
  <c r="X2229" i="15"/>
  <c r="W2229" i="15"/>
  <c r="V2229" i="15"/>
  <c r="U2229" i="15"/>
  <c r="T2229" i="15"/>
  <c r="Y2228" i="15"/>
  <c r="X2228" i="15"/>
  <c r="W2228" i="15"/>
  <c r="V2228" i="15"/>
  <c r="U2228" i="15"/>
  <c r="T2228" i="15"/>
  <c r="Y2227" i="15"/>
  <c r="X2227" i="15"/>
  <c r="W2227" i="15"/>
  <c r="V2227" i="15"/>
  <c r="U2227" i="15"/>
  <c r="T2227" i="15"/>
  <c r="Y2226" i="15"/>
  <c r="X2226" i="15"/>
  <c r="W2226" i="15"/>
  <c r="V2226" i="15"/>
  <c r="U2226" i="15"/>
  <c r="T2226" i="15"/>
  <c r="Y2225" i="15"/>
  <c r="X2225" i="15"/>
  <c r="W2225" i="15"/>
  <c r="V2225" i="15"/>
  <c r="U2225" i="15"/>
  <c r="T2225" i="15"/>
  <c r="Y2224" i="15"/>
  <c r="X2224" i="15"/>
  <c r="W2224" i="15"/>
  <c r="V2224" i="15"/>
  <c r="U2224" i="15"/>
  <c r="T2224" i="15"/>
  <c r="Y2223" i="15"/>
  <c r="X2223" i="15"/>
  <c r="W2223" i="15"/>
  <c r="V2223" i="15"/>
  <c r="U2223" i="15"/>
  <c r="T2223" i="15"/>
  <c r="Y2222" i="15"/>
  <c r="X2222" i="15"/>
  <c r="W2222" i="15"/>
  <c r="V2222" i="15"/>
  <c r="U2222" i="15"/>
  <c r="T2222" i="15"/>
  <c r="Y2221" i="15"/>
  <c r="X2221" i="15"/>
  <c r="W2221" i="15"/>
  <c r="V2221" i="15"/>
  <c r="U2221" i="15"/>
  <c r="T2221" i="15"/>
  <c r="Y2220" i="15"/>
  <c r="X2220" i="15"/>
  <c r="W2220" i="15"/>
  <c r="V2220" i="15"/>
  <c r="U2220" i="15"/>
  <c r="T2220" i="15"/>
  <c r="Y2219" i="15"/>
  <c r="X2219" i="15"/>
  <c r="W2219" i="15"/>
  <c r="V2219" i="15"/>
  <c r="U2219" i="15"/>
  <c r="T2219" i="15"/>
  <c r="Y2218" i="15"/>
  <c r="X2218" i="15"/>
  <c r="W2218" i="15"/>
  <c r="V2218" i="15"/>
  <c r="U2218" i="15"/>
  <c r="T2218" i="15"/>
  <c r="Y2217" i="15"/>
  <c r="X2217" i="15"/>
  <c r="W2217" i="15"/>
  <c r="V2217" i="15"/>
  <c r="U2217" i="15"/>
  <c r="T2217" i="15"/>
  <c r="Y2216" i="15"/>
  <c r="X2216" i="15"/>
  <c r="W2216" i="15"/>
  <c r="V2216" i="15"/>
  <c r="U2216" i="15"/>
  <c r="T2216" i="15"/>
  <c r="Y2215" i="15"/>
  <c r="X2215" i="15"/>
  <c r="W2215" i="15"/>
  <c r="V2215" i="15"/>
  <c r="U2215" i="15"/>
  <c r="T2215" i="15"/>
  <c r="Y2214" i="15"/>
  <c r="X2214" i="15"/>
  <c r="W2214" i="15"/>
  <c r="V2214" i="15"/>
  <c r="U2214" i="15"/>
  <c r="T2214" i="15"/>
  <c r="Y2213" i="15"/>
  <c r="X2213" i="15"/>
  <c r="W2213" i="15"/>
  <c r="V2213" i="15"/>
  <c r="U2213" i="15"/>
  <c r="T2213" i="15"/>
  <c r="Y2212" i="15"/>
  <c r="X2212" i="15"/>
  <c r="W2212" i="15"/>
  <c r="V2212" i="15"/>
  <c r="U2212" i="15"/>
  <c r="T2212" i="15"/>
  <c r="Y2211" i="15"/>
  <c r="X2211" i="15"/>
  <c r="W2211" i="15"/>
  <c r="V2211" i="15"/>
  <c r="U2211" i="15"/>
  <c r="T2211" i="15"/>
  <c r="Y2210" i="15"/>
  <c r="X2210" i="15"/>
  <c r="W2210" i="15"/>
  <c r="V2210" i="15"/>
  <c r="U2210" i="15"/>
  <c r="T2210" i="15"/>
  <c r="Y2209" i="15"/>
  <c r="X2209" i="15"/>
  <c r="W2209" i="15"/>
  <c r="V2209" i="15"/>
  <c r="U2209" i="15"/>
  <c r="T2209" i="15"/>
  <c r="Y2208" i="15"/>
  <c r="X2208" i="15"/>
  <c r="W2208" i="15"/>
  <c r="V2208" i="15"/>
  <c r="U2208" i="15"/>
  <c r="T2208" i="15"/>
  <c r="Y2207" i="15"/>
  <c r="X2207" i="15"/>
  <c r="W2207" i="15"/>
  <c r="V2207" i="15"/>
  <c r="U2207" i="15"/>
  <c r="T2207" i="15"/>
  <c r="Y2206" i="15"/>
  <c r="X2206" i="15"/>
  <c r="W2206" i="15"/>
  <c r="V2206" i="15"/>
  <c r="U2206" i="15"/>
  <c r="T2206" i="15"/>
  <c r="Y2205" i="15"/>
  <c r="X2205" i="15"/>
  <c r="W2205" i="15"/>
  <c r="V2205" i="15"/>
  <c r="U2205" i="15"/>
  <c r="T2205" i="15"/>
  <c r="Y2204" i="15"/>
  <c r="X2204" i="15"/>
  <c r="W2204" i="15"/>
  <c r="V2204" i="15"/>
  <c r="U2204" i="15"/>
  <c r="T2204" i="15"/>
  <c r="Y2203" i="15"/>
  <c r="X2203" i="15"/>
  <c r="W2203" i="15"/>
  <c r="V2203" i="15"/>
  <c r="U2203" i="15"/>
  <c r="T2203" i="15"/>
  <c r="Y2202" i="15"/>
  <c r="X2202" i="15"/>
  <c r="W2202" i="15"/>
  <c r="V2202" i="15"/>
  <c r="U2202" i="15"/>
  <c r="T2202" i="15"/>
  <c r="Y2201" i="15"/>
  <c r="X2201" i="15"/>
  <c r="W2201" i="15"/>
  <c r="V2201" i="15"/>
  <c r="U2201" i="15"/>
  <c r="T2201" i="15"/>
  <c r="Y2200" i="15"/>
  <c r="X2200" i="15"/>
  <c r="W2200" i="15"/>
  <c r="V2200" i="15"/>
  <c r="U2200" i="15"/>
  <c r="T2200" i="15"/>
  <c r="Y2199" i="15"/>
  <c r="X2199" i="15"/>
  <c r="W2199" i="15"/>
  <c r="V2199" i="15"/>
  <c r="U2199" i="15"/>
  <c r="T2199" i="15"/>
  <c r="Y2198" i="15"/>
  <c r="X2198" i="15"/>
  <c r="W2198" i="15"/>
  <c r="V2198" i="15"/>
  <c r="U2198" i="15"/>
  <c r="T2198" i="15"/>
  <c r="Y2197" i="15"/>
  <c r="X2197" i="15"/>
  <c r="W2197" i="15"/>
  <c r="V2197" i="15"/>
  <c r="U2197" i="15"/>
  <c r="T2197" i="15"/>
  <c r="Y2196" i="15"/>
  <c r="X2196" i="15"/>
  <c r="W2196" i="15"/>
  <c r="V2196" i="15"/>
  <c r="U2196" i="15"/>
  <c r="T2196" i="15"/>
  <c r="Y2195" i="15"/>
  <c r="X2195" i="15"/>
  <c r="W2195" i="15"/>
  <c r="V2195" i="15"/>
  <c r="U2195" i="15"/>
  <c r="T2195" i="15"/>
  <c r="Y2194" i="15"/>
  <c r="X2194" i="15"/>
  <c r="W2194" i="15"/>
  <c r="V2194" i="15"/>
  <c r="U2194" i="15"/>
  <c r="T2194" i="15"/>
  <c r="Y2193" i="15"/>
  <c r="X2193" i="15"/>
  <c r="W2193" i="15"/>
  <c r="V2193" i="15"/>
  <c r="U2193" i="15"/>
  <c r="T2193" i="15"/>
  <c r="Y2192" i="15"/>
  <c r="X2192" i="15"/>
  <c r="W2192" i="15"/>
  <c r="V2192" i="15"/>
  <c r="U2192" i="15"/>
  <c r="T2192" i="15"/>
  <c r="Y2191" i="15"/>
  <c r="X2191" i="15"/>
  <c r="W2191" i="15"/>
  <c r="V2191" i="15"/>
  <c r="U2191" i="15"/>
  <c r="T2191" i="15"/>
  <c r="Y2190" i="15"/>
  <c r="X2190" i="15"/>
  <c r="W2190" i="15"/>
  <c r="V2190" i="15"/>
  <c r="U2190" i="15"/>
  <c r="T2190" i="15"/>
  <c r="Y2189" i="15"/>
  <c r="X2189" i="15"/>
  <c r="W2189" i="15"/>
  <c r="V2189" i="15"/>
  <c r="U2189" i="15"/>
  <c r="T2189" i="15"/>
  <c r="Y2188" i="15"/>
  <c r="X2188" i="15"/>
  <c r="W2188" i="15"/>
  <c r="V2188" i="15"/>
  <c r="U2188" i="15"/>
  <c r="T2188" i="15"/>
  <c r="Y2187" i="15"/>
  <c r="X2187" i="15"/>
  <c r="W2187" i="15"/>
  <c r="V2187" i="15"/>
  <c r="U2187" i="15"/>
  <c r="T2187" i="15"/>
  <c r="Y2186" i="15"/>
  <c r="X2186" i="15"/>
  <c r="W2186" i="15"/>
  <c r="V2186" i="15"/>
  <c r="U2186" i="15"/>
  <c r="T2186" i="15"/>
  <c r="Y2185" i="15"/>
  <c r="X2185" i="15"/>
  <c r="W2185" i="15"/>
  <c r="V2185" i="15"/>
  <c r="U2185" i="15"/>
  <c r="T2185" i="15"/>
  <c r="Y2184" i="15"/>
  <c r="X2184" i="15"/>
  <c r="W2184" i="15"/>
  <c r="V2184" i="15"/>
  <c r="U2184" i="15"/>
  <c r="T2184" i="15"/>
  <c r="Y2183" i="15"/>
  <c r="X2183" i="15"/>
  <c r="W2183" i="15"/>
  <c r="V2183" i="15"/>
  <c r="U2183" i="15"/>
  <c r="T2183" i="15"/>
  <c r="Y2182" i="15"/>
  <c r="X2182" i="15"/>
  <c r="W2182" i="15"/>
  <c r="V2182" i="15"/>
  <c r="U2182" i="15"/>
  <c r="T2182" i="15"/>
  <c r="Y2181" i="15"/>
  <c r="X2181" i="15"/>
  <c r="W2181" i="15"/>
  <c r="V2181" i="15"/>
  <c r="U2181" i="15"/>
  <c r="T2181" i="15"/>
  <c r="Y2180" i="15"/>
  <c r="X2180" i="15"/>
  <c r="W2180" i="15"/>
  <c r="V2180" i="15"/>
  <c r="U2180" i="15"/>
  <c r="T2180" i="15"/>
  <c r="Y2179" i="15"/>
  <c r="X2179" i="15"/>
  <c r="W2179" i="15"/>
  <c r="V2179" i="15"/>
  <c r="U2179" i="15"/>
  <c r="T2179" i="15"/>
  <c r="Y2178" i="15"/>
  <c r="X2178" i="15"/>
  <c r="W2178" i="15"/>
  <c r="V2178" i="15"/>
  <c r="U2178" i="15"/>
  <c r="T2178" i="15"/>
  <c r="Y2177" i="15"/>
  <c r="X2177" i="15"/>
  <c r="W2177" i="15"/>
  <c r="V2177" i="15"/>
  <c r="U2177" i="15"/>
  <c r="T2177" i="15"/>
  <c r="Y2176" i="15"/>
  <c r="X2176" i="15"/>
  <c r="W2176" i="15"/>
  <c r="V2176" i="15"/>
  <c r="U2176" i="15"/>
  <c r="T2176" i="15"/>
  <c r="Y2175" i="15"/>
  <c r="X2175" i="15"/>
  <c r="W2175" i="15"/>
  <c r="V2175" i="15"/>
  <c r="U2175" i="15"/>
  <c r="T2175" i="15"/>
  <c r="Y2174" i="15"/>
  <c r="X2174" i="15"/>
  <c r="W2174" i="15"/>
  <c r="V2174" i="15"/>
  <c r="U2174" i="15"/>
  <c r="T2174" i="15"/>
  <c r="Y2173" i="15"/>
  <c r="X2173" i="15"/>
  <c r="W2173" i="15"/>
  <c r="V2173" i="15"/>
  <c r="U2173" i="15"/>
  <c r="T2173" i="15"/>
  <c r="Y2172" i="15"/>
  <c r="X2172" i="15"/>
  <c r="W2172" i="15"/>
  <c r="V2172" i="15"/>
  <c r="U2172" i="15"/>
  <c r="T2172" i="15"/>
  <c r="Y2171" i="15"/>
  <c r="X2171" i="15"/>
  <c r="W2171" i="15"/>
  <c r="V2171" i="15"/>
  <c r="U2171" i="15"/>
  <c r="T2171" i="15"/>
  <c r="Y2170" i="15"/>
  <c r="X2170" i="15"/>
  <c r="W2170" i="15"/>
  <c r="V2170" i="15"/>
  <c r="U2170" i="15"/>
  <c r="T2170" i="15"/>
  <c r="Y2169" i="15"/>
  <c r="X2169" i="15"/>
  <c r="W2169" i="15"/>
  <c r="V2169" i="15"/>
  <c r="U2169" i="15"/>
  <c r="T2169" i="15"/>
  <c r="Y2168" i="15"/>
  <c r="X2168" i="15"/>
  <c r="W2168" i="15"/>
  <c r="V2168" i="15"/>
  <c r="U2168" i="15"/>
  <c r="T2168" i="15"/>
  <c r="Y2167" i="15"/>
  <c r="X2167" i="15"/>
  <c r="W2167" i="15"/>
  <c r="V2167" i="15"/>
  <c r="U2167" i="15"/>
  <c r="T2167" i="15"/>
  <c r="Y2166" i="15"/>
  <c r="X2166" i="15"/>
  <c r="W2166" i="15"/>
  <c r="V2166" i="15"/>
  <c r="U2166" i="15"/>
  <c r="T2166" i="15"/>
  <c r="Y2165" i="15"/>
  <c r="X2165" i="15"/>
  <c r="W2165" i="15"/>
  <c r="V2165" i="15"/>
  <c r="U2165" i="15"/>
  <c r="T2165" i="15"/>
  <c r="Y2164" i="15"/>
  <c r="X2164" i="15"/>
  <c r="W2164" i="15"/>
  <c r="V2164" i="15"/>
  <c r="U2164" i="15"/>
  <c r="T2164" i="15"/>
  <c r="Y2163" i="15"/>
  <c r="X2163" i="15"/>
  <c r="W2163" i="15"/>
  <c r="V2163" i="15"/>
  <c r="U2163" i="15"/>
  <c r="T2163" i="15"/>
  <c r="Y2162" i="15"/>
  <c r="X2162" i="15"/>
  <c r="W2162" i="15"/>
  <c r="V2162" i="15"/>
  <c r="U2162" i="15"/>
  <c r="T2162" i="15"/>
  <c r="Y2161" i="15"/>
  <c r="X2161" i="15"/>
  <c r="W2161" i="15"/>
  <c r="V2161" i="15"/>
  <c r="U2161" i="15"/>
  <c r="T2161" i="15"/>
  <c r="Y2160" i="15"/>
  <c r="X2160" i="15"/>
  <c r="W2160" i="15"/>
  <c r="V2160" i="15"/>
  <c r="U2160" i="15"/>
  <c r="T2160" i="15"/>
  <c r="Y2159" i="15"/>
  <c r="X2159" i="15"/>
  <c r="W2159" i="15"/>
  <c r="V2159" i="15"/>
  <c r="U2159" i="15"/>
  <c r="T2159" i="15"/>
  <c r="Y2158" i="15"/>
  <c r="X2158" i="15"/>
  <c r="W2158" i="15"/>
  <c r="V2158" i="15"/>
  <c r="U2158" i="15"/>
  <c r="T2158" i="15"/>
  <c r="Y2157" i="15"/>
  <c r="X2157" i="15"/>
  <c r="W2157" i="15"/>
  <c r="V2157" i="15"/>
  <c r="U2157" i="15"/>
  <c r="T2157" i="15"/>
  <c r="Y2156" i="15"/>
  <c r="X2156" i="15"/>
  <c r="W2156" i="15"/>
  <c r="V2156" i="15"/>
  <c r="U2156" i="15"/>
  <c r="T2156" i="15"/>
  <c r="Y2155" i="15"/>
  <c r="X2155" i="15"/>
  <c r="W2155" i="15"/>
  <c r="V2155" i="15"/>
  <c r="U2155" i="15"/>
  <c r="T2155" i="15"/>
  <c r="Y2154" i="15"/>
  <c r="X2154" i="15"/>
  <c r="W2154" i="15"/>
  <c r="V2154" i="15"/>
  <c r="U2154" i="15"/>
  <c r="T2154" i="15"/>
  <c r="Y2153" i="15"/>
  <c r="X2153" i="15"/>
  <c r="W2153" i="15"/>
  <c r="V2153" i="15"/>
  <c r="U2153" i="15"/>
  <c r="T2153" i="15"/>
  <c r="Y2152" i="15"/>
  <c r="X2152" i="15"/>
  <c r="W2152" i="15"/>
  <c r="V2152" i="15"/>
  <c r="U2152" i="15"/>
  <c r="T2152" i="15"/>
  <c r="Y2151" i="15"/>
  <c r="X2151" i="15"/>
  <c r="W2151" i="15"/>
  <c r="V2151" i="15"/>
  <c r="U2151" i="15"/>
  <c r="T2151" i="15"/>
  <c r="Y2150" i="15"/>
  <c r="X2150" i="15"/>
  <c r="W2150" i="15"/>
  <c r="V2150" i="15"/>
  <c r="U2150" i="15"/>
  <c r="T2150" i="15"/>
  <c r="Y2149" i="15"/>
  <c r="X2149" i="15"/>
  <c r="W2149" i="15"/>
  <c r="V2149" i="15"/>
  <c r="U2149" i="15"/>
  <c r="T2149" i="15"/>
  <c r="Y2148" i="15"/>
  <c r="X2148" i="15"/>
  <c r="W2148" i="15"/>
  <c r="V2148" i="15"/>
  <c r="U2148" i="15"/>
  <c r="T2148" i="15"/>
  <c r="Y2147" i="15"/>
  <c r="X2147" i="15"/>
  <c r="W2147" i="15"/>
  <c r="V2147" i="15"/>
  <c r="U2147" i="15"/>
  <c r="T2147" i="15"/>
  <c r="Y2146" i="15"/>
  <c r="X2146" i="15"/>
  <c r="W2146" i="15"/>
  <c r="V2146" i="15"/>
  <c r="U2146" i="15"/>
  <c r="T2146" i="15"/>
  <c r="Y2145" i="15"/>
  <c r="X2145" i="15"/>
  <c r="W2145" i="15"/>
  <c r="V2145" i="15"/>
  <c r="U2145" i="15"/>
  <c r="T2145" i="15"/>
  <c r="Y2144" i="15"/>
  <c r="X2144" i="15"/>
  <c r="W2144" i="15"/>
  <c r="V2144" i="15"/>
  <c r="U2144" i="15"/>
  <c r="T2144" i="15"/>
  <c r="Y2143" i="15"/>
  <c r="X2143" i="15"/>
  <c r="W2143" i="15"/>
  <c r="V2143" i="15"/>
  <c r="U2143" i="15"/>
  <c r="T2143" i="15"/>
  <c r="Y2142" i="15"/>
  <c r="X2142" i="15"/>
  <c r="W2142" i="15"/>
  <c r="V2142" i="15"/>
  <c r="U2142" i="15"/>
  <c r="T2142" i="15"/>
  <c r="Y2141" i="15"/>
  <c r="X2141" i="15"/>
  <c r="W2141" i="15"/>
  <c r="V2141" i="15"/>
  <c r="U2141" i="15"/>
  <c r="T2141" i="15"/>
  <c r="Y2140" i="15"/>
  <c r="X2140" i="15"/>
  <c r="W2140" i="15"/>
  <c r="V2140" i="15"/>
  <c r="U2140" i="15"/>
  <c r="T2140" i="15"/>
  <c r="Y2139" i="15"/>
  <c r="X2139" i="15"/>
  <c r="W2139" i="15"/>
  <c r="V2139" i="15"/>
  <c r="U2139" i="15"/>
  <c r="T2139" i="15"/>
  <c r="Y2138" i="15"/>
  <c r="X2138" i="15"/>
  <c r="W2138" i="15"/>
  <c r="V2138" i="15"/>
  <c r="U2138" i="15"/>
  <c r="T2138" i="15"/>
  <c r="Y2137" i="15"/>
  <c r="X2137" i="15"/>
  <c r="W2137" i="15"/>
  <c r="V2137" i="15"/>
  <c r="U2137" i="15"/>
  <c r="T2137" i="15"/>
  <c r="Y2136" i="15"/>
  <c r="X2136" i="15"/>
  <c r="W2136" i="15"/>
  <c r="V2136" i="15"/>
  <c r="U2136" i="15"/>
  <c r="T2136" i="15"/>
  <c r="Y2135" i="15"/>
  <c r="X2135" i="15"/>
  <c r="W2135" i="15"/>
  <c r="V2135" i="15"/>
  <c r="U2135" i="15"/>
  <c r="T2135" i="15"/>
  <c r="Y2134" i="15"/>
  <c r="X2134" i="15"/>
  <c r="W2134" i="15"/>
  <c r="V2134" i="15"/>
  <c r="U2134" i="15"/>
  <c r="T2134" i="15"/>
  <c r="Y2133" i="15"/>
  <c r="X2133" i="15"/>
  <c r="W2133" i="15"/>
  <c r="V2133" i="15"/>
  <c r="U2133" i="15"/>
  <c r="T2133" i="15"/>
  <c r="Y2132" i="15"/>
  <c r="X2132" i="15"/>
  <c r="W2132" i="15"/>
  <c r="V2132" i="15"/>
  <c r="U2132" i="15"/>
  <c r="T2132" i="15"/>
  <c r="Y2131" i="15"/>
  <c r="X2131" i="15"/>
  <c r="W2131" i="15"/>
  <c r="V2131" i="15"/>
  <c r="U2131" i="15"/>
  <c r="T2131" i="15"/>
  <c r="Y2130" i="15"/>
  <c r="X2130" i="15"/>
  <c r="W2130" i="15"/>
  <c r="V2130" i="15"/>
  <c r="U2130" i="15"/>
  <c r="T2130" i="15"/>
  <c r="Y2129" i="15"/>
  <c r="X2129" i="15"/>
  <c r="W2129" i="15"/>
  <c r="V2129" i="15"/>
  <c r="U2129" i="15"/>
  <c r="T2129" i="15"/>
  <c r="Y2128" i="15"/>
  <c r="X2128" i="15"/>
  <c r="W2128" i="15"/>
  <c r="V2128" i="15"/>
  <c r="U2128" i="15"/>
  <c r="T2128" i="15"/>
  <c r="Y2127" i="15"/>
  <c r="X2127" i="15"/>
  <c r="W2127" i="15"/>
  <c r="V2127" i="15"/>
  <c r="U2127" i="15"/>
  <c r="T2127" i="15"/>
  <c r="Y2126" i="15"/>
  <c r="X2126" i="15"/>
  <c r="W2126" i="15"/>
  <c r="V2126" i="15"/>
  <c r="U2126" i="15"/>
  <c r="T2126" i="15"/>
  <c r="Y2125" i="15"/>
  <c r="X2125" i="15"/>
  <c r="W2125" i="15"/>
  <c r="V2125" i="15"/>
  <c r="U2125" i="15"/>
  <c r="T2125" i="15"/>
  <c r="Y2124" i="15"/>
  <c r="X2124" i="15"/>
  <c r="W2124" i="15"/>
  <c r="V2124" i="15"/>
  <c r="U2124" i="15"/>
  <c r="T2124" i="15"/>
  <c r="Y2123" i="15"/>
  <c r="X2123" i="15"/>
  <c r="W2123" i="15"/>
  <c r="V2123" i="15"/>
  <c r="U2123" i="15"/>
  <c r="T2123" i="15"/>
  <c r="Y2122" i="15"/>
  <c r="X2122" i="15"/>
  <c r="W2122" i="15"/>
  <c r="V2122" i="15"/>
  <c r="U2122" i="15"/>
  <c r="T2122" i="15"/>
  <c r="Y2121" i="15"/>
  <c r="X2121" i="15"/>
  <c r="W2121" i="15"/>
  <c r="V2121" i="15"/>
  <c r="U2121" i="15"/>
  <c r="T2121" i="15"/>
  <c r="Y2120" i="15"/>
  <c r="X2120" i="15"/>
  <c r="W2120" i="15"/>
  <c r="V2120" i="15"/>
  <c r="U2120" i="15"/>
  <c r="T2120" i="15"/>
  <c r="Y2119" i="15"/>
  <c r="X2119" i="15"/>
  <c r="W2119" i="15"/>
  <c r="V2119" i="15"/>
  <c r="U2119" i="15"/>
  <c r="T2119" i="15"/>
  <c r="Y2118" i="15"/>
  <c r="X2118" i="15"/>
  <c r="W2118" i="15"/>
  <c r="V2118" i="15"/>
  <c r="U2118" i="15"/>
  <c r="T2118" i="15"/>
  <c r="Y2117" i="15"/>
  <c r="X2117" i="15"/>
  <c r="W2117" i="15"/>
  <c r="V2117" i="15"/>
  <c r="U2117" i="15"/>
  <c r="T2117" i="15"/>
  <c r="Y2116" i="15"/>
  <c r="X2116" i="15"/>
  <c r="W2116" i="15"/>
  <c r="V2116" i="15"/>
  <c r="U2116" i="15"/>
  <c r="T2116" i="15"/>
  <c r="Y2115" i="15"/>
  <c r="X2115" i="15"/>
  <c r="W2115" i="15"/>
  <c r="V2115" i="15"/>
  <c r="U2115" i="15"/>
  <c r="T2115" i="15"/>
  <c r="Y2114" i="15"/>
  <c r="X2114" i="15"/>
  <c r="W2114" i="15"/>
  <c r="V2114" i="15"/>
  <c r="U2114" i="15"/>
  <c r="T2114" i="15"/>
  <c r="Y2113" i="15"/>
  <c r="X2113" i="15"/>
  <c r="W2113" i="15"/>
  <c r="V2113" i="15"/>
  <c r="U2113" i="15"/>
  <c r="T2113" i="15"/>
  <c r="Y2112" i="15"/>
  <c r="X2112" i="15"/>
  <c r="W2112" i="15"/>
  <c r="V2112" i="15"/>
  <c r="U2112" i="15"/>
  <c r="T2112" i="15"/>
  <c r="Y2111" i="15"/>
  <c r="X2111" i="15"/>
  <c r="W2111" i="15"/>
  <c r="V2111" i="15"/>
  <c r="U2111" i="15"/>
  <c r="T2111" i="15"/>
  <c r="Y2110" i="15"/>
  <c r="X2110" i="15"/>
  <c r="W2110" i="15"/>
  <c r="V2110" i="15"/>
  <c r="U2110" i="15"/>
  <c r="T2110" i="15"/>
  <c r="Y2109" i="15"/>
  <c r="X2109" i="15"/>
  <c r="W2109" i="15"/>
  <c r="V2109" i="15"/>
  <c r="U2109" i="15"/>
  <c r="T2109" i="15"/>
  <c r="Y2108" i="15"/>
  <c r="X2108" i="15"/>
  <c r="W2108" i="15"/>
  <c r="V2108" i="15"/>
  <c r="U2108" i="15"/>
  <c r="T2108" i="15"/>
  <c r="Y2107" i="15"/>
  <c r="X2107" i="15"/>
  <c r="W2107" i="15"/>
  <c r="V2107" i="15"/>
  <c r="U2107" i="15"/>
  <c r="T2107" i="15"/>
  <c r="Y2106" i="15"/>
  <c r="X2106" i="15"/>
  <c r="W2106" i="15"/>
  <c r="V2106" i="15"/>
  <c r="U2106" i="15"/>
  <c r="T2106" i="15"/>
  <c r="Y2105" i="15"/>
  <c r="X2105" i="15"/>
  <c r="W2105" i="15"/>
  <c r="V2105" i="15"/>
  <c r="U2105" i="15"/>
  <c r="T2105" i="15"/>
  <c r="Y2104" i="15"/>
  <c r="X2104" i="15"/>
  <c r="W2104" i="15"/>
  <c r="V2104" i="15"/>
  <c r="U2104" i="15"/>
  <c r="T2104" i="15"/>
  <c r="Y2103" i="15"/>
  <c r="X2103" i="15"/>
  <c r="W2103" i="15"/>
  <c r="V2103" i="15"/>
  <c r="U2103" i="15"/>
  <c r="T2103" i="15"/>
  <c r="Y2102" i="15"/>
  <c r="X2102" i="15"/>
  <c r="W2102" i="15"/>
  <c r="V2102" i="15"/>
  <c r="U2102" i="15"/>
  <c r="T2102" i="15"/>
  <c r="Y2101" i="15"/>
  <c r="X2101" i="15"/>
  <c r="W2101" i="15"/>
  <c r="V2101" i="15"/>
  <c r="U2101" i="15"/>
  <c r="T2101" i="15"/>
  <c r="Y2100" i="15"/>
  <c r="X2100" i="15"/>
  <c r="W2100" i="15"/>
  <c r="V2100" i="15"/>
  <c r="U2100" i="15"/>
  <c r="T2100" i="15"/>
  <c r="Y2099" i="15"/>
  <c r="X2099" i="15"/>
  <c r="W2099" i="15"/>
  <c r="V2099" i="15"/>
  <c r="U2099" i="15"/>
  <c r="T2099" i="15"/>
  <c r="Y2098" i="15"/>
  <c r="X2098" i="15"/>
  <c r="W2098" i="15"/>
  <c r="V2098" i="15"/>
  <c r="U2098" i="15"/>
  <c r="T2098" i="15"/>
  <c r="Y2097" i="15"/>
  <c r="X2097" i="15"/>
  <c r="W2097" i="15"/>
  <c r="V2097" i="15"/>
  <c r="U2097" i="15"/>
  <c r="T2097" i="15"/>
  <c r="Y2096" i="15"/>
  <c r="X2096" i="15"/>
  <c r="W2096" i="15"/>
  <c r="V2096" i="15"/>
  <c r="U2096" i="15"/>
  <c r="T2096" i="15"/>
  <c r="Y2095" i="15"/>
  <c r="X2095" i="15"/>
  <c r="W2095" i="15"/>
  <c r="V2095" i="15"/>
  <c r="U2095" i="15"/>
  <c r="T2095" i="15"/>
  <c r="Y2094" i="15"/>
  <c r="X2094" i="15"/>
  <c r="W2094" i="15"/>
  <c r="V2094" i="15"/>
  <c r="U2094" i="15"/>
  <c r="T2094" i="15"/>
  <c r="Y2093" i="15"/>
  <c r="X2093" i="15"/>
  <c r="W2093" i="15"/>
  <c r="V2093" i="15"/>
  <c r="U2093" i="15"/>
  <c r="T2093" i="15"/>
  <c r="Y2092" i="15"/>
  <c r="X2092" i="15"/>
  <c r="W2092" i="15"/>
  <c r="V2092" i="15"/>
  <c r="U2092" i="15"/>
  <c r="T2092" i="15"/>
  <c r="Y2091" i="15"/>
  <c r="X2091" i="15"/>
  <c r="W2091" i="15"/>
  <c r="V2091" i="15"/>
  <c r="U2091" i="15"/>
  <c r="T2091" i="15"/>
  <c r="Y2090" i="15"/>
  <c r="X2090" i="15"/>
  <c r="W2090" i="15"/>
  <c r="V2090" i="15"/>
  <c r="U2090" i="15"/>
  <c r="T2090" i="15"/>
  <c r="Y2089" i="15"/>
  <c r="X2089" i="15"/>
  <c r="W2089" i="15"/>
  <c r="V2089" i="15"/>
  <c r="U2089" i="15"/>
  <c r="T2089" i="15"/>
  <c r="Y2088" i="15"/>
  <c r="X2088" i="15"/>
  <c r="W2088" i="15"/>
  <c r="V2088" i="15"/>
  <c r="U2088" i="15"/>
  <c r="T2088" i="15"/>
  <c r="Y2087" i="15"/>
  <c r="X2087" i="15"/>
  <c r="W2087" i="15"/>
  <c r="V2087" i="15"/>
  <c r="U2087" i="15"/>
  <c r="T2087" i="15"/>
  <c r="Y2086" i="15"/>
  <c r="X2086" i="15"/>
  <c r="W2086" i="15"/>
  <c r="V2086" i="15"/>
  <c r="U2086" i="15"/>
  <c r="T2086" i="15"/>
  <c r="Y2085" i="15"/>
  <c r="X2085" i="15"/>
  <c r="W2085" i="15"/>
  <c r="V2085" i="15"/>
  <c r="U2085" i="15"/>
  <c r="T2085" i="15"/>
  <c r="Y2084" i="15"/>
  <c r="X2084" i="15"/>
  <c r="W2084" i="15"/>
  <c r="V2084" i="15"/>
  <c r="U2084" i="15"/>
  <c r="T2084" i="15"/>
  <c r="Y2083" i="15"/>
  <c r="X2083" i="15"/>
  <c r="W2083" i="15"/>
  <c r="V2083" i="15"/>
  <c r="U2083" i="15"/>
  <c r="T2083" i="15"/>
  <c r="Y2082" i="15"/>
  <c r="X2082" i="15"/>
  <c r="W2082" i="15"/>
  <c r="V2082" i="15"/>
  <c r="U2082" i="15"/>
  <c r="T2082" i="15"/>
  <c r="Y2081" i="15"/>
  <c r="X2081" i="15"/>
  <c r="W2081" i="15"/>
  <c r="V2081" i="15"/>
  <c r="U2081" i="15"/>
  <c r="T2081" i="15"/>
  <c r="Y2080" i="15"/>
  <c r="X2080" i="15"/>
  <c r="W2080" i="15"/>
  <c r="V2080" i="15"/>
  <c r="U2080" i="15"/>
  <c r="T2080" i="15"/>
  <c r="Y2079" i="15"/>
  <c r="X2079" i="15"/>
  <c r="W2079" i="15"/>
  <c r="V2079" i="15"/>
  <c r="U2079" i="15"/>
  <c r="T2079" i="15"/>
  <c r="Y2078" i="15"/>
  <c r="X2078" i="15"/>
  <c r="W2078" i="15"/>
  <c r="V2078" i="15"/>
  <c r="U2078" i="15"/>
  <c r="T2078" i="15"/>
  <c r="Y2077" i="15"/>
  <c r="X2077" i="15"/>
  <c r="W2077" i="15"/>
  <c r="V2077" i="15"/>
  <c r="U2077" i="15"/>
  <c r="T2077" i="15"/>
  <c r="Y2076" i="15"/>
  <c r="X2076" i="15"/>
  <c r="W2076" i="15"/>
  <c r="V2076" i="15"/>
  <c r="U2076" i="15"/>
  <c r="T2076" i="15"/>
  <c r="Y2075" i="15"/>
  <c r="X2075" i="15"/>
  <c r="W2075" i="15"/>
  <c r="V2075" i="15"/>
  <c r="U2075" i="15"/>
  <c r="T2075" i="15"/>
  <c r="Y2074" i="15"/>
  <c r="X2074" i="15"/>
  <c r="W2074" i="15"/>
  <c r="V2074" i="15"/>
  <c r="U2074" i="15"/>
  <c r="T2074" i="15"/>
  <c r="Y2073" i="15"/>
  <c r="X2073" i="15"/>
  <c r="W2073" i="15"/>
  <c r="V2073" i="15"/>
  <c r="U2073" i="15"/>
  <c r="T2073" i="15"/>
  <c r="Y2072" i="15"/>
  <c r="X2072" i="15"/>
  <c r="W2072" i="15"/>
  <c r="V2072" i="15"/>
  <c r="U2072" i="15"/>
  <c r="T2072" i="15"/>
  <c r="Y2071" i="15"/>
  <c r="X2071" i="15"/>
  <c r="W2071" i="15"/>
  <c r="V2071" i="15"/>
  <c r="U2071" i="15"/>
  <c r="T2071" i="15"/>
  <c r="Y2070" i="15"/>
  <c r="X2070" i="15"/>
  <c r="W2070" i="15"/>
  <c r="V2070" i="15"/>
  <c r="U2070" i="15"/>
  <c r="T2070" i="15"/>
  <c r="Y2069" i="15"/>
  <c r="X2069" i="15"/>
  <c r="W2069" i="15"/>
  <c r="V2069" i="15"/>
  <c r="U2069" i="15"/>
  <c r="T2069" i="15"/>
  <c r="Y2068" i="15"/>
  <c r="X2068" i="15"/>
  <c r="W2068" i="15"/>
  <c r="V2068" i="15"/>
  <c r="U2068" i="15"/>
  <c r="T2068" i="15"/>
  <c r="Y2067" i="15"/>
  <c r="X2067" i="15"/>
  <c r="W2067" i="15"/>
  <c r="V2067" i="15"/>
  <c r="U2067" i="15"/>
  <c r="T2067" i="15"/>
  <c r="Y2066" i="15"/>
  <c r="X2066" i="15"/>
  <c r="W2066" i="15"/>
  <c r="V2066" i="15"/>
  <c r="U2066" i="15"/>
  <c r="T2066" i="15"/>
  <c r="Y2065" i="15"/>
  <c r="X2065" i="15"/>
  <c r="W2065" i="15"/>
  <c r="V2065" i="15"/>
  <c r="U2065" i="15"/>
  <c r="T2065" i="15"/>
  <c r="Y2064" i="15"/>
  <c r="X2064" i="15"/>
  <c r="W2064" i="15"/>
  <c r="V2064" i="15"/>
  <c r="U2064" i="15"/>
  <c r="T2064" i="15"/>
  <c r="Y2063" i="15"/>
  <c r="X2063" i="15"/>
  <c r="W2063" i="15"/>
  <c r="V2063" i="15"/>
  <c r="U2063" i="15"/>
  <c r="T2063" i="15"/>
  <c r="Y2062" i="15"/>
  <c r="X2062" i="15"/>
  <c r="W2062" i="15"/>
  <c r="V2062" i="15"/>
  <c r="U2062" i="15"/>
  <c r="T2062" i="15"/>
  <c r="Y2061" i="15"/>
  <c r="X2061" i="15"/>
  <c r="W2061" i="15"/>
  <c r="V2061" i="15"/>
  <c r="U2061" i="15"/>
  <c r="T2061" i="15"/>
  <c r="Y2060" i="15"/>
  <c r="X2060" i="15"/>
  <c r="W2060" i="15"/>
  <c r="V2060" i="15"/>
  <c r="U2060" i="15"/>
  <c r="T2060" i="15"/>
  <c r="Y2059" i="15"/>
  <c r="X2059" i="15"/>
  <c r="W2059" i="15"/>
  <c r="V2059" i="15"/>
  <c r="U2059" i="15"/>
  <c r="T2059" i="15"/>
  <c r="Y2058" i="15"/>
  <c r="X2058" i="15"/>
  <c r="W2058" i="15"/>
  <c r="V2058" i="15"/>
  <c r="U2058" i="15"/>
  <c r="T2058" i="15"/>
  <c r="Y2057" i="15"/>
  <c r="X2057" i="15"/>
  <c r="W2057" i="15"/>
  <c r="V2057" i="15"/>
  <c r="U2057" i="15"/>
  <c r="T2057" i="15"/>
  <c r="Y2056" i="15"/>
  <c r="X2056" i="15"/>
  <c r="W2056" i="15"/>
  <c r="V2056" i="15"/>
  <c r="U2056" i="15"/>
  <c r="T2056" i="15"/>
  <c r="Y2055" i="15"/>
  <c r="X2055" i="15"/>
  <c r="W2055" i="15"/>
  <c r="V2055" i="15"/>
  <c r="U2055" i="15"/>
  <c r="T2055" i="15"/>
  <c r="Y2054" i="15"/>
  <c r="X2054" i="15"/>
  <c r="W2054" i="15"/>
  <c r="V2054" i="15"/>
  <c r="U2054" i="15"/>
  <c r="T2054" i="15"/>
  <c r="Y2053" i="15"/>
  <c r="X2053" i="15"/>
  <c r="W2053" i="15"/>
  <c r="V2053" i="15"/>
  <c r="U2053" i="15"/>
  <c r="T2053" i="15"/>
  <c r="Y2052" i="15"/>
  <c r="X2052" i="15"/>
  <c r="W2052" i="15"/>
  <c r="V2052" i="15"/>
  <c r="U2052" i="15"/>
  <c r="T2052" i="15"/>
  <c r="Y2051" i="15"/>
  <c r="X2051" i="15"/>
  <c r="W2051" i="15"/>
  <c r="V2051" i="15"/>
  <c r="U2051" i="15"/>
  <c r="T2051" i="15"/>
  <c r="Y2050" i="15"/>
  <c r="X2050" i="15"/>
  <c r="W2050" i="15"/>
  <c r="V2050" i="15"/>
  <c r="U2050" i="15"/>
  <c r="T2050" i="15"/>
  <c r="Y2049" i="15"/>
  <c r="X2049" i="15"/>
  <c r="W2049" i="15"/>
  <c r="V2049" i="15"/>
  <c r="U2049" i="15"/>
  <c r="T2049" i="15"/>
  <c r="Y2048" i="15"/>
  <c r="X2048" i="15"/>
  <c r="W2048" i="15"/>
  <c r="V2048" i="15"/>
  <c r="U2048" i="15"/>
  <c r="T2048" i="15"/>
  <c r="Y2047" i="15"/>
  <c r="X2047" i="15"/>
  <c r="W2047" i="15"/>
  <c r="V2047" i="15"/>
  <c r="U2047" i="15"/>
  <c r="T2047" i="15"/>
  <c r="Y2046" i="15"/>
  <c r="X2046" i="15"/>
  <c r="W2046" i="15"/>
  <c r="V2046" i="15"/>
  <c r="U2046" i="15"/>
  <c r="T2046" i="15"/>
  <c r="Y2045" i="15"/>
  <c r="X2045" i="15"/>
  <c r="W2045" i="15"/>
  <c r="V2045" i="15"/>
  <c r="U2045" i="15"/>
  <c r="T2045" i="15"/>
  <c r="Y2044" i="15"/>
  <c r="X2044" i="15"/>
  <c r="W2044" i="15"/>
  <c r="V2044" i="15"/>
  <c r="U2044" i="15"/>
  <c r="T2044" i="15"/>
  <c r="Y2043" i="15"/>
  <c r="X2043" i="15"/>
  <c r="W2043" i="15"/>
  <c r="V2043" i="15"/>
  <c r="U2043" i="15"/>
  <c r="T2043" i="15"/>
  <c r="Y2042" i="15"/>
  <c r="X2042" i="15"/>
  <c r="W2042" i="15"/>
  <c r="V2042" i="15"/>
  <c r="U2042" i="15"/>
  <c r="T2042" i="15"/>
  <c r="Y2041" i="15"/>
  <c r="X2041" i="15"/>
  <c r="W2041" i="15"/>
  <c r="V2041" i="15"/>
  <c r="U2041" i="15"/>
  <c r="T2041" i="15"/>
  <c r="Y2040" i="15"/>
  <c r="X2040" i="15"/>
  <c r="W2040" i="15"/>
  <c r="V2040" i="15"/>
  <c r="U2040" i="15"/>
  <c r="T2040" i="15"/>
  <c r="Y2039" i="15"/>
  <c r="X2039" i="15"/>
  <c r="W2039" i="15"/>
  <c r="V2039" i="15"/>
  <c r="U2039" i="15"/>
  <c r="T2039" i="15"/>
  <c r="Y2038" i="15"/>
  <c r="X2038" i="15"/>
  <c r="W2038" i="15"/>
  <c r="V2038" i="15"/>
  <c r="U2038" i="15"/>
  <c r="T2038" i="15"/>
  <c r="Y2037" i="15"/>
  <c r="X2037" i="15"/>
  <c r="W2037" i="15"/>
  <c r="V2037" i="15"/>
  <c r="U2037" i="15"/>
  <c r="T2037" i="15"/>
  <c r="Y2036" i="15"/>
  <c r="X2036" i="15"/>
  <c r="W2036" i="15"/>
  <c r="V2036" i="15"/>
  <c r="U2036" i="15"/>
  <c r="T2036" i="15"/>
  <c r="Y2035" i="15"/>
  <c r="X2035" i="15"/>
  <c r="W2035" i="15"/>
  <c r="V2035" i="15"/>
  <c r="U2035" i="15"/>
  <c r="T2035" i="15"/>
  <c r="Y2034" i="15"/>
  <c r="X2034" i="15"/>
  <c r="W2034" i="15"/>
  <c r="V2034" i="15"/>
  <c r="U2034" i="15"/>
  <c r="T2034" i="15"/>
  <c r="Y2033" i="15"/>
  <c r="X2033" i="15"/>
  <c r="W2033" i="15"/>
  <c r="V2033" i="15"/>
  <c r="U2033" i="15"/>
  <c r="T2033" i="15"/>
  <c r="Y2032" i="15"/>
  <c r="X2032" i="15"/>
  <c r="W2032" i="15"/>
  <c r="V2032" i="15"/>
  <c r="U2032" i="15"/>
  <c r="T2032" i="15"/>
  <c r="Y2031" i="15"/>
  <c r="X2031" i="15"/>
  <c r="W2031" i="15"/>
  <c r="V2031" i="15"/>
  <c r="U2031" i="15"/>
  <c r="T2031" i="15"/>
  <c r="Y2030" i="15"/>
  <c r="X2030" i="15"/>
  <c r="W2030" i="15"/>
  <c r="V2030" i="15"/>
  <c r="U2030" i="15"/>
  <c r="T2030" i="15"/>
  <c r="Y2029" i="15"/>
  <c r="X2029" i="15"/>
  <c r="W2029" i="15"/>
  <c r="V2029" i="15"/>
  <c r="U2029" i="15"/>
  <c r="T2029" i="15"/>
  <c r="Y2028" i="15"/>
  <c r="X2028" i="15"/>
  <c r="W2028" i="15"/>
  <c r="V2028" i="15"/>
  <c r="U2028" i="15"/>
  <c r="T2028" i="15"/>
  <c r="Y2027" i="15"/>
  <c r="X2027" i="15"/>
  <c r="W2027" i="15"/>
  <c r="V2027" i="15"/>
  <c r="U2027" i="15"/>
  <c r="T2027" i="15"/>
  <c r="Y2026" i="15"/>
  <c r="X2026" i="15"/>
  <c r="W2026" i="15"/>
  <c r="V2026" i="15"/>
  <c r="U2026" i="15"/>
  <c r="T2026" i="15"/>
  <c r="Y2025" i="15"/>
  <c r="X2025" i="15"/>
  <c r="W2025" i="15"/>
  <c r="V2025" i="15"/>
  <c r="U2025" i="15"/>
  <c r="T2025" i="15"/>
  <c r="Y2024" i="15"/>
  <c r="X2024" i="15"/>
  <c r="W2024" i="15"/>
  <c r="V2024" i="15"/>
  <c r="U2024" i="15"/>
  <c r="T2024" i="15"/>
  <c r="Y2023" i="15"/>
  <c r="X2023" i="15"/>
  <c r="W2023" i="15"/>
  <c r="V2023" i="15"/>
  <c r="U2023" i="15"/>
  <c r="T2023" i="15"/>
  <c r="Y2022" i="15"/>
  <c r="X2022" i="15"/>
  <c r="W2022" i="15"/>
  <c r="V2022" i="15"/>
  <c r="U2022" i="15"/>
  <c r="T2022" i="15"/>
  <c r="Y2021" i="15"/>
  <c r="X2021" i="15"/>
  <c r="W2021" i="15"/>
  <c r="V2021" i="15"/>
  <c r="U2021" i="15"/>
  <c r="T2021" i="15"/>
  <c r="Y2020" i="15"/>
  <c r="X2020" i="15"/>
  <c r="W2020" i="15"/>
  <c r="V2020" i="15"/>
  <c r="U2020" i="15"/>
  <c r="T2020" i="15"/>
  <c r="Y2019" i="15"/>
  <c r="X2019" i="15"/>
  <c r="W2019" i="15"/>
  <c r="V2019" i="15"/>
  <c r="U2019" i="15"/>
  <c r="T2019" i="15"/>
  <c r="Y2018" i="15"/>
  <c r="X2018" i="15"/>
  <c r="W2018" i="15"/>
  <c r="V2018" i="15"/>
  <c r="U2018" i="15"/>
  <c r="T2018" i="15"/>
  <c r="Y2017" i="15"/>
  <c r="X2017" i="15"/>
  <c r="W2017" i="15"/>
  <c r="V2017" i="15"/>
  <c r="U2017" i="15"/>
  <c r="T2017" i="15"/>
  <c r="Y2016" i="15"/>
  <c r="X2016" i="15"/>
  <c r="W2016" i="15"/>
  <c r="V2016" i="15"/>
  <c r="U2016" i="15"/>
  <c r="T2016" i="15"/>
  <c r="Y2015" i="15"/>
  <c r="X2015" i="15"/>
  <c r="W2015" i="15"/>
  <c r="V2015" i="15"/>
  <c r="U2015" i="15"/>
  <c r="T2015" i="15"/>
  <c r="Y2014" i="15"/>
  <c r="X2014" i="15"/>
  <c r="W2014" i="15"/>
  <c r="V2014" i="15"/>
  <c r="U2014" i="15"/>
  <c r="T2014" i="15"/>
  <c r="Y2013" i="15"/>
  <c r="X2013" i="15"/>
  <c r="W2013" i="15"/>
  <c r="V2013" i="15"/>
  <c r="U2013" i="15"/>
  <c r="T2013" i="15"/>
  <c r="Y2012" i="15"/>
  <c r="X2012" i="15"/>
  <c r="W2012" i="15"/>
  <c r="V2012" i="15"/>
  <c r="U2012" i="15"/>
  <c r="T2012" i="15"/>
  <c r="Y2011" i="15"/>
  <c r="X2011" i="15"/>
  <c r="W2011" i="15"/>
  <c r="V2011" i="15"/>
  <c r="U2011" i="15"/>
  <c r="T2011" i="15"/>
  <c r="Y2010" i="15"/>
  <c r="X2010" i="15"/>
  <c r="W2010" i="15"/>
  <c r="V2010" i="15"/>
  <c r="U2010" i="15"/>
  <c r="T2010" i="15"/>
  <c r="Y2009" i="15"/>
  <c r="X2009" i="15"/>
  <c r="W2009" i="15"/>
  <c r="V2009" i="15"/>
  <c r="U2009" i="15"/>
  <c r="T2009" i="15"/>
  <c r="Y2008" i="15"/>
  <c r="X2008" i="15"/>
  <c r="W2008" i="15"/>
  <c r="V2008" i="15"/>
  <c r="U2008" i="15"/>
  <c r="T2008" i="15"/>
  <c r="Y2007" i="15"/>
  <c r="X2007" i="15"/>
  <c r="W2007" i="15"/>
  <c r="V2007" i="15"/>
  <c r="U2007" i="15"/>
  <c r="T2007" i="15"/>
  <c r="Y2006" i="15"/>
  <c r="X2006" i="15"/>
  <c r="W2006" i="15"/>
  <c r="V2006" i="15"/>
  <c r="U2006" i="15"/>
  <c r="T2006" i="15"/>
  <c r="Y2005" i="15"/>
  <c r="X2005" i="15"/>
  <c r="W2005" i="15"/>
  <c r="V2005" i="15"/>
  <c r="U2005" i="15"/>
  <c r="T2005" i="15"/>
  <c r="Y2004" i="15"/>
  <c r="X2004" i="15"/>
  <c r="W2004" i="15"/>
  <c r="V2004" i="15"/>
  <c r="U2004" i="15"/>
  <c r="T2004" i="15"/>
  <c r="Y2003" i="15"/>
  <c r="X2003" i="15"/>
  <c r="W2003" i="15"/>
  <c r="V2003" i="15"/>
  <c r="U2003" i="15"/>
  <c r="T2003" i="15"/>
  <c r="Y2002" i="15"/>
  <c r="X2002" i="15"/>
  <c r="W2002" i="15"/>
  <c r="V2002" i="15"/>
  <c r="U2002" i="15"/>
  <c r="T2002" i="15"/>
  <c r="Y2001" i="15"/>
  <c r="X2001" i="15"/>
  <c r="W2001" i="15"/>
  <c r="V2001" i="15"/>
  <c r="U2001" i="15"/>
  <c r="T2001" i="15"/>
  <c r="Y2000" i="15"/>
  <c r="X2000" i="15"/>
  <c r="W2000" i="15"/>
  <c r="V2000" i="15"/>
  <c r="U2000" i="15"/>
  <c r="T2000" i="15"/>
  <c r="Y1999" i="15"/>
  <c r="X1999" i="15"/>
  <c r="W1999" i="15"/>
  <c r="V1999" i="15"/>
  <c r="U1999" i="15"/>
  <c r="T1999" i="15"/>
  <c r="Y1998" i="15"/>
  <c r="X1998" i="15"/>
  <c r="W1998" i="15"/>
  <c r="V1998" i="15"/>
  <c r="U1998" i="15"/>
  <c r="T1998" i="15"/>
  <c r="Y1997" i="15"/>
  <c r="X1997" i="15"/>
  <c r="W1997" i="15"/>
  <c r="V1997" i="15"/>
  <c r="U1997" i="15"/>
  <c r="T1997" i="15"/>
  <c r="Y1996" i="15"/>
  <c r="X1996" i="15"/>
  <c r="W1996" i="15"/>
  <c r="V1996" i="15"/>
  <c r="U1996" i="15"/>
  <c r="T1996" i="15"/>
  <c r="Y1995" i="15"/>
  <c r="X1995" i="15"/>
  <c r="W1995" i="15"/>
  <c r="V1995" i="15"/>
  <c r="U1995" i="15"/>
  <c r="T1995" i="15"/>
  <c r="Y1994" i="15"/>
  <c r="X1994" i="15"/>
  <c r="W1994" i="15"/>
  <c r="V1994" i="15"/>
  <c r="U1994" i="15"/>
  <c r="T1994" i="15"/>
  <c r="Y1993" i="15"/>
  <c r="X1993" i="15"/>
  <c r="W1993" i="15"/>
  <c r="V1993" i="15"/>
  <c r="U1993" i="15"/>
  <c r="T1993" i="15"/>
  <c r="Y1992" i="15"/>
  <c r="X1992" i="15"/>
  <c r="W1992" i="15"/>
  <c r="V1992" i="15"/>
  <c r="U1992" i="15"/>
  <c r="T1992" i="15"/>
  <c r="Y1991" i="15"/>
  <c r="X1991" i="15"/>
  <c r="W1991" i="15"/>
  <c r="V1991" i="15"/>
  <c r="U1991" i="15"/>
  <c r="T1991" i="15"/>
  <c r="Y1990" i="15"/>
  <c r="X1990" i="15"/>
  <c r="W1990" i="15"/>
  <c r="V1990" i="15"/>
  <c r="U1990" i="15"/>
  <c r="T1990" i="15"/>
  <c r="Y1989" i="15"/>
  <c r="X1989" i="15"/>
  <c r="W1989" i="15"/>
  <c r="V1989" i="15"/>
  <c r="U1989" i="15"/>
  <c r="T1989" i="15"/>
  <c r="Y1988" i="15"/>
  <c r="X1988" i="15"/>
  <c r="W1988" i="15"/>
  <c r="V1988" i="15"/>
  <c r="U1988" i="15"/>
  <c r="T1988" i="15"/>
  <c r="Y1987" i="15"/>
  <c r="X1987" i="15"/>
  <c r="W1987" i="15"/>
  <c r="V1987" i="15"/>
  <c r="U1987" i="15"/>
  <c r="T1987" i="15"/>
  <c r="Y1986" i="15"/>
  <c r="X1986" i="15"/>
  <c r="W1986" i="15"/>
  <c r="V1986" i="15"/>
  <c r="U1986" i="15"/>
  <c r="T1986" i="15"/>
  <c r="Y1985" i="15"/>
  <c r="X1985" i="15"/>
  <c r="W1985" i="15"/>
  <c r="V1985" i="15"/>
  <c r="U1985" i="15"/>
  <c r="T1985" i="15"/>
  <c r="Y1984" i="15"/>
  <c r="X1984" i="15"/>
  <c r="W1984" i="15"/>
  <c r="V1984" i="15"/>
  <c r="U1984" i="15"/>
  <c r="T1984" i="15"/>
  <c r="Y1983" i="15"/>
  <c r="X1983" i="15"/>
  <c r="W1983" i="15"/>
  <c r="V1983" i="15"/>
  <c r="U1983" i="15"/>
  <c r="T1983" i="15"/>
  <c r="Y1982" i="15"/>
  <c r="X1982" i="15"/>
  <c r="W1982" i="15"/>
  <c r="V1982" i="15"/>
  <c r="U1982" i="15"/>
  <c r="T1982" i="15"/>
  <c r="Y1981" i="15"/>
  <c r="X1981" i="15"/>
  <c r="W1981" i="15"/>
  <c r="V1981" i="15"/>
  <c r="U1981" i="15"/>
  <c r="T1981" i="15"/>
  <c r="Y1980" i="15"/>
  <c r="X1980" i="15"/>
  <c r="W1980" i="15"/>
  <c r="V1980" i="15"/>
  <c r="U1980" i="15"/>
  <c r="T1980" i="15"/>
  <c r="Y1979" i="15"/>
  <c r="X1979" i="15"/>
  <c r="W1979" i="15"/>
  <c r="V1979" i="15"/>
  <c r="U1979" i="15"/>
  <c r="Y1978" i="15"/>
  <c r="X1978" i="15"/>
  <c r="W1978" i="15"/>
  <c r="V1978" i="15"/>
  <c r="U1978" i="15"/>
  <c r="Y1977" i="15"/>
  <c r="X1977" i="15"/>
  <c r="W1977" i="15"/>
  <c r="V1977" i="15"/>
  <c r="U1977" i="15"/>
  <c r="Y1976" i="15"/>
  <c r="X1976" i="15"/>
  <c r="W1976" i="15"/>
  <c r="V1976" i="15"/>
  <c r="U1976" i="15"/>
  <c r="Y1975" i="15"/>
  <c r="X1975" i="15"/>
  <c r="W1975" i="15"/>
  <c r="V1975" i="15"/>
  <c r="U1975" i="15"/>
  <c r="Y1974" i="15"/>
  <c r="X1974" i="15"/>
  <c r="W1974" i="15"/>
  <c r="V1974" i="15"/>
  <c r="U1974" i="15"/>
  <c r="Y1973" i="15"/>
  <c r="X1973" i="15"/>
  <c r="W1973" i="15"/>
  <c r="V1973" i="15"/>
  <c r="U1973" i="15"/>
  <c r="Y1972" i="15"/>
  <c r="X1972" i="15"/>
  <c r="W1972" i="15"/>
  <c r="V1972" i="15"/>
  <c r="U1972" i="15"/>
  <c r="Y1971" i="15"/>
  <c r="X1971" i="15"/>
  <c r="W1971" i="15"/>
  <c r="V1971" i="15"/>
  <c r="U1971" i="15"/>
  <c r="Y1970" i="15"/>
  <c r="X1970" i="15"/>
  <c r="W1970" i="15"/>
  <c r="V1970" i="15"/>
  <c r="U1970" i="15"/>
  <c r="Y1969" i="15"/>
  <c r="X1969" i="15"/>
  <c r="W1969" i="15"/>
  <c r="V1969" i="15"/>
  <c r="U1969" i="15"/>
  <c r="Y1968" i="15"/>
  <c r="X1968" i="15"/>
  <c r="W1968" i="15"/>
  <c r="V1968" i="15"/>
  <c r="U1968" i="15"/>
  <c r="Y1967" i="15"/>
  <c r="X1967" i="15"/>
  <c r="W1967" i="15"/>
  <c r="V1967" i="15"/>
  <c r="U1967" i="15"/>
  <c r="Y1966" i="15"/>
  <c r="X1966" i="15"/>
  <c r="W1966" i="15"/>
  <c r="V1966" i="15"/>
  <c r="U1966" i="15"/>
  <c r="Y1965" i="15"/>
  <c r="X1965" i="15"/>
  <c r="W1965" i="15"/>
  <c r="V1965" i="15"/>
  <c r="U1965" i="15"/>
  <c r="Y1964" i="15"/>
  <c r="X1964" i="15"/>
  <c r="W1964" i="15"/>
  <c r="V1964" i="15"/>
  <c r="U1964" i="15"/>
  <c r="Y1963" i="15"/>
  <c r="X1963" i="15"/>
  <c r="W1963" i="15"/>
  <c r="V1963" i="15"/>
  <c r="U1963" i="15"/>
  <c r="Y1962" i="15"/>
  <c r="X1962" i="15"/>
  <c r="W1962" i="15"/>
  <c r="V1962" i="15"/>
  <c r="U1962" i="15"/>
  <c r="Y1961" i="15"/>
  <c r="X1961" i="15"/>
  <c r="W1961" i="15"/>
  <c r="V1961" i="15"/>
  <c r="U1961" i="15"/>
  <c r="Y1960" i="15"/>
  <c r="X1960" i="15"/>
  <c r="W1960" i="15"/>
  <c r="V1960" i="15"/>
  <c r="U1960" i="15"/>
  <c r="Y1959" i="15"/>
  <c r="X1959" i="15"/>
  <c r="W1959" i="15"/>
  <c r="V1959" i="15"/>
  <c r="U1959" i="15"/>
  <c r="Y1958" i="15"/>
  <c r="X1958" i="15"/>
  <c r="W1958" i="15"/>
  <c r="V1958" i="15"/>
  <c r="U1958" i="15"/>
  <c r="Y1957" i="15"/>
  <c r="X1957" i="15"/>
  <c r="W1957" i="15"/>
  <c r="V1957" i="15"/>
  <c r="U1957" i="15"/>
  <c r="Y1956" i="15"/>
  <c r="X1956" i="15"/>
  <c r="W1956" i="15"/>
  <c r="V1956" i="15"/>
  <c r="U1956" i="15"/>
  <c r="Y1955" i="15"/>
  <c r="X1955" i="15"/>
  <c r="W1955" i="15"/>
  <c r="V1955" i="15"/>
  <c r="U1955" i="15"/>
  <c r="Y1954" i="15"/>
  <c r="X1954" i="15"/>
  <c r="W1954" i="15"/>
  <c r="V1954" i="15"/>
  <c r="U1954" i="15"/>
  <c r="Y1953" i="15"/>
  <c r="X1953" i="15"/>
  <c r="W1953" i="15"/>
  <c r="V1953" i="15"/>
  <c r="U1953" i="15"/>
  <c r="Y1952" i="15"/>
  <c r="X1952" i="15"/>
  <c r="W1952" i="15"/>
  <c r="V1952" i="15"/>
  <c r="U1952" i="15"/>
  <c r="Y1951" i="15"/>
  <c r="X1951" i="15"/>
  <c r="W1951" i="15"/>
  <c r="V1951" i="15"/>
  <c r="U1951" i="15"/>
  <c r="Y1950" i="15"/>
  <c r="X1950" i="15"/>
  <c r="W1950" i="15"/>
  <c r="V1950" i="15"/>
  <c r="U1950" i="15"/>
  <c r="Y1949" i="15"/>
  <c r="X1949" i="15"/>
  <c r="W1949" i="15"/>
  <c r="V1949" i="15"/>
  <c r="U1949" i="15"/>
  <c r="Y1948" i="15"/>
  <c r="X1948" i="15"/>
  <c r="W1948" i="15"/>
  <c r="V1948" i="15"/>
  <c r="U1948" i="15"/>
  <c r="Y1947" i="15"/>
  <c r="X1947" i="15"/>
  <c r="W1947" i="15"/>
  <c r="V1947" i="15"/>
  <c r="U1947" i="15"/>
  <c r="Y1946" i="15"/>
  <c r="X1946" i="15"/>
  <c r="W1946" i="15"/>
  <c r="V1946" i="15"/>
  <c r="U1946" i="15"/>
  <c r="Y1945" i="15"/>
  <c r="X1945" i="15"/>
  <c r="W1945" i="15"/>
  <c r="V1945" i="15"/>
  <c r="U1945" i="15"/>
  <c r="Y1944" i="15"/>
  <c r="X1944" i="15"/>
  <c r="W1944" i="15"/>
  <c r="V1944" i="15"/>
  <c r="U1944" i="15"/>
  <c r="Y1943" i="15"/>
  <c r="X1943" i="15"/>
  <c r="W1943" i="15"/>
  <c r="V1943" i="15"/>
  <c r="U1943" i="15"/>
  <c r="Y1942" i="15"/>
  <c r="X1942" i="15"/>
  <c r="W1942" i="15"/>
  <c r="V1942" i="15"/>
  <c r="U1942" i="15"/>
  <c r="T1942" i="15"/>
  <c r="Y1941" i="15"/>
  <c r="X1941" i="15"/>
  <c r="W1941" i="15"/>
  <c r="V1941" i="15"/>
  <c r="U1941" i="15"/>
  <c r="T1941" i="15"/>
  <c r="Y1940" i="15"/>
  <c r="X1940" i="15"/>
  <c r="W1940" i="15"/>
  <c r="V1940" i="15"/>
  <c r="U1940" i="15"/>
  <c r="T1940" i="15"/>
  <c r="Y1939" i="15"/>
  <c r="X1939" i="15"/>
  <c r="W1939" i="15"/>
  <c r="V1939" i="15"/>
  <c r="U1939" i="15"/>
  <c r="T1939" i="15"/>
  <c r="Y1938" i="15"/>
  <c r="X1938" i="15"/>
  <c r="W1938" i="15"/>
  <c r="V1938" i="15"/>
  <c r="U1938" i="15"/>
  <c r="T1938" i="15"/>
  <c r="Y1937" i="15"/>
  <c r="X1937" i="15"/>
  <c r="W1937" i="15"/>
  <c r="V1937" i="15"/>
  <c r="U1937" i="15"/>
  <c r="T1937" i="15"/>
  <c r="Y1936" i="15"/>
  <c r="X1936" i="15"/>
  <c r="W1936" i="15"/>
  <c r="V1936" i="15"/>
  <c r="U1936" i="15"/>
  <c r="T1936" i="15"/>
  <c r="Y1935" i="15"/>
  <c r="X1935" i="15"/>
  <c r="W1935" i="15"/>
  <c r="V1935" i="15"/>
  <c r="U1935" i="15"/>
  <c r="T1935" i="15"/>
  <c r="Y1934" i="15"/>
  <c r="X1934" i="15"/>
  <c r="W1934" i="15"/>
  <c r="V1934" i="15"/>
  <c r="U1934" i="15"/>
  <c r="T1934" i="15"/>
  <c r="Y1933" i="15"/>
  <c r="X1933" i="15"/>
  <c r="W1933" i="15"/>
  <c r="V1933" i="15"/>
  <c r="U1933" i="15"/>
  <c r="T1933" i="15"/>
  <c r="Y1932" i="15"/>
  <c r="X1932" i="15"/>
  <c r="W1932" i="15"/>
  <c r="V1932" i="15"/>
  <c r="U1932" i="15"/>
  <c r="T1932" i="15"/>
  <c r="Y1931" i="15"/>
  <c r="X1931" i="15"/>
  <c r="W1931" i="15"/>
  <c r="V1931" i="15"/>
  <c r="U1931" i="15"/>
  <c r="T1931" i="15"/>
  <c r="Y1930" i="15"/>
  <c r="X1930" i="15"/>
  <c r="W1930" i="15"/>
  <c r="V1930" i="15"/>
  <c r="U1930" i="15"/>
  <c r="T1930" i="15"/>
  <c r="Y1929" i="15"/>
  <c r="X1929" i="15"/>
  <c r="W1929" i="15"/>
  <c r="V1929" i="15"/>
  <c r="U1929" i="15"/>
  <c r="T1929" i="15"/>
  <c r="Y1928" i="15"/>
  <c r="X1928" i="15"/>
  <c r="W1928" i="15"/>
  <c r="V1928" i="15"/>
  <c r="U1928" i="15"/>
  <c r="T1928" i="15"/>
  <c r="Y1927" i="15"/>
  <c r="X1927" i="15"/>
  <c r="W1927" i="15"/>
  <c r="V1927" i="15"/>
  <c r="U1927" i="15"/>
  <c r="T1927" i="15"/>
  <c r="Y1926" i="15"/>
  <c r="X1926" i="15"/>
  <c r="W1926" i="15"/>
  <c r="V1926" i="15"/>
  <c r="U1926" i="15"/>
  <c r="T1926" i="15"/>
  <c r="Y1925" i="15"/>
  <c r="X1925" i="15"/>
  <c r="W1925" i="15"/>
  <c r="V1925" i="15"/>
  <c r="U1925" i="15"/>
  <c r="T1925" i="15"/>
  <c r="Y1924" i="15"/>
  <c r="X1924" i="15"/>
  <c r="W1924" i="15"/>
  <c r="V1924" i="15"/>
  <c r="U1924" i="15"/>
  <c r="T1924" i="15"/>
  <c r="Y1923" i="15"/>
  <c r="X1923" i="15"/>
  <c r="W1923" i="15"/>
  <c r="V1923" i="15"/>
  <c r="U1923" i="15"/>
  <c r="T1923" i="15"/>
  <c r="Y1922" i="15"/>
  <c r="X1922" i="15"/>
  <c r="W1922" i="15"/>
  <c r="V1922" i="15"/>
  <c r="U1922" i="15"/>
  <c r="T1922" i="15"/>
  <c r="Y1921" i="15"/>
  <c r="X1921" i="15"/>
  <c r="W1921" i="15"/>
  <c r="V1921" i="15"/>
  <c r="U1921" i="15"/>
  <c r="T1921" i="15"/>
  <c r="Y1920" i="15"/>
  <c r="X1920" i="15"/>
  <c r="W1920" i="15"/>
  <c r="V1920" i="15"/>
  <c r="U1920" i="15"/>
  <c r="T1920" i="15"/>
  <c r="Y1919" i="15"/>
  <c r="X1919" i="15"/>
  <c r="W1919" i="15"/>
  <c r="V1919" i="15"/>
  <c r="U1919" i="15"/>
  <c r="T1919" i="15"/>
  <c r="Y1918" i="15"/>
  <c r="X1918" i="15"/>
  <c r="W1918" i="15"/>
  <c r="V1918" i="15"/>
  <c r="U1918" i="15"/>
  <c r="T1918" i="15"/>
  <c r="Y1917" i="15"/>
  <c r="X1917" i="15"/>
  <c r="W1917" i="15"/>
  <c r="V1917" i="15"/>
  <c r="U1917" i="15"/>
  <c r="T1917" i="15"/>
  <c r="Y1916" i="15"/>
  <c r="X1916" i="15"/>
  <c r="W1916" i="15"/>
  <c r="V1916" i="15"/>
  <c r="U1916" i="15"/>
  <c r="T1916" i="15"/>
  <c r="Y1915" i="15"/>
  <c r="X1915" i="15"/>
  <c r="W1915" i="15"/>
  <c r="V1915" i="15"/>
  <c r="U1915" i="15"/>
  <c r="T1915" i="15"/>
  <c r="Y1914" i="15"/>
  <c r="X1914" i="15"/>
  <c r="W1914" i="15"/>
  <c r="V1914" i="15"/>
  <c r="U1914" i="15"/>
  <c r="T1914" i="15"/>
  <c r="Y1913" i="15"/>
  <c r="X1913" i="15"/>
  <c r="W1913" i="15"/>
  <c r="V1913" i="15"/>
  <c r="U1913" i="15"/>
  <c r="T1913" i="15"/>
  <c r="Y1912" i="15"/>
  <c r="X1912" i="15"/>
  <c r="W1912" i="15"/>
  <c r="V1912" i="15"/>
  <c r="U1912" i="15"/>
  <c r="T1912" i="15"/>
  <c r="Y1911" i="15"/>
  <c r="X1911" i="15"/>
  <c r="W1911" i="15"/>
  <c r="V1911" i="15"/>
  <c r="U1911" i="15"/>
  <c r="T1911" i="15"/>
  <c r="Y1910" i="15"/>
  <c r="X1910" i="15"/>
  <c r="W1910" i="15"/>
  <c r="V1910" i="15"/>
  <c r="U1910" i="15"/>
  <c r="T1910" i="15"/>
  <c r="Y1909" i="15"/>
  <c r="X1909" i="15"/>
  <c r="W1909" i="15"/>
  <c r="V1909" i="15"/>
  <c r="U1909" i="15"/>
  <c r="T1909" i="15"/>
  <c r="Y1908" i="15"/>
  <c r="X1908" i="15"/>
  <c r="W1908" i="15"/>
  <c r="V1908" i="15"/>
  <c r="U1908" i="15"/>
  <c r="T1908" i="15"/>
  <c r="Y1907" i="15"/>
  <c r="X1907" i="15"/>
  <c r="W1907" i="15"/>
  <c r="V1907" i="15"/>
  <c r="U1907" i="15"/>
  <c r="T1907" i="15"/>
  <c r="Y1906" i="15"/>
  <c r="X1906" i="15"/>
  <c r="W1906" i="15"/>
  <c r="V1906" i="15"/>
  <c r="U1906" i="15"/>
  <c r="T1906" i="15"/>
  <c r="Y1905" i="15"/>
  <c r="X1905" i="15"/>
  <c r="W1905" i="15"/>
  <c r="V1905" i="15"/>
  <c r="U1905" i="15"/>
  <c r="T1905" i="15"/>
  <c r="Y1904" i="15"/>
  <c r="X1904" i="15"/>
  <c r="W1904" i="15"/>
  <c r="V1904" i="15"/>
  <c r="U1904" i="15"/>
  <c r="T1904" i="15"/>
  <c r="Y1903" i="15"/>
  <c r="X1903" i="15"/>
  <c r="W1903" i="15"/>
  <c r="V1903" i="15"/>
  <c r="U1903" i="15"/>
  <c r="T1903" i="15"/>
  <c r="Y1902" i="15"/>
  <c r="X1902" i="15"/>
  <c r="W1902" i="15"/>
  <c r="V1902" i="15"/>
  <c r="U1902" i="15"/>
  <c r="T1902" i="15"/>
  <c r="Y1901" i="15"/>
  <c r="X1901" i="15"/>
  <c r="W1901" i="15"/>
  <c r="V1901" i="15"/>
  <c r="U1901" i="15"/>
  <c r="T1901" i="15"/>
  <c r="Y1900" i="15"/>
  <c r="X1900" i="15"/>
  <c r="W1900" i="15"/>
  <c r="V1900" i="15"/>
  <c r="U1900" i="15"/>
  <c r="T1900" i="15"/>
  <c r="Y1899" i="15"/>
  <c r="X1899" i="15"/>
  <c r="W1899" i="15"/>
  <c r="V1899" i="15"/>
  <c r="U1899" i="15"/>
  <c r="T1899" i="15"/>
  <c r="Y1898" i="15"/>
  <c r="X1898" i="15"/>
  <c r="W1898" i="15"/>
  <c r="V1898" i="15"/>
  <c r="U1898" i="15"/>
  <c r="T1898" i="15"/>
  <c r="Y1897" i="15"/>
  <c r="X1897" i="15"/>
  <c r="W1897" i="15"/>
  <c r="V1897" i="15"/>
  <c r="U1897" i="15"/>
  <c r="T1897" i="15"/>
  <c r="Y1896" i="15"/>
  <c r="X1896" i="15"/>
  <c r="W1896" i="15"/>
  <c r="V1896" i="15"/>
  <c r="U1896" i="15"/>
  <c r="T1896" i="15"/>
  <c r="Y1895" i="15"/>
  <c r="X1895" i="15"/>
  <c r="W1895" i="15"/>
  <c r="V1895" i="15"/>
  <c r="U1895" i="15"/>
  <c r="T1895" i="15"/>
  <c r="Y1894" i="15"/>
  <c r="X1894" i="15"/>
  <c r="W1894" i="15"/>
  <c r="V1894" i="15"/>
  <c r="U1894" i="15"/>
  <c r="T1894" i="15"/>
  <c r="Y1893" i="15"/>
  <c r="X1893" i="15"/>
  <c r="W1893" i="15"/>
  <c r="V1893" i="15"/>
  <c r="U1893" i="15"/>
  <c r="T1893" i="15"/>
  <c r="Y1892" i="15"/>
  <c r="X1892" i="15"/>
  <c r="W1892" i="15"/>
  <c r="V1892" i="15"/>
  <c r="U1892" i="15"/>
  <c r="T1892" i="15"/>
  <c r="Y1891" i="15"/>
  <c r="X1891" i="15"/>
  <c r="W1891" i="15"/>
  <c r="V1891" i="15"/>
  <c r="U1891" i="15"/>
  <c r="T1891" i="15"/>
  <c r="Y1890" i="15"/>
  <c r="X1890" i="15"/>
  <c r="W1890" i="15"/>
  <c r="V1890" i="15"/>
  <c r="U1890" i="15"/>
  <c r="T1890" i="15"/>
  <c r="Y1889" i="15"/>
  <c r="X1889" i="15"/>
  <c r="W1889" i="15"/>
  <c r="V1889" i="15"/>
  <c r="U1889" i="15"/>
  <c r="T1889" i="15"/>
  <c r="Y1888" i="15"/>
  <c r="X1888" i="15"/>
  <c r="W1888" i="15"/>
  <c r="V1888" i="15"/>
  <c r="U1888" i="15"/>
  <c r="T1888" i="15"/>
  <c r="Y1887" i="15"/>
  <c r="X1887" i="15"/>
  <c r="W1887" i="15"/>
  <c r="V1887" i="15"/>
  <c r="U1887" i="15"/>
  <c r="T1887" i="15"/>
  <c r="Y1886" i="15"/>
  <c r="X1886" i="15"/>
  <c r="W1886" i="15"/>
  <c r="V1886" i="15"/>
  <c r="U1886" i="15"/>
  <c r="T1886" i="15"/>
  <c r="Y1885" i="15"/>
  <c r="X1885" i="15"/>
  <c r="W1885" i="15"/>
  <c r="V1885" i="15"/>
  <c r="U1885" i="15"/>
  <c r="T1885" i="15"/>
  <c r="Y1884" i="15"/>
  <c r="X1884" i="15"/>
  <c r="W1884" i="15"/>
  <c r="V1884" i="15"/>
  <c r="U1884" i="15"/>
  <c r="T1884" i="15"/>
  <c r="Y1883" i="15"/>
  <c r="X1883" i="15"/>
  <c r="W1883" i="15"/>
  <c r="V1883" i="15"/>
  <c r="U1883" i="15"/>
  <c r="T1883" i="15"/>
  <c r="Y1882" i="15"/>
  <c r="X1882" i="15"/>
  <c r="W1882" i="15"/>
  <c r="V1882" i="15"/>
  <c r="U1882" i="15"/>
  <c r="T1882" i="15"/>
  <c r="Y1881" i="15"/>
  <c r="X1881" i="15"/>
  <c r="W1881" i="15"/>
  <c r="V1881" i="15"/>
  <c r="U1881" i="15"/>
  <c r="T1881" i="15"/>
  <c r="Y1880" i="15"/>
  <c r="X1880" i="15"/>
  <c r="W1880" i="15"/>
  <c r="V1880" i="15"/>
  <c r="U1880" i="15"/>
  <c r="T1880" i="15"/>
  <c r="Y1879" i="15"/>
  <c r="X1879" i="15"/>
  <c r="W1879" i="15"/>
  <c r="V1879" i="15"/>
  <c r="U1879" i="15"/>
  <c r="T1879" i="15"/>
  <c r="Y1878" i="15"/>
  <c r="X1878" i="15"/>
  <c r="W1878" i="15"/>
  <c r="V1878" i="15"/>
  <c r="U1878" i="15"/>
  <c r="T1878" i="15"/>
  <c r="Y1877" i="15"/>
  <c r="X1877" i="15"/>
  <c r="W1877" i="15"/>
  <c r="V1877" i="15"/>
  <c r="U1877" i="15"/>
  <c r="T1877" i="15"/>
  <c r="Y1876" i="15"/>
  <c r="X1876" i="15"/>
  <c r="W1876" i="15"/>
  <c r="V1876" i="15"/>
  <c r="U1876" i="15"/>
  <c r="T1876" i="15"/>
  <c r="Y1875" i="15"/>
  <c r="X1875" i="15"/>
  <c r="W1875" i="15"/>
  <c r="V1875" i="15"/>
  <c r="U1875" i="15"/>
  <c r="T1875" i="15"/>
  <c r="Y1874" i="15"/>
  <c r="X1874" i="15"/>
  <c r="W1874" i="15"/>
  <c r="V1874" i="15"/>
  <c r="U1874" i="15"/>
  <c r="T1874" i="15"/>
  <c r="Y1873" i="15"/>
  <c r="X1873" i="15"/>
  <c r="W1873" i="15"/>
  <c r="V1873" i="15"/>
  <c r="U1873" i="15"/>
  <c r="T1873" i="15"/>
  <c r="Y1872" i="15"/>
  <c r="X1872" i="15"/>
  <c r="W1872" i="15"/>
  <c r="V1872" i="15"/>
  <c r="U1872" i="15"/>
  <c r="T1872" i="15"/>
  <c r="Y1871" i="15"/>
  <c r="X1871" i="15"/>
  <c r="W1871" i="15"/>
  <c r="V1871" i="15"/>
  <c r="U1871" i="15"/>
  <c r="T1871" i="15"/>
  <c r="Y1870" i="15"/>
  <c r="X1870" i="15"/>
  <c r="W1870" i="15"/>
  <c r="V1870" i="15"/>
  <c r="U1870" i="15"/>
  <c r="T1870" i="15"/>
  <c r="Y1869" i="15"/>
  <c r="X1869" i="15"/>
  <c r="W1869" i="15"/>
  <c r="V1869" i="15"/>
  <c r="U1869" i="15"/>
  <c r="T1869" i="15"/>
  <c r="Y1868" i="15"/>
  <c r="X1868" i="15"/>
  <c r="W1868" i="15"/>
  <c r="V1868" i="15"/>
  <c r="U1868" i="15"/>
  <c r="T1868" i="15"/>
  <c r="Y1867" i="15"/>
  <c r="X1867" i="15"/>
  <c r="W1867" i="15"/>
  <c r="V1867" i="15"/>
  <c r="U1867" i="15"/>
  <c r="T1867" i="15"/>
  <c r="Y1866" i="15"/>
  <c r="X1866" i="15"/>
  <c r="W1866" i="15"/>
  <c r="V1866" i="15"/>
  <c r="U1866" i="15"/>
  <c r="T1866" i="15"/>
  <c r="Y1865" i="15"/>
  <c r="X1865" i="15"/>
  <c r="W1865" i="15"/>
  <c r="V1865" i="15"/>
  <c r="U1865" i="15"/>
  <c r="T1865" i="15"/>
  <c r="Y1864" i="15"/>
  <c r="X1864" i="15"/>
  <c r="W1864" i="15"/>
  <c r="V1864" i="15"/>
  <c r="U1864" i="15"/>
  <c r="T1864" i="15"/>
  <c r="Y1863" i="15"/>
  <c r="X1863" i="15"/>
  <c r="W1863" i="15"/>
  <c r="V1863" i="15"/>
  <c r="U1863" i="15"/>
  <c r="T1863" i="15"/>
  <c r="Y1862" i="15"/>
  <c r="X1862" i="15"/>
  <c r="W1862" i="15"/>
  <c r="V1862" i="15"/>
  <c r="U1862" i="15"/>
  <c r="T1862" i="15"/>
  <c r="Y1861" i="15"/>
  <c r="X1861" i="15"/>
  <c r="W1861" i="15"/>
  <c r="V1861" i="15"/>
  <c r="U1861" i="15"/>
  <c r="T1861" i="15"/>
  <c r="Y1860" i="15"/>
  <c r="X1860" i="15"/>
  <c r="W1860" i="15"/>
  <c r="V1860" i="15"/>
  <c r="U1860" i="15"/>
  <c r="T1860" i="15"/>
  <c r="Y1859" i="15"/>
  <c r="X1859" i="15"/>
  <c r="W1859" i="15"/>
  <c r="V1859" i="15"/>
  <c r="U1859" i="15"/>
  <c r="T1859" i="15"/>
  <c r="Y1858" i="15"/>
  <c r="X1858" i="15"/>
  <c r="W1858" i="15"/>
  <c r="V1858" i="15"/>
  <c r="U1858" i="15"/>
  <c r="T1858" i="15"/>
  <c r="Y1857" i="15"/>
  <c r="X1857" i="15"/>
  <c r="W1857" i="15"/>
  <c r="V1857" i="15"/>
  <c r="U1857" i="15"/>
  <c r="T1857" i="15"/>
  <c r="Y1856" i="15"/>
  <c r="X1856" i="15"/>
  <c r="W1856" i="15"/>
  <c r="V1856" i="15"/>
  <c r="U1856" i="15"/>
  <c r="T1856" i="15"/>
  <c r="Y1855" i="15"/>
  <c r="X1855" i="15"/>
  <c r="W1855" i="15"/>
  <c r="V1855" i="15"/>
  <c r="U1855" i="15"/>
  <c r="T1855" i="15"/>
  <c r="Y1854" i="15"/>
  <c r="X1854" i="15"/>
  <c r="W1854" i="15"/>
  <c r="V1854" i="15"/>
  <c r="U1854" i="15"/>
  <c r="T1854" i="15"/>
  <c r="Y1853" i="15"/>
  <c r="X1853" i="15"/>
  <c r="W1853" i="15"/>
  <c r="V1853" i="15"/>
  <c r="U1853" i="15"/>
  <c r="T1853" i="15"/>
  <c r="Y1852" i="15"/>
  <c r="X1852" i="15"/>
  <c r="W1852" i="15"/>
  <c r="V1852" i="15"/>
  <c r="U1852" i="15"/>
  <c r="T1852" i="15"/>
  <c r="Y1851" i="15"/>
  <c r="X1851" i="15"/>
  <c r="W1851" i="15"/>
  <c r="V1851" i="15"/>
  <c r="U1851" i="15"/>
  <c r="T1851" i="15"/>
  <c r="Y1850" i="15"/>
  <c r="X1850" i="15"/>
  <c r="W1850" i="15"/>
  <c r="V1850" i="15"/>
  <c r="U1850" i="15"/>
  <c r="T1850" i="15"/>
  <c r="Y1849" i="15"/>
  <c r="X1849" i="15"/>
  <c r="W1849" i="15"/>
  <c r="V1849" i="15"/>
  <c r="U1849" i="15"/>
  <c r="T1849" i="15"/>
  <c r="Y1848" i="15"/>
  <c r="X1848" i="15"/>
  <c r="W1848" i="15"/>
  <c r="V1848" i="15"/>
  <c r="U1848" i="15"/>
  <c r="T1848" i="15"/>
  <c r="Y1847" i="15"/>
  <c r="X1847" i="15"/>
  <c r="W1847" i="15"/>
  <c r="V1847" i="15"/>
  <c r="U1847" i="15"/>
  <c r="T1847" i="15"/>
  <c r="Y1846" i="15"/>
  <c r="X1846" i="15"/>
  <c r="W1846" i="15"/>
  <c r="V1846" i="15"/>
  <c r="U1846" i="15"/>
  <c r="T1846" i="15"/>
  <c r="Y1845" i="15"/>
  <c r="X1845" i="15"/>
  <c r="W1845" i="15"/>
  <c r="V1845" i="15"/>
  <c r="U1845" i="15"/>
  <c r="T1845" i="15"/>
  <c r="Y1844" i="15"/>
  <c r="X1844" i="15"/>
  <c r="W1844" i="15"/>
  <c r="V1844" i="15"/>
  <c r="U1844" i="15"/>
  <c r="T1844" i="15"/>
  <c r="Y1843" i="15"/>
  <c r="X1843" i="15"/>
  <c r="W1843" i="15"/>
  <c r="V1843" i="15"/>
  <c r="U1843" i="15"/>
  <c r="T1843" i="15"/>
  <c r="Y1842" i="15"/>
  <c r="X1842" i="15"/>
  <c r="W1842" i="15"/>
  <c r="V1842" i="15"/>
  <c r="U1842" i="15"/>
  <c r="T1842" i="15"/>
  <c r="Y1841" i="15"/>
  <c r="X1841" i="15"/>
  <c r="W1841" i="15"/>
  <c r="V1841" i="15"/>
  <c r="U1841" i="15"/>
  <c r="T1841" i="15"/>
  <c r="Y1840" i="15"/>
  <c r="X1840" i="15"/>
  <c r="W1840" i="15"/>
  <c r="V1840" i="15"/>
  <c r="U1840" i="15"/>
  <c r="T1840" i="15"/>
  <c r="Y1839" i="15"/>
  <c r="X1839" i="15"/>
  <c r="W1839" i="15"/>
  <c r="V1839" i="15"/>
  <c r="U1839" i="15"/>
  <c r="T1839" i="15"/>
  <c r="Y1838" i="15"/>
  <c r="X1838" i="15"/>
  <c r="W1838" i="15"/>
  <c r="V1838" i="15"/>
  <c r="U1838" i="15"/>
  <c r="T1838" i="15"/>
  <c r="Y1837" i="15"/>
  <c r="X1837" i="15"/>
  <c r="W1837" i="15"/>
  <c r="V1837" i="15"/>
  <c r="U1837" i="15"/>
  <c r="T1837" i="15"/>
  <c r="Y1836" i="15"/>
  <c r="X1836" i="15"/>
  <c r="W1836" i="15"/>
  <c r="V1836" i="15"/>
  <c r="U1836" i="15"/>
  <c r="T1836" i="15"/>
  <c r="Y1835" i="15"/>
  <c r="X1835" i="15"/>
  <c r="W1835" i="15"/>
  <c r="V1835" i="15"/>
  <c r="U1835" i="15"/>
  <c r="T1835" i="15"/>
  <c r="Y1834" i="15"/>
  <c r="X1834" i="15"/>
  <c r="W1834" i="15"/>
  <c r="V1834" i="15"/>
  <c r="U1834" i="15"/>
  <c r="T1834" i="15"/>
  <c r="Y1833" i="15"/>
  <c r="X1833" i="15"/>
  <c r="W1833" i="15"/>
  <c r="V1833" i="15"/>
  <c r="U1833" i="15"/>
  <c r="T1833" i="15"/>
  <c r="Y1832" i="15"/>
  <c r="X1832" i="15"/>
  <c r="W1832" i="15"/>
  <c r="V1832" i="15"/>
  <c r="U1832" i="15"/>
  <c r="T1832" i="15"/>
  <c r="Y1831" i="15"/>
  <c r="X1831" i="15"/>
  <c r="W1831" i="15"/>
  <c r="V1831" i="15"/>
  <c r="U1831" i="15"/>
  <c r="T1831" i="15"/>
  <c r="Y1830" i="15"/>
  <c r="X1830" i="15"/>
  <c r="W1830" i="15"/>
  <c r="V1830" i="15"/>
  <c r="U1830" i="15"/>
  <c r="T1830" i="15"/>
  <c r="Y1829" i="15"/>
  <c r="X1829" i="15"/>
  <c r="W1829" i="15"/>
  <c r="V1829" i="15"/>
  <c r="U1829" i="15"/>
  <c r="T1829" i="15"/>
  <c r="Y1828" i="15"/>
  <c r="X1828" i="15"/>
  <c r="W1828" i="15"/>
  <c r="V1828" i="15"/>
  <c r="U1828" i="15"/>
  <c r="T1828" i="15"/>
  <c r="Y1827" i="15"/>
  <c r="X1827" i="15"/>
  <c r="W1827" i="15"/>
  <c r="V1827" i="15"/>
  <c r="U1827" i="15"/>
  <c r="T1827" i="15"/>
  <c r="Y1826" i="15"/>
  <c r="X1826" i="15"/>
  <c r="W1826" i="15"/>
  <c r="V1826" i="15"/>
  <c r="U1826" i="15"/>
  <c r="T1826" i="15"/>
  <c r="Y1825" i="15"/>
  <c r="X1825" i="15"/>
  <c r="W1825" i="15"/>
  <c r="V1825" i="15"/>
  <c r="U1825" i="15"/>
  <c r="T1825" i="15"/>
  <c r="Y1824" i="15"/>
  <c r="X1824" i="15"/>
  <c r="W1824" i="15"/>
  <c r="V1824" i="15"/>
  <c r="U1824" i="15"/>
  <c r="T1824" i="15"/>
  <c r="Y1823" i="15"/>
  <c r="X1823" i="15"/>
  <c r="W1823" i="15"/>
  <c r="V1823" i="15"/>
  <c r="U1823" i="15"/>
  <c r="T1823" i="15"/>
  <c r="Y1822" i="15"/>
  <c r="X1822" i="15"/>
  <c r="W1822" i="15"/>
  <c r="V1822" i="15"/>
  <c r="U1822" i="15"/>
  <c r="T1822" i="15"/>
  <c r="Y1821" i="15"/>
  <c r="X1821" i="15"/>
  <c r="W1821" i="15"/>
  <c r="V1821" i="15"/>
  <c r="U1821" i="15"/>
  <c r="T1821" i="15"/>
  <c r="Y1820" i="15"/>
  <c r="X1820" i="15"/>
  <c r="W1820" i="15"/>
  <c r="V1820" i="15"/>
  <c r="U1820" i="15"/>
  <c r="T1820" i="15"/>
  <c r="Y1819" i="15"/>
  <c r="X1819" i="15"/>
  <c r="W1819" i="15"/>
  <c r="V1819" i="15"/>
  <c r="U1819" i="15"/>
  <c r="T1819" i="15"/>
  <c r="Y1818" i="15"/>
  <c r="X1818" i="15"/>
  <c r="W1818" i="15"/>
  <c r="V1818" i="15"/>
  <c r="U1818" i="15"/>
  <c r="T1818" i="15"/>
  <c r="Y1817" i="15"/>
  <c r="X1817" i="15"/>
  <c r="W1817" i="15"/>
  <c r="V1817" i="15"/>
  <c r="U1817" i="15"/>
  <c r="T1817" i="15"/>
  <c r="Y1816" i="15"/>
  <c r="X1816" i="15"/>
  <c r="W1816" i="15"/>
  <c r="V1816" i="15"/>
  <c r="U1816" i="15"/>
  <c r="T1816" i="15"/>
  <c r="Y1815" i="15"/>
  <c r="X1815" i="15"/>
  <c r="W1815" i="15"/>
  <c r="V1815" i="15"/>
  <c r="U1815" i="15"/>
  <c r="T1815" i="15"/>
  <c r="Y1814" i="15"/>
  <c r="X1814" i="15"/>
  <c r="W1814" i="15"/>
  <c r="V1814" i="15"/>
  <c r="U1814" i="15"/>
  <c r="T1814" i="15"/>
  <c r="Y1813" i="15"/>
  <c r="X1813" i="15"/>
  <c r="W1813" i="15"/>
  <c r="V1813" i="15"/>
  <c r="U1813" i="15"/>
  <c r="T1813" i="15"/>
  <c r="Y1812" i="15"/>
  <c r="X1812" i="15"/>
  <c r="W1812" i="15"/>
  <c r="V1812" i="15"/>
  <c r="U1812" i="15"/>
  <c r="T1812" i="15"/>
  <c r="Y1811" i="15"/>
  <c r="X1811" i="15"/>
  <c r="W1811" i="15"/>
  <c r="V1811" i="15"/>
  <c r="U1811" i="15"/>
  <c r="T1811" i="15"/>
  <c r="Y1810" i="15"/>
  <c r="X1810" i="15"/>
  <c r="W1810" i="15"/>
  <c r="V1810" i="15"/>
  <c r="U1810" i="15"/>
  <c r="T1810" i="15"/>
  <c r="Y1809" i="15"/>
  <c r="X1809" i="15"/>
  <c r="W1809" i="15"/>
  <c r="V1809" i="15"/>
  <c r="U1809" i="15"/>
  <c r="T1809" i="15"/>
  <c r="Y1808" i="15"/>
  <c r="X1808" i="15"/>
  <c r="W1808" i="15"/>
  <c r="V1808" i="15"/>
  <c r="U1808" i="15"/>
  <c r="T1808" i="15"/>
  <c r="Y1807" i="15"/>
  <c r="X1807" i="15"/>
  <c r="W1807" i="15"/>
  <c r="V1807" i="15"/>
  <c r="U1807" i="15"/>
  <c r="T1807" i="15"/>
  <c r="Y1806" i="15"/>
  <c r="X1806" i="15"/>
  <c r="W1806" i="15"/>
  <c r="V1806" i="15"/>
  <c r="U1806" i="15"/>
  <c r="T1806" i="15"/>
  <c r="Y1805" i="15"/>
  <c r="X1805" i="15"/>
  <c r="W1805" i="15"/>
  <c r="V1805" i="15"/>
  <c r="U1805" i="15"/>
  <c r="T1805" i="15"/>
  <c r="Y1804" i="15"/>
  <c r="X1804" i="15"/>
  <c r="W1804" i="15"/>
  <c r="V1804" i="15"/>
  <c r="U1804" i="15"/>
  <c r="T1804" i="15"/>
  <c r="Y1803" i="15"/>
  <c r="X1803" i="15"/>
  <c r="W1803" i="15"/>
  <c r="V1803" i="15"/>
  <c r="U1803" i="15"/>
  <c r="T1803" i="15"/>
  <c r="Y1802" i="15"/>
  <c r="X1802" i="15"/>
  <c r="W1802" i="15"/>
  <c r="V1802" i="15"/>
  <c r="U1802" i="15"/>
  <c r="T1802" i="15"/>
  <c r="Y1801" i="15"/>
  <c r="X1801" i="15"/>
  <c r="W1801" i="15"/>
  <c r="V1801" i="15"/>
  <c r="U1801" i="15"/>
  <c r="T1801" i="15"/>
  <c r="Y1800" i="15"/>
  <c r="X1800" i="15"/>
  <c r="W1800" i="15"/>
  <c r="V1800" i="15"/>
  <c r="U1800" i="15"/>
  <c r="T1800" i="15"/>
  <c r="Y1799" i="15"/>
  <c r="X1799" i="15"/>
  <c r="W1799" i="15"/>
  <c r="V1799" i="15"/>
  <c r="U1799" i="15"/>
  <c r="T1799" i="15"/>
  <c r="Y1798" i="15"/>
  <c r="X1798" i="15"/>
  <c r="W1798" i="15"/>
  <c r="V1798" i="15"/>
  <c r="U1798" i="15"/>
  <c r="T1798" i="15"/>
  <c r="Y1797" i="15"/>
  <c r="X1797" i="15"/>
  <c r="W1797" i="15"/>
  <c r="V1797" i="15"/>
  <c r="U1797" i="15"/>
  <c r="T1797" i="15"/>
  <c r="Y1796" i="15"/>
  <c r="X1796" i="15"/>
  <c r="W1796" i="15"/>
  <c r="V1796" i="15"/>
  <c r="U1796" i="15"/>
  <c r="T1796" i="15"/>
  <c r="Y1795" i="15"/>
  <c r="X1795" i="15"/>
  <c r="W1795" i="15"/>
  <c r="V1795" i="15"/>
  <c r="U1795" i="15"/>
  <c r="T1795" i="15"/>
  <c r="Y1794" i="15"/>
  <c r="X1794" i="15"/>
  <c r="W1794" i="15"/>
  <c r="V1794" i="15"/>
  <c r="U1794" i="15"/>
  <c r="T1794" i="15"/>
  <c r="Y1793" i="15"/>
  <c r="X1793" i="15"/>
  <c r="W1793" i="15"/>
  <c r="V1793" i="15"/>
  <c r="U1793" i="15"/>
  <c r="T1793" i="15"/>
  <c r="Y1792" i="15"/>
  <c r="X1792" i="15"/>
  <c r="W1792" i="15"/>
  <c r="V1792" i="15"/>
  <c r="U1792" i="15"/>
  <c r="T1792" i="15"/>
  <c r="Y1791" i="15"/>
  <c r="X1791" i="15"/>
  <c r="W1791" i="15"/>
  <c r="V1791" i="15"/>
  <c r="U1791" i="15"/>
  <c r="T1791" i="15"/>
  <c r="Y1790" i="15"/>
  <c r="X1790" i="15"/>
  <c r="W1790" i="15"/>
  <c r="V1790" i="15"/>
  <c r="U1790" i="15"/>
  <c r="T1790" i="15"/>
  <c r="Y1789" i="15"/>
  <c r="X1789" i="15"/>
  <c r="W1789" i="15"/>
  <c r="V1789" i="15"/>
  <c r="U1789" i="15"/>
  <c r="T1789" i="15"/>
  <c r="Y1788" i="15"/>
  <c r="X1788" i="15"/>
  <c r="W1788" i="15"/>
  <c r="V1788" i="15"/>
  <c r="U1788" i="15"/>
  <c r="T1788" i="15"/>
  <c r="Y1787" i="15"/>
  <c r="X1787" i="15"/>
  <c r="W1787" i="15"/>
  <c r="V1787" i="15"/>
  <c r="U1787" i="15"/>
  <c r="T1787" i="15"/>
  <c r="Y1786" i="15"/>
  <c r="X1786" i="15"/>
  <c r="W1786" i="15"/>
  <c r="V1786" i="15"/>
  <c r="U1786" i="15"/>
  <c r="T1786" i="15"/>
  <c r="Y1785" i="15"/>
  <c r="X1785" i="15"/>
  <c r="W1785" i="15"/>
  <c r="V1785" i="15"/>
  <c r="U1785" i="15"/>
  <c r="T1785" i="15"/>
  <c r="Y1784" i="15"/>
  <c r="X1784" i="15"/>
  <c r="W1784" i="15"/>
  <c r="V1784" i="15"/>
  <c r="U1784" i="15"/>
  <c r="T1784" i="15"/>
  <c r="Y1783" i="15"/>
  <c r="X1783" i="15"/>
  <c r="W1783" i="15"/>
  <c r="V1783" i="15"/>
  <c r="U1783" i="15"/>
  <c r="T1783" i="15"/>
  <c r="Y1782" i="15"/>
  <c r="X1782" i="15"/>
  <c r="W1782" i="15"/>
  <c r="V1782" i="15"/>
  <c r="U1782" i="15"/>
  <c r="T1782" i="15"/>
  <c r="Y1781" i="15"/>
  <c r="X1781" i="15"/>
  <c r="W1781" i="15"/>
  <c r="V1781" i="15"/>
  <c r="U1781" i="15"/>
  <c r="T1781" i="15"/>
  <c r="Y1780" i="15"/>
  <c r="X1780" i="15"/>
  <c r="W1780" i="15"/>
  <c r="V1780" i="15"/>
  <c r="U1780" i="15"/>
  <c r="T1780" i="15"/>
  <c r="Y1779" i="15"/>
  <c r="X1779" i="15"/>
  <c r="W1779" i="15"/>
  <c r="V1779" i="15"/>
  <c r="U1779" i="15"/>
  <c r="T1779" i="15"/>
  <c r="Y1778" i="15"/>
  <c r="X1778" i="15"/>
  <c r="W1778" i="15"/>
  <c r="V1778" i="15"/>
  <c r="U1778" i="15"/>
  <c r="T1778" i="15"/>
  <c r="Y1777" i="15"/>
  <c r="X1777" i="15"/>
  <c r="W1777" i="15"/>
  <c r="V1777" i="15"/>
  <c r="U1777" i="15"/>
  <c r="T1777" i="15"/>
  <c r="Y1776" i="15"/>
  <c r="X1776" i="15"/>
  <c r="W1776" i="15"/>
  <c r="V1776" i="15"/>
  <c r="U1776" i="15"/>
  <c r="T1776" i="15"/>
  <c r="Y1775" i="15"/>
  <c r="X1775" i="15"/>
  <c r="W1775" i="15"/>
  <c r="V1775" i="15"/>
  <c r="U1775" i="15"/>
  <c r="T1775" i="15"/>
  <c r="Y1774" i="15"/>
  <c r="X1774" i="15"/>
  <c r="W1774" i="15"/>
  <c r="V1774" i="15"/>
  <c r="U1774" i="15"/>
  <c r="T1774" i="15"/>
  <c r="Y1773" i="15"/>
  <c r="X1773" i="15"/>
  <c r="W1773" i="15"/>
  <c r="V1773" i="15"/>
  <c r="U1773" i="15"/>
  <c r="T1773" i="15"/>
  <c r="Y1772" i="15"/>
  <c r="X1772" i="15"/>
  <c r="W1772" i="15"/>
  <c r="V1772" i="15"/>
  <c r="U1772" i="15"/>
  <c r="T1772" i="15"/>
  <c r="Y1771" i="15"/>
  <c r="X1771" i="15"/>
  <c r="W1771" i="15"/>
  <c r="V1771" i="15"/>
  <c r="U1771" i="15"/>
  <c r="T1771" i="15"/>
  <c r="Y1770" i="15"/>
  <c r="X1770" i="15"/>
  <c r="W1770" i="15"/>
  <c r="V1770" i="15"/>
  <c r="U1770" i="15"/>
  <c r="T1770" i="15"/>
  <c r="Y1769" i="15"/>
  <c r="X1769" i="15"/>
  <c r="W1769" i="15"/>
  <c r="V1769" i="15"/>
  <c r="U1769" i="15"/>
  <c r="T1769" i="15"/>
  <c r="Y1768" i="15"/>
  <c r="X1768" i="15"/>
  <c r="W1768" i="15"/>
  <c r="V1768" i="15"/>
  <c r="U1768" i="15"/>
  <c r="T1768" i="15"/>
  <c r="Y1767" i="15"/>
  <c r="X1767" i="15"/>
  <c r="W1767" i="15"/>
  <c r="V1767" i="15"/>
  <c r="U1767" i="15"/>
  <c r="T1767" i="15"/>
  <c r="Y1766" i="15"/>
  <c r="X1766" i="15"/>
  <c r="W1766" i="15"/>
  <c r="V1766" i="15"/>
  <c r="U1766" i="15"/>
  <c r="T1766" i="15"/>
  <c r="Y1765" i="15"/>
  <c r="X1765" i="15"/>
  <c r="W1765" i="15"/>
  <c r="V1765" i="15"/>
  <c r="U1765" i="15"/>
  <c r="T1765" i="15"/>
  <c r="Y1764" i="15"/>
  <c r="X1764" i="15"/>
  <c r="W1764" i="15"/>
  <c r="V1764" i="15"/>
  <c r="U1764" i="15"/>
  <c r="T1764" i="15"/>
  <c r="Y1763" i="15"/>
  <c r="X1763" i="15"/>
  <c r="W1763" i="15"/>
  <c r="V1763" i="15"/>
  <c r="U1763" i="15"/>
  <c r="T1763" i="15"/>
  <c r="Y1762" i="15"/>
  <c r="X1762" i="15"/>
  <c r="W1762" i="15"/>
  <c r="V1762" i="15"/>
  <c r="U1762" i="15"/>
  <c r="T1762" i="15"/>
  <c r="Y1761" i="15"/>
  <c r="X1761" i="15"/>
  <c r="W1761" i="15"/>
  <c r="V1761" i="15"/>
  <c r="U1761" i="15"/>
  <c r="T1761" i="15"/>
  <c r="Y1760" i="15"/>
  <c r="X1760" i="15"/>
  <c r="W1760" i="15"/>
  <c r="V1760" i="15"/>
  <c r="U1760" i="15"/>
  <c r="T1760" i="15"/>
  <c r="Y1759" i="15"/>
  <c r="X1759" i="15"/>
  <c r="W1759" i="15"/>
  <c r="V1759" i="15"/>
  <c r="U1759" i="15"/>
  <c r="T1759" i="15"/>
  <c r="Y1758" i="15"/>
  <c r="X1758" i="15"/>
  <c r="W1758" i="15"/>
  <c r="V1758" i="15"/>
  <c r="U1758" i="15"/>
  <c r="T1758" i="15"/>
  <c r="Y1757" i="15"/>
  <c r="X1757" i="15"/>
  <c r="W1757" i="15"/>
  <c r="V1757" i="15"/>
  <c r="U1757" i="15"/>
  <c r="T1757" i="15"/>
  <c r="Y1756" i="15"/>
  <c r="X1756" i="15"/>
  <c r="W1756" i="15"/>
  <c r="V1756" i="15"/>
  <c r="U1756" i="15"/>
  <c r="T1756" i="15"/>
  <c r="Y1755" i="15"/>
  <c r="X1755" i="15"/>
  <c r="W1755" i="15"/>
  <c r="V1755" i="15"/>
  <c r="U1755" i="15"/>
  <c r="T1755" i="15"/>
  <c r="Y1754" i="15"/>
  <c r="X1754" i="15"/>
  <c r="W1754" i="15"/>
  <c r="V1754" i="15"/>
  <c r="U1754" i="15"/>
  <c r="T1754" i="15"/>
  <c r="Y1753" i="15"/>
  <c r="X1753" i="15"/>
  <c r="W1753" i="15"/>
  <c r="V1753" i="15"/>
  <c r="U1753" i="15"/>
  <c r="T1753" i="15"/>
  <c r="Y1752" i="15"/>
  <c r="X1752" i="15"/>
  <c r="W1752" i="15"/>
  <c r="V1752" i="15"/>
  <c r="U1752" i="15"/>
  <c r="T1752" i="15"/>
  <c r="Y1751" i="15"/>
  <c r="X1751" i="15"/>
  <c r="W1751" i="15"/>
  <c r="V1751" i="15"/>
  <c r="U1751" i="15"/>
  <c r="T1751" i="15"/>
  <c r="Y1750" i="15"/>
  <c r="X1750" i="15"/>
  <c r="W1750" i="15"/>
  <c r="V1750" i="15"/>
  <c r="U1750" i="15"/>
  <c r="T1750" i="15"/>
  <c r="Y1749" i="15"/>
  <c r="X1749" i="15"/>
  <c r="W1749" i="15"/>
  <c r="V1749" i="15"/>
  <c r="U1749" i="15"/>
  <c r="T1749" i="15"/>
  <c r="Y1748" i="15"/>
  <c r="X1748" i="15"/>
  <c r="W1748" i="15"/>
  <c r="V1748" i="15"/>
  <c r="U1748" i="15"/>
  <c r="T1748" i="15"/>
  <c r="Y1747" i="15"/>
  <c r="X1747" i="15"/>
  <c r="W1747" i="15"/>
  <c r="V1747" i="15"/>
  <c r="U1747" i="15"/>
  <c r="T1747" i="15"/>
  <c r="Y1746" i="15"/>
  <c r="X1746" i="15"/>
  <c r="W1746" i="15"/>
  <c r="V1746" i="15"/>
  <c r="U1746" i="15"/>
  <c r="T1746" i="15"/>
  <c r="Y1745" i="15"/>
  <c r="X1745" i="15"/>
  <c r="W1745" i="15"/>
  <c r="V1745" i="15"/>
  <c r="U1745" i="15"/>
  <c r="T1745" i="15"/>
  <c r="Y1744" i="15"/>
  <c r="X1744" i="15"/>
  <c r="W1744" i="15"/>
  <c r="V1744" i="15"/>
  <c r="U1744" i="15"/>
  <c r="T1744" i="15"/>
  <c r="Y1743" i="15"/>
  <c r="X1743" i="15"/>
  <c r="W1743" i="15"/>
  <c r="V1743" i="15"/>
  <c r="U1743" i="15"/>
  <c r="T1743" i="15"/>
  <c r="Y1742" i="15"/>
  <c r="X1742" i="15"/>
  <c r="W1742" i="15"/>
  <c r="V1742" i="15"/>
  <c r="U1742" i="15"/>
  <c r="T1742" i="15"/>
  <c r="Y1741" i="15"/>
  <c r="X1741" i="15"/>
  <c r="W1741" i="15"/>
  <c r="V1741" i="15"/>
  <c r="U1741" i="15"/>
  <c r="T1741" i="15"/>
  <c r="Y1740" i="15"/>
  <c r="X1740" i="15"/>
  <c r="W1740" i="15"/>
  <c r="V1740" i="15"/>
  <c r="U1740" i="15"/>
  <c r="T1740" i="15"/>
  <c r="Y1739" i="15"/>
  <c r="X1739" i="15"/>
  <c r="W1739" i="15"/>
  <c r="V1739" i="15"/>
  <c r="U1739" i="15"/>
  <c r="T1739" i="15"/>
  <c r="Y1738" i="15"/>
  <c r="X1738" i="15"/>
  <c r="W1738" i="15"/>
  <c r="V1738" i="15"/>
  <c r="U1738" i="15"/>
  <c r="T1738" i="15"/>
  <c r="Y1737" i="15"/>
  <c r="X1737" i="15"/>
  <c r="W1737" i="15"/>
  <c r="V1737" i="15"/>
  <c r="U1737" i="15"/>
  <c r="T1737" i="15"/>
  <c r="Y1736" i="15"/>
  <c r="X1736" i="15"/>
  <c r="W1736" i="15"/>
  <c r="V1736" i="15"/>
  <c r="U1736" i="15"/>
  <c r="T1736" i="15"/>
  <c r="Y1735" i="15"/>
  <c r="X1735" i="15"/>
  <c r="W1735" i="15"/>
  <c r="V1735" i="15"/>
  <c r="U1735" i="15"/>
  <c r="T1735" i="15"/>
  <c r="Y1734" i="15"/>
  <c r="X1734" i="15"/>
  <c r="W1734" i="15"/>
  <c r="V1734" i="15"/>
  <c r="U1734" i="15"/>
  <c r="T1734" i="15"/>
  <c r="Y1733" i="15"/>
  <c r="X1733" i="15"/>
  <c r="W1733" i="15"/>
  <c r="V1733" i="15"/>
  <c r="U1733" i="15"/>
  <c r="T1733" i="15"/>
  <c r="Y1732" i="15"/>
  <c r="X1732" i="15"/>
  <c r="W1732" i="15"/>
  <c r="V1732" i="15"/>
  <c r="U1732" i="15"/>
  <c r="T1732" i="15"/>
  <c r="Y1731" i="15"/>
  <c r="X1731" i="15"/>
  <c r="W1731" i="15"/>
  <c r="V1731" i="15"/>
  <c r="U1731" i="15"/>
  <c r="T1731" i="15"/>
  <c r="Y1730" i="15"/>
  <c r="X1730" i="15"/>
  <c r="W1730" i="15"/>
  <c r="V1730" i="15"/>
  <c r="U1730" i="15"/>
  <c r="T1730" i="15"/>
  <c r="Y1729" i="15"/>
  <c r="X1729" i="15"/>
  <c r="W1729" i="15"/>
  <c r="V1729" i="15"/>
  <c r="U1729" i="15"/>
  <c r="T1729" i="15"/>
  <c r="Y1728" i="15"/>
  <c r="X1728" i="15"/>
  <c r="W1728" i="15"/>
  <c r="V1728" i="15"/>
  <c r="U1728" i="15"/>
  <c r="T1728" i="15"/>
  <c r="Y1727" i="15"/>
  <c r="X1727" i="15"/>
  <c r="W1727" i="15"/>
  <c r="V1727" i="15"/>
  <c r="U1727" i="15"/>
  <c r="T1727" i="15"/>
  <c r="Y1726" i="15"/>
  <c r="X1726" i="15"/>
  <c r="W1726" i="15"/>
  <c r="V1726" i="15"/>
  <c r="U1726" i="15"/>
  <c r="T1726" i="15"/>
  <c r="Y1725" i="15"/>
  <c r="X1725" i="15"/>
  <c r="W1725" i="15"/>
  <c r="V1725" i="15"/>
  <c r="U1725" i="15"/>
  <c r="T1725" i="15"/>
  <c r="Y1724" i="15"/>
  <c r="X1724" i="15"/>
  <c r="W1724" i="15"/>
  <c r="V1724" i="15"/>
  <c r="U1724" i="15"/>
  <c r="T1724" i="15"/>
  <c r="Y1723" i="15"/>
  <c r="X1723" i="15"/>
  <c r="W1723" i="15"/>
  <c r="V1723" i="15"/>
  <c r="U1723" i="15"/>
  <c r="T1723" i="15"/>
  <c r="Y1722" i="15"/>
  <c r="X1722" i="15"/>
  <c r="W1722" i="15"/>
  <c r="V1722" i="15"/>
  <c r="U1722" i="15"/>
  <c r="T1722" i="15"/>
  <c r="Y1721" i="15"/>
  <c r="X1721" i="15"/>
  <c r="W1721" i="15"/>
  <c r="V1721" i="15"/>
  <c r="U1721" i="15"/>
  <c r="T1721" i="15"/>
  <c r="Y1720" i="15"/>
  <c r="X1720" i="15"/>
  <c r="W1720" i="15"/>
  <c r="V1720" i="15"/>
  <c r="U1720" i="15"/>
  <c r="T1720" i="15"/>
  <c r="Y1719" i="15"/>
  <c r="X1719" i="15"/>
  <c r="W1719" i="15"/>
  <c r="V1719" i="15"/>
  <c r="U1719" i="15"/>
  <c r="T1719" i="15"/>
  <c r="Y1718" i="15"/>
  <c r="X1718" i="15"/>
  <c r="W1718" i="15"/>
  <c r="V1718" i="15"/>
  <c r="U1718" i="15"/>
  <c r="T1718" i="15"/>
  <c r="Y1717" i="15"/>
  <c r="X1717" i="15"/>
  <c r="W1717" i="15"/>
  <c r="V1717" i="15"/>
  <c r="U1717" i="15"/>
  <c r="T1717" i="15"/>
  <c r="Y1716" i="15"/>
  <c r="X1716" i="15"/>
  <c r="W1716" i="15"/>
  <c r="V1716" i="15"/>
  <c r="U1716" i="15"/>
  <c r="T1716" i="15"/>
  <c r="Y1715" i="15"/>
  <c r="X1715" i="15"/>
  <c r="W1715" i="15"/>
  <c r="V1715" i="15"/>
  <c r="U1715" i="15"/>
  <c r="T1715" i="15"/>
  <c r="Y1714" i="15"/>
  <c r="X1714" i="15"/>
  <c r="W1714" i="15"/>
  <c r="V1714" i="15"/>
  <c r="U1714" i="15"/>
  <c r="T1714" i="15"/>
  <c r="Y1713" i="15"/>
  <c r="X1713" i="15"/>
  <c r="W1713" i="15"/>
  <c r="V1713" i="15"/>
  <c r="U1713" i="15"/>
  <c r="T1713" i="15"/>
  <c r="Y1712" i="15"/>
  <c r="X1712" i="15"/>
  <c r="W1712" i="15"/>
  <c r="V1712" i="15"/>
  <c r="U1712" i="15"/>
  <c r="T1712" i="15"/>
  <c r="Y1711" i="15"/>
  <c r="X1711" i="15"/>
  <c r="W1711" i="15"/>
  <c r="V1711" i="15"/>
  <c r="U1711" i="15"/>
  <c r="T1711" i="15"/>
  <c r="Y1710" i="15"/>
  <c r="X1710" i="15"/>
  <c r="W1710" i="15"/>
  <c r="V1710" i="15"/>
  <c r="U1710" i="15"/>
  <c r="T1710" i="15"/>
  <c r="Y1709" i="15"/>
  <c r="X1709" i="15"/>
  <c r="W1709" i="15"/>
  <c r="V1709" i="15"/>
  <c r="U1709" i="15"/>
  <c r="T1709" i="15"/>
  <c r="Y1708" i="15"/>
  <c r="X1708" i="15"/>
  <c r="W1708" i="15"/>
  <c r="V1708" i="15"/>
  <c r="U1708" i="15"/>
  <c r="T1708" i="15"/>
  <c r="Y1707" i="15"/>
  <c r="X1707" i="15"/>
  <c r="W1707" i="15"/>
  <c r="V1707" i="15"/>
  <c r="U1707" i="15"/>
  <c r="T1707" i="15"/>
  <c r="Y1706" i="15"/>
  <c r="X1706" i="15"/>
  <c r="W1706" i="15"/>
  <c r="V1706" i="15"/>
  <c r="U1706" i="15"/>
  <c r="T1706" i="15"/>
  <c r="Y1705" i="15"/>
  <c r="X1705" i="15"/>
  <c r="W1705" i="15"/>
  <c r="V1705" i="15"/>
  <c r="U1705" i="15"/>
  <c r="T1705" i="15"/>
  <c r="Y1704" i="15"/>
  <c r="X1704" i="15"/>
  <c r="W1704" i="15"/>
  <c r="V1704" i="15"/>
  <c r="U1704" i="15"/>
  <c r="T1704" i="15"/>
  <c r="Y1703" i="15"/>
  <c r="X1703" i="15"/>
  <c r="W1703" i="15"/>
  <c r="V1703" i="15"/>
  <c r="U1703" i="15"/>
  <c r="T1703" i="15"/>
  <c r="Y1702" i="15"/>
  <c r="X1702" i="15"/>
  <c r="W1702" i="15"/>
  <c r="V1702" i="15"/>
  <c r="U1702" i="15"/>
  <c r="T1702" i="15"/>
  <c r="Y1701" i="15"/>
  <c r="X1701" i="15"/>
  <c r="W1701" i="15"/>
  <c r="V1701" i="15"/>
  <c r="U1701" i="15"/>
  <c r="T1701" i="15"/>
  <c r="Y1700" i="15"/>
  <c r="X1700" i="15"/>
  <c r="W1700" i="15"/>
  <c r="V1700" i="15"/>
  <c r="U1700" i="15"/>
  <c r="T1700" i="15"/>
  <c r="Y1699" i="15"/>
  <c r="X1699" i="15"/>
  <c r="W1699" i="15"/>
  <c r="V1699" i="15"/>
  <c r="U1699" i="15"/>
  <c r="T1699" i="15"/>
  <c r="Y1698" i="15"/>
  <c r="X1698" i="15"/>
  <c r="W1698" i="15"/>
  <c r="V1698" i="15"/>
  <c r="U1698" i="15"/>
  <c r="T1698" i="15"/>
  <c r="Y1697" i="15"/>
  <c r="X1697" i="15"/>
  <c r="W1697" i="15"/>
  <c r="V1697" i="15"/>
  <c r="U1697" i="15"/>
  <c r="T1697" i="15"/>
  <c r="Y1696" i="15"/>
  <c r="X1696" i="15"/>
  <c r="W1696" i="15"/>
  <c r="V1696" i="15"/>
  <c r="U1696" i="15"/>
  <c r="T1696" i="15"/>
  <c r="Y1695" i="15"/>
  <c r="X1695" i="15"/>
  <c r="W1695" i="15"/>
  <c r="V1695" i="15"/>
  <c r="U1695" i="15"/>
  <c r="T1695" i="15"/>
  <c r="Y1694" i="15"/>
  <c r="X1694" i="15"/>
  <c r="W1694" i="15"/>
  <c r="V1694" i="15"/>
  <c r="U1694" i="15"/>
  <c r="T1694" i="15"/>
  <c r="Y1693" i="15"/>
  <c r="X1693" i="15"/>
  <c r="W1693" i="15"/>
  <c r="V1693" i="15"/>
  <c r="U1693" i="15"/>
  <c r="T1693" i="15"/>
  <c r="Y1692" i="15"/>
  <c r="X1692" i="15"/>
  <c r="W1692" i="15"/>
  <c r="V1692" i="15"/>
  <c r="U1692" i="15"/>
  <c r="T1692" i="15"/>
  <c r="Y1691" i="15"/>
  <c r="X1691" i="15"/>
  <c r="W1691" i="15"/>
  <c r="V1691" i="15"/>
  <c r="U1691" i="15"/>
  <c r="T1691" i="15"/>
  <c r="Y1690" i="15"/>
  <c r="X1690" i="15"/>
  <c r="W1690" i="15"/>
  <c r="V1690" i="15"/>
  <c r="U1690" i="15"/>
  <c r="T1690" i="15"/>
  <c r="Y1689" i="15"/>
  <c r="X1689" i="15"/>
  <c r="W1689" i="15"/>
  <c r="V1689" i="15"/>
  <c r="U1689" i="15"/>
  <c r="T1689" i="15"/>
  <c r="Y1688" i="15"/>
  <c r="X1688" i="15"/>
  <c r="W1688" i="15"/>
  <c r="V1688" i="15"/>
  <c r="U1688" i="15"/>
  <c r="T1688" i="15"/>
  <c r="Y1687" i="15"/>
  <c r="X1687" i="15"/>
  <c r="W1687" i="15"/>
  <c r="V1687" i="15"/>
  <c r="U1687" i="15"/>
  <c r="T1687" i="15"/>
  <c r="Y1686" i="15"/>
  <c r="X1686" i="15"/>
  <c r="W1686" i="15"/>
  <c r="V1686" i="15"/>
  <c r="U1686" i="15"/>
  <c r="T1686" i="15"/>
  <c r="Y1685" i="15"/>
  <c r="X1685" i="15"/>
  <c r="W1685" i="15"/>
  <c r="V1685" i="15"/>
  <c r="U1685" i="15"/>
  <c r="T1685" i="15"/>
  <c r="Y1684" i="15"/>
  <c r="X1684" i="15"/>
  <c r="W1684" i="15"/>
  <c r="V1684" i="15"/>
  <c r="U1684" i="15"/>
  <c r="T1684" i="15"/>
  <c r="Y1683" i="15"/>
  <c r="X1683" i="15"/>
  <c r="W1683" i="15"/>
  <c r="V1683" i="15"/>
  <c r="U1683" i="15"/>
  <c r="T1683" i="15"/>
  <c r="Y1682" i="15"/>
  <c r="X1682" i="15"/>
  <c r="W1682" i="15"/>
  <c r="V1682" i="15"/>
  <c r="U1682" i="15"/>
  <c r="T1682" i="15"/>
  <c r="Y1681" i="15"/>
  <c r="X1681" i="15"/>
  <c r="W1681" i="15"/>
  <c r="V1681" i="15"/>
  <c r="U1681" i="15"/>
  <c r="T1681" i="15"/>
  <c r="Y1680" i="15"/>
  <c r="X1680" i="15"/>
  <c r="W1680" i="15"/>
  <c r="V1680" i="15"/>
  <c r="U1680" i="15"/>
  <c r="T1680" i="15"/>
  <c r="Y1679" i="15"/>
  <c r="X1679" i="15"/>
  <c r="W1679" i="15"/>
  <c r="V1679" i="15"/>
  <c r="U1679" i="15"/>
  <c r="T1679" i="15"/>
  <c r="Y1678" i="15"/>
  <c r="X1678" i="15"/>
  <c r="W1678" i="15"/>
  <c r="V1678" i="15"/>
  <c r="U1678" i="15"/>
  <c r="T1678" i="15"/>
  <c r="Y1677" i="15"/>
  <c r="X1677" i="15"/>
  <c r="W1677" i="15"/>
  <c r="V1677" i="15"/>
  <c r="U1677" i="15"/>
  <c r="T1677" i="15"/>
  <c r="Y1676" i="15"/>
  <c r="X1676" i="15"/>
  <c r="W1676" i="15"/>
  <c r="V1676" i="15"/>
  <c r="U1676" i="15"/>
  <c r="T1676" i="15"/>
  <c r="Y1675" i="15"/>
  <c r="X1675" i="15"/>
  <c r="W1675" i="15"/>
  <c r="V1675" i="15"/>
  <c r="U1675" i="15"/>
  <c r="T1675" i="15"/>
  <c r="Y1674" i="15"/>
  <c r="X1674" i="15"/>
  <c r="W1674" i="15"/>
  <c r="V1674" i="15"/>
  <c r="U1674" i="15"/>
  <c r="T1674" i="15"/>
  <c r="Y1673" i="15"/>
  <c r="X1673" i="15"/>
  <c r="W1673" i="15"/>
  <c r="V1673" i="15"/>
  <c r="U1673" i="15"/>
  <c r="T1673" i="15"/>
  <c r="Y1672" i="15"/>
  <c r="X1672" i="15"/>
  <c r="W1672" i="15"/>
  <c r="V1672" i="15"/>
  <c r="U1672" i="15"/>
  <c r="T1672" i="15"/>
  <c r="Y1671" i="15"/>
  <c r="X1671" i="15"/>
  <c r="W1671" i="15"/>
  <c r="V1671" i="15"/>
  <c r="U1671" i="15"/>
  <c r="T1671" i="15"/>
  <c r="Y1670" i="15"/>
  <c r="X1670" i="15"/>
  <c r="W1670" i="15"/>
  <c r="V1670" i="15"/>
  <c r="U1670" i="15"/>
  <c r="T1670" i="15"/>
  <c r="Y1669" i="15"/>
  <c r="X1669" i="15"/>
  <c r="W1669" i="15"/>
  <c r="V1669" i="15"/>
  <c r="U1669" i="15"/>
  <c r="T1669" i="15"/>
  <c r="Y1668" i="15"/>
  <c r="X1668" i="15"/>
  <c r="W1668" i="15"/>
  <c r="V1668" i="15"/>
  <c r="U1668" i="15"/>
  <c r="T1668" i="15"/>
  <c r="Y1667" i="15"/>
  <c r="X1667" i="15"/>
  <c r="W1667" i="15"/>
  <c r="V1667" i="15"/>
  <c r="U1667" i="15"/>
  <c r="T1667" i="15"/>
  <c r="Y1666" i="15"/>
  <c r="X1666" i="15"/>
  <c r="W1666" i="15"/>
  <c r="V1666" i="15"/>
  <c r="U1666" i="15"/>
  <c r="T1666" i="15"/>
  <c r="Y1665" i="15"/>
  <c r="X1665" i="15"/>
  <c r="W1665" i="15"/>
  <c r="V1665" i="15"/>
  <c r="U1665" i="15"/>
  <c r="T1665" i="15"/>
  <c r="Y1664" i="15"/>
  <c r="X1664" i="15"/>
  <c r="W1664" i="15"/>
  <c r="V1664" i="15"/>
  <c r="U1664" i="15"/>
  <c r="T1664" i="15"/>
  <c r="Y1663" i="15"/>
  <c r="X1663" i="15"/>
  <c r="W1663" i="15"/>
  <c r="V1663" i="15"/>
  <c r="U1663" i="15"/>
  <c r="T1663" i="15"/>
  <c r="Y1662" i="15"/>
  <c r="X1662" i="15"/>
  <c r="W1662" i="15"/>
  <c r="V1662" i="15"/>
  <c r="U1662" i="15"/>
  <c r="T1662" i="15"/>
  <c r="Y1661" i="15"/>
  <c r="X1661" i="15"/>
  <c r="W1661" i="15"/>
  <c r="V1661" i="15"/>
  <c r="U1661" i="15"/>
  <c r="T1661" i="15"/>
  <c r="Y1660" i="15"/>
  <c r="X1660" i="15"/>
  <c r="W1660" i="15"/>
  <c r="V1660" i="15"/>
  <c r="U1660" i="15"/>
  <c r="T1660" i="15"/>
  <c r="Y1659" i="15"/>
  <c r="X1659" i="15"/>
  <c r="W1659" i="15"/>
  <c r="V1659" i="15"/>
  <c r="U1659" i="15"/>
  <c r="T1659" i="15"/>
  <c r="Y1658" i="15"/>
  <c r="X1658" i="15"/>
  <c r="W1658" i="15"/>
  <c r="V1658" i="15"/>
  <c r="U1658" i="15"/>
  <c r="T1658" i="15"/>
  <c r="Y1657" i="15"/>
  <c r="X1657" i="15"/>
  <c r="W1657" i="15"/>
  <c r="V1657" i="15"/>
  <c r="U1657" i="15"/>
  <c r="T1657" i="15"/>
  <c r="Y1656" i="15"/>
  <c r="X1656" i="15"/>
  <c r="W1656" i="15"/>
  <c r="V1656" i="15"/>
  <c r="U1656" i="15"/>
  <c r="T1656" i="15"/>
  <c r="Y1655" i="15"/>
  <c r="X1655" i="15"/>
  <c r="W1655" i="15"/>
  <c r="V1655" i="15"/>
  <c r="U1655" i="15"/>
  <c r="T1655" i="15"/>
  <c r="Y1654" i="15"/>
  <c r="X1654" i="15"/>
  <c r="W1654" i="15"/>
  <c r="V1654" i="15"/>
  <c r="U1654" i="15"/>
  <c r="T1654" i="15"/>
  <c r="Y1653" i="15"/>
  <c r="X1653" i="15"/>
  <c r="W1653" i="15"/>
  <c r="V1653" i="15"/>
  <c r="U1653" i="15"/>
  <c r="T1653" i="15"/>
  <c r="Y1652" i="15"/>
  <c r="X1652" i="15"/>
  <c r="W1652" i="15"/>
  <c r="V1652" i="15"/>
  <c r="U1652" i="15"/>
  <c r="T1652" i="15"/>
  <c r="Y1651" i="15"/>
  <c r="X1651" i="15"/>
  <c r="W1651" i="15"/>
  <c r="V1651" i="15"/>
  <c r="U1651" i="15"/>
  <c r="T1651" i="15"/>
  <c r="Y1650" i="15"/>
  <c r="X1650" i="15"/>
  <c r="W1650" i="15"/>
  <c r="V1650" i="15"/>
  <c r="U1650" i="15"/>
  <c r="T1650" i="15"/>
  <c r="Y1649" i="15"/>
  <c r="X1649" i="15"/>
  <c r="W1649" i="15"/>
  <c r="V1649" i="15"/>
  <c r="U1649" i="15"/>
  <c r="T1649" i="15"/>
  <c r="Y1648" i="15"/>
  <c r="X1648" i="15"/>
  <c r="W1648" i="15"/>
  <c r="V1648" i="15"/>
  <c r="U1648" i="15"/>
  <c r="T1648" i="15"/>
  <c r="Y1647" i="15"/>
  <c r="X1647" i="15"/>
  <c r="W1647" i="15"/>
  <c r="V1647" i="15"/>
  <c r="U1647" i="15"/>
  <c r="T1647" i="15"/>
  <c r="Y1646" i="15"/>
  <c r="X1646" i="15"/>
  <c r="W1646" i="15"/>
  <c r="V1646" i="15"/>
  <c r="U1646" i="15"/>
  <c r="T1646" i="15"/>
  <c r="Y1645" i="15"/>
  <c r="X1645" i="15"/>
  <c r="W1645" i="15"/>
  <c r="V1645" i="15"/>
  <c r="U1645" i="15"/>
  <c r="T1645" i="15"/>
  <c r="Y1644" i="15"/>
  <c r="X1644" i="15"/>
  <c r="W1644" i="15"/>
  <c r="V1644" i="15"/>
  <c r="U1644" i="15"/>
  <c r="T1644" i="15"/>
  <c r="Y1643" i="15"/>
  <c r="X1643" i="15"/>
  <c r="W1643" i="15"/>
  <c r="V1643" i="15"/>
  <c r="U1643" i="15"/>
  <c r="T1643" i="15"/>
  <c r="Y1642" i="15"/>
  <c r="X1642" i="15"/>
  <c r="W1642" i="15"/>
  <c r="V1642" i="15"/>
  <c r="U1642" i="15"/>
  <c r="T1642" i="15"/>
  <c r="Y1641" i="15"/>
  <c r="X1641" i="15"/>
  <c r="W1641" i="15"/>
  <c r="V1641" i="15"/>
  <c r="U1641" i="15"/>
  <c r="T1641" i="15"/>
  <c r="Y1640" i="15"/>
  <c r="X1640" i="15"/>
  <c r="W1640" i="15"/>
  <c r="V1640" i="15"/>
  <c r="U1640" i="15"/>
  <c r="T1640" i="15"/>
  <c r="Y1639" i="15"/>
  <c r="X1639" i="15"/>
  <c r="W1639" i="15"/>
  <c r="V1639" i="15"/>
  <c r="U1639" i="15"/>
  <c r="T1639" i="15"/>
  <c r="Y1638" i="15"/>
  <c r="X1638" i="15"/>
  <c r="W1638" i="15"/>
  <c r="V1638" i="15"/>
  <c r="U1638" i="15"/>
  <c r="T1638" i="15"/>
  <c r="Y1637" i="15"/>
  <c r="X1637" i="15"/>
  <c r="W1637" i="15"/>
  <c r="V1637" i="15"/>
  <c r="U1637" i="15"/>
  <c r="T1637" i="15"/>
  <c r="Y1636" i="15"/>
  <c r="X1636" i="15"/>
  <c r="W1636" i="15"/>
  <c r="V1636" i="15"/>
  <c r="U1636" i="15"/>
  <c r="T1636" i="15"/>
  <c r="Y1635" i="15"/>
  <c r="X1635" i="15"/>
  <c r="W1635" i="15"/>
  <c r="V1635" i="15"/>
  <c r="U1635" i="15"/>
  <c r="T1635" i="15"/>
  <c r="Y1634" i="15"/>
  <c r="X1634" i="15"/>
  <c r="W1634" i="15"/>
  <c r="V1634" i="15"/>
  <c r="U1634" i="15"/>
  <c r="T1634" i="15"/>
  <c r="Y1633" i="15"/>
  <c r="X1633" i="15"/>
  <c r="W1633" i="15"/>
  <c r="V1633" i="15"/>
  <c r="U1633" i="15"/>
  <c r="T1633" i="15"/>
  <c r="Y1632" i="15"/>
  <c r="X1632" i="15"/>
  <c r="W1632" i="15"/>
  <c r="V1632" i="15"/>
  <c r="U1632" i="15"/>
  <c r="T1632" i="15"/>
  <c r="Y1631" i="15"/>
  <c r="X1631" i="15"/>
  <c r="W1631" i="15"/>
  <c r="V1631" i="15"/>
  <c r="U1631" i="15"/>
  <c r="T1631" i="15"/>
  <c r="Y1630" i="15"/>
  <c r="X1630" i="15"/>
  <c r="W1630" i="15"/>
  <c r="V1630" i="15"/>
  <c r="U1630" i="15"/>
  <c r="T1630" i="15"/>
  <c r="Y1629" i="15"/>
  <c r="X1629" i="15"/>
  <c r="W1629" i="15"/>
  <c r="V1629" i="15"/>
  <c r="U1629" i="15"/>
  <c r="T1629" i="15"/>
  <c r="Y1628" i="15"/>
  <c r="X1628" i="15"/>
  <c r="W1628" i="15"/>
  <c r="V1628" i="15"/>
  <c r="U1628" i="15"/>
  <c r="T1628" i="15"/>
  <c r="Y1627" i="15"/>
  <c r="X1627" i="15"/>
  <c r="W1627" i="15"/>
  <c r="V1627" i="15"/>
  <c r="U1627" i="15"/>
  <c r="T1627" i="15"/>
  <c r="Y1626" i="15"/>
  <c r="X1626" i="15"/>
  <c r="W1626" i="15"/>
  <c r="V1626" i="15"/>
  <c r="U1626" i="15"/>
  <c r="T1626" i="15"/>
  <c r="Y1625" i="15"/>
  <c r="X1625" i="15"/>
  <c r="W1625" i="15"/>
  <c r="V1625" i="15"/>
  <c r="U1625" i="15"/>
  <c r="T1625" i="15"/>
  <c r="Y1624" i="15"/>
  <c r="X1624" i="15"/>
  <c r="W1624" i="15"/>
  <c r="V1624" i="15"/>
  <c r="U1624" i="15"/>
  <c r="T1624" i="15"/>
  <c r="Y1623" i="15"/>
  <c r="X1623" i="15"/>
  <c r="W1623" i="15"/>
  <c r="V1623" i="15"/>
  <c r="U1623" i="15"/>
  <c r="T1623" i="15"/>
  <c r="Y1622" i="15"/>
  <c r="X1622" i="15"/>
  <c r="W1622" i="15"/>
  <c r="V1622" i="15"/>
  <c r="U1622" i="15"/>
  <c r="T1622" i="15"/>
  <c r="Y1621" i="15"/>
  <c r="X1621" i="15"/>
  <c r="W1621" i="15"/>
  <c r="V1621" i="15"/>
  <c r="U1621" i="15"/>
  <c r="T1621" i="15"/>
  <c r="Y1620" i="15"/>
  <c r="X1620" i="15"/>
  <c r="W1620" i="15"/>
  <c r="V1620" i="15"/>
  <c r="U1620" i="15"/>
  <c r="T1620" i="15"/>
  <c r="Y1619" i="15"/>
  <c r="X1619" i="15"/>
  <c r="W1619" i="15"/>
  <c r="V1619" i="15"/>
  <c r="U1619" i="15"/>
  <c r="T1619" i="15"/>
  <c r="Y1618" i="15"/>
  <c r="X1618" i="15"/>
  <c r="W1618" i="15"/>
  <c r="V1618" i="15"/>
  <c r="U1618" i="15"/>
  <c r="T1618" i="15"/>
  <c r="Y1617" i="15"/>
  <c r="X1617" i="15"/>
  <c r="W1617" i="15"/>
  <c r="V1617" i="15"/>
  <c r="U1617" i="15"/>
  <c r="T1617" i="15"/>
  <c r="Y1616" i="15"/>
  <c r="X1616" i="15"/>
  <c r="W1616" i="15"/>
  <c r="V1616" i="15"/>
  <c r="U1616" i="15"/>
  <c r="T1616" i="15"/>
  <c r="Y1615" i="15"/>
  <c r="X1615" i="15"/>
  <c r="W1615" i="15"/>
  <c r="V1615" i="15"/>
  <c r="U1615" i="15"/>
  <c r="T1615" i="15"/>
  <c r="Y1614" i="15"/>
  <c r="X1614" i="15"/>
  <c r="W1614" i="15"/>
  <c r="V1614" i="15"/>
  <c r="U1614" i="15"/>
  <c r="T1614" i="15"/>
  <c r="Y1613" i="15"/>
  <c r="X1613" i="15"/>
  <c r="W1613" i="15"/>
  <c r="V1613" i="15"/>
  <c r="U1613" i="15"/>
  <c r="T1613" i="15"/>
  <c r="Y1612" i="15"/>
  <c r="X1612" i="15"/>
  <c r="W1612" i="15"/>
  <c r="V1612" i="15"/>
  <c r="U1612" i="15"/>
  <c r="T1612" i="15"/>
  <c r="Y1611" i="15"/>
  <c r="X1611" i="15"/>
  <c r="W1611" i="15"/>
  <c r="V1611" i="15"/>
  <c r="U1611" i="15"/>
  <c r="T1611" i="15"/>
  <c r="Y1610" i="15"/>
  <c r="X1610" i="15"/>
  <c r="W1610" i="15"/>
  <c r="V1610" i="15"/>
  <c r="U1610" i="15"/>
  <c r="T1610" i="15"/>
  <c r="Y1609" i="15"/>
  <c r="X1609" i="15"/>
  <c r="W1609" i="15"/>
  <c r="V1609" i="15"/>
  <c r="U1609" i="15"/>
  <c r="T1609" i="15"/>
  <c r="Y1608" i="15"/>
  <c r="X1608" i="15"/>
  <c r="W1608" i="15"/>
  <c r="V1608" i="15"/>
  <c r="U1608" i="15"/>
  <c r="T1608" i="15"/>
  <c r="Y1607" i="15"/>
  <c r="X1607" i="15"/>
  <c r="W1607" i="15"/>
  <c r="V1607" i="15"/>
  <c r="U1607" i="15"/>
  <c r="T1607" i="15"/>
  <c r="Y1606" i="15"/>
  <c r="X1606" i="15"/>
  <c r="W1606" i="15"/>
  <c r="V1606" i="15"/>
  <c r="U1606" i="15"/>
  <c r="T1606" i="15"/>
  <c r="Y1605" i="15"/>
  <c r="X1605" i="15"/>
  <c r="W1605" i="15"/>
  <c r="V1605" i="15"/>
  <c r="U1605" i="15"/>
  <c r="T1605" i="15"/>
  <c r="Y1604" i="15"/>
  <c r="X1604" i="15"/>
  <c r="W1604" i="15"/>
  <c r="V1604" i="15"/>
  <c r="U1604" i="15"/>
  <c r="T1604" i="15"/>
  <c r="Y1603" i="15"/>
  <c r="X1603" i="15"/>
  <c r="W1603" i="15"/>
  <c r="V1603" i="15"/>
  <c r="U1603" i="15"/>
  <c r="T1603" i="15"/>
  <c r="Y1602" i="15"/>
  <c r="X1602" i="15"/>
  <c r="W1602" i="15"/>
  <c r="V1602" i="15"/>
  <c r="U1602" i="15"/>
  <c r="T1602" i="15"/>
  <c r="Y1601" i="15"/>
  <c r="X1601" i="15"/>
  <c r="W1601" i="15"/>
  <c r="V1601" i="15"/>
  <c r="U1601" i="15"/>
  <c r="T1601" i="15"/>
  <c r="Y1600" i="15"/>
  <c r="X1600" i="15"/>
  <c r="W1600" i="15"/>
  <c r="V1600" i="15"/>
  <c r="U1600" i="15"/>
  <c r="T1600" i="15"/>
  <c r="Y1599" i="15"/>
  <c r="X1599" i="15"/>
  <c r="W1599" i="15"/>
  <c r="V1599" i="15"/>
  <c r="U1599" i="15"/>
  <c r="T1599" i="15"/>
  <c r="Y1598" i="15"/>
  <c r="X1598" i="15"/>
  <c r="W1598" i="15"/>
  <c r="V1598" i="15"/>
  <c r="U1598" i="15"/>
  <c r="T1598" i="15"/>
  <c r="Y1597" i="15"/>
  <c r="X1597" i="15"/>
  <c r="W1597" i="15"/>
  <c r="V1597" i="15"/>
  <c r="U1597" i="15"/>
  <c r="T1597" i="15"/>
  <c r="Y1596" i="15"/>
  <c r="X1596" i="15"/>
  <c r="W1596" i="15"/>
  <c r="V1596" i="15"/>
  <c r="U1596" i="15"/>
  <c r="T1596" i="15"/>
  <c r="Y1595" i="15"/>
  <c r="X1595" i="15"/>
  <c r="W1595" i="15"/>
  <c r="V1595" i="15"/>
  <c r="U1595" i="15"/>
  <c r="T1595" i="15"/>
  <c r="Y1594" i="15"/>
  <c r="X1594" i="15"/>
  <c r="W1594" i="15"/>
  <c r="V1594" i="15"/>
  <c r="U1594" i="15"/>
  <c r="T1594" i="15"/>
  <c r="Y1593" i="15"/>
  <c r="X1593" i="15"/>
  <c r="W1593" i="15"/>
  <c r="V1593" i="15"/>
  <c r="U1593" i="15"/>
  <c r="T1593" i="15"/>
  <c r="Y1592" i="15"/>
  <c r="X1592" i="15"/>
  <c r="W1592" i="15"/>
  <c r="V1592" i="15"/>
  <c r="U1592" i="15"/>
  <c r="T1592" i="15"/>
  <c r="Y1591" i="15"/>
  <c r="X1591" i="15"/>
  <c r="W1591" i="15"/>
  <c r="V1591" i="15"/>
  <c r="U1591" i="15"/>
  <c r="T1591" i="15"/>
  <c r="Y1590" i="15"/>
  <c r="X1590" i="15"/>
  <c r="W1590" i="15"/>
  <c r="V1590" i="15"/>
  <c r="U1590" i="15"/>
  <c r="T1590" i="15"/>
  <c r="Y1589" i="15"/>
  <c r="X1589" i="15"/>
  <c r="W1589" i="15"/>
  <c r="V1589" i="15"/>
  <c r="U1589" i="15"/>
  <c r="T1589" i="15"/>
  <c r="Y1588" i="15"/>
  <c r="X1588" i="15"/>
  <c r="W1588" i="15"/>
  <c r="V1588" i="15"/>
  <c r="U1588" i="15"/>
  <c r="T1588" i="15"/>
  <c r="Y1587" i="15"/>
  <c r="X1587" i="15"/>
  <c r="W1587" i="15"/>
  <c r="V1587" i="15"/>
  <c r="U1587" i="15"/>
  <c r="T1587" i="15"/>
  <c r="Y1586" i="15"/>
  <c r="X1586" i="15"/>
  <c r="W1586" i="15"/>
  <c r="V1586" i="15"/>
  <c r="U1586" i="15"/>
  <c r="T1586" i="15"/>
  <c r="Y1585" i="15"/>
  <c r="X1585" i="15"/>
  <c r="W1585" i="15"/>
  <c r="V1585" i="15"/>
  <c r="U1585" i="15"/>
  <c r="T1585" i="15"/>
  <c r="Y1584" i="15"/>
  <c r="X1584" i="15"/>
  <c r="W1584" i="15"/>
  <c r="V1584" i="15"/>
  <c r="U1584" i="15"/>
  <c r="T1584" i="15"/>
  <c r="Y1583" i="15"/>
  <c r="X1583" i="15"/>
  <c r="W1583" i="15"/>
  <c r="V1583" i="15"/>
  <c r="U1583" i="15"/>
  <c r="T1583" i="15"/>
  <c r="Y1582" i="15"/>
  <c r="X1582" i="15"/>
  <c r="W1582" i="15"/>
  <c r="V1582" i="15"/>
  <c r="U1582" i="15"/>
  <c r="T1582" i="15"/>
  <c r="Y1581" i="15"/>
  <c r="X1581" i="15"/>
  <c r="W1581" i="15"/>
  <c r="V1581" i="15"/>
  <c r="U1581" i="15"/>
  <c r="T1581" i="15"/>
  <c r="Y1580" i="15"/>
  <c r="X1580" i="15"/>
  <c r="W1580" i="15"/>
  <c r="V1580" i="15"/>
  <c r="U1580" i="15"/>
  <c r="T1580" i="15"/>
  <c r="Y1579" i="15"/>
  <c r="X1579" i="15"/>
  <c r="W1579" i="15"/>
  <c r="V1579" i="15"/>
  <c r="U1579" i="15"/>
  <c r="T1579" i="15"/>
  <c r="Y1578" i="15"/>
  <c r="X1578" i="15"/>
  <c r="W1578" i="15"/>
  <c r="V1578" i="15"/>
  <c r="U1578" i="15"/>
  <c r="T1578" i="15"/>
  <c r="Y1577" i="15"/>
  <c r="X1577" i="15"/>
  <c r="W1577" i="15"/>
  <c r="V1577" i="15"/>
  <c r="U1577" i="15"/>
  <c r="T1577" i="15"/>
  <c r="Y1576" i="15"/>
  <c r="X1576" i="15"/>
  <c r="W1576" i="15"/>
  <c r="V1576" i="15"/>
  <c r="U1576" i="15"/>
  <c r="T1576" i="15"/>
  <c r="Y1575" i="15"/>
  <c r="X1575" i="15"/>
  <c r="W1575" i="15"/>
  <c r="V1575" i="15"/>
  <c r="U1575" i="15"/>
  <c r="T1575" i="15"/>
  <c r="Y1574" i="15"/>
  <c r="X1574" i="15"/>
  <c r="W1574" i="15"/>
  <c r="V1574" i="15"/>
  <c r="U1574" i="15"/>
  <c r="T1574" i="15"/>
  <c r="Y1573" i="15"/>
  <c r="X1573" i="15"/>
  <c r="W1573" i="15"/>
  <c r="V1573" i="15"/>
  <c r="U1573" i="15"/>
  <c r="T1573" i="15"/>
  <c r="Y1572" i="15"/>
  <c r="X1572" i="15"/>
  <c r="W1572" i="15"/>
  <c r="V1572" i="15"/>
  <c r="U1572" i="15"/>
  <c r="T1572" i="15"/>
  <c r="Y1571" i="15"/>
  <c r="X1571" i="15"/>
  <c r="W1571" i="15"/>
  <c r="V1571" i="15"/>
  <c r="U1571" i="15"/>
  <c r="T1571" i="15"/>
  <c r="Y1570" i="15"/>
  <c r="X1570" i="15"/>
  <c r="W1570" i="15"/>
  <c r="V1570" i="15"/>
  <c r="U1570" i="15"/>
  <c r="T1570" i="15"/>
  <c r="Y1569" i="15"/>
  <c r="X1569" i="15"/>
  <c r="W1569" i="15"/>
  <c r="V1569" i="15"/>
  <c r="U1569" i="15"/>
  <c r="T1569" i="15"/>
  <c r="Y1568" i="15"/>
  <c r="X1568" i="15"/>
  <c r="W1568" i="15"/>
  <c r="V1568" i="15"/>
  <c r="U1568" i="15"/>
  <c r="T1568" i="15"/>
  <c r="Y1567" i="15"/>
  <c r="X1567" i="15"/>
  <c r="W1567" i="15"/>
  <c r="V1567" i="15"/>
  <c r="U1567" i="15"/>
  <c r="T1567" i="15"/>
  <c r="Y1566" i="15"/>
  <c r="X1566" i="15"/>
  <c r="W1566" i="15"/>
  <c r="V1566" i="15"/>
  <c r="U1566" i="15"/>
  <c r="T1566" i="15"/>
  <c r="Y1565" i="15"/>
  <c r="X1565" i="15"/>
  <c r="W1565" i="15"/>
  <c r="V1565" i="15"/>
  <c r="U1565" i="15"/>
  <c r="T1565" i="15"/>
  <c r="Y1564" i="15"/>
  <c r="X1564" i="15"/>
  <c r="W1564" i="15"/>
  <c r="V1564" i="15"/>
  <c r="U1564" i="15"/>
  <c r="T1564" i="15"/>
  <c r="Y1563" i="15"/>
  <c r="X1563" i="15"/>
  <c r="W1563" i="15"/>
  <c r="V1563" i="15"/>
  <c r="U1563" i="15"/>
  <c r="T1563" i="15"/>
  <c r="Y1562" i="15"/>
  <c r="X1562" i="15"/>
  <c r="W1562" i="15"/>
  <c r="V1562" i="15"/>
  <c r="U1562" i="15"/>
  <c r="T1562" i="15"/>
  <c r="Y1561" i="15"/>
  <c r="X1561" i="15"/>
  <c r="W1561" i="15"/>
  <c r="V1561" i="15"/>
  <c r="U1561" i="15"/>
  <c r="T1561" i="15"/>
  <c r="Y1560" i="15"/>
  <c r="X1560" i="15"/>
  <c r="W1560" i="15"/>
  <c r="V1560" i="15"/>
  <c r="U1560" i="15"/>
  <c r="T1560" i="15"/>
  <c r="Y1559" i="15"/>
  <c r="X1559" i="15"/>
  <c r="W1559" i="15"/>
  <c r="V1559" i="15"/>
  <c r="U1559" i="15"/>
  <c r="T1559" i="15"/>
  <c r="Y1558" i="15"/>
  <c r="X1558" i="15"/>
  <c r="W1558" i="15"/>
  <c r="V1558" i="15"/>
  <c r="U1558" i="15"/>
  <c r="T1558" i="15"/>
  <c r="Y1557" i="15"/>
  <c r="X1557" i="15"/>
  <c r="W1557" i="15"/>
  <c r="V1557" i="15"/>
  <c r="U1557" i="15"/>
  <c r="T1557" i="15"/>
  <c r="Y1556" i="15"/>
  <c r="X1556" i="15"/>
  <c r="W1556" i="15"/>
  <c r="V1556" i="15"/>
  <c r="U1556" i="15"/>
  <c r="T1556" i="15"/>
  <c r="Y1555" i="15"/>
  <c r="X1555" i="15"/>
  <c r="W1555" i="15"/>
  <c r="V1555" i="15"/>
  <c r="U1555" i="15"/>
  <c r="T1555" i="15"/>
  <c r="Y1554" i="15"/>
  <c r="X1554" i="15"/>
  <c r="W1554" i="15"/>
  <c r="V1554" i="15"/>
  <c r="U1554" i="15"/>
  <c r="T1554" i="15"/>
  <c r="Y1553" i="15"/>
  <c r="X1553" i="15"/>
  <c r="W1553" i="15"/>
  <c r="V1553" i="15"/>
  <c r="U1553" i="15"/>
  <c r="T1553" i="15"/>
  <c r="Y1552" i="15"/>
  <c r="X1552" i="15"/>
  <c r="W1552" i="15"/>
  <c r="V1552" i="15"/>
  <c r="U1552" i="15"/>
  <c r="T1552" i="15"/>
  <c r="Y1551" i="15"/>
  <c r="X1551" i="15"/>
  <c r="W1551" i="15"/>
  <c r="V1551" i="15"/>
  <c r="U1551" i="15"/>
  <c r="T1551" i="15"/>
  <c r="Y1550" i="15"/>
  <c r="X1550" i="15"/>
  <c r="W1550" i="15"/>
  <c r="V1550" i="15"/>
  <c r="U1550" i="15"/>
  <c r="T1550" i="15"/>
  <c r="Y1549" i="15"/>
  <c r="X1549" i="15"/>
  <c r="W1549" i="15"/>
  <c r="V1549" i="15"/>
  <c r="U1549" i="15"/>
  <c r="T1549" i="15"/>
  <c r="Y1548" i="15"/>
  <c r="X1548" i="15"/>
  <c r="W1548" i="15"/>
  <c r="V1548" i="15"/>
  <c r="U1548" i="15"/>
  <c r="T1548" i="15"/>
  <c r="Y1547" i="15"/>
  <c r="X1547" i="15"/>
  <c r="W1547" i="15"/>
  <c r="V1547" i="15"/>
  <c r="U1547" i="15"/>
  <c r="T1547" i="15"/>
  <c r="Y1546" i="15"/>
  <c r="X1546" i="15"/>
  <c r="W1546" i="15"/>
  <c r="V1546" i="15"/>
  <c r="U1546" i="15"/>
  <c r="T1546" i="15"/>
  <c r="Y1545" i="15"/>
  <c r="X1545" i="15"/>
  <c r="W1545" i="15"/>
  <c r="V1545" i="15"/>
  <c r="U1545" i="15"/>
  <c r="T1545" i="15"/>
  <c r="Y1544" i="15"/>
  <c r="X1544" i="15"/>
  <c r="W1544" i="15"/>
  <c r="V1544" i="15"/>
  <c r="U1544" i="15"/>
  <c r="T1544" i="15"/>
  <c r="Y1543" i="15"/>
  <c r="X1543" i="15"/>
  <c r="W1543" i="15"/>
  <c r="V1543" i="15"/>
  <c r="U1543" i="15"/>
  <c r="T1543" i="15"/>
  <c r="Y1542" i="15"/>
  <c r="X1542" i="15"/>
  <c r="W1542" i="15"/>
  <c r="V1542" i="15"/>
  <c r="U1542" i="15"/>
  <c r="T1542" i="15"/>
  <c r="Y1541" i="15"/>
  <c r="X1541" i="15"/>
  <c r="W1541" i="15"/>
  <c r="V1541" i="15"/>
  <c r="U1541" i="15"/>
  <c r="T1541" i="15"/>
  <c r="Y1540" i="15"/>
  <c r="X1540" i="15"/>
  <c r="W1540" i="15"/>
  <c r="V1540" i="15"/>
  <c r="U1540" i="15"/>
  <c r="T1540" i="15"/>
  <c r="Y1539" i="15"/>
  <c r="X1539" i="15"/>
  <c r="W1539" i="15"/>
  <c r="V1539" i="15"/>
  <c r="U1539" i="15"/>
  <c r="T1539" i="15"/>
  <c r="Y1538" i="15"/>
  <c r="X1538" i="15"/>
  <c r="W1538" i="15"/>
  <c r="V1538" i="15"/>
  <c r="U1538" i="15"/>
  <c r="T1538" i="15"/>
  <c r="Y1537" i="15"/>
  <c r="X1537" i="15"/>
  <c r="W1537" i="15"/>
  <c r="V1537" i="15"/>
  <c r="U1537" i="15"/>
  <c r="T1537" i="15"/>
  <c r="Y1536" i="15"/>
  <c r="X1536" i="15"/>
  <c r="W1536" i="15"/>
  <c r="V1536" i="15"/>
  <c r="U1536" i="15"/>
  <c r="T1536" i="15"/>
  <c r="Y1535" i="15"/>
  <c r="X1535" i="15"/>
  <c r="W1535" i="15"/>
  <c r="V1535" i="15"/>
  <c r="U1535" i="15"/>
  <c r="T1535" i="15"/>
  <c r="Y1534" i="15"/>
  <c r="X1534" i="15"/>
  <c r="W1534" i="15"/>
  <c r="V1534" i="15"/>
  <c r="U1534" i="15"/>
  <c r="T1534" i="15"/>
  <c r="Y1533" i="15"/>
  <c r="X1533" i="15"/>
  <c r="W1533" i="15"/>
  <c r="V1533" i="15"/>
  <c r="U1533" i="15"/>
  <c r="T1533" i="15"/>
  <c r="Y1532" i="15"/>
  <c r="X1532" i="15"/>
  <c r="W1532" i="15"/>
  <c r="V1532" i="15"/>
  <c r="U1532" i="15"/>
  <c r="T1532" i="15"/>
  <c r="Y1531" i="15"/>
  <c r="X1531" i="15"/>
  <c r="W1531" i="15"/>
  <c r="V1531" i="15"/>
  <c r="U1531" i="15"/>
  <c r="T1531" i="15"/>
  <c r="Y1530" i="15"/>
  <c r="X1530" i="15"/>
  <c r="W1530" i="15"/>
  <c r="V1530" i="15"/>
  <c r="U1530" i="15"/>
  <c r="T1530" i="15"/>
  <c r="Y1529" i="15"/>
  <c r="X1529" i="15"/>
  <c r="W1529" i="15"/>
  <c r="V1529" i="15"/>
  <c r="U1529" i="15"/>
  <c r="T1529" i="15"/>
  <c r="Y1528" i="15"/>
  <c r="X1528" i="15"/>
  <c r="W1528" i="15"/>
  <c r="V1528" i="15"/>
  <c r="U1528" i="15"/>
  <c r="T1528" i="15"/>
  <c r="Y1527" i="15"/>
  <c r="X1527" i="15"/>
  <c r="W1527" i="15"/>
  <c r="V1527" i="15"/>
  <c r="U1527" i="15"/>
  <c r="T1527" i="15"/>
  <c r="Y1526" i="15"/>
  <c r="X1526" i="15"/>
  <c r="W1526" i="15"/>
  <c r="V1526" i="15"/>
  <c r="U1526" i="15"/>
  <c r="T1526" i="15"/>
  <c r="Y1525" i="15"/>
  <c r="X1525" i="15"/>
  <c r="W1525" i="15"/>
  <c r="V1525" i="15"/>
  <c r="U1525" i="15"/>
  <c r="T1525" i="15"/>
  <c r="Y1524" i="15"/>
  <c r="X1524" i="15"/>
  <c r="W1524" i="15"/>
  <c r="V1524" i="15"/>
  <c r="U1524" i="15"/>
  <c r="T1524" i="15"/>
  <c r="Y1523" i="15"/>
  <c r="X1523" i="15"/>
  <c r="W1523" i="15"/>
  <c r="V1523" i="15"/>
  <c r="U1523" i="15"/>
  <c r="T1523" i="15"/>
  <c r="Y1522" i="15"/>
  <c r="X1522" i="15"/>
  <c r="W1522" i="15"/>
  <c r="V1522" i="15"/>
  <c r="U1522" i="15"/>
  <c r="T1522" i="15"/>
  <c r="Y1521" i="15"/>
  <c r="X1521" i="15"/>
  <c r="W1521" i="15"/>
  <c r="V1521" i="15"/>
  <c r="U1521" i="15"/>
  <c r="T1521" i="15"/>
  <c r="Y1520" i="15"/>
  <c r="X1520" i="15"/>
  <c r="W1520" i="15"/>
  <c r="V1520" i="15"/>
  <c r="U1520" i="15"/>
  <c r="T1520" i="15"/>
  <c r="Y1519" i="15"/>
  <c r="X1519" i="15"/>
  <c r="W1519" i="15"/>
  <c r="V1519" i="15"/>
  <c r="U1519" i="15"/>
  <c r="T1519" i="15"/>
  <c r="Y1518" i="15"/>
  <c r="X1518" i="15"/>
  <c r="W1518" i="15"/>
  <c r="V1518" i="15"/>
  <c r="U1518" i="15"/>
  <c r="T1518" i="15"/>
  <c r="Y1517" i="15"/>
  <c r="X1517" i="15"/>
  <c r="W1517" i="15"/>
  <c r="V1517" i="15"/>
  <c r="U1517" i="15"/>
  <c r="T1517" i="15"/>
  <c r="Y1516" i="15"/>
  <c r="X1516" i="15"/>
  <c r="W1516" i="15"/>
  <c r="V1516" i="15"/>
  <c r="U1516" i="15"/>
  <c r="T1516" i="15"/>
  <c r="Y1515" i="15"/>
  <c r="X1515" i="15"/>
  <c r="W1515" i="15"/>
  <c r="V1515" i="15"/>
  <c r="U1515" i="15"/>
  <c r="T1515" i="15"/>
  <c r="Y1514" i="15"/>
  <c r="X1514" i="15"/>
  <c r="W1514" i="15"/>
  <c r="V1514" i="15"/>
  <c r="U1514" i="15"/>
  <c r="T1514" i="15"/>
  <c r="Y1513" i="15"/>
  <c r="X1513" i="15"/>
  <c r="W1513" i="15"/>
  <c r="V1513" i="15"/>
  <c r="U1513" i="15"/>
  <c r="T1513" i="15"/>
  <c r="Y1512" i="15"/>
  <c r="X1512" i="15"/>
  <c r="W1512" i="15"/>
  <c r="V1512" i="15"/>
  <c r="U1512" i="15"/>
  <c r="T1512" i="15"/>
  <c r="Y1511" i="15"/>
  <c r="X1511" i="15"/>
  <c r="W1511" i="15"/>
  <c r="V1511" i="15"/>
  <c r="U1511" i="15"/>
  <c r="T1511" i="15"/>
  <c r="Y1510" i="15"/>
  <c r="X1510" i="15"/>
  <c r="W1510" i="15"/>
  <c r="V1510" i="15"/>
  <c r="U1510" i="15"/>
  <c r="T1510" i="15"/>
  <c r="Y1509" i="15"/>
  <c r="X1509" i="15"/>
  <c r="W1509" i="15"/>
  <c r="V1509" i="15"/>
  <c r="U1509" i="15"/>
  <c r="T1509" i="15"/>
  <c r="Y1508" i="15"/>
  <c r="X1508" i="15"/>
  <c r="W1508" i="15"/>
  <c r="V1508" i="15"/>
  <c r="U1508" i="15"/>
  <c r="T1508" i="15"/>
  <c r="Y1507" i="15"/>
  <c r="X1507" i="15"/>
  <c r="W1507" i="15"/>
  <c r="V1507" i="15"/>
  <c r="U1507" i="15"/>
  <c r="T1507" i="15"/>
  <c r="Y1506" i="15"/>
  <c r="X1506" i="15"/>
  <c r="W1506" i="15"/>
  <c r="V1506" i="15"/>
  <c r="U1506" i="15"/>
  <c r="T1506" i="15"/>
  <c r="Y1505" i="15"/>
  <c r="X1505" i="15"/>
  <c r="W1505" i="15"/>
  <c r="V1505" i="15"/>
  <c r="U1505" i="15"/>
  <c r="T1505" i="15"/>
  <c r="Y1504" i="15"/>
  <c r="X1504" i="15"/>
  <c r="W1504" i="15"/>
  <c r="V1504" i="15"/>
  <c r="U1504" i="15"/>
  <c r="T1504" i="15"/>
  <c r="Y1503" i="15"/>
  <c r="X1503" i="15"/>
  <c r="W1503" i="15"/>
  <c r="V1503" i="15"/>
  <c r="U1503" i="15"/>
  <c r="T1503" i="15"/>
  <c r="Y1502" i="15"/>
  <c r="X1502" i="15"/>
  <c r="W1502" i="15"/>
  <c r="V1502" i="15"/>
  <c r="U1502" i="15"/>
  <c r="T1502" i="15"/>
  <c r="Y1501" i="15"/>
  <c r="X1501" i="15"/>
  <c r="W1501" i="15"/>
  <c r="V1501" i="15"/>
  <c r="U1501" i="15"/>
  <c r="T1501" i="15"/>
  <c r="Y1500" i="15"/>
  <c r="X1500" i="15"/>
  <c r="W1500" i="15"/>
  <c r="V1500" i="15"/>
  <c r="U1500" i="15"/>
  <c r="T1500" i="15"/>
  <c r="Y1499" i="15"/>
  <c r="X1499" i="15"/>
  <c r="W1499" i="15"/>
  <c r="V1499" i="15"/>
  <c r="U1499" i="15"/>
  <c r="T1499" i="15"/>
  <c r="Y1498" i="15"/>
  <c r="X1498" i="15"/>
  <c r="W1498" i="15"/>
  <c r="V1498" i="15"/>
  <c r="U1498" i="15"/>
  <c r="T1498" i="15"/>
  <c r="Y1497" i="15"/>
  <c r="X1497" i="15"/>
  <c r="W1497" i="15"/>
  <c r="V1497" i="15"/>
  <c r="U1497" i="15"/>
  <c r="T1497" i="15"/>
  <c r="Y1496" i="15"/>
  <c r="X1496" i="15"/>
  <c r="W1496" i="15"/>
  <c r="V1496" i="15"/>
  <c r="U1496" i="15"/>
  <c r="T1496" i="15"/>
  <c r="Y1495" i="15"/>
  <c r="X1495" i="15"/>
  <c r="W1495" i="15"/>
  <c r="V1495" i="15"/>
  <c r="U1495" i="15"/>
  <c r="T1495" i="15"/>
  <c r="Y1494" i="15"/>
  <c r="X1494" i="15"/>
  <c r="W1494" i="15"/>
  <c r="V1494" i="15"/>
  <c r="U1494" i="15"/>
  <c r="T1494" i="15"/>
  <c r="Y1493" i="15"/>
  <c r="X1493" i="15"/>
  <c r="W1493" i="15"/>
  <c r="V1493" i="15"/>
  <c r="U1493" i="15"/>
  <c r="T1493" i="15"/>
  <c r="Y1492" i="15"/>
  <c r="X1492" i="15"/>
  <c r="W1492" i="15"/>
  <c r="V1492" i="15"/>
  <c r="U1492" i="15"/>
  <c r="T1492" i="15"/>
  <c r="Y1491" i="15"/>
  <c r="X1491" i="15"/>
  <c r="W1491" i="15"/>
  <c r="V1491" i="15"/>
  <c r="U1491" i="15"/>
  <c r="T1491" i="15"/>
  <c r="Y1490" i="15"/>
  <c r="X1490" i="15"/>
  <c r="W1490" i="15"/>
  <c r="V1490" i="15"/>
  <c r="U1490" i="15"/>
  <c r="T1490" i="15"/>
  <c r="Y1489" i="15"/>
  <c r="X1489" i="15"/>
  <c r="W1489" i="15"/>
  <c r="V1489" i="15"/>
  <c r="U1489" i="15"/>
  <c r="T1489" i="15"/>
  <c r="Y1488" i="15"/>
  <c r="X1488" i="15"/>
  <c r="W1488" i="15"/>
  <c r="V1488" i="15"/>
  <c r="U1488" i="15"/>
  <c r="T1488" i="15"/>
  <c r="Y1487" i="15"/>
  <c r="X1487" i="15"/>
  <c r="W1487" i="15"/>
  <c r="V1487" i="15"/>
  <c r="U1487" i="15"/>
  <c r="T1487" i="15"/>
  <c r="Y1486" i="15"/>
  <c r="X1486" i="15"/>
  <c r="W1486" i="15"/>
  <c r="V1486" i="15"/>
  <c r="U1486" i="15"/>
  <c r="T1486" i="15"/>
  <c r="Y1485" i="15"/>
  <c r="X1485" i="15"/>
  <c r="W1485" i="15"/>
  <c r="V1485" i="15"/>
  <c r="U1485" i="15"/>
  <c r="T1485" i="15"/>
  <c r="Y1484" i="15"/>
  <c r="X1484" i="15"/>
  <c r="W1484" i="15"/>
  <c r="V1484" i="15"/>
  <c r="U1484" i="15"/>
  <c r="T1484" i="15"/>
  <c r="Y1483" i="15"/>
  <c r="X1483" i="15"/>
  <c r="W1483" i="15"/>
  <c r="V1483" i="15"/>
  <c r="U1483" i="15"/>
  <c r="T1483" i="15"/>
  <c r="Y1482" i="15"/>
  <c r="X1482" i="15"/>
  <c r="W1482" i="15"/>
  <c r="V1482" i="15"/>
  <c r="U1482" i="15"/>
  <c r="T1482" i="15"/>
  <c r="Y1481" i="15"/>
  <c r="X1481" i="15"/>
  <c r="W1481" i="15"/>
  <c r="V1481" i="15"/>
  <c r="U1481" i="15"/>
  <c r="T1481" i="15"/>
  <c r="Y1480" i="15"/>
  <c r="X1480" i="15"/>
  <c r="W1480" i="15"/>
  <c r="V1480" i="15"/>
  <c r="U1480" i="15"/>
  <c r="T1480" i="15"/>
  <c r="Y1479" i="15"/>
  <c r="X1479" i="15"/>
  <c r="W1479" i="15"/>
  <c r="V1479" i="15"/>
  <c r="U1479" i="15"/>
  <c r="T1479" i="15"/>
  <c r="Y1478" i="15"/>
  <c r="X1478" i="15"/>
  <c r="W1478" i="15"/>
  <c r="V1478" i="15"/>
  <c r="U1478" i="15"/>
  <c r="T1478" i="15"/>
  <c r="Y1477" i="15"/>
  <c r="X1477" i="15"/>
  <c r="W1477" i="15"/>
  <c r="V1477" i="15"/>
  <c r="U1477" i="15"/>
  <c r="T1477" i="15"/>
  <c r="Y1476" i="15"/>
  <c r="X1476" i="15"/>
  <c r="W1476" i="15"/>
  <c r="V1476" i="15"/>
  <c r="U1476" i="15"/>
  <c r="T1476" i="15"/>
  <c r="Y1475" i="15"/>
  <c r="X1475" i="15"/>
  <c r="W1475" i="15"/>
  <c r="V1475" i="15"/>
  <c r="U1475" i="15"/>
  <c r="T1475" i="15"/>
  <c r="Y1474" i="15"/>
  <c r="X1474" i="15"/>
  <c r="W1474" i="15"/>
  <c r="V1474" i="15"/>
  <c r="U1474" i="15"/>
  <c r="T1474" i="15"/>
  <c r="Y1473" i="15"/>
  <c r="X1473" i="15"/>
  <c r="W1473" i="15"/>
  <c r="V1473" i="15"/>
  <c r="U1473" i="15"/>
  <c r="T1473" i="15"/>
  <c r="Y1472" i="15"/>
  <c r="X1472" i="15"/>
  <c r="W1472" i="15"/>
  <c r="V1472" i="15"/>
  <c r="U1472" i="15"/>
  <c r="T1472" i="15"/>
  <c r="Y1471" i="15"/>
  <c r="X1471" i="15"/>
  <c r="W1471" i="15"/>
  <c r="V1471" i="15"/>
  <c r="U1471" i="15"/>
  <c r="T1471" i="15"/>
  <c r="Y1470" i="15"/>
  <c r="X1470" i="15"/>
  <c r="W1470" i="15"/>
  <c r="V1470" i="15"/>
  <c r="U1470" i="15"/>
  <c r="T1470" i="15"/>
  <c r="Y1469" i="15"/>
  <c r="X1469" i="15"/>
  <c r="W1469" i="15"/>
  <c r="V1469" i="15"/>
  <c r="U1469" i="15"/>
  <c r="T1469" i="15"/>
  <c r="Y1468" i="15"/>
  <c r="X1468" i="15"/>
  <c r="W1468" i="15"/>
  <c r="V1468" i="15"/>
  <c r="U1468" i="15"/>
  <c r="T1468" i="15"/>
  <c r="Y1467" i="15"/>
  <c r="X1467" i="15"/>
  <c r="W1467" i="15"/>
  <c r="V1467" i="15"/>
  <c r="U1467" i="15"/>
  <c r="T1467" i="15"/>
  <c r="Y1466" i="15"/>
  <c r="X1466" i="15"/>
  <c r="W1466" i="15"/>
  <c r="V1466" i="15"/>
  <c r="U1466" i="15"/>
  <c r="T1466" i="15"/>
  <c r="Y1465" i="15"/>
  <c r="X1465" i="15"/>
  <c r="W1465" i="15"/>
  <c r="V1465" i="15"/>
  <c r="U1465" i="15"/>
  <c r="T1465" i="15"/>
  <c r="Y1464" i="15"/>
  <c r="X1464" i="15"/>
  <c r="W1464" i="15"/>
  <c r="V1464" i="15"/>
  <c r="U1464" i="15"/>
  <c r="T1464" i="15"/>
  <c r="Y1463" i="15"/>
  <c r="X1463" i="15"/>
  <c r="W1463" i="15"/>
  <c r="V1463" i="15"/>
  <c r="U1463" i="15"/>
  <c r="T1463" i="15"/>
  <c r="Y1462" i="15"/>
  <c r="X1462" i="15"/>
  <c r="W1462" i="15"/>
  <c r="V1462" i="15"/>
  <c r="U1462" i="15"/>
  <c r="T1462" i="15"/>
  <c r="Y1461" i="15"/>
  <c r="X1461" i="15"/>
  <c r="W1461" i="15"/>
  <c r="V1461" i="15"/>
  <c r="U1461" i="15"/>
  <c r="T1461" i="15"/>
  <c r="Y1460" i="15"/>
  <c r="X1460" i="15"/>
  <c r="W1460" i="15"/>
  <c r="V1460" i="15"/>
  <c r="U1460" i="15"/>
  <c r="T1460" i="15"/>
  <c r="Y1459" i="15"/>
  <c r="X1459" i="15"/>
  <c r="W1459" i="15"/>
  <c r="V1459" i="15"/>
  <c r="U1459" i="15"/>
  <c r="T1459" i="15"/>
  <c r="Y1458" i="15"/>
  <c r="X1458" i="15"/>
  <c r="W1458" i="15"/>
  <c r="V1458" i="15"/>
  <c r="U1458" i="15"/>
  <c r="T1458" i="15"/>
  <c r="Y1457" i="15"/>
  <c r="X1457" i="15"/>
  <c r="W1457" i="15"/>
  <c r="V1457" i="15"/>
  <c r="U1457" i="15"/>
  <c r="T1457" i="15"/>
  <c r="Y1456" i="15"/>
  <c r="X1456" i="15"/>
  <c r="W1456" i="15"/>
  <c r="V1456" i="15"/>
  <c r="U1456" i="15"/>
  <c r="T1456" i="15"/>
  <c r="Y1455" i="15"/>
  <c r="X1455" i="15"/>
  <c r="W1455" i="15"/>
  <c r="V1455" i="15"/>
  <c r="U1455" i="15"/>
  <c r="T1455" i="15"/>
  <c r="Y1454" i="15"/>
  <c r="X1454" i="15"/>
  <c r="W1454" i="15"/>
  <c r="V1454" i="15"/>
  <c r="U1454" i="15"/>
  <c r="T1454" i="15"/>
  <c r="Y1453" i="15"/>
  <c r="X1453" i="15"/>
  <c r="W1453" i="15"/>
  <c r="V1453" i="15"/>
  <c r="U1453" i="15"/>
  <c r="T1453" i="15"/>
  <c r="Y1452" i="15"/>
  <c r="X1452" i="15"/>
  <c r="W1452" i="15"/>
  <c r="V1452" i="15"/>
  <c r="U1452" i="15"/>
  <c r="T1452" i="15"/>
  <c r="Y1451" i="15"/>
  <c r="X1451" i="15"/>
  <c r="W1451" i="15"/>
  <c r="V1451" i="15"/>
  <c r="U1451" i="15"/>
  <c r="T1451" i="15"/>
  <c r="Y1450" i="15"/>
  <c r="X1450" i="15"/>
  <c r="W1450" i="15"/>
  <c r="V1450" i="15"/>
  <c r="U1450" i="15"/>
  <c r="T1450" i="15"/>
  <c r="Y1449" i="15"/>
  <c r="X1449" i="15"/>
  <c r="W1449" i="15"/>
  <c r="V1449" i="15"/>
  <c r="U1449" i="15"/>
  <c r="T1449" i="15"/>
  <c r="Y1448" i="15"/>
  <c r="X1448" i="15"/>
  <c r="W1448" i="15"/>
  <c r="V1448" i="15"/>
  <c r="U1448" i="15"/>
  <c r="T1448" i="15"/>
  <c r="Y1447" i="15"/>
  <c r="X1447" i="15"/>
  <c r="W1447" i="15"/>
  <c r="V1447" i="15"/>
  <c r="U1447" i="15"/>
  <c r="T1447" i="15"/>
  <c r="Y1446" i="15"/>
  <c r="X1446" i="15"/>
  <c r="W1446" i="15"/>
  <c r="V1446" i="15"/>
  <c r="U1446" i="15"/>
  <c r="T1446" i="15"/>
  <c r="Y1445" i="15"/>
  <c r="X1445" i="15"/>
  <c r="W1445" i="15"/>
  <c r="V1445" i="15"/>
  <c r="U1445" i="15"/>
  <c r="T1445" i="15"/>
  <c r="Y1444" i="15"/>
  <c r="X1444" i="15"/>
  <c r="W1444" i="15"/>
  <c r="V1444" i="15"/>
  <c r="U1444" i="15"/>
  <c r="T1444" i="15"/>
  <c r="Y1443" i="15"/>
  <c r="X1443" i="15"/>
  <c r="W1443" i="15"/>
  <c r="V1443" i="15"/>
  <c r="U1443" i="15"/>
  <c r="T1443" i="15"/>
  <c r="Y1442" i="15"/>
  <c r="X1442" i="15"/>
  <c r="W1442" i="15"/>
  <c r="V1442" i="15"/>
  <c r="U1442" i="15"/>
  <c r="T1442" i="15"/>
  <c r="Y1441" i="15"/>
  <c r="X1441" i="15"/>
  <c r="W1441" i="15"/>
  <c r="V1441" i="15"/>
  <c r="U1441" i="15"/>
  <c r="T1441" i="15"/>
  <c r="Y1440" i="15"/>
  <c r="X1440" i="15"/>
  <c r="W1440" i="15"/>
  <c r="V1440" i="15"/>
  <c r="U1440" i="15"/>
  <c r="T1440" i="15"/>
  <c r="Y1439" i="15"/>
  <c r="X1439" i="15"/>
  <c r="W1439" i="15"/>
  <c r="V1439" i="15"/>
  <c r="U1439" i="15"/>
  <c r="T1439" i="15"/>
  <c r="Y1438" i="15"/>
  <c r="X1438" i="15"/>
  <c r="W1438" i="15"/>
  <c r="V1438" i="15"/>
  <c r="U1438" i="15"/>
  <c r="T1438" i="15"/>
  <c r="Y1437" i="15"/>
  <c r="X1437" i="15"/>
  <c r="W1437" i="15"/>
  <c r="V1437" i="15"/>
  <c r="U1437" i="15"/>
  <c r="T1437" i="15"/>
  <c r="Y1436" i="15"/>
  <c r="X1436" i="15"/>
  <c r="W1436" i="15"/>
  <c r="V1436" i="15"/>
  <c r="U1436" i="15"/>
  <c r="T1436" i="15"/>
  <c r="Y1435" i="15"/>
  <c r="X1435" i="15"/>
  <c r="W1435" i="15"/>
  <c r="V1435" i="15"/>
  <c r="U1435" i="15"/>
  <c r="T1435" i="15"/>
  <c r="Y1434" i="15"/>
  <c r="X1434" i="15"/>
  <c r="W1434" i="15"/>
  <c r="V1434" i="15"/>
  <c r="U1434" i="15"/>
  <c r="T1434" i="15"/>
  <c r="Y1433" i="15"/>
  <c r="X1433" i="15"/>
  <c r="W1433" i="15"/>
  <c r="V1433" i="15"/>
  <c r="U1433" i="15"/>
  <c r="T1433" i="15"/>
  <c r="Y1432" i="15"/>
  <c r="X1432" i="15"/>
  <c r="W1432" i="15"/>
  <c r="V1432" i="15"/>
  <c r="U1432" i="15"/>
  <c r="T1432" i="15"/>
  <c r="Y1431" i="15"/>
  <c r="X1431" i="15"/>
  <c r="W1431" i="15"/>
  <c r="V1431" i="15"/>
  <c r="U1431" i="15"/>
  <c r="T1431" i="15"/>
  <c r="Y1430" i="15"/>
  <c r="X1430" i="15"/>
  <c r="W1430" i="15"/>
  <c r="V1430" i="15"/>
  <c r="U1430" i="15"/>
  <c r="T1430" i="15"/>
  <c r="Y1429" i="15"/>
  <c r="X1429" i="15"/>
  <c r="W1429" i="15"/>
  <c r="V1429" i="15"/>
  <c r="U1429" i="15"/>
  <c r="T1429" i="15"/>
  <c r="Y1428" i="15"/>
  <c r="X1428" i="15"/>
  <c r="W1428" i="15"/>
  <c r="V1428" i="15"/>
  <c r="U1428" i="15"/>
  <c r="T1428" i="15"/>
  <c r="Y1427" i="15"/>
  <c r="X1427" i="15"/>
  <c r="W1427" i="15"/>
  <c r="V1427" i="15"/>
  <c r="U1427" i="15"/>
  <c r="T1427" i="15"/>
  <c r="Y1426" i="15"/>
  <c r="X1426" i="15"/>
  <c r="W1426" i="15"/>
  <c r="V1426" i="15"/>
  <c r="U1426" i="15"/>
  <c r="T1426" i="15"/>
  <c r="Y1425" i="15"/>
  <c r="X1425" i="15"/>
  <c r="W1425" i="15"/>
  <c r="V1425" i="15"/>
  <c r="U1425" i="15"/>
  <c r="T1425" i="15"/>
  <c r="Y1424" i="15"/>
  <c r="X1424" i="15"/>
  <c r="W1424" i="15"/>
  <c r="V1424" i="15"/>
  <c r="U1424" i="15"/>
  <c r="T1424" i="15"/>
  <c r="Y1423" i="15"/>
  <c r="X1423" i="15"/>
  <c r="W1423" i="15"/>
  <c r="V1423" i="15"/>
  <c r="U1423" i="15"/>
  <c r="T1423" i="15"/>
  <c r="Y1422" i="15"/>
  <c r="X1422" i="15"/>
  <c r="W1422" i="15"/>
  <c r="V1422" i="15"/>
  <c r="U1422" i="15"/>
  <c r="T1422" i="15"/>
  <c r="Y1421" i="15"/>
  <c r="X1421" i="15"/>
  <c r="W1421" i="15"/>
  <c r="V1421" i="15"/>
  <c r="U1421" i="15"/>
  <c r="T1421" i="15"/>
  <c r="Y1420" i="15"/>
  <c r="X1420" i="15"/>
  <c r="W1420" i="15"/>
  <c r="V1420" i="15"/>
  <c r="U1420" i="15"/>
  <c r="T1420" i="15"/>
  <c r="Y1419" i="15"/>
  <c r="X1419" i="15"/>
  <c r="W1419" i="15"/>
  <c r="V1419" i="15"/>
  <c r="U1419" i="15"/>
  <c r="T1419" i="15"/>
  <c r="Y1418" i="15"/>
  <c r="X1418" i="15"/>
  <c r="W1418" i="15"/>
  <c r="V1418" i="15"/>
  <c r="U1418" i="15"/>
  <c r="T1418" i="15"/>
  <c r="Y1417" i="15"/>
  <c r="X1417" i="15"/>
  <c r="W1417" i="15"/>
  <c r="V1417" i="15"/>
  <c r="U1417" i="15"/>
  <c r="T1417" i="15"/>
  <c r="Y1416" i="15"/>
  <c r="X1416" i="15"/>
  <c r="W1416" i="15"/>
  <c r="V1416" i="15"/>
  <c r="U1416" i="15"/>
  <c r="T1416" i="15"/>
  <c r="Y1415" i="15"/>
  <c r="X1415" i="15"/>
  <c r="W1415" i="15"/>
  <c r="V1415" i="15"/>
  <c r="U1415" i="15"/>
  <c r="T1415" i="15"/>
  <c r="Y1414" i="15"/>
  <c r="X1414" i="15"/>
  <c r="W1414" i="15"/>
  <c r="V1414" i="15"/>
  <c r="U1414" i="15"/>
  <c r="T1414" i="15"/>
  <c r="Y1413" i="15"/>
  <c r="X1413" i="15"/>
  <c r="W1413" i="15"/>
  <c r="V1413" i="15"/>
  <c r="U1413" i="15"/>
  <c r="T1413" i="15"/>
  <c r="Y1412" i="15"/>
  <c r="X1412" i="15"/>
  <c r="W1412" i="15"/>
  <c r="V1412" i="15"/>
  <c r="U1412" i="15"/>
  <c r="T1412" i="15"/>
  <c r="Y1411" i="15"/>
  <c r="X1411" i="15"/>
  <c r="W1411" i="15"/>
  <c r="V1411" i="15"/>
  <c r="U1411" i="15"/>
  <c r="T1411" i="15"/>
  <c r="Y1410" i="15"/>
  <c r="X1410" i="15"/>
  <c r="W1410" i="15"/>
  <c r="V1410" i="15"/>
  <c r="U1410" i="15"/>
  <c r="T1410" i="15"/>
  <c r="Y1409" i="15"/>
  <c r="X1409" i="15"/>
  <c r="W1409" i="15"/>
  <c r="V1409" i="15"/>
  <c r="U1409" i="15"/>
  <c r="T1409" i="15"/>
  <c r="Y1408" i="15"/>
  <c r="X1408" i="15"/>
  <c r="W1408" i="15"/>
  <c r="V1408" i="15"/>
  <c r="U1408" i="15"/>
  <c r="T1408" i="15"/>
  <c r="Y1407" i="15"/>
  <c r="X1407" i="15"/>
  <c r="W1407" i="15"/>
  <c r="V1407" i="15"/>
  <c r="U1407" i="15"/>
  <c r="T1407" i="15"/>
  <c r="Y1406" i="15"/>
  <c r="X1406" i="15"/>
  <c r="W1406" i="15"/>
  <c r="V1406" i="15"/>
  <c r="U1406" i="15"/>
  <c r="T1406" i="15"/>
  <c r="Y1405" i="15"/>
  <c r="X1405" i="15"/>
  <c r="W1405" i="15"/>
  <c r="V1405" i="15"/>
  <c r="U1405" i="15"/>
  <c r="T1405" i="15"/>
  <c r="Y1404" i="15"/>
  <c r="X1404" i="15"/>
  <c r="W1404" i="15"/>
  <c r="V1404" i="15"/>
  <c r="U1404" i="15"/>
  <c r="T1404" i="15"/>
  <c r="Y1403" i="15"/>
  <c r="X1403" i="15"/>
  <c r="W1403" i="15"/>
  <c r="V1403" i="15"/>
  <c r="U1403" i="15"/>
  <c r="T1403" i="15"/>
  <c r="Y1402" i="15"/>
  <c r="X1402" i="15"/>
  <c r="W1402" i="15"/>
  <c r="V1402" i="15"/>
  <c r="U1402" i="15"/>
  <c r="T1402" i="15"/>
  <c r="Y1401" i="15"/>
  <c r="X1401" i="15"/>
  <c r="W1401" i="15"/>
  <c r="V1401" i="15"/>
  <c r="U1401" i="15"/>
  <c r="T1401" i="15"/>
  <c r="Y1400" i="15"/>
  <c r="X1400" i="15"/>
  <c r="W1400" i="15"/>
  <c r="V1400" i="15"/>
  <c r="U1400" i="15"/>
  <c r="T1400" i="15"/>
  <c r="Y1399" i="15"/>
  <c r="X1399" i="15"/>
  <c r="W1399" i="15"/>
  <c r="V1399" i="15"/>
  <c r="U1399" i="15"/>
  <c r="T1399" i="15"/>
  <c r="Y1398" i="15"/>
  <c r="X1398" i="15"/>
  <c r="W1398" i="15"/>
  <c r="V1398" i="15"/>
  <c r="U1398" i="15"/>
  <c r="T1398" i="15"/>
  <c r="Y1397" i="15"/>
  <c r="X1397" i="15"/>
  <c r="W1397" i="15"/>
  <c r="V1397" i="15"/>
  <c r="U1397" i="15"/>
  <c r="T1397" i="15"/>
  <c r="Y1396" i="15"/>
  <c r="X1396" i="15"/>
  <c r="W1396" i="15"/>
  <c r="V1396" i="15"/>
  <c r="U1396" i="15"/>
  <c r="T1396" i="15"/>
  <c r="Y1395" i="15"/>
  <c r="X1395" i="15"/>
  <c r="W1395" i="15"/>
  <c r="V1395" i="15"/>
  <c r="U1395" i="15"/>
  <c r="T1395" i="15"/>
  <c r="Y1394" i="15"/>
  <c r="X1394" i="15"/>
  <c r="W1394" i="15"/>
  <c r="V1394" i="15"/>
  <c r="U1394" i="15"/>
  <c r="T1394" i="15"/>
  <c r="Y1393" i="15"/>
  <c r="X1393" i="15"/>
  <c r="W1393" i="15"/>
  <c r="V1393" i="15"/>
  <c r="U1393" i="15"/>
  <c r="T1393" i="15"/>
  <c r="Y1392" i="15"/>
  <c r="X1392" i="15"/>
  <c r="W1392" i="15"/>
  <c r="V1392" i="15"/>
  <c r="U1392" i="15"/>
  <c r="T1392" i="15"/>
  <c r="Y1391" i="15"/>
  <c r="X1391" i="15"/>
  <c r="W1391" i="15"/>
  <c r="V1391" i="15"/>
  <c r="U1391" i="15"/>
  <c r="T1391" i="15"/>
  <c r="Y1390" i="15"/>
  <c r="X1390" i="15"/>
  <c r="W1390" i="15"/>
  <c r="V1390" i="15"/>
  <c r="U1390" i="15"/>
  <c r="T1390" i="15"/>
  <c r="Y1389" i="15"/>
  <c r="X1389" i="15"/>
  <c r="W1389" i="15"/>
  <c r="V1389" i="15"/>
  <c r="U1389" i="15"/>
  <c r="T1389" i="15"/>
  <c r="Y1388" i="15"/>
  <c r="X1388" i="15"/>
  <c r="W1388" i="15"/>
  <c r="V1388" i="15"/>
  <c r="U1388" i="15"/>
  <c r="T1388" i="15"/>
  <c r="Y1387" i="15"/>
  <c r="X1387" i="15"/>
  <c r="W1387" i="15"/>
  <c r="V1387" i="15"/>
  <c r="U1387" i="15"/>
  <c r="T1387" i="15"/>
  <c r="Y1386" i="15"/>
  <c r="X1386" i="15"/>
  <c r="W1386" i="15"/>
  <c r="V1386" i="15"/>
  <c r="U1386" i="15"/>
  <c r="T1386" i="15"/>
  <c r="Y1385" i="15"/>
  <c r="X1385" i="15"/>
  <c r="W1385" i="15"/>
  <c r="V1385" i="15"/>
  <c r="U1385" i="15"/>
  <c r="T1385" i="15"/>
  <c r="Y1384" i="15"/>
  <c r="X1384" i="15"/>
  <c r="W1384" i="15"/>
  <c r="V1384" i="15"/>
  <c r="U1384" i="15"/>
  <c r="T1384" i="15"/>
  <c r="Y1383" i="15"/>
  <c r="X1383" i="15"/>
  <c r="W1383" i="15"/>
  <c r="V1383" i="15"/>
  <c r="U1383" i="15"/>
  <c r="T1383" i="15"/>
  <c r="Y1382" i="15"/>
  <c r="X1382" i="15"/>
  <c r="W1382" i="15"/>
  <c r="V1382" i="15"/>
  <c r="U1382" i="15"/>
  <c r="T1382" i="15"/>
  <c r="Y1381" i="15"/>
  <c r="X1381" i="15"/>
  <c r="W1381" i="15"/>
  <c r="V1381" i="15"/>
  <c r="U1381" i="15"/>
  <c r="T1381" i="15"/>
  <c r="Y1380" i="15"/>
  <c r="X1380" i="15"/>
  <c r="W1380" i="15"/>
  <c r="V1380" i="15"/>
  <c r="U1380" i="15"/>
  <c r="T1380" i="15"/>
  <c r="Y1379" i="15"/>
  <c r="X1379" i="15"/>
  <c r="W1379" i="15"/>
  <c r="V1379" i="15"/>
  <c r="U1379" i="15"/>
  <c r="T1379" i="15"/>
  <c r="Y1378" i="15"/>
  <c r="X1378" i="15"/>
  <c r="W1378" i="15"/>
  <c r="V1378" i="15"/>
  <c r="U1378" i="15"/>
  <c r="T1378" i="15"/>
  <c r="Y1377" i="15"/>
  <c r="X1377" i="15"/>
  <c r="W1377" i="15"/>
  <c r="V1377" i="15"/>
  <c r="U1377" i="15"/>
  <c r="T1377" i="15"/>
  <c r="Y1376" i="15"/>
  <c r="X1376" i="15"/>
  <c r="W1376" i="15"/>
  <c r="V1376" i="15"/>
  <c r="U1376" i="15"/>
  <c r="T1376" i="15"/>
  <c r="Y1375" i="15"/>
  <c r="X1375" i="15"/>
  <c r="W1375" i="15"/>
  <c r="V1375" i="15"/>
  <c r="U1375" i="15"/>
  <c r="T1375" i="15"/>
  <c r="Y1374" i="15"/>
  <c r="X1374" i="15"/>
  <c r="W1374" i="15"/>
  <c r="V1374" i="15"/>
  <c r="U1374" i="15"/>
  <c r="T1374" i="15"/>
  <c r="Y1373" i="15"/>
  <c r="X1373" i="15"/>
  <c r="W1373" i="15"/>
  <c r="V1373" i="15"/>
  <c r="U1373" i="15"/>
  <c r="T1373" i="15"/>
  <c r="Y1372" i="15"/>
  <c r="X1372" i="15"/>
  <c r="W1372" i="15"/>
  <c r="V1372" i="15"/>
  <c r="U1372" i="15"/>
  <c r="T1372" i="15"/>
  <c r="Y1371" i="15"/>
  <c r="X1371" i="15"/>
  <c r="W1371" i="15"/>
  <c r="V1371" i="15"/>
  <c r="U1371" i="15"/>
  <c r="T1371" i="15"/>
  <c r="Y1370" i="15"/>
  <c r="X1370" i="15"/>
  <c r="W1370" i="15"/>
  <c r="V1370" i="15"/>
  <c r="U1370" i="15"/>
  <c r="T1370" i="15"/>
  <c r="Y1369" i="15"/>
  <c r="X1369" i="15"/>
  <c r="W1369" i="15"/>
  <c r="V1369" i="15"/>
  <c r="U1369" i="15"/>
  <c r="T1369" i="15"/>
  <c r="Y1368" i="15"/>
  <c r="X1368" i="15"/>
  <c r="W1368" i="15"/>
  <c r="V1368" i="15"/>
  <c r="U1368" i="15"/>
  <c r="T1368" i="15"/>
  <c r="Y1367" i="15"/>
  <c r="X1367" i="15"/>
  <c r="W1367" i="15"/>
  <c r="V1367" i="15"/>
  <c r="U1367" i="15"/>
  <c r="T1367" i="15"/>
  <c r="Y1366" i="15"/>
  <c r="X1366" i="15"/>
  <c r="W1366" i="15"/>
  <c r="V1366" i="15"/>
  <c r="U1366" i="15"/>
  <c r="T1366" i="15"/>
  <c r="Y1365" i="15"/>
  <c r="X1365" i="15"/>
  <c r="W1365" i="15"/>
  <c r="V1365" i="15"/>
  <c r="U1365" i="15"/>
  <c r="T1365" i="15"/>
  <c r="Y1364" i="15"/>
  <c r="X1364" i="15"/>
  <c r="W1364" i="15"/>
  <c r="V1364" i="15"/>
  <c r="U1364" i="15"/>
  <c r="T1364" i="15"/>
  <c r="Y1363" i="15"/>
  <c r="X1363" i="15"/>
  <c r="W1363" i="15"/>
  <c r="V1363" i="15"/>
  <c r="U1363" i="15"/>
  <c r="T1363" i="15"/>
  <c r="Y1362" i="15"/>
  <c r="X1362" i="15"/>
  <c r="W1362" i="15"/>
  <c r="V1362" i="15"/>
  <c r="U1362" i="15"/>
  <c r="T1362" i="15"/>
  <c r="Y1361" i="15"/>
  <c r="X1361" i="15"/>
  <c r="W1361" i="15"/>
  <c r="V1361" i="15"/>
  <c r="U1361" i="15"/>
  <c r="T1361" i="15"/>
  <c r="Y1360" i="15"/>
  <c r="X1360" i="15"/>
  <c r="W1360" i="15"/>
  <c r="V1360" i="15"/>
  <c r="U1360" i="15"/>
  <c r="T1360" i="15"/>
  <c r="Y1359" i="15"/>
  <c r="X1359" i="15"/>
  <c r="W1359" i="15"/>
  <c r="V1359" i="15"/>
  <c r="U1359" i="15"/>
  <c r="T1359" i="15"/>
  <c r="Y1358" i="15"/>
  <c r="X1358" i="15"/>
  <c r="W1358" i="15"/>
  <c r="V1358" i="15"/>
  <c r="U1358" i="15"/>
  <c r="T1358" i="15"/>
  <c r="Y1357" i="15"/>
  <c r="X1357" i="15"/>
  <c r="W1357" i="15"/>
  <c r="V1357" i="15"/>
  <c r="U1357" i="15"/>
  <c r="T1357" i="15"/>
  <c r="Y1356" i="15"/>
  <c r="X1356" i="15"/>
  <c r="W1356" i="15"/>
  <c r="V1356" i="15"/>
  <c r="U1356" i="15"/>
  <c r="T1356" i="15"/>
  <c r="Y1355" i="15"/>
  <c r="X1355" i="15"/>
  <c r="W1355" i="15"/>
  <c r="V1355" i="15"/>
  <c r="U1355" i="15"/>
  <c r="T1355" i="15"/>
  <c r="Y1354" i="15"/>
  <c r="X1354" i="15"/>
  <c r="W1354" i="15"/>
  <c r="V1354" i="15"/>
  <c r="U1354" i="15"/>
  <c r="T1354" i="15"/>
  <c r="Y1353" i="15"/>
  <c r="X1353" i="15"/>
  <c r="W1353" i="15"/>
  <c r="V1353" i="15"/>
  <c r="U1353" i="15"/>
  <c r="T1353" i="15"/>
  <c r="Y1352" i="15"/>
  <c r="X1352" i="15"/>
  <c r="W1352" i="15"/>
  <c r="V1352" i="15"/>
  <c r="U1352" i="15"/>
  <c r="T1352" i="15"/>
  <c r="Y1351" i="15"/>
  <c r="X1351" i="15"/>
  <c r="W1351" i="15"/>
  <c r="V1351" i="15"/>
  <c r="U1351" i="15"/>
  <c r="T1351" i="15"/>
  <c r="Y1350" i="15"/>
  <c r="X1350" i="15"/>
  <c r="W1350" i="15"/>
  <c r="V1350" i="15"/>
  <c r="U1350" i="15"/>
  <c r="T1350" i="15"/>
  <c r="Y1349" i="15"/>
  <c r="X1349" i="15"/>
  <c r="W1349" i="15"/>
  <c r="V1349" i="15"/>
  <c r="U1349" i="15"/>
  <c r="T1349" i="15"/>
  <c r="Y1348" i="15"/>
  <c r="X1348" i="15"/>
  <c r="W1348" i="15"/>
  <c r="V1348" i="15"/>
  <c r="U1348" i="15"/>
  <c r="T1348" i="15"/>
  <c r="Y1347" i="15"/>
  <c r="X1347" i="15"/>
  <c r="W1347" i="15"/>
  <c r="V1347" i="15"/>
  <c r="U1347" i="15"/>
  <c r="T1347" i="15"/>
  <c r="Y1346" i="15"/>
  <c r="X1346" i="15"/>
  <c r="W1346" i="15"/>
  <c r="V1346" i="15"/>
  <c r="U1346" i="15"/>
  <c r="T1346" i="15"/>
  <c r="Y1345" i="15"/>
  <c r="X1345" i="15"/>
  <c r="W1345" i="15"/>
  <c r="V1345" i="15"/>
  <c r="U1345" i="15"/>
  <c r="T1345" i="15"/>
  <c r="Y1344" i="15"/>
  <c r="X1344" i="15"/>
  <c r="W1344" i="15"/>
  <c r="V1344" i="15"/>
  <c r="U1344" i="15"/>
  <c r="T1344" i="15"/>
  <c r="Y1343" i="15"/>
  <c r="X1343" i="15"/>
  <c r="W1343" i="15"/>
  <c r="V1343" i="15"/>
  <c r="U1343" i="15"/>
  <c r="T1343" i="15"/>
  <c r="Y1342" i="15"/>
  <c r="X1342" i="15"/>
  <c r="W1342" i="15"/>
  <c r="V1342" i="15"/>
  <c r="U1342" i="15"/>
  <c r="T1342" i="15"/>
  <c r="Y1341" i="15"/>
  <c r="X1341" i="15"/>
  <c r="W1341" i="15"/>
  <c r="V1341" i="15"/>
  <c r="U1341" i="15"/>
  <c r="T1341" i="15"/>
  <c r="Y1340" i="15"/>
  <c r="X1340" i="15"/>
  <c r="W1340" i="15"/>
  <c r="V1340" i="15"/>
  <c r="U1340" i="15"/>
  <c r="T1340" i="15"/>
  <c r="Y1339" i="15"/>
  <c r="X1339" i="15"/>
  <c r="W1339" i="15"/>
  <c r="V1339" i="15"/>
  <c r="U1339" i="15"/>
  <c r="T1339" i="15"/>
  <c r="Y1338" i="15"/>
  <c r="X1338" i="15"/>
  <c r="W1338" i="15"/>
  <c r="V1338" i="15"/>
  <c r="U1338" i="15"/>
  <c r="T1338" i="15"/>
  <c r="Y1337" i="15"/>
  <c r="X1337" i="15"/>
  <c r="W1337" i="15"/>
  <c r="V1337" i="15"/>
  <c r="U1337" i="15"/>
  <c r="T1337" i="15"/>
  <c r="Y1336" i="15"/>
  <c r="X1336" i="15"/>
  <c r="W1336" i="15"/>
  <c r="V1336" i="15"/>
  <c r="U1336" i="15"/>
  <c r="T1336" i="15"/>
  <c r="Y1335" i="15"/>
  <c r="X1335" i="15"/>
  <c r="W1335" i="15"/>
  <c r="V1335" i="15"/>
  <c r="U1335" i="15"/>
  <c r="T1335" i="15"/>
  <c r="Y1334" i="15"/>
  <c r="X1334" i="15"/>
  <c r="W1334" i="15"/>
  <c r="V1334" i="15"/>
  <c r="U1334" i="15"/>
  <c r="T1334" i="15"/>
  <c r="Y1333" i="15"/>
  <c r="X1333" i="15"/>
  <c r="W1333" i="15"/>
  <c r="V1333" i="15"/>
  <c r="U1333" i="15"/>
  <c r="T1333" i="15"/>
  <c r="Y1332" i="15"/>
  <c r="X1332" i="15"/>
  <c r="W1332" i="15"/>
  <c r="V1332" i="15"/>
  <c r="U1332" i="15"/>
  <c r="T1332" i="15"/>
  <c r="Y1331" i="15"/>
  <c r="X1331" i="15"/>
  <c r="W1331" i="15"/>
  <c r="V1331" i="15"/>
  <c r="U1331" i="15"/>
  <c r="T1331" i="15"/>
  <c r="Y1330" i="15"/>
  <c r="X1330" i="15"/>
  <c r="W1330" i="15"/>
  <c r="V1330" i="15"/>
  <c r="U1330" i="15"/>
  <c r="T1330" i="15"/>
  <c r="Y1329" i="15"/>
  <c r="X1329" i="15"/>
  <c r="W1329" i="15"/>
  <c r="V1329" i="15"/>
  <c r="U1329" i="15"/>
  <c r="T1329" i="15"/>
  <c r="Y1328" i="15"/>
  <c r="X1328" i="15"/>
  <c r="W1328" i="15"/>
  <c r="V1328" i="15"/>
  <c r="U1328" i="15"/>
  <c r="T1328" i="15"/>
  <c r="Y1327" i="15"/>
  <c r="X1327" i="15"/>
  <c r="W1327" i="15"/>
  <c r="V1327" i="15"/>
  <c r="U1327" i="15"/>
  <c r="T1327" i="15"/>
  <c r="Y1326" i="15"/>
  <c r="X1326" i="15"/>
  <c r="W1326" i="15"/>
  <c r="V1326" i="15"/>
  <c r="U1326" i="15"/>
  <c r="T1326" i="15"/>
  <c r="Y1325" i="15"/>
  <c r="X1325" i="15"/>
  <c r="W1325" i="15"/>
  <c r="V1325" i="15"/>
  <c r="U1325" i="15"/>
  <c r="T1325" i="15"/>
  <c r="Y1324" i="15"/>
  <c r="X1324" i="15"/>
  <c r="W1324" i="15"/>
  <c r="V1324" i="15"/>
  <c r="U1324" i="15"/>
  <c r="T1324" i="15"/>
  <c r="Y1323" i="15"/>
  <c r="X1323" i="15"/>
  <c r="W1323" i="15"/>
  <c r="V1323" i="15"/>
  <c r="U1323" i="15"/>
  <c r="T1323" i="15"/>
  <c r="Y1322" i="15"/>
  <c r="X1322" i="15"/>
  <c r="W1322" i="15"/>
  <c r="V1322" i="15"/>
  <c r="U1322" i="15"/>
  <c r="T1322" i="15"/>
  <c r="Y1321" i="15"/>
  <c r="X1321" i="15"/>
  <c r="W1321" i="15"/>
  <c r="V1321" i="15"/>
  <c r="U1321" i="15"/>
  <c r="T1321" i="15"/>
  <c r="Y1320" i="15"/>
  <c r="X1320" i="15"/>
  <c r="W1320" i="15"/>
  <c r="V1320" i="15"/>
  <c r="U1320" i="15"/>
  <c r="T1320" i="15"/>
  <c r="Y1319" i="15"/>
  <c r="X1319" i="15"/>
  <c r="W1319" i="15"/>
  <c r="V1319" i="15"/>
  <c r="U1319" i="15"/>
  <c r="T1319" i="15"/>
  <c r="Y1318" i="15"/>
  <c r="X1318" i="15"/>
  <c r="W1318" i="15"/>
  <c r="V1318" i="15"/>
  <c r="U1318" i="15"/>
  <c r="T1318" i="15"/>
  <c r="Y1317" i="15"/>
  <c r="X1317" i="15"/>
  <c r="W1317" i="15"/>
  <c r="V1317" i="15"/>
  <c r="U1317" i="15"/>
  <c r="T1317" i="15"/>
  <c r="Y1316" i="15"/>
  <c r="X1316" i="15"/>
  <c r="W1316" i="15"/>
  <c r="V1316" i="15"/>
  <c r="U1316" i="15"/>
  <c r="T1316" i="15"/>
  <c r="Y1315" i="15"/>
  <c r="X1315" i="15"/>
  <c r="W1315" i="15"/>
  <c r="V1315" i="15"/>
  <c r="U1315" i="15"/>
  <c r="T1315" i="15"/>
  <c r="Y1314" i="15"/>
  <c r="X1314" i="15"/>
  <c r="W1314" i="15"/>
  <c r="V1314" i="15"/>
  <c r="U1314" i="15"/>
  <c r="T1314" i="15"/>
  <c r="Y1313" i="15"/>
  <c r="X1313" i="15"/>
  <c r="W1313" i="15"/>
  <c r="V1313" i="15"/>
  <c r="U1313" i="15"/>
  <c r="T1313" i="15"/>
  <c r="Y1312" i="15"/>
  <c r="X1312" i="15"/>
  <c r="W1312" i="15"/>
  <c r="V1312" i="15"/>
  <c r="U1312" i="15"/>
  <c r="T1312" i="15"/>
  <c r="Y1311" i="15"/>
  <c r="X1311" i="15"/>
  <c r="W1311" i="15"/>
  <c r="V1311" i="15"/>
  <c r="U1311" i="15"/>
  <c r="T1311" i="15"/>
  <c r="Y1310" i="15"/>
  <c r="X1310" i="15"/>
  <c r="W1310" i="15"/>
  <c r="V1310" i="15"/>
  <c r="U1310" i="15"/>
  <c r="T1310" i="15"/>
  <c r="Y1309" i="15"/>
  <c r="X1309" i="15"/>
  <c r="W1309" i="15"/>
  <c r="V1309" i="15"/>
  <c r="U1309" i="15"/>
  <c r="T1309" i="15"/>
  <c r="Y1308" i="15"/>
  <c r="X1308" i="15"/>
  <c r="W1308" i="15"/>
  <c r="V1308" i="15"/>
  <c r="U1308" i="15"/>
  <c r="T1308" i="15"/>
  <c r="Y1307" i="15"/>
  <c r="X1307" i="15"/>
  <c r="W1307" i="15"/>
  <c r="V1307" i="15"/>
  <c r="U1307" i="15"/>
  <c r="T1307" i="15"/>
  <c r="Y1306" i="15"/>
  <c r="X1306" i="15"/>
  <c r="W1306" i="15"/>
  <c r="V1306" i="15"/>
  <c r="U1306" i="15"/>
  <c r="T1306" i="15"/>
  <c r="Y1305" i="15"/>
  <c r="X1305" i="15"/>
  <c r="W1305" i="15"/>
  <c r="V1305" i="15"/>
  <c r="U1305" i="15"/>
  <c r="T1305" i="15"/>
  <c r="Y1304" i="15"/>
  <c r="X1304" i="15"/>
  <c r="W1304" i="15"/>
  <c r="V1304" i="15"/>
  <c r="U1304" i="15"/>
  <c r="T1304" i="15"/>
  <c r="Y1303" i="15"/>
  <c r="X1303" i="15"/>
  <c r="W1303" i="15"/>
  <c r="V1303" i="15"/>
  <c r="U1303" i="15"/>
  <c r="T1303" i="15"/>
  <c r="Y1302" i="15"/>
  <c r="X1302" i="15"/>
  <c r="W1302" i="15"/>
  <c r="V1302" i="15"/>
  <c r="U1302" i="15"/>
  <c r="T1302" i="15"/>
  <c r="Y1301" i="15"/>
  <c r="X1301" i="15"/>
  <c r="W1301" i="15"/>
  <c r="V1301" i="15"/>
  <c r="U1301" i="15"/>
  <c r="T1301" i="15"/>
  <c r="Y1300" i="15"/>
  <c r="X1300" i="15"/>
  <c r="W1300" i="15"/>
  <c r="V1300" i="15"/>
  <c r="U1300" i="15"/>
  <c r="T1300" i="15"/>
  <c r="Y1299" i="15"/>
  <c r="X1299" i="15"/>
  <c r="W1299" i="15"/>
  <c r="V1299" i="15"/>
  <c r="U1299" i="15"/>
  <c r="T1299" i="15"/>
  <c r="Y1298" i="15"/>
  <c r="X1298" i="15"/>
  <c r="W1298" i="15"/>
  <c r="V1298" i="15"/>
  <c r="U1298" i="15"/>
  <c r="T1298" i="15"/>
  <c r="Y1297" i="15"/>
  <c r="X1297" i="15"/>
  <c r="W1297" i="15"/>
  <c r="V1297" i="15"/>
  <c r="U1297" i="15"/>
  <c r="T1297" i="15"/>
  <c r="Y1296" i="15"/>
  <c r="X1296" i="15"/>
  <c r="W1296" i="15"/>
  <c r="V1296" i="15"/>
  <c r="U1296" i="15"/>
  <c r="T1296" i="15"/>
  <c r="Y1295" i="15"/>
  <c r="X1295" i="15"/>
  <c r="W1295" i="15"/>
  <c r="V1295" i="15"/>
  <c r="U1295" i="15"/>
  <c r="T1295" i="15"/>
  <c r="Y1294" i="15"/>
  <c r="X1294" i="15"/>
  <c r="W1294" i="15"/>
  <c r="V1294" i="15"/>
  <c r="U1294" i="15"/>
  <c r="T1294" i="15"/>
  <c r="Y1293" i="15"/>
  <c r="X1293" i="15"/>
  <c r="W1293" i="15"/>
  <c r="V1293" i="15"/>
  <c r="U1293" i="15"/>
  <c r="T1293" i="15"/>
  <c r="Y1292" i="15"/>
  <c r="X1292" i="15"/>
  <c r="W1292" i="15"/>
  <c r="V1292" i="15"/>
  <c r="U1292" i="15"/>
  <c r="T1292" i="15"/>
  <c r="Y1291" i="15"/>
  <c r="X1291" i="15"/>
  <c r="W1291" i="15"/>
  <c r="V1291" i="15"/>
  <c r="U1291" i="15"/>
  <c r="T1291" i="15"/>
  <c r="Y1290" i="15"/>
  <c r="X1290" i="15"/>
  <c r="W1290" i="15"/>
  <c r="V1290" i="15"/>
  <c r="U1290" i="15"/>
  <c r="T1290" i="15"/>
  <c r="Y1289" i="15"/>
  <c r="X1289" i="15"/>
  <c r="W1289" i="15"/>
  <c r="V1289" i="15"/>
  <c r="U1289" i="15"/>
  <c r="T1289" i="15"/>
  <c r="Y1288" i="15"/>
  <c r="X1288" i="15"/>
  <c r="W1288" i="15"/>
  <c r="V1288" i="15"/>
  <c r="U1288" i="15"/>
  <c r="T1288" i="15"/>
  <c r="Y1287" i="15"/>
  <c r="X1287" i="15"/>
  <c r="W1287" i="15"/>
  <c r="V1287" i="15"/>
  <c r="U1287" i="15"/>
  <c r="T1287" i="15"/>
  <c r="Y1286" i="15"/>
  <c r="X1286" i="15"/>
  <c r="W1286" i="15"/>
  <c r="V1286" i="15"/>
  <c r="U1286" i="15"/>
  <c r="T1286" i="15"/>
  <c r="Y1285" i="15"/>
  <c r="X1285" i="15"/>
  <c r="W1285" i="15"/>
  <c r="V1285" i="15"/>
  <c r="U1285" i="15"/>
  <c r="T1285" i="15"/>
  <c r="Y1284" i="15"/>
  <c r="X1284" i="15"/>
  <c r="W1284" i="15"/>
  <c r="V1284" i="15"/>
  <c r="U1284" i="15"/>
  <c r="T1284" i="15"/>
  <c r="Y1283" i="15"/>
  <c r="X1283" i="15"/>
  <c r="W1283" i="15"/>
  <c r="V1283" i="15"/>
  <c r="U1283" i="15"/>
  <c r="T1283" i="15"/>
  <c r="Y1282" i="15"/>
  <c r="X1282" i="15"/>
  <c r="W1282" i="15"/>
  <c r="V1282" i="15"/>
  <c r="U1282" i="15"/>
  <c r="T1282" i="15"/>
  <c r="Y1281" i="15"/>
  <c r="X1281" i="15"/>
  <c r="W1281" i="15"/>
  <c r="V1281" i="15"/>
  <c r="U1281" i="15"/>
  <c r="T1281" i="15"/>
  <c r="Y1280" i="15"/>
  <c r="X1280" i="15"/>
  <c r="W1280" i="15"/>
  <c r="V1280" i="15"/>
  <c r="U1280" i="15"/>
  <c r="T1280" i="15"/>
  <c r="Y1279" i="15"/>
  <c r="X1279" i="15"/>
  <c r="W1279" i="15"/>
  <c r="V1279" i="15"/>
  <c r="U1279" i="15"/>
  <c r="T1279" i="15"/>
  <c r="Y1278" i="15"/>
  <c r="X1278" i="15"/>
  <c r="W1278" i="15"/>
  <c r="V1278" i="15"/>
  <c r="U1278" i="15"/>
  <c r="T1278" i="15"/>
  <c r="Y1277" i="15"/>
  <c r="X1277" i="15"/>
  <c r="W1277" i="15"/>
  <c r="V1277" i="15"/>
  <c r="U1277" i="15"/>
  <c r="T1277" i="15"/>
  <c r="Y1276" i="15"/>
  <c r="X1276" i="15"/>
  <c r="W1276" i="15"/>
  <c r="V1276" i="15"/>
  <c r="U1276" i="15"/>
  <c r="T1276" i="15"/>
  <c r="Y1275" i="15"/>
  <c r="X1275" i="15"/>
  <c r="W1275" i="15"/>
  <c r="V1275" i="15"/>
  <c r="U1275" i="15"/>
  <c r="T1275" i="15"/>
  <c r="Y1274" i="15"/>
  <c r="X1274" i="15"/>
  <c r="W1274" i="15"/>
  <c r="V1274" i="15"/>
  <c r="U1274" i="15"/>
  <c r="T1274" i="15"/>
  <c r="Y1273" i="15"/>
  <c r="X1273" i="15"/>
  <c r="W1273" i="15"/>
  <c r="V1273" i="15"/>
  <c r="U1273" i="15"/>
  <c r="T1273" i="15"/>
  <c r="Y1272" i="15"/>
  <c r="X1272" i="15"/>
  <c r="W1272" i="15"/>
  <c r="V1272" i="15"/>
  <c r="U1272" i="15"/>
  <c r="T1272" i="15"/>
  <c r="Y1271" i="15"/>
  <c r="X1271" i="15"/>
  <c r="W1271" i="15"/>
  <c r="V1271" i="15"/>
  <c r="U1271" i="15"/>
  <c r="T1271" i="15"/>
  <c r="Y1270" i="15"/>
  <c r="X1270" i="15"/>
  <c r="W1270" i="15"/>
  <c r="V1270" i="15"/>
  <c r="U1270" i="15"/>
  <c r="T1270" i="15"/>
  <c r="Y1269" i="15"/>
  <c r="X1269" i="15"/>
  <c r="W1269" i="15"/>
  <c r="V1269" i="15"/>
  <c r="U1269" i="15"/>
  <c r="T1269" i="15"/>
  <c r="Y1268" i="15"/>
  <c r="X1268" i="15"/>
  <c r="W1268" i="15"/>
  <c r="V1268" i="15"/>
  <c r="U1268" i="15"/>
  <c r="T1268" i="15"/>
  <c r="Y1267" i="15"/>
  <c r="X1267" i="15"/>
  <c r="W1267" i="15"/>
  <c r="V1267" i="15"/>
  <c r="U1267" i="15"/>
  <c r="T1267" i="15"/>
  <c r="Y1266" i="15"/>
  <c r="X1266" i="15"/>
  <c r="W1266" i="15"/>
  <c r="V1266" i="15"/>
  <c r="U1266" i="15"/>
  <c r="T1266" i="15"/>
  <c r="Y1265" i="15"/>
  <c r="X1265" i="15"/>
  <c r="W1265" i="15"/>
  <c r="V1265" i="15"/>
  <c r="U1265" i="15"/>
  <c r="T1265" i="15"/>
  <c r="Y1264" i="15"/>
  <c r="X1264" i="15"/>
  <c r="W1264" i="15"/>
  <c r="V1264" i="15"/>
  <c r="U1264" i="15"/>
  <c r="T1264" i="15"/>
  <c r="Y1263" i="15"/>
  <c r="X1263" i="15"/>
  <c r="W1263" i="15"/>
  <c r="V1263" i="15"/>
  <c r="U1263" i="15"/>
  <c r="T1263" i="15"/>
  <c r="Y1262" i="15"/>
  <c r="X1262" i="15"/>
  <c r="W1262" i="15"/>
  <c r="V1262" i="15"/>
  <c r="U1262" i="15"/>
  <c r="T1262" i="15"/>
  <c r="Y1261" i="15"/>
  <c r="X1261" i="15"/>
  <c r="W1261" i="15"/>
  <c r="V1261" i="15"/>
  <c r="U1261" i="15"/>
  <c r="T1261" i="15"/>
  <c r="Y1260" i="15"/>
  <c r="X1260" i="15"/>
  <c r="W1260" i="15"/>
  <c r="V1260" i="15"/>
  <c r="U1260" i="15"/>
  <c r="T1260" i="15"/>
  <c r="Y1259" i="15"/>
  <c r="X1259" i="15"/>
  <c r="W1259" i="15"/>
  <c r="V1259" i="15"/>
  <c r="U1259" i="15"/>
  <c r="T1259" i="15"/>
  <c r="Y1258" i="15"/>
  <c r="X1258" i="15"/>
  <c r="W1258" i="15"/>
  <c r="V1258" i="15"/>
  <c r="U1258" i="15"/>
  <c r="T1258" i="15"/>
  <c r="Y1257" i="15"/>
  <c r="X1257" i="15"/>
  <c r="W1257" i="15"/>
  <c r="V1257" i="15"/>
  <c r="U1257" i="15"/>
  <c r="T1257" i="15"/>
  <c r="Y1256" i="15"/>
  <c r="X1256" i="15"/>
  <c r="W1256" i="15"/>
  <c r="V1256" i="15"/>
  <c r="U1256" i="15"/>
  <c r="T1256" i="15"/>
  <c r="Y1255" i="15"/>
  <c r="X1255" i="15"/>
  <c r="W1255" i="15"/>
  <c r="V1255" i="15"/>
  <c r="U1255" i="15"/>
  <c r="T1255" i="15"/>
  <c r="Y1254" i="15"/>
  <c r="X1254" i="15"/>
  <c r="W1254" i="15"/>
  <c r="V1254" i="15"/>
  <c r="U1254" i="15"/>
  <c r="T1254" i="15"/>
  <c r="Y1253" i="15"/>
  <c r="X1253" i="15"/>
  <c r="W1253" i="15"/>
  <c r="V1253" i="15"/>
  <c r="U1253" i="15"/>
  <c r="T1253" i="15"/>
  <c r="Y1252" i="15"/>
  <c r="X1252" i="15"/>
  <c r="W1252" i="15"/>
  <c r="V1252" i="15"/>
  <c r="U1252" i="15"/>
  <c r="T1252" i="15"/>
  <c r="Y1251" i="15"/>
  <c r="X1251" i="15"/>
  <c r="W1251" i="15"/>
  <c r="V1251" i="15"/>
  <c r="U1251" i="15"/>
  <c r="T1251" i="15"/>
  <c r="Y1250" i="15"/>
  <c r="X1250" i="15"/>
  <c r="W1250" i="15"/>
  <c r="V1250" i="15"/>
  <c r="U1250" i="15"/>
  <c r="T1250" i="15"/>
  <c r="Y1249" i="15"/>
  <c r="X1249" i="15"/>
  <c r="W1249" i="15"/>
  <c r="V1249" i="15"/>
  <c r="U1249" i="15"/>
  <c r="T1249" i="15"/>
  <c r="Y1248" i="15"/>
  <c r="X1248" i="15"/>
  <c r="W1248" i="15"/>
  <c r="V1248" i="15"/>
  <c r="U1248" i="15"/>
  <c r="T1248" i="15"/>
  <c r="Y1247" i="15"/>
  <c r="X1247" i="15"/>
  <c r="W1247" i="15"/>
  <c r="V1247" i="15"/>
  <c r="U1247" i="15"/>
  <c r="T1247" i="15"/>
  <c r="Y1246" i="15"/>
  <c r="X1246" i="15"/>
  <c r="W1246" i="15"/>
  <c r="V1246" i="15"/>
  <c r="U1246" i="15"/>
  <c r="T1246" i="15"/>
  <c r="Y1245" i="15"/>
  <c r="X1245" i="15"/>
  <c r="W1245" i="15"/>
  <c r="V1245" i="15"/>
  <c r="U1245" i="15"/>
  <c r="T1245" i="15"/>
  <c r="Y1244" i="15"/>
  <c r="X1244" i="15"/>
  <c r="W1244" i="15"/>
  <c r="V1244" i="15"/>
  <c r="U1244" i="15"/>
  <c r="T1244" i="15"/>
  <c r="Y1243" i="15"/>
  <c r="X1243" i="15"/>
  <c r="W1243" i="15"/>
  <c r="V1243" i="15"/>
  <c r="U1243" i="15"/>
  <c r="T1243" i="15"/>
  <c r="Y1242" i="15"/>
  <c r="X1242" i="15"/>
  <c r="W1242" i="15"/>
  <c r="V1242" i="15"/>
  <c r="U1242" i="15"/>
  <c r="T1242" i="15"/>
  <c r="Y1241" i="15"/>
  <c r="X1241" i="15"/>
  <c r="W1241" i="15"/>
  <c r="V1241" i="15"/>
  <c r="U1241" i="15"/>
  <c r="T1241" i="15"/>
  <c r="Y1240" i="15"/>
  <c r="X1240" i="15"/>
  <c r="W1240" i="15"/>
  <c r="V1240" i="15"/>
  <c r="U1240" i="15"/>
  <c r="T1240" i="15"/>
  <c r="Y1239" i="15"/>
  <c r="X1239" i="15"/>
  <c r="W1239" i="15"/>
  <c r="V1239" i="15"/>
  <c r="U1239" i="15"/>
  <c r="T1239" i="15"/>
  <c r="Y1238" i="15"/>
  <c r="X1238" i="15"/>
  <c r="W1238" i="15"/>
  <c r="V1238" i="15"/>
  <c r="U1238" i="15"/>
  <c r="T1238" i="15"/>
  <c r="Y1237" i="15"/>
  <c r="X1237" i="15"/>
  <c r="W1237" i="15"/>
  <c r="V1237" i="15"/>
  <c r="U1237" i="15"/>
  <c r="T1237" i="15"/>
  <c r="Y1236" i="15"/>
  <c r="X1236" i="15"/>
  <c r="W1236" i="15"/>
  <c r="V1236" i="15"/>
  <c r="U1236" i="15"/>
  <c r="T1236" i="15"/>
  <c r="Y1235" i="15"/>
  <c r="X1235" i="15"/>
  <c r="W1235" i="15"/>
  <c r="V1235" i="15"/>
  <c r="U1235" i="15"/>
  <c r="T1235" i="15"/>
  <c r="Y1234" i="15"/>
  <c r="X1234" i="15"/>
  <c r="W1234" i="15"/>
  <c r="V1234" i="15"/>
  <c r="U1234" i="15"/>
  <c r="T1234" i="15"/>
  <c r="Y1233" i="15"/>
  <c r="X1233" i="15"/>
  <c r="W1233" i="15"/>
  <c r="V1233" i="15"/>
  <c r="U1233" i="15"/>
  <c r="T1233" i="15"/>
  <c r="Y1232" i="15"/>
  <c r="X1232" i="15"/>
  <c r="W1232" i="15"/>
  <c r="V1232" i="15"/>
  <c r="U1232" i="15"/>
  <c r="T1232" i="15"/>
  <c r="Y1231" i="15"/>
  <c r="X1231" i="15"/>
  <c r="W1231" i="15"/>
  <c r="V1231" i="15"/>
  <c r="U1231" i="15"/>
  <c r="T1231" i="15"/>
  <c r="Y1230" i="15"/>
  <c r="X1230" i="15"/>
  <c r="W1230" i="15"/>
  <c r="V1230" i="15"/>
  <c r="U1230" i="15"/>
  <c r="T1230" i="15"/>
  <c r="Y1229" i="15"/>
  <c r="X1229" i="15"/>
  <c r="W1229" i="15"/>
  <c r="V1229" i="15"/>
  <c r="U1229" i="15"/>
  <c r="T1229" i="15"/>
  <c r="Y1228" i="15"/>
  <c r="X1228" i="15"/>
  <c r="W1228" i="15"/>
  <c r="V1228" i="15"/>
  <c r="U1228" i="15"/>
  <c r="T1228" i="15"/>
  <c r="Y1227" i="15"/>
  <c r="X1227" i="15"/>
  <c r="W1227" i="15"/>
  <c r="V1227" i="15"/>
  <c r="U1227" i="15"/>
  <c r="T1227" i="15"/>
  <c r="Y1226" i="15"/>
  <c r="X1226" i="15"/>
  <c r="W1226" i="15"/>
  <c r="V1226" i="15"/>
  <c r="U1226" i="15"/>
  <c r="T1226" i="15"/>
  <c r="Y1225" i="15"/>
  <c r="X1225" i="15"/>
  <c r="W1225" i="15"/>
  <c r="V1225" i="15"/>
  <c r="U1225" i="15"/>
  <c r="T1225" i="15"/>
  <c r="Y1224" i="15"/>
  <c r="X1224" i="15"/>
  <c r="W1224" i="15"/>
  <c r="V1224" i="15"/>
  <c r="U1224" i="15"/>
  <c r="T1224" i="15"/>
  <c r="Y1223" i="15"/>
  <c r="X1223" i="15"/>
  <c r="W1223" i="15"/>
  <c r="V1223" i="15"/>
  <c r="U1223" i="15"/>
  <c r="T1223" i="15"/>
  <c r="Y1222" i="15"/>
  <c r="X1222" i="15"/>
  <c r="W1222" i="15"/>
  <c r="V1222" i="15"/>
  <c r="U1222" i="15"/>
  <c r="T1222" i="15"/>
  <c r="Y1221" i="15"/>
  <c r="X1221" i="15"/>
  <c r="W1221" i="15"/>
  <c r="V1221" i="15"/>
  <c r="U1221" i="15"/>
  <c r="T1221" i="15"/>
  <c r="Y1220" i="15"/>
  <c r="X1220" i="15"/>
  <c r="W1220" i="15"/>
  <c r="V1220" i="15"/>
  <c r="U1220" i="15"/>
  <c r="T1220" i="15"/>
  <c r="Y1219" i="15"/>
  <c r="X1219" i="15"/>
  <c r="W1219" i="15"/>
  <c r="V1219" i="15"/>
  <c r="U1219" i="15"/>
  <c r="T1219" i="15"/>
  <c r="Y1218" i="15"/>
  <c r="X1218" i="15"/>
  <c r="W1218" i="15"/>
  <c r="V1218" i="15"/>
  <c r="U1218" i="15"/>
  <c r="T1218" i="15"/>
  <c r="Y1217" i="15"/>
  <c r="X1217" i="15"/>
  <c r="W1217" i="15"/>
  <c r="V1217" i="15"/>
  <c r="U1217" i="15"/>
  <c r="T1217" i="15"/>
  <c r="Y1216" i="15"/>
  <c r="X1216" i="15"/>
  <c r="W1216" i="15"/>
  <c r="V1216" i="15"/>
  <c r="U1216" i="15"/>
  <c r="T1216" i="15"/>
  <c r="Y1215" i="15"/>
  <c r="X1215" i="15"/>
  <c r="W1215" i="15"/>
  <c r="V1215" i="15"/>
  <c r="U1215" i="15"/>
  <c r="T1215" i="15"/>
  <c r="Y1214" i="15"/>
  <c r="X1214" i="15"/>
  <c r="W1214" i="15"/>
  <c r="V1214" i="15"/>
  <c r="U1214" i="15"/>
  <c r="T1214" i="15"/>
  <c r="Y1213" i="15"/>
  <c r="X1213" i="15"/>
  <c r="W1213" i="15"/>
  <c r="V1213" i="15"/>
  <c r="U1213" i="15"/>
  <c r="T1213" i="15"/>
  <c r="Y1212" i="15"/>
  <c r="X1212" i="15"/>
  <c r="W1212" i="15"/>
  <c r="V1212" i="15"/>
  <c r="U1212" i="15"/>
  <c r="T1212" i="15"/>
  <c r="Y1211" i="15"/>
  <c r="X1211" i="15"/>
  <c r="W1211" i="15"/>
  <c r="V1211" i="15"/>
  <c r="U1211" i="15"/>
  <c r="T1211" i="15"/>
  <c r="Y1210" i="15"/>
  <c r="X1210" i="15"/>
  <c r="W1210" i="15"/>
  <c r="V1210" i="15"/>
  <c r="U1210" i="15"/>
  <c r="T1210" i="15"/>
  <c r="Y1209" i="15"/>
  <c r="X1209" i="15"/>
  <c r="W1209" i="15"/>
  <c r="V1209" i="15"/>
  <c r="U1209" i="15"/>
  <c r="T1209" i="15"/>
  <c r="Y1208" i="15"/>
  <c r="X1208" i="15"/>
  <c r="W1208" i="15"/>
  <c r="V1208" i="15"/>
  <c r="U1208" i="15"/>
  <c r="T1208" i="15"/>
  <c r="Y1207" i="15"/>
  <c r="X1207" i="15"/>
  <c r="W1207" i="15"/>
  <c r="V1207" i="15"/>
  <c r="U1207" i="15"/>
  <c r="T1207" i="15"/>
  <c r="Y1206" i="15"/>
  <c r="X1206" i="15"/>
  <c r="W1206" i="15"/>
  <c r="V1206" i="15"/>
  <c r="U1206" i="15"/>
  <c r="T1206" i="15"/>
  <c r="Y1205" i="15"/>
  <c r="X1205" i="15"/>
  <c r="W1205" i="15"/>
  <c r="V1205" i="15"/>
  <c r="U1205" i="15"/>
  <c r="T1205" i="15"/>
  <c r="Y1204" i="15"/>
  <c r="X1204" i="15"/>
  <c r="W1204" i="15"/>
  <c r="V1204" i="15"/>
  <c r="U1204" i="15"/>
  <c r="T1204" i="15"/>
  <c r="Y1203" i="15"/>
  <c r="X1203" i="15"/>
  <c r="W1203" i="15"/>
  <c r="V1203" i="15"/>
  <c r="U1203" i="15"/>
  <c r="T1203" i="15"/>
  <c r="Y1202" i="15"/>
  <c r="X1202" i="15"/>
  <c r="W1202" i="15"/>
  <c r="V1202" i="15"/>
  <c r="U1202" i="15"/>
  <c r="T1202" i="15"/>
  <c r="Y1201" i="15"/>
  <c r="X1201" i="15"/>
  <c r="W1201" i="15"/>
  <c r="V1201" i="15"/>
  <c r="U1201" i="15"/>
  <c r="T1201" i="15"/>
  <c r="Y1200" i="15"/>
  <c r="X1200" i="15"/>
  <c r="W1200" i="15"/>
  <c r="V1200" i="15"/>
  <c r="U1200" i="15"/>
  <c r="T1200" i="15"/>
  <c r="Y1199" i="15"/>
  <c r="X1199" i="15"/>
  <c r="W1199" i="15"/>
  <c r="V1199" i="15"/>
  <c r="U1199" i="15"/>
  <c r="T1199" i="15"/>
  <c r="Y1198" i="15"/>
  <c r="X1198" i="15"/>
  <c r="W1198" i="15"/>
  <c r="V1198" i="15"/>
  <c r="U1198" i="15"/>
  <c r="T1198" i="15"/>
  <c r="Y1197" i="15"/>
  <c r="X1197" i="15"/>
  <c r="W1197" i="15"/>
  <c r="V1197" i="15"/>
  <c r="U1197" i="15"/>
  <c r="T1197" i="15"/>
  <c r="Y1196" i="15"/>
  <c r="X1196" i="15"/>
  <c r="W1196" i="15"/>
  <c r="V1196" i="15"/>
  <c r="U1196" i="15"/>
  <c r="T1196" i="15"/>
  <c r="Y1195" i="15"/>
  <c r="X1195" i="15"/>
  <c r="W1195" i="15"/>
  <c r="V1195" i="15"/>
  <c r="U1195" i="15"/>
  <c r="T1195" i="15"/>
  <c r="Y1194" i="15"/>
  <c r="X1194" i="15"/>
  <c r="W1194" i="15"/>
  <c r="V1194" i="15"/>
  <c r="U1194" i="15"/>
  <c r="T1194" i="15"/>
  <c r="Y1193" i="15"/>
  <c r="X1193" i="15"/>
  <c r="W1193" i="15"/>
  <c r="V1193" i="15"/>
  <c r="U1193" i="15"/>
  <c r="T1193" i="15"/>
  <c r="Y1192" i="15"/>
  <c r="X1192" i="15"/>
  <c r="W1192" i="15"/>
  <c r="V1192" i="15"/>
  <c r="U1192" i="15"/>
  <c r="T1192" i="15"/>
  <c r="Y1191" i="15"/>
  <c r="X1191" i="15"/>
  <c r="W1191" i="15"/>
  <c r="V1191" i="15"/>
  <c r="U1191" i="15"/>
  <c r="T1191" i="15"/>
  <c r="Y1190" i="15"/>
  <c r="X1190" i="15"/>
  <c r="W1190" i="15"/>
  <c r="V1190" i="15"/>
  <c r="U1190" i="15"/>
  <c r="T1190" i="15"/>
  <c r="Y1189" i="15"/>
  <c r="X1189" i="15"/>
  <c r="W1189" i="15"/>
  <c r="V1189" i="15"/>
  <c r="U1189" i="15"/>
  <c r="T1189" i="15"/>
  <c r="Y1188" i="15"/>
  <c r="X1188" i="15"/>
  <c r="W1188" i="15"/>
  <c r="V1188" i="15"/>
  <c r="U1188" i="15"/>
  <c r="T1188" i="15"/>
  <c r="Y1187" i="15"/>
  <c r="X1187" i="15"/>
  <c r="W1187" i="15"/>
  <c r="V1187" i="15"/>
  <c r="U1187" i="15"/>
  <c r="T1187" i="15"/>
  <c r="Y1186" i="15"/>
  <c r="X1186" i="15"/>
  <c r="W1186" i="15"/>
  <c r="V1186" i="15"/>
  <c r="U1186" i="15"/>
  <c r="T1186" i="15"/>
  <c r="Y1185" i="15"/>
  <c r="X1185" i="15"/>
  <c r="W1185" i="15"/>
  <c r="V1185" i="15"/>
  <c r="U1185" i="15"/>
  <c r="T1185" i="15"/>
  <c r="Y1184" i="15"/>
  <c r="X1184" i="15"/>
  <c r="W1184" i="15"/>
  <c r="V1184" i="15"/>
  <c r="U1184" i="15"/>
  <c r="T1184" i="15"/>
  <c r="Y1183" i="15"/>
  <c r="X1183" i="15"/>
  <c r="W1183" i="15"/>
  <c r="V1183" i="15"/>
  <c r="U1183" i="15"/>
  <c r="T1183" i="15"/>
  <c r="Y1182" i="15"/>
  <c r="X1182" i="15"/>
  <c r="W1182" i="15"/>
  <c r="V1182" i="15"/>
  <c r="U1182" i="15"/>
  <c r="T1182" i="15"/>
  <c r="Y1181" i="15"/>
  <c r="X1181" i="15"/>
  <c r="W1181" i="15"/>
  <c r="V1181" i="15"/>
  <c r="U1181" i="15"/>
  <c r="T1181" i="15"/>
  <c r="Y1180" i="15"/>
  <c r="X1180" i="15"/>
  <c r="W1180" i="15"/>
  <c r="V1180" i="15"/>
  <c r="U1180" i="15"/>
  <c r="T1180" i="15"/>
  <c r="Y1179" i="15"/>
  <c r="X1179" i="15"/>
  <c r="W1179" i="15"/>
  <c r="V1179" i="15"/>
  <c r="U1179" i="15"/>
  <c r="T1179" i="15"/>
  <c r="Y1178" i="15"/>
  <c r="X1178" i="15"/>
  <c r="W1178" i="15"/>
  <c r="V1178" i="15"/>
  <c r="U1178" i="15"/>
  <c r="T1178" i="15"/>
  <c r="Y1177" i="15"/>
  <c r="X1177" i="15"/>
  <c r="W1177" i="15"/>
  <c r="V1177" i="15"/>
  <c r="U1177" i="15"/>
  <c r="T1177" i="15"/>
  <c r="Y1176" i="15"/>
  <c r="X1176" i="15"/>
  <c r="W1176" i="15"/>
  <c r="V1176" i="15"/>
  <c r="U1176" i="15"/>
  <c r="T1176" i="15"/>
  <c r="Y1175" i="15"/>
  <c r="X1175" i="15"/>
  <c r="W1175" i="15"/>
  <c r="V1175" i="15"/>
  <c r="U1175" i="15"/>
  <c r="T1175" i="15"/>
  <c r="Y1174" i="15"/>
  <c r="X1174" i="15"/>
  <c r="W1174" i="15"/>
  <c r="V1174" i="15"/>
  <c r="U1174" i="15"/>
  <c r="T1174" i="15"/>
  <c r="Y1173" i="15"/>
  <c r="X1173" i="15"/>
  <c r="W1173" i="15"/>
  <c r="V1173" i="15"/>
  <c r="U1173" i="15"/>
  <c r="T1173" i="15"/>
  <c r="Y1172" i="15"/>
  <c r="X1172" i="15"/>
  <c r="W1172" i="15"/>
  <c r="V1172" i="15"/>
  <c r="U1172" i="15"/>
  <c r="T1172" i="15"/>
  <c r="Y1171" i="15"/>
  <c r="X1171" i="15"/>
  <c r="W1171" i="15"/>
  <c r="V1171" i="15"/>
  <c r="U1171" i="15"/>
  <c r="T1171" i="15"/>
  <c r="Y1170" i="15"/>
  <c r="X1170" i="15"/>
  <c r="W1170" i="15"/>
  <c r="V1170" i="15"/>
  <c r="U1170" i="15"/>
  <c r="T1170" i="15"/>
  <c r="Y1169" i="15"/>
  <c r="X1169" i="15"/>
  <c r="W1169" i="15"/>
  <c r="V1169" i="15"/>
  <c r="U1169" i="15"/>
  <c r="T1169" i="15"/>
  <c r="Y1168" i="15"/>
  <c r="X1168" i="15"/>
  <c r="W1168" i="15"/>
  <c r="V1168" i="15"/>
  <c r="U1168" i="15"/>
  <c r="T1168" i="15"/>
  <c r="Y1167" i="15"/>
  <c r="X1167" i="15"/>
  <c r="W1167" i="15"/>
  <c r="V1167" i="15"/>
  <c r="U1167" i="15"/>
  <c r="T1167" i="15"/>
  <c r="Y1166" i="15"/>
  <c r="X1166" i="15"/>
  <c r="W1166" i="15"/>
  <c r="V1166" i="15"/>
  <c r="U1166" i="15"/>
  <c r="T1166" i="15"/>
  <c r="Y1165" i="15"/>
  <c r="X1165" i="15"/>
  <c r="W1165" i="15"/>
  <c r="V1165" i="15"/>
  <c r="U1165" i="15"/>
  <c r="T1165" i="15"/>
  <c r="Y1164" i="15"/>
  <c r="X1164" i="15"/>
  <c r="W1164" i="15"/>
  <c r="V1164" i="15"/>
  <c r="U1164" i="15"/>
  <c r="T1164" i="15"/>
  <c r="Y1163" i="15"/>
  <c r="X1163" i="15"/>
  <c r="W1163" i="15"/>
  <c r="V1163" i="15"/>
  <c r="U1163" i="15"/>
  <c r="T1163" i="15"/>
  <c r="Y1162" i="15"/>
  <c r="X1162" i="15"/>
  <c r="W1162" i="15"/>
  <c r="V1162" i="15"/>
  <c r="U1162" i="15"/>
  <c r="T1162" i="15"/>
  <c r="Y1161" i="15"/>
  <c r="X1161" i="15"/>
  <c r="W1161" i="15"/>
  <c r="V1161" i="15"/>
  <c r="U1161" i="15"/>
  <c r="T1161" i="15"/>
  <c r="Y1160" i="15"/>
  <c r="X1160" i="15"/>
  <c r="W1160" i="15"/>
  <c r="V1160" i="15"/>
  <c r="U1160" i="15"/>
  <c r="T1160" i="15"/>
  <c r="Y1159" i="15"/>
  <c r="X1159" i="15"/>
  <c r="W1159" i="15"/>
  <c r="V1159" i="15"/>
  <c r="U1159" i="15"/>
  <c r="T1159" i="15"/>
  <c r="Y1158" i="15"/>
  <c r="X1158" i="15"/>
  <c r="W1158" i="15"/>
  <c r="V1158" i="15"/>
  <c r="U1158" i="15"/>
  <c r="T1158" i="15"/>
  <c r="Y1157" i="15"/>
  <c r="X1157" i="15"/>
  <c r="W1157" i="15"/>
  <c r="V1157" i="15"/>
  <c r="U1157" i="15"/>
  <c r="T1157" i="15"/>
  <c r="Y1156" i="15"/>
  <c r="X1156" i="15"/>
  <c r="W1156" i="15"/>
  <c r="V1156" i="15"/>
  <c r="U1156" i="15"/>
  <c r="T1156" i="15"/>
  <c r="Y1155" i="15"/>
  <c r="X1155" i="15"/>
  <c r="W1155" i="15"/>
  <c r="V1155" i="15"/>
  <c r="U1155" i="15"/>
  <c r="T1155" i="15"/>
  <c r="Y1154" i="15"/>
  <c r="X1154" i="15"/>
  <c r="W1154" i="15"/>
  <c r="V1154" i="15"/>
  <c r="U1154" i="15"/>
  <c r="T1154" i="15"/>
  <c r="Y1153" i="15"/>
  <c r="X1153" i="15"/>
  <c r="W1153" i="15"/>
  <c r="V1153" i="15"/>
  <c r="U1153" i="15"/>
  <c r="T1153" i="15"/>
  <c r="Y1152" i="15"/>
  <c r="X1152" i="15"/>
  <c r="W1152" i="15"/>
  <c r="V1152" i="15"/>
  <c r="U1152" i="15"/>
  <c r="T1152" i="15"/>
  <c r="Y1151" i="15"/>
  <c r="X1151" i="15"/>
  <c r="W1151" i="15"/>
  <c r="V1151" i="15"/>
  <c r="U1151" i="15"/>
  <c r="T1151" i="15"/>
  <c r="Y1150" i="15"/>
  <c r="X1150" i="15"/>
  <c r="W1150" i="15"/>
  <c r="V1150" i="15"/>
  <c r="U1150" i="15"/>
  <c r="T1150" i="15"/>
  <c r="Y1149" i="15"/>
  <c r="X1149" i="15"/>
  <c r="W1149" i="15"/>
  <c r="V1149" i="15"/>
  <c r="U1149" i="15"/>
  <c r="T1149" i="15"/>
  <c r="Y1148" i="15"/>
  <c r="X1148" i="15"/>
  <c r="W1148" i="15"/>
  <c r="V1148" i="15"/>
  <c r="U1148" i="15"/>
  <c r="T1148" i="15"/>
  <c r="Y1147" i="15"/>
  <c r="X1147" i="15"/>
  <c r="W1147" i="15"/>
  <c r="V1147" i="15"/>
  <c r="U1147" i="15"/>
  <c r="T1147" i="15"/>
  <c r="Y1146" i="15"/>
  <c r="X1146" i="15"/>
  <c r="W1146" i="15"/>
  <c r="V1146" i="15"/>
  <c r="U1146" i="15"/>
  <c r="T1146" i="15"/>
  <c r="Y1145" i="15"/>
  <c r="X1145" i="15"/>
  <c r="W1145" i="15"/>
  <c r="V1145" i="15"/>
  <c r="U1145" i="15"/>
  <c r="T1145" i="15"/>
  <c r="Y1144" i="15"/>
  <c r="X1144" i="15"/>
  <c r="W1144" i="15"/>
  <c r="V1144" i="15"/>
  <c r="U1144" i="15"/>
  <c r="T1144" i="15"/>
  <c r="Y1143" i="15"/>
  <c r="X1143" i="15"/>
  <c r="W1143" i="15"/>
  <c r="V1143" i="15"/>
  <c r="U1143" i="15"/>
  <c r="T1143" i="15"/>
  <c r="Y1142" i="15"/>
  <c r="X1142" i="15"/>
  <c r="W1142" i="15"/>
  <c r="V1142" i="15"/>
  <c r="U1142" i="15"/>
  <c r="T1142" i="15"/>
  <c r="Y1141" i="15"/>
  <c r="X1141" i="15"/>
  <c r="W1141" i="15"/>
  <c r="V1141" i="15"/>
  <c r="U1141" i="15"/>
  <c r="T1141" i="15"/>
  <c r="Y1140" i="15"/>
  <c r="X1140" i="15"/>
  <c r="W1140" i="15"/>
  <c r="V1140" i="15"/>
  <c r="U1140" i="15"/>
  <c r="T1140" i="15"/>
  <c r="Y1139" i="15"/>
  <c r="X1139" i="15"/>
  <c r="W1139" i="15"/>
  <c r="V1139" i="15"/>
  <c r="U1139" i="15"/>
  <c r="T1139" i="15"/>
  <c r="Y1138" i="15"/>
  <c r="X1138" i="15"/>
  <c r="W1138" i="15"/>
  <c r="V1138" i="15"/>
  <c r="U1138" i="15"/>
  <c r="T1138" i="15"/>
  <c r="Y1137" i="15"/>
  <c r="X1137" i="15"/>
  <c r="W1137" i="15"/>
  <c r="V1137" i="15"/>
  <c r="U1137" i="15"/>
  <c r="T1137" i="15"/>
  <c r="Y1136" i="15"/>
  <c r="X1136" i="15"/>
  <c r="W1136" i="15"/>
  <c r="V1136" i="15"/>
  <c r="U1136" i="15"/>
  <c r="T1136" i="15"/>
  <c r="Y1135" i="15"/>
  <c r="X1135" i="15"/>
  <c r="W1135" i="15"/>
  <c r="V1135" i="15"/>
  <c r="U1135" i="15"/>
  <c r="T1135" i="15"/>
  <c r="Y1134" i="15"/>
  <c r="X1134" i="15"/>
  <c r="W1134" i="15"/>
  <c r="V1134" i="15"/>
  <c r="U1134" i="15"/>
  <c r="T1134" i="15"/>
  <c r="Y1133" i="15"/>
  <c r="X1133" i="15"/>
  <c r="W1133" i="15"/>
  <c r="V1133" i="15"/>
  <c r="U1133" i="15"/>
  <c r="T1133" i="15"/>
  <c r="Y1132" i="15"/>
  <c r="X1132" i="15"/>
  <c r="W1132" i="15"/>
  <c r="V1132" i="15"/>
  <c r="U1132" i="15"/>
  <c r="T1132" i="15"/>
  <c r="Y1131" i="15"/>
  <c r="X1131" i="15"/>
  <c r="W1131" i="15"/>
  <c r="V1131" i="15"/>
  <c r="U1131" i="15"/>
  <c r="T1131" i="15"/>
  <c r="Y1130" i="15"/>
  <c r="X1130" i="15"/>
  <c r="W1130" i="15"/>
  <c r="V1130" i="15"/>
  <c r="U1130" i="15"/>
  <c r="T1130" i="15"/>
  <c r="Y1129" i="15"/>
  <c r="X1129" i="15"/>
  <c r="W1129" i="15"/>
  <c r="V1129" i="15"/>
  <c r="U1129" i="15"/>
  <c r="T1129" i="15"/>
  <c r="Y1128" i="15"/>
  <c r="X1128" i="15"/>
  <c r="W1128" i="15"/>
  <c r="V1128" i="15"/>
  <c r="U1128" i="15"/>
  <c r="T1128" i="15"/>
  <c r="Y1127" i="15"/>
  <c r="X1127" i="15"/>
  <c r="W1127" i="15"/>
  <c r="V1127" i="15"/>
  <c r="U1127" i="15"/>
  <c r="T1127" i="15"/>
  <c r="Y1126" i="15"/>
  <c r="X1126" i="15"/>
  <c r="W1126" i="15"/>
  <c r="V1126" i="15"/>
  <c r="U1126" i="15"/>
  <c r="T1126" i="15"/>
  <c r="Y1125" i="15"/>
  <c r="X1125" i="15"/>
  <c r="W1125" i="15"/>
  <c r="V1125" i="15"/>
  <c r="U1125" i="15"/>
  <c r="T1125" i="15"/>
  <c r="Y1124" i="15"/>
  <c r="X1124" i="15"/>
  <c r="W1124" i="15"/>
  <c r="V1124" i="15"/>
  <c r="U1124" i="15"/>
  <c r="T1124" i="15"/>
  <c r="Y1123" i="15"/>
  <c r="X1123" i="15"/>
  <c r="W1123" i="15"/>
  <c r="V1123" i="15"/>
  <c r="U1123" i="15"/>
  <c r="T1123" i="15"/>
  <c r="Y1122" i="15"/>
  <c r="X1122" i="15"/>
  <c r="W1122" i="15"/>
  <c r="V1122" i="15"/>
  <c r="U1122" i="15"/>
  <c r="T1122" i="15"/>
  <c r="Y1121" i="15"/>
  <c r="X1121" i="15"/>
  <c r="W1121" i="15"/>
  <c r="V1121" i="15"/>
  <c r="U1121" i="15"/>
  <c r="T1121" i="15"/>
  <c r="Y1120" i="15"/>
  <c r="X1120" i="15"/>
  <c r="W1120" i="15"/>
  <c r="V1120" i="15"/>
  <c r="U1120" i="15"/>
  <c r="T1120" i="15"/>
  <c r="Y1119" i="15"/>
  <c r="X1119" i="15"/>
  <c r="W1119" i="15"/>
  <c r="V1119" i="15"/>
  <c r="U1119" i="15"/>
  <c r="T1119" i="15"/>
  <c r="Y1118" i="15"/>
  <c r="X1118" i="15"/>
  <c r="W1118" i="15"/>
  <c r="V1118" i="15"/>
  <c r="U1118" i="15"/>
  <c r="T1118" i="15"/>
  <c r="Y1117" i="15"/>
  <c r="X1117" i="15"/>
  <c r="W1117" i="15"/>
  <c r="V1117" i="15"/>
  <c r="U1117" i="15"/>
  <c r="T1117" i="15"/>
  <c r="Y1116" i="15"/>
  <c r="X1116" i="15"/>
  <c r="W1116" i="15"/>
  <c r="V1116" i="15"/>
  <c r="U1116" i="15"/>
  <c r="T1116" i="15"/>
  <c r="Y1115" i="15"/>
  <c r="X1115" i="15"/>
  <c r="W1115" i="15"/>
  <c r="V1115" i="15"/>
  <c r="U1115" i="15"/>
  <c r="T1115" i="15"/>
  <c r="Y1114" i="15"/>
  <c r="X1114" i="15"/>
  <c r="W1114" i="15"/>
  <c r="V1114" i="15"/>
  <c r="U1114" i="15"/>
  <c r="T1114" i="15"/>
  <c r="Y1113" i="15"/>
  <c r="X1113" i="15"/>
  <c r="W1113" i="15"/>
  <c r="V1113" i="15"/>
  <c r="U1113" i="15"/>
  <c r="T1113" i="15"/>
  <c r="Y1112" i="15"/>
  <c r="X1112" i="15"/>
  <c r="W1112" i="15"/>
  <c r="V1112" i="15"/>
  <c r="U1112" i="15"/>
  <c r="T1112" i="15"/>
  <c r="Y1111" i="15"/>
  <c r="X1111" i="15"/>
  <c r="W1111" i="15"/>
  <c r="V1111" i="15"/>
  <c r="U1111" i="15"/>
  <c r="T1111" i="15"/>
  <c r="Y1110" i="15"/>
  <c r="X1110" i="15"/>
  <c r="W1110" i="15"/>
  <c r="V1110" i="15"/>
  <c r="U1110" i="15"/>
  <c r="T1110" i="15"/>
  <c r="Y1109" i="15"/>
  <c r="X1109" i="15"/>
  <c r="W1109" i="15"/>
  <c r="V1109" i="15"/>
  <c r="U1109" i="15"/>
  <c r="T1109" i="15"/>
  <c r="Y1108" i="15"/>
  <c r="X1108" i="15"/>
  <c r="W1108" i="15"/>
  <c r="V1108" i="15"/>
  <c r="U1108" i="15"/>
  <c r="T1108" i="15"/>
  <c r="Y1107" i="15"/>
  <c r="X1107" i="15"/>
  <c r="W1107" i="15"/>
  <c r="V1107" i="15"/>
  <c r="U1107" i="15"/>
  <c r="T1107" i="15"/>
  <c r="Y1106" i="15"/>
  <c r="X1106" i="15"/>
  <c r="W1106" i="15"/>
  <c r="V1106" i="15"/>
  <c r="U1106" i="15"/>
  <c r="T1106" i="15"/>
  <c r="Y1105" i="15"/>
  <c r="X1105" i="15"/>
  <c r="W1105" i="15"/>
  <c r="V1105" i="15"/>
  <c r="U1105" i="15"/>
  <c r="T1105" i="15"/>
  <c r="Y1104" i="15"/>
  <c r="X1104" i="15"/>
  <c r="W1104" i="15"/>
  <c r="V1104" i="15"/>
  <c r="U1104" i="15"/>
  <c r="T1104" i="15"/>
  <c r="Y1103" i="15"/>
  <c r="X1103" i="15"/>
  <c r="W1103" i="15"/>
  <c r="V1103" i="15"/>
  <c r="U1103" i="15"/>
  <c r="T1103" i="15"/>
  <c r="Y1102" i="15"/>
  <c r="X1102" i="15"/>
  <c r="W1102" i="15"/>
  <c r="V1102" i="15"/>
  <c r="U1102" i="15"/>
  <c r="T1102" i="15"/>
  <c r="Y1101" i="15"/>
  <c r="X1101" i="15"/>
  <c r="W1101" i="15"/>
  <c r="V1101" i="15"/>
  <c r="U1101" i="15"/>
  <c r="T1101" i="15"/>
  <c r="Y1100" i="15"/>
  <c r="X1100" i="15"/>
  <c r="W1100" i="15"/>
  <c r="V1100" i="15"/>
  <c r="U1100" i="15"/>
  <c r="T1100" i="15"/>
  <c r="Y1099" i="15"/>
  <c r="X1099" i="15"/>
  <c r="W1099" i="15"/>
  <c r="V1099" i="15"/>
  <c r="U1099" i="15"/>
  <c r="T1099" i="15"/>
  <c r="Y1098" i="15"/>
  <c r="X1098" i="15"/>
  <c r="W1098" i="15"/>
  <c r="V1098" i="15"/>
  <c r="U1098" i="15"/>
  <c r="T1098" i="15"/>
  <c r="Y1097" i="15"/>
  <c r="X1097" i="15"/>
  <c r="W1097" i="15"/>
  <c r="V1097" i="15"/>
  <c r="U1097" i="15"/>
  <c r="T1097" i="15"/>
  <c r="Y1096" i="15"/>
  <c r="X1096" i="15"/>
  <c r="W1096" i="15"/>
  <c r="V1096" i="15"/>
  <c r="U1096" i="15"/>
  <c r="T1096" i="15"/>
  <c r="Y1095" i="15"/>
  <c r="X1095" i="15"/>
  <c r="W1095" i="15"/>
  <c r="V1095" i="15"/>
  <c r="U1095" i="15"/>
  <c r="T1095" i="15"/>
  <c r="Y1094" i="15"/>
  <c r="X1094" i="15"/>
  <c r="W1094" i="15"/>
  <c r="V1094" i="15"/>
  <c r="U1094" i="15"/>
  <c r="T1094" i="15"/>
  <c r="Y1093" i="15"/>
  <c r="X1093" i="15"/>
  <c r="W1093" i="15"/>
  <c r="V1093" i="15"/>
  <c r="U1093" i="15"/>
  <c r="T1093" i="15"/>
  <c r="Y1092" i="15"/>
  <c r="X1092" i="15"/>
  <c r="W1092" i="15"/>
  <c r="V1092" i="15"/>
  <c r="U1092" i="15"/>
  <c r="T1092" i="15"/>
  <c r="Y1091" i="15"/>
  <c r="X1091" i="15"/>
  <c r="W1091" i="15"/>
  <c r="V1091" i="15"/>
  <c r="U1091" i="15"/>
  <c r="T1091" i="15"/>
  <c r="Y1090" i="15"/>
  <c r="X1090" i="15"/>
  <c r="W1090" i="15"/>
  <c r="V1090" i="15"/>
  <c r="U1090" i="15"/>
  <c r="T1090" i="15"/>
  <c r="Y1089" i="15"/>
  <c r="X1089" i="15"/>
  <c r="W1089" i="15"/>
  <c r="V1089" i="15"/>
  <c r="U1089" i="15"/>
  <c r="T1089" i="15"/>
  <c r="Y1088" i="15"/>
  <c r="X1088" i="15"/>
  <c r="W1088" i="15"/>
  <c r="V1088" i="15"/>
  <c r="U1088" i="15"/>
  <c r="T1088" i="15"/>
  <c r="Y1087" i="15"/>
  <c r="X1087" i="15"/>
  <c r="W1087" i="15"/>
  <c r="V1087" i="15"/>
  <c r="U1087" i="15"/>
  <c r="T1087" i="15"/>
  <c r="Y1086" i="15"/>
  <c r="X1086" i="15"/>
  <c r="W1086" i="15"/>
  <c r="V1086" i="15"/>
  <c r="U1086" i="15"/>
  <c r="T1086" i="15"/>
  <c r="Y1085" i="15"/>
  <c r="X1085" i="15"/>
  <c r="W1085" i="15"/>
  <c r="V1085" i="15"/>
  <c r="U1085" i="15"/>
  <c r="T1085" i="15"/>
  <c r="Y1084" i="15"/>
  <c r="X1084" i="15"/>
  <c r="W1084" i="15"/>
  <c r="V1084" i="15"/>
  <c r="U1084" i="15"/>
  <c r="T1084" i="15"/>
  <c r="Y1083" i="15"/>
  <c r="X1083" i="15"/>
  <c r="W1083" i="15"/>
  <c r="V1083" i="15"/>
  <c r="U1083" i="15"/>
  <c r="T1083" i="15"/>
  <c r="Y1082" i="15"/>
  <c r="X1082" i="15"/>
  <c r="W1082" i="15"/>
  <c r="V1082" i="15"/>
  <c r="U1082" i="15"/>
  <c r="T1082" i="15"/>
  <c r="Y1081" i="15"/>
  <c r="X1081" i="15"/>
  <c r="W1081" i="15"/>
  <c r="V1081" i="15"/>
  <c r="U1081" i="15"/>
  <c r="T1081" i="15"/>
  <c r="Y1080" i="15"/>
  <c r="X1080" i="15"/>
  <c r="W1080" i="15"/>
  <c r="V1080" i="15"/>
  <c r="U1080" i="15"/>
  <c r="T1080" i="15"/>
  <c r="Y1079" i="15"/>
  <c r="X1079" i="15"/>
  <c r="W1079" i="15"/>
  <c r="V1079" i="15"/>
  <c r="U1079" i="15"/>
  <c r="T1079" i="15"/>
  <c r="Y1078" i="15"/>
  <c r="X1078" i="15"/>
  <c r="W1078" i="15"/>
  <c r="V1078" i="15"/>
  <c r="U1078" i="15"/>
  <c r="T1078" i="15"/>
  <c r="Y1077" i="15"/>
  <c r="X1077" i="15"/>
  <c r="W1077" i="15"/>
  <c r="V1077" i="15"/>
  <c r="U1077" i="15"/>
  <c r="T1077" i="15"/>
  <c r="Y1076" i="15"/>
  <c r="X1076" i="15"/>
  <c r="W1076" i="15"/>
  <c r="V1076" i="15"/>
  <c r="U1076" i="15"/>
  <c r="T1076" i="15"/>
  <c r="Y1075" i="15"/>
  <c r="X1075" i="15"/>
  <c r="W1075" i="15"/>
  <c r="V1075" i="15"/>
  <c r="U1075" i="15"/>
  <c r="T1075" i="15"/>
  <c r="Y1074" i="15"/>
  <c r="X1074" i="15"/>
  <c r="W1074" i="15"/>
  <c r="V1074" i="15"/>
  <c r="U1074" i="15"/>
  <c r="T1074" i="15"/>
  <c r="Y1073" i="15"/>
  <c r="X1073" i="15"/>
  <c r="W1073" i="15"/>
  <c r="V1073" i="15"/>
  <c r="U1073" i="15"/>
  <c r="T1073" i="15"/>
  <c r="Y1072" i="15"/>
  <c r="X1072" i="15"/>
  <c r="W1072" i="15"/>
  <c r="V1072" i="15"/>
  <c r="U1072" i="15"/>
  <c r="T1072" i="15"/>
  <c r="Y1071" i="15"/>
  <c r="X1071" i="15"/>
  <c r="W1071" i="15"/>
  <c r="V1071" i="15"/>
  <c r="U1071" i="15"/>
  <c r="T1071" i="15"/>
  <c r="Y1070" i="15"/>
  <c r="X1070" i="15"/>
  <c r="W1070" i="15"/>
  <c r="V1070" i="15"/>
  <c r="U1070" i="15"/>
  <c r="T1070" i="15"/>
  <c r="Y1069" i="15"/>
  <c r="X1069" i="15"/>
  <c r="W1069" i="15"/>
  <c r="V1069" i="15"/>
  <c r="U1069" i="15"/>
  <c r="T1069" i="15"/>
  <c r="Y1068" i="15"/>
  <c r="X1068" i="15"/>
  <c r="W1068" i="15"/>
  <c r="V1068" i="15"/>
  <c r="U1068" i="15"/>
  <c r="T1068" i="15"/>
  <c r="Y1067" i="15"/>
  <c r="X1067" i="15"/>
  <c r="W1067" i="15"/>
  <c r="V1067" i="15"/>
  <c r="U1067" i="15"/>
  <c r="T1067" i="15"/>
  <c r="Y1066" i="15"/>
  <c r="X1066" i="15"/>
  <c r="W1066" i="15"/>
  <c r="V1066" i="15"/>
  <c r="U1066" i="15"/>
  <c r="T1066" i="15"/>
  <c r="Y1065" i="15"/>
  <c r="X1065" i="15"/>
  <c r="W1065" i="15"/>
  <c r="V1065" i="15"/>
  <c r="U1065" i="15"/>
  <c r="T1065" i="15"/>
  <c r="Y1064" i="15"/>
  <c r="X1064" i="15"/>
  <c r="W1064" i="15"/>
  <c r="V1064" i="15"/>
  <c r="U1064" i="15"/>
  <c r="T1064" i="15"/>
  <c r="Y1063" i="15"/>
  <c r="X1063" i="15"/>
  <c r="W1063" i="15"/>
  <c r="V1063" i="15"/>
  <c r="U1063" i="15"/>
  <c r="T1063" i="15"/>
  <c r="Y1062" i="15"/>
  <c r="X1062" i="15"/>
  <c r="W1062" i="15"/>
  <c r="V1062" i="15"/>
  <c r="U1062" i="15"/>
  <c r="T1062" i="15"/>
  <c r="Y1061" i="15"/>
  <c r="X1061" i="15"/>
  <c r="W1061" i="15"/>
  <c r="V1061" i="15"/>
  <c r="U1061" i="15"/>
  <c r="T1061" i="15"/>
  <c r="Y1060" i="15"/>
  <c r="X1060" i="15"/>
  <c r="W1060" i="15"/>
  <c r="V1060" i="15"/>
  <c r="U1060" i="15"/>
  <c r="T1060" i="15"/>
  <c r="Y1059" i="15"/>
  <c r="X1059" i="15"/>
  <c r="W1059" i="15"/>
  <c r="V1059" i="15"/>
  <c r="U1059" i="15"/>
  <c r="T1059" i="15"/>
  <c r="Y1058" i="15"/>
  <c r="X1058" i="15"/>
  <c r="W1058" i="15"/>
  <c r="V1058" i="15"/>
  <c r="U1058" i="15"/>
  <c r="T1058" i="15"/>
  <c r="Y1057" i="15"/>
  <c r="X1057" i="15"/>
  <c r="W1057" i="15"/>
  <c r="V1057" i="15"/>
  <c r="U1057" i="15"/>
  <c r="T1057" i="15"/>
  <c r="Y1056" i="15"/>
  <c r="X1056" i="15"/>
  <c r="W1056" i="15"/>
  <c r="V1056" i="15"/>
  <c r="U1056" i="15"/>
  <c r="T1056" i="15"/>
  <c r="Y1055" i="15"/>
  <c r="X1055" i="15"/>
  <c r="W1055" i="15"/>
  <c r="V1055" i="15"/>
  <c r="U1055" i="15"/>
  <c r="T1055" i="15"/>
  <c r="Y1054" i="15"/>
  <c r="X1054" i="15"/>
  <c r="W1054" i="15"/>
  <c r="V1054" i="15"/>
  <c r="U1054" i="15"/>
  <c r="T1054" i="15"/>
  <c r="Y1053" i="15"/>
  <c r="X1053" i="15"/>
  <c r="W1053" i="15"/>
  <c r="V1053" i="15"/>
  <c r="U1053" i="15"/>
  <c r="T1053" i="15"/>
  <c r="Y1052" i="15"/>
  <c r="X1052" i="15"/>
  <c r="W1052" i="15"/>
  <c r="V1052" i="15"/>
  <c r="U1052" i="15"/>
  <c r="T1052" i="15"/>
  <c r="Y1051" i="15"/>
  <c r="X1051" i="15"/>
  <c r="W1051" i="15"/>
  <c r="V1051" i="15"/>
  <c r="U1051" i="15"/>
  <c r="T1051" i="15"/>
  <c r="Y1050" i="15"/>
  <c r="X1050" i="15"/>
  <c r="W1050" i="15"/>
  <c r="V1050" i="15"/>
  <c r="U1050" i="15"/>
  <c r="T1050" i="15"/>
  <c r="Y1049" i="15"/>
  <c r="X1049" i="15"/>
  <c r="W1049" i="15"/>
  <c r="V1049" i="15"/>
  <c r="U1049" i="15"/>
  <c r="T1049" i="15"/>
  <c r="Y1048" i="15"/>
  <c r="X1048" i="15"/>
  <c r="W1048" i="15"/>
  <c r="V1048" i="15"/>
  <c r="U1048" i="15"/>
  <c r="T1048" i="15"/>
  <c r="Y1047" i="15"/>
  <c r="X1047" i="15"/>
  <c r="W1047" i="15"/>
  <c r="V1047" i="15"/>
  <c r="U1047" i="15"/>
  <c r="T1047" i="15"/>
  <c r="Y1046" i="15"/>
  <c r="X1046" i="15"/>
  <c r="W1046" i="15"/>
  <c r="V1046" i="15"/>
  <c r="U1046" i="15"/>
  <c r="T1046" i="15"/>
  <c r="Y1045" i="15"/>
  <c r="X1045" i="15"/>
  <c r="W1045" i="15"/>
  <c r="V1045" i="15"/>
  <c r="U1045" i="15"/>
  <c r="T1045" i="15"/>
  <c r="Y1044" i="15"/>
  <c r="X1044" i="15"/>
  <c r="W1044" i="15"/>
  <c r="V1044" i="15"/>
  <c r="U1044" i="15"/>
  <c r="T1044" i="15"/>
  <c r="Y1043" i="15"/>
  <c r="X1043" i="15"/>
  <c r="W1043" i="15"/>
  <c r="V1043" i="15"/>
  <c r="U1043" i="15"/>
  <c r="T1043" i="15"/>
  <c r="Y1042" i="15"/>
  <c r="X1042" i="15"/>
  <c r="W1042" i="15"/>
  <c r="V1042" i="15"/>
  <c r="U1042" i="15"/>
  <c r="T1042" i="15"/>
  <c r="Y1041" i="15"/>
  <c r="X1041" i="15"/>
  <c r="W1041" i="15"/>
  <c r="V1041" i="15"/>
  <c r="U1041" i="15"/>
  <c r="T1041" i="15"/>
  <c r="Y1040" i="15"/>
  <c r="X1040" i="15"/>
  <c r="W1040" i="15"/>
  <c r="V1040" i="15"/>
  <c r="U1040" i="15"/>
  <c r="T1040" i="15"/>
  <c r="Y1039" i="15"/>
  <c r="X1039" i="15"/>
  <c r="W1039" i="15"/>
  <c r="V1039" i="15"/>
  <c r="U1039" i="15"/>
  <c r="T1039" i="15"/>
  <c r="Y1038" i="15"/>
  <c r="X1038" i="15"/>
  <c r="W1038" i="15"/>
  <c r="V1038" i="15"/>
  <c r="U1038" i="15"/>
  <c r="T1038" i="15"/>
  <c r="Y1037" i="15"/>
  <c r="X1037" i="15"/>
  <c r="W1037" i="15"/>
  <c r="V1037" i="15"/>
  <c r="U1037" i="15"/>
  <c r="T1037" i="15"/>
  <c r="Y1036" i="15"/>
  <c r="X1036" i="15"/>
  <c r="W1036" i="15"/>
  <c r="V1036" i="15"/>
  <c r="U1036" i="15"/>
  <c r="T1036" i="15"/>
  <c r="Y1035" i="15"/>
  <c r="X1035" i="15"/>
  <c r="W1035" i="15"/>
  <c r="V1035" i="15"/>
  <c r="U1035" i="15"/>
  <c r="T1035" i="15"/>
  <c r="Y1034" i="15"/>
  <c r="X1034" i="15"/>
  <c r="W1034" i="15"/>
  <c r="V1034" i="15"/>
  <c r="U1034" i="15"/>
  <c r="T1034" i="15"/>
  <c r="Y1033" i="15"/>
  <c r="X1033" i="15"/>
  <c r="W1033" i="15"/>
  <c r="V1033" i="15"/>
  <c r="U1033" i="15"/>
  <c r="T1033" i="15"/>
  <c r="Y1032" i="15"/>
  <c r="X1032" i="15"/>
  <c r="W1032" i="15"/>
  <c r="V1032" i="15"/>
  <c r="U1032" i="15"/>
  <c r="T1032" i="15"/>
  <c r="Y1031" i="15"/>
  <c r="X1031" i="15"/>
  <c r="W1031" i="15"/>
  <c r="V1031" i="15"/>
  <c r="U1031" i="15"/>
  <c r="T1031" i="15"/>
  <c r="Y1030" i="15"/>
  <c r="X1030" i="15"/>
  <c r="W1030" i="15"/>
  <c r="V1030" i="15"/>
  <c r="U1030" i="15"/>
  <c r="T1030" i="15"/>
  <c r="Y1029" i="15"/>
  <c r="X1029" i="15"/>
  <c r="W1029" i="15"/>
  <c r="V1029" i="15"/>
  <c r="U1029" i="15"/>
  <c r="T1029" i="15"/>
  <c r="Y1028" i="15"/>
  <c r="X1028" i="15"/>
  <c r="W1028" i="15"/>
  <c r="V1028" i="15"/>
  <c r="U1028" i="15"/>
  <c r="T1028" i="15"/>
  <c r="Y1027" i="15"/>
  <c r="X1027" i="15"/>
  <c r="W1027" i="15"/>
  <c r="V1027" i="15"/>
  <c r="U1027" i="15"/>
  <c r="T1027" i="15"/>
  <c r="Y1026" i="15"/>
  <c r="X1026" i="15"/>
  <c r="W1026" i="15"/>
  <c r="V1026" i="15"/>
  <c r="U1026" i="15"/>
  <c r="T1026" i="15"/>
  <c r="Y1025" i="15"/>
  <c r="X1025" i="15"/>
  <c r="W1025" i="15"/>
  <c r="V1025" i="15"/>
  <c r="U1025" i="15"/>
  <c r="T1025" i="15"/>
  <c r="Y1024" i="15"/>
  <c r="X1024" i="15"/>
  <c r="W1024" i="15"/>
  <c r="V1024" i="15"/>
  <c r="U1024" i="15"/>
  <c r="T1024" i="15"/>
  <c r="Y1023" i="15"/>
  <c r="X1023" i="15"/>
  <c r="W1023" i="15"/>
  <c r="V1023" i="15"/>
  <c r="U1023" i="15"/>
  <c r="T1023" i="15"/>
  <c r="Y1022" i="15"/>
  <c r="X1022" i="15"/>
  <c r="W1022" i="15"/>
  <c r="V1022" i="15"/>
  <c r="U1022" i="15"/>
  <c r="T1022" i="15"/>
  <c r="Y1021" i="15"/>
  <c r="X1021" i="15"/>
  <c r="W1021" i="15"/>
  <c r="V1021" i="15"/>
  <c r="U1021" i="15"/>
  <c r="T1021" i="15"/>
  <c r="Y1020" i="15"/>
  <c r="X1020" i="15"/>
  <c r="W1020" i="15"/>
  <c r="V1020" i="15"/>
  <c r="U1020" i="15"/>
  <c r="T1020" i="15"/>
  <c r="Y1019" i="15"/>
  <c r="X1019" i="15"/>
  <c r="W1019" i="15"/>
  <c r="V1019" i="15"/>
  <c r="U1019" i="15"/>
  <c r="T1019" i="15"/>
  <c r="Y1018" i="15"/>
  <c r="X1018" i="15"/>
  <c r="W1018" i="15"/>
  <c r="V1018" i="15"/>
  <c r="U1018" i="15"/>
  <c r="T1018" i="15"/>
  <c r="Y1017" i="15"/>
  <c r="X1017" i="15"/>
  <c r="W1017" i="15"/>
  <c r="V1017" i="15"/>
  <c r="U1017" i="15"/>
  <c r="T1017" i="15"/>
  <c r="Y1016" i="15"/>
  <c r="X1016" i="15"/>
  <c r="W1016" i="15"/>
  <c r="V1016" i="15"/>
  <c r="U1016" i="15"/>
  <c r="T1016" i="15"/>
  <c r="Y1015" i="15"/>
  <c r="X1015" i="15"/>
  <c r="W1015" i="15"/>
  <c r="V1015" i="15"/>
  <c r="U1015" i="15"/>
  <c r="T1015" i="15"/>
  <c r="Y1014" i="15"/>
  <c r="X1014" i="15"/>
  <c r="W1014" i="15"/>
  <c r="V1014" i="15"/>
  <c r="U1014" i="15"/>
  <c r="T1014" i="15"/>
  <c r="Y1013" i="15"/>
  <c r="X1013" i="15"/>
  <c r="W1013" i="15"/>
  <c r="V1013" i="15"/>
  <c r="U1013" i="15"/>
  <c r="T1013" i="15"/>
  <c r="Y1012" i="15"/>
  <c r="X1012" i="15"/>
  <c r="W1012" i="15"/>
  <c r="V1012" i="15"/>
  <c r="U1012" i="15"/>
  <c r="T1012" i="15"/>
  <c r="Y1011" i="15"/>
  <c r="X1011" i="15"/>
  <c r="W1011" i="15"/>
  <c r="V1011" i="15"/>
  <c r="U1011" i="15"/>
  <c r="T1011" i="15"/>
  <c r="Y1010" i="15"/>
  <c r="X1010" i="15"/>
  <c r="W1010" i="15"/>
  <c r="V1010" i="15"/>
  <c r="U1010" i="15"/>
  <c r="T1010" i="15"/>
  <c r="Y1009" i="15"/>
  <c r="X1009" i="15"/>
  <c r="W1009" i="15"/>
  <c r="V1009" i="15"/>
  <c r="U1009" i="15"/>
  <c r="T1009" i="15"/>
  <c r="Y1008" i="15"/>
  <c r="X1008" i="15"/>
  <c r="W1008" i="15"/>
  <c r="V1008" i="15"/>
  <c r="U1008" i="15"/>
  <c r="T1008" i="15"/>
  <c r="Y1007" i="15"/>
  <c r="X1007" i="15"/>
  <c r="W1007" i="15"/>
  <c r="V1007" i="15"/>
  <c r="U1007" i="15"/>
  <c r="T1007" i="15"/>
  <c r="Y1006" i="15"/>
  <c r="X1006" i="15"/>
  <c r="W1006" i="15"/>
  <c r="V1006" i="15"/>
  <c r="U1006" i="15"/>
  <c r="T1006" i="15"/>
  <c r="Y1005" i="15"/>
  <c r="X1005" i="15"/>
  <c r="W1005" i="15"/>
  <c r="V1005" i="15"/>
  <c r="U1005" i="15"/>
  <c r="T1005" i="15"/>
  <c r="Y1004" i="15"/>
  <c r="X1004" i="15"/>
  <c r="W1004" i="15"/>
  <c r="V1004" i="15"/>
  <c r="U1004" i="15"/>
  <c r="T1004" i="15"/>
  <c r="Y1003" i="15"/>
  <c r="X1003" i="15"/>
  <c r="W1003" i="15"/>
  <c r="V1003" i="15"/>
  <c r="U1003" i="15"/>
  <c r="T1003" i="15"/>
  <c r="Y1002" i="15"/>
  <c r="X1002" i="15"/>
  <c r="W1002" i="15"/>
  <c r="V1002" i="15"/>
  <c r="U1002" i="15"/>
  <c r="T1002" i="15"/>
  <c r="Y1001" i="15"/>
  <c r="X1001" i="15"/>
  <c r="W1001" i="15"/>
  <c r="V1001" i="15"/>
  <c r="U1001" i="15"/>
  <c r="T1001" i="15"/>
  <c r="Y1000" i="15"/>
  <c r="X1000" i="15"/>
  <c r="W1000" i="15"/>
  <c r="V1000" i="15"/>
  <c r="U1000" i="15"/>
  <c r="T1000" i="15"/>
  <c r="Y999" i="15"/>
  <c r="X999" i="15"/>
  <c r="W999" i="15"/>
  <c r="V999" i="15"/>
  <c r="U999" i="15"/>
  <c r="T999" i="15"/>
  <c r="Y998" i="15"/>
  <c r="X998" i="15"/>
  <c r="W998" i="15"/>
  <c r="V998" i="15"/>
  <c r="U998" i="15"/>
  <c r="T998" i="15"/>
  <c r="Y997" i="15"/>
  <c r="X997" i="15"/>
  <c r="W997" i="15"/>
  <c r="V997" i="15"/>
  <c r="U997" i="15"/>
  <c r="T997" i="15"/>
  <c r="Y996" i="15"/>
  <c r="X996" i="15"/>
  <c r="W996" i="15"/>
  <c r="V996" i="15"/>
  <c r="U996" i="15"/>
  <c r="T996" i="15"/>
  <c r="Y995" i="15"/>
  <c r="X995" i="15"/>
  <c r="W995" i="15"/>
  <c r="V995" i="15"/>
  <c r="U995" i="15"/>
  <c r="T995" i="15"/>
  <c r="Y994" i="15"/>
  <c r="X994" i="15"/>
  <c r="W994" i="15"/>
  <c r="V994" i="15"/>
  <c r="U994" i="15"/>
  <c r="T994" i="15"/>
  <c r="Y993" i="15"/>
  <c r="X993" i="15"/>
  <c r="W993" i="15"/>
  <c r="V993" i="15"/>
  <c r="U993" i="15"/>
  <c r="T993" i="15"/>
  <c r="Y992" i="15"/>
  <c r="X992" i="15"/>
  <c r="W992" i="15"/>
  <c r="V992" i="15"/>
  <c r="U992" i="15"/>
  <c r="T992" i="15"/>
  <c r="Y991" i="15"/>
  <c r="X991" i="15"/>
  <c r="W991" i="15"/>
  <c r="V991" i="15"/>
  <c r="U991" i="15"/>
  <c r="T991" i="15"/>
  <c r="Y990" i="15"/>
  <c r="X990" i="15"/>
  <c r="W990" i="15"/>
  <c r="V990" i="15"/>
  <c r="U990" i="15"/>
  <c r="T990" i="15"/>
  <c r="Y989" i="15"/>
  <c r="X989" i="15"/>
  <c r="W989" i="15"/>
  <c r="V989" i="15"/>
  <c r="U989" i="15"/>
  <c r="T989" i="15"/>
  <c r="Y988" i="15"/>
  <c r="X988" i="15"/>
  <c r="W988" i="15"/>
  <c r="V988" i="15"/>
  <c r="U988" i="15"/>
  <c r="T988" i="15"/>
  <c r="Y987" i="15"/>
  <c r="X987" i="15"/>
  <c r="W987" i="15"/>
  <c r="V987" i="15"/>
  <c r="U987" i="15"/>
  <c r="T987" i="15"/>
  <c r="Y986" i="15"/>
  <c r="X986" i="15"/>
  <c r="W986" i="15"/>
  <c r="V986" i="15"/>
  <c r="U986" i="15"/>
  <c r="T986" i="15"/>
  <c r="Y985" i="15"/>
  <c r="X985" i="15"/>
  <c r="W985" i="15"/>
  <c r="V985" i="15"/>
  <c r="U985" i="15"/>
  <c r="T985" i="15"/>
  <c r="Y984" i="15"/>
  <c r="X984" i="15"/>
  <c r="W984" i="15"/>
  <c r="V984" i="15"/>
  <c r="U984" i="15"/>
  <c r="T984" i="15"/>
  <c r="Y983" i="15"/>
  <c r="X983" i="15"/>
  <c r="W983" i="15"/>
  <c r="V983" i="15"/>
  <c r="U983" i="15"/>
  <c r="T983" i="15"/>
  <c r="Y982" i="15"/>
  <c r="X982" i="15"/>
  <c r="W982" i="15"/>
  <c r="V982" i="15"/>
  <c r="U982" i="15"/>
  <c r="T982" i="15"/>
  <c r="Y981" i="15"/>
  <c r="X981" i="15"/>
  <c r="W981" i="15"/>
  <c r="V981" i="15"/>
  <c r="U981" i="15"/>
  <c r="T981" i="15"/>
  <c r="Y980" i="15"/>
  <c r="X980" i="15"/>
  <c r="W980" i="15"/>
  <c r="V980" i="15"/>
  <c r="U980" i="15"/>
  <c r="T980" i="15"/>
  <c r="Y979" i="15"/>
  <c r="X979" i="15"/>
  <c r="W979" i="15"/>
  <c r="V979" i="15"/>
  <c r="U979" i="15"/>
  <c r="T979" i="15"/>
  <c r="Y978" i="15"/>
  <c r="X978" i="15"/>
  <c r="W978" i="15"/>
  <c r="V978" i="15"/>
  <c r="U978" i="15"/>
  <c r="T978" i="15"/>
  <c r="Y977" i="15"/>
  <c r="X977" i="15"/>
  <c r="W977" i="15"/>
  <c r="V977" i="15"/>
  <c r="U977" i="15"/>
  <c r="T977" i="15"/>
  <c r="Y976" i="15"/>
  <c r="X976" i="15"/>
  <c r="W976" i="15"/>
  <c r="V976" i="15"/>
  <c r="U976" i="15"/>
  <c r="T976" i="15"/>
  <c r="Y975" i="15"/>
  <c r="X975" i="15"/>
  <c r="W975" i="15"/>
  <c r="V975" i="15"/>
  <c r="U975" i="15"/>
  <c r="T975" i="15"/>
  <c r="Y974" i="15"/>
  <c r="X974" i="15"/>
  <c r="W974" i="15"/>
  <c r="V974" i="15"/>
  <c r="U974" i="15"/>
  <c r="T974" i="15"/>
  <c r="Y973" i="15"/>
  <c r="X973" i="15"/>
  <c r="W973" i="15"/>
  <c r="V973" i="15"/>
  <c r="U973" i="15"/>
  <c r="T973" i="15"/>
  <c r="Y972" i="15"/>
  <c r="X972" i="15"/>
  <c r="W972" i="15"/>
  <c r="V972" i="15"/>
  <c r="U972" i="15"/>
  <c r="T972" i="15"/>
  <c r="Y971" i="15"/>
  <c r="X971" i="15"/>
  <c r="W971" i="15"/>
  <c r="V971" i="15"/>
  <c r="U971" i="15"/>
  <c r="T971" i="15"/>
  <c r="Y970" i="15"/>
  <c r="X970" i="15"/>
  <c r="W970" i="15"/>
  <c r="V970" i="15"/>
  <c r="U970" i="15"/>
  <c r="T970" i="15"/>
  <c r="Y969" i="15"/>
  <c r="X969" i="15"/>
  <c r="W969" i="15"/>
  <c r="V969" i="15"/>
  <c r="U969" i="15"/>
  <c r="T969" i="15"/>
  <c r="Y968" i="15"/>
  <c r="X968" i="15"/>
  <c r="W968" i="15"/>
  <c r="V968" i="15"/>
  <c r="U968" i="15"/>
  <c r="T968" i="15"/>
  <c r="Y967" i="15"/>
  <c r="X967" i="15"/>
  <c r="W967" i="15"/>
  <c r="V967" i="15"/>
  <c r="U967" i="15"/>
  <c r="T967" i="15"/>
  <c r="Y966" i="15"/>
  <c r="X966" i="15"/>
  <c r="W966" i="15"/>
  <c r="V966" i="15"/>
  <c r="U966" i="15"/>
  <c r="T966" i="15"/>
  <c r="Y965" i="15"/>
  <c r="X965" i="15"/>
  <c r="W965" i="15"/>
  <c r="V965" i="15"/>
  <c r="U965" i="15"/>
  <c r="T965" i="15"/>
  <c r="Y964" i="15"/>
  <c r="X964" i="15"/>
  <c r="W964" i="15"/>
  <c r="V964" i="15"/>
  <c r="U964" i="15"/>
  <c r="T964" i="15"/>
  <c r="Y963" i="15"/>
  <c r="X963" i="15"/>
  <c r="W963" i="15"/>
  <c r="V963" i="15"/>
  <c r="U963" i="15"/>
  <c r="T963" i="15"/>
  <c r="Y962" i="15"/>
  <c r="X962" i="15"/>
  <c r="W962" i="15"/>
  <c r="V962" i="15"/>
  <c r="U962" i="15"/>
  <c r="T962" i="15"/>
  <c r="Y961" i="15"/>
  <c r="X961" i="15"/>
  <c r="W961" i="15"/>
  <c r="V961" i="15"/>
  <c r="U961" i="15"/>
  <c r="T961" i="15"/>
  <c r="Y960" i="15"/>
  <c r="X960" i="15"/>
  <c r="W960" i="15"/>
  <c r="V960" i="15"/>
  <c r="U960" i="15"/>
  <c r="T960" i="15"/>
  <c r="Y959" i="15"/>
  <c r="X959" i="15"/>
  <c r="W959" i="15"/>
  <c r="V959" i="15"/>
  <c r="U959" i="15"/>
  <c r="T959" i="15"/>
  <c r="Y958" i="15"/>
  <c r="X958" i="15"/>
  <c r="W958" i="15"/>
  <c r="V958" i="15"/>
  <c r="U958" i="15"/>
  <c r="T958" i="15"/>
  <c r="Y957" i="15"/>
  <c r="X957" i="15"/>
  <c r="W957" i="15"/>
  <c r="V957" i="15"/>
  <c r="U957" i="15"/>
  <c r="T957" i="15"/>
  <c r="Y956" i="15"/>
  <c r="X956" i="15"/>
  <c r="W956" i="15"/>
  <c r="V956" i="15"/>
  <c r="U956" i="15"/>
  <c r="T956" i="15"/>
  <c r="Y955" i="15"/>
  <c r="X955" i="15"/>
  <c r="W955" i="15"/>
  <c r="V955" i="15"/>
  <c r="U955" i="15"/>
  <c r="T955" i="15"/>
  <c r="Y954" i="15"/>
  <c r="X954" i="15"/>
  <c r="W954" i="15"/>
  <c r="V954" i="15"/>
  <c r="U954" i="15"/>
  <c r="T954" i="15"/>
  <c r="Y953" i="15"/>
  <c r="X953" i="15"/>
  <c r="W953" i="15"/>
  <c r="V953" i="15"/>
  <c r="U953" i="15"/>
  <c r="T953" i="15"/>
  <c r="Y952" i="15"/>
  <c r="X952" i="15"/>
  <c r="W952" i="15"/>
  <c r="V952" i="15"/>
  <c r="U952" i="15"/>
  <c r="T952" i="15"/>
  <c r="Y951" i="15"/>
  <c r="X951" i="15"/>
  <c r="W951" i="15"/>
  <c r="V951" i="15"/>
  <c r="U951" i="15"/>
  <c r="T951" i="15"/>
  <c r="Y950" i="15"/>
  <c r="X950" i="15"/>
  <c r="W950" i="15"/>
  <c r="V950" i="15"/>
  <c r="U950" i="15"/>
  <c r="T950" i="15"/>
  <c r="Y949" i="15"/>
  <c r="X949" i="15"/>
  <c r="W949" i="15"/>
  <c r="V949" i="15"/>
  <c r="U949" i="15"/>
  <c r="T949" i="15"/>
  <c r="Y948" i="15"/>
  <c r="X948" i="15"/>
  <c r="W948" i="15"/>
  <c r="V948" i="15"/>
  <c r="U948" i="15"/>
  <c r="T948" i="15"/>
  <c r="Y947" i="15"/>
  <c r="X947" i="15"/>
  <c r="W947" i="15"/>
  <c r="V947" i="15"/>
  <c r="U947" i="15"/>
  <c r="T947" i="15"/>
  <c r="Y946" i="15"/>
  <c r="X946" i="15"/>
  <c r="W946" i="15"/>
  <c r="V946" i="15"/>
  <c r="U946" i="15"/>
  <c r="T946" i="15"/>
  <c r="Y945" i="15"/>
  <c r="X945" i="15"/>
  <c r="W945" i="15"/>
  <c r="V945" i="15"/>
  <c r="U945" i="15"/>
  <c r="T945" i="15"/>
  <c r="Y944" i="15"/>
  <c r="X944" i="15"/>
  <c r="W944" i="15"/>
  <c r="V944" i="15"/>
  <c r="U944" i="15"/>
  <c r="T944" i="15"/>
  <c r="Y943" i="15"/>
  <c r="X943" i="15"/>
  <c r="W943" i="15"/>
  <c r="V943" i="15"/>
  <c r="U943" i="15"/>
  <c r="T943" i="15"/>
  <c r="Y942" i="15"/>
  <c r="X942" i="15"/>
  <c r="W942" i="15"/>
  <c r="V942" i="15"/>
  <c r="U942" i="15"/>
  <c r="T942" i="15"/>
  <c r="Y941" i="15"/>
  <c r="X941" i="15"/>
  <c r="W941" i="15"/>
  <c r="V941" i="15"/>
  <c r="U941" i="15"/>
  <c r="T941" i="15"/>
  <c r="Y940" i="15"/>
  <c r="X940" i="15"/>
  <c r="W940" i="15"/>
  <c r="V940" i="15"/>
  <c r="U940" i="15"/>
  <c r="T940" i="15"/>
  <c r="Y939" i="15"/>
  <c r="X939" i="15"/>
  <c r="W939" i="15"/>
  <c r="V939" i="15"/>
  <c r="U939" i="15"/>
  <c r="T939" i="15"/>
  <c r="Y938" i="15"/>
  <c r="X938" i="15"/>
  <c r="W938" i="15"/>
  <c r="V938" i="15"/>
  <c r="U938" i="15"/>
  <c r="T938" i="15"/>
  <c r="Y937" i="15"/>
  <c r="X937" i="15"/>
  <c r="W937" i="15"/>
  <c r="V937" i="15"/>
  <c r="U937" i="15"/>
  <c r="T937" i="15"/>
  <c r="Y936" i="15"/>
  <c r="X936" i="15"/>
  <c r="W936" i="15"/>
  <c r="V936" i="15"/>
  <c r="U936" i="15"/>
  <c r="T936" i="15"/>
  <c r="Y935" i="15"/>
  <c r="X935" i="15"/>
  <c r="W935" i="15"/>
  <c r="V935" i="15"/>
  <c r="U935" i="15"/>
  <c r="T935" i="15"/>
  <c r="Y934" i="15"/>
  <c r="X934" i="15"/>
  <c r="W934" i="15"/>
  <c r="V934" i="15"/>
  <c r="U934" i="15"/>
  <c r="T934" i="15"/>
  <c r="Y933" i="15"/>
  <c r="X933" i="15"/>
  <c r="W933" i="15"/>
  <c r="V933" i="15"/>
  <c r="U933" i="15"/>
  <c r="T933" i="15"/>
  <c r="Y932" i="15"/>
  <c r="X932" i="15"/>
  <c r="W932" i="15"/>
  <c r="V932" i="15"/>
  <c r="U932" i="15"/>
  <c r="T932" i="15"/>
  <c r="Y931" i="15"/>
  <c r="X931" i="15"/>
  <c r="W931" i="15"/>
  <c r="V931" i="15"/>
  <c r="U931" i="15"/>
  <c r="T931" i="15"/>
  <c r="Y930" i="15"/>
  <c r="X930" i="15"/>
  <c r="W930" i="15"/>
  <c r="V930" i="15"/>
  <c r="U930" i="15"/>
  <c r="T930" i="15"/>
  <c r="Y929" i="15"/>
  <c r="X929" i="15"/>
  <c r="W929" i="15"/>
  <c r="V929" i="15"/>
  <c r="U929" i="15"/>
  <c r="T929" i="15"/>
  <c r="Y928" i="15"/>
  <c r="X928" i="15"/>
  <c r="W928" i="15"/>
  <c r="V928" i="15"/>
  <c r="U928" i="15"/>
  <c r="T928" i="15"/>
  <c r="Y927" i="15"/>
  <c r="X927" i="15"/>
  <c r="W927" i="15"/>
  <c r="V927" i="15"/>
  <c r="U927" i="15"/>
  <c r="T927" i="15"/>
  <c r="Y926" i="15"/>
  <c r="X926" i="15"/>
  <c r="W926" i="15"/>
  <c r="V926" i="15"/>
  <c r="U926" i="15"/>
  <c r="T926" i="15"/>
  <c r="Y925" i="15"/>
  <c r="X925" i="15"/>
  <c r="W925" i="15"/>
  <c r="V925" i="15"/>
  <c r="U925" i="15"/>
  <c r="T925" i="15"/>
  <c r="Y924" i="15"/>
  <c r="X924" i="15"/>
  <c r="W924" i="15"/>
  <c r="V924" i="15"/>
  <c r="U924" i="15"/>
  <c r="T924" i="15"/>
  <c r="Y923" i="15"/>
  <c r="X923" i="15"/>
  <c r="W923" i="15"/>
  <c r="V923" i="15"/>
  <c r="U923" i="15"/>
  <c r="T923" i="15"/>
  <c r="Y922" i="15"/>
  <c r="X922" i="15"/>
  <c r="W922" i="15"/>
  <c r="V922" i="15"/>
  <c r="U922" i="15"/>
  <c r="T922" i="15"/>
  <c r="Y921" i="15"/>
  <c r="X921" i="15"/>
  <c r="W921" i="15"/>
  <c r="V921" i="15"/>
  <c r="U921" i="15"/>
  <c r="T921" i="15"/>
  <c r="Y920" i="15"/>
  <c r="X920" i="15"/>
  <c r="W920" i="15"/>
  <c r="V920" i="15"/>
  <c r="U920" i="15"/>
  <c r="T920" i="15"/>
  <c r="Y919" i="15"/>
  <c r="X919" i="15"/>
  <c r="W919" i="15"/>
  <c r="V919" i="15"/>
  <c r="U919" i="15"/>
  <c r="T919" i="15"/>
  <c r="Y918" i="15"/>
  <c r="X918" i="15"/>
  <c r="W918" i="15"/>
  <c r="V918" i="15"/>
  <c r="U918" i="15"/>
  <c r="T918" i="15"/>
  <c r="Y917" i="15"/>
  <c r="X917" i="15"/>
  <c r="W917" i="15"/>
  <c r="V917" i="15"/>
  <c r="U917" i="15"/>
  <c r="T917" i="15"/>
  <c r="Y916" i="15"/>
  <c r="X916" i="15"/>
  <c r="W916" i="15"/>
  <c r="V916" i="15"/>
  <c r="U916" i="15"/>
  <c r="T916" i="15"/>
  <c r="Y915" i="15"/>
  <c r="X915" i="15"/>
  <c r="W915" i="15"/>
  <c r="V915" i="15"/>
  <c r="U915" i="15"/>
  <c r="T915" i="15"/>
  <c r="Y914" i="15"/>
  <c r="X914" i="15"/>
  <c r="W914" i="15"/>
  <c r="V914" i="15"/>
  <c r="U914" i="15"/>
  <c r="T914" i="15"/>
  <c r="Y913" i="15"/>
  <c r="X913" i="15"/>
  <c r="W913" i="15"/>
  <c r="V913" i="15"/>
  <c r="U913" i="15"/>
  <c r="T913" i="15"/>
  <c r="Y912" i="15"/>
  <c r="X912" i="15"/>
  <c r="W912" i="15"/>
  <c r="V912" i="15"/>
  <c r="U912" i="15"/>
  <c r="T912" i="15"/>
  <c r="Y911" i="15"/>
  <c r="X911" i="15"/>
  <c r="W911" i="15"/>
  <c r="V911" i="15"/>
  <c r="U911" i="15"/>
  <c r="T911" i="15"/>
  <c r="Y910" i="15"/>
  <c r="X910" i="15"/>
  <c r="W910" i="15"/>
  <c r="V910" i="15"/>
  <c r="U910" i="15"/>
  <c r="T910" i="15"/>
  <c r="Y909" i="15"/>
  <c r="X909" i="15"/>
  <c r="W909" i="15"/>
  <c r="V909" i="15"/>
  <c r="U909" i="15"/>
  <c r="T909" i="15"/>
  <c r="Y908" i="15"/>
  <c r="X908" i="15"/>
  <c r="W908" i="15"/>
  <c r="V908" i="15"/>
  <c r="U908" i="15"/>
  <c r="T908" i="15"/>
  <c r="Y907" i="15"/>
  <c r="X907" i="15"/>
  <c r="W907" i="15"/>
  <c r="V907" i="15"/>
  <c r="U907" i="15"/>
  <c r="T907" i="15"/>
  <c r="Y906" i="15"/>
  <c r="X906" i="15"/>
  <c r="W906" i="15"/>
  <c r="V906" i="15"/>
  <c r="U906" i="15"/>
  <c r="T906" i="15"/>
  <c r="Y905" i="15"/>
  <c r="X905" i="15"/>
  <c r="W905" i="15"/>
  <c r="V905" i="15"/>
  <c r="U905" i="15"/>
  <c r="T905" i="15"/>
  <c r="Y904" i="15"/>
  <c r="X904" i="15"/>
  <c r="W904" i="15"/>
  <c r="V904" i="15"/>
  <c r="U904" i="15"/>
  <c r="T904" i="15"/>
  <c r="Y903" i="15"/>
  <c r="X903" i="15"/>
  <c r="W903" i="15"/>
  <c r="V903" i="15"/>
  <c r="U903" i="15"/>
  <c r="T903" i="15"/>
  <c r="Y902" i="15"/>
  <c r="X902" i="15"/>
  <c r="W902" i="15"/>
  <c r="V902" i="15"/>
  <c r="U902" i="15"/>
  <c r="T902" i="15"/>
  <c r="Y901" i="15"/>
  <c r="X901" i="15"/>
  <c r="W901" i="15"/>
  <c r="V901" i="15"/>
  <c r="U901" i="15"/>
  <c r="T901" i="15"/>
  <c r="Y900" i="15"/>
  <c r="X900" i="15"/>
  <c r="W900" i="15"/>
  <c r="V900" i="15"/>
  <c r="U900" i="15"/>
  <c r="T900" i="15"/>
  <c r="Y899" i="15"/>
  <c r="X899" i="15"/>
  <c r="W899" i="15"/>
  <c r="V899" i="15"/>
  <c r="U899" i="15"/>
  <c r="T899" i="15"/>
  <c r="Y898" i="15"/>
  <c r="X898" i="15"/>
  <c r="W898" i="15"/>
  <c r="V898" i="15"/>
  <c r="U898" i="15"/>
  <c r="T898" i="15"/>
  <c r="Y897" i="15"/>
  <c r="X897" i="15"/>
  <c r="W897" i="15"/>
  <c r="V897" i="15"/>
  <c r="U897" i="15"/>
  <c r="T897" i="15"/>
  <c r="Y896" i="15"/>
  <c r="X896" i="15"/>
  <c r="W896" i="15"/>
  <c r="V896" i="15"/>
  <c r="U896" i="15"/>
  <c r="T896" i="15"/>
  <c r="Y895" i="15"/>
  <c r="X895" i="15"/>
  <c r="W895" i="15"/>
  <c r="V895" i="15"/>
  <c r="U895" i="15"/>
  <c r="T895" i="15"/>
  <c r="Y894" i="15"/>
  <c r="X894" i="15"/>
  <c r="W894" i="15"/>
  <c r="V894" i="15"/>
  <c r="U894" i="15"/>
  <c r="T894" i="15"/>
  <c r="Y893" i="15"/>
  <c r="X893" i="15"/>
  <c r="W893" i="15"/>
  <c r="V893" i="15"/>
  <c r="U893" i="15"/>
  <c r="T893" i="15"/>
  <c r="Y892" i="15"/>
  <c r="X892" i="15"/>
  <c r="W892" i="15"/>
  <c r="V892" i="15"/>
  <c r="U892" i="15"/>
  <c r="T892" i="15"/>
  <c r="Y891" i="15"/>
  <c r="X891" i="15"/>
  <c r="W891" i="15"/>
  <c r="V891" i="15"/>
  <c r="U891" i="15"/>
  <c r="T891" i="15"/>
  <c r="Y890" i="15"/>
  <c r="X890" i="15"/>
  <c r="W890" i="15"/>
  <c r="V890" i="15"/>
  <c r="U890" i="15"/>
  <c r="T890" i="15"/>
  <c r="Y889" i="15"/>
  <c r="X889" i="15"/>
  <c r="W889" i="15"/>
  <c r="V889" i="15"/>
  <c r="U889" i="15"/>
  <c r="T889" i="15"/>
  <c r="Y888" i="15"/>
  <c r="X888" i="15"/>
  <c r="W888" i="15"/>
  <c r="V888" i="15"/>
  <c r="U888" i="15"/>
  <c r="T888" i="15"/>
  <c r="Y887" i="15"/>
  <c r="X887" i="15"/>
  <c r="W887" i="15"/>
  <c r="V887" i="15"/>
  <c r="U887" i="15"/>
  <c r="T887" i="15"/>
  <c r="Y886" i="15"/>
  <c r="X886" i="15"/>
  <c r="W886" i="15"/>
  <c r="V886" i="15"/>
  <c r="U886" i="15"/>
  <c r="T886" i="15"/>
  <c r="Y885" i="15"/>
  <c r="X885" i="15"/>
  <c r="W885" i="15"/>
  <c r="V885" i="15"/>
  <c r="U885" i="15"/>
  <c r="T885" i="15"/>
  <c r="Y884" i="15"/>
  <c r="X884" i="15"/>
  <c r="W884" i="15"/>
  <c r="V884" i="15"/>
  <c r="U884" i="15"/>
  <c r="T884" i="15"/>
  <c r="Y883" i="15"/>
  <c r="X883" i="15"/>
  <c r="W883" i="15"/>
  <c r="V883" i="15"/>
  <c r="U883" i="15"/>
  <c r="T883" i="15"/>
  <c r="Y882" i="15"/>
  <c r="X882" i="15"/>
  <c r="W882" i="15"/>
  <c r="V882" i="15"/>
  <c r="U882" i="15"/>
  <c r="T882" i="15"/>
  <c r="Y881" i="15"/>
  <c r="X881" i="15"/>
  <c r="W881" i="15"/>
  <c r="V881" i="15"/>
  <c r="U881" i="15"/>
  <c r="T881" i="15"/>
  <c r="Y880" i="15"/>
  <c r="X880" i="15"/>
  <c r="W880" i="15"/>
  <c r="V880" i="15"/>
  <c r="U880" i="15"/>
  <c r="T880" i="15"/>
  <c r="Y879" i="15"/>
  <c r="X879" i="15"/>
  <c r="W879" i="15"/>
  <c r="V879" i="15"/>
  <c r="U879" i="15"/>
  <c r="T879" i="15"/>
  <c r="Y878" i="15"/>
  <c r="X878" i="15"/>
  <c r="W878" i="15"/>
  <c r="V878" i="15"/>
  <c r="U878" i="15"/>
  <c r="T878" i="15"/>
  <c r="Y877" i="15"/>
  <c r="X877" i="15"/>
  <c r="W877" i="15"/>
  <c r="V877" i="15"/>
  <c r="U877" i="15"/>
  <c r="T877" i="15"/>
  <c r="Y876" i="15"/>
  <c r="X876" i="15"/>
  <c r="W876" i="15"/>
  <c r="V876" i="15"/>
  <c r="U876" i="15"/>
  <c r="T876" i="15"/>
  <c r="Y875" i="15"/>
  <c r="X875" i="15"/>
  <c r="W875" i="15"/>
  <c r="V875" i="15"/>
  <c r="U875" i="15"/>
  <c r="T875" i="15"/>
  <c r="Y874" i="15"/>
  <c r="X874" i="15"/>
  <c r="W874" i="15"/>
  <c r="V874" i="15"/>
  <c r="U874" i="15"/>
  <c r="T874" i="15"/>
  <c r="Y873" i="15"/>
  <c r="X873" i="15"/>
  <c r="W873" i="15"/>
  <c r="V873" i="15"/>
  <c r="U873" i="15"/>
  <c r="T873" i="15"/>
  <c r="Y872" i="15"/>
  <c r="X872" i="15"/>
  <c r="W872" i="15"/>
  <c r="V872" i="15"/>
  <c r="U872" i="15"/>
  <c r="T872" i="15"/>
  <c r="Y871" i="15"/>
  <c r="X871" i="15"/>
  <c r="W871" i="15"/>
  <c r="V871" i="15"/>
  <c r="U871" i="15"/>
  <c r="T871" i="15"/>
  <c r="Y870" i="15"/>
  <c r="X870" i="15"/>
  <c r="W870" i="15"/>
  <c r="V870" i="15"/>
  <c r="U870" i="15"/>
  <c r="T870" i="15"/>
  <c r="Y869" i="15"/>
  <c r="X869" i="15"/>
  <c r="W869" i="15"/>
  <c r="V869" i="15"/>
  <c r="U869" i="15"/>
  <c r="T869" i="15"/>
  <c r="Y868" i="15"/>
  <c r="X868" i="15"/>
  <c r="W868" i="15"/>
  <c r="V868" i="15"/>
  <c r="U868" i="15"/>
  <c r="T868" i="15"/>
  <c r="Y867" i="15"/>
  <c r="X867" i="15"/>
  <c r="W867" i="15"/>
  <c r="V867" i="15"/>
  <c r="U867" i="15"/>
  <c r="T867" i="15"/>
  <c r="Y866" i="15"/>
  <c r="X866" i="15"/>
  <c r="W866" i="15"/>
  <c r="V866" i="15"/>
  <c r="U866" i="15"/>
  <c r="T866" i="15"/>
  <c r="Y865" i="15"/>
  <c r="X865" i="15"/>
  <c r="W865" i="15"/>
  <c r="V865" i="15"/>
  <c r="U865" i="15"/>
  <c r="T865" i="15"/>
  <c r="Y864" i="15"/>
  <c r="X864" i="15"/>
  <c r="W864" i="15"/>
  <c r="V864" i="15"/>
  <c r="U864" i="15"/>
  <c r="T864" i="15"/>
  <c r="Y863" i="15"/>
  <c r="X863" i="15"/>
  <c r="W863" i="15"/>
  <c r="V863" i="15"/>
  <c r="U863" i="15"/>
  <c r="T863" i="15"/>
  <c r="Y862" i="15"/>
  <c r="X862" i="15"/>
  <c r="W862" i="15"/>
  <c r="V862" i="15"/>
  <c r="U862" i="15"/>
  <c r="T862" i="15"/>
  <c r="Y861" i="15"/>
  <c r="X861" i="15"/>
  <c r="W861" i="15"/>
  <c r="V861" i="15"/>
  <c r="U861" i="15"/>
  <c r="T861" i="15"/>
  <c r="Y860" i="15"/>
  <c r="X860" i="15"/>
  <c r="W860" i="15"/>
  <c r="V860" i="15"/>
  <c r="U860" i="15"/>
  <c r="T860" i="15"/>
  <c r="Y859" i="15"/>
  <c r="X859" i="15"/>
  <c r="W859" i="15"/>
  <c r="V859" i="15"/>
  <c r="U859" i="15"/>
  <c r="T859" i="15"/>
  <c r="Y858" i="15"/>
  <c r="X858" i="15"/>
  <c r="W858" i="15"/>
  <c r="V858" i="15"/>
  <c r="U858" i="15"/>
  <c r="T858" i="15"/>
  <c r="Y857" i="15"/>
  <c r="X857" i="15"/>
  <c r="W857" i="15"/>
  <c r="V857" i="15"/>
  <c r="U857" i="15"/>
  <c r="T857" i="15"/>
  <c r="Y856" i="15"/>
  <c r="X856" i="15"/>
  <c r="W856" i="15"/>
  <c r="V856" i="15"/>
  <c r="U856" i="15"/>
  <c r="T856" i="15"/>
  <c r="Y855" i="15"/>
  <c r="X855" i="15"/>
  <c r="W855" i="15"/>
  <c r="V855" i="15"/>
  <c r="U855" i="15"/>
  <c r="T855" i="15"/>
  <c r="Y854" i="15"/>
  <c r="X854" i="15"/>
  <c r="W854" i="15"/>
  <c r="V854" i="15"/>
  <c r="U854" i="15"/>
  <c r="T854" i="15"/>
  <c r="Y853" i="15"/>
  <c r="X853" i="15"/>
  <c r="W853" i="15"/>
  <c r="V853" i="15"/>
  <c r="U853" i="15"/>
  <c r="T853" i="15"/>
  <c r="Y852" i="15"/>
  <c r="X852" i="15"/>
  <c r="W852" i="15"/>
  <c r="V852" i="15"/>
  <c r="U852" i="15"/>
  <c r="T852" i="15"/>
  <c r="Y851" i="15"/>
  <c r="X851" i="15"/>
  <c r="W851" i="15"/>
  <c r="V851" i="15"/>
  <c r="U851" i="15"/>
  <c r="T851" i="15"/>
  <c r="Y850" i="15"/>
  <c r="X850" i="15"/>
  <c r="W850" i="15"/>
  <c r="V850" i="15"/>
  <c r="U850" i="15"/>
  <c r="T850" i="15"/>
  <c r="Y849" i="15"/>
  <c r="X849" i="15"/>
  <c r="W849" i="15"/>
  <c r="V849" i="15"/>
  <c r="U849" i="15"/>
  <c r="T849" i="15"/>
  <c r="Y848" i="15"/>
  <c r="X848" i="15"/>
  <c r="W848" i="15"/>
  <c r="V848" i="15"/>
  <c r="U848" i="15"/>
  <c r="T848" i="15"/>
  <c r="Y847" i="15"/>
  <c r="X847" i="15"/>
  <c r="W847" i="15"/>
  <c r="V847" i="15"/>
  <c r="U847" i="15"/>
  <c r="T847" i="15"/>
  <c r="Y846" i="15"/>
  <c r="X846" i="15"/>
  <c r="W846" i="15"/>
  <c r="V846" i="15"/>
  <c r="U846" i="15"/>
  <c r="T846" i="15"/>
  <c r="Y845" i="15"/>
  <c r="X845" i="15"/>
  <c r="W845" i="15"/>
  <c r="V845" i="15"/>
  <c r="U845" i="15"/>
  <c r="T845" i="15"/>
  <c r="Y844" i="15"/>
  <c r="X844" i="15"/>
  <c r="W844" i="15"/>
  <c r="V844" i="15"/>
  <c r="U844" i="15"/>
  <c r="T844" i="15"/>
  <c r="Y843" i="15"/>
  <c r="X843" i="15"/>
  <c r="W843" i="15"/>
  <c r="V843" i="15"/>
  <c r="U843" i="15"/>
  <c r="T843" i="15"/>
  <c r="Y842" i="15"/>
  <c r="X842" i="15"/>
  <c r="W842" i="15"/>
  <c r="V842" i="15"/>
  <c r="U842" i="15"/>
  <c r="T842" i="15"/>
  <c r="Y841" i="15"/>
  <c r="X841" i="15"/>
  <c r="W841" i="15"/>
  <c r="V841" i="15"/>
  <c r="U841" i="15"/>
  <c r="T841" i="15"/>
  <c r="Y840" i="15"/>
  <c r="X840" i="15"/>
  <c r="W840" i="15"/>
  <c r="V840" i="15"/>
  <c r="U840" i="15"/>
  <c r="T840" i="15"/>
  <c r="Y839" i="15"/>
  <c r="X839" i="15"/>
  <c r="W839" i="15"/>
  <c r="V839" i="15"/>
  <c r="U839" i="15"/>
  <c r="T839" i="15"/>
  <c r="Y838" i="15"/>
  <c r="X838" i="15"/>
  <c r="W838" i="15"/>
  <c r="V838" i="15"/>
  <c r="U838" i="15"/>
  <c r="T838" i="15"/>
  <c r="Y837" i="15"/>
  <c r="X837" i="15"/>
  <c r="W837" i="15"/>
  <c r="V837" i="15"/>
  <c r="U837" i="15"/>
  <c r="T837" i="15"/>
  <c r="Y836" i="15"/>
  <c r="X836" i="15"/>
  <c r="W836" i="15"/>
  <c r="V836" i="15"/>
  <c r="U836" i="15"/>
  <c r="T836" i="15"/>
  <c r="Y835" i="15"/>
  <c r="X835" i="15"/>
  <c r="W835" i="15"/>
  <c r="V835" i="15"/>
  <c r="U835" i="15"/>
  <c r="T835" i="15"/>
  <c r="Y834" i="15"/>
  <c r="X834" i="15"/>
  <c r="W834" i="15"/>
  <c r="V834" i="15"/>
  <c r="U834" i="15"/>
  <c r="T834" i="15"/>
  <c r="Y833" i="15"/>
  <c r="X833" i="15"/>
  <c r="W833" i="15"/>
  <c r="V833" i="15"/>
  <c r="U833" i="15"/>
  <c r="T833" i="15"/>
  <c r="Y832" i="15"/>
  <c r="X832" i="15"/>
  <c r="W832" i="15"/>
  <c r="V832" i="15"/>
  <c r="U832" i="15"/>
  <c r="T832" i="15"/>
  <c r="Y831" i="15"/>
  <c r="X831" i="15"/>
  <c r="W831" i="15"/>
  <c r="V831" i="15"/>
  <c r="U831" i="15"/>
  <c r="T831" i="15"/>
  <c r="Y830" i="15"/>
  <c r="X830" i="15"/>
  <c r="W830" i="15"/>
  <c r="V830" i="15"/>
  <c r="U830" i="15"/>
  <c r="T830" i="15"/>
  <c r="Y829" i="15"/>
  <c r="X829" i="15"/>
  <c r="W829" i="15"/>
  <c r="V829" i="15"/>
  <c r="U829" i="15"/>
  <c r="T829" i="15"/>
  <c r="Y828" i="15"/>
  <c r="X828" i="15"/>
  <c r="W828" i="15"/>
  <c r="V828" i="15"/>
  <c r="U828" i="15"/>
  <c r="T828" i="15"/>
  <c r="Y827" i="15"/>
  <c r="X827" i="15"/>
  <c r="W827" i="15"/>
  <c r="V827" i="15"/>
  <c r="U827" i="15"/>
  <c r="T827" i="15"/>
  <c r="Y826" i="15"/>
  <c r="X826" i="15"/>
  <c r="W826" i="15"/>
  <c r="V826" i="15"/>
  <c r="U826" i="15"/>
  <c r="T826" i="15"/>
  <c r="Y825" i="15"/>
  <c r="X825" i="15"/>
  <c r="W825" i="15"/>
  <c r="V825" i="15"/>
  <c r="U825" i="15"/>
  <c r="T825" i="15"/>
  <c r="Y824" i="15"/>
  <c r="X824" i="15"/>
  <c r="W824" i="15"/>
  <c r="V824" i="15"/>
  <c r="U824" i="15"/>
  <c r="T824" i="15"/>
  <c r="Y823" i="15"/>
  <c r="X823" i="15"/>
  <c r="W823" i="15"/>
  <c r="V823" i="15"/>
  <c r="U823" i="15"/>
  <c r="T823" i="15"/>
  <c r="Y822" i="15"/>
  <c r="X822" i="15"/>
  <c r="W822" i="15"/>
  <c r="V822" i="15"/>
  <c r="U822" i="15"/>
  <c r="T822" i="15"/>
  <c r="Y821" i="15"/>
  <c r="X821" i="15"/>
  <c r="W821" i="15"/>
  <c r="V821" i="15"/>
  <c r="U821" i="15"/>
  <c r="T821" i="15"/>
  <c r="Y820" i="15"/>
  <c r="X820" i="15"/>
  <c r="W820" i="15"/>
  <c r="V820" i="15"/>
  <c r="U820" i="15"/>
  <c r="T820" i="15"/>
  <c r="Y819" i="15"/>
  <c r="X819" i="15"/>
  <c r="W819" i="15"/>
  <c r="V819" i="15"/>
  <c r="U819" i="15"/>
  <c r="T819" i="15"/>
  <c r="Y818" i="15"/>
  <c r="X818" i="15"/>
  <c r="W818" i="15"/>
  <c r="V818" i="15"/>
  <c r="U818" i="15"/>
  <c r="T818" i="15"/>
  <c r="Y817" i="15"/>
  <c r="X817" i="15"/>
  <c r="W817" i="15"/>
  <c r="V817" i="15"/>
  <c r="U817" i="15"/>
  <c r="T817" i="15"/>
  <c r="Y816" i="15"/>
  <c r="X816" i="15"/>
  <c r="W816" i="15"/>
  <c r="V816" i="15"/>
  <c r="U816" i="15"/>
  <c r="T816" i="15"/>
  <c r="Y815" i="15"/>
  <c r="X815" i="15"/>
  <c r="W815" i="15"/>
  <c r="V815" i="15"/>
  <c r="U815" i="15"/>
  <c r="T815" i="15"/>
  <c r="Y814" i="15"/>
  <c r="X814" i="15"/>
  <c r="W814" i="15"/>
  <c r="V814" i="15"/>
  <c r="U814" i="15"/>
  <c r="T814" i="15"/>
  <c r="Y813" i="15"/>
  <c r="X813" i="15"/>
  <c r="W813" i="15"/>
  <c r="V813" i="15"/>
  <c r="U813" i="15"/>
  <c r="T813" i="15"/>
  <c r="Y812" i="15"/>
  <c r="X812" i="15"/>
  <c r="W812" i="15"/>
  <c r="V812" i="15"/>
  <c r="U812" i="15"/>
  <c r="T812" i="15"/>
  <c r="Y811" i="15"/>
  <c r="X811" i="15"/>
  <c r="W811" i="15"/>
  <c r="V811" i="15"/>
  <c r="U811" i="15"/>
  <c r="T811" i="15"/>
  <c r="Y810" i="15"/>
  <c r="X810" i="15"/>
  <c r="W810" i="15"/>
  <c r="V810" i="15"/>
  <c r="U810" i="15"/>
  <c r="T810" i="15"/>
  <c r="Y809" i="15"/>
  <c r="X809" i="15"/>
  <c r="W809" i="15"/>
  <c r="V809" i="15"/>
  <c r="U809" i="15"/>
  <c r="T809" i="15"/>
  <c r="Y808" i="15"/>
  <c r="X808" i="15"/>
  <c r="W808" i="15"/>
  <c r="V808" i="15"/>
  <c r="U808" i="15"/>
  <c r="T808" i="15"/>
  <c r="Y807" i="15"/>
  <c r="X807" i="15"/>
  <c r="W807" i="15"/>
  <c r="V807" i="15"/>
  <c r="U807" i="15"/>
  <c r="T807" i="15"/>
  <c r="Y806" i="15"/>
  <c r="X806" i="15"/>
  <c r="W806" i="15"/>
  <c r="V806" i="15"/>
  <c r="U806" i="15"/>
  <c r="T806" i="15"/>
  <c r="Y805" i="15"/>
  <c r="X805" i="15"/>
  <c r="W805" i="15"/>
  <c r="V805" i="15"/>
  <c r="U805" i="15"/>
  <c r="T805" i="15"/>
  <c r="Y804" i="15"/>
  <c r="X804" i="15"/>
  <c r="W804" i="15"/>
  <c r="V804" i="15"/>
  <c r="U804" i="15"/>
  <c r="T804" i="15"/>
  <c r="Y803" i="15"/>
  <c r="X803" i="15"/>
  <c r="W803" i="15"/>
  <c r="V803" i="15"/>
  <c r="U803" i="15"/>
  <c r="T803" i="15"/>
  <c r="Y802" i="15"/>
  <c r="X802" i="15"/>
  <c r="W802" i="15"/>
  <c r="V802" i="15"/>
  <c r="U802" i="15"/>
  <c r="T802" i="15"/>
  <c r="Y801" i="15"/>
  <c r="X801" i="15"/>
  <c r="W801" i="15"/>
  <c r="V801" i="15"/>
  <c r="U801" i="15"/>
  <c r="T801" i="15"/>
  <c r="Y800" i="15"/>
  <c r="X800" i="15"/>
  <c r="W800" i="15"/>
  <c r="V800" i="15"/>
  <c r="U800" i="15"/>
  <c r="T800" i="15"/>
  <c r="Y799" i="15"/>
  <c r="X799" i="15"/>
  <c r="W799" i="15"/>
  <c r="V799" i="15"/>
  <c r="U799" i="15"/>
  <c r="T799" i="15"/>
  <c r="Y798" i="15"/>
  <c r="X798" i="15"/>
  <c r="W798" i="15"/>
  <c r="V798" i="15"/>
  <c r="U798" i="15"/>
  <c r="T798" i="15"/>
  <c r="Y797" i="15"/>
  <c r="X797" i="15"/>
  <c r="W797" i="15"/>
  <c r="V797" i="15"/>
  <c r="U797" i="15"/>
  <c r="T797" i="15"/>
  <c r="Y796" i="15"/>
  <c r="X796" i="15"/>
  <c r="W796" i="15"/>
  <c r="V796" i="15"/>
  <c r="U796" i="15"/>
  <c r="T796" i="15"/>
  <c r="Y795" i="15"/>
  <c r="X795" i="15"/>
  <c r="W795" i="15"/>
  <c r="V795" i="15"/>
  <c r="U795" i="15"/>
  <c r="T795" i="15"/>
  <c r="Y794" i="15"/>
  <c r="X794" i="15"/>
  <c r="W794" i="15"/>
  <c r="V794" i="15"/>
  <c r="U794" i="15"/>
  <c r="T794" i="15"/>
  <c r="Y793" i="15"/>
  <c r="X793" i="15"/>
  <c r="W793" i="15"/>
  <c r="V793" i="15"/>
  <c r="U793" i="15"/>
  <c r="T793" i="15"/>
  <c r="Y792" i="15"/>
  <c r="X792" i="15"/>
  <c r="W792" i="15"/>
  <c r="V792" i="15"/>
  <c r="U792" i="15"/>
  <c r="T792" i="15"/>
  <c r="Y791" i="15"/>
  <c r="X791" i="15"/>
  <c r="W791" i="15"/>
  <c r="V791" i="15"/>
  <c r="U791" i="15"/>
  <c r="T791" i="15"/>
  <c r="Y790" i="15"/>
  <c r="X790" i="15"/>
  <c r="W790" i="15"/>
  <c r="V790" i="15"/>
  <c r="U790" i="15"/>
  <c r="T790" i="15"/>
  <c r="Y789" i="15"/>
  <c r="X789" i="15"/>
  <c r="W789" i="15"/>
  <c r="V789" i="15"/>
  <c r="U789" i="15"/>
  <c r="T789" i="15"/>
  <c r="Y788" i="15"/>
  <c r="X788" i="15"/>
  <c r="W788" i="15"/>
  <c r="V788" i="15"/>
  <c r="U788" i="15"/>
  <c r="T788" i="15"/>
  <c r="Y787" i="15"/>
  <c r="X787" i="15"/>
  <c r="W787" i="15"/>
  <c r="V787" i="15"/>
  <c r="U787" i="15"/>
  <c r="T787" i="15"/>
  <c r="Y786" i="15"/>
  <c r="X786" i="15"/>
  <c r="W786" i="15"/>
  <c r="V786" i="15"/>
  <c r="U786" i="15"/>
  <c r="T786" i="15"/>
  <c r="Y785" i="15"/>
  <c r="X785" i="15"/>
  <c r="W785" i="15"/>
  <c r="V785" i="15"/>
  <c r="U785" i="15"/>
  <c r="T785" i="15"/>
  <c r="Y784" i="15"/>
  <c r="X784" i="15"/>
  <c r="W784" i="15"/>
  <c r="V784" i="15"/>
  <c r="U784" i="15"/>
  <c r="T784" i="15"/>
  <c r="Y783" i="15"/>
  <c r="X783" i="15"/>
  <c r="W783" i="15"/>
  <c r="V783" i="15"/>
  <c r="U783" i="15"/>
  <c r="T783" i="15"/>
  <c r="Y782" i="15"/>
  <c r="X782" i="15"/>
  <c r="W782" i="15"/>
  <c r="V782" i="15"/>
  <c r="U782" i="15"/>
  <c r="T782" i="15"/>
  <c r="Y781" i="15"/>
  <c r="X781" i="15"/>
  <c r="W781" i="15"/>
  <c r="V781" i="15"/>
  <c r="U781" i="15"/>
  <c r="T781" i="15"/>
  <c r="Y780" i="15"/>
  <c r="X780" i="15"/>
  <c r="W780" i="15"/>
  <c r="V780" i="15"/>
  <c r="U780" i="15"/>
  <c r="T780" i="15"/>
  <c r="Y779" i="15"/>
  <c r="X779" i="15"/>
  <c r="W779" i="15"/>
  <c r="V779" i="15"/>
  <c r="U779" i="15"/>
  <c r="T779" i="15"/>
  <c r="Y778" i="15"/>
  <c r="X778" i="15"/>
  <c r="W778" i="15"/>
  <c r="V778" i="15"/>
  <c r="U778" i="15"/>
  <c r="T778" i="15"/>
  <c r="Y777" i="15"/>
  <c r="X777" i="15"/>
  <c r="W777" i="15"/>
  <c r="V777" i="15"/>
  <c r="U777" i="15"/>
  <c r="T777" i="15"/>
  <c r="Y776" i="15"/>
  <c r="X776" i="15"/>
  <c r="W776" i="15"/>
  <c r="V776" i="15"/>
  <c r="U776" i="15"/>
  <c r="T776" i="15"/>
  <c r="Y775" i="15"/>
  <c r="X775" i="15"/>
  <c r="W775" i="15"/>
  <c r="V775" i="15"/>
  <c r="U775" i="15"/>
  <c r="T775" i="15"/>
  <c r="Y774" i="15"/>
  <c r="X774" i="15"/>
  <c r="W774" i="15"/>
  <c r="V774" i="15"/>
  <c r="U774" i="15"/>
  <c r="T774" i="15"/>
  <c r="Y773" i="15"/>
  <c r="X773" i="15"/>
  <c r="W773" i="15"/>
  <c r="V773" i="15"/>
  <c r="U773" i="15"/>
  <c r="T773" i="15"/>
  <c r="Y772" i="15"/>
  <c r="X772" i="15"/>
  <c r="W772" i="15"/>
  <c r="V772" i="15"/>
  <c r="U772" i="15"/>
  <c r="T772" i="15"/>
  <c r="Y771" i="15"/>
  <c r="X771" i="15"/>
  <c r="W771" i="15"/>
  <c r="V771" i="15"/>
  <c r="U771" i="15"/>
  <c r="T771" i="15"/>
  <c r="Y770" i="15"/>
  <c r="X770" i="15"/>
  <c r="W770" i="15"/>
  <c r="V770" i="15"/>
  <c r="U770" i="15"/>
  <c r="T770" i="15"/>
  <c r="Y769" i="15"/>
  <c r="X769" i="15"/>
  <c r="W769" i="15"/>
  <c r="V769" i="15"/>
  <c r="U769" i="15"/>
  <c r="T769" i="15"/>
  <c r="Y768" i="15"/>
  <c r="X768" i="15"/>
  <c r="W768" i="15"/>
  <c r="V768" i="15"/>
  <c r="U768" i="15"/>
  <c r="T768" i="15"/>
  <c r="Y767" i="15"/>
  <c r="X767" i="15"/>
  <c r="W767" i="15"/>
  <c r="V767" i="15"/>
  <c r="U767" i="15"/>
  <c r="T767" i="15"/>
  <c r="Y766" i="15"/>
  <c r="X766" i="15"/>
  <c r="W766" i="15"/>
  <c r="V766" i="15"/>
  <c r="U766" i="15"/>
  <c r="T766" i="15"/>
  <c r="Y765" i="15"/>
  <c r="X765" i="15"/>
  <c r="W765" i="15"/>
  <c r="V765" i="15"/>
  <c r="U765" i="15"/>
  <c r="T765" i="15"/>
  <c r="Y764" i="15"/>
  <c r="X764" i="15"/>
  <c r="W764" i="15"/>
  <c r="V764" i="15"/>
  <c r="U764" i="15"/>
  <c r="T764" i="15"/>
  <c r="Y763" i="15"/>
  <c r="X763" i="15"/>
  <c r="W763" i="15"/>
  <c r="V763" i="15"/>
  <c r="U763" i="15"/>
  <c r="T763" i="15"/>
  <c r="Y762" i="15"/>
  <c r="X762" i="15"/>
  <c r="W762" i="15"/>
  <c r="V762" i="15"/>
  <c r="U762" i="15"/>
  <c r="T762" i="15"/>
  <c r="Y761" i="15"/>
  <c r="X761" i="15"/>
  <c r="W761" i="15"/>
  <c r="V761" i="15"/>
  <c r="U761" i="15"/>
  <c r="T761" i="15"/>
  <c r="Y760" i="15"/>
  <c r="X760" i="15"/>
  <c r="W760" i="15"/>
  <c r="V760" i="15"/>
  <c r="U760" i="15"/>
  <c r="T760" i="15"/>
  <c r="Y759" i="15"/>
  <c r="X759" i="15"/>
  <c r="W759" i="15"/>
  <c r="V759" i="15"/>
  <c r="U759" i="15"/>
  <c r="T759" i="15"/>
  <c r="Y758" i="15"/>
  <c r="X758" i="15"/>
  <c r="W758" i="15"/>
  <c r="V758" i="15"/>
  <c r="U758" i="15"/>
  <c r="T758" i="15"/>
  <c r="Y757" i="15"/>
  <c r="X757" i="15"/>
  <c r="W757" i="15"/>
  <c r="V757" i="15"/>
  <c r="U757" i="15"/>
  <c r="T757" i="15"/>
  <c r="Y756" i="15"/>
  <c r="X756" i="15"/>
  <c r="W756" i="15"/>
  <c r="V756" i="15"/>
  <c r="U756" i="15"/>
  <c r="T756" i="15"/>
  <c r="Y755" i="15"/>
  <c r="X755" i="15"/>
  <c r="W755" i="15"/>
  <c r="V755" i="15"/>
  <c r="U755" i="15"/>
  <c r="T755" i="15"/>
  <c r="Y754" i="15"/>
  <c r="X754" i="15"/>
  <c r="W754" i="15"/>
  <c r="V754" i="15"/>
  <c r="U754" i="15"/>
  <c r="T754" i="15"/>
  <c r="Y753" i="15"/>
  <c r="X753" i="15"/>
  <c r="W753" i="15"/>
  <c r="V753" i="15"/>
  <c r="U753" i="15"/>
  <c r="T753" i="15"/>
  <c r="Y752" i="15"/>
  <c r="X752" i="15"/>
  <c r="W752" i="15"/>
  <c r="V752" i="15"/>
  <c r="U752" i="15"/>
  <c r="T752" i="15"/>
  <c r="Y751" i="15"/>
  <c r="X751" i="15"/>
  <c r="W751" i="15"/>
  <c r="V751" i="15"/>
  <c r="U751" i="15"/>
  <c r="T751" i="15"/>
  <c r="Y750" i="15"/>
  <c r="X750" i="15"/>
  <c r="W750" i="15"/>
  <c r="V750" i="15"/>
  <c r="U750" i="15"/>
  <c r="T750" i="15"/>
  <c r="Y749" i="15"/>
  <c r="X749" i="15"/>
  <c r="W749" i="15"/>
  <c r="V749" i="15"/>
  <c r="U749" i="15"/>
  <c r="T749" i="15"/>
  <c r="Y748" i="15"/>
  <c r="X748" i="15"/>
  <c r="W748" i="15"/>
  <c r="V748" i="15"/>
  <c r="U748" i="15"/>
  <c r="T748" i="15"/>
  <c r="Y747" i="15"/>
  <c r="X747" i="15"/>
  <c r="W747" i="15"/>
  <c r="V747" i="15"/>
  <c r="U747" i="15"/>
  <c r="T747" i="15"/>
  <c r="Y746" i="15"/>
  <c r="X746" i="15"/>
  <c r="W746" i="15"/>
  <c r="V746" i="15"/>
  <c r="U746" i="15"/>
  <c r="T746" i="15"/>
  <c r="Y745" i="15"/>
  <c r="X745" i="15"/>
  <c r="W745" i="15"/>
  <c r="V745" i="15"/>
  <c r="U745" i="15"/>
  <c r="T745" i="15"/>
  <c r="Y744" i="15"/>
  <c r="X744" i="15"/>
  <c r="W744" i="15"/>
  <c r="V744" i="15"/>
  <c r="U744" i="15"/>
  <c r="T744" i="15"/>
  <c r="Y743" i="15"/>
  <c r="X743" i="15"/>
  <c r="W743" i="15"/>
  <c r="V743" i="15"/>
  <c r="U743" i="15"/>
  <c r="T743" i="15"/>
  <c r="Y742" i="15"/>
  <c r="X742" i="15"/>
  <c r="W742" i="15"/>
  <c r="V742" i="15"/>
  <c r="U742" i="15"/>
  <c r="T742" i="15"/>
  <c r="Y741" i="15"/>
  <c r="X741" i="15"/>
  <c r="W741" i="15"/>
  <c r="V741" i="15"/>
  <c r="U741" i="15"/>
  <c r="T741" i="15"/>
  <c r="Y740" i="15"/>
  <c r="X740" i="15"/>
  <c r="W740" i="15"/>
  <c r="V740" i="15"/>
  <c r="U740" i="15"/>
  <c r="T740" i="15"/>
  <c r="Y739" i="15"/>
  <c r="X739" i="15"/>
  <c r="W739" i="15"/>
  <c r="V739" i="15"/>
  <c r="U739" i="15"/>
  <c r="T739" i="15"/>
  <c r="Y738" i="15"/>
  <c r="X738" i="15"/>
  <c r="W738" i="15"/>
  <c r="V738" i="15"/>
  <c r="U738" i="15"/>
  <c r="T738" i="15"/>
  <c r="Y737" i="15"/>
  <c r="X737" i="15"/>
  <c r="W737" i="15"/>
  <c r="V737" i="15"/>
  <c r="U737" i="15"/>
  <c r="T737" i="15"/>
  <c r="Y736" i="15"/>
  <c r="X736" i="15"/>
  <c r="W736" i="15"/>
  <c r="V736" i="15"/>
  <c r="U736" i="15"/>
  <c r="T736" i="15"/>
  <c r="Y735" i="15"/>
  <c r="X735" i="15"/>
  <c r="W735" i="15"/>
  <c r="V735" i="15"/>
  <c r="U735" i="15"/>
  <c r="T735" i="15"/>
  <c r="Y734" i="15"/>
  <c r="X734" i="15"/>
  <c r="W734" i="15"/>
  <c r="V734" i="15"/>
  <c r="U734" i="15"/>
  <c r="T734" i="15"/>
  <c r="Y733" i="15"/>
  <c r="X733" i="15"/>
  <c r="W733" i="15"/>
  <c r="V733" i="15"/>
  <c r="U733" i="15"/>
  <c r="T733" i="15"/>
  <c r="Y732" i="15"/>
  <c r="X732" i="15"/>
  <c r="W732" i="15"/>
  <c r="V732" i="15"/>
  <c r="U732" i="15"/>
  <c r="T732" i="15"/>
  <c r="Y731" i="15"/>
  <c r="X731" i="15"/>
  <c r="W731" i="15"/>
  <c r="V731" i="15"/>
  <c r="U731" i="15"/>
  <c r="T731" i="15"/>
  <c r="Y730" i="15"/>
  <c r="X730" i="15"/>
  <c r="W730" i="15"/>
  <c r="V730" i="15"/>
  <c r="U730" i="15"/>
  <c r="T730" i="15"/>
  <c r="Y729" i="15"/>
  <c r="X729" i="15"/>
  <c r="W729" i="15"/>
  <c r="V729" i="15"/>
  <c r="U729" i="15"/>
  <c r="T729" i="15"/>
  <c r="Y728" i="15"/>
  <c r="X728" i="15"/>
  <c r="W728" i="15"/>
  <c r="V728" i="15"/>
  <c r="U728" i="15"/>
  <c r="T728" i="15"/>
  <c r="Y727" i="15"/>
  <c r="X727" i="15"/>
  <c r="W727" i="15"/>
  <c r="V727" i="15"/>
  <c r="U727" i="15"/>
  <c r="T727" i="15"/>
  <c r="Y726" i="15"/>
  <c r="X726" i="15"/>
  <c r="W726" i="15"/>
  <c r="V726" i="15"/>
  <c r="U726" i="15"/>
  <c r="T726" i="15"/>
  <c r="Y725" i="15"/>
  <c r="X725" i="15"/>
  <c r="W725" i="15"/>
  <c r="V725" i="15"/>
  <c r="U725" i="15"/>
  <c r="T725" i="15"/>
  <c r="Y724" i="15"/>
  <c r="X724" i="15"/>
  <c r="W724" i="15"/>
  <c r="V724" i="15"/>
  <c r="U724" i="15"/>
  <c r="T724" i="15"/>
  <c r="Y723" i="15"/>
  <c r="X723" i="15"/>
  <c r="W723" i="15"/>
  <c r="V723" i="15"/>
  <c r="U723" i="15"/>
  <c r="T723" i="15"/>
  <c r="Y722" i="15"/>
  <c r="X722" i="15"/>
  <c r="W722" i="15"/>
  <c r="V722" i="15"/>
  <c r="U722" i="15"/>
  <c r="T722" i="15"/>
  <c r="Y721" i="15"/>
  <c r="X721" i="15"/>
  <c r="W721" i="15"/>
  <c r="V721" i="15"/>
  <c r="U721" i="15"/>
  <c r="T721" i="15"/>
  <c r="Y720" i="15"/>
  <c r="X720" i="15"/>
  <c r="W720" i="15"/>
  <c r="V720" i="15"/>
  <c r="U720" i="15"/>
  <c r="T720" i="15"/>
  <c r="Y719" i="15"/>
  <c r="X719" i="15"/>
  <c r="W719" i="15"/>
  <c r="V719" i="15"/>
  <c r="U719" i="15"/>
  <c r="T719" i="15"/>
  <c r="Y718" i="15"/>
  <c r="X718" i="15"/>
  <c r="W718" i="15"/>
  <c r="V718" i="15"/>
  <c r="U718" i="15"/>
  <c r="T718" i="15"/>
  <c r="Y717" i="15"/>
  <c r="X717" i="15"/>
  <c r="W717" i="15"/>
  <c r="V717" i="15"/>
  <c r="U717" i="15"/>
  <c r="T717" i="15"/>
  <c r="Y716" i="15"/>
  <c r="X716" i="15"/>
  <c r="W716" i="15"/>
  <c r="V716" i="15"/>
  <c r="U716" i="15"/>
  <c r="T716" i="15"/>
  <c r="Y715" i="15"/>
  <c r="X715" i="15"/>
  <c r="W715" i="15"/>
  <c r="V715" i="15"/>
  <c r="U715" i="15"/>
  <c r="T715" i="15"/>
  <c r="Y714" i="15"/>
  <c r="X714" i="15"/>
  <c r="W714" i="15"/>
  <c r="V714" i="15"/>
  <c r="U714" i="15"/>
  <c r="T714" i="15"/>
  <c r="Y713" i="15"/>
  <c r="X713" i="15"/>
  <c r="W713" i="15"/>
  <c r="V713" i="15"/>
  <c r="U713" i="15"/>
  <c r="T713" i="15"/>
  <c r="Y712" i="15"/>
  <c r="X712" i="15"/>
  <c r="W712" i="15"/>
  <c r="V712" i="15"/>
  <c r="U712" i="15"/>
  <c r="T712" i="15"/>
  <c r="Y711" i="15"/>
  <c r="X711" i="15"/>
  <c r="W711" i="15"/>
  <c r="V711" i="15"/>
  <c r="U711" i="15"/>
  <c r="T711" i="15"/>
  <c r="Y710" i="15"/>
  <c r="X710" i="15"/>
  <c r="W710" i="15"/>
  <c r="V710" i="15"/>
  <c r="U710" i="15"/>
  <c r="T710" i="15"/>
  <c r="Y709" i="15"/>
  <c r="X709" i="15"/>
  <c r="W709" i="15"/>
  <c r="V709" i="15"/>
  <c r="U709" i="15"/>
  <c r="T709" i="15"/>
  <c r="Y708" i="15"/>
  <c r="X708" i="15"/>
  <c r="W708" i="15"/>
  <c r="V708" i="15"/>
  <c r="U708" i="15"/>
  <c r="T708" i="15"/>
  <c r="Y707" i="15"/>
  <c r="X707" i="15"/>
  <c r="W707" i="15"/>
  <c r="V707" i="15"/>
  <c r="U707" i="15"/>
  <c r="T707" i="15"/>
  <c r="Y706" i="15"/>
  <c r="X706" i="15"/>
  <c r="W706" i="15"/>
  <c r="V706" i="15"/>
  <c r="U706" i="15"/>
  <c r="T706" i="15"/>
  <c r="Y705" i="15"/>
  <c r="X705" i="15"/>
  <c r="W705" i="15"/>
  <c r="V705" i="15"/>
  <c r="U705" i="15"/>
  <c r="T705" i="15"/>
  <c r="Y704" i="15"/>
  <c r="X704" i="15"/>
  <c r="W704" i="15"/>
  <c r="V704" i="15"/>
  <c r="U704" i="15"/>
  <c r="T704" i="15"/>
  <c r="Y703" i="15"/>
  <c r="X703" i="15"/>
  <c r="W703" i="15"/>
  <c r="V703" i="15"/>
  <c r="U703" i="15"/>
  <c r="T703" i="15"/>
  <c r="Y702" i="15"/>
  <c r="X702" i="15"/>
  <c r="W702" i="15"/>
  <c r="V702" i="15"/>
  <c r="U702" i="15"/>
  <c r="T702" i="15"/>
  <c r="Y701" i="15"/>
  <c r="X701" i="15"/>
  <c r="W701" i="15"/>
  <c r="V701" i="15"/>
  <c r="U701" i="15"/>
  <c r="T701" i="15"/>
  <c r="Y700" i="15"/>
  <c r="X700" i="15"/>
  <c r="W700" i="15"/>
  <c r="V700" i="15"/>
  <c r="U700" i="15"/>
  <c r="T700" i="15"/>
  <c r="Y699" i="15"/>
  <c r="X699" i="15"/>
  <c r="W699" i="15"/>
  <c r="V699" i="15"/>
  <c r="U699" i="15"/>
  <c r="T699" i="15"/>
  <c r="Y698" i="15"/>
  <c r="X698" i="15"/>
  <c r="W698" i="15"/>
  <c r="V698" i="15"/>
  <c r="U698" i="15"/>
  <c r="T698" i="15"/>
  <c r="Y697" i="15"/>
  <c r="X697" i="15"/>
  <c r="W697" i="15"/>
  <c r="V697" i="15"/>
  <c r="U697" i="15"/>
  <c r="T697" i="15"/>
  <c r="Y696" i="15"/>
  <c r="X696" i="15"/>
  <c r="W696" i="15"/>
  <c r="V696" i="15"/>
  <c r="U696" i="15"/>
  <c r="T696" i="15"/>
  <c r="Y695" i="15"/>
  <c r="X695" i="15"/>
  <c r="W695" i="15"/>
  <c r="V695" i="15"/>
  <c r="U695" i="15"/>
  <c r="T695" i="15"/>
  <c r="Y694" i="15"/>
  <c r="X694" i="15"/>
  <c r="W694" i="15"/>
  <c r="V694" i="15"/>
  <c r="U694" i="15"/>
  <c r="T694" i="15"/>
  <c r="Y693" i="15"/>
  <c r="X693" i="15"/>
  <c r="W693" i="15"/>
  <c r="V693" i="15"/>
  <c r="U693" i="15"/>
  <c r="T693" i="15"/>
  <c r="Y692" i="15"/>
  <c r="X692" i="15"/>
  <c r="W692" i="15"/>
  <c r="V692" i="15"/>
  <c r="U692" i="15"/>
  <c r="T692" i="15"/>
  <c r="Y691" i="15"/>
  <c r="X691" i="15"/>
  <c r="W691" i="15"/>
  <c r="V691" i="15"/>
  <c r="U691" i="15"/>
  <c r="T691" i="15"/>
  <c r="Y690" i="15"/>
  <c r="X690" i="15"/>
  <c r="W690" i="15"/>
  <c r="V690" i="15"/>
  <c r="U690" i="15"/>
  <c r="T690" i="15"/>
  <c r="Y689" i="15"/>
  <c r="X689" i="15"/>
  <c r="W689" i="15"/>
  <c r="V689" i="15"/>
  <c r="U689" i="15"/>
  <c r="T689" i="15"/>
  <c r="Y688" i="15"/>
  <c r="X688" i="15"/>
  <c r="W688" i="15"/>
  <c r="V688" i="15"/>
  <c r="U688" i="15"/>
  <c r="T688" i="15"/>
  <c r="Y687" i="15"/>
  <c r="X687" i="15"/>
  <c r="W687" i="15"/>
  <c r="V687" i="15"/>
  <c r="U687" i="15"/>
  <c r="T687" i="15"/>
  <c r="Y686" i="15"/>
  <c r="X686" i="15"/>
  <c r="W686" i="15"/>
  <c r="V686" i="15"/>
  <c r="U686" i="15"/>
  <c r="T686" i="15"/>
  <c r="Y685" i="15"/>
  <c r="X685" i="15"/>
  <c r="W685" i="15"/>
  <c r="V685" i="15"/>
  <c r="U685" i="15"/>
  <c r="T685" i="15"/>
  <c r="Y684" i="15"/>
  <c r="X684" i="15"/>
  <c r="W684" i="15"/>
  <c r="V684" i="15"/>
  <c r="U684" i="15"/>
  <c r="T684" i="15"/>
  <c r="Y683" i="15"/>
  <c r="X683" i="15"/>
  <c r="W683" i="15"/>
  <c r="V683" i="15"/>
  <c r="U683" i="15"/>
  <c r="T683" i="15"/>
  <c r="Y682" i="15"/>
  <c r="X682" i="15"/>
  <c r="W682" i="15"/>
  <c r="V682" i="15"/>
  <c r="U682" i="15"/>
  <c r="T682" i="15"/>
  <c r="Y681" i="15"/>
  <c r="X681" i="15"/>
  <c r="W681" i="15"/>
  <c r="V681" i="15"/>
  <c r="U681" i="15"/>
  <c r="T681" i="15"/>
  <c r="Y680" i="15"/>
  <c r="X680" i="15"/>
  <c r="W680" i="15"/>
  <c r="V680" i="15"/>
  <c r="U680" i="15"/>
  <c r="T680" i="15"/>
  <c r="Y679" i="15"/>
  <c r="X679" i="15"/>
  <c r="W679" i="15"/>
  <c r="V679" i="15"/>
  <c r="U679" i="15"/>
  <c r="T679" i="15"/>
  <c r="Y678" i="15"/>
  <c r="X678" i="15"/>
  <c r="W678" i="15"/>
  <c r="V678" i="15"/>
  <c r="U678" i="15"/>
  <c r="T678" i="15"/>
  <c r="Y677" i="15"/>
  <c r="X677" i="15"/>
  <c r="W677" i="15"/>
  <c r="V677" i="15"/>
  <c r="U677" i="15"/>
  <c r="T677" i="15"/>
  <c r="Y676" i="15"/>
  <c r="X676" i="15"/>
  <c r="W676" i="15"/>
  <c r="V676" i="15"/>
  <c r="U676" i="15"/>
  <c r="T676" i="15"/>
  <c r="Y675" i="15"/>
  <c r="X675" i="15"/>
  <c r="W675" i="15"/>
  <c r="V675" i="15"/>
  <c r="U675" i="15"/>
  <c r="T675" i="15"/>
  <c r="Y674" i="15"/>
  <c r="X674" i="15"/>
  <c r="W674" i="15"/>
  <c r="V674" i="15"/>
  <c r="U674" i="15"/>
  <c r="T674" i="15"/>
  <c r="Y673" i="15"/>
  <c r="X673" i="15"/>
  <c r="W673" i="15"/>
  <c r="V673" i="15"/>
  <c r="U673" i="15"/>
  <c r="T673" i="15"/>
  <c r="Y672" i="15"/>
  <c r="X672" i="15"/>
  <c r="W672" i="15"/>
  <c r="V672" i="15"/>
  <c r="U672" i="15"/>
  <c r="T672" i="15"/>
  <c r="Y671" i="15"/>
  <c r="X671" i="15"/>
  <c r="W671" i="15"/>
  <c r="V671" i="15"/>
  <c r="U671" i="15"/>
  <c r="T671" i="15"/>
  <c r="Y670" i="15"/>
  <c r="X670" i="15"/>
  <c r="W670" i="15"/>
  <c r="V670" i="15"/>
  <c r="U670" i="15"/>
  <c r="T670" i="15"/>
  <c r="Y669" i="15"/>
  <c r="X669" i="15"/>
  <c r="W669" i="15"/>
  <c r="V669" i="15"/>
  <c r="U669" i="15"/>
  <c r="T669" i="15"/>
  <c r="Y668" i="15"/>
  <c r="X668" i="15"/>
  <c r="W668" i="15"/>
  <c r="V668" i="15"/>
  <c r="U668" i="15"/>
  <c r="T668" i="15"/>
  <c r="Y667" i="15"/>
  <c r="X667" i="15"/>
  <c r="W667" i="15"/>
  <c r="V667" i="15"/>
  <c r="U667" i="15"/>
  <c r="T667" i="15"/>
  <c r="Y666" i="15"/>
  <c r="X666" i="15"/>
  <c r="W666" i="15"/>
  <c r="V666" i="15"/>
  <c r="U666" i="15"/>
  <c r="T666" i="15"/>
  <c r="Y665" i="15"/>
  <c r="X665" i="15"/>
  <c r="W665" i="15"/>
  <c r="V665" i="15"/>
  <c r="U665" i="15"/>
  <c r="T665" i="15"/>
  <c r="Y664" i="15"/>
  <c r="X664" i="15"/>
  <c r="W664" i="15"/>
  <c r="V664" i="15"/>
  <c r="U664" i="15"/>
  <c r="T664" i="15"/>
  <c r="Y663" i="15"/>
  <c r="X663" i="15"/>
  <c r="W663" i="15"/>
  <c r="V663" i="15"/>
  <c r="U663" i="15"/>
  <c r="T663" i="15"/>
  <c r="Y662" i="15"/>
  <c r="X662" i="15"/>
  <c r="W662" i="15"/>
  <c r="V662" i="15"/>
  <c r="U662" i="15"/>
  <c r="T662" i="15"/>
  <c r="Y661" i="15"/>
  <c r="X661" i="15"/>
  <c r="W661" i="15"/>
  <c r="V661" i="15"/>
  <c r="U661" i="15"/>
  <c r="T661" i="15"/>
  <c r="Y660" i="15"/>
  <c r="X660" i="15"/>
  <c r="W660" i="15"/>
  <c r="V660" i="15"/>
  <c r="U660" i="15"/>
  <c r="T660" i="15"/>
  <c r="Y659" i="15"/>
  <c r="X659" i="15"/>
  <c r="W659" i="15"/>
  <c r="V659" i="15"/>
  <c r="U659" i="15"/>
  <c r="T659" i="15"/>
  <c r="Y658" i="15"/>
  <c r="X658" i="15"/>
  <c r="W658" i="15"/>
  <c r="V658" i="15"/>
  <c r="U658" i="15"/>
  <c r="T658" i="15"/>
  <c r="Y657" i="15"/>
  <c r="X657" i="15"/>
  <c r="W657" i="15"/>
  <c r="V657" i="15"/>
  <c r="U657" i="15"/>
  <c r="T657" i="15"/>
  <c r="Y656" i="15"/>
  <c r="X656" i="15"/>
  <c r="W656" i="15"/>
  <c r="V656" i="15"/>
  <c r="U656" i="15"/>
  <c r="T656" i="15"/>
  <c r="Y655" i="15"/>
  <c r="X655" i="15"/>
  <c r="W655" i="15"/>
  <c r="V655" i="15"/>
  <c r="U655" i="15"/>
  <c r="T655" i="15"/>
  <c r="Y654" i="15"/>
  <c r="X654" i="15"/>
  <c r="W654" i="15"/>
  <c r="V654" i="15"/>
  <c r="U654" i="15"/>
  <c r="T654" i="15"/>
  <c r="Y653" i="15"/>
  <c r="X653" i="15"/>
  <c r="W653" i="15"/>
  <c r="V653" i="15"/>
  <c r="U653" i="15"/>
  <c r="T653" i="15"/>
  <c r="Y652" i="15"/>
  <c r="X652" i="15"/>
  <c r="W652" i="15"/>
  <c r="V652" i="15"/>
  <c r="U652" i="15"/>
  <c r="T652" i="15"/>
  <c r="Y651" i="15"/>
  <c r="X651" i="15"/>
  <c r="W651" i="15"/>
  <c r="V651" i="15"/>
  <c r="U651" i="15"/>
  <c r="T651" i="15"/>
  <c r="Y650" i="15"/>
  <c r="X650" i="15"/>
  <c r="W650" i="15"/>
  <c r="V650" i="15"/>
  <c r="U650" i="15"/>
  <c r="T650" i="15"/>
  <c r="Y649" i="15"/>
  <c r="X649" i="15"/>
  <c r="W649" i="15"/>
  <c r="V649" i="15"/>
  <c r="U649" i="15"/>
  <c r="T649" i="15"/>
  <c r="Y648" i="15"/>
  <c r="X648" i="15"/>
  <c r="W648" i="15"/>
  <c r="V648" i="15"/>
  <c r="U648" i="15"/>
  <c r="T648" i="15"/>
  <c r="Y647" i="15"/>
  <c r="X647" i="15"/>
  <c r="W647" i="15"/>
  <c r="V647" i="15"/>
  <c r="U647" i="15"/>
  <c r="T647" i="15"/>
  <c r="Y646" i="15"/>
  <c r="X646" i="15"/>
  <c r="W646" i="15"/>
  <c r="V646" i="15"/>
  <c r="U646" i="15"/>
  <c r="T646" i="15"/>
  <c r="Y645" i="15"/>
  <c r="X645" i="15"/>
  <c r="W645" i="15"/>
  <c r="V645" i="15"/>
  <c r="U645" i="15"/>
  <c r="T645" i="15"/>
  <c r="Y644" i="15"/>
  <c r="X644" i="15"/>
  <c r="W644" i="15"/>
  <c r="V644" i="15"/>
  <c r="U644" i="15"/>
  <c r="T644" i="15"/>
  <c r="Y643" i="15"/>
  <c r="X643" i="15"/>
  <c r="W643" i="15"/>
  <c r="V643" i="15"/>
  <c r="U643" i="15"/>
  <c r="T643" i="15"/>
  <c r="Y642" i="15"/>
  <c r="X642" i="15"/>
  <c r="W642" i="15"/>
  <c r="V642" i="15"/>
  <c r="U642" i="15"/>
  <c r="T642" i="15"/>
  <c r="Y641" i="15"/>
  <c r="X641" i="15"/>
  <c r="W641" i="15"/>
  <c r="V641" i="15"/>
  <c r="U641" i="15"/>
  <c r="T641" i="15"/>
  <c r="Y640" i="15"/>
  <c r="X640" i="15"/>
  <c r="W640" i="15"/>
  <c r="V640" i="15"/>
  <c r="U640" i="15"/>
  <c r="T640" i="15"/>
  <c r="Y639" i="15"/>
  <c r="X639" i="15"/>
  <c r="W639" i="15"/>
  <c r="V639" i="15"/>
  <c r="U639" i="15"/>
  <c r="T639" i="15"/>
  <c r="Y638" i="15"/>
  <c r="X638" i="15"/>
  <c r="W638" i="15"/>
  <c r="V638" i="15"/>
  <c r="U638" i="15"/>
  <c r="T638" i="15"/>
  <c r="Y637" i="15"/>
  <c r="X637" i="15"/>
  <c r="W637" i="15"/>
  <c r="V637" i="15"/>
  <c r="U637" i="15"/>
  <c r="T637" i="15"/>
  <c r="Y636" i="15"/>
  <c r="X636" i="15"/>
  <c r="W636" i="15"/>
  <c r="V636" i="15"/>
  <c r="U636" i="15"/>
  <c r="T636" i="15"/>
  <c r="Y635" i="15"/>
  <c r="X635" i="15"/>
  <c r="W635" i="15"/>
  <c r="V635" i="15"/>
  <c r="U635" i="15"/>
  <c r="T635" i="15"/>
  <c r="Y634" i="15"/>
  <c r="X634" i="15"/>
  <c r="W634" i="15"/>
  <c r="V634" i="15"/>
  <c r="U634" i="15"/>
  <c r="T634" i="15"/>
  <c r="Y633" i="15"/>
  <c r="X633" i="15"/>
  <c r="W633" i="15"/>
  <c r="V633" i="15"/>
  <c r="U633" i="15"/>
  <c r="T633" i="15"/>
  <c r="Y632" i="15"/>
  <c r="X632" i="15"/>
  <c r="W632" i="15"/>
  <c r="V632" i="15"/>
  <c r="U632" i="15"/>
  <c r="T632" i="15"/>
  <c r="Y631" i="15"/>
  <c r="X631" i="15"/>
  <c r="W631" i="15"/>
  <c r="V631" i="15"/>
  <c r="U631" i="15"/>
  <c r="T631" i="15"/>
  <c r="Y630" i="15"/>
  <c r="X630" i="15"/>
  <c r="W630" i="15"/>
  <c r="V630" i="15"/>
  <c r="U630" i="15"/>
  <c r="T630" i="15"/>
  <c r="Y629" i="15"/>
  <c r="X629" i="15"/>
  <c r="W629" i="15"/>
  <c r="V629" i="15"/>
  <c r="U629" i="15"/>
  <c r="T629" i="15"/>
  <c r="Y628" i="15"/>
  <c r="X628" i="15"/>
  <c r="W628" i="15"/>
  <c r="V628" i="15"/>
  <c r="U628" i="15"/>
  <c r="T628" i="15"/>
  <c r="Y627" i="15"/>
  <c r="X627" i="15"/>
  <c r="W627" i="15"/>
  <c r="V627" i="15"/>
  <c r="U627" i="15"/>
  <c r="T627" i="15"/>
  <c r="Y626" i="15"/>
  <c r="X626" i="15"/>
  <c r="W626" i="15"/>
  <c r="V626" i="15"/>
  <c r="U626" i="15"/>
  <c r="T626" i="15"/>
  <c r="Y625" i="15"/>
  <c r="X625" i="15"/>
  <c r="W625" i="15"/>
  <c r="V625" i="15"/>
  <c r="U625" i="15"/>
  <c r="T625" i="15"/>
  <c r="Y624" i="15"/>
  <c r="X624" i="15"/>
  <c r="W624" i="15"/>
  <c r="V624" i="15"/>
  <c r="U624" i="15"/>
  <c r="T624" i="15"/>
  <c r="Y623" i="15"/>
  <c r="X623" i="15"/>
  <c r="W623" i="15"/>
  <c r="V623" i="15"/>
  <c r="U623" i="15"/>
  <c r="T623" i="15"/>
  <c r="Y622" i="15"/>
  <c r="X622" i="15"/>
  <c r="W622" i="15"/>
  <c r="V622" i="15"/>
  <c r="U622" i="15"/>
  <c r="T622" i="15"/>
  <c r="Y621" i="15"/>
  <c r="X621" i="15"/>
  <c r="W621" i="15"/>
  <c r="V621" i="15"/>
  <c r="U621" i="15"/>
  <c r="T621" i="15"/>
  <c r="Y620" i="15"/>
  <c r="X620" i="15"/>
  <c r="W620" i="15"/>
  <c r="V620" i="15"/>
  <c r="U620" i="15"/>
  <c r="T620" i="15"/>
  <c r="Y619" i="15"/>
  <c r="X619" i="15"/>
  <c r="W619" i="15"/>
  <c r="V619" i="15"/>
  <c r="U619" i="15"/>
  <c r="T619" i="15"/>
  <c r="Y618" i="15"/>
  <c r="X618" i="15"/>
  <c r="W618" i="15"/>
  <c r="V618" i="15"/>
  <c r="U618" i="15"/>
  <c r="T618" i="15"/>
  <c r="Y617" i="15"/>
  <c r="X617" i="15"/>
  <c r="W617" i="15"/>
  <c r="V617" i="15"/>
  <c r="U617" i="15"/>
  <c r="T617" i="15"/>
  <c r="Y616" i="15"/>
  <c r="X616" i="15"/>
  <c r="W616" i="15"/>
  <c r="V616" i="15"/>
  <c r="U616" i="15"/>
  <c r="T616" i="15"/>
  <c r="Y615" i="15"/>
  <c r="X615" i="15"/>
  <c r="W615" i="15"/>
  <c r="V615" i="15"/>
  <c r="U615" i="15"/>
  <c r="T615" i="15"/>
  <c r="Y614" i="15"/>
  <c r="X614" i="15"/>
  <c r="W614" i="15"/>
  <c r="V614" i="15"/>
  <c r="U614" i="15"/>
  <c r="T614" i="15"/>
  <c r="Y613" i="15"/>
  <c r="X613" i="15"/>
  <c r="W613" i="15"/>
  <c r="V613" i="15"/>
  <c r="U613" i="15"/>
  <c r="T613" i="15"/>
  <c r="Y612" i="15"/>
  <c r="X612" i="15"/>
  <c r="W612" i="15"/>
  <c r="V612" i="15"/>
  <c r="U612" i="15"/>
  <c r="T612" i="15"/>
  <c r="Y611" i="15"/>
  <c r="X611" i="15"/>
  <c r="W611" i="15"/>
  <c r="V611" i="15"/>
  <c r="U611" i="15"/>
  <c r="T611" i="15"/>
  <c r="Y610" i="15"/>
  <c r="X610" i="15"/>
  <c r="W610" i="15"/>
  <c r="V610" i="15"/>
  <c r="U610" i="15"/>
  <c r="T610" i="15"/>
  <c r="Y609" i="15"/>
  <c r="X609" i="15"/>
  <c r="W609" i="15"/>
  <c r="V609" i="15"/>
  <c r="U609" i="15"/>
  <c r="T609" i="15"/>
  <c r="Y608" i="15"/>
  <c r="X608" i="15"/>
  <c r="W608" i="15"/>
  <c r="V608" i="15"/>
  <c r="U608" i="15"/>
  <c r="T608" i="15"/>
  <c r="Y607" i="15"/>
  <c r="X607" i="15"/>
  <c r="W607" i="15"/>
  <c r="V607" i="15"/>
  <c r="U607" i="15"/>
  <c r="T607" i="15"/>
  <c r="Y606" i="15"/>
  <c r="X606" i="15"/>
  <c r="W606" i="15"/>
  <c r="V606" i="15"/>
  <c r="U606" i="15"/>
  <c r="T606" i="15"/>
  <c r="Y605" i="15"/>
  <c r="X605" i="15"/>
  <c r="W605" i="15"/>
  <c r="V605" i="15"/>
  <c r="U605" i="15"/>
  <c r="T605" i="15"/>
  <c r="Y604" i="15"/>
  <c r="X604" i="15"/>
  <c r="W604" i="15"/>
  <c r="V604" i="15"/>
  <c r="U604" i="15"/>
  <c r="T604" i="15"/>
  <c r="Y603" i="15"/>
  <c r="X603" i="15"/>
  <c r="W603" i="15"/>
  <c r="V603" i="15"/>
  <c r="U603" i="15"/>
  <c r="T603" i="15"/>
  <c r="Y602" i="15"/>
  <c r="X602" i="15"/>
  <c r="W602" i="15"/>
  <c r="V602" i="15"/>
  <c r="U602" i="15"/>
  <c r="T602" i="15"/>
  <c r="Y601" i="15"/>
  <c r="X601" i="15"/>
  <c r="W601" i="15"/>
  <c r="V601" i="15"/>
  <c r="U601" i="15"/>
  <c r="T601" i="15"/>
  <c r="Y600" i="15"/>
  <c r="X600" i="15"/>
  <c r="W600" i="15"/>
  <c r="V600" i="15"/>
  <c r="U600" i="15"/>
  <c r="T600" i="15"/>
  <c r="Y599" i="15"/>
  <c r="X599" i="15"/>
  <c r="W599" i="15"/>
  <c r="V599" i="15"/>
  <c r="U599" i="15"/>
  <c r="T599" i="15"/>
  <c r="Y598" i="15"/>
  <c r="X598" i="15"/>
  <c r="W598" i="15"/>
  <c r="V598" i="15"/>
  <c r="U598" i="15"/>
  <c r="T598" i="15"/>
  <c r="Y597" i="15"/>
  <c r="X597" i="15"/>
  <c r="W597" i="15"/>
  <c r="V597" i="15"/>
  <c r="U597" i="15"/>
  <c r="T597" i="15"/>
  <c r="Y596" i="15"/>
  <c r="X596" i="15"/>
  <c r="W596" i="15"/>
  <c r="V596" i="15"/>
  <c r="U596" i="15"/>
  <c r="T596" i="15"/>
  <c r="Y595" i="15"/>
  <c r="X595" i="15"/>
  <c r="W595" i="15"/>
  <c r="V595" i="15"/>
  <c r="U595" i="15"/>
  <c r="T595" i="15"/>
  <c r="Y594" i="15"/>
  <c r="X594" i="15"/>
  <c r="W594" i="15"/>
  <c r="V594" i="15"/>
  <c r="U594" i="15"/>
  <c r="T594" i="15"/>
  <c r="Y593" i="15"/>
  <c r="X593" i="15"/>
  <c r="W593" i="15"/>
  <c r="V593" i="15"/>
  <c r="U593" i="15"/>
  <c r="T593" i="15"/>
  <c r="Y592" i="15"/>
  <c r="X592" i="15"/>
  <c r="W592" i="15"/>
  <c r="V592" i="15"/>
  <c r="U592" i="15"/>
  <c r="T592" i="15"/>
  <c r="Y591" i="15"/>
  <c r="X591" i="15"/>
  <c r="W591" i="15"/>
  <c r="V591" i="15"/>
  <c r="U591" i="15"/>
  <c r="T591" i="15"/>
  <c r="Y590" i="15"/>
  <c r="X590" i="15"/>
  <c r="W590" i="15"/>
  <c r="V590" i="15"/>
  <c r="U590" i="15"/>
  <c r="T590" i="15"/>
  <c r="Y589" i="15"/>
  <c r="X589" i="15"/>
  <c r="W589" i="15"/>
  <c r="V589" i="15"/>
  <c r="U589" i="15"/>
  <c r="T589" i="15"/>
  <c r="Y588" i="15"/>
  <c r="X588" i="15"/>
  <c r="W588" i="15"/>
  <c r="V588" i="15"/>
  <c r="U588" i="15"/>
  <c r="T588" i="15"/>
  <c r="Y587" i="15"/>
  <c r="X587" i="15"/>
  <c r="W587" i="15"/>
  <c r="V587" i="15"/>
  <c r="U587" i="15"/>
  <c r="T587" i="15"/>
  <c r="Y586" i="15"/>
  <c r="X586" i="15"/>
  <c r="W586" i="15"/>
  <c r="V586" i="15"/>
  <c r="U586" i="15"/>
  <c r="T586" i="15"/>
  <c r="Y585" i="15"/>
  <c r="X585" i="15"/>
  <c r="W585" i="15"/>
  <c r="V585" i="15"/>
  <c r="U585" i="15"/>
  <c r="T585" i="15"/>
  <c r="Y584" i="15"/>
  <c r="X584" i="15"/>
  <c r="W584" i="15"/>
  <c r="V584" i="15"/>
  <c r="U584" i="15"/>
  <c r="T584" i="15"/>
  <c r="Y583" i="15"/>
  <c r="X583" i="15"/>
  <c r="W583" i="15"/>
  <c r="V583" i="15"/>
  <c r="U583" i="15"/>
  <c r="T583" i="15"/>
  <c r="Y582" i="15"/>
  <c r="X582" i="15"/>
  <c r="W582" i="15"/>
  <c r="V582" i="15"/>
  <c r="U582" i="15"/>
  <c r="T582" i="15"/>
  <c r="Y581" i="15"/>
  <c r="X581" i="15"/>
  <c r="W581" i="15"/>
  <c r="V581" i="15"/>
  <c r="U581" i="15"/>
  <c r="T581" i="15"/>
  <c r="Y580" i="15"/>
  <c r="X580" i="15"/>
  <c r="W580" i="15"/>
  <c r="V580" i="15"/>
  <c r="U580" i="15"/>
  <c r="T580" i="15"/>
  <c r="Y579" i="15"/>
  <c r="X579" i="15"/>
  <c r="W579" i="15"/>
  <c r="V579" i="15"/>
  <c r="U579" i="15"/>
  <c r="T579" i="15"/>
  <c r="Y578" i="15"/>
  <c r="X578" i="15"/>
  <c r="W578" i="15"/>
  <c r="V578" i="15"/>
  <c r="U578" i="15"/>
  <c r="T578" i="15"/>
  <c r="Y577" i="15"/>
  <c r="X577" i="15"/>
  <c r="W577" i="15"/>
  <c r="V577" i="15"/>
  <c r="U577" i="15"/>
  <c r="T577" i="15"/>
  <c r="Y576" i="15"/>
  <c r="X576" i="15"/>
  <c r="W576" i="15"/>
  <c r="V576" i="15"/>
  <c r="U576" i="15"/>
  <c r="T576" i="15"/>
  <c r="Y575" i="15"/>
  <c r="X575" i="15"/>
  <c r="W575" i="15"/>
  <c r="V575" i="15"/>
  <c r="U575" i="15"/>
  <c r="T575" i="15"/>
  <c r="Y574" i="15"/>
  <c r="X574" i="15"/>
  <c r="W574" i="15"/>
  <c r="V574" i="15"/>
  <c r="U574" i="15"/>
  <c r="T574" i="15"/>
  <c r="Y573" i="15"/>
  <c r="X573" i="15"/>
  <c r="W573" i="15"/>
  <c r="V573" i="15"/>
  <c r="U573" i="15"/>
  <c r="T573" i="15"/>
  <c r="Y572" i="15"/>
  <c r="X572" i="15"/>
  <c r="W572" i="15"/>
  <c r="V572" i="15"/>
  <c r="U572" i="15"/>
  <c r="T572" i="15"/>
  <c r="Y571" i="15"/>
  <c r="X571" i="15"/>
  <c r="W571" i="15"/>
  <c r="V571" i="15"/>
  <c r="U571" i="15"/>
  <c r="T571" i="15"/>
  <c r="Y570" i="15"/>
  <c r="X570" i="15"/>
  <c r="W570" i="15"/>
  <c r="V570" i="15"/>
  <c r="U570" i="15"/>
  <c r="T570" i="15"/>
  <c r="Y569" i="15"/>
  <c r="X569" i="15"/>
  <c r="W569" i="15"/>
  <c r="V569" i="15"/>
  <c r="U569" i="15"/>
  <c r="T569" i="15"/>
  <c r="Y568" i="15"/>
  <c r="X568" i="15"/>
  <c r="W568" i="15"/>
  <c r="V568" i="15"/>
  <c r="U568" i="15"/>
  <c r="T568" i="15"/>
  <c r="Y567" i="15"/>
  <c r="X567" i="15"/>
  <c r="W567" i="15"/>
  <c r="V567" i="15"/>
  <c r="U567" i="15"/>
  <c r="T567" i="15"/>
  <c r="Y566" i="15"/>
  <c r="X566" i="15"/>
  <c r="W566" i="15"/>
  <c r="V566" i="15"/>
  <c r="U566" i="15"/>
  <c r="T566" i="15"/>
  <c r="Y565" i="15"/>
  <c r="X565" i="15"/>
  <c r="W565" i="15"/>
  <c r="V565" i="15"/>
  <c r="U565" i="15"/>
  <c r="T565" i="15"/>
  <c r="Y564" i="15"/>
  <c r="X564" i="15"/>
  <c r="W564" i="15"/>
  <c r="V564" i="15"/>
  <c r="U564" i="15"/>
  <c r="T564" i="15"/>
  <c r="Y563" i="15"/>
  <c r="X563" i="15"/>
  <c r="W563" i="15"/>
  <c r="V563" i="15"/>
  <c r="U563" i="15"/>
  <c r="T563" i="15"/>
  <c r="Y562" i="15"/>
  <c r="X562" i="15"/>
  <c r="W562" i="15"/>
  <c r="V562" i="15"/>
  <c r="U562" i="15"/>
  <c r="T562" i="15"/>
  <c r="Y561" i="15"/>
  <c r="X561" i="15"/>
  <c r="W561" i="15"/>
  <c r="V561" i="15"/>
  <c r="U561" i="15"/>
  <c r="T561" i="15"/>
  <c r="Y560" i="15"/>
  <c r="X560" i="15"/>
  <c r="W560" i="15"/>
  <c r="V560" i="15"/>
  <c r="U560" i="15"/>
  <c r="T560" i="15"/>
  <c r="Y559" i="15"/>
  <c r="X559" i="15"/>
  <c r="W559" i="15"/>
  <c r="V559" i="15"/>
  <c r="U559" i="15"/>
  <c r="T559" i="15"/>
  <c r="Y558" i="15"/>
  <c r="X558" i="15"/>
  <c r="W558" i="15"/>
  <c r="V558" i="15"/>
  <c r="U558" i="15"/>
  <c r="T558" i="15"/>
  <c r="Y557" i="15"/>
  <c r="X557" i="15"/>
  <c r="W557" i="15"/>
  <c r="V557" i="15"/>
  <c r="U557" i="15"/>
  <c r="T557" i="15"/>
  <c r="Y556" i="15"/>
  <c r="X556" i="15"/>
  <c r="W556" i="15"/>
  <c r="V556" i="15"/>
  <c r="U556" i="15"/>
  <c r="T556" i="15"/>
  <c r="Y555" i="15"/>
  <c r="X555" i="15"/>
  <c r="W555" i="15"/>
  <c r="V555" i="15"/>
  <c r="U555" i="15"/>
  <c r="T555" i="15"/>
  <c r="Y554" i="15"/>
  <c r="X554" i="15"/>
  <c r="W554" i="15"/>
  <c r="V554" i="15"/>
  <c r="U554" i="15"/>
  <c r="T554" i="15"/>
  <c r="Y553" i="15"/>
  <c r="X553" i="15"/>
  <c r="W553" i="15"/>
  <c r="V553" i="15"/>
  <c r="U553" i="15"/>
  <c r="T553" i="15"/>
  <c r="Y552" i="15"/>
  <c r="X552" i="15"/>
  <c r="W552" i="15"/>
  <c r="V552" i="15"/>
  <c r="U552" i="15"/>
  <c r="T552" i="15"/>
  <c r="Y551" i="15"/>
  <c r="X551" i="15"/>
  <c r="W551" i="15"/>
  <c r="V551" i="15"/>
  <c r="U551" i="15"/>
  <c r="T551" i="15"/>
  <c r="Y550" i="15"/>
  <c r="X550" i="15"/>
  <c r="W550" i="15"/>
  <c r="V550" i="15"/>
  <c r="U550" i="15"/>
  <c r="T550" i="15"/>
  <c r="Y549" i="15"/>
  <c r="X549" i="15"/>
  <c r="W549" i="15"/>
  <c r="V549" i="15"/>
  <c r="U549" i="15"/>
  <c r="T549" i="15"/>
  <c r="Y548" i="15"/>
  <c r="X548" i="15"/>
  <c r="W548" i="15"/>
  <c r="V548" i="15"/>
  <c r="U548" i="15"/>
  <c r="T548" i="15"/>
  <c r="Y547" i="15"/>
  <c r="X547" i="15"/>
  <c r="W547" i="15"/>
  <c r="V547" i="15"/>
  <c r="U547" i="15"/>
  <c r="T547" i="15"/>
  <c r="Y546" i="15"/>
  <c r="X546" i="15"/>
  <c r="W546" i="15"/>
  <c r="V546" i="15"/>
  <c r="U546" i="15"/>
  <c r="T546" i="15"/>
  <c r="Y545" i="15"/>
  <c r="X545" i="15"/>
  <c r="W545" i="15"/>
  <c r="V545" i="15"/>
  <c r="U545" i="15"/>
  <c r="T545" i="15"/>
  <c r="Y544" i="15"/>
  <c r="X544" i="15"/>
  <c r="W544" i="15"/>
  <c r="V544" i="15"/>
  <c r="U544" i="15"/>
  <c r="T544" i="15"/>
  <c r="Y543" i="15"/>
  <c r="X543" i="15"/>
  <c r="W543" i="15"/>
  <c r="V543" i="15"/>
  <c r="U543" i="15"/>
  <c r="T543" i="15"/>
  <c r="Y542" i="15"/>
  <c r="X542" i="15"/>
  <c r="W542" i="15"/>
  <c r="V542" i="15"/>
  <c r="U542" i="15"/>
  <c r="T542" i="15"/>
  <c r="Y541" i="15"/>
  <c r="X541" i="15"/>
  <c r="W541" i="15"/>
  <c r="V541" i="15"/>
  <c r="U541" i="15"/>
  <c r="T541" i="15"/>
  <c r="Y540" i="15"/>
  <c r="X540" i="15"/>
  <c r="W540" i="15"/>
  <c r="V540" i="15"/>
  <c r="U540" i="15"/>
  <c r="T540" i="15"/>
  <c r="Y539" i="15"/>
  <c r="X539" i="15"/>
  <c r="W539" i="15"/>
  <c r="V539" i="15"/>
  <c r="U539" i="15"/>
  <c r="T539" i="15"/>
  <c r="Y538" i="15"/>
  <c r="X538" i="15"/>
  <c r="W538" i="15"/>
  <c r="V538" i="15"/>
  <c r="U538" i="15"/>
  <c r="T538" i="15"/>
  <c r="Y537" i="15"/>
  <c r="X537" i="15"/>
  <c r="W537" i="15"/>
  <c r="V537" i="15"/>
  <c r="U537" i="15"/>
  <c r="T537" i="15"/>
  <c r="Y536" i="15"/>
  <c r="X536" i="15"/>
  <c r="W536" i="15"/>
  <c r="V536" i="15"/>
  <c r="U536" i="15"/>
  <c r="T536" i="15"/>
  <c r="Y535" i="15"/>
  <c r="X535" i="15"/>
  <c r="W535" i="15"/>
  <c r="V535" i="15"/>
  <c r="U535" i="15"/>
  <c r="T535" i="15"/>
  <c r="Y534" i="15"/>
  <c r="X534" i="15"/>
  <c r="W534" i="15"/>
  <c r="V534" i="15"/>
  <c r="U534" i="15"/>
  <c r="T534" i="15"/>
  <c r="Y533" i="15"/>
  <c r="X533" i="15"/>
  <c r="W533" i="15"/>
  <c r="V533" i="15"/>
  <c r="U533" i="15"/>
  <c r="T533" i="15"/>
  <c r="Y532" i="15"/>
  <c r="X532" i="15"/>
  <c r="W532" i="15"/>
  <c r="V532" i="15"/>
  <c r="U532" i="15"/>
  <c r="T532" i="15"/>
  <c r="Y531" i="15"/>
  <c r="X531" i="15"/>
  <c r="W531" i="15"/>
  <c r="V531" i="15"/>
  <c r="U531" i="15"/>
  <c r="T531" i="15"/>
  <c r="Y530" i="15"/>
  <c r="X530" i="15"/>
  <c r="W530" i="15"/>
  <c r="V530" i="15"/>
  <c r="U530" i="15"/>
  <c r="T530" i="15"/>
  <c r="Y529" i="15"/>
  <c r="X529" i="15"/>
  <c r="W529" i="15"/>
  <c r="V529" i="15"/>
  <c r="U529" i="15"/>
  <c r="T529" i="15"/>
  <c r="Y528" i="15"/>
  <c r="X528" i="15"/>
  <c r="W528" i="15"/>
  <c r="V528" i="15"/>
  <c r="U528" i="15"/>
  <c r="T528" i="15"/>
  <c r="Y527" i="15"/>
  <c r="X527" i="15"/>
  <c r="W527" i="15"/>
  <c r="V527" i="15"/>
  <c r="U527" i="15"/>
  <c r="T527" i="15"/>
  <c r="Y526" i="15"/>
  <c r="X526" i="15"/>
  <c r="W526" i="15"/>
  <c r="V526" i="15"/>
  <c r="U526" i="15"/>
  <c r="T526" i="15"/>
  <c r="Y525" i="15"/>
  <c r="X525" i="15"/>
  <c r="W525" i="15"/>
  <c r="V525" i="15"/>
  <c r="U525" i="15"/>
  <c r="T525" i="15"/>
  <c r="Y524" i="15"/>
  <c r="X524" i="15"/>
  <c r="W524" i="15"/>
  <c r="V524" i="15"/>
  <c r="U524" i="15"/>
  <c r="T524" i="15"/>
  <c r="Y523" i="15"/>
  <c r="X523" i="15"/>
  <c r="W523" i="15"/>
  <c r="V523" i="15"/>
  <c r="U523" i="15"/>
  <c r="T523" i="15"/>
  <c r="Y522" i="15"/>
  <c r="X522" i="15"/>
  <c r="W522" i="15"/>
  <c r="V522" i="15"/>
  <c r="U522" i="15"/>
  <c r="T522" i="15"/>
  <c r="Y521" i="15"/>
  <c r="X521" i="15"/>
  <c r="W521" i="15"/>
  <c r="V521" i="15"/>
  <c r="U521" i="15"/>
  <c r="T521" i="15"/>
  <c r="Y520" i="15"/>
  <c r="X520" i="15"/>
  <c r="W520" i="15"/>
  <c r="V520" i="15"/>
  <c r="U520" i="15"/>
  <c r="T520" i="15"/>
  <c r="Y519" i="15"/>
  <c r="X519" i="15"/>
  <c r="W519" i="15"/>
  <c r="V519" i="15"/>
  <c r="U519" i="15"/>
  <c r="T519" i="15"/>
  <c r="Y518" i="15"/>
  <c r="X518" i="15"/>
  <c r="W518" i="15"/>
  <c r="V518" i="15"/>
  <c r="U518" i="15"/>
  <c r="T518" i="15"/>
  <c r="Y517" i="15"/>
  <c r="X517" i="15"/>
  <c r="W517" i="15"/>
  <c r="V517" i="15"/>
  <c r="U517" i="15"/>
  <c r="T517" i="15"/>
  <c r="Y516" i="15"/>
  <c r="X516" i="15"/>
  <c r="W516" i="15"/>
  <c r="V516" i="15"/>
  <c r="U516" i="15"/>
  <c r="T516" i="15"/>
  <c r="Y515" i="15"/>
  <c r="X515" i="15"/>
  <c r="W515" i="15"/>
  <c r="V515" i="15"/>
  <c r="U515" i="15"/>
  <c r="T515" i="15"/>
  <c r="Y514" i="15"/>
  <c r="X514" i="15"/>
  <c r="W514" i="15"/>
  <c r="V514" i="15"/>
  <c r="U514" i="15"/>
  <c r="T514" i="15"/>
  <c r="Y513" i="15"/>
  <c r="X513" i="15"/>
  <c r="W513" i="15"/>
  <c r="V513" i="15"/>
  <c r="U513" i="15"/>
  <c r="T513" i="15"/>
  <c r="Y512" i="15"/>
  <c r="X512" i="15"/>
  <c r="W512" i="15"/>
  <c r="V512" i="15"/>
  <c r="U512" i="15"/>
  <c r="T512" i="15"/>
  <c r="Y511" i="15"/>
  <c r="X511" i="15"/>
  <c r="W511" i="15"/>
  <c r="V511" i="15"/>
  <c r="U511" i="15"/>
  <c r="T511" i="15"/>
  <c r="Y510" i="15"/>
  <c r="X510" i="15"/>
  <c r="W510" i="15"/>
  <c r="V510" i="15"/>
  <c r="U510" i="15"/>
  <c r="T510" i="15"/>
  <c r="Y509" i="15"/>
  <c r="X509" i="15"/>
  <c r="W509" i="15"/>
  <c r="V509" i="15"/>
  <c r="U509" i="15"/>
  <c r="T509" i="15"/>
  <c r="Y508" i="15"/>
  <c r="X508" i="15"/>
  <c r="W508" i="15"/>
  <c r="V508" i="15"/>
  <c r="U508" i="15"/>
  <c r="T508" i="15"/>
  <c r="Y507" i="15"/>
  <c r="X507" i="15"/>
  <c r="W507" i="15"/>
  <c r="V507" i="15"/>
  <c r="U507" i="15"/>
  <c r="T507" i="15"/>
  <c r="Y506" i="15"/>
  <c r="X506" i="15"/>
  <c r="W506" i="15"/>
  <c r="V506" i="15"/>
  <c r="U506" i="15"/>
  <c r="T506" i="15"/>
  <c r="Y505" i="15"/>
  <c r="X505" i="15"/>
  <c r="W505" i="15"/>
  <c r="V505" i="15"/>
  <c r="U505" i="15"/>
  <c r="T505" i="15"/>
  <c r="Y504" i="15"/>
  <c r="X504" i="15"/>
  <c r="W504" i="15"/>
  <c r="V504" i="15"/>
  <c r="U504" i="15"/>
  <c r="T504" i="15"/>
  <c r="Y503" i="15"/>
  <c r="X503" i="15"/>
  <c r="W503" i="15"/>
  <c r="V503" i="15"/>
  <c r="U503" i="15"/>
  <c r="T503" i="15"/>
  <c r="Y502" i="15"/>
  <c r="X502" i="15"/>
  <c r="W502" i="15"/>
  <c r="V502" i="15"/>
  <c r="U502" i="15"/>
  <c r="T502" i="15"/>
  <c r="Y501" i="15"/>
  <c r="X501" i="15"/>
  <c r="W501" i="15"/>
  <c r="V501" i="15"/>
  <c r="U501" i="15"/>
  <c r="T501" i="15"/>
  <c r="Y500" i="15"/>
  <c r="X500" i="15"/>
  <c r="W500" i="15"/>
  <c r="V500" i="15"/>
  <c r="U500" i="15"/>
  <c r="T500" i="15"/>
  <c r="Y499" i="15"/>
  <c r="X499" i="15"/>
  <c r="W499" i="15"/>
  <c r="V499" i="15"/>
  <c r="U499" i="15"/>
  <c r="T499" i="15"/>
  <c r="Y498" i="15"/>
  <c r="X498" i="15"/>
  <c r="W498" i="15"/>
  <c r="V498" i="15"/>
  <c r="U498" i="15"/>
  <c r="T498" i="15"/>
  <c r="Y497" i="15"/>
  <c r="X497" i="15"/>
  <c r="W497" i="15"/>
  <c r="V497" i="15"/>
  <c r="U497" i="15"/>
  <c r="T497" i="15"/>
  <c r="Y496" i="15"/>
  <c r="X496" i="15"/>
  <c r="W496" i="15"/>
  <c r="V496" i="15"/>
  <c r="U496" i="15"/>
  <c r="T496" i="15"/>
  <c r="Y495" i="15"/>
  <c r="X495" i="15"/>
  <c r="W495" i="15"/>
  <c r="V495" i="15"/>
  <c r="U495" i="15"/>
  <c r="T495" i="15"/>
  <c r="Y494" i="15"/>
  <c r="X494" i="15"/>
  <c r="W494" i="15"/>
  <c r="V494" i="15"/>
  <c r="U494" i="15"/>
  <c r="T494" i="15"/>
  <c r="Y493" i="15"/>
  <c r="X493" i="15"/>
  <c r="W493" i="15"/>
  <c r="V493" i="15"/>
  <c r="U493" i="15"/>
  <c r="T493" i="15"/>
  <c r="Y492" i="15"/>
  <c r="X492" i="15"/>
  <c r="W492" i="15"/>
  <c r="V492" i="15"/>
  <c r="U492" i="15"/>
  <c r="T492" i="15"/>
  <c r="Y491" i="15"/>
  <c r="X491" i="15"/>
  <c r="W491" i="15"/>
  <c r="V491" i="15"/>
  <c r="U491" i="15"/>
  <c r="T491" i="15"/>
  <c r="Y490" i="15"/>
  <c r="X490" i="15"/>
  <c r="W490" i="15"/>
  <c r="V490" i="15"/>
  <c r="U490" i="15"/>
  <c r="T490" i="15"/>
  <c r="Y489" i="15"/>
  <c r="X489" i="15"/>
  <c r="W489" i="15"/>
  <c r="V489" i="15"/>
  <c r="U489" i="15"/>
  <c r="T489" i="15"/>
  <c r="Y488" i="15"/>
  <c r="X488" i="15"/>
  <c r="W488" i="15"/>
  <c r="V488" i="15"/>
  <c r="U488" i="15"/>
  <c r="T488" i="15"/>
  <c r="Y487" i="15"/>
  <c r="X487" i="15"/>
  <c r="W487" i="15"/>
  <c r="V487" i="15"/>
  <c r="U487" i="15"/>
  <c r="T487" i="15"/>
  <c r="Y486" i="15"/>
  <c r="X486" i="15"/>
  <c r="W486" i="15"/>
  <c r="V486" i="15"/>
  <c r="U486" i="15"/>
  <c r="T486" i="15"/>
  <c r="Y485" i="15"/>
  <c r="X485" i="15"/>
  <c r="W485" i="15"/>
  <c r="V485" i="15"/>
  <c r="U485" i="15"/>
  <c r="T485" i="15"/>
  <c r="Y484" i="15"/>
  <c r="X484" i="15"/>
  <c r="W484" i="15"/>
  <c r="V484" i="15"/>
  <c r="U484" i="15"/>
  <c r="T484" i="15"/>
  <c r="Y483" i="15"/>
  <c r="X483" i="15"/>
  <c r="W483" i="15"/>
  <c r="V483" i="15"/>
  <c r="U483" i="15"/>
  <c r="T483" i="15"/>
  <c r="Y482" i="15"/>
  <c r="X482" i="15"/>
  <c r="W482" i="15"/>
  <c r="V482" i="15"/>
  <c r="U482" i="15"/>
  <c r="T482" i="15"/>
  <c r="Y481" i="15"/>
  <c r="X481" i="15"/>
  <c r="W481" i="15"/>
  <c r="V481" i="15"/>
  <c r="U481" i="15"/>
  <c r="T481" i="15"/>
  <c r="Y480" i="15"/>
  <c r="X480" i="15"/>
  <c r="W480" i="15"/>
  <c r="V480" i="15"/>
  <c r="U480" i="15"/>
  <c r="T480" i="15"/>
  <c r="Y479" i="15"/>
  <c r="X479" i="15"/>
  <c r="W479" i="15"/>
  <c r="V479" i="15"/>
  <c r="U479" i="15"/>
  <c r="T479" i="15"/>
  <c r="Y478" i="15"/>
  <c r="X478" i="15"/>
  <c r="W478" i="15"/>
  <c r="V478" i="15"/>
  <c r="U478" i="15"/>
  <c r="T478" i="15"/>
  <c r="Y477" i="15"/>
  <c r="X477" i="15"/>
  <c r="W477" i="15"/>
  <c r="V477" i="15"/>
  <c r="U477" i="15"/>
  <c r="T477" i="15"/>
  <c r="Y476" i="15"/>
  <c r="X476" i="15"/>
  <c r="W476" i="15"/>
  <c r="V476" i="15"/>
  <c r="U476" i="15"/>
  <c r="T476" i="15"/>
  <c r="Y475" i="15"/>
  <c r="X475" i="15"/>
  <c r="W475" i="15"/>
  <c r="V475" i="15"/>
  <c r="U475" i="15"/>
  <c r="T475" i="15"/>
  <c r="Y474" i="15"/>
  <c r="X474" i="15"/>
  <c r="W474" i="15"/>
  <c r="V474" i="15"/>
  <c r="U474" i="15"/>
  <c r="T474" i="15"/>
  <c r="Y473" i="15"/>
  <c r="X473" i="15"/>
  <c r="W473" i="15"/>
  <c r="V473" i="15"/>
  <c r="U473" i="15"/>
  <c r="T473" i="15"/>
  <c r="Y472" i="15"/>
  <c r="X472" i="15"/>
  <c r="W472" i="15"/>
  <c r="V472" i="15"/>
  <c r="U472" i="15"/>
  <c r="T472" i="15"/>
  <c r="Y471" i="15"/>
  <c r="X471" i="15"/>
  <c r="W471" i="15"/>
  <c r="V471" i="15"/>
  <c r="U471" i="15"/>
  <c r="T471" i="15"/>
  <c r="Y470" i="15"/>
  <c r="X470" i="15"/>
  <c r="W470" i="15"/>
  <c r="V470" i="15"/>
  <c r="U470" i="15"/>
  <c r="T470" i="15"/>
  <c r="Y469" i="15"/>
  <c r="X469" i="15"/>
  <c r="W469" i="15"/>
  <c r="V469" i="15"/>
  <c r="U469" i="15"/>
  <c r="T469" i="15"/>
  <c r="Y468" i="15"/>
  <c r="X468" i="15"/>
  <c r="W468" i="15"/>
  <c r="V468" i="15"/>
  <c r="U468" i="15"/>
  <c r="T468" i="15"/>
  <c r="Y467" i="15"/>
  <c r="X467" i="15"/>
  <c r="W467" i="15"/>
  <c r="V467" i="15"/>
  <c r="U467" i="15"/>
  <c r="T467" i="15"/>
  <c r="Y466" i="15"/>
  <c r="X466" i="15"/>
  <c r="W466" i="15"/>
  <c r="V466" i="15"/>
  <c r="U466" i="15"/>
  <c r="T466" i="15"/>
  <c r="Y465" i="15"/>
  <c r="X465" i="15"/>
  <c r="W465" i="15"/>
  <c r="V465" i="15"/>
  <c r="U465" i="15"/>
  <c r="T465" i="15"/>
  <c r="Y464" i="15"/>
  <c r="X464" i="15"/>
  <c r="W464" i="15"/>
  <c r="V464" i="15"/>
  <c r="U464" i="15"/>
  <c r="T464" i="15"/>
  <c r="Y463" i="15"/>
  <c r="X463" i="15"/>
  <c r="W463" i="15"/>
  <c r="V463" i="15"/>
  <c r="U463" i="15"/>
  <c r="T463" i="15"/>
  <c r="Y462" i="15"/>
  <c r="X462" i="15"/>
  <c r="W462" i="15"/>
  <c r="V462" i="15"/>
  <c r="U462" i="15"/>
  <c r="T462" i="15"/>
  <c r="Y461" i="15"/>
  <c r="X461" i="15"/>
  <c r="W461" i="15"/>
  <c r="V461" i="15"/>
  <c r="U461" i="15"/>
  <c r="T461" i="15"/>
  <c r="Y460" i="15"/>
  <c r="X460" i="15"/>
  <c r="W460" i="15"/>
  <c r="V460" i="15"/>
  <c r="U460" i="15"/>
  <c r="T460" i="15"/>
  <c r="Y459" i="15"/>
  <c r="X459" i="15"/>
  <c r="W459" i="15"/>
  <c r="V459" i="15"/>
  <c r="U459" i="15"/>
  <c r="T459" i="15"/>
  <c r="Y458" i="15"/>
  <c r="X458" i="15"/>
  <c r="W458" i="15"/>
  <c r="V458" i="15"/>
  <c r="U458" i="15"/>
  <c r="T458" i="15"/>
  <c r="Y457" i="15"/>
  <c r="X457" i="15"/>
  <c r="W457" i="15"/>
  <c r="V457" i="15"/>
  <c r="U457" i="15"/>
  <c r="T457" i="15"/>
  <c r="Y456" i="15"/>
  <c r="X456" i="15"/>
  <c r="W456" i="15"/>
  <c r="V456" i="15"/>
  <c r="U456" i="15"/>
  <c r="T456" i="15"/>
  <c r="Y455" i="15"/>
  <c r="X455" i="15"/>
  <c r="W455" i="15"/>
  <c r="V455" i="15"/>
  <c r="U455" i="15"/>
  <c r="T455" i="15"/>
  <c r="Y454" i="15"/>
  <c r="X454" i="15"/>
  <c r="W454" i="15"/>
  <c r="V454" i="15"/>
  <c r="U454" i="15"/>
  <c r="T454" i="15"/>
  <c r="Y453" i="15"/>
  <c r="X453" i="15"/>
  <c r="W453" i="15"/>
  <c r="V453" i="15"/>
  <c r="U453" i="15"/>
  <c r="T453" i="15"/>
  <c r="Y452" i="15"/>
  <c r="X452" i="15"/>
  <c r="W452" i="15"/>
  <c r="V452" i="15"/>
  <c r="U452" i="15"/>
  <c r="T452" i="15"/>
  <c r="Y451" i="15"/>
  <c r="X451" i="15"/>
  <c r="W451" i="15"/>
  <c r="V451" i="15"/>
  <c r="U451" i="15"/>
  <c r="T451" i="15"/>
  <c r="Y450" i="15"/>
  <c r="X450" i="15"/>
  <c r="W450" i="15"/>
  <c r="V450" i="15"/>
  <c r="U450" i="15"/>
  <c r="T450" i="15"/>
  <c r="Y449" i="15"/>
  <c r="X449" i="15"/>
  <c r="W449" i="15"/>
  <c r="V449" i="15"/>
  <c r="U449" i="15"/>
  <c r="T449" i="15"/>
  <c r="Y448" i="15"/>
  <c r="X448" i="15"/>
  <c r="W448" i="15"/>
  <c r="V448" i="15"/>
  <c r="U448" i="15"/>
  <c r="T448" i="15"/>
  <c r="Y447" i="15"/>
  <c r="X447" i="15"/>
  <c r="W447" i="15"/>
  <c r="V447" i="15"/>
  <c r="U447" i="15"/>
  <c r="T447" i="15"/>
  <c r="Y446" i="15"/>
  <c r="X446" i="15"/>
  <c r="W446" i="15"/>
  <c r="V446" i="15"/>
  <c r="U446" i="15"/>
  <c r="T446" i="15"/>
  <c r="Y445" i="15"/>
  <c r="X445" i="15"/>
  <c r="W445" i="15"/>
  <c r="V445" i="15"/>
  <c r="U445" i="15"/>
  <c r="T445" i="15"/>
  <c r="Y444" i="15"/>
  <c r="X444" i="15"/>
  <c r="W444" i="15"/>
  <c r="V444" i="15"/>
  <c r="U444" i="15"/>
  <c r="T444" i="15"/>
  <c r="Y443" i="15"/>
  <c r="X443" i="15"/>
  <c r="W443" i="15"/>
  <c r="V443" i="15"/>
  <c r="U443" i="15"/>
  <c r="T443" i="15"/>
  <c r="Y442" i="15"/>
  <c r="X442" i="15"/>
  <c r="W442" i="15"/>
  <c r="V442" i="15"/>
  <c r="U442" i="15"/>
  <c r="T442" i="15"/>
  <c r="Y441" i="15"/>
  <c r="X441" i="15"/>
  <c r="W441" i="15"/>
  <c r="V441" i="15"/>
  <c r="U441" i="15"/>
  <c r="T441" i="15"/>
  <c r="Y440" i="15"/>
  <c r="X440" i="15"/>
  <c r="W440" i="15"/>
  <c r="V440" i="15"/>
  <c r="U440" i="15"/>
  <c r="T440" i="15"/>
  <c r="Y439" i="15"/>
  <c r="X439" i="15"/>
  <c r="W439" i="15"/>
  <c r="V439" i="15"/>
  <c r="U439" i="15"/>
  <c r="T439" i="15"/>
  <c r="Y438" i="15"/>
  <c r="X438" i="15"/>
  <c r="W438" i="15"/>
  <c r="V438" i="15"/>
  <c r="U438" i="15"/>
  <c r="T438" i="15"/>
  <c r="Y437" i="15"/>
  <c r="X437" i="15"/>
  <c r="W437" i="15"/>
  <c r="V437" i="15"/>
  <c r="U437" i="15"/>
  <c r="T437" i="15"/>
  <c r="Y436" i="15"/>
  <c r="X436" i="15"/>
  <c r="W436" i="15"/>
  <c r="V436" i="15"/>
  <c r="U436" i="15"/>
  <c r="T436" i="15"/>
  <c r="Y435" i="15"/>
  <c r="X435" i="15"/>
  <c r="W435" i="15"/>
  <c r="V435" i="15"/>
  <c r="U435" i="15"/>
  <c r="T435" i="15"/>
  <c r="Y434" i="15"/>
  <c r="X434" i="15"/>
  <c r="W434" i="15"/>
  <c r="V434" i="15"/>
  <c r="U434" i="15"/>
  <c r="T434" i="15"/>
  <c r="Y433" i="15"/>
  <c r="X433" i="15"/>
  <c r="W433" i="15"/>
  <c r="V433" i="15"/>
  <c r="U433" i="15"/>
  <c r="T433" i="15"/>
  <c r="Y432" i="15"/>
  <c r="X432" i="15"/>
  <c r="W432" i="15"/>
  <c r="V432" i="15"/>
  <c r="U432" i="15"/>
  <c r="T432" i="15"/>
  <c r="Y431" i="15"/>
  <c r="X431" i="15"/>
  <c r="W431" i="15"/>
  <c r="V431" i="15"/>
  <c r="U431" i="15"/>
  <c r="T431" i="15"/>
  <c r="Y430" i="15"/>
  <c r="X430" i="15"/>
  <c r="W430" i="15"/>
  <c r="V430" i="15"/>
  <c r="U430" i="15"/>
  <c r="T430" i="15"/>
  <c r="Y429" i="15"/>
  <c r="X429" i="15"/>
  <c r="W429" i="15"/>
  <c r="V429" i="15"/>
  <c r="U429" i="15"/>
  <c r="T429" i="15"/>
  <c r="Y428" i="15"/>
  <c r="X428" i="15"/>
  <c r="W428" i="15"/>
  <c r="V428" i="15"/>
  <c r="U428" i="15"/>
  <c r="T428" i="15"/>
  <c r="Y427" i="15"/>
  <c r="X427" i="15"/>
  <c r="W427" i="15"/>
  <c r="V427" i="15"/>
  <c r="U427" i="15"/>
  <c r="T427" i="15"/>
  <c r="Y426" i="15"/>
  <c r="X426" i="15"/>
  <c r="W426" i="15"/>
  <c r="V426" i="15"/>
  <c r="U426" i="15"/>
  <c r="T426" i="15"/>
  <c r="Y425" i="15"/>
  <c r="X425" i="15"/>
  <c r="W425" i="15"/>
  <c r="V425" i="15"/>
  <c r="U425" i="15"/>
  <c r="T425" i="15"/>
  <c r="Y424" i="15"/>
  <c r="X424" i="15"/>
  <c r="W424" i="15"/>
  <c r="V424" i="15"/>
  <c r="U424" i="15"/>
  <c r="T424" i="15"/>
  <c r="Y423" i="15"/>
  <c r="X423" i="15"/>
  <c r="W423" i="15"/>
  <c r="V423" i="15"/>
  <c r="U423" i="15"/>
  <c r="T423" i="15"/>
  <c r="Y422" i="15"/>
  <c r="X422" i="15"/>
  <c r="W422" i="15"/>
  <c r="V422" i="15"/>
  <c r="U422" i="15"/>
  <c r="T422" i="15"/>
  <c r="Y421" i="15"/>
  <c r="X421" i="15"/>
  <c r="W421" i="15"/>
  <c r="V421" i="15"/>
  <c r="U421" i="15"/>
  <c r="T421" i="15"/>
  <c r="Y420" i="15"/>
  <c r="X420" i="15"/>
  <c r="W420" i="15"/>
  <c r="V420" i="15"/>
  <c r="U420" i="15"/>
  <c r="T420" i="15"/>
  <c r="Y419" i="15"/>
  <c r="X419" i="15"/>
  <c r="W419" i="15"/>
  <c r="V419" i="15"/>
  <c r="U419" i="15"/>
  <c r="T419" i="15"/>
  <c r="Y418" i="15"/>
  <c r="X418" i="15"/>
  <c r="W418" i="15"/>
  <c r="V418" i="15"/>
  <c r="U418" i="15"/>
  <c r="T418" i="15"/>
  <c r="Y417" i="15"/>
  <c r="X417" i="15"/>
  <c r="W417" i="15"/>
  <c r="V417" i="15"/>
  <c r="U417" i="15"/>
  <c r="T417" i="15"/>
  <c r="Y416" i="15"/>
  <c r="X416" i="15"/>
  <c r="W416" i="15"/>
  <c r="V416" i="15"/>
  <c r="U416" i="15"/>
  <c r="T416" i="15"/>
  <c r="Y415" i="15"/>
  <c r="X415" i="15"/>
  <c r="W415" i="15"/>
  <c r="V415" i="15"/>
  <c r="U415" i="15"/>
  <c r="T415" i="15"/>
  <c r="Y414" i="15"/>
  <c r="X414" i="15"/>
  <c r="W414" i="15"/>
  <c r="V414" i="15"/>
  <c r="U414" i="15"/>
  <c r="T414" i="15"/>
  <c r="Y413" i="15"/>
  <c r="X413" i="15"/>
  <c r="W413" i="15"/>
  <c r="V413" i="15"/>
  <c r="U413" i="15"/>
  <c r="T413" i="15"/>
  <c r="Y412" i="15"/>
  <c r="X412" i="15"/>
  <c r="W412" i="15"/>
  <c r="V412" i="15"/>
  <c r="U412" i="15"/>
  <c r="T412" i="15"/>
  <c r="Y411" i="15"/>
  <c r="X411" i="15"/>
  <c r="W411" i="15"/>
  <c r="V411" i="15"/>
  <c r="U411" i="15"/>
  <c r="T411" i="15"/>
  <c r="Y410" i="15"/>
  <c r="X410" i="15"/>
  <c r="W410" i="15"/>
  <c r="V410" i="15"/>
  <c r="U410" i="15"/>
  <c r="T410" i="15"/>
  <c r="Y409" i="15"/>
  <c r="X409" i="15"/>
  <c r="W409" i="15"/>
  <c r="V409" i="15"/>
  <c r="U409" i="15"/>
  <c r="T409" i="15"/>
  <c r="Y408" i="15"/>
  <c r="X408" i="15"/>
  <c r="W408" i="15"/>
  <c r="V408" i="15"/>
  <c r="U408" i="15"/>
  <c r="T408" i="15"/>
  <c r="Y407" i="15"/>
  <c r="X407" i="15"/>
  <c r="W407" i="15"/>
  <c r="V407" i="15"/>
  <c r="U407" i="15"/>
  <c r="T407" i="15"/>
  <c r="Y406" i="15"/>
  <c r="X406" i="15"/>
  <c r="W406" i="15"/>
  <c r="V406" i="15"/>
  <c r="U406" i="15"/>
  <c r="T406" i="15"/>
  <c r="Y405" i="15"/>
  <c r="X405" i="15"/>
  <c r="W405" i="15"/>
  <c r="V405" i="15"/>
  <c r="U405" i="15"/>
  <c r="T405" i="15"/>
  <c r="Y404" i="15"/>
  <c r="X404" i="15"/>
  <c r="W404" i="15"/>
  <c r="V404" i="15"/>
  <c r="U404" i="15"/>
  <c r="T404" i="15"/>
  <c r="Y403" i="15"/>
  <c r="X403" i="15"/>
  <c r="W403" i="15"/>
  <c r="V403" i="15"/>
  <c r="U403" i="15"/>
  <c r="T403" i="15"/>
  <c r="Y402" i="15"/>
  <c r="X402" i="15"/>
  <c r="W402" i="15"/>
  <c r="V402" i="15"/>
  <c r="U402" i="15"/>
  <c r="T402" i="15"/>
  <c r="Y401" i="15"/>
  <c r="X401" i="15"/>
  <c r="W401" i="15"/>
  <c r="V401" i="15"/>
  <c r="U401" i="15"/>
  <c r="T401" i="15"/>
  <c r="Y400" i="15"/>
  <c r="X400" i="15"/>
  <c r="W400" i="15"/>
  <c r="V400" i="15"/>
  <c r="U400" i="15"/>
  <c r="T400" i="15"/>
  <c r="Y399" i="15"/>
  <c r="X399" i="15"/>
  <c r="W399" i="15"/>
  <c r="V399" i="15"/>
  <c r="U399" i="15"/>
  <c r="T399" i="15"/>
  <c r="Y398" i="15"/>
  <c r="X398" i="15"/>
  <c r="W398" i="15"/>
  <c r="V398" i="15"/>
  <c r="U398" i="15"/>
  <c r="T398" i="15"/>
  <c r="Y397" i="15"/>
  <c r="X397" i="15"/>
  <c r="W397" i="15"/>
  <c r="V397" i="15"/>
  <c r="U397" i="15"/>
  <c r="T397" i="15"/>
  <c r="Y396" i="15"/>
  <c r="X396" i="15"/>
  <c r="W396" i="15"/>
  <c r="V396" i="15"/>
  <c r="U396" i="15"/>
  <c r="T396" i="15"/>
  <c r="Y395" i="15"/>
  <c r="X395" i="15"/>
  <c r="W395" i="15"/>
  <c r="V395" i="15"/>
  <c r="U395" i="15"/>
  <c r="T395" i="15"/>
  <c r="Y394" i="15"/>
  <c r="X394" i="15"/>
  <c r="W394" i="15"/>
  <c r="V394" i="15"/>
  <c r="U394" i="15"/>
  <c r="T394" i="15"/>
  <c r="Y393" i="15"/>
  <c r="X393" i="15"/>
  <c r="W393" i="15"/>
  <c r="V393" i="15"/>
  <c r="U393" i="15"/>
  <c r="T393" i="15"/>
  <c r="Y392" i="15"/>
  <c r="X392" i="15"/>
  <c r="W392" i="15"/>
  <c r="V392" i="15"/>
  <c r="U392" i="15"/>
  <c r="T392" i="15"/>
  <c r="Y391" i="15"/>
  <c r="X391" i="15"/>
  <c r="W391" i="15"/>
  <c r="V391" i="15"/>
  <c r="U391" i="15"/>
  <c r="T391" i="15"/>
  <c r="Y390" i="15"/>
  <c r="X390" i="15"/>
  <c r="W390" i="15"/>
  <c r="V390" i="15"/>
  <c r="U390" i="15"/>
  <c r="T390" i="15"/>
  <c r="Y389" i="15"/>
  <c r="X389" i="15"/>
  <c r="W389" i="15"/>
  <c r="V389" i="15"/>
  <c r="U389" i="15"/>
  <c r="T389" i="15"/>
  <c r="Y388" i="15"/>
  <c r="X388" i="15"/>
  <c r="W388" i="15"/>
  <c r="V388" i="15"/>
  <c r="U388" i="15"/>
  <c r="T388" i="15"/>
  <c r="Y387" i="15"/>
  <c r="X387" i="15"/>
  <c r="W387" i="15"/>
  <c r="V387" i="15"/>
  <c r="U387" i="15"/>
  <c r="T387" i="15"/>
  <c r="Y386" i="15"/>
  <c r="X386" i="15"/>
  <c r="W386" i="15"/>
  <c r="V386" i="15"/>
  <c r="U386" i="15"/>
  <c r="T386" i="15"/>
  <c r="Y385" i="15"/>
  <c r="X385" i="15"/>
  <c r="W385" i="15"/>
  <c r="V385" i="15"/>
  <c r="U385" i="15"/>
  <c r="T385" i="15"/>
  <c r="Y384" i="15"/>
  <c r="X384" i="15"/>
  <c r="W384" i="15"/>
  <c r="V384" i="15"/>
  <c r="U384" i="15"/>
  <c r="T384" i="15"/>
  <c r="Y383" i="15"/>
  <c r="X383" i="15"/>
  <c r="W383" i="15"/>
  <c r="V383" i="15"/>
  <c r="U383" i="15"/>
  <c r="T383" i="15"/>
  <c r="Y382" i="15"/>
  <c r="X382" i="15"/>
  <c r="W382" i="15"/>
  <c r="V382" i="15"/>
  <c r="U382" i="15"/>
  <c r="T382" i="15"/>
  <c r="Y381" i="15"/>
  <c r="X381" i="15"/>
  <c r="W381" i="15"/>
  <c r="V381" i="15"/>
  <c r="U381" i="15"/>
  <c r="T381" i="15"/>
  <c r="Y380" i="15"/>
  <c r="X380" i="15"/>
  <c r="W380" i="15"/>
  <c r="V380" i="15"/>
  <c r="U380" i="15"/>
  <c r="T380" i="15"/>
  <c r="Y379" i="15"/>
  <c r="X379" i="15"/>
  <c r="W379" i="15"/>
  <c r="V379" i="15"/>
  <c r="U379" i="15"/>
  <c r="T379" i="15"/>
  <c r="Y378" i="15"/>
  <c r="X378" i="15"/>
  <c r="W378" i="15"/>
  <c r="V378" i="15"/>
  <c r="U378" i="15"/>
  <c r="T378" i="15"/>
  <c r="Y377" i="15"/>
  <c r="X377" i="15"/>
  <c r="W377" i="15"/>
  <c r="V377" i="15"/>
  <c r="U377" i="15"/>
  <c r="T377" i="15"/>
  <c r="Y376" i="15"/>
  <c r="X376" i="15"/>
  <c r="W376" i="15"/>
  <c r="V376" i="15"/>
  <c r="U376" i="15"/>
  <c r="T376" i="15"/>
  <c r="Y375" i="15"/>
  <c r="X375" i="15"/>
  <c r="W375" i="15"/>
  <c r="V375" i="15"/>
  <c r="U375" i="15"/>
  <c r="T375" i="15"/>
  <c r="Y374" i="15"/>
  <c r="X374" i="15"/>
  <c r="W374" i="15"/>
  <c r="V374" i="15"/>
  <c r="U374" i="15"/>
  <c r="T374" i="15"/>
  <c r="Y373" i="15"/>
  <c r="X373" i="15"/>
  <c r="W373" i="15"/>
  <c r="V373" i="15"/>
  <c r="U373" i="15"/>
  <c r="T373" i="15"/>
  <c r="Y372" i="15"/>
  <c r="X372" i="15"/>
  <c r="W372" i="15"/>
  <c r="V372" i="15"/>
  <c r="U372" i="15"/>
  <c r="T372" i="15"/>
  <c r="Y371" i="15"/>
  <c r="X371" i="15"/>
  <c r="W371" i="15"/>
  <c r="V371" i="15"/>
  <c r="U371" i="15"/>
  <c r="T371" i="15"/>
  <c r="Y370" i="15"/>
  <c r="X370" i="15"/>
  <c r="W370" i="15"/>
  <c r="V370" i="15"/>
  <c r="U370" i="15"/>
  <c r="T370" i="15"/>
  <c r="Y369" i="15"/>
  <c r="X369" i="15"/>
  <c r="W369" i="15"/>
  <c r="V369" i="15"/>
  <c r="U369" i="15"/>
  <c r="T369" i="15"/>
  <c r="Y368" i="15"/>
  <c r="X368" i="15"/>
  <c r="W368" i="15"/>
  <c r="V368" i="15"/>
  <c r="U368" i="15"/>
  <c r="T368" i="15"/>
  <c r="Y367" i="15"/>
  <c r="X367" i="15"/>
  <c r="W367" i="15"/>
  <c r="V367" i="15"/>
  <c r="U367" i="15"/>
  <c r="T367" i="15"/>
  <c r="Y366" i="15"/>
  <c r="X366" i="15"/>
  <c r="W366" i="15"/>
  <c r="V366" i="15"/>
  <c r="U366" i="15"/>
  <c r="T366" i="15"/>
  <c r="Y365" i="15"/>
  <c r="X365" i="15"/>
  <c r="W365" i="15"/>
  <c r="V365" i="15"/>
  <c r="U365" i="15"/>
  <c r="T365" i="15"/>
  <c r="Y364" i="15"/>
  <c r="X364" i="15"/>
  <c r="W364" i="15"/>
  <c r="V364" i="15"/>
  <c r="U364" i="15"/>
  <c r="T364" i="15"/>
  <c r="Y363" i="15"/>
  <c r="X363" i="15"/>
  <c r="W363" i="15"/>
  <c r="V363" i="15"/>
  <c r="U363" i="15"/>
  <c r="T363" i="15"/>
  <c r="Y362" i="15"/>
  <c r="X362" i="15"/>
  <c r="W362" i="15"/>
  <c r="V362" i="15"/>
  <c r="U362" i="15"/>
  <c r="T362" i="15"/>
  <c r="Y361" i="15"/>
  <c r="X361" i="15"/>
  <c r="W361" i="15"/>
  <c r="V361" i="15"/>
  <c r="U361" i="15"/>
  <c r="T361" i="15"/>
  <c r="Y360" i="15"/>
  <c r="X360" i="15"/>
  <c r="W360" i="15"/>
  <c r="V360" i="15"/>
  <c r="U360" i="15"/>
  <c r="T360" i="15"/>
  <c r="Y359" i="15"/>
  <c r="X359" i="15"/>
  <c r="W359" i="15"/>
  <c r="V359" i="15"/>
  <c r="U359" i="15"/>
  <c r="T359" i="15"/>
  <c r="Y358" i="15"/>
  <c r="X358" i="15"/>
  <c r="W358" i="15"/>
  <c r="V358" i="15"/>
  <c r="U358" i="15"/>
  <c r="T358" i="15"/>
  <c r="Y357" i="15"/>
  <c r="X357" i="15"/>
  <c r="W357" i="15"/>
  <c r="V357" i="15"/>
  <c r="U357" i="15"/>
  <c r="T357" i="15"/>
  <c r="Y356" i="15"/>
  <c r="X356" i="15"/>
  <c r="W356" i="15"/>
  <c r="V356" i="15"/>
  <c r="U356" i="15"/>
  <c r="T356" i="15"/>
  <c r="Y355" i="15"/>
  <c r="X355" i="15"/>
  <c r="W355" i="15"/>
  <c r="V355" i="15"/>
  <c r="U355" i="15"/>
  <c r="T355" i="15"/>
  <c r="Y354" i="15"/>
  <c r="X354" i="15"/>
  <c r="W354" i="15"/>
  <c r="V354" i="15"/>
  <c r="U354" i="15"/>
  <c r="T354" i="15"/>
  <c r="Y353" i="15"/>
  <c r="X353" i="15"/>
  <c r="W353" i="15"/>
  <c r="V353" i="15"/>
  <c r="U353" i="15"/>
  <c r="T353" i="15"/>
  <c r="Y352" i="15"/>
  <c r="X352" i="15"/>
  <c r="W352" i="15"/>
  <c r="V352" i="15"/>
  <c r="U352" i="15"/>
  <c r="T352" i="15"/>
  <c r="Y351" i="15"/>
  <c r="X351" i="15"/>
  <c r="W351" i="15"/>
  <c r="V351" i="15"/>
  <c r="U351" i="15"/>
  <c r="T351" i="15"/>
  <c r="Y350" i="15"/>
  <c r="X350" i="15"/>
  <c r="W350" i="15"/>
  <c r="V350" i="15"/>
  <c r="U350" i="15"/>
  <c r="T350" i="15"/>
  <c r="Y349" i="15"/>
  <c r="X349" i="15"/>
  <c r="W349" i="15"/>
  <c r="V349" i="15"/>
  <c r="U349" i="15"/>
  <c r="T349" i="15"/>
  <c r="Y348" i="15"/>
  <c r="X348" i="15"/>
  <c r="W348" i="15"/>
  <c r="V348" i="15"/>
  <c r="U348" i="15"/>
  <c r="T348" i="15"/>
  <c r="Y347" i="15"/>
  <c r="X347" i="15"/>
  <c r="W347" i="15"/>
  <c r="V347" i="15"/>
  <c r="U347" i="15"/>
  <c r="T347" i="15"/>
  <c r="Y346" i="15"/>
  <c r="X346" i="15"/>
  <c r="W346" i="15"/>
  <c r="V346" i="15"/>
  <c r="U346" i="15"/>
  <c r="T346" i="15"/>
  <c r="Y345" i="15"/>
  <c r="X345" i="15"/>
  <c r="W345" i="15"/>
  <c r="V345" i="15"/>
  <c r="U345" i="15"/>
  <c r="T345" i="15"/>
  <c r="Y344" i="15"/>
  <c r="X344" i="15"/>
  <c r="W344" i="15"/>
  <c r="V344" i="15"/>
  <c r="U344" i="15"/>
  <c r="T344" i="15"/>
  <c r="Y343" i="15"/>
  <c r="X343" i="15"/>
  <c r="W343" i="15"/>
  <c r="V343" i="15"/>
  <c r="U343" i="15"/>
  <c r="T343" i="15"/>
  <c r="Y342" i="15"/>
  <c r="X342" i="15"/>
  <c r="W342" i="15"/>
  <c r="V342" i="15"/>
  <c r="U342" i="15"/>
  <c r="T342" i="15"/>
  <c r="Y341" i="15"/>
  <c r="X341" i="15"/>
  <c r="W341" i="15"/>
  <c r="V341" i="15"/>
  <c r="U341" i="15"/>
  <c r="T341" i="15"/>
  <c r="Y340" i="15"/>
  <c r="X340" i="15"/>
  <c r="W340" i="15"/>
  <c r="V340" i="15"/>
  <c r="U340" i="15"/>
  <c r="T340" i="15"/>
  <c r="Y339" i="15"/>
  <c r="X339" i="15"/>
  <c r="W339" i="15"/>
  <c r="V339" i="15"/>
  <c r="U339" i="15"/>
  <c r="T339" i="15"/>
  <c r="Y338" i="15"/>
  <c r="X338" i="15"/>
  <c r="W338" i="15"/>
  <c r="V338" i="15"/>
  <c r="U338" i="15"/>
  <c r="T338" i="15"/>
  <c r="Y337" i="15"/>
  <c r="X337" i="15"/>
  <c r="W337" i="15"/>
  <c r="V337" i="15"/>
  <c r="U337" i="15"/>
  <c r="T337" i="15"/>
  <c r="Y336" i="15"/>
  <c r="X336" i="15"/>
  <c r="W336" i="15"/>
  <c r="V336" i="15"/>
  <c r="U336" i="15"/>
  <c r="T336" i="15"/>
  <c r="Y335" i="15"/>
  <c r="X335" i="15"/>
  <c r="W335" i="15"/>
  <c r="V335" i="15"/>
  <c r="U335" i="15"/>
  <c r="T335" i="15"/>
  <c r="Y334" i="15"/>
  <c r="X334" i="15"/>
  <c r="W334" i="15"/>
  <c r="V334" i="15"/>
  <c r="U334" i="15"/>
  <c r="T334" i="15"/>
  <c r="Y333" i="15"/>
  <c r="X333" i="15"/>
  <c r="W333" i="15"/>
  <c r="V333" i="15"/>
  <c r="U333" i="15"/>
  <c r="T333" i="15"/>
  <c r="Y332" i="15"/>
  <c r="X332" i="15"/>
  <c r="W332" i="15"/>
  <c r="V332" i="15"/>
  <c r="U332" i="15"/>
  <c r="T332" i="15"/>
  <c r="Y331" i="15"/>
  <c r="X331" i="15"/>
  <c r="W331" i="15"/>
  <c r="V331" i="15"/>
  <c r="U331" i="15"/>
  <c r="T331" i="15"/>
  <c r="Y330" i="15"/>
  <c r="X330" i="15"/>
  <c r="W330" i="15"/>
  <c r="V330" i="15"/>
  <c r="U330" i="15"/>
  <c r="T330" i="15"/>
  <c r="Y329" i="15"/>
  <c r="X329" i="15"/>
  <c r="W329" i="15"/>
  <c r="V329" i="15"/>
  <c r="U329" i="15"/>
  <c r="T329" i="15"/>
  <c r="Y328" i="15"/>
  <c r="X328" i="15"/>
  <c r="W328" i="15"/>
  <c r="V328" i="15"/>
  <c r="U328" i="15"/>
  <c r="T328" i="15"/>
  <c r="Y327" i="15"/>
  <c r="X327" i="15"/>
  <c r="W327" i="15"/>
  <c r="V327" i="15"/>
  <c r="U327" i="15"/>
  <c r="T327" i="15"/>
  <c r="Y326" i="15"/>
  <c r="X326" i="15"/>
  <c r="W326" i="15"/>
  <c r="V326" i="15"/>
  <c r="U326" i="15"/>
  <c r="T326" i="15"/>
  <c r="Y325" i="15"/>
  <c r="X325" i="15"/>
  <c r="W325" i="15"/>
  <c r="V325" i="15"/>
  <c r="U325" i="15"/>
  <c r="T325" i="15"/>
  <c r="Y324" i="15"/>
  <c r="X324" i="15"/>
  <c r="W324" i="15"/>
  <c r="V324" i="15"/>
  <c r="U324" i="15"/>
  <c r="T324" i="15"/>
  <c r="Y323" i="15"/>
  <c r="X323" i="15"/>
  <c r="W323" i="15"/>
  <c r="V323" i="15"/>
  <c r="U323" i="15"/>
  <c r="T323" i="15"/>
  <c r="Y322" i="15"/>
  <c r="X322" i="15"/>
  <c r="W322" i="15"/>
  <c r="V322" i="15"/>
  <c r="U322" i="15"/>
  <c r="T322" i="15"/>
  <c r="Y321" i="15"/>
  <c r="X321" i="15"/>
  <c r="W321" i="15"/>
  <c r="V321" i="15"/>
  <c r="U321" i="15"/>
  <c r="T321" i="15"/>
  <c r="Y320" i="15"/>
  <c r="X320" i="15"/>
  <c r="W320" i="15"/>
  <c r="V320" i="15"/>
  <c r="U320" i="15"/>
  <c r="T320" i="15"/>
  <c r="Y319" i="15"/>
  <c r="X319" i="15"/>
  <c r="W319" i="15"/>
  <c r="V319" i="15"/>
  <c r="U319" i="15"/>
  <c r="T319" i="15"/>
  <c r="Y318" i="15"/>
  <c r="X318" i="15"/>
  <c r="W318" i="15"/>
  <c r="V318" i="15"/>
  <c r="U318" i="15"/>
  <c r="T318" i="15"/>
  <c r="Y317" i="15"/>
  <c r="X317" i="15"/>
  <c r="W317" i="15"/>
  <c r="V317" i="15"/>
  <c r="U317" i="15"/>
  <c r="T317" i="15"/>
  <c r="Y316" i="15"/>
  <c r="X316" i="15"/>
  <c r="W316" i="15"/>
  <c r="V316" i="15"/>
  <c r="U316" i="15"/>
  <c r="T316" i="15"/>
  <c r="Y315" i="15"/>
  <c r="X315" i="15"/>
  <c r="W315" i="15"/>
  <c r="V315" i="15"/>
  <c r="U315" i="15"/>
  <c r="T315" i="15"/>
  <c r="Y314" i="15"/>
  <c r="X314" i="15"/>
  <c r="W314" i="15"/>
  <c r="V314" i="15"/>
  <c r="U314" i="15"/>
  <c r="T314" i="15"/>
  <c r="Y313" i="15"/>
  <c r="X313" i="15"/>
  <c r="W313" i="15"/>
  <c r="V313" i="15"/>
  <c r="U313" i="15"/>
  <c r="T313" i="15"/>
  <c r="Y312" i="15"/>
  <c r="X312" i="15"/>
  <c r="W312" i="15"/>
  <c r="V312" i="15"/>
  <c r="U312" i="15"/>
  <c r="T312" i="15"/>
  <c r="Y311" i="15"/>
  <c r="X311" i="15"/>
  <c r="W311" i="15"/>
  <c r="V311" i="15"/>
  <c r="U311" i="15"/>
  <c r="T311" i="15"/>
  <c r="Y310" i="15"/>
  <c r="X310" i="15"/>
  <c r="W310" i="15"/>
  <c r="V310" i="15"/>
  <c r="U310" i="15"/>
  <c r="T310" i="15"/>
  <c r="Y309" i="15"/>
  <c r="X309" i="15"/>
  <c r="W309" i="15"/>
  <c r="V309" i="15"/>
  <c r="U309" i="15"/>
  <c r="T309" i="15"/>
  <c r="Y308" i="15"/>
  <c r="X308" i="15"/>
  <c r="W308" i="15"/>
  <c r="V308" i="15"/>
  <c r="U308" i="15"/>
  <c r="T308" i="15"/>
  <c r="Y307" i="15"/>
  <c r="X307" i="15"/>
  <c r="W307" i="15"/>
  <c r="V307" i="15"/>
  <c r="U307" i="15"/>
  <c r="T307" i="15"/>
  <c r="Y306" i="15"/>
  <c r="X306" i="15"/>
  <c r="W306" i="15"/>
  <c r="V306" i="15"/>
  <c r="U306" i="15"/>
  <c r="T306" i="15"/>
  <c r="Y305" i="15"/>
  <c r="X305" i="15"/>
  <c r="W305" i="15"/>
  <c r="V305" i="15"/>
  <c r="U305" i="15"/>
  <c r="T305" i="15"/>
  <c r="Y304" i="15"/>
  <c r="X304" i="15"/>
  <c r="W304" i="15"/>
  <c r="V304" i="15"/>
  <c r="U304" i="15"/>
  <c r="T304" i="15"/>
  <c r="Y303" i="15"/>
  <c r="X303" i="15"/>
  <c r="W303" i="15"/>
  <c r="V303" i="15"/>
  <c r="U303" i="15"/>
  <c r="T303" i="15"/>
  <c r="Y302" i="15"/>
  <c r="X302" i="15"/>
  <c r="W302" i="15"/>
  <c r="V302" i="15"/>
  <c r="U302" i="15"/>
  <c r="T302" i="15"/>
  <c r="Y301" i="15"/>
  <c r="X301" i="15"/>
  <c r="W301" i="15"/>
  <c r="V301" i="15"/>
  <c r="U301" i="15"/>
  <c r="T301" i="15"/>
  <c r="Y300" i="15"/>
  <c r="X300" i="15"/>
  <c r="W300" i="15"/>
  <c r="V300" i="15"/>
  <c r="U300" i="15"/>
  <c r="T300" i="15"/>
  <c r="Y299" i="15"/>
  <c r="X299" i="15"/>
  <c r="W299" i="15"/>
  <c r="V299" i="15"/>
  <c r="U299" i="15"/>
  <c r="T299" i="15"/>
  <c r="Y298" i="15"/>
  <c r="X298" i="15"/>
  <c r="W298" i="15"/>
  <c r="V298" i="15"/>
  <c r="U298" i="15"/>
  <c r="T298" i="15"/>
  <c r="Y297" i="15"/>
  <c r="X297" i="15"/>
  <c r="W297" i="15"/>
  <c r="V297" i="15"/>
  <c r="U297" i="15"/>
  <c r="T297" i="15"/>
  <c r="Y296" i="15"/>
  <c r="X296" i="15"/>
  <c r="W296" i="15"/>
  <c r="V296" i="15"/>
  <c r="U296" i="15"/>
  <c r="T296" i="15"/>
  <c r="Y295" i="15"/>
  <c r="X295" i="15"/>
  <c r="W295" i="15"/>
  <c r="V295" i="15"/>
  <c r="U295" i="15"/>
  <c r="T295" i="15"/>
  <c r="Y294" i="15"/>
  <c r="X294" i="15"/>
  <c r="W294" i="15"/>
  <c r="V294" i="15"/>
  <c r="U294" i="15"/>
  <c r="T294" i="15"/>
  <c r="Y293" i="15"/>
  <c r="X293" i="15"/>
  <c r="W293" i="15"/>
  <c r="V293" i="15"/>
  <c r="U293" i="15"/>
  <c r="T293" i="15"/>
  <c r="Y292" i="15"/>
  <c r="X292" i="15"/>
  <c r="W292" i="15"/>
  <c r="V292" i="15"/>
  <c r="U292" i="15"/>
  <c r="T292" i="15"/>
  <c r="Y291" i="15"/>
  <c r="X291" i="15"/>
  <c r="W291" i="15"/>
  <c r="V291" i="15"/>
  <c r="U291" i="15"/>
  <c r="T291" i="15"/>
  <c r="Y290" i="15"/>
  <c r="X290" i="15"/>
  <c r="W290" i="15"/>
  <c r="V290" i="15"/>
  <c r="U290" i="15"/>
  <c r="T290" i="15"/>
  <c r="Y289" i="15"/>
  <c r="X289" i="15"/>
  <c r="W289" i="15"/>
  <c r="V289" i="15"/>
  <c r="U289" i="15"/>
  <c r="T289" i="15"/>
  <c r="Y288" i="15"/>
  <c r="X288" i="15"/>
  <c r="W288" i="15"/>
  <c r="V288" i="15"/>
  <c r="U288" i="15"/>
  <c r="T288" i="15"/>
  <c r="Y287" i="15"/>
  <c r="X287" i="15"/>
  <c r="W287" i="15"/>
  <c r="V287" i="15"/>
  <c r="U287" i="15"/>
  <c r="T287" i="15"/>
  <c r="Y286" i="15"/>
  <c r="X286" i="15"/>
  <c r="W286" i="15"/>
  <c r="V286" i="15"/>
  <c r="U286" i="15"/>
  <c r="T286" i="15"/>
  <c r="Y285" i="15"/>
  <c r="X285" i="15"/>
  <c r="W285" i="15"/>
  <c r="V285" i="15"/>
  <c r="U285" i="15"/>
  <c r="T285" i="15"/>
  <c r="Y284" i="15"/>
  <c r="X284" i="15"/>
  <c r="W284" i="15"/>
  <c r="V284" i="15"/>
  <c r="U284" i="15"/>
  <c r="T284" i="15"/>
  <c r="Y283" i="15"/>
  <c r="X283" i="15"/>
  <c r="W283" i="15"/>
  <c r="V283" i="15"/>
  <c r="U283" i="15"/>
  <c r="T283" i="15"/>
  <c r="Y282" i="15"/>
  <c r="X282" i="15"/>
  <c r="W282" i="15"/>
  <c r="V282" i="15"/>
  <c r="U282" i="15"/>
  <c r="T282" i="15"/>
  <c r="Y281" i="15"/>
  <c r="X281" i="15"/>
  <c r="W281" i="15"/>
  <c r="V281" i="15"/>
  <c r="U281" i="15"/>
  <c r="T281" i="15"/>
  <c r="Y280" i="15"/>
  <c r="X280" i="15"/>
  <c r="W280" i="15"/>
  <c r="V280" i="15"/>
  <c r="U280" i="15"/>
  <c r="T280" i="15"/>
  <c r="Y279" i="15"/>
  <c r="X279" i="15"/>
  <c r="W279" i="15"/>
  <c r="V279" i="15"/>
  <c r="U279" i="15"/>
  <c r="T279" i="15"/>
  <c r="Y278" i="15"/>
  <c r="X278" i="15"/>
  <c r="W278" i="15"/>
  <c r="V278" i="15"/>
  <c r="U278" i="15"/>
  <c r="T278" i="15"/>
  <c r="Y277" i="15"/>
  <c r="X277" i="15"/>
  <c r="W277" i="15"/>
  <c r="V277" i="15"/>
  <c r="U277" i="15"/>
  <c r="T277" i="15"/>
  <c r="Y276" i="15"/>
  <c r="X276" i="15"/>
  <c r="W276" i="15"/>
  <c r="V276" i="15"/>
  <c r="U276" i="15"/>
  <c r="T276" i="15"/>
  <c r="Y275" i="15"/>
  <c r="X275" i="15"/>
  <c r="W275" i="15"/>
  <c r="V275" i="15"/>
  <c r="U275" i="15"/>
  <c r="T275" i="15"/>
  <c r="Y274" i="15"/>
  <c r="X274" i="15"/>
  <c r="W274" i="15"/>
  <c r="V274" i="15"/>
  <c r="U274" i="15"/>
  <c r="T274" i="15"/>
  <c r="Y273" i="15"/>
  <c r="X273" i="15"/>
  <c r="W273" i="15"/>
  <c r="V273" i="15"/>
  <c r="U273" i="15"/>
  <c r="T273" i="15"/>
  <c r="Y272" i="15"/>
  <c r="X272" i="15"/>
  <c r="W272" i="15"/>
  <c r="V272" i="15"/>
  <c r="U272" i="15"/>
  <c r="T272" i="15"/>
  <c r="Y271" i="15"/>
  <c r="X271" i="15"/>
  <c r="W271" i="15"/>
  <c r="V271" i="15"/>
  <c r="U271" i="15"/>
  <c r="T271" i="15"/>
  <c r="Y270" i="15"/>
  <c r="X270" i="15"/>
  <c r="W270" i="15"/>
  <c r="V270" i="15"/>
  <c r="U270" i="15"/>
  <c r="T270" i="15"/>
  <c r="Y269" i="15"/>
  <c r="X269" i="15"/>
  <c r="W269" i="15"/>
  <c r="V269" i="15"/>
  <c r="U269" i="15"/>
  <c r="T269" i="15"/>
  <c r="Y268" i="15"/>
  <c r="X268" i="15"/>
  <c r="W268" i="15"/>
  <c r="V268" i="15"/>
  <c r="U268" i="15"/>
  <c r="T268" i="15"/>
  <c r="Y267" i="15"/>
  <c r="X267" i="15"/>
  <c r="W267" i="15"/>
  <c r="V267" i="15"/>
  <c r="U267" i="15"/>
  <c r="T267" i="15"/>
  <c r="Y266" i="15"/>
  <c r="X266" i="15"/>
  <c r="W266" i="15"/>
  <c r="V266" i="15"/>
  <c r="U266" i="15"/>
  <c r="T266" i="15"/>
  <c r="Y265" i="15"/>
  <c r="X265" i="15"/>
  <c r="W265" i="15"/>
  <c r="V265" i="15"/>
  <c r="U265" i="15"/>
  <c r="T265" i="15"/>
  <c r="Y264" i="15"/>
  <c r="X264" i="15"/>
  <c r="W264" i="15"/>
  <c r="V264" i="15"/>
  <c r="U264" i="15"/>
  <c r="T264" i="15"/>
  <c r="Y263" i="15"/>
  <c r="X263" i="15"/>
  <c r="W263" i="15"/>
  <c r="V263" i="15"/>
  <c r="U263" i="15"/>
  <c r="T263" i="15"/>
  <c r="Y262" i="15"/>
  <c r="X262" i="15"/>
  <c r="W262" i="15"/>
  <c r="V262" i="15"/>
  <c r="U262" i="15"/>
  <c r="T262" i="15"/>
  <c r="Y261" i="15"/>
  <c r="X261" i="15"/>
  <c r="W261" i="15"/>
  <c r="V261" i="15"/>
  <c r="U261" i="15"/>
  <c r="T261" i="15"/>
  <c r="Y260" i="15"/>
  <c r="X260" i="15"/>
  <c r="W260" i="15"/>
  <c r="V260" i="15"/>
  <c r="U260" i="15"/>
  <c r="T260" i="15"/>
  <c r="Y259" i="15"/>
  <c r="X259" i="15"/>
  <c r="W259" i="15"/>
  <c r="V259" i="15"/>
  <c r="U259" i="15"/>
  <c r="T259" i="15"/>
  <c r="Y258" i="15"/>
  <c r="X258" i="15"/>
  <c r="W258" i="15"/>
  <c r="V258" i="15"/>
  <c r="U258" i="15"/>
  <c r="T258" i="15"/>
  <c r="Y257" i="15"/>
  <c r="X257" i="15"/>
  <c r="W257" i="15"/>
  <c r="V257" i="15"/>
  <c r="U257" i="15"/>
  <c r="T257" i="15"/>
  <c r="Y256" i="15"/>
  <c r="X256" i="15"/>
  <c r="W256" i="15"/>
  <c r="V256" i="15"/>
  <c r="U256" i="15"/>
  <c r="T256" i="15"/>
  <c r="Y255" i="15"/>
  <c r="X255" i="15"/>
  <c r="W255" i="15"/>
  <c r="V255" i="15"/>
  <c r="U255" i="15"/>
  <c r="T255" i="15"/>
  <c r="Y254" i="15"/>
  <c r="X254" i="15"/>
  <c r="W254" i="15"/>
  <c r="V254" i="15"/>
  <c r="U254" i="15"/>
  <c r="T254" i="15"/>
  <c r="Y253" i="15"/>
  <c r="X253" i="15"/>
  <c r="W253" i="15"/>
  <c r="V253" i="15"/>
  <c r="U253" i="15"/>
  <c r="T253" i="15"/>
  <c r="Y252" i="15"/>
  <c r="X252" i="15"/>
  <c r="W252" i="15"/>
  <c r="V252" i="15"/>
  <c r="U252" i="15"/>
  <c r="T252" i="15"/>
  <c r="Y251" i="15"/>
  <c r="X251" i="15"/>
  <c r="W251" i="15"/>
  <c r="V251" i="15"/>
  <c r="U251" i="15"/>
  <c r="T251" i="15"/>
  <c r="Y250" i="15"/>
  <c r="X250" i="15"/>
  <c r="W250" i="15"/>
  <c r="V250" i="15"/>
  <c r="U250" i="15"/>
  <c r="T250" i="15"/>
  <c r="Y249" i="15"/>
  <c r="X249" i="15"/>
  <c r="W249" i="15"/>
  <c r="V249" i="15"/>
  <c r="U249" i="15"/>
  <c r="T249" i="15"/>
  <c r="Y248" i="15"/>
  <c r="X248" i="15"/>
  <c r="W248" i="15"/>
  <c r="V248" i="15"/>
  <c r="U248" i="15"/>
  <c r="T248" i="15"/>
  <c r="Y247" i="15"/>
  <c r="X247" i="15"/>
  <c r="W247" i="15"/>
  <c r="V247" i="15"/>
  <c r="U247" i="15"/>
  <c r="T247" i="15"/>
  <c r="Y246" i="15"/>
  <c r="X246" i="15"/>
  <c r="W246" i="15"/>
  <c r="V246" i="15"/>
  <c r="U246" i="15"/>
  <c r="T246" i="15"/>
  <c r="Y245" i="15"/>
  <c r="X245" i="15"/>
  <c r="W245" i="15"/>
  <c r="V245" i="15"/>
  <c r="U245" i="15"/>
  <c r="T245" i="15"/>
  <c r="Y244" i="15"/>
  <c r="X244" i="15"/>
  <c r="W244" i="15"/>
  <c r="V244" i="15"/>
  <c r="U244" i="15"/>
  <c r="T244" i="15"/>
  <c r="Y243" i="15"/>
  <c r="X243" i="15"/>
  <c r="W243" i="15"/>
  <c r="V243" i="15"/>
  <c r="U243" i="15"/>
  <c r="T243" i="15"/>
  <c r="Y242" i="15"/>
  <c r="X242" i="15"/>
  <c r="W242" i="15"/>
  <c r="V242" i="15"/>
  <c r="U242" i="15"/>
  <c r="T242" i="15"/>
  <c r="Y241" i="15"/>
  <c r="X241" i="15"/>
  <c r="W241" i="15"/>
  <c r="V241" i="15"/>
  <c r="U241" i="15"/>
  <c r="T241" i="15"/>
  <c r="Y240" i="15"/>
  <c r="X240" i="15"/>
  <c r="W240" i="15"/>
  <c r="V240" i="15"/>
  <c r="U240" i="15"/>
  <c r="T240" i="15"/>
  <c r="Y239" i="15"/>
  <c r="X239" i="15"/>
  <c r="W239" i="15"/>
  <c r="V239" i="15"/>
  <c r="U239" i="15"/>
  <c r="T239" i="15"/>
  <c r="Y238" i="15"/>
  <c r="X238" i="15"/>
  <c r="W238" i="15"/>
  <c r="V238" i="15"/>
  <c r="U238" i="15"/>
  <c r="T238" i="15"/>
  <c r="Y237" i="15"/>
  <c r="X237" i="15"/>
  <c r="W237" i="15"/>
  <c r="V237" i="15"/>
  <c r="U237" i="15"/>
  <c r="T237" i="15"/>
  <c r="Y236" i="15"/>
  <c r="X236" i="15"/>
  <c r="W236" i="15"/>
  <c r="V236" i="15"/>
  <c r="U236" i="15"/>
  <c r="T236" i="15"/>
  <c r="Y235" i="15"/>
  <c r="X235" i="15"/>
  <c r="W235" i="15"/>
  <c r="V235" i="15"/>
  <c r="U235" i="15"/>
  <c r="T235" i="15"/>
  <c r="Y234" i="15"/>
  <c r="X234" i="15"/>
  <c r="W234" i="15"/>
  <c r="V234" i="15"/>
  <c r="U234" i="15"/>
  <c r="T234" i="15"/>
  <c r="Y233" i="15"/>
  <c r="X233" i="15"/>
  <c r="W233" i="15"/>
  <c r="V233" i="15"/>
  <c r="U233" i="15"/>
  <c r="T233" i="15"/>
  <c r="Y232" i="15"/>
  <c r="X232" i="15"/>
  <c r="W232" i="15"/>
  <c r="V232" i="15"/>
  <c r="U232" i="15"/>
  <c r="T232" i="15"/>
  <c r="Y231" i="15"/>
  <c r="X231" i="15"/>
  <c r="W231" i="15"/>
  <c r="V231" i="15"/>
  <c r="U231" i="15"/>
  <c r="T231" i="15"/>
  <c r="Y230" i="15"/>
  <c r="X230" i="15"/>
  <c r="W230" i="15"/>
  <c r="V230" i="15"/>
  <c r="U230" i="15"/>
  <c r="T230" i="15"/>
  <c r="Y229" i="15"/>
  <c r="X229" i="15"/>
  <c r="W229" i="15"/>
  <c r="V229" i="15"/>
  <c r="U229" i="15"/>
  <c r="T229" i="15"/>
  <c r="Y228" i="15"/>
  <c r="X228" i="15"/>
  <c r="W228" i="15"/>
  <c r="V228" i="15"/>
  <c r="U228" i="15"/>
  <c r="T228" i="15"/>
  <c r="Y227" i="15"/>
  <c r="X227" i="15"/>
  <c r="W227" i="15"/>
  <c r="V227" i="15"/>
  <c r="U227" i="15"/>
  <c r="T227" i="15"/>
  <c r="Y226" i="15"/>
  <c r="X226" i="15"/>
  <c r="W226" i="15"/>
  <c r="V226" i="15"/>
  <c r="U226" i="15"/>
  <c r="T226" i="15"/>
  <c r="Y225" i="15"/>
  <c r="X225" i="15"/>
  <c r="W225" i="15"/>
  <c r="V225" i="15"/>
  <c r="U225" i="15"/>
  <c r="T225" i="15"/>
  <c r="Y224" i="15"/>
  <c r="X224" i="15"/>
  <c r="W224" i="15"/>
  <c r="V224" i="15"/>
  <c r="U224" i="15"/>
  <c r="T224" i="15"/>
  <c r="Y223" i="15"/>
  <c r="X223" i="15"/>
  <c r="W223" i="15"/>
  <c r="V223" i="15"/>
  <c r="U223" i="15"/>
  <c r="T223" i="15"/>
  <c r="Y222" i="15"/>
  <c r="X222" i="15"/>
  <c r="W222" i="15"/>
  <c r="V222" i="15"/>
  <c r="U222" i="15"/>
  <c r="T222" i="15"/>
  <c r="Y221" i="15"/>
  <c r="X221" i="15"/>
  <c r="W221" i="15"/>
  <c r="V221" i="15"/>
  <c r="U221" i="15"/>
  <c r="T221" i="15"/>
  <c r="Y220" i="15"/>
  <c r="X220" i="15"/>
  <c r="W220" i="15"/>
  <c r="V220" i="15"/>
  <c r="U220" i="15"/>
  <c r="T220" i="15"/>
  <c r="Y219" i="15"/>
  <c r="X219" i="15"/>
  <c r="W219" i="15"/>
  <c r="V219" i="15"/>
  <c r="U219" i="15"/>
  <c r="T219" i="15"/>
  <c r="Y218" i="15"/>
  <c r="X218" i="15"/>
  <c r="W218" i="15"/>
  <c r="V218" i="15"/>
  <c r="U218" i="15"/>
  <c r="T218" i="15"/>
  <c r="Y217" i="15"/>
  <c r="X217" i="15"/>
  <c r="W217" i="15"/>
  <c r="V217" i="15"/>
  <c r="U217" i="15"/>
  <c r="T217" i="15"/>
  <c r="Y216" i="15"/>
  <c r="X216" i="15"/>
  <c r="W216" i="15"/>
  <c r="V216" i="15"/>
  <c r="U216" i="15"/>
  <c r="T216" i="15"/>
  <c r="Y215" i="15"/>
  <c r="X215" i="15"/>
  <c r="W215" i="15"/>
  <c r="V215" i="15"/>
  <c r="U215" i="15"/>
  <c r="T215" i="15"/>
  <c r="Y214" i="15"/>
  <c r="X214" i="15"/>
  <c r="W214" i="15"/>
  <c r="V214" i="15"/>
  <c r="U214" i="15"/>
  <c r="T214" i="15"/>
  <c r="Y213" i="15"/>
  <c r="X213" i="15"/>
  <c r="W213" i="15"/>
  <c r="V213" i="15"/>
  <c r="U213" i="15"/>
  <c r="T213" i="15"/>
  <c r="Y212" i="15"/>
  <c r="X212" i="15"/>
  <c r="W212" i="15"/>
  <c r="V212" i="15"/>
  <c r="U212" i="15"/>
  <c r="T212" i="15"/>
  <c r="Y211" i="15"/>
  <c r="X211" i="15"/>
  <c r="W211" i="15"/>
  <c r="V211" i="15"/>
  <c r="U211" i="15"/>
  <c r="T211" i="15"/>
  <c r="Y210" i="15"/>
  <c r="X210" i="15"/>
  <c r="W210" i="15"/>
  <c r="V210" i="15"/>
  <c r="U210" i="15"/>
  <c r="T210" i="15"/>
  <c r="Y209" i="15"/>
  <c r="X209" i="15"/>
  <c r="W209" i="15"/>
  <c r="V209" i="15"/>
  <c r="U209" i="15"/>
  <c r="T209" i="15"/>
  <c r="Y208" i="15"/>
  <c r="X208" i="15"/>
  <c r="W208" i="15"/>
  <c r="V208" i="15"/>
  <c r="U208" i="15"/>
  <c r="T208" i="15"/>
  <c r="Y207" i="15"/>
  <c r="X207" i="15"/>
  <c r="W207" i="15"/>
  <c r="V207" i="15"/>
  <c r="U207" i="15"/>
  <c r="T207" i="15"/>
  <c r="Y206" i="15"/>
  <c r="X206" i="15"/>
  <c r="W206" i="15"/>
  <c r="V206" i="15"/>
  <c r="U206" i="15"/>
  <c r="T206" i="15"/>
  <c r="Y205" i="15"/>
  <c r="X205" i="15"/>
  <c r="W205" i="15"/>
  <c r="V205" i="15"/>
  <c r="U205" i="15"/>
  <c r="T205" i="15"/>
  <c r="Y204" i="15"/>
  <c r="X204" i="15"/>
  <c r="W204" i="15"/>
  <c r="V204" i="15"/>
  <c r="U204" i="15"/>
  <c r="T204" i="15"/>
  <c r="Y203" i="15"/>
  <c r="X203" i="15"/>
  <c r="W203" i="15"/>
  <c r="V203" i="15"/>
  <c r="U203" i="15"/>
  <c r="T203" i="15"/>
  <c r="Y202" i="15"/>
  <c r="X202" i="15"/>
  <c r="W202" i="15"/>
  <c r="V202" i="15"/>
  <c r="U202" i="15"/>
  <c r="T202" i="15"/>
  <c r="Y201" i="15"/>
  <c r="X201" i="15"/>
  <c r="W201" i="15"/>
  <c r="V201" i="15"/>
  <c r="U201" i="15"/>
  <c r="T201" i="15"/>
  <c r="Y200" i="15"/>
  <c r="X200" i="15"/>
  <c r="W200" i="15"/>
  <c r="V200" i="15"/>
  <c r="U200" i="15"/>
  <c r="T200" i="15"/>
  <c r="Y199" i="15"/>
  <c r="X199" i="15"/>
  <c r="W199" i="15"/>
  <c r="V199" i="15"/>
  <c r="U199" i="15"/>
  <c r="T199" i="15"/>
  <c r="Y198" i="15"/>
  <c r="X198" i="15"/>
  <c r="W198" i="15"/>
  <c r="V198" i="15"/>
  <c r="U198" i="15"/>
  <c r="T198" i="15"/>
  <c r="Y197" i="15"/>
  <c r="X197" i="15"/>
  <c r="W197" i="15"/>
  <c r="V197" i="15"/>
  <c r="U197" i="15"/>
  <c r="T197" i="15"/>
  <c r="Y196" i="15"/>
  <c r="X196" i="15"/>
  <c r="W196" i="15"/>
  <c r="V196" i="15"/>
  <c r="U196" i="15"/>
  <c r="T196" i="15"/>
  <c r="Y195" i="15"/>
  <c r="X195" i="15"/>
  <c r="W195" i="15"/>
  <c r="V195" i="15"/>
  <c r="U195" i="15"/>
  <c r="T195" i="15"/>
  <c r="Y194" i="15"/>
  <c r="X194" i="15"/>
  <c r="W194" i="15"/>
  <c r="V194" i="15"/>
  <c r="U194" i="15"/>
  <c r="T194" i="15"/>
  <c r="Y193" i="15"/>
  <c r="X193" i="15"/>
  <c r="W193" i="15"/>
  <c r="V193" i="15"/>
  <c r="U193" i="15"/>
  <c r="T193" i="15"/>
  <c r="Y192" i="15"/>
  <c r="X192" i="15"/>
  <c r="W192" i="15"/>
  <c r="V192" i="15"/>
  <c r="U192" i="15"/>
  <c r="T192" i="15"/>
  <c r="Y191" i="15"/>
  <c r="X191" i="15"/>
  <c r="W191" i="15"/>
  <c r="V191" i="15"/>
  <c r="U191" i="15"/>
  <c r="T191" i="15"/>
  <c r="Y190" i="15"/>
  <c r="X190" i="15"/>
  <c r="W190" i="15"/>
  <c r="V190" i="15"/>
  <c r="U190" i="15"/>
  <c r="T190" i="15"/>
  <c r="Y189" i="15"/>
  <c r="X189" i="15"/>
  <c r="W189" i="15"/>
  <c r="V189" i="15"/>
  <c r="U189" i="15"/>
  <c r="T189" i="15"/>
  <c r="Y188" i="15"/>
  <c r="X188" i="15"/>
  <c r="W188" i="15"/>
  <c r="V188" i="15"/>
  <c r="U188" i="15"/>
  <c r="T188" i="15"/>
  <c r="Y187" i="15"/>
  <c r="X187" i="15"/>
  <c r="W187" i="15"/>
  <c r="V187" i="15"/>
  <c r="U187" i="15"/>
  <c r="T187" i="15"/>
  <c r="Y186" i="15"/>
  <c r="X186" i="15"/>
  <c r="W186" i="15"/>
  <c r="V186" i="15"/>
  <c r="U186" i="15"/>
  <c r="T186" i="15"/>
  <c r="Y185" i="15"/>
  <c r="X185" i="15"/>
  <c r="W185" i="15"/>
  <c r="V185" i="15"/>
  <c r="U185" i="15"/>
  <c r="T185" i="15"/>
  <c r="Y184" i="15"/>
  <c r="X184" i="15"/>
  <c r="W184" i="15"/>
  <c r="V184" i="15"/>
  <c r="U184" i="15"/>
  <c r="T184" i="15"/>
  <c r="Y183" i="15"/>
  <c r="X183" i="15"/>
  <c r="W183" i="15"/>
  <c r="V183" i="15"/>
  <c r="U183" i="15"/>
  <c r="T183" i="15"/>
  <c r="Y182" i="15"/>
  <c r="X182" i="15"/>
  <c r="W182" i="15"/>
  <c r="V182" i="15"/>
  <c r="U182" i="15"/>
  <c r="T182" i="15"/>
  <c r="Y181" i="15"/>
  <c r="X181" i="15"/>
  <c r="W181" i="15"/>
  <c r="V181" i="15"/>
  <c r="U181" i="15"/>
  <c r="T181" i="15"/>
  <c r="Y180" i="15"/>
  <c r="X180" i="15"/>
  <c r="W180" i="15"/>
  <c r="V180" i="15"/>
  <c r="U180" i="15"/>
  <c r="T180" i="15"/>
  <c r="Y179" i="15"/>
  <c r="X179" i="15"/>
  <c r="W179" i="15"/>
  <c r="V179" i="15"/>
  <c r="U179" i="15"/>
  <c r="T179" i="15"/>
  <c r="Y178" i="15"/>
  <c r="X178" i="15"/>
  <c r="W178" i="15"/>
  <c r="V178" i="15"/>
  <c r="U178" i="15"/>
  <c r="T178" i="15"/>
  <c r="Y177" i="15"/>
  <c r="X177" i="15"/>
  <c r="W177" i="15"/>
  <c r="V177" i="15"/>
  <c r="U177" i="15"/>
  <c r="T177" i="15"/>
  <c r="Y176" i="15"/>
  <c r="X176" i="15"/>
  <c r="W176" i="15"/>
  <c r="V176" i="15"/>
  <c r="U176" i="15"/>
  <c r="T176" i="15"/>
  <c r="Y175" i="15"/>
  <c r="X175" i="15"/>
  <c r="W175" i="15"/>
  <c r="V175" i="15"/>
  <c r="U175" i="15"/>
  <c r="T175" i="15"/>
  <c r="Y174" i="15"/>
  <c r="X174" i="15"/>
  <c r="W174" i="15"/>
  <c r="V174" i="15"/>
  <c r="U174" i="15"/>
  <c r="T174" i="15"/>
  <c r="Y173" i="15"/>
  <c r="X173" i="15"/>
  <c r="W173" i="15"/>
  <c r="V173" i="15"/>
  <c r="U173" i="15"/>
  <c r="T173" i="15"/>
  <c r="Y172" i="15"/>
  <c r="X172" i="15"/>
  <c r="W172" i="15"/>
  <c r="V172" i="15"/>
  <c r="U172" i="15"/>
  <c r="T172" i="15"/>
  <c r="Y171" i="15"/>
  <c r="X171" i="15"/>
  <c r="W171" i="15"/>
  <c r="V171" i="15"/>
  <c r="U171" i="15"/>
  <c r="T171" i="15"/>
  <c r="Y170" i="15"/>
  <c r="X170" i="15"/>
  <c r="W170" i="15"/>
  <c r="V170" i="15"/>
  <c r="U170" i="15"/>
  <c r="T170" i="15"/>
  <c r="Y169" i="15"/>
  <c r="X169" i="15"/>
  <c r="W169" i="15"/>
  <c r="V169" i="15"/>
  <c r="U169" i="15"/>
  <c r="T169" i="15"/>
  <c r="Y168" i="15"/>
  <c r="X168" i="15"/>
  <c r="W168" i="15"/>
  <c r="V168" i="15"/>
  <c r="U168" i="15"/>
  <c r="T168" i="15"/>
  <c r="Y167" i="15"/>
  <c r="X167" i="15"/>
  <c r="W167" i="15"/>
  <c r="V167" i="15"/>
  <c r="U167" i="15"/>
  <c r="T167" i="15"/>
  <c r="Y166" i="15"/>
  <c r="X166" i="15"/>
  <c r="W166" i="15"/>
  <c r="V166" i="15"/>
  <c r="U166" i="15"/>
  <c r="T166" i="15"/>
  <c r="Y165" i="15"/>
  <c r="X165" i="15"/>
  <c r="W165" i="15"/>
  <c r="V165" i="15"/>
  <c r="U165" i="15"/>
  <c r="T165" i="15"/>
  <c r="Y164" i="15"/>
  <c r="X164" i="15"/>
  <c r="W164" i="15"/>
  <c r="V164" i="15"/>
  <c r="U164" i="15"/>
  <c r="T164" i="15"/>
  <c r="Y163" i="15"/>
  <c r="X163" i="15"/>
  <c r="W163" i="15"/>
  <c r="V163" i="15"/>
  <c r="U163" i="15"/>
  <c r="T163" i="15"/>
  <c r="Y162" i="15"/>
  <c r="X162" i="15"/>
  <c r="W162" i="15"/>
  <c r="V162" i="15"/>
  <c r="U162" i="15"/>
  <c r="T162" i="15"/>
  <c r="Y161" i="15"/>
  <c r="X161" i="15"/>
  <c r="W161" i="15"/>
  <c r="V161" i="15"/>
  <c r="U161" i="15"/>
  <c r="T161" i="15"/>
  <c r="Y160" i="15"/>
  <c r="X160" i="15"/>
  <c r="W160" i="15"/>
  <c r="V160" i="15"/>
  <c r="U160" i="15"/>
  <c r="T160" i="15"/>
  <c r="Y159" i="15"/>
  <c r="X159" i="15"/>
  <c r="W159" i="15"/>
  <c r="V159" i="15"/>
  <c r="U159" i="15"/>
  <c r="T159" i="15"/>
  <c r="Y158" i="15"/>
  <c r="X158" i="15"/>
  <c r="W158" i="15"/>
  <c r="V158" i="15"/>
  <c r="U158" i="15"/>
  <c r="T158" i="15"/>
  <c r="Y157" i="15"/>
  <c r="X157" i="15"/>
  <c r="W157" i="15"/>
  <c r="V157" i="15"/>
  <c r="U157" i="15"/>
  <c r="T157" i="15"/>
  <c r="Y156" i="15"/>
  <c r="X156" i="15"/>
  <c r="W156" i="15"/>
  <c r="V156" i="15"/>
  <c r="U156" i="15"/>
  <c r="T156" i="15"/>
  <c r="Y155" i="15"/>
  <c r="X155" i="15"/>
  <c r="W155" i="15"/>
  <c r="V155" i="15"/>
  <c r="U155" i="15"/>
  <c r="T155" i="15"/>
  <c r="Y154" i="15"/>
  <c r="X154" i="15"/>
  <c r="W154" i="15"/>
  <c r="V154" i="15"/>
  <c r="U154" i="15"/>
  <c r="T154" i="15"/>
  <c r="Y153" i="15"/>
  <c r="X153" i="15"/>
  <c r="W153" i="15"/>
  <c r="V153" i="15"/>
  <c r="U153" i="15"/>
  <c r="T153" i="15"/>
  <c r="Y152" i="15"/>
  <c r="X152" i="15"/>
  <c r="W152" i="15"/>
  <c r="V152" i="15"/>
  <c r="U152" i="15"/>
  <c r="T152" i="15"/>
  <c r="Y151" i="15"/>
  <c r="X151" i="15"/>
  <c r="W151" i="15"/>
  <c r="V151" i="15"/>
  <c r="U151" i="15"/>
  <c r="T151" i="15"/>
  <c r="Y150" i="15"/>
  <c r="X150" i="15"/>
  <c r="W150" i="15"/>
  <c r="V150" i="15"/>
  <c r="U150" i="15"/>
  <c r="T150" i="15"/>
  <c r="Y149" i="15"/>
  <c r="X149" i="15"/>
  <c r="W149" i="15"/>
  <c r="V149" i="15"/>
  <c r="U149" i="15"/>
  <c r="T149" i="15"/>
  <c r="Y148" i="15"/>
  <c r="X148" i="15"/>
  <c r="W148" i="15"/>
  <c r="V148" i="15"/>
  <c r="U148" i="15"/>
  <c r="T148" i="15"/>
  <c r="Y147" i="15"/>
  <c r="X147" i="15"/>
  <c r="W147" i="15"/>
  <c r="V147" i="15"/>
  <c r="U147" i="15"/>
  <c r="T147" i="15"/>
  <c r="Y146" i="15"/>
  <c r="X146" i="15"/>
  <c r="W146" i="15"/>
  <c r="V146" i="15"/>
  <c r="U146" i="15"/>
  <c r="T146" i="15"/>
  <c r="Y145" i="15"/>
  <c r="X145" i="15"/>
  <c r="W145" i="15"/>
  <c r="V145" i="15"/>
  <c r="U145" i="15"/>
  <c r="T145" i="15"/>
  <c r="Y144" i="15"/>
  <c r="X144" i="15"/>
  <c r="W144" i="15"/>
  <c r="V144" i="15"/>
  <c r="U144" i="15"/>
  <c r="T144" i="15"/>
  <c r="Y143" i="15"/>
  <c r="X143" i="15"/>
  <c r="W143" i="15"/>
  <c r="V143" i="15"/>
  <c r="U143" i="15"/>
  <c r="T143" i="15"/>
  <c r="Y142" i="15"/>
  <c r="X142" i="15"/>
  <c r="W142" i="15"/>
  <c r="V142" i="15"/>
  <c r="U142" i="15"/>
  <c r="T142" i="15"/>
  <c r="Y141" i="15"/>
  <c r="X141" i="15"/>
  <c r="W141" i="15"/>
  <c r="V141" i="15"/>
  <c r="U141" i="15"/>
  <c r="T141" i="15"/>
  <c r="Y140" i="15"/>
  <c r="X140" i="15"/>
  <c r="W140" i="15"/>
  <c r="V140" i="15"/>
  <c r="U140" i="15"/>
  <c r="T140" i="15"/>
  <c r="Y139" i="15"/>
  <c r="X139" i="15"/>
  <c r="W139" i="15"/>
  <c r="V139" i="15"/>
  <c r="U139" i="15"/>
  <c r="T139" i="15"/>
  <c r="Y138" i="15"/>
  <c r="X138" i="15"/>
  <c r="W138" i="15"/>
  <c r="V138" i="15"/>
  <c r="U138" i="15"/>
  <c r="T138" i="15"/>
  <c r="Y137" i="15"/>
  <c r="X137" i="15"/>
  <c r="W137" i="15"/>
  <c r="V137" i="15"/>
  <c r="U137" i="15"/>
  <c r="T137" i="15"/>
  <c r="Y136" i="15"/>
  <c r="X136" i="15"/>
  <c r="W136" i="15"/>
  <c r="V136" i="15"/>
  <c r="U136" i="15"/>
  <c r="T136" i="15"/>
  <c r="Y135" i="15"/>
  <c r="X135" i="15"/>
  <c r="W135" i="15"/>
  <c r="V135" i="15"/>
  <c r="U135" i="15"/>
  <c r="T135" i="15"/>
  <c r="Y134" i="15"/>
  <c r="X134" i="15"/>
  <c r="W134" i="15"/>
  <c r="V134" i="15"/>
  <c r="U134" i="15"/>
  <c r="T134" i="15"/>
  <c r="Y133" i="15"/>
  <c r="X133" i="15"/>
  <c r="W133" i="15"/>
  <c r="V133" i="15"/>
  <c r="U133" i="15"/>
  <c r="T133" i="15"/>
  <c r="Y132" i="15"/>
  <c r="X132" i="15"/>
  <c r="W132" i="15"/>
  <c r="V132" i="15"/>
  <c r="U132" i="15"/>
  <c r="T132" i="15"/>
  <c r="Y131" i="15"/>
  <c r="X131" i="15"/>
  <c r="W131" i="15"/>
  <c r="V131" i="15"/>
  <c r="U131" i="15"/>
  <c r="T131" i="15"/>
  <c r="Y130" i="15"/>
  <c r="X130" i="15"/>
  <c r="W130" i="15"/>
  <c r="V130" i="15"/>
  <c r="U130" i="15"/>
  <c r="T130" i="15"/>
  <c r="Y129" i="15"/>
  <c r="X129" i="15"/>
  <c r="W129" i="15"/>
  <c r="V129" i="15"/>
  <c r="U129" i="15"/>
  <c r="T129" i="15"/>
  <c r="Y128" i="15"/>
  <c r="X128" i="15"/>
  <c r="W128" i="15"/>
  <c r="V128" i="15"/>
  <c r="U128" i="15"/>
  <c r="T128" i="15"/>
  <c r="Y127" i="15"/>
  <c r="X127" i="15"/>
  <c r="W127" i="15"/>
  <c r="V127" i="15"/>
  <c r="U127" i="15"/>
  <c r="T127" i="15"/>
  <c r="Y126" i="15"/>
  <c r="X126" i="15"/>
  <c r="W126" i="15"/>
  <c r="V126" i="15"/>
  <c r="U126" i="15"/>
  <c r="T126" i="15"/>
  <c r="Y125" i="15"/>
  <c r="X125" i="15"/>
  <c r="W125" i="15"/>
  <c r="V125" i="15"/>
  <c r="U125" i="15"/>
  <c r="T125" i="15"/>
  <c r="Y124" i="15"/>
  <c r="X124" i="15"/>
  <c r="W124" i="15"/>
  <c r="V124" i="15"/>
  <c r="U124" i="15"/>
  <c r="T124" i="15"/>
  <c r="Y123" i="15"/>
  <c r="X123" i="15"/>
  <c r="W123" i="15"/>
  <c r="V123" i="15"/>
  <c r="U123" i="15"/>
  <c r="T123" i="15"/>
  <c r="Y122" i="15"/>
  <c r="X122" i="15"/>
  <c r="W122" i="15"/>
  <c r="V122" i="15"/>
  <c r="U122" i="15"/>
  <c r="T122" i="15"/>
  <c r="Y121" i="15"/>
  <c r="X121" i="15"/>
  <c r="W121" i="15"/>
  <c r="V121" i="15"/>
  <c r="U121" i="15"/>
  <c r="T121" i="15"/>
  <c r="Y120" i="15"/>
  <c r="X120" i="15"/>
  <c r="W120" i="15"/>
  <c r="V120" i="15"/>
  <c r="U120" i="15"/>
  <c r="T120" i="15"/>
  <c r="Y119" i="15"/>
  <c r="X119" i="15"/>
  <c r="W119" i="15"/>
  <c r="V119" i="15"/>
  <c r="U119" i="15"/>
  <c r="T119" i="15"/>
  <c r="Y118" i="15"/>
  <c r="X118" i="15"/>
  <c r="W118" i="15"/>
  <c r="V118" i="15"/>
  <c r="U118" i="15"/>
  <c r="T118" i="15"/>
  <c r="Y117" i="15"/>
  <c r="X117" i="15"/>
  <c r="W117" i="15"/>
  <c r="V117" i="15"/>
  <c r="U117" i="15"/>
  <c r="T117" i="15"/>
  <c r="Y116" i="15"/>
  <c r="X116" i="15"/>
  <c r="W116" i="15"/>
  <c r="V116" i="15"/>
  <c r="U116" i="15"/>
  <c r="T116" i="15"/>
  <c r="Y115" i="15"/>
  <c r="X115" i="15"/>
  <c r="W115" i="15"/>
  <c r="V115" i="15"/>
  <c r="U115" i="15"/>
  <c r="T115" i="15"/>
  <c r="Y114" i="15"/>
  <c r="X114" i="15"/>
  <c r="W114" i="15"/>
  <c r="V114" i="15"/>
  <c r="U114" i="15"/>
  <c r="T114" i="15"/>
  <c r="Y113" i="15"/>
  <c r="X113" i="15"/>
  <c r="W113" i="15"/>
  <c r="V113" i="15"/>
  <c r="U113" i="15"/>
  <c r="T113" i="15"/>
  <c r="Y112" i="15"/>
  <c r="X112" i="15"/>
  <c r="W112" i="15"/>
  <c r="V112" i="15"/>
  <c r="U112" i="15"/>
  <c r="T112" i="15"/>
  <c r="Y111" i="15"/>
  <c r="X111" i="15"/>
  <c r="W111" i="15"/>
  <c r="V111" i="15"/>
  <c r="U111" i="15"/>
  <c r="T111" i="15"/>
  <c r="Y110" i="15"/>
  <c r="X110" i="15"/>
  <c r="W110" i="15"/>
  <c r="V110" i="15"/>
  <c r="U110" i="15"/>
  <c r="T110" i="15"/>
  <c r="Y109" i="15"/>
  <c r="X109" i="15"/>
  <c r="W109" i="15"/>
  <c r="V109" i="15"/>
  <c r="U109" i="15"/>
  <c r="T109" i="15"/>
  <c r="Y108" i="15"/>
  <c r="X108" i="15"/>
  <c r="W108" i="15"/>
  <c r="V108" i="15"/>
  <c r="U108" i="15"/>
  <c r="T108" i="15"/>
  <c r="Y107" i="15"/>
  <c r="X107" i="15"/>
  <c r="W107" i="15"/>
  <c r="V107" i="15"/>
  <c r="U107" i="15"/>
  <c r="T107" i="15"/>
  <c r="Y106" i="15"/>
  <c r="X106" i="15"/>
  <c r="W106" i="15"/>
  <c r="V106" i="15"/>
  <c r="U106" i="15"/>
  <c r="T106" i="15"/>
  <c r="Y105" i="15"/>
  <c r="X105" i="15"/>
  <c r="W105" i="15"/>
  <c r="V105" i="15"/>
  <c r="U105" i="15"/>
  <c r="T105" i="15"/>
  <c r="Y104" i="15"/>
  <c r="X104" i="15"/>
  <c r="W104" i="15"/>
  <c r="V104" i="15"/>
  <c r="U104" i="15"/>
  <c r="T104" i="15"/>
  <c r="Y103" i="15"/>
  <c r="X103" i="15"/>
  <c r="W103" i="15"/>
  <c r="V103" i="15"/>
  <c r="U103" i="15"/>
  <c r="T103" i="15"/>
  <c r="Y102" i="15"/>
  <c r="X102" i="15"/>
  <c r="W102" i="15"/>
  <c r="V102" i="15"/>
  <c r="U102" i="15"/>
  <c r="T102" i="15"/>
  <c r="Y101" i="15"/>
  <c r="X101" i="15"/>
  <c r="W101" i="15"/>
  <c r="V101" i="15"/>
  <c r="U101" i="15"/>
  <c r="T101" i="15"/>
  <c r="Y100" i="15"/>
  <c r="X100" i="15"/>
  <c r="W100" i="15"/>
  <c r="V100" i="15"/>
  <c r="U100" i="15"/>
  <c r="T100" i="15"/>
  <c r="Y99" i="15"/>
  <c r="X99" i="15"/>
  <c r="W99" i="15"/>
  <c r="V99" i="15"/>
  <c r="U99" i="15"/>
  <c r="T99" i="15"/>
  <c r="Y98" i="15"/>
  <c r="X98" i="15"/>
  <c r="W98" i="15"/>
  <c r="V98" i="15"/>
  <c r="U98" i="15"/>
  <c r="T98" i="15"/>
  <c r="Y97" i="15"/>
  <c r="X97" i="15"/>
  <c r="W97" i="15"/>
  <c r="V97" i="15"/>
  <c r="U97" i="15"/>
  <c r="T97" i="15"/>
  <c r="Y96" i="15"/>
  <c r="X96" i="15"/>
  <c r="W96" i="15"/>
  <c r="V96" i="15"/>
  <c r="U96" i="15"/>
  <c r="T96" i="15"/>
  <c r="Y95" i="15"/>
  <c r="X95" i="15"/>
  <c r="W95" i="15"/>
  <c r="V95" i="15"/>
  <c r="U95" i="15"/>
  <c r="T95" i="15"/>
  <c r="Y94" i="15"/>
  <c r="X94" i="15"/>
  <c r="W94" i="15"/>
  <c r="V94" i="15"/>
  <c r="U94" i="15"/>
  <c r="T94" i="15"/>
  <c r="Y93" i="15"/>
  <c r="X93" i="15"/>
  <c r="W93" i="15"/>
  <c r="V93" i="15"/>
  <c r="U93" i="15"/>
  <c r="T93" i="15"/>
  <c r="Y92" i="15"/>
  <c r="X92" i="15"/>
  <c r="W92" i="15"/>
  <c r="V92" i="15"/>
  <c r="U92" i="15"/>
  <c r="T92" i="15"/>
  <c r="Y91" i="15"/>
  <c r="X91" i="15"/>
  <c r="W91" i="15"/>
  <c r="V91" i="15"/>
  <c r="U91" i="15"/>
  <c r="T91" i="15"/>
  <c r="Y90" i="15"/>
  <c r="X90" i="15"/>
  <c r="W90" i="15"/>
  <c r="V90" i="15"/>
  <c r="U90" i="15"/>
  <c r="T90" i="15"/>
  <c r="Y89" i="15"/>
  <c r="X89" i="15"/>
  <c r="W89" i="15"/>
  <c r="V89" i="15"/>
  <c r="U89" i="15"/>
  <c r="T89" i="15"/>
  <c r="Y88" i="15"/>
  <c r="X88" i="15"/>
  <c r="W88" i="15"/>
  <c r="V88" i="15"/>
  <c r="U88" i="15"/>
  <c r="T88" i="15"/>
  <c r="Y87" i="15"/>
  <c r="X87" i="15"/>
  <c r="W87" i="15"/>
  <c r="V87" i="15"/>
  <c r="U87" i="15"/>
  <c r="T87" i="15"/>
  <c r="Y86" i="15"/>
  <c r="X86" i="15"/>
  <c r="W86" i="15"/>
  <c r="V86" i="15"/>
  <c r="U86" i="15"/>
  <c r="T86" i="15"/>
  <c r="Y85" i="15"/>
  <c r="X85" i="15"/>
  <c r="W85" i="15"/>
  <c r="V85" i="15"/>
  <c r="U85" i="15"/>
  <c r="T85" i="15"/>
  <c r="Y84" i="15"/>
  <c r="X84" i="15"/>
  <c r="W84" i="15"/>
  <c r="V84" i="15"/>
  <c r="U84" i="15"/>
  <c r="T84" i="15"/>
  <c r="Y83" i="15"/>
  <c r="X83" i="15"/>
  <c r="W83" i="15"/>
  <c r="V83" i="15"/>
  <c r="U83" i="15"/>
  <c r="T83" i="15"/>
  <c r="Y82" i="15"/>
  <c r="X82" i="15"/>
  <c r="W82" i="15"/>
  <c r="V82" i="15"/>
  <c r="U82" i="15"/>
  <c r="T82" i="15"/>
  <c r="Y81" i="15"/>
  <c r="X81" i="15"/>
  <c r="W81" i="15"/>
  <c r="V81" i="15"/>
  <c r="U81" i="15"/>
  <c r="T81" i="15"/>
  <c r="Y80" i="15"/>
  <c r="X80" i="15"/>
  <c r="W80" i="15"/>
  <c r="V80" i="15"/>
  <c r="U80" i="15"/>
  <c r="T80" i="15"/>
  <c r="Y79" i="15"/>
  <c r="X79" i="15"/>
  <c r="W79" i="15"/>
  <c r="V79" i="15"/>
  <c r="U79" i="15"/>
  <c r="T79" i="15"/>
  <c r="Y78" i="15"/>
  <c r="X78" i="15"/>
  <c r="W78" i="15"/>
  <c r="V78" i="15"/>
  <c r="U78" i="15"/>
  <c r="T78" i="15"/>
  <c r="Y77" i="15"/>
  <c r="X77" i="15"/>
  <c r="W77" i="15"/>
  <c r="V77" i="15"/>
  <c r="U77" i="15"/>
  <c r="T77" i="15"/>
  <c r="Y76" i="15"/>
  <c r="X76" i="15"/>
  <c r="W76" i="15"/>
  <c r="V76" i="15"/>
  <c r="U76" i="15"/>
  <c r="T76" i="15"/>
  <c r="Y75" i="15"/>
  <c r="X75" i="15"/>
  <c r="W75" i="15"/>
  <c r="V75" i="15"/>
  <c r="U75" i="15"/>
  <c r="T75" i="15"/>
  <c r="Y74" i="15"/>
  <c r="X74" i="15"/>
  <c r="W74" i="15"/>
  <c r="V74" i="15"/>
  <c r="U74" i="15"/>
  <c r="T74" i="15"/>
  <c r="Y73" i="15"/>
  <c r="X73" i="15"/>
  <c r="W73" i="15"/>
  <c r="V73" i="15"/>
  <c r="U73" i="15"/>
  <c r="T73" i="15"/>
  <c r="Y72" i="15"/>
  <c r="X72" i="15"/>
  <c r="W72" i="15"/>
  <c r="V72" i="15"/>
  <c r="U72" i="15"/>
  <c r="T72" i="15"/>
  <c r="Y71" i="15"/>
  <c r="X71" i="15"/>
  <c r="W71" i="15"/>
  <c r="V71" i="15"/>
  <c r="U71" i="15"/>
  <c r="T71" i="15"/>
  <c r="Y70" i="15"/>
  <c r="X70" i="15"/>
  <c r="W70" i="15"/>
  <c r="V70" i="15"/>
  <c r="U70" i="15"/>
  <c r="T70" i="15"/>
  <c r="Y69" i="15"/>
  <c r="X69" i="15"/>
  <c r="W69" i="15"/>
  <c r="V69" i="15"/>
  <c r="U69" i="15"/>
  <c r="T69" i="15"/>
  <c r="Y68" i="15"/>
  <c r="X68" i="15"/>
  <c r="W68" i="15"/>
  <c r="V68" i="15"/>
  <c r="U68" i="15"/>
  <c r="T68" i="15"/>
  <c r="Y67" i="15"/>
  <c r="X67" i="15"/>
  <c r="W67" i="15"/>
  <c r="V67" i="15"/>
  <c r="U67" i="15"/>
  <c r="T67" i="15"/>
  <c r="Y66" i="15"/>
  <c r="X66" i="15"/>
  <c r="W66" i="15"/>
  <c r="V66" i="15"/>
  <c r="U66" i="15"/>
  <c r="T66" i="15"/>
  <c r="Y65" i="15"/>
  <c r="X65" i="15"/>
  <c r="W65" i="15"/>
  <c r="V65" i="15"/>
  <c r="U65" i="15"/>
  <c r="T65" i="15"/>
  <c r="Y64" i="15"/>
  <c r="X64" i="15"/>
  <c r="W64" i="15"/>
  <c r="V64" i="15"/>
  <c r="U64" i="15"/>
  <c r="T64" i="15"/>
  <c r="Y63" i="15"/>
  <c r="X63" i="15"/>
  <c r="W63" i="15"/>
  <c r="V63" i="15"/>
  <c r="U63" i="15"/>
  <c r="T63" i="15"/>
  <c r="Y62" i="15"/>
  <c r="X62" i="15"/>
  <c r="W62" i="15"/>
  <c r="V62" i="15"/>
  <c r="U62" i="15"/>
  <c r="T62" i="15"/>
  <c r="Y61" i="15"/>
  <c r="X61" i="15"/>
  <c r="W61" i="15"/>
  <c r="V61" i="15"/>
  <c r="U61" i="15"/>
  <c r="T61" i="15"/>
  <c r="Y60" i="15"/>
  <c r="X60" i="15"/>
  <c r="W60" i="15"/>
  <c r="V60" i="15"/>
  <c r="U60" i="15"/>
  <c r="T60" i="15"/>
  <c r="Y59" i="15"/>
  <c r="X59" i="15"/>
  <c r="W59" i="15"/>
  <c r="V59" i="15"/>
  <c r="U59" i="15"/>
  <c r="T59" i="15"/>
  <c r="Y58" i="15"/>
  <c r="X58" i="15"/>
  <c r="W58" i="15"/>
  <c r="V58" i="15"/>
  <c r="U58" i="15"/>
  <c r="T58" i="15"/>
  <c r="Y57" i="15"/>
  <c r="X57" i="15"/>
  <c r="W57" i="15"/>
  <c r="V57" i="15"/>
  <c r="U57" i="15"/>
  <c r="T57" i="15"/>
  <c r="Y56" i="15"/>
  <c r="X56" i="15"/>
  <c r="W56" i="15"/>
  <c r="V56" i="15"/>
  <c r="U56" i="15"/>
  <c r="T56" i="15"/>
  <c r="Y55" i="15"/>
  <c r="X55" i="15"/>
  <c r="W55" i="15"/>
  <c r="V55" i="15"/>
  <c r="U55" i="15"/>
  <c r="T55" i="15"/>
  <c r="Y54" i="15"/>
  <c r="X54" i="15"/>
  <c r="W54" i="15"/>
  <c r="V54" i="15"/>
  <c r="U54" i="15"/>
  <c r="T54" i="15"/>
  <c r="Y53" i="15"/>
  <c r="X53" i="15"/>
  <c r="W53" i="15"/>
  <c r="V53" i="15"/>
  <c r="U53" i="15"/>
  <c r="T53" i="15"/>
  <c r="Y52" i="15"/>
  <c r="X52" i="15"/>
  <c r="W52" i="15"/>
  <c r="V52" i="15"/>
  <c r="U52" i="15"/>
  <c r="T52" i="15"/>
  <c r="Y51" i="15"/>
  <c r="X51" i="15"/>
  <c r="W51" i="15"/>
  <c r="V51" i="15"/>
  <c r="U51" i="15"/>
  <c r="T51" i="15"/>
  <c r="Y50" i="15"/>
  <c r="X50" i="15"/>
  <c r="W50" i="15"/>
  <c r="V50" i="15"/>
  <c r="U50" i="15"/>
  <c r="T50" i="15"/>
  <c r="Y49" i="15"/>
  <c r="X49" i="15"/>
  <c r="W49" i="15"/>
  <c r="V49" i="15"/>
  <c r="U49" i="15"/>
  <c r="T49" i="15"/>
  <c r="Y48" i="15"/>
  <c r="X48" i="15"/>
  <c r="W48" i="15"/>
  <c r="V48" i="15"/>
  <c r="U48" i="15"/>
  <c r="T48" i="15"/>
  <c r="Y47" i="15"/>
  <c r="X47" i="15"/>
  <c r="W47" i="15"/>
  <c r="V47" i="15"/>
  <c r="U47" i="15"/>
  <c r="T47" i="15"/>
  <c r="Y46" i="15"/>
  <c r="X46" i="15"/>
  <c r="W46" i="15"/>
  <c r="V46" i="15"/>
  <c r="U46" i="15"/>
  <c r="T46" i="15"/>
  <c r="Y45" i="15"/>
  <c r="X45" i="15"/>
  <c r="W45" i="15"/>
  <c r="V45" i="15"/>
  <c r="U45" i="15"/>
  <c r="T45" i="15"/>
  <c r="Y44" i="15"/>
  <c r="X44" i="15"/>
  <c r="W44" i="15"/>
  <c r="V44" i="15"/>
  <c r="U44" i="15"/>
  <c r="T44" i="15"/>
  <c r="Y43" i="15"/>
  <c r="X43" i="15"/>
  <c r="W43" i="15"/>
  <c r="V43" i="15"/>
  <c r="U43" i="15"/>
  <c r="T43" i="15"/>
  <c r="Y42" i="15"/>
  <c r="X42" i="15"/>
  <c r="W42" i="15"/>
  <c r="V42" i="15"/>
  <c r="U42" i="15"/>
  <c r="T42" i="15"/>
  <c r="Y41" i="15"/>
  <c r="X41" i="15"/>
  <c r="W41" i="15"/>
  <c r="V41" i="15"/>
  <c r="U41" i="15"/>
  <c r="T41" i="15"/>
  <c r="Y40" i="15"/>
  <c r="X40" i="15"/>
  <c r="W40" i="15"/>
  <c r="V40" i="15"/>
  <c r="U40" i="15"/>
  <c r="T40" i="15"/>
  <c r="Y39" i="15"/>
  <c r="X39" i="15"/>
  <c r="W39" i="15"/>
  <c r="V39" i="15"/>
  <c r="U39" i="15"/>
  <c r="T39" i="15"/>
  <c r="Y38" i="15"/>
  <c r="X38" i="15"/>
  <c r="W38" i="15"/>
  <c r="V38" i="15"/>
  <c r="U38" i="15"/>
  <c r="T38" i="15"/>
  <c r="Y37" i="15"/>
  <c r="X37" i="15"/>
  <c r="W37" i="15"/>
  <c r="V37" i="15"/>
  <c r="U37" i="15"/>
  <c r="T37" i="15"/>
  <c r="Y36" i="15"/>
  <c r="X36" i="15"/>
  <c r="W36" i="15"/>
  <c r="V36" i="15"/>
  <c r="U36" i="15"/>
  <c r="T36" i="15"/>
  <c r="Y35" i="15"/>
  <c r="X35" i="15"/>
  <c r="W35" i="15"/>
  <c r="V35" i="15"/>
  <c r="U35" i="15"/>
  <c r="T35" i="15"/>
  <c r="Y34" i="15"/>
  <c r="X34" i="15"/>
  <c r="W34" i="15"/>
  <c r="V34" i="15"/>
  <c r="U34" i="15"/>
  <c r="T34" i="15"/>
  <c r="Y33" i="15"/>
  <c r="X33" i="15"/>
  <c r="W33" i="15"/>
  <c r="V33" i="15"/>
  <c r="U33" i="15"/>
  <c r="T33" i="15"/>
  <c r="Y32" i="15"/>
  <c r="X32" i="15"/>
  <c r="W32" i="15"/>
  <c r="V32" i="15"/>
  <c r="U32" i="15"/>
  <c r="T32" i="15"/>
  <c r="Y31" i="15"/>
  <c r="X31" i="15"/>
  <c r="W31" i="15"/>
  <c r="V31" i="15"/>
  <c r="U31" i="15"/>
  <c r="T31" i="15"/>
  <c r="Y30" i="15"/>
  <c r="X30" i="15"/>
  <c r="W30" i="15"/>
  <c r="V30" i="15"/>
  <c r="U30" i="15"/>
  <c r="T30" i="15"/>
  <c r="Y29" i="15"/>
  <c r="X29" i="15"/>
  <c r="W29" i="15"/>
  <c r="V29" i="15"/>
  <c r="U29" i="15"/>
  <c r="T29" i="15"/>
  <c r="Y28" i="15"/>
  <c r="X28" i="15"/>
  <c r="W28" i="15"/>
  <c r="V28" i="15"/>
  <c r="U28" i="15"/>
  <c r="T28" i="15"/>
  <c r="Y27" i="15"/>
  <c r="X27" i="15"/>
  <c r="W27" i="15"/>
  <c r="V27" i="15"/>
  <c r="U27" i="15"/>
  <c r="T27" i="15"/>
  <c r="Y26" i="15"/>
  <c r="X26" i="15"/>
  <c r="W26" i="15"/>
  <c r="V26" i="15"/>
  <c r="U26" i="15"/>
  <c r="T26" i="15"/>
  <c r="Y25" i="15"/>
  <c r="X25" i="15"/>
  <c r="W25" i="15"/>
  <c r="V25" i="15"/>
  <c r="U25" i="15"/>
  <c r="T25" i="15"/>
  <c r="Y24" i="15"/>
  <c r="X24" i="15"/>
  <c r="W24" i="15"/>
  <c r="V24" i="15"/>
  <c r="U24" i="15"/>
  <c r="T24" i="15"/>
  <c r="Y23" i="15"/>
  <c r="X23" i="15"/>
  <c r="W23" i="15"/>
  <c r="V23" i="15"/>
  <c r="U23" i="15"/>
  <c r="T23" i="15"/>
  <c r="Y22" i="15"/>
  <c r="X22" i="15"/>
  <c r="W22" i="15"/>
  <c r="V22" i="15"/>
  <c r="U22" i="15"/>
  <c r="T22" i="15"/>
  <c r="Y21" i="15"/>
  <c r="X21" i="15"/>
  <c r="W21" i="15"/>
  <c r="V21" i="15"/>
  <c r="U21" i="15"/>
  <c r="T21" i="15"/>
  <c r="Y20" i="15"/>
  <c r="X20" i="15"/>
  <c r="W20" i="15"/>
  <c r="V20" i="15"/>
  <c r="U20" i="15"/>
  <c r="T20" i="15"/>
  <c r="Y19" i="15"/>
  <c r="X19" i="15"/>
  <c r="W19" i="15"/>
  <c r="V19" i="15"/>
  <c r="U19" i="15"/>
  <c r="T19" i="15"/>
  <c r="Y18" i="15"/>
  <c r="X18" i="15"/>
  <c r="W18" i="15"/>
  <c r="V18" i="15"/>
  <c r="U18" i="15"/>
  <c r="T18" i="15"/>
  <c r="Y17" i="15"/>
  <c r="X17" i="15"/>
  <c r="W17" i="15"/>
  <c r="V17" i="15"/>
  <c r="U17" i="15"/>
  <c r="T17" i="15"/>
  <c r="Y16" i="15"/>
  <c r="X16" i="15"/>
  <c r="W16" i="15"/>
  <c r="V16" i="15"/>
  <c r="U16" i="15"/>
  <c r="T16" i="15"/>
  <c r="Y15" i="15"/>
  <c r="X15" i="15"/>
  <c r="W15" i="15"/>
  <c r="V15" i="15"/>
  <c r="U15" i="15"/>
  <c r="T15" i="15"/>
  <c r="Y14" i="15"/>
  <c r="X14" i="15"/>
  <c r="W14" i="15"/>
  <c r="V14" i="15"/>
  <c r="U14" i="15"/>
  <c r="T14" i="15"/>
  <c r="Y13" i="15"/>
  <c r="X13" i="15"/>
  <c r="W13" i="15"/>
  <c r="V13" i="15"/>
  <c r="U13" i="15"/>
  <c r="T13" i="15"/>
  <c r="Y12" i="15"/>
  <c r="X12" i="15"/>
  <c r="W12" i="15"/>
  <c r="V12" i="15"/>
  <c r="U12" i="15"/>
  <c r="T12" i="15"/>
  <c r="Y11" i="15"/>
  <c r="X11" i="15"/>
  <c r="W11" i="15"/>
  <c r="V11" i="15"/>
  <c r="U11" i="15"/>
  <c r="T11" i="15"/>
  <c r="Y10" i="15"/>
  <c r="X10" i="15"/>
  <c r="W10" i="15"/>
  <c r="V10" i="15"/>
  <c r="U10" i="15"/>
  <c r="T10" i="15"/>
  <c r="Y9" i="15"/>
  <c r="X9" i="15"/>
  <c r="W9" i="15"/>
  <c r="V9" i="15"/>
  <c r="U9" i="15"/>
  <c r="T9" i="15"/>
  <c r="Y8" i="15"/>
  <c r="X8" i="15"/>
  <c r="W8" i="15"/>
  <c r="V8" i="15"/>
  <c r="U8" i="15"/>
  <c r="T8" i="15"/>
  <c r="Y7" i="15"/>
  <c r="X7" i="15"/>
  <c r="W7" i="15"/>
  <c r="V7" i="15"/>
  <c r="U7" i="15"/>
  <c r="T7" i="15"/>
  <c r="Y6" i="15"/>
  <c r="X6" i="15"/>
  <c r="W6" i="15"/>
  <c r="V6" i="15"/>
  <c r="U6" i="15"/>
  <c r="T6" i="15"/>
  <c r="Y5" i="15"/>
  <c r="X5" i="15"/>
  <c r="W5" i="15"/>
  <c r="V5" i="15"/>
  <c r="U5" i="15"/>
  <c r="T5" i="15"/>
  <c r="Y4" i="15"/>
  <c r="X4" i="15"/>
  <c r="W4" i="15"/>
  <c r="V4" i="15"/>
  <c r="U4" i="15"/>
  <c r="T4" i="15"/>
  <c r="Y3" i="15"/>
  <c r="X3" i="15"/>
  <c r="W3" i="15"/>
  <c r="V3" i="15"/>
  <c r="U3" i="15"/>
  <c r="T3" i="15"/>
  <c r="Y2" i="15"/>
  <c r="X2" i="15"/>
  <c r="W2" i="15"/>
  <c r="V2" i="15"/>
  <c r="U2" i="15"/>
  <c r="T2" i="15"/>
  <c r="AC7001" i="15"/>
  <c r="AC7000" i="15"/>
  <c r="AC6999" i="15"/>
  <c r="AC6998" i="15"/>
  <c r="AC6997" i="15"/>
  <c r="AC6996" i="15"/>
  <c r="AC6995" i="15"/>
  <c r="AC6994" i="15"/>
  <c r="AC6993" i="15"/>
  <c r="AC6992" i="15"/>
  <c r="AC6991" i="15"/>
  <c r="AC6990" i="15"/>
  <c r="AC6989" i="15"/>
  <c r="AC6988" i="15"/>
  <c r="AC6987" i="15"/>
  <c r="AC6986" i="15"/>
  <c r="AC6985" i="15"/>
  <c r="AC6984" i="15"/>
  <c r="AC6983" i="15"/>
  <c r="AC6982" i="15"/>
  <c r="AC6981" i="15"/>
  <c r="AC6980" i="15"/>
  <c r="AC6979" i="15"/>
  <c r="AC6978" i="15"/>
  <c r="AC6977" i="15"/>
  <c r="AC6976" i="15"/>
  <c r="AC6975" i="15"/>
  <c r="AC6974" i="15"/>
  <c r="AC6973" i="15"/>
  <c r="AC6972" i="15"/>
  <c r="AC6971" i="15"/>
  <c r="AC6970" i="15"/>
  <c r="AC6969" i="15"/>
  <c r="AC6968" i="15"/>
  <c r="AC6967" i="15"/>
  <c r="AC6966" i="15"/>
  <c r="AC6965" i="15"/>
  <c r="AC6964" i="15"/>
  <c r="AC6963" i="15"/>
  <c r="AC6962" i="15"/>
  <c r="AC6961" i="15"/>
  <c r="AC6960" i="15"/>
  <c r="AC6959" i="15"/>
  <c r="AC6958" i="15"/>
  <c r="AC6957" i="15"/>
  <c r="AC6956" i="15"/>
  <c r="AC6955" i="15"/>
  <c r="AC6954" i="15"/>
  <c r="AC6953" i="15"/>
  <c r="AC6952" i="15"/>
  <c r="AC6951" i="15"/>
  <c r="AC6950" i="15"/>
  <c r="AC6949" i="15"/>
  <c r="AC6948" i="15"/>
  <c r="AC6947" i="15"/>
  <c r="AC6946" i="15"/>
  <c r="AC6945" i="15"/>
  <c r="AC6944" i="15"/>
  <c r="AC6943" i="15"/>
  <c r="AC6942" i="15"/>
  <c r="AC6941" i="15"/>
  <c r="AC6940" i="15"/>
  <c r="AC6939" i="15"/>
  <c r="AC6938" i="15"/>
  <c r="AC6937" i="15"/>
  <c r="AC6936" i="15"/>
  <c r="AC6935" i="15"/>
  <c r="AC6934" i="15"/>
  <c r="AC6933" i="15"/>
  <c r="AC6932" i="15"/>
  <c r="AC6931" i="15"/>
  <c r="AC6930" i="15"/>
  <c r="AC6929" i="15"/>
  <c r="AC6928" i="15"/>
  <c r="AC6927" i="15"/>
  <c r="AC6926" i="15"/>
  <c r="AC6925" i="15"/>
  <c r="AC6924" i="15"/>
  <c r="AC6923" i="15"/>
  <c r="AC6922" i="15"/>
  <c r="AC6921" i="15"/>
  <c r="AC6920" i="15"/>
  <c r="AC6919" i="15"/>
  <c r="AC6918" i="15"/>
  <c r="AC6917" i="15"/>
  <c r="AC6916" i="15"/>
  <c r="AC6915" i="15"/>
  <c r="AC6914" i="15"/>
  <c r="AC6913" i="15"/>
  <c r="AC6912" i="15"/>
  <c r="AC6911" i="15"/>
  <c r="AC6910" i="15"/>
  <c r="AC6909" i="15"/>
  <c r="AC6908" i="15"/>
  <c r="AC6907" i="15"/>
  <c r="AC6906" i="15"/>
  <c r="AC6905" i="15"/>
  <c r="AC6904" i="15"/>
  <c r="AC6903" i="15"/>
  <c r="AC6902" i="15"/>
  <c r="AC6901" i="15"/>
  <c r="AC6900" i="15"/>
  <c r="AC6899" i="15"/>
  <c r="AC6898" i="15"/>
  <c r="AC6897" i="15"/>
  <c r="AC6896" i="15"/>
  <c r="AC6895" i="15"/>
  <c r="AC6894" i="15"/>
  <c r="AC6893" i="15"/>
  <c r="AC6892" i="15"/>
  <c r="AC6891" i="15"/>
  <c r="AC6890" i="15"/>
  <c r="AC6889" i="15"/>
  <c r="AC6888" i="15"/>
  <c r="AC6887" i="15"/>
  <c r="AC6886" i="15"/>
  <c r="AC6885" i="15"/>
  <c r="AC6884" i="15"/>
  <c r="AC6883" i="15"/>
  <c r="AC6882" i="15"/>
  <c r="AC6881" i="15"/>
  <c r="AC6880" i="15"/>
  <c r="AC6879" i="15"/>
  <c r="AC6878" i="15"/>
  <c r="AC6877" i="15"/>
  <c r="AC6876" i="15"/>
  <c r="AC6875" i="15"/>
  <c r="AC6874" i="15"/>
  <c r="AC6873" i="15"/>
  <c r="AC6872" i="15"/>
  <c r="AC6871" i="15"/>
  <c r="AC6870" i="15"/>
  <c r="AC6869" i="15"/>
  <c r="AC6868" i="15"/>
  <c r="AC6867" i="15"/>
  <c r="AC6866" i="15"/>
  <c r="AC6865" i="15"/>
  <c r="AC6864" i="15"/>
  <c r="AC6863" i="15"/>
  <c r="AC6862" i="15"/>
  <c r="AC6861" i="15"/>
  <c r="AC6860" i="15"/>
  <c r="AC6859" i="15"/>
  <c r="AC6858" i="15"/>
  <c r="AC6857" i="15"/>
  <c r="AC6856" i="15"/>
  <c r="AC6855" i="15"/>
  <c r="AC6854" i="15"/>
  <c r="AC6853" i="15"/>
  <c r="AC6852" i="15"/>
  <c r="AC6851" i="15"/>
  <c r="AC6850" i="15"/>
  <c r="AC6849" i="15"/>
  <c r="AC6848" i="15"/>
  <c r="AC6847" i="15"/>
  <c r="AC6846" i="15"/>
  <c r="AC6845" i="15"/>
  <c r="AC6844" i="15"/>
  <c r="AC6843" i="15"/>
  <c r="AC6842" i="15"/>
  <c r="AC6841" i="15"/>
  <c r="AC6840" i="15"/>
  <c r="AC6839" i="15"/>
  <c r="AC6838" i="15"/>
  <c r="AC6837" i="15"/>
  <c r="AC6836" i="15"/>
  <c r="AC6835" i="15"/>
  <c r="AC6834" i="15"/>
  <c r="AC6833" i="15"/>
  <c r="AC6832" i="15"/>
  <c r="AC6831" i="15"/>
  <c r="AC6830" i="15"/>
  <c r="AC6829" i="15"/>
  <c r="AC6828" i="15"/>
  <c r="AC6827" i="15"/>
  <c r="AC6826" i="15"/>
  <c r="AC6825" i="15"/>
  <c r="AC6824" i="15"/>
  <c r="AC6823" i="15"/>
  <c r="AC6822" i="15"/>
  <c r="AC6821" i="15"/>
  <c r="AC6820" i="15"/>
  <c r="AC6819" i="15"/>
  <c r="AC6818" i="15"/>
  <c r="AC6817" i="15"/>
  <c r="AC6816" i="15"/>
  <c r="AC6815" i="15"/>
  <c r="AC6814" i="15"/>
  <c r="AC6813" i="15"/>
  <c r="AC6812" i="15"/>
  <c r="AC6811" i="15"/>
  <c r="AC6810" i="15"/>
  <c r="AC6809" i="15"/>
  <c r="AC6808" i="15"/>
  <c r="AC6807" i="15"/>
  <c r="AC6806" i="15"/>
  <c r="AC6805" i="15"/>
  <c r="AC6804" i="15"/>
  <c r="AC6803" i="15"/>
  <c r="AC6802" i="15"/>
  <c r="AC6801" i="15"/>
  <c r="AC6800" i="15"/>
  <c r="AC6799" i="15"/>
  <c r="AC6798" i="15"/>
  <c r="AC6797" i="15"/>
  <c r="AC6796" i="15"/>
  <c r="AC6795" i="15"/>
  <c r="AC6794" i="15"/>
  <c r="AC6793" i="15"/>
  <c r="AC6792" i="15"/>
  <c r="AC6791" i="15"/>
  <c r="AC6790" i="15"/>
  <c r="AC6789" i="15"/>
  <c r="AC6788" i="15"/>
  <c r="AC6787" i="15"/>
  <c r="AC6786" i="15"/>
  <c r="AC6785" i="15"/>
  <c r="AC6784" i="15"/>
  <c r="AC6783" i="15"/>
  <c r="AC6782" i="15"/>
  <c r="AC6781" i="15"/>
  <c r="AC6780" i="15"/>
  <c r="AC6779" i="15"/>
  <c r="AC6778" i="15"/>
  <c r="AC6777" i="15"/>
  <c r="AC6776" i="15"/>
  <c r="AC6775" i="15"/>
  <c r="AC6774" i="15"/>
  <c r="AC6773" i="15"/>
  <c r="AC6772" i="15"/>
  <c r="AC6771" i="15"/>
  <c r="AC6770" i="15"/>
  <c r="AC6769" i="15"/>
  <c r="AC6768" i="15"/>
  <c r="AC6767" i="15"/>
  <c r="AC6766" i="15"/>
  <c r="AC6765" i="15"/>
  <c r="AC6764" i="15"/>
  <c r="AC6763" i="15"/>
  <c r="AC6762" i="15"/>
  <c r="AC6761" i="15"/>
  <c r="AC6760" i="15"/>
  <c r="AC6759" i="15"/>
  <c r="AC6758" i="15"/>
  <c r="AC6757" i="15"/>
  <c r="AC6756" i="15"/>
  <c r="AC6755" i="15"/>
  <c r="AC6754" i="15"/>
  <c r="AC6753" i="15"/>
  <c r="AC6752" i="15"/>
  <c r="AC6751" i="15"/>
  <c r="AC6750" i="15"/>
  <c r="AC6749" i="15"/>
  <c r="AC6748" i="15"/>
  <c r="AC6747" i="15"/>
  <c r="AC6746" i="15"/>
  <c r="AC6745" i="15"/>
  <c r="AC6744" i="15"/>
  <c r="AC6743" i="15"/>
  <c r="AC6742" i="15"/>
  <c r="AC6741" i="15"/>
  <c r="AC6740" i="15"/>
  <c r="AC6739" i="15"/>
  <c r="AC6738" i="15"/>
  <c r="AC6737" i="15"/>
  <c r="AC6736" i="15"/>
  <c r="AC6735" i="15"/>
  <c r="AC6734" i="15"/>
  <c r="AC6733" i="15"/>
  <c r="AC6732" i="15"/>
  <c r="AC6731" i="15"/>
  <c r="AC6730" i="15"/>
  <c r="AC6729" i="15"/>
  <c r="AC6728" i="15"/>
  <c r="AC6727" i="15"/>
  <c r="AC6726" i="15"/>
  <c r="AC6725" i="15"/>
  <c r="AC6724" i="15"/>
  <c r="AC6723" i="15"/>
  <c r="AC6722" i="15"/>
  <c r="AC6721" i="15"/>
  <c r="AC6720" i="15"/>
  <c r="AC6719" i="15"/>
  <c r="AC6718" i="15"/>
  <c r="AC6717" i="15"/>
  <c r="AC6716" i="15"/>
  <c r="AC6715" i="15"/>
  <c r="AC6714" i="15"/>
  <c r="AC6713" i="15"/>
  <c r="AC6712" i="15"/>
  <c r="AC6711" i="15"/>
  <c r="AC6710" i="15"/>
  <c r="AC6709" i="15"/>
  <c r="AC6708" i="15"/>
  <c r="AC6707" i="15"/>
  <c r="AC6706" i="15"/>
  <c r="AC6705" i="15"/>
  <c r="AC6704" i="15"/>
  <c r="AC6703" i="15"/>
  <c r="AC6702" i="15"/>
  <c r="AC6701" i="15"/>
  <c r="AC6700" i="15"/>
  <c r="AC6699" i="15"/>
  <c r="AC6698" i="15"/>
  <c r="AC6697" i="15"/>
  <c r="AC6696" i="15"/>
  <c r="AC6695" i="15"/>
  <c r="AC6694" i="15"/>
  <c r="AC6693" i="15"/>
  <c r="AC6692" i="15"/>
  <c r="AC6691" i="15"/>
  <c r="AC6690" i="15"/>
  <c r="AC6689" i="15"/>
  <c r="AC6688" i="15"/>
  <c r="AC6687" i="15"/>
  <c r="AC6686" i="15"/>
  <c r="AC6685" i="15"/>
  <c r="AC6684" i="15"/>
  <c r="AC6683" i="15"/>
  <c r="AC6682" i="15"/>
  <c r="AC6681" i="15"/>
  <c r="AC6680" i="15"/>
  <c r="AC6679" i="15"/>
  <c r="AC6678" i="15"/>
  <c r="AC6677" i="15"/>
  <c r="AC6676" i="15"/>
  <c r="AC6675" i="15"/>
  <c r="AC6674" i="15"/>
  <c r="AC6673" i="15"/>
  <c r="AC6672" i="15"/>
  <c r="AC6671" i="15"/>
  <c r="AC6670" i="15"/>
  <c r="AC6669" i="15"/>
  <c r="AC6668" i="15"/>
  <c r="AC6667" i="15"/>
  <c r="AC6666" i="15"/>
  <c r="AC6665" i="15"/>
  <c r="AC6664" i="15"/>
  <c r="AC6663" i="15"/>
  <c r="AC6662" i="15"/>
  <c r="AC6661" i="15"/>
  <c r="AC6660" i="15"/>
  <c r="AC6659" i="15"/>
  <c r="AC6658" i="15"/>
  <c r="AC6657" i="15"/>
  <c r="AC6656" i="15"/>
  <c r="AC6655" i="15"/>
  <c r="AC6654" i="15"/>
  <c r="AC6653" i="15"/>
  <c r="AC6652" i="15"/>
  <c r="AC6651" i="15"/>
  <c r="AC6650" i="15"/>
  <c r="AC6649" i="15"/>
  <c r="AC6648" i="15"/>
  <c r="AC6647" i="15"/>
  <c r="AC6646" i="15"/>
  <c r="AC6645" i="15"/>
  <c r="AC6644" i="15"/>
  <c r="AC6643" i="15"/>
  <c r="AC6642" i="15"/>
  <c r="AC6641" i="15"/>
  <c r="AC6640" i="15"/>
  <c r="AC6639" i="15"/>
  <c r="AC6638" i="15"/>
  <c r="AC6637" i="15"/>
  <c r="AC6636" i="15"/>
  <c r="AC6635" i="15"/>
  <c r="AC6634" i="15"/>
  <c r="AC6633" i="15"/>
  <c r="AC6632" i="15"/>
  <c r="AC6631" i="15"/>
  <c r="AC6630" i="15"/>
  <c r="AC6629" i="15"/>
  <c r="AC6628" i="15"/>
  <c r="AC6627" i="15"/>
  <c r="AC6626" i="15"/>
  <c r="AC6625" i="15"/>
  <c r="AC6624" i="15"/>
  <c r="AC6623" i="15"/>
  <c r="AC6622" i="15"/>
  <c r="AC6621" i="15"/>
  <c r="AC6620" i="15"/>
  <c r="AC6619" i="15"/>
  <c r="AC6618" i="15"/>
  <c r="AC6617" i="15"/>
  <c r="AC6616" i="15"/>
  <c r="AC6615" i="15"/>
  <c r="AC6614" i="15"/>
  <c r="AC6613" i="15"/>
  <c r="AC6612" i="15"/>
  <c r="AC6611" i="15"/>
  <c r="AC6610" i="15"/>
  <c r="AC6609" i="15"/>
  <c r="AC6608" i="15"/>
  <c r="AC6607" i="15"/>
  <c r="AC6606" i="15"/>
  <c r="AC6605" i="15"/>
  <c r="AC6604" i="15"/>
  <c r="AC6603" i="15"/>
  <c r="AC6602" i="15"/>
  <c r="AC6601" i="15"/>
  <c r="AC6600" i="15"/>
  <c r="AC6599" i="15"/>
  <c r="AC6598" i="15"/>
  <c r="AC6597" i="15"/>
  <c r="AC6596" i="15"/>
  <c r="AC6595" i="15"/>
  <c r="AC6594" i="15"/>
  <c r="AC6593" i="15"/>
  <c r="AC6592" i="15"/>
  <c r="AC6591" i="15"/>
  <c r="AC6590" i="15"/>
  <c r="AC6589" i="15"/>
  <c r="AC6588" i="15"/>
  <c r="AC6587" i="15"/>
  <c r="AC6586" i="15"/>
  <c r="AC6585" i="15"/>
  <c r="AC6584" i="15"/>
  <c r="AC6583" i="15"/>
  <c r="AC6582" i="15"/>
  <c r="AC6581" i="15"/>
  <c r="AC6580" i="15"/>
  <c r="AC6579" i="15"/>
  <c r="AC6578" i="15"/>
  <c r="AC6577" i="15"/>
  <c r="AC6576" i="15"/>
  <c r="AC6575" i="15"/>
  <c r="AC6574" i="15"/>
  <c r="AC6573" i="15"/>
  <c r="AC6572" i="15"/>
  <c r="AC6571" i="15"/>
  <c r="AC6570" i="15"/>
  <c r="AC6569" i="15"/>
  <c r="AC6568" i="15"/>
  <c r="AC6567" i="15"/>
  <c r="AC6566" i="15"/>
  <c r="AC6565" i="15"/>
  <c r="AC6564" i="15"/>
  <c r="AC6563" i="15"/>
  <c r="AC6562" i="15"/>
  <c r="AC6561" i="15"/>
  <c r="AC6560" i="15"/>
  <c r="AC6559" i="15"/>
  <c r="AC6558" i="15"/>
  <c r="AC6557" i="15"/>
  <c r="AC6556" i="15"/>
  <c r="AC6555" i="15"/>
  <c r="AC6554" i="15"/>
  <c r="AC6553" i="15"/>
  <c r="AC6552" i="15"/>
  <c r="AC6551" i="15"/>
  <c r="AC6550" i="15"/>
  <c r="AC6549" i="15"/>
  <c r="AC6548" i="15"/>
  <c r="AC6547" i="15"/>
  <c r="AC6546" i="15"/>
  <c r="AC6545" i="15"/>
  <c r="AC6544" i="15"/>
  <c r="AC6543" i="15"/>
  <c r="AC6542" i="15"/>
  <c r="AC6541" i="15"/>
  <c r="AC6540" i="15"/>
  <c r="AC6539" i="15"/>
  <c r="AC6538" i="15"/>
  <c r="AC6537" i="15"/>
  <c r="AC6536" i="15"/>
  <c r="AC6535" i="15"/>
  <c r="AC6534" i="15"/>
  <c r="AC6533" i="15"/>
  <c r="AC6532" i="15"/>
  <c r="AC6531" i="15"/>
  <c r="AC6530" i="15"/>
  <c r="AC6529" i="15"/>
  <c r="AC6528" i="15"/>
  <c r="AC6527" i="15"/>
  <c r="AC6526" i="15"/>
  <c r="AC6525" i="15"/>
  <c r="AC6524" i="15"/>
  <c r="AC6523" i="15"/>
  <c r="AC6522" i="15"/>
  <c r="AC6521" i="15"/>
  <c r="AC6520" i="15"/>
  <c r="AC6519" i="15"/>
  <c r="AC6518" i="15"/>
  <c r="AC6517" i="15"/>
  <c r="AC6516" i="15"/>
  <c r="AC6515" i="15"/>
  <c r="AC6514" i="15"/>
  <c r="AC6513" i="15"/>
  <c r="AC6512" i="15"/>
  <c r="AC6511" i="15"/>
  <c r="AC6510" i="15"/>
  <c r="AC6509" i="15"/>
  <c r="AC6508" i="15"/>
  <c r="AC6507" i="15"/>
  <c r="AC6506" i="15"/>
  <c r="AC6505" i="15"/>
  <c r="AC6504" i="15"/>
  <c r="AC6503" i="15"/>
  <c r="AC6502" i="15"/>
  <c r="AC6501" i="15"/>
  <c r="AC6500" i="15"/>
  <c r="AC6499" i="15"/>
  <c r="AC6498" i="15"/>
  <c r="AC6497" i="15"/>
  <c r="AC6496" i="15"/>
  <c r="AC6495" i="15"/>
  <c r="AC6494" i="15"/>
  <c r="AC6493" i="15"/>
  <c r="AC6492" i="15"/>
  <c r="AC6491" i="15"/>
  <c r="AC6490" i="15"/>
  <c r="AC6489" i="15"/>
  <c r="AC6488" i="15"/>
  <c r="AC6487" i="15"/>
  <c r="AC6486" i="15"/>
  <c r="AC6485" i="15"/>
  <c r="AC6484" i="15"/>
  <c r="AC6483" i="15"/>
  <c r="AC6482" i="15"/>
  <c r="AC6481" i="15"/>
  <c r="AC6480" i="15"/>
  <c r="AC6479" i="15"/>
  <c r="AC6478" i="15"/>
  <c r="AC6477" i="15"/>
  <c r="AC6476" i="15"/>
  <c r="AC6475" i="15"/>
  <c r="AC6474" i="15"/>
  <c r="AC6473" i="15"/>
  <c r="AC6472" i="15"/>
  <c r="AC6471" i="15"/>
  <c r="AC6470" i="15"/>
  <c r="AC6469" i="15"/>
  <c r="AC6468" i="15"/>
  <c r="AC6467" i="15"/>
  <c r="AC6466" i="15"/>
  <c r="AC6465" i="15"/>
  <c r="AC6464" i="15"/>
  <c r="AC6463" i="15"/>
  <c r="AC6462" i="15"/>
  <c r="AC6461" i="15"/>
  <c r="AC6460" i="15"/>
  <c r="AC6459" i="15"/>
  <c r="AC6458" i="15"/>
  <c r="AC6457" i="15"/>
  <c r="AC6456" i="15"/>
  <c r="AC6455" i="15"/>
  <c r="AC6454" i="15"/>
  <c r="AC6453" i="15"/>
  <c r="AC6452" i="15"/>
  <c r="AC6451" i="15"/>
  <c r="AC6450" i="15"/>
  <c r="AC6449" i="15"/>
  <c r="AC6448" i="15"/>
  <c r="AC6447" i="15"/>
  <c r="AC6446" i="15"/>
  <c r="AC6445" i="15"/>
  <c r="AC6444" i="15"/>
  <c r="AC6443" i="15"/>
  <c r="AC6442" i="15"/>
  <c r="AC6441" i="15"/>
  <c r="AC6440" i="15"/>
  <c r="AC6439" i="15"/>
  <c r="AC6438" i="15"/>
  <c r="AC6437" i="15"/>
  <c r="AC6436" i="15"/>
  <c r="AC6435" i="15"/>
  <c r="AC6434" i="15"/>
  <c r="AC6433" i="15"/>
  <c r="AC6432" i="15"/>
  <c r="AC6431" i="15"/>
  <c r="AC6430" i="15"/>
  <c r="AC6429" i="15"/>
  <c r="AC6428" i="15"/>
  <c r="AC6427" i="15"/>
  <c r="AC6426" i="15"/>
  <c r="AC6425" i="15"/>
  <c r="AC6424" i="15"/>
  <c r="AC6423" i="15"/>
  <c r="AC6422" i="15"/>
  <c r="AC6421" i="15"/>
  <c r="AC6420" i="15"/>
  <c r="AC6419" i="15"/>
  <c r="AC6418" i="15"/>
  <c r="AC6417" i="15"/>
  <c r="AC6416" i="15"/>
  <c r="AC6415" i="15"/>
  <c r="AC6414" i="15"/>
  <c r="AC6413" i="15"/>
  <c r="AC6412" i="15"/>
  <c r="AC6411" i="15"/>
  <c r="AC6410" i="15"/>
  <c r="AC6409" i="15"/>
  <c r="AC6408" i="15"/>
  <c r="AC6407" i="15"/>
  <c r="AC6406" i="15"/>
  <c r="AC6405" i="15"/>
  <c r="AC6404" i="15"/>
  <c r="AC6403" i="15"/>
  <c r="AC6402" i="15"/>
  <c r="AC6401" i="15"/>
  <c r="AC6400" i="15"/>
  <c r="AC6399" i="15"/>
  <c r="AC6398" i="15"/>
  <c r="AC6397" i="15"/>
  <c r="AC6396" i="15"/>
  <c r="AC6395" i="15"/>
  <c r="AC6394" i="15"/>
  <c r="AC6393" i="15"/>
  <c r="AC6392" i="15"/>
  <c r="AC6391" i="15"/>
  <c r="AC6390" i="15"/>
  <c r="AC6389" i="15"/>
  <c r="AC6388" i="15"/>
  <c r="AC6387" i="15"/>
  <c r="AC6386" i="15"/>
  <c r="AC6385" i="15"/>
  <c r="AC6384" i="15"/>
  <c r="AC6383" i="15"/>
  <c r="AC6382" i="15"/>
  <c r="AC6381" i="15"/>
  <c r="AC6380" i="15"/>
  <c r="AC6379" i="15"/>
  <c r="AC6378" i="15"/>
  <c r="AC6377" i="15"/>
  <c r="AC6376" i="15"/>
  <c r="AC6375" i="15"/>
  <c r="AC6374" i="15"/>
  <c r="AC6373" i="15"/>
  <c r="AC6372" i="15"/>
  <c r="AC6371" i="15"/>
  <c r="AC6370" i="15"/>
  <c r="AC6369" i="15"/>
  <c r="AC6368" i="15"/>
  <c r="AC6367" i="15"/>
  <c r="AC6366" i="15"/>
  <c r="AC6365" i="15"/>
  <c r="AC6364" i="15"/>
  <c r="AC6363" i="15"/>
  <c r="AC6362" i="15"/>
  <c r="AC6361" i="15"/>
  <c r="AC6360" i="15"/>
  <c r="AC6359" i="15"/>
  <c r="AC6358" i="15"/>
  <c r="AC6357" i="15"/>
  <c r="AC6356" i="15"/>
  <c r="AC6355" i="15"/>
  <c r="AC6354" i="15"/>
  <c r="AC6353" i="15"/>
  <c r="AC6352" i="15"/>
  <c r="AC6351" i="15"/>
  <c r="AC6350" i="15"/>
  <c r="AC6349" i="15"/>
  <c r="AC6348" i="15"/>
  <c r="AC6347" i="15"/>
  <c r="AC6346" i="15"/>
  <c r="AC6345" i="15"/>
  <c r="AC6344" i="15"/>
  <c r="AC6343" i="15"/>
  <c r="AC6342" i="15"/>
  <c r="AC6341" i="15"/>
  <c r="AC6340" i="15"/>
  <c r="AC6339" i="15"/>
  <c r="AC6338" i="15"/>
  <c r="AC6337" i="15"/>
  <c r="AC6336" i="15"/>
  <c r="AC6335" i="15"/>
  <c r="AC6334" i="15"/>
  <c r="AC6333" i="15"/>
  <c r="AC6332" i="15"/>
  <c r="AC6331" i="15"/>
  <c r="AC6330" i="15"/>
  <c r="AC6329" i="15"/>
  <c r="AC6328" i="15"/>
  <c r="AC6327" i="15"/>
  <c r="AC6326" i="15"/>
  <c r="AC6325" i="15"/>
  <c r="AC6324" i="15"/>
  <c r="AC6323" i="15"/>
  <c r="AC6322" i="15"/>
  <c r="AC6321" i="15"/>
  <c r="AC6320" i="15"/>
  <c r="AC6319" i="15"/>
  <c r="AC6318" i="15"/>
  <c r="AC6317" i="15"/>
  <c r="AC6316" i="15"/>
  <c r="AC6315" i="15"/>
  <c r="AC6314" i="15"/>
  <c r="AC6313" i="15"/>
  <c r="AC6312" i="15"/>
  <c r="AC6311" i="15"/>
  <c r="AC6310" i="15"/>
  <c r="AC6309" i="15"/>
  <c r="AC6308" i="15"/>
  <c r="AC6307" i="15"/>
  <c r="AC6306" i="15"/>
  <c r="AC6305" i="15"/>
  <c r="AC6304" i="15"/>
  <c r="AC6303" i="15"/>
  <c r="AC6302" i="15"/>
  <c r="AC6301" i="15"/>
  <c r="AC6300" i="15"/>
  <c r="AC6299" i="15"/>
  <c r="AC6298" i="15"/>
  <c r="AC6297" i="15"/>
  <c r="AC6296" i="15"/>
  <c r="AC6295" i="15"/>
  <c r="AC6294" i="15"/>
  <c r="AC6293" i="15"/>
  <c r="AC6292" i="15"/>
  <c r="AC6291" i="15"/>
  <c r="AC6290" i="15"/>
  <c r="AC6289" i="15"/>
  <c r="AC6288" i="15"/>
  <c r="AC6287" i="15"/>
  <c r="AC6286" i="15"/>
  <c r="AC6285" i="15"/>
  <c r="AC6284" i="15"/>
  <c r="AC6283" i="15"/>
  <c r="AC6282" i="15"/>
  <c r="AC6281" i="15"/>
  <c r="AC6280" i="15"/>
  <c r="AC6279" i="15"/>
  <c r="AC6278" i="15"/>
  <c r="AC6277" i="15"/>
  <c r="AC6276" i="15"/>
  <c r="AC6275" i="15"/>
  <c r="AC6274" i="15"/>
  <c r="AC6273" i="15"/>
  <c r="AC6272" i="15"/>
  <c r="AC6271" i="15"/>
  <c r="AC6270" i="15"/>
  <c r="AC6269" i="15"/>
  <c r="AC6268" i="15"/>
  <c r="AC6267" i="15"/>
  <c r="AC6266" i="15"/>
  <c r="AC6265" i="15"/>
  <c r="AC6264" i="15"/>
  <c r="AC6263" i="15"/>
  <c r="AC6262" i="15"/>
  <c r="AC6261" i="15"/>
  <c r="AC6260" i="15"/>
  <c r="AC6259" i="15"/>
  <c r="AC6258" i="15"/>
  <c r="AC6257" i="15"/>
  <c r="AC6256" i="15"/>
  <c r="AC6255" i="15"/>
  <c r="AC6254" i="15"/>
  <c r="AC6253" i="15"/>
  <c r="AC6252" i="15"/>
  <c r="AC6251" i="15"/>
  <c r="AC6250" i="15"/>
  <c r="AC6249" i="15"/>
  <c r="AC6248" i="15"/>
  <c r="AC6247" i="15"/>
  <c r="AC6246" i="15"/>
  <c r="AC6245" i="15"/>
  <c r="AC6244" i="15"/>
  <c r="AC6243" i="15"/>
  <c r="AC6242" i="15"/>
  <c r="AC6241" i="15"/>
  <c r="AC6240" i="15"/>
  <c r="AC6239" i="15"/>
  <c r="AC6238" i="15"/>
  <c r="AC6237" i="15"/>
  <c r="AC6236" i="15"/>
  <c r="AC6235" i="15"/>
  <c r="AC6234" i="15"/>
  <c r="AC6233" i="15"/>
  <c r="AC6232" i="15"/>
  <c r="AC6231" i="15"/>
  <c r="AC6230" i="15"/>
  <c r="AC6229" i="15"/>
  <c r="AC6228" i="15"/>
  <c r="AC6227" i="15"/>
  <c r="AC6226" i="15"/>
  <c r="AC6225" i="15"/>
  <c r="AC6224" i="15"/>
  <c r="AC6223" i="15"/>
  <c r="AC6222" i="15"/>
  <c r="AC6221" i="15"/>
  <c r="AC6220" i="15"/>
  <c r="AC6219" i="15"/>
  <c r="AC6218" i="15"/>
  <c r="AC6217" i="15"/>
  <c r="AC6216" i="15"/>
  <c r="AC6215" i="15"/>
  <c r="AC6214" i="15"/>
  <c r="AC6213" i="15"/>
  <c r="AC6212" i="15"/>
  <c r="AC6211" i="15"/>
  <c r="AC6210" i="15"/>
  <c r="AC6209" i="15"/>
  <c r="AC6208" i="15"/>
  <c r="AC6207" i="15"/>
  <c r="AC6206" i="15"/>
  <c r="AC6205" i="15"/>
  <c r="AC6204" i="15"/>
  <c r="AC6203" i="15"/>
  <c r="AC6202" i="15"/>
  <c r="AC6201" i="15"/>
  <c r="AC6200" i="15"/>
  <c r="AC6199" i="15"/>
  <c r="AC6198" i="15"/>
  <c r="AC6197" i="15"/>
  <c r="AC6196" i="15"/>
  <c r="AC6195" i="15"/>
  <c r="AC6194" i="15"/>
  <c r="AC6193" i="15"/>
  <c r="AC6192" i="15"/>
  <c r="AC6191" i="15"/>
  <c r="AC6190" i="15"/>
  <c r="AC6189" i="15"/>
  <c r="AC6188" i="15"/>
  <c r="AC6187" i="15"/>
  <c r="AC6186" i="15"/>
  <c r="AC6185" i="15"/>
  <c r="AC6184" i="15"/>
  <c r="AC6183" i="15"/>
  <c r="AC6182" i="15"/>
  <c r="AC6181" i="15"/>
  <c r="AC6180" i="15"/>
  <c r="AC6179" i="15"/>
  <c r="AC6178" i="15"/>
  <c r="AC6177" i="15"/>
  <c r="AC6176" i="15"/>
  <c r="AC6175" i="15"/>
  <c r="AC6174" i="15"/>
  <c r="AC6173" i="15"/>
  <c r="AC6172" i="15"/>
  <c r="AC6171" i="15"/>
  <c r="AC6170" i="15"/>
  <c r="AC6169" i="15"/>
  <c r="AC6168" i="15"/>
  <c r="AC6167" i="15"/>
  <c r="AC6166" i="15"/>
  <c r="AC6165" i="15"/>
  <c r="AC6164" i="15"/>
  <c r="AC6163" i="15"/>
  <c r="AC6162" i="15"/>
  <c r="AC6161" i="15"/>
  <c r="AC6160" i="15"/>
  <c r="AC6159" i="15"/>
  <c r="AC6158" i="15"/>
  <c r="AC6157" i="15"/>
  <c r="AC6156" i="15"/>
  <c r="AC6155" i="15"/>
  <c r="AC6154" i="15"/>
  <c r="AC6153" i="15"/>
  <c r="AC6152" i="15"/>
  <c r="AC6151" i="15"/>
  <c r="AC6150" i="15"/>
  <c r="AC6149" i="15"/>
  <c r="AC6148" i="15"/>
  <c r="AC6147" i="15"/>
  <c r="AC6146" i="15"/>
  <c r="AC6145" i="15"/>
  <c r="AC6144" i="15"/>
  <c r="AC6143" i="15"/>
  <c r="AC6142" i="15"/>
  <c r="AC6141" i="15"/>
  <c r="AC6140" i="15"/>
  <c r="AC6139" i="15"/>
  <c r="AC6138" i="15"/>
  <c r="AC6137" i="15"/>
  <c r="AC6136" i="15"/>
  <c r="AC6135" i="15"/>
  <c r="AC6134" i="15"/>
  <c r="AC6133" i="15"/>
  <c r="AC6132" i="15"/>
  <c r="AC6131" i="15"/>
  <c r="AC6130" i="15"/>
  <c r="AC6129" i="15"/>
  <c r="AC6128" i="15"/>
  <c r="AC6127" i="15"/>
  <c r="AC6126" i="15"/>
  <c r="AC6125" i="15"/>
  <c r="AC6124" i="15"/>
  <c r="AC6123" i="15"/>
  <c r="AC6122" i="15"/>
  <c r="AC6121" i="15"/>
  <c r="AC6120" i="15"/>
  <c r="AC6119" i="15"/>
  <c r="AC6118" i="15"/>
  <c r="AC6117" i="15"/>
  <c r="AC6116" i="15"/>
  <c r="AC6115" i="15"/>
  <c r="AC6114" i="15"/>
  <c r="AC6113" i="15"/>
  <c r="AC6112" i="15"/>
  <c r="AC6111" i="15"/>
  <c r="AC6110" i="15"/>
  <c r="AC6109" i="15"/>
  <c r="AC6108" i="15"/>
  <c r="AC6107" i="15"/>
  <c r="AC6106" i="15"/>
  <c r="AC6105" i="15"/>
  <c r="AC6104" i="15"/>
  <c r="AC6103" i="15"/>
  <c r="AC6102" i="15"/>
  <c r="AC6101" i="15"/>
  <c r="AC6100" i="15"/>
  <c r="AC6099" i="15"/>
  <c r="AC6098" i="15"/>
  <c r="AC6097" i="15"/>
  <c r="AC6096" i="15"/>
  <c r="AC6095" i="15"/>
  <c r="AC6094" i="15"/>
  <c r="AC6093" i="15"/>
  <c r="AC6092" i="15"/>
  <c r="AC6091" i="15"/>
  <c r="AC6090" i="15"/>
  <c r="AC6089" i="15"/>
  <c r="AC6088" i="15"/>
  <c r="AC6087" i="15"/>
  <c r="AC6086" i="15"/>
  <c r="AC6085" i="15"/>
  <c r="AC6084" i="15"/>
  <c r="AC6083" i="15"/>
  <c r="AC6082" i="15"/>
  <c r="AC6081" i="15"/>
  <c r="AC6080" i="15"/>
  <c r="AC6079" i="15"/>
  <c r="AC6078" i="15"/>
  <c r="AC6077" i="15"/>
  <c r="AC6076" i="15"/>
  <c r="AC6075" i="15"/>
  <c r="AC6074" i="15"/>
  <c r="AC6073" i="15"/>
  <c r="AC6072" i="15"/>
  <c r="AC6071" i="15"/>
  <c r="AC6070" i="15"/>
  <c r="AC6069" i="15"/>
  <c r="AC6068" i="15"/>
  <c r="AC6067" i="15"/>
  <c r="AC6066" i="15"/>
  <c r="AC6065" i="15"/>
  <c r="AC6064" i="15"/>
  <c r="AC6063" i="15"/>
  <c r="AC6062" i="15"/>
  <c r="AC6061" i="15"/>
  <c r="AC6060" i="15"/>
  <c r="AC6059" i="15"/>
  <c r="AC6058" i="15"/>
  <c r="AC6057" i="15"/>
  <c r="AC6056" i="15"/>
  <c r="AC6055" i="15"/>
  <c r="AC6054" i="15"/>
  <c r="AC6053" i="15"/>
  <c r="AC6052" i="15"/>
  <c r="AC6051" i="15"/>
  <c r="AC6050" i="15"/>
  <c r="AC6049" i="15"/>
  <c r="AC6048" i="15"/>
  <c r="AC6047" i="15"/>
  <c r="AC6046" i="15"/>
  <c r="AC6045" i="15"/>
  <c r="AC6044" i="15"/>
  <c r="AC6043" i="15"/>
  <c r="AC6042" i="15"/>
  <c r="AC6041" i="15"/>
  <c r="AC6040" i="15"/>
  <c r="AC6039" i="15"/>
  <c r="AC6038" i="15"/>
  <c r="AC6037" i="15"/>
  <c r="AC6036" i="15"/>
  <c r="AC6035" i="15"/>
  <c r="AC6034" i="15"/>
  <c r="AC6033" i="15"/>
  <c r="AC6032" i="15"/>
  <c r="AC6031" i="15"/>
  <c r="AC6030" i="15"/>
  <c r="AC6029" i="15"/>
  <c r="AC6028" i="15"/>
  <c r="AC6027" i="15"/>
  <c r="AC6026" i="15"/>
  <c r="AC6025" i="15"/>
  <c r="AC6024" i="15"/>
  <c r="AC6023" i="15"/>
  <c r="AC6022" i="15"/>
  <c r="AC6021" i="15"/>
  <c r="AC6020" i="15"/>
  <c r="AC6019" i="15"/>
  <c r="AC6018" i="15"/>
  <c r="AC6017" i="15"/>
  <c r="AC6016" i="15"/>
  <c r="AC6015" i="15"/>
  <c r="AC6014" i="15"/>
  <c r="AC6013" i="15"/>
  <c r="AC6012" i="15"/>
  <c r="AC6011" i="15"/>
  <c r="AC6010" i="15"/>
  <c r="AC6009" i="15"/>
  <c r="AC6008" i="15"/>
  <c r="AC6007" i="15"/>
  <c r="AC6006" i="15"/>
  <c r="AC6005" i="15"/>
  <c r="AC6004" i="15"/>
  <c r="AC6003" i="15"/>
  <c r="AC6002" i="15"/>
  <c r="AC6001" i="15"/>
  <c r="AC6000" i="15"/>
  <c r="AC5999" i="15"/>
  <c r="AC5998" i="15"/>
  <c r="AC5997" i="15"/>
  <c r="AC5996" i="15"/>
  <c r="AC5995" i="15"/>
  <c r="AC5994" i="15"/>
  <c r="AC5993" i="15"/>
  <c r="AC5992" i="15"/>
  <c r="AC5991" i="15"/>
  <c r="AC5990" i="15"/>
  <c r="AC5989" i="15"/>
  <c r="AC5988" i="15"/>
  <c r="AC5987" i="15"/>
  <c r="AC5986" i="15"/>
  <c r="AC5985" i="15"/>
  <c r="AC5984" i="15"/>
  <c r="AC5983" i="15"/>
  <c r="AC5982" i="15"/>
  <c r="AC5981" i="15"/>
  <c r="AC5980" i="15"/>
  <c r="AC5979" i="15"/>
  <c r="AC5978" i="15"/>
  <c r="AC5977" i="15"/>
  <c r="AC5976" i="15"/>
  <c r="AC5975" i="15"/>
  <c r="AC5974" i="15"/>
  <c r="AC5973" i="15"/>
  <c r="AC5972" i="15"/>
  <c r="AC5971" i="15"/>
  <c r="AC5970" i="15"/>
  <c r="AC5969" i="15"/>
  <c r="AC5968" i="15"/>
  <c r="AC5967" i="15"/>
  <c r="AC5966" i="15"/>
  <c r="AC5965" i="15"/>
  <c r="AC5964" i="15"/>
  <c r="AC5963" i="15"/>
  <c r="AC5962" i="15"/>
  <c r="AC5961" i="15"/>
  <c r="AC5960" i="15"/>
  <c r="AC5959" i="15"/>
  <c r="AC5958" i="15"/>
  <c r="AC5957" i="15"/>
  <c r="AC5956" i="15"/>
  <c r="AC5955" i="15"/>
  <c r="AC5954" i="15"/>
  <c r="AC5953" i="15"/>
  <c r="AC5952" i="15"/>
  <c r="AC5951" i="15"/>
  <c r="AC5950" i="15"/>
  <c r="AC5949" i="15"/>
  <c r="AC5948" i="15"/>
  <c r="AC5947" i="15"/>
  <c r="AC5946" i="15"/>
  <c r="AC5945" i="15"/>
  <c r="AC5944" i="15"/>
  <c r="AC5943" i="15"/>
  <c r="AC5942" i="15"/>
  <c r="AC5941" i="15"/>
  <c r="AC5940" i="15"/>
  <c r="AC5939" i="15"/>
  <c r="AC5938" i="15"/>
  <c r="AC5937" i="15"/>
  <c r="AC5936" i="15"/>
  <c r="AC5935" i="15"/>
  <c r="AC5934" i="15"/>
  <c r="AC5933" i="15"/>
  <c r="AC5932" i="15"/>
  <c r="AC5931" i="15"/>
  <c r="AC5930" i="15"/>
  <c r="AC5929" i="15"/>
  <c r="AC5928" i="15"/>
  <c r="AC5927" i="15"/>
  <c r="AC5926" i="15"/>
  <c r="AC5925" i="15"/>
  <c r="AC5924" i="15"/>
  <c r="AC5923" i="15"/>
  <c r="AC5922" i="15"/>
  <c r="AC5921" i="15"/>
  <c r="AC5920" i="15"/>
  <c r="AC5919" i="15"/>
  <c r="AC5918" i="15"/>
  <c r="AC5917" i="15"/>
  <c r="AC5916" i="15"/>
  <c r="AC5915" i="15"/>
  <c r="AC5914" i="15"/>
  <c r="AC5913" i="15"/>
  <c r="AC5912" i="15"/>
  <c r="AC5911" i="15"/>
  <c r="AC5910" i="15"/>
  <c r="AC5909" i="15"/>
  <c r="AC5908" i="15"/>
  <c r="AC5907" i="15"/>
  <c r="AC5906" i="15"/>
  <c r="AC5905" i="15"/>
  <c r="AC5904" i="15"/>
  <c r="AC5903" i="15"/>
  <c r="AC5902" i="15"/>
  <c r="AC5901" i="15"/>
  <c r="AC5900" i="15"/>
  <c r="AC5899" i="15"/>
  <c r="AC5898" i="15"/>
  <c r="AC5897" i="15"/>
  <c r="AC5896" i="15"/>
  <c r="AC5895" i="15"/>
  <c r="AC5894" i="15"/>
  <c r="AC5893" i="15"/>
  <c r="AC5892" i="15"/>
  <c r="AC5891" i="15"/>
  <c r="AC5890" i="15"/>
  <c r="AC5889" i="15"/>
  <c r="AC5888" i="15"/>
  <c r="AC5887" i="15"/>
  <c r="AC5886" i="15"/>
  <c r="AC5885" i="15"/>
  <c r="AC5884" i="15"/>
  <c r="AC5883" i="15"/>
  <c r="AC5882" i="15"/>
  <c r="AC5881" i="15"/>
  <c r="AC5880" i="15"/>
  <c r="AC5879" i="15"/>
  <c r="AC5878" i="15"/>
  <c r="AC5877" i="15"/>
  <c r="AC5876" i="15"/>
  <c r="AC5875" i="15"/>
  <c r="AC5874" i="15"/>
  <c r="AC5873" i="15"/>
  <c r="AC5872" i="15"/>
  <c r="AC5871" i="15"/>
  <c r="AC5870" i="15"/>
  <c r="AC5869" i="15"/>
  <c r="AC5868" i="15"/>
  <c r="AC5867" i="15"/>
  <c r="AC5866" i="15"/>
  <c r="AC5865" i="15"/>
  <c r="AC5864" i="15"/>
  <c r="AC5863" i="15"/>
  <c r="AC5862" i="15"/>
  <c r="AC5861" i="15"/>
  <c r="AC5860" i="15"/>
  <c r="AC5859" i="15"/>
  <c r="AC5858" i="15"/>
  <c r="AC5857" i="15"/>
  <c r="AC5856" i="15"/>
  <c r="AC5855" i="15"/>
  <c r="AC5854" i="15"/>
  <c r="AC5853" i="15"/>
  <c r="AC5852" i="15"/>
  <c r="AC5851" i="15"/>
  <c r="AC5850" i="15"/>
  <c r="AC5849" i="15"/>
  <c r="AC5848" i="15"/>
  <c r="AC5847" i="15"/>
  <c r="AC5846" i="15"/>
  <c r="AC5845" i="15"/>
  <c r="AC5844" i="15"/>
  <c r="AC5843" i="15"/>
  <c r="AC5842" i="15"/>
  <c r="AC5841" i="15"/>
  <c r="AC5840" i="15"/>
  <c r="AC5839" i="15"/>
  <c r="AC5838" i="15"/>
  <c r="AC5837" i="15"/>
  <c r="AC5836" i="15"/>
  <c r="AC5835" i="15"/>
  <c r="AC5834" i="15"/>
  <c r="AC5833" i="15"/>
  <c r="AC5832" i="15"/>
  <c r="AC5831" i="15"/>
  <c r="AC5830" i="15"/>
  <c r="AC5829" i="15"/>
  <c r="AC5828" i="15"/>
  <c r="AC5827" i="15"/>
  <c r="AC5826" i="15"/>
  <c r="AC5825" i="15"/>
  <c r="AC5824" i="15"/>
  <c r="AC5823" i="15"/>
  <c r="AC5822" i="15"/>
  <c r="AC5821" i="15"/>
  <c r="AC5820" i="15"/>
  <c r="AC5819" i="15"/>
  <c r="AC5818" i="15"/>
  <c r="AC5817" i="15"/>
  <c r="AC5816" i="15"/>
  <c r="AC5815" i="15"/>
  <c r="AC5814" i="15"/>
  <c r="AC5813" i="15"/>
  <c r="AC5812" i="15"/>
  <c r="AC5811" i="15"/>
  <c r="AC5810" i="15"/>
  <c r="AC5809" i="15"/>
  <c r="AC5808" i="15"/>
  <c r="AC5807" i="15"/>
  <c r="AC5806" i="15"/>
  <c r="AC5805" i="15"/>
  <c r="AC5804" i="15"/>
  <c r="AC5803" i="15"/>
  <c r="AC5802" i="15"/>
  <c r="AC5801" i="15"/>
  <c r="AC5800" i="15"/>
  <c r="AC5799" i="15"/>
  <c r="AC5798" i="15"/>
  <c r="AC5797" i="15"/>
  <c r="AC5796" i="15"/>
  <c r="AC5795" i="15"/>
  <c r="AC5794" i="15"/>
  <c r="AC5793" i="15"/>
  <c r="AC5792" i="15"/>
  <c r="AC5791" i="15"/>
  <c r="AC5790" i="15"/>
  <c r="AC5789" i="15"/>
  <c r="AC5788" i="15"/>
  <c r="AC5787" i="15"/>
  <c r="AC5786" i="15"/>
  <c r="AC5785" i="15"/>
  <c r="AC5784" i="15"/>
  <c r="AC5783" i="15"/>
  <c r="AC5782" i="15"/>
  <c r="AC5781" i="15"/>
  <c r="AC5780" i="15"/>
  <c r="AC5779" i="15"/>
  <c r="AC5778" i="15"/>
  <c r="AC5777" i="15"/>
  <c r="AC5776" i="15"/>
  <c r="AC5775" i="15"/>
  <c r="AC5774" i="15"/>
  <c r="AC5773" i="15"/>
  <c r="AC5772" i="15"/>
  <c r="AC5771" i="15"/>
  <c r="AC5770" i="15"/>
  <c r="AC5769" i="15"/>
  <c r="AC5768" i="15"/>
  <c r="AC5767" i="15"/>
  <c r="AC5766" i="15"/>
  <c r="AC5765" i="15"/>
  <c r="AC5764" i="15"/>
  <c r="AC5763" i="15"/>
  <c r="AC5762" i="15"/>
  <c r="AC5761" i="15"/>
  <c r="AC5760" i="15"/>
  <c r="AC5759" i="15"/>
  <c r="AC5758" i="15"/>
  <c r="AC5757" i="15"/>
  <c r="AC5756" i="15"/>
  <c r="AC5755" i="15"/>
  <c r="AC5754" i="15"/>
  <c r="AC5753" i="15"/>
  <c r="AC5752" i="15"/>
  <c r="AC5751" i="15"/>
  <c r="AC5750" i="15"/>
  <c r="AC5749" i="15"/>
  <c r="AC5748" i="15"/>
  <c r="AC5747" i="15"/>
  <c r="AC5746" i="15"/>
  <c r="AC5745" i="15"/>
  <c r="AC5744" i="15"/>
  <c r="AC5743" i="15"/>
  <c r="AC5742" i="15"/>
  <c r="AC5741" i="15"/>
  <c r="AC5740" i="15"/>
  <c r="AC5739" i="15"/>
  <c r="AC5738" i="15"/>
  <c r="AC5737" i="15"/>
  <c r="AC5736" i="15"/>
  <c r="AC5735" i="15"/>
  <c r="AC5734" i="15"/>
  <c r="AC5733" i="15"/>
  <c r="AC5732" i="15"/>
  <c r="AC5731" i="15"/>
  <c r="AC5730" i="15"/>
  <c r="AC5729" i="15"/>
  <c r="AC5728" i="15"/>
  <c r="AC5727" i="15"/>
  <c r="AC5726" i="15"/>
  <c r="AC5725" i="15"/>
  <c r="AC5724" i="15"/>
  <c r="AC5723" i="15"/>
  <c r="AC5722" i="15"/>
  <c r="AC5721" i="15"/>
  <c r="AC5720" i="15"/>
  <c r="AC5719" i="15"/>
  <c r="AC5718" i="15"/>
  <c r="AC5717" i="15"/>
  <c r="AC5716" i="15"/>
  <c r="AC5715" i="15"/>
  <c r="AC5714" i="15"/>
  <c r="AC5713" i="15"/>
  <c r="AC5712" i="15"/>
  <c r="AC5711" i="15"/>
  <c r="AC5710" i="15"/>
  <c r="AC5709" i="15"/>
  <c r="AC5708" i="15"/>
  <c r="AC5707" i="15"/>
  <c r="AC5706" i="15"/>
  <c r="AC5705" i="15"/>
  <c r="AC5704" i="15"/>
  <c r="AC5703" i="15"/>
  <c r="AC5702" i="15"/>
  <c r="AC5701" i="15"/>
  <c r="AC5700" i="15"/>
  <c r="AC5699" i="15"/>
  <c r="AC5698" i="15"/>
  <c r="AC5697" i="15"/>
  <c r="AC5696" i="15"/>
  <c r="AC5695" i="15"/>
  <c r="AC5694" i="15"/>
  <c r="AC5693" i="15"/>
  <c r="AC5692" i="15"/>
  <c r="AC5691" i="15"/>
  <c r="AC5690" i="15"/>
  <c r="AC5689" i="15"/>
  <c r="AC5688" i="15"/>
  <c r="AC5687" i="15"/>
  <c r="AC5686" i="15"/>
  <c r="AC5685" i="15"/>
  <c r="AC5684" i="15"/>
  <c r="AC5683" i="15"/>
  <c r="AC5682" i="15"/>
  <c r="AC5681" i="15"/>
  <c r="AC5680" i="15"/>
  <c r="AC5679" i="15"/>
  <c r="AC5678" i="15"/>
  <c r="AC5677" i="15"/>
  <c r="AC5676" i="15"/>
  <c r="AC5675" i="15"/>
  <c r="AC5674" i="15"/>
  <c r="AC5673" i="15"/>
  <c r="AC5672" i="15"/>
  <c r="AC5671" i="15"/>
  <c r="AC5670" i="15"/>
  <c r="AC5669" i="15"/>
  <c r="AC5668" i="15"/>
  <c r="AC5667" i="15"/>
  <c r="AC5666" i="15"/>
  <c r="AC5665" i="15"/>
  <c r="AC5664" i="15"/>
  <c r="AC5663" i="15"/>
  <c r="AC5662" i="15"/>
  <c r="AC5661" i="15"/>
  <c r="AC5660" i="15"/>
  <c r="AC5659" i="15"/>
  <c r="AC5658" i="15"/>
  <c r="AC5657" i="15"/>
  <c r="AC5656" i="15"/>
  <c r="AC5655" i="15"/>
  <c r="AC5654" i="15"/>
  <c r="AC5653" i="15"/>
  <c r="AC5652" i="15"/>
  <c r="AC5651" i="15"/>
  <c r="AC5650" i="15"/>
  <c r="AC5649" i="15"/>
  <c r="AC5648" i="15"/>
  <c r="AC5647" i="15"/>
  <c r="AC5646" i="15"/>
  <c r="AC5645" i="15"/>
  <c r="AC5644" i="15"/>
  <c r="AC5643" i="15"/>
  <c r="AC5642" i="15"/>
  <c r="AC5641" i="15"/>
  <c r="AC5640" i="15"/>
  <c r="AC5639" i="15"/>
  <c r="AC5638" i="15"/>
  <c r="AC5637" i="15"/>
  <c r="AC5636" i="15"/>
  <c r="AC5635" i="15"/>
  <c r="AC5634" i="15"/>
  <c r="AC5633" i="15"/>
  <c r="AC5632" i="15"/>
  <c r="AC5631" i="15"/>
  <c r="AC5630" i="15"/>
  <c r="AC5629" i="15"/>
  <c r="AC5628" i="15"/>
  <c r="AC5627" i="15"/>
  <c r="AC5626" i="15"/>
  <c r="AC5625" i="15"/>
  <c r="AC5624" i="15"/>
  <c r="AC5623" i="15"/>
  <c r="AC5622" i="15"/>
  <c r="AC5621" i="15"/>
  <c r="AC5620" i="15"/>
  <c r="AC5619" i="15"/>
  <c r="AC5618" i="15"/>
  <c r="AC5617" i="15"/>
  <c r="AC5616" i="15"/>
  <c r="AC5615" i="15"/>
  <c r="AC5614" i="15"/>
  <c r="AC5613" i="15"/>
  <c r="AC5612" i="15"/>
  <c r="AC5611" i="15"/>
  <c r="AC5610" i="15"/>
  <c r="AC5609" i="15"/>
  <c r="AC5608" i="15"/>
  <c r="AC5607" i="15"/>
  <c r="AC5606" i="15"/>
  <c r="AC5605" i="15"/>
  <c r="AC5604" i="15"/>
  <c r="AC5603" i="15"/>
  <c r="AC5602" i="15"/>
  <c r="AC5601" i="15"/>
  <c r="AC5600" i="15"/>
  <c r="AC5599" i="15"/>
  <c r="AC5598" i="15"/>
  <c r="AC5597" i="15"/>
  <c r="AC5596" i="15"/>
  <c r="AC5595" i="15"/>
  <c r="AC5594" i="15"/>
  <c r="AC5593" i="15"/>
  <c r="AC5592" i="15"/>
  <c r="AC5591" i="15"/>
  <c r="AC5590" i="15"/>
  <c r="AC5589" i="15"/>
  <c r="AC5588" i="15"/>
  <c r="AC5587" i="15"/>
  <c r="AC5586" i="15"/>
  <c r="AC5585" i="15"/>
  <c r="AC5584" i="15"/>
  <c r="AC5583" i="15"/>
  <c r="AC5582" i="15"/>
  <c r="AC5581" i="15"/>
  <c r="AC5580" i="15"/>
  <c r="AC5579" i="15"/>
  <c r="AC5578" i="15"/>
  <c r="AC5577" i="15"/>
  <c r="AC5576" i="15"/>
  <c r="AC5575" i="15"/>
  <c r="AC5574" i="15"/>
  <c r="AC5573" i="15"/>
  <c r="AC5572" i="15"/>
  <c r="AC5571" i="15"/>
  <c r="AC5570" i="15"/>
  <c r="AC5569" i="15"/>
  <c r="AC5568" i="15"/>
  <c r="AC5567" i="15"/>
  <c r="AC5566" i="15"/>
  <c r="AC5565" i="15"/>
  <c r="AC5564" i="15"/>
  <c r="AC5563" i="15"/>
  <c r="AC5562" i="15"/>
  <c r="AC5561" i="15"/>
  <c r="AC5560" i="15"/>
  <c r="AC5559" i="15"/>
  <c r="AC5558" i="15"/>
  <c r="AC5557" i="15"/>
  <c r="AC5556" i="15"/>
  <c r="AC5555" i="15"/>
  <c r="AC5554" i="15"/>
  <c r="AC5553" i="15"/>
  <c r="AC5552" i="15"/>
  <c r="AC5551" i="15"/>
  <c r="AC5550" i="15"/>
  <c r="AC5549" i="15"/>
  <c r="AC5548" i="15"/>
  <c r="AC5547" i="15"/>
  <c r="AC5546" i="15"/>
  <c r="AC5545" i="15"/>
  <c r="AC5544" i="15"/>
  <c r="AC5543" i="15"/>
  <c r="AC5542" i="15"/>
  <c r="AC5541" i="15"/>
  <c r="AC5540" i="15"/>
  <c r="AC5539" i="15"/>
  <c r="AC5538" i="15"/>
  <c r="AC5537" i="15"/>
  <c r="AC5536" i="15"/>
  <c r="AC5535" i="15"/>
  <c r="AC5534" i="15"/>
  <c r="AC5533" i="15"/>
  <c r="AC5532" i="15"/>
  <c r="AC5531" i="15"/>
  <c r="AC5530" i="15"/>
  <c r="AC5529" i="15"/>
  <c r="AC5528" i="15"/>
  <c r="AC5527" i="15"/>
  <c r="AC5526" i="15"/>
  <c r="AC5525" i="15"/>
  <c r="AC5524" i="15"/>
  <c r="AC5523" i="15"/>
  <c r="AC5522" i="15"/>
  <c r="AC5521" i="15"/>
  <c r="AC5520" i="15"/>
  <c r="AC5519" i="15"/>
  <c r="AC5518" i="15"/>
  <c r="AC5517" i="15"/>
  <c r="AC5516" i="15"/>
  <c r="AC5515" i="15"/>
  <c r="AC5514" i="15"/>
  <c r="AC5513" i="15"/>
  <c r="AC5512" i="15"/>
  <c r="AC5511" i="15"/>
  <c r="AC5510" i="15"/>
  <c r="AC5509" i="15"/>
  <c r="AC5508" i="15"/>
  <c r="AC5507" i="15"/>
  <c r="AC5506" i="15"/>
  <c r="AC5505" i="15"/>
  <c r="AC5504" i="15"/>
  <c r="AC5503" i="15"/>
  <c r="AC5502" i="15"/>
  <c r="AC5501" i="15"/>
  <c r="AC5500" i="15"/>
  <c r="AC5499" i="15"/>
  <c r="AC5498" i="15"/>
  <c r="AC5497" i="15"/>
  <c r="AC5496" i="15"/>
  <c r="AC5495" i="15"/>
  <c r="AC5494" i="15"/>
  <c r="AC5493" i="15"/>
  <c r="AC5492" i="15"/>
  <c r="AC5491" i="15"/>
  <c r="AC5490" i="15"/>
  <c r="AC5489" i="15"/>
  <c r="AC5488" i="15"/>
  <c r="AC5487" i="15"/>
  <c r="AC5486" i="15"/>
  <c r="AC5485" i="15"/>
  <c r="AC5484" i="15"/>
  <c r="AC5483" i="15"/>
  <c r="AC5482" i="15"/>
  <c r="AC5481" i="15"/>
  <c r="AC5480" i="15"/>
  <c r="AC5479" i="15"/>
  <c r="AC5478" i="15"/>
  <c r="AC5477" i="15"/>
  <c r="AC5476" i="15"/>
  <c r="AC5475" i="15"/>
  <c r="AC5474" i="15"/>
  <c r="AC5473" i="15"/>
  <c r="AC5472" i="15"/>
  <c r="AC5471" i="15"/>
  <c r="AC5470" i="15"/>
  <c r="AC5469" i="15"/>
  <c r="AC5468" i="15"/>
  <c r="AC5467" i="15"/>
  <c r="AC5466" i="15"/>
  <c r="AC5465" i="15"/>
  <c r="AC5464" i="15"/>
  <c r="AC5463" i="15"/>
  <c r="AC5462" i="15"/>
  <c r="AC5461" i="15"/>
  <c r="AC5460" i="15"/>
  <c r="AC5459" i="15"/>
  <c r="AC5458" i="15"/>
  <c r="AC5457" i="15"/>
  <c r="AC5456" i="15"/>
  <c r="AC5455" i="15"/>
  <c r="AC5454" i="15"/>
  <c r="AC5453" i="15"/>
  <c r="AC5452" i="15"/>
  <c r="AC5451" i="15"/>
  <c r="AC5450" i="15"/>
  <c r="AC5449" i="15"/>
  <c r="AC5448" i="15"/>
  <c r="AC5447" i="15"/>
  <c r="AC5446" i="15"/>
  <c r="AC5445" i="15"/>
  <c r="AC5444" i="15"/>
  <c r="AC5443" i="15"/>
  <c r="AC5442" i="15"/>
  <c r="AC5441" i="15"/>
  <c r="AC5440" i="15"/>
  <c r="AC5439" i="15"/>
  <c r="AC5438" i="15"/>
  <c r="AC5437" i="15"/>
  <c r="AC5436" i="15"/>
  <c r="AC5435" i="15"/>
  <c r="AC5434" i="15"/>
  <c r="AC5433" i="15"/>
  <c r="AC5432" i="15"/>
  <c r="AC5431" i="15"/>
  <c r="AC5430" i="15"/>
  <c r="AC5429" i="15"/>
  <c r="AC5428" i="15"/>
  <c r="AC5427" i="15"/>
  <c r="AC5426" i="15"/>
  <c r="AC5425" i="15"/>
  <c r="AC5424" i="15"/>
  <c r="AC5423" i="15"/>
  <c r="AC5422" i="15"/>
  <c r="AC5421" i="15"/>
  <c r="AC5420" i="15"/>
  <c r="AC5419" i="15"/>
  <c r="AC5418" i="15"/>
  <c r="AC5417" i="15"/>
  <c r="AC5416" i="15"/>
  <c r="AC5415" i="15"/>
  <c r="AC5414" i="15"/>
  <c r="AC5413" i="15"/>
  <c r="AC5412" i="15"/>
  <c r="AC5411" i="15"/>
  <c r="AC5410" i="15"/>
  <c r="AC5409" i="15"/>
  <c r="AC5408" i="15"/>
  <c r="AC5407" i="15"/>
  <c r="AC5406" i="15"/>
  <c r="AC5405" i="15"/>
  <c r="AC5404" i="15"/>
  <c r="AC5403" i="15"/>
  <c r="AC5402" i="15"/>
  <c r="AC5401" i="15"/>
  <c r="AC5400" i="15"/>
  <c r="AC5399" i="15"/>
  <c r="AC5398" i="15"/>
  <c r="AC5397" i="15"/>
  <c r="AC5396" i="15"/>
  <c r="AC5395" i="15"/>
  <c r="AC5394" i="15"/>
  <c r="AC5393" i="15"/>
  <c r="AC5392" i="15"/>
  <c r="AC5391" i="15"/>
  <c r="AC5390" i="15"/>
  <c r="AC5389" i="15"/>
  <c r="AC5388" i="15"/>
  <c r="AC5387" i="15"/>
  <c r="AC5386" i="15"/>
  <c r="AC5385" i="15"/>
  <c r="AC5384" i="15"/>
  <c r="AC5383" i="15"/>
  <c r="AC5382" i="15"/>
  <c r="AC5381" i="15"/>
  <c r="AC5380" i="15"/>
  <c r="AC5379" i="15"/>
  <c r="AC5378" i="15"/>
  <c r="AC5377" i="15"/>
  <c r="AC5376" i="15"/>
  <c r="AC5375" i="15"/>
  <c r="AC5374" i="15"/>
  <c r="AC5373" i="15"/>
  <c r="AC5372" i="15"/>
  <c r="AC5371" i="15"/>
  <c r="AC5370" i="15"/>
  <c r="AC5369" i="15"/>
  <c r="AC5368" i="15"/>
  <c r="AC5367" i="15"/>
  <c r="AC5366" i="15"/>
  <c r="AC5365" i="15"/>
  <c r="AC5364" i="15"/>
  <c r="AC5363" i="15"/>
  <c r="AC5362" i="15"/>
  <c r="AC5361" i="15"/>
  <c r="AC5360" i="15"/>
  <c r="AC5359" i="15"/>
  <c r="AC5358" i="15"/>
  <c r="AC5357" i="15"/>
  <c r="AC5356" i="15"/>
  <c r="AC5355" i="15"/>
  <c r="AC5354" i="15"/>
  <c r="AC5353" i="15"/>
  <c r="AC5352" i="15"/>
  <c r="AC5351" i="15"/>
  <c r="AC5350" i="15"/>
  <c r="AC5349" i="15"/>
  <c r="AC5348" i="15"/>
  <c r="AC5347" i="15"/>
  <c r="AC5346" i="15"/>
  <c r="AC5345" i="15"/>
  <c r="AC5344" i="15"/>
  <c r="AC5343" i="15"/>
  <c r="AC5342" i="15"/>
  <c r="AC5341" i="15"/>
  <c r="AC5340" i="15"/>
  <c r="AC5339" i="15"/>
  <c r="AC5338" i="15"/>
  <c r="AC5337" i="15"/>
  <c r="AC5336" i="15"/>
  <c r="AC5335" i="15"/>
  <c r="AC5334" i="15"/>
  <c r="AC5333" i="15"/>
  <c r="AC5332" i="15"/>
  <c r="AC5331" i="15"/>
  <c r="AC5330" i="15"/>
  <c r="AC5329" i="15"/>
  <c r="AC5328" i="15"/>
  <c r="AC5327" i="15"/>
  <c r="AC5326" i="15"/>
  <c r="AC5325" i="15"/>
  <c r="AC5324" i="15"/>
  <c r="AC5323" i="15"/>
  <c r="AC5322" i="15"/>
  <c r="AC5321" i="15"/>
  <c r="AC5320" i="15"/>
  <c r="AC5319" i="15"/>
  <c r="AC5318" i="15"/>
  <c r="AC5317" i="15"/>
  <c r="AC5316" i="15"/>
  <c r="AC5315" i="15"/>
  <c r="AC5314" i="15"/>
  <c r="AC5313" i="15"/>
  <c r="AC5312" i="15"/>
  <c r="AC5311" i="15"/>
  <c r="AC5310" i="15"/>
  <c r="AC5309" i="15"/>
  <c r="AC5308" i="15"/>
  <c r="AC5307" i="15"/>
  <c r="AC5306" i="15"/>
  <c r="AC5305" i="15"/>
  <c r="AC5304" i="15"/>
  <c r="AC5303" i="15"/>
  <c r="AC5302" i="15"/>
  <c r="AC5301" i="15"/>
  <c r="AC5300" i="15"/>
  <c r="AC5299" i="15"/>
  <c r="AC5298" i="15"/>
  <c r="AC5297" i="15"/>
  <c r="AC5296" i="15"/>
  <c r="AC5295" i="15"/>
  <c r="AC5294" i="15"/>
  <c r="AC5293" i="15"/>
  <c r="AC5292" i="15"/>
  <c r="AC5291" i="15"/>
  <c r="AC5290" i="15"/>
  <c r="AC5289" i="15"/>
  <c r="AC5288" i="15"/>
  <c r="AC5287" i="15"/>
  <c r="AC5286" i="15"/>
  <c r="AC5285" i="15"/>
  <c r="AC5284" i="15"/>
  <c r="AC5283" i="15"/>
  <c r="AC5282" i="15"/>
  <c r="AC5281" i="15"/>
  <c r="AC5280" i="15"/>
  <c r="AC5279" i="15"/>
  <c r="AC5278" i="15"/>
  <c r="AC5277" i="15"/>
  <c r="AC5276" i="15"/>
  <c r="AC5275" i="15"/>
  <c r="AC5274" i="15"/>
  <c r="AC5273" i="15"/>
  <c r="AC5272" i="15"/>
  <c r="AC5271" i="15"/>
  <c r="AC5270" i="15"/>
  <c r="AC5269" i="15"/>
  <c r="AC5268" i="15"/>
  <c r="AC5267" i="15"/>
  <c r="AC5266" i="15"/>
  <c r="AC5265" i="15"/>
  <c r="AC5264" i="15"/>
  <c r="AC5263" i="15"/>
  <c r="AC5262" i="15"/>
  <c r="AC5261" i="15"/>
  <c r="AC5260" i="15"/>
  <c r="AC5259" i="15"/>
  <c r="AC5258" i="15"/>
  <c r="AC5257" i="15"/>
  <c r="AC5256" i="15"/>
  <c r="AC5255" i="15"/>
  <c r="AC5254" i="15"/>
  <c r="AC5253" i="15"/>
  <c r="AC5252" i="15"/>
  <c r="AC5251" i="15"/>
  <c r="AC5250" i="15"/>
  <c r="AC5249" i="15"/>
  <c r="AC5248" i="15"/>
  <c r="AC5247" i="15"/>
  <c r="AC5246" i="15"/>
  <c r="AC5245" i="15"/>
  <c r="AC5244" i="15"/>
  <c r="AC5243" i="15"/>
  <c r="AC5242" i="15"/>
  <c r="AC5241" i="15"/>
  <c r="AC5240" i="15"/>
  <c r="AC5239" i="15"/>
  <c r="AC5238" i="15"/>
  <c r="AC5237" i="15"/>
  <c r="AC5236" i="15"/>
  <c r="AC5235" i="15"/>
  <c r="AC5234" i="15"/>
  <c r="AC5233" i="15"/>
  <c r="AC5232" i="15"/>
  <c r="AC5231" i="15"/>
  <c r="AC5230" i="15"/>
  <c r="AC5229" i="15"/>
  <c r="AC5228" i="15"/>
  <c r="AC5227" i="15"/>
  <c r="AC5226" i="15"/>
  <c r="AC5225" i="15"/>
  <c r="AC5224" i="15"/>
  <c r="AC5223" i="15"/>
  <c r="AC5222" i="15"/>
  <c r="AC5221" i="15"/>
  <c r="AC5220" i="15"/>
  <c r="AC5219" i="15"/>
  <c r="AC5218" i="15"/>
  <c r="AC5217" i="15"/>
  <c r="AC5216" i="15"/>
  <c r="AC5215" i="15"/>
  <c r="AC5214" i="15"/>
  <c r="AC5213" i="15"/>
  <c r="AC5212" i="15"/>
  <c r="AC5211" i="15"/>
  <c r="AC5210" i="15"/>
  <c r="AC5209" i="15"/>
  <c r="AC5208" i="15"/>
  <c r="AC5207" i="15"/>
  <c r="AC5206" i="15"/>
  <c r="AC5205" i="15"/>
  <c r="AC5204" i="15"/>
  <c r="AC5203" i="15"/>
  <c r="AC5202" i="15"/>
  <c r="AC5201" i="15"/>
  <c r="AC5200" i="15"/>
  <c r="AC5199" i="15"/>
  <c r="AC5198" i="15"/>
  <c r="AC5197" i="15"/>
  <c r="AC5196" i="15"/>
  <c r="AC5195" i="15"/>
  <c r="AC5194" i="15"/>
  <c r="AC5193" i="15"/>
  <c r="AC5192" i="15"/>
  <c r="AC5191" i="15"/>
  <c r="AC5190" i="15"/>
  <c r="AC5189" i="15"/>
  <c r="AC5188" i="15"/>
  <c r="AC5187" i="15"/>
  <c r="AC5186" i="15"/>
  <c r="AC5185" i="15"/>
  <c r="AC5184" i="15"/>
  <c r="AC5183" i="15"/>
  <c r="AC5182" i="15"/>
  <c r="AC5181" i="15"/>
  <c r="AC5180" i="15"/>
  <c r="AC5179" i="15"/>
  <c r="AC5178" i="15"/>
  <c r="AC5177" i="15"/>
  <c r="AC5176" i="15"/>
  <c r="AC5175" i="15"/>
  <c r="AC5174" i="15"/>
  <c r="AC5173" i="15"/>
  <c r="AC5172" i="15"/>
  <c r="AC5171" i="15"/>
  <c r="AC5170" i="15"/>
  <c r="AC5169" i="15"/>
  <c r="AC5168" i="15"/>
  <c r="AC5167" i="15"/>
  <c r="AC5166" i="15"/>
  <c r="AC5165" i="15"/>
  <c r="AC5164" i="15"/>
  <c r="AC5163" i="15"/>
  <c r="AC5162" i="15"/>
  <c r="AC5161" i="15"/>
  <c r="AC5160" i="15"/>
  <c r="AC5159" i="15"/>
  <c r="AC5158" i="15"/>
  <c r="AC5157" i="15"/>
  <c r="AC5156" i="15"/>
  <c r="AC5155" i="15"/>
  <c r="AC5154" i="15"/>
  <c r="AC5153" i="15"/>
  <c r="AC5152" i="15"/>
  <c r="AC5151" i="15"/>
  <c r="AC5150" i="15"/>
  <c r="AC5149" i="15"/>
  <c r="AC5148" i="15"/>
  <c r="AC5147" i="15"/>
  <c r="AC5146" i="15"/>
  <c r="AC5145" i="15"/>
  <c r="AC5144" i="15"/>
  <c r="AC5143" i="15"/>
  <c r="AC5142" i="15"/>
  <c r="AC5141" i="15"/>
  <c r="AC5140" i="15"/>
  <c r="AC5139" i="15"/>
  <c r="AC5138" i="15"/>
  <c r="AC5137" i="15"/>
  <c r="AC5136" i="15"/>
  <c r="AC5135" i="15"/>
  <c r="AC5134" i="15"/>
  <c r="AC5133" i="15"/>
  <c r="AC5132" i="15"/>
  <c r="AC5131" i="15"/>
  <c r="AC5130" i="15"/>
  <c r="AC5129" i="15"/>
  <c r="AC5128" i="15"/>
  <c r="AC5127" i="15"/>
  <c r="AC5126" i="15"/>
  <c r="AC5125" i="15"/>
  <c r="AC5124" i="15"/>
  <c r="AC5123" i="15"/>
  <c r="AC5122" i="15"/>
  <c r="AC5121" i="15"/>
  <c r="AC5120" i="15"/>
  <c r="AC5119" i="15"/>
  <c r="AC5118" i="15"/>
  <c r="AC5117" i="15"/>
  <c r="AC5116" i="15"/>
  <c r="AC5115" i="15"/>
  <c r="AC5114" i="15"/>
  <c r="AC5113" i="15"/>
  <c r="AC5112" i="15"/>
  <c r="AC5111" i="15"/>
  <c r="AC5110" i="15"/>
  <c r="AC5109" i="15"/>
  <c r="AC5108" i="15"/>
  <c r="AC5107" i="15"/>
  <c r="AC5106" i="15"/>
  <c r="AC5105" i="15"/>
  <c r="AC5104" i="15"/>
  <c r="AC5103" i="15"/>
  <c r="AC5102" i="15"/>
  <c r="AC5101" i="15"/>
  <c r="AC5100" i="15"/>
  <c r="AC5099" i="15"/>
  <c r="AC5098" i="15"/>
  <c r="AC5097" i="15"/>
  <c r="AC5096" i="15"/>
  <c r="AC5095" i="15"/>
  <c r="AC5094" i="15"/>
  <c r="AC5093" i="15"/>
  <c r="AC5092" i="15"/>
  <c r="AC5091" i="15"/>
  <c r="AC5090" i="15"/>
  <c r="AC5089" i="15"/>
  <c r="AC5088" i="15"/>
  <c r="AC5087" i="15"/>
  <c r="AC5086" i="15"/>
  <c r="AC5085" i="15"/>
  <c r="AC5084" i="15"/>
  <c r="AC5083" i="15"/>
  <c r="AC5082" i="15"/>
  <c r="AC5081" i="15"/>
  <c r="AC5080" i="15"/>
  <c r="AC5079" i="15"/>
  <c r="AC5078" i="15"/>
  <c r="AC5077" i="15"/>
  <c r="AC5076" i="15"/>
  <c r="AC5075" i="15"/>
  <c r="AC5074" i="15"/>
  <c r="AC5073" i="15"/>
  <c r="AC5072" i="15"/>
  <c r="AC5071" i="15"/>
  <c r="AC5070" i="15"/>
  <c r="AC5069" i="15"/>
  <c r="AC5068" i="15"/>
  <c r="AC5067" i="15"/>
  <c r="AC5066" i="15"/>
  <c r="AC5065" i="15"/>
  <c r="AC5064" i="15"/>
  <c r="AC5063" i="15"/>
  <c r="AC5062" i="15"/>
  <c r="AC5061" i="15"/>
  <c r="AC5060" i="15"/>
  <c r="AC5059" i="15"/>
  <c r="AC5058" i="15"/>
  <c r="AC5057" i="15"/>
  <c r="AC5056" i="15"/>
  <c r="AC5055" i="15"/>
  <c r="AC5054" i="15"/>
  <c r="AC5053" i="15"/>
  <c r="AC5052" i="15"/>
  <c r="AC5051" i="15"/>
  <c r="AC5050" i="15"/>
  <c r="AC5049" i="15"/>
  <c r="AC5048" i="15"/>
  <c r="AC5047" i="15"/>
  <c r="AC5046" i="15"/>
  <c r="AC5045" i="15"/>
  <c r="AC5044" i="15"/>
  <c r="AC5043" i="15"/>
  <c r="AC5042" i="15"/>
  <c r="AC5041" i="15"/>
  <c r="AC5040" i="15"/>
  <c r="AC5039" i="15"/>
  <c r="AC5038" i="15"/>
  <c r="AC5037" i="15"/>
  <c r="AC5036" i="15"/>
  <c r="AC5035" i="15"/>
  <c r="AC5034" i="15"/>
  <c r="AC5033" i="15"/>
  <c r="AC5032" i="15"/>
  <c r="AC5031" i="15"/>
  <c r="AC5030" i="15"/>
  <c r="AC5029" i="15"/>
  <c r="AC5028" i="15"/>
  <c r="AC5027" i="15"/>
  <c r="AC5026" i="15"/>
  <c r="AC5025" i="15"/>
  <c r="AC5024" i="15"/>
  <c r="AC5023" i="15"/>
  <c r="AC5022" i="15"/>
  <c r="AC5021" i="15"/>
  <c r="AC5020" i="15"/>
  <c r="AC5019" i="15"/>
  <c r="AC5018" i="15"/>
  <c r="AC5017" i="15"/>
  <c r="AC5016" i="15"/>
  <c r="AC5015" i="15"/>
  <c r="AC5014" i="15"/>
  <c r="AC5013" i="15"/>
  <c r="AC5012" i="15"/>
  <c r="AC5011" i="15"/>
  <c r="AC5010" i="15"/>
  <c r="AC5009" i="15"/>
  <c r="AC5008" i="15"/>
  <c r="AC5007" i="15"/>
  <c r="AC5006" i="15"/>
  <c r="AC5005" i="15"/>
  <c r="AC5004" i="15"/>
  <c r="AC5003" i="15"/>
  <c r="AC5002" i="15"/>
  <c r="AC5001" i="15"/>
  <c r="AC5000" i="15"/>
  <c r="AC4999" i="15"/>
  <c r="AC4998" i="15"/>
  <c r="AC4997" i="15"/>
  <c r="AC4996" i="15"/>
  <c r="AC4995" i="15"/>
  <c r="AC4994" i="15"/>
  <c r="AC4993" i="15"/>
  <c r="AC4992" i="15"/>
  <c r="AC4991" i="15"/>
  <c r="AC4990" i="15"/>
  <c r="AC4989" i="15"/>
  <c r="AC4988" i="15"/>
  <c r="AC4987" i="15"/>
  <c r="AC4986" i="15"/>
  <c r="AC4985" i="15"/>
  <c r="AC4984" i="15"/>
  <c r="AC4983" i="15"/>
  <c r="AC4982" i="15"/>
  <c r="AC4981" i="15"/>
  <c r="AC4980" i="15"/>
  <c r="AC4979" i="15"/>
  <c r="AC4978" i="15"/>
  <c r="AC4977" i="15"/>
  <c r="AC4976" i="15"/>
  <c r="AC4975" i="15"/>
  <c r="AC4974" i="15"/>
  <c r="AC4973" i="15"/>
  <c r="AC4972" i="15"/>
  <c r="AC4971" i="15"/>
  <c r="AC4970" i="15"/>
  <c r="AC4969" i="15"/>
  <c r="AC4968" i="15"/>
  <c r="AC4967" i="15"/>
  <c r="AC4966" i="15"/>
  <c r="AC4965" i="15"/>
  <c r="AC4964" i="15"/>
  <c r="AC4963" i="15"/>
  <c r="AC4962" i="15"/>
  <c r="AC4961" i="15"/>
  <c r="AC4960" i="15"/>
  <c r="AC4959" i="15"/>
  <c r="AC4958" i="15"/>
  <c r="AC4957" i="15"/>
  <c r="AC4956" i="15"/>
  <c r="AC4955" i="15"/>
  <c r="AC4954" i="15"/>
  <c r="AC4953" i="15"/>
  <c r="AC4952" i="15"/>
  <c r="AC4951" i="15"/>
  <c r="AC4950" i="15"/>
  <c r="AC4949" i="15"/>
  <c r="AC4948" i="15"/>
  <c r="AC4947" i="15"/>
  <c r="AC4946" i="15"/>
  <c r="AC4945" i="15"/>
  <c r="AC4944" i="15"/>
  <c r="AC4943" i="15"/>
  <c r="AC4942" i="15"/>
  <c r="AC4941" i="15"/>
  <c r="AC4940" i="15"/>
  <c r="AC4939" i="15"/>
  <c r="AC4938" i="15"/>
  <c r="AC4937" i="15"/>
  <c r="AC4936" i="15"/>
  <c r="AC4935" i="15"/>
  <c r="AC4934" i="15"/>
  <c r="AC4933" i="15"/>
  <c r="AC4932" i="15"/>
  <c r="AC4931" i="15"/>
  <c r="AC4930" i="15"/>
  <c r="AC4929" i="15"/>
  <c r="AC4928" i="15"/>
  <c r="AC4927" i="15"/>
  <c r="AC4926" i="15"/>
  <c r="AC4925" i="15"/>
  <c r="AC4924" i="15"/>
  <c r="AC4923" i="15"/>
  <c r="AC4922" i="15"/>
  <c r="AC4921" i="15"/>
  <c r="AC4920" i="15"/>
  <c r="AC4919" i="15"/>
  <c r="AC4918" i="15"/>
  <c r="AC4917" i="15"/>
  <c r="AC4916" i="15"/>
  <c r="AC4915" i="15"/>
  <c r="AC4914" i="15"/>
  <c r="AC4913" i="15"/>
  <c r="AC4912" i="15"/>
  <c r="AC4911" i="15"/>
  <c r="AC4910" i="15"/>
  <c r="AC4909" i="15"/>
  <c r="AC4908" i="15"/>
  <c r="AC4907" i="15"/>
  <c r="AC4906" i="15"/>
  <c r="AC4905" i="15"/>
  <c r="AC4904" i="15"/>
  <c r="AC4903" i="15"/>
  <c r="AC4902" i="15"/>
  <c r="AC4901" i="15"/>
  <c r="AC4900" i="15"/>
  <c r="AC4899" i="15"/>
  <c r="AC4898" i="15"/>
  <c r="AC4897" i="15"/>
  <c r="AC4896" i="15"/>
  <c r="AC4895" i="15"/>
  <c r="AC4894" i="15"/>
  <c r="AC4893" i="15"/>
  <c r="AC4892" i="15"/>
  <c r="AC4891" i="15"/>
  <c r="AC4890" i="15"/>
  <c r="AC4889" i="15"/>
  <c r="AC4888" i="15"/>
  <c r="AC4887" i="15"/>
  <c r="AC4886" i="15"/>
  <c r="AC4885" i="15"/>
  <c r="AC4884" i="15"/>
  <c r="AC4883" i="15"/>
  <c r="AC4882" i="15"/>
  <c r="AC4881" i="15"/>
  <c r="AC4880" i="15"/>
  <c r="AC4879" i="15"/>
  <c r="AC4878" i="15"/>
  <c r="AC4877" i="15"/>
  <c r="AC4876" i="15"/>
  <c r="AC4875" i="15"/>
  <c r="AC4874" i="15"/>
  <c r="AC4873" i="15"/>
  <c r="AC4872" i="15"/>
  <c r="AC4871" i="15"/>
  <c r="AC4870" i="15"/>
  <c r="AC4869" i="15"/>
  <c r="AC4868" i="15"/>
  <c r="AC4867" i="15"/>
  <c r="AC4866" i="15"/>
  <c r="AC4865" i="15"/>
  <c r="AC4864" i="15"/>
  <c r="AC4863" i="15"/>
  <c r="AC4862" i="15"/>
  <c r="AC4861" i="15"/>
  <c r="AC4860" i="15"/>
  <c r="AC4859" i="15"/>
  <c r="AC4858" i="15"/>
  <c r="AC4857" i="15"/>
  <c r="AC4856" i="15"/>
  <c r="AC4855" i="15"/>
  <c r="AC4854" i="15"/>
  <c r="AC4853" i="15"/>
  <c r="AC4852" i="15"/>
  <c r="AC4851" i="15"/>
  <c r="AC4850" i="15"/>
  <c r="AC4849" i="15"/>
  <c r="AC4848" i="15"/>
  <c r="AC4847" i="15"/>
  <c r="AC4846" i="15"/>
  <c r="AC4845" i="15"/>
  <c r="AC4844" i="15"/>
  <c r="AC4843" i="15"/>
  <c r="AC4842" i="15"/>
  <c r="AC4841" i="15"/>
  <c r="AC4840" i="15"/>
  <c r="AC4839" i="15"/>
  <c r="AC4838" i="15"/>
  <c r="AC4837" i="15"/>
  <c r="AC4836" i="15"/>
  <c r="AC4835" i="15"/>
  <c r="AC4834" i="15"/>
  <c r="AC4833" i="15"/>
  <c r="AC4832" i="15"/>
  <c r="AC4831" i="15"/>
  <c r="AC4830" i="15"/>
  <c r="AC4829" i="15"/>
  <c r="AC4828" i="15"/>
  <c r="AC4827" i="15"/>
  <c r="AC4826" i="15"/>
  <c r="AC4825" i="15"/>
  <c r="AC4824" i="15"/>
  <c r="AC4823" i="15"/>
  <c r="AC4822" i="15"/>
  <c r="AC4821" i="15"/>
  <c r="AC4820" i="15"/>
  <c r="AC4819" i="15"/>
  <c r="AC4818" i="15"/>
  <c r="AC4817" i="15"/>
  <c r="AC4816" i="15"/>
  <c r="AC4815" i="15"/>
  <c r="AC4814" i="15"/>
  <c r="AC4813" i="15"/>
  <c r="AC4812" i="15"/>
  <c r="AC4811" i="15"/>
  <c r="AC4810" i="15"/>
  <c r="AC4809" i="15"/>
  <c r="AC4808" i="15"/>
  <c r="AC4807" i="15"/>
  <c r="AC4806" i="15"/>
  <c r="AC4805" i="15"/>
  <c r="AC4804" i="15"/>
  <c r="AC4803" i="15"/>
  <c r="AC4802" i="15"/>
  <c r="AC4801" i="15"/>
  <c r="AC4800" i="15"/>
  <c r="AC4799" i="15"/>
  <c r="AC4798" i="15"/>
  <c r="AC4797" i="15"/>
  <c r="AC4796" i="15"/>
  <c r="AC4795" i="15"/>
  <c r="AC4794" i="15"/>
  <c r="AC4793" i="15"/>
  <c r="AC4792" i="15"/>
  <c r="AC4791" i="15"/>
  <c r="AC4790" i="15"/>
  <c r="AC4789" i="15"/>
  <c r="AC4788" i="15"/>
  <c r="AC4787" i="15"/>
  <c r="AC4786" i="15"/>
  <c r="AC4785" i="15"/>
  <c r="AC4784" i="15"/>
  <c r="AC4783" i="15"/>
  <c r="AC4782" i="15"/>
  <c r="AC4781" i="15"/>
  <c r="AC4780" i="15"/>
  <c r="AC4779" i="15"/>
  <c r="AC4778" i="15"/>
  <c r="AC4777" i="15"/>
  <c r="AC4776" i="15"/>
  <c r="AC4775" i="15"/>
  <c r="AC4774" i="15"/>
  <c r="AC4773" i="15"/>
  <c r="AC4772" i="15"/>
  <c r="AC4771" i="15"/>
  <c r="AC4770" i="15"/>
  <c r="AC4769" i="15"/>
  <c r="AC4768" i="15"/>
  <c r="AC4767" i="15"/>
  <c r="AC4766" i="15"/>
  <c r="AC4765" i="15"/>
  <c r="AC4764" i="15"/>
  <c r="AC4763" i="15"/>
  <c r="AC4762" i="15"/>
  <c r="AC4761" i="15"/>
  <c r="AC4760" i="15"/>
  <c r="AC4759" i="15"/>
  <c r="AC4758" i="15"/>
  <c r="AC4757" i="15"/>
  <c r="AC4755" i="15"/>
  <c r="AC4754" i="15"/>
  <c r="AC4753" i="15"/>
  <c r="AC4752" i="15"/>
  <c r="AC4751" i="15"/>
  <c r="AC4750" i="15"/>
  <c r="AC4749" i="15"/>
  <c r="AC4748" i="15"/>
  <c r="AC4747" i="15"/>
  <c r="AC4746" i="15"/>
  <c r="AC4745" i="15"/>
  <c r="AC4744" i="15"/>
  <c r="AC4743" i="15"/>
  <c r="AC4742" i="15"/>
  <c r="AC4741" i="15"/>
  <c r="AC4740" i="15"/>
  <c r="AC4739" i="15"/>
  <c r="AC4738" i="15"/>
  <c r="AC4737" i="15"/>
  <c r="AC4736" i="15"/>
  <c r="AC4735" i="15"/>
  <c r="AC4734" i="15"/>
  <c r="AC4733" i="15"/>
  <c r="AC4732" i="15"/>
  <c r="AC4731" i="15"/>
  <c r="AC4730" i="15"/>
  <c r="AC4729" i="15"/>
  <c r="AC4728" i="15"/>
  <c r="AC4727" i="15"/>
  <c r="AC4726" i="15"/>
  <c r="AC4725" i="15"/>
  <c r="AC4724" i="15"/>
  <c r="AC4723" i="15"/>
  <c r="AC4722" i="15"/>
  <c r="AC4721" i="15"/>
  <c r="AC4720" i="15"/>
  <c r="AC4719" i="15"/>
  <c r="AC4718" i="15"/>
  <c r="AC4717" i="15"/>
  <c r="AC4716" i="15"/>
  <c r="AC4715" i="15"/>
  <c r="AC4714" i="15"/>
  <c r="AC4713" i="15"/>
  <c r="AC4712" i="15"/>
  <c r="AC4711" i="15"/>
  <c r="AC4710" i="15"/>
  <c r="AC4709" i="15"/>
  <c r="AC4708" i="15"/>
  <c r="AC4707" i="15"/>
  <c r="AC4706" i="15"/>
  <c r="AC4705" i="15"/>
  <c r="AC4704" i="15"/>
  <c r="AC4703" i="15"/>
  <c r="AC4702" i="15"/>
  <c r="AC4701" i="15"/>
  <c r="AC4700" i="15"/>
  <c r="AC4699" i="15"/>
  <c r="AC4698" i="15"/>
  <c r="AC4697" i="15"/>
  <c r="AC4696" i="15"/>
  <c r="AC4695" i="15"/>
  <c r="AC4694" i="15"/>
  <c r="AC4693" i="15"/>
  <c r="AC4692" i="15"/>
  <c r="AC4691" i="15"/>
  <c r="AC4690" i="15"/>
  <c r="AC4689" i="15"/>
  <c r="AC4688" i="15"/>
  <c r="AC4687" i="15"/>
  <c r="AC4686" i="15"/>
  <c r="AC4685" i="15"/>
  <c r="AC4684" i="15"/>
  <c r="AC4683" i="15"/>
  <c r="AC4682" i="15"/>
  <c r="AC4681" i="15"/>
  <c r="AC4680" i="15"/>
  <c r="AC4679" i="15"/>
  <c r="AC4678" i="15"/>
  <c r="AC4677" i="15"/>
  <c r="AC4676" i="15"/>
  <c r="AC4675" i="15"/>
  <c r="AC4674" i="15"/>
  <c r="AC4673" i="15"/>
  <c r="AC4672" i="15"/>
  <c r="AC4671" i="15"/>
  <c r="AC4670" i="15"/>
  <c r="AC4669" i="15"/>
  <c r="AC4668" i="15"/>
  <c r="AC4667" i="15"/>
  <c r="AC4666" i="15"/>
  <c r="AC4665" i="15"/>
  <c r="AC4664" i="15"/>
  <c r="AC4663" i="15"/>
  <c r="AC4662" i="15"/>
  <c r="AC4661" i="15"/>
  <c r="AC4660" i="15"/>
  <c r="AC4659" i="15"/>
  <c r="AC4658" i="15"/>
  <c r="AC4657" i="15"/>
  <c r="AC4656" i="15"/>
  <c r="AC4655" i="15"/>
  <c r="AC4654" i="15"/>
  <c r="AC4653" i="15"/>
  <c r="AC4652" i="15"/>
  <c r="AC4651" i="15"/>
  <c r="AC4650" i="15"/>
  <c r="AC4649" i="15"/>
  <c r="AC4648" i="15"/>
  <c r="AC4647" i="15"/>
  <c r="AC4646" i="15"/>
  <c r="AC4645" i="15"/>
  <c r="AC4644" i="15"/>
  <c r="AC4643" i="15"/>
  <c r="AC4642" i="15"/>
  <c r="AC4641" i="15"/>
  <c r="AC4640" i="15"/>
  <c r="AC4639" i="15"/>
  <c r="AC4638" i="15"/>
  <c r="AC4637" i="15"/>
  <c r="AC4636" i="15"/>
  <c r="AC4635" i="15"/>
  <c r="AC4634" i="15"/>
  <c r="AC4633" i="15"/>
  <c r="AC4632" i="15"/>
  <c r="AC4631" i="15"/>
  <c r="AC4630" i="15"/>
  <c r="AC4629" i="15"/>
  <c r="AC4628" i="15"/>
  <c r="AC4627" i="15"/>
  <c r="AC4626" i="15"/>
  <c r="AC4625" i="15"/>
  <c r="AC4624" i="15"/>
  <c r="AC4623" i="15"/>
  <c r="AC4622" i="15"/>
  <c r="AC4621" i="15"/>
  <c r="AC4620" i="15"/>
  <c r="AC4619" i="15"/>
  <c r="AC4618" i="15"/>
  <c r="AC4617" i="15"/>
  <c r="AC4616" i="15"/>
  <c r="AC4615" i="15"/>
  <c r="AC4614" i="15"/>
  <c r="AC4613" i="15"/>
  <c r="AC4612" i="15"/>
  <c r="AC4611" i="15"/>
  <c r="AC4610" i="15"/>
  <c r="AC4609" i="15"/>
  <c r="AC4608" i="15"/>
  <c r="AC4607" i="15"/>
  <c r="AC4606" i="15"/>
  <c r="AC4605" i="15"/>
  <c r="AC4604" i="15"/>
  <c r="AC4603" i="15"/>
  <c r="AC4602" i="15"/>
  <c r="AC4601" i="15"/>
  <c r="AC4600" i="15"/>
  <c r="AC4599" i="15"/>
  <c r="AC4598" i="15"/>
  <c r="AC4597" i="15"/>
  <c r="AC4596" i="15"/>
  <c r="AC4595" i="15"/>
  <c r="AC4594" i="15"/>
  <c r="AC4593" i="15"/>
  <c r="AC4592" i="15"/>
  <c r="AC4591" i="15"/>
  <c r="AC4590" i="15"/>
  <c r="AC4589" i="15"/>
  <c r="AC4588" i="15"/>
  <c r="AC4587" i="15"/>
  <c r="AC4586" i="15"/>
  <c r="AC4585" i="15"/>
  <c r="AC4584" i="15"/>
  <c r="AC4583" i="15"/>
  <c r="AC4582" i="15"/>
  <c r="AC4581" i="15"/>
  <c r="AC4580" i="15"/>
  <c r="AC4579" i="15"/>
  <c r="AC4578" i="15"/>
  <c r="AC4577" i="15"/>
  <c r="AC4576" i="15"/>
  <c r="AC4575" i="15"/>
  <c r="AC4574" i="15"/>
  <c r="AC4573" i="15"/>
  <c r="AC4572" i="15"/>
  <c r="AC4571" i="15"/>
  <c r="AC4570" i="15"/>
  <c r="AC4569" i="15"/>
  <c r="AC4568" i="15"/>
  <c r="AC4567" i="15"/>
  <c r="AC4566" i="15"/>
  <c r="AC4565" i="15"/>
  <c r="AC4564" i="15"/>
  <c r="AC4563" i="15"/>
  <c r="AC4562" i="15"/>
  <c r="AC4561" i="15"/>
  <c r="AC4560" i="15"/>
  <c r="AC4559" i="15"/>
  <c r="AC4558" i="15"/>
  <c r="AC4557" i="15"/>
  <c r="AC4556" i="15"/>
  <c r="AC4555" i="15"/>
  <c r="AC4554" i="15"/>
  <c r="AC4553" i="15"/>
  <c r="AC4552" i="15"/>
  <c r="AC4551" i="15"/>
  <c r="AC4550" i="15"/>
  <c r="AC4549" i="15"/>
  <c r="AC4548" i="15"/>
  <c r="AC4547" i="15"/>
  <c r="AC4546" i="15"/>
  <c r="AC4545" i="15"/>
  <c r="AC4544" i="15"/>
  <c r="AC4543" i="15"/>
  <c r="AC4542" i="15"/>
  <c r="AC4541" i="15"/>
  <c r="AC4540" i="15"/>
  <c r="AC4539" i="15"/>
  <c r="AC4538" i="15"/>
  <c r="AC4537" i="15"/>
  <c r="AC4536" i="15"/>
  <c r="AC4535" i="15"/>
  <c r="AC4534" i="15"/>
  <c r="AC4533" i="15"/>
  <c r="AC4532" i="15"/>
  <c r="AC4531" i="15"/>
  <c r="AC4530" i="15"/>
  <c r="AC4529" i="15"/>
  <c r="AC4528" i="15"/>
  <c r="AC4527" i="15"/>
  <c r="AC4526" i="15"/>
  <c r="AC4525" i="15"/>
  <c r="AC4524" i="15"/>
  <c r="AC4523" i="15"/>
  <c r="AC4522" i="15"/>
  <c r="AC4521" i="15"/>
  <c r="AC4520" i="15"/>
  <c r="AC4519" i="15"/>
  <c r="AC4518" i="15"/>
  <c r="AC4517" i="15"/>
  <c r="AC4516" i="15"/>
  <c r="AC4515" i="15"/>
  <c r="AC4514" i="15"/>
  <c r="AC4513" i="15"/>
  <c r="AC4512" i="15"/>
  <c r="AC4511" i="15"/>
  <c r="AC4510" i="15"/>
  <c r="AC4509" i="15"/>
  <c r="AC4508" i="15"/>
  <c r="AC4507" i="15"/>
  <c r="AC4506" i="15"/>
  <c r="AC4505" i="15"/>
  <c r="AC4504" i="15"/>
  <c r="AC4503" i="15"/>
  <c r="AC4502" i="15"/>
  <c r="AC4501" i="15"/>
  <c r="AC4500" i="15"/>
  <c r="AC4499" i="15"/>
  <c r="AC4498" i="15"/>
  <c r="AC4497" i="15"/>
  <c r="AC4496" i="15"/>
  <c r="AC4495" i="15"/>
  <c r="AC4494" i="15"/>
  <c r="AC4493" i="15"/>
  <c r="AC4492" i="15"/>
  <c r="AC4491" i="15"/>
  <c r="AC4490" i="15"/>
  <c r="AC4489" i="15"/>
  <c r="AC4488" i="15"/>
  <c r="AC4487" i="15"/>
  <c r="AC4486" i="15"/>
  <c r="AC4485" i="15"/>
  <c r="AC4484" i="15"/>
  <c r="AC4483" i="15"/>
  <c r="AC4482" i="15"/>
  <c r="AC4481" i="15"/>
  <c r="AC4480" i="15"/>
  <c r="AC4479" i="15"/>
  <c r="AC4478" i="15"/>
  <c r="AC4477" i="15"/>
  <c r="AC4476" i="15"/>
  <c r="AC4475" i="15"/>
  <c r="AC4474" i="15"/>
  <c r="AC4473" i="15"/>
  <c r="AC4472" i="15"/>
  <c r="AC4471" i="15"/>
  <c r="AC4470" i="15"/>
  <c r="AC4469" i="15"/>
  <c r="AC4468" i="15"/>
  <c r="AC4467" i="15"/>
  <c r="AC4466" i="15"/>
  <c r="AC4465" i="15"/>
  <c r="AC4464" i="15"/>
  <c r="AC4463" i="15"/>
  <c r="AC4462" i="15"/>
  <c r="AC4461" i="15"/>
  <c r="AC4460" i="15"/>
  <c r="AC4459" i="15"/>
  <c r="AC4458" i="15"/>
  <c r="AC4457" i="15"/>
  <c r="AC4456" i="15"/>
  <c r="AC4455" i="15"/>
  <c r="AC4454" i="15"/>
  <c r="AC4453" i="15"/>
  <c r="AC4452" i="15"/>
  <c r="AC4451" i="15"/>
  <c r="AC4450" i="15"/>
  <c r="AC4449" i="15"/>
  <c r="AC4448" i="15"/>
  <c r="AC4447" i="15"/>
  <c r="AC4446" i="15"/>
  <c r="AC4445" i="15"/>
  <c r="AC4444" i="15"/>
  <c r="AC4443" i="15"/>
  <c r="AC4442" i="15"/>
  <c r="AC4441" i="15"/>
  <c r="AC4440" i="15"/>
  <c r="AC4439" i="15"/>
  <c r="AC4438" i="15"/>
  <c r="AC4437" i="15"/>
  <c r="AC4436" i="15"/>
  <c r="AC4435" i="15"/>
  <c r="AC4434" i="15"/>
  <c r="AC4433" i="15"/>
  <c r="AC4432" i="15"/>
  <c r="AC4431" i="15"/>
  <c r="AC4430" i="15"/>
  <c r="AC4429" i="15"/>
  <c r="AC4428" i="15"/>
  <c r="AC4427" i="15"/>
  <c r="AC4426" i="15"/>
  <c r="AC4425" i="15"/>
  <c r="AC4424" i="15"/>
  <c r="AC4423" i="15"/>
  <c r="AC4422" i="15"/>
  <c r="AC4421" i="15"/>
  <c r="AC4420" i="15"/>
  <c r="AC4419" i="15"/>
  <c r="AC4418" i="15"/>
  <c r="AC4417" i="15"/>
  <c r="AC4416" i="15"/>
  <c r="AC4415" i="15"/>
  <c r="AC4414" i="15"/>
  <c r="AC4413" i="15"/>
  <c r="AC4412" i="15"/>
  <c r="AC4411" i="15"/>
  <c r="AC4410" i="15"/>
  <c r="AC4409" i="15"/>
  <c r="AC4408" i="15"/>
  <c r="AC4407" i="15"/>
  <c r="AC4406" i="15"/>
  <c r="AC4405" i="15"/>
  <c r="AC4404" i="15"/>
  <c r="AC4403" i="15"/>
  <c r="AC4402" i="15"/>
  <c r="AC4401" i="15"/>
  <c r="AC4400" i="15"/>
  <c r="AC4399" i="15"/>
  <c r="AC4398" i="15"/>
  <c r="AC4397" i="15"/>
  <c r="AC4396" i="15"/>
  <c r="AC4395" i="15"/>
  <c r="AC4394" i="15"/>
  <c r="AC4393" i="15"/>
  <c r="AC4392" i="15"/>
  <c r="AC4391" i="15"/>
  <c r="AC4390" i="15"/>
  <c r="AC4389" i="15"/>
  <c r="AC4388" i="15"/>
  <c r="AC4387" i="15"/>
  <c r="AC4386" i="15"/>
  <c r="AC4385" i="15"/>
  <c r="AC4384" i="15"/>
  <c r="AC4383" i="15"/>
  <c r="AC4382" i="15"/>
  <c r="AC4381" i="15"/>
  <c r="AC4380" i="15"/>
  <c r="AC4379" i="15"/>
  <c r="AC4378" i="15"/>
  <c r="AC4377" i="15"/>
  <c r="AC4376" i="15"/>
  <c r="AC4375" i="15"/>
  <c r="AC4374" i="15"/>
  <c r="AC4373" i="15"/>
  <c r="AC4372" i="15"/>
  <c r="AC4371" i="15"/>
  <c r="AC4370" i="15"/>
  <c r="AC4369" i="15"/>
  <c r="AC4368" i="15"/>
  <c r="AC4367" i="15"/>
  <c r="AC4366" i="15"/>
  <c r="AC4365" i="15"/>
  <c r="AC4364" i="15"/>
  <c r="AC4363" i="15"/>
  <c r="AC4362" i="15"/>
  <c r="AC4361" i="15"/>
  <c r="AC4360" i="15"/>
  <c r="AC4359" i="15"/>
  <c r="AC4358" i="15"/>
  <c r="AC4357" i="15"/>
  <c r="AC4356" i="15"/>
  <c r="AC4355" i="15"/>
  <c r="AC4354" i="15"/>
  <c r="AC4353" i="15"/>
  <c r="AC4352" i="15"/>
  <c r="AC4351" i="15"/>
  <c r="AC4350" i="15"/>
  <c r="AC4349" i="15"/>
  <c r="AC4348" i="15"/>
  <c r="AC4347" i="15"/>
  <c r="AC4346" i="15"/>
  <c r="AC4345" i="15"/>
  <c r="AC4344" i="15"/>
  <c r="AC4343" i="15"/>
  <c r="AC4342" i="15"/>
  <c r="AC4341" i="15"/>
  <c r="AC4340" i="15"/>
  <c r="AC4339" i="15"/>
  <c r="AC4338" i="15"/>
  <c r="AC4337" i="15"/>
  <c r="AC4336" i="15"/>
  <c r="AC4335" i="15"/>
  <c r="AC4334" i="15"/>
  <c r="AC4333" i="15"/>
  <c r="AC4332" i="15"/>
  <c r="AC4331" i="15"/>
  <c r="AC4330" i="15"/>
  <c r="AC4329" i="15"/>
  <c r="AC4328" i="15"/>
  <c r="AC4327" i="15"/>
  <c r="AC4326" i="15"/>
  <c r="AC4325" i="15"/>
  <c r="AC4324" i="15"/>
  <c r="AC4323" i="15"/>
  <c r="AC4322" i="15"/>
  <c r="AC4321" i="15"/>
  <c r="AC4320" i="15"/>
  <c r="AC4319" i="15"/>
  <c r="AC4318" i="15"/>
  <c r="AC4317" i="15"/>
  <c r="AC4316" i="15"/>
  <c r="AC4315" i="15"/>
  <c r="AC4314" i="15"/>
  <c r="AC4313" i="15"/>
  <c r="AC4312" i="15"/>
  <c r="AC4311" i="15"/>
  <c r="AC4310" i="15"/>
  <c r="AC4309" i="15"/>
  <c r="AC4308" i="15"/>
  <c r="AC4307" i="15"/>
  <c r="AC4306" i="15"/>
  <c r="AC4305" i="15"/>
  <c r="AC4304" i="15"/>
  <c r="AC4303" i="15"/>
  <c r="AC4302" i="15"/>
  <c r="AC4301" i="15"/>
  <c r="AC4300" i="15"/>
  <c r="AC4299" i="15"/>
  <c r="AC4298" i="15"/>
  <c r="AC4297" i="15"/>
  <c r="AC4296" i="15"/>
  <c r="AC4295" i="15"/>
  <c r="AC4294" i="15"/>
  <c r="AC4293" i="15"/>
  <c r="AC4292" i="15"/>
  <c r="AC4291" i="15"/>
  <c r="AC4290" i="15"/>
  <c r="AC4289" i="15"/>
  <c r="AC4288" i="15"/>
  <c r="AC4287" i="15"/>
  <c r="AC4286" i="15"/>
  <c r="AC4285" i="15"/>
  <c r="AC4284" i="15"/>
  <c r="AC4283" i="15"/>
  <c r="AC4282" i="15"/>
  <c r="AC4281" i="15"/>
  <c r="AC4280" i="15"/>
  <c r="AC4279" i="15"/>
  <c r="AC4278" i="15"/>
  <c r="AC4277" i="15"/>
  <c r="AC4276" i="15"/>
  <c r="AC4275" i="15"/>
  <c r="AC4274" i="15"/>
  <c r="AC4273" i="15"/>
  <c r="AC4272" i="15"/>
  <c r="AC4271" i="15"/>
  <c r="AC4270" i="15"/>
  <c r="AC4269" i="15"/>
  <c r="AC4268" i="15"/>
  <c r="AC4267" i="15"/>
  <c r="AC4266" i="15"/>
  <c r="AC4265" i="15"/>
  <c r="AC4264" i="15"/>
  <c r="AC4263" i="15"/>
  <c r="AC4262" i="15"/>
  <c r="AC4261" i="15"/>
  <c r="AC4260" i="15"/>
  <c r="AC4259" i="15"/>
  <c r="AC4258" i="15"/>
  <c r="AC4257" i="15"/>
  <c r="AC4256" i="15"/>
  <c r="AC4255" i="15"/>
  <c r="AC4254" i="15"/>
  <c r="AC4253" i="15"/>
  <c r="AC4252" i="15"/>
  <c r="AC4251" i="15"/>
  <c r="AC4250" i="15"/>
  <c r="AC4249" i="15"/>
  <c r="AC4248" i="15"/>
  <c r="AC4247" i="15"/>
  <c r="AC4246" i="15"/>
  <c r="AC4245" i="15"/>
  <c r="AC4244" i="15"/>
  <c r="AC4243" i="15"/>
  <c r="AC4242" i="15"/>
  <c r="AC4241" i="15"/>
  <c r="AC4240" i="15"/>
  <c r="AC4239" i="15"/>
  <c r="AC4238" i="15"/>
  <c r="AC4237" i="15"/>
  <c r="AC4236" i="15"/>
  <c r="AC4235" i="15"/>
  <c r="AC4234" i="15"/>
  <c r="AC4233" i="15"/>
  <c r="AC4232" i="15"/>
  <c r="AC4231" i="15"/>
  <c r="AC4230" i="15"/>
  <c r="AC4229" i="15"/>
  <c r="AC4228" i="15"/>
  <c r="AC4227" i="15"/>
  <c r="AC4226" i="15"/>
  <c r="AC4225" i="15"/>
  <c r="AC4224" i="15"/>
  <c r="AC4223" i="15"/>
  <c r="AC4222" i="15"/>
  <c r="AC4221" i="15"/>
  <c r="AC4220" i="15"/>
  <c r="AC4219" i="15"/>
  <c r="AC4218" i="15"/>
  <c r="AC4217" i="15"/>
  <c r="AC4216" i="15"/>
  <c r="AC4215" i="15"/>
  <c r="AC4214" i="15"/>
  <c r="AC4213" i="15"/>
  <c r="AC4212" i="15"/>
  <c r="AC4211" i="15"/>
  <c r="AC4210" i="15"/>
  <c r="AC4209" i="15"/>
  <c r="AC4208" i="15"/>
  <c r="AC4207" i="15"/>
  <c r="AC4206" i="15"/>
  <c r="AC4205" i="15"/>
  <c r="AC4204" i="15"/>
  <c r="AC4203" i="15"/>
  <c r="AC4202" i="15"/>
  <c r="AC4201" i="15"/>
  <c r="AC4200" i="15"/>
  <c r="AC4199" i="15"/>
  <c r="AC4198" i="15"/>
  <c r="AC4197" i="15"/>
  <c r="AC4196" i="15"/>
  <c r="AC4195" i="15"/>
  <c r="AC4194" i="15"/>
  <c r="AC4193" i="15"/>
  <c r="AC4192" i="15"/>
  <c r="AC4191" i="15"/>
  <c r="AC4190" i="15"/>
  <c r="AC4189" i="15"/>
  <c r="AC4188" i="15"/>
  <c r="AC4187" i="15"/>
  <c r="AC4186" i="15"/>
  <c r="AC4185" i="15"/>
  <c r="AC4184" i="15"/>
  <c r="AC4183" i="15"/>
  <c r="AC4182" i="15"/>
  <c r="AC4181" i="15"/>
  <c r="AC4180" i="15"/>
  <c r="AC4179" i="15"/>
  <c r="AC4178" i="15"/>
  <c r="AC4177" i="15"/>
  <c r="AC4176" i="15"/>
  <c r="AC4175" i="15"/>
  <c r="AC4174" i="15"/>
  <c r="AC4173" i="15"/>
  <c r="AC4172" i="15"/>
  <c r="AC4171" i="15"/>
  <c r="AC4170" i="15"/>
  <c r="AC4169" i="15"/>
  <c r="AC4168" i="15"/>
  <c r="AC4167" i="15"/>
  <c r="AC4166" i="15"/>
  <c r="AC4165" i="15"/>
  <c r="AC4164" i="15"/>
  <c r="AC4163" i="15"/>
  <c r="AC4162" i="15"/>
  <c r="AC4161" i="15"/>
  <c r="AC4160" i="15"/>
  <c r="AC4159" i="15"/>
  <c r="AC4158" i="15"/>
  <c r="AC4157" i="15"/>
  <c r="AC4156" i="15"/>
  <c r="AC4155" i="15"/>
  <c r="AC4154" i="15"/>
  <c r="AC4153" i="15"/>
  <c r="AC4152" i="15"/>
  <c r="AC4151" i="15"/>
  <c r="AC4150" i="15"/>
  <c r="AC4149" i="15"/>
  <c r="AC4148" i="15"/>
  <c r="AC4147" i="15"/>
  <c r="AC4146" i="15"/>
  <c r="AC4145" i="15"/>
  <c r="AC4144" i="15"/>
  <c r="AC4143" i="15"/>
  <c r="AC4142" i="15"/>
  <c r="AC4141" i="15"/>
  <c r="AC4140" i="15"/>
  <c r="AC4139" i="15"/>
  <c r="AC4138" i="15"/>
  <c r="AC4137" i="15"/>
  <c r="AC4136" i="15"/>
  <c r="AC4135" i="15"/>
  <c r="AC4134" i="15"/>
  <c r="AC4133" i="15"/>
  <c r="AC4132" i="15"/>
  <c r="AC4131" i="15"/>
  <c r="AC4130" i="15"/>
  <c r="AC4129" i="15"/>
  <c r="AC4128" i="15"/>
  <c r="AC4127" i="15"/>
  <c r="AC4126" i="15"/>
  <c r="AC4125" i="15"/>
  <c r="AC4124" i="15"/>
  <c r="AC4123" i="15"/>
  <c r="AC4122" i="15"/>
  <c r="AC4121" i="15"/>
  <c r="AC4120" i="15"/>
  <c r="AC4119" i="15"/>
  <c r="AC4118" i="15"/>
  <c r="AC4117" i="15"/>
  <c r="AC4116" i="15"/>
  <c r="AC4115" i="15"/>
  <c r="AC4114" i="15"/>
  <c r="AC4113" i="15"/>
  <c r="AC4112" i="15"/>
  <c r="AC4111" i="15"/>
  <c r="AC4110" i="15"/>
  <c r="AC4109" i="15"/>
  <c r="AC4108" i="15"/>
  <c r="AC4107" i="15"/>
  <c r="AC4106" i="15"/>
  <c r="AC4105" i="15"/>
  <c r="AC4104" i="15"/>
  <c r="AC4103" i="15"/>
  <c r="AC4102" i="15"/>
  <c r="AC4101" i="15"/>
  <c r="AC4100" i="15"/>
  <c r="AC4099" i="15"/>
  <c r="AC4098" i="15"/>
  <c r="AC4097" i="15"/>
  <c r="AC4096" i="15"/>
  <c r="AC4095" i="15"/>
  <c r="AC4094" i="15"/>
  <c r="AC4093" i="15"/>
  <c r="AC4092" i="15"/>
  <c r="AC4091" i="15"/>
  <c r="AC4090" i="15"/>
  <c r="AC4089" i="15"/>
  <c r="AC4088" i="15"/>
  <c r="AC4087" i="15"/>
  <c r="AC4086" i="15"/>
  <c r="AC4085" i="15"/>
  <c r="AC4084" i="15"/>
  <c r="AC4083" i="15"/>
  <c r="AC4082" i="15"/>
  <c r="AC4081" i="15"/>
  <c r="AC4080" i="15"/>
  <c r="AC4079" i="15"/>
  <c r="AC4078" i="15"/>
  <c r="AC4077" i="15"/>
  <c r="AC4076" i="15"/>
  <c r="AC4075" i="15"/>
  <c r="AC4074" i="15"/>
  <c r="AC4073" i="15"/>
  <c r="AC4072" i="15"/>
  <c r="AC4071" i="15"/>
  <c r="AC4070" i="15"/>
  <c r="AC4069" i="15"/>
  <c r="AC4068" i="15"/>
  <c r="AC4067" i="15"/>
  <c r="AC4066" i="15"/>
  <c r="AC4065" i="15"/>
  <c r="AC4064" i="15"/>
  <c r="AC4063" i="15"/>
  <c r="AC4062" i="15"/>
  <c r="AC4061" i="15"/>
  <c r="AC4060" i="15"/>
  <c r="AC4059" i="15"/>
  <c r="AC4058" i="15"/>
  <c r="AC4057" i="15"/>
  <c r="AC4056" i="15"/>
  <c r="AC4055" i="15"/>
  <c r="AC4054" i="15"/>
  <c r="AC4053" i="15"/>
  <c r="AC4052" i="15"/>
  <c r="AC4051" i="15"/>
  <c r="AC4050" i="15"/>
  <c r="AC4049" i="15"/>
  <c r="AC4048" i="15"/>
  <c r="AC4047" i="15"/>
  <c r="AC4046" i="15"/>
  <c r="AC4045" i="15"/>
  <c r="AC4044" i="15"/>
  <c r="AC4043" i="15"/>
  <c r="AC4042" i="15"/>
  <c r="AC4041" i="15"/>
  <c r="AC4040" i="15"/>
  <c r="AC4039" i="15"/>
  <c r="AC4038" i="15"/>
  <c r="AC4037" i="15"/>
  <c r="AC4036" i="15"/>
  <c r="AC4035" i="15"/>
  <c r="AC4034" i="15"/>
  <c r="AC4033" i="15"/>
  <c r="AC4032" i="15"/>
  <c r="AC4031" i="15"/>
  <c r="AC4030" i="15"/>
  <c r="AC4029" i="15"/>
  <c r="AC4028" i="15"/>
  <c r="AC4027" i="15"/>
  <c r="AC4026" i="15"/>
  <c r="AC4025" i="15"/>
  <c r="AC4024" i="15"/>
  <c r="AC4023" i="15"/>
  <c r="AC4022" i="15"/>
  <c r="AC4021" i="15"/>
  <c r="AC4020" i="15"/>
  <c r="AC4019" i="15"/>
  <c r="AC4018" i="15"/>
  <c r="AC4017" i="15"/>
  <c r="AC4016" i="15"/>
  <c r="AC4015" i="15"/>
  <c r="AC4014" i="15"/>
  <c r="AC4013" i="15"/>
  <c r="AC4012" i="15"/>
  <c r="AC4011" i="15"/>
  <c r="AC4010" i="15"/>
  <c r="AC4009" i="15"/>
  <c r="AC4008" i="15"/>
  <c r="AC4007" i="15"/>
  <c r="AC4006" i="15"/>
  <c r="AC4005" i="15"/>
  <c r="AC4004" i="15"/>
  <c r="AC4003" i="15"/>
  <c r="AC4002" i="15"/>
  <c r="AC4001" i="15"/>
  <c r="AC4000" i="15"/>
  <c r="AC3999" i="15"/>
  <c r="AC3998" i="15"/>
  <c r="AC3997" i="15"/>
  <c r="AC3996" i="15"/>
  <c r="AC3995" i="15"/>
  <c r="AC3994" i="15"/>
  <c r="AC3993" i="15"/>
  <c r="AC3992" i="15"/>
  <c r="AC3991" i="15"/>
  <c r="AC3990" i="15"/>
  <c r="AC3989" i="15"/>
  <c r="AC3988" i="15"/>
  <c r="AC3987" i="15"/>
  <c r="AC3986" i="15"/>
  <c r="AC3985" i="15"/>
  <c r="AC3984" i="15"/>
  <c r="AC3983" i="15"/>
  <c r="AC3982" i="15"/>
  <c r="AC3981" i="15"/>
  <c r="AC3980" i="15"/>
  <c r="AC3979" i="15"/>
  <c r="AC3978" i="15"/>
  <c r="AC3977" i="15"/>
  <c r="AC3976" i="15"/>
  <c r="AC3975" i="15"/>
  <c r="AC3974" i="15"/>
  <c r="AC3973" i="15"/>
  <c r="AC3972" i="15"/>
  <c r="AC3971" i="15"/>
  <c r="AC3970" i="15"/>
  <c r="AC3969" i="15"/>
  <c r="AC3968" i="15"/>
  <c r="AC3967" i="15"/>
  <c r="AC3966" i="15"/>
  <c r="AC3965" i="15"/>
  <c r="AC3964" i="15"/>
  <c r="AC3963" i="15"/>
  <c r="AC3962" i="15"/>
  <c r="AC3961" i="15"/>
  <c r="AC3960" i="15"/>
  <c r="AC3959" i="15"/>
  <c r="AC3958" i="15"/>
  <c r="AC3957" i="15"/>
  <c r="AC3956" i="15"/>
  <c r="AC3955" i="15"/>
  <c r="AC3954" i="15"/>
  <c r="AC3953" i="15"/>
  <c r="AC3952" i="15"/>
  <c r="AC3951" i="15"/>
  <c r="AC3950" i="15"/>
  <c r="AC3949" i="15"/>
  <c r="AC3948" i="15"/>
  <c r="AC3947" i="15"/>
  <c r="AC3946" i="15"/>
  <c r="AC3945" i="15"/>
  <c r="AC3944" i="15"/>
  <c r="AC3943" i="15"/>
  <c r="AC3942" i="15"/>
  <c r="AC3941" i="15"/>
  <c r="AC3940" i="15"/>
  <c r="AC3939" i="15"/>
  <c r="AC3938" i="15"/>
  <c r="AC3937" i="15"/>
  <c r="AC3936" i="15"/>
  <c r="AC3935" i="15"/>
  <c r="AC3934" i="15"/>
  <c r="AC3933" i="15"/>
  <c r="AC3932" i="15"/>
  <c r="AC3931" i="15"/>
  <c r="AC3930" i="15"/>
  <c r="AC3929" i="15"/>
  <c r="AC3928" i="15"/>
  <c r="AC3927" i="15"/>
  <c r="AC3926" i="15"/>
  <c r="AC3925" i="15"/>
  <c r="AC3924" i="15"/>
  <c r="AC3923" i="15"/>
  <c r="AC3922" i="15"/>
  <c r="AC3921" i="15"/>
  <c r="AC3920" i="15"/>
  <c r="AC3919" i="15"/>
  <c r="AC3918" i="15"/>
  <c r="AC3917" i="15"/>
  <c r="AC3916" i="15"/>
  <c r="AC3915" i="15"/>
  <c r="AC3914" i="15"/>
  <c r="AC3913" i="15"/>
  <c r="AC3912" i="15"/>
  <c r="AC3911" i="15"/>
  <c r="AC3910" i="15"/>
  <c r="AC3909" i="15"/>
  <c r="AC3908" i="15"/>
  <c r="AC3907" i="15"/>
  <c r="AC3906" i="15"/>
  <c r="AC3905" i="15"/>
  <c r="AC3904" i="15"/>
  <c r="AC3903" i="15"/>
  <c r="AC3902" i="15"/>
  <c r="AC3901" i="15"/>
  <c r="AC3900" i="15"/>
  <c r="AC3899" i="15"/>
  <c r="AC3898" i="15"/>
  <c r="AC3897" i="15"/>
  <c r="AC3896" i="15"/>
  <c r="AC3895" i="15"/>
  <c r="AC3894" i="15"/>
  <c r="AC3893" i="15"/>
  <c r="AC3892" i="15"/>
  <c r="AC3891" i="15"/>
  <c r="AC3890" i="15"/>
  <c r="AC3889" i="15"/>
  <c r="AC3888" i="15"/>
  <c r="AC3887" i="15"/>
  <c r="AC3886" i="15"/>
  <c r="AC3885" i="15"/>
  <c r="AC3884" i="15"/>
  <c r="AC3883" i="15"/>
  <c r="AC3882" i="15"/>
  <c r="AC3881" i="15"/>
  <c r="AC3880" i="15"/>
  <c r="AC3879" i="15"/>
  <c r="AC3878" i="15"/>
  <c r="AC3877" i="15"/>
  <c r="AC3876" i="15"/>
  <c r="AC3875" i="15"/>
  <c r="AC3874" i="15"/>
  <c r="AC3873" i="15"/>
  <c r="AC3872" i="15"/>
  <c r="AC3871" i="15"/>
  <c r="AC3870" i="15"/>
  <c r="AC3869" i="15"/>
  <c r="AC3868" i="15"/>
  <c r="AC3867" i="15"/>
  <c r="AC3866" i="15"/>
  <c r="AC3865" i="15"/>
  <c r="AC3864" i="15"/>
  <c r="AC3863" i="15"/>
  <c r="AC3862" i="15"/>
  <c r="AC3861" i="15"/>
  <c r="AC3860" i="15"/>
  <c r="AC3859" i="15"/>
  <c r="AC3858" i="15"/>
  <c r="AC3857" i="15"/>
  <c r="AC3856" i="15"/>
  <c r="AC3855" i="15"/>
  <c r="AC3854" i="15"/>
  <c r="AC3853" i="15"/>
  <c r="AC3852" i="15"/>
  <c r="AC3851" i="15"/>
  <c r="AC3850" i="15"/>
  <c r="AC3849" i="15"/>
  <c r="AC3848" i="15"/>
  <c r="AC3847" i="15"/>
  <c r="AC3846" i="15"/>
  <c r="AC3845" i="15"/>
  <c r="AC3844" i="15"/>
  <c r="AC3843" i="15"/>
  <c r="AC3842" i="15"/>
  <c r="AC3841" i="15"/>
  <c r="AC3840" i="15"/>
  <c r="AC3839" i="15"/>
  <c r="AC3838" i="15"/>
  <c r="AC3837" i="15"/>
  <c r="AC3836" i="15"/>
  <c r="AC3835" i="15"/>
  <c r="AC3834" i="15"/>
  <c r="AC3833" i="15"/>
  <c r="AC3832" i="15"/>
  <c r="AC3831" i="15"/>
  <c r="AC3830" i="15"/>
  <c r="AC3829" i="15"/>
  <c r="AC3828" i="15"/>
  <c r="AC3827" i="15"/>
  <c r="AC3826" i="15"/>
  <c r="AC3825" i="15"/>
  <c r="AC3824" i="15"/>
  <c r="AC3823" i="15"/>
  <c r="AC3822" i="15"/>
  <c r="AC3821" i="15"/>
  <c r="AC3820" i="15"/>
  <c r="AC3819" i="15"/>
  <c r="AC3818" i="15"/>
  <c r="AC3817" i="15"/>
  <c r="AC3816" i="15"/>
  <c r="AC3815" i="15"/>
  <c r="AC3814" i="15"/>
  <c r="AC3813" i="15"/>
  <c r="AC3812" i="15"/>
  <c r="AC3811" i="15"/>
  <c r="AC3810" i="15"/>
  <c r="AC3809" i="15"/>
  <c r="AC3808" i="15"/>
  <c r="AC3807" i="15"/>
  <c r="AC3806" i="15"/>
  <c r="AC3805" i="15"/>
  <c r="AC3804" i="15"/>
  <c r="AC3803" i="15"/>
  <c r="AC3802" i="15"/>
  <c r="AC3801" i="15"/>
  <c r="AC3800" i="15"/>
  <c r="AC3799" i="15"/>
  <c r="AC3798" i="15"/>
  <c r="AC3797" i="15"/>
  <c r="AC3796" i="15"/>
  <c r="AC3795" i="15"/>
  <c r="AC3794" i="15"/>
  <c r="AC3793" i="15"/>
  <c r="AC3792" i="15"/>
  <c r="AC3791" i="15"/>
  <c r="AC3790" i="15"/>
  <c r="AC3789" i="15"/>
  <c r="AC3788" i="15"/>
  <c r="AC3787" i="15"/>
  <c r="AC3786" i="15"/>
  <c r="AC3785" i="15"/>
  <c r="AC3784" i="15"/>
  <c r="AC3783" i="15"/>
  <c r="AC3782" i="15"/>
  <c r="AC3781" i="15"/>
  <c r="AC3780" i="15"/>
  <c r="AC3779" i="15"/>
  <c r="AC3778" i="15"/>
  <c r="AC3777" i="15"/>
  <c r="AC3776" i="15"/>
  <c r="AC3775" i="15"/>
  <c r="AC3774" i="15"/>
  <c r="AC3773" i="15"/>
  <c r="AC3772" i="15"/>
  <c r="AC3771" i="15"/>
  <c r="AC3770" i="15"/>
  <c r="AC3769" i="15"/>
  <c r="AC3768" i="15"/>
  <c r="AC3767" i="15"/>
  <c r="AC3766" i="15"/>
  <c r="AC3765" i="15"/>
  <c r="AC3764" i="15"/>
  <c r="AC3763" i="15"/>
  <c r="AC3762" i="15"/>
  <c r="AC3761" i="15"/>
  <c r="AC3760" i="15"/>
  <c r="AC3759" i="15"/>
  <c r="AC3758" i="15"/>
  <c r="AC3757" i="15"/>
  <c r="AC3756" i="15"/>
  <c r="AC3755" i="15"/>
  <c r="AC3754" i="15"/>
  <c r="AC3753" i="15"/>
  <c r="AC3752" i="15"/>
  <c r="AC3751" i="15"/>
  <c r="AC3750" i="15"/>
  <c r="AC3749" i="15"/>
  <c r="AC3748" i="15"/>
  <c r="AC3747" i="15"/>
  <c r="AC3746" i="15"/>
  <c r="AC3745" i="15"/>
  <c r="AC3744" i="15"/>
  <c r="AC3743" i="15"/>
  <c r="AC3742" i="15"/>
  <c r="AC3741" i="15"/>
  <c r="AC3740" i="15"/>
  <c r="AC3739" i="15"/>
  <c r="AC3738" i="15"/>
  <c r="AC3737" i="15"/>
  <c r="AC3736" i="15"/>
  <c r="AC3735" i="15"/>
  <c r="AC3734" i="15"/>
  <c r="AC3733" i="15"/>
  <c r="AC3732" i="15"/>
  <c r="AC3731" i="15"/>
  <c r="AC3730" i="15"/>
  <c r="AC3729" i="15"/>
  <c r="AC3728" i="15"/>
  <c r="AC3727" i="15"/>
  <c r="AC3726" i="15"/>
  <c r="AC3725" i="15"/>
  <c r="AC3724" i="15"/>
  <c r="AC3723" i="15"/>
  <c r="AC3722" i="15"/>
  <c r="AC3721" i="15"/>
  <c r="AC3720" i="15"/>
  <c r="AC3719" i="15"/>
  <c r="AC3718" i="15"/>
  <c r="AC3717" i="15"/>
  <c r="AC3716" i="15"/>
  <c r="AC3715" i="15"/>
  <c r="AC3714" i="15"/>
  <c r="AC3713" i="15"/>
  <c r="AC3712" i="15"/>
  <c r="AC3711" i="15"/>
  <c r="AC3710" i="15"/>
  <c r="AC3709" i="15"/>
  <c r="AC3708" i="15"/>
  <c r="AC3707" i="15"/>
  <c r="AC3706" i="15"/>
  <c r="AC3705" i="15"/>
  <c r="AC3704" i="15"/>
  <c r="AC3703" i="15"/>
  <c r="AC3702" i="15"/>
  <c r="AC3701" i="15"/>
  <c r="AC3700" i="15"/>
  <c r="AC3699" i="15"/>
  <c r="AC3698" i="15"/>
  <c r="AC3697" i="15"/>
  <c r="AC3696" i="15"/>
  <c r="AC3695" i="15"/>
  <c r="AC3694" i="15"/>
  <c r="AC3693" i="15"/>
  <c r="AC3692" i="15"/>
  <c r="AC3691" i="15"/>
  <c r="AC3690" i="15"/>
  <c r="AC3689" i="15"/>
  <c r="AC3688" i="15"/>
  <c r="AC3687" i="15"/>
  <c r="AC3686" i="15"/>
  <c r="AC3685" i="15"/>
  <c r="AC3684" i="15"/>
  <c r="AC3683" i="15"/>
  <c r="AC3682" i="15"/>
  <c r="AC3681" i="15"/>
  <c r="AC3680" i="15"/>
  <c r="AC3679" i="15"/>
  <c r="AC3678" i="15"/>
  <c r="AC3677" i="15"/>
  <c r="AC3676" i="15"/>
  <c r="AC3675" i="15"/>
  <c r="AC3674" i="15"/>
  <c r="AC3673" i="15"/>
  <c r="AC3672" i="15"/>
  <c r="AC3671" i="15"/>
  <c r="AC3670" i="15"/>
  <c r="AC3669" i="15"/>
  <c r="AC3668" i="15"/>
  <c r="AC3667" i="15"/>
  <c r="AC3666" i="15"/>
  <c r="AC3665" i="15"/>
  <c r="AC3664" i="15"/>
  <c r="AC3663" i="15"/>
  <c r="AC3662" i="15"/>
  <c r="AC3661" i="15"/>
  <c r="AC3660" i="15"/>
  <c r="AC3659" i="15"/>
  <c r="AC3658" i="15"/>
  <c r="AC3657" i="15"/>
  <c r="AC3656" i="15"/>
  <c r="AC3655" i="15"/>
  <c r="AC3654" i="15"/>
  <c r="AC3653" i="15"/>
  <c r="AC3652" i="15"/>
  <c r="AC3651" i="15"/>
  <c r="AC3650" i="15"/>
  <c r="AC3649" i="15"/>
  <c r="AC3648" i="15"/>
  <c r="AC3647" i="15"/>
  <c r="AC3646" i="15"/>
  <c r="AC3645" i="15"/>
  <c r="AC3644" i="15"/>
  <c r="AC3643" i="15"/>
  <c r="AC3642" i="15"/>
  <c r="AC3641" i="15"/>
  <c r="AC3640" i="15"/>
  <c r="AC3639" i="15"/>
  <c r="AC3638" i="15"/>
  <c r="AC3637" i="15"/>
  <c r="AC3636" i="15"/>
  <c r="AC3635" i="15"/>
  <c r="AC3634" i="15"/>
  <c r="AC3633" i="15"/>
  <c r="AC3632" i="15"/>
  <c r="AC3631" i="15"/>
  <c r="AC3630" i="15"/>
  <c r="AC3629" i="15"/>
  <c r="AC3628" i="15"/>
  <c r="AC3627" i="15"/>
  <c r="AC3626" i="15"/>
  <c r="AC3625" i="15"/>
  <c r="AC3624" i="15"/>
  <c r="AC3623" i="15"/>
  <c r="AC3622" i="15"/>
  <c r="AC3621" i="15"/>
  <c r="AC3620" i="15"/>
  <c r="AC3619" i="15"/>
  <c r="AC3618" i="15"/>
  <c r="AC3617" i="15"/>
  <c r="AC3616" i="15"/>
  <c r="AC3615" i="15"/>
  <c r="AC3614" i="15"/>
  <c r="AC3613" i="15"/>
  <c r="AC3612" i="15"/>
  <c r="AC3611" i="15"/>
  <c r="AC3610" i="15"/>
  <c r="AC3609" i="15"/>
  <c r="AC3608" i="15"/>
  <c r="AC3607" i="15"/>
  <c r="AC3606" i="15"/>
  <c r="AC3605" i="15"/>
  <c r="AC3604" i="15"/>
  <c r="AC3603" i="15"/>
  <c r="AC3602" i="15"/>
  <c r="AC3601" i="15"/>
  <c r="AC3600" i="15"/>
  <c r="AC3599" i="15"/>
  <c r="AC3598" i="15"/>
  <c r="AC3597" i="15"/>
  <c r="AC3596" i="15"/>
  <c r="AC3595" i="15"/>
  <c r="AC3594" i="15"/>
  <c r="AC3593" i="15"/>
  <c r="AC3592" i="15"/>
  <c r="AC3591" i="15"/>
  <c r="AC3590" i="15"/>
  <c r="AC3589" i="15"/>
  <c r="AC3588" i="15"/>
  <c r="AC3587" i="15"/>
  <c r="AC3586" i="15"/>
  <c r="AC3585" i="15"/>
  <c r="AC3584" i="15"/>
  <c r="AC3583" i="15"/>
  <c r="AC3582" i="15"/>
  <c r="AC3581" i="15"/>
  <c r="AC3580" i="15"/>
  <c r="AC3579" i="15"/>
  <c r="AC3578" i="15"/>
  <c r="AC3577" i="15"/>
  <c r="AC3576" i="15"/>
  <c r="AC3575" i="15"/>
  <c r="AC3574" i="15"/>
  <c r="AC3573" i="15"/>
  <c r="AC3572" i="15"/>
  <c r="AC3571" i="15"/>
  <c r="AC3570" i="15"/>
  <c r="AC3569" i="15"/>
  <c r="AC3568" i="15"/>
  <c r="AC3567" i="15"/>
  <c r="AC3566" i="15"/>
  <c r="AC3565" i="15"/>
  <c r="AC3564" i="15"/>
  <c r="AC3563" i="15"/>
  <c r="AC3562" i="15"/>
  <c r="AC3561" i="15"/>
  <c r="AC3560" i="15"/>
  <c r="AC3559" i="15"/>
  <c r="AC3558" i="15"/>
  <c r="AC3557" i="15"/>
  <c r="AC3556" i="15"/>
  <c r="AC3555" i="15"/>
  <c r="AC3554" i="15"/>
  <c r="AC3553" i="15"/>
  <c r="AC3552" i="15"/>
  <c r="AC3551" i="15"/>
  <c r="AC3550" i="15"/>
  <c r="AC3549" i="15"/>
  <c r="AC3548" i="15"/>
  <c r="AC3547" i="15"/>
  <c r="AC3546" i="15"/>
  <c r="AC3545" i="15"/>
  <c r="AC3544" i="15"/>
  <c r="AC3543" i="15"/>
  <c r="AC3542" i="15"/>
  <c r="AC3541" i="15"/>
  <c r="AC3540" i="15"/>
  <c r="AC3539" i="15"/>
  <c r="AC3538" i="15"/>
  <c r="AC3537" i="15"/>
  <c r="AC3536" i="15"/>
  <c r="AC3535" i="15"/>
  <c r="AC3534" i="15"/>
  <c r="AC3533" i="15"/>
  <c r="AC3532" i="15"/>
  <c r="AC3531" i="15"/>
  <c r="AC3530" i="15"/>
  <c r="AC3529" i="15"/>
  <c r="AC3528" i="15"/>
  <c r="AC3527" i="15"/>
  <c r="AC3526" i="15"/>
  <c r="AC3525" i="15"/>
  <c r="AC3524" i="15"/>
  <c r="AC3523" i="15"/>
  <c r="AC3522" i="15"/>
  <c r="AC3521" i="15"/>
  <c r="AC3520" i="15"/>
  <c r="AC3519" i="15"/>
  <c r="AC3518" i="15"/>
  <c r="AC3517" i="15"/>
  <c r="AC3516" i="15"/>
  <c r="AC3515" i="15"/>
  <c r="AC3514" i="15"/>
  <c r="AC3513" i="15"/>
  <c r="AC3512" i="15"/>
  <c r="AC3511" i="15"/>
  <c r="AC3510" i="15"/>
  <c r="AC3509" i="15"/>
  <c r="AC3508" i="15"/>
  <c r="AC3507" i="15"/>
  <c r="AC3506" i="15"/>
  <c r="AC3505" i="15"/>
  <c r="AC3504" i="15"/>
  <c r="AC3503" i="15"/>
  <c r="AC3502" i="15"/>
  <c r="AC3501" i="15"/>
  <c r="AC3500" i="15"/>
  <c r="AC3499" i="15"/>
  <c r="AC3498" i="15"/>
  <c r="AC3497" i="15"/>
  <c r="AC3496" i="15"/>
  <c r="AC3495" i="15"/>
  <c r="AC3494" i="15"/>
  <c r="AC3493" i="15"/>
  <c r="AC3492" i="15"/>
  <c r="AC3491" i="15"/>
  <c r="AC3490" i="15"/>
  <c r="AC3489" i="15"/>
  <c r="AC3488" i="15"/>
  <c r="AC3487" i="15"/>
  <c r="AC3486" i="15"/>
  <c r="AC3485" i="15"/>
  <c r="AC3484" i="15"/>
  <c r="AC3483" i="15"/>
  <c r="AC3482" i="15"/>
  <c r="AC3481" i="15"/>
  <c r="AC3480" i="15"/>
  <c r="AC3479" i="15"/>
  <c r="AC3478" i="15"/>
  <c r="AC3477" i="15"/>
  <c r="AC3476" i="15"/>
  <c r="AC3475" i="15"/>
  <c r="AC3474" i="15"/>
  <c r="AC3473" i="15"/>
  <c r="AC3472" i="15"/>
  <c r="AC3471" i="15"/>
  <c r="AC3470" i="15"/>
  <c r="AC3469" i="15"/>
  <c r="AC3468" i="15"/>
  <c r="AC3467" i="15"/>
  <c r="AC3466" i="15"/>
  <c r="AC3465" i="15"/>
  <c r="AC3464" i="15"/>
  <c r="AC3463" i="15"/>
  <c r="AC3462" i="15"/>
  <c r="AC3461" i="15"/>
  <c r="AC3460" i="15"/>
  <c r="AC3459" i="15"/>
  <c r="AC3458" i="15"/>
  <c r="AC3457" i="15"/>
  <c r="AC3456" i="15"/>
  <c r="AC3455" i="15"/>
  <c r="AC3454" i="15"/>
  <c r="AC3453" i="15"/>
  <c r="AC3452" i="15"/>
  <c r="AC3451" i="15"/>
  <c r="AC3450" i="15"/>
  <c r="AC3449" i="15"/>
  <c r="AC3448" i="15"/>
  <c r="AC3447" i="15"/>
  <c r="AC3446" i="15"/>
  <c r="AC3445" i="15"/>
  <c r="AC3444" i="15"/>
  <c r="AC3443" i="15"/>
  <c r="AC3442" i="15"/>
  <c r="AC3441" i="15"/>
  <c r="AC3440" i="15"/>
  <c r="AC3439" i="15"/>
  <c r="AC3438" i="15"/>
  <c r="AC3437" i="15"/>
  <c r="AC3436" i="15"/>
  <c r="AC3435" i="15"/>
  <c r="AC3434" i="15"/>
  <c r="AC3433" i="15"/>
  <c r="AC3432" i="15"/>
  <c r="AC3431" i="15"/>
  <c r="AC3430" i="15"/>
  <c r="AC3429" i="15"/>
  <c r="AC3428" i="15"/>
  <c r="AC3427" i="15"/>
  <c r="AC3426" i="15"/>
  <c r="AC3425" i="15"/>
  <c r="AC3424" i="15"/>
  <c r="AC3423" i="15"/>
  <c r="AC3422" i="15"/>
  <c r="AC3421" i="15"/>
  <c r="AC3420" i="15"/>
  <c r="AC3419" i="15"/>
  <c r="AC3418" i="15"/>
  <c r="AC3417" i="15"/>
  <c r="AC3416" i="15"/>
  <c r="AC3415" i="15"/>
  <c r="AC3414" i="15"/>
  <c r="AC3413" i="15"/>
  <c r="AC3412" i="15"/>
  <c r="AC3411" i="15"/>
  <c r="AC3410" i="15"/>
  <c r="AC3409" i="15"/>
  <c r="AC3408" i="15"/>
  <c r="AC3407" i="15"/>
  <c r="AC3406" i="15"/>
  <c r="AC3405" i="15"/>
  <c r="AC3404" i="15"/>
  <c r="AC3403" i="15"/>
  <c r="AC3402" i="15"/>
  <c r="AC3401" i="15"/>
  <c r="AC3400" i="15"/>
  <c r="AC3399" i="15"/>
  <c r="AC3398" i="15"/>
  <c r="AC3397" i="15"/>
  <c r="AC3396" i="15"/>
  <c r="AC3395" i="15"/>
  <c r="AC3394" i="15"/>
  <c r="AC3393" i="15"/>
  <c r="AC3392" i="15"/>
  <c r="AC3391" i="15"/>
  <c r="AC3390" i="15"/>
  <c r="AC3389" i="15"/>
  <c r="AC3388" i="15"/>
  <c r="AC3387" i="15"/>
  <c r="AC3386" i="15"/>
  <c r="AC3385" i="15"/>
  <c r="AC3384" i="15"/>
  <c r="AC3383" i="15"/>
  <c r="AC3382" i="15"/>
  <c r="AC3381" i="15"/>
  <c r="AC3380" i="15"/>
  <c r="AC3379" i="15"/>
  <c r="AC3378" i="15"/>
  <c r="AC3377" i="15"/>
  <c r="AC3376" i="15"/>
  <c r="AC3375" i="15"/>
  <c r="AC3374" i="15"/>
  <c r="AC3373" i="15"/>
  <c r="AC3372" i="15"/>
  <c r="AC3371" i="15"/>
  <c r="AC3370" i="15"/>
  <c r="AC3369" i="15"/>
  <c r="AC3368" i="15"/>
  <c r="AC3367" i="15"/>
  <c r="AC3366" i="15"/>
  <c r="AC3365" i="15"/>
  <c r="AC3364" i="15"/>
  <c r="AC3363" i="15"/>
  <c r="AC3362" i="15"/>
  <c r="AC3361" i="15"/>
  <c r="AC3360" i="15"/>
  <c r="AC3359" i="15"/>
  <c r="AC3358" i="15"/>
  <c r="AC3357" i="15"/>
  <c r="AC3356" i="15"/>
  <c r="AC3355" i="15"/>
  <c r="AC3354" i="15"/>
  <c r="AC3353" i="15"/>
  <c r="AC3352" i="15"/>
  <c r="AC3351" i="15"/>
  <c r="AC3350" i="15"/>
  <c r="AC3349" i="15"/>
  <c r="AC3348" i="15"/>
  <c r="AC3347" i="15"/>
  <c r="AC3346" i="15"/>
  <c r="AC3345" i="15"/>
  <c r="AC3344" i="15"/>
  <c r="AC3343" i="15"/>
  <c r="AC3342" i="15"/>
  <c r="AC3341" i="15"/>
  <c r="AC3340" i="15"/>
  <c r="AC3339" i="15"/>
  <c r="AC3338" i="15"/>
  <c r="AC3337" i="15"/>
  <c r="AC3336" i="15"/>
  <c r="AC3335" i="15"/>
  <c r="AC3334" i="15"/>
  <c r="AC3333" i="15"/>
  <c r="AC3332" i="15"/>
  <c r="AC3331" i="15"/>
  <c r="AC3330" i="15"/>
  <c r="AC3329" i="15"/>
  <c r="AC3328" i="15"/>
  <c r="AC3327" i="15"/>
  <c r="AC3326" i="15"/>
  <c r="AC3325" i="15"/>
  <c r="AC3324" i="15"/>
  <c r="AC3323" i="15"/>
  <c r="AC3322" i="15"/>
  <c r="AC3321" i="15"/>
  <c r="AC3320" i="15"/>
  <c r="AC3319" i="15"/>
  <c r="AC3318" i="15"/>
  <c r="AC3317" i="15"/>
  <c r="AC3316" i="15"/>
  <c r="AC3315" i="15"/>
  <c r="AC3314" i="15"/>
  <c r="AC3313" i="15"/>
  <c r="AC3312" i="15"/>
  <c r="AC3311" i="15"/>
  <c r="AC3310" i="15"/>
  <c r="AC3309" i="15"/>
  <c r="AC3308" i="15"/>
  <c r="AC3307" i="15"/>
  <c r="AC3306" i="15"/>
  <c r="AC3305" i="15"/>
  <c r="AC3304" i="15"/>
  <c r="AC3303" i="15"/>
  <c r="AC3302" i="15"/>
  <c r="AC3301" i="15"/>
  <c r="AC3300" i="15"/>
  <c r="AC3299" i="15"/>
  <c r="AC3298" i="15"/>
  <c r="AC3297" i="15"/>
  <c r="AC3296" i="15"/>
  <c r="AC3295" i="15"/>
  <c r="AC3294" i="15"/>
  <c r="AC3293" i="15"/>
  <c r="AC3292" i="15"/>
  <c r="AC3291" i="15"/>
  <c r="AC3290" i="15"/>
  <c r="AC3289" i="15"/>
  <c r="AC3288" i="15"/>
  <c r="AC3287" i="15"/>
  <c r="AC3286" i="15"/>
  <c r="AC3285" i="15"/>
  <c r="AC3284" i="15"/>
  <c r="AC3283" i="15"/>
  <c r="AC3282" i="15"/>
  <c r="AC3281" i="15"/>
  <c r="AC3280" i="15"/>
  <c r="AC3279" i="15"/>
  <c r="AC3278" i="15"/>
  <c r="AC3277" i="15"/>
  <c r="AC3276" i="15"/>
  <c r="AC3275" i="15"/>
  <c r="AC3274" i="15"/>
  <c r="AC3273" i="15"/>
  <c r="AC3272" i="15"/>
  <c r="AC3271" i="15"/>
  <c r="AC3270" i="15"/>
  <c r="AC3269" i="15"/>
  <c r="AC3268" i="15"/>
  <c r="AC3267" i="15"/>
  <c r="AC3266" i="15"/>
  <c r="AC3265" i="15"/>
  <c r="AC3264" i="15"/>
  <c r="AC3263" i="15"/>
  <c r="AC3262" i="15"/>
  <c r="AC3261" i="15"/>
  <c r="AC3260" i="15"/>
  <c r="AC3259" i="15"/>
  <c r="AC3258" i="15"/>
  <c r="AC3257" i="15"/>
  <c r="AC3256" i="15"/>
  <c r="AC3255" i="15"/>
  <c r="AC3254" i="15"/>
  <c r="AC3253" i="15"/>
  <c r="AC3252" i="15"/>
  <c r="AC3251" i="15"/>
  <c r="AC3250" i="15"/>
  <c r="AC3249" i="15"/>
  <c r="AC3248" i="15"/>
  <c r="AC3247" i="15"/>
  <c r="AC3246" i="15"/>
  <c r="AC3245" i="15"/>
  <c r="AC3244" i="15"/>
  <c r="AC3243" i="15"/>
  <c r="AC3242" i="15"/>
  <c r="AC3241" i="15"/>
  <c r="AC3240" i="15"/>
  <c r="AC3239" i="15"/>
  <c r="AC3238" i="15"/>
  <c r="AC3237" i="15"/>
  <c r="AC3236" i="15"/>
  <c r="AC3235" i="15"/>
  <c r="AC3234" i="15"/>
  <c r="AC3233" i="15"/>
  <c r="AC3232" i="15"/>
  <c r="AC3231" i="15"/>
  <c r="AC3230" i="15"/>
  <c r="AC3229" i="15"/>
  <c r="AC3228" i="15"/>
  <c r="AC3227" i="15"/>
  <c r="AC3226" i="15"/>
  <c r="AC3225" i="15"/>
  <c r="AC3224" i="15"/>
  <c r="AC3223" i="15"/>
  <c r="AC3222" i="15"/>
  <c r="AC3221" i="15"/>
  <c r="AC3220" i="15"/>
  <c r="AC3219" i="15"/>
  <c r="AC3218" i="15"/>
  <c r="AC3217" i="15"/>
  <c r="AC3216" i="15"/>
  <c r="AC3215" i="15"/>
  <c r="AC3214" i="15"/>
  <c r="AC3213" i="15"/>
  <c r="AC3212" i="15"/>
  <c r="AC3211" i="15"/>
  <c r="AC3210" i="15"/>
  <c r="AC3209" i="15"/>
  <c r="AC3208" i="15"/>
  <c r="AC3207" i="15"/>
  <c r="AC3206" i="15"/>
  <c r="AC3205" i="15"/>
  <c r="AC3204" i="15"/>
  <c r="AC3203" i="15"/>
  <c r="AC3202" i="15"/>
  <c r="AC3201" i="15"/>
  <c r="AC3200" i="15"/>
  <c r="AC3199" i="15"/>
  <c r="AC3198" i="15"/>
  <c r="AC3197" i="15"/>
  <c r="AC3196" i="15"/>
  <c r="AC3195" i="15"/>
  <c r="AC3194" i="15"/>
  <c r="AC3193" i="15"/>
  <c r="AC3192" i="15"/>
  <c r="AC3191" i="15"/>
  <c r="AC3190" i="15"/>
  <c r="AC3189" i="15"/>
  <c r="AC3188" i="15"/>
  <c r="AC3187" i="15"/>
  <c r="AC3186" i="15"/>
  <c r="AC3185" i="15"/>
  <c r="AC3184" i="15"/>
  <c r="AC3183" i="15"/>
  <c r="AC3182" i="15"/>
  <c r="AC3181" i="15"/>
  <c r="AC3180" i="15"/>
  <c r="AC3179" i="15"/>
  <c r="AC3178" i="15"/>
  <c r="AC3177" i="15"/>
  <c r="AC3176" i="15"/>
  <c r="AC3175" i="15"/>
  <c r="AC3174" i="15"/>
  <c r="AC3173" i="15"/>
  <c r="AC3172" i="15"/>
  <c r="AC3171" i="15"/>
  <c r="AC3170" i="15"/>
  <c r="AC3169" i="15"/>
  <c r="AC3168" i="15"/>
  <c r="AC3167" i="15"/>
  <c r="AC3166" i="15"/>
  <c r="AC3165" i="15"/>
  <c r="AC3164" i="15"/>
  <c r="AC3163" i="15"/>
  <c r="AC3162" i="15"/>
  <c r="AC3161" i="15"/>
  <c r="AC3160" i="15"/>
  <c r="AC3159" i="15"/>
  <c r="AC3158" i="15"/>
  <c r="AC3157" i="15"/>
  <c r="AC3156" i="15"/>
  <c r="AC3155" i="15"/>
  <c r="AC3154" i="15"/>
  <c r="AC3153" i="15"/>
  <c r="AC3152" i="15"/>
  <c r="AC3151" i="15"/>
  <c r="AC3150" i="15"/>
  <c r="AC3149" i="15"/>
  <c r="AC3148" i="15"/>
  <c r="AC3147" i="15"/>
  <c r="AC3146" i="15"/>
  <c r="AC3145" i="15"/>
  <c r="AC3144" i="15"/>
  <c r="AC3143" i="15"/>
  <c r="AC3142" i="15"/>
  <c r="AC3141" i="15"/>
  <c r="AC3140" i="15"/>
  <c r="AC3139" i="15"/>
  <c r="AC3138" i="15"/>
  <c r="AC3137" i="15"/>
  <c r="AC3136" i="15"/>
  <c r="AC3135" i="15"/>
  <c r="AC3134" i="15"/>
  <c r="AC3133" i="15"/>
  <c r="AC3132" i="15"/>
  <c r="AC3131" i="15"/>
  <c r="AC3130" i="15"/>
  <c r="AC3129" i="15"/>
  <c r="AC3128" i="15"/>
  <c r="AC3127" i="15"/>
  <c r="AC3126" i="15"/>
  <c r="AC3125" i="15"/>
  <c r="AC3124" i="15"/>
  <c r="AC3123" i="15"/>
  <c r="AC3122" i="15"/>
  <c r="AC3121" i="15"/>
  <c r="AC3120" i="15"/>
  <c r="AC3119" i="15"/>
  <c r="AC3118" i="15"/>
  <c r="AC3117" i="15"/>
  <c r="AC3116" i="15"/>
  <c r="AC3115" i="15"/>
  <c r="AC3114" i="15"/>
  <c r="AC3113" i="15"/>
  <c r="AC3112" i="15"/>
  <c r="AC3111" i="15"/>
  <c r="AC3110" i="15"/>
  <c r="AC3109" i="15"/>
  <c r="AC3108" i="15"/>
  <c r="AC3107" i="15"/>
  <c r="AC3106" i="15"/>
  <c r="AC3105" i="15"/>
  <c r="AC3104" i="15"/>
  <c r="AC3103" i="15"/>
  <c r="AC3102" i="15"/>
  <c r="AC3101" i="15"/>
  <c r="AC3100" i="15"/>
  <c r="AC3099" i="15"/>
  <c r="AC3098" i="15"/>
  <c r="AC3097" i="15"/>
  <c r="AC3096" i="15"/>
  <c r="AC3095" i="15"/>
  <c r="AC3094" i="15"/>
  <c r="AC3093" i="15"/>
  <c r="AC3092" i="15"/>
  <c r="AC3091" i="15"/>
  <c r="AC3090" i="15"/>
  <c r="AC3089" i="15"/>
  <c r="AC3088" i="15"/>
  <c r="AC3087" i="15"/>
  <c r="AC3086" i="15"/>
  <c r="AC3085" i="15"/>
  <c r="AC3084" i="15"/>
  <c r="AC3083" i="15"/>
  <c r="AC3082" i="15"/>
  <c r="AC3081" i="15"/>
  <c r="AC3080" i="15"/>
  <c r="AC3079" i="15"/>
  <c r="AC3078" i="15"/>
  <c r="AC3077" i="15"/>
  <c r="AC3076" i="15"/>
  <c r="AC3075" i="15"/>
  <c r="AC3074" i="15"/>
  <c r="AC3073" i="15"/>
  <c r="AC3072" i="15"/>
  <c r="AC3071" i="15"/>
  <c r="AC3070" i="15"/>
  <c r="AC3069" i="15"/>
  <c r="AC3068" i="15"/>
  <c r="AC3067" i="15"/>
  <c r="AC3066" i="15"/>
  <c r="AC3065" i="15"/>
  <c r="AC3064" i="15"/>
  <c r="AC3063" i="15"/>
  <c r="AC3062" i="15"/>
  <c r="AC3061" i="15"/>
  <c r="AC3060" i="15"/>
  <c r="AC3059" i="15"/>
  <c r="AC3058" i="15"/>
  <c r="AC3057" i="15"/>
  <c r="AC3056" i="15"/>
  <c r="AC3055" i="15"/>
  <c r="AC3054" i="15"/>
  <c r="AC3053" i="15"/>
  <c r="AC3052" i="15"/>
  <c r="AC3051" i="15"/>
  <c r="AC3050" i="15"/>
  <c r="AC3049" i="15"/>
  <c r="AC3048" i="15"/>
  <c r="AC3047" i="15"/>
  <c r="AC3046" i="15"/>
  <c r="AC3045" i="15"/>
  <c r="AC3044" i="15"/>
  <c r="AC3043" i="15"/>
  <c r="AC3042" i="15"/>
  <c r="AC3041" i="15"/>
  <c r="AC3040" i="15"/>
  <c r="AC3039" i="15"/>
  <c r="AC3038" i="15"/>
  <c r="AC3037" i="15"/>
  <c r="AC3036" i="15"/>
  <c r="AC3035" i="15"/>
  <c r="AC3034" i="15"/>
  <c r="AC3033" i="15"/>
  <c r="AC3032" i="15"/>
  <c r="AC3031" i="15"/>
  <c r="AC3030" i="15"/>
  <c r="AC3029" i="15"/>
  <c r="AC3028" i="15"/>
  <c r="AC3027" i="15"/>
  <c r="AC3026" i="15"/>
  <c r="AC3025" i="15"/>
  <c r="AC3024" i="15"/>
  <c r="AC3023" i="15"/>
  <c r="AC3022" i="15"/>
  <c r="AC3021" i="15"/>
  <c r="AC3020" i="15"/>
  <c r="AC3019" i="15"/>
  <c r="AC3018" i="15"/>
  <c r="AC3017" i="15"/>
  <c r="AC3016" i="15"/>
  <c r="AC3015" i="15"/>
  <c r="AC3014" i="15"/>
  <c r="AC3013" i="15"/>
  <c r="AC3012" i="15"/>
  <c r="AC3011" i="15"/>
  <c r="AC3010" i="15"/>
  <c r="AC3009" i="15"/>
  <c r="AC3008" i="15"/>
  <c r="AC3007" i="15"/>
  <c r="AC3006" i="15"/>
  <c r="AC3005" i="15"/>
  <c r="AC3004" i="15"/>
  <c r="AC3003" i="15"/>
  <c r="AC3002" i="15"/>
  <c r="AC3001" i="15"/>
  <c r="AC3000" i="15"/>
  <c r="AC2999" i="15"/>
  <c r="AC2998" i="15"/>
  <c r="AC2997" i="15"/>
  <c r="AC2996" i="15"/>
  <c r="AC2995" i="15"/>
  <c r="AC2994" i="15"/>
  <c r="AC2993" i="15"/>
  <c r="AC2992" i="15"/>
  <c r="AC2991" i="15"/>
  <c r="AC2990" i="15"/>
  <c r="AC2989" i="15"/>
  <c r="AC2988" i="15"/>
  <c r="AC2987" i="15"/>
  <c r="AC2986" i="15"/>
  <c r="AC2985" i="15"/>
  <c r="AC2984" i="15"/>
  <c r="AC2983" i="15"/>
  <c r="AC2982" i="15"/>
  <c r="AC2981" i="15"/>
  <c r="AC2980" i="15"/>
  <c r="AC2979" i="15"/>
  <c r="AC2978" i="15"/>
  <c r="AC2977" i="15"/>
  <c r="AC2976" i="15"/>
  <c r="AC2975" i="15"/>
  <c r="AC2974" i="15"/>
  <c r="AC2973" i="15"/>
  <c r="AC2972" i="15"/>
  <c r="AC2971" i="15"/>
  <c r="AC2970" i="15"/>
  <c r="AC2969" i="15"/>
  <c r="AC2968" i="15"/>
  <c r="AC2967" i="15"/>
  <c r="AC2966" i="15"/>
  <c r="AC2965" i="15"/>
  <c r="AC2964" i="15"/>
  <c r="AC2963" i="15"/>
  <c r="AC2962" i="15"/>
  <c r="AC2961" i="15"/>
  <c r="AC2960" i="15"/>
  <c r="AC2959" i="15"/>
  <c r="AC2958" i="15"/>
  <c r="AC2957" i="15"/>
  <c r="AC2956" i="15"/>
  <c r="AC2955" i="15"/>
  <c r="AC2954" i="15"/>
  <c r="AC2953" i="15"/>
  <c r="AC2952" i="15"/>
  <c r="AC2951" i="15"/>
  <c r="AC2950" i="15"/>
  <c r="AC2949" i="15"/>
  <c r="AC2948" i="15"/>
  <c r="AC2947" i="15"/>
  <c r="AC2946" i="15"/>
  <c r="AC2945" i="15"/>
  <c r="AC2944" i="15"/>
  <c r="AC2943" i="15"/>
  <c r="AC2942" i="15"/>
  <c r="AC2941" i="15"/>
  <c r="AC2940" i="15"/>
  <c r="AC2939" i="15"/>
  <c r="AC2938" i="15"/>
  <c r="AC2937" i="15"/>
  <c r="AC2936" i="15"/>
  <c r="AC2935" i="15"/>
  <c r="AC2934" i="15"/>
  <c r="AC2933" i="15"/>
  <c r="AC2932" i="15"/>
  <c r="AC2931" i="15"/>
  <c r="AC2930" i="15"/>
  <c r="AC2929" i="15"/>
  <c r="AC2928" i="15"/>
  <c r="AC2927" i="15"/>
  <c r="AC2926" i="15"/>
  <c r="AC2925" i="15"/>
  <c r="AC2924" i="15"/>
  <c r="AC2923" i="15"/>
  <c r="AC2922" i="15"/>
  <c r="AC2921" i="15"/>
  <c r="AC2920" i="15"/>
  <c r="AC2919" i="15"/>
  <c r="AC2918" i="15"/>
  <c r="AC2917" i="15"/>
  <c r="AC2916" i="15"/>
  <c r="AC2915" i="15"/>
  <c r="AC2914" i="15"/>
  <c r="AC2913" i="15"/>
  <c r="AC2912" i="15"/>
  <c r="AC2911" i="15"/>
  <c r="AC2910" i="15"/>
  <c r="AC2909" i="15"/>
  <c r="AC2908" i="15"/>
  <c r="AC2907" i="15"/>
  <c r="AC2906" i="15"/>
  <c r="AC2905" i="15"/>
  <c r="AC2904" i="15"/>
  <c r="AC2903" i="15"/>
  <c r="AC2902" i="15"/>
  <c r="AC2901" i="15"/>
  <c r="AC2900" i="15"/>
  <c r="AC2899" i="15"/>
  <c r="AC2898" i="15"/>
  <c r="AC2897" i="15"/>
  <c r="AC2896" i="15"/>
  <c r="AC2895" i="15"/>
  <c r="AC2894" i="15"/>
  <c r="AC2893" i="15"/>
  <c r="AC2892" i="15"/>
  <c r="AC2891" i="15"/>
  <c r="AC2890" i="15"/>
  <c r="AC2889" i="15"/>
  <c r="AC2888" i="15"/>
  <c r="AC2887" i="15"/>
  <c r="AC2886" i="15"/>
  <c r="AC2885" i="15"/>
  <c r="AC2884" i="15"/>
  <c r="AC2883" i="15"/>
  <c r="AC2882" i="15"/>
  <c r="AC2881" i="15"/>
  <c r="AC2880" i="15"/>
  <c r="AC2879" i="15"/>
  <c r="AC2878" i="15"/>
  <c r="AC2877" i="15"/>
  <c r="AC2876" i="15"/>
  <c r="AC2875" i="15"/>
  <c r="AC2874" i="15"/>
  <c r="AC2873" i="15"/>
  <c r="AC2872" i="15"/>
  <c r="AC2871" i="15"/>
  <c r="AC2870" i="15"/>
  <c r="AC2869" i="15"/>
  <c r="AC2868" i="15"/>
  <c r="AC2867" i="15"/>
  <c r="AC2866" i="15"/>
  <c r="AC2865" i="15"/>
  <c r="AC2864" i="15"/>
  <c r="AC2863" i="15"/>
  <c r="AC2862" i="15"/>
  <c r="AC2861" i="15"/>
  <c r="AC2860" i="15"/>
  <c r="AC2859" i="15"/>
  <c r="AC2858" i="15"/>
  <c r="AC2857" i="15"/>
  <c r="AC2856" i="15"/>
  <c r="AC2855" i="15"/>
  <c r="AC2854" i="15"/>
  <c r="AC2853" i="15"/>
  <c r="AC2852" i="15"/>
  <c r="AC2851" i="15"/>
  <c r="AC2850" i="15"/>
  <c r="AC2849" i="15"/>
  <c r="AC2848" i="15"/>
  <c r="AC2847" i="15"/>
  <c r="AC2846" i="15"/>
  <c r="AC2845" i="15"/>
  <c r="AC2844" i="15"/>
  <c r="AC2843" i="15"/>
  <c r="AC2842" i="15"/>
  <c r="AC2841" i="15"/>
  <c r="AC2840" i="15"/>
  <c r="AC2839" i="15"/>
  <c r="AC2838" i="15"/>
  <c r="AC2837" i="15"/>
  <c r="AC2836" i="15"/>
  <c r="AC2835" i="15"/>
  <c r="AC2834" i="15"/>
  <c r="AC2833" i="15"/>
  <c r="AC2832" i="15"/>
  <c r="AC2831" i="15"/>
  <c r="AC2830" i="15"/>
  <c r="AC2829" i="15"/>
  <c r="AC2828" i="15"/>
  <c r="AC2827" i="15"/>
  <c r="AC2826" i="15"/>
  <c r="AC2825" i="15"/>
  <c r="AC2824" i="15"/>
  <c r="AC2823" i="15"/>
  <c r="AC2822" i="15"/>
  <c r="AC2821" i="15"/>
  <c r="AC2820" i="15"/>
  <c r="AC2819" i="15"/>
  <c r="AC2818" i="15"/>
  <c r="AC2817" i="15"/>
  <c r="AC2816" i="15"/>
  <c r="AC2815" i="15"/>
  <c r="AC2814" i="15"/>
  <c r="AC2813" i="15"/>
  <c r="AC2812" i="15"/>
  <c r="AC2811" i="15"/>
  <c r="AC2810" i="15"/>
  <c r="AC2809" i="15"/>
  <c r="AC2808" i="15"/>
  <c r="AC2807" i="15"/>
  <c r="AC2806" i="15"/>
  <c r="AC2805" i="15"/>
  <c r="AC2804" i="15"/>
  <c r="AC2803" i="15"/>
  <c r="AC2802" i="15"/>
  <c r="AC2801" i="15"/>
  <c r="AC2800" i="15"/>
  <c r="AC2799" i="15"/>
  <c r="AC2798" i="15"/>
  <c r="AC2797" i="15"/>
  <c r="AC2796" i="15"/>
  <c r="AC2795" i="15"/>
  <c r="AC2794" i="15"/>
  <c r="AC2793" i="15"/>
  <c r="AC2792" i="15"/>
  <c r="AC2791" i="15"/>
  <c r="AC2790" i="15"/>
  <c r="AC2789" i="15"/>
  <c r="AC2788" i="15"/>
  <c r="AC2787" i="15"/>
  <c r="AC2786" i="15"/>
  <c r="AC2785" i="15"/>
  <c r="AC2784" i="15"/>
  <c r="AC2783" i="15"/>
  <c r="AC2782" i="15"/>
  <c r="AC2781" i="15"/>
  <c r="AC2780" i="15"/>
  <c r="AC2779" i="15"/>
  <c r="AC2778" i="15"/>
  <c r="AC2777" i="15"/>
  <c r="AC2776" i="15"/>
  <c r="AC2775" i="15"/>
  <c r="AC2774" i="15"/>
  <c r="AC2773" i="15"/>
  <c r="AC2772" i="15"/>
  <c r="AC2771" i="15"/>
  <c r="AC2770" i="15"/>
  <c r="AC2769" i="15"/>
  <c r="AC2768" i="15"/>
  <c r="AC2767" i="15"/>
  <c r="AC2766" i="15"/>
  <c r="AC2765" i="15"/>
  <c r="AC2764" i="15"/>
  <c r="AC2763" i="15"/>
  <c r="AC2762" i="15"/>
  <c r="AC2761" i="15"/>
  <c r="AC2760" i="15"/>
  <c r="AC2759" i="15"/>
  <c r="AC2758" i="15"/>
  <c r="AC2757" i="15"/>
  <c r="AC2756" i="15"/>
  <c r="AC2755" i="15"/>
  <c r="AC2754" i="15"/>
  <c r="AC2753" i="15"/>
  <c r="AC2752" i="15"/>
  <c r="AC2751" i="15"/>
  <c r="AC2750" i="15"/>
  <c r="AC2749" i="15"/>
  <c r="AC2748" i="15"/>
  <c r="AC2747" i="15"/>
  <c r="AC2746" i="15"/>
  <c r="AC2745" i="15"/>
  <c r="AC2744" i="15"/>
  <c r="AC2743" i="15"/>
  <c r="AC2742" i="15"/>
  <c r="AC2741" i="15"/>
  <c r="AC2740" i="15"/>
  <c r="AC2739" i="15"/>
  <c r="AC2738" i="15"/>
  <c r="AC2737" i="15"/>
  <c r="AC2736" i="15"/>
  <c r="AC2735" i="15"/>
  <c r="AC2734" i="15"/>
  <c r="AC2733" i="15"/>
  <c r="AC2732" i="15"/>
  <c r="AC2731" i="15"/>
  <c r="AC2730" i="15"/>
  <c r="AC2729" i="15"/>
  <c r="AC2728" i="15"/>
  <c r="AC2727" i="15"/>
  <c r="AC2726" i="15"/>
  <c r="AC2725" i="15"/>
  <c r="AC2724" i="15"/>
  <c r="AC2723" i="15"/>
  <c r="AC2722" i="15"/>
  <c r="AC2721" i="15"/>
  <c r="AC2720" i="15"/>
  <c r="AC2719" i="15"/>
  <c r="AC2718" i="15"/>
  <c r="AC2717" i="15"/>
  <c r="AC2716" i="15"/>
  <c r="AC2715" i="15"/>
  <c r="AC2714" i="15"/>
  <c r="AC2713" i="15"/>
  <c r="AC2712" i="15"/>
  <c r="AC2711" i="15"/>
  <c r="AC2710" i="15"/>
  <c r="AC2709" i="15"/>
  <c r="AC2708" i="15"/>
  <c r="AC2707" i="15"/>
  <c r="AC2706" i="15"/>
  <c r="AC2705" i="15"/>
  <c r="AC2704" i="15"/>
  <c r="AC2703" i="15"/>
  <c r="AC2702" i="15"/>
  <c r="AC2701" i="15"/>
  <c r="AC2700" i="15"/>
  <c r="AC2699" i="15"/>
  <c r="AC2698" i="15"/>
  <c r="AC2697" i="15"/>
  <c r="AC2696" i="15"/>
  <c r="AC2695" i="15"/>
  <c r="AC2694" i="15"/>
  <c r="AC2693" i="15"/>
  <c r="AC2692" i="15"/>
  <c r="AC2691" i="15"/>
  <c r="AC2690" i="15"/>
  <c r="AC2689" i="15"/>
  <c r="AC2688" i="15"/>
  <c r="AC2687" i="15"/>
  <c r="AC2686" i="15"/>
  <c r="AC2685" i="15"/>
  <c r="AC2684" i="15"/>
  <c r="AC2683" i="15"/>
  <c r="AC2682" i="15"/>
  <c r="AC2681" i="15"/>
  <c r="AC2680" i="15"/>
  <c r="AC2679" i="15"/>
  <c r="AC2678" i="15"/>
  <c r="AC2677" i="15"/>
  <c r="AC2676" i="15"/>
  <c r="AC2675" i="15"/>
  <c r="AC2674" i="15"/>
  <c r="AC2673" i="15"/>
  <c r="AC2672" i="15"/>
  <c r="AC2671" i="15"/>
  <c r="AC2670" i="15"/>
  <c r="AC2669" i="15"/>
  <c r="AC2668" i="15"/>
  <c r="AC2667" i="15"/>
  <c r="AC2666" i="15"/>
  <c r="AC2665" i="15"/>
  <c r="AC2664" i="15"/>
  <c r="AC2663" i="15"/>
  <c r="AC2662" i="15"/>
  <c r="AC2661" i="15"/>
  <c r="AC2660" i="15"/>
  <c r="AC2659" i="15"/>
  <c r="AC2658" i="15"/>
  <c r="AC2657" i="15"/>
  <c r="AC2656" i="15"/>
  <c r="AC2655" i="15"/>
  <c r="AC2654" i="15"/>
  <c r="AC2653" i="15"/>
  <c r="AC2652" i="15"/>
  <c r="AC2651" i="15"/>
  <c r="AC2650" i="15"/>
  <c r="AC2649" i="15"/>
  <c r="AC2648" i="15"/>
  <c r="AC2647" i="15"/>
  <c r="AC2646" i="15"/>
  <c r="AC2645" i="15"/>
  <c r="AC2644" i="15"/>
  <c r="AC2643" i="15"/>
  <c r="AC2642" i="15"/>
  <c r="AC2641" i="15"/>
  <c r="AC2640" i="15"/>
  <c r="AC2639" i="15"/>
  <c r="AC2638" i="15"/>
  <c r="AC2637" i="15"/>
  <c r="AC2636" i="15"/>
  <c r="AC2635" i="15"/>
  <c r="AC2634" i="15"/>
  <c r="AC2633" i="15"/>
  <c r="AC2632" i="15"/>
  <c r="AC2631" i="15"/>
  <c r="AC2630" i="15"/>
  <c r="AC2629" i="15"/>
  <c r="AC2628" i="15"/>
  <c r="AC2627" i="15"/>
  <c r="AC2626" i="15"/>
  <c r="AC2625" i="15"/>
  <c r="AC2624" i="15"/>
  <c r="AC2623" i="15"/>
  <c r="AC2622" i="15"/>
  <c r="AC2621" i="15"/>
  <c r="AC2620" i="15"/>
  <c r="AC2619" i="15"/>
  <c r="AC2618" i="15"/>
  <c r="AC2617" i="15"/>
  <c r="AC2616" i="15"/>
  <c r="AC2615" i="15"/>
  <c r="AC2614" i="15"/>
  <c r="AC2613" i="15"/>
  <c r="AC2612" i="15"/>
  <c r="AC2611" i="15"/>
  <c r="AC2610" i="15"/>
  <c r="AC2609" i="15"/>
  <c r="AC2608" i="15"/>
  <c r="AC2607" i="15"/>
  <c r="AC2606" i="15"/>
  <c r="AC2605" i="15"/>
  <c r="AC2604" i="15"/>
  <c r="AC2603" i="15"/>
  <c r="AC2602" i="15"/>
  <c r="AC2601" i="15"/>
  <c r="AC2600" i="15"/>
  <c r="AC2599" i="15"/>
  <c r="AC2598" i="15"/>
  <c r="AC2597" i="15"/>
  <c r="AC2596" i="15"/>
  <c r="AC2595" i="15"/>
  <c r="AC2594" i="15"/>
  <c r="AC2593" i="15"/>
  <c r="AC2592" i="15"/>
  <c r="AC2591" i="15"/>
  <c r="AC2590" i="15"/>
  <c r="AC2589" i="15"/>
  <c r="AC2588" i="15"/>
  <c r="AC2587" i="15"/>
  <c r="AC2586" i="15"/>
  <c r="AC2585" i="15"/>
  <c r="AC2584" i="15"/>
  <c r="AC2583" i="15"/>
  <c r="AC2582" i="15"/>
  <c r="AC2581" i="15"/>
  <c r="AC2580" i="15"/>
  <c r="AC2579" i="15"/>
  <c r="AC2578" i="15"/>
  <c r="AC2577" i="15"/>
  <c r="AC2576" i="15"/>
  <c r="AC2575" i="15"/>
  <c r="AC2574" i="15"/>
  <c r="AC2573" i="15"/>
  <c r="AC2572" i="15"/>
  <c r="AC2571" i="15"/>
  <c r="AC2570" i="15"/>
  <c r="AC2569" i="15"/>
  <c r="AC2568" i="15"/>
  <c r="AC2567" i="15"/>
  <c r="AC2566" i="15"/>
  <c r="AC2565" i="15"/>
  <c r="AC2564" i="15"/>
  <c r="AC2563" i="15"/>
  <c r="AC2562" i="15"/>
  <c r="AC2561" i="15"/>
  <c r="AC2560" i="15"/>
  <c r="AC2559" i="15"/>
  <c r="AC2558" i="15"/>
  <c r="AC2557" i="15"/>
  <c r="AC2556" i="15"/>
  <c r="AC2555" i="15"/>
  <c r="AC2554" i="15"/>
  <c r="AC2553" i="15"/>
  <c r="AC2552" i="15"/>
  <c r="AC2551" i="15"/>
  <c r="AC2550" i="15"/>
  <c r="AC2549" i="15"/>
  <c r="AC2548" i="15"/>
  <c r="AC2547" i="15"/>
  <c r="AC2546" i="15"/>
  <c r="AC2545" i="15"/>
  <c r="AC2544" i="15"/>
  <c r="AC2543" i="15"/>
  <c r="AC2542" i="15"/>
  <c r="AC2541" i="15"/>
  <c r="AC2540" i="15"/>
  <c r="AC2539" i="15"/>
  <c r="AC2538" i="15"/>
  <c r="AC2537" i="15"/>
  <c r="AC2536" i="15"/>
  <c r="AC2535" i="15"/>
  <c r="AC2534" i="15"/>
  <c r="AC2533" i="15"/>
  <c r="AC2532" i="15"/>
  <c r="AC2531" i="15"/>
  <c r="AC2530" i="15"/>
  <c r="AC2529" i="15"/>
  <c r="AC2528" i="15"/>
  <c r="AC2527" i="15"/>
  <c r="AC2526" i="15"/>
  <c r="AC2525" i="15"/>
  <c r="AC2524" i="15"/>
  <c r="AC2523" i="15"/>
  <c r="AC2522" i="15"/>
  <c r="AC2521" i="15"/>
  <c r="AC2520" i="15"/>
  <c r="AC2519" i="15"/>
  <c r="AC2518" i="15"/>
  <c r="AC2517" i="15"/>
  <c r="AC2516" i="15"/>
  <c r="AC2515" i="15"/>
  <c r="AC2514" i="15"/>
  <c r="AC2513" i="15"/>
  <c r="AC2512" i="15"/>
  <c r="AC2511" i="15"/>
  <c r="AC2510" i="15"/>
  <c r="AC2509" i="15"/>
  <c r="AC2508" i="15"/>
  <c r="AC2507" i="15"/>
  <c r="AC2506" i="15"/>
  <c r="AC2505" i="15"/>
  <c r="AC2504" i="15"/>
  <c r="AC2503" i="15"/>
  <c r="AC2502" i="15"/>
  <c r="AC2501" i="15"/>
  <c r="AC2500" i="15"/>
  <c r="AC2499" i="15"/>
  <c r="AC2498" i="15"/>
  <c r="AC2497" i="15"/>
  <c r="AC2496" i="15"/>
  <c r="AC2495" i="15"/>
  <c r="AC2494" i="15"/>
  <c r="AC2493" i="15"/>
  <c r="AC2492" i="15"/>
  <c r="AC2491" i="15"/>
  <c r="AC2490" i="15"/>
  <c r="AC2489" i="15"/>
  <c r="AC2488" i="15"/>
  <c r="AC2487" i="15"/>
  <c r="AC2486" i="15"/>
  <c r="AC2485" i="15"/>
  <c r="AC2484" i="15"/>
  <c r="AC2483" i="15"/>
  <c r="AC2482" i="15"/>
  <c r="AC2481" i="15"/>
  <c r="AC2480" i="15"/>
  <c r="AC2479" i="15"/>
  <c r="AC2478" i="15"/>
  <c r="AC2477" i="15"/>
  <c r="AC2476" i="15"/>
  <c r="AC2475" i="15"/>
  <c r="AC2474" i="15"/>
  <c r="AC2473" i="15"/>
  <c r="AC2472" i="15"/>
  <c r="AC2471" i="15"/>
  <c r="AC2470" i="15"/>
  <c r="AC2469" i="15"/>
  <c r="AC2468" i="15"/>
  <c r="AC2467" i="15"/>
  <c r="AC2466" i="15"/>
  <c r="AC2465" i="15"/>
  <c r="AC2464" i="15"/>
  <c r="AC2463" i="15"/>
  <c r="AC2462" i="15"/>
  <c r="AC2461" i="15"/>
  <c r="AC2460" i="15"/>
  <c r="AC2459" i="15"/>
  <c r="AC2458" i="15"/>
  <c r="AC2457" i="15"/>
  <c r="AC2456" i="15"/>
  <c r="AC2455" i="15"/>
  <c r="AC2454" i="15"/>
  <c r="AC2453" i="15"/>
  <c r="AC2452" i="15"/>
  <c r="AC2451" i="15"/>
  <c r="AC2450" i="15"/>
  <c r="AC2449" i="15"/>
  <c r="AC2448" i="15"/>
  <c r="AC2447" i="15"/>
  <c r="AC2446" i="15"/>
  <c r="AC2445" i="15"/>
  <c r="AC2444" i="15"/>
  <c r="AC2443" i="15"/>
  <c r="AC2442" i="15"/>
  <c r="AC2441" i="15"/>
  <c r="AC2440" i="15"/>
  <c r="AC2439" i="15"/>
  <c r="AC2438" i="15"/>
  <c r="AC2437" i="15"/>
  <c r="AC2436" i="15"/>
  <c r="AC2435" i="15"/>
  <c r="AC2434" i="15"/>
  <c r="AC2433" i="15"/>
  <c r="AC2432" i="15"/>
  <c r="AC2431" i="15"/>
  <c r="AC2430" i="15"/>
  <c r="AC2429" i="15"/>
  <c r="AC2428" i="15"/>
  <c r="AC2427" i="15"/>
  <c r="AC2426" i="15"/>
  <c r="AC2425" i="15"/>
  <c r="AC2424" i="15"/>
  <c r="AC2423" i="15"/>
  <c r="AC2422" i="15"/>
  <c r="AC2421" i="15"/>
  <c r="AC2420" i="15"/>
  <c r="AC2419" i="15"/>
  <c r="AC2418" i="15"/>
  <c r="AC2417" i="15"/>
  <c r="AC2416" i="15"/>
  <c r="AC2415" i="15"/>
  <c r="AC2414" i="15"/>
  <c r="AC2413" i="15"/>
  <c r="AC2412" i="15"/>
  <c r="AC2411" i="15"/>
  <c r="AC2410" i="15"/>
  <c r="AC2409" i="15"/>
  <c r="AC2408" i="15"/>
  <c r="AC2407" i="15"/>
  <c r="AC2406" i="15"/>
  <c r="AC2405" i="15"/>
  <c r="AC2404" i="15"/>
  <c r="AC2403" i="15"/>
  <c r="AC2402" i="15"/>
  <c r="AC2401" i="15"/>
  <c r="AC2400" i="15"/>
  <c r="AC2399" i="15"/>
  <c r="AC2398" i="15"/>
  <c r="AC2397" i="15"/>
  <c r="AC2396" i="15"/>
  <c r="AC2395" i="15"/>
  <c r="AC2394" i="15"/>
  <c r="AC2393" i="15"/>
  <c r="AC2392" i="15"/>
  <c r="AC2391" i="15"/>
  <c r="AC2390" i="15"/>
  <c r="AC2389" i="15"/>
  <c r="AC2388" i="15"/>
  <c r="AC2387" i="15"/>
  <c r="AC2386" i="15"/>
  <c r="AC2385" i="15"/>
  <c r="AC2384" i="15"/>
  <c r="AC2383" i="15"/>
  <c r="AC2382" i="15"/>
  <c r="AC2381" i="15"/>
  <c r="AC2380" i="15"/>
  <c r="AC2379" i="15"/>
  <c r="AC2378" i="15"/>
  <c r="AC2377" i="15"/>
  <c r="AC2376" i="15"/>
  <c r="AC2375" i="15"/>
  <c r="AC2374" i="15"/>
  <c r="AC2373" i="15"/>
  <c r="AC2372" i="15"/>
  <c r="AC2371" i="15"/>
  <c r="AC2370" i="15"/>
  <c r="AC2369" i="15"/>
  <c r="AC2368" i="15"/>
  <c r="AC2367" i="15"/>
  <c r="AC2366" i="15"/>
  <c r="AC2365" i="15"/>
  <c r="AC2364" i="15"/>
  <c r="AC2363" i="15"/>
  <c r="AC2362" i="15"/>
  <c r="AC2361" i="15"/>
  <c r="AC2360" i="15"/>
  <c r="AC2359" i="15"/>
  <c r="AC2358" i="15"/>
  <c r="AC2357" i="15"/>
  <c r="AC2356" i="15"/>
  <c r="AC2355" i="15"/>
  <c r="AC2354" i="15"/>
  <c r="AC2353" i="15"/>
  <c r="AC2352" i="15"/>
  <c r="AC2351" i="15"/>
  <c r="AC2350" i="15"/>
  <c r="AC2349" i="15"/>
  <c r="AC2348" i="15"/>
  <c r="AC2347" i="15"/>
  <c r="AC2346" i="15"/>
  <c r="AC2345" i="15"/>
  <c r="AC2344" i="15"/>
  <c r="AC2343" i="15"/>
  <c r="AC2342" i="15"/>
  <c r="AC2341" i="15"/>
  <c r="AC2340" i="15"/>
  <c r="AC2339" i="15"/>
  <c r="AC2338" i="15"/>
  <c r="AC2337" i="15"/>
  <c r="AC2336" i="15"/>
  <c r="AC2335" i="15"/>
  <c r="AC2334" i="15"/>
  <c r="AC2333" i="15"/>
  <c r="AC2332" i="15"/>
  <c r="AC2331" i="15"/>
  <c r="AC2330" i="15"/>
  <c r="AC2329" i="15"/>
  <c r="AC2328" i="15"/>
  <c r="AC2327" i="15"/>
  <c r="AC2326" i="15"/>
  <c r="AC2325" i="15"/>
  <c r="AC2324" i="15"/>
  <c r="AC2323" i="15"/>
  <c r="AC2322" i="15"/>
  <c r="AC2321" i="15"/>
  <c r="AC2320" i="15"/>
  <c r="AC2319" i="15"/>
  <c r="AC2318" i="15"/>
  <c r="AC2317" i="15"/>
  <c r="AC2316" i="15"/>
  <c r="AC2315" i="15"/>
  <c r="AC2314" i="15"/>
  <c r="AC2313" i="15"/>
  <c r="AC2312" i="15"/>
  <c r="AC2311" i="15"/>
  <c r="AC2310" i="15"/>
  <c r="AC2309" i="15"/>
  <c r="AC2308" i="15"/>
  <c r="AC2307" i="15"/>
  <c r="AC2306" i="15"/>
  <c r="AC2305" i="15"/>
  <c r="AC2304" i="15"/>
  <c r="AC2303" i="15"/>
  <c r="AC2302" i="15"/>
  <c r="AC2301" i="15"/>
  <c r="AC2300" i="15"/>
  <c r="AC2299" i="15"/>
  <c r="AC2298" i="15"/>
  <c r="AC2297" i="15"/>
  <c r="AC2296" i="15"/>
  <c r="AC2295" i="15"/>
  <c r="AC2294" i="15"/>
  <c r="AC2293" i="15"/>
  <c r="AC2292" i="15"/>
  <c r="AC2291" i="15"/>
  <c r="AC2290" i="15"/>
  <c r="AC2289" i="15"/>
  <c r="AC2288" i="15"/>
  <c r="AC2287" i="15"/>
  <c r="AC2286" i="15"/>
  <c r="AC2285" i="15"/>
  <c r="AC2284" i="15"/>
  <c r="AC2283" i="15"/>
  <c r="AC2282" i="15"/>
  <c r="AC2281" i="15"/>
  <c r="AC2280" i="15"/>
  <c r="AC2279" i="15"/>
  <c r="AC2278" i="15"/>
  <c r="AC2277" i="15"/>
  <c r="AC2276" i="15"/>
  <c r="AC2275" i="15"/>
  <c r="AC2274" i="15"/>
  <c r="AC2273" i="15"/>
  <c r="AC2272" i="15"/>
  <c r="AC2271" i="15"/>
  <c r="AC2270" i="15"/>
  <c r="AC2269" i="15"/>
  <c r="AC2268" i="15"/>
  <c r="AC2267" i="15"/>
  <c r="AC2266" i="15"/>
  <c r="AC2265" i="15"/>
  <c r="AC2264" i="15"/>
  <c r="AC2263" i="15"/>
  <c r="AC2262" i="15"/>
  <c r="AC2261" i="15"/>
  <c r="AC2260" i="15"/>
  <c r="AC2259" i="15"/>
  <c r="AC2258" i="15"/>
  <c r="AC2257" i="15"/>
  <c r="AC2256" i="15"/>
  <c r="AC2255" i="15"/>
  <c r="AC2254" i="15"/>
  <c r="AC2253" i="15"/>
  <c r="AC2252" i="15"/>
  <c r="AC2251" i="15"/>
  <c r="AC2250" i="15"/>
  <c r="AC2249" i="15"/>
  <c r="AC2248" i="15"/>
  <c r="AC2247" i="15"/>
  <c r="AC2246" i="15"/>
  <c r="AC2245" i="15"/>
  <c r="AC2244" i="15"/>
  <c r="AC2243" i="15"/>
  <c r="AC2242" i="15"/>
  <c r="AC2241" i="15"/>
  <c r="AC2240" i="15"/>
  <c r="AC2239" i="15"/>
  <c r="AC2238" i="15"/>
  <c r="AC2237" i="15"/>
  <c r="AC2236" i="15"/>
  <c r="AC2235" i="15"/>
  <c r="AC2234" i="15"/>
  <c r="AC2233" i="15"/>
  <c r="AC2232" i="15"/>
  <c r="AC2231" i="15"/>
  <c r="AC2230" i="15"/>
  <c r="AC2229" i="15"/>
  <c r="AC2228" i="15"/>
  <c r="AC2227" i="15"/>
  <c r="AC2226" i="15"/>
  <c r="AC2225" i="15"/>
  <c r="AC2224" i="15"/>
  <c r="AC2223" i="15"/>
  <c r="AC2222" i="15"/>
  <c r="AC2221" i="15"/>
  <c r="AC2220" i="15"/>
  <c r="AC2219" i="15"/>
  <c r="AC2218" i="15"/>
  <c r="AC2217" i="15"/>
  <c r="AC2216" i="15"/>
  <c r="AC2215" i="15"/>
  <c r="AC2214" i="15"/>
  <c r="AC2213" i="15"/>
  <c r="AC2212" i="15"/>
  <c r="AC2211" i="15"/>
  <c r="AC2210" i="15"/>
  <c r="AC2209" i="15"/>
  <c r="AC2208" i="15"/>
  <c r="AC2207" i="15"/>
  <c r="AC2206" i="15"/>
  <c r="AC2205" i="15"/>
  <c r="AC2204" i="15"/>
  <c r="AC2203" i="15"/>
  <c r="AC2202" i="15"/>
  <c r="AC2201" i="15"/>
  <c r="AC2200" i="15"/>
  <c r="AC2199" i="15"/>
  <c r="AC2198" i="15"/>
  <c r="AC2197" i="15"/>
  <c r="AC2196" i="15"/>
  <c r="AC2195" i="15"/>
  <c r="AC2194" i="15"/>
  <c r="AC2193" i="15"/>
  <c r="AC2192" i="15"/>
  <c r="AC2191" i="15"/>
  <c r="AC2190" i="15"/>
  <c r="AC2189" i="15"/>
  <c r="AC2188" i="15"/>
  <c r="AC2187" i="15"/>
  <c r="AC2186" i="15"/>
  <c r="AC2185" i="15"/>
  <c r="AC2184" i="15"/>
  <c r="AC2183" i="15"/>
  <c r="AC2182" i="15"/>
  <c r="AC2181" i="15"/>
  <c r="AC2180" i="15"/>
  <c r="AC2179" i="15"/>
  <c r="AC2178" i="15"/>
  <c r="AC2177" i="15"/>
  <c r="AC2176" i="15"/>
  <c r="AC2175" i="15"/>
  <c r="AC2174" i="15"/>
  <c r="AC2173" i="15"/>
  <c r="AC2172" i="15"/>
  <c r="AC2171" i="15"/>
  <c r="AC2170" i="15"/>
  <c r="AC2169" i="15"/>
  <c r="AC2168" i="15"/>
  <c r="AC2167" i="15"/>
  <c r="AC2166" i="15"/>
  <c r="AC2165" i="15"/>
  <c r="AC2164" i="15"/>
  <c r="AC2163" i="15"/>
  <c r="AC2162" i="15"/>
  <c r="AC2161" i="15"/>
  <c r="AC2160" i="15"/>
  <c r="AC2159" i="15"/>
  <c r="AC2158" i="15"/>
  <c r="AC2157" i="15"/>
  <c r="AC2156" i="15"/>
  <c r="AC2155" i="15"/>
  <c r="AC2154" i="15"/>
  <c r="AC2153" i="15"/>
  <c r="AC2152" i="15"/>
  <c r="AC2151" i="15"/>
  <c r="AC2150" i="15"/>
  <c r="AC2149" i="15"/>
  <c r="AC2148" i="15"/>
  <c r="AC2147" i="15"/>
  <c r="AC2146" i="15"/>
  <c r="AC2145" i="15"/>
  <c r="AC2144" i="15"/>
  <c r="AC2143" i="15"/>
  <c r="AC2142" i="15"/>
  <c r="AC2141" i="15"/>
  <c r="AC2140" i="15"/>
  <c r="AC2139" i="15"/>
  <c r="AC2138" i="15"/>
  <c r="AC2137" i="15"/>
  <c r="AC2136" i="15"/>
  <c r="AC2135" i="15"/>
  <c r="AC2134" i="15"/>
  <c r="AC2133" i="15"/>
  <c r="AC2132" i="15"/>
  <c r="AC2131" i="15"/>
  <c r="AC2130" i="15"/>
  <c r="AC2129" i="15"/>
  <c r="AC2128" i="15"/>
  <c r="AC2127" i="15"/>
  <c r="AC2126" i="15"/>
  <c r="AC2125" i="15"/>
  <c r="AC2124" i="15"/>
  <c r="AC2123" i="15"/>
  <c r="AC2122" i="15"/>
  <c r="AC2121" i="15"/>
  <c r="AC2120" i="15"/>
  <c r="AC2119" i="15"/>
  <c r="AC2118" i="15"/>
  <c r="AC2117" i="15"/>
  <c r="AC2116" i="15"/>
  <c r="AC2115" i="15"/>
  <c r="AC2114" i="15"/>
  <c r="AC2113" i="15"/>
  <c r="AC2112" i="15"/>
  <c r="AC2111" i="15"/>
  <c r="AC2110" i="15"/>
  <c r="AC2109" i="15"/>
  <c r="AC2108" i="15"/>
  <c r="AC2107" i="15"/>
  <c r="AC2106" i="15"/>
  <c r="AC2105" i="15"/>
  <c r="AC2104" i="15"/>
  <c r="AC2103" i="15"/>
  <c r="AC2102" i="15"/>
  <c r="AC2101" i="15"/>
  <c r="AC2100" i="15"/>
  <c r="AC2099" i="15"/>
  <c r="AC2098" i="15"/>
  <c r="AC2097" i="15"/>
  <c r="AC2096" i="15"/>
  <c r="AC2095" i="15"/>
  <c r="AC2094" i="15"/>
  <c r="AC2093" i="15"/>
  <c r="AC2092" i="15"/>
  <c r="AC2091" i="15"/>
  <c r="AC2090" i="15"/>
  <c r="AC2089" i="15"/>
  <c r="AC2088" i="15"/>
  <c r="AC2087" i="15"/>
  <c r="AC2086" i="15"/>
  <c r="AC2085" i="15"/>
  <c r="AC2084" i="15"/>
  <c r="AC2083" i="15"/>
  <c r="AC2082" i="15"/>
  <c r="AC2081" i="15"/>
  <c r="AC2080" i="15"/>
  <c r="AC2079" i="15"/>
  <c r="AC2078" i="15"/>
  <c r="AC2077" i="15"/>
  <c r="AC2076" i="15"/>
  <c r="AC2075" i="15"/>
  <c r="AC2074" i="15"/>
  <c r="AC2073" i="15"/>
  <c r="AC2072" i="15"/>
  <c r="AC2071" i="15"/>
  <c r="AC2070" i="15"/>
  <c r="AC2069" i="15"/>
  <c r="AC2068" i="15"/>
  <c r="AC2067" i="15"/>
  <c r="AC2066" i="15"/>
  <c r="AC2065" i="15"/>
  <c r="AC2064" i="15"/>
  <c r="AC2063" i="15"/>
  <c r="AC2062" i="15"/>
  <c r="AC2061" i="15"/>
  <c r="AC2060" i="15"/>
  <c r="AC2059" i="15"/>
  <c r="AC2058" i="15"/>
  <c r="AC2057" i="15"/>
  <c r="AC2056" i="15"/>
  <c r="AC2055" i="15"/>
  <c r="AC2054" i="15"/>
  <c r="AC2053" i="15"/>
  <c r="AC2052" i="15"/>
  <c r="AC2051" i="15"/>
  <c r="AC2050" i="15"/>
  <c r="AC2049" i="15"/>
  <c r="AC2048" i="15"/>
  <c r="AC2047" i="15"/>
  <c r="AC2046" i="15"/>
  <c r="AC2045" i="15"/>
  <c r="AC2044" i="15"/>
  <c r="AC2043" i="15"/>
  <c r="AC2042" i="15"/>
  <c r="AC2041" i="15"/>
  <c r="AC2040" i="15"/>
  <c r="AC2039" i="15"/>
  <c r="AC2038" i="15"/>
  <c r="AC2037" i="15"/>
  <c r="AC2036" i="15"/>
  <c r="AC2035" i="15"/>
  <c r="AC2034" i="15"/>
  <c r="AC2033" i="15"/>
  <c r="AC2032" i="15"/>
  <c r="AC2031" i="15"/>
  <c r="AC2030" i="15"/>
  <c r="AC2029" i="15"/>
  <c r="AC2028" i="15"/>
  <c r="AC2027" i="15"/>
  <c r="AC2026" i="15"/>
  <c r="AC2025" i="15"/>
  <c r="AC2024" i="15"/>
  <c r="AC2023" i="15"/>
  <c r="AC2022" i="15"/>
  <c r="AC2021" i="15"/>
  <c r="AC2020" i="15"/>
  <c r="AC2019" i="15"/>
  <c r="AC2018" i="15"/>
  <c r="AC2017" i="15"/>
  <c r="AC2016" i="15"/>
  <c r="AC2015" i="15"/>
  <c r="AC2014" i="15"/>
  <c r="AC2013" i="15"/>
  <c r="AC2012" i="15"/>
  <c r="AC2011" i="15"/>
  <c r="AC2010" i="15"/>
  <c r="AC2009" i="15"/>
  <c r="AC2008" i="15"/>
  <c r="AC2007" i="15"/>
  <c r="AC2006" i="15"/>
  <c r="AC2005" i="15"/>
  <c r="AC2004" i="15"/>
  <c r="AC2003" i="15"/>
  <c r="AC2002" i="15"/>
  <c r="AC2001" i="15"/>
  <c r="AC2000" i="15"/>
  <c r="AC1999" i="15"/>
  <c r="AC1998" i="15"/>
  <c r="AC1997" i="15"/>
  <c r="AC1996" i="15"/>
  <c r="AC1995" i="15"/>
  <c r="AC1994" i="15"/>
  <c r="AC1993" i="15"/>
  <c r="AC1992" i="15"/>
  <c r="AC1991" i="15"/>
  <c r="AC1990" i="15"/>
  <c r="AC1989" i="15"/>
  <c r="AC1988" i="15"/>
  <c r="AC1987" i="15"/>
  <c r="AC1986" i="15"/>
  <c r="AC1985" i="15"/>
  <c r="AC1984" i="15"/>
  <c r="AC1983" i="15"/>
  <c r="AC1982" i="15"/>
  <c r="AC1981" i="15"/>
  <c r="AC1980" i="15"/>
  <c r="AC1979" i="15"/>
  <c r="AC1978" i="15"/>
  <c r="AC1977" i="15"/>
  <c r="AC1976" i="15"/>
  <c r="AC1975" i="15"/>
  <c r="AC1974" i="15"/>
  <c r="AC1973" i="15"/>
  <c r="AC1972" i="15"/>
  <c r="AC1971" i="15"/>
  <c r="AC1970" i="15"/>
  <c r="AC1969" i="15"/>
  <c r="AC1968" i="15"/>
  <c r="AC1967" i="15"/>
  <c r="AC1966" i="15"/>
  <c r="AC1965" i="15"/>
  <c r="AC1964" i="15"/>
  <c r="AC1963" i="15"/>
  <c r="AC1962" i="15"/>
  <c r="AC1961" i="15"/>
  <c r="AC1960" i="15"/>
  <c r="AC1959" i="15"/>
  <c r="AC1958" i="15"/>
  <c r="AC1957" i="15"/>
  <c r="AC1956" i="15"/>
  <c r="AC1955" i="15"/>
  <c r="AC1954" i="15"/>
  <c r="AC1953" i="15"/>
  <c r="AC1952" i="15"/>
  <c r="AC1951" i="15"/>
  <c r="AC1950" i="15"/>
  <c r="AC1949" i="15"/>
  <c r="AC1948" i="15"/>
  <c r="AC1947" i="15"/>
  <c r="AC1946" i="15"/>
  <c r="AC1945" i="15"/>
  <c r="AC1944" i="15"/>
  <c r="AC1943" i="15"/>
  <c r="AC1942" i="15"/>
  <c r="AC1941" i="15"/>
  <c r="AC1940" i="15"/>
  <c r="AC1939" i="15"/>
  <c r="AC1938" i="15"/>
  <c r="AC1937" i="15"/>
  <c r="AC1936" i="15"/>
  <c r="AC1935" i="15"/>
  <c r="AC1934" i="15"/>
  <c r="AC1933" i="15"/>
  <c r="AC1932" i="15"/>
  <c r="AC1931" i="15"/>
  <c r="AC1930" i="15"/>
  <c r="AC1929" i="15"/>
  <c r="AC1928" i="15"/>
  <c r="AC1927" i="15"/>
  <c r="AC1926" i="15"/>
  <c r="AC1925" i="15"/>
  <c r="AC1924" i="15"/>
  <c r="AC1923" i="15"/>
  <c r="AC1922" i="15"/>
  <c r="AC1921" i="15"/>
  <c r="AC1920" i="15"/>
  <c r="AC1919" i="15"/>
  <c r="AC1918" i="15"/>
  <c r="AC1917" i="15"/>
  <c r="AC1916" i="15"/>
  <c r="AC1915" i="15"/>
  <c r="AC1914" i="15"/>
  <c r="AC1913" i="15"/>
  <c r="AC1912" i="15"/>
  <c r="AC1911" i="15"/>
  <c r="AC1910" i="15"/>
  <c r="AC1909" i="15"/>
  <c r="AC1908" i="15"/>
  <c r="AC1907" i="15"/>
  <c r="AC1906" i="15"/>
  <c r="AC1905" i="15"/>
  <c r="AC1904" i="15"/>
  <c r="AC1903" i="15"/>
  <c r="AC1902" i="15"/>
  <c r="AC1901" i="15"/>
  <c r="AC1900" i="15"/>
  <c r="AC1899" i="15"/>
  <c r="AC1898" i="15"/>
  <c r="AC1897" i="15"/>
  <c r="AC1896" i="15"/>
  <c r="AC1895" i="15"/>
  <c r="AC1894" i="15"/>
  <c r="AC1893" i="15"/>
  <c r="AC1892" i="15"/>
  <c r="AC1891" i="15"/>
  <c r="AC1890" i="15"/>
  <c r="AC1889" i="15"/>
  <c r="AC1888" i="15"/>
  <c r="AC1887" i="15"/>
  <c r="AC1886" i="15"/>
  <c r="AC1885" i="15"/>
  <c r="AC1884" i="15"/>
  <c r="AC1883" i="15"/>
  <c r="AC1882" i="15"/>
  <c r="AC1881" i="15"/>
  <c r="AC1880" i="15"/>
  <c r="AC1879" i="15"/>
  <c r="AC1878" i="15"/>
  <c r="AC1877" i="15"/>
  <c r="AC1876" i="15"/>
  <c r="AC1875" i="15"/>
  <c r="AC1874" i="15"/>
  <c r="AC1873" i="15"/>
  <c r="AC1872" i="15"/>
  <c r="AC1871" i="15"/>
  <c r="AC1870" i="15"/>
  <c r="AC1869" i="15"/>
  <c r="AC1868" i="15"/>
  <c r="AC1867" i="15"/>
  <c r="AC1866" i="15"/>
  <c r="AC1865" i="15"/>
  <c r="AC1864" i="15"/>
  <c r="AC1863" i="15"/>
  <c r="AC1862" i="15"/>
  <c r="AC1861" i="15"/>
  <c r="AC1860" i="15"/>
  <c r="AC1859" i="15"/>
  <c r="AC1858" i="15"/>
  <c r="AC1857" i="15"/>
  <c r="AC1856" i="15"/>
  <c r="AC1855" i="15"/>
  <c r="AC1854" i="15"/>
  <c r="AC1853" i="15"/>
  <c r="AC1852" i="15"/>
  <c r="AC1851" i="15"/>
  <c r="AC1850" i="15"/>
  <c r="AC1849" i="15"/>
  <c r="AC1848" i="15"/>
  <c r="AC1847" i="15"/>
  <c r="AC1846" i="15"/>
  <c r="AC1845" i="15"/>
  <c r="AC1844" i="15"/>
  <c r="AC1843" i="15"/>
  <c r="AC1842" i="15"/>
  <c r="AC1841" i="15"/>
  <c r="AC1840" i="15"/>
  <c r="AC1839" i="15"/>
  <c r="AC1838" i="15"/>
  <c r="AC1837" i="15"/>
  <c r="AC1836" i="15"/>
  <c r="AC1835" i="15"/>
  <c r="AC1834" i="15"/>
  <c r="AC1833" i="15"/>
  <c r="AC1832" i="15"/>
  <c r="AC1831" i="15"/>
  <c r="AC1830" i="15"/>
  <c r="AC1829" i="15"/>
  <c r="AC1828" i="15"/>
  <c r="AC1827" i="15"/>
  <c r="AC1826" i="15"/>
  <c r="AC1825" i="15"/>
  <c r="AC1824" i="15"/>
  <c r="AC1823" i="15"/>
  <c r="AC1822" i="15"/>
  <c r="AC1821" i="15"/>
  <c r="AC1820" i="15"/>
  <c r="AC1819" i="15"/>
  <c r="AC1818" i="15"/>
  <c r="AC1817" i="15"/>
  <c r="AC1816" i="15"/>
  <c r="AC1815" i="15"/>
  <c r="AC1814" i="15"/>
  <c r="AC1813" i="15"/>
  <c r="AC1812" i="15"/>
  <c r="AC1811" i="15"/>
  <c r="AC1810" i="15"/>
  <c r="AC1809" i="15"/>
  <c r="AC1808" i="15"/>
  <c r="AC1807" i="15"/>
  <c r="AC1806" i="15"/>
  <c r="AC1805" i="15"/>
  <c r="AC1804" i="15"/>
  <c r="AC1803" i="15"/>
  <c r="AC1802" i="15"/>
  <c r="AC1801" i="15"/>
  <c r="AC1800" i="15"/>
  <c r="AC1799" i="15"/>
  <c r="AC1798" i="15"/>
  <c r="AC1797" i="15"/>
  <c r="AC1796" i="15"/>
  <c r="AC1795" i="15"/>
  <c r="AC1794" i="15"/>
  <c r="AC1793" i="15"/>
  <c r="AC1792" i="15"/>
  <c r="AC1791" i="15"/>
  <c r="AC1790" i="15"/>
  <c r="AC1789" i="15"/>
  <c r="AC1788" i="15"/>
  <c r="AC1787" i="15"/>
  <c r="AC1786" i="15"/>
  <c r="AC1785" i="15"/>
  <c r="AC1784" i="15"/>
  <c r="AC1783" i="15"/>
  <c r="AC1782" i="15"/>
  <c r="AC1781" i="15"/>
  <c r="AC1780" i="15"/>
  <c r="AC1779" i="15"/>
  <c r="AC1778" i="15"/>
  <c r="AC1777" i="15"/>
  <c r="AC1776" i="15"/>
  <c r="AC1775" i="15"/>
  <c r="AC1774" i="15"/>
  <c r="AC1773" i="15"/>
  <c r="AC1772" i="15"/>
  <c r="AC1771" i="15"/>
  <c r="AC1770" i="15"/>
  <c r="AC1769" i="15"/>
  <c r="AC1768" i="15"/>
  <c r="AC1767" i="15"/>
  <c r="AC1766" i="15"/>
  <c r="AC1765" i="15"/>
  <c r="AC1764" i="15"/>
  <c r="AC1763" i="15"/>
  <c r="AC1762" i="15"/>
  <c r="AC1761" i="15"/>
  <c r="AC1760" i="15"/>
  <c r="AC1759" i="15"/>
  <c r="AC1758" i="15"/>
  <c r="AC1757" i="15"/>
  <c r="AC1756" i="15"/>
  <c r="AC1755" i="15"/>
  <c r="AC1754" i="15"/>
  <c r="AC1753" i="15"/>
  <c r="AC1752" i="15"/>
  <c r="AC1751" i="15"/>
  <c r="AC1750" i="15"/>
  <c r="AC1749" i="15"/>
  <c r="AC1748" i="15"/>
  <c r="AC1747" i="15"/>
  <c r="AC1746" i="15"/>
  <c r="AC1745" i="15"/>
  <c r="AC1744" i="15"/>
  <c r="AC1743" i="15"/>
  <c r="AC1742" i="15"/>
  <c r="AC1741" i="15"/>
  <c r="AC1740" i="15"/>
  <c r="AC1739" i="15"/>
  <c r="AC1738" i="15"/>
  <c r="AC1737" i="15"/>
  <c r="AC1736" i="15"/>
  <c r="AC1735" i="15"/>
  <c r="AC1734" i="15"/>
  <c r="AC1733" i="15"/>
  <c r="AC1732" i="15"/>
  <c r="AC1731" i="15"/>
  <c r="AC1730" i="15"/>
  <c r="AC1729" i="15"/>
  <c r="AC1728" i="15"/>
  <c r="AC1727" i="15"/>
  <c r="AC1726" i="15"/>
  <c r="AC1725" i="15"/>
  <c r="AC1724" i="15"/>
  <c r="AC1723" i="15"/>
  <c r="AC1722" i="15"/>
  <c r="AC1721" i="15"/>
  <c r="AC1720" i="15"/>
  <c r="AC1719" i="15"/>
  <c r="AC1718" i="15"/>
  <c r="AC1717" i="15"/>
  <c r="AC1716" i="15"/>
  <c r="AC1715" i="15"/>
  <c r="AC1714" i="15"/>
  <c r="AC1713" i="15"/>
  <c r="AC1712" i="15"/>
  <c r="AC1711" i="15"/>
  <c r="AC1710" i="15"/>
  <c r="AC1709" i="15"/>
  <c r="AC1708" i="15"/>
  <c r="AC1707" i="15"/>
  <c r="AC1706" i="15"/>
  <c r="AC1705" i="15"/>
  <c r="AC1704" i="15"/>
  <c r="AC1703" i="15"/>
  <c r="AC1702" i="15"/>
  <c r="AC1701" i="15"/>
  <c r="AC1700" i="15"/>
  <c r="AC1699" i="15"/>
  <c r="AC1698" i="15"/>
  <c r="AC1697" i="15"/>
  <c r="AC1696" i="15"/>
  <c r="AC1695" i="15"/>
  <c r="AC1694" i="15"/>
  <c r="AC1693" i="15"/>
  <c r="AC1692" i="15"/>
  <c r="AC1691" i="15"/>
  <c r="AC1690" i="15"/>
  <c r="AC1689" i="15"/>
  <c r="AC1688" i="15"/>
  <c r="AC1687" i="15"/>
  <c r="AC1686" i="15"/>
  <c r="AC1685" i="15"/>
  <c r="AC1684" i="15"/>
  <c r="AC1683" i="15"/>
  <c r="AC1682" i="15"/>
  <c r="AC1681" i="15"/>
  <c r="AC1680" i="15"/>
  <c r="AC1679" i="15"/>
  <c r="AC1678" i="15"/>
  <c r="AC1677" i="15"/>
  <c r="AC1676" i="15"/>
  <c r="AC1675" i="15"/>
  <c r="AC1674" i="15"/>
  <c r="AC1673" i="15"/>
  <c r="AC1672" i="15"/>
  <c r="AC1671" i="15"/>
  <c r="AC1670" i="15"/>
  <c r="AC1669" i="15"/>
  <c r="AC1668" i="15"/>
  <c r="AC1667" i="15"/>
  <c r="AC1666" i="15"/>
  <c r="AC1665" i="15"/>
  <c r="AC1664" i="15"/>
  <c r="AC1663" i="15"/>
  <c r="AC1662" i="15"/>
  <c r="AC1661" i="15"/>
  <c r="AC1660" i="15"/>
  <c r="AC1659" i="15"/>
  <c r="AC1658" i="15"/>
  <c r="AC1657" i="15"/>
  <c r="AC1656" i="15"/>
  <c r="AC1655" i="15"/>
  <c r="AC1654" i="15"/>
  <c r="AC1653" i="15"/>
  <c r="AC1652" i="15"/>
  <c r="AC1651" i="15"/>
  <c r="AC1650" i="15"/>
  <c r="AC1649" i="15"/>
  <c r="AC1648" i="15"/>
  <c r="AC1647" i="15"/>
  <c r="AC1646" i="15"/>
  <c r="AC1645" i="15"/>
  <c r="AC1644" i="15"/>
  <c r="AC1643" i="15"/>
  <c r="AC1642" i="15"/>
  <c r="AC1641" i="15"/>
  <c r="AC1640" i="15"/>
  <c r="AC1639" i="15"/>
  <c r="AC1638" i="15"/>
  <c r="AC1637" i="15"/>
  <c r="AC1636" i="15"/>
  <c r="AC1635" i="15"/>
  <c r="AC1634" i="15"/>
  <c r="AC1633" i="15"/>
  <c r="AC1632" i="15"/>
  <c r="AC1631" i="15"/>
  <c r="AC1630" i="15"/>
  <c r="AC1629" i="15"/>
  <c r="AC1628" i="15"/>
  <c r="AC1627" i="15"/>
  <c r="AC1626" i="15"/>
  <c r="AC1625" i="15"/>
  <c r="AC1624" i="15"/>
  <c r="AC1623" i="15"/>
  <c r="AC1622" i="15"/>
  <c r="AC1621" i="15"/>
  <c r="AC1620" i="15"/>
  <c r="AC1619" i="15"/>
  <c r="AC1618" i="15"/>
  <c r="AC1617" i="15"/>
  <c r="AC1616" i="15"/>
  <c r="AC1615" i="15"/>
  <c r="AC1614" i="15"/>
  <c r="AC1613" i="15"/>
  <c r="AC1612" i="15"/>
  <c r="AC1611" i="15"/>
  <c r="AC1610" i="15"/>
  <c r="AC1609" i="15"/>
  <c r="AC1608" i="15"/>
  <c r="AC1607" i="15"/>
  <c r="AC1606" i="15"/>
  <c r="AC1605" i="15"/>
  <c r="AC1604" i="15"/>
  <c r="AC1603" i="15"/>
  <c r="AC1602" i="15"/>
  <c r="AC1601" i="15"/>
  <c r="AC1600" i="15"/>
  <c r="AC1599" i="15"/>
  <c r="AC1598" i="15"/>
  <c r="AC1597" i="15"/>
  <c r="AC1596" i="15"/>
  <c r="AC1595" i="15"/>
  <c r="AC1594" i="15"/>
  <c r="AC1593" i="15"/>
  <c r="AC1592" i="15"/>
  <c r="AC1591" i="15"/>
  <c r="AC1590" i="15"/>
  <c r="AC1589" i="15"/>
  <c r="AC1588" i="15"/>
  <c r="AC1587" i="15"/>
  <c r="AC1586" i="15"/>
  <c r="AC1585" i="15"/>
  <c r="AC1584" i="15"/>
  <c r="AC1583" i="15"/>
  <c r="AC1582" i="15"/>
  <c r="AC1581" i="15"/>
  <c r="AC1580" i="15"/>
  <c r="AC1579" i="15"/>
  <c r="AC1578" i="15"/>
  <c r="AC1577" i="15"/>
  <c r="AC1576" i="15"/>
  <c r="AC1575" i="15"/>
  <c r="AC1574" i="15"/>
  <c r="AC1573" i="15"/>
  <c r="AC1572" i="15"/>
  <c r="AC1571" i="15"/>
  <c r="AC1570" i="15"/>
  <c r="AC1569" i="15"/>
  <c r="AC1568" i="15"/>
  <c r="AC1567" i="15"/>
  <c r="AC1566" i="15"/>
  <c r="AC1565" i="15"/>
  <c r="AC1564" i="15"/>
  <c r="AC1563" i="15"/>
  <c r="AC1562" i="15"/>
  <c r="AC1561" i="15"/>
  <c r="AC1560" i="15"/>
  <c r="AC1559" i="15"/>
  <c r="AC1558" i="15"/>
  <c r="AC1557" i="15"/>
  <c r="AC1556" i="15"/>
  <c r="AC1555" i="15"/>
  <c r="AC1554" i="15"/>
  <c r="AC1553" i="15"/>
  <c r="AC1552" i="15"/>
  <c r="AC1551" i="15"/>
  <c r="AC1550" i="15"/>
  <c r="AC1549" i="15"/>
  <c r="AC1548" i="15"/>
  <c r="AC1547" i="15"/>
  <c r="AC1546" i="15"/>
  <c r="AC1545" i="15"/>
  <c r="AC1544" i="15"/>
  <c r="AC1543" i="15"/>
  <c r="AC1542" i="15"/>
  <c r="AC1541" i="15"/>
  <c r="AC1540" i="15"/>
  <c r="AC1539" i="15"/>
  <c r="AC1538" i="15"/>
  <c r="AC1537" i="15"/>
  <c r="AC1536" i="15"/>
  <c r="AC1535" i="15"/>
  <c r="AC1534" i="15"/>
  <c r="AC1533" i="15"/>
  <c r="AC1532" i="15"/>
  <c r="AC1531" i="15"/>
  <c r="AC1530" i="15"/>
  <c r="AC1529" i="15"/>
  <c r="AC1528" i="15"/>
  <c r="AC1527" i="15"/>
  <c r="AC1526" i="15"/>
  <c r="AC1525" i="15"/>
  <c r="AC1524" i="15"/>
  <c r="AC1523" i="15"/>
  <c r="AC1522" i="15"/>
  <c r="AC1521" i="15"/>
  <c r="AC1520" i="15"/>
  <c r="AC1519" i="15"/>
  <c r="AC1518" i="15"/>
  <c r="AC1517" i="15"/>
  <c r="AC1516" i="15"/>
  <c r="AC1515" i="15"/>
  <c r="AC1514" i="15"/>
  <c r="AC1513" i="15"/>
  <c r="AC1512" i="15"/>
  <c r="AC1511" i="15"/>
  <c r="AC1510" i="15"/>
  <c r="AC1509" i="15"/>
  <c r="AC1508" i="15"/>
  <c r="AC1507" i="15"/>
  <c r="AC1506" i="15"/>
  <c r="AC1505" i="15"/>
  <c r="AC1504" i="15"/>
  <c r="AC1503" i="15"/>
  <c r="AC1502" i="15"/>
  <c r="AC1501" i="15"/>
  <c r="AC1500" i="15"/>
  <c r="AC1499" i="15"/>
  <c r="AC1498" i="15"/>
  <c r="AC1497" i="15"/>
  <c r="AC1496" i="15"/>
  <c r="AC1495" i="15"/>
  <c r="AC1494" i="15"/>
  <c r="AC1493" i="15"/>
  <c r="AC1492" i="15"/>
  <c r="AC1491" i="15"/>
  <c r="AC1490" i="15"/>
  <c r="AC1489" i="15"/>
  <c r="AC1488" i="15"/>
  <c r="AC1487" i="15"/>
  <c r="AC1486" i="15"/>
  <c r="AC1485" i="15"/>
  <c r="AC1484" i="15"/>
  <c r="AC1483" i="15"/>
  <c r="AC1482" i="15"/>
  <c r="AC1481" i="15"/>
  <c r="AC1480" i="15"/>
  <c r="AC1479" i="15"/>
  <c r="AC1478" i="15"/>
  <c r="AC1477" i="15"/>
  <c r="AC1476" i="15"/>
  <c r="AC1475" i="15"/>
  <c r="AC1474" i="15"/>
  <c r="AC1473" i="15"/>
  <c r="AC1472" i="15"/>
  <c r="AC1471" i="15"/>
  <c r="AC1470" i="15"/>
  <c r="AC1469" i="15"/>
  <c r="AC1468" i="15"/>
  <c r="AC1467" i="15"/>
  <c r="AC1466" i="15"/>
  <c r="AC1465" i="15"/>
  <c r="AC1464" i="15"/>
  <c r="AC1463" i="15"/>
  <c r="AC1462" i="15"/>
  <c r="AC1461" i="15"/>
  <c r="AC1460" i="15"/>
  <c r="AC1459" i="15"/>
  <c r="AC1458" i="15"/>
  <c r="AC1457" i="15"/>
  <c r="AC1456" i="15"/>
  <c r="AC1455" i="15"/>
  <c r="AC1454" i="15"/>
  <c r="AC1453" i="15"/>
  <c r="AC1452" i="15"/>
  <c r="AC1451" i="15"/>
  <c r="AC1450" i="15"/>
  <c r="AC1449" i="15"/>
  <c r="AC1448" i="15"/>
  <c r="AC1447" i="15"/>
  <c r="AC1446" i="15"/>
  <c r="AC1445" i="15"/>
  <c r="AC1444" i="15"/>
  <c r="AC1443" i="15"/>
  <c r="AC1442" i="15"/>
  <c r="AC1441" i="15"/>
  <c r="AC1440" i="15"/>
  <c r="AC1439" i="15"/>
  <c r="AC1438" i="15"/>
  <c r="AC1437" i="15"/>
  <c r="AC1436" i="15"/>
  <c r="AC1435" i="15"/>
  <c r="AC1434" i="15"/>
  <c r="AC1433" i="15"/>
  <c r="AC1432" i="15"/>
  <c r="AC1431" i="15"/>
  <c r="AC1430" i="15"/>
  <c r="AC1429" i="15"/>
  <c r="AC1428" i="15"/>
  <c r="AC1427" i="15"/>
  <c r="AC1426" i="15"/>
  <c r="AC1425" i="15"/>
  <c r="AC1424" i="15"/>
  <c r="AC1423" i="15"/>
  <c r="AC1422" i="15"/>
  <c r="AC1421" i="15"/>
  <c r="AC1420" i="15"/>
  <c r="AC1419" i="15"/>
  <c r="AC1418" i="15"/>
  <c r="AC1417" i="15"/>
  <c r="AC1416" i="15"/>
  <c r="AC1415" i="15"/>
  <c r="AC1414" i="15"/>
  <c r="AC1413" i="15"/>
  <c r="AC1412" i="15"/>
  <c r="AC1411" i="15"/>
  <c r="AC1410" i="15"/>
  <c r="AC1409" i="15"/>
  <c r="AC1408" i="15"/>
  <c r="AC1407" i="15"/>
  <c r="AC1406" i="15"/>
  <c r="AC1405" i="15"/>
  <c r="AC1404" i="15"/>
  <c r="AC1403" i="15"/>
  <c r="AC1402" i="15"/>
  <c r="AC1401" i="15"/>
  <c r="AC1400" i="15"/>
  <c r="AC1399" i="15"/>
  <c r="AC1398" i="15"/>
  <c r="AC1397" i="15"/>
  <c r="AC1396" i="15"/>
  <c r="AC1395" i="15"/>
  <c r="AC1394" i="15"/>
  <c r="AC1393" i="15"/>
  <c r="AC1392" i="15"/>
  <c r="AC1391" i="15"/>
  <c r="AC1390" i="15"/>
  <c r="AC1389" i="15"/>
  <c r="AC1388" i="15"/>
  <c r="AC1387" i="15"/>
  <c r="AC1386" i="15"/>
  <c r="AC1385" i="15"/>
  <c r="AC1384" i="15"/>
  <c r="AC1383" i="15"/>
  <c r="AC1382" i="15"/>
  <c r="AC1381" i="15"/>
  <c r="AC1380" i="15"/>
  <c r="AC1379" i="15"/>
  <c r="AC1378" i="15"/>
  <c r="AC1377" i="15"/>
  <c r="AC1376" i="15"/>
  <c r="AC1375" i="15"/>
  <c r="AC1374" i="15"/>
  <c r="AC1373" i="15"/>
  <c r="AC1372" i="15"/>
  <c r="AC1371" i="15"/>
  <c r="AC1370" i="15"/>
  <c r="AC1369" i="15"/>
  <c r="AC1368" i="15"/>
  <c r="AC1367" i="15"/>
  <c r="AC1366" i="15"/>
  <c r="AC1365" i="15"/>
  <c r="AC1364" i="15"/>
  <c r="AC1363" i="15"/>
  <c r="AC1362" i="15"/>
  <c r="AC1361" i="15"/>
  <c r="AC1360" i="15"/>
  <c r="AC1359" i="15"/>
  <c r="AC1358" i="15"/>
  <c r="AC1357" i="15"/>
  <c r="AC1356" i="15"/>
  <c r="AC1355" i="15"/>
  <c r="AC1354" i="15"/>
  <c r="AC1353" i="15"/>
  <c r="AC1352" i="15"/>
  <c r="AC1351" i="15"/>
  <c r="AC1350" i="15"/>
  <c r="AC1349" i="15"/>
  <c r="AC1348" i="15"/>
  <c r="AC1347" i="15"/>
  <c r="AC1346" i="15"/>
  <c r="AC1345" i="15"/>
  <c r="AC1344" i="15"/>
  <c r="AC1343" i="15"/>
  <c r="AC1342" i="15"/>
  <c r="AC1341" i="15"/>
  <c r="AC1340" i="15"/>
  <c r="AC1339" i="15"/>
  <c r="AC1338" i="15"/>
  <c r="AC1337" i="15"/>
  <c r="AC1336" i="15"/>
  <c r="AC1335" i="15"/>
  <c r="AC1334" i="15"/>
  <c r="AC1333" i="15"/>
  <c r="AC1332" i="15"/>
  <c r="AC1331" i="15"/>
  <c r="AC1330" i="15"/>
  <c r="AC1329" i="15"/>
  <c r="AC1328" i="15"/>
  <c r="AC1327" i="15"/>
  <c r="AC1326" i="15"/>
  <c r="AC1325" i="15"/>
  <c r="AC1324" i="15"/>
  <c r="AC1323" i="15"/>
  <c r="AC1322" i="15"/>
  <c r="AC1321" i="15"/>
  <c r="AC1320" i="15"/>
  <c r="AC1319" i="15"/>
  <c r="AC1318" i="15"/>
  <c r="AC1317" i="15"/>
  <c r="AC1316" i="15"/>
  <c r="AC1315" i="15"/>
  <c r="AC1314" i="15"/>
  <c r="AC1313" i="15"/>
  <c r="AC1312" i="15"/>
  <c r="AC1311" i="15"/>
  <c r="AC1310" i="15"/>
  <c r="AC1309" i="15"/>
  <c r="AC1308" i="15"/>
  <c r="AC1307" i="15"/>
  <c r="AC1306" i="15"/>
  <c r="AC1305" i="15"/>
  <c r="AC1304" i="15"/>
  <c r="AC1303" i="15"/>
  <c r="AC1302" i="15"/>
  <c r="AC1301" i="15"/>
  <c r="AC1300" i="15"/>
  <c r="AC1299" i="15"/>
  <c r="AC1298" i="15"/>
  <c r="AC1297" i="15"/>
  <c r="AC1296" i="15"/>
  <c r="AC1295" i="15"/>
  <c r="AC1294" i="15"/>
  <c r="AC1293" i="15"/>
  <c r="AC1292" i="15"/>
  <c r="AC1291" i="15"/>
  <c r="AC1290" i="15"/>
  <c r="AC1289" i="15"/>
  <c r="AC1288" i="15"/>
  <c r="AC1287" i="15"/>
  <c r="AC1286" i="15"/>
  <c r="AC1285" i="15"/>
  <c r="AC1284" i="15"/>
  <c r="AC1283" i="15"/>
  <c r="AC1282" i="15"/>
  <c r="AC1281" i="15"/>
  <c r="AC1280" i="15"/>
  <c r="AC1279" i="15"/>
  <c r="AC1278" i="15"/>
  <c r="AC1277" i="15"/>
  <c r="AC1276" i="15"/>
  <c r="AC1275" i="15"/>
  <c r="AC1274" i="15"/>
  <c r="AC1273" i="15"/>
  <c r="AC1272" i="15"/>
  <c r="AC1271" i="15"/>
  <c r="AC1270" i="15"/>
  <c r="AC1269" i="15"/>
  <c r="AC1268" i="15"/>
  <c r="AC1267" i="15"/>
  <c r="AC1266" i="15"/>
  <c r="AC1265" i="15"/>
  <c r="AC1264" i="15"/>
  <c r="AC1263" i="15"/>
  <c r="AC1262" i="15"/>
  <c r="AC1261" i="15"/>
  <c r="AC1260" i="15"/>
  <c r="AC1259" i="15"/>
  <c r="AC1258" i="15"/>
  <c r="AC1257" i="15"/>
  <c r="AC1256" i="15"/>
  <c r="AC1255" i="15"/>
  <c r="AC1254" i="15"/>
  <c r="AC1253" i="15"/>
  <c r="AC1252" i="15"/>
  <c r="AC1251" i="15"/>
  <c r="AC1250" i="15"/>
  <c r="AC1249" i="15"/>
  <c r="AC1248" i="15"/>
  <c r="AC1247" i="15"/>
  <c r="AC1246" i="15"/>
  <c r="AC1245" i="15"/>
  <c r="AC1244" i="15"/>
  <c r="AC1243" i="15"/>
  <c r="AC1242" i="15"/>
  <c r="AC1241" i="15"/>
  <c r="AC1240" i="15"/>
  <c r="AC1239" i="15"/>
  <c r="AC1238" i="15"/>
  <c r="AC1237" i="15"/>
  <c r="AC1236" i="15"/>
  <c r="AC1235" i="15"/>
  <c r="AC1234" i="15"/>
  <c r="AC1233" i="15"/>
  <c r="AC1232" i="15"/>
  <c r="AC1231" i="15"/>
  <c r="AC1230" i="15"/>
  <c r="AC1229" i="15"/>
  <c r="AC1228" i="15"/>
  <c r="AC1227" i="15"/>
  <c r="AC1226" i="15"/>
  <c r="AC1225" i="15"/>
  <c r="AC1224" i="15"/>
  <c r="AC1223" i="15"/>
  <c r="AC1222" i="15"/>
  <c r="AC1221" i="15"/>
  <c r="AC1220" i="15"/>
  <c r="AC1219" i="15"/>
  <c r="AC1218" i="15"/>
  <c r="AC1217" i="15"/>
  <c r="AC1216" i="15"/>
  <c r="AC1215" i="15"/>
  <c r="AC1214" i="15"/>
  <c r="AC1213" i="15"/>
  <c r="AC1212" i="15"/>
  <c r="AC1211" i="15"/>
  <c r="AC1210" i="15"/>
  <c r="AC1209" i="15"/>
  <c r="AC1208" i="15"/>
  <c r="AC1207" i="15"/>
  <c r="AC1206" i="15"/>
  <c r="AC1205" i="15"/>
  <c r="AC1204" i="15"/>
  <c r="AC1203" i="15"/>
  <c r="AC1202" i="15"/>
  <c r="AC1201" i="15"/>
  <c r="AC1200" i="15"/>
  <c r="AC1199" i="15"/>
  <c r="AC1198" i="15"/>
  <c r="AC1197" i="15"/>
  <c r="AC1196" i="15"/>
  <c r="AC1195" i="15"/>
  <c r="AC1194" i="15"/>
  <c r="AC1193" i="15"/>
  <c r="AC1192" i="15"/>
  <c r="AC1191" i="15"/>
  <c r="AC1190" i="15"/>
  <c r="AC1189" i="15"/>
  <c r="AC1188" i="15"/>
  <c r="AC1187" i="15"/>
  <c r="AC1186" i="15"/>
  <c r="AC1185" i="15"/>
  <c r="AC1184" i="15"/>
  <c r="AC1183" i="15"/>
  <c r="AC1182" i="15"/>
  <c r="AC1181" i="15"/>
  <c r="AC1180" i="15"/>
  <c r="AC1179" i="15"/>
  <c r="AC1178" i="15"/>
  <c r="AC1177" i="15"/>
  <c r="AC1176" i="15"/>
  <c r="AC1175" i="15"/>
  <c r="AC1174" i="15"/>
  <c r="AC1173" i="15"/>
  <c r="AC1172" i="15"/>
  <c r="AC1171" i="15"/>
  <c r="AC1170" i="15"/>
  <c r="AC1169" i="15"/>
  <c r="AC1168" i="15"/>
  <c r="AC1167" i="15"/>
  <c r="AC1166" i="15"/>
  <c r="AC1165" i="15"/>
  <c r="AC1164" i="15"/>
  <c r="AC1163" i="15"/>
  <c r="AC1162" i="15"/>
  <c r="AC1161" i="15"/>
  <c r="AC1160" i="15"/>
  <c r="AC1159" i="15"/>
  <c r="AC1158" i="15"/>
  <c r="AC1157" i="15"/>
  <c r="AC1156" i="15"/>
  <c r="AC1155" i="15"/>
  <c r="AC1154" i="15"/>
  <c r="AC1153" i="15"/>
  <c r="AC1152" i="15"/>
  <c r="AC1151" i="15"/>
  <c r="AC1150" i="15"/>
  <c r="AC1149" i="15"/>
  <c r="AC1148" i="15"/>
  <c r="AC1147" i="15"/>
  <c r="AC1146" i="15"/>
  <c r="AC1145" i="15"/>
  <c r="AC1144" i="15"/>
  <c r="AC1143" i="15"/>
  <c r="AC1142" i="15"/>
  <c r="AC1141" i="15"/>
  <c r="AC1140" i="15"/>
  <c r="AC1139" i="15"/>
  <c r="AC1138" i="15"/>
  <c r="AC1137" i="15"/>
  <c r="AC1136" i="15"/>
  <c r="AC1135" i="15"/>
  <c r="AC1134" i="15"/>
  <c r="AC1133" i="15"/>
  <c r="AC1132" i="15"/>
  <c r="AC1131" i="15"/>
  <c r="AC1130" i="15"/>
  <c r="AC1129" i="15"/>
  <c r="AC1128" i="15"/>
  <c r="AC1127" i="15"/>
  <c r="AC1126" i="15"/>
  <c r="AC1125" i="15"/>
  <c r="AC1124" i="15"/>
  <c r="AC1123" i="15"/>
  <c r="AC1122" i="15"/>
  <c r="AC1121" i="15"/>
  <c r="AC1120" i="15"/>
  <c r="AC1119" i="15"/>
  <c r="AC1118" i="15"/>
  <c r="AC1117" i="15"/>
  <c r="AC1116" i="15"/>
  <c r="AC1115" i="15"/>
  <c r="AC1114" i="15"/>
  <c r="AC1113" i="15"/>
  <c r="AC1112" i="15"/>
  <c r="AC1111" i="15"/>
  <c r="AC1110" i="15"/>
  <c r="AC1109" i="15"/>
  <c r="AC1108" i="15"/>
  <c r="AC1107" i="15"/>
  <c r="AC1106" i="15"/>
  <c r="AC1105" i="15"/>
  <c r="AC1104" i="15"/>
  <c r="AC1103" i="15"/>
  <c r="AC1102" i="15"/>
  <c r="AC1101" i="15"/>
  <c r="AC1100" i="15"/>
  <c r="AC1099" i="15"/>
  <c r="AC1098" i="15"/>
  <c r="AC1097" i="15"/>
  <c r="AC1096" i="15"/>
  <c r="AC1095" i="15"/>
  <c r="AC1094" i="15"/>
  <c r="AC1093" i="15"/>
  <c r="AC1092" i="15"/>
  <c r="AC1091" i="15"/>
  <c r="AC1090" i="15"/>
  <c r="AC1089" i="15"/>
  <c r="AC1088" i="15"/>
  <c r="AC1087" i="15"/>
  <c r="AC1086" i="15"/>
  <c r="AC1085" i="15"/>
  <c r="AC1084" i="15"/>
  <c r="AC1083" i="15"/>
  <c r="AC1082" i="15"/>
  <c r="AC1081" i="15"/>
  <c r="AC1080" i="15"/>
  <c r="AC1079" i="15"/>
  <c r="AC1078" i="15"/>
  <c r="AC1077" i="15"/>
  <c r="AC1076" i="15"/>
  <c r="AC1075" i="15"/>
  <c r="AC1074" i="15"/>
  <c r="AC1073" i="15"/>
  <c r="AC1072" i="15"/>
  <c r="AC1071" i="15"/>
  <c r="AC1070" i="15"/>
  <c r="AC1069" i="15"/>
  <c r="AC1068" i="15"/>
  <c r="AC1067" i="15"/>
  <c r="AC1066" i="15"/>
  <c r="AC1065" i="15"/>
  <c r="AC1064" i="15"/>
  <c r="AC1063" i="15"/>
  <c r="AC1062" i="15"/>
  <c r="AC1061" i="15"/>
  <c r="AC1060" i="15"/>
  <c r="AC1059" i="15"/>
  <c r="AC1058" i="15"/>
  <c r="AC1057" i="15"/>
  <c r="AC1056" i="15"/>
  <c r="AC1055" i="15"/>
  <c r="AC1054" i="15"/>
  <c r="AC1053" i="15"/>
  <c r="AC1052" i="15"/>
  <c r="AC1051" i="15"/>
  <c r="AC1050" i="15"/>
  <c r="AC1049" i="15"/>
  <c r="AC1048" i="15"/>
  <c r="AC1047" i="15"/>
  <c r="AC1046" i="15"/>
  <c r="AC1045" i="15"/>
  <c r="AC1044" i="15"/>
  <c r="AC1043" i="15"/>
  <c r="AC1042" i="15"/>
  <c r="AC1041" i="15"/>
  <c r="AC1040" i="15"/>
  <c r="AC1039" i="15"/>
  <c r="AC1038" i="15"/>
  <c r="AC1037" i="15"/>
  <c r="AC1036" i="15"/>
  <c r="AC1035" i="15"/>
  <c r="AC1034" i="15"/>
  <c r="AC1033" i="15"/>
  <c r="AC1032" i="15"/>
  <c r="AC1031" i="15"/>
  <c r="AC1030" i="15"/>
  <c r="AC1029" i="15"/>
  <c r="AC1028" i="15"/>
  <c r="AC1027" i="15"/>
  <c r="AC1026" i="15"/>
  <c r="AC1025" i="15"/>
  <c r="AC1024" i="15"/>
  <c r="AC1023" i="15"/>
  <c r="AC1022" i="15"/>
  <c r="AC1021" i="15"/>
  <c r="AC1020" i="15"/>
  <c r="AC1019" i="15"/>
  <c r="AC1018" i="15"/>
  <c r="AC1017" i="15"/>
  <c r="AC1016" i="15"/>
  <c r="AC1015" i="15"/>
  <c r="AC1014" i="15"/>
  <c r="AC1013" i="15"/>
  <c r="AC1012" i="15"/>
  <c r="AC1011" i="15"/>
  <c r="AC1010" i="15"/>
  <c r="AC1009" i="15"/>
  <c r="AC1008" i="15"/>
  <c r="AC1007" i="15"/>
  <c r="AC1006" i="15"/>
  <c r="AC1005" i="15"/>
  <c r="AC1004" i="15"/>
  <c r="AC1003" i="15"/>
  <c r="AC1002" i="15"/>
  <c r="AC1001" i="15"/>
  <c r="AC1000" i="15"/>
  <c r="AC999" i="15"/>
  <c r="AC998" i="15"/>
  <c r="AC997" i="15"/>
  <c r="AC996" i="15"/>
  <c r="AC995" i="15"/>
  <c r="AC994" i="15"/>
  <c r="AC993" i="15"/>
  <c r="AC992" i="15"/>
  <c r="AC991" i="15"/>
  <c r="AC990" i="15"/>
  <c r="AC989" i="15"/>
  <c r="AC988" i="15"/>
  <c r="AC987" i="15"/>
  <c r="AC986" i="15"/>
  <c r="AC985" i="15"/>
  <c r="AC984" i="15"/>
  <c r="AC983" i="15"/>
  <c r="AC982" i="15"/>
  <c r="AC981" i="15"/>
  <c r="AC980" i="15"/>
  <c r="AC979" i="15"/>
  <c r="AC978" i="15"/>
  <c r="AC977" i="15"/>
  <c r="AC976" i="15"/>
  <c r="AC975" i="15"/>
  <c r="AC974" i="15"/>
  <c r="AC973" i="15"/>
  <c r="AC972" i="15"/>
  <c r="AC971" i="15"/>
  <c r="AC970" i="15"/>
  <c r="AC969" i="15"/>
  <c r="AC968" i="15"/>
  <c r="AC967" i="15"/>
  <c r="AC966" i="15"/>
  <c r="AC965" i="15"/>
  <c r="AC964" i="15"/>
  <c r="AC963" i="15"/>
  <c r="AC962" i="15"/>
  <c r="AC961" i="15"/>
  <c r="AC960" i="15"/>
  <c r="AC959" i="15"/>
  <c r="AC958" i="15"/>
  <c r="AC957" i="15"/>
  <c r="AC956" i="15"/>
  <c r="AC955" i="15"/>
  <c r="AC954" i="15"/>
  <c r="AC953" i="15"/>
  <c r="AC952" i="15"/>
  <c r="AC951" i="15"/>
  <c r="AC950" i="15"/>
  <c r="AC949" i="15"/>
  <c r="AC948" i="15"/>
  <c r="AC947" i="15"/>
  <c r="AC946" i="15"/>
  <c r="AC945" i="15"/>
  <c r="AC944" i="15"/>
  <c r="AC943" i="15"/>
  <c r="AC942" i="15"/>
  <c r="AC941" i="15"/>
  <c r="AC940" i="15"/>
  <c r="AC939" i="15"/>
  <c r="AC938" i="15"/>
  <c r="AC937" i="15"/>
  <c r="AC936" i="15"/>
  <c r="AC935" i="15"/>
  <c r="AC934" i="15"/>
  <c r="AC933" i="15"/>
  <c r="AC932" i="15"/>
  <c r="AC931" i="15"/>
  <c r="AC930" i="15"/>
  <c r="AC929" i="15"/>
  <c r="AC928" i="15"/>
  <c r="AC927" i="15"/>
  <c r="AC926" i="15"/>
  <c r="AC925" i="15"/>
  <c r="AC924" i="15"/>
  <c r="AC923" i="15"/>
  <c r="AC922" i="15"/>
  <c r="AC921" i="15"/>
  <c r="AC920" i="15"/>
  <c r="AC919" i="15"/>
  <c r="AC918" i="15"/>
  <c r="AC917" i="15"/>
  <c r="AC916" i="15"/>
  <c r="AC915" i="15"/>
  <c r="AC914" i="15"/>
  <c r="AC913" i="15"/>
  <c r="AC912" i="15"/>
  <c r="AC911" i="15"/>
  <c r="AC910" i="15"/>
  <c r="AC909" i="15"/>
  <c r="AC908" i="15"/>
  <c r="AC907" i="15"/>
  <c r="AC906" i="15"/>
  <c r="AC905" i="15"/>
  <c r="AC904" i="15"/>
  <c r="AC903" i="15"/>
  <c r="AC902" i="15"/>
  <c r="AC901" i="15"/>
  <c r="AC900" i="15"/>
  <c r="AC899" i="15"/>
  <c r="AC898" i="15"/>
  <c r="AC897" i="15"/>
  <c r="AC896" i="15"/>
  <c r="AC895" i="15"/>
  <c r="AC894" i="15"/>
  <c r="AC893" i="15"/>
  <c r="AC892" i="15"/>
  <c r="AC891" i="15"/>
  <c r="AC890" i="15"/>
  <c r="AC889" i="15"/>
  <c r="AC888" i="15"/>
  <c r="AC887" i="15"/>
  <c r="AC886" i="15"/>
  <c r="AC885" i="15"/>
  <c r="AC884" i="15"/>
  <c r="AC883" i="15"/>
  <c r="AC882" i="15"/>
  <c r="AC881" i="15"/>
  <c r="AC880" i="15"/>
  <c r="AC879" i="15"/>
  <c r="AC878" i="15"/>
  <c r="AC877" i="15"/>
  <c r="AC876" i="15"/>
  <c r="AC875" i="15"/>
  <c r="AC874" i="15"/>
  <c r="AC873" i="15"/>
  <c r="AC872" i="15"/>
  <c r="AC871" i="15"/>
  <c r="AC870" i="15"/>
  <c r="AC869" i="15"/>
  <c r="AC868" i="15"/>
  <c r="AC867" i="15"/>
  <c r="AC866" i="15"/>
  <c r="AC865" i="15"/>
  <c r="AC864" i="15"/>
  <c r="AC863" i="15"/>
  <c r="AC862" i="15"/>
  <c r="AC861" i="15"/>
  <c r="AC860" i="15"/>
  <c r="AC859" i="15"/>
  <c r="AC858" i="15"/>
  <c r="AC857" i="15"/>
  <c r="AC856" i="15"/>
  <c r="AC855" i="15"/>
  <c r="AC854" i="15"/>
  <c r="AC853" i="15"/>
  <c r="AC852" i="15"/>
  <c r="AC851" i="15"/>
  <c r="AC850" i="15"/>
  <c r="AC849" i="15"/>
  <c r="AC848" i="15"/>
  <c r="AC847" i="15"/>
  <c r="AC846" i="15"/>
  <c r="AC845" i="15"/>
  <c r="AC844" i="15"/>
  <c r="AC843" i="15"/>
  <c r="AC842" i="15"/>
  <c r="AC841" i="15"/>
  <c r="AC840" i="15"/>
  <c r="AC839" i="15"/>
  <c r="AC838" i="15"/>
  <c r="AC837" i="15"/>
  <c r="AC836" i="15"/>
  <c r="AC835" i="15"/>
  <c r="AC834" i="15"/>
  <c r="AC833" i="15"/>
  <c r="AC832" i="15"/>
  <c r="AC831" i="15"/>
  <c r="AC830" i="15"/>
  <c r="AC829" i="15"/>
  <c r="AC828" i="15"/>
  <c r="AC827" i="15"/>
  <c r="AC826" i="15"/>
  <c r="AC825" i="15"/>
  <c r="AC824" i="15"/>
  <c r="AC823" i="15"/>
  <c r="AC822" i="15"/>
  <c r="AC821" i="15"/>
  <c r="AC820" i="15"/>
  <c r="AC819" i="15"/>
  <c r="AC818" i="15"/>
  <c r="AC817" i="15"/>
  <c r="AC816" i="15"/>
  <c r="AC815" i="15"/>
  <c r="AC814" i="15"/>
  <c r="AC813" i="15"/>
  <c r="AC812" i="15"/>
  <c r="AC811" i="15"/>
  <c r="AC810" i="15"/>
  <c r="AC809" i="15"/>
  <c r="AC808" i="15"/>
  <c r="AC807" i="15"/>
  <c r="AC806" i="15"/>
  <c r="AC805" i="15"/>
  <c r="AC804" i="15"/>
  <c r="AC803" i="15"/>
  <c r="AC802" i="15"/>
  <c r="AC801" i="15"/>
  <c r="AC800" i="15"/>
  <c r="AC799" i="15"/>
  <c r="AC798" i="15"/>
  <c r="AC797" i="15"/>
  <c r="AC796" i="15"/>
  <c r="AC795" i="15"/>
  <c r="AC794" i="15"/>
  <c r="AC793" i="15"/>
  <c r="AC792" i="15"/>
  <c r="AC791" i="15"/>
  <c r="AC790" i="15"/>
  <c r="AC789" i="15"/>
  <c r="AC788" i="15"/>
  <c r="AC787" i="15"/>
  <c r="AC786" i="15"/>
  <c r="AC785" i="15"/>
  <c r="AC784" i="15"/>
  <c r="AC783" i="15"/>
  <c r="AC782" i="15"/>
  <c r="AC781" i="15"/>
  <c r="AC780" i="15"/>
  <c r="AC779" i="15"/>
  <c r="AC778" i="15"/>
  <c r="AC777" i="15"/>
  <c r="AC776" i="15"/>
  <c r="AC775" i="15"/>
  <c r="AC774" i="15"/>
  <c r="AC773" i="15"/>
  <c r="AC772" i="15"/>
  <c r="AC771" i="15"/>
  <c r="AC770" i="15"/>
  <c r="AC769" i="15"/>
  <c r="AC768" i="15"/>
  <c r="AC767" i="15"/>
  <c r="AC766" i="15"/>
  <c r="AC765" i="15"/>
  <c r="AC764" i="15"/>
  <c r="AC763" i="15"/>
  <c r="AC762" i="15"/>
  <c r="AC761" i="15"/>
  <c r="AC760" i="15"/>
  <c r="AC759" i="15"/>
  <c r="AC758" i="15"/>
  <c r="AC757" i="15"/>
  <c r="AC756" i="15"/>
  <c r="AC755" i="15"/>
  <c r="AC754" i="15"/>
  <c r="AC753" i="15"/>
  <c r="AC752" i="15"/>
  <c r="AC751" i="15"/>
  <c r="AC750" i="15"/>
  <c r="AC749" i="15"/>
  <c r="AC748" i="15"/>
  <c r="AC747" i="15"/>
  <c r="AC746" i="15"/>
  <c r="AC745" i="15"/>
  <c r="AC744" i="15"/>
  <c r="AC743" i="15"/>
  <c r="AC742" i="15"/>
  <c r="AC741" i="15"/>
  <c r="AC740" i="15"/>
  <c r="AC739" i="15"/>
  <c r="AC738" i="15"/>
  <c r="AC737" i="15"/>
  <c r="AC736" i="15"/>
  <c r="AC735" i="15"/>
  <c r="AC734" i="15"/>
  <c r="AC733" i="15"/>
  <c r="AC732" i="15"/>
  <c r="AC731" i="15"/>
  <c r="AC730" i="15"/>
  <c r="AC729" i="15"/>
  <c r="AC728" i="15"/>
  <c r="AC727" i="15"/>
  <c r="AC726" i="15"/>
  <c r="AC725" i="15"/>
  <c r="AC724" i="15"/>
  <c r="AC723" i="15"/>
  <c r="AC722" i="15"/>
  <c r="AC721" i="15"/>
  <c r="AC720" i="15"/>
  <c r="AC719" i="15"/>
  <c r="AC718" i="15"/>
  <c r="AC717" i="15"/>
  <c r="AC716" i="15"/>
  <c r="AC715" i="15"/>
  <c r="AC714" i="15"/>
  <c r="AC713" i="15"/>
  <c r="AC712" i="15"/>
  <c r="AC711" i="15"/>
  <c r="AC710" i="15"/>
  <c r="AC709" i="15"/>
  <c r="AC708" i="15"/>
  <c r="AC707" i="15"/>
  <c r="AC706" i="15"/>
  <c r="AC705" i="15"/>
  <c r="AC704" i="15"/>
  <c r="AC703" i="15"/>
  <c r="AC702" i="15"/>
  <c r="AC701" i="15"/>
  <c r="AC700" i="15"/>
  <c r="AC699" i="15"/>
  <c r="AC698" i="15"/>
  <c r="AC697" i="15"/>
  <c r="AC696" i="15"/>
  <c r="AC695" i="15"/>
  <c r="AC694" i="15"/>
  <c r="AC693" i="15"/>
  <c r="AC692" i="15"/>
  <c r="AC691" i="15"/>
  <c r="AC690" i="15"/>
  <c r="AC689" i="15"/>
  <c r="AC688" i="15"/>
  <c r="AC687" i="15"/>
  <c r="AC686" i="15"/>
  <c r="AC685" i="15"/>
  <c r="AC684" i="15"/>
  <c r="AC683" i="15"/>
  <c r="AC682" i="15"/>
  <c r="AC681" i="15"/>
  <c r="AC680" i="15"/>
  <c r="AC679" i="15"/>
  <c r="AC678" i="15"/>
  <c r="AC677" i="15"/>
  <c r="AC676" i="15"/>
  <c r="AC675" i="15"/>
  <c r="AC674" i="15"/>
  <c r="AC673" i="15"/>
  <c r="AC672" i="15"/>
  <c r="AC671" i="15"/>
  <c r="AC670" i="15"/>
  <c r="AC669" i="15"/>
  <c r="AC668" i="15"/>
  <c r="AC667" i="15"/>
  <c r="AC666" i="15"/>
  <c r="AC665" i="15"/>
  <c r="AC664" i="15"/>
  <c r="AC663" i="15"/>
  <c r="AC662" i="15"/>
  <c r="AC661" i="15"/>
  <c r="AC660" i="15"/>
  <c r="AC659" i="15"/>
  <c r="AC658" i="15"/>
  <c r="AC657" i="15"/>
  <c r="AC656" i="15"/>
  <c r="AC655" i="15"/>
  <c r="AC654" i="15"/>
  <c r="AC653" i="15"/>
  <c r="AC652" i="15"/>
  <c r="AC651" i="15"/>
  <c r="AC650" i="15"/>
  <c r="AC649" i="15"/>
  <c r="AC648" i="15"/>
  <c r="AC647" i="15"/>
  <c r="AC646" i="15"/>
  <c r="AC645" i="15"/>
  <c r="AC644" i="15"/>
  <c r="AC643" i="15"/>
  <c r="AC642" i="15"/>
  <c r="AC641" i="15"/>
  <c r="AC640" i="15"/>
  <c r="AC639" i="15"/>
  <c r="AC638" i="15"/>
  <c r="AC637" i="15"/>
  <c r="AC636" i="15"/>
  <c r="AC635" i="15"/>
  <c r="AC634" i="15"/>
  <c r="AC633" i="15"/>
  <c r="AC632" i="15"/>
  <c r="AC631" i="15"/>
  <c r="AC630" i="15"/>
  <c r="AC629" i="15"/>
  <c r="AC628" i="15"/>
  <c r="AC627" i="15"/>
  <c r="AC626" i="15"/>
  <c r="AC625" i="15"/>
  <c r="AC624" i="15"/>
  <c r="AC623" i="15"/>
  <c r="AC622" i="15"/>
  <c r="AC621" i="15"/>
  <c r="AC620" i="15"/>
  <c r="AC619" i="15"/>
  <c r="AC618" i="15"/>
  <c r="AC617" i="15"/>
  <c r="AC616" i="15"/>
  <c r="AC615" i="15"/>
  <c r="AC614" i="15"/>
  <c r="AC613" i="15"/>
  <c r="AC612" i="15"/>
  <c r="AC611" i="15"/>
  <c r="AC610" i="15"/>
  <c r="AC609" i="15"/>
  <c r="AC608" i="15"/>
  <c r="AC607" i="15"/>
  <c r="AC606" i="15"/>
  <c r="AC605" i="15"/>
  <c r="AC604" i="15"/>
  <c r="AC603" i="15"/>
  <c r="AC602" i="15"/>
  <c r="AC601" i="15"/>
  <c r="AC600" i="15"/>
  <c r="AC599" i="15"/>
  <c r="AC598" i="15"/>
  <c r="AC597" i="15"/>
  <c r="AC596" i="15"/>
  <c r="AC595" i="15"/>
  <c r="AC594" i="15"/>
  <c r="AC593" i="15"/>
  <c r="AC592" i="15"/>
  <c r="AC591" i="15"/>
  <c r="AC590" i="15"/>
  <c r="AC589" i="15"/>
  <c r="AC588" i="15"/>
  <c r="AC587" i="15"/>
  <c r="AC586" i="15"/>
  <c r="AC585" i="15"/>
  <c r="AC584" i="15"/>
  <c r="AC583" i="15"/>
  <c r="AC582" i="15"/>
  <c r="AC581" i="15"/>
  <c r="AC580" i="15"/>
  <c r="AC579" i="15"/>
  <c r="AC578" i="15"/>
  <c r="AC577" i="15"/>
  <c r="AC576" i="15"/>
  <c r="AC575" i="15"/>
  <c r="AC574" i="15"/>
  <c r="AC573" i="15"/>
  <c r="AC572" i="15"/>
  <c r="AC571" i="15"/>
  <c r="AC570" i="15"/>
  <c r="AC569" i="15"/>
  <c r="AC568" i="15"/>
  <c r="AC567" i="15"/>
  <c r="AC566" i="15"/>
  <c r="AC565" i="15"/>
  <c r="AC564" i="15"/>
  <c r="AC563" i="15"/>
  <c r="AC562" i="15"/>
  <c r="AC561" i="15"/>
  <c r="AC560" i="15"/>
  <c r="AC559" i="15"/>
  <c r="AC558" i="15"/>
  <c r="AC557" i="15"/>
  <c r="AC556" i="15"/>
  <c r="AC555" i="15"/>
  <c r="AC554" i="15"/>
  <c r="AC553" i="15"/>
  <c r="AC552" i="15"/>
  <c r="AC551" i="15"/>
  <c r="AC550" i="15"/>
  <c r="AC549" i="15"/>
  <c r="AC548" i="15"/>
  <c r="AC547" i="15"/>
  <c r="AC546" i="15"/>
  <c r="AC545" i="15"/>
  <c r="AC544" i="15"/>
  <c r="AC543" i="15"/>
  <c r="AC542" i="15"/>
  <c r="AC541" i="15"/>
  <c r="AC540" i="15"/>
  <c r="AC539" i="15"/>
  <c r="AC538" i="15"/>
  <c r="AC537" i="15"/>
  <c r="AC536" i="15"/>
  <c r="AC535" i="15"/>
  <c r="AC534" i="15"/>
  <c r="AC533" i="15"/>
  <c r="AC532" i="15"/>
  <c r="AC531" i="15"/>
  <c r="AC530" i="15"/>
  <c r="AC529" i="15"/>
  <c r="AC528" i="15"/>
  <c r="AC527" i="15"/>
  <c r="AC526" i="15"/>
  <c r="AC525" i="15"/>
  <c r="AC524" i="15"/>
  <c r="AC523" i="15"/>
  <c r="AC522" i="15"/>
  <c r="AC521" i="15"/>
  <c r="AC520" i="15"/>
  <c r="AC519" i="15"/>
  <c r="AC518" i="15"/>
  <c r="AC517" i="15"/>
  <c r="AC516" i="15"/>
  <c r="AC515" i="15"/>
  <c r="AC514" i="15"/>
  <c r="AC513" i="15"/>
  <c r="AC512" i="15"/>
  <c r="AC511" i="15"/>
  <c r="AC510" i="15"/>
  <c r="AC509" i="15"/>
  <c r="AC508" i="15"/>
  <c r="AC507" i="15"/>
  <c r="AC506" i="15"/>
  <c r="AC505" i="15"/>
  <c r="AC504" i="15"/>
  <c r="AC503" i="15"/>
  <c r="AC502" i="15"/>
  <c r="AC501" i="15"/>
  <c r="AC500" i="15"/>
  <c r="AC499" i="15"/>
  <c r="AC498" i="15"/>
  <c r="AC497" i="15"/>
  <c r="AC496" i="15"/>
  <c r="AC495" i="15"/>
  <c r="AC494" i="15"/>
  <c r="AC493" i="15"/>
  <c r="AC492" i="15"/>
  <c r="AC491" i="15"/>
  <c r="AC490" i="15"/>
  <c r="AC489" i="15"/>
  <c r="AC488" i="15"/>
  <c r="AC487" i="15"/>
  <c r="AC486" i="15"/>
  <c r="AC485" i="15"/>
  <c r="AC484" i="15"/>
  <c r="AC483" i="15"/>
  <c r="AC482" i="15"/>
  <c r="AC481" i="15"/>
  <c r="AC480" i="15"/>
  <c r="AC479" i="15"/>
  <c r="AC478" i="15"/>
  <c r="AC477" i="15"/>
  <c r="AC476" i="15"/>
  <c r="AC475" i="15"/>
  <c r="AC474" i="15"/>
  <c r="AC473" i="15"/>
  <c r="AC472" i="15"/>
  <c r="AC471" i="15"/>
  <c r="AC470" i="15"/>
  <c r="AC469" i="15"/>
  <c r="AC468" i="15"/>
  <c r="AC467" i="15"/>
  <c r="AC466" i="15"/>
  <c r="AC465" i="15"/>
  <c r="AC464" i="15"/>
  <c r="AC463" i="15"/>
  <c r="AC462" i="15"/>
  <c r="AC461" i="15"/>
  <c r="AC460" i="15"/>
  <c r="AC459" i="15"/>
  <c r="AC458" i="15"/>
  <c r="AC457" i="15"/>
  <c r="AC456" i="15"/>
  <c r="AC455" i="15"/>
  <c r="AC454" i="15"/>
  <c r="AC453" i="15"/>
  <c r="AC452" i="15"/>
  <c r="AC451" i="15"/>
  <c r="AC450" i="15"/>
  <c r="AC449" i="15"/>
  <c r="AC448" i="15"/>
  <c r="AC447" i="15"/>
  <c r="AC446" i="15"/>
  <c r="AC445" i="15"/>
  <c r="AC444" i="15"/>
  <c r="AC443" i="15"/>
  <c r="AC442" i="15"/>
  <c r="AC441" i="15"/>
  <c r="AC440" i="15"/>
  <c r="AC439" i="15"/>
  <c r="AC438" i="15"/>
  <c r="AC437" i="15"/>
  <c r="AC436" i="15"/>
  <c r="AC435" i="15"/>
  <c r="AC434" i="15"/>
  <c r="AC433" i="15"/>
  <c r="AC432" i="15"/>
  <c r="AC431" i="15"/>
  <c r="AC430" i="15"/>
  <c r="AC429" i="15"/>
  <c r="AC428" i="15"/>
  <c r="AC427" i="15"/>
  <c r="AC426" i="15"/>
  <c r="AC425" i="15"/>
  <c r="AC424" i="15"/>
  <c r="AC423" i="15"/>
  <c r="AC422" i="15"/>
  <c r="AC421" i="15"/>
  <c r="AC420" i="15"/>
  <c r="AC419" i="15"/>
  <c r="AC418" i="15"/>
  <c r="AC417" i="15"/>
  <c r="AC416" i="15"/>
  <c r="AC415" i="15"/>
  <c r="AC414" i="15"/>
  <c r="AC413" i="15"/>
  <c r="AC412" i="15"/>
  <c r="AC411" i="15"/>
  <c r="AC410" i="15"/>
  <c r="AC409" i="15"/>
  <c r="AC408" i="15"/>
  <c r="AC407" i="15"/>
  <c r="AC406" i="15"/>
  <c r="AC405" i="15"/>
  <c r="AC404" i="15"/>
  <c r="AC403" i="15"/>
  <c r="AC402" i="15"/>
  <c r="AC401" i="15"/>
  <c r="AC400" i="15"/>
  <c r="AC399" i="15"/>
  <c r="AC398" i="15"/>
  <c r="AC397" i="15"/>
  <c r="AC396" i="15"/>
  <c r="AC395" i="15"/>
  <c r="AC394" i="15"/>
  <c r="AC393" i="15"/>
  <c r="AC392" i="15"/>
  <c r="AC391" i="15"/>
  <c r="AC390" i="15"/>
  <c r="AC389" i="15"/>
  <c r="AC388" i="15"/>
  <c r="AC387" i="15"/>
  <c r="AC386" i="15"/>
  <c r="AC385" i="15"/>
  <c r="AC384" i="15"/>
  <c r="AC383" i="15"/>
  <c r="AC382" i="15"/>
  <c r="AC381" i="15"/>
  <c r="AC380" i="15"/>
  <c r="AC379" i="15"/>
  <c r="AC378" i="15"/>
  <c r="AC377" i="15"/>
  <c r="AC376" i="15"/>
  <c r="AC375" i="15"/>
  <c r="AC374" i="15"/>
  <c r="AC373" i="15"/>
  <c r="AC372" i="15"/>
  <c r="AC371" i="15"/>
  <c r="AC370" i="15"/>
  <c r="AC369" i="15"/>
  <c r="AC368" i="15"/>
  <c r="AC367" i="15"/>
  <c r="AC366" i="15"/>
  <c r="AC365" i="15"/>
  <c r="AC364" i="15"/>
  <c r="AC363" i="15"/>
  <c r="AC362" i="15"/>
  <c r="AC361" i="15"/>
  <c r="AC360" i="15"/>
  <c r="AC359" i="15"/>
  <c r="AC358" i="15"/>
  <c r="AC357" i="15"/>
  <c r="AC356" i="15"/>
  <c r="AC355" i="15"/>
  <c r="AC354" i="15"/>
  <c r="AC353" i="15"/>
  <c r="AC352" i="15"/>
  <c r="AC351" i="15"/>
  <c r="AC350" i="15"/>
  <c r="AC349" i="15"/>
  <c r="AC348" i="15"/>
  <c r="AC347" i="15"/>
  <c r="AC346" i="15"/>
  <c r="AC345" i="15"/>
  <c r="AC344" i="15"/>
  <c r="AC343" i="15"/>
  <c r="AC342" i="15"/>
  <c r="AC341" i="15"/>
  <c r="AC340" i="15"/>
  <c r="AC339" i="15"/>
  <c r="AC338" i="15"/>
  <c r="AC337" i="15"/>
  <c r="AC336" i="15"/>
  <c r="AC335" i="15"/>
  <c r="AC334" i="15"/>
  <c r="AC333" i="15"/>
  <c r="AC332" i="15"/>
  <c r="AC331" i="15"/>
  <c r="AC330" i="15"/>
  <c r="AC329" i="15"/>
  <c r="AC328" i="15"/>
  <c r="AC327" i="15"/>
  <c r="AC326" i="15"/>
  <c r="AC325" i="15"/>
  <c r="AC324" i="15"/>
  <c r="AC323" i="15"/>
  <c r="AC322" i="15"/>
  <c r="AC321" i="15"/>
  <c r="AC320" i="15"/>
  <c r="AC319" i="15"/>
  <c r="AC318" i="15"/>
  <c r="AC317" i="15"/>
  <c r="AC316" i="15"/>
  <c r="AC315" i="15"/>
  <c r="AC314" i="15"/>
  <c r="AC313" i="15"/>
  <c r="AC312" i="15"/>
  <c r="AC311" i="15"/>
  <c r="AC310" i="15"/>
  <c r="AC309" i="15"/>
  <c r="AC308" i="15"/>
  <c r="AC307" i="15"/>
  <c r="AC306" i="15"/>
  <c r="AC305" i="15"/>
  <c r="AC304" i="15"/>
  <c r="AC303" i="15"/>
  <c r="AC302" i="15"/>
  <c r="AC301" i="15"/>
  <c r="AC300" i="15"/>
  <c r="AC299" i="15"/>
  <c r="AC298" i="15"/>
  <c r="AC297" i="15"/>
  <c r="AC296" i="15"/>
  <c r="AC295" i="15"/>
  <c r="AC294" i="15"/>
  <c r="AC293" i="15"/>
  <c r="AC292" i="15"/>
  <c r="AC291" i="15"/>
  <c r="AC290" i="15"/>
  <c r="AC289" i="15"/>
  <c r="AC288" i="15"/>
  <c r="AC287" i="15"/>
  <c r="AC286" i="15"/>
  <c r="AC285" i="15"/>
  <c r="AC284" i="15"/>
  <c r="AC283" i="15"/>
  <c r="AC282" i="15"/>
  <c r="AC281" i="15"/>
  <c r="AC280" i="15"/>
  <c r="AC279" i="15"/>
  <c r="AC278" i="15"/>
  <c r="AC277" i="15"/>
  <c r="AC276" i="15"/>
  <c r="AC275" i="15"/>
  <c r="AC274" i="15"/>
  <c r="AC273" i="15"/>
  <c r="AC272" i="15"/>
  <c r="AC271" i="15"/>
  <c r="AC270" i="15"/>
  <c r="AC269" i="15"/>
  <c r="AC268" i="15"/>
  <c r="AC267" i="15"/>
  <c r="AC266" i="15"/>
  <c r="AC265" i="15"/>
  <c r="AC264" i="15"/>
  <c r="AC263" i="15"/>
  <c r="AC262" i="15"/>
  <c r="AC261" i="15"/>
  <c r="AC260" i="15"/>
  <c r="AC259" i="15"/>
  <c r="AC258" i="15"/>
  <c r="AC257" i="15"/>
  <c r="AC256" i="15"/>
  <c r="AC255" i="15"/>
  <c r="AC254" i="15"/>
  <c r="AC253" i="15"/>
  <c r="AC252" i="15"/>
  <c r="AC251" i="15"/>
  <c r="AC250" i="15"/>
  <c r="AC249" i="15"/>
  <c r="AC248" i="15"/>
  <c r="AC247" i="15"/>
  <c r="AC246" i="15"/>
  <c r="AC245" i="15"/>
  <c r="AC244" i="15"/>
  <c r="AC243" i="15"/>
  <c r="AC242" i="15"/>
  <c r="AC241" i="15"/>
  <c r="AC240" i="15"/>
  <c r="AC239" i="15"/>
  <c r="AC238" i="15"/>
  <c r="AC237" i="15"/>
  <c r="AC236" i="15"/>
  <c r="AC235" i="15"/>
  <c r="AC234" i="15"/>
  <c r="AC233" i="15"/>
  <c r="AC232" i="15"/>
  <c r="AC231" i="15"/>
  <c r="AC230" i="15"/>
  <c r="AC229" i="15"/>
  <c r="AC228" i="15"/>
  <c r="AC227" i="15"/>
  <c r="AC226" i="15"/>
  <c r="AC225" i="15"/>
  <c r="AC224" i="15"/>
  <c r="AC223" i="15"/>
  <c r="AC222" i="15"/>
  <c r="AC221" i="15"/>
  <c r="AC220" i="15"/>
  <c r="AC219" i="15"/>
  <c r="AC218" i="15"/>
  <c r="AC217" i="15"/>
  <c r="AC216" i="15"/>
  <c r="AC215" i="15"/>
  <c r="AC214" i="15"/>
  <c r="AC213" i="15"/>
  <c r="AC212" i="15"/>
  <c r="AC211" i="15"/>
  <c r="AC210" i="15"/>
  <c r="AC209" i="15"/>
  <c r="AC208" i="15"/>
  <c r="AC207" i="15"/>
  <c r="AC206" i="15"/>
  <c r="AC205" i="15"/>
  <c r="AC204" i="15"/>
  <c r="AC203" i="15"/>
  <c r="AC202" i="15"/>
  <c r="AC201" i="15"/>
  <c r="AC200" i="15"/>
  <c r="AC199" i="15"/>
  <c r="AC198" i="15"/>
  <c r="AC197" i="15"/>
  <c r="AC196" i="15"/>
  <c r="AC195" i="15"/>
  <c r="AC194" i="15"/>
  <c r="AC193" i="15"/>
  <c r="AC192" i="15"/>
  <c r="AC191" i="15"/>
  <c r="AC190" i="15"/>
  <c r="AC189" i="15"/>
  <c r="AC188" i="15"/>
  <c r="AC187" i="15"/>
  <c r="AC186" i="15"/>
  <c r="AC185" i="15"/>
  <c r="AC184" i="15"/>
  <c r="AC183" i="15"/>
  <c r="AC182" i="15"/>
  <c r="AC181" i="15"/>
  <c r="AC180" i="15"/>
  <c r="AC179" i="15"/>
  <c r="AC178" i="15"/>
  <c r="AC177" i="15"/>
  <c r="AC176" i="15"/>
  <c r="AC175" i="15"/>
  <c r="AC174" i="15"/>
  <c r="AC173" i="15"/>
  <c r="AC172" i="15"/>
  <c r="AC171" i="15"/>
  <c r="AC170" i="15"/>
  <c r="AC169" i="15"/>
  <c r="AC168" i="15"/>
  <c r="AC167" i="15"/>
  <c r="AC166" i="15"/>
  <c r="AC165" i="15"/>
  <c r="AC164" i="15"/>
  <c r="AC163" i="15"/>
  <c r="AC162" i="15"/>
  <c r="AC161" i="15"/>
  <c r="AC160" i="15"/>
  <c r="AC159" i="15"/>
  <c r="AC158" i="15"/>
  <c r="AC157" i="15"/>
  <c r="AC156" i="15"/>
  <c r="AC155" i="15"/>
  <c r="AC154" i="15"/>
  <c r="AC153" i="15"/>
  <c r="AC152" i="15"/>
  <c r="AC151" i="15"/>
  <c r="AC150" i="15"/>
  <c r="AC149" i="15"/>
  <c r="AC148" i="15"/>
  <c r="AC147" i="15"/>
  <c r="AC146" i="15"/>
  <c r="AC145" i="15"/>
  <c r="AC144" i="15"/>
  <c r="AC143" i="15"/>
  <c r="AC142" i="15"/>
  <c r="AC141" i="15"/>
  <c r="AC140" i="15"/>
  <c r="AC139" i="15"/>
  <c r="AC138" i="15"/>
  <c r="AC137" i="15"/>
  <c r="AC136" i="15"/>
  <c r="AC135" i="15"/>
  <c r="AC134" i="15"/>
  <c r="AC133" i="15"/>
  <c r="AC132" i="15"/>
  <c r="AC131" i="15"/>
  <c r="AC130" i="15"/>
  <c r="AC129" i="15"/>
  <c r="AC128" i="15"/>
  <c r="AC127" i="15"/>
  <c r="AC126" i="15"/>
  <c r="AC125" i="15"/>
  <c r="AC124" i="15"/>
  <c r="AC123" i="15"/>
  <c r="AC122" i="15"/>
  <c r="AC121" i="15"/>
  <c r="AC120" i="15"/>
  <c r="AC119" i="15"/>
  <c r="AC118" i="15"/>
  <c r="AC117" i="15"/>
  <c r="AC116" i="15"/>
  <c r="AC115" i="15"/>
  <c r="AC114" i="15"/>
  <c r="AC113" i="15"/>
  <c r="AC112" i="15"/>
  <c r="AC111" i="15"/>
  <c r="AC110" i="15"/>
  <c r="AC109" i="15"/>
  <c r="AC108" i="15"/>
  <c r="AC107" i="15"/>
  <c r="AC106" i="15"/>
  <c r="AC105" i="15"/>
  <c r="AC104" i="15"/>
  <c r="AC103" i="15"/>
  <c r="AC102" i="15"/>
  <c r="AC101" i="15"/>
  <c r="AC100" i="15"/>
  <c r="AC99" i="15"/>
  <c r="AC98" i="15"/>
  <c r="AC97" i="15"/>
  <c r="AC96" i="15"/>
  <c r="AC95" i="15"/>
  <c r="AC94" i="15"/>
  <c r="AC93" i="15"/>
  <c r="AC92" i="15"/>
  <c r="AC91" i="15"/>
  <c r="AC90" i="15"/>
  <c r="AC89" i="15"/>
  <c r="AC88" i="15"/>
  <c r="AC87" i="15"/>
  <c r="AC86" i="15"/>
  <c r="AC85" i="15"/>
  <c r="AC84" i="15"/>
  <c r="AC83" i="15"/>
  <c r="AC82" i="15"/>
  <c r="AC81" i="15"/>
  <c r="AC80" i="15"/>
  <c r="AC79" i="15"/>
  <c r="AC78" i="15"/>
  <c r="AC77" i="15"/>
  <c r="AC76" i="15"/>
  <c r="AC75" i="15"/>
  <c r="AC74" i="15"/>
  <c r="AC73" i="15"/>
  <c r="AC72" i="15"/>
  <c r="AC71" i="15"/>
  <c r="AC70" i="15"/>
  <c r="AC69" i="15"/>
  <c r="AC68" i="15"/>
  <c r="AC67" i="15"/>
  <c r="AC66" i="15"/>
  <c r="AC65" i="15"/>
  <c r="AC64" i="15"/>
  <c r="AC63" i="15"/>
  <c r="AC62" i="15"/>
  <c r="AC61" i="15"/>
  <c r="AC60" i="15"/>
  <c r="AC59" i="15"/>
  <c r="AC58" i="15"/>
  <c r="AC57" i="15"/>
  <c r="AC56" i="15"/>
  <c r="AC55" i="15"/>
  <c r="AC54" i="15"/>
  <c r="AC53" i="15"/>
  <c r="AC52" i="15"/>
  <c r="AC51" i="15"/>
  <c r="AC50" i="15"/>
  <c r="AC49" i="15"/>
  <c r="AC48" i="15"/>
  <c r="AC47" i="15"/>
  <c r="AC46" i="15"/>
  <c r="AC45" i="15"/>
  <c r="AC44" i="15"/>
  <c r="AC43" i="15"/>
  <c r="AC42" i="15"/>
  <c r="AC41" i="15"/>
  <c r="AC40" i="15"/>
  <c r="AC39" i="15"/>
  <c r="AC38" i="15"/>
  <c r="AC37" i="15"/>
  <c r="AC36" i="15"/>
  <c r="AC35" i="15"/>
  <c r="AC34" i="15"/>
  <c r="AC33" i="15"/>
  <c r="AC32" i="15"/>
  <c r="AC31" i="15"/>
  <c r="AC30" i="15"/>
  <c r="AC29" i="15"/>
  <c r="AC28" i="15"/>
  <c r="AC27" i="15"/>
  <c r="AC26" i="15"/>
  <c r="AC25" i="15"/>
  <c r="AC24" i="15"/>
  <c r="AC23" i="15"/>
  <c r="AC22" i="15"/>
  <c r="AC21" i="15"/>
  <c r="AC20" i="15"/>
  <c r="AC19" i="15"/>
  <c r="AC18" i="15"/>
  <c r="AC17" i="15"/>
  <c r="AC16" i="15"/>
  <c r="AC15" i="15"/>
  <c r="AC14" i="15"/>
  <c r="AC13" i="15"/>
  <c r="AC12" i="15"/>
  <c r="AC11" i="15"/>
  <c r="AC10" i="15"/>
  <c r="AC9" i="15"/>
  <c r="AC8" i="15"/>
  <c r="AC7" i="15"/>
  <c r="AC6" i="15"/>
  <c r="AC5" i="15"/>
  <c r="AC4" i="15"/>
  <c r="AC3" i="15"/>
  <c r="AC2" i="15"/>
  <c r="T1944" i="15"/>
  <c r="T1976" i="15"/>
  <c r="T1966" i="15"/>
  <c r="T1954" i="15"/>
  <c r="T1948" i="15"/>
  <c r="T1956" i="15"/>
  <c r="T1964" i="15"/>
  <c r="T1972" i="15"/>
  <c r="T1952" i="15"/>
  <c r="T1970" i="15"/>
  <c r="T1950" i="15"/>
  <c r="T1974" i="15"/>
  <c r="T1960" i="15"/>
  <c r="T1968" i="15"/>
  <c r="T1958" i="15"/>
  <c r="T1946" i="15"/>
  <c r="T1962" i="15"/>
  <c r="T1973" i="15"/>
  <c r="T1965" i="15"/>
  <c r="T1957" i="15"/>
  <c r="T1949" i="15"/>
  <c r="T1967" i="15"/>
  <c r="T1961" i="15"/>
  <c r="T1955" i="15"/>
  <c r="T1963" i="15"/>
  <c r="T1953" i="15"/>
  <c r="T1947" i="15"/>
  <c r="T1975" i="15"/>
  <c r="T1969" i="15"/>
  <c r="T1959" i="15"/>
  <c r="T1979" i="15"/>
  <c r="T1951" i="15"/>
  <c r="T1945" i="15"/>
  <c r="T1977" i="15"/>
  <c r="T1943" i="15"/>
  <c r="T1971" i="15"/>
  <c r="T1978" i="15"/>
</calcChain>
</file>

<file path=xl/comments1.xml><?xml version="1.0" encoding="utf-8"?>
<comments xmlns="http://schemas.openxmlformats.org/spreadsheetml/2006/main">
  <authors>
    <author>Arka Ghosh</author>
  </authors>
  <commentList>
    <comment ref="B322" authorId="0">
      <text>
        <r>
          <rPr>
            <b/>
            <sz val="9"/>
            <color indexed="81"/>
            <rFont val="Tahoma"/>
            <family val="2"/>
          </rPr>
          <t>Arka Ghosh:</t>
        </r>
        <r>
          <rPr>
            <sz val="9"/>
            <color indexed="81"/>
            <rFont val="Tahoma"/>
            <family val="2"/>
          </rPr>
          <t xml:space="preserve">
Finance approval for 1.2 Lcs hangers</t>
        </r>
      </text>
    </comment>
    <comment ref="B323" authorId="0">
      <text>
        <r>
          <rPr>
            <b/>
            <sz val="9"/>
            <color indexed="81"/>
            <rFont val="Tahoma"/>
            <family val="2"/>
          </rPr>
          <t>Arka Ghosh:</t>
        </r>
        <r>
          <rPr>
            <sz val="9"/>
            <color indexed="81"/>
            <rFont val="Tahoma"/>
            <family val="2"/>
          </rPr>
          <t xml:space="preserve">
Finance approval for 1.2 Lcs hangers</t>
        </r>
      </text>
    </comment>
  </commentList>
</comments>
</file>

<file path=xl/sharedStrings.xml><?xml version="1.0" encoding="utf-8"?>
<sst xmlns="http://schemas.openxmlformats.org/spreadsheetml/2006/main" count="29159" uniqueCount="1117">
  <si>
    <t>Colgate Active salt 25g</t>
  </si>
  <si>
    <t>IN11</t>
  </si>
  <si>
    <t>Waluj</t>
  </si>
  <si>
    <t>IN15</t>
  </si>
  <si>
    <t>Baddi</t>
  </si>
  <si>
    <t>Hubli</t>
  </si>
  <si>
    <t>Max Fresh B 40g</t>
  </si>
  <si>
    <t>Max Fresh B 150g</t>
  </si>
  <si>
    <t>Max Fresh B 80g</t>
  </si>
  <si>
    <t>Max Fresh R 150g</t>
  </si>
  <si>
    <t>Max Fresh R 80g</t>
  </si>
  <si>
    <t>Max Fresh R 40g</t>
  </si>
  <si>
    <t>COL DEN/CRM 20G Rs 5 Sleeve</t>
  </si>
  <si>
    <t>COL DEN CRM 50G-(CAL+MIN)</t>
  </si>
  <si>
    <t>COLGATE TOTAL 12-75G</t>
  </si>
  <si>
    <t>COL DEN/CRM 200G+200G SAVE PACK</t>
  </si>
  <si>
    <t>Total Sum of invoice</t>
  </si>
  <si>
    <t>Total Sum of on_hand</t>
  </si>
  <si>
    <t>COL DEN/CRM 200G+100G+TB</t>
  </si>
  <si>
    <t>Plax FM MW 50ml SP</t>
  </si>
  <si>
    <t>Plax PM MW 50ml SP</t>
  </si>
  <si>
    <t>Max Fresh Citrus 150g</t>
  </si>
  <si>
    <t>Sum of Closing estimate</t>
  </si>
  <si>
    <t>Total Sum of Closing estimate</t>
  </si>
  <si>
    <t>Sum of Next month coverage%</t>
  </si>
  <si>
    <t>Sum of Billing % of FC</t>
  </si>
  <si>
    <t>COL T/PASTE SENSIT 25G</t>
  </si>
  <si>
    <t>Sum of forecast</t>
  </si>
  <si>
    <t>Sum of invoice</t>
  </si>
  <si>
    <t>Sum of on_hand</t>
  </si>
  <si>
    <t xml:space="preserve">Sum of Inv+Onhand % </t>
  </si>
  <si>
    <t>Sum of in_transit</t>
  </si>
  <si>
    <t>Sum of coverage with Intransit %</t>
  </si>
  <si>
    <t>Sum of Next_month_FC</t>
  </si>
  <si>
    <t/>
  </si>
  <si>
    <t>Next_month_FC</t>
  </si>
  <si>
    <t>Next_month_FC_tons</t>
  </si>
  <si>
    <t>COL DEN/CRM 150G @ Rs 35/-</t>
  </si>
  <si>
    <t>POC Bhiwandi</t>
  </si>
  <si>
    <t>IN90</t>
  </si>
  <si>
    <t>SKU</t>
  </si>
  <si>
    <t>MaxFresh Red 35gm</t>
  </si>
  <si>
    <t>IN7D</t>
  </si>
  <si>
    <t>Export</t>
  </si>
  <si>
    <t>IN95</t>
  </si>
  <si>
    <t>Hasangarh</t>
  </si>
  <si>
    <t>Ghzbad dock</t>
  </si>
  <si>
    <t xml:space="preserve">Colgate Active salt 40g </t>
  </si>
  <si>
    <t>CDC 35g Flow Wrap</t>
  </si>
  <si>
    <t>FC</t>
  </si>
  <si>
    <t>Sensitive 80 POC</t>
  </si>
  <si>
    <t>Sensitive 40 POC</t>
  </si>
  <si>
    <t>Brand</t>
  </si>
  <si>
    <t>Data</t>
  </si>
  <si>
    <t>MaxWhite 150g</t>
  </si>
  <si>
    <t>S</t>
  </si>
  <si>
    <t>COL DEN CRM 150G-SUP</t>
  </si>
  <si>
    <t>Catg</t>
  </si>
  <si>
    <t>(Multiple Items)</t>
  </si>
  <si>
    <t>COL T/PASTE TOT TR/S 150G</t>
  </si>
  <si>
    <t>COL T/PASTE TOTAL 25G</t>
  </si>
  <si>
    <t>IN89</t>
  </si>
  <si>
    <t>MOQ</t>
  </si>
  <si>
    <t>COL T/PASTE SENSIT 80</t>
  </si>
  <si>
    <t>COL T/PASTE SENSIT 40</t>
  </si>
  <si>
    <t>IN91</t>
  </si>
  <si>
    <t>IN92</t>
  </si>
  <si>
    <t>IN93</t>
  </si>
  <si>
    <t>IN94</t>
  </si>
  <si>
    <t>West</t>
  </si>
  <si>
    <t>Mumbai</t>
  </si>
  <si>
    <t>Delhi</t>
  </si>
  <si>
    <t>North</t>
  </si>
  <si>
    <t>Safety_stk</t>
  </si>
  <si>
    <t>Max Fresh R 150+80+TB</t>
  </si>
  <si>
    <t>trig_point</t>
  </si>
  <si>
    <t>Order_Qty</t>
  </si>
  <si>
    <t>in_transit (mt)</t>
  </si>
  <si>
    <t>invoice(mt)</t>
  </si>
  <si>
    <t>on_hand (mt)</t>
  </si>
  <si>
    <t>forecast (mt)</t>
  </si>
  <si>
    <t>Inv value(mm Rs)</t>
  </si>
  <si>
    <t>Calcutta</t>
  </si>
  <si>
    <t>East</t>
  </si>
  <si>
    <t>Trichy</t>
  </si>
  <si>
    <t>South</t>
  </si>
  <si>
    <t>Chennai</t>
  </si>
  <si>
    <t>Kanpur</t>
  </si>
  <si>
    <t>Bhubaneshwar</t>
  </si>
  <si>
    <t>Indore</t>
  </si>
  <si>
    <t>Baroda</t>
  </si>
  <si>
    <t>Hyderabad</t>
  </si>
  <si>
    <t>Allepy</t>
  </si>
  <si>
    <t>Bangalore</t>
  </si>
  <si>
    <t>Gauhati</t>
  </si>
  <si>
    <t>Patna</t>
  </si>
  <si>
    <t>Jaipur</t>
  </si>
  <si>
    <t>Ghaziabad</t>
  </si>
  <si>
    <t>Kundli</t>
  </si>
  <si>
    <t>Goa</t>
  </si>
  <si>
    <t>Morinda</t>
  </si>
  <si>
    <t>Bhiwandi</t>
  </si>
  <si>
    <t>DC</t>
  </si>
  <si>
    <t>Aurangabad</t>
  </si>
  <si>
    <t>Raipur</t>
  </si>
  <si>
    <t>Tripura</t>
  </si>
  <si>
    <t>Col Plax Fm Mw 250Ml</t>
  </si>
  <si>
    <t>Col Plax Pm Mw 250Ml</t>
  </si>
  <si>
    <t>Col Plax Fm Mw 125Ml</t>
  </si>
  <si>
    <t>Plax</t>
  </si>
  <si>
    <t>Plax CPC PepperMint 250 ML - POC</t>
  </si>
  <si>
    <t>Plax CPC FreshMint 125 ML - POC</t>
  </si>
  <si>
    <t>Total Sum of Next_month_FC</t>
  </si>
  <si>
    <t>Total Sum of in_transit</t>
  </si>
  <si>
    <t>IN10</t>
  </si>
  <si>
    <t>Sewri</t>
  </si>
  <si>
    <t>Catered by Gawhati</t>
  </si>
  <si>
    <t>Jamshedpur</t>
  </si>
  <si>
    <t>Vijaywada</t>
  </si>
  <si>
    <t>Uttaranchal</t>
  </si>
  <si>
    <t>wh_name</t>
  </si>
  <si>
    <t>Branch</t>
  </si>
  <si>
    <t>Grand Total</t>
  </si>
  <si>
    <t>sku_num</t>
  </si>
  <si>
    <t>plant</t>
  </si>
  <si>
    <t>open_stk</t>
  </si>
  <si>
    <t>Receipts</t>
  </si>
  <si>
    <t>in_transit</t>
  </si>
  <si>
    <t>potential</t>
  </si>
  <si>
    <t>invoice</t>
  </si>
  <si>
    <t>QI</t>
  </si>
  <si>
    <t>on_hand</t>
  </si>
  <si>
    <t>net_avail</t>
  </si>
  <si>
    <t>forecast</t>
  </si>
  <si>
    <t>Bal_desp</t>
  </si>
  <si>
    <t>xs_covrg</t>
  </si>
  <si>
    <t>allocate</t>
  </si>
  <si>
    <t>covg_cast</t>
  </si>
  <si>
    <t>modified</t>
  </si>
  <si>
    <t>IN60</t>
  </si>
  <si>
    <t>IN61</t>
  </si>
  <si>
    <t>IN62</t>
  </si>
  <si>
    <t>IN63</t>
  </si>
  <si>
    <t>IN64</t>
  </si>
  <si>
    <t>IN65</t>
  </si>
  <si>
    <t>IN66</t>
  </si>
  <si>
    <t>IN67</t>
  </si>
  <si>
    <t>IN68</t>
  </si>
  <si>
    <t>IN69</t>
  </si>
  <si>
    <t>IN70</t>
  </si>
  <si>
    <t>IN71</t>
  </si>
  <si>
    <t>IN72</t>
  </si>
  <si>
    <t>IN73</t>
  </si>
  <si>
    <t>IN74</t>
  </si>
  <si>
    <t>IN75</t>
  </si>
  <si>
    <t>IN76</t>
  </si>
  <si>
    <t>IN77</t>
  </si>
  <si>
    <t>IN78</t>
  </si>
  <si>
    <t>IN79</t>
  </si>
  <si>
    <t>IN80</t>
  </si>
  <si>
    <t>IN81</t>
  </si>
  <si>
    <t>IN82</t>
  </si>
  <si>
    <t>IN83</t>
  </si>
  <si>
    <t>IN86</t>
  </si>
  <si>
    <t>IN84</t>
  </si>
  <si>
    <t>IN85</t>
  </si>
  <si>
    <t>IN87</t>
  </si>
  <si>
    <t>IN88</t>
  </si>
  <si>
    <t>COL HERBAL 200 GMS</t>
  </si>
  <si>
    <t>COL HERBAL 100 GMS</t>
  </si>
  <si>
    <t>parent</t>
  </si>
  <si>
    <t>child</t>
  </si>
  <si>
    <t>sku_desc</t>
  </si>
  <si>
    <t>Plant</t>
  </si>
  <si>
    <t>J &amp; K</t>
  </si>
  <si>
    <t>Catered by Morinda</t>
  </si>
  <si>
    <t>Himachal</t>
  </si>
  <si>
    <t>Chandigarh</t>
  </si>
  <si>
    <t>COL DEN/CRM 20G DEN HLT PACK</t>
  </si>
  <si>
    <t xml:space="preserve">Total Sum of Inv+Onhand % </t>
  </si>
  <si>
    <t>Total Sum of coverage with Intransit %</t>
  </si>
  <si>
    <t>Total Sum of forecast</t>
  </si>
  <si>
    <t>COL DEN CRM 200G-(CAL+MIN)</t>
  </si>
  <si>
    <t>COL DEN/CRM 100G-(CAL+MIN)</t>
  </si>
  <si>
    <t>Colgate Active salt 200g</t>
  </si>
  <si>
    <t>Colgate Active salt 100g</t>
  </si>
  <si>
    <t>#N/A</t>
  </si>
  <si>
    <t>Colgate Active salt 50g</t>
  </si>
  <si>
    <t>gms</t>
  </si>
  <si>
    <t>Nepal-exp</t>
  </si>
  <si>
    <t>Exp-DC</t>
  </si>
  <si>
    <t>IN16</t>
  </si>
  <si>
    <t>Child</t>
  </si>
  <si>
    <t>North DC</t>
  </si>
  <si>
    <t>Total</t>
  </si>
  <si>
    <t>Total Professional 150</t>
  </si>
  <si>
    <t>Plax FM 500ml</t>
  </si>
  <si>
    <t>Plax PM 500ml</t>
  </si>
  <si>
    <t>Total 150+150</t>
  </si>
  <si>
    <t>Cib 123 200</t>
  </si>
  <si>
    <t>Cib 123 100</t>
  </si>
  <si>
    <t>Cib 123 50+Tbr @10/-</t>
  </si>
  <si>
    <t>Cib 123 200+Tbr @35/-</t>
  </si>
  <si>
    <t>Cib 123 400</t>
  </si>
  <si>
    <t>Total Sum of Billing % of FC</t>
  </si>
  <si>
    <t>Total Sum of Next month coverage%</t>
  </si>
  <si>
    <t>CAS 200 Sonakshi</t>
  </si>
  <si>
    <t>CAS 100 Sonakshi</t>
  </si>
  <si>
    <t>CAS 50 Sonakshi</t>
  </si>
  <si>
    <t>Plax Sensitive 250 Ml</t>
  </si>
  <si>
    <t>Plax CompleteCare 250 Ml</t>
  </si>
  <si>
    <t>Plax CompleteCare 500 Ml</t>
  </si>
  <si>
    <t>CSPR 80</t>
  </si>
  <si>
    <t>CSPR 40</t>
  </si>
  <si>
    <t>CSPR 25</t>
  </si>
  <si>
    <t>CDC 50+Premium</t>
  </si>
  <si>
    <t>Cibaca 200+Tbr @35 with CAS 25 free</t>
  </si>
  <si>
    <t>CAS 25gm free with Cib 200+Tbr</t>
  </si>
  <si>
    <t>CDC 30</t>
  </si>
  <si>
    <t>Cib 40</t>
  </si>
  <si>
    <t>Total 150 Rs 12 off</t>
  </si>
  <si>
    <t>Kids Spiderman</t>
  </si>
  <si>
    <t>Kids</t>
  </si>
  <si>
    <t>Kids Barbie</t>
  </si>
  <si>
    <t>Sensitive 40 Rs 7 off</t>
  </si>
  <si>
    <t>Sensitive 80 Rs 10 off</t>
  </si>
  <si>
    <t>MFR 150+!50</t>
  </si>
  <si>
    <t>CSPR 80+360 Tbr</t>
  </si>
  <si>
    <t>CAS 200+200</t>
  </si>
  <si>
    <t>Cibaca</t>
  </si>
  <si>
    <t>Plax CC 500ml +Total 75</t>
  </si>
  <si>
    <t>CDC 150 Gold</t>
  </si>
  <si>
    <t>Plax FM 20</t>
  </si>
  <si>
    <t>Plax PM 20</t>
  </si>
  <si>
    <t>Plax PM 50 revenue</t>
  </si>
  <si>
    <t>Combi</t>
  </si>
  <si>
    <t>Plax PM 500+CMF80 Free</t>
  </si>
  <si>
    <t>Plax FM 500+CMF80 Free</t>
  </si>
  <si>
    <t>CDC 100+Fairever</t>
  </si>
  <si>
    <t>FM 250-POC</t>
  </si>
  <si>
    <t>B0963629M</t>
  </si>
  <si>
    <t>B1689009M</t>
  </si>
  <si>
    <t>Sensitve 80+80</t>
  </si>
  <si>
    <t>CDC 18</t>
  </si>
  <si>
    <t>MFR 30</t>
  </si>
  <si>
    <t>Cibaca 40+tbr</t>
  </si>
  <si>
    <t>MaxFresh B 300</t>
  </si>
  <si>
    <t>Cibaca 40+30</t>
  </si>
  <si>
    <t>Cib 90</t>
  </si>
  <si>
    <t>COL TOT Adv Whitening 150g</t>
  </si>
  <si>
    <t>COL TOT Adv Whitening 75g</t>
  </si>
  <si>
    <t>COL TOT Adv Whitening 75g - POC</t>
  </si>
  <si>
    <t>Cibaca123 190 G</t>
  </si>
  <si>
    <t>Cibaca123 190 G + Tbr</t>
  </si>
  <si>
    <t>Cibaca123 190 G + 190 G</t>
  </si>
  <si>
    <t>Plax Sensitive 50 ml</t>
  </si>
  <si>
    <t>MFR 30 Sleeved</t>
  </si>
  <si>
    <t>Fairever</t>
  </si>
  <si>
    <t>Plax Sensitive 250 POC</t>
  </si>
  <si>
    <t>Plax CC 250 POC</t>
  </si>
  <si>
    <t>Sensitive 250ml+CSPR 25</t>
  </si>
  <si>
    <t>CC 250+Total 25</t>
  </si>
  <si>
    <t>PM 250+MFR 40</t>
  </si>
  <si>
    <t>FM 250+MFR 40</t>
  </si>
  <si>
    <t>CDC 30 Sleeved</t>
  </si>
  <si>
    <t>Fresh Tea 250</t>
  </si>
  <si>
    <t>Fresh tea 60</t>
  </si>
  <si>
    <t>CAS 200 anushka</t>
  </si>
  <si>
    <t>CAS 100 anushka</t>
  </si>
  <si>
    <t>CAS 50 anushka</t>
  </si>
  <si>
    <t>CDC 20 Jar pilot</t>
  </si>
  <si>
    <t>CSPR 80 Whitening</t>
  </si>
  <si>
    <t>IN96</t>
  </si>
  <si>
    <t>IN97</t>
  </si>
  <si>
    <t>CSPR 80g Promo At Rs 99</t>
  </si>
  <si>
    <t>Hubli DC</t>
  </si>
  <si>
    <t>sen 80+CSPR 25</t>
  </si>
  <si>
    <t>Total 150+Lorel</t>
  </si>
  <si>
    <t>Inventory Norms</t>
  </si>
  <si>
    <t>Target Coverage</t>
  </si>
  <si>
    <t>N</t>
  </si>
  <si>
    <t>E</t>
  </si>
  <si>
    <t>W</t>
  </si>
  <si>
    <t>Cover</t>
  </si>
  <si>
    <t>CSPR80 + ECGC brush</t>
  </si>
  <si>
    <t>Total + 360 SUR IN CSD SAVER PACK</t>
  </si>
  <si>
    <t>CS80 + Gum Protect 80</t>
  </si>
  <si>
    <t>CAS 35</t>
  </si>
  <si>
    <t>Max Fresh Icy Blast</t>
  </si>
  <si>
    <t>CSPR 80 + CSPR 40</t>
  </si>
  <si>
    <t>CSPR 30</t>
  </si>
  <si>
    <t>CSPR 70</t>
  </si>
  <si>
    <t>Coverage with allocation</t>
  </si>
  <si>
    <t>Prod</t>
  </si>
  <si>
    <t>VW</t>
  </si>
  <si>
    <t>Days</t>
  </si>
  <si>
    <t>Norm</t>
  </si>
  <si>
    <t>Closing</t>
  </si>
  <si>
    <t>WH</t>
  </si>
  <si>
    <t>CS 80 BOGO</t>
  </si>
  <si>
    <t>Siliguri</t>
  </si>
  <si>
    <t>CSB1G1</t>
  </si>
  <si>
    <t>Total 20 Samples</t>
  </si>
  <si>
    <t>Total PGH 20 gm</t>
  </si>
  <si>
    <t>IN98</t>
  </si>
  <si>
    <t>Calcutta DC</t>
  </si>
  <si>
    <t>West DC</t>
  </si>
  <si>
    <t>Catered by Hassangarh</t>
  </si>
  <si>
    <t>South DC</t>
  </si>
  <si>
    <t>East DC</t>
  </si>
  <si>
    <t>Sku Description</t>
  </si>
  <si>
    <t>Parent</t>
  </si>
  <si>
    <t>Product Number</t>
  </si>
  <si>
    <t>Product Short Description</t>
  </si>
  <si>
    <t>Category Short Text</t>
  </si>
  <si>
    <t>Receipt Element / Requirements Element</t>
  </si>
  <si>
    <t>Target Location</t>
  </si>
  <si>
    <t>Source Location</t>
  </si>
  <si>
    <t>Receipt Quantity / Requirements Quantity</t>
  </si>
  <si>
    <t>Availability Date / Requirements Date</t>
  </si>
  <si>
    <t>Availability Time / Requirements Time</t>
  </si>
  <si>
    <t>(blank)</t>
  </si>
  <si>
    <t>Sum of Quantity</t>
  </si>
  <si>
    <t>TH01876A</t>
  </si>
  <si>
    <t>IN00659A</t>
  </si>
  <si>
    <t>IN99</t>
  </si>
  <si>
    <t>Goa DC</t>
  </si>
  <si>
    <t>IN08</t>
  </si>
  <si>
    <t>Sanand</t>
  </si>
  <si>
    <t>Desc</t>
  </si>
  <si>
    <t>Class</t>
  </si>
  <si>
    <t>TH02054A</t>
  </si>
  <si>
    <t>Sensitive</t>
  </si>
  <si>
    <t>IN59</t>
  </si>
  <si>
    <t>Coimbatore</t>
  </si>
  <si>
    <t>IN00871A</t>
  </si>
  <si>
    <t>Kids 2--5 Regimen Pack- Bubblefruit</t>
  </si>
  <si>
    <t>IN00983A</t>
  </si>
  <si>
    <t>IN00984A</t>
  </si>
  <si>
    <t>IN00985A</t>
  </si>
  <si>
    <t>TH02584A</t>
  </si>
  <si>
    <t>TH02610A</t>
  </si>
  <si>
    <t>Ranchi</t>
  </si>
  <si>
    <t>Visible White 100g + Garnier face wash 15g free</t>
  </si>
  <si>
    <t>Col Plax MW AS 250</t>
  </si>
  <si>
    <t>Col Plax MW CC 250</t>
  </si>
  <si>
    <t>Col Plax MW FM 100</t>
  </si>
  <si>
    <t>ColPlaxMW Frm250 ml</t>
  </si>
  <si>
    <t>Col Plax MW FM 500</t>
  </si>
  <si>
    <t>Col Plax MW FT 250</t>
  </si>
  <si>
    <t>Col Plax MW FT 500</t>
  </si>
  <si>
    <t>Col Plax MW FT 60</t>
  </si>
  <si>
    <t>ColPlaxMW Pep250 ml</t>
  </si>
  <si>
    <t>Col Plax MW PM 500</t>
  </si>
  <si>
    <t>ColPlaxMWGntle 250</t>
  </si>
  <si>
    <t>Col Plax MW PM 60</t>
  </si>
  <si>
    <t>Quantity</t>
  </si>
  <si>
    <t>Delivery Date</t>
  </si>
  <si>
    <t>Hassangarh</t>
  </si>
  <si>
    <t>Kolkata</t>
  </si>
  <si>
    <t>Wh_name</t>
  </si>
  <si>
    <t>OH Stk%</t>
  </si>
  <si>
    <t>M+1 FC</t>
  </si>
  <si>
    <t>INV%</t>
  </si>
  <si>
    <t>UR Stk%</t>
  </si>
  <si>
    <t>desc</t>
  </si>
  <si>
    <t>Code</t>
  </si>
  <si>
    <t>Name</t>
  </si>
  <si>
    <t>Catered by</t>
  </si>
  <si>
    <t>1602266</t>
  </si>
  <si>
    <t>61013743</t>
  </si>
  <si>
    <t>61000732</t>
  </si>
  <si>
    <t>ZZ 6+1 GS and ZZ 6+2 M</t>
  </si>
  <si>
    <t>1601293</t>
  </si>
  <si>
    <t>Sentv</t>
  </si>
  <si>
    <t>1601265</t>
  </si>
  <si>
    <t>1601930</t>
  </si>
  <si>
    <t>Total 150Rs 12 off</t>
  </si>
  <si>
    <t>Tot</t>
  </si>
  <si>
    <t>1601268</t>
  </si>
  <si>
    <t>1601949</t>
  </si>
  <si>
    <t>1608155</t>
  </si>
  <si>
    <t>Cib 35+br</t>
  </si>
  <si>
    <t>Cib</t>
  </si>
  <si>
    <t>1608154</t>
  </si>
  <si>
    <t>Cib 35</t>
  </si>
  <si>
    <t>1608156</t>
  </si>
  <si>
    <t>Cib 35+25</t>
  </si>
  <si>
    <t>1601928</t>
  </si>
  <si>
    <t>Total PGH</t>
  </si>
  <si>
    <t>1601284</t>
  </si>
  <si>
    <t>Sens 50</t>
  </si>
  <si>
    <t>1601988</t>
  </si>
  <si>
    <t>Total AH 35</t>
  </si>
  <si>
    <t>1601249</t>
  </si>
  <si>
    <t>sens80+CSPR30</t>
  </si>
  <si>
    <t>1621901</t>
  </si>
  <si>
    <t>SAN 100</t>
  </si>
  <si>
    <t>SAN</t>
  </si>
  <si>
    <t>1621902</t>
  </si>
  <si>
    <t>SAN 200</t>
  </si>
  <si>
    <t>1621904</t>
  </si>
  <si>
    <t>SAN 50</t>
  </si>
  <si>
    <t>1601286</t>
  </si>
  <si>
    <t>Sen 80 +80</t>
  </si>
  <si>
    <t>1602628</t>
  </si>
  <si>
    <t>TOTAL AH 140G +  3 LOREAL SACHET FREE</t>
  </si>
  <si>
    <t>1621903</t>
  </si>
  <si>
    <t>SAN 200+100 GM</t>
  </si>
  <si>
    <t>1621910</t>
  </si>
  <si>
    <t>SAN 100+ TB</t>
  </si>
  <si>
    <t>1601287</t>
  </si>
  <si>
    <t>CS 80g + GC TBR</t>
  </si>
  <si>
    <t>1607824</t>
  </si>
  <si>
    <t>VW Shelf ready Retail Store 1PC=4 TP</t>
  </si>
  <si>
    <t>1601288</t>
  </si>
  <si>
    <t>1601289</t>
  </si>
  <si>
    <t>CS 80G IMC offer</t>
  </si>
  <si>
    <t>1601900</t>
  </si>
  <si>
    <t>Total Charcoal 140GM</t>
  </si>
  <si>
    <t>1601901</t>
  </si>
  <si>
    <t>Total Charcoal 70 GM</t>
  </si>
  <si>
    <t>1601914</t>
  </si>
  <si>
    <t>Total AH 140g +  Myntra Offer</t>
  </si>
  <si>
    <t>1602627</t>
  </si>
  <si>
    <t>Total PGH 140g +  Myntra Offer</t>
  </si>
  <si>
    <t>1608162</t>
  </si>
  <si>
    <t>Cibaca 32 G + 18 G</t>
  </si>
  <si>
    <t>1608163</t>
  </si>
  <si>
    <t>Cibaca 32 G</t>
  </si>
  <si>
    <t>1608164</t>
  </si>
  <si>
    <t>Cibaca 32 G + Tbr Free</t>
  </si>
  <si>
    <t>1601294</t>
  </si>
  <si>
    <t>COLGATE SENSITIVE 80G BUY 2 GET 1 FREE</t>
  </si>
  <si>
    <t>1621905</t>
  </si>
  <si>
    <t>SAN 20GM</t>
  </si>
  <si>
    <t>1621909</t>
  </si>
  <si>
    <t>SAN SHELF READY PCKG</t>
  </si>
  <si>
    <t>Sensitive 80 + Tbr</t>
  </si>
  <si>
    <t>1601907</t>
  </si>
  <si>
    <t>Total B2G1 Charcol</t>
  </si>
  <si>
    <t>1601915</t>
  </si>
  <si>
    <t>Total AH 140GM + Loreal  shampoo</t>
  </si>
  <si>
    <t>1601989</t>
  </si>
  <si>
    <t>CS 80+GC Tbr</t>
  </si>
  <si>
    <t>1608165</t>
  </si>
  <si>
    <t>Cibaca 175g + Neem 20g</t>
  </si>
  <si>
    <t>1601916</t>
  </si>
  <si>
    <t>Total  Advanced Health 140g Buy 3 Get 1 Free</t>
  </si>
  <si>
    <t>1602601</t>
  </si>
  <si>
    <t>1608166</t>
  </si>
  <si>
    <t>Cibaca 175g + HW 20g</t>
  </si>
  <si>
    <t>1607820</t>
  </si>
  <si>
    <t>Visible White 50 Plain</t>
  </si>
  <si>
    <t>1601902</t>
  </si>
  <si>
    <t xml:space="preserve">Total  Charcoal Buy 2 140 gm  get rs 25 off </t>
  </si>
  <si>
    <t>1601296</t>
  </si>
  <si>
    <t>CS 80 + Sensitive TB</t>
  </si>
  <si>
    <t>1607827</t>
  </si>
  <si>
    <t>1601886</t>
  </si>
  <si>
    <t>COL T/B Sup Flexi JR</t>
  </si>
  <si>
    <t>SF Jr.</t>
  </si>
  <si>
    <t>1608802</t>
  </si>
  <si>
    <t>Cibaca 123 TB  24 DOZS</t>
  </si>
  <si>
    <t>CT</t>
  </si>
  <si>
    <t>1608803</t>
  </si>
  <si>
    <t>Colgate Cibaca 123 Nepal</t>
  </si>
  <si>
    <t>1608857</t>
  </si>
  <si>
    <t>Col Cib Sup Fh Tb H</t>
  </si>
  <si>
    <t>Supreme</t>
  </si>
  <si>
    <t>1611603</t>
  </si>
  <si>
    <t>Col Kids2+ Tb</t>
  </si>
  <si>
    <t>Kids 2+</t>
  </si>
  <si>
    <t>1611607</t>
  </si>
  <si>
    <t>Col Tb Kids Barbie</t>
  </si>
  <si>
    <t>Kids B</t>
  </si>
  <si>
    <t>1611608</t>
  </si>
  <si>
    <t>Col Tb Kids SpiderMan</t>
  </si>
  <si>
    <t>Kids S</t>
  </si>
  <si>
    <t>1611612</t>
  </si>
  <si>
    <t>COL TB Kids 02</t>
  </si>
  <si>
    <t>Kids 2</t>
  </si>
  <si>
    <t>1611630</t>
  </si>
  <si>
    <t>SlimSoft B2G1</t>
  </si>
  <si>
    <t>Slim soft</t>
  </si>
  <si>
    <t>1611631</t>
  </si>
  <si>
    <t>SLIM SOFT SINGLE</t>
  </si>
  <si>
    <t>IN00644A</t>
  </si>
  <si>
    <t>Col Sup Flexi Black M 12+1</t>
  </si>
  <si>
    <t>SF</t>
  </si>
  <si>
    <t>1611634</t>
  </si>
  <si>
    <t>SLIM SOFT CHARCOAL SINGLE</t>
  </si>
  <si>
    <t>1611636</t>
  </si>
  <si>
    <t>SlimSoft Charcoal B2G1</t>
  </si>
  <si>
    <t>1611642</t>
  </si>
  <si>
    <t>COL TB ZZ B2G1 HGR  M</t>
  </si>
  <si>
    <t>ZZ</t>
  </si>
  <si>
    <t>1611644</t>
  </si>
  <si>
    <t>COL TB ZZ Twin 1PC=2Tbr</t>
  </si>
  <si>
    <t>IN00645A</t>
  </si>
  <si>
    <t>Col Sup Flexi Black S 12+1</t>
  </si>
  <si>
    <t>1611671</t>
  </si>
  <si>
    <t>GUM COMFORT TOOTHBRUSH</t>
  </si>
  <si>
    <t>GC</t>
  </si>
  <si>
    <t>1611672</t>
  </si>
  <si>
    <t>GUM COMFORT 6+1(1PC=7TBR)</t>
  </si>
  <si>
    <t>1611725</t>
  </si>
  <si>
    <t>COL TB Sensitive B2G1</t>
  </si>
  <si>
    <t>1611726</t>
  </si>
  <si>
    <t>COL TB Sensitive Twin 1PC=2Tbr SaverPack</t>
  </si>
  <si>
    <t>1611734</t>
  </si>
  <si>
    <t>COL TB Sensitive</t>
  </si>
  <si>
    <t>1611738</t>
  </si>
  <si>
    <t>COL TB Sensitive 6+1(1PC=7 TBR)  New</t>
  </si>
  <si>
    <t>1611803</t>
  </si>
  <si>
    <t>ZIGZAG 6+1 Trade Promo  M 1PC=7Tbr</t>
  </si>
  <si>
    <t>1611804</t>
  </si>
  <si>
    <t>ZIGZAG 6+1 Trade Promo  S 1PC=7Tbr</t>
  </si>
  <si>
    <t>IN00611A</t>
  </si>
  <si>
    <t>Super Flexi Jr. 10+2</t>
  </si>
  <si>
    <t>IN00595A</t>
  </si>
  <si>
    <t>Colgate 360 Range Box</t>
  </si>
  <si>
    <t>RSB</t>
  </si>
  <si>
    <t>IN00596A</t>
  </si>
  <si>
    <t>Buy 2 Get 1 Range Box</t>
  </si>
  <si>
    <t>1611821</t>
  </si>
  <si>
    <t>360 Base TB + Total tp free</t>
  </si>
  <si>
    <t>360 Base</t>
  </si>
  <si>
    <t>1611824</t>
  </si>
  <si>
    <t>COL TB 360 Base</t>
  </si>
  <si>
    <t>1611825</t>
  </si>
  <si>
    <t>COL TB 360 Twin 1PC=2Tbr</t>
  </si>
  <si>
    <t>1611826</t>
  </si>
  <si>
    <t>Col TB 360 B2G1</t>
  </si>
  <si>
    <t>1611835</t>
  </si>
  <si>
    <t>Col 360 Tb Surround B2G1 S</t>
  </si>
  <si>
    <t>360 Surround S</t>
  </si>
  <si>
    <t>1611879</t>
  </si>
  <si>
    <t>ZIGZAG SOFT</t>
  </si>
  <si>
    <t>1611885</t>
  </si>
  <si>
    <t>Extra Clean (M) 12 + 1 Free 1 PC = 12+1</t>
  </si>
  <si>
    <t>EC</t>
  </si>
  <si>
    <t>1611886</t>
  </si>
  <si>
    <t>Extra Clean (S) 12 + 1 Free 1 PC = 12+1</t>
  </si>
  <si>
    <t>1611891</t>
  </si>
  <si>
    <t>ZIG ZAG 12 DZ M</t>
  </si>
  <si>
    <t>1611893</t>
  </si>
  <si>
    <t>COL TB ZZ B2G1 HGR S</t>
  </si>
  <si>
    <t>1611894</t>
  </si>
  <si>
    <t>COL TB SUPER SHINE S</t>
  </si>
  <si>
    <t>SS</t>
  </si>
  <si>
    <t>1611895</t>
  </si>
  <si>
    <t>COL TB SUPER SHINE M</t>
  </si>
  <si>
    <t>1611899</t>
  </si>
  <si>
    <t>Super Shine (M) 12 + 1 Free 1 PC = 12+1</t>
  </si>
  <si>
    <t>1611900</t>
  </si>
  <si>
    <t>Super Shine (S) 12 + 1 Free 1 PC = 12+1</t>
  </si>
  <si>
    <t>1620003</t>
  </si>
  <si>
    <t>New SuperFlexi Soft</t>
  </si>
  <si>
    <t>1620004</t>
  </si>
  <si>
    <t>New SuperFlexi Medium</t>
  </si>
  <si>
    <t>1620005</t>
  </si>
  <si>
    <t>SF Relaunch Twin Soft 1PC=6Twin</t>
  </si>
  <si>
    <t>1620006</t>
  </si>
  <si>
    <t>SF Relaunch Twin Medium 1PC=6Twin</t>
  </si>
  <si>
    <t>1620011</t>
  </si>
  <si>
    <t>12 SF (M) + 1 SS (M) FREE 1 PC = 12+1</t>
  </si>
  <si>
    <t>1620012</t>
  </si>
  <si>
    <t>12 SF (S) + 1 SS (S) FREE 1 PC = 12+1</t>
  </si>
  <si>
    <t>1621825</t>
  </si>
  <si>
    <t>360 VISIBLE WHITE SINGLE</t>
  </si>
  <si>
    <t>360 VW</t>
  </si>
  <si>
    <t>1621826</t>
  </si>
  <si>
    <t>360 VISIBLE WHITE B2G1</t>
  </si>
  <si>
    <t>IN00625A</t>
  </si>
  <si>
    <t>ZZ Black 6+1 (M)</t>
  </si>
  <si>
    <t>IN00626A</t>
  </si>
  <si>
    <t>ZZ Black 6+1 (S)</t>
  </si>
  <si>
    <t>IN00628A</t>
  </si>
  <si>
    <t xml:space="preserve">Kids Power Barbie </t>
  </si>
  <si>
    <t>Power</t>
  </si>
  <si>
    <t>IN00629A</t>
  </si>
  <si>
    <t xml:space="preserve">Kids Power Spiderman  </t>
  </si>
  <si>
    <t>IN00663A</t>
  </si>
  <si>
    <t>Power Refill</t>
  </si>
  <si>
    <t>IN00632A</t>
  </si>
  <si>
    <t>360 Surround Manual +</t>
  </si>
  <si>
    <t>IN00631A</t>
  </si>
  <si>
    <t>360 Charcoal  battery</t>
  </si>
  <si>
    <t>IN00630A</t>
  </si>
  <si>
    <t>360 Floss tip battery</t>
  </si>
  <si>
    <t>1621856</t>
  </si>
  <si>
    <t>ZIGZAG 6+1 @24/ MEDIUM 1PC=7Tbr</t>
  </si>
  <si>
    <t>1621857</t>
  </si>
  <si>
    <t>ZIGZAG PLAIN @ 24/ MEDIUM</t>
  </si>
  <si>
    <t>1621858</t>
  </si>
  <si>
    <t>ZIGZAG 6 + SENSITIVE 1  M 1PC=7TB</t>
  </si>
  <si>
    <t>1621859</t>
  </si>
  <si>
    <t>ZIGZAG 6 + SENSITIVE 1  SOFT</t>
  </si>
  <si>
    <t>1621860</t>
  </si>
  <si>
    <t>ZZ (M) 6 + CDC 50G Free 1 PC = 6 TB</t>
  </si>
  <si>
    <t>1621861</t>
  </si>
  <si>
    <t>ZZ (S) 6 + CDC 50G Free 1 PC = 6 TB</t>
  </si>
  <si>
    <t>1621862</t>
  </si>
  <si>
    <t>ZZ+CDC 5 Promo(Medium)</t>
  </si>
  <si>
    <t>1621863</t>
  </si>
  <si>
    <t>ZZ+CDC 5(Soft)</t>
  </si>
  <si>
    <t>1621864</t>
  </si>
  <si>
    <t>Zig Zag Black Medium</t>
  </si>
  <si>
    <t>1621865</t>
  </si>
  <si>
    <t>Zig Zag Black Soft</t>
  </si>
  <si>
    <t>1621835</t>
  </si>
  <si>
    <t>360 FT M</t>
  </si>
  <si>
    <t>1621836</t>
  </si>
  <si>
    <t>360 FT S</t>
  </si>
  <si>
    <t>1621834</t>
  </si>
  <si>
    <t>360 FT B2G1</t>
  </si>
  <si>
    <t>1621837</t>
  </si>
  <si>
    <t>360 Gold</t>
  </si>
  <si>
    <t>1611722</t>
  </si>
  <si>
    <t>EC 6 UP Hanger- Soft</t>
  </si>
  <si>
    <t>1611723</t>
  </si>
  <si>
    <t>EC 6 UP Hanger- Medium</t>
  </si>
  <si>
    <t>1621866</t>
  </si>
  <si>
    <t>ZIGZAG SOFT (Imports)</t>
  </si>
  <si>
    <t>1621867</t>
  </si>
  <si>
    <t>ZIG ZAG 12 DZ M (Imports)</t>
  </si>
  <si>
    <t>1611727</t>
  </si>
  <si>
    <t>Sensitive 6+1 Hanger</t>
  </si>
  <si>
    <t>1620013</t>
  </si>
  <si>
    <t>SF 10 +2 M</t>
  </si>
  <si>
    <t>1620014</t>
  </si>
  <si>
    <t>SF 10 +2 S</t>
  </si>
  <si>
    <t>1611728</t>
  </si>
  <si>
    <t>Sensitive 6+1 Slim soft</t>
  </si>
  <si>
    <t>1621820</t>
  </si>
  <si>
    <t>360 Base medium</t>
  </si>
  <si>
    <t>1621802</t>
  </si>
  <si>
    <t>360 Gold B2G1</t>
  </si>
  <si>
    <t>1611637</t>
  </si>
  <si>
    <t>Slim Soft Sensitive Single</t>
  </si>
  <si>
    <t>Slim soft LX</t>
  </si>
  <si>
    <t>1611638</t>
  </si>
  <si>
    <t>Slim Soft Sensitive B2G1</t>
  </si>
  <si>
    <t>1611639</t>
  </si>
  <si>
    <t>Slim Soft Tri-Tip Single</t>
  </si>
  <si>
    <t>1611640</t>
  </si>
  <si>
    <t>Slim Soft Tri-Tip B2G1</t>
  </si>
  <si>
    <t>1611806</t>
  </si>
  <si>
    <t>360 Soft sampling POC</t>
  </si>
  <si>
    <t>1611887</t>
  </si>
  <si>
    <t>EC 6+1 Soft</t>
  </si>
  <si>
    <t>1611888</t>
  </si>
  <si>
    <t>EC 6+1 Medium</t>
  </si>
  <si>
    <t>1620015</t>
  </si>
  <si>
    <t>SF Black (M)</t>
  </si>
  <si>
    <t>1620016</t>
  </si>
  <si>
    <t>SF Black (S)</t>
  </si>
  <si>
    <t>1620018</t>
  </si>
  <si>
    <t>Colgate A1 Hanger</t>
  </si>
  <si>
    <t>A1</t>
  </si>
  <si>
    <t>1621870</t>
  </si>
  <si>
    <t>ZZ Black (M) 6 + CDC 50</t>
  </si>
  <si>
    <t>1621871</t>
  </si>
  <si>
    <t>ZZ Black (S) 6 + CDC 50</t>
  </si>
  <si>
    <t>IN00535A</t>
  </si>
  <si>
    <t>ZigZag Black 4 pack Medium</t>
  </si>
  <si>
    <t>IN00536A</t>
  </si>
  <si>
    <t>ZigZag Black 4 Pack Soft</t>
  </si>
  <si>
    <t>IN00551A</t>
  </si>
  <si>
    <t>Colgate Sensitive Tb 6+2 CDC 50</t>
  </si>
  <si>
    <t>IN00552A</t>
  </si>
  <si>
    <t>SlimSoft Charcoal 6+1 hanger</t>
  </si>
  <si>
    <t>IN00585A</t>
  </si>
  <si>
    <t>Colgate Kids2+ Tbr with Colour Pencil</t>
  </si>
  <si>
    <t>IN00657A</t>
  </si>
  <si>
    <t>Super Flexi 12 + 1 - Med</t>
  </si>
  <si>
    <t>IN00658A</t>
  </si>
  <si>
    <t>Super Flexi 12 + 1 -Soft</t>
  </si>
  <si>
    <t>IN00656A</t>
  </si>
  <si>
    <t>Cib Sup Fh Tb H 11+1</t>
  </si>
  <si>
    <t>IN00693A</t>
  </si>
  <si>
    <t>Slim Soft advanced singles</t>
  </si>
  <si>
    <t>Slim Soft advanced</t>
  </si>
  <si>
    <t>IN00623A</t>
  </si>
  <si>
    <t>SF 12 (M) + 1 ZZ (M)</t>
  </si>
  <si>
    <t>IN00624A</t>
  </si>
  <si>
    <t>SF 12 (S) + 1 ZZ (S)</t>
  </si>
  <si>
    <t>IN00675A</t>
  </si>
  <si>
    <t>Sensitive 6+ ZZ B 2</t>
  </si>
  <si>
    <t>IN00666A</t>
  </si>
  <si>
    <t>SF Black Med - 10+2</t>
  </si>
  <si>
    <t>IN00680A</t>
  </si>
  <si>
    <t>SF Black Soft - 10+2</t>
  </si>
  <si>
    <t>IN00673A</t>
  </si>
  <si>
    <t>ZZ 6+ ZZ Black 1 Med</t>
  </si>
  <si>
    <t>IN00674A</t>
  </si>
  <si>
    <t>ZZ 6+ ZZ Black Soft</t>
  </si>
  <si>
    <t>IN00711A</t>
  </si>
  <si>
    <t>A1 12+1</t>
  </si>
  <si>
    <t>IN00717A</t>
  </si>
  <si>
    <t>ZZ (M) 6 + CDC 50</t>
  </si>
  <si>
    <t>IN00725A</t>
  </si>
  <si>
    <t>Col Super Shine M</t>
  </si>
  <si>
    <t>IN00728A</t>
  </si>
  <si>
    <t>Col Super Shine S</t>
  </si>
  <si>
    <t>IN00721A</t>
  </si>
  <si>
    <t>IN00720A</t>
  </si>
  <si>
    <t>IN00714A</t>
  </si>
  <si>
    <t>Colgate Zig Zag 6 Pc hanger Soft</t>
  </si>
  <si>
    <t>IN00715A</t>
  </si>
  <si>
    <t>Colgate Zig Zag 6 pc hanger Medium</t>
  </si>
  <si>
    <t>IN00718A</t>
  </si>
  <si>
    <t>Colgate Zig Zag Black 6 pc hanger Soft</t>
  </si>
  <si>
    <t>IN00719A</t>
  </si>
  <si>
    <t>Colgate Zig Zag Black 6 pc hanger Medium</t>
  </si>
  <si>
    <t>IN00716A</t>
  </si>
  <si>
    <t>ZZ (S) 6 + CDC 50</t>
  </si>
  <si>
    <t>IN00731A</t>
  </si>
  <si>
    <t>Col Extra Clean M 6 pc</t>
  </si>
  <si>
    <t>IN00732A</t>
  </si>
  <si>
    <t>Col Extra Clean S 6pc</t>
  </si>
  <si>
    <t>IN00736A</t>
  </si>
  <si>
    <t>Col Super Shine 11+1 M</t>
  </si>
  <si>
    <t>IN00750A</t>
  </si>
  <si>
    <t>Col Super Shine 11+1 S</t>
  </si>
  <si>
    <t>IN00752A</t>
  </si>
  <si>
    <t>Colgate Star 12 pc hanger</t>
  </si>
  <si>
    <t>Star</t>
  </si>
  <si>
    <t>IN00780A</t>
  </si>
  <si>
    <t>Kids Minions</t>
  </si>
  <si>
    <t>Kids M</t>
  </si>
  <si>
    <t>IN00797A</t>
  </si>
  <si>
    <t>Colgate ZZ Black 6+1 Medium</t>
  </si>
  <si>
    <t>ZZ Black</t>
  </si>
  <si>
    <t>IN00798A</t>
  </si>
  <si>
    <t>Colgate ZZ Black 6+1 Soft</t>
  </si>
  <si>
    <t>IN00817A</t>
  </si>
  <si>
    <t>Sensitive Pack of 4 @ 99</t>
  </si>
  <si>
    <t>Sensitive 6+2 ZZ Black</t>
  </si>
  <si>
    <t>IN00773A</t>
  </si>
  <si>
    <t>Sensitive Relaunch 6 pc hanger</t>
  </si>
  <si>
    <t>IN00816A</t>
  </si>
  <si>
    <t>ZZ base 5 +1 Soft</t>
  </si>
  <si>
    <t>IN00815A</t>
  </si>
  <si>
    <t>ZZ base 5 +1 Medium</t>
  </si>
  <si>
    <t>IN00850A</t>
  </si>
  <si>
    <t>Neo</t>
  </si>
  <si>
    <t>Aesthetics</t>
  </si>
  <si>
    <t>IN00843A</t>
  </si>
  <si>
    <t>ZigZag Pack of 6 Medium</t>
  </si>
  <si>
    <t>IN00844A</t>
  </si>
  <si>
    <t>ZigZag Pack of 6 Soft</t>
  </si>
  <si>
    <t>IN00841A</t>
  </si>
  <si>
    <t>ZigZag Black 5 pack Medium</t>
  </si>
  <si>
    <t>IN00842A</t>
  </si>
  <si>
    <t>ZigZag Black 5 pack Soft</t>
  </si>
  <si>
    <t>IN00804A</t>
  </si>
  <si>
    <t>Motu Patlu</t>
  </si>
  <si>
    <t>IN00767A</t>
  </si>
  <si>
    <t>Sensitive tbr+Clove+Hyg Cap</t>
  </si>
  <si>
    <t>IN00860A</t>
  </si>
  <si>
    <t>Colgate Super Flexi (S) 11+ 11 VS</t>
  </si>
  <si>
    <t>IN00861A</t>
  </si>
  <si>
    <t>Colgate Super Flexi (M) 11+ 11 VS</t>
  </si>
  <si>
    <t>IN00729A</t>
  </si>
  <si>
    <t>SS12+1 Medium</t>
  </si>
  <si>
    <t>IN00730A</t>
  </si>
  <si>
    <t>SS12+1 Soft</t>
  </si>
  <si>
    <t>IN00914A</t>
  </si>
  <si>
    <t>ZZ+SVS Medium</t>
  </si>
  <si>
    <t>IN00915A</t>
  </si>
  <si>
    <t>ZZ+SVS Soft</t>
  </si>
  <si>
    <t>IN00910A</t>
  </si>
  <si>
    <t>ZZ 6+1 Medium</t>
  </si>
  <si>
    <t>IN00911A</t>
  </si>
  <si>
    <t>ZZ 6+1 Soft</t>
  </si>
  <si>
    <t>IN00942A</t>
  </si>
  <si>
    <t xml:space="preserve">Cibaca 12+1 </t>
  </si>
  <si>
    <t>IN00935A</t>
  </si>
  <si>
    <t>Sensitive 5+1</t>
  </si>
  <si>
    <t>IN00940A</t>
  </si>
  <si>
    <t>NeoP03</t>
  </si>
  <si>
    <t>IN00974A</t>
  </si>
  <si>
    <t>Kids B2G1</t>
  </si>
  <si>
    <t>IN00975A</t>
  </si>
  <si>
    <t>SF Sensitive</t>
  </si>
  <si>
    <t>IN00973A</t>
  </si>
  <si>
    <t>Kids 2+Premia</t>
  </si>
  <si>
    <t>IN01083A</t>
  </si>
  <si>
    <t>ZZB+SVS (M)</t>
  </si>
  <si>
    <t>IN01084A</t>
  </si>
  <si>
    <t>ZZB+SVS (S)</t>
  </si>
  <si>
    <t>IN01076A</t>
  </si>
  <si>
    <t>ZZ B2G1 6+1M</t>
  </si>
  <si>
    <t>IN01078A</t>
  </si>
  <si>
    <t>ZZ B2G1 6+1S</t>
  </si>
  <si>
    <t>IN01081A</t>
  </si>
  <si>
    <t>SF +MF Medium</t>
  </si>
  <si>
    <t>IN01082A</t>
  </si>
  <si>
    <t>SF +MF Soft</t>
  </si>
  <si>
    <t>IN01079A</t>
  </si>
  <si>
    <t>SF B2G1 6+1M</t>
  </si>
  <si>
    <t>IN01080A</t>
  </si>
  <si>
    <t>SF B2G1 6+1S</t>
  </si>
  <si>
    <t>IN01001A</t>
  </si>
  <si>
    <t>Col Slimsoft 5+1</t>
  </si>
  <si>
    <t>Slimsoft</t>
  </si>
  <si>
    <t>IN01169A</t>
  </si>
  <si>
    <t>SF+Paste(SVS) Med</t>
  </si>
  <si>
    <t>IN01170A</t>
  </si>
  <si>
    <t>SF+Paste(SVS) Soft</t>
  </si>
  <si>
    <t>IN01166A</t>
  </si>
  <si>
    <t>ZZ 6+1ZZB Med</t>
  </si>
  <si>
    <t>IN01167A</t>
  </si>
  <si>
    <t>ZZ 6+1ZZB Soft</t>
  </si>
  <si>
    <t>IN01172A</t>
  </si>
  <si>
    <t>B150</t>
  </si>
  <si>
    <t>IN01173A</t>
  </si>
  <si>
    <t>B150 Charcoal</t>
  </si>
  <si>
    <t>IN01174A</t>
  </si>
  <si>
    <t>B150 Refills</t>
  </si>
  <si>
    <t>IN01175A</t>
  </si>
  <si>
    <t>B150 Charcoal Refill</t>
  </si>
  <si>
    <t>IN01188A</t>
  </si>
  <si>
    <t>SF12+1ZZ M</t>
  </si>
  <si>
    <t>IN01192A</t>
  </si>
  <si>
    <t>SF12+1ZZ S</t>
  </si>
  <si>
    <t>IN01193A</t>
  </si>
  <si>
    <t>Cibaca 12+1SF</t>
  </si>
  <si>
    <t>1607704</t>
  </si>
  <si>
    <t>1607705</t>
  </si>
  <si>
    <t>1607707</t>
  </si>
  <si>
    <t>1607714</t>
  </si>
  <si>
    <t>1607715</t>
  </si>
  <si>
    <t>1607724</t>
  </si>
  <si>
    <t>1607750</t>
  </si>
  <si>
    <t>1607790</t>
  </si>
  <si>
    <t>1607798</t>
  </si>
  <si>
    <t>1607799</t>
  </si>
  <si>
    <t>1607805</t>
  </si>
  <si>
    <t>COL MW PLAX SPICY FRESH 250ML LP</t>
  </si>
  <si>
    <t>Col Plax PM 20 ml</t>
  </si>
  <si>
    <t>Colgate Vedshakti 250ml</t>
  </si>
  <si>
    <t>Colgate Vedshakti 60ml</t>
  </si>
  <si>
    <t>61000212</t>
  </si>
  <si>
    <t>ZZ Neem PO4(M)</t>
  </si>
  <si>
    <t>61000213</t>
  </si>
  <si>
    <t>ZZ Neem PO4(S)</t>
  </si>
  <si>
    <t>IN01299A</t>
  </si>
  <si>
    <t>ZZNeemMed 5+1</t>
  </si>
  <si>
    <t>IN01300A</t>
  </si>
  <si>
    <t>ZZNeemSoft 5+1</t>
  </si>
  <si>
    <t>61001746</t>
  </si>
  <si>
    <t>Col TB 360 B2G2</t>
  </si>
  <si>
    <t>61001748</t>
  </si>
  <si>
    <t>360 VISIBLE WHITE B2G2</t>
  </si>
  <si>
    <t>61002497</t>
  </si>
  <si>
    <t>Cibaca 123 10+2</t>
  </si>
  <si>
    <t>61002494</t>
  </si>
  <si>
    <t>SF Char 10+2 Med</t>
  </si>
  <si>
    <t>61002496</t>
  </si>
  <si>
    <t>SF Char10+2 Soft</t>
  </si>
  <si>
    <t>61001794</t>
  </si>
  <si>
    <t>SlimSoft B2G2</t>
  </si>
  <si>
    <t>61001799</t>
  </si>
  <si>
    <t>SlimSoft Charcoal B2G2</t>
  </si>
  <si>
    <t>61002650</t>
  </si>
  <si>
    <t xml:space="preserve">Zig Zag 48 dz </t>
  </si>
  <si>
    <t>NeemP04Med</t>
  </si>
  <si>
    <t>NeemP04Soft</t>
  </si>
  <si>
    <t>61000747</t>
  </si>
  <si>
    <t>Horeca Pack</t>
  </si>
  <si>
    <t>61003765</t>
  </si>
  <si>
    <t>ZZ Charcoal 6 pc (S)</t>
  </si>
  <si>
    <t>61003766</t>
  </si>
  <si>
    <t>ZZ Charcoal 6 pc (M)</t>
  </si>
  <si>
    <t>61004170</t>
  </si>
  <si>
    <t>Col Tbr ZZ Charcoal 6+2 (M)</t>
  </si>
  <si>
    <t>61004173</t>
  </si>
  <si>
    <t>Col Tbr ZZ Charcoal 6+2 (S)</t>
  </si>
  <si>
    <t>61004205</t>
  </si>
  <si>
    <t>SF 12+2 SF Free (M)</t>
  </si>
  <si>
    <t>61004207</t>
  </si>
  <si>
    <t>SF 12+2 SF Free (S)</t>
  </si>
  <si>
    <t>1607672</t>
  </si>
  <si>
    <t>Col Slimsoft Ortho</t>
  </si>
  <si>
    <t>61002505</t>
  </si>
  <si>
    <t>ZZ Charcoal PO4</t>
  </si>
  <si>
    <t>61003202</t>
  </si>
  <si>
    <t>ZZ Charcoal PO4 (S)</t>
  </si>
  <si>
    <t>61004204</t>
  </si>
  <si>
    <t>Col Super Jnr 10+2</t>
  </si>
  <si>
    <t>61004208</t>
  </si>
  <si>
    <t>Kids 2+ 6UP Hanger</t>
  </si>
  <si>
    <t>61004494</t>
  </si>
  <si>
    <t>ZZ6+2 Neem Med</t>
  </si>
  <si>
    <t>61004495</t>
  </si>
  <si>
    <t>ZZ6+2 Neem Soft</t>
  </si>
  <si>
    <t>Colgate ZigZag 6+2Free (M)</t>
  </si>
  <si>
    <t>61000733</t>
  </si>
  <si>
    <t>Colgate ZigZag 6+2Free (S)</t>
  </si>
  <si>
    <t>61000881</t>
  </si>
  <si>
    <t>Col Bamboo Charcoal Tbr</t>
  </si>
  <si>
    <t>61000882</t>
  </si>
  <si>
    <t>Col Bamboo Charcoal Tbr PO2</t>
  </si>
  <si>
    <t>Col Plax PM 250 BOGO</t>
  </si>
  <si>
    <t>Col Plax FM 250 BOGO</t>
  </si>
  <si>
    <t>Col Plax FT 250 BOGO</t>
  </si>
  <si>
    <t>IN01296A</t>
  </si>
  <si>
    <t>Col 360 tbr Medium</t>
  </si>
  <si>
    <t>IN01297A</t>
  </si>
  <si>
    <t>Col Tbr. Sensitive 12 dz</t>
  </si>
  <si>
    <t>61004215</t>
  </si>
  <si>
    <t>SF 12+2 SF Charcoal (M)</t>
  </si>
  <si>
    <t>61004216</t>
  </si>
  <si>
    <t>SF 12+2 SF Charcoal (S)</t>
  </si>
  <si>
    <t>61004217</t>
  </si>
  <si>
    <t>Col Kids2+ 6+1 Promo</t>
  </si>
  <si>
    <t>61004496</t>
  </si>
  <si>
    <t>Col Tbr Sensitive 6+2</t>
  </si>
  <si>
    <t>61002499</t>
  </si>
  <si>
    <t>ZZ Charcoal 5+1(M)</t>
  </si>
  <si>
    <t>61002501</t>
  </si>
  <si>
    <t>ZZ Charcoal 5+1(S)</t>
  </si>
  <si>
    <t>61006079</t>
  </si>
  <si>
    <t>SF Sensitive 6+2</t>
  </si>
  <si>
    <t>61006080</t>
  </si>
  <si>
    <t>SF Char10+3 ZZ Char Med</t>
  </si>
  <si>
    <t>61006081</t>
  </si>
  <si>
    <t>SF Char10+3 ZZ Char Soft</t>
  </si>
  <si>
    <t>61006074</t>
  </si>
  <si>
    <t>ZZ 6+2 ZZ Char (M)</t>
  </si>
  <si>
    <t>61006076</t>
  </si>
  <si>
    <t>ZZ 6+2 ZZ Char (S)</t>
  </si>
  <si>
    <t>61006716</t>
  </si>
  <si>
    <t>Col Power Tbr 250R Deep Clean</t>
  </si>
  <si>
    <t>61006717</t>
  </si>
  <si>
    <t>Col Power Tbr 250R Charcoal</t>
  </si>
  <si>
    <t>61006718</t>
  </si>
  <si>
    <t>Col Power Tbr 250R Whitening</t>
  </si>
  <si>
    <t>61006719</t>
  </si>
  <si>
    <t>Col Power Tbr B150 Whitening</t>
  </si>
  <si>
    <t>61006720</t>
  </si>
  <si>
    <t>Col Power Tbr 500R Sensitive</t>
  </si>
  <si>
    <t>61006721</t>
  </si>
  <si>
    <t>Col Power Tbr 500R Whitening</t>
  </si>
  <si>
    <t>61006723</t>
  </si>
  <si>
    <t>Col Power Tbr Plaqueless Connected</t>
  </si>
  <si>
    <t>61006724</t>
  </si>
  <si>
    <t>Col Power Tbr Whitening Refill</t>
  </si>
  <si>
    <t>61006725</t>
  </si>
  <si>
    <t>Col Power Tbr Sensitive Refill</t>
  </si>
  <si>
    <t>61006730</t>
  </si>
  <si>
    <t>Col Battery Tbr 360 Floss Tip</t>
  </si>
  <si>
    <t>61006731</t>
  </si>
  <si>
    <t>Col Battery Tbr 360 VW</t>
  </si>
  <si>
    <t>61007583</t>
  </si>
  <si>
    <t>CTBM Kids Wonderwoman Single pack_IN*72</t>
  </si>
  <si>
    <t>61007772</t>
  </si>
  <si>
    <t>Col Tbr Gentle Enamel B2G2 (S)</t>
  </si>
  <si>
    <t>61007940</t>
  </si>
  <si>
    <t>Col SF B2G1 6 (M)</t>
  </si>
  <si>
    <t>61007941</t>
  </si>
  <si>
    <t>Col SF B2G1 6 (S)</t>
  </si>
  <si>
    <t>61009336</t>
  </si>
  <si>
    <t>SF 12+1 SF char M</t>
  </si>
  <si>
    <t>61009342</t>
  </si>
  <si>
    <t>SF 12+1 SF char S</t>
  </si>
  <si>
    <t>61006729</t>
  </si>
  <si>
    <t>Col Power Tbr Kids Minions</t>
  </si>
  <si>
    <t>61007924</t>
  </si>
  <si>
    <t>SF Charcoal 12 M</t>
  </si>
  <si>
    <t>61007926</t>
  </si>
  <si>
    <t>SF Charcoal 12 S</t>
  </si>
  <si>
    <t>61009820</t>
  </si>
  <si>
    <t>Col Tbr Gentle Ultrafoam PO2</t>
  </si>
  <si>
    <t>61010040</t>
  </si>
  <si>
    <t>Col Kids 5+ Wonderwoman Tbr</t>
  </si>
  <si>
    <t>61010962</t>
  </si>
  <si>
    <t>Col ZZ AB PO3 M</t>
  </si>
  <si>
    <t>61010964</t>
  </si>
  <si>
    <t>Col ZZ AB PO3 S</t>
  </si>
  <si>
    <t>61011972</t>
  </si>
  <si>
    <t>Super flexi 11+2 ZZ M</t>
  </si>
  <si>
    <t>61011973</t>
  </si>
  <si>
    <t>Super flexi 11+2 ZZ S</t>
  </si>
  <si>
    <t>61004717</t>
  </si>
  <si>
    <t>Col Extra Clean (H)</t>
  </si>
  <si>
    <t>61006728</t>
  </si>
  <si>
    <t>Col Power Tbr Kids Wonderwoman</t>
  </si>
  <si>
    <t>61007217</t>
  </si>
  <si>
    <t>Col TB Kids Magik</t>
  </si>
  <si>
    <t>61011139</t>
  </si>
  <si>
    <t>Col SF Salt 10+2</t>
  </si>
  <si>
    <t>61011159</t>
  </si>
  <si>
    <t>ZZ 4Turm &amp; 2Neem M</t>
  </si>
  <si>
    <t>61011160</t>
  </si>
  <si>
    <t>ZZ 4Turm &amp;2 Neem S</t>
  </si>
  <si>
    <t>61006077</t>
  </si>
  <si>
    <t>ZZ6+2 Sen Med</t>
  </si>
  <si>
    <t>61006078</t>
  </si>
  <si>
    <t>ZZ6+2 Sen Soft</t>
  </si>
  <si>
    <t>61013686</t>
  </si>
  <si>
    <t>SF 11+2 Gen cleanM</t>
  </si>
  <si>
    <t>61013687</t>
  </si>
  <si>
    <t>SF 11+2 Gen cleanS</t>
  </si>
  <si>
    <t>61013741</t>
  </si>
  <si>
    <t>ZZ Assrtmnt - 6+3 M</t>
  </si>
  <si>
    <t>61013742</t>
  </si>
  <si>
    <t>ZZ Assrtmnt - 6+3 S</t>
  </si>
  <si>
    <t>ZZ AB6+1Gentle Sens M</t>
  </si>
  <si>
    <t>61013744</t>
  </si>
  <si>
    <t>61016669</t>
  </si>
  <si>
    <t>SF Salt 10+2 MI pack</t>
  </si>
  <si>
    <t>61016670</t>
  </si>
  <si>
    <t>SF Salt 10+2 KKR pack</t>
  </si>
  <si>
    <t>61016671</t>
  </si>
  <si>
    <t>SF Salt 10+2 SRH pack</t>
  </si>
  <si>
    <t>61016672</t>
  </si>
  <si>
    <t>SF Salt 10+2 DC pack</t>
  </si>
  <si>
    <t>61016058</t>
  </si>
  <si>
    <t>SF Char MI M</t>
  </si>
  <si>
    <t>61016059</t>
  </si>
  <si>
    <t>SF Char MI S</t>
  </si>
  <si>
    <t>61016060</t>
  </si>
  <si>
    <t>SF Char KKR M</t>
  </si>
  <si>
    <t>61016061</t>
  </si>
  <si>
    <t>SF Char KKR S</t>
  </si>
  <si>
    <t>61016062</t>
  </si>
  <si>
    <t>SF Char DC M</t>
  </si>
  <si>
    <t>61016063</t>
  </si>
  <si>
    <t>SF Char DC S</t>
  </si>
  <si>
    <t>61016064</t>
  </si>
  <si>
    <t>SF Char SRH M</t>
  </si>
  <si>
    <t>61016065</t>
  </si>
  <si>
    <t>SF Char SRH S</t>
  </si>
  <si>
    <t>61016082</t>
  </si>
  <si>
    <t>SF 11+2 ZZ M Promo</t>
  </si>
  <si>
    <t>61016083</t>
  </si>
  <si>
    <t>SF 11+2 ZZ S Promo</t>
  </si>
  <si>
    <t>61015028</t>
  </si>
  <si>
    <t>Col Extra Clean TB Pack of 6 (M)</t>
  </si>
  <si>
    <t>Col 360 Tbr</t>
  </si>
  <si>
    <t>Col 360 WMC B2G2 </t>
  </si>
  <si>
    <t>COLGATE 360 CHARCOAL BATTERY</t>
  </si>
  <si>
    <t>Colgate 360 Charcoal Battery Refill</t>
  </si>
  <si>
    <t>360 Flosstip B2G1</t>
  </si>
  <si>
    <t>360 FLOSSTIP SINGLE MEDIUM</t>
  </si>
  <si>
    <t>360 FLOSSTIP SINGLE SOFT</t>
  </si>
  <si>
    <t>360 Charcoal Gld TB</t>
  </si>
  <si>
    <t>Col 360 Vis Wht Tbr</t>
  </si>
  <si>
    <t>Col 360 VW B2G2 </t>
  </si>
  <si>
    <t>Cibaca 123 TB(24dz)</t>
  </si>
  <si>
    <t>COLGATE CIBACA 123 NEPAL</t>
  </si>
  <si>
    <t>Cibaca TB 11+1</t>
  </si>
  <si>
    <t>Colgate Neo Tbr</t>
  </si>
  <si>
    <t>Col Neo Pack of 3</t>
  </si>
  <si>
    <t>Col Extra Clean (Hard)</t>
  </si>
  <si>
    <t>Col Extra Clean M</t>
  </si>
  <si>
    <t>COL TB KIDS 0-2</t>
  </si>
  <si>
    <t>KIDS 2+ B2G1</t>
  </si>
  <si>
    <t>Col Kids 6+ Wonderwoman Tbr</t>
  </si>
  <si>
    <t>Kids 5+ Barbie PO3</t>
  </si>
  <si>
    <t>Col Kids Minions TBR</t>
  </si>
  <si>
    <t>COL TB KIDS BARBIE</t>
  </si>
  <si>
    <t>Tb Kids Spiderman</t>
  </si>
  <si>
    <t>COLGATE KIDS POWER BARBIE</t>
  </si>
  <si>
    <t>COLGATE KIDS POWER SPIDERMAN</t>
  </si>
  <si>
    <t>Kids 5+ Batman PO3</t>
  </si>
  <si>
    <t>Col Power Tbr 500R Sensitive </t>
  </si>
  <si>
    <t>Col Power Tbr 500R Whitening </t>
  </si>
  <si>
    <t>Col Power Tbr Whitening Refill </t>
  </si>
  <si>
    <t>Col Power Tbr Sensitive Refill </t>
  </si>
  <si>
    <t>COL TBR B150 BASE</t>
  </si>
  <si>
    <t>COL TB B150 CHARCOAL</t>
  </si>
  <si>
    <t>COL B150 BASE REFILL</t>
  </si>
  <si>
    <t>COL B150 CHAR REFILL</t>
  </si>
  <si>
    <t>Col Tbr Gentle Protect B2G1 (S)</t>
  </si>
  <si>
    <t>Col Gentle GumCare PO4 Ecom</t>
  </si>
  <si>
    <t>Col Sensitive 4 pack</t>
  </si>
  <si>
    <t>Col Tbr Sens 5+1</t>
  </si>
  <si>
    <t>SF Salt 12+ 2 ZZ Turm</t>
  </si>
  <si>
    <t>Col Slim Soft B2G2</t>
  </si>
  <si>
    <t>Col Slim Soft Charcoal B2G2</t>
  </si>
  <si>
    <t>Col Slim Soft Charcoal PO6</t>
  </si>
  <si>
    <t>SLIMSOFT CHARCOAL 6+1 HANGER</t>
  </si>
  <si>
    <t>Col Tbr SS Advanced</t>
  </si>
  <si>
    <t>Col Slim Soft Himalayan Salt B2G1</t>
  </si>
  <si>
    <t>Col Slim Soft Himalayan &amp; Turmeric PO6</t>
  </si>
  <si>
    <t>Col Slim Soft Turmeric B2G1</t>
  </si>
  <si>
    <t>Col Super Flexi Tbr M</t>
  </si>
  <si>
    <t>SF 11 + 2 SF Salt M</t>
  </si>
  <si>
    <t>SF 11 + 2 SF Salt S</t>
  </si>
  <si>
    <t>SF 11+2 ZZ M+Paytm CB</t>
  </si>
  <si>
    <t>SF 11+2 ZZ S+Paytm CB</t>
  </si>
  <si>
    <t>SF 11+2 SF Lx (+Hawker bag)</t>
  </si>
  <si>
    <t>SF Charcoal 10+2(M)</t>
  </si>
  <si>
    <t>SF Charcoal 10+2(S)</t>
  </si>
  <si>
    <t>SF Char MI pack M</t>
  </si>
  <si>
    <t>SF Char MI pack S</t>
  </si>
  <si>
    <t>Col SF Sensitive 6+2</t>
  </si>
  <si>
    <t>Col Cib Sup Fh Tb(H)</t>
  </si>
  <si>
    <t>ZigZag Singles 6 pc 48 doz (M)</t>
  </si>
  <si>
    <t>Col ZZ Med 6+2 Sensitive</t>
  </si>
  <si>
    <t>Col ZZ Soft 6 + 2 Sensitive</t>
  </si>
  <si>
    <t>COL ZZ AB PO3 M</t>
  </si>
  <si>
    <t>COL ZZ AB PO3 S</t>
  </si>
  <si>
    <t>ZigZag pack of 6 (M)</t>
  </si>
  <si>
    <t>ZigZag pack of 6 (S)</t>
  </si>
  <si>
    <t>ZZ AB6+1Gentle Sens S</t>
  </si>
  <si>
    <t>ZZ Charcoal 5+1(M) </t>
  </si>
  <si>
    <t> ZZ Charcoal 5+1(S)</t>
  </si>
  <si>
    <t> ZZ Neem PO4(M)</t>
  </si>
  <si>
    <t> ZZ Neem PO4(S)</t>
  </si>
  <si>
    <t>ColZZ Turm+Neem 6up M</t>
  </si>
  <si>
    <t>ColZZ Turm+Neem  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</si>
</sst>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0"/>
    <numFmt numFmtId="165" formatCode="_(* #,##0_);_(* \(#,##0\);_(* &quot;-&quot;??_);_(@_)"/>
    <numFmt numFmtId="166" formatCode="###,000"/>
    <numFmt numFmtId="167" formatCode="_-* #,##0_-;\-* #,##0_-;_-* &quot;-&quot;_-;_-@_-"/>
    <numFmt numFmtId="168" formatCode="[$-409]d\-mmm;@"/>
    <numFmt numFmtId="169" formatCode="[$-409]mmm\-yy;@"/>
  </numFmts>
  <fonts count="31" x14ac:knownFonts="1">
    <font>
      <sz val="10"/>
      <name val="Trebuchet MS"/>
    </font>
    <font>
      <sz val="11"/>
      <color theme="1"/>
      <name val="Calibri"/>
      <family val="2"/>
      <scheme val="minor"/>
    </font>
    <font>
      <sz val="10"/>
      <name val="Trebuchet MS"/>
      <family val="2"/>
    </font>
    <font>
      <sz val="10"/>
      <name val="Arial"/>
      <family val="2"/>
    </font>
    <font>
      <b/>
      <sz val="10"/>
      <name val="Trebuchet MS"/>
      <family val="2"/>
    </font>
    <font>
      <sz val="8"/>
      <name val="Trebuchet MS"/>
      <family val="2"/>
    </font>
    <font>
      <sz val="10"/>
      <color indexed="12"/>
      <name val="Trebuchet MS"/>
      <family val="2"/>
    </font>
    <font>
      <sz val="10"/>
      <name val="Trebuchet MS"/>
      <family val="2"/>
    </font>
    <font>
      <b/>
      <sz val="10"/>
      <name val="Arial"/>
      <family val="2"/>
    </font>
    <font>
      <sz val="11"/>
      <color theme="1"/>
      <name val="Calibri"/>
      <family val="2"/>
      <scheme val="minor"/>
    </font>
    <font>
      <sz val="8"/>
      <color rgb="FF000000"/>
      <name val="Arial"/>
      <family val="2"/>
    </font>
    <font>
      <sz val="8"/>
      <color rgb="FF000000"/>
      <name val="Verdana"/>
      <family val="2"/>
    </font>
    <font>
      <b/>
      <sz val="8"/>
      <color rgb="FF000000"/>
      <name val="Verdana"/>
      <family val="2"/>
    </font>
    <font>
      <i/>
      <sz val="8"/>
      <color rgb="FF000000"/>
      <name val="Verdana"/>
      <family val="2"/>
    </font>
    <font>
      <b/>
      <sz val="8"/>
      <color rgb="FF00CC00"/>
      <name val="Verdana"/>
      <family val="2"/>
    </font>
    <font>
      <b/>
      <sz val="8"/>
      <color rgb="FFFF9900"/>
      <name val="Verdana"/>
      <family val="2"/>
    </font>
    <font>
      <b/>
      <sz val="8"/>
      <color rgb="FFFF0000"/>
      <name val="Verdana"/>
      <family val="2"/>
    </font>
    <font>
      <b/>
      <sz val="11"/>
      <color theme="1"/>
      <name val="Calibri"/>
      <family val="2"/>
      <scheme val="minor"/>
    </font>
    <font>
      <sz val="10"/>
      <name val="Calibri"/>
      <family val="2"/>
      <scheme val="minor"/>
    </font>
    <font>
      <b/>
      <sz val="10"/>
      <color theme="0"/>
      <name val="Calibri"/>
      <family val="2"/>
      <scheme val="minor"/>
    </font>
    <font>
      <sz val="10"/>
      <color theme="1"/>
      <name val="Calibri"/>
      <family val="2"/>
      <scheme val="minor"/>
    </font>
    <font>
      <sz val="11"/>
      <color rgb="FF000000"/>
      <name val="Calibri"/>
      <family val="2"/>
    </font>
    <font>
      <b/>
      <sz val="10"/>
      <name val="Trebuchet MS"/>
    </font>
    <font>
      <b/>
      <sz val="10"/>
      <color indexed="10"/>
      <name val="Trebuchet MS"/>
    </font>
    <font>
      <sz val="10"/>
      <color indexed="10"/>
      <name val="Trebuchet MS"/>
    </font>
    <font>
      <b/>
      <sz val="8"/>
      <color rgb="FF000000"/>
      <name val="Verdana"/>
    </font>
    <font>
      <sz val="12"/>
      <name val="Calibri"/>
      <family val="2"/>
      <scheme val="minor"/>
    </font>
    <font>
      <b/>
      <sz val="10"/>
      <color theme="1"/>
      <name val="Calibri"/>
      <family val="2"/>
    </font>
    <font>
      <sz val="10"/>
      <color theme="1"/>
      <name val="Calibri"/>
      <family val="2"/>
    </font>
    <font>
      <b/>
      <sz val="9"/>
      <color indexed="81"/>
      <name val="Tahoma"/>
      <family val="2"/>
    </font>
    <font>
      <sz val="9"/>
      <color indexed="81"/>
      <name val="Tahoma"/>
      <family val="2"/>
    </font>
  </fonts>
  <fills count="43">
    <fill>
      <patternFill patternType="none"/>
    </fill>
    <fill>
      <patternFill patternType="gray125"/>
    </fill>
    <fill>
      <patternFill patternType="solid">
        <fgColor indexed="22"/>
        <bgColor indexed="64"/>
      </patternFill>
    </fill>
    <fill>
      <patternFill patternType="solid">
        <fgColor rgb="FFFFFDBF"/>
        <bgColor rgb="FFFFFFFF"/>
      </patternFill>
    </fill>
    <fill>
      <gradientFill degree="90">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5"/>
        <bgColor indexed="64"/>
      </patternFill>
    </fill>
    <fill>
      <patternFill patternType="solid">
        <fgColor rgb="FFFFFF99"/>
        <bgColor indexed="64"/>
      </patternFill>
    </fill>
    <fill>
      <patternFill patternType="solid">
        <fgColor indexed="9"/>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30">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s>
  <cellStyleXfs count="42">
    <xf numFmtId="0" fontId="0" fillId="0" borderId="0"/>
    <xf numFmtId="43" fontId="2"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9" fillId="0" borderId="0"/>
    <xf numFmtId="0" fontId="2" fillId="0" borderId="0"/>
    <xf numFmtId="0" fontId="2" fillId="0" borderId="0"/>
    <xf numFmtId="0" fontId="3" fillId="0" borderId="0"/>
    <xf numFmtId="9" fontId="2" fillId="0" borderId="0" applyFont="0" applyFill="0" applyBorder="0" applyAlignment="0" applyProtection="0"/>
    <xf numFmtId="0" fontId="10" fillId="0" borderId="16" applyNumberFormat="0" applyFont="0" applyFill="0" applyAlignment="0" applyProtection="0"/>
    <xf numFmtId="166" fontId="11" fillId="0" borderId="17" applyNumberFormat="0" applyAlignment="0" applyProtection="0">
      <alignment horizontal="right" vertical="center" indent="1"/>
    </xf>
    <xf numFmtId="166" fontId="12" fillId="3" borderId="18" applyNumberFormat="0" applyAlignment="0" applyProtection="0">
      <alignment horizontal="right" vertical="center" indent="1"/>
    </xf>
    <xf numFmtId="0" fontId="12" fillId="4" borderId="19" applyNumberFormat="0" applyAlignment="0" applyProtection="0">
      <alignment horizontal="left" vertical="center" indent="1"/>
    </xf>
    <xf numFmtId="166" fontId="11" fillId="5" borderId="19" applyNumberFormat="0" applyAlignment="0" applyProtection="0">
      <alignment horizontal="left" vertical="center" indent="1"/>
    </xf>
    <xf numFmtId="0" fontId="11" fillId="5" borderId="19" applyNumberFormat="0" applyAlignment="0" applyProtection="0">
      <alignment horizontal="left" vertical="center" indent="1"/>
    </xf>
    <xf numFmtId="0" fontId="13" fillId="0" borderId="20" applyNumberFormat="0" applyFill="0" applyBorder="0" applyAlignment="0" applyProtection="0"/>
    <xf numFmtId="166" fontId="14" fillId="6" borderId="21" applyNumberFormat="0" applyBorder="0" applyAlignment="0" applyProtection="0">
      <alignment horizontal="right" vertical="center" indent="1"/>
    </xf>
    <xf numFmtId="166" fontId="14" fillId="7" borderId="21" applyNumberFormat="0" applyBorder="0" applyAlignment="0" applyProtection="0">
      <alignment horizontal="right" vertical="center" indent="1"/>
    </xf>
    <xf numFmtId="166" fontId="14" fillId="8" borderId="21" applyNumberFormat="0" applyBorder="0" applyAlignment="0" applyProtection="0">
      <alignment horizontal="right" vertical="center" indent="1"/>
    </xf>
    <xf numFmtId="166" fontId="15" fillId="9" borderId="21" applyNumberFormat="0" applyBorder="0" applyAlignment="0" applyProtection="0">
      <alignment horizontal="right" vertical="center" indent="1"/>
    </xf>
    <xf numFmtId="166" fontId="15" fillId="10" borderId="21" applyNumberFormat="0" applyBorder="0" applyAlignment="0" applyProtection="0">
      <alignment horizontal="right" vertical="center" indent="1"/>
    </xf>
    <xf numFmtId="166" fontId="15" fillId="11" borderId="21" applyNumberFormat="0" applyBorder="0" applyAlignment="0" applyProtection="0">
      <alignment horizontal="right" vertical="center" indent="1"/>
    </xf>
    <xf numFmtId="166" fontId="16" fillId="12" borderId="21" applyNumberFormat="0" applyBorder="0" applyAlignment="0" applyProtection="0">
      <alignment horizontal="right" vertical="center" indent="1"/>
    </xf>
    <xf numFmtId="166" fontId="16" fillId="13" borderId="21" applyNumberFormat="0" applyBorder="0" applyAlignment="0" applyProtection="0">
      <alignment horizontal="right" vertical="center" indent="1"/>
    </xf>
    <xf numFmtId="166" fontId="16" fillId="14" borderId="21" applyNumberFormat="0" applyBorder="0" applyAlignment="0" applyProtection="0">
      <alignment horizontal="right" vertical="center" indent="1"/>
    </xf>
    <xf numFmtId="0" fontId="11" fillId="4" borderId="18" applyNumberFormat="0" applyAlignment="0" applyProtection="0">
      <alignment horizontal="left" vertical="center" indent="1"/>
    </xf>
    <xf numFmtId="0" fontId="11" fillId="15" borderId="19" applyNumberFormat="0" applyAlignment="0" applyProtection="0">
      <alignment horizontal="left" vertical="center" indent="1"/>
    </xf>
    <xf numFmtId="0" fontId="11" fillId="16" borderId="19" applyNumberFormat="0" applyAlignment="0" applyProtection="0">
      <alignment horizontal="left" vertical="center" indent="1"/>
    </xf>
    <xf numFmtId="0" fontId="11" fillId="17" borderId="19" applyNumberFormat="0" applyAlignment="0" applyProtection="0">
      <alignment horizontal="left" vertical="center" indent="1"/>
    </xf>
    <xf numFmtId="0" fontId="11" fillId="18" borderId="19" applyNumberFormat="0" applyAlignment="0" applyProtection="0">
      <alignment horizontal="left" vertical="center" indent="1"/>
    </xf>
    <xf numFmtId="0" fontId="11" fillId="19" borderId="19" applyNumberFormat="0" applyAlignment="0" applyProtection="0">
      <alignment horizontal="left" vertical="center" indent="1"/>
    </xf>
    <xf numFmtId="0" fontId="11" fillId="20" borderId="18" applyNumberFormat="0" applyAlignment="0" applyProtection="0">
      <alignment horizontal="left" vertical="center" indent="1"/>
    </xf>
    <xf numFmtId="166" fontId="11" fillId="21" borderId="17" applyNumberFormat="0" applyBorder="0" applyAlignment="0" applyProtection="0">
      <alignment horizontal="right" vertical="center" indent="1"/>
    </xf>
    <xf numFmtId="166" fontId="12" fillId="21" borderId="18" applyNumberFormat="0" applyAlignment="0" applyProtection="0">
      <alignment horizontal="right" vertical="center" indent="1"/>
    </xf>
    <xf numFmtId="166" fontId="11" fillId="4" borderId="16" applyNumberFormat="0" applyAlignment="0" applyProtection="0">
      <alignment horizontal="left" vertical="center" indent="1"/>
    </xf>
    <xf numFmtId="0" fontId="12" fillId="22" borderId="19" applyNumberFormat="0" applyAlignment="0" applyProtection="0">
      <alignment horizontal="left" vertical="center" indent="1"/>
    </xf>
    <xf numFmtId="0" fontId="11" fillId="19" borderId="19" applyNumberFormat="0" applyAlignment="0" applyProtection="0">
      <alignment horizontal="left" vertical="center" indent="1"/>
    </xf>
    <xf numFmtId="166" fontId="12" fillId="3" borderId="18" applyNumberFormat="0" applyAlignment="0" applyProtection="0">
      <alignment horizontal="right" vertical="center" indent="1"/>
    </xf>
    <xf numFmtId="43" fontId="1" fillId="0" borderId="0" applyFont="0" applyFill="0" applyBorder="0" applyAlignment="0" applyProtection="0"/>
    <xf numFmtId="0" fontId="1" fillId="0" borderId="0"/>
  </cellStyleXfs>
  <cellXfs count="213">
    <xf numFmtId="0" fontId="0" fillId="0" borderId="0" xfId="0"/>
    <xf numFmtId="0" fontId="3" fillId="0" borderId="0" xfId="9" applyNumberFormat="1" applyAlignment="1">
      <alignment horizontal="left"/>
    </xf>
    <xf numFmtId="0" fontId="3" fillId="0" borderId="0" xfId="9"/>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Alignment="1">
      <alignment horizontal="center"/>
    </xf>
    <xf numFmtId="0" fontId="0" fillId="0" borderId="6" xfId="0" applyNumberFormat="1" applyBorder="1"/>
    <xf numFmtId="164" fontId="0" fillId="0" borderId="0" xfId="0" applyNumberFormat="1"/>
    <xf numFmtId="0" fontId="7" fillId="0" borderId="0" xfId="0" applyFont="1"/>
    <xf numFmtId="15" fontId="6" fillId="0" borderId="0" xfId="0" applyNumberFormat="1" applyFont="1"/>
    <xf numFmtId="0" fontId="6" fillId="0" borderId="0" xfId="0" applyFont="1"/>
    <xf numFmtId="0" fontId="0" fillId="0" borderId="0" xfId="0" applyNumberFormat="1"/>
    <xf numFmtId="1" fontId="0" fillId="0" borderId="0" xfId="0" applyNumberFormat="1"/>
    <xf numFmtId="0" fontId="3" fillId="0" borderId="7" xfId="9" applyNumberFormat="1" applyFont="1" applyBorder="1" applyAlignment="1">
      <alignment horizontal="left"/>
    </xf>
    <xf numFmtId="0" fontId="3" fillId="0" borderId="7" xfId="9" applyFont="1" applyBorder="1"/>
    <xf numFmtId="0" fontId="3" fillId="0" borderId="7" xfId="9" applyNumberFormat="1" applyBorder="1" applyAlignment="1">
      <alignment horizontal="left"/>
    </xf>
    <xf numFmtId="0" fontId="3" fillId="0" borderId="7" xfId="9" applyBorder="1"/>
    <xf numFmtId="0" fontId="2" fillId="0" borderId="0" xfId="0" applyFont="1"/>
    <xf numFmtId="0" fontId="17" fillId="0" borderId="20" xfId="0" applyFont="1" applyBorder="1" applyAlignment="1">
      <alignment wrapText="1"/>
    </xf>
    <xf numFmtId="0" fontId="0" fillId="0" borderId="20" xfId="0" applyBorder="1" applyAlignment="1">
      <alignment wrapText="1"/>
    </xf>
    <xf numFmtId="9" fontId="0" fillId="0" borderId="0" xfId="10" applyFont="1"/>
    <xf numFmtId="0" fontId="2" fillId="0" borderId="7" xfId="0" applyFont="1" applyBorder="1"/>
    <xf numFmtId="0" fontId="2" fillId="0" borderId="0" xfId="0" applyFont="1" applyFill="1" applyBorder="1"/>
    <xf numFmtId="0" fontId="0" fillId="0" borderId="0" xfId="0" quotePrefix="1"/>
    <xf numFmtId="0" fontId="0" fillId="0" borderId="0" xfId="0" applyFont="1" applyFill="1" applyBorder="1"/>
    <xf numFmtId="9" fontId="0" fillId="0" borderId="0" xfId="10" applyFont="1" applyBorder="1"/>
    <xf numFmtId="165" fontId="0" fillId="0" borderId="0" xfId="1" applyNumberFormat="1" applyFont="1"/>
    <xf numFmtId="49" fontId="0" fillId="0" borderId="0" xfId="0" applyNumberFormat="1"/>
    <xf numFmtId="0" fontId="0" fillId="0" borderId="0" xfId="0" applyNumberFormat="1" applyFont="1" applyFill="1" applyBorder="1"/>
    <xf numFmtId="49" fontId="0" fillId="0" borderId="0" xfId="0" quotePrefix="1" applyNumberFormat="1"/>
    <xf numFmtId="0" fontId="4" fillId="0" borderId="0" xfId="0" applyFont="1" applyFill="1" applyBorder="1" applyAlignment="1">
      <alignment horizontal="center"/>
    </xf>
    <xf numFmtId="49" fontId="4" fillId="0" borderId="7" xfId="0" applyNumberFormat="1" applyFont="1" applyBorder="1" applyAlignment="1">
      <alignment horizontal="center"/>
    </xf>
    <xf numFmtId="0" fontId="0" fillId="0" borderId="1" xfId="0" applyNumberFormat="1" applyBorder="1"/>
    <xf numFmtId="0" fontId="8" fillId="2" borderId="7" xfId="0" applyFont="1" applyFill="1" applyBorder="1" applyAlignment="1">
      <alignment horizontal="center" vertical="center" wrapText="1"/>
    </xf>
    <xf numFmtId="49" fontId="0" fillId="0" borderId="0" xfId="0" applyNumberFormat="1" applyBorder="1"/>
    <xf numFmtId="0" fontId="0" fillId="0" borderId="0" xfId="0" applyNumberFormat="1" applyBorder="1"/>
    <xf numFmtId="0" fontId="0" fillId="0" borderId="0" xfId="0" applyBorder="1"/>
    <xf numFmtId="49" fontId="2" fillId="0" borderId="0" xfId="0" applyNumberFormat="1" applyFont="1" applyBorder="1"/>
    <xf numFmtId="0" fontId="2" fillId="0" borderId="0" xfId="0" applyNumberFormat="1" applyFont="1"/>
    <xf numFmtId="0" fontId="19" fillId="23" borderId="0" xfId="0" applyFont="1" applyFill="1" applyAlignment="1">
      <alignment horizontal="center"/>
    </xf>
    <xf numFmtId="0" fontId="20" fillId="0" borderId="0" xfId="0" applyFont="1" applyAlignment="1">
      <alignment horizontal="center"/>
    </xf>
    <xf numFmtId="165" fontId="20" fillId="0" borderId="0" xfId="0" applyNumberFormat="1" applyFont="1"/>
    <xf numFmtId="0" fontId="21" fillId="0" borderId="0" xfId="0" applyFont="1" applyFill="1" applyBorder="1"/>
    <xf numFmtId="0" fontId="0" fillId="0" borderId="6" xfId="0" applyBorder="1"/>
    <xf numFmtId="0" fontId="0" fillId="0" borderId="6" xfId="0" applyBorder="1" applyAlignment="1">
      <alignment horizontal="center" vertical="center"/>
    </xf>
    <xf numFmtId="0" fontId="0" fillId="0" borderId="7" xfId="0" applyNumberFormat="1" applyBorder="1"/>
    <xf numFmtId="0" fontId="4" fillId="0" borderId="7" xfId="0" applyNumberFormat="1" applyFont="1" applyFill="1" applyBorder="1" applyAlignment="1">
      <alignment horizontal="center"/>
    </xf>
    <xf numFmtId="0" fontId="0" fillId="0" borderId="7" xfId="10" applyNumberFormat="1" applyFont="1" applyBorder="1"/>
    <xf numFmtId="0" fontId="2" fillId="0" borderId="7" xfId="0" applyNumberFormat="1" applyFont="1" applyBorder="1"/>
    <xf numFmtId="0" fontId="2" fillId="25" borderId="7" xfId="0" applyFont="1" applyFill="1" applyBorder="1"/>
    <xf numFmtId="0" fontId="2" fillId="27" borderId="7" xfId="0" applyFont="1" applyFill="1" applyBorder="1"/>
    <xf numFmtId="0" fontId="2" fillId="30" borderId="7" xfId="0" applyFont="1" applyFill="1" applyBorder="1"/>
    <xf numFmtId="0" fontId="2" fillId="31" borderId="7" xfId="0" applyFont="1" applyFill="1" applyBorder="1"/>
    <xf numFmtId="0" fontId="2" fillId="33" borderId="7" xfId="0" applyFont="1" applyFill="1" applyBorder="1"/>
    <xf numFmtId="0" fontId="2" fillId="28" borderId="7" xfId="0" applyFont="1" applyFill="1" applyBorder="1"/>
    <xf numFmtId="0" fontId="2" fillId="0" borderId="7" xfId="0" applyFont="1" applyFill="1" applyBorder="1"/>
    <xf numFmtId="0" fontId="2" fillId="26" borderId="7" xfId="0" applyFont="1" applyFill="1" applyBorder="1"/>
    <xf numFmtId="0" fontId="2" fillId="32" borderId="7" xfId="0" applyFont="1" applyFill="1" applyBorder="1"/>
    <xf numFmtId="0" fontId="2" fillId="29" borderId="7" xfId="0" applyFont="1" applyFill="1" applyBorder="1"/>
    <xf numFmtId="0" fontId="2" fillId="24" borderId="7" xfId="0" applyFont="1" applyFill="1" applyBorder="1"/>
    <xf numFmtId="0" fontId="2" fillId="0" borderId="15" xfId="0" applyFont="1" applyBorder="1"/>
    <xf numFmtId="0" fontId="2" fillId="0" borderId="13" xfId="0" applyFont="1" applyBorder="1"/>
    <xf numFmtId="0" fontId="2" fillId="25" borderId="13" xfId="0" applyFont="1" applyFill="1" applyBorder="1"/>
    <xf numFmtId="0" fontId="2" fillId="27" borderId="13" xfId="0" applyFont="1" applyFill="1" applyBorder="1"/>
    <xf numFmtId="0" fontId="2" fillId="29" borderId="13" xfId="0" applyFont="1" applyFill="1" applyBorder="1"/>
    <xf numFmtId="0" fontId="2" fillId="31" borderId="13" xfId="0" applyFont="1" applyFill="1" applyBorder="1"/>
    <xf numFmtId="0" fontId="2" fillId="33" borderId="13" xfId="0" applyFont="1" applyFill="1" applyBorder="1"/>
    <xf numFmtId="0" fontId="2" fillId="28" borderId="13" xfId="0" applyFont="1" applyFill="1" applyBorder="1"/>
    <xf numFmtId="0" fontId="2" fillId="0" borderId="13" xfId="0" applyFont="1" applyFill="1" applyBorder="1"/>
    <xf numFmtId="0" fontId="2" fillId="26" borderId="13" xfId="0" applyFont="1" applyFill="1" applyBorder="1"/>
    <xf numFmtId="0" fontId="2" fillId="32" borderId="13" xfId="0" applyFont="1" applyFill="1" applyBorder="1"/>
    <xf numFmtId="0" fontId="2" fillId="30" borderId="13" xfId="0" applyFont="1" applyFill="1" applyBorder="1"/>
    <xf numFmtId="0" fontId="2" fillId="24" borderId="13" xfId="0" applyFont="1" applyFill="1" applyBorder="1"/>
    <xf numFmtId="49" fontId="4" fillId="0" borderId="22" xfId="0" applyNumberFormat="1" applyFont="1" applyBorder="1" applyAlignment="1">
      <alignment horizontal="center"/>
    </xf>
    <xf numFmtId="0" fontId="4" fillId="0" borderId="23" xfId="0" applyFont="1" applyBorder="1" applyAlignment="1">
      <alignment horizontal="center"/>
    </xf>
    <xf numFmtId="0" fontId="4" fillId="0" borderId="23" xfId="0" applyFont="1" applyFill="1" applyBorder="1" applyAlignment="1">
      <alignment horizontal="center"/>
    </xf>
    <xf numFmtId="3" fontId="4" fillId="25" borderId="23" xfId="0" applyNumberFormat="1" applyFont="1" applyFill="1" applyBorder="1" applyAlignment="1">
      <alignment horizontal="center"/>
    </xf>
    <xf numFmtId="3" fontId="4" fillId="0" borderId="23" xfId="0" applyNumberFormat="1" applyFont="1" applyFill="1" applyBorder="1" applyAlignment="1">
      <alignment horizontal="center"/>
    </xf>
    <xf numFmtId="3" fontId="4" fillId="27" borderId="23" xfId="0" applyNumberFormat="1" applyFont="1" applyFill="1" applyBorder="1" applyAlignment="1">
      <alignment horizontal="center"/>
    </xf>
    <xf numFmtId="3" fontId="4" fillId="29" borderId="23" xfId="0" applyNumberFormat="1" applyFont="1" applyFill="1" applyBorder="1" applyAlignment="1">
      <alignment horizontal="center"/>
    </xf>
    <xf numFmtId="3" fontId="4" fillId="31" borderId="23" xfId="0" applyNumberFormat="1" applyFont="1" applyFill="1" applyBorder="1" applyAlignment="1">
      <alignment horizontal="center"/>
    </xf>
    <xf numFmtId="167" fontId="4" fillId="33" borderId="23" xfId="0" applyNumberFormat="1" applyFont="1" applyFill="1" applyBorder="1" applyAlignment="1">
      <alignment horizontal="center"/>
    </xf>
    <xf numFmtId="167" fontId="4" fillId="28" borderId="23" xfId="0" applyNumberFormat="1" applyFont="1" applyFill="1" applyBorder="1" applyAlignment="1">
      <alignment horizontal="center"/>
    </xf>
    <xf numFmtId="167" fontId="4" fillId="0" borderId="23" xfId="0" applyNumberFormat="1" applyFont="1" applyFill="1" applyBorder="1" applyAlignment="1">
      <alignment horizontal="center"/>
    </xf>
    <xf numFmtId="165" fontId="4" fillId="26" borderId="23" xfId="1" applyNumberFormat="1" applyFont="1" applyFill="1" applyBorder="1" applyAlignment="1">
      <alignment horizontal="center"/>
    </xf>
    <xf numFmtId="167" fontId="4" fillId="25" borderId="23" xfId="0" applyNumberFormat="1" applyFont="1" applyFill="1" applyBorder="1" applyAlignment="1">
      <alignment horizontal="center"/>
    </xf>
    <xf numFmtId="167" fontId="4" fillId="32" borderId="23" xfId="0" applyNumberFormat="1" applyFont="1" applyFill="1" applyBorder="1" applyAlignment="1">
      <alignment horizontal="center"/>
    </xf>
    <xf numFmtId="167" fontId="4" fillId="30" borderId="23" xfId="0" applyNumberFormat="1" applyFont="1" applyFill="1" applyBorder="1" applyAlignment="1">
      <alignment horizontal="center"/>
    </xf>
    <xf numFmtId="9" fontId="4" fillId="0" borderId="23" xfId="10" applyFont="1" applyFill="1" applyBorder="1" applyAlignment="1">
      <alignment horizontal="center"/>
    </xf>
    <xf numFmtId="0" fontId="4" fillId="24" borderId="23" xfId="0" applyFont="1" applyFill="1" applyBorder="1" applyAlignment="1">
      <alignment horizontal="center"/>
    </xf>
    <xf numFmtId="168" fontId="4" fillId="28" borderId="23" xfId="0" applyNumberFormat="1" applyFont="1" applyFill="1" applyBorder="1" applyAlignment="1">
      <alignment horizontal="center"/>
    </xf>
    <xf numFmtId="3" fontId="4" fillId="33" borderId="23" xfId="0" applyNumberFormat="1" applyFont="1" applyFill="1" applyBorder="1" applyAlignment="1">
      <alignment horizontal="center"/>
    </xf>
    <xf numFmtId="9" fontId="4" fillId="30" borderId="23" xfId="10" applyFont="1" applyFill="1" applyBorder="1" applyAlignment="1">
      <alignment horizontal="center"/>
    </xf>
    <xf numFmtId="0" fontId="4" fillId="28" borderId="23" xfId="0" applyFont="1" applyFill="1" applyBorder="1" applyAlignment="1">
      <alignment horizontal="center"/>
    </xf>
    <xf numFmtId="0" fontId="4" fillId="0" borderId="24" xfId="0" applyFont="1" applyBorder="1" applyAlignment="1">
      <alignment horizontal="center"/>
    </xf>
    <xf numFmtId="0" fontId="4" fillId="27" borderId="23" xfId="0" applyFont="1" applyFill="1" applyBorder="1" applyAlignment="1">
      <alignment horizontal="center"/>
    </xf>
    <xf numFmtId="0" fontId="4" fillId="31" borderId="23" xfId="0" applyFont="1" applyFill="1" applyBorder="1" applyAlignment="1">
      <alignment horizontal="center"/>
    </xf>
    <xf numFmtId="0" fontId="0" fillId="0" borderId="2" xfId="0" applyNumberFormat="1" applyBorder="1"/>
    <xf numFmtId="0" fontId="0" fillId="0" borderId="8" xfId="0" applyNumberFormat="1" applyBorder="1"/>
    <xf numFmtId="0" fontId="0" fillId="0" borderId="9" xfId="0" applyBorder="1"/>
    <xf numFmtId="0" fontId="0" fillId="0" borderId="9" xfId="0" applyNumberFormat="1" applyBorder="1"/>
    <xf numFmtId="0" fontId="0" fillId="0" borderId="10" xfId="0" applyNumberFormat="1" applyBorder="1"/>
    <xf numFmtId="0" fontId="0" fillId="0" borderId="1" xfId="0" pivotButton="1" applyBorder="1"/>
    <xf numFmtId="0" fontId="0" fillId="0" borderId="1" xfId="0" applyBorder="1"/>
    <xf numFmtId="15" fontId="4" fillId="0" borderId="0" xfId="0" applyNumberFormat="1" applyFont="1" applyBorder="1" applyAlignment="1">
      <alignment horizontal="center"/>
    </xf>
    <xf numFmtId="0" fontId="0" fillId="0" borderId="25" xfId="0" applyBorder="1"/>
    <xf numFmtId="0" fontId="0" fillId="0" borderId="26" xfId="0" applyBorder="1"/>
    <xf numFmtId="0" fontId="0" fillId="0" borderId="27" xfId="0" applyBorder="1"/>
    <xf numFmtId="0" fontId="0" fillId="0" borderId="7" xfId="0" applyBorder="1"/>
    <xf numFmtId="0" fontId="4" fillId="0" borderId="7" xfId="0" applyFont="1" applyFill="1" applyBorder="1" applyAlignment="1">
      <alignment horizontal="center"/>
    </xf>
    <xf numFmtId="1" fontId="0" fillId="0" borderId="7" xfId="0" applyNumberFormat="1" applyBorder="1"/>
    <xf numFmtId="9" fontId="0" fillId="0" borderId="9" xfId="0" applyNumberFormat="1" applyBorder="1"/>
    <xf numFmtId="9" fontId="0" fillId="0" borderId="0" xfId="0" applyNumberFormat="1"/>
    <xf numFmtId="9" fontId="0" fillId="0" borderId="10" xfId="0" applyNumberFormat="1" applyBorder="1"/>
    <xf numFmtId="0" fontId="0" fillId="0" borderId="9" xfId="0" applyFill="1" applyBorder="1"/>
    <xf numFmtId="0" fontId="0" fillId="0" borderId="9" xfId="0" applyNumberFormat="1" applyFill="1" applyBorder="1"/>
    <xf numFmtId="0" fontId="0" fillId="0" borderId="0" xfId="0" applyNumberFormat="1" applyFill="1"/>
    <xf numFmtId="0" fontId="0" fillId="0" borderId="10" xfId="0" applyNumberFormat="1" applyFill="1" applyBorder="1"/>
    <xf numFmtId="9" fontId="0" fillId="0" borderId="7" xfId="10" applyFont="1" applyBorder="1"/>
    <xf numFmtId="1" fontId="0" fillId="0" borderId="9" xfId="0" applyNumberFormat="1" applyBorder="1"/>
    <xf numFmtId="1" fontId="0" fillId="0" borderId="10" xfId="0" applyNumberFormat="1" applyBorder="1"/>
    <xf numFmtId="0" fontId="0" fillId="37" borderId="0" xfId="0" applyFill="1"/>
    <xf numFmtId="9" fontId="0" fillId="34" borderId="9" xfId="0" applyNumberFormat="1" applyFill="1" applyBorder="1"/>
    <xf numFmtId="9" fontId="0" fillId="34" borderId="0" xfId="0" applyNumberFormat="1" applyFill="1"/>
    <xf numFmtId="0" fontId="0" fillId="0" borderId="2" xfId="0" applyNumberFormat="1" applyFill="1" applyBorder="1"/>
    <xf numFmtId="0" fontId="0" fillId="0" borderId="8" xfId="0" applyNumberFormat="1" applyFill="1" applyBorder="1"/>
    <xf numFmtId="0" fontId="0" fillId="0" borderId="6" xfId="0" applyNumberFormat="1" applyFill="1" applyBorder="1"/>
    <xf numFmtId="1" fontId="0" fillId="0" borderId="2" xfId="0" applyNumberFormat="1" applyBorder="1"/>
    <xf numFmtId="1" fontId="0" fillId="0" borderId="8" xfId="0" applyNumberFormat="1" applyBorder="1"/>
    <xf numFmtId="1" fontId="0" fillId="0" borderId="6" xfId="0" applyNumberFormat="1" applyBorder="1"/>
    <xf numFmtId="9" fontId="0" fillId="0" borderId="4" xfId="0" applyNumberFormat="1" applyBorder="1"/>
    <xf numFmtId="9" fontId="0" fillId="0" borderId="11" xfId="0" applyNumberFormat="1" applyBorder="1"/>
    <xf numFmtId="9" fontId="0" fillId="0" borderId="1" xfId="0" applyNumberFormat="1" applyBorder="1"/>
    <xf numFmtId="0" fontId="0" fillId="0" borderId="7" xfId="0" pivotButton="1" applyBorder="1"/>
    <xf numFmtId="49" fontId="0" fillId="0" borderId="7" xfId="0" applyNumberFormat="1" applyBorder="1"/>
    <xf numFmtId="49" fontId="2" fillId="0" borderId="7" xfId="0" applyNumberFormat="1" applyFont="1" applyBorder="1"/>
    <xf numFmtId="0" fontId="0" fillId="37" borderId="0" xfId="0" applyNumberFormat="1" applyFill="1"/>
    <xf numFmtId="9" fontId="0" fillId="0" borderId="9" xfId="0" applyNumberFormat="1" applyFill="1" applyBorder="1"/>
    <xf numFmtId="9" fontId="0" fillId="0" borderId="0" xfId="0" applyNumberFormat="1" applyFill="1"/>
    <xf numFmtId="9" fontId="0" fillId="0" borderId="10" xfId="0" applyNumberFormat="1" applyFill="1" applyBorder="1"/>
    <xf numFmtId="9" fontId="0" fillId="0" borderId="2" xfId="0" applyNumberFormat="1" applyFill="1" applyBorder="1"/>
    <xf numFmtId="9" fontId="0" fillId="0" borderId="8" xfId="0" applyNumberFormat="1" applyFill="1" applyBorder="1"/>
    <xf numFmtId="9" fontId="0" fillId="0" borderId="6" xfId="0" applyNumberFormat="1" applyFill="1" applyBorder="1"/>
    <xf numFmtId="0" fontId="0" fillId="38" borderId="2" xfId="0" applyFill="1" applyBorder="1"/>
    <xf numFmtId="0" fontId="0" fillId="38" borderId="2" xfId="0" applyNumberFormat="1" applyFill="1" applyBorder="1"/>
    <xf numFmtId="0" fontId="0" fillId="38" borderId="8" xfId="0" applyNumberFormat="1" applyFill="1" applyBorder="1"/>
    <xf numFmtId="0" fontId="0" fillId="38" borderId="6" xfId="0" applyNumberFormat="1" applyFill="1" applyBorder="1"/>
    <xf numFmtId="0" fontId="22" fillId="36" borderId="2" xfId="0" applyFont="1" applyFill="1" applyBorder="1"/>
    <xf numFmtId="0" fontId="22" fillId="36" borderId="14" xfId="0" applyFont="1" applyFill="1" applyBorder="1"/>
    <xf numFmtId="0" fontId="22" fillId="35" borderId="2" xfId="0" applyFont="1" applyFill="1" applyBorder="1"/>
    <xf numFmtId="0" fontId="22" fillId="35" borderId="14" xfId="0" applyFont="1" applyFill="1" applyBorder="1"/>
    <xf numFmtId="0" fontId="23" fillId="34" borderId="7" xfId="0" applyFont="1" applyFill="1" applyBorder="1" applyAlignment="1">
      <alignment horizontal="center"/>
    </xf>
    <xf numFmtId="0" fontId="22" fillId="0" borderId="7" xfId="0" pivotButton="1" applyFont="1" applyBorder="1" applyAlignment="1">
      <alignment horizontal="center"/>
    </xf>
    <xf numFmtId="0" fontId="22" fillId="0" borderId="25" xfId="0" applyFont="1" applyBorder="1" applyAlignment="1">
      <alignment horizontal="center"/>
    </xf>
    <xf numFmtId="0" fontId="22" fillId="0" borderId="28" xfId="0" applyFont="1" applyBorder="1" applyAlignment="1">
      <alignment horizontal="center"/>
    </xf>
    <xf numFmtId="0" fontId="22" fillId="0" borderId="15" xfId="0" applyFont="1" applyBorder="1" applyAlignment="1">
      <alignment horizontal="center"/>
    </xf>
    <xf numFmtId="0" fontId="24" fillId="0" borderId="0" xfId="0" applyNumberFormat="1" applyFont="1" applyFill="1"/>
    <xf numFmtId="9" fontId="0" fillId="38" borderId="9" xfId="0" applyNumberFormat="1" applyFont="1" applyFill="1" applyBorder="1"/>
    <xf numFmtId="9" fontId="0" fillId="38" borderId="0" xfId="0" applyNumberFormat="1" applyFont="1" applyFill="1"/>
    <xf numFmtId="9" fontId="0" fillId="38" borderId="10" xfId="0" applyNumberFormat="1" applyFont="1" applyFill="1" applyBorder="1"/>
    <xf numFmtId="9" fontId="0" fillId="38" borderId="2" xfId="0" applyNumberFormat="1" applyFont="1" applyFill="1" applyBorder="1"/>
    <xf numFmtId="9" fontId="0" fillId="38" borderId="8" xfId="0" applyNumberFormat="1" applyFont="1" applyFill="1" applyBorder="1"/>
    <xf numFmtId="9" fontId="0" fillId="38" borderId="6" xfId="0" applyNumberFormat="1" applyFont="1" applyFill="1" applyBorder="1"/>
    <xf numFmtId="0" fontId="25" fillId="21" borderId="18" xfId="0" applyFont="1" applyFill="1" applyBorder="1" applyAlignment="1">
      <alignment horizontal="center" vertical="center"/>
    </xf>
    <xf numFmtId="0" fontId="2" fillId="0" borderId="0" xfId="0" applyFont="1" applyFill="1" applyBorder="1"/>
    <xf numFmtId="49" fontId="0" fillId="0" borderId="0" xfId="0" applyNumberFormat="1"/>
    <xf numFmtId="49" fontId="2" fillId="0" borderId="0" xfId="0" applyNumberFormat="1" applyFont="1"/>
    <xf numFmtId="49" fontId="2" fillId="0" borderId="0" xfId="0" quotePrefix="1" applyNumberFormat="1" applyFont="1"/>
    <xf numFmtId="0" fontId="0" fillId="0" borderId="0" xfId="0"/>
    <xf numFmtId="3" fontId="0" fillId="0" borderId="0" xfId="0" applyNumberFormat="1"/>
    <xf numFmtId="0" fontId="2" fillId="0" borderId="0" xfId="0" applyFont="1"/>
    <xf numFmtId="0" fontId="17" fillId="0" borderId="0" xfId="0" applyFont="1"/>
    <xf numFmtId="49" fontId="3" fillId="0" borderId="12" xfId="0" applyNumberFormat="1" applyFont="1" applyFill="1" applyBorder="1" applyProtection="1">
      <protection hidden="1"/>
    </xf>
    <xf numFmtId="0" fontId="3" fillId="0" borderId="12" xfId="0" applyNumberFormat="1" applyFont="1" applyFill="1" applyBorder="1" applyProtection="1">
      <protection hidden="1"/>
    </xf>
    <xf numFmtId="49" fontId="18" fillId="39" borderId="12" xfId="0" applyNumberFormat="1" applyFont="1" applyFill="1" applyBorder="1"/>
    <xf numFmtId="0" fontId="18" fillId="39" borderId="12" xfId="0" applyNumberFormat="1" applyFont="1" applyFill="1" applyBorder="1"/>
    <xf numFmtId="0" fontId="18" fillId="0" borderId="29" xfId="0" applyNumberFormat="1" applyFont="1" applyFill="1" applyBorder="1" applyAlignment="1">
      <alignment horizontal="left" vertical="center"/>
    </xf>
    <xf numFmtId="49" fontId="0" fillId="0" borderId="0" xfId="0" applyNumberFormat="1" applyFill="1" applyBorder="1"/>
    <xf numFmtId="49" fontId="0" fillId="0" borderId="0" xfId="0" quotePrefix="1" applyNumberFormat="1" applyBorder="1"/>
    <xf numFmtId="0" fontId="26" fillId="0" borderId="13" xfId="0" applyFont="1" applyFill="1" applyBorder="1" applyAlignment="1">
      <alignment horizontal="left"/>
    </xf>
    <xf numFmtId="2" fontId="0" fillId="0" borderId="0" xfId="0" applyNumberFormat="1"/>
    <xf numFmtId="0" fontId="27" fillId="0" borderId="0" xfId="0" applyFont="1" applyBorder="1"/>
    <xf numFmtId="0" fontId="27" fillId="0" borderId="0" xfId="0" applyFont="1"/>
    <xf numFmtId="0" fontId="28" fillId="0" borderId="7" xfId="0" applyFont="1" applyBorder="1" applyAlignment="1">
      <alignment horizontal="left"/>
    </xf>
    <xf numFmtId="0" fontId="28" fillId="0" borderId="0" xfId="0" applyFont="1" applyAlignment="1">
      <alignment horizontal="left"/>
    </xf>
    <xf numFmtId="0" fontId="0" fillId="0" borderId="0" xfId="0" applyFill="1"/>
    <xf numFmtId="0" fontId="0" fillId="0" borderId="0" xfId="0" applyFill="1" applyAlignment="1">
      <alignment horizontal="left"/>
    </xf>
    <xf numFmtId="49" fontId="2" fillId="40" borderId="0" xfId="0" applyNumberFormat="1" applyFont="1" applyFill="1"/>
    <xf numFmtId="0" fontId="0" fillId="40" borderId="0" xfId="0" applyNumberFormat="1" applyFill="1"/>
    <xf numFmtId="0" fontId="2" fillId="40" borderId="0" xfId="0" applyFont="1" applyFill="1"/>
    <xf numFmtId="0" fontId="0" fillId="40" borderId="0" xfId="0" applyFill="1"/>
    <xf numFmtId="0" fontId="2" fillId="40" borderId="0" xfId="0" applyNumberFormat="1" applyFont="1" applyFill="1"/>
    <xf numFmtId="0" fontId="2" fillId="41" borderId="0" xfId="0" quotePrefix="1" applyFont="1" applyFill="1"/>
    <xf numFmtId="0" fontId="0" fillId="41" borderId="0" xfId="0" applyFill="1"/>
    <xf numFmtId="0" fontId="2" fillId="42" borderId="0" xfId="0" quotePrefix="1" applyFont="1" applyFill="1"/>
    <xf numFmtId="0" fontId="0" fillId="42" borderId="0" xfId="0" applyFill="1"/>
    <xf numFmtId="0" fontId="28" fillId="0" borderId="0" xfId="0" applyFont="1" applyFill="1" applyAlignment="1">
      <alignment horizontal="left"/>
    </xf>
    <xf numFmtId="0" fontId="4" fillId="35" borderId="2" xfId="0" applyFont="1" applyFill="1" applyBorder="1"/>
    <xf numFmtId="0" fontId="4" fillId="35" borderId="14" xfId="0" applyFont="1" applyFill="1" applyBorder="1"/>
    <xf numFmtId="49" fontId="0" fillId="40" borderId="0" xfId="0" quotePrefix="1" applyNumberFormat="1" applyFill="1"/>
    <xf numFmtId="0" fontId="0" fillId="40" borderId="0" xfId="0" quotePrefix="1" applyNumberFormat="1" applyFill="1" applyAlignment="1">
      <alignment horizontal="left"/>
    </xf>
    <xf numFmtId="169" fontId="0" fillId="40" borderId="0" xfId="0" applyNumberFormat="1" applyFill="1" applyAlignment="1">
      <alignment horizontal="left"/>
    </xf>
    <xf numFmtId="0" fontId="2" fillId="0" borderId="0" xfId="0" quotePrefix="1" applyFont="1"/>
    <xf numFmtId="0" fontId="28" fillId="42" borderId="0" xfId="0" quotePrefix="1" applyNumberFormat="1" applyFont="1" applyFill="1" applyAlignment="1">
      <alignment horizontal="left"/>
    </xf>
    <xf numFmtId="169" fontId="28" fillId="42" borderId="0" xfId="0" applyNumberFormat="1" applyFont="1" applyFill="1" applyAlignment="1">
      <alignment horizontal="left"/>
    </xf>
    <xf numFmtId="0" fontId="28" fillId="0" borderId="0" xfId="0" quotePrefix="1" applyNumberFormat="1" applyFont="1" applyFill="1" applyAlignment="1">
      <alignment horizontal="left"/>
    </xf>
    <xf numFmtId="169" fontId="0" fillId="0" borderId="0" xfId="0" applyNumberFormat="1" applyFill="1"/>
    <xf numFmtId="165" fontId="2" fillId="0" borderId="0" xfId="1" applyNumberFormat="1" applyFont="1"/>
    <xf numFmtId="165" fontId="0" fillId="0" borderId="0" xfId="0" applyNumberFormat="1"/>
    <xf numFmtId="15" fontId="4" fillId="0" borderId="7" xfId="0" applyNumberFormat="1" applyFont="1" applyBorder="1" applyAlignment="1">
      <alignment horizontal="center"/>
    </xf>
    <xf numFmtId="0" fontId="0" fillId="0" borderId="7" xfId="0" applyBorder="1" applyAlignment="1">
      <alignment horizontal="center"/>
    </xf>
  </cellXfs>
  <cellStyles count="42">
    <cellStyle name="Comma" xfId="1" builtinId="3"/>
    <cellStyle name="Comma 2" xfId="2"/>
    <cellStyle name="Comma 3" xfId="3"/>
    <cellStyle name="Comma 3 2" xfId="40"/>
    <cellStyle name="Normal" xfId="0" builtinId="0"/>
    <cellStyle name="Normal 2" xfId="4"/>
    <cellStyle name="Normal 2 2 2" xfId="5"/>
    <cellStyle name="Normal 3" xfId="6"/>
    <cellStyle name="Normal 3 2" xfId="7"/>
    <cellStyle name="Normal 3 3" xfId="41"/>
    <cellStyle name="Normal 4" xfId="8"/>
    <cellStyle name="Normal_warehousecodes" xfId="9"/>
    <cellStyle name="Percent" xfId="10" builtinId="5"/>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s>
  <dxfs count="872">
    <dxf>
      <font>
        <condense val="0"/>
        <extend val="0"/>
        <color indexed="14"/>
      </font>
    </dxf>
    <dxf>
      <font>
        <condense val="0"/>
        <extend val="0"/>
        <color indexed="14"/>
      </font>
    </dxf>
    <dxf>
      <font>
        <condense val="0"/>
        <extend val="0"/>
        <color indexed="43"/>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b/>
        <i val="0"/>
        <condense val="0"/>
        <extend val="0"/>
        <color indexed="14"/>
      </font>
    </dxf>
    <dxf>
      <fill>
        <patternFill>
          <fgColor indexed="64"/>
          <bgColor rgb="FFFFC7CE"/>
        </patternFill>
      </fill>
    </dxf>
    <dxf>
      <fill>
        <patternFill>
          <fgColor indexed="64"/>
          <bgColor rgb="FFFFC7CE"/>
        </patternFill>
      </fill>
    </dxf>
    <dxf>
      <font>
        <color rgb="FFFF0000"/>
      </font>
      <fill>
        <patternFill patternType="none">
          <bgColor indexed="65"/>
        </patternFill>
      </fill>
    </dxf>
    <dxf>
      <fill>
        <patternFill patternType="none">
          <bgColor indexed="65"/>
        </patternFill>
      </fill>
    </dxf>
    <dxf>
      <font>
        <condense val="0"/>
        <extend val="0"/>
        <color indexed="10"/>
      </font>
    </dxf>
    <dxf>
      <font>
        <condense val="0"/>
        <extend val="0"/>
        <color indexed="14"/>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ill>
        <patternFill>
          <bgColor rgb="FFFFFF99"/>
        </patternFill>
      </fill>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ont>
        <b/>
      </font>
    </dxf>
    <dxf>
      <font>
        <b/>
      </font>
    </dxf>
    <dxf>
      <font>
        <b/>
      </font>
    </dxf>
    <dxf>
      <numFmt numFmtId="1" formatCode="0"/>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font>
    </dxf>
    <dxf>
      <fill>
        <patternFill>
          <bgColor indexed="51"/>
        </patternFill>
      </fill>
    </dxf>
    <dxf>
      <fill>
        <patternFill patternType="solid">
          <bgColor indexed="13"/>
        </patternFill>
      </fill>
    </dxf>
    <dxf>
      <font>
        <color indexed="10"/>
      </font>
    </dxf>
    <dxf>
      <numFmt numFmtId="13" formatCode="0%"/>
    </dxf>
    <dxf>
      <numFmt numFmtId="13" formatCode="0%"/>
    </dxf>
    <dxf>
      <fill>
        <patternFill patternType="solid">
          <bgColor indexed="13"/>
        </patternFill>
      </fill>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patternType="none"/>
      </fill>
    </dxf>
    <dxf>
      <numFmt numFmtId="13" formatCode="0%"/>
    </dxf>
    <dxf>
      <numFmt numFmtId="13" formatCode="0%"/>
    </dxf>
    <dxf>
      <fill>
        <patternFill>
          <bgColor indexed="13"/>
        </patternFill>
      </fill>
    </dxf>
    <dxf>
      <fill>
        <patternFill patternType="solid">
          <bgColor indexed="47"/>
        </patternFill>
      </fill>
    </dxf>
    <dxf>
      <font>
        <b/>
      </font>
    </dxf>
    <dxf>
      <fill>
        <patternFill patternType="solid">
          <bgColor indexed="42"/>
        </patternFill>
      </fill>
    </dxf>
    <dxf>
      <fill>
        <patternFill patternType="solid">
          <bgColor indexed="43"/>
        </patternFill>
      </fill>
    </dxf>
    <dxf>
      <font>
        <b/>
      </font>
    </dxf>
    <dxf>
      <fill>
        <patternFill>
          <bgColor indexed="51"/>
        </patternFill>
      </fill>
    </dxf>
    <dxf>
      <fill>
        <patternFill patternType="solid">
          <bgColor indexed="42"/>
        </patternFill>
      </fill>
    </dxf>
    <dxf>
      <font>
        <color indexed="10"/>
      </font>
    </dxf>
    <dxf>
      <alignment horizontal="center" readingOrder="0"/>
    </dxf>
    <dxf>
      <font>
        <b/>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dkelkar\Desktop\Documents%20and%20Settings\dkelkar\My%20Documents\Planning\WINDOWS\Desktop\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ase%20File_FebMAR20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BP_Bhagyashree Phadnis" refreshedDate="44270.800222685182" createdVersion="4" refreshedVersion="4" recordCount="4">
  <cacheSource type="worksheet">
    <worksheetSource ref="A1:I10000" sheet="RRP 1"/>
  </cacheSource>
  <cacheFields count="9">
    <cacheField name="Product Number" numFmtId="0">
      <sharedItems containsNonDate="0" containsString="0" containsBlank="1"/>
    </cacheField>
    <cacheField name="Product Short Description" numFmtId="0">
      <sharedItems containsNonDate="0" containsString="0" containsBlank="1"/>
    </cacheField>
    <cacheField name="Category Short Text" numFmtId="0">
      <sharedItems containsNonDate="0" containsString="0" containsBlank="1"/>
    </cacheField>
    <cacheField name="Receipt Element / Requirements Element" numFmtId="0">
      <sharedItems containsNonDate="0" containsString="0" containsBlank="1"/>
    </cacheField>
    <cacheField name="Target Location" numFmtId="0">
      <sharedItems containsNonDate="0" containsString="0" containsBlank="1"/>
    </cacheField>
    <cacheField name="Combi" numFmtId="0">
      <sharedItems containsNonDate="0" containsString="0" containsBlank="1" count="1">
        <m/>
      </sharedItems>
    </cacheField>
    <cacheField name="Quantity" numFmtId="0">
      <sharedItems containsNonDate="0" containsString="0" containsBlank="1"/>
    </cacheField>
    <cacheField name="Source Location" numFmtId="0">
      <sharedItems containsNonDate="0" containsString="0" containsBlank="1"/>
    </cacheField>
    <cacheField name="Receipt Quantity / Requirements Quantit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BP_Bhagyashree Phadnis" refreshedDate="44270.800227777778" createdVersion="4" refreshedVersion="4" minRefreshableVersion="3" recordCount="7000">
  <cacheSource type="worksheet">
    <worksheetSource ref="A1:AA7001" sheet="Old working" r:id="rId2"/>
  </cacheSource>
  <cacheFields count="38">
    <cacheField name="sku_num" numFmtId="0">
      <sharedItems containsBlank="1" containsMixedTypes="1" containsNumber="1" containsInteger="1" minValue="1600907" maxValue="1611508" count="129">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name="sku_desc" numFmtId="0">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name="plant" numFmtId="0">
      <sharedItems containsBlank="1"/>
    </cacheField>
    <cacheField name="open_stk" numFmtId="0">
      <sharedItems containsString="0" containsBlank="1" containsNumber="1" containsInteger="1" minValue="0" maxValue="118836"/>
    </cacheField>
    <cacheField name="Receipts" numFmtId="0">
      <sharedItems containsString="0" containsBlank="1" containsNumber="1" containsInteger="1" minValue="0" maxValue="197016"/>
    </cacheField>
    <cacheField name="in_transit" numFmtId="0">
      <sharedItems containsString="0" containsBlank="1" containsNumber="1" containsInteger="1" minValue="0" maxValue="199764"/>
    </cacheField>
    <cacheField name="potential" numFmtId="0">
      <sharedItems containsString="0" containsBlank="1" containsNumber="1" containsInteger="1" minValue="0" maxValue="143580"/>
    </cacheField>
    <cacheField name="invoice" numFmtId="0">
      <sharedItems containsString="0" containsBlank="1" containsNumber="1" containsInteger="1" minValue="0" maxValue="85404"/>
    </cacheField>
    <cacheField name="QI" numFmtId="0">
      <sharedItems containsString="0" containsBlank="1" containsNumber="1" containsInteger="1" minValue="0" maxValue="29568"/>
    </cacheField>
    <cacheField name="on_hand" numFmtId="0">
      <sharedItems containsString="0" containsBlank="1" containsNumber="1" containsInteger="1" minValue="0" maxValue="340437"/>
    </cacheField>
    <cacheField name="net_avail" numFmtId="0">
      <sharedItems containsString="0" containsBlank="1" containsNumber="1" containsInteger="1" minValue="0" maxValue="363141"/>
    </cacheField>
    <cacheField name="forecast" numFmtId="0">
      <sharedItems containsString="0" containsBlank="1" containsNumber="1" containsInteger="1" minValue="0" maxValue="210000"/>
    </cacheField>
    <cacheField name="Bal_desp" numFmtId="0">
      <sharedItems containsString="0" containsBlank="1" containsNumber="1" containsInteger="1" minValue="-363141" maxValue="94981"/>
    </cacheField>
    <cacheField name="xs_covrg" numFmtId="0">
      <sharedItems containsString="0" containsBlank="1" containsNumber="1" containsInteger="1" minValue="-94981" maxValue="363141"/>
    </cacheField>
    <cacheField name="allocate" numFmtId="0">
      <sharedItems containsString="0" containsBlank="1" containsNumber="1" containsInteger="1" minValue="0" maxValue="0"/>
    </cacheField>
    <cacheField name="covg_cast" numFmtId="0">
      <sharedItems containsBlank="1" containsMixedTypes="1" containsNumber="1" minValue="0" maxValue="60.99"/>
    </cacheField>
    <cacheField name="modified" numFmtId="0">
      <sharedItems containsNonDate="0" containsString="0" containsBlank="1"/>
    </cacheField>
    <cacheField name="wh_name" numFmtId="0">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name="Branch" numFmtId="0">
      <sharedItems containsBlank="1" count="12">
        <s v="Plant"/>
        <s v="West"/>
        <s v="North"/>
        <s v="East"/>
        <s v="South"/>
        <s v="Exp-DC"/>
        <s v="West DC"/>
        <s v="North DC"/>
        <s v="South DC"/>
        <s v="East DC"/>
        <m/>
        <s v="NDC" u="1"/>
      </sharedItems>
    </cacheField>
    <cacheField name="Catg" numFmtId="164">
      <sharedItems/>
    </cacheField>
    <cacheField name="in_transit (mt)" numFmtId="164">
      <sharedItems/>
    </cacheField>
    <cacheField name="invoice(mt)" numFmtId="164">
      <sharedItems/>
    </cacheField>
    <cacheField name="on_hand (mt)" numFmtId="164">
      <sharedItems/>
    </cacheField>
    <cacheField name="forecast (mt)" numFmtId="164">
      <sharedItems/>
    </cacheField>
    <cacheField name="Inv value(mm Rs)" numFmtId="164">
      <sharedItems/>
    </cacheField>
    <cacheField name="Next_month_FC" numFmtId="164">
      <sharedItems containsNonDate="0" containsString="0" containsBlank="1"/>
    </cacheField>
    <cacheField name="Next_month_FC_tons" numFmtId="164">
      <sharedItems containsNonDate="0" containsString="0" containsBlank="1"/>
    </cacheField>
    <cacheField name="Intransit %" numFmtId="0" formula="in_transit/forecast" databaseField="0"/>
    <cacheField name="Billing as % of Forecast" numFmtId="0" formula="invoice/forecast" databaseField="0"/>
    <cacheField name="Potential as % of forecast" numFmtId="0" formula="potential/forecast" databaseField="0"/>
    <cacheField name="Inv+Onhand % " numFmtId="0" formula="(invoice+on_hand)/forecast" databaseField="0"/>
    <cacheField name="coverage with Intransit %" numFmtId="0" formula="(in_transit+invoice+on_hand)/forecast" databaseField="0"/>
    <cacheField name="Onhand+Intransit" numFmtId="0" formula="in_transit+on_hand" databaseField="0"/>
    <cacheField name="Billing % of FC" numFmtId="0" formula="invoice/forecast" databaseField="0"/>
    <cacheField name="Next month Coverage" numFmtId="0" formula=" MAX(0,((in_transit+on_hand+invoice)-MAX(forecast,invoice))/Next_month_FC)" databaseField="0"/>
    <cacheField name="Closing estimate" numFmtId="0" formula="(on_hand+in_transit)-(forecast-invoice)" databaseField="0"/>
    <cacheField name="Next month coverage%" numFmtId="0" formula=" ('Closing estimate'/Next_month_FC)" databaseField="0"/>
    <cacheField name="% Next month coverage" numFmtId="0" formula="'Next month coverag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
  <r>
    <m/>
    <m/>
    <m/>
    <m/>
    <m/>
    <x v="0"/>
    <m/>
    <m/>
    <m/>
  </r>
  <r>
    <m/>
    <m/>
    <m/>
    <m/>
    <m/>
    <x v="0"/>
    <m/>
    <m/>
    <m/>
  </r>
  <r>
    <m/>
    <m/>
    <m/>
    <m/>
    <m/>
    <x v="0"/>
    <m/>
    <m/>
    <m/>
  </r>
  <r>
    <m/>
    <m/>
    <m/>
    <m/>
    <m/>
    <x v="0"/>
    <m/>
    <m/>
    <m/>
  </r>
</pivotCacheRecords>
</file>

<file path=xl/pivotCache/pivotCacheRecords2.xml><?xml version="1.0" encoding="utf-8"?>
<pivotCacheRecords xmlns="http://schemas.openxmlformats.org/spreadsheetml/2006/main" xmlns:r="http://schemas.openxmlformats.org/officeDocument/2006/relationships"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4.7619047619047623E-3"/>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8.6510263929618775E-2"/>
    <m/>
    <x v="5"/>
    <x v="4"/>
    <e v="#N/A"/>
    <e v="#N/A"/>
    <e v="#N/A"/>
    <e v="#N/A"/>
    <e v="#N/A"/>
    <e v="#N/A"/>
    <m/>
    <m/>
  </r>
  <r>
    <x v="1"/>
    <x v="1"/>
    <s v="IN65"/>
    <n v="0"/>
    <n v="4"/>
    <n v="0"/>
    <n v="0"/>
    <n v="0"/>
    <n v="0"/>
    <n v="10"/>
    <n v="10"/>
    <n v="366"/>
    <n v="356"/>
    <n v="-356"/>
    <m/>
    <n v="2.7322404371584699E-2"/>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1"/>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9.6618357487922701E-3"/>
    <m/>
    <x v="10"/>
    <x v="4"/>
    <e v="#N/A"/>
    <e v="#N/A"/>
    <e v="#N/A"/>
    <e v="#N/A"/>
    <e v="#N/A"/>
    <e v="#N/A"/>
    <m/>
    <m/>
  </r>
  <r>
    <x v="1"/>
    <x v="1"/>
    <s v="IN70"/>
    <n v="90"/>
    <n v="0"/>
    <n v="0"/>
    <n v="0"/>
    <n v="0"/>
    <n v="0"/>
    <n v="90"/>
    <n v="90"/>
    <n v="270"/>
    <n v="180"/>
    <n v="-180"/>
    <m/>
    <n v="0.33333333333333331"/>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00000000000000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26"/>
    <m/>
    <x v="16"/>
    <x v="2"/>
    <e v="#N/A"/>
    <e v="#N/A"/>
    <e v="#N/A"/>
    <e v="#N/A"/>
    <e v="#N/A"/>
    <e v="#N/A"/>
    <m/>
    <m/>
  </r>
  <r>
    <x v="1"/>
    <x v="1"/>
    <s v="IN76"/>
    <n v="0"/>
    <n v="0"/>
    <n v="0"/>
    <n v="0"/>
    <n v="0"/>
    <n v="0"/>
    <n v="18"/>
    <n v="18"/>
    <n v="740"/>
    <n v="722"/>
    <n v="-722"/>
    <m/>
    <n v="2.4324324324324326E-2"/>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7.9442508710801399E-2"/>
    <m/>
    <x v="21"/>
    <x v="2"/>
    <e v="#N/A"/>
    <e v="#N/A"/>
    <e v="#N/A"/>
    <e v="#N/A"/>
    <e v="#N/A"/>
    <e v="#N/A"/>
    <m/>
    <m/>
  </r>
  <r>
    <x v="1"/>
    <x v="1"/>
    <s v="IN81"/>
    <n v="0"/>
    <n v="0"/>
    <n v="0"/>
    <n v="0"/>
    <n v="0"/>
    <n v="0"/>
    <n v="0"/>
    <n v="0"/>
    <n v="0"/>
    <n v="0"/>
    <n v="0"/>
    <m/>
    <s v=""/>
    <m/>
    <x v="22"/>
    <x v="1"/>
    <e v="#N/A"/>
    <e v="#N/A"/>
    <e v="#N/A"/>
    <e v="#N/A"/>
    <e v="#N/A"/>
    <e v="#N/A"/>
    <m/>
    <m/>
  </r>
  <r>
    <x v="1"/>
    <x v="1"/>
    <s v="IN82"/>
    <n v="0"/>
    <n v="0"/>
    <n v="0"/>
    <n v="0"/>
    <n v="0"/>
    <n v="0"/>
    <n v="5"/>
    <n v="5"/>
    <n v="800"/>
    <n v="795"/>
    <n v="-795"/>
    <m/>
    <n v="6.2500000000000003E-3"/>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68"/>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597"/>
    <m/>
    <x v="1"/>
    <x v="1"/>
    <e v="#N/A"/>
    <e v="#N/A"/>
    <e v="#N/A"/>
    <e v="#N/A"/>
    <e v="#N/A"/>
    <e v="#N/A"/>
    <m/>
    <m/>
  </r>
  <r>
    <x v="2"/>
    <x v="2"/>
    <s v="IN61"/>
    <n v="0"/>
    <n v="300"/>
    <n v="0"/>
    <n v="2400"/>
    <n v="2250"/>
    <n v="0"/>
    <n v="5664"/>
    <n v="5508"/>
    <n v="14180"/>
    <n v="6266"/>
    <n v="-6266"/>
    <m/>
    <n v="0.55811001410437233"/>
    <m/>
    <x v="2"/>
    <x v="2"/>
    <e v="#N/A"/>
    <e v="#N/A"/>
    <e v="#N/A"/>
    <e v="#N/A"/>
    <e v="#N/A"/>
    <e v="#N/A"/>
    <m/>
    <m/>
  </r>
  <r>
    <x v="2"/>
    <x v="2"/>
    <s v="IN62"/>
    <n v="0"/>
    <n v="0"/>
    <n v="0"/>
    <n v="2503"/>
    <n v="1590"/>
    <n v="0"/>
    <n v="2361"/>
    <n v="1916"/>
    <n v="5846"/>
    <n v="1895"/>
    <n v="-1895"/>
    <m/>
    <n v="0.67584673280875818"/>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1"/>
    <m/>
    <x v="6"/>
    <x v="2"/>
    <e v="#N/A"/>
    <e v="#N/A"/>
    <e v="#N/A"/>
    <e v="#N/A"/>
    <e v="#N/A"/>
    <e v="#N/A"/>
    <m/>
    <m/>
  </r>
  <r>
    <x v="2"/>
    <x v="2"/>
    <s v="IN66"/>
    <n v="0"/>
    <n v="0"/>
    <n v="0"/>
    <n v="528"/>
    <n v="198"/>
    <n v="0"/>
    <n v="1398"/>
    <n v="1254"/>
    <n v="3017"/>
    <n v="1421"/>
    <n v="-1421"/>
    <m/>
    <n v="0.52900232018561488"/>
    <m/>
    <x v="7"/>
    <x v="3"/>
    <e v="#N/A"/>
    <e v="#N/A"/>
    <e v="#N/A"/>
    <e v="#N/A"/>
    <e v="#N/A"/>
    <e v="#N/A"/>
    <m/>
    <m/>
  </r>
  <r>
    <x v="2"/>
    <x v="2"/>
    <s v="IN67"/>
    <n v="0"/>
    <n v="720"/>
    <n v="300"/>
    <n v="1104"/>
    <n v="744"/>
    <n v="0"/>
    <n v="1788"/>
    <n v="1974"/>
    <n v="3854"/>
    <n v="1022"/>
    <n v="-1022"/>
    <m/>
    <n v="0.73482096523092888"/>
    <m/>
    <x v="8"/>
    <x v="1"/>
    <e v="#N/A"/>
    <e v="#N/A"/>
    <e v="#N/A"/>
    <e v="#N/A"/>
    <e v="#N/A"/>
    <e v="#N/A"/>
    <m/>
    <m/>
  </r>
  <r>
    <x v="2"/>
    <x v="2"/>
    <s v="IN68"/>
    <n v="0"/>
    <n v="150"/>
    <n v="0"/>
    <n v="2856"/>
    <n v="1380"/>
    <n v="0"/>
    <n v="6657"/>
    <n v="5613"/>
    <n v="10890"/>
    <n v="2853"/>
    <n v="-2853"/>
    <m/>
    <n v="0.73801652892561986"/>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3"/>
    <m/>
    <x v="13"/>
    <x v="3"/>
    <e v="#N/A"/>
    <e v="#N/A"/>
    <e v="#N/A"/>
    <e v="#N/A"/>
    <e v="#N/A"/>
    <e v="#N/A"/>
    <m/>
    <m/>
  </r>
  <r>
    <x v="2"/>
    <x v="2"/>
    <s v="IN73"/>
    <n v="0"/>
    <n v="180"/>
    <n v="0"/>
    <n v="786"/>
    <n v="426"/>
    <n v="0"/>
    <n v="744"/>
    <n v="690"/>
    <n v="2396"/>
    <n v="1226"/>
    <n v="-1226"/>
    <m/>
    <n v="0.48831385642737896"/>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3"/>
    <m/>
    <x v="16"/>
    <x v="2"/>
    <e v="#N/A"/>
    <e v="#N/A"/>
    <e v="#N/A"/>
    <e v="#N/A"/>
    <e v="#N/A"/>
    <e v="#N/A"/>
    <m/>
    <m/>
  </r>
  <r>
    <x v="2"/>
    <x v="2"/>
    <s v="IN76"/>
    <n v="0"/>
    <n v="1794"/>
    <n v="0"/>
    <n v="1782"/>
    <n v="1332"/>
    <n v="0"/>
    <n v="1374"/>
    <n v="1218"/>
    <n v="2906"/>
    <n v="200"/>
    <n v="-200"/>
    <m/>
    <n v="0.93117687543014449"/>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56"/>
    <m/>
    <x v="19"/>
    <x v="2"/>
    <e v="#N/A"/>
    <e v="#N/A"/>
    <e v="#N/A"/>
    <e v="#N/A"/>
    <e v="#N/A"/>
    <e v="#N/A"/>
    <m/>
    <m/>
  </r>
  <r>
    <x v="2"/>
    <x v="2"/>
    <s v="IN79"/>
    <n v="0"/>
    <n v="720"/>
    <n v="0"/>
    <n v="138"/>
    <n v="126"/>
    <n v="0"/>
    <n v="798"/>
    <n v="720"/>
    <n v="1094"/>
    <n v="170"/>
    <n v="-170"/>
    <m/>
    <n v="0.84460694698354666"/>
    <m/>
    <x v="20"/>
    <x v="1"/>
    <e v="#N/A"/>
    <e v="#N/A"/>
    <e v="#N/A"/>
    <e v="#N/A"/>
    <e v="#N/A"/>
    <e v="#N/A"/>
    <m/>
    <m/>
  </r>
  <r>
    <x v="2"/>
    <x v="2"/>
    <s v="IN80"/>
    <n v="0"/>
    <n v="1020"/>
    <n v="90"/>
    <n v="3633"/>
    <n v="2976"/>
    <n v="0"/>
    <n v="3594"/>
    <n v="3672"/>
    <n v="9751"/>
    <n v="3091"/>
    <n v="-3091"/>
    <m/>
    <n v="0.68300687109014457"/>
    <m/>
    <x v="21"/>
    <x v="2"/>
    <e v="#N/A"/>
    <e v="#N/A"/>
    <e v="#N/A"/>
    <e v="#N/A"/>
    <e v="#N/A"/>
    <e v="#N/A"/>
    <m/>
    <m/>
  </r>
  <r>
    <x v="2"/>
    <x v="2"/>
    <s v="IN81"/>
    <n v="0"/>
    <n v="2718"/>
    <n v="0"/>
    <n v="1872"/>
    <n v="1704"/>
    <n v="0"/>
    <n v="1608"/>
    <n v="1470"/>
    <n v="10787"/>
    <n v="7475"/>
    <n v="-7475"/>
    <m/>
    <n v="0.30703624733475482"/>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3"/>
    <m/>
    <x v="24"/>
    <x v="1"/>
    <e v="#N/A"/>
    <e v="#N/A"/>
    <e v="#N/A"/>
    <e v="#N/A"/>
    <e v="#N/A"/>
    <e v="#N/A"/>
    <m/>
    <m/>
  </r>
  <r>
    <x v="2"/>
    <x v="2"/>
    <s v="IN84"/>
    <n v="0"/>
    <n v="0"/>
    <n v="0"/>
    <n v="354"/>
    <n v="270"/>
    <n v="0"/>
    <n v="594"/>
    <n v="486"/>
    <n v="1256"/>
    <n v="392"/>
    <n v="-392"/>
    <m/>
    <n v="0.68789808917197448"/>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27"/>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79"/>
    <m/>
    <x v="4"/>
    <x v="4"/>
    <e v="#N/A"/>
    <e v="#N/A"/>
    <e v="#N/A"/>
    <e v="#N/A"/>
    <e v="#N/A"/>
    <e v="#N/A"/>
    <m/>
    <m/>
  </r>
  <r>
    <x v="3"/>
    <x v="3"/>
    <s v="IN64"/>
    <n v="0"/>
    <n v="1404"/>
    <n v="6774"/>
    <n v="4974"/>
    <n v="2244"/>
    <n v="0"/>
    <n v="1132"/>
    <n v="6856"/>
    <n v="6168"/>
    <n v="-3982"/>
    <n v="3982"/>
    <m/>
    <n v="1.6455901426718547"/>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77"/>
    <m/>
    <x v="10"/>
    <x v="4"/>
    <e v="#N/A"/>
    <e v="#N/A"/>
    <e v="#N/A"/>
    <e v="#N/A"/>
    <e v="#N/A"/>
    <e v="#N/A"/>
    <m/>
    <m/>
  </r>
  <r>
    <x v="3"/>
    <x v="3"/>
    <s v="IN70"/>
    <n v="0"/>
    <n v="0"/>
    <n v="1260"/>
    <n v="876"/>
    <n v="654"/>
    <n v="0"/>
    <n v="1510"/>
    <n v="2560"/>
    <n v="2181"/>
    <n v="-1243"/>
    <n v="1243"/>
    <m/>
    <n v="1.5699220541036223"/>
    <m/>
    <x v="11"/>
    <x v="4"/>
    <e v="#N/A"/>
    <e v="#N/A"/>
    <e v="#N/A"/>
    <e v="#N/A"/>
    <e v="#N/A"/>
    <e v="#N/A"/>
    <m/>
    <m/>
  </r>
  <r>
    <x v="3"/>
    <x v="3"/>
    <s v="IN71"/>
    <n v="0"/>
    <n v="1212"/>
    <n v="4800"/>
    <n v="2070"/>
    <n v="1740"/>
    <n v="0"/>
    <n v="3132"/>
    <n v="7452"/>
    <n v="6319"/>
    <n v="-3353"/>
    <n v="3353"/>
    <m/>
    <n v="1.5306219338502927"/>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8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1"/>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39"/>
    <m/>
    <x v="5"/>
    <x v="4"/>
    <e v="#N/A"/>
    <e v="#N/A"/>
    <e v="#N/A"/>
    <e v="#N/A"/>
    <e v="#N/A"/>
    <e v="#N/A"/>
    <m/>
    <m/>
  </r>
  <r>
    <x v="4"/>
    <x v="4"/>
    <s v="IN65"/>
    <n v="0"/>
    <n v="10"/>
    <n v="0"/>
    <n v="288"/>
    <n v="240"/>
    <n v="0"/>
    <n v="90"/>
    <n v="90"/>
    <n v="185"/>
    <n v="-145"/>
    <n v="145"/>
    <m/>
    <n v="1.7837837837837838"/>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2"/>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3"/>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37"/>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5"/>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28"/>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37"/>
    <m/>
    <x v="2"/>
    <x v="2"/>
    <e v="#N/A"/>
    <e v="#N/A"/>
    <e v="#N/A"/>
    <e v="#N/A"/>
    <e v="#N/A"/>
    <e v="#N/A"/>
    <m/>
    <m/>
  </r>
  <r>
    <x v="5"/>
    <x v="5"/>
    <s v="IN62"/>
    <n v="0"/>
    <n v="6480"/>
    <n v="0"/>
    <n v="6982"/>
    <n v="4200"/>
    <n v="0"/>
    <n v="6928"/>
    <n v="5826"/>
    <n v="11446"/>
    <n v="318"/>
    <n v="-318"/>
    <m/>
    <n v="0.97221736851301765"/>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27"/>
    <m/>
    <x v="6"/>
    <x v="2"/>
    <e v="#N/A"/>
    <e v="#N/A"/>
    <e v="#N/A"/>
    <e v="#N/A"/>
    <e v="#N/A"/>
    <e v="#N/A"/>
    <m/>
    <m/>
  </r>
  <r>
    <x v="5"/>
    <x v="5"/>
    <s v="IN66"/>
    <n v="0"/>
    <n v="0"/>
    <n v="0"/>
    <n v="1236"/>
    <n v="360"/>
    <n v="0"/>
    <n v="3012"/>
    <n v="2760"/>
    <n v="4069"/>
    <n v="697"/>
    <n v="-697"/>
    <m/>
    <n v="0.82870484148439416"/>
    <m/>
    <x v="7"/>
    <x v="3"/>
    <e v="#N/A"/>
    <e v="#N/A"/>
    <e v="#N/A"/>
    <e v="#N/A"/>
    <e v="#N/A"/>
    <e v="#N/A"/>
    <m/>
    <m/>
  </r>
  <r>
    <x v="5"/>
    <x v="5"/>
    <s v="IN67"/>
    <n v="0"/>
    <n v="0"/>
    <n v="0"/>
    <n v="2004"/>
    <n v="1512"/>
    <n v="0"/>
    <n v="3540"/>
    <n v="3288"/>
    <n v="5855"/>
    <n v="803"/>
    <n v="-803"/>
    <m/>
    <n v="0.86285226302305718"/>
    <m/>
    <x v="8"/>
    <x v="1"/>
    <e v="#N/A"/>
    <e v="#N/A"/>
    <e v="#N/A"/>
    <e v="#N/A"/>
    <e v="#N/A"/>
    <e v="#N/A"/>
    <m/>
    <m/>
  </r>
  <r>
    <x v="5"/>
    <x v="5"/>
    <s v="IN68"/>
    <n v="0"/>
    <n v="0"/>
    <n v="0"/>
    <n v="2424"/>
    <n v="1476"/>
    <n v="0"/>
    <n v="2256"/>
    <n v="1500"/>
    <n v="4729"/>
    <n v="997"/>
    <n v="-997"/>
    <m/>
    <n v="0.78917318672023684"/>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77"/>
    <m/>
    <x v="13"/>
    <x v="3"/>
    <e v="#N/A"/>
    <e v="#N/A"/>
    <e v="#N/A"/>
    <e v="#N/A"/>
    <e v="#N/A"/>
    <e v="#N/A"/>
    <m/>
    <m/>
  </r>
  <r>
    <x v="5"/>
    <x v="5"/>
    <s v="IN73"/>
    <n v="0"/>
    <n v="0"/>
    <n v="0"/>
    <n v="1284"/>
    <n v="780"/>
    <n v="0"/>
    <n v="2544"/>
    <n v="2436"/>
    <n v="4228"/>
    <n v="904"/>
    <n v="-904"/>
    <m/>
    <n v="0.78618732261116364"/>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48"/>
    <m/>
    <x v="16"/>
    <x v="2"/>
    <e v="#N/A"/>
    <e v="#N/A"/>
    <e v="#N/A"/>
    <e v="#N/A"/>
    <e v="#N/A"/>
    <e v="#N/A"/>
    <m/>
    <m/>
  </r>
  <r>
    <x v="5"/>
    <x v="5"/>
    <s v="IN76"/>
    <n v="0"/>
    <n v="2352"/>
    <n v="0"/>
    <n v="2976"/>
    <n v="1980"/>
    <n v="0"/>
    <n v="1572"/>
    <n v="1212"/>
    <n v="4001"/>
    <n v="449"/>
    <n v="-449"/>
    <m/>
    <n v="0.88777805548612843"/>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86"/>
    <m/>
    <x v="19"/>
    <x v="2"/>
    <e v="#N/A"/>
    <e v="#N/A"/>
    <e v="#N/A"/>
    <e v="#N/A"/>
    <e v="#N/A"/>
    <e v="#N/A"/>
    <m/>
    <m/>
  </r>
  <r>
    <x v="5"/>
    <x v="5"/>
    <s v="IN79"/>
    <n v="0"/>
    <n v="600"/>
    <n v="0"/>
    <n v="312"/>
    <n v="276"/>
    <n v="0"/>
    <n v="528"/>
    <n v="348"/>
    <n v="1394"/>
    <n v="590"/>
    <n v="-590"/>
    <m/>
    <n v="0.57675753228120519"/>
    <m/>
    <x v="20"/>
    <x v="1"/>
    <e v="#N/A"/>
    <e v="#N/A"/>
    <e v="#N/A"/>
    <e v="#N/A"/>
    <e v="#N/A"/>
    <e v="#N/A"/>
    <m/>
    <m/>
  </r>
  <r>
    <x v="5"/>
    <x v="5"/>
    <s v="IN80"/>
    <n v="0"/>
    <n v="2328"/>
    <n v="120"/>
    <n v="4094"/>
    <n v="2870"/>
    <n v="0"/>
    <n v="5556"/>
    <n v="5652"/>
    <n v="10078"/>
    <n v="1532"/>
    <n v="-1532"/>
    <m/>
    <n v="0.84798571145068469"/>
    <m/>
    <x v="21"/>
    <x v="2"/>
    <e v="#N/A"/>
    <e v="#N/A"/>
    <e v="#N/A"/>
    <e v="#N/A"/>
    <e v="#N/A"/>
    <e v="#N/A"/>
    <m/>
    <m/>
  </r>
  <r>
    <x v="5"/>
    <x v="5"/>
    <s v="IN81"/>
    <n v="0"/>
    <n v="960"/>
    <n v="0"/>
    <n v="3552"/>
    <n v="3168"/>
    <n v="0"/>
    <n v="5616"/>
    <n v="5220"/>
    <n v="10486"/>
    <n v="1702"/>
    <n v="-1702"/>
    <m/>
    <n v="0.83768834636658407"/>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02"/>
    <m/>
    <x v="24"/>
    <x v="1"/>
    <e v="#N/A"/>
    <e v="#N/A"/>
    <e v="#N/A"/>
    <e v="#N/A"/>
    <e v="#N/A"/>
    <e v="#N/A"/>
    <m/>
    <m/>
  </r>
  <r>
    <x v="5"/>
    <x v="5"/>
    <s v="IN84"/>
    <n v="0"/>
    <n v="0"/>
    <n v="600"/>
    <n v="960"/>
    <n v="840"/>
    <n v="0"/>
    <n v="60"/>
    <n v="468"/>
    <n v="2479"/>
    <n v="979"/>
    <n v="-979"/>
    <m/>
    <n v="0.60508269463493347"/>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69"/>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4"/>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38"/>
    <m/>
    <x v="10"/>
    <x v="4"/>
    <e v="#N/A"/>
    <e v="#N/A"/>
    <e v="#N/A"/>
    <e v="#N/A"/>
    <e v="#N/A"/>
    <e v="#N/A"/>
    <m/>
    <m/>
  </r>
  <r>
    <x v="6"/>
    <x v="6"/>
    <s v="IN70"/>
    <n v="0"/>
    <n v="1200"/>
    <n v="0"/>
    <n v="1788"/>
    <n v="1308"/>
    <n v="0"/>
    <n v="2304"/>
    <n v="1740"/>
    <n v="4330"/>
    <n v="718"/>
    <n v="-718"/>
    <m/>
    <n v="0.83418013856812934"/>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098"/>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2"/>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59"/>
    <m/>
    <x v="1"/>
    <x v="1"/>
    <e v="#N/A"/>
    <e v="#N/A"/>
    <e v="#N/A"/>
    <e v="#N/A"/>
    <e v="#N/A"/>
    <e v="#N/A"/>
    <m/>
    <m/>
  </r>
  <r>
    <x v="8"/>
    <x v="8"/>
    <s v="IN61"/>
    <n v="0"/>
    <n v="0"/>
    <n v="0"/>
    <n v="2304"/>
    <n v="2304"/>
    <n v="0"/>
    <n v="5688"/>
    <n v="5568"/>
    <n v="8660"/>
    <n v="668"/>
    <n v="-668"/>
    <m/>
    <n v="0.92286374133949189"/>
    <m/>
    <x v="2"/>
    <x v="2"/>
    <e v="#N/A"/>
    <e v="#N/A"/>
    <e v="#N/A"/>
    <e v="#N/A"/>
    <e v="#N/A"/>
    <e v="#N/A"/>
    <m/>
    <m/>
  </r>
  <r>
    <x v="8"/>
    <x v="8"/>
    <s v="IN62"/>
    <n v="0"/>
    <n v="0"/>
    <n v="5040"/>
    <n v="6048"/>
    <n v="3360"/>
    <n v="0"/>
    <n v="2664"/>
    <n v="6504"/>
    <n v="12424"/>
    <n v="1360"/>
    <n v="-1360"/>
    <m/>
    <n v="0.89053444945267224"/>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1"/>
    <m/>
    <x v="6"/>
    <x v="2"/>
    <e v="#N/A"/>
    <e v="#N/A"/>
    <e v="#N/A"/>
    <e v="#N/A"/>
    <e v="#N/A"/>
    <e v="#N/A"/>
    <m/>
    <m/>
  </r>
  <r>
    <x v="8"/>
    <x v="8"/>
    <s v="IN66"/>
    <n v="0"/>
    <n v="2880"/>
    <n v="0"/>
    <n v="960"/>
    <n v="264"/>
    <n v="0"/>
    <n v="3072"/>
    <n v="2808"/>
    <n v="2884"/>
    <n v="-452"/>
    <n v="452"/>
    <m/>
    <n v="1.1567267683772537"/>
    <m/>
    <x v="7"/>
    <x v="3"/>
    <e v="#N/A"/>
    <e v="#N/A"/>
    <e v="#N/A"/>
    <e v="#N/A"/>
    <e v="#N/A"/>
    <e v="#N/A"/>
    <m/>
    <m/>
  </r>
  <r>
    <x v="8"/>
    <x v="8"/>
    <s v="IN67"/>
    <n v="0"/>
    <n v="0"/>
    <n v="1080"/>
    <n v="1032"/>
    <n v="744"/>
    <n v="0"/>
    <n v="1296"/>
    <n v="2304"/>
    <n v="3406"/>
    <n v="286"/>
    <n v="-286"/>
    <m/>
    <n v="0.91603053435114501"/>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38"/>
    <m/>
    <x v="13"/>
    <x v="3"/>
    <e v="#N/A"/>
    <e v="#N/A"/>
    <e v="#N/A"/>
    <e v="#N/A"/>
    <e v="#N/A"/>
    <e v="#N/A"/>
    <m/>
    <m/>
  </r>
  <r>
    <x v="8"/>
    <x v="8"/>
    <s v="IN73"/>
    <n v="0"/>
    <n v="960"/>
    <n v="0"/>
    <n v="1032"/>
    <n v="576"/>
    <n v="0"/>
    <n v="2256"/>
    <n v="2232"/>
    <n v="2952"/>
    <n v="120"/>
    <n v="-120"/>
    <m/>
    <n v="0.95934959349593496"/>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4"/>
    <m/>
    <x v="16"/>
    <x v="2"/>
    <e v="#N/A"/>
    <e v="#N/A"/>
    <e v="#N/A"/>
    <e v="#N/A"/>
    <e v="#N/A"/>
    <e v="#N/A"/>
    <m/>
    <m/>
  </r>
  <r>
    <x v="8"/>
    <x v="8"/>
    <s v="IN76"/>
    <n v="0"/>
    <n v="1320"/>
    <n v="0"/>
    <n v="1752"/>
    <n v="912"/>
    <n v="0"/>
    <n v="1320"/>
    <n v="1152"/>
    <n v="2746"/>
    <n v="514"/>
    <n v="-514"/>
    <m/>
    <n v="0.812818645302257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4"/>
    <m/>
    <x v="19"/>
    <x v="2"/>
    <e v="#N/A"/>
    <e v="#N/A"/>
    <e v="#N/A"/>
    <e v="#N/A"/>
    <e v="#N/A"/>
    <e v="#N/A"/>
    <m/>
    <m/>
  </r>
  <r>
    <x v="8"/>
    <x v="8"/>
    <s v="IN79"/>
    <n v="0"/>
    <n v="360"/>
    <n v="0"/>
    <n v="360"/>
    <n v="336"/>
    <n v="0"/>
    <n v="648"/>
    <n v="480"/>
    <n v="1826"/>
    <n v="842"/>
    <n v="-842"/>
    <m/>
    <n v="0.53888280394304489"/>
    <m/>
    <x v="20"/>
    <x v="1"/>
    <e v="#N/A"/>
    <e v="#N/A"/>
    <e v="#N/A"/>
    <e v="#N/A"/>
    <e v="#N/A"/>
    <e v="#N/A"/>
    <m/>
    <m/>
  </r>
  <r>
    <x v="8"/>
    <x v="8"/>
    <s v="IN80"/>
    <n v="0"/>
    <n v="1584"/>
    <n v="0"/>
    <n v="1080"/>
    <n v="696"/>
    <n v="0"/>
    <n v="4320"/>
    <n v="4320"/>
    <n v="5123"/>
    <n v="107"/>
    <n v="-107"/>
    <m/>
    <n v="0.97911380050751518"/>
    <m/>
    <x v="21"/>
    <x v="2"/>
    <e v="#N/A"/>
    <e v="#N/A"/>
    <e v="#N/A"/>
    <e v="#N/A"/>
    <e v="#N/A"/>
    <e v="#N/A"/>
    <m/>
    <m/>
  </r>
  <r>
    <x v="8"/>
    <x v="8"/>
    <s v="IN81"/>
    <n v="0"/>
    <n v="1008"/>
    <n v="5184"/>
    <n v="2544"/>
    <n v="2256"/>
    <n v="0"/>
    <n v="2184"/>
    <n v="7128"/>
    <n v="10117"/>
    <n v="493"/>
    <n v="-493"/>
    <m/>
    <n v="0.95127013936937832"/>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77"/>
    <m/>
    <x v="24"/>
    <x v="1"/>
    <e v="#N/A"/>
    <e v="#N/A"/>
    <e v="#N/A"/>
    <e v="#N/A"/>
    <e v="#N/A"/>
    <e v="#N/A"/>
    <m/>
    <m/>
  </r>
  <r>
    <x v="8"/>
    <x v="8"/>
    <s v="IN84"/>
    <n v="0"/>
    <n v="360"/>
    <n v="0"/>
    <n v="456"/>
    <n v="432"/>
    <n v="0"/>
    <n v="432"/>
    <n v="384"/>
    <n v="1696"/>
    <n v="832"/>
    <n v="-832"/>
    <m/>
    <n v="0.50943396226415094"/>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4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899995"/>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09"/>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66"/>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2"/>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4"/>
    <m/>
    <x v="4"/>
    <x v="4"/>
    <e v="#N/A"/>
    <e v="#N/A"/>
    <e v="#N/A"/>
    <e v="#N/A"/>
    <e v="#N/A"/>
    <e v="#N/A"/>
    <m/>
    <m/>
  </r>
  <r>
    <x v="10"/>
    <x v="10"/>
    <s v="IN64"/>
    <n v="0"/>
    <n v="74592"/>
    <n v="36584"/>
    <n v="60302"/>
    <n v="43440"/>
    <n v="0"/>
    <n v="122520"/>
    <n v="147176"/>
    <n v="120000"/>
    <n v="-82544"/>
    <n v="82544"/>
    <m/>
    <n v="1.6878666666666666"/>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67"/>
    <m/>
    <x v="4"/>
    <x v="4"/>
    <e v="#N/A"/>
    <e v="#N/A"/>
    <e v="#N/A"/>
    <e v="#N/A"/>
    <e v="#N/A"/>
    <e v="#N/A"/>
    <m/>
    <m/>
  </r>
  <r>
    <x v="11"/>
    <x v="11"/>
    <s v="IN64"/>
    <n v="0"/>
    <n v="74592"/>
    <n v="33816"/>
    <n v="60302"/>
    <n v="43440"/>
    <n v="0"/>
    <n v="122520"/>
    <n v="144408"/>
    <n v="120000"/>
    <n v="-79776"/>
    <n v="79776"/>
    <m/>
    <n v="1.6648000000000001"/>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5"/>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49"/>
    <m/>
    <x v="4"/>
    <x v="4"/>
    <e v="#N/A"/>
    <e v="#N/A"/>
    <e v="#N/A"/>
    <e v="#N/A"/>
    <e v="#N/A"/>
    <e v="#N/A"/>
    <m/>
    <m/>
  </r>
  <r>
    <x v="14"/>
    <x v="14"/>
    <s v="IN64"/>
    <n v="4095"/>
    <n v="5268"/>
    <n v="7200"/>
    <n v="9936"/>
    <n v="6984"/>
    <n v="0"/>
    <n v="2502"/>
    <n v="8682"/>
    <n v="12934"/>
    <n v="-3752"/>
    <n v="3752"/>
    <m/>
    <n v="1.2900881397866089"/>
    <m/>
    <x v="5"/>
    <x v="4"/>
    <e v="#N/A"/>
    <e v="#N/A"/>
    <e v="#N/A"/>
    <e v="#N/A"/>
    <e v="#N/A"/>
    <e v="#N/A"/>
    <m/>
    <m/>
  </r>
  <r>
    <x v="14"/>
    <x v="14"/>
    <s v="IN65"/>
    <n v="0"/>
    <n v="15546"/>
    <n v="7056"/>
    <n v="11328"/>
    <n v="6492"/>
    <n v="504"/>
    <n v="11880"/>
    <n v="18132"/>
    <n v="19695"/>
    <n v="-5733"/>
    <n v="5733"/>
    <m/>
    <n v="1.2910891089108911"/>
    <m/>
    <x v="6"/>
    <x v="2"/>
    <e v="#N/A"/>
    <e v="#N/A"/>
    <e v="#N/A"/>
    <e v="#N/A"/>
    <e v="#N/A"/>
    <e v="#N/A"/>
    <m/>
    <m/>
  </r>
  <r>
    <x v="14"/>
    <x v="14"/>
    <s v="IN66"/>
    <n v="0"/>
    <n v="2016"/>
    <n v="1512"/>
    <n v="4416"/>
    <n v="1765"/>
    <n v="0"/>
    <n v="5261"/>
    <n v="5915"/>
    <n v="8130"/>
    <n v="-408"/>
    <n v="408"/>
    <m/>
    <n v="1.0501845018450184"/>
    <m/>
    <x v="7"/>
    <x v="3"/>
    <e v="#N/A"/>
    <e v="#N/A"/>
    <e v="#N/A"/>
    <e v="#N/A"/>
    <e v="#N/A"/>
    <e v="#N/A"/>
    <m/>
    <m/>
  </r>
  <r>
    <x v="14"/>
    <x v="14"/>
    <s v="IN67"/>
    <n v="10722"/>
    <n v="8802"/>
    <n v="6672"/>
    <n v="14952"/>
    <n v="11604"/>
    <n v="0"/>
    <n v="7929"/>
    <n v="13545"/>
    <n v="20435"/>
    <n v="-5770"/>
    <n v="5770"/>
    <m/>
    <n v="1.2823586983117201"/>
    <m/>
    <x v="8"/>
    <x v="1"/>
    <e v="#N/A"/>
    <e v="#N/A"/>
    <e v="#N/A"/>
    <e v="#N/A"/>
    <e v="#N/A"/>
    <e v="#N/A"/>
    <m/>
    <m/>
  </r>
  <r>
    <x v="14"/>
    <x v="14"/>
    <s v="IN68"/>
    <n v="0"/>
    <n v="13080"/>
    <n v="6918"/>
    <n v="19656"/>
    <n v="13926"/>
    <n v="5964"/>
    <n v="21828"/>
    <n v="24840"/>
    <n v="31920"/>
    <n v="-10752"/>
    <n v="10752"/>
    <m/>
    <n v="1.3368421052631578"/>
    <m/>
    <x v="9"/>
    <x v="1"/>
    <e v="#N/A"/>
    <e v="#N/A"/>
    <e v="#N/A"/>
    <e v="#N/A"/>
    <e v="#N/A"/>
    <e v="#N/A"/>
    <m/>
    <m/>
  </r>
  <r>
    <x v="14"/>
    <x v="14"/>
    <s v="IN69"/>
    <n v="0"/>
    <n v="2100"/>
    <n v="13926"/>
    <n v="8778"/>
    <n v="5436"/>
    <n v="0"/>
    <n v="3834"/>
    <n v="15918"/>
    <n v="20352"/>
    <n v="-2844"/>
    <n v="2844"/>
    <m/>
    <n v="1.1397405660377358"/>
    <m/>
    <x v="10"/>
    <x v="4"/>
    <e v="#N/A"/>
    <e v="#N/A"/>
    <e v="#N/A"/>
    <e v="#N/A"/>
    <e v="#N/A"/>
    <e v="#N/A"/>
    <m/>
    <m/>
  </r>
  <r>
    <x v="14"/>
    <x v="14"/>
    <s v="IN70"/>
    <n v="11262"/>
    <n v="7026"/>
    <n v="15984"/>
    <n v="8274"/>
    <n v="6552"/>
    <n v="0"/>
    <n v="8184"/>
    <n v="22158"/>
    <n v="22910"/>
    <n v="-7810"/>
    <n v="7810"/>
    <m/>
    <n v="1.3408991706678306"/>
    <m/>
    <x v="11"/>
    <x v="4"/>
    <e v="#N/A"/>
    <e v="#N/A"/>
    <e v="#N/A"/>
    <e v="#N/A"/>
    <e v="#N/A"/>
    <e v="#N/A"/>
    <m/>
    <m/>
  </r>
  <r>
    <x v="14"/>
    <x v="14"/>
    <s v="IN71"/>
    <n v="0"/>
    <n v="0"/>
    <n v="5388"/>
    <n v="7121"/>
    <n v="5975"/>
    <n v="0"/>
    <n v="2832"/>
    <n v="6978"/>
    <n v="13514"/>
    <n v="-681"/>
    <n v="681"/>
    <m/>
    <n v="1.0503921858813083"/>
    <m/>
    <x v="12"/>
    <x v="4"/>
    <e v="#N/A"/>
    <e v="#N/A"/>
    <e v="#N/A"/>
    <e v="#N/A"/>
    <e v="#N/A"/>
    <e v="#N/A"/>
    <m/>
    <m/>
  </r>
  <r>
    <x v="14"/>
    <x v="14"/>
    <s v="IN72"/>
    <n v="2"/>
    <n v="2094"/>
    <n v="5178"/>
    <n v="5653"/>
    <n v="3451"/>
    <n v="0"/>
    <n v="7122"/>
    <n v="11616"/>
    <n v="12022"/>
    <n v="-3729"/>
    <n v="3729"/>
    <m/>
    <n v="1.3101813342205957"/>
    <m/>
    <x v="13"/>
    <x v="3"/>
    <e v="#N/A"/>
    <e v="#N/A"/>
    <e v="#N/A"/>
    <e v="#N/A"/>
    <e v="#N/A"/>
    <e v="#N/A"/>
    <m/>
    <m/>
  </r>
  <r>
    <x v="14"/>
    <x v="14"/>
    <s v="IN73"/>
    <n v="0"/>
    <n v="2064"/>
    <n v="2268"/>
    <n v="3822"/>
    <n v="1770"/>
    <n v="0"/>
    <n v="3282"/>
    <n v="5010"/>
    <n v="7100"/>
    <n v="-220"/>
    <n v="220"/>
    <m/>
    <n v="1.0309859154929577"/>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39"/>
    <m/>
    <x v="16"/>
    <x v="2"/>
    <e v="#N/A"/>
    <e v="#N/A"/>
    <e v="#N/A"/>
    <e v="#N/A"/>
    <e v="#N/A"/>
    <e v="#N/A"/>
    <m/>
    <m/>
  </r>
  <r>
    <x v="14"/>
    <x v="14"/>
    <s v="IN76"/>
    <n v="0"/>
    <n v="11950"/>
    <n v="795"/>
    <n v="12286"/>
    <n v="10282"/>
    <n v="0"/>
    <n v="1974"/>
    <n v="2163"/>
    <n v="16718"/>
    <n v="3667"/>
    <n v="-3667"/>
    <m/>
    <n v="0.78065558081110176"/>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1"/>
    <m/>
    <x v="19"/>
    <x v="2"/>
    <e v="#N/A"/>
    <e v="#N/A"/>
    <e v="#N/A"/>
    <e v="#N/A"/>
    <e v="#N/A"/>
    <e v="#N/A"/>
    <m/>
    <m/>
  </r>
  <r>
    <x v="14"/>
    <x v="14"/>
    <s v="IN79"/>
    <n v="0"/>
    <n v="600"/>
    <n v="0"/>
    <n v="462"/>
    <n v="318"/>
    <n v="0"/>
    <n v="786"/>
    <n v="618"/>
    <n v="1446"/>
    <n v="342"/>
    <n v="-342"/>
    <m/>
    <n v="0.76348547717842319"/>
    <m/>
    <x v="20"/>
    <x v="1"/>
    <e v="#N/A"/>
    <e v="#N/A"/>
    <e v="#N/A"/>
    <e v="#N/A"/>
    <e v="#N/A"/>
    <e v="#N/A"/>
    <m/>
    <m/>
  </r>
  <r>
    <x v="14"/>
    <x v="14"/>
    <s v="IN80"/>
    <n v="348"/>
    <n v="26484"/>
    <n v="240"/>
    <n v="11041"/>
    <n v="6896"/>
    <n v="6750"/>
    <n v="29502"/>
    <n v="29676"/>
    <n v="30100"/>
    <n v="-6538"/>
    <n v="6538"/>
    <m/>
    <n v="1.2172093023255814"/>
    <m/>
    <x v="21"/>
    <x v="2"/>
    <e v="#N/A"/>
    <e v="#N/A"/>
    <e v="#N/A"/>
    <e v="#N/A"/>
    <e v="#N/A"/>
    <e v="#N/A"/>
    <m/>
    <m/>
  </r>
  <r>
    <x v="14"/>
    <x v="14"/>
    <s v="IN81"/>
    <n v="0"/>
    <n v="3600"/>
    <n v="17778"/>
    <n v="16796"/>
    <n v="14400"/>
    <n v="0"/>
    <n v="2946"/>
    <n v="18948"/>
    <n v="30943"/>
    <n v="-4181"/>
    <n v="4181"/>
    <m/>
    <n v="1.1351194131144362"/>
    <m/>
    <x v="22"/>
    <x v="1"/>
    <e v="#N/A"/>
    <e v="#N/A"/>
    <e v="#N/A"/>
    <e v="#N/A"/>
    <e v="#N/A"/>
    <e v="#N/A"/>
    <m/>
    <m/>
  </r>
  <r>
    <x v="14"/>
    <x v="14"/>
    <s v="IN82"/>
    <n v="0"/>
    <n v="756"/>
    <n v="504"/>
    <n v="6144"/>
    <n v="2784"/>
    <n v="0"/>
    <n v="7484"/>
    <n v="7988"/>
    <n v="4446"/>
    <n v="-6326"/>
    <n v="6326"/>
    <m/>
    <n v="2.4228520017993702"/>
    <m/>
    <x v="23"/>
    <x v="6"/>
    <e v="#N/A"/>
    <e v="#N/A"/>
    <e v="#N/A"/>
    <e v="#N/A"/>
    <e v="#N/A"/>
    <e v="#N/A"/>
    <m/>
    <m/>
  </r>
  <r>
    <x v="14"/>
    <x v="14"/>
    <s v="IN83"/>
    <n v="0"/>
    <n v="4320"/>
    <n v="11766"/>
    <n v="10950"/>
    <n v="10830"/>
    <n v="0"/>
    <n v="6074"/>
    <n v="17276"/>
    <n v="21595"/>
    <n v="-7075"/>
    <n v="7075"/>
    <m/>
    <n v="1.3276221347534152"/>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55"/>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3"/>
    <m/>
    <x v="30"/>
    <x v="4"/>
    <e v="#N/A"/>
    <e v="#N/A"/>
    <e v="#N/A"/>
    <e v="#N/A"/>
    <e v="#N/A"/>
    <e v="#N/A"/>
    <m/>
    <m/>
  </r>
  <r>
    <x v="14"/>
    <x v="14"/>
    <s v="IN90"/>
    <n v="0"/>
    <n v="0"/>
    <n v="48162"/>
    <n v="0"/>
    <n v="0"/>
    <n v="0"/>
    <n v="780"/>
    <n v="48942"/>
    <n v="19620"/>
    <n v="-29322"/>
    <n v="29322"/>
    <m/>
    <n v="2.4944954128440369"/>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3"/>
    <m/>
    <x v="1"/>
    <x v="1"/>
    <e v="#N/A"/>
    <e v="#N/A"/>
    <e v="#N/A"/>
    <e v="#N/A"/>
    <e v="#N/A"/>
    <e v="#N/A"/>
    <m/>
    <m/>
  </r>
  <r>
    <x v="16"/>
    <x v="16"/>
    <s v="IN61"/>
    <n v="0"/>
    <n v="2724"/>
    <n v="0"/>
    <n v="3499"/>
    <n v="3424"/>
    <n v="0"/>
    <n v="3399"/>
    <n v="3081"/>
    <n v="9500"/>
    <n v="2677"/>
    <n v="-2677"/>
    <m/>
    <n v="0.71821052631578952"/>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03"/>
    <m/>
    <x v="5"/>
    <x v="4"/>
    <e v="#N/A"/>
    <e v="#N/A"/>
    <e v="#N/A"/>
    <e v="#N/A"/>
    <e v="#N/A"/>
    <e v="#N/A"/>
    <m/>
    <m/>
  </r>
  <r>
    <x v="16"/>
    <x v="16"/>
    <s v="IN65"/>
    <n v="0"/>
    <n v="2916"/>
    <n v="54"/>
    <n v="1989"/>
    <n v="1407"/>
    <n v="0"/>
    <n v="2184"/>
    <n v="2154"/>
    <n v="3800"/>
    <n v="155"/>
    <n v="-155"/>
    <m/>
    <n v="0.95921052631578951"/>
    <m/>
    <x v="6"/>
    <x v="2"/>
    <e v="#N/A"/>
    <e v="#N/A"/>
    <e v="#N/A"/>
    <e v="#N/A"/>
    <e v="#N/A"/>
    <e v="#N/A"/>
    <m/>
    <m/>
  </r>
  <r>
    <x v="16"/>
    <x v="16"/>
    <s v="IN66"/>
    <n v="0"/>
    <n v="609"/>
    <n v="0"/>
    <n v="528"/>
    <n v="201"/>
    <n v="0"/>
    <n v="622"/>
    <n v="466"/>
    <n v="720"/>
    <n v="-103"/>
    <n v="103"/>
    <m/>
    <n v="1.14305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77"/>
    <m/>
    <x v="9"/>
    <x v="1"/>
    <e v="#N/A"/>
    <e v="#N/A"/>
    <e v="#N/A"/>
    <e v="#N/A"/>
    <e v="#N/A"/>
    <e v="#N/A"/>
    <m/>
    <m/>
  </r>
  <r>
    <x v="16"/>
    <x v="16"/>
    <s v="IN69"/>
    <n v="0"/>
    <n v="5469"/>
    <n v="300"/>
    <n v="5052"/>
    <n v="3297"/>
    <n v="0"/>
    <n v="2172"/>
    <n v="1719"/>
    <n v="6900"/>
    <n v="1131"/>
    <n v="-1131"/>
    <m/>
    <n v="0.83608695652173914"/>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4"/>
    <m/>
    <x v="12"/>
    <x v="4"/>
    <e v="#N/A"/>
    <e v="#N/A"/>
    <e v="#N/A"/>
    <e v="#N/A"/>
    <e v="#N/A"/>
    <e v="#N/A"/>
    <m/>
    <m/>
  </r>
  <r>
    <x v="16"/>
    <x v="16"/>
    <s v="IN72"/>
    <n v="0"/>
    <n v="1260"/>
    <n v="504"/>
    <n v="1452"/>
    <n v="600"/>
    <n v="0"/>
    <n v="538"/>
    <n v="847"/>
    <n v="1130"/>
    <n v="-512"/>
    <n v="512"/>
    <m/>
    <n v="1.4530973451327434"/>
    <m/>
    <x v="13"/>
    <x v="3"/>
    <e v="#N/A"/>
    <e v="#N/A"/>
    <e v="#N/A"/>
    <e v="#N/A"/>
    <e v="#N/A"/>
    <e v="#N/A"/>
    <m/>
    <m/>
  </r>
  <r>
    <x v="16"/>
    <x v="16"/>
    <s v="IN73"/>
    <n v="0"/>
    <n v="720"/>
    <n v="0"/>
    <n v="843"/>
    <n v="231"/>
    <n v="0"/>
    <n v="489"/>
    <n v="372"/>
    <n v="660"/>
    <n v="-60"/>
    <n v="60"/>
    <m/>
    <n v="1.0909090909090908"/>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1"/>
    <m/>
    <x v="16"/>
    <x v="2"/>
    <e v="#N/A"/>
    <e v="#N/A"/>
    <e v="#N/A"/>
    <e v="#N/A"/>
    <e v="#N/A"/>
    <e v="#N/A"/>
    <m/>
    <m/>
  </r>
  <r>
    <x v="16"/>
    <x v="16"/>
    <s v="IN76"/>
    <n v="0"/>
    <n v="1583"/>
    <n v="3"/>
    <n v="2177"/>
    <n v="1482"/>
    <n v="0"/>
    <n v="1035"/>
    <n v="831"/>
    <n v="3900"/>
    <n v="1380"/>
    <n v="-1380"/>
    <m/>
    <n v="0.64615384615384619"/>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4"/>
    <m/>
    <x v="19"/>
    <x v="2"/>
    <e v="#N/A"/>
    <e v="#N/A"/>
    <e v="#N/A"/>
    <e v="#N/A"/>
    <e v="#N/A"/>
    <e v="#N/A"/>
    <m/>
    <m/>
  </r>
  <r>
    <x v="16"/>
    <x v="16"/>
    <s v="IN79"/>
    <n v="0"/>
    <n v="825"/>
    <n v="0"/>
    <n v="306"/>
    <n v="231"/>
    <n v="0"/>
    <n v="942"/>
    <n v="843"/>
    <n v="968"/>
    <n v="-205"/>
    <n v="205"/>
    <m/>
    <n v="1.2117768595041323"/>
    <m/>
    <x v="20"/>
    <x v="1"/>
    <e v="#N/A"/>
    <e v="#N/A"/>
    <e v="#N/A"/>
    <e v="#N/A"/>
    <e v="#N/A"/>
    <e v="#N/A"/>
    <m/>
    <m/>
  </r>
  <r>
    <x v="16"/>
    <x v="16"/>
    <s v="IN80"/>
    <n v="0"/>
    <n v="885"/>
    <n v="174"/>
    <n v="2485"/>
    <n v="2370"/>
    <n v="0"/>
    <n v="2553"/>
    <n v="2718"/>
    <n v="6800"/>
    <n v="1703"/>
    <n v="-1703"/>
    <m/>
    <n v="0.74955882352941172"/>
    <m/>
    <x v="21"/>
    <x v="2"/>
    <e v="#N/A"/>
    <e v="#N/A"/>
    <e v="#N/A"/>
    <e v="#N/A"/>
    <e v="#N/A"/>
    <e v="#N/A"/>
    <m/>
    <m/>
  </r>
  <r>
    <x v="16"/>
    <x v="16"/>
    <s v="IN81"/>
    <n v="0"/>
    <n v="0"/>
    <n v="0"/>
    <n v="8121"/>
    <n v="7020"/>
    <n v="0"/>
    <n v="2628"/>
    <n v="2103"/>
    <n v="16055"/>
    <n v="6407"/>
    <n v="-6407"/>
    <m/>
    <n v="0.60093428838368113"/>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86"/>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399"/>
    <m/>
    <x v="27"/>
    <x v="3"/>
    <e v="#N/A"/>
    <e v="#N/A"/>
    <e v="#N/A"/>
    <e v="#N/A"/>
    <e v="#N/A"/>
    <e v="#N/A"/>
    <m/>
    <m/>
  </r>
  <r>
    <x v="16"/>
    <x v="16"/>
    <s v="IN87"/>
    <n v="0"/>
    <n v="5625"/>
    <n v="0"/>
    <n v="3396"/>
    <n v="2613"/>
    <n v="0"/>
    <n v="2982"/>
    <n v="2604"/>
    <n v="5600"/>
    <n v="5"/>
    <n v="-5"/>
    <m/>
    <n v="0.99910714285714286"/>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16"/>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00000000000002"/>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28"/>
    <m/>
    <x v="3"/>
    <x v="3"/>
    <e v="#N/A"/>
    <e v="#N/A"/>
    <e v="#N/A"/>
    <e v="#N/A"/>
    <e v="#N/A"/>
    <e v="#N/A"/>
    <m/>
    <m/>
  </r>
  <r>
    <x v="17"/>
    <x v="17"/>
    <s v="IN63"/>
    <n v="2224"/>
    <n v="1744"/>
    <n v="0"/>
    <n v="2496"/>
    <n v="1896"/>
    <n v="0"/>
    <n v="2072"/>
    <n v="1504"/>
    <n v="4600"/>
    <n v="632"/>
    <n v="-632"/>
    <m/>
    <n v="0.86260869565217391"/>
    <m/>
    <x v="4"/>
    <x v="4"/>
    <e v="#N/A"/>
    <e v="#N/A"/>
    <e v="#N/A"/>
    <e v="#N/A"/>
    <e v="#N/A"/>
    <e v="#N/A"/>
    <m/>
    <m/>
  </r>
  <r>
    <x v="17"/>
    <x v="17"/>
    <s v="IN64"/>
    <n v="789"/>
    <n v="2528"/>
    <n v="0"/>
    <n v="2704"/>
    <n v="2336"/>
    <n v="0"/>
    <n v="981"/>
    <n v="629"/>
    <n v="4385"/>
    <n v="1068"/>
    <n v="-1068"/>
    <m/>
    <n v="0.75644241733181294"/>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2"/>
    <m/>
    <x v="8"/>
    <x v="1"/>
    <e v="#N/A"/>
    <e v="#N/A"/>
    <e v="#N/A"/>
    <e v="#N/A"/>
    <e v="#N/A"/>
    <e v="#N/A"/>
    <m/>
    <m/>
  </r>
  <r>
    <x v="17"/>
    <x v="17"/>
    <s v="IN68"/>
    <n v="2438"/>
    <n v="2000"/>
    <n v="400"/>
    <n v="4840"/>
    <n v="2662"/>
    <n v="0"/>
    <n v="1776"/>
    <n v="1184"/>
    <n v="6710"/>
    <n v="1872"/>
    <n v="-1872"/>
    <m/>
    <n v="0.72101341281669151"/>
    <m/>
    <x v="9"/>
    <x v="1"/>
    <e v="#N/A"/>
    <e v="#N/A"/>
    <e v="#N/A"/>
    <e v="#N/A"/>
    <e v="#N/A"/>
    <e v="#N/A"/>
    <m/>
    <m/>
  </r>
  <r>
    <x v="17"/>
    <x v="17"/>
    <s v="IN69"/>
    <n v="232"/>
    <n v="4032"/>
    <n v="0"/>
    <n v="1832"/>
    <n v="1232"/>
    <n v="0"/>
    <n v="3032"/>
    <n v="2648"/>
    <n v="5564"/>
    <n v="1300"/>
    <n v="-1300"/>
    <m/>
    <n v="0.76635514018691586"/>
    <m/>
    <x v="10"/>
    <x v="4"/>
    <e v="#N/A"/>
    <e v="#N/A"/>
    <e v="#N/A"/>
    <e v="#N/A"/>
    <e v="#N/A"/>
    <e v="#N/A"/>
    <m/>
    <m/>
  </r>
  <r>
    <x v="17"/>
    <x v="17"/>
    <s v="IN70"/>
    <n v="1816"/>
    <n v="9176"/>
    <n v="0"/>
    <n v="5880"/>
    <n v="4512"/>
    <n v="0"/>
    <n v="6480"/>
    <n v="4944"/>
    <n v="15700"/>
    <n v="4708"/>
    <n v="-4708"/>
    <m/>
    <n v="0.70012738853503187"/>
    <m/>
    <x v="11"/>
    <x v="4"/>
    <e v="#N/A"/>
    <e v="#N/A"/>
    <e v="#N/A"/>
    <e v="#N/A"/>
    <e v="#N/A"/>
    <e v="#N/A"/>
    <m/>
    <m/>
  </r>
  <r>
    <x v="17"/>
    <x v="17"/>
    <s v="IN71"/>
    <n v="312"/>
    <n v="2765"/>
    <n v="800"/>
    <n v="1373"/>
    <n v="1013"/>
    <n v="0"/>
    <n v="2064"/>
    <n v="2504"/>
    <n v="5416"/>
    <n v="1539"/>
    <n v="-1539"/>
    <m/>
    <n v="0.71584194977843429"/>
    <m/>
    <x v="12"/>
    <x v="4"/>
    <e v="#N/A"/>
    <e v="#N/A"/>
    <e v="#N/A"/>
    <e v="#N/A"/>
    <e v="#N/A"/>
    <e v="#N/A"/>
    <m/>
    <m/>
  </r>
  <r>
    <x v="17"/>
    <x v="17"/>
    <s v="IN72"/>
    <n v="986"/>
    <n v="1640"/>
    <n v="200"/>
    <n v="1065"/>
    <n v="818"/>
    <n v="0"/>
    <n v="1847"/>
    <n v="2039"/>
    <n v="3552"/>
    <n v="687"/>
    <n v="-687"/>
    <m/>
    <n v="0.80658783783783783"/>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68"/>
    <m/>
    <x v="16"/>
    <x v="2"/>
    <e v="#N/A"/>
    <e v="#N/A"/>
    <e v="#N/A"/>
    <e v="#N/A"/>
    <e v="#N/A"/>
    <e v="#N/A"/>
    <m/>
    <m/>
  </r>
  <r>
    <x v="17"/>
    <x v="17"/>
    <s v="IN76"/>
    <n v="1040"/>
    <n v="1160"/>
    <n v="0"/>
    <n v="1880"/>
    <n v="1720"/>
    <n v="0"/>
    <n v="56"/>
    <n v="24"/>
    <n v="2588"/>
    <n v="812"/>
    <n v="-812"/>
    <m/>
    <n v="0.68624420401854713"/>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4"/>
    <m/>
    <x v="19"/>
    <x v="2"/>
    <e v="#N/A"/>
    <e v="#N/A"/>
    <e v="#N/A"/>
    <e v="#N/A"/>
    <e v="#N/A"/>
    <e v="#N/A"/>
    <m/>
    <m/>
  </r>
  <r>
    <x v="17"/>
    <x v="17"/>
    <s v="IN79"/>
    <n v="288"/>
    <n v="240"/>
    <n v="0"/>
    <n v="352"/>
    <n v="232"/>
    <n v="0"/>
    <n v="296"/>
    <n v="160"/>
    <n v="944"/>
    <n v="416"/>
    <n v="-416"/>
    <m/>
    <n v="0.55932203389830504"/>
    <m/>
    <x v="20"/>
    <x v="1"/>
    <e v="#N/A"/>
    <e v="#N/A"/>
    <e v="#N/A"/>
    <e v="#N/A"/>
    <e v="#N/A"/>
    <e v="#N/A"/>
    <m/>
    <m/>
  </r>
  <r>
    <x v="17"/>
    <x v="17"/>
    <s v="IN80"/>
    <n v="2623"/>
    <n v="560"/>
    <n v="0"/>
    <n v="2503"/>
    <n v="2303"/>
    <n v="0"/>
    <n v="856"/>
    <n v="856"/>
    <n v="6178"/>
    <n v="3019"/>
    <n v="-3019"/>
    <m/>
    <n v="0.51133052767886045"/>
    <m/>
    <x v="21"/>
    <x v="2"/>
    <e v="#N/A"/>
    <e v="#N/A"/>
    <e v="#N/A"/>
    <e v="#N/A"/>
    <e v="#N/A"/>
    <e v="#N/A"/>
    <m/>
    <m/>
  </r>
  <r>
    <x v="17"/>
    <x v="17"/>
    <s v="IN81"/>
    <n v="816"/>
    <n v="4488"/>
    <n v="0"/>
    <n v="4696"/>
    <n v="4096"/>
    <n v="0"/>
    <n v="2384"/>
    <n v="1960"/>
    <n v="9517"/>
    <n v="3037"/>
    <n v="-3037"/>
    <m/>
    <n v="0.68088683408637174"/>
    <m/>
    <x v="22"/>
    <x v="1"/>
    <e v="#N/A"/>
    <e v="#N/A"/>
    <e v="#N/A"/>
    <e v="#N/A"/>
    <e v="#N/A"/>
    <e v="#N/A"/>
    <m/>
    <m/>
  </r>
  <r>
    <x v="17"/>
    <x v="17"/>
    <s v="IN82"/>
    <n v="696"/>
    <n v="504"/>
    <n v="80"/>
    <n v="1512"/>
    <n v="960"/>
    <n v="0"/>
    <n v="7"/>
    <n v="87"/>
    <n v="2690"/>
    <n v="1643"/>
    <n v="-1643"/>
    <m/>
    <n v="0.38921933085501859"/>
    <m/>
    <x v="23"/>
    <x v="6"/>
    <e v="#N/A"/>
    <e v="#N/A"/>
    <e v="#N/A"/>
    <e v="#N/A"/>
    <e v="#N/A"/>
    <e v="#N/A"/>
    <m/>
    <m/>
  </r>
  <r>
    <x v="17"/>
    <x v="17"/>
    <s v="IN83"/>
    <n v="1864"/>
    <n v="0"/>
    <n v="0"/>
    <n v="1584"/>
    <n v="1568"/>
    <n v="0"/>
    <n v="456"/>
    <n v="336"/>
    <n v="3533"/>
    <n v="1509"/>
    <n v="-1509"/>
    <m/>
    <n v="0.57288423436173219"/>
    <m/>
    <x v="24"/>
    <x v="1"/>
    <e v="#N/A"/>
    <e v="#N/A"/>
    <e v="#N/A"/>
    <e v="#N/A"/>
    <e v="#N/A"/>
    <e v="#N/A"/>
    <m/>
    <m/>
  </r>
  <r>
    <x v="17"/>
    <x v="17"/>
    <s v="IN84"/>
    <n v="24"/>
    <n v="0"/>
    <n v="0"/>
    <n v="72"/>
    <n v="24"/>
    <n v="0"/>
    <n v="40"/>
    <n v="16"/>
    <n v="188"/>
    <n v="124"/>
    <n v="-124"/>
    <m/>
    <n v="0.34042553191489361"/>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1"/>
    <m/>
    <x v="27"/>
    <x v="3"/>
    <e v="#N/A"/>
    <e v="#N/A"/>
    <e v="#N/A"/>
    <e v="#N/A"/>
    <e v="#N/A"/>
    <e v="#N/A"/>
    <m/>
    <m/>
  </r>
  <r>
    <x v="17"/>
    <x v="17"/>
    <s v="IN87"/>
    <n v="870"/>
    <n v="2536"/>
    <n v="0"/>
    <n v="2759"/>
    <n v="2446"/>
    <n v="0"/>
    <n v="960"/>
    <n v="816"/>
    <n v="4248"/>
    <n v="842"/>
    <n v="-842"/>
    <m/>
    <n v="0.80178907721280601"/>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5"/>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5"/>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4"/>
    <m/>
    <x v="1"/>
    <x v="1"/>
    <e v="#N/A"/>
    <e v="#N/A"/>
    <e v="#N/A"/>
    <e v="#N/A"/>
    <e v="#N/A"/>
    <e v="#N/A"/>
    <m/>
    <m/>
  </r>
  <r>
    <x v="19"/>
    <x v="19"/>
    <s v="IN61"/>
    <n v="18957"/>
    <n v="22176"/>
    <n v="0"/>
    <n v="12575"/>
    <n v="11519"/>
    <n v="10584"/>
    <n v="29612"/>
    <n v="28928"/>
    <n v="38582"/>
    <n v="-2549"/>
    <n v="2549"/>
    <m/>
    <n v="1.0660670779119796"/>
    <m/>
    <x v="2"/>
    <x v="2"/>
    <e v="#N/A"/>
    <e v="#N/A"/>
    <e v="#N/A"/>
    <e v="#N/A"/>
    <e v="#N/A"/>
    <e v="#N/A"/>
    <m/>
    <m/>
  </r>
  <r>
    <x v="19"/>
    <x v="19"/>
    <s v="IN62"/>
    <n v="6704"/>
    <n v="49940"/>
    <n v="67740"/>
    <n v="45624"/>
    <n v="24360"/>
    <n v="0"/>
    <n v="32673"/>
    <n v="89253"/>
    <n v="100236"/>
    <n v="-24537"/>
    <n v="24537"/>
    <m/>
    <n v="1.2447922901951394"/>
    <m/>
    <x v="3"/>
    <x v="3"/>
    <e v="#N/A"/>
    <e v="#N/A"/>
    <e v="#N/A"/>
    <e v="#N/A"/>
    <e v="#N/A"/>
    <e v="#N/A"/>
    <m/>
    <m/>
  </r>
  <r>
    <x v="19"/>
    <x v="19"/>
    <s v="IN63"/>
    <n v="24"/>
    <n v="55932"/>
    <n v="34836"/>
    <n v="38040"/>
    <n v="26580"/>
    <n v="3816"/>
    <n v="34080"/>
    <n v="57648"/>
    <n v="72000"/>
    <n v="-23496"/>
    <n v="23496"/>
    <m/>
    <n v="1.3263333333333334"/>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4"/>
    <m/>
    <x v="6"/>
    <x v="2"/>
    <e v="#N/A"/>
    <e v="#N/A"/>
    <e v="#N/A"/>
    <e v="#N/A"/>
    <e v="#N/A"/>
    <e v="#N/A"/>
    <m/>
    <m/>
  </r>
  <r>
    <x v="19"/>
    <x v="19"/>
    <s v="IN66"/>
    <n v="0"/>
    <n v="18708"/>
    <n v="4680"/>
    <n v="11988"/>
    <n v="4776"/>
    <n v="0"/>
    <n v="14745"/>
    <n v="16089"/>
    <n v="20000"/>
    <n v="-4201"/>
    <n v="4201"/>
    <m/>
    <n v="1.2100500000000001"/>
    <m/>
    <x v="7"/>
    <x v="3"/>
    <e v="#N/A"/>
    <e v="#N/A"/>
    <e v="#N/A"/>
    <e v="#N/A"/>
    <e v="#N/A"/>
    <e v="#N/A"/>
    <m/>
    <m/>
  </r>
  <r>
    <x v="19"/>
    <x v="19"/>
    <s v="IN67"/>
    <n v="3840"/>
    <n v="42264"/>
    <n v="3024"/>
    <n v="35232"/>
    <n v="26844"/>
    <n v="2376"/>
    <n v="22008"/>
    <n v="22476"/>
    <n v="47860"/>
    <n v="-4016"/>
    <n v="4016"/>
    <m/>
    <n v="1.0839114082741328"/>
    <m/>
    <x v="8"/>
    <x v="1"/>
    <e v="#N/A"/>
    <e v="#N/A"/>
    <e v="#N/A"/>
    <e v="#N/A"/>
    <e v="#N/A"/>
    <e v="#N/A"/>
    <m/>
    <m/>
  </r>
  <r>
    <x v="19"/>
    <x v="19"/>
    <s v="IN68"/>
    <n v="0"/>
    <n v="40140"/>
    <n v="10944"/>
    <n v="41544"/>
    <n v="27840"/>
    <n v="16044"/>
    <n v="44193"/>
    <n v="47277"/>
    <n v="69600"/>
    <n v="-13377"/>
    <n v="13377"/>
    <m/>
    <n v="1.1921982758620691"/>
    <m/>
    <x v="9"/>
    <x v="1"/>
    <e v="#N/A"/>
    <e v="#N/A"/>
    <e v="#N/A"/>
    <e v="#N/A"/>
    <e v="#N/A"/>
    <e v="#N/A"/>
    <m/>
    <m/>
  </r>
  <r>
    <x v="19"/>
    <x v="19"/>
    <s v="IN69"/>
    <n v="9166"/>
    <n v="35496"/>
    <n v="10788"/>
    <n v="33408"/>
    <n v="22080"/>
    <n v="0"/>
    <n v="29038"/>
    <n v="32110"/>
    <n v="65464"/>
    <n v="3558"/>
    <n v="-3558"/>
    <m/>
    <n v="0.94564951729194668"/>
    <m/>
    <x v="10"/>
    <x v="4"/>
    <e v="#N/A"/>
    <e v="#N/A"/>
    <e v="#N/A"/>
    <e v="#N/A"/>
    <e v="#N/A"/>
    <e v="#N/A"/>
    <m/>
    <m/>
  </r>
  <r>
    <x v="19"/>
    <x v="19"/>
    <s v="IN70"/>
    <n v="20376"/>
    <n v="47844"/>
    <n v="53088"/>
    <n v="36996"/>
    <n v="28440"/>
    <n v="0"/>
    <n v="43524"/>
    <n v="85896"/>
    <n v="110924"/>
    <n v="-14128"/>
    <n v="14128"/>
    <m/>
    <n v="1.1273664851610112"/>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3"/>
    <m/>
    <x v="13"/>
    <x v="3"/>
    <e v="#N/A"/>
    <e v="#N/A"/>
    <e v="#N/A"/>
    <e v="#N/A"/>
    <e v="#N/A"/>
    <e v="#N/A"/>
    <m/>
    <m/>
  </r>
  <r>
    <x v="19"/>
    <x v="19"/>
    <s v="IN73"/>
    <n v="0"/>
    <n v="14064"/>
    <n v="3024"/>
    <n v="9252"/>
    <n v="4368"/>
    <n v="0"/>
    <n v="14760"/>
    <n v="16524"/>
    <n v="17000"/>
    <n v="-5152"/>
    <n v="5152"/>
    <m/>
    <n v="1.3030588235294118"/>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5"/>
    <m/>
    <x v="16"/>
    <x v="2"/>
    <e v="#N/A"/>
    <e v="#N/A"/>
    <e v="#N/A"/>
    <e v="#N/A"/>
    <e v="#N/A"/>
    <e v="#N/A"/>
    <m/>
    <m/>
  </r>
  <r>
    <x v="19"/>
    <x v="19"/>
    <s v="IN76"/>
    <n v="0"/>
    <n v="8931"/>
    <n v="2206"/>
    <n v="20060"/>
    <n v="12968"/>
    <n v="0"/>
    <n v="6763"/>
    <n v="6905"/>
    <n v="34340"/>
    <n v="12403"/>
    <n v="-12403"/>
    <m/>
    <n v="0.63881770529994175"/>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17"/>
    <m/>
    <x v="19"/>
    <x v="2"/>
    <e v="#N/A"/>
    <e v="#N/A"/>
    <e v="#N/A"/>
    <e v="#N/A"/>
    <e v="#N/A"/>
    <e v="#N/A"/>
    <m/>
    <m/>
  </r>
  <r>
    <x v="19"/>
    <x v="19"/>
    <s v="IN79"/>
    <n v="0"/>
    <n v="3552"/>
    <n v="0"/>
    <n v="2004"/>
    <n v="1308"/>
    <n v="0"/>
    <n v="4908"/>
    <n v="4140"/>
    <n v="5607"/>
    <n v="-609"/>
    <n v="609"/>
    <m/>
    <n v="1.1086142322097379"/>
    <m/>
    <x v="20"/>
    <x v="1"/>
    <e v="#N/A"/>
    <e v="#N/A"/>
    <e v="#N/A"/>
    <e v="#N/A"/>
    <e v="#N/A"/>
    <e v="#N/A"/>
    <m/>
    <m/>
  </r>
  <r>
    <x v="19"/>
    <x v="19"/>
    <s v="IN80"/>
    <n v="0"/>
    <n v="30072"/>
    <n v="480"/>
    <n v="15982"/>
    <n v="14122"/>
    <n v="6048"/>
    <n v="37260"/>
    <n v="37692"/>
    <n v="46959"/>
    <n v="-4903"/>
    <n v="4903"/>
    <m/>
    <n v="1.1044102302008134"/>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47"/>
    <m/>
    <x v="23"/>
    <x v="6"/>
    <e v="#N/A"/>
    <e v="#N/A"/>
    <e v="#N/A"/>
    <e v="#N/A"/>
    <e v="#N/A"/>
    <e v="#N/A"/>
    <m/>
    <m/>
  </r>
  <r>
    <x v="19"/>
    <x v="19"/>
    <s v="IN83"/>
    <n v="0"/>
    <n v="46416"/>
    <n v="14904"/>
    <n v="33684"/>
    <n v="32196"/>
    <n v="8064"/>
    <n v="27298"/>
    <n v="39934"/>
    <n v="65340"/>
    <n v="-9058"/>
    <n v="9058"/>
    <m/>
    <n v="1.1386287113559841"/>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4.9889948642699924E-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4"/>
    <m/>
    <x v="1"/>
    <x v="1"/>
    <e v="#N/A"/>
    <e v="#N/A"/>
    <e v="#N/A"/>
    <e v="#N/A"/>
    <e v="#N/A"/>
    <e v="#N/A"/>
    <m/>
    <m/>
  </r>
  <r>
    <x v="20"/>
    <x v="20"/>
    <s v="IN61"/>
    <n v="35228"/>
    <n v="8328"/>
    <n v="0"/>
    <n v="16052"/>
    <n v="15235"/>
    <n v="6912"/>
    <n v="28320"/>
    <n v="27456"/>
    <n v="50353"/>
    <n v="6798"/>
    <n v="-6798"/>
    <m/>
    <n v="0.86499314837249019"/>
    <m/>
    <x v="2"/>
    <x v="2"/>
    <e v="#N/A"/>
    <e v="#N/A"/>
    <e v="#N/A"/>
    <e v="#N/A"/>
    <e v="#N/A"/>
    <e v="#N/A"/>
    <m/>
    <m/>
  </r>
  <r>
    <x v="20"/>
    <x v="20"/>
    <s v="IN62"/>
    <n v="24922"/>
    <n v="127152"/>
    <n v="37142"/>
    <n v="94590"/>
    <n v="51288"/>
    <n v="0"/>
    <n v="101059"/>
    <n v="116859"/>
    <n v="200184"/>
    <n v="10695"/>
    <n v="-10695"/>
    <m/>
    <n v="0.94657415178036208"/>
    <m/>
    <x v="3"/>
    <x v="3"/>
    <e v="#N/A"/>
    <e v="#N/A"/>
    <e v="#N/A"/>
    <e v="#N/A"/>
    <e v="#N/A"/>
    <e v="#N/A"/>
    <m/>
    <m/>
  </r>
  <r>
    <x v="20"/>
    <x v="20"/>
    <s v="IN63"/>
    <n v="65424"/>
    <n v="78984"/>
    <n v="28872"/>
    <n v="78720"/>
    <n v="56496"/>
    <n v="0"/>
    <n v="87912"/>
    <n v="95688"/>
    <n v="165000"/>
    <n v="-8280"/>
    <n v="8280"/>
    <m/>
    <n v="1.0501818181818181"/>
    <m/>
    <x v="4"/>
    <x v="4"/>
    <e v="#N/A"/>
    <e v="#N/A"/>
    <e v="#N/A"/>
    <e v="#N/A"/>
    <e v="#N/A"/>
    <e v="#N/A"/>
    <m/>
    <m/>
  </r>
  <r>
    <x v="20"/>
    <x v="20"/>
    <s v="IN64"/>
    <n v="61256"/>
    <n v="13968"/>
    <n v="13128"/>
    <n v="37716"/>
    <n v="28512"/>
    <n v="0"/>
    <n v="47000"/>
    <n v="53408"/>
    <n v="82162"/>
    <n v="-6478"/>
    <n v="6478"/>
    <m/>
    <n v="1.0788442345609892"/>
    <m/>
    <x v="5"/>
    <x v="4"/>
    <e v="#N/A"/>
    <e v="#N/A"/>
    <e v="#N/A"/>
    <e v="#N/A"/>
    <e v="#N/A"/>
    <e v="#N/A"/>
    <m/>
    <m/>
  </r>
  <r>
    <x v="20"/>
    <x v="20"/>
    <s v="IN65"/>
    <n v="50616"/>
    <n v="33419"/>
    <n v="2400"/>
    <n v="47049"/>
    <n v="25344"/>
    <n v="5184"/>
    <n v="58689"/>
    <n v="57072"/>
    <n v="84230"/>
    <n v="-2203"/>
    <n v="2203"/>
    <m/>
    <n v="1.0261545767541256"/>
    <m/>
    <x v="6"/>
    <x v="2"/>
    <e v="#N/A"/>
    <e v="#N/A"/>
    <e v="#N/A"/>
    <e v="#N/A"/>
    <e v="#N/A"/>
    <e v="#N/A"/>
    <m/>
    <m/>
  </r>
  <r>
    <x v="20"/>
    <x v="20"/>
    <s v="IN66"/>
    <n v="9109"/>
    <n v="13824"/>
    <n v="5328"/>
    <n v="16872"/>
    <n v="5376"/>
    <n v="0"/>
    <n v="17557"/>
    <n v="17413"/>
    <n v="28455"/>
    <n v="194"/>
    <n v="-194"/>
    <m/>
    <n v="0.99318221753646108"/>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45"/>
    <m/>
    <x v="10"/>
    <x v="4"/>
    <e v="#N/A"/>
    <e v="#N/A"/>
    <e v="#N/A"/>
    <e v="#N/A"/>
    <e v="#N/A"/>
    <e v="#N/A"/>
    <m/>
    <m/>
  </r>
  <r>
    <x v="20"/>
    <x v="20"/>
    <s v="IN70"/>
    <n v="51528"/>
    <n v="46176"/>
    <n v="73200"/>
    <n v="57264"/>
    <n v="43440"/>
    <n v="5880"/>
    <n v="98470"/>
    <n v="154582"/>
    <n v="162168"/>
    <n v="-52942"/>
    <n v="52942"/>
    <m/>
    <n v="1.3264639139657639"/>
    <m/>
    <x v="11"/>
    <x v="4"/>
    <e v="#N/A"/>
    <e v="#N/A"/>
    <e v="#N/A"/>
    <e v="#N/A"/>
    <e v="#N/A"/>
    <e v="#N/A"/>
    <m/>
    <m/>
  </r>
  <r>
    <x v="20"/>
    <x v="20"/>
    <s v="IN71"/>
    <n v="54357"/>
    <n v="46008"/>
    <n v="5184"/>
    <n v="39453"/>
    <n v="28581"/>
    <n v="0"/>
    <n v="71784"/>
    <n v="67608"/>
    <n v="88500"/>
    <n v="-17049"/>
    <n v="17049"/>
    <m/>
    <n v="1.1926440677966101"/>
    <m/>
    <x v="12"/>
    <x v="4"/>
    <e v="#N/A"/>
    <e v="#N/A"/>
    <e v="#N/A"/>
    <e v="#N/A"/>
    <e v="#N/A"/>
    <e v="#N/A"/>
    <m/>
    <m/>
  </r>
  <r>
    <x v="20"/>
    <x v="20"/>
    <s v="IN72"/>
    <n v="74772"/>
    <n v="51840"/>
    <n v="42696"/>
    <n v="94177"/>
    <n v="54217"/>
    <n v="0"/>
    <n v="63754"/>
    <n v="92506"/>
    <n v="147988"/>
    <n v="-12679"/>
    <n v="12679"/>
    <m/>
    <n v="1.0856758656107253"/>
    <m/>
    <x v="13"/>
    <x v="3"/>
    <e v="#N/A"/>
    <e v="#N/A"/>
    <e v="#N/A"/>
    <e v="#N/A"/>
    <e v="#N/A"/>
    <e v="#N/A"/>
    <m/>
    <m/>
  </r>
  <r>
    <x v="20"/>
    <x v="20"/>
    <s v="IN73"/>
    <n v="25562"/>
    <n v="1920"/>
    <n v="4752"/>
    <n v="16248"/>
    <n v="7248"/>
    <n v="0"/>
    <n v="20231"/>
    <n v="22631"/>
    <n v="30500"/>
    <n v="-1731"/>
    <n v="1731"/>
    <m/>
    <n v="1.0567540983606558"/>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599"/>
    <m/>
    <x v="16"/>
    <x v="2"/>
    <e v="#N/A"/>
    <e v="#N/A"/>
    <e v="#N/A"/>
    <e v="#N/A"/>
    <e v="#N/A"/>
    <e v="#N/A"/>
    <m/>
    <m/>
  </r>
  <r>
    <x v="20"/>
    <x v="20"/>
    <s v="IN76"/>
    <n v="11544"/>
    <n v="18752"/>
    <n v="1200"/>
    <n v="28664"/>
    <n v="17457"/>
    <n v="0"/>
    <n v="9840"/>
    <n v="8808"/>
    <n v="45528"/>
    <n v="17031"/>
    <n v="-17031"/>
    <m/>
    <n v="0.62592250922509229"/>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2"/>
    <m/>
    <x v="19"/>
    <x v="2"/>
    <e v="#N/A"/>
    <e v="#N/A"/>
    <e v="#N/A"/>
    <e v="#N/A"/>
    <e v="#N/A"/>
    <e v="#N/A"/>
    <m/>
    <m/>
  </r>
  <r>
    <x v="20"/>
    <x v="20"/>
    <s v="IN79"/>
    <n v="5616"/>
    <n v="1080"/>
    <n v="480"/>
    <n v="3552"/>
    <n v="1416"/>
    <n v="0"/>
    <n v="5280"/>
    <n v="4440"/>
    <n v="13008"/>
    <n v="5832"/>
    <n v="-5832"/>
    <m/>
    <n v="0.55166051660516602"/>
    <m/>
    <x v="20"/>
    <x v="1"/>
    <e v="#N/A"/>
    <e v="#N/A"/>
    <e v="#N/A"/>
    <e v="#N/A"/>
    <e v="#N/A"/>
    <e v="#N/A"/>
    <m/>
    <m/>
  </r>
  <r>
    <x v="20"/>
    <x v="20"/>
    <s v="IN80"/>
    <n v="18408"/>
    <n v="15096"/>
    <n v="240"/>
    <n v="10488"/>
    <n v="6912"/>
    <n v="7776"/>
    <n v="24672"/>
    <n v="24888"/>
    <n v="24800"/>
    <n v="-7024"/>
    <n v="7024"/>
    <m/>
    <n v="1.2832258064516129"/>
    <m/>
    <x v="21"/>
    <x v="2"/>
    <e v="#N/A"/>
    <e v="#N/A"/>
    <e v="#N/A"/>
    <e v="#N/A"/>
    <e v="#N/A"/>
    <e v="#N/A"/>
    <m/>
    <m/>
  </r>
  <r>
    <x v="20"/>
    <x v="20"/>
    <s v="IN81"/>
    <n v="16440"/>
    <n v="88128"/>
    <n v="12576"/>
    <n v="82920"/>
    <n v="68568"/>
    <n v="0"/>
    <n v="42984"/>
    <n v="50088"/>
    <n v="164019"/>
    <n v="39891"/>
    <n v="-39891"/>
    <m/>
    <n v="0.75679037184716402"/>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89"/>
    <m/>
    <x v="24"/>
    <x v="1"/>
    <e v="#N/A"/>
    <e v="#N/A"/>
    <e v="#N/A"/>
    <e v="#N/A"/>
    <e v="#N/A"/>
    <e v="#N/A"/>
    <m/>
    <m/>
  </r>
  <r>
    <x v="20"/>
    <x v="20"/>
    <s v="IN84"/>
    <n v="1176"/>
    <n v="6912"/>
    <n v="4968"/>
    <n v="7344"/>
    <n v="6624"/>
    <n v="0"/>
    <n v="1464"/>
    <n v="5688"/>
    <n v="12065"/>
    <n v="-991"/>
    <n v="991"/>
    <m/>
    <n v="1.0821384169084127"/>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3"/>
    <m/>
    <x v="27"/>
    <x v="3"/>
    <e v="#N/A"/>
    <e v="#N/A"/>
    <e v="#N/A"/>
    <e v="#N/A"/>
    <e v="#N/A"/>
    <e v="#N/A"/>
    <m/>
    <m/>
  </r>
  <r>
    <x v="20"/>
    <x v="20"/>
    <s v="IN87"/>
    <n v="62326"/>
    <n v="70248"/>
    <n v="33384"/>
    <n v="51358"/>
    <n v="40438"/>
    <n v="0"/>
    <n v="92136"/>
    <n v="120960"/>
    <n v="120816"/>
    <n v="-45142"/>
    <n v="45142"/>
    <m/>
    <n v="1.3736425638988214"/>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3999999999999"/>
    <m/>
    <x v="30"/>
    <x v="4"/>
    <e v="#N/A"/>
    <e v="#N/A"/>
    <e v="#N/A"/>
    <e v="#N/A"/>
    <e v="#N/A"/>
    <e v="#N/A"/>
    <m/>
    <m/>
  </r>
  <r>
    <x v="20"/>
    <x v="20"/>
    <s v="IN90"/>
    <n v="0"/>
    <n v="0"/>
    <n v="32400"/>
    <n v="0"/>
    <n v="0"/>
    <n v="0"/>
    <n v="888"/>
    <n v="33288"/>
    <n v="49600"/>
    <n v="16312"/>
    <n v="-16312"/>
    <m/>
    <n v="0.67112903225806453"/>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3"/>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099999999999998"/>
    <m/>
    <x v="6"/>
    <x v="2"/>
    <e v="#N/A"/>
    <e v="#N/A"/>
    <e v="#N/A"/>
    <e v="#N/A"/>
    <e v="#N/A"/>
    <e v="#N/A"/>
    <m/>
    <m/>
  </r>
  <r>
    <x v="27"/>
    <x v="27"/>
    <s v="IN66"/>
    <n v="0"/>
    <n v="6000"/>
    <n v="0"/>
    <n v="5376"/>
    <n v="1992"/>
    <n v="0"/>
    <n v="9312"/>
    <n v="7848"/>
    <n v="19000"/>
    <n v="7696"/>
    <n v="-7696"/>
    <m/>
    <n v="0.59494736842105267"/>
    <m/>
    <x v="7"/>
    <x v="3"/>
    <e v="#N/A"/>
    <e v="#N/A"/>
    <e v="#N/A"/>
    <e v="#N/A"/>
    <e v="#N/A"/>
    <e v="#N/A"/>
    <m/>
    <m/>
  </r>
  <r>
    <x v="27"/>
    <x v="27"/>
    <s v="IN67"/>
    <n v="0"/>
    <n v="26856"/>
    <n v="0"/>
    <n v="39744"/>
    <n v="23376"/>
    <n v="15672"/>
    <n v="22676"/>
    <n v="21404"/>
    <n v="33000"/>
    <n v="-13052"/>
    <n v="13052"/>
    <m/>
    <n v="1.3955151515151516"/>
    <m/>
    <x v="8"/>
    <x v="1"/>
    <e v="#N/A"/>
    <e v="#N/A"/>
    <e v="#N/A"/>
    <e v="#N/A"/>
    <e v="#N/A"/>
    <e v="#N/A"/>
    <m/>
    <m/>
  </r>
  <r>
    <x v="27"/>
    <x v="27"/>
    <s v="IN68"/>
    <n v="0"/>
    <n v="10056"/>
    <n v="2184"/>
    <n v="27336"/>
    <n v="15719"/>
    <n v="0"/>
    <n v="6361"/>
    <n v="8305"/>
    <n v="35000"/>
    <n v="10736"/>
    <n v="-10736"/>
    <m/>
    <n v="0.69325714285714291"/>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3"/>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79999999999997"/>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3"/>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87"/>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3"/>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3"/>
    <m/>
    <x v="1"/>
    <x v="1"/>
    <e v="#N/A"/>
    <e v="#N/A"/>
    <e v="#N/A"/>
    <e v="#N/A"/>
    <e v="#N/A"/>
    <e v="#N/A"/>
    <m/>
    <m/>
  </r>
  <r>
    <x v="30"/>
    <x v="30"/>
    <s v="IN61"/>
    <n v="0"/>
    <n v="3600"/>
    <n v="0"/>
    <n v="2352"/>
    <n v="2256"/>
    <n v="0"/>
    <n v="3216"/>
    <n v="3120"/>
    <n v="7400"/>
    <n v="1928"/>
    <n v="-1928"/>
    <m/>
    <n v="0.73945945945945946"/>
    <m/>
    <x v="2"/>
    <x v="2"/>
    <e v="#N/A"/>
    <e v="#N/A"/>
    <e v="#N/A"/>
    <e v="#N/A"/>
    <e v="#N/A"/>
    <e v="#N/A"/>
    <m/>
    <m/>
  </r>
  <r>
    <x v="30"/>
    <x v="30"/>
    <s v="IN62"/>
    <n v="0"/>
    <n v="39072"/>
    <n v="45840"/>
    <n v="68016"/>
    <n v="35520"/>
    <n v="0"/>
    <n v="11233"/>
    <n v="40561"/>
    <n v="95100"/>
    <n v="2507"/>
    <n v="-2507"/>
    <m/>
    <n v="0.97363827549947424"/>
    <m/>
    <x v="3"/>
    <x v="3"/>
    <e v="#N/A"/>
    <e v="#N/A"/>
    <e v="#N/A"/>
    <e v="#N/A"/>
    <e v="#N/A"/>
    <e v="#N/A"/>
    <m/>
    <m/>
  </r>
  <r>
    <x v="30"/>
    <x v="30"/>
    <s v="IN63"/>
    <n v="0"/>
    <n v="58848"/>
    <n v="27120"/>
    <n v="55776"/>
    <n v="21600"/>
    <n v="1248"/>
    <n v="34896"/>
    <n v="35376"/>
    <n v="139000"/>
    <n v="55384"/>
    <n v="-55384"/>
    <m/>
    <n v="0.60155395683453239"/>
    <m/>
    <x v="4"/>
    <x v="4"/>
    <e v="#N/A"/>
    <e v="#N/A"/>
    <e v="#N/A"/>
    <e v="#N/A"/>
    <e v="#N/A"/>
    <e v="#N/A"/>
    <m/>
    <m/>
  </r>
  <r>
    <x v="30"/>
    <x v="30"/>
    <s v="IN64"/>
    <n v="0"/>
    <n v="33312"/>
    <n v="74235"/>
    <n v="73776"/>
    <n v="28128"/>
    <n v="0"/>
    <n v="15081"/>
    <n v="74916"/>
    <n v="112000"/>
    <n v="-5444"/>
    <n v="5444"/>
    <m/>
    <n v="1.0486071428571428"/>
    <m/>
    <x v="5"/>
    <x v="4"/>
    <e v="#N/A"/>
    <e v="#N/A"/>
    <e v="#N/A"/>
    <e v="#N/A"/>
    <e v="#N/A"/>
    <e v="#N/A"/>
    <m/>
    <m/>
  </r>
  <r>
    <x v="30"/>
    <x v="30"/>
    <s v="IN65"/>
    <n v="0"/>
    <n v="88203"/>
    <n v="12624"/>
    <n v="50640"/>
    <n v="32401"/>
    <n v="0"/>
    <n v="55993"/>
    <n v="65113"/>
    <n v="70000"/>
    <n v="-31018"/>
    <n v="31018"/>
    <m/>
    <n v="1.4431142857142858"/>
    <m/>
    <x v="6"/>
    <x v="2"/>
    <e v="#N/A"/>
    <e v="#N/A"/>
    <e v="#N/A"/>
    <e v="#N/A"/>
    <e v="#N/A"/>
    <e v="#N/A"/>
    <m/>
    <m/>
  </r>
  <r>
    <x v="30"/>
    <x v="30"/>
    <s v="IN66"/>
    <n v="0"/>
    <n v="0"/>
    <n v="0"/>
    <n v="19728"/>
    <n v="6480"/>
    <n v="0"/>
    <n v="11100"/>
    <n v="7980"/>
    <n v="33600"/>
    <n v="16020"/>
    <n v="-16020"/>
    <m/>
    <n v="0.52321428571428574"/>
    <m/>
    <x v="7"/>
    <x v="3"/>
    <e v="#N/A"/>
    <e v="#N/A"/>
    <e v="#N/A"/>
    <e v="#N/A"/>
    <e v="#N/A"/>
    <e v="#N/A"/>
    <m/>
    <m/>
  </r>
  <r>
    <x v="30"/>
    <x v="30"/>
    <s v="IN67"/>
    <n v="0"/>
    <n v="10176"/>
    <n v="192"/>
    <n v="52128"/>
    <n v="34704"/>
    <n v="10176"/>
    <n v="36521"/>
    <n v="33353"/>
    <n v="82400"/>
    <n v="10983"/>
    <n v="-10983"/>
    <m/>
    <n v="0.86671116504854373"/>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1"/>
    <m/>
    <x v="11"/>
    <x v="4"/>
    <e v="#N/A"/>
    <e v="#N/A"/>
    <e v="#N/A"/>
    <e v="#N/A"/>
    <e v="#N/A"/>
    <e v="#N/A"/>
    <m/>
    <m/>
  </r>
  <r>
    <x v="30"/>
    <x v="30"/>
    <s v="IN71"/>
    <n v="0"/>
    <n v="38400"/>
    <n v="17664"/>
    <n v="42816"/>
    <n v="27840"/>
    <n v="0"/>
    <n v="44374"/>
    <n v="49126"/>
    <n v="91400"/>
    <n v="1522"/>
    <n v="-1522"/>
    <m/>
    <n v="0.98334792122538295"/>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76"/>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2"/>
    <m/>
    <x v="16"/>
    <x v="2"/>
    <e v="#N/A"/>
    <e v="#N/A"/>
    <e v="#N/A"/>
    <e v="#N/A"/>
    <e v="#N/A"/>
    <e v="#N/A"/>
    <m/>
    <m/>
  </r>
  <r>
    <x v="30"/>
    <x v="30"/>
    <s v="IN76"/>
    <n v="0"/>
    <n v="9840"/>
    <n v="0"/>
    <n v="8592"/>
    <n v="5184"/>
    <n v="0"/>
    <n v="4320"/>
    <n v="4032"/>
    <n v="12000"/>
    <n v="2496"/>
    <n v="-2496"/>
    <m/>
    <n v="0.79200000000000004"/>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3"/>
    <m/>
    <x v="21"/>
    <x v="2"/>
    <e v="#N/A"/>
    <e v="#N/A"/>
    <e v="#N/A"/>
    <e v="#N/A"/>
    <e v="#N/A"/>
    <e v="#N/A"/>
    <m/>
    <m/>
  </r>
  <r>
    <x v="30"/>
    <x v="30"/>
    <s v="IN81"/>
    <n v="0"/>
    <n v="144"/>
    <n v="9600"/>
    <n v="50256"/>
    <n v="43104"/>
    <n v="0"/>
    <n v="14112"/>
    <n v="20016"/>
    <n v="105320"/>
    <n v="38504"/>
    <n v="-38504"/>
    <m/>
    <n v="0.6344094189137865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08"/>
    <m/>
    <x v="24"/>
    <x v="1"/>
    <e v="#N/A"/>
    <e v="#N/A"/>
    <e v="#N/A"/>
    <e v="#N/A"/>
    <e v="#N/A"/>
    <e v="#N/A"/>
    <m/>
    <m/>
  </r>
  <r>
    <x v="30"/>
    <x v="30"/>
    <s v="IN84"/>
    <n v="0"/>
    <n v="0"/>
    <n v="4800"/>
    <n v="10176"/>
    <n v="9840"/>
    <n v="0"/>
    <n v="4032"/>
    <n v="8496"/>
    <n v="28120"/>
    <n v="9448"/>
    <n v="-9448"/>
    <m/>
    <n v="0.6640113798008534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19"/>
    <m/>
    <x v="27"/>
    <x v="3"/>
    <e v="#N/A"/>
    <e v="#N/A"/>
    <e v="#N/A"/>
    <e v="#N/A"/>
    <e v="#N/A"/>
    <e v="#N/A"/>
    <m/>
    <m/>
  </r>
  <r>
    <x v="30"/>
    <x v="30"/>
    <s v="IN87"/>
    <n v="0"/>
    <n v="40464"/>
    <n v="33984"/>
    <n v="76272"/>
    <n v="57312"/>
    <n v="0"/>
    <n v="47712"/>
    <n v="74256"/>
    <n v="147000"/>
    <n v="7992"/>
    <n v="-7992"/>
    <m/>
    <n v="0.94563265306122446"/>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199"/>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3"/>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5"/>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3"/>
    <m/>
    <x v="6"/>
    <x v="2"/>
    <e v="#N/A"/>
    <e v="#N/A"/>
    <e v="#N/A"/>
    <e v="#N/A"/>
    <e v="#N/A"/>
    <e v="#N/A"/>
    <m/>
    <m/>
  </r>
  <r>
    <x v="31"/>
    <x v="31"/>
    <s v="IN66"/>
    <n v="0"/>
    <n v="40"/>
    <n v="0"/>
    <n v="24"/>
    <n v="24"/>
    <n v="0"/>
    <n v="16"/>
    <n v="16"/>
    <n v="42"/>
    <n v="2"/>
    <n v="-2"/>
    <m/>
    <n v="0.9523809523809523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2"/>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08"/>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55"/>
    <m/>
    <x v="16"/>
    <x v="2"/>
    <e v="#N/A"/>
    <e v="#N/A"/>
    <e v="#N/A"/>
    <e v="#N/A"/>
    <e v="#N/A"/>
    <e v="#N/A"/>
    <m/>
    <m/>
  </r>
  <r>
    <x v="31"/>
    <x v="31"/>
    <s v="IN76"/>
    <n v="0"/>
    <n v="25"/>
    <n v="0"/>
    <n v="60"/>
    <n v="60"/>
    <n v="0"/>
    <n v="121"/>
    <n v="121"/>
    <n v="176"/>
    <n v="-5"/>
    <n v="5"/>
    <m/>
    <n v="1.0284090909090908"/>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57"/>
    <m/>
    <x v="19"/>
    <x v="2"/>
    <e v="#N/A"/>
    <e v="#N/A"/>
    <e v="#N/A"/>
    <e v="#N/A"/>
    <e v="#N/A"/>
    <e v="#N/A"/>
    <m/>
    <m/>
  </r>
  <r>
    <x v="31"/>
    <x v="31"/>
    <s v="IN79"/>
    <n v="0"/>
    <n v="60"/>
    <n v="0"/>
    <n v="0"/>
    <n v="0"/>
    <n v="0"/>
    <n v="60"/>
    <n v="60"/>
    <n v="36"/>
    <n v="-24"/>
    <n v="24"/>
    <m/>
    <n v="1.6666666666666667"/>
    <m/>
    <x v="20"/>
    <x v="1"/>
    <e v="#N/A"/>
    <e v="#N/A"/>
    <e v="#N/A"/>
    <e v="#N/A"/>
    <e v="#N/A"/>
    <e v="#N/A"/>
    <m/>
    <m/>
  </r>
  <r>
    <x v="31"/>
    <x v="31"/>
    <s v="IN80"/>
    <n v="0"/>
    <n v="0"/>
    <n v="0"/>
    <n v="96"/>
    <n v="92"/>
    <n v="0"/>
    <n v="128"/>
    <n v="128"/>
    <n v="221"/>
    <n v="1"/>
    <n v="-1"/>
    <m/>
    <n v="0.99547511312217196"/>
    <m/>
    <x v="21"/>
    <x v="2"/>
    <e v="#N/A"/>
    <e v="#N/A"/>
    <e v="#N/A"/>
    <e v="#N/A"/>
    <e v="#N/A"/>
    <e v="#N/A"/>
    <m/>
    <m/>
  </r>
  <r>
    <x v="31"/>
    <x v="31"/>
    <s v="IN81"/>
    <n v="0"/>
    <n v="400"/>
    <n v="0"/>
    <n v="452"/>
    <n v="272"/>
    <n v="0"/>
    <n v="324"/>
    <n v="152"/>
    <n v="854"/>
    <n v="258"/>
    <n v="-258"/>
    <m/>
    <n v="0.69789227166276346"/>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27"/>
    <m/>
    <x v="24"/>
    <x v="1"/>
    <e v="#N/A"/>
    <e v="#N/A"/>
    <e v="#N/A"/>
    <e v="#N/A"/>
    <e v="#N/A"/>
    <e v="#N/A"/>
    <m/>
    <m/>
  </r>
  <r>
    <x v="31"/>
    <x v="31"/>
    <s v="IN84"/>
    <n v="0"/>
    <n v="80"/>
    <n v="0"/>
    <n v="0"/>
    <n v="0"/>
    <n v="0"/>
    <n v="80"/>
    <n v="80"/>
    <n v="48"/>
    <n v="-32"/>
    <n v="32"/>
    <m/>
    <n v="1.6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095"/>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17"/>
    <m/>
    <x v="1"/>
    <x v="1"/>
    <e v="#N/A"/>
    <e v="#N/A"/>
    <e v="#N/A"/>
    <e v="#N/A"/>
    <e v="#N/A"/>
    <e v="#N/A"/>
    <m/>
    <m/>
  </r>
  <r>
    <x v="33"/>
    <x v="33"/>
    <s v="IN61"/>
    <n v="0"/>
    <n v="400"/>
    <n v="0"/>
    <n v="100"/>
    <n v="44"/>
    <n v="0"/>
    <n v="692"/>
    <n v="624"/>
    <n v="900"/>
    <n v="164"/>
    <n v="-164"/>
    <m/>
    <n v="0.81777777777777783"/>
    <m/>
    <x v="2"/>
    <x v="2"/>
    <e v="#N/A"/>
    <e v="#N/A"/>
    <e v="#N/A"/>
    <e v="#N/A"/>
    <e v="#N/A"/>
    <e v="#N/A"/>
    <m/>
    <m/>
  </r>
  <r>
    <x v="33"/>
    <x v="33"/>
    <s v="IN62"/>
    <n v="0"/>
    <n v="0"/>
    <n v="0"/>
    <n v="408"/>
    <n v="392"/>
    <n v="0"/>
    <n v="5898"/>
    <n v="5886"/>
    <n v="807"/>
    <n v="-5483"/>
    <n v="5483"/>
    <m/>
    <n v="7.7942998760842626"/>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3"/>
    <m/>
    <x v="8"/>
    <x v="1"/>
    <e v="#N/A"/>
    <e v="#N/A"/>
    <e v="#N/A"/>
    <e v="#N/A"/>
    <e v="#N/A"/>
    <e v="#N/A"/>
    <m/>
    <m/>
  </r>
  <r>
    <x v="33"/>
    <x v="33"/>
    <s v="IN68"/>
    <n v="0"/>
    <n v="468"/>
    <n v="0"/>
    <n v="180"/>
    <n v="72"/>
    <n v="0"/>
    <n v="547"/>
    <n v="519"/>
    <n v="1150"/>
    <n v="531"/>
    <n v="-531"/>
    <m/>
    <n v="0.53826086956521735"/>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796"/>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69"/>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66"/>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19999999999999"/>
    <m/>
    <x v="21"/>
    <x v="2"/>
    <e v="#N/A"/>
    <e v="#N/A"/>
    <e v="#N/A"/>
    <e v="#N/A"/>
    <e v="#N/A"/>
    <e v="#N/A"/>
    <m/>
    <m/>
  </r>
  <r>
    <x v="33"/>
    <x v="33"/>
    <s v="IN81"/>
    <n v="0"/>
    <n v="0"/>
    <n v="0"/>
    <n v="320"/>
    <n v="300"/>
    <n v="0"/>
    <n v="545"/>
    <n v="541"/>
    <n v="1550"/>
    <n v="705"/>
    <n v="-705"/>
    <m/>
    <n v="0.54516129032258065"/>
    <m/>
    <x v="22"/>
    <x v="1"/>
    <e v="#N/A"/>
    <e v="#N/A"/>
    <e v="#N/A"/>
    <e v="#N/A"/>
    <e v="#N/A"/>
    <e v="#N/A"/>
    <m/>
    <m/>
  </r>
  <r>
    <x v="33"/>
    <x v="33"/>
    <s v="IN82"/>
    <n v="0"/>
    <n v="0"/>
    <n v="0"/>
    <n v="312"/>
    <n v="44"/>
    <n v="0"/>
    <n v="11960"/>
    <n v="11960"/>
    <n v="1400"/>
    <n v="-10604"/>
    <n v="10604"/>
    <m/>
    <n v="8.5742857142857147"/>
    <m/>
    <x v="23"/>
    <x v="6"/>
    <e v="#N/A"/>
    <e v="#N/A"/>
    <e v="#N/A"/>
    <e v="#N/A"/>
    <e v="#N/A"/>
    <e v="#N/A"/>
    <m/>
    <m/>
  </r>
  <r>
    <x v="33"/>
    <x v="33"/>
    <s v="IN83"/>
    <n v="0"/>
    <n v="0"/>
    <n v="0"/>
    <n v="24"/>
    <n v="28"/>
    <n v="0"/>
    <n v="455"/>
    <n v="451"/>
    <n v="470"/>
    <n v="-13"/>
    <n v="13"/>
    <m/>
    <n v="1.0276595744680852"/>
    <m/>
    <x v="24"/>
    <x v="1"/>
    <e v="#N/A"/>
    <e v="#N/A"/>
    <e v="#N/A"/>
    <e v="#N/A"/>
    <e v="#N/A"/>
    <e v="#N/A"/>
    <m/>
    <m/>
  </r>
  <r>
    <x v="33"/>
    <x v="33"/>
    <s v="IN84"/>
    <n v="0"/>
    <n v="0"/>
    <n v="0"/>
    <n v="40"/>
    <n v="28"/>
    <n v="0"/>
    <n v="252"/>
    <n v="236"/>
    <n v="275"/>
    <n v="-5"/>
    <n v="5"/>
    <m/>
    <n v="1.0181818181818181"/>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27"/>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1"/>
    <m/>
    <x v="1"/>
    <x v="1"/>
    <e v="#N/A"/>
    <e v="#N/A"/>
    <e v="#N/A"/>
    <e v="#N/A"/>
    <e v="#N/A"/>
    <e v="#N/A"/>
    <m/>
    <m/>
  </r>
  <r>
    <x v="37"/>
    <x v="37"/>
    <s v="IN61"/>
    <n v="0"/>
    <n v="400"/>
    <n v="0"/>
    <n v="1004"/>
    <n v="744"/>
    <n v="0"/>
    <n v="256"/>
    <n v="256"/>
    <n v="1276"/>
    <n v="276"/>
    <n v="-276"/>
    <m/>
    <n v="0.78369905956112851"/>
    <m/>
    <x v="2"/>
    <x v="2"/>
    <e v="#N/A"/>
    <e v="#N/A"/>
    <e v="#N/A"/>
    <e v="#N/A"/>
    <e v="#N/A"/>
    <e v="#N/A"/>
    <m/>
    <m/>
  </r>
  <r>
    <x v="37"/>
    <x v="37"/>
    <s v="IN62"/>
    <n v="0"/>
    <n v="0"/>
    <n v="0"/>
    <n v="774"/>
    <n v="340"/>
    <n v="0"/>
    <n v="332"/>
    <n v="280"/>
    <n v="683"/>
    <n v="11"/>
    <n v="-11"/>
    <m/>
    <n v="0.98389458272327968"/>
    <m/>
    <x v="3"/>
    <x v="3"/>
    <e v="#N/A"/>
    <e v="#N/A"/>
    <e v="#N/A"/>
    <e v="#N/A"/>
    <e v="#N/A"/>
    <e v="#N/A"/>
    <m/>
    <m/>
  </r>
  <r>
    <x v="37"/>
    <x v="37"/>
    <s v="IN63"/>
    <n v="0"/>
    <n v="300"/>
    <n v="172"/>
    <n v="800"/>
    <n v="540"/>
    <n v="28"/>
    <n v="28"/>
    <n v="56"/>
    <n v="774"/>
    <n v="34"/>
    <n v="-34"/>
    <m/>
    <n v="0.95607235142118863"/>
    <m/>
    <x v="4"/>
    <x v="4"/>
    <e v="#N/A"/>
    <e v="#N/A"/>
    <e v="#N/A"/>
    <e v="#N/A"/>
    <e v="#N/A"/>
    <e v="#N/A"/>
    <m/>
    <m/>
  </r>
  <r>
    <x v="37"/>
    <x v="37"/>
    <s v="IN64"/>
    <n v="0"/>
    <n v="604"/>
    <n v="160"/>
    <n v="1208"/>
    <n v="852"/>
    <n v="0"/>
    <n v="460"/>
    <n v="336"/>
    <n v="1576"/>
    <n v="104"/>
    <n v="-104"/>
    <m/>
    <n v="0.93401015228426398"/>
    <m/>
    <x v="5"/>
    <x v="4"/>
    <e v="#N/A"/>
    <e v="#N/A"/>
    <e v="#N/A"/>
    <e v="#N/A"/>
    <e v="#N/A"/>
    <e v="#N/A"/>
    <m/>
    <m/>
  </r>
  <r>
    <x v="37"/>
    <x v="37"/>
    <s v="IN65"/>
    <n v="0"/>
    <n v="220"/>
    <n v="0"/>
    <n v="452"/>
    <n v="184"/>
    <n v="60"/>
    <n v="76"/>
    <n v="76"/>
    <n v="206"/>
    <n v="-54"/>
    <n v="54"/>
    <m/>
    <n v="1.2621359223300972"/>
    <m/>
    <x v="6"/>
    <x v="2"/>
    <e v="#N/A"/>
    <e v="#N/A"/>
    <e v="#N/A"/>
    <e v="#N/A"/>
    <e v="#N/A"/>
    <e v="#N/A"/>
    <m/>
    <m/>
  </r>
  <r>
    <x v="37"/>
    <x v="37"/>
    <s v="IN66"/>
    <n v="0"/>
    <n v="0"/>
    <n v="0"/>
    <n v="88"/>
    <n v="32"/>
    <n v="0"/>
    <n v="0"/>
    <n v="0"/>
    <n v="33"/>
    <n v="1"/>
    <n v="-1"/>
    <m/>
    <n v="0.96969696969696972"/>
    <m/>
    <x v="7"/>
    <x v="3"/>
    <e v="#N/A"/>
    <e v="#N/A"/>
    <e v="#N/A"/>
    <e v="#N/A"/>
    <e v="#N/A"/>
    <e v="#N/A"/>
    <m/>
    <m/>
  </r>
  <r>
    <x v="37"/>
    <x v="37"/>
    <s v="IN67"/>
    <n v="0"/>
    <n v="256"/>
    <n v="0"/>
    <n v="24"/>
    <n v="24"/>
    <n v="256"/>
    <n v="280"/>
    <n v="280"/>
    <n v="349"/>
    <n v="45"/>
    <n v="-45"/>
    <m/>
    <n v="0.87106017191977081"/>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4"/>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68"/>
    <m/>
    <x v="12"/>
    <x v="4"/>
    <e v="#N/A"/>
    <e v="#N/A"/>
    <e v="#N/A"/>
    <e v="#N/A"/>
    <e v="#N/A"/>
    <e v="#N/A"/>
    <m/>
    <m/>
  </r>
  <r>
    <x v="37"/>
    <x v="37"/>
    <s v="IN72"/>
    <n v="0"/>
    <n v="0"/>
    <n v="0"/>
    <n v="176"/>
    <n v="131"/>
    <n v="0"/>
    <n v="1"/>
    <n v="1"/>
    <n v="133"/>
    <n v="1"/>
    <n v="-1"/>
    <m/>
    <n v="0.99248120300751874"/>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1"/>
    <m/>
    <x v="16"/>
    <x v="2"/>
    <e v="#N/A"/>
    <e v="#N/A"/>
    <e v="#N/A"/>
    <e v="#N/A"/>
    <e v="#N/A"/>
    <e v="#N/A"/>
    <m/>
    <m/>
  </r>
  <r>
    <x v="37"/>
    <x v="37"/>
    <s v="IN76"/>
    <n v="0"/>
    <n v="220"/>
    <n v="0"/>
    <n v="292"/>
    <n v="280"/>
    <n v="0"/>
    <n v="120"/>
    <n v="108"/>
    <n v="553"/>
    <n v="153"/>
    <n v="-153"/>
    <m/>
    <n v="0.72332730560578662"/>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5"/>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2"/>
    <m/>
    <x v="21"/>
    <x v="2"/>
    <e v="#N/A"/>
    <e v="#N/A"/>
    <e v="#N/A"/>
    <e v="#N/A"/>
    <e v="#N/A"/>
    <e v="#N/A"/>
    <m/>
    <m/>
  </r>
  <r>
    <x v="37"/>
    <x v="37"/>
    <s v="IN81"/>
    <n v="0"/>
    <n v="440"/>
    <n v="0"/>
    <n v="448"/>
    <n v="432"/>
    <n v="0"/>
    <n v="204"/>
    <n v="192"/>
    <n v="1289"/>
    <n v="653"/>
    <n v="-653"/>
    <m/>
    <n v="0.49340574088440653"/>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37"/>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4"/>
    <m/>
    <x v="27"/>
    <x v="3"/>
    <e v="#N/A"/>
    <e v="#N/A"/>
    <e v="#N/A"/>
    <e v="#N/A"/>
    <e v="#N/A"/>
    <e v="#N/A"/>
    <m/>
    <m/>
  </r>
  <r>
    <x v="37"/>
    <x v="37"/>
    <s v="IN87"/>
    <n v="0"/>
    <n v="224"/>
    <n v="0"/>
    <n v="552"/>
    <n v="428"/>
    <n v="0"/>
    <n v="92"/>
    <n v="24"/>
    <n v="521"/>
    <n v="1"/>
    <n v="-1"/>
    <m/>
    <n v="0.99808061420345484"/>
    <m/>
    <x v="28"/>
    <x v="4"/>
    <e v="#N/A"/>
    <e v="#N/A"/>
    <e v="#N/A"/>
    <e v="#N/A"/>
    <e v="#N/A"/>
    <e v="#N/A"/>
    <m/>
    <m/>
  </r>
  <r>
    <x v="37"/>
    <x v="37"/>
    <s v="IN88"/>
    <n v="0"/>
    <n v="20"/>
    <n v="0"/>
    <n v="0"/>
    <n v="0"/>
    <n v="0"/>
    <n v="20"/>
    <n v="20"/>
    <n v="66"/>
    <n v="46"/>
    <n v="-46"/>
    <m/>
    <n v="0.30303030303030304"/>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2"/>
    <m/>
    <x v="1"/>
    <x v="1"/>
    <e v="#N/A"/>
    <e v="#N/A"/>
    <e v="#N/A"/>
    <e v="#N/A"/>
    <e v="#N/A"/>
    <e v="#N/A"/>
    <m/>
    <m/>
  </r>
  <r>
    <x v="39"/>
    <x v="39"/>
    <s v="IN61"/>
    <n v="0"/>
    <n v="1200"/>
    <n v="0"/>
    <n v="1296"/>
    <n v="1182"/>
    <n v="0"/>
    <n v="947"/>
    <n v="815"/>
    <n v="3060"/>
    <n v="931"/>
    <n v="-931"/>
    <m/>
    <n v="0.69575163398692808"/>
    <m/>
    <x v="2"/>
    <x v="2"/>
    <e v="#N/A"/>
    <e v="#N/A"/>
    <e v="#N/A"/>
    <e v="#N/A"/>
    <e v="#N/A"/>
    <e v="#N/A"/>
    <m/>
    <m/>
  </r>
  <r>
    <x v="39"/>
    <x v="39"/>
    <s v="IN62"/>
    <n v="2004"/>
    <n v="2016"/>
    <n v="3876"/>
    <n v="2418"/>
    <n v="1794"/>
    <n v="0"/>
    <n v="2166"/>
    <n v="5664"/>
    <n v="3627"/>
    <n v="-4209"/>
    <n v="4209"/>
    <m/>
    <n v="2.1604631927212572"/>
    <m/>
    <x v="3"/>
    <x v="3"/>
    <e v="#N/A"/>
    <e v="#N/A"/>
    <e v="#N/A"/>
    <e v="#N/A"/>
    <e v="#N/A"/>
    <e v="#N/A"/>
    <m/>
    <m/>
  </r>
  <r>
    <x v="39"/>
    <x v="39"/>
    <s v="IN63"/>
    <n v="0"/>
    <n v="0"/>
    <n v="1500"/>
    <n v="726"/>
    <n v="714"/>
    <n v="0"/>
    <n v="426"/>
    <n v="1914"/>
    <n v="2900"/>
    <n v="260"/>
    <n v="-260"/>
    <m/>
    <n v="0.91034482758620694"/>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598"/>
    <m/>
    <x v="6"/>
    <x v="2"/>
    <e v="#N/A"/>
    <e v="#N/A"/>
    <e v="#N/A"/>
    <e v="#N/A"/>
    <e v="#N/A"/>
    <e v="#N/A"/>
    <m/>
    <m/>
  </r>
  <r>
    <x v="39"/>
    <x v="39"/>
    <s v="IN66"/>
    <n v="0"/>
    <n v="300"/>
    <n v="0"/>
    <n v="426"/>
    <n v="210"/>
    <n v="0"/>
    <n v="257"/>
    <n v="179"/>
    <n v="500"/>
    <n v="33"/>
    <n v="-33"/>
    <m/>
    <n v="0.93400000000000005"/>
    <m/>
    <x v="7"/>
    <x v="3"/>
    <e v="#N/A"/>
    <e v="#N/A"/>
    <e v="#N/A"/>
    <e v="#N/A"/>
    <e v="#N/A"/>
    <e v="#N/A"/>
    <m/>
    <m/>
  </r>
  <r>
    <x v="39"/>
    <x v="39"/>
    <s v="IN67"/>
    <n v="0"/>
    <n v="468"/>
    <n v="0"/>
    <n v="690"/>
    <n v="534"/>
    <n v="0"/>
    <n v="348"/>
    <n v="264"/>
    <n v="1542"/>
    <n v="660"/>
    <n v="-660"/>
    <m/>
    <n v="0.57198443579766534"/>
    <m/>
    <x v="8"/>
    <x v="1"/>
    <e v="#N/A"/>
    <e v="#N/A"/>
    <e v="#N/A"/>
    <e v="#N/A"/>
    <e v="#N/A"/>
    <e v="#N/A"/>
    <m/>
    <m/>
  </r>
  <r>
    <x v="39"/>
    <x v="39"/>
    <s v="IN68"/>
    <n v="0"/>
    <n v="0"/>
    <n v="0"/>
    <n v="1392"/>
    <n v="870"/>
    <n v="0"/>
    <n v="1074"/>
    <n v="654"/>
    <n v="3536"/>
    <n v="1592"/>
    <n v="-1592"/>
    <m/>
    <n v="0.54977375565610864"/>
    <m/>
    <x v="9"/>
    <x v="1"/>
    <e v="#N/A"/>
    <e v="#N/A"/>
    <e v="#N/A"/>
    <e v="#N/A"/>
    <e v="#N/A"/>
    <e v="#N/A"/>
    <m/>
    <m/>
  </r>
  <r>
    <x v="39"/>
    <x v="39"/>
    <s v="IN69"/>
    <n v="0"/>
    <n v="1092"/>
    <n v="0"/>
    <n v="816"/>
    <n v="696"/>
    <n v="0"/>
    <n v="1638"/>
    <n v="1632"/>
    <n v="3468"/>
    <n v="1134"/>
    <n v="-1134"/>
    <m/>
    <n v="0.67301038062283736"/>
    <m/>
    <x v="10"/>
    <x v="4"/>
    <e v="#N/A"/>
    <e v="#N/A"/>
    <e v="#N/A"/>
    <e v="#N/A"/>
    <e v="#N/A"/>
    <e v="#N/A"/>
    <m/>
    <m/>
  </r>
  <r>
    <x v="39"/>
    <x v="39"/>
    <s v="IN70"/>
    <n v="0"/>
    <n v="690"/>
    <n v="1980"/>
    <n v="1596"/>
    <n v="210"/>
    <n v="0"/>
    <n v="588"/>
    <n v="2034"/>
    <n v="2436"/>
    <n v="-342"/>
    <n v="342"/>
    <m/>
    <n v="1.1403940886699508"/>
    <m/>
    <x v="11"/>
    <x v="4"/>
    <e v="#N/A"/>
    <e v="#N/A"/>
    <e v="#N/A"/>
    <e v="#N/A"/>
    <e v="#N/A"/>
    <e v="#N/A"/>
    <m/>
    <m/>
  </r>
  <r>
    <x v="39"/>
    <x v="39"/>
    <s v="IN71"/>
    <n v="0"/>
    <n v="1362"/>
    <n v="0"/>
    <n v="804"/>
    <n v="684"/>
    <n v="0"/>
    <n v="1596"/>
    <n v="1596"/>
    <n v="3174"/>
    <n v="894"/>
    <n v="-894"/>
    <m/>
    <n v="0.71833648393194705"/>
    <m/>
    <x v="12"/>
    <x v="4"/>
    <e v="#N/A"/>
    <e v="#N/A"/>
    <e v="#N/A"/>
    <e v="#N/A"/>
    <e v="#N/A"/>
    <e v="#N/A"/>
    <m/>
    <m/>
  </r>
  <r>
    <x v="39"/>
    <x v="39"/>
    <s v="IN72"/>
    <n v="0"/>
    <n v="0"/>
    <n v="6"/>
    <n v="294"/>
    <n v="216"/>
    <n v="0"/>
    <n v="664"/>
    <n v="652"/>
    <n v="480"/>
    <n v="-406"/>
    <n v="406"/>
    <m/>
    <n v="1.8458333333333334"/>
    <m/>
    <x v="13"/>
    <x v="3"/>
    <e v="#N/A"/>
    <e v="#N/A"/>
    <e v="#N/A"/>
    <e v="#N/A"/>
    <e v="#N/A"/>
    <e v="#N/A"/>
    <m/>
    <m/>
  </r>
  <r>
    <x v="39"/>
    <x v="39"/>
    <s v="IN73"/>
    <n v="0"/>
    <n v="480"/>
    <n v="0"/>
    <n v="762"/>
    <n v="252"/>
    <n v="0"/>
    <n v="456"/>
    <n v="300"/>
    <n v="500"/>
    <n v="-208"/>
    <n v="208"/>
    <m/>
    <n v="1.4159999999999999"/>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26"/>
    <m/>
    <x v="16"/>
    <x v="2"/>
    <e v="#N/A"/>
    <e v="#N/A"/>
    <e v="#N/A"/>
    <e v="#N/A"/>
    <e v="#N/A"/>
    <e v="#N/A"/>
    <m/>
    <m/>
  </r>
  <r>
    <x v="39"/>
    <x v="39"/>
    <s v="IN76"/>
    <n v="0"/>
    <n v="966"/>
    <n v="0"/>
    <n v="1212"/>
    <n v="834"/>
    <n v="0"/>
    <n v="588"/>
    <n v="456"/>
    <n v="2126"/>
    <n v="704"/>
    <n v="-704"/>
    <m/>
    <n v="0.66886171213546564"/>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2"/>
    <m/>
    <x v="19"/>
    <x v="2"/>
    <e v="#N/A"/>
    <e v="#N/A"/>
    <e v="#N/A"/>
    <e v="#N/A"/>
    <e v="#N/A"/>
    <e v="#N/A"/>
    <m/>
    <m/>
  </r>
  <r>
    <x v="39"/>
    <x v="39"/>
    <s v="IN79"/>
    <n v="0"/>
    <n v="0"/>
    <n v="0"/>
    <n v="90"/>
    <n v="42"/>
    <n v="0"/>
    <n v="1872"/>
    <n v="1830"/>
    <n v="252"/>
    <n v="-1662"/>
    <n v="1662"/>
    <m/>
    <n v="7.5952380952380949"/>
    <m/>
    <x v="20"/>
    <x v="1"/>
    <e v="#N/A"/>
    <e v="#N/A"/>
    <e v="#N/A"/>
    <e v="#N/A"/>
    <e v="#N/A"/>
    <e v="#N/A"/>
    <m/>
    <m/>
  </r>
  <r>
    <x v="39"/>
    <x v="39"/>
    <s v="IN80"/>
    <n v="0"/>
    <n v="1884"/>
    <n v="60"/>
    <n v="1128"/>
    <n v="888"/>
    <n v="0"/>
    <n v="2046"/>
    <n v="2088"/>
    <n v="3687"/>
    <n v="693"/>
    <n v="-693"/>
    <m/>
    <n v="0.81204231082180633"/>
    <m/>
    <x v="21"/>
    <x v="2"/>
    <e v="#N/A"/>
    <e v="#N/A"/>
    <e v="#N/A"/>
    <e v="#N/A"/>
    <e v="#N/A"/>
    <e v="#N/A"/>
    <m/>
    <m/>
  </r>
  <r>
    <x v="39"/>
    <x v="39"/>
    <s v="IN81"/>
    <n v="0"/>
    <n v="2016"/>
    <n v="0"/>
    <n v="1710"/>
    <n v="1362"/>
    <n v="0"/>
    <n v="1428"/>
    <n v="1230"/>
    <n v="4400"/>
    <n v="1610"/>
    <n v="-1610"/>
    <m/>
    <n v="0.63409090909090904"/>
    <m/>
    <x v="22"/>
    <x v="1"/>
    <e v="#N/A"/>
    <e v="#N/A"/>
    <e v="#N/A"/>
    <e v="#N/A"/>
    <e v="#N/A"/>
    <e v="#N/A"/>
    <m/>
    <m/>
  </r>
  <r>
    <x v="39"/>
    <x v="39"/>
    <s v="IN82"/>
    <n v="0"/>
    <n v="10500"/>
    <n v="0"/>
    <n v="576"/>
    <n v="210"/>
    <n v="0"/>
    <n v="10278"/>
    <n v="10278"/>
    <n v="1370"/>
    <n v="-9118"/>
    <n v="9118"/>
    <m/>
    <n v="7.6554744525547447"/>
    <m/>
    <x v="23"/>
    <x v="6"/>
    <e v="#N/A"/>
    <e v="#N/A"/>
    <e v="#N/A"/>
    <e v="#N/A"/>
    <e v="#N/A"/>
    <e v="#N/A"/>
    <m/>
    <m/>
  </r>
  <r>
    <x v="39"/>
    <x v="39"/>
    <s v="IN83"/>
    <n v="0"/>
    <n v="0"/>
    <n v="0"/>
    <n v="690"/>
    <n v="714"/>
    <n v="0"/>
    <n v="219"/>
    <n v="171"/>
    <n v="1700"/>
    <n v="767"/>
    <n v="-767"/>
    <m/>
    <n v="0.54882352941176471"/>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1"/>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77"/>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00000000000001"/>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2"/>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2"/>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58"/>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1"/>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65"/>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5999999999999"/>
    <m/>
    <x v="5"/>
    <x v="4"/>
    <e v="#N/A"/>
    <e v="#N/A"/>
    <e v="#N/A"/>
    <e v="#N/A"/>
    <e v="#N/A"/>
    <e v="#N/A"/>
    <m/>
    <m/>
  </r>
  <r>
    <x v="49"/>
    <x v="49"/>
    <s v="IN65"/>
    <n v="0"/>
    <n v="492"/>
    <n v="0"/>
    <n v="468"/>
    <n v="300"/>
    <n v="0"/>
    <n v="576"/>
    <n v="528"/>
    <n v="960"/>
    <n v="84"/>
    <n v="-84"/>
    <m/>
    <n v="0.91249999999999998"/>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2"/>
    <m/>
    <x v="8"/>
    <x v="1"/>
    <e v="#N/A"/>
    <e v="#N/A"/>
    <e v="#N/A"/>
    <e v="#N/A"/>
    <e v="#N/A"/>
    <e v="#N/A"/>
    <m/>
    <m/>
  </r>
  <r>
    <x v="49"/>
    <x v="49"/>
    <s v="IN68"/>
    <n v="0"/>
    <n v="480"/>
    <n v="0"/>
    <n v="756"/>
    <n v="420"/>
    <n v="0"/>
    <n v="876"/>
    <n v="600"/>
    <n v="1300"/>
    <n v="4"/>
    <n v="-4"/>
    <m/>
    <n v="0.99692307692307691"/>
    <m/>
    <x v="9"/>
    <x v="1"/>
    <e v="#N/A"/>
    <e v="#N/A"/>
    <e v="#N/A"/>
    <e v="#N/A"/>
    <e v="#N/A"/>
    <e v="#N/A"/>
    <m/>
    <m/>
  </r>
  <r>
    <x v="49"/>
    <x v="49"/>
    <s v="IN69"/>
    <n v="0"/>
    <n v="1284"/>
    <n v="0"/>
    <n v="960"/>
    <n v="564"/>
    <n v="0"/>
    <n v="1032"/>
    <n v="816"/>
    <n v="2000"/>
    <n v="404"/>
    <n v="-404"/>
    <m/>
    <n v="0.79800000000000004"/>
    <m/>
    <x v="10"/>
    <x v="4"/>
    <e v="#N/A"/>
    <e v="#N/A"/>
    <e v="#N/A"/>
    <e v="#N/A"/>
    <e v="#N/A"/>
    <e v="#N/A"/>
    <m/>
    <m/>
  </r>
  <r>
    <x v="49"/>
    <x v="49"/>
    <s v="IN70"/>
    <n v="0"/>
    <n v="1860"/>
    <n v="0"/>
    <n v="972"/>
    <n v="240"/>
    <n v="0"/>
    <n v="1740"/>
    <n v="1344"/>
    <n v="1450"/>
    <n v="-530"/>
    <n v="530"/>
    <m/>
    <n v="1.3655172413793104"/>
    <m/>
    <x v="11"/>
    <x v="4"/>
    <e v="#N/A"/>
    <e v="#N/A"/>
    <e v="#N/A"/>
    <e v="#N/A"/>
    <e v="#N/A"/>
    <e v="#N/A"/>
    <m/>
    <m/>
  </r>
  <r>
    <x v="49"/>
    <x v="49"/>
    <s v="IN71"/>
    <n v="0"/>
    <n v="295"/>
    <n v="600"/>
    <n v="667"/>
    <n v="619"/>
    <n v="0"/>
    <n v="876"/>
    <n v="1392"/>
    <n v="2000"/>
    <n v="-95"/>
    <n v="95"/>
    <m/>
    <n v="1.0475000000000001"/>
    <m/>
    <x v="12"/>
    <x v="4"/>
    <e v="#N/A"/>
    <e v="#N/A"/>
    <e v="#N/A"/>
    <e v="#N/A"/>
    <e v="#N/A"/>
    <e v="#N/A"/>
    <m/>
    <m/>
  </r>
  <r>
    <x v="49"/>
    <x v="49"/>
    <s v="IN72"/>
    <n v="0"/>
    <n v="0"/>
    <n v="0"/>
    <n v="264"/>
    <n v="192"/>
    <n v="0"/>
    <n v="468"/>
    <n v="432"/>
    <n v="600"/>
    <n v="-60"/>
    <n v="60"/>
    <m/>
    <n v="1.1000000000000001"/>
    <m/>
    <x v="13"/>
    <x v="3"/>
    <e v="#N/A"/>
    <e v="#N/A"/>
    <e v="#N/A"/>
    <e v="#N/A"/>
    <e v="#N/A"/>
    <e v="#N/A"/>
    <m/>
    <m/>
  </r>
  <r>
    <x v="49"/>
    <x v="49"/>
    <s v="IN73"/>
    <n v="0"/>
    <n v="0"/>
    <n v="0"/>
    <n v="294"/>
    <n v="120"/>
    <n v="0"/>
    <n v="102"/>
    <n v="72"/>
    <n v="330"/>
    <n v="108"/>
    <n v="-108"/>
    <m/>
    <n v="0.67272727272727273"/>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199999999999998"/>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4"/>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3"/>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2"/>
    <m/>
    <x v="24"/>
    <x v="1"/>
    <e v="#N/A"/>
    <e v="#N/A"/>
    <e v="#N/A"/>
    <e v="#N/A"/>
    <e v="#N/A"/>
    <e v="#N/A"/>
    <m/>
    <m/>
  </r>
  <r>
    <x v="49"/>
    <x v="49"/>
    <s v="IN84"/>
    <n v="0"/>
    <n v="0"/>
    <n v="24"/>
    <n v="192"/>
    <n v="168"/>
    <n v="0"/>
    <n v="96"/>
    <n v="96"/>
    <n v="280"/>
    <n v="-8"/>
    <n v="8"/>
    <m/>
    <n v="1.0285714285714285"/>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47"/>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3"/>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67"/>
    <m/>
    <x v="1"/>
    <x v="1"/>
    <e v="#N/A"/>
    <e v="#N/A"/>
    <e v="#N/A"/>
    <e v="#N/A"/>
    <e v="#N/A"/>
    <e v="#N/A"/>
    <m/>
    <m/>
  </r>
  <r>
    <x v="53"/>
    <x v="53"/>
    <s v="IN61"/>
    <n v="0"/>
    <n v="0"/>
    <n v="0"/>
    <n v="0"/>
    <n v="0"/>
    <n v="0"/>
    <n v="1008"/>
    <n v="1008"/>
    <n v="1117"/>
    <n v="109"/>
    <n v="-109"/>
    <m/>
    <n v="0.90241718889883615"/>
    <m/>
    <x v="2"/>
    <x v="2"/>
    <e v="#N/A"/>
    <e v="#N/A"/>
    <e v="#N/A"/>
    <e v="#N/A"/>
    <e v="#N/A"/>
    <e v="#N/A"/>
    <m/>
    <m/>
  </r>
  <r>
    <x v="53"/>
    <x v="53"/>
    <s v="IN62"/>
    <n v="0"/>
    <n v="1200"/>
    <n v="0"/>
    <n v="0"/>
    <n v="0"/>
    <n v="0"/>
    <n v="1200"/>
    <n v="1200"/>
    <n v="847"/>
    <n v="-353"/>
    <n v="353"/>
    <m/>
    <n v="1.4167650531286895"/>
    <m/>
    <x v="3"/>
    <x v="3"/>
    <e v="#N/A"/>
    <e v="#N/A"/>
    <e v="#N/A"/>
    <e v="#N/A"/>
    <e v="#N/A"/>
    <e v="#N/A"/>
    <m/>
    <m/>
  </r>
  <r>
    <x v="53"/>
    <x v="53"/>
    <s v="IN63"/>
    <n v="0"/>
    <n v="498"/>
    <n v="0"/>
    <n v="30"/>
    <n v="30"/>
    <n v="0"/>
    <n v="468"/>
    <n v="468"/>
    <n v="884"/>
    <n v="386"/>
    <n v="-386"/>
    <m/>
    <n v="0.56334841628959276"/>
    <m/>
    <x v="4"/>
    <x v="4"/>
    <e v="#N/A"/>
    <e v="#N/A"/>
    <e v="#N/A"/>
    <e v="#N/A"/>
    <e v="#N/A"/>
    <e v="#N/A"/>
    <m/>
    <m/>
  </r>
  <r>
    <x v="53"/>
    <x v="53"/>
    <s v="IN64"/>
    <n v="0"/>
    <n v="1068"/>
    <n v="0"/>
    <n v="0"/>
    <n v="0"/>
    <n v="0"/>
    <n v="1068"/>
    <n v="1068"/>
    <n v="1748"/>
    <n v="680"/>
    <n v="-680"/>
    <m/>
    <n v="0.61098398169336388"/>
    <m/>
    <x v="5"/>
    <x v="4"/>
    <e v="#N/A"/>
    <e v="#N/A"/>
    <e v="#N/A"/>
    <e v="#N/A"/>
    <e v="#N/A"/>
    <e v="#N/A"/>
    <m/>
    <m/>
  </r>
  <r>
    <x v="53"/>
    <x v="53"/>
    <s v="IN65"/>
    <n v="0"/>
    <n v="0"/>
    <n v="0"/>
    <n v="0"/>
    <n v="0"/>
    <n v="0"/>
    <n v="120"/>
    <n v="120"/>
    <n v="409"/>
    <n v="289"/>
    <n v="-289"/>
    <m/>
    <n v="0.29339853300733498"/>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56"/>
    <m/>
    <x v="9"/>
    <x v="1"/>
    <e v="#N/A"/>
    <e v="#N/A"/>
    <e v="#N/A"/>
    <e v="#N/A"/>
    <e v="#N/A"/>
    <e v="#N/A"/>
    <m/>
    <m/>
  </r>
  <r>
    <x v="53"/>
    <x v="53"/>
    <s v="IN69"/>
    <n v="0"/>
    <n v="762"/>
    <n v="0"/>
    <n v="0"/>
    <n v="0"/>
    <n v="0"/>
    <n v="762"/>
    <n v="762"/>
    <n v="1421"/>
    <n v="659"/>
    <n v="-659"/>
    <m/>
    <n v="0.53624208304011256"/>
    <m/>
    <x v="10"/>
    <x v="4"/>
    <e v="#N/A"/>
    <e v="#N/A"/>
    <e v="#N/A"/>
    <e v="#N/A"/>
    <e v="#N/A"/>
    <e v="#N/A"/>
    <m/>
    <m/>
  </r>
  <r>
    <x v="53"/>
    <x v="53"/>
    <s v="IN70"/>
    <n v="0"/>
    <n v="1008"/>
    <n v="0"/>
    <n v="0"/>
    <n v="0"/>
    <n v="0"/>
    <n v="1008"/>
    <n v="1008"/>
    <n v="1210"/>
    <n v="202"/>
    <n v="-202"/>
    <m/>
    <n v="0.83305785123966947"/>
    <m/>
    <x v="11"/>
    <x v="4"/>
    <e v="#N/A"/>
    <e v="#N/A"/>
    <e v="#N/A"/>
    <e v="#N/A"/>
    <e v="#N/A"/>
    <e v="#N/A"/>
    <m/>
    <m/>
  </r>
  <r>
    <x v="53"/>
    <x v="53"/>
    <s v="IN71"/>
    <n v="0"/>
    <n v="2202"/>
    <n v="0"/>
    <n v="0"/>
    <n v="0"/>
    <n v="0"/>
    <n v="2202"/>
    <n v="2202"/>
    <n v="2790"/>
    <n v="588"/>
    <n v="-588"/>
    <m/>
    <n v="0.78924731182795704"/>
    <m/>
    <x v="12"/>
    <x v="4"/>
    <e v="#N/A"/>
    <e v="#N/A"/>
    <e v="#N/A"/>
    <e v="#N/A"/>
    <e v="#N/A"/>
    <e v="#N/A"/>
    <m/>
    <m/>
  </r>
  <r>
    <x v="53"/>
    <x v="53"/>
    <s v="IN72"/>
    <n v="0"/>
    <n v="168"/>
    <n v="0"/>
    <n v="0"/>
    <n v="0"/>
    <n v="0"/>
    <n v="168"/>
    <n v="168"/>
    <n v="167"/>
    <n v="-1"/>
    <n v="1"/>
    <m/>
    <n v="1.0059880239520957"/>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1"/>
    <m/>
    <x v="16"/>
    <x v="2"/>
    <e v="#N/A"/>
    <e v="#N/A"/>
    <e v="#N/A"/>
    <e v="#N/A"/>
    <e v="#N/A"/>
    <e v="#N/A"/>
    <m/>
    <m/>
  </r>
  <r>
    <x v="53"/>
    <x v="53"/>
    <s v="IN76"/>
    <n v="0"/>
    <n v="10"/>
    <n v="0"/>
    <n v="0"/>
    <n v="0"/>
    <n v="0"/>
    <n v="130"/>
    <n v="130"/>
    <n v="443"/>
    <n v="313"/>
    <n v="-313"/>
    <m/>
    <n v="0.29345372460496616"/>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099"/>
    <m/>
    <x v="19"/>
    <x v="2"/>
    <e v="#N/A"/>
    <e v="#N/A"/>
    <e v="#N/A"/>
    <e v="#N/A"/>
    <e v="#N/A"/>
    <e v="#N/A"/>
    <m/>
    <m/>
  </r>
  <r>
    <x v="53"/>
    <x v="53"/>
    <s v="IN79"/>
    <n v="0"/>
    <n v="240"/>
    <n v="0"/>
    <n v="0"/>
    <n v="0"/>
    <n v="0"/>
    <n v="240"/>
    <n v="240"/>
    <n v="266"/>
    <n v="26"/>
    <n v="-26"/>
    <m/>
    <n v="0.90225563909774431"/>
    <m/>
    <x v="20"/>
    <x v="1"/>
    <e v="#N/A"/>
    <e v="#N/A"/>
    <e v="#N/A"/>
    <e v="#N/A"/>
    <e v="#N/A"/>
    <e v="#N/A"/>
    <m/>
    <m/>
  </r>
  <r>
    <x v="53"/>
    <x v="53"/>
    <s v="IN80"/>
    <n v="0"/>
    <n v="300"/>
    <n v="0"/>
    <n v="0"/>
    <n v="0"/>
    <n v="0"/>
    <n v="600"/>
    <n v="600"/>
    <n v="1381"/>
    <n v="781"/>
    <n v="-781"/>
    <m/>
    <n v="0.43446777697320782"/>
    <m/>
    <x v="21"/>
    <x v="2"/>
    <e v="#N/A"/>
    <e v="#N/A"/>
    <e v="#N/A"/>
    <e v="#N/A"/>
    <e v="#N/A"/>
    <e v="#N/A"/>
    <m/>
    <m/>
  </r>
  <r>
    <x v="53"/>
    <x v="53"/>
    <s v="IN81"/>
    <n v="0"/>
    <n v="4284"/>
    <n v="0"/>
    <n v="150"/>
    <n v="78"/>
    <n v="0"/>
    <n v="2406"/>
    <n v="2334"/>
    <n v="2398"/>
    <n v="-86"/>
    <n v="86"/>
    <m/>
    <n v="1.0358632193494579"/>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1"/>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6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17"/>
    <m/>
    <x v="1"/>
    <x v="1"/>
    <e v="#N/A"/>
    <e v="#N/A"/>
    <e v="#N/A"/>
    <e v="#N/A"/>
    <e v="#N/A"/>
    <e v="#N/A"/>
    <m/>
    <m/>
  </r>
  <r>
    <x v="54"/>
    <x v="54"/>
    <s v="IN61"/>
    <n v="2980"/>
    <n v="0"/>
    <n v="480"/>
    <n v="6"/>
    <n v="12"/>
    <n v="0"/>
    <n v="3976"/>
    <n v="4456"/>
    <n v="4060"/>
    <n v="-408"/>
    <n v="408"/>
    <m/>
    <n v="1.1004926108374384"/>
    <m/>
    <x v="2"/>
    <x v="2"/>
    <e v="#N/A"/>
    <e v="#N/A"/>
    <e v="#N/A"/>
    <e v="#N/A"/>
    <e v="#N/A"/>
    <e v="#N/A"/>
    <m/>
    <m/>
  </r>
  <r>
    <x v="54"/>
    <x v="54"/>
    <s v="IN62"/>
    <n v="2937"/>
    <n v="3720"/>
    <n v="0"/>
    <n v="1200"/>
    <n v="852"/>
    <n v="0"/>
    <n v="5805"/>
    <n v="5451"/>
    <n v="4272"/>
    <n v="-2385"/>
    <n v="2385"/>
    <m/>
    <n v="1.5582865168539326"/>
    <m/>
    <x v="3"/>
    <x v="3"/>
    <e v="#N/A"/>
    <e v="#N/A"/>
    <e v="#N/A"/>
    <e v="#N/A"/>
    <e v="#N/A"/>
    <e v="#N/A"/>
    <m/>
    <m/>
  </r>
  <r>
    <x v="54"/>
    <x v="54"/>
    <s v="IN63"/>
    <n v="0"/>
    <n v="2256"/>
    <n v="0"/>
    <n v="282"/>
    <n v="198"/>
    <n v="0"/>
    <n v="2986"/>
    <n v="2896"/>
    <n v="2284"/>
    <n v="-900"/>
    <n v="900"/>
    <m/>
    <n v="1.3940455341506131"/>
    <m/>
    <x v="4"/>
    <x v="4"/>
    <e v="#N/A"/>
    <e v="#N/A"/>
    <e v="#N/A"/>
    <e v="#N/A"/>
    <e v="#N/A"/>
    <e v="#N/A"/>
    <m/>
    <m/>
  </r>
  <r>
    <x v="54"/>
    <x v="54"/>
    <s v="IN64"/>
    <n v="0"/>
    <n v="3006"/>
    <n v="0"/>
    <n v="2994"/>
    <n v="2100"/>
    <n v="0"/>
    <n v="3607"/>
    <n v="2983"/>
    <n v="4522"/>
    <n v="-1185"/>
    <n v="1185"/>
    <m/>
    <n v="1.2620521892967713"/>
    <m/>
    <x v="5"/>
    <x v="4"/>
    <e v="#N/A"/>
    <e v="#N/A"/>
    <e v="#N/A"/>
    <e v="#N/A"/>
    <e v="#N/A"/>
    <e v="#N/A"/>
    <m/>
    <m/>
  </r>
  <r>
    <x v="54"/>
    <x v="54"/>
    <s v="IN65"/>
    <n v="0"/>
    <n v="607"/>
    <n v="0"/>
    <n v="1572"/>
    <n v="1188"/>
    <n v="0"/>
    <n v="842"/>
    <n v="842"/>
    <n v="1949"/>
    <n v="-81"/>
    <n v="81"/>
    <m/>
    <n v="1.0415597742432017"/>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59"/>
    <m/>
    <x v="8"/>
    <x v="1"/>
    <e v="#N/A"/>
    <e v="#N/A"/>
    <e v="#N/A"/>
    <e v="#N/A"/>
    <e v="#N/A"/>
    <e v="#N/A"/>
    <m/>
    <m/>
  </r>
  <r>
    <x v="54"/>
    <x v="54"/>
    <s v="IN68"/>
    <n v="0"/>
    <n v="900"/>
    <n v="0"/>
    <n v="2580"/>
    <n v="846"/>
    <n v="0"/>
    <n v="3852"/>
    <n v="3540"/>
    <n v="4272"/>
    <n v="-426"/>
    <n v="426"/>
    <m/>
    <n v="1.0997191011235956"/>
    <m/>
    <x v="9"/>
    <x v="1"/>
    <e v="#N/A"/>
    <e v="#N/A"/>
    <e v="#N/A"/>
    <e v="#N/A"/>
    <e v="#N/A"/>
    <e v="#N/A"/>
    <m/>
    <m/>
  </r>
  <r>
    <x v="54"/>
    <x v="54"/>
    <s v="IN69"/>
    <n v="0"/>
    <n v="1734"/>
    <n v="0"/>
    <n v="2064"/>
    <n v="1842"/>
    <n v="0"/>
    <n v="2562"/>
    <n v="2412"/>
    <n v="5443"/>
    <n v="1039"/>
    <n v="-1039"/>
    <m/>
    <n v="0.80911262171596543"/>
    <m/>
    <x v="10"/>
    <x v="4"/>
    <e v="#N/A"/>
    <e v="#N/A"/>
    <e v="#N/A"/>
    <e v="#N/A"/>
    <e v="#N/A"/>
    <e v="#N/A"/>
    <m/>
    <m/>
  </r>
  <r>
    <x v="54"/>
    <x v="54"/>
    <s v="IN70"/>
    <n v="1632"/>
    <n v="2034"/>
    <n v="900"/>
    <n v="462"/>
    <n v="390"/>
    <n v="0"/>
    <n v="3276"/>
    <n v="4074"/>
    <n v="4668"/>
    <n v="102"/>
    <n v="-102"/>
    <m/>
    <n v="0.97814910025706936"/>
    <m/>
    <x v="11"/>
    <x v="4"/>
    <e v="#N/A"/>
    <e v="#N/A"/>
    <e v="#N/A"/>
    <e v="#N/A"/>
    <e v="#N/A"/>
    <e v="#N/A"/>
    <m/>
    <m/>
  </r>
  <r>
    <x v="54"/>
    <x v="54"/>
    <s v="IN71"/>
    <n v="4332"/>
    <n v="2802"/>
    <n v="300"/>
    <n v="426"/>
    <n v="312"/>
    <n v="0"/>
    <n v="6822"/>
    <n v="7056"/>
    <n v="7224"/>
    <n v="-210"/>
    <n v="210"/>
    <m/>
    <n v="1.0290697674418605"/>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8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4"/>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45"/>
    <m/>
    <x v="19"/>
    <x v="2"/>
    <e v="#N/A"/>
    <e v="#N/A"/>
    <e v="#N/A"/>
    <e v="#N/A"/>
    <e v="#N/A"/>
    <e v="#N/A"/>
    <m/>
    <m/>
  </r>
  <r>
    <x v="54"/>
    <x v="54"/>
    <s v="IN79"/>
    <n v="0"/>
    <n v="240"/>
    <n v="0"/>
    <n v="222"/>
    <n v="156"/>
    <n v="0"/>
    <n v="666"/>
    <n v="600"/>
    <n v="670"/>
    <n v="-152"/>
    <n v="152"/>
    <m/>
    <n v="1.2268656716417909"/>
    <m/>
    <x v="20"/>
    <x v="1"/>
    <e v="#N/A"/>
    <e v="#N/A"/>
    <e v="#N/A"/>
    <e v="#N/A"/>
    <e v="#N/A"/>
    <e v="#N/A"/>
    <m/>
    <m/>
  </r>
  <r>
    <x v="54"/>
    <x v="54"/>
    <s v="IN80"/>
    <n v="0"/>
    <n v="3960"/>
    <n v="240"/>
    <n v="4493"/>
    <n v="4347"/>
    <n v="0"/>
    <n v="4410"/>
    <n v="4644"/>
    <n v="9956"/>
    <n v="959"/>
    <n v="-959"/>
    <m/>
    <n v="0.90367617517075127"/>
    <m/>
    <x v="21"/>
    <x v="2"/>
    <e v="#N/A"/>
    <e v="#N/A"/>
    <e v="#N/A"/>
    <e v="#N/A"/>
    <e v="#N/A"/>
    <e v="#N/A"/>
    <m/>
    <m/>
  </r>
  <r>
    <x v="54"/>
    <x v="54"/>
    <s v="IN81"/>
    <n v="0"/>
    <n v="4932"/>
    <n v="0"/>
    <n v="234"/>
    <n v="162"/>
    <n v="0"/>
    <n v="7265"/>
    <n v="7193"/>
    <n v="6498"/>
    <n v="-929"/>
    <n v="929"/>
    <m/>
    <n v="1.1429670667897815"/>
    <m/>
    <x v="22"/>
    <x v="1"/>
    <e v="#N/A"/>
    <e v="#N/A"/>
    <e v="#N/A"/>
    <e v="#N/A"/>
    <e v="#N/A"/>
    <e v="#N/A"/>
    <m/>
    <m/>
  </r>
  <r>
    <x v="54"/>
    <x v="54"/>
    <s v="IN82"/>
    <n v="0"/>
    <n v="3000"/>
    <n v="817"/>
    <n v="2130"/>
    <n v="426"/>
    <n v="0"/>
    <n v="10992"/>
    <n v="11809"/>
    <n v="2530"/>
    <n v="-9705"/>
    <n v="9705"/>
    <m/>
    <n v="4.8359683794466406"/>
    <m/>
    <x v="23"/>
    <x v="6"/>
    <e v="#N/A"/>
    <e v="#N/A"/>
    <e v="#N/A"/>
    <e v="#N/A"/>
    <e v="#N/A"/>
    <e v="#N/A"/>
    <m/>
    <m/>
  </r>
  <r>
    <x v="54"/>
    <x v="54"/>
    <s v="IN83"/>
    <n v="0"/>
    <n v="300"/>
    <n v="0"/>
    <n v="276"/>
    <n v="276"/>
    <n v="0"/>
    <n v="1250"/>
    <n v="1214"/>
    <n v="1167"/>
    <n v="-359"/>
    <n v="359"/>
    <m/>
    <n v="1.3076263924592972"/>
    <m/>
    <x v="24"/>
    <x v="1"/>
    <e v="#N/A"/>
    <e v="#N/A"/>
    <e v="#N/A"/>
    <e v="#N/A"/>
    <e v="#N/A"/>
    <e v="#N/A"/>
    <m/>
    <m/>
  </r>
  <r>
    <x v="54"/>
    <x v="54"/>
    <s v="IN84"/>
    <n v="0"/>
    <n v="360"/>
    <n v="0"/>
    <n v="156"/>
    <n v="132"/>
    <n v="0"/>
    <n v="672"/>
    <n v="648"/>
    <n v="521"/>
    <n v="-283"/>
    <n v="283"/>
    <m/>
    <n v="1.5431861804222649"/>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29"/>
    <m/>
    <x v="27"/>
    <x v="3"/>
    <e v="#N/A"/>
    <e v="#N/A"/>
    <e v="#N/A"/>
    <e v="#N/A"/>
    <e v="#N/A"/>
    <e v="#N/A"/>
    <m/>
    <m/>
  </r>
  <r>
    <x v="54"/>
    <x v="54"/>
    <s v="IN87"/>
    <n v="0"/>
    <n v="1740"/>
    <n v="0"/>
    <n v="126"/>
    <n v="127"/>
    <n v="0"/>
    <n v="2832"/>
    <n v="2814"/>
    <n v="2287"/>
    <n v="-672"/>
    <n v="672"/>
    <m/>
    <n v="1.2938347179711411"/>
    <m/>
    <x v="28"/>
    <x v="4"/>
    <e v="#N/A"/>
    <e v="#N/A"/>
    <e v="#N/A"/>
    <e v="#N/A"/>
    <e v="#N/A"/>
    <e v="#N/A"/>
    <m/>
    <m/>
  </r>
  <r>
    <x v="54"/>
    <x v="54"/>
    <s v="IN88"/>
    <n v="0"/>
    <n v="2154"/>
    <n v="0"/>
    <n v="1188"/>
    <n v="1116"/>
    <n v="0"/>
    <n v="1050"/>
    <n v="1050"/>
    <n v="65"/>
    <n v="-2101"/>
    <n v="2101"/>
    <m/>
    <n v="33.323076923076925"/>
    <m/>
    <x v="29"/>
    <x v="2"/>
    <e v="#N/A"/>
    <e v="#N/A"/>
    <e v="#N/A"/>
    <e v="#N/A"/>
    <e v="#N/A"/>
    <e v="#N/A"/>
    <m/>
    <m/>
  </r>
  <r>
    <x v="54"/>
    <x v="54"/>
    <s v="IN89"/>
    <n v="0"/>
    <n v="1014"/>
    <n v="0"/>
    <n v="174"/>
    <n v="144"/>
    <n v="0"/>
    <n v="469"/>
    <n v="463"/>
    <n v="642"/>
    <n v="29"/>
    <n v="-29"/>
    <m/>
    <n v="0.95482866043613712"/>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58"/>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88"/>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66"/>
    <m/>
    <x v="3"/>
    <x v="3"/>
    <e v="#N/A"/>
    <e v="#N/A"/>
    <e v="#N/A"/>
    <e v="#N/A"/>
    <e v="#N/A"/>
    <e v="#N/A"/>
    <m/>
    <m/>
  </r>
  <r>
    <x v="56"/>
    <x v="56"/>
    <s v="IN63"/>
    <n v="0"/>
    <n v="129"/>
    <n v="630"/>
    <n v="153"/>
    <n v="51"/>
    <n v="0"/>
    <n v="156"/>
    <n v="690"/>
    <n v="331"/>
    <n v="-506"/>
    <n v="506"/>
    <m/>
    <n v="2.5287009063444108"/>
    <m/>
    <x v="4"/>
    <x v="4"/>
    <e v="#N/A"/>
    <e v="#N/A"/>
    <e v="#N/A"/>
    <e v="#N/A"/>
    <e v="#N/A"/>
    <e v="#N/A"/>
    <m/>
    <m/>
  </r>
  <r>
    <x v="56"/>
    <x v="56"/>
    <s v="IN64"/>
    <n v="0"/>
    <n v="51"/>
    <n v="150"/>
    <n v="204"/>
    <n v="150"/>
    <n v="0"/>
    <n v="201"/>
    <n v="306"/>
    <n v="550"/>
    <n v="49"/>
    <n v="-49"/>
    <m/>
    <n v="0.9109090909090908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67"/>
    <m/>
    <x v="8"/>
    <x v="1"/>
    <e v="#N/A"/>
    <e v="#N/A"/>
    <e v="#N/A"/>
    <e v="#N/A"/>
    <e v="#N/A"/>
    <e v="#N/A"/>
    <m/>
    <m/>
  </r>
  <r>
    <x v="56"/>
    <x v="56"/>
    <s v="IN68"/>
    <n v="0"/>
    <n v="300"/>
    <n v="0"/>
    <n v="678"/>
    <n v="471"/>
    <n v="0"/>
    <n v="525"/>
    <n v="393"/>
    <n v="1224"/>
    <n v="228"/>
    <n v="-228"/>
    <m/>
    <n v="0.81372549019607843"/>
    <m/>
    <x v="9"/>
    <x v="1"/>
    <e v="#N/A"/>
    <e v="#N/A"/>
    <e v="#N/A"/>
    <e v="#N/A"/>
    <e v="#N/A"/>
    <e v="#N/A"/>
    <m/>
    <m/>
  </r>
  <r>
    <x v="56"/>
    <x v="56"/>
    <s v="IN69"/>
    <n v="0"/>
    <n v="501"/>
    <n v="0"/>
    <n v="297"/>
    <n v="252"/>
    <n v="0"/>
    <n v="390"/>
    <n v="345"/>
    <n v="650"/>
    <n v="8"/>
    <n v="-8"/>
    <m/>
    <n v="0.98769230769230765"/>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499999999999997"/>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49999999999997"/>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4"/>
    <m/>
    <x v="20"/>
    <x v="1"/>
    <e v="#N/A"/>
    <e v="#N/A"/>
    <e v="#N/A"/>
    <e v="#N/A"/>
    <e v="#N/A"/>
    <e v="#N/A"/>
    <m/>
    <m/>
  </r>
  <r>
    <x v="56"/>
    <x v="56"/>
    <s v="IN80"/>
    <n v="0"/>
    <n v="150"/>
    <n v="0"/>
    <n v="140"/>
    <n v="132"/>
    <n v="0"/>
    <n v="297"/>
    <n v="291"/>
    <n v="500"/>
    <n v="71"/>
    <n v="-71"/>
    <m/>
    <n v="0.85799999999999998"/>
    <m/>
    <x v="21"/>
    <x v="2"/>
    <e v="#N/A"/>
    <e v="#N/A"/>
    <e v="#N/A"/>
    <e v="#N/A"/>
    <e v="#N/A"/>
    <e v="#N/A"/>
    <m/>
    <m/>
  </r>
  <r>
    <x v="56"/>
    <x v="56"/>
    <s v="IN81"/>
    <n v="0"/>
    <n v="813"/>
    <n v="0"/>
    <n v="978"/>
    <n v="741"/>
    <n v="0"/>
    <n v="980"/>
    <n v="923"/>
    <n v="2400"/>
    <n v="679"/>
    <n v="-679"/>
    <m/>
    <n v="0.71708333333333329"/>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67"/>
    <m/>
    <x v="24"/>
    <x v="1"/>
    <e v="#N/A"/>
    <e v="#N/A"/>
    <e v="#N/A"/>
    <e v="#N/A"/>
    <e v="#N/A"/>
    <e v="#N/A"/>
    <m/>
    <m/>
  </r>
  <r>
    <x v="56"/>
    <x v="56"/>
    <s v="IN84"/>
    <n v="0"/>
    <n v="0"/>
    <n v="0"/>
    <n v="21"/>
    <n v="12"/>
    <n v="0"/>
    <n v="45"/>
    <n v="36"/>
    <n v="44"/>
    <n v="-13"/>
    <n v="13"/>
    <m/>
    <n v="1.2954545454545454"/>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1"/>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5"/>
    <m/>
    <x v="1"/>
    <x v="1"/>
    <e v="#N/A"/>
    <e v="#N/A"/>
    <e v="#N/A"/>
    <e v="#N/A"/>
    <e v="#N/A"/>
    <e v="#N/A"/>
    <m/>
    <m/>
  </r>
  <r>
    <x v="57"/>
    <x v="57"/>
    <s v="IN61"/>
    <n v="0"/>
    <n v="180"/>
    <n v="0"/>
    <n v="300"/>
    <n v="288"/>
    <n v="0"/>
    <n v="138"/>
    <n v="114"/>
    <n v="800"/>
    <n v="374"/>
    <n v="-374"/>
    <m/>
    <n v="0.53249999999999997"/>
    <m/>
    <x v="2"/>
    <x v="2"/>
    <e v="#N/A"/>
    <e v="#N/A"/>
    <e v="#N/A"/>
    <e v="#N/A"/>
    <e v="#N/A"/>
    <e v="#N/A"/>
    <m/>
    <m/>
  </r>
  <r>
    <x v="57"/>
    <x v="57"/>
    <s v="IN62"/>
    <n v="0"/>
    <n v="0"/>
    <n v="0"/>
    <n v="150"/>
    <n v="114"/>
    <n v="0"/>
    <n v="1668"/>
    <n v="1668"/>
    <n v="400"/>
    <n v="-1382"/>
    <n v="1382"/>
    <m/>
    <n v="4.4550000000000001"/>
    <m/>
    <x v="3"/>
    <x v="3"/>
    <e v="#N/A"/>
    <e v="#N/A"/>
    <e v="#N/A"/>
    <e v="#N/A"/>
    <e v="#N/A"/>
    <e v="#N/A"/>
    <m/>
    <m/>
  </r>
  <r>
    <x v="57"/>
    <x v="57"/>
    <s v="IN63"/>
    <n v="0"/>
    <n v="0"/>
    <n v="0"/>
    <n v="66"/>
    <n v="60"/>
    <n v="0"/>
    <n v="486"/>
    <n v="486"/>
    <n v="250"/>
    <n v="-296"/>
    <n v="296"/>
    <m/>
    <n v="2.1840000000000002"/>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5"/>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15"/>
    <m/>
    <x v="9"/>
    <x v="1"/>
    <e v="#N/A"/>
    <e v="#N/A"/>
    <e v="#N/A"/>
    <e v="#N/A"/>
    <e v="#N/A"/>
    <e v="#N/A"/>
    <m/>
    <m/>
  </r>
  <r>
    <x v="57"/>
    <x v="57"/>
    <s v="IN69"/>
    <n v="0"/>
    <n v="0"/>
    <n v="0"/>
    <n v="204"/>
    <n v="126"/>
    <n v="0"/>
    <n v="768"/>
    <n v="708"/>
    <n v="700"/>
    <n v="-194"/>
    <n v="194"/>
    <m/>
    <n v="1.2771428571428571"/>
    <m/>
    <x v="10"/>
    <x v="4"/>
    <e v="#N/A"/>
    <e v="#N/A"/>
    <e v="#N/A"/>
    <e v="#N/A"/>
    <e v="#N/A"/>
    <e v="#N/A"/>
    <m/>
    <m/>
  </r>
  <r>
    <x v="57"/>
    <x v="57"/>
    <s v="IN70"/>
    <n v="0"/>
    <n v="102"/>
    <n v="0"/>
    <n v="36"/>
    <n v="18"/>
    <n v="0"/>
    <n v="456"/>
    <n v="438"/>
    <n v="250"/>
    <n v="-224"/>
    <n v="224"/>
    <m/>
    <n v="1.8959999999999999"/>
    <m/>
    <x v="11"/>
    <x v="4"/>
    <e v="#N/A"/>
    <e v="#N/A"/>
    <e v="#N/A"/>
    <e v="#N/A"/>
    <e v="#N/A"/>
    <e v="#N/A"/>
    <m/>
    <m/>
  </r>
  <r>
    <x v="57"/>
    <x v="57"/>
    <s v="IN71"/>
    <n v="0"/>
    <n v="504"/>
    <n v="0"/>
    <n v="378"/>
    <n v="270"/>
    <n v="0"/>
    <n v="900"/>
    <n v="858"/>
    <n v="1100"/>
    <n v="-70"/>
    <n v="70"/>
    <m/>
    <n v="1.0636363636363637"/>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5"/>
    <m/>
    <x v="16"/>
    <x v="2"/>
    <e v="#N/A"/>
    <e v="#N/A"/>
    <e v="#N/A"/>
    <e v="#N/A"/>
    <e v="#N/A"/>
    <e v="#N/A"/>
    <m/>
    <m/>
  </r>
  <r>
    <x v="57"/>
    <x v="57"/>
    <s v="IN76"/>
    <n v="0"/>
    <n v="0"/>
    <n v="0"/>
    <n v="132"/>
    <n v="78"/>
    <n v="0"/>
    <n v="336"/>
    <n v="318"/>
    <n v="400"/>
    <n v="-14"/>
    <n v="14"/>
    <m/>
    <n v="1.0349999999999999"/>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6999999999999995"/>
    <m/>
    <x v="19"/>
    <x v="2"/>
    <e v="#N/A"/>
    <e v="#N/A"/>
    <e v="#N/A"/>
    <e v="#N/A"/>
    <e v="#N/A"/>
    <e v="#N/A"/>
    <m/>
    <m/>
  </r>
  <r>
    <x v="57"/>
    <x v="57"/>
    <s v="IN79"/>
    <n v="0"/>
    <n v="0"/>
    <n v="0"/>
    <n v="36"/>
    <n v="36"/>
    <n v="0"/>
    <n v="114"/>
    <n v="114"/>
    <n v="180"/>
    <n v="30"/>
    <n v="-30"/>
    <m/>
    <n v="0.83333333333333337"/>
    <m/>
    <x v="20"/>
    <x v="1"/>
    <e v="#N/A"/>
    <e v="#N/A"/>
    <e v="#N/A"/>
    <e v="#N/A"/>
    <e v="#N/A"/>
    <e v="#N/A"/>
    <m/>
    <m/>
  </r>
  <r>
    <x v="57"/>
    <x v="57"/>
    <s v="IN80"/>
    <n v="0"/>
    <n v="510"/>
    <n v="0"/>
    <n v="225"/>
    <n v="192"/>
    <n v="0"/>
    <n v="540"/>
    <n v="540"/>
    <n v="900"/>
    <n v="168"/>
    <n v="-168"/>
    <m/>
    <n v="0.81333333333333335"/>
    <m/>
    <x v="21"/>
    <x v="2"/>
    <e v="#N/A"/>
    <e v="#N/A"/>
    <e v="#N/A"/>
    <e v="#N/A"/>
    <e v="#N/A"/>
    <e v="#N/A"/>
    <m/>
    <m/>
  </r>
  <r>
    <x v="57"/>
    <x v="57"/>
    <s v="IN81"/>
    <n v="0"/>
    <n v="600"/>
    <n v="0"/>
    <n v="606"/>
    <n v="474"/>
    <n v="0"/>
    <n v="420"/>
    <n v="414"/>
    <n v="800"/>
    <n v="-94"/>
    <n v="94"/>
    <m/>
    <n v="1.1174999999999999"/>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399999999999999"/>
    <m/>
    <x v="24"/>
    <x v="1"/>
    <e v="#N/A"/>
    <e v="#N/A"/>
    <e v="#N/A"/>
    <e v="#N/A"/>
    <e v="#N/A"/>
    <e v="#N/A"/>
    <m/>
    <m/>
  </r>
  <r>
    <x v="57"/>
    <x v="57"/>
    <s v="IN84"/>
    <n v="0"/>
    <n v="0"/>
    <n v="0"/>
    <n v="0"/>
    <n v="0"/>
    <n v="0"/>
    <n v="60"/>
    <n v="60"/>
    <n v="54"/>
    <n v="-6"/>
    <n v="6"/>
    <m/>
    <n v="1.1111111111111112"/>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399999999999999"/>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29"/>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4"/>
    <m/>
    <x v="1"/>
    <x v="1"/>
    <e v="#N/A"/>
    <e v="#N/A"/>
    <e v="#N/A"/>
    <e v="#N/A"/>
    <e v="#N/A"/>
    <e v="#N/A"/>
    <m/>
    <m/>
  </r>
  <r>
    <x v="59"/>
    <x v="59"/>
    <s v="IN61"/>
    <n v="0"/>
    <n v="0"/>
    <n v="0"/>
    <n v="504"/>
    <n v="516"/>
    <n v="0"/>
    <n v="504"/>
    <n v="480"/>
    <n v="900"/>
    <n v="-120"/>
    <n v="120"/>
    <m/>
    <n v="1.1333333333333333"/>
    <m/>
    <x v="2"/>
    <x v="2"/>
    <e v="#N/A"/>
    <e v="#N/A"/>
    <e v="#N/A"/>
    <e v="#N/A"/>
    <e v="#N/A"/>
    <e v="#N/A"/>
    <m/>
    <m/>
  </r>
  <r>
    <x v="59"/>
    <x v="59"/>
    <s v="IN62"/>
    <n v="180"/>
    <n v="5832"/>
    <n v="0"/>
    <n v="1248"/>
    <n v="888"/>
    <n v="0"/>
    <n v="4956"/>
    <n v="4728"/>
    <n v="2500"/>
    <n v="-3344"/>
    <n v="3344"/>
    <m/>
    <n v="2.3376000000000001"/>
    <m/>
    <x v="3"/>
    <x v="3"/>
    <e v="#N/A"/>
    <e v="#N/A"/>
    <e v="#N/A"/>
    <e v="#N/A"/>
    <e v="#N/A"/>
    <e v="#N/A"/>
    <m/>
    <m/>
  </r>
  <r>
    <x v="59"/>
    <x v="59"/>
    <s v="IN63"/>
    <n v="0"/>
    <n v="600"/>
    <n v="900"/>
    <n v="1440"/>
    <n v="948"/>
    <n v="0"/>
    <n v="600"/>
    <n v="1044"/>
    <n v="3200"/>
    <n v="752"/>
    <n v="-752"/>
    <m/>
    <n v="0.76500000000000001"/>
    <m/>
    <x v="4"/>
    <x v="4"/>
    <e v="#N/A"/>
    <e v="#N/A"/>
    <e v="#N/A"/>
    <e v="#N/A"/>
    <e v="#N/A"/>
    <e v="#N/A"/>
    <m/>
    <m/>
  </r>
  <r>
    <x v="59"/>
    <x v="59"/>
    <s v="IN64"/>
    <n v="3"/>
    <n v="1200"/>
    <n v="600"/>
    <n v="1380"/>
    <n v="1044"/>
    <n v="0"/>
    <n v="1154"/>
    <n v="1466"/>
    <n v="2900"/>
    <n v="102"/>
    <n v="-102"/>
    <m/>
    <n v="0.96482758620689657"/>
    <m/>
    <x v="5"/>
    <x v="4"/>
    <e v="#N/A"/>
    <e v="#N/A"/>
    <e v="#N/A"/>
    <e v="#N/A"/>
    <e v="#N/A"/>
    <e v="#N/A"/>
    <m/>
    <m/>
  </r>
  <r>
    <x v="59"/>
    <x v="59"/>
    <s v="IN65"/>
    <n v="0"/>
    <n v="11"/>
    <n v="0"/>
    <n v="432"/>
    <n v="300"/>
    <n v="0"/>
    <n v="311"/>
    <n v="275"/>
    <n v="600"/>
    <n v="-11"/>
    <n v="11"/>
    <m/>
    <n v="1.0183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2"/>
    <m/>
    <x v="8"/>
    <x v="1"/>
    <e v="#N/A"/>
    <e v="#N/A"/>
    <e v="#N/A"/>
    <e v="#N/A"/>
    <e v="#N/A"/>
    <e v="#N/A"/>
    <m/>
    <m/>
  </r>
  <r>
    <x v="59"/>
    <x v="59"/>
    <s v="IN68"/>
    <n v="0"/>
    <n v="0"/>
    <n v="0"/>
    <n v="768"/>
    <n v="420"/>
    <n v="0"/>
    <n v="283"/>
    <n v="55"/>
    <n v="1307"/>
    <n v="604"/>
    <n v="-604"/>
    <m/>
    <n v="0.53787299158377966"/>
    <m/>
    <x v="9"/>
    <x v="1"/>
    <e v="#N/A"/>
    <e v="#N/A"/>
    <e v="#N/A"/>
    <e v="#N/A"/>
    <e v="#N/A"/>
    <e v="#N/A"/>
    <m/>
    <m/>
  </r>
  <r>
    <x v="59"/>
    <x v="59"/>
    <s v="IN69"/>
    <n v="0"/>
    <n v="2004"/>
    <n v="0"/>
    <n v="900"/>
    <n v="600"/>
    <n v="0"/>
    <n v="1692"/>
    <n v="1536"/>
    <n v="1600"/>
    <n v="-692"/>
    <n v="692"/>
    <m/>
    <n v="1.4325000000000001"/>
    <m/>
    <x v="10"/>
    <x v="4"/>
    <e v="#N/A"/>
    <e v="#N/A"/>
    <e v="#N/A"/>
    <e v="#N/A"/>
    <e v="#N/A"/>
    <e v="#N/A"/>
    <m/>
    <m/>
  </r>
  <r>
    <x v="59"/>
    <x v="59"/>
    <s v="IN70"/>
    <n v="1260"/>
    <n v="300"/>
    <n v="1200"/>
    <n v="1176"/>
    <n v="648"/>
    <n v="0"/>
    <n v="936"/>
    <n v="1584"/>
    <n v="2600"/>
    <n v="-184"/>
    <n v="184"/>
    <m/>
    <n v="1.0707692307692307"/>
    <m/>
    <x v="11"/>
    <x v="4"/>
    <e v="#N/A"/>
    <e v="#N/A"/>
    <e v="#N/A"/>
    <e v="#N/A"/>
    <e v="#N/A"/>
    <e v="#N/A"/>
    <m/>
    <m/>
  </r>
  <r>
    <x v="59"/>
    <x v="59"/>
    <s v="IN71"/>
    <n v="588"/>
    <n v="1584"/>
    <n v="396"/>
    <n v="852"/>
    <n v="840"/>
    <n v="0"/>
    <n v="1332"/>
    <n v="1656"/>
    <n v="2200"/>
    <n v="-368"/>
    <n v="368"/>
    <m/>
    <n v="1.1672727272727272"/>
    <m/>
    <x v="12"/>
    <x v="4"/>
    <e v="#N/A"/>
    <e v="#N/A"/>
    <e v="#N/A"/>
    <e v="#N/A"/>
    <e v="#N/A"/>
    <e v="#N/A"/>
    <m/>
    <m/>
  </r>
  <r>
    <x v="59"/>
    <x v="59"/>
    <s v="IN72"/>
    <n v="28"/>
    <n v="48"/>
    <n v="0"/>
    <n v="456"/>
    <n v="336"/>
    <n v="0"/>
    <n v="408"/>
    <n v="372"/>
    <n v="900"/>
    <n v="156"/>
    <n v="-156"/>
    <m/>
    <n v="0.82666666666666666"/>
    <m/>
    <x v="13"/>
    <x v="3"/>
    <e v="#N/A"/>
    <e v="#N/A"/>
    <e v="#N/A"/>
    <e v="#N/A"/>
    <e v="#N/A"/>
    <e v="#N/A"/>
    <m/>
    <m/>
  </r>
  <r>
    <x v="59"/>
    <x v="59"/>
    <s v="IN73"/>
    <n v="0"/>
    <n v="168"/>
    <n v="0"/>
    <n v="228"/>
    <n v="84"/>
    <n v="0"/>
    <n v="222"/>
    <n v="198"/>
    <n v="550"/>
    <n v="244"/>
    <n v="-244"/>
    <m/>
    <n v="0.55636363636363639"/>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2"/>
    <m/>
    <x v="16"/>
    <x v="2"/>
    <e v="#N/A"/>
    <e v="#N/A"/>
    <e v="#N/A"/>
    <e v="#N/A"/>
    <e v="#N/A"/>
    <e v="#N/A"/>
    <m/>
    <m/>
  </r>
  <r>
    <x v="59"/>
    <x v="59"/>
    <s v="IN76"/>
    <n v="0"/>
    <n v="372"/>
    <n v="0"/>
    <n v="312"/>
    <n v="180"/>
    <n v="0"/>
    <n v="192"/>
    <n v="168"/>
    <n v="450"/>
    <n v="78"/>
    <n v="-78"/>
    <m/>
    <n v="0.82666666666666666"/>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49"/>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5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59"/>
    <m/>
    <x v="24"/>
    <x v="1"/>
    <e v="#N/A"/>
    <e v="#N/A"/>
    <e v="#N/A"/>
    <e v="#N/A"/>
    <e v="#N/A"/>
    <e v="#N/A"/>
    <m/>
    <m/>
  </r>
  <r>
    <x v="59"/>
    <x v="59"/>
    <s v="IN84"/>
    <n v="0"/>
    <n v="0"/>
    <n v="0"/>
    <n v="204"/>
    <n v="48"/>
    <n v="0"/>
    <n v="120"/>
    <n v="60"/>
    <n v="300"/>
    <n v="132"/>
    <n v="-132"/>
    <m/>
    <n v="0.56000000000000005"/>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00000000000004"/>
    <m/>
    <x v="27"/>
    <x v="3"/>
    <e v="#N/A"/>
    <e v="#N/A"/>
    <e v="#N/A"/>
    <e v="#N/A"/>
    <e v="#N/A"/>
    <e v="#N/A"/>
    <m/>
    <m/>
  </r>
  <r>
    <x v="59"/>
    <x v="59"/>
    <s v="IN87"/>
    <n v="783"/>
    <n v="600"/>
    <n v="0"/>
    <n v="472"/>
    <n v="400"/>
    <n v="0"/>
    <n v="960"/>
    <n v="924"/>
    <n v="1100"/>
    <n v="-260"/>
    <n v="260"/>
    <m/>
    <n v="1.2363636363636363"/>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28"/>
    <m/>
    <x v="30"/>
    <x v="4"/>
    <e v="#N/A"/>
    <e v="#N/A"/>
    <e v="#N/A"/>
    <e v="#N/A"/>
    <e v="#N/A"/>
    <e v="#N/A"/>
    <m/>
    <m/>
  </r>
  <r>
    <x v="59"/>
    <x v="59"/>
    <s v="IN90"/>
    <n v="0"/>
    <n v="0"/>
    <n v="0"/>
    <n v="0"/>
    <n v="0"/>
    <n v="0"/>
    <n v="852"/>
    <n v="852"/>
    <n v="920"/>
    <n v="68"/>
    <n v="-68"/>
    <m/>
    <n v="0.9260869565217391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47"/>
    <m/>
    <x v="1"/>
    <x v="1"/>
    <e v="#N/A"/>
    <e v="#N/A"/>
    <e v="#N/A"/>
    <e v="#N/A"/>
    <e v="#N/A"/>
    <e v="#N/A"/>
    <m/>
    <m/>
  </r>
  <r>
    <x v="64"/>
    <x v="63"/>
    <s v="IN61"/>
    <n v="4059"/>
    <n v="978"/>
    <n v="0"/>
    <n v="3228"/>
    <n v="3186"/>
    <n v="0"/>
    <n v="1850"/>
    <n v="1820"/>
    <n v="2566"/>
    <n v="-2470"/>
    <n v="2470"/>
    <m/>
    <n v="1.9625876851130164"/>
    <m/>
    <x v="2"/>
    <x v="2"/>
    <e v="#N/A"/>
    <e v="#N/A"/>
    <e v="#N/A"/>
    <e v="#N/A"/>
    <e v="#N/A"/>
    <e v="#N/A"/>
    <m/>
    <m/>
  </r>
  <r>
    <x v="64"/>
    <x v="63"/>
    <s v="IN62"/>
    <n v="0"/>
    <n v="0"/>
    <n v="0"/>
    <n v="444"/>
    <n v="276"/>
    <n v="0"/>
    <n v="4589"/>
    <n v="4517"/>
    <n v="2674"/>
    <n v="-2191"/>
    <n v="2191"/>
    <m/>
    <n v="1.8193717277486912"/>
    <m/>
    <x v="3"/>
    <x v="3"/>
    <e v="#N/A"/>
    <e v="#N/A"/>
    <e v="#N/A"/>
    <e v="#N/A"/>
    <e v="#N/A"/>
    <e v="#N/A"/>
    <m/>
    <m/>
  </r>
  <r>
    <x v="64"/>
    <x v="63"/>
    <s v="IN63"/>
    <n v="0"/>
    <n v="0"/>
    <n v="0"/>
    <n v="684"/>
    <n v="486"/>
    <n v="0"/>
    <n v="582"/>
    <n v="390"/>
    <n v="1300"/>
    <n v="232"/>
    <n v="-232"/>
    <m/>
    <n v="0.82153846153846155"/>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18"/>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1"/>
    <m/>
    <x v="8"/>
    <x v="1"/>
    <e v="#N/A"/>
    <e v="#N/A"/>
    <e v="#N/A"/>
    <e v="#N/A"/>
    <e v="#N/A"/>
    <e v="#N/A"/>
    <m/>
    <m/>
  </r>
  <r>
    <x v="64"/>
    <x v="63"/>
    <s v="IN68"/>
    <n v="0"/>
    <n v="1302"/>
    <n v="0"/>
    <n v="1212"/>
    <n v="306"/>
    <n v="0"/>
    <n v="1406"/>
    <n v="1298"/>
    <n v="1562"/>
    <n v="-150"/>
    <n v="150"/>
    <m/>
    <n v="1.0960307298335468"/>
    <m/>
    <x v="9"/>
    <x v="1"/>
    <e v="#N/A"/>
    <e v="#N/A"/>
    <e v="#N/A"/>
    <e v="#N/A"/>
    <e v="#N/A"/>
    <e v="#N/A"/>
    <m/>
    <m/>
  </r>
  <r>
    <x v="64"/>
    <x v="63"/>
    <s v="IN69"/>
    <n v="0"/>
    <n v="1050"/>
    <n v="0"/>
    <n v="912"/>
    <n v="810"/>
    <n v="0"/>
    <n v="1692"/>
    <n v="1638"/>
    <n v="3000"/>
    <n v="498"/>
    <n v="-498"/>
    <m/>
    <n v="0.83399999999999996"/>
    <m/>
    <x v="10"/>
    <x v="4"/>
    <e v="#N/A"/>
    <e v="#N/A"/>
    <e v="#N/A"/>
    <e v="#N/A"/>
    <e v="#N/A"/>
    <e v="#N/A"/>
    <m/>
    <m/>
  </r>
  <r>
    <x v="64"/>
    <x v="63"/>
    <s v="IN70"/>
    <n v="1422"/>
    <n v="780"/>
    <n v="0"/>
    <n v="534"/>
    <n v="366"/>
    <n v="0"/>
    <n v="1836"/>
    <n v="1656"/>
    <n v="2340"/>
    <n v="138"/>
    <n v="-138"/>
    <m/>
    <n v="0.94102564102564101"/>
    <m/>
    <x v="11"/>
    <x v="4"/>
    <e v="#N/A"/>
    <e v="#N/A"/>
    <e v="#N/A"/>
    <e v="#N/A"/>
    <e v="#N/A"/>
    <e v="#N/A"/>
    <m/>
    <m/>
  </r>
  <r>
    <x v="64"/>
    <x v="63"/>
    <s v="IN71"/>
    <n v="0"/>
    <n v="1542"/>
    <n v="390"/>
    <n v="1152"/>
    <n v="1038"/>
    <n v="0"/>
    <n v="1506"/>
    <n v="1806"/>
    <n v="3372"/>
    <n v="438"/>
    <n v="-438"/>
    <m/>
    <n v="0.8701067615658363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3"/>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5"/>
    <m/>
    <x v="19"/>
    <x v="2"/>
    <e v="#N/A"/>
    <e v="#N/A"/>
    <e v="#N/A"/>
    <e v="#N/A"/>
    <e v="#N/A"/>
    <e v="#N/A"/>
    <m/>
    <m/>
  </r>
  <r>
    <x v="64"/>
    <x v="63"/>
    <s v="IN79"/>
    <n v="0"/>
    <n v="0"/>
    <n v="0"/>
    <n v="66"/>
    <n v="30"/>
    <n v="0"/>
    <n v="84"/>
    <n v="60"/>
    <n v="156"/>
    <n v="42"/>
    <n v="-42"/>
    <m/>
    <n v="0.73076923076923073"/>
    <m/>
    <x v="20"/>
    <x v="1"/>
    <e v="#N/A"/>
    <e v="#N/A"/>
    <e v="#N/A"/>
    <e v="#N/A"/>
    <e v="#N/A"/>
    <e v="#N/A"/>
    <m/>
    <m/>
  </r>
  <r>
    <x v="64"/>
    <x v="63"/>
    <s v="IN80"/>
    <n v="0"/>
    <n v="1830"/>
    <n v="30"/>
    <n v="6444"/>
    <n v="6216"/>
    <n v="0"/>
    <n v="2112"/>
    <n v="2142"/>
    <n v="11135"/>
    <n v="2777"/>
    <n v="-2777"/>
    <m/>
    <n v="0.75060619667714412"/>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2"/>
    <m/>
    <x v="23"/>
    <x v="6"/>
    <e v="#N/A"/>
    <e v="#N/A"/>
    <e v="#N/A"/>
    <e v="#N/A"/>
    <e v="#N/A"/>
    <e v="#N/A"/>
    <m/>
    <m/>
  </r>
  <r>
    <x v="64"/>
    <x v="63"/>
    <s v="IN83"/>
    <n v="0"/>
    <n v="300"/>
    <n v="0"/>
    <n v="156"/>
    <n v="144"/>
    <n v="0"/>
    <n v="141"/>
    <n v="135"/>
    <n v="360"/>
    <n v="75"/>
    <n v="-75"/>
    <m/>
    <n v="0.79166666666666663"/>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2"/>
    <m/>
    <x v="27"/>
    <x v="3"/>
    <e v="#N/A"/>
    <e v="#N/A"/>
    <e v="#N/A"/>
    <e v="#N/A"/>
    <e v="#N/A"/>
    <e v="#N/A"/>
    <m/>
    <m/>
  </r>
  <r>
    <x v="64"/>
    <x v="63"/>
    <s v="IN87"/>
    <n v="0"/>
    <n v="432"/>
    <n v="0"/>
    <n v="204"/>
    <n v="162"/>
    <n v="0"/>
    <n v="1710"/>
    <n v="1692"/>
    <n v="1738"/>
    <n v="-134"/>
    <n v="134"/>
    <m/>
    <n v="1.0771001150747985"/>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4"/>
    <m/>
    <x v="30"/>
    <x v="4"/>
    <e v="#N/A"/>
    <e v="#N/A"/>
    <e v="#N/A"/>
    <e v="#N/A"/>
    <e v="#N/A"/>
    <e v="#N/A"/>
    <m/>
    <m/>
  </r>
  <r>
    <x v="64"/>
    <x v="63"/>
    <s v="IN90"/>
    <n v="0"/>
    <n v="0"/>
    <n v="0"/>
    <n v="0"/>
    <n v="0"/>
    <n v="0"/>
    <n v="2010"/>
    <n v="2010"/>
    <n v="7950"/>
    <n v="5940"/>
    <n v="-5940"/>
    <m/>
    <n v="0.25283018867924528"/>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37"/>
    <m/>
    <x v="1"/>
    <x v="1"/>
    <e v="#N/A"/>
    <e v="#N/A"/>
    <e v="#N/A"/>
    <e v="#N/A"/>
    <e v="#N/A"/>
    <e v="#N/A"/>
    <m/>
    <m/>
  </r>
  <r>
    <x v="65"/>
    <x v="64"/>
    <s v="IN61"/>
    <n v="0"/>
    <n v="0"/>
    <n v="0"/>
    <n v="876"/>
    <n v="864"/>
    <n v="0"/>
    <n v="1560"/>
    <n v="1536"/>
    <n v="1354"/>
    <n v="-1070"/>
    <n v="1070"/>
    <m/>
    <n v="1.7902511078286558"/>
    <m/>
    <x v="2"/>
    <x v="2"/>
    <e v="#N/A"/>
    <e v="#N/A"/>
    <e v="#N/A"/>
    <e v="#N/A"/>
    <e v="#N/A"/>
    <e v="#N/A"/>
    <m/>
    <m/>
  </r>
  <r>
    <x v="65"/>
    <x v="64"/>
    <s v="IN62"/>
    <n v="5"/>
    <n v="960"/>
    <n v="0"/>
    <n v="540"/>
    <n v="240"/>
    <n v="0"/>
    <n v="4331"/>
    <n v="4187"/>
    <n v="2156"/>
    <n v="-2415"/>
    <n v="2415"/>
    <m/>
    <n v="2.1201298701298703"/>
    <m/>
    <x v="3"/>
    <x v="3"/>
    <e v="#N/A"/>
    <e v="#N/A"/>
    <e v="#N/A"/>
    <e v="#N/A"/>
    <e v="#N/A"/>
    <e v="#N/A"/>
    <m/>
    <m/>
  </r>
  <r>
    <x v="65"/>
    <x v="64"/>
    <s v="IN63"/>
    <n v="0"/>
    <n v="4404"/>
    <n v="600"/>
    <n v="2184"/>
    <n v="1476"/>
    <n v="0"/>
    <n v="4080"/>
    <n v="4008"/>
    <n v="4500"/>
    <n v="-1656"/>
    <n v="1656"/>
    <m/>
    <n v="1.3680000000000001"/>
    <m/>
    <x v="4"/>
    <x v="4"/>
    <e v="#N/A"/>
    <e v="#N/A"/>
    <e v="#N/A"/>
    <e v="#N/A"/>
    <e v="#N/A"/>
    <e v="#N/A"/>
    <m/>
    <m/>
  </r>
  <r>
    <x v="65"/>
    <x v="64"/>
    <s v="IN64"/>
    <n v="12"/>
    <n v="300"/>
    <n v="600"/>
    <n v="1668"/>
    <n v="1452"/>
    <n v="0"/>
    <n v="1293"/>
    <n v="1701"/>
    <n v="3036"/>
    <n v="-309"/>
    <n v="309"/>
    <m/>
    <n v="1.1017786561264822"/>
    <m/>
    <x v="5"/>
    <x v="4"/>
    <e v="#N/A"/>
    <e v="#N/A"/>
    <e v="#N/A"/>
    <e v="#N/A"/>
    <e v="#N/A"/>
    <e v="#N/A"/>
    <m/>
    <m/>
  </r>
  <r>
    <x v="65"/>
    <x v="64"/>
    <s v="IN65"/>
    <n v="0"/>
    <n v="6"/>
    <n v="0"/>
    <n v="288"/>
    <n v="192"/>
    <n v="0"/>
    <n v="777"/>
    <n v="741"/>
    <n v="620"/>
    <n v="-349"/>
    <n v="349"/>
    <m/>
    <n v="1.5629032258064517"/>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1"/>
    <m/>
    <x v="9"/>
    <x v="1"/>
    <e v="#N/A"/>
    <e v="#N/A"/>
    <e v="#N/A"/>
    <e v="#N/A"/>
    <e v="#N/A"/>
    <e v="#N/A"/>
    <m/>
    <m/>
  </r>
  <r>
    <x v="65"/>
    <x v="64"/>
    <s v="IN69"/>
    <n v="0"/>
    <n v="2388"/>
    <n v="0"/>
    <n v="996"/>
    <n v="864"/>
    <n v="0"/>
    <n v="2520"/>
    <n v="2472"/>
    <n v="2411"/>
    <n v="-973"/>
    <n v="973"/>
    <m/>
    <n v="1.4035669846536707"/>
    <m/>
    <x v="10"/>
    <x v="4"/>
    <e v="#N/A"/>
    <e v="#N/A"/>
    <e v="#N/A"/>
    <e v="#N/A"/>
    <e v="#N/A"/>
    <e v="#N/A"/>
    <m/>
    <m/>
  </r>
  <r>
    <x v="65"/>
    <x v="64"/>
    <s v="IN70"/>
    <n v="0"/>
    <n v="1200"/>
    <n v="0"/>
    <n v="924"/>
    <n v="660"/>
    <n v="0"/>
    <n v="2352"/>
    <n v="2052"/>
    <n v="3640"/>
    <n v="628"/>
    <n v="-628"/>
    <m/>
    <n v="0.82747252747252742"/>
    <m/>
    <x v="11"/>
    <x v="4"/>
    <e v="#N/A"/>
    <e v="#N/A"/>
    <e v="#N/A"/>
    <e v="#N/A"/>
    <e v="#N/A"/>
    <e v="#N/A"/>
    <m/>
    <m/>
  </r>
  <r>
    <x v="65"/>
    <x v="64"/>
    <s v="IN71"/>
    <n v="0"/>
    <n v="600"/>
    <n v="0"/>
    <n v="636"/>
    <n v="468"/>
    <n v="0"/>
    <n v="1104"/>
    <n v="984"/>
    <n v="1976"/>
    <n v="404"/>
    <n v="-404"/>
    <m/>
    <n v="0.79554655870445345"/>
    <m/>
    <x v="12"/>
    <x v="4"/>
    <e v="#N/A"/>
    <e v="#N/A"/>
    <e v="#N/A"/>
    <e v="#N/A"/>
    <e v="#N/A"/>
    <e v="#N/A"/>
    <m/>
    <m/>
  </r>
  <r>
    <x v="65"/>
    <x v="64"/>
    <s v="IN72"/>
    <n v="12"/>
    <n v="7140"/>
    <n v="1260"/>
    <n v="2364"/>
    <n v="2220"/>
    <n v="0"/>
    <n v="4897"/>
    <n v="6109"/>
    <n v="8704"/>
    <n v="327"/>
    <n v="-327"/>
    <m/>
    <n v="0.9624310661764705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46"/>
    <m/>
    <x v="16"/>
    <x v="2"/>
    <e v="#N/A"/>
    <e v="#N/A"/>
    <e v="#N/A"/>
    <e v="#N/A"/>
    <e v="#N/A"/>
    <e v="#N/A"/>
    <m/>
    <m/>
  </r>
  <r>
    <x v="65"/>
    <x v="64"/>
    <s v="IN76"/>
    <n v="0"/>
    <n v="1260"/>
    <n v="0"/>
    <n v="612"/>
    <n v="456"/>
    <n v="0"/>
    <n v="1968"/>
    <n v="1944"/>
    <n v="1722"/>
    <n v="-702"/>
    <n v="702"/>
    <m/>
    <n v="1.4076655052264808"/>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88"/>
    <m/>
    <x v="19"/>
    <x v="2"/>
    <e v="#N/A"/>
    <e v="#N/A"/>
    <e v="#N/A"/>
    <e v="#N/A"/>
    <e v="#N/A"/>
    <e v="#N/A"/>
    <m/>
    <m/>
  </r>
  <r>
    <x v="65"/>
    <x v="64"/>
    <s v="IN79"/>
    <n v="0"/>
    <n v="120"/>
    <n v="0"/>
    <n v="120"/>
    <n v="72"/>
    <n v="0"/>
    <n v="108"/>
    <n v="48"/>
    <n v="276"/>
    <n v="96"/>
    <n v="-96"/>
    <m/>
    <n v="0.65217391304347827"/>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87"/>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4"/>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4"/>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1.7712177121771217E-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29"/>
    <m/>
    <x v="1"/>
    <x v="1"/>
    <e v="#N/A"/>
    <e v="#N/A"/>
    <e v="#N/A"/>
    <e v="#N/A"/>
    <e v="#N/A"/>
    <e v="#N/A"/>
    <m/>
    <m/>
  </r>
  <r>
    <x v="66"/>
    <x v="65"/>
    <s v="IN61"/>
    <n v="0"/>
    <n v="200"/>
    <n v="0"/>
    <n v="300"/>
    <n v="272"/>
    <n v="0"/>
    <n v="220"/>
    <n v="168"/>
    <n v="745"/>
    <n v="253"/>
    <n v="-253"/>
    <m/>
    <n v="0.66040268456375839"/>
    <m/>
    <x v="2"/>
    <x v="2"/>
    <e v="#N/A"/>
    <e v="#N/A"/>
    <e v="#N/A"/>
    <e v="#N/A"/>
    <e v="#N/A"/>
    <e v="#N/A"/>
    <m/>
    <m/>
  </r>
  <r>
    <x v="66"/>
    <x v="65"/>
    <s v="IN62"/>
    <n v="0"/>
    <n v="0"/>
    <n v="0"/>
    <n v="204"/>
    <n v="144"/>
    <n v="0"/>
    <n v="116"/>
    <n v="104"/>
    <n v="360"/>
    <n v="100"/>
    <n v="-100"/>
    <m/>
    <n v="0.72222222222222221"/>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299999999999999"/>
    <m/>
    <x v="5"/>
    <x v="4"/>
    <e v="#N/A"/>
    <e v="#N/A"/>
    <e v="#N/A"/>
    <e v="#N/A"/>
    <e v="#N/A"/>
    <e v="#N/A"/>
    <m/>
    <m/>
  </r>
  <r>
    <x v="66"/>
    <x v="65"/>
    <s v="IN65"/>
    <n v="0"/>
    <n v="60"/>
    <n v="0"/>
    <n v="68"/>
    <n v="44"/>
    <n v="0"/>
    <n v="64"/>
    <n v="60"/>
    <n v="119"/>
    <n v="11"/>
    <n v="-11"/>
    <m/>
    <n v="0.90756302521008403"/>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3"/>
    <m/>
    <x v="9"/>
    <x v="1"/>
    <e v="#N/A"/>
    <e v="#N/A"/>
    <e v="#N/A"/>
    <e v="#N/A"/>
    <e v="#N/A"/>
    <e v="#N/A"/>
    <m/>
    <m/>
  </r>
  <r>
    <x v="66"/>
    <x v="65"/>
    <s v="IN69"/>
    <n v="0"/>
    <n v="200"/>
    <n v="0"/>
    <n v="188"/>
    <n v="144"/>
    <n v="0"/>
    <n v="208"/>
    <n v="196"/>
    <n v="390"/>
    <n v="38"/>
    <n v="-38"/>
    <m/>
    <n v="0.90256410256410258"/>
    <m/>
    <x v="10"/>
    <x v="4"/>
    <e v="#N/A"/>
    <e v="#N/A"/>
    <e v="#N/A"/>
    <e v="#N/A"/>
    <e v="#N/A"/>
    <e v="#N/A"/>
    <m/>
    <m/>
  </r>
  <r>
    <x v="66"/>
    <x v="65"/>
    <s v="IN70"/>
    <n v="0"/>
    <n v="200"/>
    <n v="0"/>
    <n v="192"/>
    <n v="156"/>
    <n v="0"/>
    <n v="360"/>
    <n v="316"/>
    <n v="550"/>
    <n v="34"/>
    <n v="-34"/>
    <m/>
    <n v="0.93818181818181823"/>
    <m/>
    <x v="11"/>
    <x v="4"/>
    <e v="#N/A"/>
    <e v="#N/A"/>
    <e v="#N/A"/>
    <e v="#N/A"/>
    <e v="#N/A"/>
    <e v="#N/A"/>
    <m/>
    <m/>
  </r>
  <r>
    <x v="66"/>
    <x v="65"/>
    <s v="IN71"/>
    <n v="0"/>
    <n v="516"/>
    <n v="0"/>
    <n v="376"/>
    <n v="316"/>
    <n v="0"/>
    <n v="532"/>
    <n v="464"/>
    <n v="720"/>
    <n v="-128"/>
    <n v="128"/>
    <m/>
    <n v="1.1777777777777778"/>
    <m/>
    <x v="12"/>
    <x v="4"/>
    <e v="#N/A"/>
    <e v="#N/A"/>
    <e v="#N/A"/>
    <e v="#N/A"/>
    <e v="#N/A"/>
    <e v="#N/A"/>
    <m/>
    <m/>
  </r>
  <r>
    <x v="66"/>
    <x v="65"/>
    <s v="IN72"/>
    <n v="0"/>
    <n v="120"/>
    <n v="0"/>
    <n v="236"/>
    <n v="104"/>
    <n v="0"/>
    <n v="16"/>
    <n v="16"/>
    <n v="137"/>
    <n v="17"/>
    <n v="-17"/>
    <m/>
    <n v="0.87591240875912413"/>
    <m/>
    <x v="13"/>
    <x v="3"/>
    <e v="#N/A"/>
    <e v="#N/A"/>
    <e v="#N/A"/>
    <e v="#N/A"/>
    <e v="#N/A"/>
    <e v="#N/A"/>
    <m/>
    <m/>
  </r>
  <r>
    <x v="66"/>
    <x v="65"/>
    <s v="IN73"/>
    <n v="0"/>
    <n v="8"/>
    <n v="0"/>
    <n v="4"/>
    <n v="0"/>
    <n v="0"/>
    <n v="20"/>
    <n v="16"/>
    <n v="12"/>
    <n v="-8"/>
    <n v="8"/>
    <m/>
    <n v="1.6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5"/>
    <m/>
    <x v="16"/>
    <x v="2"/>
    <e v="#N/A"/>
    <e v="#N/A"/>
    <e v="#N/A"/>
    <e v="#N/A"/>
    <e v="#N/A"/>
    <e v="#N/A"/>
    <m/>
    <m/>
  </r>
  <r>
    <x v="66"/>
    <x v="65"/>
    <s v="IN76"/>
    <n v="0"/>
    <n v="76"/>
    <n v="20"/>
    <n v="96"/>
    <n v="60"/>
    <n v="0"/>
    <n v="68"/>
    <n v="80"/>
    <n v="190"/>
    <n v="42"/>
    <n v="-42"/>
    <m/>
    <n v="0.77894736842105261"/>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2"/>
    <m/>
    <x v="20"/>
    <x v="1"/>
    <e v="#N/A"/>
    <e v="#N/A"/>
    <e v="#N/A"/>
    <e v="#N/A"/>
    <e v="#N/A"/>
    <e v="#N/A"/>
    <m/>
    <m/>
  </r>
  <r>
    <x v="66"/>
    <x v="65"/>
    <s v="IN80"/>
    <n v="0"/>
    <n v="20"/>
    <n v="20"/>
    <n v="140"/>
    <n v="136"/>
    <n v="0"/>
    <n v="216"/>
    <n v="228"/>
    <n v="480"/>
    <n v="108"/>
    <n v="-108"/>
    <m/>
    <n v="0.77500000000000002"/>
    <m/>
    <x v="21"/>
    <x v="2"/>
    <e v="#N/A"/>
    <e v="#N/A"/>
    <e v="#N/A"/>
    <e v="#N/A"/>
    <e v="#N/A"/>
    <e v="#N/A"/>
    <m/>
    <m/>
  </r>
  <r>
    <x v="66"/>
    <x v="65"/>
    <s v="IN81"/>
    <n v="0"/>
    <n v="400"/>
    <n v="0"/>
    <n v="544"/>
    <n v="448"/>
    <n v="0"/>
    <n v="448"/>
    <n v="416"/>
    <n v="1100"/>
    <n v="204"/>
    <n v="-204"/>
    <m/>
    <n v="0.81454545454545457"/>
    <m/>
    <x v="22"/>
    <x v="1"/>
    <e v="#N/A"/>
    <e v="#N/A"/>
    <e v="#N/A"/>
    <e v="#N/A"/>
    <e v="#N/A"/>
    <e v="#N/A"/>
    <m/>
    <m/>
  </r>
  <r>
    <x v="66"/>
    <x v="65"/>
    <s v="IN82"/>
    <n v="0"/>
    <n v="0"/>
    <n v="0"/>
    <n v="36"/>
    <n v="36"/>
    <n v="0"/>
    <n v="1872"/>
    <n v="1872"/>
    <n v="500"/>
    <n v="-1408"/>
    <n v="1408"/>
    <m/>
    <n v="3.8159999999999998"/>
    <m/>
    <x v="23"/>
    <x v="6"/>
    <e v="#N/A"/>
    <e v="#N/A"/>
    <e v="#N/A"/>
    <e v="#N/A"/>
    <e v="#N/A"/>
    <e v="#N/A"/>
    <m/>
    <m/>
  </r>
  <r>
    <x v="66"/>
    <x v="65"/>
    <s v="IN83"/>
    <n v="0"/>
    <n v="0"/>
    <n v="80"/>
    <n v="68"/>
    <n v="60"/>
    <n v="0"/>
    <n v="104"/>
    <n v="176"/>
    <n v="220"/>
    <n v="-24"/>
    <n v="24"/>
    <m/>
    <n v="1.1090909090909091"/>
    <m/>
    <x v="24"/>
    <x v="1"/>
    <e v="#N/A"/>
    <e v="#N/A"/>
    <e v="#N/A"/>
    <e v="#N/A"/>
    <e v="#N/A"/>
    <e v="#N/A"/>
    <m/>
    <m/>
  </r>
  <r>
    <x v="66"/>
    <x v="65"/>
    <s v="IN84"/>
    <n v="0"/>
    <n v="40"/>
    <n v="0"/>
    <n v="0"/>
    <n v="0"/>
    <n v="0"/>
    <n v="44"/>
    <n v="44"/>
    <n v="20"/>
    <n v="-24"/>
    <n v="24"/>
    <m/>
    <n v="2.200000000000000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39999999999999"/>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3"/>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1"/>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2"/>
    <m/>
    <x v="4"/>
    <x v="4"/>
    <e v="#N/A"/>
    <e v="#N/A"/>
    <e v="#N/A"/>
    <e v="#N/A"/>
    <e v="#N/A"/>
    <e v="#N/A"/>
    <m/>
    <m/>
  </r>
  <r>
    <x v="67"/>
    <x v="66"/>
    <s v="IN64"/>
    <n v="0"/>
    <n v="200"/>
    <n v="0"/>
    <n v="268"/>
    <n v="216"/>
    <n v="0"/>
    <n v="281"/>
    <n v="229"/>
    <n v="600"/>
    <n v="103"/>
    <n v="-103"/>
    <m/>
    <n v="0.82833333333333337"/>
    <m/>
    <x v="5"/>
    <x v="4"/>
    <e v="#N/A"/>
    <e v="#N/A"/>
    <e v="#N/A"/>
    <e v="#N/A"/>
    <e v="#N/A"/>
    <e v="#N/A"/>
    <m/>
    <m/>
  </r>
  <r>
    <x v="67"/>
    <x v="66"/>
    <s v="IN65"/>
    <n v="0"/>
    <n v="40"/>
    <n v="0"/>
    <n v="68"/>
    <n v="48"/>
    <n v="0"/>
    <n v="52"/>
    <n v="52"/>
    <n v="97"/>
    <n v="-3"/>
    <n v="3"/>
    <m/>
    <n v="1.0309278350515463"/>
    <m/>
    <x v="6"/>
    <x v="2"/>
    <e v="#N/A"/>
    <e v="#N/A"/>
    <e v="#N/A"/>
    <e v="#N/A"/>
    <e v="#N/A"/>
    <e v="#N/A"/>
    <m/>
    <m/>
  </r>
  <r>
    <x v="67"/>
    <x v="66"/>
    <s v="IN66"/>
    <n v="0"/>
    <n v="44"/>
    <n v="0"/>
    <n v="92"/>
    <n v="40"/>
    <n v="0"/>
    <n v="4"/>
    <n v="8"/>
    <n v="42"/>
    <n v="-2"/>
    <n v="2"/>
    <m/>
    <n v="1.0476190476190477"/>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196"/>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399999999999999"/>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3"/>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79"/>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499999999999998"/>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1"/>
    <m/>
    <x v="22"/>
    <x v="1"/>
    <e v="#N/A"/>
    <e v="#N/A"/>
    <e v="#N/A"/>
    <e v="#N/A"/>
    <e v="#N/A"/>
    <e v="#N/A"/>
    <m/>
    <m/>
  </r>
  <r>
    <x v="67"/>
    <x v="66"/>
    <s v="IN82"/>
    <n v="0"/>
    <n v="0"/>
    <n v="0"/>
    <n v="20"/>
    <n v="20"/>
    <n v="0"/>
    <n v="328"/>
    <n v="328"/>
    <n v="500"/>
    <n v="152"/>
    <n v="-152"/>
    <m/>
    <n v="0.69599999999999995"/>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66"/>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55"/>
    <m/>
    <x v="2"/>
    <x v="2"/>
    <e v="#N/A"/>
    <e v="#N/A"/>
    <e v="#N/A"/>
    <e v="#N/A"/>
    <e v="#N/A"/>
    <e v="#N/A"/>
    <m/>
    <m/>
  </r>
  <r>
    <x v="68"/>
    <x v="67"/>
    <s v="IN62"/>
    <n v="8"/>
    <n v="200"/>
    <n v="600"/>
    <n v="102"/>
    <n v="34"/>
    <n v="0"/>
    <n v="174"/>
    <n v="752"/>
    <n v="350"/>
    <n v="-458"/>
    <n v="458"/>
    <m/>
    <n v="2.3085714285714287"/>
    <m/>
    <x v="3"/>
    <x v="3"/>
    <e v="#N/A"/>
    <e v="#N/A"/>
    <e v="#N/A"/>
    <e v="#N/A"/>
    <e v="#N/A"/>
    <e v="#N/A"/>
    <m/>
    <m/>
  </r>
  <r>
    <x v="68"/>
    <x v="67"/>
    <s v="IN63"/>
    <n v="0"/>
    <n v="0"/>
    <n v="0"/>
    <n v="82"/>
    <n v="72"/>
    <n v="0"/>
    <n v="204"/>
    <n v="186"/>
    <n v="370"/>
    <n v="94"/>
    <n v="-94"/>
    <m/>
    <n v="0.74594594594594599"/>
    <m/>
    <x v="4"/>
    <x v="4"/>
    <e v="#N/A"/>
    <e v="#N/A"/>
    <e v="#N/A"/>
    <e v="#N/A"/>
    <e v="#N/A"/>
    <e v="#N/A"/>
    <m/>
    <m/>
  </r>
  <r>
    <x v="68"/>
    <x v="67"/>
    <s v="IN64"/>
    <n v="0"/>
    <n v="88"/>
    <n v="0"/>
    <n v="148"/>
    <n v="110"/>
    <n v="0"/>
    <n v="618"/>
    <n v="580"/>
    <n v="850"/>
    <n v="122"/>
    <n v="-122"/>
    <m/>
    <n v="0.85647058823529409"/>
    <m/>
    <x v="5"/>
    <x v="4"/>
    <e v="#N/A"/>
    <e v="#N/A"/>
    <e v="#N/A"/>
    <e v="#N/A"/>
    <e v="#N/A"/>
    <e v="#N/A"/>
    <m/>
    <m/>
  </r>
  <r>
    <x v="68"/>
    <x v="67"/>
    <s v="IN65"/>
    <n v="0"/>
    <n v="50"/>
    <n v="0"/>
    <n v="30"/>
    <n v="16"/>
    <n v="0"/>
    <n v="46"/>
    <n v="46"/>
    <n v="60"/>
    <n v="-2"/>
    <n v="2"/>
    <m/>
    <n v="1.0333333333333334"/>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67"/>
    <m/>
    <x v="8"/>
    <x v="1"/>
    <e v="#N/A"/>
    <e v="#N/A"/>
    <e v="#N/A"/>
    <e v="#N/A"/>
    <e v="#N/A"/>
    <e v="#N/A"/>
    <m/>
    <m/>
  </r>
  <r>
    <x v="68"/>
    <x v="67"/>
    <s v="IN68"/>
    <n v="0"/>
    <n v="0"/>
    <n v="0"/>
    <n v="136"/>
    <n v="92"/>
    <n v="0"/>
    <n v="821"/>
    <n v="781"/>
    <n v="250"/>
    <n v="-663"/>
    <n v="663"/>
    <m/>
    <n v="3.6520000000000001"/>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1"/>
    <m/>
    <x v="12"/>
    <x v="4"/>
    <e v="#N/A"/>
    <e v="#N/A"/>
    <e v="#N/A"/>
    <e v="#N/A"/>
    <e v="#N/A"/>
    <e v="#N/A"/>
    <m/>
    <m/>
  </r>
  <r>
    <x v="68"/>
    <x v="67"/>
    <s v="IN72"/>
    <n v="0"/>
    <n v="20"/>
    <n v="0"/>
    <n v="8"/>
    <n v="0"/>
    <n v="0"/>
    <n v="20"/>
    <n v="20"/>
    <n v="30"/>
    <n v="10"/>
    <n v="-10"/>
    <m/>
    <n v="0.66666666666666663"/>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499999999999"/>
    <m/>
    <x v="23"/>
    <x v="6"/>
    <e v="#N/A"/>
    <e v="#N/A"/>
    <e v="#N/A"/>
    <e v="#N/A"/>
    <e v="#N/A"/>
    <e v="#N/A"/>
    <m/>
    <m/>
  </r>
  <r>
    <x v="68"/>
    <x v="67"/>
    <s v="IN83"/>
    <n v="0"/>
    <n v="0"/>
    <n v="0"/>
    <n v="8"/>
    <n v="8"/>
    <n v="0"/>
    <n v="224"/>
    <n v="224"/>
    <n v="100"/>
    <n v="-132"/>
    <n v="132"/>
    <m/>
    <n v="2.3199999999999998"/>
    <m/>
    <x v="24"/>
    <x v="1"/>
    <e v="#N/A"/>
    <e v="#N/A"/>
    <e v="#N/A"/>
    <e v="#N/A"/>
    <e v="#N/A"/>
    <e v="#N/A"/>
    <m/>
    <m/>
  </r>
  <r>
    <x v="68"/>
    <x v="67"/>
    <s v="IN84"/>
    <n v="0"/>
    <n v="0"/>
    <n v="0"/>
    <n v="8"/>
    <n v="12"/>
    <n v="0"/>
    <n v="200"/>
    <n v="200"/>
    <n v="30"/>
    <n v="-182"/>
    <n v="182"/>
    <m/>
    <n v="7.0666666666666664"/>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49999999999996"/>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46"/>
    <m/>
    <x v="5"/>
    <x v="4"/>
    <e v="#N/A"/>
    <e v="#N/A"/>
    <e v="#N/A"/>
    <e v="#N/A"/>
    <e v="#N/A"/>
    <e v="#N/A"/>
    <m/>
    <m/>
  </r>
  <r>
    <x v="74"/>
    <x v="73"/>
    <s v="IN65"/>
    <n v="0"/>
    <n v="10"/>
    <n v="0"/>
    <n v="16"/>
    <n v="12"/>
    <n v="0"/>
    <n v="12"/>
    <n v="12"/>
    <n v="23"/>
    <n v="-1"/>
    <n v="1"/>
    <m/>
    <n v="1.0434782608695652"/>
    <m/>
    <x v="6"/>
    <x v="2"/>
    <e v="#N/A"/>
    <e v="#N/A"/>
    <e v="#N/A"/>
    <e v="#N/A"/>
    <e v="#N/A"/>
    <e v="#N/A"/>
    <m/>
    <m/>
  </r>
  <r>
    <x v="74"/>
    <x v="73"/>
    <s v="IN66"/>
    <n v="0"/>
    <n v="0"/>
    <n v="0"/>
    <n v="1"/>
    <n v="1"/>
    <n v="0"/>
    <n v="17"/>
    <n v="17"/>
    <n v="13"/>
    <n v="-5"/>
    <n v="5"/>
    <m/>
    <n v="1.3846153846153846"/>
    <m/>
    <x v="7"/>
    <x v="3"/>
    <e v="#N/A"/>
    <e v="#N/A"/>
    <e v="#N/A"/>
    <e v="#N/A"/>
    <e v="#N/A"/>
    <e v="#N/A"/>
    <m/>
    <m/>
  </r>
  <r>
    <x v="74"/>
    <x v="73"/>
    <s v="IN67"/>
    <n v="0"/>
    <n v="0"/>
    <n v="0"/>
    <n v="4"/>
    <n v="2"/>
    <n v="0"/>
    <n v="21"/>
    <n v="19"/>
    <n v="6"/>
    <n v="-17"/>
    <n v="17"/>
    <m/>
    <n v="3.8333333333333335"/>
    <m/>
    <x v="8"/>
    <x v="1"/>
    <e v="#N/A"/>
    <e v="#N/A"/>
    <e v="#N/A"/>
    <e v="#N/A"/>
    <e v="#N/A"/>
    <e v="#N/A"/>
    <m/>
    <m/>
  </r>
  <r>
    <x v="74"/>
    <x v="73"/>
    <s v="IN68"/>
    <n v="0"/>
    <n v="50"/>
    <n v="0"/>
    <n v="24"/>
    <n v="7"/>
    <n v="0"/>
    <n v="51"/>
    <n v="40"/>
    <n v="36"/>
    <n v="-22"/>
    <n v="22"/>
    <m/>
    <n v="1.6111111111111112"/>
    <m/>
    <x v="9"/>
    <x v="1"/>
    <e v="#N/A"/>
    <e v="#N/A"/>
    <e v="#N/A"/>
    <e v="#N/A"/>
    <e v="#N/A"/>
    <e v="#N/A"/>
    <m/>
    <m/>
  </r>
  <r>
    <x v="74"/>
    <x v="73"/>
    <s v="IN69"/>
    <n v="0"/>
    <n v="72"/>
    <n v="0"/>
    <n v="29"/>
    <n v="27"/>
    <n v="0"/>
    <n v="50"/>
    <n v="45"/>
    <n v="70"/>
    <n v="-7"/>
    <n v="7"/>
    <m/>
    <n v="1.100000000000000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4"/>
    <m/>
    <x v="16"/>
    <x v="2"/>
    <e v="#N/A"/>
    <e v="#N/A"/>
    <e v="#N/A"/>
    <e v="#N/A"/>
    <e v="#N/A"/>
    <e v="#N/A"/>
    <m/>
    <m/>
  </r>
  <r>
    <x v="74"/>
    <x v="73"/>
    <s v="IN76"/>
    <n v="0"/>
    <n v="22"/>
    <n v="0"/>
    <n v="15"/>
    <n v="10"/>
    <n v="0"/>
    <n v="18"/>
    <n v="17"/>
    <n v="25"/>
    <n v="-3"/>
    <n v="3"/>
    <m/>
    <n v="1.1200000000000001"/>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3"/>
    <m/>
    <x v="21"/>
    <x v="2"/>
    <e v="#N/A"/>
    <e v="#N/A"/>
    <e v="#N/A"/>
    <e v="#N/A"/>
    <e v="#N/A"/>
    <e v="#N/A"/>
    <m/>
    <m/>
  </r>
  <r>
    <x v="74"/>
    <x v="73"/>
    <s v="IN81"/>
    <n v="0"/>
    <n v="112"/>
    <n v="0"/>
    <n v="85"/>
    <n v="73"/>
    <n v="0"/>
    <n v="91"/>
    <n v="84"/>
    <n v="90"/>
    <n v="-74"/>
    <n v="74"/>
    <m/>
    <n v="1.8222222222222222"/>
    <m/>
    <x v="22"/>
    <x v="1"/>
    <e v="#N/A"/>
    <e v="#N/A"/>
    <e v="#N/A"/>
    <e v="#N/A"/>
    <e v="#N/A"/>
    <e v="#N/A"/>
    <m/>
    <m/>
  </r>
  <r>
    <x v="74"/>
    <x v="73"/>
    <s v="IN82"/>
    <n v="0"/>
    <n v="0"/>
    <n v="0"/>
    <n v="44"/>
    <n v="5"/>
    <n v="0"/>
    <n v="395"/>
    <n v="395"/>
    <n v="136"/>
    <n v="-264"/>
    <n v="264"/>
    <m/>
    <n v="2.9411764705882355"/>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65"/>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66"/>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1"/>
    <m/>
    <x v="6"/>
    <x v="2"/>
    <e v="#N/A"/>
    <e v="#N/A"/>
    <e v="#N/A"/>
    <e v="#N/A"/>
    <e v="#N/A"/>
    <e v="#N/A"/>
    <m/>
    <m/>
  </r>
  <r>
    <x v="75"/>
    <x v="74"/>
    <s v="IN66"/>
    <n v="0"/>
    <n v="0"/>
    <n v="0"/>
    <n v="2"/>
    <n v="0"/>
    <n v="0"/>
    <n v="17"/>
    <n v="16"/>
    <n v="12"/>
    <n v="-5"/>
    <n v="5"/>
    <m/>
    <n v="1.416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04"/>
    <m/>
    <x v="9"/>
    <x v="1"/>
    <e v="#N/A"/>
    <e v="#N/A"/>
    <e v="#N/A"/>
    <e v="#N/A"/>
    <e v="#N/A"/>
    <e v="#N/A"/>
    <m/>
    <m/>
  </r>
  <r>
    <x v="75"/>
    <x v="74"/>
    <s v="IN69"/>
    <n v="0"/>
    <n v="99"/>
    <n v="0"/>
    <n v="20"/>
    <n v="21"/>
    <n v="0"/>
    <n v="97"/>
    <n v="93"/>
    <n v="70"/>
    <n v="-48"/>
    <n v="48"/>
    <m/>
    <n v="1.6857142857142857"/>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0000000000001"/>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3"/>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58"/>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4"/>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1"/>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00000000000002"/>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4"/>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3"/>
    <m/>
    <x v="1"/>
    <x v="1"/>
    <e v="#N/A"/>
    <e v="#N/A"/>
    <e v="#N/A"/>
    <e v="#N/A"/>
    <e v="#N/A"/>
    <e v="#N/A"/>
    <m/>
    <m/>
  </r>
  <r>
    <x v="77"/>
    <x v="76"/>
    <s v="IN61"/>
    <n v="0"/>
    <n v="0"/>
    <n v="0"/>
    <n v="148"/>
    <n v="48"/>
    <n v="0"/>
    <n v="32"/>
    <n v="16"/>
    <n v="90"/>
    <n v="10"/>
    <n v="-10"/>
    <m/>
    <n v="0.88888888888888884"/>
    <m/>
    <x v="2"/>
    <x v="2"/>
    <e v="#N/A"/>
    <e v="#N/A"/>
    <e v="#N/A"/>
    <e v="#N/A"/>
    <e v="#N/A"/>
    <e v="#N/A"/>
    <m/>
    <m/>
  </r>
  <r>
    <x v="77"/>
    <x v="76"/>
    <s v="IN62"/>
    <n v="0"/>
    <n v="100"/>
    <n v="0"/>
    <n v="150"/>
    <n v="124"/>
    <n v="0"/>
    <n v="88"/>
    <n v="72"/>
    <n v="155"/>
    <n v="-57"/>
    <n v="57"/>
    <m/>
    <n v="1.3677419354838709"/>
    <m/>
    <x v="3"/>
    <x v="3"/>
    <e v="#N/A"/>
    <e v="#N/A"/>
    <e v="#N/A"/>
    <e v="#N/A"/>
    <e v="#N/A"/>
    <e v="#N/A"/>
    <m/>
    <m/>
  </r>
  <r>
    <x v="77"/>
    <x v="76"/>
    <s v="IN63"/>
    <n v="0"/>
    <n v="100"/>
    <n v="100"/>
    <n v="200"/>
    <n v="0"/>
    <n v="0"/>
    <n v="100"/>
    <n v="88"/>
    <n v="140"/>
    <n v="-60"/>
    <n v="60"/>
    <m/>
    <n v="1.4285714285714286"/>
    <m/>
    <x v="4"/>
    <x v="4"/>
    <e v="#N/A"/>
    <e v="#N/A"/>
    <e v="#N/A"/>
    <e v="#N/A"/>
    <e v="#N/A"/>
    <e v="#N/A"/>
    <m/>
    <m/>
  </r>
  <r>
    <x v="77"/>
    <x v="76"/>
    <s v="IN64"/>
    <n v="0"/>
    <n v="0"/>
    <n v="0"/>
    <n v="132"/>
    <n v="112"/>
    <n v="0"/>
    <n v="181"/>
    <n v="161"/>
    <n v="286"/>
    <n v="-7"/>
    <n v="7"/>
    <m/>
    <n v="1.024475524475524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2"/>
    <m/>
    <x v="9"/>
    <x v="1"/>
    <e v="#N/A"/>
    <e v="#N/A"/>
    <e v="#N/A"/>
    <e v="#N/A"/>
    <e v="#N/A"/>
    <e v="#N/A"/>
    <m/>
    <m/>
  </r>
  <r>
    <x v="77"/>
    <x v="76"/>
    <s v="IN69"/>
    <n v="0"/>
    <n v="144"/>
    <n v="0"/>
    <n v="296"/>
    <n v="80"/>
    <n v="0"/>
    <n v="64"/>
    <n v="28"/>
    <n v="92"/>
    <n v="-52"/>
    <n v="52"/>
    <m/>
    <n v="1.5652173913043479"/>
    <m/>
    <x v="10"/>
    <x v="4"/>
    <e v="#N/A"/>
    <e v="#N/A"/>
    <e v="#N/A"/>
    <e v="#N/A"/>
    <e v="#N/A"/>
    <e v="#N/A"/>
    <m/>
    <m/>
  </r>
  <r>
    <x v="77"/>
    <x v="76"/>
    <s v="IN70"/>
    <n v="0"/>
    <n v="80"/>
    <n v="0"/>
    <n v="292"/>
    <n v="60"/>
    <n v="0"/>
    <n v="28"/>
    <n v="24"/>
    <n v="74"/>
    <n v="-14"/>
    <n v="14"/>
    <m/>
    <n v="1.1891891891891893"/>
    <m/>
    <x v="11"/>
    <x v="4"/>
    <e v="#N/A"/>
    <e v="#N/A"/>
    <e v="#N/A"/>
    <e v="#N/A"/>
    <e v="#N/A"/>
    <e v="#N/A"/>
    <m/>
    <m/>
  </r>
  <r>
    <x v="77"/>
    <x v="76"/>
    <s v="IN71"/>
    <n v="0"/>
    <n v="0"/>
    <n v="0"/>
    <n v="160"/>
    <n v="100"/>
    <n v="0"/>
    <n v="148"/>
    <n v="120"/>
    <n v="166"/>
    <n v="-82"/>
    <n v="82"/>
    <m/>
    <n v="1.4939759036144578"/>
    <m/>
    <x v="12"/>
    <x v="4"/>
    <e v="#N/A"/>
    <e v="#N/A"/>
    <e v="#N/A"/>
    <e v="#N/A"/>
    <e v="#N/A"/>
    <e v="#N/A"/>
    <m/>
    <m/>
  </r>
  <r>
    <x v="77"/>
    <x v="76"/>
    <s v="IN72"/>
    <n v="0"/>
    <n v="32"/>
    <n v="8"/>
    <n v="32"/>
    <n v="8"/>
    <n v="0"/>
    <n v="24"/>
    <n v="32"/>
    <n v="29"/>
    <n v="-11"/>
    <n v="11"/>
    <m/>
    <n v="1.3793103448275863"/>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85"/>
    <m/>
    <x v="16"/>
    <x v="2"/>
    <e v="#N/A"/>
    <e v="#N/A"/>
    <e v="#N/A"/>
    <e v="#N/A"/>
    <e v="#N/A"/>
    <e v="#N/A"/>
    <m/>
    <m/>
  </r>
  <r>
    <x v="77"/>
    <x v="76"/>
    <s v="IN76"/>
    <n v="0"/>
    <n v="120"/>
    <n v="0"/>
    <n v="84"/>
    <n v="44"/>
    <n v="60"/>
    <n v="80"/>
    <n v="72"/>
    <n v="98"/>
    <n v="-26"/>
    <n v="26"/>
    <m/>
    <n v="1.2653061224489797"/>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47"/>
    <m/>
    <x v="19"/>
    <x v="2"/>
    <e v="#N/A"/>
    <e v="#N/A"/>
    <e v="#N/A"/>
    <e v="#N/A"/>
    <e v="#N/A"/>
    <e v="#N/A"/>
    <m/>
    <m/>
  </r>
  <r>
    <x v="77"/>
    <x v="76"/>
    <s v="IN79"/>
    <n v="0"/>
    <n v="20"/>
    <n v="0"/>
    <n v="16"/>
    <n v="16"/>
    <n v="0"/>
    <n v="4"/>
    <n v="4"/>
    <n v="13"/>
    <n v="-7"/>
    <n v="7"/>
    <m/>
    <n v="1.5384615384615385"/>
    <m/>
    <x v="20"/>
    <x v="1"/>
    <e v="#N/A"/>
    <e v="#N/A"/>
    <e v="#N/A"/>
    <e v="#N/A"/>
    <e v="#N/A"/>
    <e v="#N/A"/>
    <m/>
    <m/>
  </r>
  <r>
    <x v="77"/>
    <x v="76"/>
    <s v="IN80"/>
    <n v="0"/>
    <n v="120"/>
    <n v="0"/>
    <n v="140"/>
    <n v="60"/>
    <n v="0"/>
    <n v="56"/>
    <n v="56"/>
    <n v="152"/>
    <n v="36"/>
    <n v="-36"/>
    <m/>
    <n v="0.76315789473684215"/>
    <m/>
    <x v="21"/>
    <x v="2"/>
    <e v="#N/A"/>
    <e v="#N/A"/>
    <e v="#N/A"/>
    <e v="#N/A"/>
    <e v="#N/A"/>
    <e v="#N/A"/>
    <m/>
    <m/>
  </r>
  <r>
    <x v="77"/>
    <x v="76"/>
    <s v="IN81"/>
    <n v="0"/>
    <n v="384"/>
    <n v="0"/>
    <n v="128"/>
    <n v="84"/>
    <n v="0"/>
    <n v="388"/>
    <n v="368"/>
    <n v="275"/>
    <n v="-197"/>
    <n v="197"/>
    <m/>
    <n v="1.7163636363636363"/>
    <m/>
    <x v="22"/>
    <x v="1"/>
    <e v="#N/A"/>
    <e v="#N/A"/>
    <e v="#N/A"/>
    <e v="#N/A"/>
    <e v="#N/A"/>
    <e v="#N/A"/>
    <m/>
    <m/>
  </r>
  <r>
    <x v="77"/>
    <x v="76"/>
    <s v="IN82"/>
    <n v="0"/>
    <n v="0"/>
    <n v="0"/>
    <n v="544"/>
    <n v="268"/>
    <n v="0"/>
    <n v="684"/>
    <n v="684"/>
    <n v="585"/>
    <n v="-367"/>
    <n v="367"/>
    <m/>
    <n v="1.6273504273504273"/>
    <m/>
    <x v="23"/>
    <x v="6"/>
    <e v="#N/A"/>
    <e v="#N/A"/>
    <e v="#N/A"/>
    <e v="#N/A"/>
    <e v="#N/A"/>
    <e v="#N/A"/>
    <m/>
    <m/>
  </r>
  <r>
    <x v="77"/>
    <x v="76"/>
    <s v="IN83"/>
    <n v="0"/>
    <n v="0"/>
    <n v="0"/>
    <n v="4"/>
    <n v="4"/>
    <n v="0"/>
    <n v="60"/>
    <n v="60"/>
    <n v="66"/>
    <n v="2"/>
    <n v="-2"/>
    <m/>
    <n v="0.96969696969696972"/>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2"/>
    <m/>
    <x v="27"/>
    <x v="3"/>
    <e v="#N/A"/>
    <e v="#N/A"/>
    <e v="#N/A"/>
    <e v="#N/A"/>
    <e v="#N/A"/>
    <e v="#N/A"/>
    <m/>
    <m/>
  </r>
  <r>
    <x v="77"/>
    <x v="76"/>
    <s v="IN87"/>
    <n v="0"/>
    <n v="0"/>
    <n v="0"/>
    <n v="28"/>
    <n v="20"/>
    <n v="0"/>
    <n v="48"/>
    <n v="44"/>
    <n v="30"/>
    <n v="-38"/>
    <n v="38"/>
    <m/>
    <n v="2.2666666666666666"/>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1"/>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18"/>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0000000000001"/>
    <m/>
    <x v="5"/>
    <x v="4"/>
    <e v="#N/A"/>
    <e v="#N/A"/>
    <e v="#N/A"/>
    <e v="#N/A"/>
    <e v="#N/A"/>
    <e v="#N/A"/>
    <m/>
    <m/>
  </r>
  <r>
    <x v="78"/>
    <x v="77"/>
    <s v="IN65"/>
    <n v="0"/>
    <n v="40"/>
    <n v="0"/>
    <n v="40"/>
    <n v="28"/>
    <n v="0"/>
    <n v="40"/>
    <n v="40"/>
    <n v="60"/>
    <n v="-8"/>
    <n v="8"/>
    <m/>
    <n v="1.1333333333333333"/>
    <m/>
    <x v="6"/>
    <x v="2"/>
    <e v="#N/A"/>
    <e v="#N/A"/>
    <e v="#N/A"/>
    <e v="#N/A"/>
    <e v="#N/A"/>
    <e v="#N/A"/>
    <m/>
    <m/>
  </r>
  <r>
    <x v="78"/>
    <x v="77"/>
    <s v="IN66"/>
    <n v="0"/>
    <n v="0"/>
    <n v="0"/>
    <n v="4"/>
    <n v="4"/>
    <n v="0"/>
    <n v="12"/>
    <n v="12"/>
    <n v="15"/>
    <n v="-1"/>
    <n v="1"/>
    <m/>
    <n v="1.06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3"/>
    <m/>
    <x v="9"/>
    <x v="1"/>
    <e v="#N/A"/>
    <e v="#N/A"/>
    <e v="#N/A"/>
    <e v="#N/A"/>
    <e v="#N/A"/>
    <e v="#N/A"/>
    <m/>
    <m/>
  </r>
  <r>
    <x v="78"/>
    <x v="77"/>
    <s v="IN69"/>
    <n v="0"/>
    <n v="0"/>
    <n v="0"/>
    <n v="56"/>
    <n v="40"/>
    <n v="0"/>
    <n v="0"/>
    <n v="16"/>
    <n v="90"/>
    <n v="50"/>
    <n v="-50"/>
    <m/>
    <n v="0.44444444444444442"/>
    <m/>
    <x v="10"/>
    <x v="4"/>
    <e v="#N/A"/>
    <e v="#N/A"/>
    <e v="#N/A"/>
    <e v="#N/A"/>
    <e v="#N/A"/>
    <e v="#N/A"/>
    <m/>
    <m/>
  </r>
  <r>
    <x v="78"/>
    <x v="77"/>
    <s v="IN70"/>
    <n v="0"/>
    <n v="112"/>
    <n v="0"/>
    <n v="60"/>
    <n v="8"/>
    <n v="0"/>
    <n v="124"/>
    <n v="108"/>
    <n v="90"/>
    <n v="-42"/>
    <n v="42"/>
    <m/>
    <n v="1.4666666666666666"/>
    <m/>
    <x v="11"/>
    <x v="4"/>
    <e v="#N/A"/>
    <e v="#N/A"/>
    <e v="#N/A"/>
    <e v="#N/A"/>
    <e v="#N/A"/>
    <e v="#N/A"/>
    <m/>
    <m/>
  </r>
  <r>
    <x v="78"/>
    <x v="77"/>
    <s v="IN71"/>
    <n v="0"/>
    <n v="300"/>
    <n v="48"/>
    <n v="140"/>
    <n v="116"/>
    <n v="0"/>
    <n v="184"/>
    <n v="208"/>
    <n v="250"/>
    <n v="-98"/>
    <n v="98"/>
    <m/>
    <n v="1.3919999999999999"/>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4"/>
    <m/>
    <x v="19"/>
    <x v="2"/>
    <e v="#N/A"/>
    <e v="#N/A"/>
    <e v="#N/A"/>
    <e v="#N/A"/>
    <e v="#N/A"/>
    <e v="#N/A"/>
    <m/>
    <m/>
  </r>
  <r>
    <x v="78"/>
    <x v="77"/>
    <s v="IN79"/>
    <n v="0"/>
    <n v="40"/>
    <n v="0"/>
    <n v="8"/>
    <n v="8"/>
    <n v="0"/>
    <n v="44"/>
    <n v="44"/>
    <n v="30"/>
    <n v="-22"/>
    <n v="22"/>
    <m/>
    <n v="1.7333333333333334"/>
    <m/>
    <x v="20"/>
    <x v="1"/>
    <e v="#N/A"/>
    <e v="#N/A"/>
    <e v="#N/A"/>
    <e v="#N/A"/>
    <e v="#N/A"/>
    <e v="#N/A"/>
    <m/>
    <m/>
  </r>
  <r>
    <x v="78"/>
    <x v="77"/>
    <s v="IN80"/>
    <n v="0"/>
    <n v="48"/>
    <n v="0"/>
    <n v="64"/>
    <n v="28"/>
    <n v="0"/>
    <n v="92"/>
    <n v="88"/>
    <n v="90"/>
    <n v="-30"/>
    <n v="30"/>
    <m/>
    <n v="1.3333333333333333"/>
    <m/>
    <x v="21"/>
    <x v="2"/>
    <e v="#N/A"/>
    <e v="#N/A"/>
    <e v="#N/A"/>
    <e v="#N/A"/>
    <e v="#N/A"/>
    <e v="#N/A"/>
    <m/>
    <m/>
  </r>
  <r>
    <x v="78"/>
    <x v="77"/>
    <s v="IN81"/>
    <n v="0"/>
    <n v="0"/>
    <n v="0"/>
    <n v="116"/>
    <n v="100"/>
    <n v="0"/>
    <n v="180"/>
    <n v="168"/>
    <n v="244"/>
    <n v="-36"/>
    <n v="36"/>
    <m/>
    <n v="1.1475409836065573"/>
    <m/>
    <x v="22"/>
    <x v="1"/>
    <e v="#N/A"/>
    <e v="#N/A"/>
    <e v="#N/A"/>
    <e v="#N/A"/>
    <e v="#N/A"/>
    <e v="#N/A"/>
    <m/>
    <m/>
  </r>
  <r>
    <x v="78"/>
    <x v="77"/>
    <s v="IN82"/>
    <n v="0"/>
    <n v="2016"/>
    <n v="0"/>
    <n v="16"/>
    <n v="16"/>
    <n v="0"/>
    <n v="3469"/>
    <n v="3469"/>
    <n v="400"/>
    <n v="-3085"/>
    <n v="3085"/>
    <m/>
    <n v="8.7125000000000004"/>
    <m/>
    <x v="23"/>
    <x v="6"/>
    <e v="#N/A"/>
    <e v="#N/A"/>
    <e v="#N/A"/>
    <e v="#N/A"/>
    <e v="#N/A"/>
    <e v="#N/A"/>
    <m/>
    <m/>
  </r>
  <r>
    <x v="78"/>
    <x v="77"/>
    <s v="IN83"/>
    <n v="0"/>
    <n v="0"/>
    <n v="0"/>
    <n v="12"/>
    <n v="12"/>
    <n v="0"/>
    <n v="195"/>
    <n v="195"/>
    <n v="120"/>
    <n v="-87"/>
    <n v="87"/>
    <m/>
    <n v="1.7250000000000001"/>
    <m/>
    <x v="24"/>
    <x v="1"/>
    <e v="#N/A"/>
    <e v="#N/A"/>
    <e v="#N/A"/>
    <e v="#N/A"/>
    <e v="#N/A"/>
    <e v="#N/A"/>
    <m/>
    <m/>
  </r>
  <r>
    <x v="78"/>
    <x v="77"/>
    <s v="IN84"/>
    <n v="0"/>
    <n v="0"/>
    <n v="40"/>
    <n v="24"/>
    <n v="4"/>
    <n v="0"/>
    <n v="0"/>
    <n v="28"/>
    <n v="12"/>
    <n v="-32"/>
    <n v="32"/>
    <m/>
    <n v="3.6666666666666665"/>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3"/>
    <m/>
    <x v="27"/>
    <x v="3"/>
    <e v="#N/A"/>
    <e v="#N/A"/>
    <e v="#N/A"/>
    <e v="#N/A"/>
    <e v="#N/A"/>
    <e v="#N/A"/>
    <m/>
    <m/>
  </r>
  <r>
    <x v="78"/>
    <x v="77"/>
    <s v="IN87"/>
    <n v="0"/>
    <n v="0"/>
    <n v="0"/>
    <n v="20"/>
    <n v="40"/>
    <n v="0"/>
    <n v="64"/>
    <n v="64"/>
    <n v="30"/>
    <n v="-74"/>
    <n v="74"/>
    <m/>
    <n v="3.4666666666666668"/>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66"/>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5.3571428571428572E-3"/>
    <m/>
    <x v="5"/>
    <x v="4"/>
    <e v="#N/A"/>
    <e v="#N/A"/>
    <e v="#N/A"/>
    <e v="#N/A"/>
    <e v="#N/A"/>
    <e v="#N/A"/>
    <m/>
    <m/>
  </r>
  <r>
    <x v="79"/>
    <x v="78"/>
    <s v="IN65"/>
    <n v="0"/>
    <n v="0"/>
    <n v="0"/>
    <n v="0"/>
    <n v="0"/>
    <n v="0"/>
    <n v="1"/>
    <n v="1"/>
    <n v="152"/>
    <n v="151"/>
    <n v="-151"/>
    <m/>
    <n v="6.5789473684210523E-3"/>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2.8368794326241134E-2"/>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1.7699115044247787E-2"/>
    <m/>
    <x v="19"/>
    <x v="2"/>
    <e v="#N/A"/>
    <e v="#N/A"/>
    <e v="#N/A"/>
    <e v="#N/A"/>
    <e v="#N/A"/>
    <e v="#N/A"/>
    <m/>
    <m/>
  </r>
  <r>
    <x v="79"/>
    <x v="78"/>
    <s v="IN79"/>
    <n v="0"/>
    <n v="0"/>
    <n v="0"/>
    <n v="20"/>
    <n v="8"/>
    <n v="0"/>
    <n v="0"/>
    <n v="4"/>
    <n v="70"/>
    <n v="62"/>
    <n v="-62"/>
    <m/>
    <n v="0.11428571428571428"/>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3.105590062111801E-3"/>
    <m/>
    <x v="23"/>
    <x v="6"/>
    <e v="#N/A"/>
    <e v="#N/A"/>
    <e v="#N/A"/>
    <e v="#N/A"/>
    <e v="#N/A"/>
    <e v="#N/A"/>
    <m/>
    <m/>
  </r>
  <r>
    <x v="79"/>
    <x v="78"/>
    <s v="IN83"/>
    <n v="0"/>
    <n v="0"/>
    <n v="0"/>
    <n v="44"/>
    <n v="0"/>
    <n v="0"/>
    <n v="120"/>
    <n v="112"/>
    <n v="55"/>
    <n v="-65"/>
    <n v="65"/>
    <m/>
    <n v="2.1818181818181817"/>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4.2857142857142858E-2"/>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5"/>
    <m/>
    <x v="2"/>
    <x v="2"/>
    <e v="#N/A"/>
    <e v="#N/A"/>
    <e v="#N/A"/>
    <e v="#N/A"/>
    <e v="#N/A"/>
    <e v="#N/A"/>
    <m/>
    <m/>
  </r>
  <r>
    <x v="80"/>
    <x v="79"/>
    <s v="IN62"/>
    <n v="0"/>
    <n v="200"/>
    <n v="0"/>
    <n v="196"/>
    <n v="128"/>
    <n v="0"/>
    <n v="172"/>
    <n v="112"/>
    <n v="281"/>
    <n v="-19"/>
    <n v="19"/>
    <m/>
    <n v="1.0676156583629892"/>
    <m/>
    <x v="3"/>
    <x v="3"/>
    <e v="#N/A"/>
    <e v="#N/A"/>
    <e v="#N/A"/>
    <e v="#N/A"/>
    <e v="#N/A"/>
    <e v="#N/A"/>
    <m/>
    <m/>
  </r>
  <r>
    <x v="80"/>
    <x v="79"/>
    <s v="IN63"/>
    <n v="0"/>
    <n v="211"/>
    <n v="68"/>
    <n v="352"/>
    <n v="211"/>
    <n v="0"/>
    <n v="0"/>
    <n v="28"/>
    <n v="280"/>
    <n v="1"/>
    <n v="-1"/>
    <m/>
    <n v="0.99642857142857144"/>
    <m/>
    <x v="4"/>
    <x v="4"/>
    <e v="#N/A"/>
    <e v="#N/A"/>
    <e v="#N/A"/>
    <e v="#N/A"/>
    <e v="#N/A"/>
    <e v="#N/A"/>
    <m/>
    <m/>
  </r>
  <r>
    <x v="80"/>
    <x v="79"/>
    <s v="IN64"/>
    <n v="0"/>
    <n v="160"/>
    <n v="368"/>
    <n v="436"/>
    <n v="159"/>
    <n v="0"/>
    <n v="1"/>
    <n v="297"/>
    <n v="530"/>
    <n v="2"/>
    <n v="-2"/>
    <m/>
    <n v="0.99622641509433962"/>
    <m/>
    <x v="5"/>
    <x v="4"/>
    <e v="#N/A"/>
    <e v="#N/A"/>
    <e v="#N/A"/>
    <e v="#N/A"/>
    <e v="#N/A"/>
    <e v="#N/A"/>
    <m/>
    <m/>
  </r>
  <r>
    <x v="80"/>
    <x v="79"/>
    <s v="IN65"/>
    <n v="0"/>
    <n v="0"/>
    <n v="0"/>
    <n v="192"/>
    <n v="44"/>
    <n v="0"/>
    <n v="41"/>
    <n v="21"/>
    <n v="113"/>
    <n v="28"/>
    <n v="-28"/>
    <m/>
    <n v="0.75221238938053092"/>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2"/>
    <m/>
    <x v="8"/>
    <x v="1"/>
    <e v="#N/A"/>
    <e v="#N/A"/>
    <e v="#N/A"/>
    <e v="#N/A"/>
    <e v="#N/A"/>
    <e v="#N/A"/>
    <m/>
    <m/>
  </r>
  <r>
    <x v="80"/>
    <x v="79"/>
    <s v="IN68"/>
    <n v="0"/>
    <n v="300"/>
    <n v="0"/>
    <n v="276"/>
    <n v="12"/>
    <n v="0"/>
    <n v="48"/>
    <n v="84"/>
    <n v="361"/>
    <n v="301"/>
    <n v="-301"/>
    <m/>
    <n v="0.16620498614958448"/>
    <m/>
    <x v="9"/>
    <x v="1"/>
    <e v="#N/A"/>
    <e v="#N/A"/>
    <e v="#N/A"/>
    <e v="#N/A"/>
    <e v="#N/A"/>
    <e v="#N/A"/>
    <m/>
    <m/>
  </r>
  <r>
    <x v="80"/>
    <x v="79"/>
    <s v="IN69"/>
    <n v="0"/>
    <n v="240"/>
    <n v="0"/>
    <n v="180"/>
    <n v="116"/>
    <n v="0"/>
    <n v="200"/>
    <n v="176"/>
    <n v="312"/>
    <n v="-4"/>
    <n v="4"/>
    <m/>
    <n v="1.0128205128205128"/>
    <m/>
    <x v="10"/>
    <x v="4"/>
    <e v="#N/A"/>
    <e v="#N/A"/>
    <e v="#N/A"/>
    <e v="#N/A"/>
    <e v="#N/A"/>
    <e v="#N/A"/>
    <m/>
    <m/>
  </r>
  <r>
    <x v="80"/>
    <x v="79"/>
    <s v="IN70"/>
    <n v="0"/>
    <n v="180"/>
    <n v="32"/>
    <n v="256"/>
    <n v="52"/>
    <n v="0"/>
    <n v="128"/>
    <n v="144"/>
    <n v="180"/>
    <n v="-32"/>
    <n v="32"/>
    <m/>
    <n v="1.17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1"/>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5"/>
    <m/>
    <x v="16"/>
    <x v="2"/>
    <e v="#N/A"/>
    <e v="#N/A"/>
    <e v="#N/A"/>
    <e v="#N/A"/>
    <e v="#N/A"/>
    <e v="#N/A"/>
    <m/>
    <m/>
  </r>
  <r>
    <x v="80"/>
    <x v="79"/>
    <s v="IN76"/>
    <n v="0"/>
    <n v="120"/>
    <n v="20"/>
    <n v="180"/>
    <n v="80"/>
    <n v="0"/>
    <n v="60"/>
    <n v="64"/>
    <n v="240"/>
    <n v="80"/>
    <n v="-80"/>
    <m/>
    <n v="0.66666666666666663"/>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59"/>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29"/>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06"/>
    <m/>
    <x v="23"/>
    <x v="6"/>
    <e v="#N/A"/>
    <e v="#N/A"/>
    <e v="#N/A"/>
    <e v="#N/A"/>
    <e v="#N/A"/>
    <e v="#N/A"/>
    <m/>
    <m/>
  </r>
  <r>
    <x v="80"/>
    <x v="79"/>
    <s v="IN83"/>
    <n v="0"/>
    <n v="0"/>
    <n v="0"/>
    <n v="48"/>
    <n v="0"/>
    <n v="0"/>
    <n v="57"/>
    <n v="45"/>
    <n v="100"/>
    <n v="43"/>
    <n v="-43"/>
    <m/>
    <n v="0.56999999999999995"/>
    <m/>
    <x v="24"/>
    <x v="1"/>
    <e v="#N/A"/>
    <e v="#N/A"/>
    <e v="#N/A"/>
    <e v="#N/A"/>
    <e v="#N/A"/>
    <e v="#N/A"/>
    <m/>
    <m/>
  </r>
  <r>
    <x v="80"/>
    <x v="79"/>
    <s v="IN84"/>
    <n v="0"/>
    <n v="0"/>
    <n v="0"/>
    <n v="92"/>
    <n v="4"/>
    <n v="0"/>
    <n v="40"/>
    <n v="16"/>
    <n v="30"/>
    <n v="-14"/>
    <n v="14"/>
    <m/>
    <n v="1.4666666666666666"/>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2"/>
    <m/>
    <x v="27"/>
    <x v="3"/>
    <e v="#N/A"/>
    <e v="#N/A"/>
    <e v="#N/A"/>
    <e v="#N/A"/>
    <e v="#N/A"/>
    <e v="#N/A"/>
    <m/>
    <m/>
  </r>
  <r>
    <x v="80"/>
    <x v="79"/>
    <s v="IN87"/>
    <n v="0"/>
    <n v="20"/>
    <n v="40"/>
    <n v="100"/>
    <n v="56"/>
    <n v="0"/>
    <n v="16"/>
    <n v="44"/>
    <n v="100"/>
    <n v="-12"/>
    <n v="12"/>
    <m/>
    <n v="1.1200000000000001"/>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89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2.6666666666666668E-2"/>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2.6666666666666668E-2"/>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4.0000000000000001E-3"/>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0000000000001"/>
    <m/>
    <x v="1"/>
    <x v="1"/>
    <e v="#N/A"/>
    <e v="#N/A"/>
    <e v="#N/A"/>
    <e v="#N/A"/>
    <e v="#N/A"/>
    <e v="#N/A"/>
    <m/>
    <m/>
  </r>
  <r>
    <x v="87"/>
    <x v="86"/>
    <s v="IN61"/>
    <n v="0"/>
    <n v="0"/>
    <n v="0"/>
    <n v="40"/>
    <n v="40"/>
    <n v="0"/>
    <n v="144"/>
    <n v="144"/>
    <n v="120"/>
    <n v="-64"/>
    <n v="64"/>
    <m/>
    <n v="1.5333333333333334"/>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66"/>
    <m/>
    <x v="8"/>
    <x v="1"/>
    <e v="#N/A"/>
    <e v="#N/A"/>
    <e v="#N/A"/>
    <e v="#N/A"/>
    <e v="#N/A"/>
    <e v="#N/A"/>
    <m/>
    <m/>
  </r>
  <r>
    <x v="87"/>
    <x v="86"/>
    <s v="IN68"/>
    <n v="0"/>
    <n v="800"/>
    <n v="0"/>
    <n v="792"/>
    <n v="80"/>
    <n v="0"/>
    <n v="720"/>
    <n v="456"/>
    <n v="230"/>
    <n v="-570"/>
    <n v="570"/>
    <m/>
    <n v="3.4782608695652173"/>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66"/>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36"/>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0000000000000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46"/>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39"/>
    <m/>
    <x v="27"/>
    <x v="3"/>
    <e v="#N/A"/>
    <e v="#N/A"/>
    <e v="#N/A"/>
    <e v="#N/A"/>
    <e v="#N/A"/>
    <e v="#N/A"/>
    <m/>
    <m/>
  </r>
  <r>
    <x v="87"/>
    <x v="86"/>
    <s v="IN87"/>
    <n v="0"/>
    <n v="496"/>
    <n v="0"/>
    <n v="144"/>
    <n v="120"/>
    <n v="496"/>
    <n v="600"/>
    <n v="600"/>
    <n v="650"/>
    <n v="-70"/>
    <n v="70"/>
    <m/>
    <n v="1.107692307692307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3"/>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1"/>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4"/>
    <m/>
    <x v="5"/>
    <x v="4"/>
    <e v="#N/A"/>
    <e v="#N/A"/>
    <e v="#N/A"/>
    <e v="#N/A"/>
    <e v="#N/A"/>
    <e v="#N/A"/>
    <m/>
    <m/>
  </r>
  <r>
    <x v="88"/>
    <x v="87"/>
    <s v="IN65"/>
    <n v="0"/>
    <n v="40"/>
    <n v="0"/>
    <n v="80"/>
    <n v="64"/>
    <n v="0"/>
    <n v="0"/>
    <n v="0"/>
    <n v="70"/>
    <n v="6"/>
    <n v="-6"/>
    <m/>
    <n v="0.91428571428571426"/>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38"/>
    <m/>
    <x v="10"/>
    <x v="4"/>
    <e v="#N/A"/>
    <e v="#N/A"/>
    <e v="#N/A"/>
    <e v="#N/A"/>
    <e v="#N/A"/>
    <e v="#N/A"/>
    <m/>
    <m/>
  </r>
  <r>
    <x v="88"/>
    <x v="87"/>
    <s v="IN70"/>
    <n v="0"/>
    <n v="784"/>
    <n v="0"/>
    <n v="176"/>
    <n v="0"/>
    <n v="0"/>
    <n v="784"/>
    <n v="752"/>
    <n v="545"/>
    <n v="-239"/>
    <n v="239"/>
    <m/>
    <n v="1.4385321100917432"/>
    <m/>
    <x v="11"/>
    <x v="4"/>
    <e v="#N/A"/>
    <e v="#N/A"/>
    <e v="#N/A"/>
    <e v="#N/A"/>
    <e v="#N/A"/>
    <e v="#N/A"/>
    <m/>
    <m/>
  </r>
  <r>
    <x v="88"/>
    <x v="87"/>
    <s v="IN71"/>
    <n v="0"/>
    <n v="344"/>
    <n v="0"/>
    <n v="256"/>
    <n v="168"/>
    <n v="0"/>
    <n v="392"/>
    <n v="344"/>
    <n v="704"/>
    <n v="144"/>
    <n v="-144"/>
    <m/>
    <n v="0.79545454545454541"/>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68"/>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67"/>
    <m/>
    <x v="16"/>
    <x v="2"/>
    <e v="#N/A"/>
    <e v="#N/A"/>
    <e v="#N/A"/>
    <e v="#N/A"/>
    <e v="#N/A"/>
    <e v="#N/A"/>
    <m/>
    <m/>
  </r>
  <r>
    <x v="88"/>
    <x v="87"/>
    <s v="IN76"/>
    <n v="0"/>
    <n v="16"/>
    <n v="0"/>
    <n v="40"/>
    <n v="16"/>
    <n v="0"/>
    <n v="16"/>
    <n v="16"/>
    <n v="30"/>
    <n v="-2"/>
    <n v="2"/>
    <m/>
    <n v="1.06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4"/>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65"/>
    <m/>
    <x v="21"/>
    <x v="2"/>
    <e v="#N/A"/>
    <e v="#N/A"/>
    <e v="#N/A"/>
    <e v="#N/A"/>
    <e v="#N/A"/>
    <e v="#N/A"/>
    <m/>
    <m/>
  </r>
  <r>
    <x v="88"/>
    <x v="87"/>
    <s v="IN81"/>
    <n v="0"/>
    <n v="0"/>
    <n v="0"/>
    <n v="56"/>
    <n v="40"/>
    <n v="0"/>
    <n v="664"/>
    <n v="656"/>
    <n v="240"/>
    <n v="-464"/>
    <n v="464"/>
    <m/>
    <n v="2.9333333333333331"/>
    <m/>
    <x v="22"/>
    <x v="1"/>
    <e v="#N/A"/>
    <e v="#N/A"/>
    <e v="#N/A"/>
    <e v="#N/A"/>
    <e v="#N/A"/>
    <e v="#N/A"/>
    <m/>
    <m/>
  </r>
  <r>
    <x v="88"/>
    <x v="87"/>
    <s v="IN82"/>
    <n v="0"/>
    <n v="0"/>
    <n v="0"/>
    <n v="192"/>
    <n v="32"/>
    <n v="0"/>
    <n v="1296"/>
    <n v="1296"/>
    <n v="1000"/>
    <n v="-328"/>
    <n v="328"/>
    <m/>
    <n v="1.3280000000000001"/>
    <m/>
    <x v="23"/>
    <x v="6"/>
    <e v="#N/A"/>
    <e v="#N/A"/>
    <e v="#N/A"/>
    <e v="#N/A"/>
    <e v="#N/A"/>
    <e v="#N/A"/>
    <m/>
    <m/>
  </r>
  <r>
    <x v="88"/>
    <x v="87"/>
    <s v="IN83"/>
    <n v="0"/>
    <n v="0"/>
    <n v="0"/>
    <n v="80"/>
    <n v="80"/>
    <n v="0"/>
    <n v="56"/>
    <n v="56"/>
    <n v="36"/>
    <n v="-100"/>
    <n v="100"/>
    <m/>
    <n v="3.7777777777777777"/>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69"/>
    <m/>
    <x v="2"/>
    <x v="2"/>
    <e v="#N/A"/>
    <e v="#N/A"/>
    <e v="#N/A"/>
    <e v="#N/A"/>
    <e v="#N/A"/>
    <e v="#N/A"/>
    <m/>
    <m/>
  </r>
  <r>
    <x v="89"/>
    <x v="88"/>
    <s v="IN62"/>
    <n v="0"/>
    <n v="0"/>
    <n v="0"/>
    <n v="128"/>
    <n v="72"/>
    <n v="0"/>
    <n v="0"/>
    <n v="8"/>
    <n v="270"/>
    <n v="198"/>
    <n v="-198"/>
    <m/>
    <n v="0.26666666666666666"/>
    <m/>
    <x v="3"/>
    <x v="3"/>
    <e v="#N/A"/>
    <e v="#N/A"/>
    <e v="#N/A"/>
    <e v="#N/A"/>
    <e v="#N/A"/>
    <e v="#N/A"/>
    <m/>
    <m/>
  </r>
  <r>
    <x v="89"/>
    <x v="88"/>
    <s v="IN63"/>
    <n v="0"/>
    <n v="192"/>
    <n v="8"/>
    <n v="464"/>
    <n v="8"/>
    <n v="0"/>
    <n v="184"/>
    <n v="168"/>
    <n v="850"/>
    <n v="650"/>
    <n v="-650"/>
    <m/>
    <n v="0.23529411764705882"/>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66"/>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46"/>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8999999999999998"/>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17"/>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4"/>
    <m/>
    <x v="22"/>
    <x v="1"/>
    <e v="#N/A"/>
    <e v="#N/A"/>
    <e v="#N/A"/>
    <e v="#N/A"/>
    <e v="#N/A"/>
    <e v="#N/A"/>
    <m/>
    <m/>
  </r>
  <r>
    <x v="89"/>
    <x v="88"/>
    <s v="IN82"/>
    <n v="1698"/>
    <n v="0"/>
    <n v="0"/>
    <n v="0"/>
    <n v="0"/>
    <n v="0"/>
    <n v="393"/>
    <n v="393"/>
    <n v="1290"/>
    <n v="897"/>
    <n v="-897"/>
    <m/>
    <n v="0.30465116279069765"/>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5"/>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00000000000001"/>
    <m/>
    <x v="1"/>
    <x v="1"/>
    <e v="#N/A"/>
    <e v="#N/A"/>
    <e v="#N/A"/>
    <e v="#N/A"/>
    <e v="#N/A"/>
    <e v="#N/A"/>
    <m/>
    <m/>
  </r>
  <r>
    <x v="100"/>
    <x v="99"/>
    <s v="IN61"/>
    <n v="0"/>
    <n v="0"/>
    <n v="0"/>
    <n v="348"/>
    <n v="348"/>
    <n v="0"/>
    <n v="480"/>
    <n v="456"/>
    <n v="1000"/>
    <n v="172"/>
    <n v="-172"/>
    <m/>
    <n v="0.82799999999999996"/>
    <m/>
    <x v="2"/>
    <x v="2"/>
    <e v="#N/A"/>
    <e v="#N/A"/>
    <e v="#N/A"/>
    <e v="#N/A"/>
    <e v="#N/A"/>
    <e v="#N/A"/>
    <m/>
    <m/>
  </r>
  <r>
    <x v="100"/>
    <x v="99"/>
    <s v="IN62"/>
    <n v="0"/>
    <n v="2508"/>
    <n v="0"/>
    <n v="2784"/>
    <n v="1812"/>
    <n v="0"/>
    <n v="2231"/>
    <n v="1331"/>
    <n v="9000"/>
    <n v="4957"/>
    <n v="-4957"/>
    <m/>
    <n v="0.44922222222222224"/>
    <m/>
    <x v="3"/>
    <x v="3"/>
    <e v="#N/A"/>
    <e v="#N/A"/>
    <e v="#N/A"/>
    <e v="#N/A"/>
    <e v="#N/A"/>
    <e v="#N/A"/>
    <m/>
    <m/>
  </r>
  <r>
    <x v="100"/>
    <x v="99"/>
    <s v="IN63"/>
    <n v="0"/>
    <n v="2520"/>
    <n v="876"/>
    <n v="3432"/>
    <n v="2940"/>
    <n v="0"/>
    <n v="2040"/>
    <n v="2292"/>
    <n v="5900"/>
    <n v="44"/>
    <n v="-44"/>
    <m/>
    <n v="0.99254237288135594"/>
    <m/>
    <x v="4"/>
    <x v="4"/>
    <e v="#N/A"/>
    <e v="#N/A"/>
    <e v="#N/A"/>
    <e v="#N/A"/>
    <e v="#N/A"/>
    <e v="#N/A"/>
    <m/>
    <m/>
  </r>
  <r>
    <x v="100"/>
    <x v="99"/>
    <s v="IN64"/>
    <n v="0"/>
    <n v="600"/>
    <n v="300"/>
    <n v="1038"/>
    <n v="840"/>
    <n v="0"/>
    <n v="756"/>
    <n v="828"/>
    <n v="2500"/>
    <n v="604"/>
    <n v="-604"/>
    <m/>
    <n v="0.75839999999999996"/>
    <m/>
    <x v="5"/>
    <x v="4"/>
    <e v="#N/A"/>
    <e v="#N/A"/>
    <e v="#N/A"/>
    <e v="#N/A"/>
    <e v="#N/A"/>
    <e v="#N/A"/>
    <m/>
    <m/>
  </r>
  <r>
    <x v="100"/>
    <x v="99"/>
    <s v="IN65"/>
    <n v="0"/>
    <n v="2439"/>
    <n v="0"/>
    <n v="7404"/>
    <n v="4620"/>
    <n v="0"/>
    <n v="6506"/>
    <n v="5954"/>
    <n v="13000"/>
    <n v="1874"/>
    <n v="-1874"/>
    <m/>
    <n v="0.85584615384615381"/>
    <m/>
    <x v="6"/>
    <x v="2"/>
    <e v="#N/A"/>
    <e v="#N/A"/>
    <e v="#N/A"/>
    <e v="#N/A"/>
    <e v="#N/A"/>
    <e v="#N/A"/>
    <m/>
    <m/>
  </r>
  <r>
    <x v="100"/>
    <x v="99"/>
    <s v="IN66"/>
    <n v="0"/>
    <n v="4536"/>
    <n v="0"/>
    <n v="3852"/>
    <n v="1764"/>
    <n v="0"/>
    <n v="4185"/>
    <n v="4065"/>
    <n v="8000"/>
    <n v="2051"/>
    <n v="-2051"/>
    <m/>
    <n v="0.74362499999999998"/>
    <m/>
    <x v="7"/>
    <x v="3"/>
    <e v="#N/A"/>
    <e v="#N/A"/>
    <e v="#N/A"/>
    <e v="#N/A"/>
    <e v="#N/A"/>
    <e v="#N/A"/>
    <m/>
    <m/>
  </r>
  <r>
    <x v="100"/>
    <x v="99"/>
    <s v="IN67"/>
    <n v="0"/>
    <n v="4800"/>
    <n v="0"/>
    <n v="8784"/>
    <n v="4824"/>
    <n v="0"/>
    <n v="3369"/>
    <n v="2757"/>
    <n v="12448"/>
    <n v="4255"/>
    <n v="-4255"/>
    <m/>
    <n v="0.65817802056555275"/>
    <m/>
    <x v="8"/>
    <x v="1"/>
    <e v="#N/A"/>
    <e v="#N/A"/>
    <e v="#N/A"/>
    <e v="#N/A"/>
    <e v="#N/A"/>
    <e v="#N/A"/>
    <m/>
    <m/>
  </r>
  <r>
    <x v="100"/>
    <x v="99"/>
    <s v="IN68"/>
    <n v="0"/>
    <n v="0"/>
    <n v="0"/>
    <n v="5676"/>
    <n v="3504"/>
    <n v="0"/>
    <n v="3396"/>
    <n v="1908"/>
    <n v="11049"/>
    <n v="4149"/>
    <n v="-4149"/>
    <m/>
    <n v="0.62449090415422215"/>
    <m/>
    <x v="9"/>
    <x v="1"/>
    <e v="#N/A"/>
    <e v="#N/A"/>
    <e v="#N/A"/>
    <e v="#N/A"/>
    <e v="#N/A"/>
    <e v="#N/A"/>
    <m/>
    <m/>
  </r>
  <r>
    <x v="100"/>
    <x v="99"/>
    <s v="IN69"/>
    <n v="0"/>
    <n v="0"/>
    <n v="0"/>
    <n v="1164"/>
    <n v="672"/>
    <n v="0"/>
    <n v="1476"/>
    <n v="1320"/>
    <n v="3000"/>
    <n v="852"/>
    <n v="-852"/>
    <m/>
    <n v="0.71599999999999997"/>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27"/>
    <m/>
    <x v="12"/>
    <x v="4"/>
    <e v="#N/A"/>
    <e v="#N/A"/>
    <e v="#N/A"/>
    <e v="#N/A"/>
    <e v="#N/A"/>
    <e v="#N/A"/>
    <m/>
    <m/>
  </r>
  <r>
    <x v="100"/>
    <x v="99"/>
    <s v="IN72"/>
    <n v="0"/>
    <n v="396"/>
    <n v="180"/>
    <n v="864"/>
    <n v="252"/>
    <n v="0"/>
    <n v="2441"/>
    <n v="2621"/>
    <n v="2000"/>
    <n v="-873"/>
    <n v="873"/>
    <m/>
    <n v="1.4365000000000001"/>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4999999999998"/>
    <m/>
    <x v="16"/>
    <x v="2"/>
    <e v="#N/A"/>
    <e v="#N/A"/>
    <e v="#N/A"/>
    <e v="#N/A"/>
    <e v="#N/A"/>
    <e v="#N/A"/>
    <m/>
    <m/>
  </r>
  <r>
    <x v="100"/>
    <x v="99"/>
    <s v="IN76"/>
    <n v="0"/>
    <n v="2172"/>
    <n v="600"/>
    <n v="3960"/>
    <n v="2376"/>
    <n v="0"/>
    <n v="1788"/>
    <n v="2160"/>
    <n v="6200"/>
    <n v="1436"/>
    <n v="-1436"/>
    <m/>
    <n v="0.76838709677419359"/>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4"/>
    <m/>
    <x v="19"/>
    <x v="2"/>
    <e v="#N/A"/>
    <e v="#N/A"/>
    <e v="#N/A"/>
    <e v="#N/A"/>
    <e v="#N/A"/>
    <e v="#N/A"/>
    <m/>
    <m/>
  </r>
  <r>
    <x v="100"/>
    <x v="99"/>
    <s v="IN79"/>
    <n v="0"/>
    <n v="120"/>
    <n v="0"/>
    <n v="204"/>
    <n v="84"/>
    <n v="0"/>
    <n v="192"/>
    <n v="132"/>
    <n v="480"/>
    <n v="204"/>
    <n v="-204"/>
    <m/>
    <n v="0.57499999999999996"/>
    <m/>
    <x v="20"/>
    <x v="1"/>
    <e v="#N/A"/>
    <e v="#N/A"/>
    <e v="#N/A"/>
    <e v="#N/A"/>
    <e v="#N/A"/>
    <e v="#N/A"/>
    <m/>
    <m/>
  </r>
  <r>
    <x v="100"/>
    <x v="99"/>
    <s v="IN80"/>
    <n v="0"/>
    <n v="1476"/>
    <n v="120"/>
    <n v="3455"/>
    <n v="2483"/>
    <n v="0"/>
    <n v="3636"/>
    <n v="3720"/>
    <n v="8800"/>
    <n v="2561"/>
    <n v="-2561"/>
    <m/>
    <n v="0.70897727272727273"/>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00000000000004"/>
    <m/>
    <x v="24"/>
    <x v="1"/>
    <e v="#N/A"/>
    <e v="#N/A"/>
    <e v="#N/A"/>
    <e v="#N/A"/>
    <e v="#N/A"/>
    <e v="#N/A"/>
    <m/>
    <m/>
  </r>
  <r>
    <x v="100"/>
    <x v="99"/>
    <s v="IN84"/>
    <n v="0"/>
    <n v="2016"/>
    <n v="0"/>
    <n v="1872"/>
    <n v="1668"/>
    <n v="0"/>
    <n v="468"/>
    <n v="288"/>
    <n v="3000"/>
    <n v="864"/>
    <n v="-864"/>
    <m/>
    <n v="0.71199999999999997"/>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59"/>
    <m/>
    <x v="27"/>
    <x v="3"/>
    <e v="#N/A"/>
    <e v="#N/A"/>
    <e v="#N/A"/>
    <e v="#N/A"/>
    <e v="#N/A"/>
    <e v="#N/A"/>
    <m/>
    <m/>
  </r>
  <r>
    <x v="100"/>
    <x v="99"/>
    <s v="IN87"/>
    <n v="0"/>
    <n v="2016"/>
    <n v="0"/>
    <n v="2436"/>
    <n v="2076"/>
    <n v="0"/>
    <n v="2676"/>
    <n v="2472"/>
    <n v="5000"/>
    <n v="248"/>
    <n v="-248"/>
    <m/>
    <n v="0.95040000000000002"/>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06"/>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79"/>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59"/>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4"/>
    <m/>
    <x v="9"/>
    <x v="1"/>
    <e v="#N/A"/>
    <e v="#N/A"/>
    <e v="#N/A"/>
    <e v="#N/A"/>
    <e v="#N/A"/>
    <e v="#N/A"/>
    <m/>
    <m/>
  </r>
  <r>
    <x v="102"/>
    <x v="101"/>
    <s v="IN69"/>
    <n v="0"/>
    <n v="2160"/>
    <n v="0"/>
    <n v="1464"/>
    <n v="792"/>
    <n v="0"/>
    <n v="2592"/>
    <n v="2400"/>
    <n v="2700"/>
    <n v="-684"/>
    <n v="684"/>
    <m/>
    <n v="1.2533333333333334"/>
    <m/>
    <x v="10"/>
    <x v="4"/>
    <e v="#N/A"/>
    <e v="#N/A"/>
    <e v="#N/A"/>
    <e v="#N/A"/>
    <e v="#N/A"/>
    <e v="#N/A"/>
    <m/>
    <m/>
  </r>
  <r>
    <x v="102"/>
    <x v="101"/>
    <s v="IN70"/>
    <n v="0"/>
    <n v="79560"/>
    <n v="480"/>
    <n v="27264"/>
    <n v="8688"/>
    <n v="15120"/>
    <n v="75504"/>
    <n v="62976"/>
    <n v="45000"/>
    <n v="-39672"/>
    <n v="39672"/>
    <m/>
    <n v="1.8815999999999999"/>
    <m/>
    <x v="11"/>
    <x v="4"/>
    <e v="#N/A"/>
    <e v="#N/A"/>
    <e v="#N/A"/>
    <e v="#N/A"/>
    <e v="#N/A"/>
    <e v="#N/A"/>
    <m/>
    <m/>
  </r>
  <r>
    <x v="102"/>
    <x v="101"/>
    <s v="IN71"/>
    <n v="0"/>
    <n v="22896"/>
    <n v="0"/>
    <n v="7704"/>
    <n v="5472"/>
    <n v="0"/>
    <n v="26568"/>
    <n v="24648"/>
    <n v="19500"/>
    <n v="-12540"/>
    <n v="12540"/>
    <m/>
    <n v="1.6430769230769231"/>
    <m/>
    <x v="12"/>
    <x v="4"/>
    <e v="#N/A"/>
    <e v="#N/A"/>
    <e v="#N/A"/>
    <e v="#N/A"/>
    <e v="#N/A"/>
    <e v="#N/A"/>
    <m/>
    <m/>
  </r>
  <r>
    <x v="102"/>
    <x v="101"/>
    <s v="IN72"/>
    <n v="0"/>
    <n v="0"/>
    <n v="240"/>
    <n v="1968"/>
    <n v="1848"/>
    <n v="0"/>
    <n v="24419"/>
    <n v="24539"/>
    <n v="11000"/>
    <n v="-15507"/>
    <n v="15507"/>
    <m/>
    <n v="2.4097272727272729"/>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3"/>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2"/>
    <m/>
    <x v="19"/>
    <x v="2"/>
    <e v="#N/A"/>
    <e v="#N/A"/>
    <e v="#N/A"/>
    <e v="#N/A"/>
    <e v="#N/A"/>
    <e v="#N/A"/>
    <m/>
    <m/>
  </r>
  <r>
    <x v="102"/>
    <x v="101"/>
    <s v="IN79"/>
    <n v="0"/>
    <n v="1200"/>
    <n v="0"/>
    <n v="864"/>
    <n v="624"/>
    <n v="0"/>
    <n v="576"/>
    <n v="336"/>
    <n v="1800"/>
    <n v="600"/>
    <n v="-600"/>
    <m/>
    <n v="0.66666666666666663"/>
    <m/>
    <x v="20"/>
    <x v="1"/>
    <e v="#N/A"/>
    <e v="#N/A"/>
    <e v="#N/A"/>
    <e v="#N/A"/>
    <e v="#N/A"/>
    <e v="#N/A"/>
    <m/>
    <m/>
  </r>
  <r>
    <x v="102"/>
    <x v="101"/>
    <s v="IN80"/>
    <n v="0"/>
    <n v="480"/>
    <n v="240"/>
    <n v="1224"/>
    <n v="840"/>
    <n v="0"/>
    <n v="2352"/>
    <n v="2568"/>
    <n v="4000"/>
    <n v="568"/>
    <n v="-568"/>
    <m/>
    <n v="0.85799999999999998"/>
    <m/>
    <x v="21"/>
    <x v="2"/>
    <e v="#N/A"/>
    <e v="#N/A"/>
    <e v="#N/A"/>
    <e v="#N/A"/>
    <e v="#N/A"/>
    <e v="#N/A"/>
    <m/>
    <m/>
  </r>
  <r>
    <x v="102"/>
    <x v="101"/>
    <s v="IN81"/>
    <n v="0"/>
    <n v="19920"/>
    <n v="0"/>
    <n v="8640"/>
    <n v="7416"/>
    <n v="0"/>
    <n v="14784"/>
    <n v="13848"/>
    <n v="18000"/>
    <n v="-4200"/>
    <n v="4200"/>
    <m/>
    <n v="1.2333333333333334"/>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79"/>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69999999999999"/>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06"/>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76"/>
    <m/>
    <x v="6"/>
    <x v="2"/>
    <e v="#N/A"/>
    <e v="#N/A"/>
    <e v="#N/A"/>
    <e v="#N/A"/>
    <e v="#N/A"/>
    <e v="#N/A"/>
    <m/>
    <m/>
  </r>
  <r>
    <x v="103"/>
    <x v="102"/>
    <s v="IN66"/>
    <n v="0"/>
    <n v="16080"/>
    <n v="0"/>
    <n v="16003"/>
    <n v="7212"/>
    <n v="0"/>
    <n v="8868"/>
    <n v="8376"/>
    <n v="35000"/>
    <n v="18920"/>
    <n v="-18920"/>
    <m/>
    <n v="0.45942857142857141"/>
    <m/>
    <x v="7"/>
    <x v="3"/>
    <e v="#N/A"/>
    <e v="#N/A"/>
    <e v="#N/A"/>
    <e v="#N/A"/>
    <e v="#N/A"/>
    <e v="#N/A"/>
    <m/>
    <m/>
  </r>
  <r>
    <x v="103"/>
    <x v="102"/>
    <s v="IN67"/>
    <n v="0"/>
    <n v="19692"/>
    <n v="3408"/>
    <n v="52099"/>
    <n v="26508"/>
    <n v="0"/>
    <n v="6189"/>
    <n v="753"/>
    <n v="60000"/>
    <n v="23895"/>
    <n v="-23895"/>
    <m/>
    <n v="0.60175000000000001"/>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39999999999998"/>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00000000000001"/>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2"/>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0000000000002"/>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4"/>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1"/>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4"/>
    <m/>
    <x v="4"/>
    <x v="4"/>
    <e v="#N/A"/>
    <e v="#N/A"/>
    <e v="#N/A"/>
    <e v="#N/A"/>
    <e v="#N/A"/>
    <e v="#N/A"/>
    <m/>
    <m/>
  </r>
  <r>
    <x v="106"/>
    <x v="105"/>
    <s v="IN64"/>
    <n v="0"/>
    <n v="0"/>
    <n v="0"/>
    <n v="2052"/>
    <n v="1512"/>
    <n v="0"/>
    <n v="2480"/>
    <n v="1994"/>
    <n v="4500"/>
    <n v="508"/>
    <n v="-508"/>
    <m/>
    <n v="0.88711111111111107"/>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67"/>
    <m/>
    <x v="8"/>
    <x v="1"/>
    <e v="#N/A"/>
    <e v="#N/A"/>
    <e v="#N/A"/>
    <e v="#N/A"/>
    <e v="#N/A"/>
    <e v="#N/A"/>
    <m/>
    <m/>
  </r>
  <r>
    <x v="106"/>
    <x v="105"/>
    <s v="IN68"/>
    <n v="0"/>
    <n v="0"/>
    <n v="0"/>
    <n v="30"/>
    <n v="24"/>
    <n v="0"/>
    <n v="120"/>
    <n v="114"/>
    <n v="98"/>
    <n v="-46"/>
    <n v="46"/>
    <m/>
    <n v="1.4693877551020409"/>
    <m/>
    <x v="9"/>
    <x v="1"/>
    <e v="#N/A"/>
    <e v="#N/A"/>
    <e v="#N/A"/>
    <e v="#N/A"/>
    <e v="#N/A"/>
    <e v="#N/A"/>
    <m/>
    <m/>
  </r>
  <r>
    <x v="106"/>
    <x v="105"/>
    <s v="IN69"/>
    <n v="0"/>
    <n v="0"/>
    <n v="0"/>
    <n v="3702"/>
    <n v="2370"/>
    <n v="0"/>
    <n v="4212"/>
    <n v="3516"/>
    <n v="6679"/>
    <n v="97"/>
    <n v="-97"/>
    <m/>
    <n v="0.98547686779457999"/>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76"/>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2"/>
    <m/>
    <x v="19"/>
    <x v="2"/>
    <e v="#N/A"/>
    <e v="#N/A"/>
    <e v="#N/A"/>
    <e v="#N/A"/>
    <e v="#N/A"/>
    <e v="#N/A"/>
    <m/>
    <m/>
  </r>
  <r>
    <x v="106"/>
    <x v="105"/>
    <s v="IN79"/>
    <n v="0"/>
    <n v="240"/>
    <n v="0"/>
    <n v="132"/>
    <n v="48"/>
    <n v="0"/>
    <n v="1020"/>
    <n v="954"/>
    <n v="380"/>
    <n v="-688"/>
    <n v="688"/>
    <m/>
    <n v="2.8105263157894735"/>
    <m/>
    <x v="20"/>
    <x v="1"/>
    <e v="#N/A"/>
    <e v="#N/A"/>
    <e v="#N/A"/>
    <e v="#N/A"/>
    <e v="#N/A"/>
    <e v="#N/A"/>
    <m/>
    <m/>
  </r>
  <r>
    <x v="106"/>
    <x v="105"/>
    <s v="IN80"/>
    <n v="0"/>
    <n v="5340"/>
    <n v="276"/>
    <n v="5806"/>
    <n v="4338"/>
    <n v="0"/>
    <n v="4002"/>
    <n v="4224"/>
    <n v="15000"/>
    <n v="6384"/>
    <n v="-6384"/>
    <m/>
    <n v="0.57440000000000002"/>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66"/>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29"/>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000000000001"/>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16"/>
    <m/>
    <x v="6"/>
    <x v="2"/>
    <e v="#N/A"/>
    <e v="#N/A"/>
    <e v="#N/A"/>
    <e v="#N/A"/>
    <e v="#N/A"/>
    <e v="#N/A"/>
    <m/>
    <m/>
  </r>
  <r>
    <x v="107"/>
    <x v="106"/>
    <s v="IN66"/>
    <n v="0"/>
    <n v="7800"/>
    <n v="10086"/>
    <n v="14538"/>
    <n v="4788"/>
    <n v="0"/>
    <n v="3870"/>
    <n v="12126"/>
    <n v="20000"/>
    <n v="1256"/>
    <n v="-1256"/>
    <m/>
    <n v="0.93720000000000003"/>
    <m/>
    <x v="7"/>
    <x v="3"/>
    <e v="#N/A"/>
    <e v="#N/A"/>
    <e v="#N/A"/>
    <e v="#N/A"/>
    <e v="#N/A"/>
    <e v="#N/A"/>
    <m/>
    <m/>
  </r>
  <r>
    <x v="107"/>
    <x v="106"/>
    <s v="IN67"/>
    <n v="0"/>
    <n v="17376"/>
    <n v="0"/>
    <n v="20400"/>
    <n v="13614"/>
    <n v="0"/>
    <n v="9993"/>
    <n v="7629"/>
    <n v="33141"/>
    <n v="9534"/>
    <n v="-9534"/>
    <m/>
    <n v="0.71232008690142123"/>
    <m/>
    <x v="8"/>
    <x v="1"/>
    <e v="#N/A"/>
    <e v="#N/A"/>
    <e v="#N/A"/>
    <e v="#N/A"/>
    <e v="#N/A"/>
    <e v="#N/A"/>
    <m/>
    <m/>
  </r>
  <r>
    <x v="107"/>
    <x v="106"/>
    <s v="IN68"/>
    <n v="0"/>
    <n v="23400"/>
    <n v="0"/>
    <n v="14586"/>
    <n v="8874"/>
    <n v="0"/>
    <n v="15000"/>
    <n v="10644"/>
    <n v="30109"/>
    <n v="6235"/>
    <n v="-6235"/>
    <m/>
    <n v="0.79291906074595631"/>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2"/>
    <m/>
    <x v="13"/>
    <x v="3"/>
    <e v="#N/A"/>
    <e v="#N/A"/>
    <e v="#N/A"/>
    <e v="#N/A"/>
    <e v="#N/A"/>
    <e v="#N/A"/>
    <m/>
    <m/>
  </r>
  <r>
    <x v="107"/>
    <x v="106"/>
    <s v="IN73"/>
    <n v="0"/>
    <n v="8100"/>
    <n v="10200"/>
    <n v="22080"/>
    <n v="3000"/>
    <n v="0"/>
    <n v="5100"/>
    <n v="10638"/>
    <n v="22000"/>
    <n v="3700"/>
    <n v="-3700"/>
    <m/>
    <n v="0.83181818181818179"/>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000000000002"/>
    <m/>
    <x v="16"/>
    <x v="2"/>
    <e v="#N/A"/>
    <e v="#N/A"/>
    <e v="#N/A"/>
    <e v="#N/A"/>
    <e v="#N/A"/>
    <e v="#N/A"/>
    <m/>
    <m/>
  </r>
  <r>
    <x v="107"/>
    <x v="106"/>
    <s v="IN76"/>
    <n v="0"/>
    <n v="13500"/>
    <n v="10205"/>
    <n v="15582"/>
    <n v="9186"/>
    <n v="0"/>
    <n v="6324"/>
    <n v="15233"/>
    <n v="27000"/>
    <n v="1285"/>
    <n v="-1285"/>
    <m/>
    <n v="0.95240740740740737"/>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1"/>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495"/>
    <m/>
    <x v="24"/>
    <x v="1"/>
    <e v="#N/A"/>
    <e v="#N/A"/>
    <e v="#N/A"/>
    <e v="#N/A"/>
    <e v="#N/A"/>
    <e v="#N/A"/>
    <m/>
    <m/>
  </r>
  <r>
    <x v="107"/>
    <x v="106"/>
    <s v="IN84"/>
    <n v="0"/>
    <n v="0"/>
    <n v="0"/>
    <n v="3972"/>
    <n v="3558"/>
    <n v="0"/>
    <n v="1206"/>
    <n v="684"/>
    <n v="10028"/>
    <n v="5264"/>
    <n v="-5264"/>
    <m/>
    <n v="0.47506980454726766"/>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05"/>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7999999999999"/>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69999999999999"/>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28"/>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000000000001"/>
    <m/>
    <x v="16"/>
    <x v="2"/>
    <e v="#N/A"/>
    <e v="#N/A"/>
    <e v="#N/A"/>
    <e v="#N/A"/>
    <e v="#N/A"/>
    <e v="#N/A"/>
    <m/>
    <m/>
  </r>
  <r>
    <x v="108"/>
    <x v="107"/>
    <s v="IN76"/>
    <n v="0"/>
    <n v="30"/>
    <n v="150"/>
    <n v="633"/>
    <n v="402"/>
    <n v="0"/>
    <n v="189"/>
    <n v="282"/>
    <n v="1100"/>
    <n v="359"/>
    <n v="-359"/>
    <m/>
    <n v="0.67363636363636359"/>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46"/>
    <m/>
    <x v="19"/>
    <x v="2"/>
    <e v="#N/A"/>
    <e v="#N/A"/>
    <e v="#N/A"/>
    <e v="#N/A"/>
    <e v="#N/A"/>
    <e v="#N/A"/>
    <m/>
    <m/>
  </r>
  <r>
    <x v="108"/>
    <x v="107"/>
    <s v="IN79"/>
    <n v="0"/>
    <n v="0"/>
    <n v="0"/>
    <n v="114"/>
    <n v="57"/>
    <n v="0"/>
    <n v="213"/>
    <n v="168"/>
    <n v="302"/>
    <n v="32"/>
    <n v="-32"/>
    <m/>
    <n v="0.89403973509933776"/>
    <m/>
    <x v="20"/>
    <x v="1"/>
    <e v="#N/A"/>
    <e v="#N/A"/>
    <e v="#N/A"/>
    <e v="#N/A"/>
    <e v="#N/A"/>
    <e v="#N/A"/>
    <m/>
    <m/>
  </r>
  <r>
    <x v="108"/>
    <x v="107"/>
    <s v="IN80"/>
    <n v="0"/>
    <n v="300"/>
    <n v="30"/>
    <n v="1844"/>
    <n v="1709"/>
    <n v="0"/>
    <n v="3558"/>
    <n v="3588"/>
    <n v="5300"/>
    <n v="3"/>
    <n v="-3"/>
    <m/>
    <n v="0.99943396226415093"/>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2"/>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2"/>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1"/>
    <m/>
    <x v="8"/>
    <x v="1"/>
    <e v="#N/A"/>
    <e v="#N/A"/>
    <e v="#N/A"/>
    <e v="#N/A"/>
    <e v="#N/A"/>
    <e v="#N/A"/>
    <m/>
    <m/>
  </r>
  <r>
    <x v="110"/>
    <x v="31"/>
    <s v="IN68"/>
    <n v="0"/>
    <n v="3450"/>
    <n v="0"/>
    <n v="2112"/>
    <n v="1347"/>
    <n v="0"/>
    <n v="3969"/>
    <n v="3351"/>
    <n v="2560"/>
    <n v="-2756"/>
    <n v="2756"/>
    <m/>
    <n v="2.0765625000000001"/>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08"/>
    <m/>
    <x v="11"/>
    <x v="4"/>
    <e v="#N/A"/>
    <e v="#N/A"/>
    <e v="#N/A"/>
    <e v="#N/A"/>
    <e v="#N/A"/>
    <e v="#N/A"/>
    <m/>
    <m/>
  </r>
  <r>
    <x v="110"/>
    <x v="31"/>
    <s v="IN71"/>
    <n v="0"/>
    <n v="1623"/>
    <n v="0"/>
    <n v="810"/>
    <n v="396"/>
    <n v="0"/>
    <n v="1784"/>
    <n v="1511"/>
    <n v="1400"/>
    <n v="-780"/>
    <n v="780"/>
    <m/>
    <n v="1.5571428571428572"/>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00000000000002"/>
    <m/>
    <x v="16"/>
    <x v="2"/>
    <e v="#N/A"/>
    <e v="#N/A"/>
    <e v="#N/A"/>
    <e v="#N/A"/>
    <e v="#N/A"/>
    <e v="#N/A"/>
    <m/>
    <m/>
  </r>
  <r>
    <x v="110"/>
    <x v="31"/>
    <s v="IN76"/>
    <n v="0"/>
    <n v="0"/>
    <n v="0"/>
    <n v="513"/>
    <n v="99"/>
    <n v="0"/>
    <n v="78"/>
    <n v="9"/>
    <n v="1050"/>
    <n v="873"/>
    <n v="-873"/>
    <m/>
    <n v="0.16857142857142857"/>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59999999999999"/>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69"/>
    <m/>
    <x v="21"/>
    <x v="2"/>
    <e v="#N/A"/>
    <e v="#N/A"/>
    <e v="#N/A"/>
    <e v="#N/A"/>
    <e v="#N/A"/>
    <e v="#N/A"/>
    <m/>
    <m/>
  </r>
  <r>
    <x v="110"/>
    <x v="31"/>
    <s v="IN81"/>
    <n v="0"/>
    <n v="14889"/>
    <n v="0"/>
    <n v="1359"/>
    <n v="1230"/>
    <n v="0"/>
    <n v="8844"/>
    <n v="8751"/>
    <n v="2840"/>
    <n v="-7234"/>
    <n v="7234"/>
    <m/>
    <n v="3.5471830985915491"/>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1"/>
    <m/>
    <x v="27"/>
    <x v="3"/>
    <e v="#N/A"/>
    <e v="#N/A"/>
    <e v="#N/A"/>
    <e v="#N/A"/>
    <e v="#N/A"/>
    <e v="#N/A"/>
    <m/>
    <m/>
  </r>
  <r>
    <x v="110"/>
    <x v="31"/>
    <s v="IN87"/>
    <n v="227"/>
    <n v="1302"/>
    <n v="0"/>
    <n v="506"/>
    <n v="428"/>
    <n v="0"/>
    <n v="1407"/>
    <n v="1359"/>
    <n v="970"/>
    <n v="-865"/>
    <n v="865"/>
    <m/>
    <n v="1.8917525773195876"/>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3"/>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39"/>
    <m/>
    <x v="1"/>
    <x v="1"/>
    <e v="#N/A"/>
    <e v="#N/A"/>
    <e v="#N/A"/>
    <e v="#N/A"/>
    <e v="#N/A"/>
    <e v="#N/A"/>
    <m/>
    <m/>
  </r>
  <r>
    <x v="113"/>
    <x v="111"/>
    <s v="IN61"/>
    <n v="0"/>
    <n v="300"/>
    <n v="0"/>
    <n v="2195"/>
    <n v="1763"/>
    <n v="0"/>
    <n v="354"/>
    <n v="294"/>
    <n v="3100"/>
    <n v="983"/>
    <n v="-983"/>
    <m/>
    <n v="0.68290322580645157"/>
    <m/>
    <x v="2"/>
    <x v="2"/>
    <e v="#N/A"/>
    <e v="#N/A"/>
    <e v="#N/A"/>
    <e v="#N/A"/>
    <e v="#N/A"/>
    <e v="#N/A"/>
    <m/>
    <m/>
  </r>
  <r>
    <x v="113"/>
    <x v="111"/>
    <s v="IN62"/>
    <n v="1"/>
    <n v="0"/>
    <n v="0"/>
    <n v="1500"/>
    <n v="882"/>
    <n v="0"/>
    <n v="8627"/>
    <n v="8309"/>
    <n v="2978"/>
    <n v="-6531"/>
    <n v="6531"/>
    <m/>
    <n v="3.1930826057756883"/>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1"/>
    <m/>
    <x v="5"/>
    <x v="4"/>
    <e v="#N/A"/>
    <e v="#N/A"/>
    <e v="#N/A"/>
    <e v="#N/A"/>
    <e v="#N/A"/>
    <e v="#N/A"/>
    <m/>
    <m/>
  </r>
  <r>
    <x v="113"/>
    <x v="111"/>
    <s v="IN65"/>
    <n v="0"/>
    <n v="300"/>
    <n v="0"/>
    <n v="1643"/>
    <n v="1241"/>
    <n v="0"/>
    <n v="460"/>
    <n v="382"/>
    <n v="2800"/>
    <n v="1099"/>
    <n v="-1099"/>
    <m/>
    <n v="0.60750000000000004"/>
    <m/>
    <x v="6"/>
    <x v="2"/>
    <e v="#N/A"/>
    <e v="#N/A"/>
    <e v="#N/A"/>
    <e v="#N/A"/>
    <e v="#N/A"/>
    <e v="#N/A"/>
    <m/>
    <m/>
  </r>
  <r>
    <x v="113"/>
    <x v="111"/>
    <s v="IN66"/>
    <n v="0"/>
    <n v="894"/>
    <n v="0"/>
    <n v="912"/>
    <n v="366"/>
    <n v="0"/>
    <n v="762"/>
    <n v="534"/>
    <n v="1300"/>
    <n v="172"/>
    <n v="-172"/>
    <m/>
    <n v="0.86769230769230765"/>
    <m/>
    <x v="7"/>
    <x v="3"/>
    <e v="#N/A"/>
    <e v="#N/A"/>
    <e v="#N/A"/>
    <e v="#N/A"/>
    <e v="#N/A"/>
    <e v="#N/A"/>
    <m/>
    <m/>
  </r>
  <r>
    <x v="113"/>
    <x v="111"/>
    <s v="IN67"/>
    <n v="0"/>
    <n v="450"/>
    <n v="0"/>
    <n v="1512"/>
    <n v="1062"/>
    <n v="0"/>
    <n v="561"/>
    <n v="393"/>
    <n v="2486"/>
    <n v="863"/>
    <n v="-863"/>
    <m/>
    <n v="0.65285599356395818"/>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01"/>
    <m/>
    <x v="10"/>
    <x v="4"/>
    <e v="#N/A"/>
    <e v="#N/A"/>
    <e v="#N/A"/>
    <e v="#N/A"/>
    <e v="#N/A"/>
    <e v="#N/A"/>
    <m/>
    <m/>
  </r>
  <r>
    <x v="113"/>
    <x v="111"/>
    <s v="IN70"/>
    <n v="0"/>
    <n v="324"/>
    <n v="0"/>
    <n v="900"/>
    <n v="732"/>
    <n v="0"/>
    <n v="408"/>
    <n v="240"/>
    <n v="1724"/>
    <n v="584"/>
    <n v="-584"/>
    <m/>
    <n v="0.66125290023201855"/>
    <m/>
    <x v="11"/>
    <x v="4"/>
    <e v="#N/A"/>
    <e v="#N/A"/>
    <e v="#N/A"/>
    <e v="#N/A"/>
    <e v="#N/A"/>
    <e v="#N/A"/>
    <m/>
    <m/>
  </r>
  <r>
    <x v="113"/>
    <x v="111"/>
    <s v="IN71"/>
    <n v="0"/>
    <n v="498"/>
    <n v="0"/>
    <n v="978"/>
    <n v="852"/>
    <n v="0"/>
    <n v="1080"/>
    <n v="900"/>
    <n v="2596"/>
    <n v="664"/>
    <n v="-664"/>
    <m/>
    <n v="0.74422187981510013"/>
    <m/>
    <x v="12"/>
    <x v="4"/>
    <e v="#N/A"/>
    <e v="#N/A"/>
    <e v="#N/A"/>
    <e v="#N/A"/>
    <e v="#N/A"/>
    <e v="#N/A"/>
    <m/>
    <m/>
  </r>
  <r>
    <x v="113"/>
    <x v="111"/>
    <s v="IN72"/>
    <n v="34"/>
    <n v="450"/>
    <n v="126"/>
    <n v="445"/>
    <n v="331"/>
    <n v="0"/>
    <n v="192"/>
    <n v="282"/>
    <n v="912"/>
    <n v="263"/>
    <n v="-263"/>
    <m/>
    <n v="0.71162280701754388"/>
    <m/>
    <x v="13"/>
    <x v="3"/>
    <e v="#N/A"/>
    <e v="#N/A"/>
    <e v="#N/A"/>
    <e v="#N/A"/>
    <e v="#N/A"/>
    <e v="#N/A"/>
    <m/>
    <m/>
  </r>
  <r>
    <x v="113"/>
    <x v="111"/>
    <s v="IN73"/>
    <n v="0"/>
    <n v="300"/>
    <n v="0"/>
    <n v="810"/>
    <n v="552"/>
    <n v="0"/>
    <n v="504"/>
    <n v="402"/>
    <n v="1300"/>
    <n v="244"/>
    <n v="-244"/>
    <m/>
    <n v="0.81230769230769229"/>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1"/>
    <m/>
    <x v="16"/>
    <x v="2"/>
    <e v="#N/A"/>
    <e v="#N/A"/>
    <e v="#N/A"/>
    <e v="#N/A"/>
    <e v="#N/A"/>
    <e v="#N/A"/>
    <m/>
    <m/>
  </r>
  <r>
    <x v="113"/>
    <x v="111"/>
    <s v="IN76"/>
    <n v="0"/>
    <n v="870"/>
    <n v="0"/>
    <n v="1662"/>
    <n v="1062"/>
    <n v="0"/>
    <n v="438"/>
    <n v="264"/>
    <n v="2976"/>
    <n v="1476"/>
    <n v="-1476"/>
    <m/>
    <n v="0.50403225806451613"/>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36"/>
    <m/>
    <x v="19"/>
    <x v="2"/>
    <e v="#N/A"/>
    <e v="#N/A"/>
    <e v="#N/A"/>
    <e v="#N/A"/>
    <e v="#N/A"/>
    <e v="#N/A"/>
    <m/>
    <m/>
  </r>
  <r>
    <x v="113"/>
    <x v="111"/>
    <s v="IN79"/>
    <n v="0"/>
    <n v="0"/>
    <n v="0"/>
    <n v="132"/>
    <n v="90"/>
    <n v="0"/>
    <n v="306"/>
    <n v="252"/>
    <n v="484"/>
    <n v="88"/>
    <n v="-88"/>
    <m/>
    <n v="0.81818181818181823"/>
    <m/>
    <x v="20"/>
    <x v="1"/>
    <e v="#N/A"/>
    <e v="#N/A"/>
    <e v="#N/A"/>
    <e v="#N/A"/>
    <e v="#N/A"/>
    <e v="#N/A"/>
    <m/>
    <m/>
  </r>
  <r>
    <x v="113"/>
    <x v="111"/>
    <s v="IN80"/>
    <n v="0"/>
    <n v="150"/>
    <n v="0"/>
    <n v="1800"/>
    <n v="1266"/>
    <n v="0"/>
    <n v="960"/>
    <n v="954"/>
    <n v="4400"/>
    <n v="2174"/>
    <n v="-2174"/>
    <m/>
    <n v="0.50590909090909086"/>
    <m/>
    <x v="21"/>
    <x v="2"/>
    <e v="#N/A"/>
    <e v="#N/A"/>
    <e v="#N/A"/>
    <e v="#N/A"/>
    <e v="#N/A"/>
    <e v="#N/A"/>
    <m/>
    <m/>
  </r>
  <r>
    <x v="113"/>
    <x v="111"/>
    <s v="IN81"/>
    <n v="0"/>
    <n v="2940"/>
    <n v="0"/>
    <n v="3108"/>
    <n v="2466"/>
    <n v="0"/>
    <n v="912"/>
    <n v="492"/>
    <n v="5843"/>
    <n v="2465"/>
    <n v="-2465"/>
    <m/>
    <n v="0.57812767413999655"/>
    <m/>
    <x v="22"/>
    <x v="1"/>
    <e v="#N/A"/>
    <e v="#N/A"/>
    <e v="#N/A"/>
    <e v="#N/A"/>
    <e v="#N/A"/>
    <e v="#N/A"/>
    <m/>
    <m/>
  </r>
  <r>
    <x v="113"/>
    <x v="111"/>
    <s v="IN82"/>
    <n v="0"/>
    <n v="0"/>
    <n v="0"/>
    <n v="1254"/>
    <n v="336"/>
    <n v="0"/>
    <n v="13969"/>
    <n v="13969"/>
    <n v="988"/>
    <n v="-13317"/>
    <n v="13317"/>
    <m/>
    <n v="14.478744939271255"/>
    <m/>
    <x v="23"/>
    <x v="6"/>
    <e v="#N/A"/>
    <e v="#N/A"/>
    <e v="#N/A"/>
    <e v="#N/A"/>
    <e v="#N/A"/>
    <e v="#N/A"/>
    <m/>
    <m/>
  </r>
  <r>
    <x v="113"/>
    <x v="111"/>
    <s v="IN83"/>
    <n v="0"/>
    <n v="1650"/>
    <n v="0"/>
    <n v="1242"/>
    <n v="1272"/>
    <n v="0"/>
    <n v="1847"/>
    <n v="1763"/>
    <n v="2676"/>
    <n v="-443"/>
    <n v="443"/>
    <m/>
    <n v="1.1655455904334828"/>
    <m/>
    <x v="24"/>
    <x v="1"/>
    <e v="#N/A"/>
    <e v="#N/A"/>
    <e v="#N/A"/>
    <e v="#N/A"/>
    <e v="#N/A"/>
    <e v="#N/A"/>
    <m/>
    <m/>
  </r>
  <r>
    <x v="113"/>
    <x v="111"/>
    <s v="IN84"/>
    <n v="450"/>
    <n v="0"/>
    <n v="240"/>
    <n v="330"/>
    <n v="264"/>
    <n v="0"/>
    <n v="186"/>
    <n v="360"/>
    <n v="661"/>
    <n v="-29"/>
    <n v="29"/>
    <m/>
    <n v="1.0438729198184569"/>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0000000000001"/>
    <m/>
    <x v="27"/>
    <x v="3"/>
    <e v="#N/A"/>
    <e v="#N/A"/>
    <e v="#N/A"/>
    <e v="#N/A"/>
    <e v="#N/A"/>
    <e v="#N/A"/>
    <m/>
    <m/>
  </r>
  <r>
    <x v="113"/>
    <x v="111"/>
    <s v="IN87"/>
    <n v="0"/>
    <n v="1260"/>
    <n v="0"/>
    <n v="1368"/>
    <n v="1068"/>
    <n v="0"/>
    <n v="1386"/>
    <n v="1290"/>
    <n v="2444"/>
    <n v="-10"/>
    <n v="10"/>
    <m/>
    <n v="1.0040916530278232"/>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00000000000003"/>
    <m/>
    <x v="30"/>
    <x v="4"/>
    <e v="#N/A"/>
    <e v="#N/A"/>
    <e v="#N/A"/>
    <e v="#N/A"/>
    <e v="#N/A"/>
    <e v="#N/A"/>
    <m/>
    <m/>
  </r>
  <r>
    <x v="113"/>
    <x v="111"/>
    <s v="IN90"/>
    <n v="0"/>
    <n v="0"/>
    <n v="0"/>
    <n v="0"/>
    <n v="0"/>
    <n v="0"/>
    <n v="1020"/>
    <n v="1020"/>
    <n v="3321"/>
    <n v="2301"/>
    <n v="-2301"/>
    <m/>
    <n v="0.30713640469738029"/>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86"/>
    <m/>
    <x v="1"/>
    <x v="1"/>
    <e v="#N/A"/>
    <e v="#N/A"/>
    <e v="#N/A"/>
    <e v="#N/A"/>
    <e v="#N/A"/>
    <e v="#N/A"/>
    <m/>
    <m/>
  </r>
  <r>
    <x v="114"/>
    <x v="112"/>
    <s v="IN61"/>
    <n v="1"/>
    <n v="240"/>
    <n v="0"/>
    <n v="2727"/>
    <n v="2346"/>
    <n v="0"/>
    <n v="1368"/>
    <n v="1284"/>
    <n v="3596"/>
    <n v="-118"/>
    <n v="118"/>
    <m/>
    <n v="1.0328142380422691"/>
    <m/>
    <x v="2"/>
    <x v="2"/>
    <e v="#N/A"/>
    <e v="#N/A"/>
    <e v="#N/A"/>
    <e v="#N/A"/>
    <e v="#N/A"/>
    <e v="#N/A"/>
    <m/>
    <m/>
  </r>
  <r>
    <x v="114"/>
    <x v="112"/>
    <s v="IN62"/>
    <n v="7294"/>
    <n v="1804"/>
    <n v="2772"/>
    <n v="2040"/>
    <n v="1230"/>
    <n v="0"/>
    <n v="6792"/>
    <n v="9054"/>
    <n v="3856"/>
    <n v="-6938"/>
    <n v="6938"/>
    <m/>
    <n v="2.7992738589211617"/>
    <m/>
    <x v="3"/>
    <x v="3"/>
    <e v="#N/A"/>
    <e v="#N/A"/>
    <e v="#N/A"/>
    <e v="#N/A"/>
    <e v="#N/A"/>
    <e v="#N/A"/>
    <m/>
    <m/>
  </r>
  <r>
    <x v="114"/>
    <x v="112"/>
    <s v="IN63"/>
    <n v="0"/>
    <n v="0"/>
    <n v="432"/>
    <n v="498"/>
    <n v="360"/>
    <n v="0"/>
    <n v="324"/>
    <n v="618"/>
    <n v="950"/>
    <n v="-166"/>
    <n v="166"/>
    <m/>
    <n v="1.1747368421052631"/>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28"/>
    <m/>
    <x v="6"/>
    <x v="2"/>
    <e v="#N/A"/>
    <e v="#N/A"/>
    <e v="#N/A"/>
    <e v="#N/A"/>
    <e v="#N/A"/>
    <e v="#N/A"/>
    <m/>
    <m/>
  </r>
  <r>
    <x v="114"/>
    <x v="112"/>
    <s v="IN66"/>
    <n v="0"/>
    <n v="228"/>
    <n v="0"/>
    <n v="546"/>
    <n v="282"/>
    <n v="0"/>
    <n v="298"/>
    <n v="154"/>
    <n v="700"/>
    <n v="120"/>
    <n v="-120"/>
    <m/>
    <n v="0.82857142857142863"/>
    <m/>
    <x v="7"/>
    <x v="3"/>
    <e v="#N/A"/>
    <e v="#N/A"/>
    <e v="#N/A"/>
    <e v="#N/A"/>
    <e v="#N/A"/>
    <e v="#N/A"/>
    <m/>
    <m/>
  </r>
  <r>
    <x v="114"/>
    <x v="112"/>
    <s v="IN67"/>
    <n v="1398"/>
    <n v="300"/>
    <n v="0"/>
    <n v="1476"/>
    <n v="1032"/>
    <n v="0"/>
    <n v="671"/>
    <n v="521"/>
    <n v="2872"/>
    <n v="1169"/>
    <n v="-1169"/>
    <m/>
    <n v="0.59296657381615603"/>
    <m/>
    <x v="8"/>
    <x v="1"/>
    <e v="#N/A"/>
    <e v="#N/A"/>
    <e v="#N/A"/>
    <e v="#N/A"/>
    <e v="#N/A"/>
    <e v="#N/A"/>
    <m/>
    <m/>
  </r>
  <r>
    <x v="114"/>
    <x v="112"/>
    <s v="IN68"/>
    <n v="0"/>
    <n v="1200"/>
    <n v="768"/>
    <n v="2604"/>
    <n v="1050"/>
    <n v="0"/>
    <n v="2310"/>
    <n v="2502"/>
    <n v="3959"/>
    <n v="-169"/>
    <n v="169"/>
    <m/>
    <n v="1.0426875473604447"/>
    <m/>
    <x v="9"/>
    <x v="1"/>
    <e v="#N/A"/>
    <e v="#N/A"/>
    <e v="#N/A"/>
    <e v="#N/A"/>
    <e v="#N/A"/>
    <e v="#N/A"/>
    <m/>
    <m/>
  </r>
  <r>
    <x v="114"/>
    <x v="112"/>
    <s v="IN69"/>
    <n v="0"/>
    <n v="3240"/>
    <n v="0"/>
    <n v="2574"/>
    <n v="2214"/>
    <n v="0"/>
    <n v="2826"/>
    <n v="2580"/>
    <n v="4940"/>
    <n v="-100"/>
    <n v="100"/>
    <m/>
    <n v="1.0202429149797572"/>
    <m/>
    <x v="10"/>
    <x v="4"/>
    <e v="#N/A"/>
    <e v="#N/A"/>
    <e v="#N/A"/>
    <e v="#N/A"/>
    <e v="#N/A"/>
    <e v="#N/A"/>
    <m/>
    <m/>
  </r>
  <r>
    <x v="114"/>
    <x v="112"/>
    <s v="IN70"/>
    <n v="1020"/>
    <n v="504"/>
    <n v="0"/>
    <n v="372"/>
    <n v="258"/>
    <n v="0"/>
    <n v="1266"/>
    <n v="1158"/>
    <n v="1656"/>
    <n v="132"/>
    <n v="-132"/>
    <m/>
    <n v="0.92028985507246375"/>
    <m/>
    <x v="11"/>
    <x v="4"/>
    <e v="#N/A"/>
    <e v="#N/A"/>
    <e v="#N/A"/>
    <e v="#N/A"/>
    <e v="#N/A"/>
    <e v="#N/A"/>
    <m/>
    <m/>
  </r>
  <r>
    <x v="114"/>
    <x v="112"/>
    <s v="IN71"/>
    <n v="0"/>
    <n v="1548"/>
    <n v="0"/>
    <n v="1422"/>
    <n v="1350"/>
    <n v="0"/>
    <n v="1668"/>
    <n v="1518"/>
    <n v="3924"/>
    <n v="906"/>
    <n v="-906"/>
    <m/>
    <n v="0.76911314984709478"/>
    <m/>
    <x v="12"/>
    <x v="4"/>
    <e v="#N/A"/>
    <e v="#N/A"/>
    <e v="#N/A"/>
    <e v="#N/A"/>
    <e v="#N/A"/>
    <e v="#N/A"/>
    <m/>
    <m/>
  </r>
  <r>
    <x v="114"/>
    <x v="112"/>
    <s v="IN72"/>
    <n v="0"/>
    <n v="1194"/>
    <n v="55"/>
    <n v="522"/>
    <n v="420"/>
    <n v="0"/>
    <n v="768"/>
    <n v="799"/>
    <n v="1191"/>
    <n v="-52"/>
    <n v="52"/>
    <m/>
    <n v="1.0436607892527288"/>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57"/>
    <m/>
    <x v="19"/>
    <x v="2"/>
    <e v="#N/A"/>
    <e v="#N/A"/>
    <e v="#N/A"/>
    <e v="#N/A"/>
    <e v="#N/A"/>
    <e v="#N/A"/>
    <m/>
    <m/>
  </r>
  <r>
    <x v="114"/>
    <x v="112"/>
    <s v="IN79"/>
    <n v="0"/>
    <n v="60"/>
    <n v="0"/>
    <n v="84"/>
    <n v="54"/>
    <n v="0"/>
    <n v="198"/>
    <n v="162"/>
    <n v="272"/>
    <n v="20"/>
    <n v="-20"/>
    <m/>
    <n v="0.92647058823529416"/>
    <m/>
    <x v="20"/>
    <x v="1"/>
    <e v="#N/A"/>
    <e v="#N/A"/>
    <e v="#N/A"/>
    <e v="#N/A"/>
    <e v="#N/A"/>
    <e v="#N/A"/>
    <m/>
    <m/>
  </r>
  <r>
    <x v="114"/>
    <x v="112"/>
    <s v="IN80"/>
    <n v="0"/>
    <n v="1320"/>
    <n v="1350"/>
    <n v="1420"/>
    <n v="1242"/>
    <n v="0"/>
    <n v="2004"/>
    <n v="3354"/>
    <n v="5700"/>
    <n v="1104"/>
    <n v="-1104"/>
    <m/>
    <n v="0.80631578947368421"/>
    <m/>
    <x v="21"/>
    <x v="2"/>
    <e v="#N/A"/>
    <e v="#N/A"/>
    <e v="#N/A"/>
    <e v="#N/A"/>
    <e v="#N/A"/>
    <e v="#N/A"/>
    <m/>
    <m/>
  </r>
  <r>
    <x v="114"/>
    <x v="112"/>
    <s v="IN81"/>
    <n v="0"/>
    <n v="0"/>
    <n v="0"/>
    <n v="1818"/>
    <n v="1446"/>
    <n v="0"/>
    <n v="642"/>
    <n v="468"/>
    <n v="3906"/>
    <n v="1818"/>
    <n v="-1818"/>
    <m/>
    <n v="0.53456221198156684"/>
    <m/>
    <x v="22"/>
    <x v="1"/>
    <e v="#N/A"/>
    <e v="#N/A"/>
    <e v="#N/A"/>
    <e v="#N/A"/>
    <e v="#N/A"/>
    <e v="#N/A"/>
    <m/>
    <m/>
  </r>
  <r>
    <x v="114"/>
    <x v="112"/>
    <s v="IN82"/>
    <n v="0"/>
    <n v="0"/>
    <n v="0"/>
    <n v="3132"/>
    <n v="1794"/>
    <n v="0"/>
    <n v="15738"/>
    <n v="15738"/>
    <n v="1438"/>
    <n v="-16094"/>
    <n v="16094"/>
    <m/>
    <n v="12.191933240611961"/>
    <m/>
    <x v="23"/>
    <x v="6"/>
    <e v="#N/A"/>
    <e v="#N/A"/>
    <e v="#N/A"/>
    <e v="#N/A"/>
    <e v="#N/A"/>
    <e v="#N/A"/>
    <m/>
    <m/>
  </r>
  <r>
    <x v="114"/>
    <x v="112"/>
    <s v="IN83"/>
    <n v="0"/>
    <n v="792"/>
    <n v="0"/>
    <n v="552"/>
    <n v="612"/>
    <n v="0"/>
    <n v="942"/>
    <n v="912"/>
    <n v="1430"/>
    <n v="-124"/>
    <n v="124"/>
    <m/>
    <n v="1.0867132867132867"/>
    <m/>
    <x v="24"/>
    <x v="1"/>
    <e v="#N/A"/>
    <e v="#N/A"/>
    <e v="#N/A"/>
    <e v="#N/A"/>
    <e v="#N/A"/>
    <e v="#N/A"/>
    <m/>
    <m/>
  </r>
  <r>
    <x v="114"/>
    <x v="112"/>
    <s v="IN84"/>
    <n v="0"/>
    <n v="0"/>
    <n v="0"/>
    <n v="186"/>
    <n v="162"/>
    <n v="0"/>
    <n v="168"/>
    <n v="138"/>
    <n v="516"/>
    <n v="186"/>
    <n v="-186"/>
    <m/>
    <n v="0.63953488372093026"/>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59"/>
    <m/>
    <x v="27"/>
    <x v="3"/>
    <e v="#N/A"/>
    <e v="#N/A"/>
    <e v="#N/A"/>
    <e v="#N/A"/>
    <e v="#N/A"/>
    <e v="#N/A"/>
    <m/>
    <m/>
  </r>
  <r>
    <x v="114"/>
    <x v="112"/>
    <s v="IN87"/>
    <n v="0"/>
    <n v="1272"/>
    <n v="0"/>
    <n v="576"/>
    <n v="432"/>
    <n v="0"/>
    <n v="2202"/>
    <n v="2160"/>
    <n v="2196"/>
    <n v="-438"/>
    <n v="438"/>
    <m/>
    <n v="1.1994535519125684"/>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66"/>
    <m/>
    <x v="30"/>
    <x v="4"/>
    <e v="#N/A"/>
    <e v="#N/A"/>
    <e v="#N/A"/>
    <e v="#N/A"/>
    <e v="#N/A"/>
    <e v="#N/A"/>
    <m/>
    <m/>
  </r>
  <r>
    <x v="114"/>
    <x v="112"/>
    <s v="IN90"/>
    <n v="0"/>
    <n v="0"/>
    <n v="0"/>
    <n v="0"/>
    <n v="0"/>
    <n v="0"/>
    <n v="1068"/>
    <n v="1068"/>
    <n v="1020"/>
    <n v="-48"/>
    <n v="48"/>
    <m/>
    <n v="1.0470588235294118"/>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3"/>
    <m/>
    <x v="1"/>
    <x v="1"/>
    <e v="#N/A"/>
    <e v="#N/A"/>
    <e v="#N/A"/>
    <e v="#N/A"/>
    <e v="#N/A"/>
    <e v="#N/A"/>
    <m/>
    <m/>
  </r>
  <r>
    <x v="115"/>
    <x v="113"/>
    <s v="IN61"/>
    <n v="0"/>
    <n v="0"/>
    <n v="0"/>
    <n v="995"/>
    <n v="629"/>
    <n v="0"/>
    <n v="0"/>
    <n v="18"/>
    <n v="1255"/>
    <n v="626"/>
    <n v="-626"/>
    <m/>
    <n v="0.50119521912350595"/>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5"/>
    <m/>
    <x v="5"/>
    <x v="4"/>
    <e v="#N/A"/>
    <e v="#N/A"/>
    <e v="#N/A"/>
    <e v="#N/A"/>
    <e v="#N/A"/>
    <e v="#N/A"/>
    <m/>
    <m/>
  </r>
  <r>
    <x v="115"/>
    <x v="113"/>
    <s v="IN65"/>
    <n v="0"/>
    <n v="0"/>
    <n v="0"/>
    <n v="510"/>
    <n v="396"/>
    <n v="0"/>
    <n v="122"/>
    <n v="116"/>
    <n v="520"/>
    <n v="2"/>
    <n v="-2"/>
    <m/>
    <n v="0.99615384615384617"/>
    <m/>
    <x v="6"/>
    <x v="2"/>
    <e v="#N/A"/>
    <e v="#N/A"/>
    <e v="#N/A"/>
    <e v="#N/A"/>
    <e v="#N/A"/>
    <e v="#N/A"/>
    <m/>
    <m/>
  </r>
  <r>
    <x v="115"/>
    <x v="113"/>
    <s v="IN66"/>
    <n v="0"/>
    <n v="0"/>
    <n v="0"/>
    <n v="186"/>
    <n v="48"/>
    <n v="0"/>
    <n v="1"/>
    <n v="83"/>
    <n v="300"/>
    <n v="251"/>
    <n v="-251"/>
    <m/>
    <n v="0.16333333333333333"/>
    <m/>
    <x v="7"/>
    <x v="3"/>
    <e v="#N/A"/>
    <e v="#N/A"/>
    <e v="#N/A"/>
    <e v="#N/A"/>
    <e v="#N/A"/>
    <e v="#N/A"/>
    <m/>
    <m/>
  </r>
  <r>
    <x v="115"/>
    <x v="113"/>
    <s v="IN67"/>
    <n v="150"/>
    <n v="336"/>
    <n v="0"/>
    <n v="264"/>
    <n v="174"/>
    <n v="0"/>
    <n v="312"/>
    <n v="276"/>
    <n v="608"/>
    <n v="122"/>
    <n v="-122"/>
    <m/>
    <n v="0.79934210526315785"/>
    <m/>
    <x v="8"/>
    <x v="1"/>
    <e v="#N/A"/>
    <e v="#N/A"/>
    <e v="#N/A"/>
    <e v="#N/A"/>
    <e v="#N/A"/>
    <e v="#N/A"/>
    <m/>
    <m/>
  </r>
  <r>
    <x v="115"/>
    <x v="113"/>
    <s v="IN68"/>
    <n v="0"/>
    <n v="876"/>
    <n v="0"/>
    <n v="738"/>
    <n v="282"/>
    <n v="0"/>
    <n v="636"/>
    <n v="450"/>
    <n v="1149"/>
    <n v="231"/>
    <n v="-231"/>
    <m/>
    <n v="0.79895561357702349"/>
    <m/>
    <x v="9"/>
    <x v="1"/>
    <e v="#N/A"/>
    <e v="#N/A"/>
    <e v="#N/A"/>
    <e v="#N/A"/>
    <e v="#N/A"/>
    <e v="#N/A"/>
    <m/>
    <m/>
  </r>
  <r>
    <x v="115"/>
    <x v="113"/>
    <s v="IN69"/>
    <n v="0"/>
    <n v="498"/>
    <n v="0"/>
    <n v="168"/>
    <n v="120"/>
    <n v="0"/>
    <n v="894"/>
    <n v="870"/>
    <n v="1116"/>
    <n v="102"/>
    <n v="-102"/>
    <m/>
    <n v="0.90860215053763438"/>
    <m/>
    <x v="10"/>
    <x v="4"/>
    <e v="#N/A"/>
    <e v="#N/A"/>
    <e v="#N/A"/>
    <e v="#N/A"/>
    <e v="#N/A"/>
    <e v="#N/A"/>
    <m/>
    <m/>
  </r>
  <r>
    <x v="115"/>
    <x v="113"/>
    <s v="IN70"/>
    <n v="0"/>
    <n v="102"/>
    <n v="0"/>
    <n v="294"/>
    <n v="222"/>
    <n v="0"/>
    <n v="672"/>
    <n v="606"/>
    <n v="630"/>
    <n v="-264"/>
    <n v="264"/>
    <m/>
    <n v="1.4190476190476191"/>
    <m/>
    <x v="11"/>
    <x v="4"/>
    <e v="#N/A"/>
    <e v="#N/A"/>
    <e v="#N/A"/>
    <e v="#N/A"/>
    <e v="#N/A"/>
    <e v="#N/A"/>
    <m/>
    <m/>
  </r>
  <r>
    <x v="115"/>
    <x v="113"/>
    <s v="IN71"/>
    <n v="0"/>
    <n v="504"/>
    <n v="462"/>
    <n v="270"/>
    <n v="258"/>
    <n v="0"/>
    <n v="900"/>
    <n v="1338"/>
    <n v="1964"/>
    <n v="344"/>
    <n v="-344"/>
    <m/>
    <n v="0.82484725050916496"/>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69"/>
    <m/>
    <x v="16"/>
    <x v="2"/>
    <e v="#N/A"/>
    <e v="#N/A"/>
    <e v="#N/A"/>
    <e v="#N/A"/>
    <e v="#N/A"/>
    <e v="#N/A"/>
    <m/>
    <m/>
  </r>
  <r>
    <x v="115"/>
    <x v="113"/>
    <s v="IN76"/>
    <n v="0"/>
    <n v="30"/>
    <n v="0"/>
    <n v="306"/>
    <n v="258"/>
    <n v="0"/>
    <n v="246"/>
    <n v="240"/>
    <n v="968"/>
    <n v="464"/>
    <n v="-464"/>
    <m/>
    <n v="0.52066115702479343"/>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75"/>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27"/>
    <m/>
    <x v="24"/>
    <x v="1"/>
    <e v="#N/A"/>
    <e v="#N/A"/>
    <e v="#N/A"/>
    <e v="#N/A"/>
    <e v="#N/A"/>
    <e v="#N/A"/>
    <m/>
    <m/>
  </r>
  <r>
    <x v="115"/>
    <x v="113"/>
    <s v="IN84"/>
    <n v="0"/>
    <n v="0"/>
    <n v="0"/>
    <n v="30"/>
    <n v="30"/>
    <n v="0"/>
    <n v="24"/>
    <n v="24"/>
    <n v="66"/>
    <n v="12"/>
    <n v="-12"/>
    <m/>
    <n v="0.81818181818181823"/>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16"/>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00000000001"/>
    <m/>
    <x v="30"/>
    <x v="4"/>
    <e v="#N/A"/>
    <e v="#N/A"/>
    <e v="#N/A"/>
    <e v="#N/A"/>
    <e v="#N/A"/>
    <e v="#N/A"/>
    <m/>
    <m/>
  </r>
  <r>
    <x v="115"/>
    <x v="113"/>
    <s v="IN90"/>
    <n v="0"/>
    <n v="0"/>
    <n v="0"/>
    <n v="0"/>
    <n v="0"/>
    <n v="0"/>
    <n v="642"/>
    <n v="642"/>
    <n v="804"/>
    <n v="162"/>
    <n v="-162"/>
    <m/>
    <n v="0.79850746268656714"/>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3"/>
    <m/>
    <x v="2"/>
    <x v="2"/>
    <e v="#N/A"/>
    <e v="#N/A"/>
    <e v="#N/A"/>
    <e v="#N/A"/>
    <e v="#N/A"/>
    <e v="#N/A"/>
    <m/>
    <m/>
  </r>
  <r>
    <x v="116"/>
    <x v="114"/>
    <s v="IN62"/>
    <n v="0"/>
    <n v="900"/>
    <n v="504"/>
    <n v="138"/>
    <n v="96"/>
    <n v="0"/>
    <n v="3118"/>
    <n v="3616"/>
    <n v="690"/>
    <n v="-3028"/>
    <n v="3028"/>
    <m/>
    <n v="5.3884057971014494"/>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1"/>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47"/>
    <m/>
    <x v="8"/>
    <x v="1"/>
    <e v="#N/A"/>
    <e v="#N/A"/>
    <e v="#N/A"/>
    <e v="#N/A"/>
    <e v="#N/A"/>
    <e v="#N/A"/>
    <m/>
    <m/>
  </r>
  <r>
    <x v="116"/>
    <x v="114"/>
    <s v="IN68"/>
    <n v="0"/>
    <n v="0"/>
    <n v="0"/>
    <n v="294"/>
    <n v="198"/>
    <n v="0"/>
    <n v="162"/>
    <n v="90"/>
    <n v="567"/>
    <n v="207"/>
    <n v="-207"/>
    <m/>
    <n v="0.63492063492063489"/>
    <m/>
    <x v="9"/>
    <x v="1"/>
    <e v="#N/A"/>
    <e v="#N/A"/>
    <e v="#N/A"/>
    <e v="#N/A"/>
    <e v="#N/A"/>
    <e v="#N/A"/>
    <m/>
    <m/>
  </r>
  <r>
    <x v="116"/>
    <x v="114"/>
    <s v="IN69"/>
    <n v="0"/>
    <n v="372"/>
    <n v="0"/>
    <n v="132"/>
    <n v="126"/>
    <n v="0"/>
    <n v="594"/>
    <n v="576"/>
    <n v="856"/>
    <n v="136"/>
    <n v="-136"/>
    <m/>
    <n v="0.84112149532710279"/>
    <m/>
    <x v="10"/>
    <x v="4"/>
    <e v="#N/A"/>
    <e v="#N/A"/>
    <e v="#N/A"/>
    <e v="#N/A"/>
    <e v="#N/A"/>
    <e v="#N/A"/>
    <m/>
    <m/>
  </r>
  <r>
    <x v="116"/>
    <x v="114"/>
    <s v="IN70"/>
    <n v="0"/>
    <n v="0"/>
    <n v="0"/>
    <n v="636"/>
    <n v="564"/>
    <n v="0"/>
    <n v="1362"/>
    <n v="1290"/>
    <n v="1004"/>
    <n v="-922"/>
    <n v="922"/>
    <m/>
    <n v="1.9183266932270917"/>
    <m/>
    <x v="11"/>
    <x v="4"/>
    <e v="#N/A"/>
    <e v="#N/A"/>
    <e v="#N/A"/>
    <e v="#N/A"/>
    <e v="#N/A"/>
    <e v="#N/A"/>
    <m/>
    <m/>
  </r>
  <r>
    <x v="116"/>
    <x v="114"/>
    <s v="IN71"/>
    <n v="0"/>
    <n v="1296"/>
    <n v="504"/>
    <n v="954"/>
    <n v="948"/>
    <n v="0"/>
    <n v="804"/>
    <n v="1272"/>
    <n v="1541"/>
    <n v="-715"/>
    <n v="715"/>
    <m/>
    <n v="1.4639844256975989"/>
    <m/>
    <x v="12"/>
    <x v="4"/>
    <e v="#N/A"/>
    <e v="#N/A"/>
    <e v="#N/A"/>
    <e v="#N/A"/>
    <e v="#N/A"/>
    <e v="#N/A"/>
    <m/>
    <m/>
  </r>
  <r>
    <x v="116"/>
    <x v="114"/>
    <s v="IN72"/>
    <n v="0"/>
    <n v="588"/>
    <n v="12"/>
    <n v="271"/>
    <n v="223"/>
    <n v="0"/>
    <n v="551"/>
    <n v="563"/>
    <n v="878"/>
    <n v="92"/>
    <n v="-92"/>
    <m/>
    <n v="0.89521640091116172"/>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1"/>
    <m/>
    <x v="16"/>
    <x v="2"/>
    <e v="#N/A"/>
    <e v="#N/A"/>
    <e v="#N/A"/>
    <e v="#N/A"/>
    <e v="#N/A"/>
    <e v="#N/A"/>
    <m/>
    <m/>
  </r>
  <r>
    <x v="116"/>
    <x v="114"/>
    <s v="IN76"/>
    <n v="0"/>
    <n v="930"/>
    <n v="0"/>
    <n v="186"/>
    <n v="126"/>
    <n v="0"/>
    <n v="1176"/>
    <n v="1158"/>
    <n v="1056"/>
    <n v="-246"/>
    <n v="246"/>
    <m/>
    <n v="1.2329545454545454"/>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15"/>
    <m/>
    <x v="20"/>
    <x v="1"/>
    <e v="#N/A"/>
    <e v="#N/A"/>
    <e v="#N/A"/>
    <e v="#N/A"/>
    <e v="#N/A"/>
    <e v="#N/A"/>
    <m/>
    <m/>
  </r>
  <r>
    <x v="116"/>
    <x v="114"/>
    <s v="IN80"/>
    <n v="0"/>
    <n v="60"/>
    <n v="0"/>
    <n v="640"/>
    <n v="210"/>
    <n v="0"/>
    <n v="1200"/>
    <n v="1194"/>
    <n v="1289"/>
    <n v="-121"/>
    <n v="121"/>
    <m/>
    <n v="1.0938712179984484"/>
    <m/>
    <x v="21"/>
    <x v="2"/>
    <e v="#N/A"/>
    <e v="#N/A"/>
    <e v="#N/A"/>
    <e v="#N/A"/>
    <e v="#N/A"/>
    <e v="#N/A"/>
    <m/>
    <m/>
  </r>
  <r>
    <x v="116"/>
    <x v="114"/>
    <s v="IN81"/>
    <n v="0"/>
    <n v="0"/>
    <n v="0"/>
    <n v="432"/>
    <n v="378"/>
    <n v="0"/>
    <n v="684"/>
    <n v="666"/>
    <n v="1030"/>
    <n v="-32"/>
    <n v="32"/>
    <m/>
    <n v="1.0310679611650486"/>
    <m/>
    <x v="22"/>
    <x v="1"/>
    <e v="#N/A"/>
    <e v="#N/A"/>
    <e v="#N/A"/>
    <e v="#N/A"/>
    <e v="#N/A"/>
    <e v="#N/A"/>
    <m/>
    <m/>
  </r>
  <r>
    <x v="116"/>
    <x v="114"/>
    <s v="IN82"/>
    <n v="0"/>
    <n v="0"/>
    <n v="0"/>
    <n v="954"/>
    <n v="942"/>
    <n v="0"/>
    <n v="5766"/>
    <n v="5766"/>
    <n v="745"/>
    <n v="-5963"/>
    <n v="5963"/>
    <m/>
    <n v="9.0040268456375845"/>
    <m/>
    <x v="23"/>
    <x v="6"/>
    <e v="#N/A"/>
    <e v="#N/A"/>
    <e v="#N/A"/>
    <e v="#N/A"/>
    <e v="#N/A"/>
    <e v="#N/A"/>
    <m/>
    <m/>
  </r>
  <r>
    <x v="116"/>
    <x v="114"/>
    <s v="IN83"/>
    <n v="0"/>
    <n v="0"/>
    <n v="0"/>
    <n v="66"/>
    <n v="54"/>
    <n v="0"/>
    <n v="131"/>
    <n v="119"/>
    <n v="247"/>
    <n v="62"/>
    <n v="-62"/>
    <m/>
    <n v="0.74898785425101211"/>
    <m/>
    <x v="24"/>
    <x v="1"/>
    <e v="#N/A"/>
    <e v="#N/A"/>
    <e v="#N/A"/>
    <e v="#N/A"/>
    <e v="#N/A"/>
    <e v="#N/A"/>
    <m/>
    <m/>
  </r>
  <r>
    <x v="116"/>
    <x v="114"/>
    <s v="IN84"/>
    <n v="0"/>
    <n v="150"/>
    <n v="0"/>
    <n v="30"/>
    <n v="0"/>
    <n v="0"/>
    <n v="150"/>
    <n v="132"/>
    <n v="46"/>
    <n v="-104"/>
    <n v="104"/>
    <m/>
    <n v="3.260869565217391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89"/>
    <m/>
    <x v="27"/>
    <x v="3"/>
    <e v="#N/A"/>
    <e v="#N/A"/>
    <e v="#N/A"/>
    <e v="#N/A"/>
    <e v="#N/A"/>
    <e v="#N/A"/>
    <m/>
    <m/>
  </r>
  <r>
    <x v="116"/>
    <x v="114"/>
    <s v="IN87"/>
    <n v="0"/>
    <n v="252"/>
    <n v="0"/>
    <n v="594"/>
    <n v="582"/>
    <n v="0"/>
    <n v="564"/>
    <n v="558"/>
    <n v="690"/>
    <n v="-456"/>
    <n v="456"/>
    <m/>
    <n v="1.6608695652173913"/>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5"/>
    <m/>
    <x v="30"/>
    <x v="4"/>
    <e v="#N/A"/>
    <e v="#N/A"/>
    <e v="#N/A"/>
    <e v="#N/A"/>
    <e v="#N/A"/>
    <e v="#N/A"/>
    <m/>
    <m/>
  </r>
  <r>
    <x v="116"/>
    <x v="114"/>
    <s v="IN90"/>
    <n v="0"/>
    <n v="0"/>
    <n v="0"/>
    <n v="0"/>
    <n v="0"/>
    <n v="0"/>
    <n v="150"/>
    <n v="150"/>
    <n v="720"/>
    <n v="570"/>
    <n v="-570"/>
    <m/>
    <n v="0.20833333333333334"/>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2"/>
    <m/>
    <x v="1"/>
    <x v="1"/>
    <e v="#N/A"/>
    <e v="#N/A"/>
    <e v="#N/A"/>
    <e v="#N/A"/>
    <e v="#N/A"/>
    <e v="#N/A"/>
    <m/>
    <m/>
  </r>
  <r>
    <x v="118"/>
    <x v="116"/>
    <s v="IN61"/>
    <n v="0"/>
    <n v="60"/>
    <n v="0"/>
    <n v="282"/>
    <n v="252"/>
    <n v="0"/>
    <n v="54"/>
    <n v="54"/>
    <n v="400"/>
    <n v="94"/>
    <n v="-94"/>
    <m/>
    <n v="0.76500000000000001"/>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3"/>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1"/>
    <m/>
    <x v="8"/>
    <x v="1"/>
    <e v="#N/A"/>
    <e v="#N/A"/>
    <e v="#N/A"/>
    <e v="#N/A"/>
    <e v="#N/A"/>
    <e v="#N/A"/>
    <m/>
    <m/>
  </r>
  <r>
    <x v="118"/>
    <x v="116"/>
    <s v="IN68"/>
    <n v="0"/>
    <n v="0"/>
    <n v="0"/>
    <n v="222"/>
    <n v="114"/>
    <n v="0"/>
    <n v="366"/>
    <n v="366"/>
    <n v="408"/>
    <n v="-72"/>
    <n v="72"/>
    <m/>
    <n v="1.1764705882352942"/>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28"/>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4999999999998"/>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4"/>
    <m/>
    <x v="19"/>
    <x v="2"/>
    <e v="#N/A"/>
    <e v="#N/A"/>
    <e v="#N/A"/>
    <e v="#N/A"/>
    <e v="#N/A"/>
    <e v="#N/A"/>
    <m/>
    <m/>
  </r>
  <r>
    <x v="118"/>
    <x v="116"/>
    <s v="IN79"/>
    <n v="0"/>
    <n v="60"/>
    <n v="0"/>
    <n v="0"/>
    <n v="0"/>
    <n v="0"/>
    <n v="66"/>
    <n v="66"/>
    <n v="36"/>
    <n v="-30"/>
    <n v="30"/>
    <m/>
    <n v="1.8333333333333333"/>
    <m/>
    <x v="20"/>
    <x v="1"/>
    <e v="#N/A"/>
    <e v="#N/A"/>
    <e v="#N/A"/>
    <e v="#N/A"/>
    <e v="#N/A"/>
    <e v="#N/A"/>
    <m/>
    <m/>
  </r>
  <r>
    <x v="118"/>
    <x v="116"/>
    <s v="IN80"/>
    <n v="0"/>
    <n v="30"/>
    <n v="0"/>
    <n v="258"/>
    <n v="72"/>
    <n v="0"/>
    <n v="246"/>
    <n v="246"/>
    <n v="500"/>
    <n v="182"/>
    <n v="-182"/>
    <m/>
    <n v="0.63600000000000001"/>
    <m/>
    <x v="21"/>
    <x v="2"/>
    <e v="#N/A"/>
    <e v="#N/A"/>
    <e v="#N/A"/>
    <e v="#N/A"/>
    <e v="#N/A"/>
    <e v="#N/A"/>
    <m/>
    <m/>
  </r>
  <r>
    <x v="118"/>
    <x v="116"/>
    <s v="IN81"/>
    <n v="0"/>
    <n v="0"/>
    <n v="0"/>
    <n v="666"/>
    <n v="594"/>
    <n v="0"/>
    <n v="864"/>
    <n v="864"/>
    <n v="500"/>
    <n v="-958"/>
    <n v="958"/>
    <m/>
    <n v="2.9159999999999999"/>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2"/>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49"/>
    <m/>
    <x v="1"/>
    <x v="1"/>
    <e v="#N/A"/>
    <e v="#N/A"/>
    <e v="#N/A"/>
    <e v="#N/A"/>
    <e v="#N/A"/>
    <e v="#N/A"/>
    <m/>
    <m/>
  </r>
  <r>
    <x v="119"/>
    <x v="117"/>
    <s v="IN61"/>
    <n v="0"/>
    <n v="0"/>
    <n v="0"/>
    <n v="832"/>
    <n v="752"/>
    <n v="0"/>
    <n v="1295"/>
    <n v="1215"/>
    <n v="2100"/>
    <n v="53"/>
    <n v="-53"/>
    <m/>
    <n v="0.97476190476190472"/>
    <m/>
    <x v="2"/>
    <x v="2"/>
    <e v="#N/A"/>
    <e v="#N/A"/>
    <e v="#N/A"/>
    <e v="#N/A"/>
    <e v="#N/A"/>
    <e v="#N/A"/>
    <m/>
    <m/>
  </r>
  <r>
    <x v="119"/>
    <x v="117"/>
    <s v="IN62"/>
    <n v="0"/>
    <n v="16312"/>
    <n v="2400"/>
    <n v="2484"/>
    <n v="1424"/>
    <n v="0"/>
    <n v="15967"/>
    <n v="17859"/>
    <n v="4500"/>
    <n v="-15291"/>
    <n v="15291"/>
    <m/>
    <n v="4.3979999999999997"/>
    <m/>
    <x v="3"/>
    <x v="3"/>
    <e v="#N/A"/>
    <e v="#N/A"/>
    <e v="#N/A"/>
    <e v="#N/A"/>
    <e v="#N/A"/>
    <e v="#N/A"/>
    <m/>
    <m/>
  </r>
  <r>
    <x v="119"/>
    <x v="117"/>
    <s v="IN63"/>
    <n v="0"/>
    <n v="0"/>
    <n v="936"/>
    <n v="1344"/>
    <n v="992"/>
    <n v="0"/>
    <n v="432"/>
    <n v="1016"/>
    <n v="2600"/>
    <n v="240"/>
    <n v="-240"/>
    <m/>
    <n v="0.90769230769230769"/>
    <m/>
    <x v="4"/>
    <x v="4"/>
    <e v="#N/A"/>
    <e v="#N/A"/>
    <e v="#N/A"/>
    <e v="#N/A"/>
    <e v="#N/A"/>
    <e v="#N/A"/>
    <m/>
    <m/>
  </r>
  <r>
    <x v="119"/>
    <x v="117"/>
    <s v="IN64"/>
    <n v="0"/>
    <n v="1520"/>
    <n v="0"/>
    <n v="1104"/>
    <n v="872"/>
    <n v="0"/>
    <n v="1515"/>
    <n v="1283"/>
    <n v="2100"/>
    <n v="-287"/>
    <n v="287"/>
    <m/>
    <n v="1.1366666666666667"/>
    <m/>
    <x v="5"/>
    <x v="4"/>
    <e v="#N/A"/>
    <e v="#N/A"/>
    <e v="#N/A"/>
    <e v="#N/A"/>
    <e v="#N/A"/>
    <e v="#N/A"/>
    <m/>
    <m/>
  </r>
  <r>
    <x v="119"/>
    <x v="117"/>
    <s v="IN65"/>
    <n v="0"/>
    <n v="1616"/>
    <n v="0"/>
    <n v="2232"/>
    <n v="1408"/>
    <n v="0"/>
    <n v="2878"/>
    <n v="2686"/>
    <n v="4000"/>
    <n v="-286"/>
    <n v="286"/>
    <m/>
    <n v="1.0714999999999999"/>
    <m/>
    <x v="6"/>
    <x v="2"/>
    <e v="#N/A"/>
    <e v="#N/A"/>
    <e v="#N/A"/>
    <e v="#N/A"/>
    <e v="#N/A"/>
    <e v="#N/A"/>
    <m/>
    <m/>
  </r>
  <r>
    <x v="119"/>
    <x v="117"/>
    <s v="IN66"/>
    <n v="0"/>
    <n v="1568"/>
    <n v="64"/>
    <n v="1560"/>
    <n v="776"/>
    <n v="0"/>
    <n v="1688"/>
    <n v="1440"/>
    <n v="2700"/>
    <n v="172"/>
    <n v="-172"/>
    <m/>
    <n v="0.93629629629629629"/>
    <m/>
    <x v="7"/>
    <x v="3"/>
    <e v="#N/A"/>
    <e v="#N/A"/>
    <e v="#N/A"/>
    <e v="#N/A"/>
    <e v="#N/A"/>
    <e v="#N/A"/>
    <m/>
    <m/>
  </r>
  <r>
    <x v="119"/>
    <x v="117"/>
    <s v="IN67"/>
    <n v="0"/>
    <n v="0"/>
    <n v="0"/>
    <n v="2248"/>
    <n v="1592"/>
    <n v="0"/>
    <n v="395"/>
    <n v="171"/>
    <n v="3730"/>
    <n v="1743"/>
    <n v="-1743"/>
    <m/>
    <n v="0.53270777479892761"/>
    <m/>
    <x v="8"/>
    <x v="1"/>
    <e v="#N/A"/>
    <e v="#N/A"/>
    <e v="#N/A"/>
    <e v="#N/A"/>
    <e v="#N/A"/>
    <e v="#N/A"/>
    <m/>
    <m/>
  </r>
  <r>
    <x v="119"/>
    <x v="117"/>
    <s v="IN68"/>
    <n v="0"/>
    <n v="800"/>
    <n v="0"/>
    <n v="2744"/>
    <n v="1840"/>
    <n v="0"/>
    <n v="2256"/>
    <n v="1584"/>
    <n v="5086"/>
    <n v="990"/>
    <n v="-990"/>
    <m/>
    <n v="0.80534801415650803"/>
    <m/>
    <x v="9"/>
    <x v="1"/>
    <e v="#N/A"/>
    <e v="#N/A"/>
    <e v="#N/A"/>
    <e v="#N/A"/>
    <e v="#N/A"/>
    <e v="#N/A"/>
    <m/>
    <m/>
  </r>
  <r>
    <x v="119"/>
    <x v="117"/>
    <s v="IN69"/>
    <n v="0"/>
    <n v="3152"/>
    <n v="0"/>
    <n v="2928"/>
    <n v="1856"/>
    <n v="0"/>
    <n v="3200"/>
    <n v="2616"/>
    <n v="5800"/>
    <n v="744"/>
    <n v="-744"/>
    <m/>
    <n v="0.87172413793103454"/>
    <m/>
    <x v="10"/>
    <x v="4"/>
    <e v="#N/A"/>
    <e v="#N/A"/>
    <e v="#N/A"/>
    <e v="#N/A"/>
    <e v="#N/A"/>
    <e v="#N/A"/>
    <m/>
    <m/>
  </r>
  <r>
    <x v="119"/>
    <x v="117"/>
    <s v="IN70"/>
    <n v="0"/>
    <n v="1520"/>
    <n v="0"/>
    <n v="960"/>
    <n v="656"/>
    <n v="0"/>
    <n v="2040"/>
    <n v="1712"/>
    <n v="2400"/>
    <n v="-296"/>
    <n v="296"/>
    <m/>
    <n v="1.1233333333333333"/>
    <m/>
    <x v="11"/>
    <x v="4"/>
    <e v="#N/A"/>
    <e v="#N/A"/>
    <e v="#N/A"/>
    <e v="#N/A"/>
    <e v="#N/A"/>
    <e v="#N/A"/>
    <m/>
    <m/>
  </r>
  <r>
    <x v="119"/>
    <x v="117"/>
    <s v="IN71"/>
    <n v="0"/>
    <n v="720"/>
    <n v="0"/>
    <n v="1640"/>
    <n v="1312"/>
    <n v="0"/>
    <n v="1464"/>
    <n v="1120"/>
    <n v="3800"/>
    <n v="1024"/>
    <n v="-1024"/>
    <m/>
    <n v="0.73052631578947369"/>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099"/>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3"/>
    <m/>
    <x v="16"/>
    <x v="2"/>
    <e v="#N/A"/>
    <e v="#N/A"/>
    <e v="#N/A"/>
    <e v="#N/A"/>
    <e v="#N/A"/>
    <e v="#N/A"/>
    <m/>
    <m/>
  </r>
  <r>
    <x v="119"/>
    <x v="117"/>
    <s v="IN76"/>
    <n v="0"/>
    <n v="1960"/>
    <n v="406"/>
    <n v="2592"/>
    <n v="1752"/>
    <n v="0"/>
    <n v="1584"/>
    <n v="1710"/>
    <n v="5000"/>
    <n v="1258"/>
    <n v="-1258"/>
    <m/>
    <n v="0.74839999999999995"/>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79999999999999"/>
    <m/>
    <x v="19"/>
    <x v="2"/>
    <e v="#N/A"/>
    <e v="#N/A"/>
    <e v="#N/A"/>
    <e v="#N/A"/>
    <e v="#N/A"/>
    <e v="#N/A"/>
    <m/>
    <m/>
  </r>
  <r>
    <x v="119"/>
    <x v="117"/>
    <s v="IN79"/>
    <n v="0"/>
    <n v="240"/>
    <n v="0"/>
    <n v="224"/>
    <n v="136"/>
    <n v="0"/>
    <n v="528"/>
    <n v="432"/>
    <n v="706"/>
    <n v="42"/>
    <n v="-42"/>
    <m/>
    <n v="0.94050991501416425"/>
    <m/>
    <x v="20"/>
    <x v="1"/>
    <e v="#N/A"/>
    <e v="#N/A"/>
    <e v="#N/A"/>
    <e v="#N/A"/>
    <e v="#N/A"/>
    <e v="#N/A"/>
    <m/>
    <m/>
  </r>
  <r>
    <x v="119"/>
    <x v="117"/>
    <s v="IN80"/>
    <n v="0"/>
    <n v="1576"/>
    <n v="40"/>
    <n v="1735"/>
    <n v="1103"/>
    <n v="0"/>
    <n v="2816"/>
    <n v="2848"/>
    <n v="4600"/>
    <n v="641"/>
    <n v="-641"/>
    <m/>
    <n v="0.86065217391304349"/>
    <m/>
    <x v="21"/>
    <x v="2"/>
    <e v="#N/A"/>
    <e v="#N/A"/>
    <e v="#N/A"/>
    <e v="#N/A"/>
    <e v="#N/A"/>
    <e v="#N/A"/>
    <m/>
    <m/>
  </r>
  <r>
    <x v="119"/>
    <x v="117"/>
    <s v="IN81"/>
    <n v="0"/>
    <n v="4336"/>
    <n v="0"/>
    <n v="4776"/>
    <n v="4120"/>
    <n v="0"/>
    <n v="1104"/>
    <n v="608"/>
    <n v="9254"/>
    <n v="4030"/>
    <n v="-4030"/>
    <m/>
    <n v="0.56451264318132699"/>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47"/>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76"/>
    <m/>
    <x v="27"/>
    <x v="3"/>
    <e v="#N/A"/>
    <e v="#N/A"/>
    <e v="#N/A"/>
    <e v="#N/A"/>
    <e v="#N/A"/>
    <e v="#N/A"/>
    <m/>
    <m/>
  </r>
  <r>
    <x v="119"/>
    <x v="117"/>
    <s v="IN87"/>
    <n v="0"/>
    <n v="2192"/>
    <n v="0"/>
    <n v="2506"/>
    <n v="1730"/>
    <n v="0"/>
    <n v="3336"/>
    <n v="3016"/>
    <n v="5500"/>
    <n v="434"/>
    <n v="-434"/>
    <m/>
    <n v="0.92109090909090907"/>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00000000000005"/>
    <m/>
    <x v="30"/>
    <x v="4"/>
    <e v="#N/A"/>
    <e v="#N/A"/>
    <e v="#N/A"/>
    <e v="#N/A"/>
    <e v="#N/A"/>
    <e v="#N/A"/>
    <m/>
    <m/>
  </r>
  <r>
    <x v="119"/>
    <x v="117"/>
    <s v="IN90"/>
    <n v="0"/>
    <n v="0"/>
    <n v="0"/>
    <n v="0"/>
    <n v="0"/>
    <n v="0"/>
    <n v="1520"/>
    <n v="1520"/>
    <n v="5092"/>
    <n v="3572"/>
    <n v="-3572"/>
    <m/>
    <n v="0.29850746268656714"/>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0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28"/>
    <m/>
    <x v="3"/>
    <x v="3"/>
    <e v="#N/A"/>
    <e v="#N/A"/>
    <e v="#N/A"/>
    <e v="#N/A"/>
    <e v="#N/A"/>
    <e v="#N/A"/>
    <m/>
    <m/>
  </r>
  <r>
    <x v="120"/>
    <x v="118"/>
    <s v="IN63"/>
    <n v="0"/>
    <n v="0"/>
    <n v="848"/>
    <n v="1080"/>
    <n v="880"/>
    <n v="0"/>
    <n v="768"/>
    <n v="1368"/>
    <n v="2500"/>
    <n v="4"/>
    <n v="-4"/>
    <m/>
    <n v="0.99839999999999995"/>
    <m/>
    <x v="4"/>
    <x v="4"/>
    <e v="#N/A"/>
    <e v="#N/A"/>
    <e v="#N/A"/>
    <e v="#N/A"/>
    <e v="#N/A"/>
    <e v="#N/A"/>
    <m/>
    <m/>
  </r>
  <r>
    <x v="120"/>
    <x v="118"/>
    <s v="IN64"/>
    <n v="0"/>
    <n v="1200"/>
    <n v="0"/>
    <n v="984"/>
    <n v="752"/>
    <n v="0"/>
    <n v="1657"/>
    <n v="1449"/>
    <n v="2460"/>
    <n v="51"/>
    <n v="-51"/>
    <m/>
    <n v="0.97926829268292681"/>
    <m/>
    <x v="5"/>
    <x v="4"/>
    <e v="#N/A"/>
    <e v="#N/A"/>
    <e v="#N/A"/>
    <e v="#N/A"/>
    <e v="#N/A"/>
    <e v="#N/A"/>
    <m/>
    <m/>
  </r>
  <r>
    <x v="120"/>
    <x v="118"/>
    <s v="IN65"/>
    <n v="0"/>
    <n v="1408"/>
    <n v="0"/>
    <n v="1320"/>
    <n v="816"/>
    <n v="0"/>
    <n v="1776"/>
    <n v="1648"/>
    <n v="2600"/>
    <n v="8"/>
    <n v="-8"/>
    <m/>
    <n v="0.99692307692307691"/>
    <m/>
    <x v="6"/>
    <x v="2"/>
    <e v="#N/A"/>
    <e v="#N/A"/>
    <e v="#N/A"/>
    <e v="#N/A"/>
    <e v="#N/A"/>
    <e v="#N/A"/>
    <m/>
    <m/>
  </r>
  <r>
    <x v="120"/>
    <x v="118"/>
    <s v="IN66"/>
    <n v="0"/>
    <n v="928"/>
    <n v="0"/>
    <n v="896"/>
    <n v="392"/>
    <n v="0"/>
    <n v="536"/>
    <n v="240"/>
    <n v="900"/>
    <n v="-28"/>
    <n v="28"/>
    <m/>
    <n v="1.0311111111111111"/>
    <m/>
    <x v="7"/>
    <x v="3"/>
    <e v="#N/A"/>
    <e v="#N/A"/>
    <e v="#N/A"/>
    <e v="#N/A"/>
    <e v="#N/A"/>
    <e v="#N/A"/>
    <m/>
    <m/>
  </r>
  <r>
    <x v="120"/>
    <x v="118"/>
    <s v="IN67"/>
    <n v="0"/>
    <n v="320"/>
    <n v="0"/>
    <n v="1984"/>
    <n v="1344"/>
    <n v="0"/>
    <n v="1120"/>
    <n v="816"/>
    <n v="3310"/>
    <n v="846"/>
    <n v="-846"/>
    <m/>
    <n v="0.74441087613293055"/>
    <m/>
    <x v="8"/>
    <x v="1"/>
    <e v="#N/A"/>
    <e v="#N/A"/>
    <e v="#N/A"/>
    <e v="#N/A"/>
    <e v="#N/A"/>
    <e v="#N/A"/>
    <m/>
    <m/>
  </r>
  <r>
    <x v="120"/>
    <x v="118"/>
    <s v="IN68"/>
    <n v="0"/>
    <n v="800"/>
    <n v="0"/>
    <n v="976"/>
    <n v="608"/>
    <n v="0"/>
    <n v="1360"/>
    <n v="1112"/>
    <n v="1996"/>
    <n v="28"/>
    <n v="-28"/>
    <m/>
    <n v="0.98597194388777554"/>
    <m/>
    <x v="9"/>
    <x v="1"/>
    <e v="#N/A"/>
    <e v="#N/A"/>
    <e v="#N/A"/>
    <e v="#N/A"/>
    <e v="#N/A"/>
    <e v="#N/A"/>
    <m/>
    <m/>
  </r>
  <r>
    <x v="120"/>
    <x v="118"/>
    <s v="IN69"/>
    <n v="0"/>
    <n v="1816"/>
    <n v="0"/>
    <n v="2136"/>
    <n v="1320"/>
    <n v="0"/>
    <n v="2472"/>
    <n v="2008"/>
    <n v="4700"/>
    <n v="908"/>
    <n v="-908"/>
    <m/>
    <n v="0.80680851063829784"/>
    <m/>
    <x v="10"/>
    <x v="4"/>
    <e v="#N/A"/>
    <e v="#N/A"/>
    <e v="#N/A"/>
    <e v="#N/A"/>
    <e v="#N/A"/>
    <e v="#N/A"/>
    <m/>
    <m/>
  </r>
  <r>
    <x v="120"/>
    <x v="118"/>
    <s v="IN70"/>
    <n v="0"/>
    <n v="720"/>
    <n v="0"/>
    <n v="560"/>
    <n v="368"/>
    <n v="0"/>
    <n v="1120"/>
    <n v="944"/>
    <n v="1400"/>
    <n v="-88"/>
    <n v="88"/>
    <m/>
    <n v="1.0628571428571429"/>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5"/>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67"/>
    <m/>
    <x v="16"/>
    <x v="2"/>
    <e v="#N/A"/>
    <e v="#N/A"/>
    <e v="#N/A"/>
    <e v="#N/A"/>
    <e v="#N/A"/>
    <e v="#N/A"/>
    <m/>
    <m/>
  </r>
  <r>
    <x v="120"/>
    <x v="118"/>
    <s v="IN76"/>
    <n v="0"/>
    <n v="1360"/>
    <n v="0"/>
    <n v="1064"/>
    <n v="744"/>
    <n v="0"/>
    <n v="1192"/>
    <n v="1136"/>
    <n v="2000"/>
    <n v="64"/>
    <n v="-64"/>
    <m/>
    <n v="0.96799999999999997"/>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67"/>
    <m/>
    <x v="19"/>
    <x v="2"/>
    <e v="#N/A"/>
    <e v="#N/A"/>
    <e v="#N/A"/>
    <e v="#N/A"/>
    <e v="#N/A"/>
    <e v="#N/A"/>
    <m/>
    <m/>
  </r>
  <r>
    <x v="120"/>
    <x v="118"/>
    <s v="IN79"/>
    <n v="0"/>
    <n v="32"/>
    <n v="0"/>
    <n v="152"/>
    <n v="104"/>
    <n v="0"/>
    <n v="280"/>
    <n v="224"/>
    <n v="404"/>
    <n v="20"/>
    <n v="-20"/>
    <m/>
    <n v="0.95049504950495045"/>
    <m/>
    <x v="20"/>
    <x v="1"/>
    <e v="#N/A"/>
    <e v="#N/A"/>
    <e v="#N/A"/>
    <e v="#N/A"/>
    <e v="#N/A"/>
    <e v="#N/A"/>
    <m/>
    <m/>
  </r>
  <r>
    <x v="120"/>
    <x v="118"/>
    <s v="IN80"/>
    <n v="0"/>
    <n v="1288"/>
    <n v="40"/>
    <n v="752"/>
    <n v="384"/>
    <n v="0"/>
    <n v="1408"/>
    <n v="1448"/>
    <n v="1700"/>
    <n v="-132"/>
    <n v="132"/>
    <m/>
    <n v="1.0776470588235294"/>
    <m/>
    <x v="21"/>
    <x v="2"/>
    <e v="#N/A"/>
    <e v="#N/A"/>
    <e v="#N/A"/>
    <e v="#N/A"/>
    <e v="#N/A"/>
    <e v="#N/A"/>
    <m/>
    <m/>
  </r>
  <r>
    <x v="120"/>
    <x v="118"/>
    <s v="IN81"/>
    <n v="0"/>
    <n v="1304"/>
    <n v="0"/>
    <n v="1928"/>
    <n v="1624"/>
    <n v="0"/>
    <n v="616"/>
    <n v="448"/>
    <n v="4182"/>
    <n v="1942"/>
    <n v="-1942"/>
    <m/>
    <n v="0.53562888570062173"/>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3"/>
    <m/>
    <x v="24"/>
    <x v="1"/>
    <e v="#N/A"/>
    <e v="#N/A"/>
    <e v="#N/A"/>
    <e v="#N/A"/>
    <e v="#N/A"/>
    <e v="#N/A"/>
    <m/>
    <m/>
  </r>
  <r>
    <x v="120"/>
    <x v="118"/>
    <s v="IN84"/>
    <n v="0"/>
    <n v="0"/>
    <n v="32"/>
    <n v="240"/>
    <n v="200"/>
    <n v="0"/>
    <n v="168"/>
    <n v="160"/>
    <n v="620"/>
    <n v="220"/>
    <n v="-220"/>
    <m/>
    <n v="0.64516129032258063"/>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56"/>
    <m/>
    <x v="27"/>
    <x v="3"/>
    <e v="#N/A"/>
    <e v="#N/A"/>
    <e v="#N/A"/>
    <e v="#N/A"/>
    <e v="#N/A"/>
    <e v="#N/A"/>
    <m/>
    <m/>
  </r>
  <r>
    <x v="120"/>
    <x v="118"/>
    <s v="IN87"/>
    <n v="0"/>
    <n v="1520"/>
    <n v="0"/>
    <n v="882"/>
    <n v="738"/>
    <n v="0"/>
    <n v="1728"/>
    <n v="1656"/>
    <n v="2100"/>
    <n v="-366"/>
    <n v="366"/>
    <m/>
    <n v="1.174285714285714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48"/>
    <m/>
    <x v="30"/>
    <x v="4"/>
    <e v="#N/A"/>
    <e v="#N/A"/>
    <e v="#N/A"/>
    <e v="#N/A"/>
    <e v="#N/A"/>
    <e v="#N/A"/>
    <m/>
    <m/>
  </r>
  <r>
    <x v="120"/>
    <x v="118"/>
    <s v="IN90"/>
    <n v="0"/>
    <n v="0"/>
    <n v="0"/>
    <n v="0"/>
    <n v="0"/>
    <n v="0"/>
    <n v="1152"/>
    <n v="1152"/>
    <n v="1688"/>
    <n v="536"/>
    <n v="-536"/>
    <m/>
    <n v="0.68246445497630337"/>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76"/>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76"/>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4"/>
    <m/>
    <x v="8"/>
    <x v="1"/>
    <e v="#N/A"/>
    <e v="#N/A"/>
    <e v="#N/A"/>
    <e v="#N/A"/>
    <e v="#N/A"/>
    <e v="#N/A"/>
    <m/>
    <m/>
  </r>
  <r>
    <x v="122"/>
    <x v="120"/>
    <s v="IN68"/>
    <n v="0"/>
    <n v="576"/>
    <n v="0"/>
    <n v="288"/>
    <n v="240"/>
    <n v="0"/>
    <n v="704"/>
    <n v="672"/>
    <n v="720"/>
    <n v="-224"/>
    <n v="224"/>
    <m/>
    <n v="1.31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4"/>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399999999999996"/>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77"/>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39"/>
    <m/>
    <x v="27"/>
    <x v="3"/>
    <e v="#N/A"/>
    <e v="#N/A"/>
    <e v="#N/A"/>
    <e v="#N/A"/>
    <e v="#N/A"/>
    <e v="#N/A"/>
    <m/>
    <m/>
  </r>
  <r>
    <x v="122"/>
    <x v="120"/>
    <s v="IN87"/>
    <n v="1104"/>
    <n v="0"/>
    <n v="0"/>
    <n v="448"/>
    <n v="400"/>
    <n v="0"/>
    <n v="704"/>
    <n v="672"/>
    <n v="1100"/>
    <n v="-4"/>
    <n v="4"/>
    <m/>
    <n v="1.0036363636363637"/>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86"/>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78"/>
    <m/>
    <x v="1"/>
    <x v="1"/>
    <e v="#N/A"/>
    <e v="#N/A"/>
    <e v="#N/A"/>
    <e v="#N/A"/>
    <e v="#N/A"/>
    <e v="#N/A"/>
    <m/>
    <m/>
  </r>
  <r>
    <x v="125"/>
    <x v="123"/>
    <s v="IN61"/>
    <n v="0"/>
    <n v="23352"/>
    <n v="25200"/>
    <n v="46656"/>
    <n v="29623"/>
    <n v="0"/>
    <n v="384"/>
    <n v="26992"/>
    <n v="60000"/>
    <n v="4793"/>
    <n v="-4793"/>
    <m/>
    <n v="0.92011666666666669"/>
    <m/>
    <x v="2"/>
    <x v="2"/>
    <e v="#N/A"/>
    <e v="#N/A"/>
    <e v="#N/A"/>
    <e v="#N/A"/>
    <e v="#N/A"/>
    <e v="#N/A"/>
    <m/>
    <m/>
  </r>
  <r>
    <x v="125"/>
    <x v="123"/>
    <s v="IN62"/>
    <n v="0"/>
    <n v="32064"/>
    <n v="22776"/>
    <n v="25112"/>
    <n v="13936"/>
    <n v="0"/>
    <n v="19135"/>
    <n v="35199"/>
    <n v="25000"/>
    <n v="-30847"/>
    <n v="30847"/>
    <m/>
    <n v="2.2338800000000001"/>
    <m/>
    <x v="3"/>
    <x v="3"/>
    <e v="#N/A"/>
    <e v="#N/A"/>
    <e v="#N/A"/>
    <e v="#N/A"/>
    <e v="#N/A"/>
    <e v="#N/A"/>
    <m/>
    <m/>
  </r>
  <r>
    <x v="125"/>
    <x v="123"/>
    <s v="IN63"/>
    <n v="0"/>
    <n v="0"/>
    <n v="0"/>
    <n v="8624"/>
    <n v="8632"/>
    <n v="0"/>
    <n v="5832"/>
    <n v="5760"/>
    <n v="25000"/>
    <n v="10536"/>
    <n v="-10536"/>
    <m/>
    <n v="0.57855999999999996"/>
    <m/>
    <x v="4"/>
    <x v="4"/>
    <e v="#N/A"/>
    <e v="#N/A"/>
    <e v="#N/A"/>
    <e v="#N/A"/>
    <e v="#N/A"/>
    <e v="#N/A"/>
    <m/>
    <m/>
  </r>
  <r>
    <x v="125"/>
    <x v="123"/>
    <s v="IN64"/>
    <n v="0"/>
    <n v="0"/>
    <n v="0"/>
    <n v="5440"/>
    <n v="4296"/>
    <n v="0"/>
    <n v="24184"/>
    <n v="23704"/>
    <n v="20000"/>
    <n v="-8480"/>
    <n v="8480"/>
    <m/>
    <n v="1.4239999999999999"/>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57"/>
    <m/>
    <x v="7"/>
    <x v="3"/>
    <e v="#N/A"/>
    <e v="#N/A"/>
    <e v="#N/A"/>
    <e v="#N/A"/>
    <e v="#N/A"/>
    <e v="#N/A"/>
    <m/>
    <m/>
  </r>
  <r>
    <x v="125"/>
    <x v="123"/>
    <s v="IN67"/>
    <n v="0"/>
    <n v="22656"/>
    <n v="0"/>
    <n v="37016"/>
    <n v="22736"/>
    <n v="0"/>
    <n v="3234"/>
    <n v="1918"/>
    <n v="34344"/>
    <n v="8374"/>
    <n v="-8374"/>
    <m/>
    <n v="0.75617283950617287"/>
    <m/>
    <x v="8"/>
    <x v="1"/>
    <e v="#N/A"/>
    <e v="#N/A"/>
    <e v="#N/A"/>
    <e v="#N/A"/>
    <e v="#N/A"/>
    <e v="#N/A"/>
    <m/>
    <m/>
  </r>
  <r>
    <x v="125"/>
    <x v="123"/>
    <s v="IN68"/>
    <n v="0"/>
    <n v="29856"/>
    <n v="0"/>
    <n v="52896"/>
    <n v="31344"/>
    <n v="0"/>
    <n v="17976"/>
    <n v="4032"/>
    <n v="72000"/>
    <n v="22680"/>
    <n v="-22680"/>
    <m/>
    <n v="0.68500000000000005"/>
    <m/>
    <x v="9"/>
    <x v="1"/>
    <e v="#N/A"/>
    <e v="#N/A"/>
    <e v="#N/A"/>
    <e v="#N/A"/>
    <e v="#N/A"/>
    <e v="#N/A"/>
    <m/>
    <m/>
  </r>
  <r>
    <x v="125"/>
    <x v="123"/>
    <s v="IN69"/>
    <n v="0"/>
    <n v="19080"/>
    <n v="16876"/>
    <n v="51592"/>
    <n v="27136"/>
    <n v="19080"/>
    <n v="43424"/>
    <n v="51420"/>
    <n v="118000"/>
    <n v="30564"/>
    <n v="-30564"/>
    <m/>
    <n v="0.74098305084745764"/>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88"/>
    <m/>
    <x v="12"/>
    <x v="4"/>
    <e v="#N/A"/>
    <e v="#N/A"/>
    <e v="#N/A"/>
    <e v="#N/A"/>
    <e v="#N/A"/>
    <e v="#N/A"/>
    <m/>
    <m/>
  </r>
  <r>
    <x v="125"/>
    <x v="123"/>
    <s v="IN72"/>
    <n v="0"/>
    <n v="1104"/>
    <n v="0"/>
    <n v="5280"/>
    <n v="2128"/>
    <n v="0"/>
    <n v="3160"/>
    <n v="3208"/>
    <n v="9000"/>
    <n v="3712"/>
    <n v="-3712"/>
    <m/>
    <n v="0.58755555555555561"/>
    <m/>
    <x v="13"/>
    <x v="3"/>
    <e v="#N/A"/>
    <e v="#N/A"/>
    <e v="#N/A"/>
    <e v="#N/A"/>
    <e v="#N/A"/>
    <e v="#N/A"/>
    <m/>
    <m/>
  </r>
  <r>
    <x v="125"/>
    <x v="123"/>
    <s v="IN73"/>
    <n v="0"/>
    <n v="21888"/>
    <n v="6496"/>
    <n v="46840"/>
    <n v="20064"/>
    <n v="0"/>
    <n v="4272"/>
    <n v="4040"/>
    <n v="60000"/>
    <n v="29168"/>
    <n v="-29168"/>
    <m/>
    <n v="0.51386666666666669"/>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3"/>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3"/>
    <m/>
    <x v="19"/>
    <x v="2"/>
    <e v="#N/A"/>
    <e v="#N/A"/>
    <e v="#N/A"/>
    <e v="#N/A"/>
    <e v="#N/A"/>
    <e v="#N/A"/>
    <m/>
    <m/>
  </r>
  <r>
    <x v="125"/>
    <x v="123"/>
    <s v="IN79"/>
    <n v="0"/>
    <n v="9600"/>
    <n v="0"/>
    <n v="3176"/>
    <n v="2160"/>
    <n v="0"/>
    <n v="7440"/>
    <n v="7352"/>
    <n v="5600"/>
    <n v="-4000"/>
    <n v="4000"/>
    <m/>
    <n v="1.7142857142857142"/>
    <m/>
    <x v="20"/>
    <x v="1"/>
    <e v="#N/A"/>
    <e v="#N/A"/>
    <e v="#N/A"/>
    <e v="#N/A"/>
    <e v="#N/A"/>
    <e v="#N/A"/>
    <m/>
    <m/>
  </r>
  <r>
    <x v="125"/>
    <x v="123"/>
    <s v="IN80"/>
    <n v="0"/>
    <n v="56280"/>
    <n v="4944"/>
    <n v="37448"/>
    <n v="22848"/>
    <n v="0"/>
    <n v="26656"/>
    <n v="31456"/>
    <n v="60000"/>
    <n v="5552"/>
    <n v="-5552"/>
    <m/>
    <n v="0.90746666666666664"/>
    <m/>
    <x v="21"/>
    <x v="2"/>
    <e v="#N/A"/>
    <e v="#N/A"/>
    <e v="#N/A"/>
    <e v="#N/A"/>
    <e v="#N/A"/>
    <e v="#N/A"/>
    <m/>
    <m/>
  </r>
  <r>
    <x v="125"/>
    <x v="123"/>
    <s v="IN81"/>
    <n v="0"/>
    <n v="37056"/>
    <n v="4400"/>
    <n v="80520"/>
    <n v="56232"/>
    <n v="0"/>
    <n v="79872"/>
    <n v="78848"/>
    <n v="125040"/>
    <n v="-15464"/>
    <n v="15464"/>
    <m/>
    <n v="1.1236724248240564"/>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3"/>
    <m/>
    <x v="24"/>
    <x v="1"/>
    <e v="#N/A"/>
    <e v="#N/A"/>
    <e v="#N/A"/>
    <e v="#N/A"/>
    <e v="#N/A"/>
    <e v="#N/A"/>
    <m/>
    <m/>
  </r>
  <r>
    <x v="125"/>
    <x v="123"/>
    <s v="IN84"/>
    <n v="0"/>
    <n v="7200"/>
    <n v="2950"/>
    <n v="13200"/>
    <n v="13200"/>
    <n v="0"/>
    <n v="9648"/>
    <n v="12598"/>
    <n v="50064"/>
    <n v="24266"/>
    <n v="-24266"/>
    <m/>
    <n v="0.51530041546820071"/>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3"/>
    <m/>
    <x v="27"/>
    <x v="3"/>
    <e v="#N/A"/>
    <e v="#N/A"/>
    <e v="#N/A"/>
    <e v="#N/A"/>
    <e v="#N/A"/>
    <e v="#N/A"/>
    <m/>
    <m/>
  </r>
  <r>
    <x v="125"/>
    <x v="123"/>
    <s v="IN87"/>
    <n v="0"/>
    <n v="5160"/>
    <n v="25872"/>
    <n v="56352"/>
    <n v="41376"/>
    <n v="0"/>
    <n v="35328"/>
    <n v="57264"/>
    <n v="128000"/>
    <n v="25424"/>
    <n v="-25424"/>
    <m/>
    <n v="0.80137499999999995"/>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4"/>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dataOnRows="1" applyNumberFormats="0" applyBorderFormats="0" applyFontFormats="0" applyPatternFormats="0" applyAlignmentFormats="0" applyWidthHeightFormats="1" dataCaption="Data" showError="1" updatedVersion="4" minRefreshableVersion="3" showMemberPropertyTips="0" itemPrintTitles="1" createdVersion="4" indent="0" compact="0" compactData="0" gridDropZones="1">
  <location ref="A3:L1294" firstHeaderRow="1" firstDataRow="2" firstDataCol="3" rowPageCount="1" colPageCount="1"/>
  <pivotFields count="38">
    <pivotField axis="axisRow" compact="0" outline="0" subtotalTop="0" showAll="0" includeNewItemsInFilter="1" sortType="ascending" defaultSubtotal="0">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s>
    </pivotField>
    <pivotField axis="axisRow" compact="0" outline="0" subtotalTop="0" showAll="0" includeNewItemsInFilter="1" defaultSubtotal="0">
      <items count="124">
        <item x="64"/>
        <item x="63"/>
        <item x="31"/>
        <item x="17"/>
        <item x="14"/>
        <item x="19"/>
        <item x="20"/>
        <item x="54"/>
        <item x="59"/>
        <item x="1"/>
        <item x="4"/>
        <item x="7"/>
        <item x="111"/>
        <item x="112"/>
        <item x="117"/>
        <item x="118"/>
        <item x="119"/>
        <item x="120"/>
        <item x="22"/>
        <item x="15"/>
        <item x="113"/>
        <item x="110"/>
        <item x="16"/>
        <item x="21"/>
        <item x="10"/>
        <item x="24"/>
        <item x="48"/>
        <item x="62"/>
        <item x="18"/>
        <item x="13"/>
        <item x="114"/>
        <item x="78"/>
        <item x="79"/>
        <item x="80"/>
        <item x="82"/>
        <item x="83"/>
        <item x="84"/>
        <item x="85"/>
        <item x="39"/>
        <item x="49"/>
        <item x="121"/>
        <item x="40"/>
        <item x="50"/>
        <item x="55"/>
        <item x="73"/>
        <item x="74"/>
        <item x="56"/>
        <item x="96"/>
        <item x="97"/>
        <item x="98"/>
        <item x="100"/>
        <item x="104"/>
        <item x="2"/>
        <item x="5"/>
        <item x="8"/>
        <item x="33"/>
        <item x="45"/>
        <item x="76"/>
        <item x="77"/>
        <item x="75"/>
        <item x="26"/>
        <item x="46"/>
        <item x="0"/>
        <item x="12"/>
        <item x="27"/>
        <item x="41"/>
        <item x="51"/>
        <item x="53"/>
        <item x="95"/>
        <item x="101"/>
        <item x="115"/>
        <item x="23"/>
        <item x="65"/>
        <item x="66"/>
        <item x="72"/>
        <item x="86"/>
        <item x="89"/>
        <item x="90"/>
        <item x="25"/>
        <item x="81"/>
        <item x="102"/>
        <item x="30"/>
        <item x="42"/>
        <item x="122"/>
        <item x="103"/>
        <item x="109"/>
        <item x="99"/>
        <item x="28"/>
        <item x="57"/>
        <item x="60"/>
        <item x="61"/>
        <item x="67"/>
        <item x="68"/>
        <item x="69"/>
        <item x="87"/>
        <item x="88"/>
        <item x="91"/>
        <item x="92"/>
        <item x="93"/>
        <item x="94"/>
        <item x="105"/>
        <item x="106"/>
        <item x="107"/>
        <item x="108"/>
        <item x="123"/>
        <item x="3"/>
        <item x="6"/>
        <item x="9"/>
        <item x="29"/>
        <item x="35"/>
        <item x="70"/>
        <item x="71"/>
        <item x="11"/>
        <item x="32"/>
        <item x="34"/>
        <item x="36"/>
        <item x="37"/>
        <item x="38"/>
        <item x="43"/>
        <item x="44"/>
        <item x="47"/>
        <item x="52"/>
        <item x="58"/>
        <item x="116"/>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defaultSubtotal="0">
      <items count="41">
        <item h="1" x="11"/>
        <item x="24"/>
        <item x="12"/>
        <item x="9"/>
        <item x="22"/>
        <item x="7"/>
        <item x="3"/>
        <item x="5"/>
        <item x="23"/>
        <item h="1" x="2"/>
        <item x="13"/>
        <item x="17"/>
        <item x="20"/>
        <item x="10"/>
        <item x="8"/>
        <item x="16"/>
        <item x="27"/>
        <item x="6"/>
        <item h="1" x="19"/>
        <item x="21"/>
        <item h="1" x="1"/>
        <item x="14"/>
        <item x="25"/>
        <item h="1" x="4"/>
        <item h="1" x="26"/>
        <item h="1" x="29"/>
        <item x="28"/>
        <item h="1" x="40"/>
        <item x="30"/>
        <item h="1" x="33"/>
        <item h="1" x="34"/>
        <item h="1" x="35"/>
        <item h="1" x="15"/>
        <item h="1" x="18"/>
        <item h="1" x="31"/>
        <item x="36"/>
        <item x="0"/>
        <item x="38"/>
        <item x="37"/>
        <item x="32"/>
        <item x="39"/>
      </items>
    </pivotField>
    <pivotField axis="axisCol" compact="0" outline="0" subtotalTop="0" showAll="0" includeNewItemsInFilter="1">
      <items count="13">
        <item x="2"/>
        <item x="7"/>
        <item x="3"/>
        <item x="9"/>
        <item x="1"/>
        <item m="1" x="11"/>
        <item h="1" x="5"/>
        <item x="6"/>
        <item x="4"/>
        <item h="1" x="10"/>
        <item h="1" x="0"/>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3">
    <field x="0"/>
    <field x="1"/>
    <field x="-2"/>
  </rowFields>
  <rowItems count="1290">
    <i>
      <x/>
      <x v="62"/>
      <x/>
    </i>
    <i r="2" i="1">
      <x v="1"/>
    </i>
    <i r="2" i="2">
      <x v="2"/>
    </i>
    <i r="2" i="3">
      <x v="3"/>
    </i>
    <i r="2" i="4">
      <x v="4"/>
    </i>
    <i r="2" i="5">
      <x v="5"/>
    </i>
    <i r="2" i="6">
      <x v="6"/>
    </i>
    <i r="2" i="7">
      <x v="7"/>
    </i>
    <i r="2" i="8">
      <x v="8"/>
    </i>
    <i r="2" i="9">
      <x v="9"/>
    </i>
    <i>
      <x v="1"/>
      <x v="9"/>
      <x/>
    </i>
    <i r="2" i="1">
      <x v="1"/>
    </i>
    <i r="2" i="2">
      <x v="2"/>
    </i>
    <i r="2" i="3">
      <x v="3"/>
    </i>
    <i r="2" i="4">
      <x v="4"/>
    </i>
    <i r="2" i="5">
      <x v="5"/>
    </i>
    <i r="2" i="6">
      <x v="6"/>
    </i>
    <i r="2" i="7">
      <x v="7"/>
    </i>
    <i r="2" i="8">
      <x v="8"/>
    </i>
    <i r="2" i="9">
      <x v="9"/>
    </i>
    <i>
      <x v="2"/>
      <x v="52"/>
      <x/>
    </i>
    <i r="2" i="1">
      <x v="1"/>
    </i>
    <i r="2" i="2">
      <x v="2"/>
    </i>
    <i r="2" i="3">
      <x v="3"/>
    </i>
    <i r="2" i="4">
      <x v="4"/>
    </i>
    <i r="2" i="5">
      <x v="5"/>
    </i>
    <i r="2" i="6">
      <x v="6"/>
    </i>
    <i r="2" i="7">
      <x v="7"/>
    </i>
    <i r="2" i="8">
      <x v="8"/>
    </i>
    <i r="2" i="9">
      <x v="9"/>
    </i>
    <i>
      <x v="3"/>
      <x v="105"/>
      <x/>
    </i>
    <i r="2" i="1">
      <x v="1"/>
    </i>
    <i r="2" i="2">
      <x v="2"/>
    </i>
    <i r="2" i="3">
      <x v="3"/>
    </i>
    <i r="2" i="4">
      <x v="4"/>
    </i>
    <i r="2" i="5">
      <x v="5"/>
    </i>
    <i r="2" i="6">
      <x v="6"/>
    </i>
    <i r="2" i="7">
      <x v="7"/>
    </i>
    <i r="2" i="8">
      <x v="8"/>
    </i>
    <i r="2" i="9">
      <x v="9"/>
    </i>
    <i>
      <x v="4"/>
      <x v="10"/>
      <x/>
    </i>
    <i r="2" i="1">
      <x v="1"/>
    </i>
    <i r="2" i="2">
      <x v="2"/>
    </i>
    <i r="2" i="3">
      <x v="3"/>
    </i>
    <i r="2" i="4">
      <x v="4"/>
    </i>
    <i r="2" i="5">
      <x v="5"/>
    </i>
    <i r="2" i="6">
      <x v="6"/>
    </i>
    <i r="2" i="7">
      <x v="7"/>
    </i>
    <i r="2" i="8">
      <x v="8"/>
    </i>
    <i r="2" i="9">
      <x v="9"/>
    </i>
    <i>
      <x v="5"/>
      <x v="53"/>
      <x/>
    </i>
    <i r="2" i="1">
      <x v="1"/>
    </i>
    <i r="2" i="2">
      <x v="2"/>
    </i>
    <i r="2" i="3">
      <x v="3"/>
    </i>
    <i r="2" i="4">
      <x v="4"/>
    </i>
    <i r="2" i="5">
      <x v="5"/>
    </i>
    <i r="2" i="6">
      <x v="6"/>
    </i>
    <i r="2" i="7">
      <x v="7"/>
    </i>
    <i r="2" i="8">
      <x v="8"/>
    </i>
    <i r="2" i="9">
      <x v="9"/>
    </i>
    <i>
      <x v="6"/>
      <x v="106"/>
      <x/>
    </i>
    <i r="2" i="1">
      <x v="1"/>
    </i>
    <i r="2" i="2">
      <x v="2"/>
    </i>
    <i r="2" i="3">
      <x v="3"/>
    </i>
    <i r="2" i="4">
      <x v="4"/>
    </i>
    <i r="2" i="5">
      <x v="5"/>
    </i>
    <i r="2" i="6">
      <x v="6"/>
    </i>
    <i r="2" i="7">
      <x v="7"/>
    </i>
    <i r="2" i="8">
      <x v="8"/>
    </i>
    <i r="2" i="9">
      <x v="9"/>
    </i>
    <i>
      <x v="7"/>
      <x v="11"/>
      <x/>
    </i>
    <i r="2" i="1">
      <x v="1"/>
    </i>
    <i r="2" i="2">
      <x v="2"/>
    </i>
    <i r="2" i="3">
      <x v="3"/>
    </i>
    <i r="2" i="4">
      <x v="4"/>
    </i>
    <i r="2" i="5">
      <x v="5"/>
    </i>
    <i r="2" i="6">
      <x v="6"/>
    </i>
    <i r="2" i="7">
      <x v="7"/>
    </i>
    <i r="2" i="8">
      <x v="8"/>
    </i>
    <i r="2" i="9">
      <x v="9"/>
    </i>
    <i>
      <x v="8"/>
      <x v="54"/>
      <x/>
    </i>
    <i r="2" i="1">
      <x v="1"/>
    </i>
    <i r="2" i="2">
      <x v="2"/>
    </i>
    <i r="2" i="3">
      <x v="3"/>
    </i>
    <i r="2" i="4">
      <x v="4"/>
    </i>
    <i r="2" i="5">
      <x v="5"/>
    </i>
    <i r="2" i="6">
      <x v="6"/>
    </i>
    <i r="2" i="7">
      <x v="7"/>
    </i>
    <i r="2" i="8">
      <x v="8"/>
    </i>
    <i r="2" i="9">
      <x v="9"/>
    </i>
    <i>
      <x v="9"/>
      <x v="107"/>
      <x/>
    </i>
    <i r="2" i="1">
      <x v="1"/>
    </i>
    <i r="2" i="2">
      <x v="2"/>
    </i>
    <i r="2" i="3">
      <x v="3"/>
    </i>
    <i r="2" i="4">
      <x v="4"/>
    </i>
    <i r="2" i="5">
      <x v="5"/>
    </i>
    <i r="2" i="6">
      <x v="6"/>
    </i>
    <i r="2" i="7">
      <x v="7"/>
    </i>
    <i r="2" i="8">
      <x v="8"/>
    </i>
    <i r="2" i="9">
      <x v="9"/>
    </i>
    <i>
      <x v="10"/>
      <x v="24"/>
      <x/>
    </i>
    <i r="2" i="1">
      <x v="1"/>
    </i>
    <i r="2" i="2">
      <x v="2"/>
    </i>
    <i r="2" i="3">
      <x v="3"/>
    </i>
    <i r="2" i="4">
      <x v="4"/>
    </i>
    <i r="2" i="5">
      <x v="5"/>
    </i>
    <i r="2" i="6">
      <x v="6"/>
    </i>
    <i r="2" i="7">
      <x v="7"/>
    </i>
    <i r="2" i="8">
      <x v="8"/>
    </i>
    <i r="2" i="9">
      <x v="9"/>
    </i>
    <i>
      <x v="11"/>
      <x v="112"/>
      <x/>
    </i>
    <i r="2" i="1">
      <x v="1"/>
    </i>
    <i r="2" i="2">
      <x v="2"/>
    </i>
    <i r="2" i="3">
      <x v="3"/>
    </i>
    <i r="2" i="4">
      <x v="4"/>
    </i>
    <i r="2" i="5">
      <x v="5"/>
    </i>
    <i r="2" i="6">
      <x v="6"/>
    </i>
    <i r="2" i="7">
      <x v="7"/>
    </i>
    <i r="2" i="8">
      <x v="8"/>
    </i>
    <i r="2" i="9">
      <x v="9"/>
    </i>
    <i>
      <x v="12"/>
      <x v="63"/>
      <x/>
    </i>
    <i r="2" i="1">
      <x v="1"/>
    </i>
    <i r="2" i="2">
      <x v="2"/>
    </i>
    <i r="2" i="3">
      <x v="3"/>
    </i>
    <i r="2" i="4">
      <x v="4"/>
    </i>
    <i r="2" i="5">
      <x v="5"/>
    </i>
    <i r="2" i="6">
      <x v="6"/>
    </i>
    <i r="2" i="7">
      <x v="7"/>
    </i>
    <i r="2" i="8">
      <x v="8"/>
    </i>
    <i r="2" i="9">
      <x v="9"/>
    </i>
    <i>
      <x v="13"/>
      <x v="29"/>
      <x/>
    </i>
    <i r="2" i="1">
      <x v="1"/>
    </i>
    <i r="2" i="2">
      <x v="2"/>
    </i>
    <i r="2" i="3">
      <x v="3"/>
    </i>
    <i r="2" i="4">
      <x v="4"/>
    </i>
    <i r="2" i="5">
      <x v="5"/>
    </i>
    <i r="2" i="6">
      <x v="6"/>
    </i>
    <i r="2" i="7">
      <x v="7"/>
    </i>
    <i r="2" i="8">
      <x v="8"/>
    </i>
    <i r="2" i="9">
      <x v="9"/>
    </i>
    <i>
      <x v="14"/>
      <x v="4"/>
      <x/>
    </i>
    <i r="2" i="1">
      <x v="1"/>
    </i>
    <i r="2" i="2">
      <x v="2"/>
    </i>
    <i r="2" i="3">
      <x v="3"/>
    </i>
    <i r="2" i="4">
      <x v="4"/>
    </i>
    <i r="2" i="5">
      <x v="5"/>
    </i>
    <i r="2" i="6">
      <x v="6"/>
    </i>
    <i r="2" i="7">
      <x v="7"/>
    </i>
    <i r="2" i="8">
      <x v="8"/>
    </i>
    <i r="2" i="9">
      <x v="9"/>
    </i>
    <i>
      <x v="15"/>
      <x v="19"/>
      <x/>
    </i>
    <i r="2" i="1">
      <x v="1"/>
    </i>
    <i r="2" i="2">
      <x v="2"/>
    </i>
    <i r="2" i="3">
      <x v="3"/>
    </i>
    <i r="2" i="4">
      <x v="4"/>
    </i>
    <i r="2" i="5">
      <x v="5"/>
    </i>
    <i r="2" i="6">
      <x v="6"/>
    </i>
    <i r="2" i="7">
      <x v="7"/>
    </i>
    <i r="2" i="8">
      <x v="8"/>
    </i>
    <i r="2" i="9">
      <x v="9"/>
    </i>
    <i>
      <x v="16"/>
      <x v="22"/>
      <x/>
    </i>
    <i r="2" i="1">
      <x v="1"/>
    </i>
    <i r="2" i="2">
      <x v="2"/>
    </i>
    <i r="2" i="3">
      <x v="3"/>
    </i>
    <i r="2" i="4">
      <x v="4"/>
    </i>
    <i r="2" i="5">
      <x v="5"/>
    </i>
    <i r="2" i="6">
      <x v="6"/>
    </i>
    <i r="2" i="7">
      <x v="7"/>
    </i>
    <i r="2" i="8">
      <x v="8"/>
    </i>
    <i r="2" i="9">
      <x v="9"/>
    </i>
    <i>
      <x v="17"/>
      <x v="3"/>
      <x/>
    </i>
    <i r="2" i="1">
      <x v="1"/>
    </i>
    <i r="2" i="2">
      <x v="2"/>
    </i>
    <i r="2" i="3">
      <x v="3"/>
    </i>
    <i r="2" i="4">
      <x v="4"/>
    </i>
    <i r="2" i="5">
      <x v="5"/>
    </i>
    <i r="2" i="6">
      <x v="6"/>
    </i>
    <i r="2" i="7">
      <x v="7"/>
    </i>
    <i r="2" i="8">
      <x v="8"/>
    </i>
    <i r="2" i="9">
      <x v="9"/>
    </i>
    <i>
      <x v="18"/>
      <x v="28"/>
      <x/>
    </i>
    <i r="2" i="1">
      <x v="1"/>
    </i>
    <i r="2" i="2">
      <x v="2"/>
    </i>
    <i r="2" i="3">
      <x v="3"/>
    </i>
    <i r="2" i="4">
      <x v="4"/>
    </i>
    <i r="2" i="5">
      <x v="5"/>
    </i>
    <i r="2" i="6">
      <x v="6"/>
    </i>
    <i r="2" i="7">
      <x v="7"/>
    </i>
    <i r="2" i="8">
      <x v="8"/>
    </i>
    <i r="2" i="9">
      <x v="9"/>
    </i>
    <i>
      <x v="19"/>
      <x v="5"/>
      <x/>
    </i>
    <i r="2" i="1">
      <x v="1"/>
    </i>
    <i r="2" i="2">
      <x v="2"/>
    </i>
    <i r="2" i="3">
      <x v="3"/>
    </i>
    <i r="2" i="4">
      <x v="4"/>
    </i>
    <i r="2" i="5">
      <x v="5"/>
    </i>
    <i r="2" i="6">
      <x v="6"/>
    </i>
    <i r="2" i="7">
      <x v="7"/>
    </i>
    <i r="2" i="8">
      <x v="8"/>
    </i>
    <i r="2" i="9">
      <x v="9"/>
    </i>
    <i>
      <x v="20"/>
      <x v="6"/>
      <x/>
    </i>
    <i r="2" i="1">
      <x v="1"/>
    </i>
    <i r="2" i="2">
      <x v="2"/>
    </i>
    <i r="2" i="3">
      <x v="3"/>
    </i>
    <i r="2" i="4">
      <x v="4"/>
    </i>
    <i r="2" i="5">
      <x v="5"/>
    </i>
    <i r="2" i="6">
      <x v="6"/>
    </i>
    <i r="2" i="7">
      <x v="7"/>
    </i>
    <i r="2" i="8">
      <x v="8"/>
    </i>
    <i r="2" i="9">
      <x v="9"/>
    </i>
    <i>
      <x v="21"/>
      <x v="23"/>
      <x/>
    </i>
    <i r="2" i="1">
      <x v="1"/>
    </i>
    <i r="2" i="2">
      <x v="2"/>
    </i>
    <i r="2" i="3">
      <x v="3"/>
    </i>
    <i r="2" i="4">
      <x v="4"/>
    </i>
    <i r="2" i="5">
      <x v="5"/>
    </i>
    <i r="2" i="6">
      <x v="6"/>
    </i>
    <i r="2" i="7">
      <x v="7"/>
    </i>
    <i r="2" i="8">
      <x v="8"/>
    </i>
    <i r="2" i="9">
      <x v="9"/>
    </i>
    <i>
      <x v="22"/>
      <x v="18"/>
      <x/>
    </i>
    <i r="2" i="1">
      <x v="1"/>
    </i>
    <i r="2" i="2">
      <x v="2"/>
    </i>
    <i r="2" i="3">
      <x v="3"/>
    </i>
    <i r="2" i="4">
      <x v="4"/>
    </i>
    <i r="2" i="5">
      <x v="5"/>
    </i>
    <i r="2" i="6">
      <x v="6"/>
    </i>
    <i r="2" i="7">
      <x v="7"/>
    </i>
    <i r="2" i="8">
      <x v="8"/>
    </i>
    <i r="2" i="9">
      <x v="9"/>
    </i>
    <i>
      <x v="23"/>
      <x v="71"/>
      <x/>
    </i>
    <i r="2" i="1">
      <x v="1"/>
    </i>
    <i r="2" i="2">
      <x v="2"/>
    </i>
    <i r="2" i="3">
      <x v="3"/>
    </i>
    <i r="2" i="4">
      <x v="4"/>
    </i>
    <i r="2" i="5">
      <x v="5"/>
    </i>
    <i r="2" i="6">
      <x v="6"/>
    </i>
    <i r="2" i="7">
      <x v="7"/>
    </i>
    <i r="2" i="8">
      <x v="8"/>
    </i>
    <i r="2" i="9">
      <x v="9"/>
    </i>
    <i>
      <x v="24"/>
      <x v="25"/>
      <x/>
    </i>
    <i r="2" i="1">
      <x v="1"/>
    </i>
    <i r="2" i="2">
      <x v="2"/>
    </i>
    <i r="2" i="3">
      <x v="3"/>
    </i>
    <i r="2" i="4">
      <x v="4"/>
    </i>
    <i r="2" i="5">
      <x v="5"/>
    </i>
    <i r="2" i="6">
      <x v="6"/>
    </i>
    <i r="2" i="7">
      <x v="7"/>
    </i>
    <i r="2" i="8">
      <x v="8"/>
    </i>
    <i r="2" i="9">
      <x v="9"/>
    </i>
    <i>
      <x v="25"/>
      <x v="78"/>
      <x/>
    </i>
    <i r="2" i="1">
      <x v="1"/>
    </i>
    <i r="2" i="2">
      <x v="2"/>
    </i>
    <i r="2" i="3">
      <x v="3"/>
    </i>
    <i r="2" i="4">
      <x v="4"/>
    </i>
    <i r="2" i="5">
      <x v="5"/>
    </i>
    <i r="2" i="6">
      <x v="6"/>
    </i>
    <i r="2" i="7">
      <x v="7"/>
    </i>
    <i r="2" i="8">
      <x v="8"/>
    </i>
    <i r="2" i="9">
      <x v="9"/>
    </i>
    <i>
      <x v="26"/>
      <x v="60"/>
      <x/>
    </i>
    <i r="2" i="1">
      <x v="1"/>
    </i>
    <i r="2" i="2">
      <x v="2"/>
    </i>
    <i r="2" i="3">
      <x v="3"/>
    </i>
    <i r="2" i="4">
      <x v="4"/>
    </i>
    <i r="2" i="5">
      <x v="5"/>
    </i>
    <i r="2" i="6">
      <x v="6"/>
    </i>
    <i r="2" i="7">
      <x v="7"/>
    </i>
    <i r="2" i="8">
      <x v="8"/>
    </i>
    <i r="2" i="9">
      <x v="9"/>
    </i>
    <i>
      <x v="27"/>
      <x v="64"/>
      <x/>
    </i>
    <i r="2" i="1">
      <x v="1"/>
    </i>
    <i r="2" i="2">
      <x v="2"/>
    </i>
    <i r="2" i="3">
      <x v="3"/>
    </i>
    <i r="2" i="4">
      <x v="4"/>
    </i>
    <i r="2" i="5">
      <x v="5"/>
    </i>
    <i r="2" i="6">
      <x v="6"/>
    </i>
    <i r="2" i="7">
      <x v="7"/>
    </i>
    <i r="2" i="8">
      <x v="8"/>
    </i>
    <i r="2" i="9">
      <x v="9"/>
    </i>
    <i>
      <x v="28"/>
      <x v="87"/>
      <x/>
    </i>
    <i r="2" i="1">
      <x v="1"/>
    </i>
    <i r="2" i="2">
      <x v="2"/>
    </i>
    <i r="2" i="3">
      <x v="3"/>
    </i>
    <i r="2" i="4">
      <x v="4"/>
    </i>
    <i r="2" i="5">
      <x v="5"/>
    </i>
    <i r="2" i="6">
      <x v="6"/>
    </i>
    <i r="2" i="7">
      <x v="7"/>
    </i>
    <i r="2" i="8">
      <x v="8"/>
    </i>
    <i r="2" i="9">
      <x v="9"/>
    </i>
    <i>
      <x v="29"/>
      <x v="108"/>
      <x/>
    </i>
    <i r="2" i="1">
      <x v="1"/>
    </i>
    <i r="2" i="2">
      <x v="2"/>
    </i>
    <i r="2" i="3">
      <x v="3"/>
    </i>
    <i r="2" i="4">
      <x v="4"/>
    </i>
    <i r="2" i="5">
      <x v="5"/>
    </i>
    <i r="2" i="6">
      <x v="6"/>
    </i>
    <i r="2" i="7">
      <x v="7"/>
    </i>
    <i r="2" i="8">
      <x v="8"/>
    </i>
    <i r="2" i="9">
      <x v="9"/>
    </i>
    <i>
      <x v="30"/>
      <x v="81"/>
      <x/>
    </i>
    <i r="2" i="1">
      <x v="1"/>
    </i>
    <i r="2" i="2">
      <x v="2"/>
    </i>
    <i r="2" i="3">
      <x v="3"/>
    </i>
    <i r="2" i="4">
      <x v="4"/>
    </i>
    <i r="2" i="5">
      <x v="5"/>
    </i>
    <i r="2" i="6">
      <x v="6"/>
    </i>
    <i r="2" i="7">
      <x v="7"/>
    </i>
    <i r="2" i="8">
      <x v="8"/>
    </i>
    <i r="2" i="9">
      <x v="9"/>
    </i>
    <i>
      <x v="31"/>
      <x v="2"/>
      <x/>
    </i>
    <i r="2" i="1">
      <x v="1"/>
    </i>
    <i r="2" i="2">
      <x v="2"/>
    </i>
    <i r="2" i="3">
      <x v="3"/>
    </i>
    <i r="2" i="4">
      <x v="4"/>
    </i>
    <i r="2" i="5">
      <x v="5"/>
    </i>
    <i r="2" i="6">
      <x v="6"/>
    </i>
    <i r="2" i="7">
      <x v="7"/>
    </i>
    <i r="2" i="8">
      <x v="8"/>
    </i>
    <i r="2" i="9">
      <x v="9"/>
    </i>
    <i>
      <x v="32"/>
      <x v="113"/>
      <x/>
    </i>
    <i r="2" i="1">
      <x v="1"/>
    </i>
    <i r="2" i="2">
      <x v="2"/>
    </i>
    <i r="2" i="3">
      <x v="3"/>
    </i>
    <i r="2" i="4">
      <x v="4"/>
    </i>
    <i r="2" i="5">
      <x v="5"/>
    </i>
    <i r="2" i="6">
      <x v="6"/>
    </i>
    <i r="2" i="7">
      <x v="7"/>
    </i>
    <i r="2" i="8">
      <x v="8"/>
    </i>
    <i r="2" i="9">
      <x v="9"/>
    </i>
    <i>
      <x v="33"/>
      <x v="55"/>
      <x/>
    </i>
    <i r="2" i="1">
      <x v="1"/>
    </i>
    <i r="2" i="2">
      <x v="2"/>
    </i>
    <i r="2" i="3">
      <x v="3"/>
    </i>
    <i r="2" i="4">
      <x v="4"/>
    </i>
    <i r="2" i="5">
      <x v="5"/>
    </i>
    <i r="2" i="6">
      <x v="6"/>
    </i>
    <i r="2" i="7">
      <x v="7"/>
    </i>
    <i r="2" i="8">
      <x v="8"/>
    </i>
    <i r="2" i="9">
      <x v="9"/>
    </i>
    <i>
      <x v="34"/>
      <x v="114"/>
      <x/>
    </i>
    <i r="2" i="1">
      <x v="1"/>
    </i>
    <i r="2" i="2">
      <x v="2"/>
    </i>
    <i r="2" i="3">
      <x v="3"/>
    </i>
    <i r="2" i="4">
      <x v="4"/>
    </i>
    <i r="2" i="5">
      <x v="5"/>
    </i>
    <i r="2" i="6">
      <x v="6"/>
    </i>
    <i r="2" i="7">
      <x v="7"/>
    </i>
    <i r="2" i="8">
      <x v="8"/>
    </i>
    <i r="2" i="9">
      <x v="9"/>
    </i>
    <i>
      <x v="35"/>
      <x v="109"/>
      <x/>
    </i>
    <i r="2" i="1">
      <x v="1"/>
    </i>
    <i r="2" i="2">
      <x v="2"/>
    </i>
    <i r="2" i="3">
      <x v="3"/>
    </i>
    <i r="2" i="4">
      <x v="4"/>
    </i>
    <i r="2" i="5">
      <x v="5"/>
    </i>
    <i r="2" i="6">
      <x v="6"/>
    </i>
    <i r="2" i="7">
      <x v="7"/>
    </i>
    <i r="2" i="8">
      <x v="8"/>
    </i>
    <i r="2" i="9">
      <x v="9"/>
    </i>
    <i>
      <x v="36"/>
      <x v="115"/>
      <x/>
    </i>
    <i r="2" i="1">
      <x v="1"/>
    </i>
    <i r="2" i="2">
      <x v="2"/>
    </i>
    <i r="2" i="3">
      <x v="3"/>
    </i>
    <i r="2" i="4">
      <x v="4"/>
    </i>
    <i r="2" i="5">
      <x v="5"/>
    </i>
    <i r="2" i="6">
      <x v="6"/>
    </i>
    <i r="2" i="7">
      <x v="7"/>
    </i>
    <i r="2" i="8">
      <x v="8"/>
    </i>
    <i r="2" i="9">
      <x v="9"/>
    </i>
    <i>
      <x v="37"/>
      <x v="116"/>
      <x/>
    </i>
    <i r="2" i="1">
      <x v="1"/>
    </i>
    <i r="2" i="2">
      <x v="2"/>
    </i>
    <i r="2" i="3">
      <x v="3"/>
    </i>
    <i r="2" i="4">
      <x v="4"/>
    </i>
    <i r="2" i="5">
      <x v="5"/>
    </i>
    <i r="2" i="6">
      <x v="6"/>
    </i>
    <i r="2" i="7">
      <x v="7"/>
    </i>
    <i r="2" i="8">
      <x v="8"/>
    </i>
    <i r="2" i="9">
      <x v="9"/>
    </i>
    <i>
      <x v="38"/>
      <x v="117"/>
      <x/>
    </i>
    <i r="2" i="1">
      <x v="1"/>
    </i>
    <i r="2" i="2">
      <x v="2"/>
    </i>
    <i r="2" i="3">
      <x v="3"/>
    </i>
    <i r="2" i="4">
      <x v="4"/>
    </i>
    <i r="2" i="5">
      <x v="5"/>
    </i>
    <i r="2" i="6">
      <x v="6"/>
    </i>
    <i r="2" i="7">
      <x v="7"/>
    </i>
    <i r="2" i="8">
      <x v="8"/>
    </i>
    <i r="2" i="9">
      <x v="9"/>
    </i>
    <i>
      <x v="39"/>
      <x v="38"/>
      <x/>
    </i>
    <i r="2" i="1">
      <x v="1"/>
    </i>
    <i r="2" i="2">
      <x v="2"/>
    </i>
    <i r="2" i="3">
      <x v="3"/>
    </i>
    <i r="2" i="4">
      <x v="4"/>
    </i>
    <i r="2" i="5">
      <x v="5"/>
    </i>
    <i r="2" i="6">
      <x v="6"/>
    </i>
    <i r="2" i="7">
      <x v="7"/>
    </i>
    <i r="2" i="8">
      <x v="8"/>
    </i>
    <i r="2" i="9">
      <x v="9"/>
    </i>
    <i>
      <x v="40"/>
      <x v="41"/>
      <x/>
    </i>
    <i r="2" i="1">
      <x v="1"/>
    </i>
    <i r="2" i="2">
      <x v="2"/>
    </i>
    <i r="2" i="3">
      <x v="3"/>
    </i>
    <i r="2" i="4">
      <x v="4"/>
    </i>
    <i r="2" i="5">
      <x v="5"/>
    </i>
    <i r="2" i="6">
      <x v="6"/>
    </i>
    <i r="2" i="7">
      <x v="7"/>
    </i>
    <i r="2" i="8">
      <x v="8"/>
    </i>
    <i r="2" i="9">
      <x v="9"/>
    </i>
    <i>
      <x v="41"/>
      <x v="65"/>
      <x/>
    </i>
    <i r="2" i="1">
      <x v="1"/>
    </i>
    <i r="2" i="2">
      <x v="2"/>
    </i>
    <i r="2" i="3">
      <x v="3"/>
    </i>
    <i r="2" i="4">
      <x v="4"/>
    </i>
    <i r="2" i="5">
      <x v="5"/>
    </i>
    <i r="2" i="6">
      <x v="6"/>
    </i>
    <i r="2" i="7">
      <x v="7"/>
    </i>
    <i r="2" i="8">
      <x v="8"/>
    </i>
    <i r="2" i="9">
      <x v="9"/>
    </i>
    <i>
      <x v="42"/>
      <x v="82"/>
      <x/>
    </i>
    <i r="2" i="1">
      <x v="1"/>
    </i>
    <i r="2" i="2">
      <x v="2"/>
    </i>
    <i r="2" i="3">
      <x v="3"/>
    </i>
    <i r="2" i="4">
      <x v="4"/>
    </i>
    <i r="2" i="5">
      <x v="5"/>
    </i>
    <i r="2" i="6">
      <x v="6"/>
    </i>
    <i r="2" i="7">
      <x v="7"/>
    </i>
    <i r="2" i="8">
      <x v="8"/>
    </i>
    <i r="2" i="9">
      <x v="9"/>
    </i>
    <i>
      <x v="43"/>
      <x v="118"/>
      <x/>
    </i>
    <i r="2" i="1">
      <x v="1"/>
    </i>
    <i r="2" i="2">
      <x v="2"/>
    </i>
    <i r="2" i="3">
      <x v="3"/>
    </i>
    <i r="2" i="4">
      <x v="4"/>
    </i>
    <i r="2" i="5">
      <x v="5"/>
    </i>
    <i r="2" i="6">
      <x v="6"/>
    </i>
    <i r="2" i="7">
      <x v="7"/>
    </i>
    <i r="2" i="8">
      <x v="8"/>
    </i>
    <i r="2" i="9">
      <x v="9"/>
    </i>
    <i>
      <x v="44"/>
      <x v="119"/>
      <x/>
    </i>
    <i r="2" i="1">
      <x v="1"/>
    </i>
    <i r="2" i="2">
      <x v="2"/>
    </i>
    <i r="2" i="3">
      <x v="3"/>
    </i>
    <i r="2" i="4">
      <x v="4"/>
    </i>
    <i r="2" i="5">
      <x v="5"/>
    </i>
    <i r="2" i="6">
      <x v="6"/>
    </i>
    <i r="2" i="7">
      <x v="7"/>
    </i>
    <i r="2" i="8">
      <x v="8"/>
    </i>
    <i r="2" i="9">
      <x v="9"/>
    </i>
    <i>
      <x v="45"/>
      <x v="56"/>
      <x/>
    </i>
    <i r="2" i="1">
      <x v="1"/>
    </i>
    <i r="2" i="2">
      <x v="2"/>
    </i>
    <i r="2" i="3">
      <x v="3"/>
    </i>
    <i r="2" i="4">
      <x v="4"/>
    </i>
    <i r="2" i="5">
      <x v="5"/>
    </i>
    <i r="2" i="6">
      <x v="6"/>
    </i>
    <i r="2" i="7">
      <x v="7"/>
    </i>
    <i r="2" i="8">
      <x v="8"/>
    </i>
    <i r="2" i="9">
      <x v="9"/>
    </i>
    <i>
      <x v="46"/>
      <x v="61"/>
      <x/>
    </i>
    <i r="2" i="1">
      <x v="1"/>
    </i>
    <i r="2" i="2">
      <x v="2"/>
    </i>
    <i r="2" i="3">
      <x v="3"/>
    </i>
    <i r="2" i="4">
      <x v="4"/>
    </i>
    <i r="2" i="5">
      <x v="5"/>
    </i>
    <i r="2" i="6">
      <x v="6"/>
    </i>
    <i r="2" i="7">
      <x v="7"/>
    </i>
    <i r="2" i="8">
      <x v="8"/>
    </i>
    <i r="2" i="9">
      <x v="9"/>
    </i>
    <i>
      <x v="47"/>
      <x v="120"/>
      <x/>
    </i>
    <i r="2" i="1">
      <x v="1"/>
    </i>
    <i r="2" i="2">
      <x v="2"/>
    </i>
    <i r="2" i="3">
      <x v="3"/>
    </i>
    <i r="2" i="4">
      <x v="4"/>
    </i>
    <i r="2" i="5">
      <x v="5"/>
    </i>
    <i r="2" i="6">
      <x v="6"/>
    </i>
    <i r="2" i="7">
      <x v="7"/>
    </i>
    <i r="2" i="8">
      <x v="8"/>
    </i>
    <i r="2" i="9">
      <x v="9"/>
    </i>
    <i>
      <x v="48"/>
      <x v="26"/>
      <x/>
    </i>
    <i r="2" i="1">
      <x v="1"/>
    </i>
    <i r="2" i="2">
      <x v="2"/>
    </i>
    <i r="2" i="3">
      <x v="3"/>
    </i>
    <i r="2" i="4">
      <x v="4"/>
    </i>
    <i r="2" i="5">
      <x v="5"/>
    </i>
    <i r="2" i="6">
      <x v="6"/>
    </i>
    <i r="2" i="7">
      <x v="7"/>
    </i>
    <i r="2" i="8">
      <x v="8"/>
    </i>
    <i r="2" i="9">
      <x v="9"/>
    </i>
    <i>
      <x v="49"/>
      <x v="39"/>
      <x/>
    </i>
    <i r="2" i="1">
      <x v="1"/>
    </i>
    <i r="2" i="2">
      <x v="2"/>
    </i>
    <i r="2" i="3">
      <x v="3"/>
    </i>
    <i r="2" i="4">
      <x v="4"/>
    </i>
    <i r="2" i="5">
      <x v="5"/>
    </i>
    <i r="2" i="6">
      <x v="6"/>
    </i>
    <i r="2" i="7">
      <x v="7"/>
    </i>
    <i r="2" i="8">
      <x v="8"/>
    </i>
    <i r="2" i="9">
      <x v="9"/>
    </i>
    <i>
      <x v="50"/>
      <x v="42"/>
      <x/>
    </i>
    <i r="2" i="1">
      <x v="1"/>
    </i>
    <i r="2" i="2">
      <x v="2"/>
    </i>
    <i r="2" i="3">
      <x v="3"/>
    </i>
    <i r="2" i="4">
      <x v="4"/>
    </i>
    <i r="2" i="5">
      <x v="5"/>
    </i>
    <i r="2" i="6">
      <x v="6"/>
    </i>
    <i r="2" i="7">
      <x v="7"/>
    </i>
    <i r="2" i="8">
      <x v="8"/>
    </i>
    <i r="2" i="9">
      <x v="9"/>
    </i>
    <i>
      <x v="51"/>
      <x v="66"/>
      <x/>
    </i>
    <i r="2" i="1">
      <x v="1"/>
    </i>
    <i r="2" i="2">
      <x v="2"/>
    </i>
    <i r="2" i="3">
      <x v="3"/>
    </i>
    <i r="2" i="4">
      <x v="4"/>
    </i>
    <i r="2" i="5">
      <x v="5"/>
    </i>
    <i r="2" i="6">
      <x v="6"/>
    </i>
    <i r="2" i="7">
      <x v="7"/>
    </i>
    <i r="2" i="8">
      <x v="8"/>
    </i>
    <i r="2" i="9">
      <x v="9"/>
    </i>
    <i>
      <x v="52"/>
      <x v="121"/>
      <x/>
    </i>
    <i r="2" i="1">
      <x v="1"/>
    </i>
    <i r="2" i="2">
      <x v="2"/>
    </i>
    <i r="2" i="3">
      <x v="3"/>
    </i>
    <i r="2" i="4">
      <x v="4"/>
    </i>
    <i r="2" i="5">
      <x v="5"/>
    </i>
    <i r="2" i="6">
      <x v="6"/>
    </i>
    <i r="2" i="7">
      <x v="7"/>
    </i>
    <i r="2" i="8">
      <x v="8"/>
    </i>
    <i r="2" i="9">
      <x v="9"/>
    </i>
    <i>
      <x v="53"/>
      <x v="67"/>
      <x/>
    </i>
    <i r="2" i="1">
      <x v="1"/>
    </i>
    <i r="2" i="2">
      <x v="2"/>
    </i>
    <i r="2" i="3">
      <x v="3"/>
    </i>
    <i r="2" i="4">
      <x v="4"/>
    </i>
    <i r="2" i="5">
      <x v="5"/>
    </i>
    <i r="2" i="6">
      <x v="6"/>
    </i>
    <i r="2" i="7">
      <x v="7"/>
    </i>
    <i r="2" i="8">
      <x v="8"/>
    </i>
    <i r="2" i="9">
      <x v="9"/>
    </i>
    <i>
      <x v="54"/>
      <x v="7"/>
      <x/>
    </i>
    <i r="2" i="1">
      <x v="1"/>
    </i>
    <i r="2" i="2">
      <x v="2"/>
    </i>
    <i r="2" i="3">
      <x v="3"/>
    </i>
    <i r="2" i="4">
      <x v="4"/>
    </i>
    <i r="2" i="5">
      <x v="5"/>
    </i>
    <i r="2" i="6">
      <x v="6"/>
    </i>
    <i r="2" i="7">
      <x v="7"/>
    </i>
    <i r="2" i="8">
      <x v="8"/>
    </i>
    <i r="2" i="9">
      <x v="9"/>
    </i>
    <i>
      <x v="55"/>
      <x v="43"/>
      <x/>
    </i>
    <i r="2" i="1">
      <x v="1"/>
    </i>
    <i r="2" i="2">
      <x v="2"/>
    </i>
    <i r="2" i="3">
      <x v="3"/>
    </i>
    <i r="2" i="4">
      <x v="4"/>
    </i>
    <i r="2" i="5">
      <x v="5"/>
    </i>
    <i r="2" i="6">
      <x v="6"/>
    </i>
    <i r="2" i="7">
      <x v="7"/>
    </i>
    <i r="2" i="8">
      <x v="8"/>
    </i>
    <i r="2" i="9">
      <x v="9"/>
    </i>
    <i>
      <x v="56"/>
      <x v="46"/>
      <x/>
    </i>
    <i r="2" i="1">
      <x v="1"/>
    </i>
    <i r="2" i="2">
      <x v="2"/>
    </i>
    <i r="2" i="3">
      <x v="3"/>
    </i>
    <i r="2" i="4">
      <x v="4"/>
    </i>
    <i r="2" i="5">
      <x v="5"/>
    </i>
    <i r="2" i="6">
      <x v="6"/>
    </i>
    <i r="2" i="7">
      <x v="7"/>
    </i>
    <i r="2" i="8">
      <x v="8"/>
    </i>
    <i r="2" i="9">
      <x v="9"/>
    </i>
    <i>
      <x v="57"/>
      <x v="88"/>
      <x/>
    </i>
    <i r="2" i="1">
      <x v="1"/>
    </i>
    <i r="2" i="2">
      <x v="2"/>
    </i>
    <i r="2" i="3">
      <x v="3"/>
    </i>
    <i r="2" i="4">
      <x v="4"/>
    </i>
    <i r="2" i="5">
      <x v="5"/>
    </i>
    <i r="2" i="6">
      <x v="6"/>
    </i>
    <i r="2" i="7">
      <x v="7"/>
    </i>
    <i r="2" i="8">
      <x v="8"/>
    </i>
    <i r="2" i="9">
      <x v="9"/>
    </i>
    <i>
      <x v="58"/>
      <x v="122"/>
      <x/>
    </i>
    <i r="2" i="1">
      <x v="1"/>
    </i>
    <i r="2" i="2">
      <x v="2"/>
    </i>
    <i r="2" i="3">
      <x v="3"/>
    </i>
    <i r="2" i="4">
      <x v="4"/>
    </i>
    <i r="2" i="5">
      <x v="5"/>
    </i>
    <i r="2" i="6">
      <x v="6"/>
    </i>
    <i r="2" i="7">
      <x v="7"/>
    </i>
    <i r="2" i="8">
      <x v="8"/>
    </i>
    <i r="2" i="9">
      <x v="9"/>
    </i>
    <i>
      <x v="59"/>
      <x v="8"/>
      <x/>
    </i>
    <i r="2" i="1">
      <x v="1"/>
    </i>
    <i r="2" i="2">
      <x v="2"/>
    </i>
    <i r="2" i="3">
      <x v="3"/>
    </i>
    <i r="2" i="4">
      <x v="4"/>
    </i>
    <i r="2" i="5">
      <x v="5"/>
    </i>
    <i r="2" i="6">
      <x v="6"/>
    </i>
    <i r="2" i="7">
      <x v="7"/>
    </i>
    <i r="2" i="8">
      <x v="8"/>
    </i>
    <i r="2" i="9">
      <x v="9"/>
    </i>
    <i>
      <x v="60"/>
      <x v="89"/>
      <x/>
    </i>
    <i r="2" i="1">
      <x v="1"/>
    </i>
    <i r="2" i="2">
      <x v="2"/>
    </i>
    <i r="2" i="3">
      <x v="3"/>
    </i>
    <i r="2" i="4">
      <x v="4"/>
    </i>
    <i r="2" i="5">
      <x v="5"/>
    </i>
    <i r="2" i="6">
      <x v="6"/>
    </i>
    <i r="2" i="7">
      <x v="7"/>
    </i>
    <i r="2" i="8">
      <x v="8"/>
    </i>
    <i r="2" i="9">
      <x v="9"/>
    </i>
    <i>
      <x v="61"/>
      <x v="90"/>
      <x/>
    </i>
    <i r="2" i="1">
      <x v="1"/>
    </i>
    <i r="2" i="2">
      <x v="2"/>
    </i>
    <i r="2" i="3">
      <x v="3"/>
    </i>
    <i r="2" i="4">
      <x v="4"/>
    </i>
    <i r="2" i="5">
      <x v="5"/>
    </i>
    <i r="2" i="6">
      <x v="6"/>
    </i>
    <i r="2" i="7">
      <x v="7"/>
    </i>
    <i r="2" i="8">
      <x v="8"/>
    </i>
    <i r="2" i="9">
      <x v="9"/>
    </i>
    <i>
      <x v="62"/>
      <x v="2"/>
      <x/>
    </i>
    <i r="2" i="1">
      <x v="1"/>
    </i>
    <i r="2" i="2">
      <x v="2"/>
    </i>
    <i r="2" i="3">
      <x v="3"/>
    </i>
    <i r="2" i="4">
      <x v="4"/>
    </i>
    <i r="2" i="5">
      <x v="5"/>
    </i>
    <i r="2" i="6">
      <x v="6"/>
    </i>
    <i r="2" i="7">
      <x v="7"/>
    </i>
    <i r="2" i="8">
      <x v="8"/>
    </i>
    <i r="2" i="9">
      <x v="9"/>
    </i>
    <i>
      <x v="63"/>
      <x v="27"/>
      <x/>
    </i>
    <i r="2" i="1">
      <x v="1"/>
    </i>
    <i r="2" i="2">
      <x v="2"/>
    </i>
    <i r="2" i="3">
      <x v="3"/>
    </i>
    <i r="2" i="4">
      <x v="4"/>
    </i>
    <i r="2" i="5">
      <x v="5"/>
    </i>
    <i r="2" i="6">
      <x v="6"/>
    </i>
    <i r="2" i="7">
      <x v="7"/>
    </i>
    <i r="2" i="8">
      <x v="8"/>
    </i>
    <i r="2" i="9">
      <x v="9"/>
    </i>
    <i>
      <x v="64"/>
      <x v="1"/>
      <x/>
    </i>
    <i r="2" i="1">
      <x v="1"/>
    </i>
    <i r="2" i="2">
      <x v="2"/>
    </i>
    <i r="2" i="3">
      <x v="3"/>
    </i>
    <i r="2" i="4">
      <x v="4"/>
    </i>
    <i r="2" i="5">
      <x v="5"/>
    </i>
    <i r="2" i="6">
      <x v="6"/>
    </i>
    <i r="2" i="7">
      <x v="7"/>
    </i>
    <i r="2" i="8">
      <x v="8"/>
    </i>
    <i r="2" i="9">
      <x v="9"/>
    </i>
    <i>
      <x v="65"/>
      <x/>
      <x/>
    </i>
    <i r="2" i="1">
      <x v="1"/>
    </i>
    <i r="2" i="2">
      <x v="2"/>
    </i>
    <i r="2" i="3">
      <x v="3"/>
    </i>
    <i r="2" i="4">
      <x v="4"/>
    </i>
    <i r="2" i="5">
      <x v="5"/>
    </i>
    <i r="2" i="6">
      <x v="6"/>
    </i>
    <i r="2" i="7">
      <x v="7"/>
    </i>
    <i r="2" i="8">
      <x v="8"/>
    </i>
    <i r="2" i="9">
      <x v="9"/>
    </i>
    <i>
      <x v="66"/>
      <x v="72"/>
      <x/>
    </i>
    <i r="2" i="1">
      <x v="1"/>
    </i>
    <i r="2" i="2">
      <x v="2"/>
    </i>
    <i r="2" i="3">
      <x v="3"/>
    </i>
    <i r="2" i="4">
      <x v="4"/>
    </i>
    <i r="2" i="5">
      <x v="5"/>
    </i>
    <i r="2" i="6">
      <x v="6"/>
    </i>
    <i r="2" i="7">
      <x v="7"/>
    </i>
    <i r="2" i="8">
      <x v="8"/>
    </i>
    <i r="2" i="9">
      <x v="9"/>
    </i>
    <i>
      <x v="67"/>
      <x v="73"/>
      <x/>
    </i>
    <i r="2" i="1">
      <x v="1"/>
    </i>
    <i r="2" i="2">
      <x v="2"/>
    </i>
    <i r="2" i="3">
      <x v="3"/>
    </i>
    <i r="2" i="4">
      <x v="4"/>
    </i>
    <i r="2" i="5">
      <x v="5"/>
    </i>
    <i r="2" i="6">
      <x v="6"/>
    </i>
    <i r="2" i="7">
      <x v="7"/>
    </i>
    <i r="2" i="8">
      <x v="8"/>
    </i>
    <i r="2" i="9">
      <x v="9"/>
    </i>
    <i>
      <x v="68"/>
      <x v="91"/>
      <x/>
    </i>
    <i r="2" i="1">
      <x v="1"/>
    </i>
    <i r="2" i="2">
      <x v="2"/>
    </i>
    <i r="2" i="3">
      <x v="3"/>
    </i>
    <i r="2" i="4">
      <x v="4"/>
    </i>
    <i r="2" i="5">
      <x v="5"/>
    </i>
    <i r="2" i="6">
      <x v="6"/>
    </i>
    <i r="2" i="7">
      <x v="7"/>
    </i>
    <i r="2" i="8">
      <x v="8"/>
    </i>
    <i r="2" i="9">
      <x v="9"/>
    </i>
    <i>
      <x v="69"/>
      <x v="92"/>
      <x/>
    </i>
    <i r="2" i="1">
      <x v="1"/>
    </i>
    <i r="2" i="2">
      <x v="2"/>
    </i>
    <i r="2" i="3">
      <x v="3"/>
    </i>
    <i r="2" i="4">
      <x v="4"/>
    </i>
    <i r="2" i="5">
      <x v="5"/>
    </i>
    <i r="2" i="6">
      <x v="6"/>
    </i>
    <i r="2" i="7">
      <x v="7"/>
    </i>
    <i r="2" i="8">
      <x v="8"/>
    </i>
    <i r="2" i="9">
      <x v="9"/>
    </i>
    <i>
      <x v="70"/>
      <x v="93"/>
      <x/>
    </i>
    <i r="2" i="1">
      <x v="1"/>
    </i>
    <i r="2" i="2">
      <x v="2"/>
    </i>
    <i r="2" i="3">
      <x v="3"/>
    </i>
    <i r="2" i="4">
      <x v="4"/>
    </i>
    <i r="2" i="5">
      <x v="5"/>
    </i>
    <i r="2" i="6">
      <x v="6"/>
    </i>
    <i r="2" i="7">
      <x v="7"/>
    </i>
    <i r="2" i="8">
      <x v="8"/>
    </i>
    <i r="2" i="9">
      <x v="9"/>
    </i>
    <i>
      <x v="71"/>
      <x v="110"/>
      <x/>
    </i>
    <i r="2" i="1">
      <x v="1"/>
    </i>
    <i r="2" i="2">
      <x v="2"/>
    </i>
    <i r="2" i="3">
      <x v="3"/>
    </i>
    <i r="2" i="4">
      <x v="4"/>
    </i>
    <i r="2" i="5">
      <x v="5"/>
    </i>
    <i r="2" i="6">
      <x v="6"/>
    </i>
    <i r="2" i="7">
      <x v="7"/>
    </i>
    <i r="2" i="8">
      <x v="8"/>
    </i>
    <i r="2" i="9">
      <x v="9"/>
    </i>
    <i>
      <x v="72"/>
      <x v="111"/>
      <x/>
    </i>
    <i r="2" i="1">
      <x v="1"/>
    </i>
    <i r="2" i="2">
      <x v="2"/>
    </i>
    <i r="2" i="3">
      <x v="3"/>
    </i>
    <i r="2" i="4">
      <x v="4"/>
    </i>
    <i r="2" i="5">
      <x v="5"/>
    </i>
    <i r="2" i="6">
      <x v="6"/>
    </i>
    <i r="2" i="7">
      <x v="7"/>
    </i>
    <i r="2" i="8">
      <x v="8"/>
    </i>
    <i r="2" i="9">
      <x v="9"/>
    </i>
    <i>
      <x v="73"/>
      <x v="74"/>
      <x/>
    </i>
    <i r="2" i="1">
      <x v="1"/>
    </i>
    <i r="2" i="2">
      <x v="2"/>
    </i>
    <i r="2" i="3">
      <x v="3"/>
    </i>
    <i r="2" i="4">
      <x v="4"/>
    </i>
    <i r="2" i="5">
      <x v="5"/>
    </i>
    <i r="2" i="6">
      <x v="6"/>
    </i>
    <i r="2" i="7">
      <x v="7"/>
    </i>
    <i r="2" i="8">
      <x v="8"/>
    </i>
    <i r="2" i="9">
      <x v="9"/>
    </i>
    <i>
      <x v="74"/>
      <x v="44"/>
      <x/>
    </i>
    <i r="2" i="1">
      <x v="1"/>
    </i>
    <i r="2" i="2">
      <x v="2"/>
    </i>
    <i r="2" i="3">
      <x v="3"/>
    </i>
    <i r="2" i="4">
      <x v="4"/>
    </i>
    <i r="2" i="5">
      <x v="5"/>
    </i>
    <i r="2" i="6">
      <x v="6"/>
    </i>
    <i r="2" i="7">
      <x v="7"/>
    </i>
    <i r="2" i="8">
      <x v="8"/>
    </i>
    <i r="2" i="9">
      <x v="9"/>
    </i>
    <i>
      <x v="75"/>
      <x v="45"/>
      <x/>
    </i>
    <i r="2" i="1">
      <x v="1"/>
    </i>
    <i r="2" i="2">
      <x v="2"/>
    </i>
    <i r="2" i="3">
      <x v="3"/>
    </i>
    <i r="2" i="4">
      <x v="4"/>
    </i>
    <i r="2" i="5">
      <x v="5"/>
    </i>
    <i r="2" i="6">
      <x v="6"/>
    </i>
    <i r="2" i="7">
      <x v="7"/>
    </i>
    <i r="2" i="8">
      <x v="8"/>
    </i>
    <i r="2" i="9">
      <x v="9"/>
    </i>
    <i>
      <x v="76"/>
      <x v="59"/>
      <x/>
    </i>
    <i r="2" i="1">
      <x v="1"/>
    </i>
    <i r="2" i="2">
      <x v="2"/>
    </i>
    <i r="2" i="3">
      <x v="3"/>
    </i>
    <i r="2" i="4">
      <x v="4"/>
    </i>
    <i r="2" i="5">
      <x v="5"/>
    </i>
    <i r="2" i="6">
      <x v="6"/>
    </i>
    <i r="2" i="7">
      <x v="7"/>
    </i>
    <i r="2" i="8">
      <x v="8"/>
    </i>
    <i r="2" i="9">
      <x v="9"/>
    </i>
    <i>
      <x v="77"/>
      <x v="57"/>
      <x/>
    </i>
    <i r="2" i="1">
      <x v="1"/>
    </i>
    <i r="2" i="2">
      <x v="2"/>
    </i>
    <i r="2" i="3">
      <x v="3"/>
    </i>
    <i r="2" i="4">
      <x v="4"/>
    </i>
    <i r="2" i="5">
      <x v="5"/>
    </i>
    <i r="2" i="6">
      <x v="6"/>
    </i>
    <i r="2" i="7">
      <x v="7"/>
    </i>
    <i r="2" i="8">
      <x v="8"/>
    </i>
    <i r="2" i="9">
      <x v="9"/>
    </i>
    <i>
      <x v="78"/>
      <x v="58"/>
      <x/>
    </i>
    <i r="2" i="1">
      <x v="1"/>
    </i>
    <i r="2" i="2">
      <x v="2"/>
    </i>
    <i r="2" i="3">
      <x v="3"/>
    </i>
    <i r="2" i="4">
      <x v="4"/>
    </i>
    <i r="2" i="5">
      <x v="5"/>
    </i>
    <i r="2" i="6">
      <x v="6"/>
    </i>
    <i r="2" i="7">
      <x v="7"/>
    </i>
    <i r="2" i="8">
      <x v="8"/>
    </i>
    <i r="2" i="9">
      <x v="9"/>
    </i>
    <i>
      <x v="79"/>
      <x v="31"/>
      <x/>
    </i>
    <i r="2" i="1">
      <x v="1"/>
    </i>
    <i r="2" i="2">
      <x v="2"/>
    </i>
    <i r="2" i="3">
      <x v="3"/>
    </i>
    <i r="2" i="4">
      <x v="4"/>
    </i>
    <i r="2" i="5">
      <x v="5"/>
    </i>
    <i r="2" i="6">
      <x v="6"/>
    </i>
    <i r="2" i="7">
      <x v="7"/>
    </i>
    <i r="2" i="8">
      <x v="8"/>
    </i>
    <i r="2" i="9">
      <x v="9"/>
    </i>
    <i>
      <x v="80"/>
      <x v="32"/>
      <x/>
    </i>
    <i r="2" i="1">
      <x v="1"/>
    </i>
    <i r="2" i="2">
      <x v="2"/>
    </i>
    <i r="2" i="3">
      <x v="3"/>
    </i>
    <i r="2" i="4">
      <x v="4"/>
    </i>
    <i r="2" i="5">
      <x v="5"/>
    </i>
    <i r="2" i="6">
      <x v="6"/>
    </i>
    <i r="2" i="7">
      <x v="7"/>
    </i>
    <i r="2" i="8">
      <x v="8"/>
    </i>
    <i r="2" i="9">
      <x v="9"/>
    </i>
    <i>
      <x v="81"/>
      <x v="33"/>
      <x/>
    </i>
    <i r="2" i="1">
      <x v="1"/>
    </i>
    <i r="2" i="2">
      <x v="2"/>
    </i>
    <i r="2" i="3">
      <x v="3"/>
    </i>
    <i r="2" i="4">
      <x v="4"/>
    </i>
    <i r="2" i="5">
      <x v="5"/>
    </i>
    <i r="2" i="6">
      <x v="6"/>
    </i>
    <i r="2" i="7">
      <x v="7"/>
    </i>
    <i r="2" i="8">
      <x v="8"/>
    </i>
    <i r="2" i="9">
      <x v="9"/>
    </i>
    <i>
      <x v="82"/>
      <x v="79"/>
      <x/>
    </i>
    <i r="2" i="1">
      <x v="1"/>
    </i>
    <i r="2" i="2">
      <x v="2"/>
    </i>
    <i r="2" i="3">
      <x v="3"/>
    </i>
    <i r="2" i="4">
      <x v="4"/>
    </i>
    <i r="2" i="5">
      <x v="5"/>
    </i>
    <i r="2" i="6">
      <x v="6"/>
    </i>
    <i r="2" i="7">
      <x v="7"/>
    </i>
    <i r="2" i="8">
      <x v="8"/>
    </i>
    <i r="2" i="9">
      <x v="9"/>
    </i>
    <i>
      <x v="83"/>
      <x v="34"/>
      <x/>
    </i>
    <i r="2" i="1">
      <x v="1"/>
    </i>
    <i r="2" i="2">
      <x v="2"/>
    </i>
    <i r="2" i="3">
      <x v="3"/>
    </i>
    <i r="2" i="4">
      <x v="4"/>
    </i>
    <i r="2" i="5">
      <x v="5"/>
    </i>
    <i r="2" i="6">
      <x v="6"/>
    </i>
    <i r="2" i="7">
      <x v="7"/>
    </i>
    <i r="2" i="8">
      <x v="8"/>
    </i>
    <i r="2" i="9">
      <x v="9"/>
    </i>
    <i>
      <x v="84"/>
      <x v="35"/>
      <x/>
    </i>
    <i r="2" i="1">
      <x v="1"/>
    </i>
    <i r="2" i="2">
      <x v="2"/>
    </i>
    <i r="2" i="3">
      <x v="3"/>
    </i>
    <i r="2" i="4">
      <x v="4"/>
    </i>
    <i r="2" i="5">
      <x v="5"/>
    </i>
    <i r="2" i="6">
      <x v="6"/>
    </i>
    <i r="2" i="7">
      <x v="7"/>
    </i>
    <i r="2" i="8">
      <x v="8"/>
    </i>
    <i r="2" i="9">
      <x v="9"/>
    </i>
    <i>
      <x v="85"/>
      <x v="36"/>
      <x/>
    </i>
    <i r="2" i="1">
      <x v="1"/>
    </i>
    <i r="2" i="2">
      <x v="2"/>
    </i>
    <i r="2" i="3">
      <x v="3"/>
    </i>
    <i r="2" i="4">
      <x v="4"/>
    </i>
    <i r="2" i="5">
      <x v="5"/>
    </i>
    <i r="2" i="6">
      <x v="6"/>
    </i>
    <i r="2" i="7">
      <x v="7"/>
    </i>
    <i r="2" i="8">
      <x v="8"/>
    </i>
    <i r="2" i="9">
      <x v="9"/>
    </i>
    <i>
      <x v="86"/>
      <x v="37"/>
      <x/>
    </i>
    <i r="2" i="1">
      <x v="1"/>
    </i>
    <i r="2" i="2">
      <x v="2"/>
    </i>
    <i r="2" i="3">
      <x v="3"/>
    </i>
    <i r="2" i="4">
      <x v="4"/>
    </i>
    <i r="2" i="5">
      <x v="5"/>
    </i>
    <i r="2" i="6">
      <x v="6"/>
    </i>
    <i r="2" i="7">
      <x v="7"/>
    </i>
    <i r="2" i="8">
      <x v="8"/>
    </i>
    <i r="2" i="9">
      <x v="9"/>
    </i>
    <i>
      <x v="87"/>
      <x v="75"/>
      <x/>
    </i>
    <i r="2" i="1">
      <x v="1"/>
    </i>
    <i r="2" i="2">
      <x v="2"/>
    </i>
    <i r="2" i="3">
      <x v="3"/>
    </i>
    <i r="2" i="4">
      <x v="4"/>
    </i>
    <i r="2" i="5">
      <x v="5"/>
    </i>
    <i r="2" i="6">
      <x v="6"/>
    </i>
    <i r="2" i="7">
      <x v="7"/>
    </i>
    <i r="2" i="8">
      <x v="8"/>
    </i>
    <i r="2" i="9">
      <x v="9"/>
    </i>
    <i>
      <x v="88"/>
      <x v="94"/>
      <x/>
    </i>
    <i r="2" i="1">
      <x v="1"/>
    </i>
    <i r="2" i="2">
      <x v="2"/>
    </i>
    <i r="2" i="3">
      <x v="3"/>
    </i>
    <i r="2" i="4">
      <x v="4"/>
    </i>
    <i r="2" i="5">
      <x v="5"/>
    </i>
    <i r="2" i="6">
      <x v="6"/>
    </i>
    <i r="2" i="7">
      <x v="7"/>
    </i>
    <i r="2" i="8">
      <x v="8"/>
    </i>
    <i r="2" i="9">
      <x v="9"/>
    </i>
    <i>
      <x v="89"/>
      <x v="95"/>
      <x/>
    </i>
    <i r="2" i="1">
      <x v="1"/>
    </i>
    <i r="2" i="2">
      <x v="2"/>
    </i>
    <i r="2" i="3">
      <x v="3"/>
    </i>
    <i r="2" i="4">
      <x v="4"/>
    </i>
    <i r="2" i="5">
      <x v="5"/>
    </i>
    <i r="2" i="6">
      <x v="6"/>
    </i>
    <i r="2" i="7">
      <x v="7"/>
    </i>
    <i r="2" i="8">
      <x v="8"/>
    </i>
    <i r="2" i="9">
      <x v="9"/>
    </i>
    <i>
      <x v="90"/>
      <x v="76"/>
      <x/>
    </i>
    <i r="2" i="1">
      <x v="1"/>
    </i>
    <i r="2" i="2">
      <x v="2"/>
    </i>
    <i r="2" i="3">
      <x v="3"/>
    </i>
    <i r="2" i="4">
      <x v="4"/>
    </i>
    <i r="2" i="5">
      <x v="5"/>
    </i>
    <i r="2" i="6">
      <x v="6"/>
    </i>
    <i r="2" i="7">
      <x v="7"/>
    </i>
    <i r="2" i="8">
      <x v="8"/>
    </i>
    <i r="2" i="9">
      <x v="9"/>
    </i>
    <i>
      <x v="91"/>
      <x v="77"/>
      <x/>
    </i>
    <i r="2" i="1">
      <x v="1"/>
    </i>
    <i r="2" i="2">
      <x v="2"/>
    </i>
    <i r="2" i="3">
      <x v="3"/>
    </i>
    <i r="2" i="4">
      <x v="4"/>
    </i>
    <i r="2" i="5">
      <x v="5"/>
    </i>
    <i r="2" i="6">
      <x v="6"/>
    </i>
    <i r="2" i="7">
      <x v="7"/>
    </i>
    <i r="2" i="8">
      <x v="8"/>
    </i>
    <i r="2" i="9">
      <x v="9"/>
    </i>
    <i>
      <x v="92"/>
      <x v="96"/>
      <x/>
    </i>
    <i r="2" i="1">
      <x v="1"/>
    </i>
    <i r="2" i="2">
      <x v="2"/>
    </i>
    <i r="2" i="3">
      <x v="3"/>
    </i>
    <i r="2" i="4">
      <x v="4"/>
    </i>
    <i r="2" i="5">
      <x v="5"/>
    </i>
    <i r="2" i="6">
      <x v="6"/>
    </i>
    <i r="2" i="7">
      <x v="7"/>
    </i>
    <i r="2" i="8">
      <x v="8"/>
    </i>
    <i r="2" i="9">
      <x v="9"/>
    </i>
    <i>
      <x v="93"/>
      <x v="97"/>
      <x/>
    </i>
    <i r="2" i="1">
      <x v="1"/>
    </i>
    <i r="2" i="2">
      <x v="2"/>
    </i>
    <i r="2" i="3">
      <x v="3"/>
    </i>
    <i r="2" i="4">
      <x v="4"/>
    </i>
    <i r="2" i="5">
      <x v="5"/>
    </i>
    <i r="2" i="6">
      <x v="6"/>
    </i>
    <i r="2" i="7">
      <x v="7"/>
    </i>
    <i r="2" i="8">
      <x v="8"/>
    </i>
    <i r="2" i="9">
      <x v="9"/>
    </i>
    <i>
      <x v="94"/>
      <x v="98"/>
      <x/>
    </i>
    <i r="2" i="1">
      <x v="1"/>
    </i>
    <i r="2" i="2">
      <x v="2"/>
    </i>
    <i r="2" i="3">
      <x v="3"/>
    </i>
    <i r="2" i="4">
      <x v="4"/>
    </i>
    <i r="2" i="5">
      <x v="5"/>
    </i>
    <i r="2" i="6">
      <x v="6"/>
    </i>
    <i r="2" i="7">
      <x v="7"/>
    </i>
    <i r="2" i="8">
      <x v="8"/>
    </i>
    <i r="2" i="9">
      <x v="9"/>
    </i>
    <i>
      <x v="95"/>
      <x v="99"/>
      <x/>
    </i>
    <i r="2" i="1">
      <x v="1"/>
    </i>
    <i r="2" i="2">
      <x v="2"/>
    </i>
    <i r="2" i="3">
      <x v="3"/>
    </i>
    <i r="2" i="4">
      <x v="4"/>
    </i>
    <i r="2" i="5">
      <x v="5"/>
    </i>
    <i r="2" i="6">
      <x v="6"/>
    </i>
    <i r="2" i="7">
      <x v="7"/>
    </i>
    <i r="2" i="8">
      <x v="8"/>
    </i>
    <i r="2" i="9">
      <x v="9"/>
    </i>
    <i>
      <x v="96"/>
      <x v="68"/>
      <x/>
    </i>
    <i r="2" i="1">
      <x v="1"/>
    </i>
    <i r="2" i="2">
      <x v="2"/>
    </i>
    <i r="2" i="3">
      <x v="3"/>
    </i>
    <i r="2" i="4">
      <x v="4"/>
    </i>
    <i r="2" i="5">
      <x v="5"/>
    </i>
    <i r="2" i="6">
      <x v="6"/>
    </i>
    <i r="2" i="7">
      <x v="7"/>
    </i>
    <i r="2" i="8">
      <x v="8"/>
    </i>
    <i r="2" i="9">
      <x v="9"/>
    </i>
    <i>
      <x v="97"/>
      <x v="47"/>
      <x/>
    </i>
    <i r="2" i="1">
      <x v="1"/>
    </i>
    <i r="2" i="2">
      <x v="2"/>
    </i>
    <i r="2" i="3">
      <x v="3"/>
    </i>
    <i r="2" i="4">
      <x v="4"/>
    </i>
    <i r="2" i="5">
      <x v="5"/>
    </i>
    <i r="2" i="6">
      <x v="6"/>
    </i>
    <i r="2" i="7">
      <x v="7"/>
    </i>
    <i r="2" i="8">
      <x v="8"/>
    </i>
    <i r="2" i="9">
      <x v="9"/>
    </i>
    <i>
      <x v="98"/>
      <x v="48"/>
      <x/>
    </i>
    <i r="2" i="1">
      <x v="1"/>
    </i>
    <i r="2" i="2">
      <x v="2"/>
    </i>
    <i r="2" i="3">
      <x v="3"/>
    </i>
    <i r="2" i="4">
      <x v="4"/>
    </i>
    <i r="2" i="5">
      <x v="5"/>
    </i>
    <i r="2" i="6">
      <x v="6"/>
    </i>
    <i r="2" i="7">
      <x v="7"/>
    </i>
    <i r="2" i="8">
      <x v="8"/>
    </i>
    <i r="2" i="9">
      <x v="9"/>
    </i>
    <i>
      <x v="99"/>
      <x v="49"/>
      <x/>
    </i>
    <i r="2" i="1">
      <x v="1"/>
    </i>
    <i r="2" i="2">
      <x v="2"/>
    </i>
    <i r="2" i="3">
      <x v="3"/>
    </i>
    <i r="2" i="4">
      <x v="4"/>
    </i>
    <i r="2" i="5">
      <x v="5"/>
    </i>
    <i r="2" i="6">
      <x v="6"/>
    </i>
    <i r="2" i="7">
      <x v="7"/>
    </i>
    <i r="2" i="8">
      <x v="8"/>
    </i>
    <i r="2" i="9">
      <x v="9"/>
    </i>
    <i>
      <x v="100"/>
      <x v="86"/>
      <x/>
    </i>
    <i r="2" i="1">
      <x v="1"/>
    </i>
    <i r="2" i="2">
      <x v="2"/>
    </i>
    <i r="2" i="3">
      <x v="3"/>
    </i>
    <i r="2" i="4">
      <x v="4"/>
    </i>
    <i r="2" i="5">
      <x v="5"/>
    </i>
    <i r="2" i="6">
      <x v="6"/>
    </i>
    <i r="2" i="7">
      <x v="7"/>
    </i>
    <i r="2" i="8">
      <x v="8"/>
    </i>
    <i r="2" i="9">
      <x v="9"/>
    </i>
    <i>
      <x v="101"/>
      <x v="50"/>
      <x/>
    </i>
    <i r="2" i="1">
      <x v="1"/>
    </i>
    <i r="2" i="2">
      <x v="2"/>
    </i>
    <i r="2" i="3">
      <x v="3"/>
    </i>
    <i r="2" i="4">
      <x v="4"/>
    </i>
    <i r="2" i="5">
      <x v="5"/>
    </i>
    <i r="2" i="6">
      <x v="6"/>
    </i>
    <i r="2" i="7">
      <x v="7"/>
    </i>
    <i r="2" i="8">
      <x v="8"/>
    </i>
    <i r="2" i="9">
      <x v="9"/>
    </i>
    <i>
      <x v="102"/>
      <x v="69"/>
      <x/>
    </i>
    <i r="2" i="1">
      <x v="1"/>
    </i>
    <i r="2" i="2">
      <x v="2"/>
    </i>
    <i r="2" i="3">
      <x v="3"/>
    </i>
    <i r="2" i="4">
      <x v="4"/>
    </i>
    <i r="2" i="5">
      <x v="5"/>
    </i>
    <i r="2" i="6">
      <x v="6"/>
    </i>
    <i r="2" i="7">
      <x v="7"/>
    </i>
    <i r="2" i="8">
      <x v="8"/>
    </i>
    <i r="2" i="9">
      <x v="9"/>
    </i>
    <i>
      <x v="103"/>
      <x v="80"/>
      <x/>
    </i>
    <i r="2" i="1">
      <x v="1"/>
    </i>
    <i r="2" i="2">
      <x v="2"/>
    </i>
    <i r="2" i="3">
      <x v="3"/>
    </i>
    <i r="2" i="4">
      <x v="4"/>
    </i>
    <i r="2" i="5">
      <x v="5"/>
    </i>
    <i r="2" i="6">
      <x v="6"/>
    </i>
    <i r="2" i="7">
      <x v="7"/>
    </i>
    <i r="2" i="8">
      <x v="8"/>
    </i>
    <i r="2" i="9">
      <x v="9"/>
    </i>
    <i>
      <x v="104"/>
      <x v="84"/>
      <x/>
    </i>
    <i r="2" i="1">
      <x v="1"/>
    </i>
    <i r="2" i="2">
      <x v="2"/>
    </i>
    <i r="2" i="3">
      <x v="3"/>
    </i>
    <i r="2" i="4">
      <x v="4"/>
    </i>
    <i r="2" i="5">
      <x v="5"/>
    </i>
    <i r="2" i="6">
      <x v="6"/>
    </i>
    <i r="2" i="7">
      <x v="7"/>
    </i>
    <i r="2" i="8">
      <x v="8"/>
    </i>
    <i r="2" i="9">
      <x v="9"/>
    </i>
    <i>
      <x v="105"/>
      <x v="51"/>
      <x/>
    </i>
    <i r="2" i="1">
      <x v="1"/>
    </i>
    <i r="2" i="2">
      <x v="2"/>
    </i>
    <i r="2" i="3">
      <x v="3"/>
    </i>
    <i r="2" i="4">
      <x v="4"/>
    </i>
    <i r="2" i="5">
      <x v="5"/>
    </i>
    <i r="2" i="6">
      <x v="6"/>
    </i>
    <i r="2" i="7">
      <x v="7"/>
    </i>
    <i r="2" i="8">
      <x v="8"/>
    </i>
    <i r="2" i="9">
      <x v="9"/>
    </i>
    <i>
      <x v="106"/>
      <x v="100"/>
      <x/>
    </i>
    <i r="2" i="1">
      <x v="1"/>
    </i>
    <i r="2" i="2">
      <x v="2"/>
    </i>
    <i r="2" i="3">
      <x v="3"/>
    </i>
    <i r="2" i="4">
      <x v="4"/>
    </i>
    <i r="2" i="5">
      <x v="5"/>
    </i>
    <i r="2" i="6">
      <x v="6"/>
    </i>
    <i r="2" i="7">
      <x v="7"/>
    </i>
    <i r="2" i="8">
      <x v="8"/>
    </i>
    <i r="2" i="9">
      <x v="9"/>
    </i>
    <i>
      <x v="107"/>
      <x v="101"/>
      <x/>
    </i>
    <i r="2" i="1">
      <x v="1"/>
    </i>
    <i r="2" i="2">
      <x v="2"/>
    </i>
    <i r="2" i="3">
      <x v="3"/>
    </i>
    <i r="2" i="4">
      <x v="4"/>
    </i>
    <i r="2" i="5">
      <x v="5"/>
    </i>
    <i r="2" i="6">
      <x v="6"/>
    </i>
    <i r="2" i="7">
      <x v="7"/>
    </i>
    <i r="2" i="8">
      <x v="8"/>
    </i>
    <i r="2" i="9">
      <x v="9"/>
    </i>
    <i>
      <x v="108"/>
      <x v="102"/>
      <x/>
    </i>
    <i r="2" i="1">
      <x v="1"/>
    </i>
    <i r="2" i="2">
      <x v="2"/>
    </i>
    <i r="2" i="3">
      <x v="3"/>
    </i>
    <i r="2" i="4">
      <x v="4"/>
    </i>
    <i r="2" i="5">
      <x v="5"/>
    </i>
    <i r="2" i="6">
      <x v="6"/>
    </i>
    <i r="2" i="7">
      <x v="7"/>
    </i>
    <i r="2" i="8">
      <x v="8"/>
    </i>
    <i r="2" i="9">
      <x v="9"/>
    </i>
    <i>
      <x v="109"/>
      <x v="103"/>
      <x/>
    </i>
    <i r="2" i="1">
      <x v="1"/>
    </i>
    <i r="2" i="2">
      <x v="2"/>
    </i>
    <i r="2" i="3">
      <x v="3"/>
    </i>
    <i r="2" i="4">
      <x v="4"/>
    </i>
    <i r="2" i="5">
      <x v="5"/>
    </i>
    <i r="2" i="6">
      <x v="6"/>
    </i>
    <i r="2" i="7">
      <x v="7"/>
    </i>
    <i r="2" i="8">
      <x v="8"/>
    </i>
    <i r="2" i="9">
      <x v="9"/>
    </i>
    <i>
      <x v="110"/>
      <x v="2"/>
      <x/>
    </i>
    <i r="2" i="1">
      <x v="1"/>
    </i>
    <i r="2" i="2">
      <x v="2"/>
    </i>
    <i r="2" i="3">
      <x v="3"/>
    </i>
    <i r="2" i="4">
      <x v="4"/>
    </i>
    <i r="2" i="5">
      <x v="5"/>
    </i>
    <i r="2" i="6">
      <x v="6"/>
    </i>
    <i r="2" i="7">
      <x v="7"/>
    </i>
    <i r="2" i="8">
      <x v="8"/>
    </i>
    <i r="2" i="9">
      <x v="9"/>
    </i>
    <i>
      <x v="111"/>
      <x v="85"/>
      <x/>
    </i>
    <i r="2" i="1">
      <x v="1"/>
    </i>
    <i r="2" i="2">
      <x v="2"/>
    </i>
    <i r="2" i="3">
      <x v="3"/>
    </i>
    <i r="2" i="4">
      <x v="4"/>
    </i>
    <i r="2" i="5">
      <x v="5"/>
    </i>
    <i r="2" i="6">
      <x v="6"/>
    </i>
    <i r="2" i="7">
      <x v="7"/>
    </i>
    <i r="2" i="8">
      <x v="8"/>
    </i>
    <i r="2" i="9">
      <x v="9"/>
    </i>
    <i>
      <x v="112"/>
      <x v="21"/>
      <x/>
    </i>
    <i r="2" i="1">
      <x v="1"/>
    </i>
    <i r="2" i="2">
      <x v="2"/>
    </i>
    <i r="2" i="3">
      <x v="3"/>
    </i>
    <i r="2" i="4">
      <x v="4"/>
    </i>
    <i r="2" i="5">
      <x v="5"/>
    </i>
    <i r="2" i="6">
      <x v="6"/>
    </i>
    <i r="2" i="7">
      <x v="7"/>
    </i>
    <i r="2" i="8">
      <x v="8"/>
    </i>
    <i r="2" i="9">
      <x v="9"/>
    </i>
    <i>
      <x v="113"/>
      <x v="12"/>
      <x/>
    </i>
    <i r="2" i="1">
      <x v="1"/>
    </i>
    <i r="2" i="2">
      <x v="2"/>
    </i>
    <i r="2" i="3">
      <x v="3"/>
    </i>
    <i r="2" i="4">
      <x v="4"/>
    </i>
    <i r="2" i="5">
      <x v="5"/>
    </i>
    <i r="2" i="6">
      <x v="6"/>
    </i>
    <i r="2" i="7">
      <x v="7"/>
    </i>
    <i r="2" i="8">
      <x v="8"/>
    </i>
    <i r="2" i="9">
      <x v="9"/>
    </i>
    <i>
      <x v="114"/>
      <x v="13"/>
      <x/>
    </i>
    <i r="2" i="1">
      <x v="1"/>
    </i>
    <i r="2" i="2">
      <x v="2"/>
    </i>
    <i r="2" i="3">
      <x v="3"/>
    </i>
    <i r="2" i="4">
      <x v="4"/>
    </i>
    <i r="2" i="5">
      <x v="5"/>
    </i>
    <i r="2" i="6">
      <x v="6"/>
    </i>
    <i r="2" i="7">
      <x v="7"/>
    </i>
    <i r="2" i="8">
      <x v="8"/>
    </i>
    <i r="2" i="9">
      <x v="9"/>
    </i>
    <i>
      <x v="115"/>
      <x v="20"/>
      <x/>
    </i>
    <i r="2" i="1">
      <x v="1"/>
    </i>
    <i r="2" i="2">
      <x v="2"/>
    </i>
    <i r="2" i="3">
      <x v="3"/>
    </i>
    <i r="2" i="4">
      <x v="4"/>
    </i>
    <i r="2" i="5">
      <x v="5"/>
    </i>
    <i r="2" i="6">
      <x v="6"/>
    </i>
    <i r="2" i="7">
      <x v="7"/>
    </i>
    <i r="2" i="8">
      <x v="8"/>
    </i>
    <i r="2" i="9">
      <x v="9"/>
    </i>
    <i>
      <x v="116"/>
      <x v="30"/>
      <x/>
    </i>
    <i r="2" i="1">
      <x v="1"/>
    </i>
    <i r="2" i="2">
      <x v="2"/>
    </i>
    <i r="2" i="3">
      <x v="3"/>
    </i>
    <i r="2" i="4">
      <x v="4"/>
    </i>
    <i r="2" i="5">
      <x v="5"/>
    </i>
    <i r="2" i="6">
      <x v="6"/>
    </i>
    <i r="2" i="7">
      <x v="7"/>
    </i>
    <i r="2" i="8">
      <x v="8"/>
    </i>
    <i r="2" i="9">
      <x v="9"/>
    </i>
    <i>
      <x v="117"/>
      <x v="70"/>
      <x/>
    </i>
    <i r="2" i="1">
      <x v="1"/>
    </i>
    <i r="2" i="2">
      <x v="2"/>
    </i>
    <i r="2" i="3">
      <x v="3"/>
    </i>
    <i r="2" i="4">
      <x v="4"/>
    </i>
    <i r="2" i="5">
      <x v="5"/>
    </i>
    <i r="2" i="6">
      <x v="6"/>
    </i>
    <i r="2" i="7">
      <x v="7"/>
    </i>
    <i r="2" i="8">
      <x v="8"/>
    </i>
    <i r="2" i="9">
      <x v="9"/>
    </i>
    <i>
      <x v="118"/>
      <x v="123"/>
      <x/>
    </i>
    <i r="2" i="1">
      <x v="1"/>
    </i>
    <i r="2" i="2">
      <x v="2"/>
    </i>
    <i r="2" i="3">
      <x v="3"/>
    </i>
    <i r="2" i="4">
      <x v="4"/>
    </i>
    <i r="2" i="5">
      <x v="5"/>
    </i>
    <i r="2" i="6">
      <x v="6"/>
    </i>
    <i r="2" i="7">
      <x v="7"/>
    </i>
    <i r="2" i="8">
      <x v="8"/>
    </i>
    <i r="2" i="9">
      <x v="9"/>
    </i>
    <i>
      <x v="119"/>
      <x v="14"/>
      <x/>
    </i>
    <i r="2" i="1">
      <x v="1"/>
    </i>
    <i r="2" i="2">
      <x v="2"/>
    </i>
    <i r="2" i="3">
      <x v="3"/>
    </i>
    <i r="2" i="4">
      <x v="4"/>
    </i>
    <i r="2" i="5">
      <x v="5"/>
    </i>
    <i r="2" i="6">
      <x v="6"/>
    </i>
    <i r="2" i="7">
      <x v="7"/>
    </i>
    <i r="2" i="8">
      <x v="8"/>
    </i>
    <i r="2" i="9">
      <x v="9"/>
    </i>
    <i>
      <x v="120"/>
      <x v="15"/>
      <x/>
    </i>
    <i r="2" i="1">
      <x v="1"/>
    </i>
    <i r="2" i="2">
      <x v="2"/>
    </i>
    <i r="2" i="3">
      <x v="3"/>
    </i>
    <i r="2" i="4">
      <x v="4"/>
    </i>
    <i r="2" i="5">
      <x v="5"/>
    </i>
    <i r="2" i="6">
      <x v="6"/>
    </i>
    <i r="2" i="7">
      <x v="7"/>
    </i>
    <i r="2" i="8">
      <x v="8"/>
    </i>
    <i r="2" i="9">
      <x v="9"/>
    </i>
    <i>
      <x v="121"/>
      <x v="16"/>
      <x/>
    </i>
    <i r="2" i="1">
      <x v="1"/>
    </i>
    <i r="2" i="2">
      <x v="2"/>
    </i>
    <i r="2" i="3">
      <x v="3"/>
    </i>
    <i r="2" i="4">
      <x v="4"/>
    </i>
    <i r="2" i="5">
      <x v="5"/>
    </i>
    <i r="2" i="6">
      <x v="6"/>
    </i>
    <i r="2" i="7">
      <x v="7"/>
    </i>
    <i r="2" i="8">
      <x v="8"/>
    </i>
    <i r="2" i="9">
      <x v="9"/>
    </i>
    <i>
      <x v="122"/>
      <x v="17"/>
      <x/>
    </i>
    <i r="2" i="1">
      <x v="1"/>
    </i>
    <i r="2" i="2">
      <x v="2"/>
    </i>
    <i r="2" i="3">
      <x v="3"/>
    </i>
    <i r="2" i="4">
      <x v="4"/>
    </i>
    <i r="2" i="5">
      <x v="5"/>
    </i>
    <i r="2" i="6">
      <x v="6"/>
    </i>
    <i r="2" i="7">
      <x v="7"/>
    </i>
    <i r="2" i="8">
      <x v="8"/>
    </i>
    <i r="2" i="9">
      <x v="9"/>
    </i>
    <i>
      <x v="123"/>
      <x v="40"/>
      <x/>
    </i>
    <i r="2" i="1">
      <x v="1"/>
    </i>
    <i r="2" i="2">
      <x v="2"/>
    </i>
    <i r="2" i="3">
      <x v="3"/>
    </i>
    <i r="2" i="4">
      <x v="4"/>
    </i>
    <i r="2" i="5">
      <x v="5"/>
    </i>
    <i r="2" i="6">
      <x v="6"/>
    </i>
    <i r="2" i="7">
      <x v="7"/>
    </i>
    <i r="2" i="8">
      <x v="8"/>
    </i>
    <i r="2" i="9">
      <x v="9"/>
    </i>
    <i>
      <x v="124"/>
      <x v="83"/>
      <x/>
    </i>
    <i r="2" i="1">
      <x v="1"/>
    </i>
    <i r="2" i="2">
      <x v="2"/>
    </i>
    <i r="2" i="3">
      <x v="3"/>
    </i>
    <i r="2" i="4">
      <x v="4"/>
    </i>
    <i r="2" i="5">
      <x v="5"/>
    </i>
    <i r="2" i="6">
      <x v="6"/>
    </i>
    <i r="2" i="7">
      <x v="7"/>
    </i>
    <i r="2" i="8">
      <x v="8"/>
    </i>
    <i r="2" i="9">
      <x v="9"/>
    </i>
    <i>
      <x v="125"/>
      <x v="104"/>
      <x/>
    </i>
    <i r="2" i="1">
      <x v="1"/>
    </i>
    <i r="2" i="2">
      <x v="2"/>
    </i>
    <i r="2" i="3">
      <x v="3"/>
    </i>
    <i r="2" i="4">
      <x v="4"/>
    </i>
    <i r="2" i="5">
      <x v="5"/>
    </i>
    <i r="2" i="6">
      <x v="6"/>
    </i>
    <i r="2" i="7">
      <x v="7"/>
    </i>
    <i r="2" i="8">
      <x v="8"/>
    </i>
    <i r="2" i="9">
      <x v="9"/>
    </i>
    <i>
      <x v="126"/>
      <x v="2"/>
      <x/>
    </i>
    <i r="2" i="1">
      <x v="1"/>
    </i>
    <i r="2" i="2">
      <x v="2"/>
    </i>
    <i r="2" i="3">
      <x v="3"/>
    </i>
    <i r="2" i="4">
      <x v="4"/>
    </i>
    <i r="2" i="5">
      <x v="5"/>
    </i>
    <i r="2" i="6">
      <x v="6"/>
    </i>
    <i r="2" i="7">
      <x v="7"/>
    </i>
    <i r="2" i="8">
      <x v="8"/>
    </i>
    <i r="2" i="9">
      <x v="9"/>
    </i>
    <i>
      <x v="127"/>
      <x v="2"/>
      <x/>
    </i>
    <i r="2" i="1">
      <x v="1"/>
    </i>
    <i r="2" i="2">
      <x v="2"/>
    </i>
    <i r="2" i="3">
      <x v="3"/>
    </i>
    <i r="2" i="4">
      <x v="4"/>
    </i>
    <i r="2" i="5">
      <x v="5"/>
    </i>
    <i r="2" i="6">
      <x v="6"/>
    </i>
    <i r="2" i="7">
      <x v="7"/>
    </i>
    <i r="2" i="8">
      <x v="8"/>
    </i>
    <i r="2" i="9">
      <x v="9"/>
    </i>
    <i t="grand">
      <x/>
    </i>
    <i t="grand" i="1">
      <x/>
    </i>
    <i t="grand" i="2">
      <x/>
    </i>
    <i t="grand" i="3">
      <x/>
    </i>
    <i t="grand" i="4">
      <x/>
    </i>
    <i t="grand" i="5">
      <x/>
    </i>
    <i t="grand" i="6">
      <x/>
    </i>
    <i t="grand" i="7">
      <x/>
    </i>
    <i t="grand" i="8">
      <x/>
    </i>
    <i t="grand" i="9">
      <x/>
    </i>
  </rowItems>
  <colFields count="1">
    <field x="18"/>
  </colFields>
  <colItems count="9">
    <i>
      <x/>
    </i>
    <i>
      <x v="1"/>
    </i>
    <i>
      <x v="2"/>
    </i>
    <i>
      <x v="3"/>
    </i>
    <i>
      <x v="4"/>
    </i>
    <i>
      <x v="7"/>
    </i>
    <i>
      <x v="8"/>
    </i>
    <i>
      <x v="11"/>
    </i>
    <i t="grand">
      <x/>
    </i>
  </colItems>
  <pageFields count="1">
    <pageField fld="17" hier="0"/>
  </pageFields>
  <dataFields count="10">
    <dataField name="Sum of forecast" fld="11" baseField="0" baseItem="0"/>
    <dataField name="Sum of invoice" fld="7" baseField="0" baseItem="0"/>
    <dataField name="Sum of Billing % of FC" fld="33" baseField="0" baseItem="0"/>
    <dataField name="Sum of on_hand" fld="9" baseField="0" baseItem="0"/>
    <dataField name="Sum of Inv+Onhand % " fld="30" baseField="0" baseItem="0"/>
    <dataField name="Sum of in_transit" fld="5" baseField="0" baseItem="0"/>
    <dataField name="Sum of coverage with Intransit %" fld="31" baseField="0" baseItem="0"/>
    <dataField name="Sum of Next_month_FC" fld="25" baseField="0" baseItem="0"/>
    <dataField name="Sum of Closing estimate" fld="35" baseField="0" baseItem="0"/>
    <dataField name="Sum of Next month coverage%" fld="36" baseField="0" baseItem="0"/>
  </dataFields>
  <formats count="51">
    <format dxfId="871">
      <pivotArea dataOnly="0" labelOnly="1" grandCol="1" outline="0" fieldPosition="0"/>
    </format>
    <format dxfId="870">
      <pivotArea dataOnly="0" labelOnly="1" grandCol="1" outline="0" fieldPosition="0"/>
    </format>
    <format dxfId="869">
      <pivotArea dataOnly="0" labelOnly="1" grandCol="1" outline="0" fieldPosition="0"/>
    </format>
    <format dxfId="868">
      <pivotArea dataOnly="0" labelOnly="1" grandCol="1" outline="0" fieldPosition="0"/>
    </format>
    <format dxfId="867">
      <pivotArea dataOnly="0" labelOnly="1" grandCol="1" outline="0" fieldPosition="0"/>
    </format>
    <format dxfId="866">
      <pivotArea dataOnly="0" labelOnly="1" outline="0" fieldPosition="0">
        <references count="1">
          <reference field="1" count="0"/>
        </references>
      </pivotArea>
    </format>
    <format dxfId="865">
      <pivotArea dataOnly="0" labelOnly="1" outline="0" fieldPosition="0">
        <references count="1">
          <reference field="1" count="0"/>
        </references>
      </pivotArea>
    </format>
    <format dxfId="864">
      <pivotArea dataOnly="0" labelOnly="1" outline="0" fieldPosition="0">
        <references count="1">
          <reference field="0" count="0"/>
        </references>
      </pivotArea>
    </format>
    <format dxfId="863">
      <pivotArea dataOnly="0" labelOnly="1" outline="0" fieldPosition="0">
        <references count="1">
          <reference field="0" count="0"/>
        </references>
      </pivotArea>
    </format>
    <format dxfId="862">
      <pivotArea dataOnly="0" outline="0" fieldPosition="0">
        <references count="1">
          <reference field="4294967294" count="1">
            <x v="3"/>
          </reference>
        </references>
      </pivotArea>
    </format>
    <format dxfId="861">
      <pivotArea dataOnly="0" outline="0" fieldPosition="0">
        <references count="1">
          <reference field="4294967294" count="1">
            <x v="3"/>
          </reference>
        </references>
      </pivotArea>
    </format>
    <format dxfId="860">
      <pivotArea dataOnly="0" outline="0" fieldPosition="0">
        <references count="1">
          <reference field="4294967294" count="1">
            <x v="4"/>
          </reference>
        </references>
      </pivotArea>
    </format>
    <format dxfId="859">
      <pivotArea dataOnly="0" outline="0" fieldPosition="0">
        <references count="1">
          <reference field="4294967294" count="1">
            <x v="6"/>
          </reference>
        </references>
      </pivotArea>
    </format>
    <format dxfId="858">
      <pivotArea dataOnly="0" outline="0" fieldPosition="0">
        <references count="1">
          <reference field="4294967294" count="1">
            <x v="3"/>
          </reference>
        </references>
      </pivotArea>
    </format>
    <format dxfId="857">
      <pivotArea dataOnly="0" outline="0" fieldPosition="0">
        <references count="1">
          <reference field="4294967294" count="1">
            <x v="0"/>
          </reference>
        </references>
      </pivotArea>
    </format>
    <format dxfId="856">
      <pivotArea type="origin" dataOnly="0" labelOnly="1" outline="0" fieldPosition="0"/>
    </format>
    <format dxfId="855">
      <pivotArea field="0" type="button" dataOnly="0" labelOnly="1" outline="0" axis="axisRow" fieldPosition="0"/>
    </format>
    <format dxfId="854">
      <pivotArea field="1" type="button" dataOnly="0" labelOnly="1" outline="0" axis="axisRow" fieldPosition="1"/>
    </format>
    <format dxfId="853">
      <pivotArea field="-2" type="button" dataOnly="0" labelOnly="1" outline="0" axis="axisRow" fieldPosition="2"/>
    </format>
    <format dxfId="852">
      <pivotArea field="18" type="button" dataOnly="0" labelOnly="1" outline="0" axis="axisCol" fieldPosition="0"/>
    </format>
    <format dxfId="851">
      <pivotArea type="topRight" dataOnly="0" labelOnly="1" outline="0" fieldPosition="0"/>
    </format>
    <format dxfId="850">
      <pivotArea dataOnly="0" labelOnly="1" outline="0" fieldPosition="0">
        <references count="1">
          <reference field="18" count="0"/>
        </references>
      </pivotArea>
    </format>
    <format dxfId="849">
      <pivotArea dataOnly="0" labelOnly="1" grandCol="1" outline="0" fieldPosition="0"/>
    </format>
    <format dxfId="848">
      <pivotArea dataOnly="0" outline="0" fieldPosition="0">
        <references count="1">
          <reference field="4294967294" count="1">
            <x v="6"/>
          </reference>
        </references>
      </pivotArea>
    </format>
    <format dxfId="847">
      <pivotArea dataOnly="0" outline="0" fieldPosition="0">
        <references count="1">
          <reference field="4294967294" count="1">
            <x v="6"/>
          </reference>
        </references>
      </pivotArea>
    </format>
    <format dxfId="846">
      <pivotArea dataOnly="0" outline="0" fieldPosition="0">
        <references count="1">
          <reference field="4294967294" count="1">
            <x v="9"/>
          </reference>
        </references>
      </pivotArea>
    </format>
    <format dxfId="845">
      <pivotArea dataOnly="0" outline="0" fieldPosition="0">
        <references count="1">
          <reference field="4294967294" count="1">
            <x v="2"/>
          </reference>
        </references>
      </pivotArea>
    </format>
    <format dxfId="844">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3">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2">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1">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0">
      <pivotArea outline="0" fieldPosition="0">
        <references count="4">
          <reference field="4294967294" count="1" selected="0">
            <x v="9"/>
          </reference>
          <reference field="0" count="1" selected="0">
            <x v="19"/>
          </reference>
          <reference field="1" count="1" selected="0">
            <x v="5"/>
          </reference>
          <reference field="18" count="1" selected="0">
            <x v="8"/>
          </reference>
        </references>
      </pivotArea>
    </format>
    <format dxfId="839">
      <pivotArea outline="0" fieldPosition="0">
        <references count="4">
          <reference field="4294967294" count="1" selected="0">
            <x v="9"/>
          </reference>
          <reference field="0" count="1" selected="0">
            <x v="19"/>
          </reference>
          <reference field="1" count="1" selected="0">
            <x v="5"/>
          </reference>
          <reference field="18" count="1" selected="0">
            <x v="4"/>
          </reference>
        </references>
      </pivotArea>
    </format>
    <format dxfId="838">
      <pivotArea outline="0" fieldPosition="0">
        <references count="4">
          <reference field="4294967294" count="1" selected="0">
            <x v="9"/>
          </reference>
          <reference field="0" count="1" selected="0">
            <x v="19"/>
          </reference>
          <reference field="1" count="1" selected="0">
            <x v="5"/>
          </reference>
          <reference field="18" count="1" selected="0">
            <x v="0"/>
          </reference>
        </references>
      </pivotArea>
    </format>
    <format dxfId="837">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836">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835">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34">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33">
      <pivotArea dataOnly="0" outline="0" fieldPosition="0">
        <references count="1">
          <reference field="4294967294" count="1">
            <x v="7"/>
          </reference>
        </references>
      </pivotArea>
    </format>
    <format dxfId="832">
      <pivotArea field="0" type="button" dataOnly="0" labelOnly="1" outline="0" axis="axisRow" fieldPosition="0"/>
    </format>
    <format dxfId="831">
      <pivotArea field="1" type="button" dataOnly="0" labelOnly="1" outline="0" axis="axisRow" fieldPosition="1"/>
    </format>
    <format dxfId="830">
      <pivotArea field="-2" type="button" dataOnly="0" labelOnly="1" outline="0" axis="axisRow" fieldPosition="2"/>
    </format>
    <format dxfId="829">
      <pivotArea dataOnly="0" labelOnly="1" outline="0" fieldPosition="0">
        <references count="1">
          <reference field="18" count="0"/>
        </references>
      </pivotArea>
    </format>
    <format dxfId="828">
      <pivotArea dataOnly="0" labelOnly="1" grandCol="1" outline="0" fieldPosition="0"/>
    </format>
    <format dxfId="827">
      <pivotArea field="0" type="button" dataOnly="0" labelOnly="1" outline="0" axis="axisRow" fieldPosition="0"/>
    </format>
    <format dxfId="826">
      <pivotArea field="1" type="button" dataOnly="0" labelOnly="1" outline="0" axis="axisRow" fieldPosition="1"/>
    </format>
    <format dxfId="825">
      <pivotArea field="-2" type="button" dataOnly="0" labelOnly="1" outline="0" axis="axisRow" fieldPosition="2"/>
    </format>
    <format dxfId="824">
      <pivotArea dataOnly="0" labelOnly="1" outline="0" fieldPosition="0">
        <references count="1">
          <reference field="18" count="0"/>
        </references>
      </pivotArea>
    </format>
    <format dxfId="823">
      <pivotArea dataOnly="0" labelOnly="1" grandCol="1" outline="0" fieldPosition="0"/>
    </format>
    <format dxfId="822">
      <pivotArea dataOnly="0" outline="0" fieldPosition="0">
        <references count="1">
          <reference field="4294967294" count="3">
            <x v="2"/>
            <x v="4"/>
            <x v="8"/>
          </reference>
        </references>
      </pivotArea>
    </format>
    <format dxfId="821">
      <pivotArea dataOnly="0" outline="0" fieldPosition="0">
        <references count="1">
          <reference field="4294967294" count="2">
            <x v="0"/>
            <x v="6"/>
          </reference>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3" cacheId="2"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M1:N4" firstHeaderRow="2" firstDataRow="2" firstDataCol="1"/>
  <pivotFields count="9">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
        <item x="0"/>
      </items>
    </pivotField>
    <pivotField dataField="1" compact="0" outline="0" subtotalTop="0" showAll="0" includeNewItemsInFilter="1" defaultSubtotal="0"/>
    <pivotField compact="0" outline="0" subtotalTop="0" showAll="0" includeNewItemsInFilter="1"/>
    <pivotField compact="0" outline="0" subtotalTop="0" showAll="0" includeNewItemsInFilter="1"/>
  </pivotFields>
  <rowFields count="1">
    <field x="5"/>
  </rowFields>
  <rowItems count="2">
    <i>
      <x/>
    </i>
    <i t="grand">
      <x/>
    </i>
  </rowItems>
  <colItems count="1">
    <i/>
  </colItems>
  <dataFields count="1">
    <dataField name="Sum of Quantity" fld="6" baseField="5" baseItem="0"/>
  </dataFields>
  <formats count="9">
    <format dxfId="820">
      <pivotArea type="origin" dataOnly="0" labelOnly="1" outline="0" fieldPosition="0"/>
    </format>
    <format dxfId="819">
      <pivotArea field="5" type="button" dataOnly="0" labelOnly="1" outline="0" axis="axisRow" fieldPosition="0"/>
    </format>
    <format dxfId="818">
      <pivotArea type="origin" dataOnly="0" labelOnly="1" outline="0" fieldPosition="0"/>
    </format>
    <format dxfId="817">
      <pivotArea type="origin" dataOnly="0" labelOnly="1" outline="0" fieldPosition="0"/>
    </format>
    <format dxfId="816">
      <pivotArea field="5" type="button" dataOnly="0" labelOnly="1" outline="0" axis="axisRow" fieldPosition="0"/>
    </format>
    <format dxfId="815">
      <pivotArea type="topRight" dataOnly="0" labelOnly="1" outline="0" fieldPosition="0"/>
    </format>
    <format dxfId="814">
      <pivotArea type="origin" dataOnly="0" labelOnly="1" outline="0" fieldPosition="0"/>
    </format>
    <format dxfId="813">
      <pivotArea field="5" type="button" dataOnly="0" labelOnly="1" outline="0" axis="axisRow" fieldPosition="0"/>
    </format>
    <format dxfId="812">
      <pivotArea type="topRight" dataOnly="0" labelOnly="1"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bin"/><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customProperty" Target="../customProperty4.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customProperty" Target="../customProperty5.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customProperty" Target="../customProperty7.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customProperty" Target="../customProperty11.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customProperty" Target="../customProperty13.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J2"/>
  <sheetViews>
    <sheetView tabSelected="1" zoomScale="84" zoomScaleNormal="84" workbookViewId="0">
      <pane xSplit="3" ySplit="1" topLeftCell="D2" activePane="bottomRight" state="frozen"/>
      <selection pane="topRight" activeCell="D1" sqref="D1"/>
      <selection pane="bottomLeft" activeCell="A2" sqref="A2"/>
      <selection pane="bottomRight"/>
    </sheetView>
  </sheetViews>
  <sheetFormatPr defaultRowHeight="13.5" x14ac:dyDescent="0.35"/>
  <cols>
    <col min="1" max="1" width="10.8984375" style="23" customWidth="1"/>
    <col min="2" max="3" width="8.796875" style="23"/>
    <col min="4" max="4" width="10.19921875" style="51" bestFit="1" customWidth="1"/>
    <col min="5" max="5" width="9.19921875" style="23" customWidth="1"/>
    <col min="6" max="6" width="8.796875" style="52"/>
    <col min="7" max="7" width="5.3984375" style="23" customWidth="1"/>
    <col min="8" max="8" width="8.796875" style="60"/>
    <col min="9" max="9" width="9.8984375" style="23" bestFit="1" customWidth="1"/>
    <col min="10" max="10" width="8.796875" style="54"/>
    <col min="11" max="11" width="9.19921875" style="23" customWidth="1"/>
    <col min="12" max="12" width="8.796875" style="55"/>
    <col min="13" max="13" width="8.796875" style="56"/>
    <col min="14" max="14" width="8.796875" style="57"/>
    <col min="15" max="15" width="8.796875" style="58"/>
    <col min="16" max="16" width="11.796875" style="51" customWidth="1"/>
    <col min="17" max="17" width="8.796875" style="57"/>
    <col min="18" max="18" width="8.796875" style="59"/>
    <col min="19" max="19" width="8.796875" style="53"/>
    <col min="20" max="20" width="10.09765625" style="23" bestFit="1" customWidth="1"/>
    <col min="21" max="21" width="8.796875" style="61"/>
    <col min="22" max="22" width="9.8984375" style="52" bestFit="1" customWidth="1"/>
    <col min="23" max="23" width="8.796875" style="23"/>
    <col min="24" max="24" width="8.796875" style="56"/>
    <col min="25" max="25" width="8.796875" style="55"/>
    <col min="26" max="26" width="8.796875" style="23"/>
    <col min="27" max="27" width="8.796875" style="53"/>
    <col min="28" max="29" width="10.3984375" style="23" customWidth="1"/>
    <col min="30" max="30" width="8.796875" style="23"/>
    <col min="31" max="31" width="10.8984375" style="23" customWidth="1"/>
    <col min="32" max="32" width="8.796875" style="54"/>
    <col min="33" max="33" width="8.796875" style="23"/>
    <col min="34" max="34" width="8.796875" style="56"/>
    <col min="35" max="16384" width="8.796875" style="23"/>
  </cols>
  <sheetData>
    <row r="1" spans="1:36" ht="14" thickBot="1" x14ac:dyDescent="0.4">
      <c r="A1" s="75" t="s">
        <v>123</v>
      </c>
      <c r="B1" s="76" t="s">
        <v>365</v>
      </c>
      <c r="C1" s="77" t="s">
        <v>124</v>
      </c>
      <c r="D1" s="78" t="s">
        <v>127</v>
      </c>
      <c r="E1" s="79" t="s">
        <v>128</v>
      </c>
      <c r="F1" s="80" t="s">
        <v>129</v>
      </c>
      <c r="G1" s="79" t="s">
        <v>130</v>
      </c>
      <c r="H1" s="81" t="s">
        <v>131</v>
      </c>
      <c r="I1" s="79" t="s">
        <v>132</v>
      </c>
      <c r="J1" s="82" t="s">
        <v>133</v>
      </c>
      <c r="K1" s="79" t="s">
        <v>135</v>
      </c>
      <c r="L1" s="83" t="s">
        <v>326</v>
      </c>
      <c r="M1" s="84" t="s">
        <v>4</v>
      </c>
      <c r="N1" s="85" t="s">
        <v>99</v>
      </c>
      <c r="O1" s="86" t="s">
        <v>328</v>
      </c>
      <c r="P1" s="87" t="s">
        <v>358</v>
      </c>
      <c r="Q1" s="85" t="s">
        <v>5</v>
      </c>
      <c r="R1" s="88" t="s">
        <v>101</v>
      </c>
      <c r="S1" s="89" t="s">
        <v>359</v>
      </c>
      <c r="T1" s="90" t="s">
        <v>137</v>
      </c>
      <c r="U1" s="91" t="s">
        <v>138</v>
      </c>
      <c r="V1" s="97" t="s">
        <v>360</v>
      </c>
      <c r="W1" s="77" t="s">
        <v>121</v>
      </c>
      <c r="X1" s="92" t="s">
        <v>361</v>
      </c>
      <c r="Y1" s="93" t="s">
        <v>362</v>
      </c>
      <c r="Z1" s="77" t="s">
        <v>363</v>
      </c>
      <c r="AA1" s="94" t="s">
        <v>364</v>
      </c>
      <c r="AB1" s="77" t="s">
        <v>73</v>
      </c>
      <c r="AC1" s="77" t="s">
        <v>75</v>
      </c>
      <c r="AD1" s="77" t="s">
        <v>62</v>
      </c>
      <c r="AE1" s="76" t="s">
        <v>76</v>
      </c>
      <c r="AF1" s="98" t="s">
        <v>72</v>
      </c>
      <c r="AG1" s="76" t="s">
        <v>83</v>
      </c>
      <c r="AH1" s="95" t="s">
        <v>69</v>
      </c>
      <c r="AI1" s="96" t="s">
        <v>85</v>
      </c>
      <c r="AJ1" s="62"/>
    </row>
    <row r="2" spans="1:36" x14ac:dyDescent="0.35">
      <c r="A2" s="63"/>
      <c r="B2" s="63"/>
      <c r="C2" s="63"/>
      <c r="D2" s="64"/>
      <c r="E2" s="63"/>
      <c r="F2" s="65"/>
      <c r="G2" s="63"/>
      <c r="H2" s="66"/>
      <c r="I2" s="63"/>
      <c r="J2" s="67"/>
      <c r="K2" s="63"/>
      <c r="L2" s="68"/>
      <c r="M2" s="69"/>
      <c r="N2" s="70"/>
      <c r="O2" s="71"/>
      <c r="P2" s="64"/>
      <c r="Q2" s="70"/>
      <c r="R2" s="72"/>
      <c r="S2" s="73"/>
      <c r="T2" s="63"/>
      <c r="U2" s="74"/>
      <c r="V2" s="65"/>
      <c r="W2" s="63"/>
      <c r="X2" s="69"/>
      <c r="Y2" s="68"/>
      <c r="Z2" s="63"/>
      <c r="AA2" s="73"/>
      <c r="AB2" s="63"/>
      <c r="AC2" s="63"/>
      <c r="AD2" s="63"/>
      <c r="AE2" s="63"/>
      <c r="AF2" s="67"/>
      <c r="AG2" s="63"/>
      <c r="AH2" s="69"/>
      <c r="AI2" s="63"/>
    </row>
  </sheetData>
  <phoneticPr fontId="0" type="noConversion"/>
  <conditionalFormatting sqref="AA1">
    <cfRule type="cellIs" dxfId="811" priority="5" stopIfTrue="1" operator="lessThan">
      <formula>0.35</formula>
    </cfRule>
  </conditionalFormatting>
  <conditionalFormatting sqref="Z1">
    <cfRule type="cellIs" dxfId="810" priority="6" stopIfTrue="1" operator="lessThan">
      <formula>0.45</formula>
    </cfRule>
  </conditionalFormatting>
  <conditionalFormatting sqref="T1:U1">
    <cfRule type="cellIs" dxfId="809" priority="4" stopIfTrue="1" operator="lessThan">
      <formula>(DAY(TODAY())+10)/30</formula>
    </cfRule>
  </conditionalFormatting>
  <conditionalFormatting sqref="V1">
    <cfRule type="cellIs" dxfId="808" priority="3" stopIfTrue="1" operator="lessThan">
      <formula>(DAY(TODAY()))/30</formula>
    </cfRule>
  </conditionalFormatting>
  <conditionalFormatting sqref="X1">
    <cfRule type="cellIs" dxfId="807" priority="2" operator="lessThan">
      <formula>0.3</formula>
    </cfRule>
  </conditionalFormatting>
  <conditionalFormatting sqref="AA1">
    <cfRule type="cellIs" dxfId="806" priority="1" operator="lessThan">
      <formula>0.2</formula>
    </cfRule>
  </conditionalFormatting>
  <printOptions horizontalCentered="1" verticalCentered="1" gridLines="1"/>
  <pageMargins left="0.2" right="0.32" top="0.3" bottom="0.4" header="0.22" footer="0.18"/>
  <pageSetup scale="10" fitToHeight="2" orientation="landscape" r:id="rId1"/>
  <headerFooter alignWithMargins="0">
    <oddFooter>&amp;L&amp;D&amp;T</oddFooter>
  </headerFooter>
  <customProperties>
    <customPr name="_pios_id" r:id="rId2"/>
    <customPr name="IbpWorksheetKeyString_GU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Y2003"/>
  <sheetViews>
    <sheetView zoomScale="80" workbookViewId="0">
      <pane xSplit="3" ySplit="4" topLeftCell="D5" activePane="bottomRight" state="frozen"/>
      <selection activeCell="T21" sqref="T21"/>
      <selection pane="topRight" activeCell="T21" sqref="T21"/>
      <selection pane="bottomLeft" activeCell="T21" sqref="T21"/>
      <selection pane="bottomRight" activeCell="E12" sqref="E12"/>
    </sheetView>
  </sheetViews>
  <sheetFormatPr defaultRowHeight="13.5" x14ac:dyDescent="0.35"/>
  <cols>
    <col min="1" max="1" width="15.59765625" customWidth="1"/>
    <col min="2" max="2" width="39.09765625" bestFit="1" customWidth="1"/>
    <col min="3" max="3" width="30.3984375" bestFit="1" customWidth="1"/>
    <col min="4" max="9" width="11.09765625" customWidth="1"/>
    <col min="10" max="12" width="12" customWidth="1"/>
    <col min="13" max="13" width="8.796875" style="13"/>
    <col min="16" max="17" width="10.59765625" bestFit="1" customWidth="1"/>
  </cols>
  <sheetData>
    <row r="1" spans="1:21" x14ac:dyDescent="0.35">
      <c r="A1" s="104" t="s">
        <v>120</v>
      </c>
      <c r="B1" s="105" t="s">
        <v>58</v>
      </c>
      <c r="Q1" s="22">
        <f ca="1">(DAY(TODAY())+15)/30</f>
        <v>0.56666666666666665</v>
      </c>
      <c r="R1" s="14">
        <f ca="1">DAY(DATE(YEAR(TODAY()),MONTH(TODAY()+1),0))</f>
        <v>31</v>
      </c>
    </row>
    <row r="2" spans="1:21" x14ac:dyDescent="0.35">
      <c r="A2" s="211"/>
      <c r="B2" s="211"/>
      <c r="C2" s="211"/>
      <c r="D2" s="211"/>
      <c r="E2" s="211"/>
      <c r="F2" s="211"/>
      <c r="G2" s="211"/>
      <c r="H2" s="211"/>
      <c r="I2" s="211"/>
      <c r="J2" s="211"/>
      <c r="K2" s="106"/>
      <c r="L2" s="106"/>
    </row>
    <row r="3" spans="1:21" x14ac:dyDescent="0.35">
      <c r="A3" s="107"/>
      <c r="B3" s="108"/>
      <c r="C3" s="109"/>
      <c r="D3" s="135" t="s">
        <v>121</v>
      </c>
      <c r="E3" s="107"/>
      <c r="F3" s="108"/>
      <c r="G3" s="108"/>
      <c r="H3" s="108"/>
      <c r="I3" s="108"/>
      <c r="J3" s="108"/>
      <c r="K3" s="108"/>
      <c r="L3" s="109"/>
      <c r="M3" s="212" t="s">
        <v>292</v>
      </c>
      <c r="N3" s="212"/>
      <c r="O3" s="212"/>
      <c r="P3" s="212"/>
    </row>
    <row r="4" spans="1:21" s="7" customFormat="1" x14ac:dyDescent="0.35">
      <c r="A4" s="154" t="s">
        <v>123</v>
      </c>
      <c r="B4" s="154" t="s">
        <v>172</v>
      </c>
      <c r="C4" s="154" t="s">
        <v>53</v>
      </c>
      <c r="D4" s="155" t="s">
        <v>72</v>
      </c>
      <c r="E4" s="156" t="s">
        <v>193</v>
      </c>
      <c r="F4" s="156" t="s">
        <v>83</v>
      </c>
      <c r="G4" s="156" t="s">
        <v>309</v>
      </c>
      <c r="H4" s="156" t="s">
        <v>69</v>
      </c>
      <c r="I4" s="156" t="s">
        <v>306</v>
      </c>
      <c r="J4" s="156" t="s">
        <v>85</v>
      </c>
      <c r="K4" s="157" t="s">
        <v>308</v>
      </c>
      <c r="L4" s="153" t="s">
        <v>122</v>
      </c>
      <c r="M4" s="48" t="s">
        <v>280</v>
      </c>
      <c r="N4" s="111" t="s">
        <v>281</v>
      </c>
      <c r="O4" s="111" t="s">
        <v>282</v>
      </c>
      <c r="P4" s="111" t="s">
        <v>55</v>
      </c>
      <c r="Q4" s="32" t="s">
        <v>283</v>
      </c>
      <c r="R4" s="32" t="s">
        <v>293</v>
      </c>
      <c r="S4" s="32" t="s">
        <v>295</v>
      </c>
      <c r="T4" s="7" t="s">
        <v>296</v>
      </c>
      <c r="U4" s="32" t="s">
        <v>297</v>
      </c>
    </row>
    <row r="5" spans="1:21" x14ac:dyDescent="0.35">
      <c r="A5" s="151">
        <v>1600907</v>
      </c>
      <c r="B5" s="149" t="s">
        <v>228</v>
      </c>
      <c r="C5" s="145" t="s">
        <v>27</v>
      </c>
      <c r="D5" s="146">
        <v>0</v>
      </c>
      <c r="E5" s="147">
        <v>0</v>
      </c>
      <c r="F5" s="147">
        <v>0</v>
      </c>
      <c r="G5" s="147"/>
      <c r="H5" s="147">
        <v>0</v>
      </c>
      <c r="I5" s="147">
        <v>0</v>
      </c>
      <c r="J5" s="147">
        <v>0</v>
      </c>
      <c r="K5" s="147">
        <v>0</v>
      </c>
      <c r="L5" s="148">
        <v>0</v>
      </c>
      <c r="M5" s="47"/>
      <c r="N5" s="112"/>
      <c r="O5" s="112"/>
      <c r="P5" s="112"/>
      <c r="Q5" s="27" t="e">
        <f>IF(L13&lt;0,(L6+L8+L10+R5)/L5,100%+(L13+R5)/L12)</f>
        <v>#DIV/0!</v>
      </c>
      <c r="R5" s="14">
        <v>0</v>
      </c>
      <c r="S5" s="28" t="e">
        <f ca="1">(Q6-DAY(TODAY())/30)*30</f>
        <v>#DIV/0!</v>
      </c>
      <c r="T5" s="28">
        <f>IFERROR(VLOOKUP(A5,#REF!,3,0),0)</f>
        <v>0</v>
      </c>
      <c r="U5" s="28">
        <f>IFERROR(VLOOKUP(A5,#REF!,4,0),0)</f>
        <v>0</v>
      </c>
    </row>
    <row r="6" spans="1:21" x14ac:dyDescent="0.35">
      <c r="A6" s="152"/>
      <c r="B6" s="150"/>
      <c r="C6" s="101" t="s">
        <v>28</v>
      </c>
      <c r="D6" s="102">
        <v>0</v>
      </c>
      <c r="E6" s="13">
        <v>0</v>
      </c>
      <c r="F6" s="13">
        <v>108</v>
      </c>
      <c r="G6" s="13"/>
      <c r="H6" s="13">
        <v>0</v>
      </c>
      <c r="I6" s="13">
        <v>0</v>
      </c>
      <c r="J6" s="13">
        <v>0</v>
      </c>
      <c r="K6" s="13">
        <v>0</v>
      </c>
      <c r="L6" s="103">
        <v>108</v>
      </c>
      <c r="M6" s="47"/>
      <c r="N6" s="112"/>
      <c r="O6" s="112"/>
      <c r="P6" s="112"/>
      <c r="Q6" s="22" t="e">
        <f>IF(L13&lt;=0,(L6+L8+L10)/L5,100%+L13/L12)</f>
        <v>#DIV/0!</v>
      </c>
      <c r="R6" s="14"/>
    </row>
    <row r="7" spans="1:21" x14ac:dyDescent="0.35">
      <c r="A7" s="152"/>
      <c r="B7" s="150"/>
      <c r="C7" s="139" t="s">
        <v>25</v>
      </c>
      <c r="D7" s="139"/>
      <c r="E7" s="140"/>
      <c r="F7" s="140"/>
      <c r="G7" s="140"/>
      <c r="H7" s="140"/>
      <c r="I7" s="140"/>
      <c r="J7" s="140"/>
      <c r="K7" s="140"/>
      <c r="L7" s="141"/>
    </row>
    <row r="8" spans="1:21" x14ac:dyDescent="0.35">
      <c r="A8" s="152"/>
      <c r="B8" s="150"/>
      <c r="C8" s="116" t="s">
        <v>29</v>
      </c>
      <c r="D8" s="117">
        <v>0</v>
      </c>
      <c r="E8" s="118">
        <v>0</v>
      </c>
      <c r="F8" s="118">
        <v>117</v>
      </c>
      <c r="G8" s="118"/>
      <c r="H8" s="118">
        <v>0</v>
      </c>
      <c r="I8" s="118">
        <v>0</v>
      </c>
      <c r="J8" s="118">
        <v>0</v>
      </c>
      <c r="K8" s="118">
        <v>0</v>
      </c>
      <c r="L8" s="119">
        <v>117</v>
      </c>
      <c r="M8" s="49" t="str">
        <f>IFERROR(IF(AND(D13+E13+M9&gt;0,D12+E12&gt;0),100%+(D13+E13+M9)/(D12+E12),100%+(D13+E13+M9)/(D5+E5)),"")</f>
        <v/>
      </c>
      <c r="N8" s="120" t="str">
        <f>IFERROR(IF(AND(F13+G13+N9&gt;0,F12+G12&gt;0),100%+(F13+G13+N9)/(F12+G12),100%+(F13+G13+N9)/(F5+G5)),"")</f>
        <v/>
      </c>
      <c r="O8" s="120" t="str">
        <f>IFERROR(IF(AND(H13+I13+O9&gt;0,H12+I12&gt;0),100%+(H13+I13+O9)/(H12+I12),100%+(H13+I13+O9)/(H5+I5)),"")</f>
        <v/>
      </c>
      <c r="P8" s="120" t="str">
        <f>IFERROR(IF(AND(J13+K13+P9&gt;0,J12+K12&gt;0),100%+(J13+K13+P9)/(J12+K12),100%+(J13+K13+P9)/(J5+K5)),"")</f>
        <v/>
      </c>
    </row>
    <row r="9" spans="1:21" x14ac:dyDescent="0.35">
      <c r="A9" s="152"/>
      <c r="B9" s="150"/>
      <c r="C9" s="139" t="s">
        <v>30</v>
      </c>
      <c r="D9" s="139"/>
      <c r="E9" s="140"/>
      <c r="F9" s="140"/>
      <c r="G9" s="140"/>
      <c r="H9" s="140"/>
      <c r="I9" s="140"/>
      <c r="J9" s="140"/>
      <c r="K9" s="140"/>
      <c r="L9" s="141"/>
      <c r="M9" s="47"/>
      <c r="N9" s="110"/>
      <c r="O9" s="110"/>
      <c r="P9" s="110"/>
    </row>
    <row r="10" spans="1:21" x14ac:dyDescent="0.35">
      <c r="A10" s="152"/>
      <c r="B10" s="150"/>
      <c r="C10" s="101" t="s">
        <v>31</v>
      </c>
      <c r="D10" s="102">
        <v>0</v>
      </c>
      <c r="E10" s="13">
        <v>0</v>
      </c>
      <c r="F10" s="13">
        <v>0</v>
      </c>
      <c r="G10" s="13"/>
      <c r="H10" s="13">
        <v>0</v>
      </c>
      <c r="I10" s="13">
        <v>0</v>
      </c>
      <c r="J10" s="13">
        <v>0</v>
      </c>
      <c r="K10" s="13">
        <v>0</v>
      </c>
      <c r="L10" s="103">
        <v>0</v>
      </c>
    </row>
    <row r="11" spans="1:21" x14ac:dyDescent="0.35">
      <c r="A11" s="152"/>
      <c r="B11" s="150"/>
      <c r="C11" s="159" t="s">
        <v>32</v>
      </c>
      <c r="D11" s="159"/>
      <c r="E11" s="160"/>
      <c r="F11" s="160"/>
      <c r="G11" s="160"/>
      <c r="H11" s="160"/>
      <c r="I11" s="160"/>
      <c r="J11" s="160"/>
      <c r="K11" s="160"/>
      <c r="L11" s="161"/>
      <c r="M11" s="49" t="str">
        <f>IFERROR(IF(AND(D13+E13+M12&gt;0,D12+E12&gt;0),100%+(D13+E13+M12)/(D12+E12),100%+(D13+E13+M12)/(D5+E5)),"")</f>
        <v/>
      </c>
      <c r="N11" s="120" t="str">
        <f>IFERROR(IF(AND(F13+G13+N12&gt;0,F12+G12&gt;0),100%+(F13+G13+N12)/(F12+G12),100%+(F13+G13+N12)/(F5+G5)),"")</f>
        <v/>
      </c>
      <c r="O11" s="120" t="str">
        <f>IFERROR(IF(AND(H13+I13+O12&gt;0,H12+I12&gt;0),100%+(H13+I13+O12)/(H12+I12),100%+(H13+I13+O12)/(H5+I5)),"")</f>
        <v/>
      </c>
      <c r="P11" s="120" t="str">
        <f>IFERROR(IF(AND(J13+K13+P12&gt;0,J12+K12&gt;0),100%+(J13+K13+P12)/(J12+K12),100%+(J13+K13+P12)/(J5+K5)),"")</f>
        <v/>
      </c>
    </row>
    <row r="12" spans="1:21" x14ac:dyDescent="0.35">
      <c r="A12" s="152"/>
      <c r="B12" s="150"/>
      <c r="C12" s="121" t="s">
        <v>33</v>
      </c>
      <c r="D12" s="121"/>
      <c r="E12" s="14"/>
      <c r="F12" s="14"/>
      <c r="G12" s="14"/>
      <c r="H12" s="14"/>
      <c r="I12" s="14"/>
      <c r="J12" s="14"/>
      <c r="K12" s="14"/>
      <c r="L12" s="122"/>
      <c r="M12" s="136">
        <f>SUMIF(Working!$A:$A,$A5,Working!AF:AF)-SUMIF(Working!$A:$A,$A5,Working!P:P)</f>
        <v>0</v>
      </c>
      <c r="N12" s="137">
        <f>SUMIF(Working!$A:$A,$A5,Working!AG:AG)-SUMIF(Working!$A:$A,$A5,Working!S:S)</f>
        <v>0</v>
      </c>
      <c r="O12" s="137">
        <f>SUMIF(Working!$A:$A,$A5,Working!AH:AH)-SUMIF(Working!$A:$A,$A5,Working!R:R)</f>
        <v>0</v>
      </c>
      <c r="P12" s="137">
        <f>SUMIF(Working!$A:$A,$A5,Working!AI:AI)-SUMIF(Working!$A:$A,$A5,Working!Q:Q)</f>
        <v>0</v>
      </c>
    </row>
    <row r="13" spans="1:21" x14ac:dyDescent="0.35">
      <c r="A13" s="152"/>
      <c r="B13" s="150"/>
      <c r="C13" s="116" t="s">
        <v>22</v>
      </c>
      <c r="D13" s="117">
        <v>0</v>
      </c>
      <c r="E13" s="118">
        <v>0</v>
      </c>
      <c r="F13" s="118">
        <v>225</v>
      </c>
      <c r="G13" s="118">
        <v>0</v>
      </c>
      <c r="H13" s="118">
        <v>0</v>
      </c>
      <c r="I13" s="118">
        <v>0</v>
      </c>
      <c r="J13" s="118">
        <v>0</v>
      </c>
      <c r="K13" s="118">
        <v>0</v>
      </c>
      <c r="L13" s="119">
        <v>225</v>
      </c>
      <c r="M13" s="138"/>
      <c r="N13" s="123"/>
      <c r="O13" s="123"/>
      <c r="P13" s="123"/>
      <c r="Q13" s="123"/>
      <c r="R13" s="123"/>
    </row>
    <row r="14" spans="1:21" x14ac:dyDescent="0.35">
      <c r="A14" s="152"/>
      <c r="B14" s="150"/>
      <c r="C14" s="113" t="s">
        <v>24</v>
      </c>
      <c r="D14" s="113"/>
      <c r="E14" s="114"/>
      <c r="F14" s="114"/>
      <c r="G14" s="114"/>
      <c r="H14" s="114"/>
      <c r="I14" s="114"/>
      <c r="J14" s="114"/>
      <c r="K14" s="114"/>
      <c r="L14" s="115"/>
      <c r="M14" s="30"/>
      <c r="N14" s="26"/>
      <c r="O14" s="26"/>
      <c r="P14" s="26"/>
      <c r="Q14" s="24"/>
      <c r="R14" s="24"/>
    </row>
    <row r="15" spans="1:21" x14ac:dyDescent="0.35">
      <c r="A15" s="151">
        <v>1600908</v>
      </c>
      <c r="B15" s="149" t="s">
        <v>184</v>
      </c>
      <c r="C15" s="145" t="s">
        <v>27</v>
      </c>
      <c r="D15" s="146">
        <v>2850</v>
      </c>
      <c r="E15" s="147">
        <v>0</v>
      </c>
      <c r="F15" s="147">
        <v>258</v>
      </c>
      <c r="G15" s="147"/>
      <c r="H15" s="147">
        <v>264</v>
      </c>
      <c r="I15" s="147">
        <v>800</v>
      </c>
      <c r="J15" s="147">
        <v>3550</v>
      </c>
      <c r="K15" s="147">
        <v>0</v>
      </c>
      <c r="L15" s="148">
        <v>7722</v>
      </c>
      <c r="M15" s="47">
        <f>(D15+E15)*Q15</f>
        <v>219.16901408450704</v>
      </c>
      <c r="N15" s="112">
        <f>F15*Q15</f>
        <v>19.84056338028169</v>
      </c>
      <c r="O15" s="112">
        <f>(G15+H15)*Q15</f>
        <v>20.301971830985917</v>
      </c>
      <c r="P15" s="112">
        <f>I15*Q15</f>
        <v>61.521126760563384</v>
      </c>
      <c r="Q15" s="14">
        <f>(J16+J18+J20+R15)/J15</f>
        <v>7.6901408450704228E-2</v>
      </c>
      <c r="R15" s="14">
        <v>20</v>
      </c>
    </row>
    <row r="16" spans="1:21" x14ac:dyDescent="0.35">
      <c r="A16" s="152"/>
      <c r="B16" s="150"/>
      <c r="C16" s="101" t="s">
        <v>28</v>
      </c>
      <c r="D16" s="102">
        <v>0</v>
      </c>
      <c r="E16" s="13">
        <v>0</v>
      </c>
      <c r="F16" s="13">
        <v>30</v>
      </c>
      <c r="G16" s="13"/>
      <c r="H16" s="13">
        <v>0</v>
      </c>
      <c r="I16" s="13">
        <v>0</v>
      </c>
      <c r="J16" s="13">
        <v>0</v>
      </c>
      <c r="K16" s="13">
        <v>0</v>
      </c>
      <c r="L16" s="103">
        <v>30</v>
      </c>
      <c r="M16" s="47">
        <f>M15-(D16+E16+D18+E18+D20+E20)</f>
        <v>-129.83098591549296</v>
      </c>
      <c r="N16" s="112">
        <f>N15-(F16+F18+F20)</f>
        <v>-1193.1594366197182</v>
      </c>
      <c r="O16" s="112">
        <f>O15-(G16+H16+G18+H18+G20+H20)</f>
        <v>-79.69802816901408</v>
      </c>
      <c r="P16" s="112">
        <f>P15-(I16+I18+I20)</f>
        <v>56.521126760563384</v>
      </c>
      <c r="Q16" s="14"/>
      <c r="R16" s="14"/>
    </row>
    <row r="17" spans="1:18" x14ac:dyDescent="0.35">
      <c r="A17" s="152"/>
      <c r="B17" s="150"/>
      <c r="C17" s="139" t="s">
        <v>25</v>
      </c>
      <c r="D17" s="139">
        <v>0</v>
      </c>
      <c r="E17" s="140"/>
      <c r="F17" s="140">
        <v>0.11627906976744186</v>
      </c>
      <c r="G17" s="140"/>
      <c r="H17" s="140">
        <v>0</v>
      </c>
      <c r="I17" s="140">
        <v>0</v>
      </c>
      <c r="J17" s="140">
        <v>0</v>
      </c>
      <c r="K17" s="140"/>
      <c r="L17" s="141">
        <v>3.885003885003885E-3</v>
      </c>
    </row>
    <row r="18" spans="1:18" x14ac:dyDescent="0.35">
      <c r="A18" s="152"/>
      <c r="B18" s="150"/>
      <c r="C18" s="116" t="s">
        <v>29</v>
      </c>
      <c r="D18" s="117">
        <v>142</v>
      </c>
      <c r="E18" s="118">
        <v>0</v>
      </c>
      <c r="F18" s="118">
        <v>1183</v>
      </c>
      <c r="G18" s="118"/>
      <c r="H18" s="118">
        <v>100</v>
      </c>
      <c r="I18" s="118">
        <v>5</v>
      </c>
      <c r="J18" s="118">
        <v>253</v>
      </c>
      <c r="K18" s="118">
        <v>0</v>
      </c>
      <c r="L18" s="119">
        <v>1683</v>
      </c>
      <c r="M18" s="49">
        <f>IFERROR((D16+E16+D18+E18+D20+E20+M19)/(D15+E15),"")</f>
        <v>0.12245614035087719</v>
      </c>
      <c r="N18" s="120">
        <f>IFERROR((F16+F18+F20+N19)/F15,"")</f>
        <v>4.7015503875968996</v>
      </c>
      <c r="O18" s="120">
        <f>IFERROR((G16+H16+G18+H18+G20+H20+O19)/(G15+H15),"")</f>
        <v>0.37878787878787878</v>
      </c>
      <c r="P18" s="120">
        <f>IFERROR((I16+I18+I20+P19)/I15,"")</f>
        <v>6.2500000000000003E-3</v>
      </c>
    </row>
    <row r="19" spans="1:18" x14ac:dyDescent="0.35">
      <c r="A19" s="152"/>
      <c r="B19" s="150"/>
      <c r="C19" s="139" t="s">
        <v>30</v>
      </c>
      <c r="D19" s="139">
        <v>4.9824561403508771E-2</v>
      </c>
      <c r="E19" s="140"/>
      <c r="F19" s="140">
        <v>4.7015503875968996</v>
      </c>
      <c r="G19" s="140"/>
      <c r="H19" s="140">
        <v>0.37878787878787878</v>
      </c>
      <c r="I19" s="140">
        <v>6.2500000000000003E-3</v>
      </c>
      <c r="J19" s="140">
        <v>7.1267605633802814E-2</v>
      </c>
      <c r="K19" s="140"/>
      <c r="L19" s="141">
        <v>0.22183372183372183</v>
      </c>
      <c r="M19" s="47"/>
      <c r="N19" s="110"/>
      <c r="O19" s="110"/>
      <c r="P19" s="110"/>
    </row>
    <row r="20" spans="1:18" x14ac:dyDescent="0.35">
      <c r="A20" s="152"/>
      <c r="B20" s="150"/>
      <c r="C20" s="101" t="s">
        <v>31</v>
      </c>
      <c r="D20" s="102">
        <v>207</v>
      </c>
      <c r="E20" s="13">
        <v>0</v>
      </c>
      <c r="F20" s="13">
        <v>0</v>
      </c>
      <c r="G20" s="13"/>
      <c r="H20" s="13">
        <v>0</v>
      </c>
      <c r="I20" s="13">
        <v>0</v>
      </c>
      <c r="J20" s="13">
        <v>0</v>
      </c>
      <c r="K20" s="13">
        <v>0</v>
      </c>
      <c r="L20" s="103">
        <v>207</v>
      </c>
    </row>
    <row r="21" spans="1:18" x14ac:dyDescent="0.35">
      <c r="A21" s="152"/>
      <c r="B21" s="150"/>
      <c r="C21" s="159" t="s">
        <v>32</v>
      </c>
      <c r="D21" s="159">
        <v>0.12245614035087719</v>
      </c>
      <c r="E21" s="160"/>
      <c r="F21" s="160">
        <v>4.7015503875968996</v>
      </c>
      <c r="G21" s="160"/>
      <c r="H21" s="160">
        <v>0.37878787878787878</v>
      </c>
      <c r="I21" s="160">
        <v>6.2500000000000003E-3</v>
      </c>
      <c r="J21" s="160">
        <v>7.1267605633802814E-2</v>
      </c>
      <c r="K21" s="160"/>
      <c r="L21" s="161">
        <v>0.24864024864024864</v>
      </c>
      <c r="M21" s="49">
        <f>IFERROR((D16+E16+D18+E18+D20+E20+M22)/(D15+E15),"")</f>
        <v>0.12245614035087719</v>
      </c>
      <c r="N21" s="120">
        <f>IFERROR((F16+F18+F20+N22)/F15,"")</f>
        <v>4.7015503875968996</v>
      </c>
      <c r="O21" s="120">
        <f>IFERROR((G16+H16+G18+H18+G20+H20+O22)/(G15+H15),"")</f>
        <v>0.37878787878787878</v>
      </c>
      <c r="P21" s="120">
        <f>IFERROR((I16+I18+I20+P22)/I15,"")</f>
        <v>6.2500000000000003E-3</v>
      </c>
    </row>
    <row r="22" spans="1:18" x14ac:dyDescent="0.35">
      <c r="A22" s="152"/>
      <c r="B22" s="150"/>
      <c r="C22" s="121" t="s">
        <v>33</v>
      </c>
      <c r="D22" s="121"/>
      <c r="E22" s="14"/>
      <c r="F22" s="14"/>
      <c r="G22" s="14"/>
      <c r="H22" s="14"/>
      <c r="I22" s="14"/>
      <c r="J22" s="14"/>
      <c r="K22" s="14"/>
      <c r="L22" s="122"/>
      <c r="M22" s="50">
        <f>SUMIF(Working!$A:$A,$A15,Working!AF:AF)-SUMIF(Working!$A:$A,$A15,Working!P:P)</f>
        <v>0</v>
      </c>
      <c r="N22" s="50">
        <f>SUMIF(Working!$A:$A,$A15,Working!AG:AG)-SUMIF(Working!$A:$A,$A15,Working!S:S)</f>
        <v>0</v>
      </c>
      <c r="O22" s="50">
        <f>SUMIF(Working!$A:$A,$A15,Working!AH:AH)-SUMIF(Working!$A:$A,$A15,Working!R:R)</f>
        <v>0</v>
      </c>
      <c r="P22" s="50">
        <f>SUMIF(Working!$A:$A,$A15,Working!AI:AI)-SUMIF(Working!$A:$A,$A15,Working!Q:Q)</f>
        <v>0</v>
      </c>
    </row>
    <row r="23" spans="1:18" x14ac:dyDescent="0.35">
      <c r="A23" s="152"/>
      <c r="B23" s="150"/>
      <c r="C23" s="116" t="s">
        <v>22</v>
      </c>
      <c r="D23" s="117">
        <v>-2501</v>
      </c>
      <c r="E23" s="118">
        <v>0</v>
      </c>
      <c r="F23" s="118">
        <v>955</v>
      </c>
      <c r="G23" s="118">
        <v>0</v>
      </c>
      <c r="H23" s="118">
        <v>-164</v>
      </c>
      <c r="I23" s="118">
        <v>-795</v>
      </c>
      <c r="J23" s="118">
        <v>-3297</v>
      </c>
      <c r="K23" s="118">
        <v>0</v>
      </c>
      <c r="L23" s="119">
        <v>-5802</v>
      </c>
      <c r="M23" s="138"/>
      <c r="N23" s="123"/>
      <c r="O23" s="123"/>
      <c r="P23" s="123"/>
      <c r="Q23" s="123"/>
      <c r="R23" s="123"/>
    </row>
    <row r="24" spans="1:18" x14ac:dyDescent="0.35">
      <c r="A24" s="152"/>
      <c r="B24" s="150"/>
      <c r="C24" s="113" t="s">
        <v>24</v>
      </c>
      <c r="D24" s="113"/>
      <c r="E24" s="114"/>
      <c r="F24" s="114"/>
      <c r="G24" s="114"/>
      <c r="H24" s="114"/>
      <c r="I24" s="114"/>
      <c r="J24" s="114"/>
      <c r="K24" s="114"/>
      <c r="L24" s="115"/>
      <c r="M24" s="30"/>
      <c r="N24" s="26"/>
      <c r="O24" s="26"/>
      <c r="P24" s="26"/>
      <c r="Q24" s="24"/>
      <c r="R24" s="24"/>
    </row>
    <row r="25" spans="1:18" x14ac:dyDescent="0.35">
      <c r="A25" s="151">
        <v>1600915</v>
      </c>
      <c r="B25" s="149" t="s">
        <v>206</v>
      </c>
      <c r="C25" s="145" t="s">
        <v>27</v>
      </c>
      <c r="D25" s="146">
        <v>19630</v>
      </c>
      <c r="E25" s="147">
        <v>0</v>
      </c>
      <c r="F25" s="147">
        <v>15417</v>
      </c>
      <c r="G25" s="147"/>
      <c r="H25" s="147">
        <v>30897</v>
      </c>
      <c r="I25" s="147">
        <v>0</v>
      </c>
      <c r="J25" s="147">
        <v>0</v>
      </c>
      <c r="K25" s="147">
        <v>0</v>
      </c>
      <c r="L25" s="148">
        <v>65944</v>
      </c>
      <c r="M25" s="47" t="e">
        <f>(D25+E25)*Q25</f>
        <v>#DIV/0!</v>
      </c>
      <c r="N25" s="112" t="e">
        <f>F25*Q25</f>
        <v>#DIV/0!</v>
      </c>
      <c r="O25" s="112" t="e">
        <f>(G25+H25)*Q25</f>
        <v>#DIV/0!</v>
      </c>
      <c r="P25" s="112" t="e">
        <f>I25*Q25</f>
        <v>#DIV/0!</v>
      </c>
      <c r="Q25" s="14" t="e">
        <f>(J26+J28+J30+R25)/J25</f>
        <v>#DIV/0!</v>
      </c>
      <c r="R25" s="14">
        <v>20</v>
      </c>
    </row>
    <row r="26" spans="1:18" x14ac:dyDescent="0.35">
      <c r="A26" s="152"/>
      <c r="B26" s="150"/>
      <c r="C26" s="101" t="s">
        <v>28</v>
      </c>
      <c r="D26" s="102">
        <v>6611</v>
      </c>
      <c r="E26" s="13">
        <v>0</v>
      </c>
      <c r="F26" s="13">
        <v>3048</v>
      </c>
      <c r="G26" s="13"/>
      <c r="H26" s="13">
        <v>4962</v>
      </c>
      <c r="I26" s="13">
        <v>0</v>
      </c>
      <c r="J26" s="13">
        <v>12</v>
      </c>
      <c r="K26" s="13">
        <v>0</v>
      </c>
      <c r="L26" s="103">
        <v>14633</v>
      </c>
      <c r="M26" s="47" t="e">
        <f>M25-(D26+E26+D28+E28+D30+E30)</f>
        <v>#DIV/0!</v>
      </c>
      <c r="N26" s="112" t="e">
        <f>N25-(F26+F28+F30)</f>
        <v>#DIV/0!</v>
      </c>
      <c r="O26" s="112" t="e">
        <f>O25-(G26+H26+G28+H28+G30+H30)</f>
        <v>#DIV/0!</v>
      </c>
      <c r="P26" s="112" t="e">
        <f>P25-(I26+I28+I30)</f>
        <v>#DIV/0!</v>
      </c>
      <c r="Q26" s="14"/>
      <c r="R26" s="14"/>
    </row>
    <row r="27" spans="1:18" x14ac:dyDescent="0.35">
      <c r="A27" s="152"/>
      <c r="B27" s="150"/>
      <c r="C27" s="139" t="s">
        <v>25</v>
      </c>
      <c r="D27" s="139">
        <v>0.3367804381049414</v>
      </c>
      <c r="E27" s="140"/>
      <c r="F27" s="140">
        <v>0.19770383343062853</v>
      </c>
      <c r="G27" s="140"/>
      <c r="H27" s="140">
        <v>0.16059811632197302</v>
      </c>
      <c r="I27" s="140"/>
      <c r="J27" s="140"/>
      <c r="K27" s="140"/>
      <c r="L27" s="141">
        <v>0.22190040033968214</v>
      </c>
    </row>
    <row r="28" spans="1:18" x14ac:dyDescent="0.35">
      <c r="A28" s="152"/>
      <c r="B28" s="150"/>
      <c r="C28" s="116" t="s">
        <v>29</v>
      </c>
      <c r="D28" s="117">
        <v>7721</v>
      </c>
      <c r="E28" s="118">
        <v>24798</v>
      </c>
      <c r="F28" s="118">
        <v>6187</v>
      </c>
      <c r="G28" s="118"/>
      <c r="H28" s="118">
        <v>12873</v>
      </c>
      <c r="I28" s="118">
        <v>786</v>
      </c>
      <c r="J28" s="118">
        <v>90</v>
      </c>
      <c r="K28" s="118">
        <v>0</v>
      </c>
      <c r="L28" s="119">
        <v>52455</v>
      </c>
      <c r="M28" s="49">
        <f>IFERROR((D26+E26+D28+E28+D30+E30+M29)/(D25+E25),"")</f>
        <v>1.9979623025980642</v>
      </c>
      <c r="N28" s="120">
        <f>IFERROR((F26+F28+F30+N29)/F25,"")</f>
        <v>0.60018161769475253</v>
      </c>
      <c r="O28" s="120">
        <f>IFERROR((G26+H26+G28+H28+G30+H30+O29)/(G25+H25),"")</f>
        <v>0.58695018933877074</v>
      </c>
      <c r="P28" s="120" t="str">
        <f>IFERROR((I26+I28+I30+P29)/I25,"")</f>
        <v/>
      </c>
    </row>
    <row r="29" spans="1:18" x14ac:dyDescent="0.35">
      <c r="A29" s="152"/>
      <c r="B29" s="150"/>
      <c r="C29" s="139" t="s">
        <v>30</v>
      </c>
      <c r="D29" s="139">
        <v>0.73010697911360167</v>
      </c>
      <c r="E29" s="140"/>
      <c r="F29" s="140">
        <v>0.59901407537134332</v>
      </c>
      <c r="G29" s="140"/>
      <c r="H29" s="140">
        <v>0.57724050878726085</v>
      </c>
      <c r="I29" s="140"/>
      <c r="J29" s="140"/>
      <c r="K29" s="140"/>
      <c r="L29" s="141">
        <v>1.0173480528933641</v>
      </c>
      <c r="M29" s="47"/>
      <c r="N29" s="110"/>
      <c r="O29" s="110"/>
      <c r="P29" s="110"/>
    </row>
    <row r="30" spans="1:18" x14ac:dyDescent="0.35">
      <c r="A30" s="152"/>
      <c r="B30" s="150"/>
      <c r="C30" s="101" t="s">
        <v>31</v>
      </c>
      <c r="D30" s="102">
        <v>90</v>
      </c>
      <c r="E30" s="13">
        <v>0</v>
      </c>
      <c r="F30" s="13">
        <v>18</v>
      </c>
      <c r="G30" s="13"/>
      <c r="H30" s="13">
        <v>300</v>
      </c>
      <c r="I30" s="13">
        <v>8100</v>
      </c>
      <c r="J30" s="13">
        <v>0</v>
      </c>
      <c r="K30" s="13">
        <v>0</v>
      </c>
      <c r="L30" s="103">
        <v>8508</v>
      </c>
    </row>
    <row r="31" spans="1:18" x14ac:dyDescent="0.35">
      <c r="A31" s="152"/>
      <c r="B31" s="150"/>
      <c r="C31" s="159" t="s">
        <v>32</v>
      </c>
      <c r="D31" s="159">
        <v>0.73469179826795716</v>
      </c>
      <c r="E31" s="160"/>
      <c r="F31" s="160">
        <v>0.60018161769475253</v>
      </c>
      <c r="G31" s="160"/>
      <c r="H31" s="160">
        <v>0.58695018933877074</v>
      </c>
      <c r="I31" s="160"/>
      <c r="J31" s="160"/>
      <c r="K31" s="160"/>
      <c r="L31" s="161">
        <v>1.1463666140968094</v>
      </c>
      <c r="M31" s="49">
        <f>IFERROR((D26+E26+D28+E28+D30+E30+M32)/(D25+E25),"")</f>
        <v>1.9979623025980642</v>
      </c>
      <c r="N31" s="120">
        <f>IFERROR((F26+F28+F30+N32)/F25,"")</f>
        <v>0.60018161769475253</v>
      </c>
      <c r="O31" s="120">
        <f>IFERROR((G26+H26+G28+H28+G30+H30+O32)/(G25+H25),"")</f>
        <v>0.58695018933877074</v>
      </c>
      <c r="P31" s="120" t="str">
        <f>IFERROR((I26+I28+I30+P32)/I25,"")</f>
        <v/>
      </c>
    </row>
    <row r="32" spans="1:18" x14ac:dyDescent="0.35">
      <c r="A32" s="152"/>
      <c r="B32" s="150"/>
      <c r="C32" s="121" t="s">
        <v>33</v>
      </c>
      <c r="D32" s="121"/>
      <c r="E32" s="14"/>
      <c r="F32" s="14"/>
      <c r="G32" s="14"/>
      <c r="H32" s="14"/>
      <c r="I32" s="14"/>
      <c r="J32" s="14"/>
      <c r="K32" s="14"/>
      <c r="L32" s="122"/>
      <c r="M32" s="50">
        <f>SUMIF(Working!$A:$A,$A25,Working!AF:AF)-SUMIF(Working!$A:$A,$A25,Working!P:P)</f>
        <v>0</v>
      </c>
      <c r="N32" s="50">
        <f>SUMIF(Working!$A:$A,$A25,Working!AG:AG)-SUMIF(Working!$A:$A,$A25,Working!S:S)</f>
        <v>0</v>
      </c>
      <c r="O32" s="50">
        <f>SUMIF(Working!$A:$A,$A25,Working!AH:AH)-SUMIF(Working!$A:$A,$A25,Working!R:R)</f>
        <v>0</v>
      </c>
      <c r="P32" s="50">
        <f>SUMIF(Working!$A:$A,$A25,Working!AI:AI)-SUMIF(Working!$A:$A,$A25,Working!Q:Q)</f>
        <v>0</v>
      </c>
    </row>
    <row r="33" spans="1:18" x14ac:dyDescent="0.35">
      <c r="A33" s="152"/>
      <c r="B33" s="150"/>
      <c r="C33" s="116" t="s">
        <v>22</v>
      </c>
      <c r="D33" s="117">
        <v>-5208</v>
      </c>
      <c r="E33" s="118">
        <v>24798</v>
      </c>
      <c r="F33" s="118">
        <v>-6164</v>
      </c>
      <c r="G33" s="118">
        <v>0</v>
      </c>
      <c r="H33" s="118">
        <v>-12762</v>
      </c>
      <c r="I33" s="118">
        <v>8886</v>
      </c>
      <c r="J33" s="118">
        <v>102</v>
      </c>
      <c r="K33" s="118">
        <v>0</v>
      </c>
      <c r="L33" s="119">
        <v>9652</v>
      </c>
      <c r="M33" s="138"/>
      <c r="N33" s="123"/>
      <c r="O33" s="123"/>
      <c r="P33" s="123"/>
      <c r="Q33" s="123"/>
      <c r="R33" s="123"/>
    </row>
    <row r="34" spans="1:18" x14ac:dyDescent="0.35">
      <c r="A34" s="152"/>
      <c r="B34" s="150"/>
      <c r="C34" s="113" t="s">
        <v>24</v>
      </c>
      <c r="D34" s="113"/>
      <c r="E34" s="114"/>
      <c r="F34" s="114"/>
      <c r="G34" s="114"/>
      <c r="H34" s="114"/>
      <c r="I34" s="114"/>
      <c r="J34" s="114"/>
      <c r="K34" s="114"/>
      <c r="L34" s="115"/>
    </row>
    <row r="35" spans="1:18" x14ac:dyDescent="0.35">
      <c r="A35" s="151">
        <v>1600916</v>
      </c>
      <c r="B35" s="149" t="s">
        <v>267</v>
      </c>
      <c r="C35" s="145" t="s">
        <v>27</v>
      </c>
      <c r="D35" s="146">
        <v>0</v>
      </c>
      <c r="E35" s="147">
        <v>0</v>
      </c>
      <c r="F35" s="147">
        <v>0</v>
      </c>
      <c r="G35" s="147"/>
      <c r="H35" s="147">
        <v>0</v>
      </c>
      <c r="I35" s="147">
        <v>0</v>
      </c>
      <c r="J35" s="147">
        <v>27983</v>
      </c>
      <c r="K35" s="147">
        <v>0</v>
      </c>
      <c r="L35" s="148">
        <v>27983</v>
      </c>
      <c r="M35" s="47">
        <f>(D35+E35)*Q35</f>
        <v>0</v>
      </c>
      <c r="N35" s="112">
        <f>F35*Q35</f>
        <v>0</v>
      </c>
      <c r="O35" s="112">
        <f>(G35+H35)*Q35</f>
        <v>0</v>
      </c>
      <c r="P35" s="112">
        <f>I35*Q35</f>
        <v>0</v>
      </c>
      <c r="Q35" s="14">
        <f>(J36+J38+J40+R35)/J35</f>
        <v>1.4441625272486867</v>
      </c>
      <c r="R35" s="14">
        <v>20</v>
      </c>
    </row>
    <row r="36" spans="1:18" x14ac:dyDescent="0.35">
      <c r="A36" s="152"/>
      <c r="B36" s="150"/>
      <c r="C36" s="101" t="s">
        <v>28</v>
      </c>
      <c r="D36" s="102">
        <v>0</v>
      </c>
      <c r="E36" s="13">
        <v>0</v>
      </c>
      <c r="F36" s="13">
        <v>0</v>
      </c>
      <c r="G36" s="13"/>
      <c r="H36" s="13">
        <v>0</v>
      </c>
      <c r="I36" s="13">
        <v>0</v>
      </c>
      <c r="J36" s="13">
        <v>9114</v>
      </c>
      <c r="K36" s="13">
        <v>0</v>
      </c>
      <c r="L36" s="103">
        <v>9114</v>
      </c>
      <c r="M36" s="47">
        <f>M35-(D36+E36+D38+E38+D40+E40)</f>
        <v>-5415</v>
      </c>
      <c r="N36" s="112">
        <f>N35-(F36+F38+F40)</f>
        <v>0</v>
      </c>
      <c r="O36" s="112">
        <f>O35-(G36+H36+G38+H38+G40+H40)</f>
        <v>0</v>
      </c>
      <c r="P36" s="112">
        <f>P35-(I36+I38+I40)</f>
        <v>0</v>
      </c>
      <c r="Q36" s="14"/>
      <c r="R36" s="14"/>
    </row>
    <row r="37" spans="1:18" x14ac:dyDescent="0.35">
      <c r="A37" s="152"/>
      <c r="B37" s="150"/>
      <c r="C37" s="139" t="s">
        <v>25</v>
      </c>
      <c r="D37" s="139"/>
      <c r="E37" s="140"/>
      <c r="F37" s="140"/>
      <c r="G37" s="140"/>
      <c r="H37" s="140"/>
      <c r="I37" s="140"/>
      <c r="J37" s="140">
        <v>0.32569774505950039</v>
      </c>
      <c r="K37" s="140"/>
      <c r="L37" s="141">
        <v>0.32569774505950039</v>
      </c>
    </row>
    <row r="38" spans="1:18" x14ac:dyDescent="0.35">
      <c r="A38" s="152"/>
      <c r="B38" s="150"/>
      <c r="C38" s="116" t="s">
        <v>29</v>
      </c>
      <c r="D38" s="117">
        <v>0</v>
      </c>
      <c r="E38" s="118">
        <v>654</v>
      </c>
      <c r="F38" s="118">
        <v>0</v>
      </c>
      <c r="G38" s="118"/>
      <c r="H38" s="118">
        <v>0</v>
      </c>
      <c r="I38" s="118">
        <v>0</v>
      </c>
      <c r="J38" s="118">
        <v>11730</v>
      </c>
      <c r="K38" s="118">
        <v>2112</v>
      </c>
      <c r="L38" s="119">
        <v>14496</v>
      </c>
      <c r="M38" s="49" t="str">
        <f>IFERROR((D36+E36+D38+E38+D40+E40+M39)/(D35+E35),"")</f>
        <v/>
      </c>
      <c r="N38" s="120" t="str">
        <f>IFERROR((F36+F38+F40+N39)/F35,"")</f>
        <v/>
      </c>
      <c r="O38" s="120" t="str">
        <f>IFERROR((G36+H36+G38+H38+G40+H40+O39)/(G35+H35),"")</f>
        <v/>
      </c>
      <c r="P38" s="120" t="str">
        <f>IFERROR((I36+I38+I40+P39)/I35,"")</f>
        <v/>
      </c>
    </row>
    <row r="39" spans="1:18" x14ac:dyDescent="0.35">
      <c r="A39" s="152"/>
      <c r="B39" s="150"/>
      <c r="C39" s="139" t="s">
        <v>30</v>
      </c>
      <c r="D39" s="139"/>
      <c r="E39" s="140"/>
      <c r="F39" s="140"/>
      <c r="G39" s="140"/>
      <c r="H39" s="140"/>
      <c r="I39" s="140"/>
      <c r="J39" s="140">
        <v>0.74488082049815962</v>
      </c>
      <c r="K39" s="140"/>
      <c r="L39" s="141">
        <v>0.84372654826144444</v>
      </c>
      <c r="M39" s="47"/>
      <c r="N39" s="110"/>
      <c r="O39" s="110"/>
      <c r="P39" s="110"/>
    </row>
    <row r="40" spans="1:18" x14ac:dyDescent="0.35">
      <c r="A40" s="152"/>
      <c r="B40" s="150"/>
      <c r="C40" s="101" t="s">
        <v>31</v>
      </c>
      <c r="D40" s="102">
        <v>0</v>
      </c>
      <c r="E40" s="13">
        <v>4761</v>
      </c>
      <c r="F40" s="13">
        <v>0</v>
      </c>
      <c r="G40" s="13"/>
      <c r="H40" s="13">
        <v>0</v>
      </c>
      <c r="I40" s="13">
        <v>0</v>
      </c>
      <c r="J40" s="13">
        <v>19548</v>
      </c>
      <c r="K40" s="13">
        <v>3138</v>
      </c>
      <c r="L40" s="103">
        <v>27447</v>
      </c>
    </row>
    <row r="41" spans="1:18" x14ac:dyDescent="0.35">
      <c r="A41" s="152"/>
      <c r="B41" s="150"/>
      <c r="C41" s="159" t="s">
        <v>32</v>
      </c>
      <c r="D41" s="159"/>
      <c r="E41" s="160"/>
      <c r="F41" s="160"/>
      <c r="G41" s="160"/>
      <c r="H41" s="160"/>
      <c r="I41" s="160"/>
      <c r="J41" s="160">
        <v>1.4434478075974699</v>
      </c>
      <c r="K41" s="160"/>
      <c r="L41" s="161">
        <v>1.8245720616088339</v>
      </c>
      <c r="M41" s="49" t="str">
        <f>IFERROR((D36+E36+D38+E38+D40+E40+M42)/(D35+E35),"")</f>
        <v/>
      </c>
      <c r="N41" s="120" t="str">
        <f>IFERROR((F36+F38+F40+N42)/F35,"")</f>
        <v/>
      </c>
      <c r="O41" s="120" t="str">
        <f>IFERROR((G36+H36+G38+H38+G40+H40+O42)/(G35+H35),"")</f>
        <v/>
      </c>
      <c r="P41" s="120" t="str">
        <f>IFERROR((I36+I38+I40+P42)/I35,"")</f>
        <v/>
      </c>
    </row>
    <row r="42" spans="1:18" x14ac:dyDescent="0.35">
      <c r="A42" s="152"/>
      <c r="B42" s="150"/>
      <c r="C42" s="121" t="s">
        <v>33</v>
      </c>
      <c r="D42" s="121"/>
      <c r="E42" s="14"/>
      <c r="F42" s="14"/>
      <c r="G42" s="14"/>
      <c r="H42" s="14"/>
      <c r="I42" s="14"/>
      <c r="J42" s="14"/>
      <c r="K42" s="14"/>
      <c r="L42" s="122"/>
      <c r="M42" s="47">
        <f>SUMIF(Working!$A:$A,$A35,Working!AF:AF)-SUMIF(Working!$A:$A,$A35,Working!P:P)</f>
        <v>0</v>
      </c>
      <c r="N42" s="50">
        <f>SUMIF(Working!$A:$A,$A35,Working!AG:AG)-SUMIF(Working!$A:$A,$A35,Working!S:S)</f>
        <v>0</v>
      </c>
      <c r="O42" s="50">
        <f>SUMIF(Working!$A:$A,$A35,Working!AH:AH)-SUMIF(Working!$A:$A,$A35,Working!R:R)</f>
        <v>0</v>
      </c>
      <c r="P42" s="50">
        <f>SUMIF(Working!$A:$A,$A35,Working!AI:AI)-SUMIF(Working!$A:$A,$A35,Working!Q:Q)</f>
        <v>0</v>
      </c>
    </row>
    <row r="43" spans="1:18" x14ac:dyDescent="0.35">
      <c r="A43" s="152"/>
      <c r="B43" s="150"/>
      <c r="C43" s="116" t="s">
        <v>22</v>
      </c>
      <c r="D43" s="117">
        <v>0</v>
      </c>
      <c r="E43" s="118">
        <v>5415</v>
      </c>
      <c r="F43" s="118">
        <v>0</v>
      </c>
      <c r="G43" s="118">
        <v>0</v>
      </c>
      <c r="H43" s="118">
        <v>0</v>
      </c>
      <c r="I43" s="118">
        <v>0</v>
      </c>
      <c r="J43" s="118">
        <v>12409</v>
      </c>
      <c r="K43" s="118">
        <v>5250</v>
      </c>
      <c r="L43" s="119">
        <v>23074</v>
      </c>
      <c r="M43" s="138"/>
      <c r="N43" s="123"/>
      <c r="O43" s="123"/>
      <c r="P43" s="123"/>
      <c r="Q43" s="123"/>
      <c r="R43" s="123"/>
    </row>
    <row r="44" spans="1:18" x14ac:dyDescent="0.35">
      <c r="A44" s="152"/>
      <c r="B44" s="150"/>
      <c r="C44" s="113" t="s">
        <v>24</v>
      </c>
      <c r="D44" s="113"/>
      <c r="E44" s="114"/>
      <c r="F44" s="114"/>
      <c r="G44" s="114"/>
      <c r="H44" s="114"/>
      <c r="I44" s="114"/>
      <c r="J44" s="114"/>
      <c r="K44" s="114"/>
      <c r="L44" s="115"/>
    </row>
    <row r="45" spans="1:18" x14ac:dyDescent="0.35">
      <c r="A45" s="151">
        <v>1600958</v>
      </c>
      <c r="B45" s="149" t="s">
        <v>185</v>
      </c>
      <c r="C45" s="145" t="s">
        <v>27</v>
      </c>
      <c r="D45" s="146">
        <v>1665</v>
      </c>
      <c r="E45" s="147">
        <v>0</v>
      </c>
      <c r="F45" s="147">
        <v>252</v>
      </c>
      <c r="G45" s="147"/>
      <c r="H45" s="147">
        <v>168</v>
      </c>
      <c r="I45" s="147">
        <v>712</v>
      </c>
      <c r="J45" s="147">
        <v>2452</v>
      </c>
      <c r="K45" s="147">
        <v>0</v>
      </c>
      <c r="L45" s="148">
        <v>5249</v>
      </c>
      <c r="M45" s="47">
        <f>(D45+E45)*Q45</f>
        <v>100.49755301794453</v>
      </c>
      <c r="N45" s="112">
        <f>F45*Q45</f>
        <v>15.210440456769984</v>
      </c>
      <c r="O45" s="112">
        <f>(G45+H45)*Q45</f>
        <v>10.140293637846655</v>
      </c>
      <c r="P45" s="112">
        <f>I45*Q45</f>
        <v>42.97553017944535</v>
      </c>
      <c r="Q45" s="14">
        <f>(J46+J48+J50+R45)/J45</f>
        <v>6.0358890701468187E-2</v>
      </c>
      <c r="R45" s="14">
        <v>20</v>
      </c>
    </row>
    <row r="46" spans="1:18" x14ac:dyDescent="0.35">
      <c r="A46" s="152"/>
      <c r="B46" s="150"/>
      <c r="C46" s="101" t="s">
        <v>28</v>
      </c>
      <c r="D46" s="102">
        <v>240</v>
      </c>
      <c r="E46" s="13">
        <v>0</v>
      </c>
      <c r="F46" s="13">
        <v>96</v>
      </c>
      <c r="G46" s="13"/>
      <c r="H46" s="13">
        <v>36</v>
      </c>
      <c r="I46" s="13">
        <v>0</v>
      </c>
      <c r="J46" s="13">
        <v>0</v>
      </c>
      <c r="K46" s="13">
        <v>0</v>
      </c>
      <c r="L46" s="103">
        <v>372</v>
      </c>
      <c r="M46" s="47">
        <f>M45-(D46+E46+D48+E48+D50+E50)</f>
        <v>-8173.5024469820555</v>
      </c>
      <c r="N46" s="112">
        <f>N45-(F46+F48+F50)</f>
        <v>-94.789559543230013</v>
      </c>
      <c r="O46" s="112">
        <f>O45-(G46+H46+G48+H48+G50+H50)</f>
        <v>-973.85970636215336</v>
      </c>
      <c r="P46" s="112">
        <f>P45-(I46+I48+I50)</f>
        <v>-7234.0244698205543</v>
      </c>
      <c r="Q46" s="14"/>
      <c r="R46" s="14"/>
    </row>
    <row r="47" spans="1:18" x14ac:dyDescent="0.35">
      <c r="A47" s="152"/>
      <c r="B47" s="150"/>
      <c r="C47" s="139" t="s">
        <v>25</v>
      </c>
      <c r="D47" s="139">
        <v>0.14414414414414414</v>
      </c>
      <c r="E47" s="140"/>
      <c r="F47" s="140">
        <v>0.38095238095238093</v>
      </c>
      <c r="G47" s="140"/>
      <c r="H47" s="140">
        <v>0.21428571428571427</v>
      </c>
      <c r="I47" s="140">
        <v>0</v>
      </c>
      <c r="J47" s="140">
        <v>0</v>
      </c>
      <c r="K47" s="140"/>
      <c r="L47" s="141">
        <v>7.0870642027052774E-2</v>
      </c>
    </row>
    <row r="48" spans="1:18" x14ac:dyDescent="0.35">
      <c r="A48" s="152"/>
      <c r="B48" s="150"/>
      <c r="C48" s="116" t="s">
        <v>29</v>
      </c>
      <c r="D48" s="117">
        <v>822</v>
      </c>
      <c r="E48" s="118">
        <v>7212</v>
      </c>
      <c r="F48" s="118">
        <v>14</v>
      </c>
      <c r="G48" s="118"/>
      <c r="H48" s="118">
        <v>936</v>
      </c>
      <c r="I48" s="118">
        <v>7277</v>
      </c>
      <c r="J48" s="118">
        <v>128</v>
      </c>
      <c r="K48" s="118">
        <v>10932</v>
      </c>
      <c r="L48" s="119">
        <v>27321</v>
      </c>
      <c r="M48" s="49">
        <f>IFERROR((D46+E46+D48+E48+D50+E50+M49)/(D45+E45),"")</f>
        <v>4.9693693693693692</v>
      </c>
      <c r="N48" s="120">
        <f>IFERROR((F46+F48+F50+N49)/F45,"")</f>
        <v>0.43650793650793651</v>
      </c>
      <c r="O48" s="120">
        <f>IFERROR((G46+H46+G48+H48+G50+H50+O49)/(G45+H45),"")</f>
        <v>5.8571428571428568</v>
      </c>
      <c r="P48" s="120">
        <f>IFERROR((I46+I48+I50+P49)/I45,"")</f>
        <v>10.220505617977528</v>
      </c>
    </row>
    <row r="49" spans="1:18" x14ac:dyDescent="0.35">
      <c r="A49" s="152"/>
      <c r="B49" s="150"/>
      <c r="C49" s="139" t="s">
        <v>30</v>
      </c>
      <c r="D49" s="139">
        <v>0.63783783783783787</v>
      </c>
      <c r="E49" s="140"/>
      <c r="F49" s="140">
        <v>0.43650793650793651</v>
      </c>
      <c r="G49" s="140"/>
      <c r="H49" s="140">
        <v>5.7857142857142856</v>
      </c>
      <c r="I49" s="140">
        <v>10.220505617977528</v>
      </c>
      <c r="J49" s="140">
        <v>5.2202283849918436E-2</v>
      </c>
      <c r="K49" s="140"/>
      <c r="L49" s="141">
        <v>5.2758620689655169</v>
      </c>
      <c r="M49" s="47"/>
      <c r="N49" s="110"/>
      <c r="O49" s="110"/>
      <c r="P49" s="110"/>
    </row>
    <row r="50" spans="1:18" x14ac:dyDescent="0.35">
      <c r="A50" s="152"/>
      <c r="B50" s="150"/>
      <c r="C50" s="101" t="s">
        <v>31</v>
      </c>
      <c r="D50" s="102">
        <v>0</v>
      </c>
      <c r="E50" s="13">
        <v>0</v>
      </c>
      <c r="F50" s="13">
        <v>0</v>
      </c>
      <c r="G50" s="13"/>
      <c r="H50" s="13">
        <v>12</v>
      </c>
      <c r="I50" s="13">
        <v>0</v>
      </c>
      <c r="J50" s="13">
        <v>0</v>
      </c>
      <c r="K50" s="13">
        <v>0</v>
      </c>
      <c r="L50" s="103">
        <v>12</v>
      </c>
    </row>
    <row r="51" spans="1:18" x14ac:dyDescent="0.35">
      <c r="A51" s="152"/>
      <c r="B51" s="150"/>
      <c r="C51" s="159" t="s">
        <v>32</v>
      </c>
      <c r="D51" s="159">
        <v>0.63783783783783787</v>
      </c>
      <c r="E51" s="160"/>
      <c r="F51" s="160">
        <v>0.43650793650793651</v>
      </c>
      <c r="G51" s="160"/>
      <c r="H51" s="160">
        <v>5.8571428571428568</v>
      </c>
      <c r="I51" s="160">
        <v>10.220505617977528</v>
      </c>
      <c r="J51" s="160">
        <v>5.2202283849918436E-2</v>
      </c>
      <c r="K51" s="160"/>
      <c r="L51" s="161">
        <v>5.2781482187083251</v>
      </c>
      <c r="M51" s="49">
        <f>IFERROR((D46+E46+D48+E48+D50+E50+M52)/(D45+E45),"")</f>
        <v>4.9693693693693692</v>
      </c>
      <c r="N51" s="120">
        <f>IFERROR((F46+F48+F50+N52)/F45,"")</f>
        <v>0.43650793650793651</v>
      </c>
      <c r="O51" s="120">
        <f>IFERROR((G46+H46+G48+H48+G50+H50+O52)/(G45+H45),"")</f>
        <v>5.8571428571428568</v>
      </c>
      <c r="P51" s="120">
        <f>IFERROR((I46+I48+I50+P52)/I45,"")</f>
        <v>10.220505617977528</v>
      </c>
    </row>
    <row r="52" spans="1:18" x14ac:dyDescent="0.35">
      <c r="A52" s="152"/>
      <c r="B52" s="150"/>
      <c r="C52" s="121" t="s">
        <v>33</v>
      </c>
      <c r="D52" s="121"/>
      <c r="E52" s="14"/>
      <c r="F52" s="14"/>
      <c r="G52" s="14"/>
      <c r="H52" s="14"/>
      <c r="I52" s="14"/>
      <c r="J52" s="14"/>
      <c r="K52" s="14"/>
      <c r="L52" s="122"/>
      <c r="M52" s="47">
        <f>SUMIF(Working!$A:$A,$A45,Working!AF:AF)-SUMIF(Working!$A:$A,$A45,Working!P:P)</f>
        <v>0</v>
      </c>
      <c r="N52" s="50">
        <f>SUMIF(Working!$A:$A,$A45,Working!AG:AG)-SUMIF(Working!$A:$A,$A45,Working!S:S)</f>
        <v>0</v>
      </c>
      <c r="O52" s="50">
        <f>SUMIF(Working!$A:$A,$A45,Working!AH:AH)-SUMIF(Working!$A:$A,$A45,Working!R:R)</f>
        <v>0</v>
      </c>
      <c r="P52" s="50">
        <f>SUMIF(Working!$A:$A,$A45,Working!AI:AI)-SUMIF(Working!$A:$A,$A45,Working!Q:Q)</f>
        <v>0</v>
      </c>
    </row>
    <row r="53" spans="1:18" x14ac:dyDescent="0.35">
      <c r="A53" s="152"/>
      <c r="B53" s="150"/>
      <c r="C53" s="116" t="s">
        <v>22</v>
      </c>
      <c r="D53" s="117">
        <v>-603</v>
      </c>
      <c r="E53" s="118">
        <v>7212</v>
      </c>
      <c r="F53" s="118">
        <v>-142</v>
      </c>
      <c r="G53" s="118">
        <v>0</v>
      </c>
      <c r="H53" s="118">
        <v>816</v>
      </c>
      <c r="I53" s="118">
        <v>6565</v>
      </c>
      <c r="J53" s="118">
        <v>-2324</v>
      </c>
      <c r="K53" s="118">
        <v>10932</v>
      </c>
      <c r="L53" s="119">
        <v>22456</v>
      </c>
      <c r="M53" s="138"/>
      <c r="N53" s="123"/>
      <c r="O53" s="123"/>
      <c r="P53" s="123"/>
      <c r="Q53" s="123"/>
      <c r="R53" s="123"/>
    </row>
    <row r="54" spans="1:18" x14ac:dyDescent="0.35">
      <c r="A54" s="152"/>
      <c r="B54" s="150"/>
      <c r="C54" s="113" t="s">
        <v>24</v>
      </c>
      <c r="D54" s="113"/>
      <c r="E54" s="114"/>
      <c r="F54" s="114"/>
      <c r="G54" s="114"/>
      <c r="H54" s="114"/>
      <c r="I54" s="114"/>
      <c r="J54" s="114"/>
      <c r="K54" s="114"/>
      <c r="L54" s="115"/>
    </row>
    <row r="55" spans="1:18" x14ac:dyDescent="0.35">
      <c r="A55" s="151">
        <v>1600964</v>
      </c>
      <c r="B55" s="149" t="s">
        <v>207</v>
      </c>
      <c r="C55" s="145" t="s">
        <v>27</v>
      </c>
      <c r="D55" s="146">
        <v>22318</v>
      </c>
      <c r="E55" s="147">
        <v>0</v>
      </c>
      <c r="F55" s="147">
        <v>28976</v>
      </c>
      <c r="G55" s="147"/>
      <c r="H55" s="147">
        <v>29474</v>
      </c>
      <c r="I55" s="147">
        <v>0</v>
      </c>
      <c r="J55" s="147">
        <v>0</v>
      </c>
      <c r="K55" s="147">
        <v>0</v>
      </c>
      <c r="L55" s="148">
        <v>80768</v>
      </c>
      <c r="M55" s="47" t="e">
        <f>(D55+E55)*Q55</f>
        <v>#DIV/0!</v>
      </c>
      <c r="N55" s="112" t="e">
        <f>F55*Q55</f>
        <v>#DIV/0!</v>
      </c>
      <c r="O55" s="112" t="e">
        <f>(G55+H55)*Q55</f>
        <v>#DIV/0!</v>
      </c>
      <c r="P55" s="112" t="e">
        <f>I55*Q55</f>
        <v>#DIV/0!</v>
      </c>
      <c r="Q55" s="14" t="e">
        <f>(J56+J58+J60+R55)/J55</f>
        <v>#DIV/0!</v>
      </c>
      <c r="R55" s="14">
        <v>20</v>
      </c>
    </row>
    <row r="56" spans="1:18" x14ac:dyDescent="0.35">
      <c r="A56" s="152"/>
      <c r="B56" s="150"/>
      <c r="C56" s="101" t="s">
        <v>28</v>
      </c>
      <c r="D56" s="102">
        <v>7722</v>
      </c>
      <c r="E56" s="13">
        <v>0</v>
      </c>
      <c r="F56" s="13">
        <v>8412</v>
      </c>
      <c r="G56" s="13"/>
      <c r="H56" s="13">
        <v>8664</v>
      </c>
      <c r="I56" s="13">
        <v>36</v>
      </c>
      <c r="J56" s="13">
        <v>0</v>
      </c>
      <c r="K56" s="13">
        <v>0</v>
      </c>
      <c r="L56" s="103">
        <v>24834</v>
      </c>
      <c r="M56" s="47" t="e">
        <f>M55-(D56+E56+D58+E58+D60+E60)</f>
        <v>#DIV/0!</v>
      </c>
      <c r="N56" s="112" t="e">
        <f>N55-(F56+F58+F60)</f>
        <v>#DIV/0!</v>
      </c>
      <c r="O56" s="112" t="e">
        <f>O55-(G56+H56+G58+H58+G60+H60)</f>
        <v>#DIV/0!</v>
      </c>
      <c r="P56" s="112" t="e">
        <f>P55-(I56+I58+I60)</f>
        <v>#DIV/0!</v>
      </c>
      <c r="Q56" s="14"/>
      <c r="R56" s="14"/>
    </row>
    <row r="57" spans="1:18" x14ac:dyDescent="0.35">
      <c r="A57" s="152"/>
      <c r="B57" s="150"/>
      <c r="C57" s="139" t="s">
        <v>25</v>
      </c>
      <c r="D57" s="139">
        <v>0.34599874540729458</v>
      </c>
      <c r="E57" s="140"/>
      <c r="F57" s="140">
        <v>0.29030922142462728</v>
      </c>
      <c r="G57" s="140"/>
      <c r="H57" s="140">
        <v>0.29395399335007127</v>
      </c>
      <c r="I57" s="140"/>
      <c r="J57" s="140"/>
      <c r="K57" s="140"/>
      <c r="L57" s="141">
        <v>0.30747325673534071</v>
      </c>
    </row>
    <row r="58" spans="1:18" x14ac:dyDescent="0.35">
      <c r="A58" s="152"/>
      <c r="B58" s="150"/>
      <c r="C58" s="116" t="s">
        <v>29</v>
      </c>
      <c r="D58" s="117">
        <v>11994</v>
      </c>
      <c r="E58" s="118">
        <v>16992</v>
      </c>
      <c r="F58" s="118">
        <v>15798</v>
      </c>
      <c r="G58" s="118"/>
      <c r="H58" s="118">
        <v>14316</v>
      </c>
      <c r="I58" s="118">
        <v>1392</v>
      </c>
      <c r="J58" s="118">
        <v>144</v>
      </c>
      <c r="K58" s="118">
        <v>0</v>
      </c>
      <c r="L58" s="119">
        <v>60636</v>
      </c>
      <c r="M58" s="49">
        <f>IFERROR((D56+E56+D58+E58+D60+E60+M59)/(D55+E55),"")</f>
        <v>1.6501478627117125</v>
      </c>
      <c r="N58" s="120">
        <f>IFERROR((F56+F58+F60+N59)/F55,"")</f>
        <v>0.89101325234676976</v>
      </c>
      <c r="O58" s="120">
        <f>IFERROR((G56+H56+G58+H58+G60+H60+O59)/(G55+H55),"")</f>
        <v>0.80002714256632967</v>
      </c>
      <c r="P58" s="120" t="str">
        <f>IFERROR((I56+I58+I60+P59)/I55,"")</f>
        <v/>
      </c>
    </row>
    <row r="59" spans="1:18" x14ac:dyDescent="0.35">
      <c r="A59" s="152"/>
      <c r="B59" s="150"/>
      <c r="C59" s="139" t="s">
        <v>30</v>
      </c>
      <c r="D59" s="139">
        <v>0.88341249215879558</v>
      </c>
      <c r="E59" s="140"/>
      <c r="F59" s="140">
        <v>0.8355190502484815</v>
      </c>
      <c r="G59" s="140"/>
      <c r="H59" s="140">
        <v>0.77967021781909485</v>
      </c>
      <c r="I59" s="140"/>
      <c r="J59" s="140"/>
      <c r="K59" s="140"/>
      <c r="L59" s="141">
        <v>1.0582161251980982</v>
      </c>
      <c r="M59" s="47"/>
      <c r="N59" s="110"/>
      <c r="O59" s="110"/>
      <c r="P59" s="110"/>
    </row>
    <row r="60" spans="1:18" x14ac:dyDescent="0.35">
      <c r="A60" s="152"/>
      <c r="B60" s="150"/>
      <c r="C60" s="101" t="s">
        <v>31</v>
      </c>
      <c r="D60" s="102">
        <v>120</v>
      </c>
      <c r="E60" s="13">
        <v>0</v>
      </c>
      <c r="F60" s="13">
        <v>1608</v>
      </c>
      <c r="G60" s="13"/>
      <c r="H60" s="13">
        <v>600</v>
      </c>
      <c r="I60" s="13">
        <v>0</v>
      </c>
      <c r="J60" s="13">
        <v>0</v>
      </c>
      <c r="K60" s="13">
        <v>0</v>
      </c>
      <c r="L60" s="103">
        <v>2328</v>
      </c>
    </row>
    <row r="61" spans="1:18" x14ac:dyDescent="0.35">
      <c r="A61" s="152"/>
      <c r="B61" s="150"/>
      <c r="C61" s="159" t="s">
        <v>32</v>
      </c>
      <c r="D61" s="159">
        <v>0.88878931803925088</v>
      </c>
      <c r="E61" s="160"/>
      <c r="F61" s="160">
        <v>0.89101325234676976</v>
      </c>
      <c r="G61" s="160"/>
      <c r="H61" s="160">
        <v>0.80002714256632967</v>
      </c>
      <c r="I61" s="160"/>
      <c r="J61" s="160"/>
      <c r="K61" s="160"/>
      <c r="L61" s="161">
        <v>1.0870394215530903</v>
      </c>
      <c r="M61" s="49">
        <f>IFERROR((D56+E56+D58+E58+D60+E60+M62)/(D55+E55),"")</f>
        <v>1.6501478627117125</v>
      </c>
      <c r="N61" s="120">
        <f>IFERROR((F56+F58+F60+N62)/F55,"")</f>
        <v>0.89101325234676976</v>
      </c>
      <c r="O61" s="120">
        <f>IFERROR((G56+H56+G58+H58+G60+H60+O62)/(G55+H55),"")</f>
        <v>0.80002714256632967</v>
      </c>
      <c r="P61" s="120" t="str">
        <f>IFERROR((I56+I58+I60+P62)/I55,"")</f>
        <v/>
      </c>
    </row>
    <row r="62" spans="1:18" x14ac:dyDescent="0.35">
      <c r="A62" s="152"/>
      <c r="B62" s="150"/>
      <c r="C62" s="121" t="s">
        <v>33</v>
      </c>
      <c r="D62" s="121"/>
      <c r="E62" s="14"/>
      <c r="F62" s="14"/>
      <c r="G62" s="14"/>
      <c r="H62" s="14"/>
      <c r="I62" s="14"/>
      <c r="J62" s="14"/>
      <c r="K62" s="14"/>
      <c r="L62" s="122"/>
      <c r="M62" s="47">
        <f>SUMIF(Working!$A:$A,$A55,Working!AF:AF)-SUMIF(Working!$A:$A,$A55,Working!P:P)</f>
        <v>0</v>
      </c>
      <c r="N62" s="50">
        <f>SUMIF(Working!$A:$A,$A55,Working!AG:AG)-SUMIF(Working!$A:$A,$A55,Working!S:S)</f>
        <v>0</v>
      </c>
      <c r="O62" s="50">
        <f>SUMIF(Working!$A:$A,$A55,Working!AH:AH)-SUMIF(Working!$A:$A,$A55,Working!R:R)</f>
        <v>0</v>
      </c>
      <c r="P62" s="50">
        <f>SUMIF(Working!$A:$A,$A55,Working!AI:AI)-SUMIF(Working!$A:$A,$A55,Working!Q:Q)</f>
        <v>0</v>
      </c>
    </row>
    <row r="63" spans="1:18" x14ac:dyDescent="0.35">
      <c r="A63" s="152"/>
      <c r="B63" s="150"/>
      <c r="C63" s="116" t="s">
        <v>22</v>
      </c>
      <c r="D63" s="117">
        <v>-2482</v>
      </c>
      <c r="E63" s="118">
        <v>16992</v>
      </c>
      <c r="F63" s="118">
        <v>-3158</v>
      </c>
      <c r="G63" s="118">
        <v>0</v>
      </c>
      <c r="H63" s="118">
        <v>-5894</v>
      </c>
      <c r="I63" s="118">
        <v>1428</v>
      </c>
      <c r="J63" s="118">
        <v>144</v>
      </c>
      <c r="K63" s="118">
        <v>0</v>
      </c>
      <c r="L63" s="119">
        <v>7030</v>
      </c>
      <c r="M63" s="138"/>
      <c r="N63" s="123"/>
      <c r="O63" s="123"/>
      <c r="P63" s="123"/>
      <c r="Q63" s="123"/>
      <c r="R63" s="123"/>
    </row>
    <row r="64" spans="1:18" x14ac:dyDescent="0.35">
      <c r="A64" s="152"/>
      <c r="B64" s="150"/>
      <c r="C64" s="113" t="s">
        <v>24</v>
      </c>
      <c r="D64" s="113"/>
      <c r="E64" s="114"/>
      <c r="F64" s="114"/>
      <c r="G64" s="114"/>
      <c r="H64" s="114"/>
      <c r="I64" s="114"/>
      <c r="J64" s="114"/>
      <c r="K64" s="114"/>
      <c r="L64" s="115"/>
    </row>
    <row r="65" spans="1:18" x14ac:dyDescent="0.35">
      <c r="A65" s="151">
        <v>1600965</v>
      </c>
      <c r="B65" s="149" t="s">
        <v>268</v>
      </c>
      <c r="C65" s="145" t="s">
        <v>27</v>
      </c>
      <c r="D65" s="146">
        <v>0</v>
      </c>
      <c r="E65" s="147">
        <v>0</v>
      </c>
      <c r="F65" s="147">
        <v>0</v>
      </c>
      <c r="G65" s="147"/>
      <c r="H65" s="147">
        <v>0</v>
      </c>
      <c r="I65" s="147">
        <v>0</v>
      </c>
      <c r="J65" s="147">
        <v>77066</v>
      </c>
      <c r="K65" s="147">
        <v>0</v>
      </c>
      <c r="L65" s="148">
        <v>77066</v>
      </c>
      <c r="M65" s="47">
        <f>(D65+E65)*Q65</f>
        <v>0</v>
      </c>
      <c r="N65" s="112">
        <f>F65*Q65</f>
        <v>0</v>
      </c>
      <c r="O65" s="112">
        <f>(G65+H65)*Q65</f>
        <v>0</v>
      </c>
      <c r="P65" s="112">
        <f>I65*Q65</f>
        <v>0</v>
      </c>
      <c r="Q65" s="14">
        <f>(J66+J68+J70+R65)/J65</f>
        <v>0.76513637661225442</v>
      </c>
      <c r="R65" s="14">
        <v>20</v>
      </c>
    </row>
    <row r="66" spans="1:18" x14ac:dyDescent="0.35">
      <c r="A66" s="152"/>
      <c r="B66" s="150"/>
      <c r="C66" s="101" t="s">
        <v>28</v>
      </c>
      <c r="D66" s="102">
        <v>0</v>
      </c>
      <c r="E66" s="13">
        <v>0</v>
      </c>
      <c r="F66" s="13">
        <v>0</v>
      </c>
      <c r="G66" s="13"/>
      <c r="H66" s="13">
        <v>0</v>
      </c>
      <c r="I66" s="13">
        <v>0</v>
      </c>
      <c r="J66" s="13">
        <v>28925</v>
      </c>
      <c r="K66" s="13">
        <v>0</v>
      </c>
      <c r="L66" s="103">
        <v>28925</v>
      </c>
      <c r="M66" s="47">
        <f>M65-(D66+E66+D68+E68+D70+E70)</f>
        <v>-15456</v>
      </c>
      <c r="N66" s="112">
        <f>N65-(F66+F68+F70)</f>
        <v>0</v>
      </c>
      <c r="O66" s="112">
        <f>O65-(G66+H66+G68+H68+G70+H70)</f>
        <v>0</v>
      </c>
      <c r="P66" s="112">
        <f>P65-(I66+I68+I70)</f>
        <v>0</v>
      </c>
      <c r="Q66" s="14"/>
      <c r="R66" s="14"/>
    </row>
    <row r="67" spans="1:18" x14ac:dyDescent="0.35">
      <c r="A67" s="152"/>
      <c r="B67" s="150"/>
      <c r="C67" s="139" t="s">
        <v>25</v>
      </c>
      <c r="D67" s="139"/>
      <c r="E67" s="140"/>
      <c r="F67" s="140"/>
      <c r="G67" s="140"/>
      <c r="H67" s="140"/>
      <c r="I67" s="140"/>
      <c r="J67" s="140">
        <v>0.37532764124257129</v>
      </c>
      <c r="K67" s="140"/>
      <c r="L67" s="141">
        <v>0.37532764124257129</v>
      </c>
    </row>
    <row r="68" spans="1:18" x14ac:dyDescent="0.35">
      <c r="A68" s="152"/>
      <c r="B68" s="150"/>
      <c r="C68" s="116" t="s">
        <v>29</v>
      </c>
      <c r="D68" s="117">
        <v>0</v>
      </c>
      <c r="E68" s="118">
        <v>15456</v>
      </c>
      <c r="F68" s="118">
        <v>0</v>
      </c>
      <c r="G68" s="118"/>
      <c r="H68" s="118">
        <v>0</v>
      </c>
      <c r="I68" s="118">
        <v>0</v>
      </c>
      <c r="J68" s="118">
        <v>29325</v>
      </c>
      <c r="K68" s="118">
        <v>5832</v>
      </c>
      <c r="L68" s="119">
        <v>50613</v>
      </c>
      <c r="M68" s="49" t="str">
        <f>IFERROR((D66+E66+D68+E68+D70+E70+M69)/(D65+E65),"")</f>
        <v/>
      </c>
      <c r="N68" s="120" t="str">
        <f>IFERROR((F66+F68+F70+N69)/F65,"")</f>
        <v/>
      </c>
      <c r="O68" s="120" t="str">
        <f>IFERROR((G66+H66+G68+H68+G70+H70+O69)/(G65+H65),"")</f>
        <v/>
      </c>
      <c r="P68" s="120" t="str">
        <f>IFERROR((I66+I68+I70+P69)/I65,"")</f>
        <v/>
      </c>
    </row>
    <row r="69" spans="1:18" x14ac:dyDescent="0.35">
      <c r="A69" s="152"/>
      <c r="B69" s="150"/>
      <c r="C69" s="139" t="s">
        <v>30</v>
      </c>
      <c r="D69" s="139"/>
      <c r="E69" s="140"/>
      <c r="F69" s="140"/>
      <c r="G69" s="140"/>
      <c r="H69" s="140"/>
      <c r="I69" s="140"/>
      <c r="J69" s="140">
        <v>0.75584563880310385</v>
      </c>
      <c r="K69" s="140"/>
      <c r="L69" s="141">
        <v>1.0320764020450004</v>
      </c>
      <c r="M69" s="47"/>
      <c r="N69" s="110"/>
      <c r="O69" s="110"/>
      <c r="P69" s="110"/>
    </row>
    <row r="70" spans="1:18" x14ac:dyDescent="0.35">
      <c r="A70" s="152"/>
      <c r="B70" s="150"/>
      <c r="C70" s="101" t="s">
        <v>31</v>
      </c>
      <c r="D70" s="102">
        <v>0</v>
      </c>
      <c r="E70" s="13">
        <v>0</v>
      </c>
      <c r="F70" s="13">
        <v>0</v>
      </c>
      <c r="G70" s="13"/>
      <c r="H70" s="13">
        <v>0</v>
      </c>
      <c r="I70" s="13">
        <v>0</v>
      </c>
      <c r="J70" s="13">
        <v>696</v>
      </c>
      <c r="K70" s="13">
        <v>4212</v>
      </c>
      <c r="L70" s="103">
        <v>4908</v>
      </c>
    </row>
    <row r="71" spans="1:18" x14ac:dyDescent="0.35">
      <c r="A71" s="152"/>
      <c r="B71" s="150"/>
      <c r="C71" s="159" t="s">
        <v>32</v>
      </c>
      <c r="D71" s="159"/>
      <c r="E71" s="160"/>
      <c r="F71" s="160"/>
      <c r="G71" s="160"/>
      <c r="H71" s="160"/>
      <c r="I71" s="160"/>
      <c r="J71" s="160">
        <v>0.76487685879635636</v>
      </c>
      <c r="K71" s="160"/>
      <c r="L71" s="161">
        <v>1.0957620740663847</v>
      </c>
      <c r="M71" s="49" t="str">
        <f>IFERROR((D66+E66+D68+E68+D70+E70+M72)/(D65+E65),"")</f>
        <v/>
      </c>
      <c r="N71" s="120" t="str">
        <f>IFERROR((F66+F68+F70+N72)/F65,"")</f>
        <v/>
      </c>
      <c r="O71" s="120" t="str">
        <f>IFERROR((G66+H66+G68+H68+G70+H70+O72)/(G65+H65),"")</f>
        <v/>
      </c>
      <c r="P71" s="120" t="str">
        <f>IFERROR((I66+I68+I70+P72)/I65,"")</f>
        <v/>
      </c>
    </row>
    <row r="72" spans="1:18" x14ac:dyDescent="0.35">
      <c r="A72" s="152"/>
      <c r="B72" s="150"/>
      <c r="C72" s="121" t="s">
        <v>33</v>
      </c>
      <c r="D72" s="121"/>
      <c r="E72" s="14"/>
      <c r="F72" s="14"/>
      <c r="G72" s="14"/>
      <c r="H72" s="14"/>
      <c r="I72" s="14"/>
      <c r="J72" s="14"/>
      <c r="K72" s="14"/>
      <c r="L72" s="122"/>
      <c r="M72" s="47">
        <f>SUMIF(Working!$A:$A,$A65,Working!AF:AF)-SUMIF(Working!$A:$A,$A65,Working!P:P)</f>
        <v>0</v>
      </c>
      <c r="N72" s="50">
        <f>SUMIF(Working!$A:$A,$A65,Working!AG:AG)-SUMIF(Working!$A:$A,$A65,Working!S:S)</f>
        <v>0</v>
      </c>
      <c r="O72" s="50">
        <f>SUMIF(Working!$A:$A,$A65,Working!AH:AH)-SUMIF(Working!$A:$A,$A65,Working!R:R)</f>
        <v>0</v>
      </c>
      <c r="P72" s="50">
        <f>SUMIF(Working!$A:$A,$A65,Working!AI:AI)-SUMIF(Working!$A:$A,$A65,Working!Q:Q)</f>
        <v>0</v>
      </c>
    </row>
    <row r="73" spans="1:18" x14ac:dyDescent="0.35">
      <c r="A73" s="152"/>
      <c r="B73" s="150"/>
      <c r="C73" s="116" t="s">
        <v>22</v>
      </c>
      <c r="D73" s="117">
        <v>0</v>
      </c>
      <c r="E73" s="118">
        <v>15456</v>
      </c>
      <c r="F73" s="118">
        <v>0</v>
      </c>
      <c r="G73" s="118">
        <v>0</v>
      </c>
      <c r="H73" s="118">
        <v>0</v>
      </c>
      <c r="I73" s="118">
        <v>0</v>
      </c>
      <c r="J73" s="118">
        <v>-18120</v>
      </c>
      <c r="K73" s="118">
        <v>10044</v>
      </c>
      <c r="L73" s="119">
        <v>7380</v>
      </c>
      <c r="M73" s="138"/>
      <c r="N73" s="123"/>
      <c r="O73" s="123"/>
      <c r="P73" s="123"/>
      <c r="Q73" s="123"/>
      <c r="R73" s="123"/>
    </row>
    <row r="74" spans="1:18" x14ac:dyDescent="0.35">
      <c r="A74" s="152"/>
      <c r="B74" s="150"/>
      <c r="C74" s="113" t="s">
        <v>24</v>
      </c>
      <c r="D74" s="113"/>
      <c r="E74" s="114"/>
      <c r="F74" s="114"/>
      <c r="G74" s="114"/>
      <c r="H74" s="114"/>
      <c r="I74" s="114"/>
      <c r="J74" s="114"/>
      <c r="K74" s="114"/>
      <c r="L74" s="115"/>
    </row>
    <row r="75" spans="1:18" x14ac:dyDescent="0.35">
      <c r="A75" s="151">
        <v>1600978</v>
      </c>
      <c r="B75" s="149" t="s">
        <v>187</v>
      </c>
      <c r="C75" s="145" t="s">
        <v>27</v>
      </c>
      <c r="D75" s="146">
        <v>0</v>
      </c>
      <c r="E75" s="147">
        <v>0</v>
      </c>
      <c r="F75" s="147">
        <v>0</v>
      </c>
      <c r="G75" s="147"/>
      <c r="H75" s="147">
        <v>0</v>
      </c>
      <c r="I75" s="147">
        <v>0</v>
      </c>
      <c r="J75" s="147">
        <v>0</v>
      </c>
      <c r="K75" s="147">
        <v>0</v>
      </c>
      <c r="L75" s="148">
        <v>0</v>
      </c>
      <c r="M75" s="47" t="e">
        <f>(D75+E75)*Q75</f>
        <v>#DIV/0!</v>
      </c>
      <c r="N75" s="112" t="e">
        <f>F75*Q75</f>
        <v>#DIV/0!</v>
      </c>
      <c r="O75" s="112" t="e">
        <f>(G75+H75)*Q75</f>
        <v>#DIV/0!</v>
      </c>
      <c r="P75" s="112" t="e">
        <f>I75*Q75</f>
        <v>#DIV/0!</v>
      </c>
      <c r="Q75" s="14" t="e">
        <f>(J76+J78+J80+R75)/J75</f>
        <v>#DIV/0!</v>
      </c>
      <c r="R75" s="14">
        <v>20</v>
      </c>
    </row>
    <row r="76" spans="1:18" x14ac:dyDescent="0.35">
      <c r="A76" s="152"/>
      <c r="B76" s="150"/>
      <c r="C76" s="101" t="s">
        <v>28</v>
      </c>
      <c r="D76" s="102">
        <v>48</v>
      </c>
      <c r="E76" s="13">
        <v>0</v>
      </c>
      <c r="F76" s="13">
        <v>120</v>
      </c>
      <c r="G76" s="13"/>
      <c r="H76" s="13">
        <v>48</v>
      </c>
      <c r="I76" s="13">
        <v>0</v>
      </c>
      <c r="J76" s="13">
        <v>1392</v>
      </c>
      <c r="K76" s="13">
        <v>0</v>
      </c>
      <c r="L76" s="103">
        <v>1608</v>
      </c>
      <c r="M76" s="47" t="e">
        <f>M75-(D76+E76+D78+E78+D80+E80)</f>
        <v>#DIV/0!</v>
      </c>
      <c r="N76" s="112" t="e">
        <f>N75-(F76+F78+F80)</f>
        <v>#DIV/0!</v>
      </c>
      <c r="O76" s="112" t="e">
        <f>O75-(G76+H76+G78+H78+G80+H80)</f>
        <v>#DIV/0!</v>
      </c>
      <c r="P76" s="112" t="e">
        <f>P75-(I76+I78+I80)</f>
        <v>#DIV/0!</v>
      </c>
      <c r="Q76" s="14"/>
      <c r="R76" s="14"/>
    </row>
    <row r="77" spans="1:18" x14ac:dyDescent="0.35">
      <c r="A77" s="152"/>
      <c r="B77" s="150"/>
      <c r="C77" s="139" t="s">
        <v>25</v>
      </c>
      <c r="D77" s="139"/>
      <c r="E77" s="140"/>
      <c r="F77" s="140"/>
      <c r="G77" s="140"/>
      <c r="H77" s="140"/>
      <c r="I77" s="140"/>
      <c r="J77" s="140"/>
      <c r="K77" s="140"/>
      <c r="L77" s="141"/>
    </row>
    <row r="78" spans="1:18" x14ac:dyDescent="0.35">
      <c r="A78" s="152"/>
      <c r="B78" s="150"/>
      <c r="C78" s="116" t="s">
        <v>29</v>
      </c>
      <c r="D78" s="117">
        <v>2885</v>
      </c>
      <c r="E78" s="118">
        <v>0</v>
      </c>
      <c r="F78" s="118">
        <v>2814</v>
      </c>
      <c r="G78" s="118"/>
      <c r="H78" s="118">
        <v>3059</v>
      </c>
      <c r="I78" s="118">
        <v>0</v>
      </c>
      <c r="J78" s="118">
        <v>13598</v>
      </c>
      <c r="K78" s="118">
        <v>0</v>
      </c>
      <c r="L78" s="119">
        <v>22356</v>
      </c>
      <c r="M78" s="49" t="str">
        <f>IFERROR((D76+E76+D78+E78+D80+E80+M79)/(D75+E75),"")</f>
        <v/>
      </c>
      <c r="N78" s="120" t="str">
        <f>IFERROR((F76+F78+F80+N79)/F75,"")</f>
        <v/>
      </c>
      <c r="O78" s="120" t="str">
        <f>IFERROR((G76+H76+G78+H78+G80+H80+O79)/(G75+H75),"")</f>
        <v/>
      </c>
      <c r="P78" s="120" t="str">
        <f>IFERROR((I76+I78+I80+P79)/I75,"")</f>
        <v/>
      </c>
    </row>
    <row r="79" spans="1:18" x14ac:dyDescent="0.35">
      <c r="A79" s="152"/>
      <c r="B79" s="150"/>
      <c r="C79" s="139" t="s">
        <v>30</v>
      </c>
      <c r="D79" s="139"/>
      <c r="E79" s="140"/>
      <c r="F79" s="140"/>
      <c r="G79" s="140"/>
      <c r="H79" s="140"/>
      <c r="I79" s="140"/>
      <c r="J79" s="140"/>
      <c r="K79" s="140"/>
      <c r="L79" s="141"/>
      <c r="M79" s="47"/>
      <c r="N79" s="110"/>
      <c r="O79" s="110"/>
      <c r="P79" s="110"/>
    </row>
    <row r="80" spans="1:18" x14ac:dyDescent="0.35">
      <c r="A80" s="152"/>
      <c r="B80" s="150"/>
      <c r="C80" s="101" t="s">
        <v>31</v>
      </c>
      <c r="D80" s="102">
        <v>0</v>
      </c>
      <c r="E80" s="13">
        <v>2599</v>
      </c>
      <c r="F80" s="13">
        <v>0</v>
      </c>
      <c r="G80" s="13"/>
      <c r="H80" s="13">
        <v>0</v>
      </c>
      <c r="I80" s="13">
        <v>7200</v>
      </c>
      <c r="J80" s="13">
        <v>0</v>
      </c>
      <c r="K80" s="13">
        <v>0</v>
      </c>
      <c r="L80" s="103">
        <v>9799</v>
      </c>
    </row>
    <row r="81" spans="1:18" x14ac:dyDescent="0.35">
      <c r="A81" s="152"/>
      <c r="B81" s="150"/>
      <c r="C81" s="159" t="s">
        <v>32</v>
      </c>
      <c r="D81" s="159"/>
      <c r="E81" s="160"/>
      <c r="F81" s="160"/>
      <c r="G81" s="160"/>
      <c r="H81" s="160"/>
      <c r="I81" s="160"/>
      <c r="J81" s="160"/>
      <c r="K81" s="160"/>
      <c r="L81" s="161"/>
      <c r="M81" s="49" t="str">
        <f>IFERROR((D76+E76+D78+E78+D80+E80+M82)/(D75+E75),"")</f>
        <v/>
      </c>
      <c r="N81" s="120" t="str">
        <f>IFERROR((F76+F78+F80+N82)/F75,"")</f>
        <v/>
      </c>
      <c r="O81" s="120" t="str">
        <f>IFERROR((G76+H76+G78+H78+G80+H80+O82)/(G75+H75),"")</f>
        <v/>
      </c>
      <c r="P81" s="120" t="str">
        <f>IFERROR((I76+I78+I80+P82)/I75,"")</f>
        <v/>
      </c>
    </row>
    <row r="82" spans="1:18" x14ac:dyDescent="0.35">
      <c r="A82" s="152"/>
      <c r="B82" s="150"/>
      <c r="C82" s="121" t="s">
        <v>33</v>
      </c>
      <c r="D82" s="121"/>
      <c r="E82" s="14"/>
      <c r="F82" s="14"/>
      <c r="G82" s="14"/>
      <c r="H82" s="14"/>
      <c r="I82" s="14"/>
      <c r="J82" s="14"/>
      <c r="K82" s="14"/>
      <c r="L82" s="122"/>
      <c r="M82" s="47">
        <f>SUMIF(Working!$A:$A,$A75,Working!AF:AF)-SUMIF(Working!$A:$A,$A75,Working!P:P)</f>
        <v>0</v>
      </c>
      <c r="N82" s="50">
        <f>SUMIF(Working!$A:$A,$A75,Working!AG:AG)-SUMIF(Working!$A:$A,$A75,Working!S:S)</f>
        <v>0</v>
      </c>
      <c r="O82" s="50">
        <f>SUMIF(Working!$A:$A,$A75,Working!AH:AH)-SUMIF(Working!$A:$A,$A75,Working!R:R)</f>
        <v>0</v>
      </c>
      <c r="P82" s="50">
        <f>SUMIF(Working!$A:$A,$A75,Working!AI:AI)-SUMIF(Working!$A:$A,$A75,Working!Q:Q)</f>
        <v>0</v>
      </c>
    </row>
    <row r="83" spans="1:18" x14ac:dyDescent="0.35">
      <c r="A83" s="152"/>
      <c r="B83" s="150"/>
      <c r="C83" s="116" t="s">
        <v>22</v>
      </c>
      <c r="D83" s="117">
        <v>2933</v>
      </c>
      <c r="E83" s="118">
        <v>2599</v>
      </c>
      <c r="F83" s="118">
        <v>2934</v>
      </c>
      <c r="G83" s="118">
        <v>0</v>
      </c>
      <c r="H83" s="118">
        <v>3107</v>
      </c>
      <c r="I83" s="118">
        <v>7200</v>
      </c>
      <c r="J83" s="118">
        <v>14990</v>
      </c>
      <c r="K83" s="118">
        <v>0</v>
      </c>
      <c r="L83" s="119">
        <v>33763</v>
      </c>
      <c r="M83" s="138"/>
      <c r="N83" s="123"/>
      <c r="O83" s="123"/>
      <c r="P83" s="123"/>
      <c r="Q83" s="123"/>
      <c r="R83" s="123"/>
    </row>
    <row r="84" spans="1:18" x14ac:dyDescent="0.35">
      <c r="A84" s="152"/>
      <c r="B84" s="150"/>
      <c r="C84" s="113" t="s">
        <v>24</v>
      </c>
      <c r="D84" s="113"/>
      <c r="E84" s="114"/>
      <c r="F84" s="114"/>
      <c r="G84" s="114"/>
      <c r="H84" s="114"/>
      <c r="I84" s="114"/>
      <c r="J84" s="114"/>
      <c r="K84" s="114"/>
      <c r="L84" s="115"/>
    </row>
    <row r="85" spans="1:18" x14ac:dyDescent="0.35">
      <c r="A85" s="151">
        <v>1600981</v>
      </c>
      <c r="B85" s="149" t="s">
        <v>208</v>
      </c>
      <c r="C85" s="145" t="s">
        <v>27</v>
      </c>
      <c r="D85" s="146">
        <v>13998</v>
      </c>
      <c r="E85" s="147">
        <v>0</v>
      </c>
      <c r="F85" s="147">
        <v>26383</v>
      </c>
      <c r="G85" s="147"/>
      <c r="H85" s="147">
        <v>27170</v>
      </c>
      <c r="I85" s="147">
        <v>0</v>
      </c>
      <c r="J85" s="147">
        <v>0</v>
      </c>
      <c r="K85" s="147">
        <v>0</v>
      </c>
      <c r="L85" s="148">
        <v>67551</v>
      </c>
      <c r="M85" s="47" t="e">
        <f>(D85+E85)*Q85</f>
        <v>#DIV/0!</v>
      </c>
      <c r="N85" s="112" t="e">
        <f>F85*Q85</f>
        <v>#DIV/0!</v>
      </c>
      <c r="O85" s="112" t="e">
        <f>(G85+H85)*Q85</f>
        <v>#DIV/0!</v>
      </c>
      <c r="P85" s="112" t="e">
        <f>I85*Q85</f>
        <v>#DIV/0!</v>
      </c>
      <c r="Q85" s="14" t="e">
        <f>(J86+J88+J90+R85)/J85</f>
        <v>#DIV/0!</v>
      </c>
      <c r="R85" s="14">
        <v>20</v>
      </c>
    </row>
    <row r="86" spans="1:18" x14ac:dyDescent="0.35">
      <c r="A86" s="152"/>
      <c r="B86" s="150"/>
      <c r="C86" s="101" t="s">
        <v>28</v>
      </c>
      <c r="D86" s="102">
        <v>3336</v>
      </c>
      <c r="E86" s="13">
        <v>0</v>
      </c>
      <c r="F86" s="13">
        <v>5664</v>
      </c>
      <c r="G86" s="13"/>
      <c r="H86" s="13">
        <v>5856</v>
      </c>
      <c r="I86" s="13">
        <v>0</v>
      </c>
      <c r="J86" s="13">
        <v>0</v>
      </c>
      <c r="K86" s="13">
        <v>0</v>
      </c>
      <c r="L86" s="103">
        <v>14856</v>
      </c>
      <c r="M86" s="47" t="e">
        <f>M85-(D86+E86+D88+E88+D90+E90)</f>
        <v>#DIV/0!</v>
      </c>
      <c r="N86" s="112" t="e">
        <f>N85-(F86+F88+F90)</f>
        <v>#DIV/0!</v>
      </c>
      <c r="O86" s="112" t="e">
        <f>O85-(G86+H86+G88+H88+G90+H90)</f>
        <v>#DIV/0!</v>
      </c>
      <c r="P86" s="112" t="e">
        <f>P85-(I86+I88+I90)</f>
        <v>#DIV/0!</v>
      </c>
      <c r="Q86" s="14"/>
      <c r="R86" s="14"/>
    </row>
    <row r="87" spans="1:18" x14ac:dyDescent="0.35">
      <c r="A87" s="152"/>
      <c r="B87" s="150"/>
      <c r="C87" s="139" t="s">
        <v>25</v>
      </c>
      <c r="D87" s="139">
        <v>0.23831975996570939</v>
      </c>
      <c r="E87" s="140"/>
      <c r="F87" s="140">
        <v>0.21468369783572755</v>
      </c>
      <c r="G87" s="140"/>
      <c r="H87" s="140">
        <v>0.21553183658446817</v>
      </c>
      <c r="I87" s="140"/>
      <c r="J87" s="140"/>
      <c r="K87" s="140"/>
      <c r="L87" s="141">
        <v>0.2199227250521828</v>
      </c>
    </row>
    <row r="88" spans="1:18" x14ac:dyDescent="0.35">
      <c r="A88" s="152"/>
      <c r="B88" s="150"/>
      <c r="C88" s="116" t="s">
        <v>29</v>
      </c>
      <c r="D88" s="117">
        <v>9695</v>
      </c>
      <c r="E88" s="118">
        <v>0</v>
      </c>
      <c r="F88" s="118">
        <v>13511</v>
      </c>
      <c r="G88" s="118"/>
      <c r="H88" s="118">
        <v>9864</v>
      </c>
      <c r="I88" s="118">
        <v>696</v>
      </c>
      <c r="J88" s="118">
        <v>0</v>
      </c>
      <c r="K88" s="118">
        <v>0</v>
      </c>
      <c r="L88" s="119">
        <v>33766</v>
      </c>
      <c r="M88" s="49">
        <f>IFERROR((D86+E86+D88+E88+D90+E90+M89)/(D85+E85),"")</f>
        <v>1.6098728389769967</v>
      </c>
      <c r="N88" s="120">
        <f>IFERROR((F86+F88+F90+N89)/F85,"")</f>
        <v>0.9296516696357503</v>
      </c>
      <c r="O88" s="120">
        <f>IFERROR((G86+H86+G88+H88+G90+H90+O89)/(G85+H85),"")</f>
        <v>0.904527051895473</v>
      </c>
      <c r="P88" s="120" t="str">
        <f>IFERROR((I86+I88+I90+P89)/I85,"")</f>
        <v/>
      </c>
    </row>
    <row r="89" spans="1:18" x14ac:dyDescent="0.35">
      <c r="A89" s="152"/>
      <c r="B89" s="150"/>
      <c r="C89" s="139" t="s">
        <v>30</v>
      </c>
      <c r="D89" s="139">
        <v>0.93091870267181021</v>
      </c>
      <c r="E89" s="140"/>
      <c r="F89" s="140">
        <v>0.72679376871470269</v>
      </c>
      <c r="G89" s="140"/>
      <c r="H89" s="140">
        <v>0.57857931542142071</v>
      </c>
      <c r="I89" s="140"/>
      <c r="J89" s="140"/>
      <c r="K89" s="140"/>
      <c r="L89" s="141">
        <v>0.71978209056860742</v>
      </c>
      <c r="M89" s="47"/>
      <c r="N89" s="110"/>
      <c r="O89" s="110"/>
      <c r="P89" s="110"/>
    </row>
    <row r="90" spans="1:18" x14ac:dyDescent="0.35">
      <c r="A90" s="152"/>
      <c r="B90" s="150"/>
      <c r="C90" s="101" t="s">
        <v>31</v>
      </c>
      <c r="D90" s="102">
        <v>0</v>
      </c>
      <c r="E90" s="13">
        <v>9504</v>
      </c>
      <c r="F90" s="13">
        <v>5352</v>
      </c>
      <c r="G90" s="13"/>
      <c r="H90" s="13">
        <v>8856</v>
      </c>
      <c r="I90" s="13">
        <v>0</v>
      </c>
      <c r="J90" s="13">
        <v>0</v>
      </c>
      <c r="K90" s="13">
        <v>0</v>
      </c>
      <c r="L90" s="103">
        <v>23712</v>
      </c>
    </row>
    <row r="91" spans="1:18" x14ac:dyDescent="0.35">
      <c r="A91" s="152"/>
      <c r="B91" s="150"/>
      <c r="C91" s="159" t="s">
        <v>32</v>
      </c>
      <c r="D91" s="159">
        <v>0.93091870267181021</v>
      </c>
      <c r="E91" s="160"/>
      <c r="F91" s="160">
        <v>0.9296516696357503</v>
      </c>
      <c r="G91" s="160"/>
      <c r="H91" s="160">
        <v>0.904527051895473</v>
      </c>
      <c r="I91" s="160"/>
      <c r="J91" s="160"/>
      <c r="K91" s="160"/>
      <c r="L91" s="161">
        <v>1.0708057615727375</v>
      </c>
      <c r="M91" s="49">
        <f>IFERROR((D86+E86+D88+E88+D90+E90+M92)/(D85+E85),"")</f>
        <v>1.6098728389769967</v>
      </c>
      <c r="N91" s="120">
        <f>IFERROR((F86+F88+F90+N92)/F85,"")</f>
        <v>0.9296516696357503</v>
      </c>
      <c r="O91" s="120">
        <f>IFERROR((G86+H86+G88+H88+G90+H90+O92)/(G85+H85),"")</f>
        <v>0.904527051895473</v>
      </c>
      <c r="P91" s="120" t="str">
        <f>IFERROR((I86+I88+I90+P92)/I85,"")</f>
        <v/>
      </c>
    </row>
    <row r="92" spans="1:18" x14ac:dyDescent="0.35">
      <c r="A92" s="152"/>
      <c r="B92" s="150"/>
      <c r="C92" s="121" t="s">
        <v>33</v>
      </c>
      <c r="D92" s="121"/>
      <c r="E92" s="14"/>
      <c r="F92" s="14"/>
      <c r="G92" s="14"/>
      <c r="H92" s="14"/>
      <c r="I92" s="14"/>
      <c r="J92" s="14"/>
      <c r="K92" s="14"/>
      <c r="L92" s="122"/>
      <c r="M92" s="47">
        <f>SUMIF(Working!$A:$A,$A85,Working!AF:AF)-SUMIF(Working!$A:$A,$A85,Working!P:P)</f>
        <v>0</v>
      </c>
      <c r="N92" s="50">
        <f>SUMIF(Working!$A:$A,$A85,Working!AG:AG)-SUMIF(Working!$A:$A,$A85,Working!S:S)</f>
        <v>0</v>
      </c>
      <c r="O92" s="50">
        <f>SUMIF(Working!$A:$A,$A85,Working!AH:AH)-SUMIF(Working!$A:$A,$A85,Working!R:R)</f>
        <v>0</v>
      </c>
      <c r="P92" s="50">
        <f>SUMIF(Working!$A:$A,$A85,Working!AI:AI)-SUMIF(Working!$A:$A,$A85,Working!Q:Q)</f>
        <v>0</v>
      </c>
    </row>
    <row r="93" spans="1:18" x14ac:dyDescent="0.35">
      <c r="A93" s="152"/>
      <c r="B93" s="150"/>
      <c r="C93" s="116" t="s">
        <v>22</v>
      </c>
      <c r="D93" s="117">
        <v>-967</v>
      </c>
      <c r="E93" s="118">
        <v>9504</v>
      </c>
      <c r="F93" s="118">
        <v>-1856</v>
      </c>
      <c r="G93" s="118">
        <v>0</v>
      </c>
      <c r="H93" s="118">
        <v>-2594</v>
      </c>
      <c r="I93" s="118">
        <v>696</v>
      </c>
      <c r="J93" s="118">
        <v>0</v>
      </c>
      <c r="K93" s="118">
        <v>0</v>
      </c>
      <c r="L93" s="119">
        <v>4783</v>
      </c>
      <c r="M93" s="138"/>
      <c r="N93" s="123"/>
      <c r="O93" s="123"/>
      <c r="P93" s="123"/>
      <c r="Q93" s="123"/>
      <c r="R93" s="123"/>
    </row>
    <row r="94" spans="1:18" x14ac:dyDescent="0.35">
      <c r="A94" s="152"/>
      <c r="B94" s="150"/>
      <c r="C94" s="113" t="s">
        <v>24</v>
      </c>
      <c r="D94" s="113"/>
      <c r="E94" s="114"/>
      <c r="F94" s="114"/>
      <c r="G94" s="114"/>
      <c r="H94" s="114"/>
      <c r="I94" s="114"/>
      <c r="J94" s="114"/>
      <c r="K94" s="114"/>
      <c r="L94" s="115"/>
    </row>
    <row r="95" spans="1:18" x14ac:dyDescent="0.35">
      <c r="A95" s="151">
        <v>1600983</v>
      </c>
      <c r="B95" s="149" t="s">
        <v>269</v>
      </c>
      <c r="C95" s="145" t="s">
        <v>27</v>
      </c>
      <c r="D95" s="146">
        <v>0</v>
      </c>
      <c r="E95" s="147">
        <v>0</v>
      </c>
      <c r="F95" s="147">
        <v>0</v>
      </c>
      <c r="G95" s="147"/>
      <c r="H95" s="147">
        <v>0</v>
      </c>
      <c r="I95" s="147">
        <v>0</v>
      </c>
      <c r="J95" s="147">
        <v>82224</v>
      </c>
      <c r="K95" s="147">
        <v>0</v>
      </c>
      <c r="L95" s="148">
        <v>82224</v>
      </c>
      <c r="M95" s="47">
        <f>(D95+E95)*Q95</f>
        <v>0</v>
      </c>
      <c r="N95" s="112">
        <f>F95*Q95</f>
        <v>0</v>
      </c>
      <c r="O95" s="112">
        <f>(G95+H95)*Q95</f>
        <v>0</v>
      </c>
      <c r="P95" s="112">
        <f>I95*Q95</f>
        <v>0</v>
      </c>
      <c r="Q95" s="14">
        <f>(J96+J98+J100+R95)/J95</f>
        <v>0.80340289939676979</v>
      </c>
      <c r="R95" s="14">
        <v>20</v>
      </c>
    </row>
    <row r="96" spans="1:18" x14ac:dyDescent="0.35">
      <c r="A96" s="152"/>
      <c r="B96" s="150"/>
      <c r="C96" s="101" t="s">
        <v>28</v>
      </c>
      <c r="D96" s="102">
        <v>0</v>
      </c>
      <c r="E96" s="13">
        <v>0</v>
      </c>
      <c r="F96" s="13">
        <v>0</v>
      </c>
      <c r="G96" s="13"/>
      <c r="H96" s="13">
        <v>0</v>
      </c>
      <c r="I96" s="13">
        <v>0</v>
      </c>
      <c r="J96" s="13">
        <v>20568</v>
      </c>
      <c r="K96" s="13">
        <v>0</v>
      </c>
      <c r="L96" s="103">
        <v>20568</v>
      </c>
      <c r="M96" s="47">
        <f>M95-(D96+E96+D98+E98+D100+E100)</f>
        <v>-8472</v>
      </c>
      <c r="N96" s="112">
        <f>N95-(F96+F98+F100)</f>
        <v>-2232</v>
      </c>
      <c r="O96" s="112">
        <f>O95-(G96+H96+G98+H98+G100+H100)</f>
        <v>0</v>
      </c>
      <c r="P96" s="112">
        <f>P95-(I96+I98+I100)</f>
        <v>0</v>
      </c>
      <c r="Q96" s="14"/>
      <c r="R96" s="14"/>
    </row>
    <row r="97" spans="1:18" x14ac:dyDescent="0.35">
      <c r="A97" s="152"/>
      <c r="B97" s="150"/>
      <c r="C97" s="139" t="s">
        <v>25</v>
      </c>
      <c r="D97" s="139"/>
      <c r="E97" s="140"/>
      <c r="F97" s="140"/>
      <c r="G97" s="140"/>
      <c r="H97" s="140"/>
      <c r="I97" s="140"/>
      <c r="J97" s="140">
        <v>0.25014594279042618</v>
      </c>
      <c r="K97" s="140"/>
      <c r="L97" s="141">
        <v>0.25014594279042618</v>
      </c>
    </row>
    <row r="98" spans="1:18" x14ac:dyDescent="0.35">
      <c r="A98" s="152"/>
      <c r="B98" s="150"/>
      <c r="C98" s="116" t="s">
        <v>29</v>
      </c>
      <c r="D98" s="117">
        <v>0</v>
      </c>
      <c r="E98" s="118">
        <v>0</v>
      </c>
      <c r="F98" s="118">
        <v>2232</v>
      </c>
      <c r="G98" s="118"/>
      <c r="H98" s="118">
        <v>0</v>
      </c>
      <c r="I98" s="118">
        <v>0</v>
      </c>
      <c r="J98" s="118">
        <v>43743</v>
      </c>
      <c r="K98" s="118">
        <v>0</v>
      </c>
      <c r="L98" s="119">
        <v>45975</v>
      </c>
      <c r="M98" s="49" t="str">
        <f>IFERROR((D96+E96+D98+E98+D100+E100+M99)/(D95+E95),"")</f>
        <v/>
      </c>
      <c r="N98" s="120" t="str">
        <f>IFERROR((F96+F98+F100+N99)/F95,"")</f>
        <v/>
      </c>
      <c r="O98" s="120" t="str">
        <f>IFERROR((G96+H96+G98+H98+G100+H100+O99)/(G95+H95),"")</f>
        <v/>
      </c>
      <c r="P98" s="120" t="str">
        <f>IFERROR((I96+I98+I100+P99)/I95,"")</f>
        <v/>
      </c>
    </row>
    <row r="99" spans="1:18" x14ac:dyDescent="0.35">
      <c r="A99" s="152"/>
      <c r="B99" s="150"/>
      <c r="C99" s="139" t="s">
        <v>30</v>
      </c>
      <c r="D99" s="139"/>
      <c r="E99" s="140"/>
      <c r="F99" s="140"/>
      <c r="G99" s="140"/>
      <c r="H99" s="140"/>
      <c r="I99" s="140"/>
      <c r="J99" s="140">
        <v>0.78214389959136021</v>
      </c>
      <c r="K99" s="140"/>
      <c r="L99" s="141">
        <v>0.80928925861062462</v>
      </c>
      <c r="M99" s="47"/>
      <c r="N99" s="110"/>
      <c r="O99" s="110"/>
      <c r="P99" s="110"/>
    </row>
    <row r="100" spans="1:18" x14ac:dyDescent="0.35">
      <c r="A100" s="152"/>
      <c r="B100" s="150"/>
      <c r="C100" s="101" t="s">
        <v>31</v>
      </c>
      <c r="D100" s="102">
        <v>0</v>
      </c>
      <c r="E100" s="13">
        <v>8472</v>
      </c>
      <c r="F100" s="13">
        <v>0</v>
      </c>
      <c r="G100" s="13"/>
      <c r="H100" s="13">
        <v>0</v>
      </c>
      <c r="I100" s="13">
        <v>0</v>
      </c>
      <c r="J100" s="13">
        <v>1728</v>
      </c>
      <c r="K100" s="13">
        <v>7896</v>
      </c>
      <c r="L100" s="103">
        <v>18096</v>
      </c>
    </row>
    <row r="101" spans="1:18" x14ac:dyDescent="0.35">
      <c r="A101" s="152"/>
      <c r="B101" s="150"/>
      <c r="C101" s="159" t="s">
        <v>32</v>
      </c>
      <c r="D101" s="159"/>
      <c r="E101" s="160"/>
      <c r="F101" s="160"/>
      <c r="G101" s="160"/>
      <c r="H101" s="160"/>
      <c r="I101" s="160"/>
      <c r="J101" s="160">
        <v>0.80315966141272621</v>
      </c>
      <c r="K101" s="160"/>
      <c r="L101" s="161">
        <v>1.0293709865732632</v>
      </c>
      <c r="M101" s="49" t="str">
        <f>IFERROR((D96+E96+D98+E98+D100+E100+M102)/(D95+E95),"")</f>
        <v/>
      </c>
      <c r="N101" s="120" t="str">
        <f>IFERROR((F96+F98+F100+N102)/F95,"")</f>
        <v/>
      </c>
      <c r="O101" s="120" t="str">
        <f>IFERROR((G96+H96+G98+H98+G100+H100+O102)/(G95+H95),"")</f>
        <v/>
      </c>
      <c r="P101" s="120" t="str">
        <f>IFERROR((I96+I98+I100+P102)/I95,"")</f>
        <v/>
      </c>
    </row>
    <row r="102" spans="1:18" x14ac:dyDescent="0.35">
      <c r="A102" s="152"/>
      <c r="B102" s="150"/>
      <c r="C102" s="121" t="s">
        <v>33</v>
      </c>
      <c r="D102" s="121"/>
      <c r="E102" s="14"/>
      <c r="F102" s="14"/>
      <c r="G102" s="14"/>
      <c r="H102" s="14"/>
      <c r="I102" s="14"/>
      <c r="J102" s="14"/>
      <c r="K102" s="14"/>
      <c r="L102" s="122"/>
      <c r="M102" s="47">
        <f>SUMIF(Working!$A:$A,$A95,Working!AF:AF)-SUMIF(Working!$A:$A,$A95,Working!P:P)</f>
        <v>0</v>
      </c>
      <c r="N102" s="50">
        <f>SUMIF(Working!$A:$A,$A95,Working!AG:AG)-SUMIF(Working!$A:$A,$A95,Working!S:S)</f>
        <v>0</v>
      </c>
      <c r="O102" s="50">
        <f>SUMIF(Working!$A:$A,$A95,Working!AH:AH)-SUMIF(Working!$A:$A,$A95,Working!R:R)</f>
        <v>0</v>
      </c>
      <c r="P102" s="50">
        <f>SUMIF(Working!$A:$A,$A95,Working!AI:AI)-SUMIF(Working!$A:$A,$A95,Working!Q:Q)</f>
        <v>0</v>
      </c>
    </row>
    <row r="103" spans="1:18" x14ac:dyDescent="0.35">
      <c r="A103" s="152"/>
      <c r="B103" s="150"/>
      <c r="C103" s="116" t="s">
        <v>22</v>
      </c>
      <c r="D103" s="117">
        <v>0</v>
      </c>
      <c r="E103" s="118">
        <v>8472</v>
      </c>
      <c r="F103" s="118">
        <v>2232</v>
      </c>
      <c r="G103" s="118">
        <v>0</v>
      </c>
      <c r="H103" s="118">
        <v>0</v>
      </c>
      <c r="I103" s="118">
        <v>0</v>
      </c>
      <c r="J103" s="118">
        <v>-16185</v>
      </c>
      <c r="K103" s="118">
        <v>7896</v>
      </c>
      <c r="L103" s="119">
        <v>2415</v>
      </c>
      <c r="M103" s="138"/>
      <c r="N103" s="123"/>
      <c r="O103" s="123"/>
      <c r="P103" s="123"/>
      <c r="Q103" s="123"/>
      <c r="R103" s="123"/>
    </row>
    <row r="104" spans="1:18" x14ac:dyDescent="0.35">
      <c r="A104" s="152"/>
      <c r="B104" s="150"/>
      <c r="C104" s="113" t="s">
        <v>24</v>
      </c>
      <c r="D104" s="113"/>
      <c r="E104" s="114"/>
      <c r="F104" s="114"/>
      <c r="G104" s="114"/>
      <c r="H104" s="114"/>
      <c r="I104" s="114"/>
      <c r="J104" s="114"/>
      <c r="K104" s="114"/>
      <c r="L104" s="115"/>
    </row>
    <row r="105" spans="1:18" x14ac:dyDescent="0.35">
      <c r="A105" s="151">
        <v>1600989</v>
      </c>
      <c r="B105" s="149" t="s">
        <v>47</v>
      </c>
      <c r="C105" s="145" t="s">
        <v>27</v>
      </c>
      <c r="D105" s="146">
        <v>0</v>
      </c>
      <c r="E105" s="147">
        <v>0</v>
      </c>
      <c r="F105" s="147">
        <v>0</v>
      </c>
      <c r="G105" s="147"/>
      <c r="H105" s="147">
        <v>0</v>
      </c>
      <c r="I105" s="147">
        <v>0</v>
      </c>
      <c r="J105" s="147">
        <v>120000</v>
      </c>
      <c r="K105" s="147">
        <v>0</v>
      </c>
      <c r="L105" s="148">
        <v>120000</v>
      </c>
      <c r="M105" s="47">
        <f>(D105+E105)*Q105</f>
        <v>0</v>
      </c>
      <c r="N105" s="112">
        <f>F105*Q105</f>
        <v>0</v>
      </c>
      <c r="O105" s="112">
        <f>(G105+H105)*Q105</f>
        <v>0</v>
      </c>
      <c r="P105" s="112">
        <f>I105*Q105</f>
        <v>0</v>
      </c>
      <c r="Q105" s="14">
        <f>(J106+J108+J110+R105)/J105</f>
        <v>1.6880333333333333</v>
      </c>
      <c r="R105" s="14">
        <v>20</v>
      </c>
    </row>
    <row r="106" spans="1:18" x14ac:dyDescent="0.35">
      <c r="A106" s="152"/>
      <c r="B106" s="150"/>
      <c r="C106" s="101" t="s">
        <v>28</v>
      </c>
      <c r="D106" s="102">
        <v>0</v>
      </c>
      <c r="E106" s="13">
        <v>0</v>
      </c>
      <c r="F106" s="13">
        <v>0</v>
      </c>
      <c r="G106" s="13"/>
      <c r="H106" s="13">
        <v>0</v>
      </c>
      <c r="I106" s="13">
        <v>0</v>
      </c>
      <c r="J106" s="13">
        <v>43440</v>
      </c>
      <c r="K106" s="13">
        <v>0</v>
      </c>
      <c r="L106" s="103">
        <v>43440</v>
      </c>
      <c r="M106" s="47">
        <f>M105-(D106+E106+D108+E108+D110+E110)</f>
        <v>0</v>
      </c>
      <c r="N106" s="112">
        <f>N105-(F106+F108+F110)</f>
        <v>0</v>
      </c>
      <c r="O106" s="112">
        <f>O105-(G106+H106+G108+H108+G110+H110)</f>
        <v>0</v>
      </c>
      <c r="P106" s="112">
        <f>P105-(I106+I108+I110)</f>
        <v>0</v>
      </c>
      <c r="Q106" s="14"/>
      <c r="R106" s="14"/>
    </row>
    <row r="107" spans="1:18" x14ac:dyDescent="0.35">
      <c r="A107" s="152"/>
      <c r="B107" s="150"/>
      <c r="C107" s="139" t="s">
        <v>25</v>
      </c>
      <c r="D107" s="139"/>
      <c r="E107" s="140"/>
      <c r="F107" s="140"/>
      <c r="G107" s="140"/>
      <c r="H107" s="140"/>
      <c r="I107" s="140"/>
      <c r="J107" s="140">
        <v>0.36199999999999999</v>
      </c>
      <c r="K107" s="140"/>
      <c r="L107" s="141">
        <v>0.36199999999999999</v>
      </c>
    </row>
    <row r="108" spans="1:18" x14ac:dyDescent="0.35">
      <c r="A108" s="152"/>
      <c r="B108" s="150"/>
      <c r="C108" s="116" t="s">
        <v>29</v>
      </c>
      <c r="D108" s="117">
        <v>0</v>
      </c>
      <c r="E108" s="118">
        <v>0</v>
      </c>
      <c r="F108" s="118">
        <v>0</v>
      </c>
      <c r="G108" s="118"/>
      <c r="H108" s="118">
        <v>0</v>
      </c>
      <c r="I108" s="118">
        <v>0</v>
      </c>
      <c r="J108" s="118">
        <v>122520</v>
      </c>
      <c r="K108" s="118">
        <v>0</v>
      </c>
      <c r="L108" s="119">
        <v>122520</v>
      </c>
      <c r="M108" s="49" t="str">
        <f>IFERROR((D106+E106+D108+E108+D110+E110+M109)/(D105+E105),"")</f>
        <v/>
      </c>
      <c r="N108" s="120" t="str">
        <f>IFERROR((F106+F108+F110+N109)/F105,"")</f>
        <v/>
      </c>
      <c r="O108" s="120" t="str">
        <f>IFERROR((G106+H106+G108+H108+G110+H110+O109)/(G105+H105),"")</f>
        <v/>
      </c>
      <c r="P108" s="120" t="str">
        <f>IFERROR((I106+I108+I110+P109)/I105,"")</f>
        <v/>
      </c>
    </row>
    <row r="109" spans="1:18" x14ac:dyDescent="0.35">
      <c r="A109" s="152"/>
      <c r="B109" s="150"/>
      <c r="C109" s="139" t="s">
        <v>30</v>
      </c>
      <c r="D109" s="139"/>
      <c r="E109" s="140"/>
      <c r="F109" s="140"/>
      <c r="G109" s="140"/>
      <c r="H109" s="140"/>
      <c r="I109" s="140"/>
      <c r="J109" s="140">
        <v>1.383</v>
      </c>
      <c r="K109" s="140"/>
      <c r="L109" s="141">
        <v>1.383</v>
      </c>
      <c r="M109" s="47"/>
      <c r="N109" s="110"/>
      <c r="O109" s="110"/>
      <c r="P109" s="110"/>
    </row>
    <row r="110" spans="1:18" x14ac:dyDescent="0.35">
      <c r="A110" s="152"/>
      <c r="B110" s="150"/>
      <c r="C110" s="101" t="s">
        <v>31</v>
      </c>
      <c r="D110" s="102">
        <v>0</v>
      </c>
      <c r="E110" s="13">
        <v>0</v>
      </c>
      <c r="F110" s="13">
        <v>0</v>
      </c>
      <c r="G110" s="13"/>
      <c r="H110" s="13">
        <v>0</v>
      </c>
      <c r="I110" s="13">
        <v>0</v>
      </c>
      <c r="J110" s="13">
        <v>36584</v>
      </c>
      <c r="K110" s="13">
        <v>0</v>
      </c>
      <c r="L110" s="103">
        <v>36584</v>
      </c>
    </row>
    <row r="111" spans="1:18" x14ac:dyDescent="0.35">
      <c r="A111" s="152"/>
      <c r="B111" s="150"/>
      <c r="C111" s="159" t="s">
        <v>32</v>
      </c>
      <c r="D111" s="159"/>
      <c r="E111" s="160"/>
      <c r="F111" s="160"/>
      <c r="G111" s="160"/>
      <c r="H111" s="160"/>
      <c r="I111" s="160"/>
      <c r="J111" s="160">
        <v>1.6878666666666666</v>
      </c>
      <c r="K111" s="160"/>
      <c r="L111" s="161">
        <v>1.6878666666666666</v>
      </c>
      <c r="M111" s="49" t="str">
        <f>IFERROR((D106+E106+D108+E108+D110+E110+M112)/(D105+E105),"")</f>
        <v/>
      </c>
      <c r="N111" s="120" t="str">
        <f>IFERROR((F106+F108+F110+N112)/F105,"")</f>
        <v/>
      </c>
      <c r="O111" s="120" t="str">
        <f>IFERROR((G106+H106+G108+H108+G110+H110+O112)/(G105+H105),"")</f>
        <v/>
      </c>
      <c r="P111" s="120" t="str">
        <f>IFERROR((I106+I108+I110+P112)/I105,"")</f>
        <v/>
      </c>
    </row>
    <row r="112" spans="1:18" x14ac:dyDescent="0.35">
      <c r="A112" s="152"/>
      <c r="B112" s="150"/>
      <c r="C112" s="121" t="s">
        <v>33</v>
      </c>
      <c r="D112" s="121"/>
      <c r="E112" s="14"/>
      <c r="F112" s="14"/>
      <c r="G112" s="14"/>
      <c r="H112" s="14"/>
      <c r="I112" s="14"/>
      <c r="J112" s="14"/>
      <c r="K112" s="14"/>
      <c r="L112" s="122"/>
      <c r="M112" s="47">
        <f>SUMIF(Working!$A:$A,$A105,Working!AF:AF)-SUMIF(Working!$A:$A,$A105,Working!P:P)</f>
        <v>0</v>
      </c>
      <c r="N112" s="50">
        <f>SUMIF(Working!$A:$A,$A105,Working!AG:AG)-SUMIF(Working!$A:$A,$A105,Working!S:S)</f>
        <v>0</v>
      </c>
      <c r="O112" s="50">
        <f>SUMIF(Working!$A:$A,$A105,Working!AH:AH)-SUMIF(Working!$A:$A,$A105,Working!R:R)</f>
        <v>0</v>
      </c>
      <c r="P112" s="50">
        <f>SUMIF(Working!$A:$A,$A105,Working!AI:AI)-SUMIF(Working!$A:$A,$A105,Working!Q:Q)</f>
        <v>0</v>
      </c>
    </row>
    <row r="113" spans="1:18" x14ac:dyDescent="0.35">
      <c r="A113" s="152"/>
      <c r="B113" s="150"/>
      <c r="C113" s="116" t="s">
        <v>22</v>
      </c>
      <c r="D113" s="117">
        <v>0</v>
      </c>
      <c r="E113" s="118">
        <v>0</v>
      </c>
      <c r="F113" s="118">
        <v>0</v>
      </c>
      <c r="G113" s="118">
        <v>0</v>
      </c>
      <c r="H113" s="118">
        <v>0</v>
      </c>
      <c r="I113" s="118">
        <v>0</v>
      </c>
      <c r="J113" s="118">
        <v>82544</v>
      </c>
      <c r="K113" s="118">
        <v>0</v>
      </c>
      <c r="L113" s="119">
        <v>82544</v>
      </c>
      <c r="M113" s="138"/>
      <c r="N113" s="123"/>
      <c r="O113" s="123"/>
      <c r="P113" s="123"/>
      <c r="Q113" s="123"/>
      <c r="R113" s="123"/>
    </row>
    <row r="114" spans="1:18" x14ac:dyDescent="0.35">
      <c r="A114" s="152"/>
      <c r="B114" s="150"/>
      <c r="C114" s="113" t="s">
        <v>24</v>
      </c>
      <c r="D114" s="113"/>
      <c r="E114" s="114"/>
      <c r="F114" s="114"/>
      <c r="G114" s="114"/>
      <c r="H114" s="114"/>
      <c r="I114" s="114"/>
      <c r="J114" s="114"/>
      <c r="K114" s="114"/>
      <c r="L114" s="115"/>
    </row>
    <row r="115" spans="1:18" x14ac:dyDescent="0.35">
      <c r="A115" s="151">
        <v>1600993</v>
      </c>
      <c r="B115" s="149" t="s">
        <v>287</v>
      </c>
      <c r="C115" s="145" t="s">
        <v>27</v>
      </c>
      <c r="D115" s="146">
        <v>0</v>
      </c>
      <c r="E115" s="147">
        <v>0</v>
      </c>
      <c r="F115" s="147">
        <v>0</v>
      </c>
      <c r="G115" s="147"/>
      <c r="H115" s="147">
        <v>0</v>
      </c>
      <c r="I115" s="147">
        <v>0</v>
      </c>
      <c r="J115" s="147">
        <v>120000</v>
      </c>
      <c r="K115" s="147">
        <v>0</v>
      </c>
      <c r="L115" s="148">
        <v>120000</v>
      </c>
      <c r="M115" s="47">
        <f>(D115+E115)*Q115</f>
        <v>0</v>
      </c>
      <c r="N115" s="112">
        <f>F115*Q115</f>
        <v>0</v>
      </c>
      <c r="O115" s="112">
        <f>(G115+H115)*Q115</f>
        <v>0</v>
      </c>
      <c r="P115" s="112">
        <f>I115*Q115</f>
        <v>0</v>
      </c>
      <c r="Q115" s="14">
        <f>(J116+J118+J120+R115)/J115</f>
        <v>1.6649666666666667</v>
      </c>
      <c r="R115" s="14">
        <v>20</v>
      </c>
    </row>
    <row r="116" spans="1:18" x14ac:dyDescent="0.35">
      <c r="A116" s="152"/>
      <c r="B116" s="150"/>
      <c r="C116" s="101" t="s">
        <v>28</v>
      </c>
      <c r="D116" s="102">
        <v>0</v>
      </c>
      <c r="E116" s="13">
        <v>0</v>
      </c>
      <c r="F116" s="13">
        <v>0</v>
      </c>
      <c r="G116" s="13"/>
      <c r="H116" s="13">
        <v>0</v>
      </c>
      <c r="I116" s="13">
        <v>0</v>
      </c>
      <c r="J116" s="13">
        <v>43440</v>
      </c>
      <c r="K116" s="13">
        <v>0</v>
      </c>
      <c r="L116" s="103">
        <v>43440</v>
      </c>
      <c r="M116" s="47">
        <f>M115-(D116+E116+D118+E118+D120+E120)</f>
        <v>0</v>
      </c>
      <c r="N116" s="112">
        <f>N115-(F116+F118+F120)</f>
        <v>0</v>
      </c>
      <c r="O116" s="112">
        <f>O115-(G116+H116+G118+H118+G120+H120)</f>
        <v>0</v>
      </c>
      <c r="P116" s="112">
        <f>P115-(I116+I118+I120)</f>
        <v>0</v>
      </c>
      <c r="Q116" s="14"/>
      <c r="R116" s="14"/>
    </row>
    <row r="117" spans="1:18" x14ac:dyDescent="0.35">
      <c r="A117" s="152"/>
      <c r="B117" s="150"/>
      <c r="C117" s="139" t="s">
        <v>25</v>
      </c>
      <c r="D117" s="139"/>
      <c r="E117" s="140"/>
      <c r="F117" s="140"/>
      <c r="G117" s="140"/>
      <c r="H117" s="140"/>
      <c r="I117" s="140"/>
      <c r="J117" s="140">
        <v>0.36199999999999999</v>
      </c>
      <c r="K117" s="140"/>
      <c r="L117" s="141">
        <v>0.36199999999999999</v>
      </c>
    </row>
    <row r="118" spans="1:18" x14ac:dyDescent="0.35">
      <c r="A118" s="152"/>
      <c r="B118" s="150"/>
      <c r="C118" s="116" t="s">
        <v>29</v>
      </c>
      <c r="D118" s="117">
        <v>0</v>
      </c>
      <c r="E118" s="118">
        <v>0</v>
      </c>
      <c r="F118" s="118">
        <v>0</v>
      </c>
      <c r="G118" s="118"/>
      <c r="H118" s="118">
        <v>0</v>
      </c>
      <c r="I118" s="118">
        <v>0</v>
      </c>
      <c r="J118" s="118">
        <v>122520</v>
      </c>
      <c r="K118" s="118">
        <v>0</v>
      </c>
      <c r="L118" s="119">
        <v>122520</v>
      </c>
      <c r="M118" s="49" t="str">
        <f>IFERROR((D116+E116+D118+E118+D120+E120+M119)/(D115+E115),"")</f>
        <v/>
      </c>
      <c r="N118" s="120" t="str">
        <f>IFERROR((F116+F118+F120+N119)/F115,"")</f>
        <v/>
      </c>
      <c r="O118" s="120" t="str">
        <f>IFERROR((G116+H116+G118+H118+G120+H120+O119)/(G115+H115),"")</f>
        <v/>
      </c>
      <c r="P118" s="120" t="str">
        <f>IFERROR((I116+I118+I120+P119)/I115,"")</f>
        <v/>
      </c>
    </row>
    <row r="119" spans="1:18" x14ac:dyDescent="0.35">
      <c r="A119" s="152"/>
      <c r="B119" s="150"/>
      <c r="C119" s="139" t="s">
        <v>30</v>
      </c>
      <c r="D119" s="139"/>
      <c r="E119" s="140"/>
      <c r="F119" s="140"/>
      <c r="G119" s="140"/>
      <c r="H119" s="140"/>
      <c r="I119" s="140"/>
      <c r="J119" s="140">
        <v>1.383</v>
      </c>
      <c r="K119" s="140"/>
      <c r="L119" s="141">
        <v>1.383</v>
      </c>
      <c r="M119" s="47"/>
      <c r="N119" s="110"/>
      <c r="O119" s="110"/>
      <c r="P119" s="110"/>
    </row>
    <row r="120" spans="1:18" x14ac:dyDescent="0.35">
      <c r="A120" s="152"/>
      <c r="B120" s="150"/>
      <c r="C120" s="101" t="s">
        <v>31</v>
      </c>
      <c r="D120" s="102">
        <v>0</v>
      </c>
      <c r="E120" s="13">
        <v>0</v>
      </c>
      <c r="F120" s="13">
        <v>0</v>
      </c>
      <c r="G120" s="13"/>
      <c r="H120" s="13">
        <v>0</v>
      </c>
      <c r="I120" s="13">
        <v>0</v>
      </c>
      <c r="J120" s="13">
        <v>33816</v>
      </c>
      <c r="K120" s="13">
        <v>0</v>
      </c>
      <c r="L120" s="103">
        <v>33816</v>
      </c>
    </row>
    <row r="121" spans="1:18" x14ac:dyDescent="0.35">
      <c r="A121" s="152"/>
      <c r="B121" s="150"/>
      <c r="C121" s="159" t="s">
        <v>32</v>
      </c>
      <c r="D121" s="159"/>
      <c r="E121" s="160"/>
      <c r="F121" s="160"/>
      <c r="G121" s="160"/>
      <c r="H121" s="160"/>
      <c r="I121" s="160"/>
      <c r="J121" s="160">
        <v>1.6648000000000001</v>
      </c>
      <c r="K121" s="160"/>
      <c r="L121" s="161">
        <v>1.6648000000000001</v>
      </c>
      <c r="M121" s="49" t="str">
        <f>IFERROR((D116+E116+D118+E118+D120+E120+M122)/(D115+E115),"")</f>
        <v/>
      </c>
      <c r="N121" s="120" t="str">
        <f>IFERROR((F116+F118+F120+N122)/F115,"")</f>
        <v/>
      </c>
      <c r="O121" s="120" t="str">
        <f>IFERROR((G116+H116+G118+H118+G120+H120+O122)/(G115+H115),"")</f>
        <v/>
      </c>
      <c r="P121" s="120" t="str">
        <f>IFERROR((I116+I118+I120+P122)/I115,"")</f>
        <v/>
      </c>
    </row>
    <row r="122" spans="1:18" x14ac:dyDescent="0.35">
      <c r="A122" s="152"/>
      <c r="B122" s="150"/>
      <c r="C122" s="121" t="s">
        <v>33</v>
      </c>
      <c r="D122" s="121"/>
      <c r="E122" s="14"/>
      <c r="F122" s="14"/>
      <c r="G122" s="14"/>
      <c r="H122" s="14"/>
      <c r="I122" s="14"/>
      <c r="J122" s="14"/>
      <c r="K122" s="14"/>
      <c r="L122" s="122"/>
      <c r="M122" s="47">
        <f>SUMIF(Working!$A:$A,$A115,Working!AF:AF)-SUMIF(Working!$A:$A,$A115,Working!P:P)</f>
        <v>0</v>
      </c>
      <c r="N122" s="50">
        <f>SUMIF(Working!$A:$A,$A115,Working!AG:AG)-SUMIF(Working!$A:$A,$A115,Working!S:S)</f>
        <v>0</v>
      </c>
      <c r="O122" s="50">
        <f>SUMIF(Working!$A:$A,$A115,Working!AH:AH)-SUMIF(Working!$A:$A,$A115,Working!R:R)</f>
        <v>0</v>
      </c>
      <c r="P122" s="50">
        <f>SUMIF(Working!$A:$A,$A115,Working!AI:AI)-SUMIF(Working!$A:$A,$A115,Working!Q:Q)</f>
        <v>0</v>
      </c>
    </row>
    <row r="123" spans="1:18" x14ac:dyDescent="0.35">
      <c r="A123" s="152"/>
      <c r="B123" s="150"/>
      <c r="C123" s="116" t="s">
        <v>22</v>
      </c>
      <c r="D123" s="117">
        <v>0</v>
      </c>
      <c r="E123" s="118">
        <v>0</v>
      </c>
      <c r="F123" s="118">
        <v>0</v>
      </c>
      <c r="G123" s="118">
        <v>0</v>
      </c>
      <c r="H123" s="118">
        <v>0</v>
      </c>
      <c r="I123" s="118">
        <v>0</v>
      </c>
      <c r="J123" s="118">
        <v>79776</v>
      </c>
      <c r="K123" s="118">
        <v>0</v>
      </c>
      <c r="L123" s="119">
        <v>79776</v>
      </c>
      <c r="M123" s="138"/>
      <c r="N123" s="123"/>
      <c r="O123" s="123"/>
      <c r="P123" s="123"/>
      <c r="Q123" s="123"/>
      <c r="R123" s="123"/>
    </row>
    <row r="124" spans="1:18" x14ac:dyDescent="0.35">
      <c r="A124" s="152"/>
      <c r="B124" s="150"/>
      <c r="C124" s="113" t="s">
        <v>24</v>
      </c>
      <c r="D124" s="113"/>
      <c r="E124" s="114"/>
      <c r="F124" s="114"/>
      <c r="G124" s="114"/>
      <c r="H124" s="114"/>
      <c r="I124" s="114"/>
      <c r="J124" s="114"/>
      <c r="K124" s="114"/>
      <c r="L124" s="115"/>
    </row>
    <row r="125" spans="1:18" x14ac:dyDescent="0.35">
      <c r="A125" s="151">
        <v>1600997</v>
      </c>
      <c r="B125" s="149" t="s">
        <v>217</v>
      </c>
      <c r="C125" s="145" t="s">
        <v>27</v>
      </c>
      <c r="D125" s="146">
        <v>0</v>
      </c>
      <c r="E125" s="147">
        <v>0</v>
      </c>
      <c r="F125" s="147">
        <v>0</v>
      </c>
      <c r="G125" s="147"/>
      <c r="H125" s="147">
        <v>0</v>
      </c>
      <c r="I125" s="147">
        <v>0</v>
      </c>
      <c r="J125" s="147">
        <v>0</v>
      </c>
      <c r="K125" s="147"/>
      <c r="L125" s="148">
        <v>0</v>
      </c>
      <c r="M125" s="47" t="e">
        <f>(D125+E125)*Q125</f>
        <v>#DIV/0!</v>
      </c>
      <c r="N125" s="112" t="e">
        <f>F125*Q125</f>
        <v>#DIV/0!</v>
      </c>
      <c r="O125" s="112" t="e">
        <f>(G125+H125)*Q125</f>
        <v>#DIV/0!</v>
      </c>
      <c r="P125" s="112" t="e">
        <f>I125*Q125</f>
        <v>#DIV/0!</v>
      </c>
      <c r="Q125" s="14" t="e">
        <f>(J126+J128+J130+R125)/J125</f>
        <v>#DIV/0!</v>
      </c>
      <c r="R125" s="14">
        <v>20</v>
      </c>
    </row>
    <row r="126" spans="1:18" x14ac:dyDescent="0.35">
      <c r="A126" s="152"/>
      <c r="B126" s="150"/>
      <c r="C126" s="101" t="s">
        <v>28</v>
      </c>
      <c r="D126" s="102">
        <v>0</v>
      </c>
      <c r="E126" s="13">
        <v>0</v>
      </c>
      <c r="F126" s="13">
        <v>0</v>
      </c>
      <c r="G126" s="13"/>
      <c r="H126" s="13">
        <v>0</v>
      </c>
      <c r="I126" s="13">
        <v>0</v>
      </c>
      <c r="J126" s="13">
        <v>0</v>
      </c>
      <c r="K126" s="13"/>
      <c r="L126" s="103">
        <v>0</v>
      </c>
      <c r="M126" s="47" t="e">
        <f>M125-(D126+E126+D128+E128+D130+E130)</f>
        <v>#DIV/0!</v>
      </c>
      <c r="N126" s="112" t="e">
        <f>N125-(F126+F128+F130)</f>
        <v>#DIV/0!</v>
      </c>
      <c r="O126" s="112" t="e">
        <f>O125-(G126+H126+G128+H128+G130+H130)</f>
        <v>#DIV/0!</v>
      </c>
      <c r="P126" s="112" t="e">
        <f>P125-(I126+I128+I130)</f>
        <v>#DIV/0!</v>
      </c>
      <c r="Q126" s="14"/>
      <c r="R126" s="14"/>
    </row>
    <row r="127" spans="1:18" x14ac:dyDescent="0.35">
      <c r="A127" s="152"/>
      <c r="B127" s="150"/>
      <c r="C127" s="139" t="s">
        <v>25</v>
      </c>
      <c r="D127" s="139"/>
      <c r="E127" s="140"/>
      <c r="F127" s="140"/>
      <c r="G127" s="140"/>
      <c r="H127" s="140"/>
      <c r="I127" s="140"/>
      <c r="J127" s="140"/>
      <c r="K127" s="140"/>
      <c r="L127" s="141"/>
    </row>
    <row r="128" spans="1:18" x14ac:dyDescent="0.35">
      <c r="A128" s="152"/>
      <c r="B128" s="150"/>
      <c r="C128" s="116" t="s">
        <v>29</v>
      </c>
      <c r="D128" s="117">
        <v>0</v>
      </c>
      <c r="E128" s="118">
        <v>0</v>
      </c>
      <c r="F128" s="118">
        <v>0</v>
      </c>
      <c r="G128" s="118"/>
      <c r="H128" s="118">
        <v>0</v>
      </c>
      <c r="I128" s="118">
        <v>0</v>
      </c>
      <c r="J128" s="118">
        <v>0</v>
      </c>
      <c r="K128" s="118"/>
      <c r="L128" s="119">
        <v>0</v>
      </c>
      <c r="M128" s="49" t="str">
        <f>IFERROR((D126+E126+D128+E128+D130+E130+M129)/(D125+E125),"")</f>
        <v/>
      </c>
      <c r="N128" s="120" t="str">
        <f>IFERROR((F126+F128+F130+N129)/F125,"")</f>
        <v/>
      </c>
      <c r="O128" s="120" t="str">
        <f>IFERROR((G126+H126+G128+H128+G130+H130+O129)/(G125+H125),"")</f>
        <v/>
      </c>
      <c r="P128" s="120" t="str">
        <f>IFERROR((I126+I128+I130+P129)/I125,"")</f>
        <v/>
      </c>
    </row>
    <row r="129" spans="1:18" x14ac:dyDescent="0.35">
      <c r="A129" s="152"/>
      <c r="B129" s="150"/>
      <c r="C129" s="139" t="s">
        <v>30</v>
      </c>
      <c r="D129" s="139"/>
      <c r="E129" s="140"/>
      <c r="F129" s="140"/>
      <c r="G129" s="140"/>
      <c r="H129" s="140"/>
      <c r="I129" s="140"/>
      <c r="J129" s="140"/>
      <c r="K129" s="140"/>
      <c r="L129" s="141"/>
      <c r="M129" s="47"/>
      <c r="N129" s="110"/>
      <c r="O129" s="110"/>
      <c r="P129" s="110"/>
    </row>
    <row r="130" spans="1:18" x14ac:dyDescent="0.35">
      <c r="A130" s="152"/>
      <c r="B130" s="150"/>
      <c r="C130" s="101" t="s">
        <v>31</v>
      </c>
      <c r="D130" s="102">
        <v>0</v>
      </c>
      <c r="E130" s="13">
        <v>0</v>
      </c>
      <c r="F130" s="13">
        <v>0</v>
      </c>
      <c r="G130" s="13"/>
      <c r="H130" s="13">
        <v>0</v>
      </c>
      <c r="I130" s="13">
        <v>0</v>
      </c>
      <c r="J130" s="13">
        <v>0</v>
      </c>
      <c r="K130" s="13"/>
      <c r="L130" s="103">
        <v>0</v>
      </c>
    </row>
    <row r="131" spans="1:18" x14ac:dyDescent="0.35">
      <c r="A131" s="152"/>
      <c r="B131" s="150"/>
      <c r="C131" s="159" t="s">
        <v>32</v>
      </c>
      <c r="D131" s="159"/>
      <c r="E131" s="160"/>
      <c r="F131" s="160"/>
      <c r="G131" s="160"/>
      <c r="H131" s="160"/>
      <c r="I131" s="160"/>
      <c r="J131" s="160"/>
      <c r="K131" s="160"/>
      <c r="L131" s="161"/>
      <c r="M131" s="49" t="str">
        <f>IFERROR((D126+E126+D128+E128+D130+E130+M132)/(D125+E125),"")</f>
        <v/>
      </c>
      <c r="N131" s="120" t="str">
        <f>IFERROR((F126+F128+F130+N132)/F125,"")</f>
        <v/>
      </c>
      <c r="O131" s="120" t="str">
        <f>IFERROR((G126+H126+G128+H128+G130+H130+O132)/(G125+H125),"")</f>
        <v/>
      </c>
      <c r="P131" s="120" t="str">
        <f>IFERROR((I126+I128+I130+P132)/I125,"")</f>
        <v/>
      </c>
    </row>
    <row r="132" spans="1:18" x14ac:dyDescent="0.35">
      <c r="A132" s="152"/>
      <c r="B132" s="150"/>
      <c r="C132" s="121" t="s">
        <v>33</v>
      </c>
      <c r="D132" s="121"/>
      <c r="E132" s="14"/>
      <c r="F132" s="14"/>
      <c r="G132" s="14"/>
      <c r="H132" s="14"/>
      <c r="I132" s="14"/>
      <c r="J132" s="14"/>
      <c r="K132" s="14"/>
      <c r="L132" s="122"/>
      <c r="M132" s="47">
        <f>SUMIF(Working!$A:$A,$A125,Working!AF:AF)-SUMIF(Working!$A:$A,$A125,Working!P:P)</f>
        <v>0</v>
      </c>
      <c r="N132" s="50">
        <f>SUMIF(Working!$A:$A,$A125,Working!AG:AG)-SUMIF(Working!$A:$A,$A125,Working!S:S)</f>
        <v>0</v>
      </c>
      <c r="O132" s="50">
        <f>SUMIF(Working!$A:$A,$A125,Working!AH:AH)-SUMIF(Working!$A:$A,$A125,Working!R:R)</f>
        <v>0</v>
      </c>
      <c r="P132" s="50">
        <f>SUMIF(Working!$A:$A,$A125,Working!AI:AI)-SUMIF(Working!$A:$A,$A125,Working!Q:Q)</f>
        <v>0</v>
      </c>
    </row>
    <row r="133" spans="1:18" x14ac:dyDescent="0.35">
      <c r="A133" s="152"/>
      <c r="B133" s="150"/>
      <c r="C133" s="116" t="s">
        <v>22</v>
      </c>
      <c r="D133" s="117">
        <v>0</v>
      </c>
      <c r="E133" s="118">
        <v>0</v>
      </c>
      <c r="F133" s="118">
        <v>0</v>
      </c>
      <c r="G133" s="118">
        <v>0</v>
      </c>
      <c r="H133" s="118">
        <v>0</v>
      </c>
      <c r="I133" s="118">
        <v>0</v>
      </c>
      <c r="J133" s="118">
        <v>0</v>
      </c>
      <c r="K133" s="118">
        <v>0</v>
      </c>
      <c r="L133" s="119">
        <v>0</v>
      </c>
      <c r="M133" s="138"/>
      <c r="N133" s="123"/>
      <c r="O133" s="123"/>
      <c r="P133" s="123"/>
      <c r="Q133" s="123"/>
      <c r="R133" s="123"/>
    </row>
    <row r="134" spans="1:18" x14ac:dyDescent="0.35">
      <c r="A134" s="152"/>
      <c r="B134" s="150"/>
      <c r="C134" s="113" t="s">
        <v>24</v>
      </c>
      <c r="D134" s="113"/>
      <c r="E134" s="114"/>
      <c r="F134" s="114"/>
      <c r="G134" s="114"/>
      <c r="H134" s="114"/>
      <c r="I134" s="114"/>
      <c r="J134" s="114"/>
      <c r="K134" s="114"/>
      <c r="L134" s="115"/>
    </row>
    <row r="135" spans="1:18" x14ac:dyDescent="0.35">
      <c r="A135" s="151">
        <v>1600998</v>
      </c>
      <c r="B135" s="149" t="s">
        <v>0</v>
      </c>
      <c r="C135" s="145" t="s">
        <v>27</v>
      </c>
      <c r="D135" s="146">
        <v>0</v>
      </c>
      <c r="E135" s="147">
        <v>0</v>
      </c>
      <c r="F135" s="147">
        <v>0</v>
      </c>
      <c r="G135" s="147"/>
      <c r="H135" s="147">
        <v>0</v>
      </c>
      <c r="I135" s="147">
        <v>0</v>
      </c>
      <c r="J135" s="147">
        <v>0</v>
      </c>
      <c r="K135" s="147">
        <v>0</v>
      </c>
      <c r="L135" s="148">
        <v>0</v>
      </c>
      <c r="M135" s="47" t="e">
        <f>(D135+E135)*Q135</f>
        <v>#DIV/0!</v>
      </c>
      <c r="N135" s="112" t="e">
        <f>F135*Q135</f>
        <v>#DIV/0!</v>
      </c>
      <c r="O135" s="112" t="e">
        <f>(G135+H135)*Q135</f>
        <v>#DIV/0!</v>
      </c>
      <c r="P135" s="112" t="e">
        <f>I135*Q135</f>
        <v>#DIV/0!</v>
      </c>
      <c r="Q135" s="14" t="e">
        <f>(J136+J138+J140+R135)/J135</f>
        <v>#DIV/0!</v>
      </c>
      <c r="R135" s="14">
        <v>20</v>
      </c>
    </row>
    <row r="136" spans="1:18" x14ac:dyDescent="0.35">
      <c r="A136" s="152"/>
      <c r="B136" s="150"/>
      <c r="C136" s="101" t="s">
        <v>28</v>
      </c>
      <c r="D136" s="102">
        <v>0</v>
      </c>
      <c r="E136" s="13">
        <v>0</v>
      </c>
      <c r="F136" s="13">
        <v>0</v>
      </c>
      <c r="G136" s="13"/>
      <c r="H136" s="13">
        <v>0</v>
      </c>
      <c r="I136" s="13">
        <v>0</v>
      </c>
      <c r="J136" s="13">
        <v>0</v>
      </c>
      <c r="K136" s="13">
        <v>0</v>
      </c>
      <c r="L136" s="103">
        <v>0</v>
      </c>
      <c r="M136" s="47" t="e">
        <f>M135-(D136+E136+D138+E138+D140+E140)</f>
        <v>#DIV/0!</v>
      </c>
      <c r="N136" s="112" t="e">
        <f>N135-(F136+F138+F140)</f>
        <v>#DIV/0!</v>
      </c>
      <c r="O136" s="112" t="e">
        <f>O135-(G136+H136+G138+H138+G140+H140)</f>
        <v>#DIV/0!</v>
      </c>
      <c r="P136" s="112" t="e">
        <f>P135-(I136+I138+I140)</f>
        <v>#DIV/0!</v>
      </c>
      <c r="Q136" s="14"/>
      <c r="R136" s="14"/>
    </row>
    <row r="137" spans="1:18" x14ac:dyDescent="0.35">
      <c r="A137" s="152"/>
      <c r="B137" s="150"/>
      <c r="C137" s="139" t="s">
        <v>25</v>
      </c>
      <c r="D137" s="139"/>
      <c r="E137" s="140"/>
      <c r="F137" s="140"/>
      <c r="G137" s="140"/>
      <c r="H137" s="140"/>
      <c r="I137" s="140"/>
      <c r="J137" s="140"/>
      <c r="K137" s="140"/>
      <c r="L137" s="141"/>
    </row>
    <row r="138" spans="1:18" x14ac:dyDescent="0.35">
      <c r="A138" s="152"/>
      <c r="B138" s="150"/>
      <c r="C138" s="116" t="s">
        <v>29</v>
      </c>
      <c r="D138" s="117">
        <v>0</v>
      </c>
      <c r="E138" s="118">
        <v>951</v>
      </c>
      <c r="F138" s="118">
        <v>84</v>
      </c>
      <c r="G138" s="118"/>
      <c r="H138" s="118">
        <v>0</v>
      </c>
      <c r="I138" s="118">
        <v>0</v>
      </c>
      <c r="J138" s="118">
        <v>0</v>
      </c>
      <c r="K138" s="118">
        <v>14</v>
      </c>
      <c r="L138" s="119">
        <v>1049</v>
      </c>
      <c r="M138" s="49" t="str">
        <f>IFERROR((D136+E136+D138+E138+D140+E140+M139)/(D135+E135),"")</f>
        <v/>
      </c>
      <c r="N138" s="120" t="str">
        <f>IFERROR((F136+F138+F140+N139)/F135,"")</f>
        <v/>
      </c>
      <c r="O138" s="120" t="str">
        <f>IFERROR((G136+H136+G138+H138+G140+H140+O139)/(G135+H135),"")</f>
        <v/>
      </c>
      <c r="P138" s="120" t="str">
        <f>IFERROR((I136+I138+I140+P139)/I135,"")</f>
        <v/>
      </c>
    </row>
    <row r="139" spans="1:18" x14ac:dyDescent="0.35">
      <c r="A139" s="152"/>
      <c r="B139" s="150"/>
      <c r="C139" s="139" t="s">
        <v>30</v>
      </c>
      <c r="D139" s="139"/>
      <c r="E139" s="140"/>
      <c r="F139" s="140"/>
      <c r="G139" s="140"/>
      <c r="H139" s="140"/>
      <c r="I139" s="140"/>
      <c r="J139" s="140"/>
      <c r="K139" s="140"/>
      <c r="L139" s="141"/>
      <c r="M139" s="47"/>
      <c r="N139" s="110"/>
      <c r="O139" s="110"/>
      <c r="P139" s="110"/>
    </row>
    <row r="140" spans="1:18" x14ac:dyDescent="0.35">
      <c r="A140" s="152"/>
      <c r="B140" s="150"/>
      <c r="C140" s="101" t="s">
        <v>31</v>
      </c>
      <c r="D140" s="102">
        <v>0</v>
      </c>
      <c r="E140" s="13">
        <v>0</v>
      </c>
      <c r="F140" s="13">
        <v>0</v>
      </c>
      <c r="G140" s="13"/>
      <c r="H140" s="13">
        <v>0</v>
      </c>
      <c r="I140" s="13">
        <v>0</v>
      </c>
      <c r="J140" s="13">
        <v>0</v>
      </c>
      <c r="K140" s="13">
        <v>0</v>
      </c>
      <c r="L140" s="103">
        <v>0</v>
      </c>
    </row>
    <row r="141" spans="1:18" x14ac:dyDescent="0.35">
      <c r="A141" s="152"/>
      <c r="B141" s="150"/>
      <c r="C141" s="159" t="s">
        <v>32</v>
      </c>
      <c r="D141" s="159"/>
      <c r="E141" s="160"/>
      <c r="F141" s="160"/>
      <c r="G141" s="160"/>
      <c r="H141" s="160"/>
      <c r="I141" s="160"/>
      <c r="J141" s="160"/>
      <c r="K141" s="160"/>
      <c r="L141" s="161"/>
      <c r="M141" s="49" t="str">
        <f>IFERROR((D136+E136+D138+E138+D140+E140+M142)/(D135+E135),"")</f>
        <v/>
      </c>
      <c r="N141" s="120" t="str">
        <f>IFERROR((F136+F138+F140+N142)/F135,"")</f>
        <v/>
      </c>
      <c r="O141" s="120" t="str">
        <f>IFERROR((G136+H136+G138+H138+G140+H140+O142)/(G135+H135),"")</f>
        <v/>
      </c>
      <c r="P141" s="120" t="str">
        <f>IFERROR((I136+I138+I140+P142)/I135,"")</f>
        <v/>
      </c>
    </row>
    <row r="142" spans="1:18" x14ac:dyDescent="0.35">
      <c r="A142" s="152"/>
      <c r="B142" s="150"/>
      <c r="C142" s="121" t="s">
        <v>33</v>
      </c>
      <c r="D142" s="121"/>
      <c r="E142" s="14"/>
      <c r="F142" s="14"/>
      <c r="G142" s="14"/>
      <c r="H142" s="14"/>
      <c r="I142" s="14"/>
      <c r="J142" s="14"/>
      <c r="K142" s="14"/>
      <c r="L142" s="122"/>
      <c r="M142" s="47">
        <f>SUMIF(Working!$A:$A,$A135,Working!AF:AF)-SUMIF(Working!$A:$A,$A135,Working!P:P)</f>
        <v>0</v>
      </c>
      <c r="N142" s="50">
        <f>SUMIF(Working!$A:$A,$A135,Working!AG:AG)-SUMIF(Working!$A:$A,$A135,Working!S:S)</f>
        <v>0</v>
      </c>
      <c r="O142" s="50">
        <f>SUMIF(Working!$A:$A,$A135,Working!AH:AH)-SUMIF(Working!$A:$A,$A135,Working!R:R)</f>
        <v>0</v>
      </c>
      <c r="P142" s="50">
        <f>SUMIF(Working!$A:$A,$A135,Working!AI:AI)-SUMIF(Working!$A:$A,$A135,Working!Q:Q)</f>
        <v>0</v>
      </c>
    </row>
    <row r="143" spans="1:18" x14ac:dyDescent="0.35">
      <c r="A143" s="152"/>
      <c r="B143" s="150"/>
      <c r="C143" s="116" t="s">
        <v>22</v>
      </c>
      <c r="D143" s="117">
        <v>0</v>
      </c>
      <c r="E143" s="118">
        <v>951</v>
      </c>
      <c r="F143" s="118">
        <v>84</v>
      </c>
      <c r="G143" s="118">
        <v>0</v>
      </c>
      <c r="H143" s="118">
        <v>0</v>
      </c>
      <c r="I143" s="118">
        <v>0</v>
      </c>
      <c r="J143" s="118">
        <v>0</v>
      </c>
      <c r="K143" s="118">
        <v>14</v>
      </c>
      <c r="L143" s="119">
        <v>1049</v>
      </c>
      <c r="M143" s="138"/>
      <c r="N143" s="123"/>
      <c r="O143" s="123"/>
      <c r="P143" s="123"/>
      <c r="Q143" s="123"/>
      <c r="R143" s="123"/>
    </row>
    <row r="144" spans="1:18" x14ac:dyDescent="0.35">
      <c r="A144" s="152"/>
      <c r="B144" s="150"/>
      <c r="C144" s="113" t="s">
        <v>24</v>
      </c>
      <c r="D144" s="113"/>
      <c r="E144" s="114"/>
      <c r="F144" s="114"/>
      <c r="G144" s="114"/>
      <c r="H144" s="114"/>
      <c r="I144" s="114"/>
      <c r="J144" s="114"/>
      <c r="K144" s="114"/>
      <c r="L144" s="115"/>
    </row>
    <row r="145" spans="1:18" x14ac:dyDescent="0.35">
      <c r="A145" s="151">
        <v>1601002</v>
      </c>
      <c r="B145" s="149" t="s">
        <v>182</v>
      </c>
      <c r="C145" s="145" t="s">
        <v>27</v>
      </c>
      <c r="D145" s="146">
        <v>87757</v>
      </c>
      <c r="E145" s="147">
        <v>0</v>
      </c>
      <c r="F145" s="147">
        <v>63409</v>
      </c>
      <c r="G145" s="147"/>
      <c r="H145" s="147">
        <v>112171</v>
      </c>
      <c r="I145" s="147">
        <v>4446</v>
      </c>
      <c r="J145" s="147">
        <v>72106</v>
      </c>
      <c r="K145" s="147">
        <v>0</v>
      </c>
      <c r="L145" s="148">
        <v>339889</v>
      </c>
      <c r="M145" s="47">
        <f>(D145+E145)*Q145</f>
        <v>101267.532507697</v>
      </c>
      <c r="N145" s="112">
        <f>F145*Q145</f>
        <v>73171.062921254823</v>
      </c>
      <c r="O145" s="112">
        <f>(G145+H145)*Q145</f>
        <v>129440.16305161845</v>
      </c>
      <c r="P145" s="112">
        <f>I145*Q145</f>
        <v>5130.479044739689</v>
      </c>
      <c r="Q145" s="14">
        <f>(J146+J148+J150+R145)/J145</f>
        <v>1.1539539012010096</v>
      </c>
      <c r="R145" s="14">
        <v>20</v>
      </c>
    </row>
    <row r="146" spans="1:18" x14ac:dyDescent="0.35">
      <c r="A146" s="152"/>
      <c r="B146" s="150"/>
      <c r="C146" s="101" t="s">
        <v>28</v>
      </c>
      <c r="D146" s="102">
        <v>30678</v>
      </c>
      <c r="E146" s="13">
        <v>0</v>
      </c>
      <c r="F146" s="13">
        <v>17666</v>
      </c>
      <c r="G146" s="13"/>
      <c r="H146" s="13">
        <v>53664</v>
      </c>
      <c r="I146" s="13">
        <v>2784</v>
      </c>
      <c r="J146" s="13">
        <v>27288</v>
      </c>
      <c r="K146" s="13">
        <v>0</v>
      </c>
      <c r="L146" s="103">
        <v>132080</v>
      </c>
      <c r="M146" s="47">
        <f>M145-(D146+E146+D148+E148+D150+E150)</f>
        <v>-86546.467492302996</v>
      </c>
      <c r="N146" s="112">
        <f>N145-(F146+F148+F150)</f>
        <v>-2019.9370787451771</v>
      </c>
      <c r="O146" s="112">
        <f>O145-(G146+H146+G148+H148+G150+H150)</f>
        <v>-13208.836948381548</v>
      </c>
      <c r="P146" s="112">
        <f>P145-(I146+I148+I150)</f>
        <v>-5641.520955260311</v>
      </c>
      <c r="Q146" s="14"/>
      <c r="R146" s="14"/>
    </row>
    <row r="147" spans="1:18" x14ac:dyDescent="0.35">
      <c r="A147" s="152"/>
      <c r="B147" s="150"/>
      <c r="C147" s="139" t="s">
        <v>25</v>
      </c>
      <c r="D147" s="139">
        <v>0.34957895096687441</v>
      </c>
      <c r="E147" s="140"/>
      <c r="F147" s="140">
        <v>0.27860398366162531</v>
      </c>
      <c r="G147" s="140"/>
      <c r="H147" s="140">
        <v>0.47841242388852734</v>
      </c>
      <c r="I147" s="140">
        <v>0.62618083670715252</v>
      </c>
      <c r="J147" s="140">
        <v>0.37844284802929024</v>
      </c>
      <c r="K147" s="140"/>
      <c r="L147" s="141">
        <v>0.38859745387464734</v>
      </c>
    </row>
    <row r="148" spans="1:18" x14ac:dyDescent="0.35">
      <c r="A148" s="152"/>
      <c r="B148" s="150"/>
      <c r="C148" s="116" t="s">
        <v>29</v>
      </c>
      <c r="D148" s="117">
        <v>57452</v>
      </c>
      <c r="E148" s="118">
        <v>70368</v>
      </c>
      <c r="F148" s="118">
        <v>35395</v>
      </c>
      <c r="G148" s="118"/>
      <c r="H148" s="118">
        <v>40187</v>
      </c>
      <c r="I148" s="118">
        <v>7484</v>
      </c>
      <c r="J148" s="118">
        <v>21033</v>
      </c>
      <c r="K148" s="118">
        <v>3906</v>
      </c>
      <c r="L148" s="119">
        <v>235825</v>
      </c>
      <c r="M148" s="49">
        <f>IFERROR((D146+E146+D148+E148+D150+E150+M149)/(D145+E145),"")</f>
        <v>2.1401597593354378</v>
      </c>
      <c r="N148" s="120">
        <f>IFERROR((F146+F148+F150+N149)/F145,"")</f>
        <v>1.1858095853900865</v>
      </c>
      <c r="O148" s="120">
        <f>IFERROR((G146+H146+G148+H148+G150+H150+O149)/(G145+H145),"")</f>
        <v>1.2717101568141498</v>
      </c>
      <c r="P148" s="120">
        <f>IFERROR((I146+I148+I150+P149)/I145,"")</f>
        <v>2.4228520017993702</v>
      </c>
    </row>
    <row r="149" spans="1:18" x14ac:dyDescent="0.35">
      <c r="A149" s="152"/>
      <c r="B149" s="150"/>
      <c r="C149" s="139" t="s">
        <v>30</v>
      </c>
      <c r="D149" s="139">
        <v>1.0042503731896031</v>
      </c>
      <c r="E149" s="140"/>
      <c r="F149" s="140">
        <v>0.83680550079641691</v>
      </c>
      <c r="G149" s="140"/>
      <c r="H149" s="140">
        <v>0.83667792923304596</v>
      </c>
      <c r="I149" s="140">
        <v>2.3094916779127304</v>
      </c>
      <c r="J149" s="140">
        <v>0.6701384073447425</v>
      </c>
      <c r="K149" s="140"/>
      <c r="L149" s="141">
        <v>1.0824269099617816</v>
      </c>
      <c r="M149" s="47"/>
      <c r="N149" s="110"/>
      <c r="O149" s="110"/>
      <c r="P149" s="110"/>
    </row>
    <row r="150" spans="1:18" x14ac:dyDescent="0.35">
      <c r="A150" s="152"/>
      <c r="B150" s="150"/>
      <c r="C150" s="101" t="s">
        <v>31</v>
      </c>
      <c r="D150" s="102">
        <v>14394</v>
      </c>
      <c r="E150" s="13">
        <v>14922</v>
      </c>
      <c r="F150" s="13">
        <v>22130</v>
      </c>
      <c r="G150" s="13"/>
      <c r="H150" s="13">
        <v>48798</v>
      </c>
      <c r="I150" s="13">
        <v>504</v>
      </c>
      <c r="J150" s="13">
        <v>34866</v>
      </c>
      <c r="K150" s="13">
        <v>0</v>
      </c>
      <c r="L150" s="103">
        <v>135614</v>
      </c>
    </row>
    <row r="151" spans="1:18" x14ac:dyDescent="0.35">
      <c r="A151" s="152"/>
      <c r="B151" s="150"/>
      <c r="C151" s="159" t="s">
        <v>32</v>
      </c>
      <c r="D151" s="159">
        <v>1.1682714769192202</v>
      </c>
      <c r="E151" s="160"/>
      <c r="F151" s="160">
        <v>1.1858095853900865</v>
      </c>
      <c r="G151" s="160"/>
      <c r="H151" s="160">
        <v>1.2717101568141498</v>
      </c>
      <c r="I151" s="160">
        <v>2.4228520017993702</v>
      </c>
      <c r="J151" s="160">
        <v>1.153676531772668</v>
      </c>
      <c r="K151" s="160"/>
      <c r="L151" s="161">
        <v>1.4814218759653888</v>
      </c>
      <c r="M151" s="49">
        <f>IFERROR((D146+E146+D148+E148+D150+E150+M152)/(D145+E145),"")</f>
        <v>2.1401597593354378</v>
      </c>
      <c r="N151" s="120">
        <f>IFERROR((F146+F148+F150+N152)/F145,"")</f>
        <v>1.1858095853900865</v>
      </c>
      <c r="O151" s="120">
        <f>IFERROR((G146+H146+G148+H148+G150+H150+O152)/(G145+H145),"")</f>
        <v>1.2717101568141498</v>
      </c>
      <c r="P151" s="120">
        <f>IFERROR((I146+I148+I150+P152)/I145,"")</f>
        <v>2.4228520017993702</v>
      </c>
    </row>
    <row r="152" spans="1:18" x14ac:dyDescent="0.35">
      <c r="A152" s="152"/>
      <c r="B152" s="150"/>
      <c r="C152" s="121" t="s">
        <v>33</v>
      </c>
      <c r="D152" s="121"/>
      <c r="E152" s="14"/>
      <c r="F152" s="14"/>
      <c r="G152" s="14"/>
      <c r="H152" s="14"/>
      <c r="I152" s="14"/>
      <c r="J152" s="14"/>
      <c r="K152" s="14"/>
      <c r="L152" s="122"/>
      <c r="M152" s="47">
        <f>SUMIF(Working!$A:$A,$A145,Working!AF:AF)-SUMIF(Working!$A:$A,$A145,Working!P:P)</f>
        <v>0</v>
      </c>
      <c r="N152" s="50">
        <f>SUMIF(Working!$A:$A,$A145,Working!AG:AG)-SUMIF(Working!$A:$A,$A145,Working!S:S)</f>
        <v>0</v>
      </c>
      <c r="O152" s="50">
        <f>SUMIF(Working!$A:$A,$A145,Working!AH:AH)-SUMIF(Working!$A:$A,$A145,Working!R:R)</f>
        <v>0</v>
      </c>
      <c r="P152" s="50">
        <f>SUMIF(Working!$A:$A,$A145,Working!AI:AI)-SUMIF(Working!$A:$A,$A145,Working!Q:Q)</f>
        <v>0</v>
      </c>
    </row>
    <row r="153" spans="1:18" x14ac:dyDescent="0.35">
      <c r="A153" s="152"/>
      <c r="B153" s="150"/>
      <c r="C153" s="116" t="s">
        <v>22</v>
      </c>
      <c r="D153" s="117">
        <v>14767</v>
      </c>
      <c r="E153" s="118">
        <v>85290</v>
      </c>
      <c r="F153" s="118">
        <v>11782</v>
      </c>
      <c r="G153" s="118">
        <v>0</v>
      </c>
      <c r="H153" s="118">
        <v>30478</v>
      </c>
      <c r="I153" s="118">
        <v>6326</v>
      </c>
      <c r="J153" s="118">
        <v>11081</v>
      </c>
      <c r="K153" s="118">
        <v>3906</v>
      </c>
      <c r="L153" s="119">
        <v>163630</v>
      </c>
      <c r="M153" s="138"/>
      <c r="N153" s="123"/>
      <c r="O153" s="123"/>
      <c r="P153" s="123"/>
      <c r="Q153" s="123"/>
      <c r="R153" s="123"/>
    </row>
    <row r="154" spans="1:18" x14ac:dyDescent="0.35">
      <c r="A154" s="152"/>
      <c r="B154" s="150"/>
      <c r="C154" s="113" t="s">
        <v>24</v>
      </c>
      <c r="D154" s="113"/>
      <c r="E154" s="114"/>
      <c r="F154" s="114"/>
      <c r="G154" s="114"/>
      <c r="H154" s="114"/>
      <c r="I154" s="114"/>
      <c r="J154" s="114"/>
      <c r="K154" s="114"/>
      <c r="L154" s="115"/>
    </row>
    <row r="155" spans="1:18" x14ac:dyDescent="0.35">
      <c r="A155" s="151">
        <v>1601011</v>
      </c>
      <c r="B155" s="149" t="s">
        <v>15</v>
      </c>
      <c r="C155" s="145" t="s">
        <v>27</v>
      </c>
      <c r="D155" s="146">
        <v>0</v>
      </c>
      <c r="E155" s="147">
        <v>0</v>
      </c>
      <c r="F155" s="147">
        <v>0</v>
      </c>
      <c r="G155" s="147"/>
      <c r="H155" s="147">
        <v>0</v>
      </c>
      <c r="I155" s="147">
        <v>0</v>
      </c>
      <c r="J155" s="147">
        <v>0</v>
      </c>
      <c r="K155" s="147">
        <v>0</v>
      </c>
      <c r="L155" s="148">
        <v>0</v>
      </c>
      <c r="M155" s="47" t="e">
        <f>(D155+E155)*Q155</f>
        <v>#DIV/0!</v>
      </c>
      <c r="N155" s="112" t="e">
        <f>F155*Q155</f>
        <v>#DIV/0!</v>
      </c>
      <c r="O155" s="112" t="e">
        <f>(G155+H155)*Q155</f>
        <v>#DIV/0!</v>
      </c>
      <c r="P155" s="112" t="e">
        <f>I155*Q155</f>
        <v>#DIV/0!</v>
      </c>
      <c r="Q155" s="14" t="e">
        <f>(J156+J158+J160+R155)/J155</f>
        <v>#DIV/0!</v>
      </c>
      <c r="R155" s="14">
        <v>20</v>
      </c>
    </row>
    <row r="156" spans="1:18" x14ac:dyDescent="0.35">
      <c r="A156" s="152"/>
      <c r="B156" s="150"/>
      <c r="C156" s="101" t="s">
        <v>28</v>
      </c>
      <c r="D156" s="102">
        <v>0</v>
      </c>
      <c r="E156" s="13">
        <v>0</v>
      </c>
      <c r="F156" s="13">
        <v>0</v>
      </c>
      <c r="G156" s="13"/>
      <c r="H156" s="13">
        <v>0</v>
      </c>
      <c r="I156" s="13">
        <v>0</v>
      </c>
      <c r="J156" s="13">
        <v>0</v>
      </c>
      <c r="K156" s="13">
        <v>0</v>
      </c>
      <c r="L156" s="103">
        <v>0</v>
      </c>
      <c r="M156" s="47" t="e">
        <f>M155-(D156+E156+D158+E158+D160+E160)</f>
        <v>#DIV/0!</v>
      </c>
      <c r="N156" s="112" t="e">
        <f>N155-(F156+F158+F160)</f>
        <v>#DIV/0!</v>
      </c>
      <c r="O156" s="112" t="e">
        <f>O155-(G156+H156+G158+H158+G160+H160)</f>
        <v>#DIV/0!</v>
      </c>
      <c r="P156" s="112" t="e">
        <f>P155-(I156+I158+I160)</f>
        <v>#DIV/0!</v>
      </c>
      <c r="Q156" s="14"/>
      <c r="R156" s="14"/>
    </row>
    <row r="157" spans="1:18" x14ac:dyDescent="0.35">
      <c r="A157" s="152"/>
      <c r="B157" s="150"/>
      <c r="C157" s="139" t="s">
        <v>25</v>
      </c>
      <c r="D157" s="139"/>
      <c r="E157" s="140"/>
      <c r="F157" s="140"/>
      <c r="G157" s="140"/>
      <c r="H157" s="140"/>
      <c r="I157" s="140"/>
      <c r="J157" s="140"/>
      <c r="K157" s="140"/>
      <c r="L157" s="141"/>
    </row>
    <row r="158" spans="1:18" x14ac:dyDescent="0.35">
      <c r="A158" s="152"/>
      <c r="B158" s="150"/>
      <c r="C158" s="116" t="s">
        <v>29</v>
      </c>
      <c r="D158" s="117">
        <v>0</v>
      </c>
      <c r="E158" s="118">
        <v>0</v>
      </c>
      <c r="F158" s="118">
        <v>0</v>
      </c>
      <c r="G158" s="118"/>
      <c r="H158" s="118">
        <v>0</v>
      </c>
      <c r="I158" s="118">
        <v>0</v>
      </c>
      <c r="J158" s="118">
        <v>0</v>
      </c>
      <c r="K158" s="118">
        <v>0</v>
      </c>
      <c r="L158" s="119">
        <v>0</v>
      </c>
      <c r="M158" s="49" t="str">
        <f>IFERROR((D156+E156+D158+E158+D160+E160+M159)/(D155+E155),"")</f>
        <v/>
      </c>
      <c r="N158" s="120" t="str">
        <f>IFERROR((F156+F158+F160+N159)/F155,"")</f>
        <v/>
      </c>
      <c r="O158" s="120" t="str">
        <f>IFERROR((G156+H156+G158+H158+G160+H160+O159)/(G155+H155),"")</f>
        <v/>
      </c>
      <c r="P158" s="120" t="str">
        <f>IFERROR((I156+I158+I160+P159)/I155,"")</f>
        <v/>
      </c>
    </row>
    <row r="159" spans="1:18" x14ac:dyDescent="0.35">
      <c r="A159" s="152"/>
      <c r="B159" s="150"/>
      <c r="C159" s="139" t="s">
        <v>30</v>
      </c>
      <c r="D159" s="139"/>
      <c r="E159" s="140"/>
      <c r="F159" s="140"/>
      <c r="G159" s="140"/>
      <c r="H159" s="140"/>
      <c r="I159" s="140"/>
      <c r="J159" s="140"/>
      <c r="K159" s="140"/>
      <c r="L159" s="141"/>
      <c r="M159" s="47"/>
      <c r="N159" s="110"/>
      <c r="O159" s="110"/>
      <c r="P159" s="110"/>
    </row>
    <row r="160" spans="1:18" x14ac:dyDescent="0.35">
      <c r="A160" s="152"/>
      <c r="B160" s="150"/>
      <c r="C160" s="101" t="s">
        <v>31</v>
      </c>
      <c r="D160" s="102">
        <v>6</v>
      </c>
      <c r="E160" s="13">
        <v>54</v>
      </c>
      <c r="F160" s="13">
        <v>0</v>
      </c>
      <c r="G160" s="13"/>
      <c r="H160" s="13">
        <v>0</v>
      </c>
      <c r="I160" s="13">
        <v>0</v>
      </c>
      <c r="J160" s="13">
        <v>285</v>
      </c>
      <c r="K160" s="13">
        <v>0</v>
      </c>
      <c r="L160" s="103">
        <v>345</v>
      </c>
    </row>
    <row r="161" spans="1:18" x14ac:dyDescent="0.35">
      <c r="A161" s="152"/>
      <c r="B161" s="150"/>
      <c r="C161" s="159" t="s">
        <v>32</v>
      </c>
      <c r="D161" s="159"/>
      <c r="E161" s="160"/>
      <c r="F161" s="160"/>
      <c r="G161" s="160"/>
      <c r="H161" s="160"/>
      <c r="I161" s="160"/>
      <c r="J161" s="160"/>
      <c r="K161" s="160"/>
      <c r="L161" s="161"/>
      <c r="M161" s="49" t="str">
        <f>IFERROR((D156+E156+D158+E158+D160+E160+M162)/(D155+E155),"")</f>
        <v/>
      </c>
      <c r="N161" s="120" t="str">
        <f>IFERROR((F156+F158+F160+N162)/F155,"")</f>
        <v/>
      </c>
      <c r="O161" s="120" t="str">
        <f>IFERROR((G156+H156+G158+H158+G160+H160+O162)/(G155+H155),"")</f>
        <v/>
      </c>
      <c r="P161" s="120" t="str">
        <f>IFERROR((I156+I158+I160+P162)/I155,"")</f>
        <v/>
      </c>
    </row>
    <row r="162" spans="1:18" x14ac:dyDescent="0.35">
      <c r="A162" s="152"/>
      <c r="B162" s="150"/>
      <c r="C162" s="121" t="s">
        <v>33</v>
      </c>
      <c r="D162" s="121"/>
      <c r="E162" s="14"/>
      <c r="F162" s="14"/>
      <c r="G162" s="14"/>
      <c r="H162" s="14"/>
      <c r="I162" s="14"/>
      <c r="J162" s="14"/>
      <c r="K162" s="14"/>
      <c r="L162" s="122"/>
      <c r="M162" s="47">
        <f>SUMIF(Working!$A:$A,$A155,Working!AF:AF)-SUMIF(Working!$A:$A,$A155,Working!P:P)</f>
        <v>0</v>
      </c>
      <c r="N162" s="50">
        <f>SUMIF(Working!$A:$A,$A155,Working!AG:AG)-SUMIF(Working!$A:$A,$A155,Working!S:S)</f>
        <v>0</v>
      </c>
      <c r="O162" s="50">
        <f>SUMIF(Working!$A:$A,$A155,Working!AH:AH)-SUMIF(Working!$A:$A,$A155,Working!R:R)</f>
        <v>0</v>
      </c>
      <c r="P162" s="50">
        <f>SUMIF(Working!$A:$A,$A155,Working!AI:AI)-SUMIF(Working!$A:$A,$A155,Working!Q:Q)</f>
        <v>0</v>
      </c>
    </row>
    <row r="163" spans="1:18" x14ac:dyDescent="0.35">
      <c r="A163" s="152"/>
      <c r="B163" s="150"/>
      <c r="C163" s="116" t="s">
        <v>22</v>
      </c>
      <c r="D163" s="117">
        <v>6</v>
      </c>
      <c r="E163" s="118">
        <v>54</v>
      </c>
      <c r="F163" s="118">
        <v>0</v>
      </c>
      <c r="G163" s="118">
        <v>0</v>
      </c>
      <c r="H163" s="118">
        <v>0</v>
      </c>
      <c r="I163" s="118">
        <v>0</v>
      </c>
      <c r="J163" s="118">
        <v>285</v>
      </c>
      <c r="K163" s="118">
        <v>0</v>
      </c>
      <c r="L163" s="119">
        <v>345</v>
      </c>
      <c r="M163" s="138"/>
      <c r="N163" s="123"/>
      <c r="O163" s="123"/>
      <c r="P163" s="123"/>
      <c r="Q163" s="123"/>
      <c r="R163" s="123"/>
    </row>
    <row r="164" spans="1:18" x14ac:dyDescent="0.35">
      <c r="A164" s="152"/>
      <c r="B164" s="150"/>
      <c r="C164" s="113" t="s">
        <v>24</v>
      </c>
      <c r="D164" s="113"/>
      <c r="E164" s="114"/>
      <c r="F164" s="114"/>
      <c r="G164" s="114"/>
      <c r="H164" s="114"/>
      <c r="I164" s="114"/>
      <c r="J164" s="114"/>
      <c r="K164" s="114"/>
      <c r="L164" s="115"/>
    </row>
    <row r="165" spans="1:18" x14ac:dyDescent="0.35">
      <c r="A165" s="151">
        <v>1601013</v>
      </c>
      <c r="B165" s="149" t="s">
        <v>18</v>
      </c>
      <c r="C165" s="145" t="s">
        <v>27</v>
      </c>
      <c r="D165" s="146">
        <v>21700</v>
      </c>
      <c r="E165" s="147">
        <v>0</v>
      </c>
      <c r="F165" s="147">
        <v>6486</v>
      </c>
      <c r="G165" s="147"/>
      <c r="H165" s="147">
        <v>45792</v>
      </c>
      <c r="I165" s="147">
        <v>0</v>
      </c>
      <c r="J165" s="147">
        <v>26000</v>
      </c>
      <c r="K165" s="147">
        <v>0</v>
      </c>
      <c r="L165" s="148">
        <v>99978</v>
      </c>
      <c r="M165" s="47">
        <f>(D165+E165)*Q165</f>
        <v>18222.992307692308</v>
      </c>
      <c r="N165" s="112">
        <f>F165*Q165</f>
        <v>5446.7432307692316</v>
      </c>
      <c r="O165" s="112">
        <f>(G165+H165)*Q165</f>
        <v>38454.712615384618</v>
      </c>
      <c r="P165" s="112">
        <f>I165*Q165</f>
        <v>0</v>
      </c>
      <c r="Q165" s="14">
        <f>(J166+J168+J170+R165)/J165</f>
        <v>0.83976923076923082</v>
      </c>
      <c r="R165" s="14">
        <v>20</v>
      </c>
    </row>
    <row r="166" spans="1:18" x14ac:dyDescent="0.35">
      <c r="A166" s="152"/>
      <c r="B166" s="150"/>
      <c r="C166" s="101" t="s">
        <v>28</v>
      </c>
      <c r="D166" s="102">
        <v>8043</v>
      </c>
      <c r="E166" s="13">
        <v>0</v>
      </c>
      <c r="F166" s="13">
        <v>2708</v>
      </c>
      <c r="G166" s="13"/>
      <c r="H166" s="13">
        <v>20442</v>
      </c>
      <c r="I166" s="13">
        <v>0</v>
      </c>
      <c r="J166" s="13">
        <v>10710</v>
      </c>
      <c r="K166" s="13">
        <v>0</v>
      </c>
      <c r="L166" s="103">
        <v>41903</v>
      </c>
      <c r="M166" s="47">
        <f>M165-(D166+E166+D168+E168+D170+E170)</f>
        <v>-14213.007692307692</v>
      </c>
      <c r="N166" s="112">
        <f>N165-(F166+F168+F170)</f>
        <v>-3624.2567692307684</v>
      </c>
      <c r="O166" s="112">
        <f>O165-(G166+H166+G168+H168+G170+H170)</f>
        <v>-4156.2873846153816</v>
      </c>
      <c r="P166" s="112">
        <f>P165-(I166+I168+I170)</f>
        <v>-2058</v>
      </c>
      <c r="Q166" s="14"/>
      <c r="R166" s="14"/>
    </row>
    <row r="167" spans="1:18" x14ac:dyDescent="0.35">
      <c r="A167" s="152"/>
      <c r="B167" s="150"/>
      <c r="C167" s="139" t="s">
        <v>25</v>
      </c>
      <c r="D167" s="139">
        <v>0.3706451612903226</v>
      </c>
      <c r="E167" s="140"/>
      <c r="F167" s="140">
        <v>0.41751464693185319</v>
      </c>
      <c r="G167" s="140"/>
      <c r="H167" s="140">
        <v>0.44640985324947591</v>
      </c>
      <c r="I167" s="140"/>
      <c r="J167" s="140">
        <v>0.41192307692307695</v>
      </c>
      <c r="K167" s="140"/>
      <c r="L167" s="141">
        <v>0.41912220688551483</v>
      </c>
    </row>
    <row r="168" spans="1:18" x14ac:dyDescent="0.35">
      <c r="A168" s="152"/>
      <c r="B168" s="150"/>
      <c r="C168" s="116" t="s">
        <v>29</v>
      </c>
      <c r="D168" s="117">
        <v>8034</v>
      </c>
      <c r="E168" s="118">
        <v>13146</v>
      </c>
      <c r="F168" s="118">
        <v>3036</v>
      </c>
      <c r="G168" s="118"/>
      <c r="H168" s="118">
        <v>22094</v>
      </c>
      <c r="I168" s="118">
        <v>0</v>
      </c>
      <c r="J168" s="118">
        <v>9469</v>
      </c>
      <c r="K168" s="118">
        <v>1219</v>
      </c>
      <c r="L168" s="119">
        <v>56998</v>
      </c>
      <c r="M168" s="49">
        <f>IFERROR((D166+E166+D168+E168+D170+E170+M169)/(D165+E165),"")</f>
        <v>1.4947465437788019</v>
      </c>
      <c r="N168" s="120">
        <f>IFERROR((F166+F168+F170+N169)/F165,"")</f>
        <v>1.3985507246376812</v>
      </c>
      <c r="O168" s="120">
        <f>IFERROR((G166+H166+G168+H168+G170+H170+O169)/(G165+H165),"")</f>
        <v>0.93053371767994408</v>
      </c>
      <c r="P168" s="120" t="str">
        <f>IFERROR((I166+I168+I170+P169)/I165,"")</f>
        <v/>
      </c>
    </row>
    <row r="169" spans="1:18" x14ac:dyDescent="0.35">
      <c r="A169" s="152"/>
      <c r="B169" s="150"/>
      <c r="C169" s="139" t="s">
        <v>30</v>
      </c>
      <c r="D169" s="139">
        <v>0.74087557603686638</v>
      </c>
      <c r="E169" s="140"/>
      <c r="F169" s="140">
        <v>0.88559975331483198</v>
      </c>
      <c r="G169" s="140"/>
      <c r="H169" s="140">
        <v>0.9288958770090846</v>
      </c>
      <c r="I169" s="140"/>
      <c r="J169" s="140">
        <v>0.77611538461538465</v>
      </c>
      <c r="K169" s="140"/>
      <c r="L169" s="141">
        <v>0.98922763007861725</v>
      </c>
      <c r="M169" s="47"/>
      <c r="N169" s="110"/>
      <c r="O169" s="110"/>
      <c r="P169" s="110"/>
    </row>
    <row r="170" spans="1:18" x14ac:dyDescent="0.35">
      <c r="A170" s="152"/>
      <c r="B170" s="150"/>
      <c r="C170" s="101" t="s">
        <v>31</v>
      </c>
      <c r="D170" s="102">
        <v>231</v>
      </c>
      <c r="E170" s="13">
        <v>2982</v>
      </c>
      <c r="F170" s="13">
        <v>3327</v>
      </c>
      <c r="G170" s="13"/>
      <c r="H170" s="13">
        <v>75</v>
      </c>
      <c r="I170" s="13">
        <v>2058</v>
      </c>
      <c r="J170" s="13">
        <v>1635</v>
      </c>
      <c r="K170" s="13">
        <v>2286</v>
      </c>
      <c r="L170" s="103">
        <v>12594</v>
      </c>
    </row>
    <row r="171" spans="1:18" x14ac:dyDescent="0.35">
      <c r="A171" s="152"/>
      <c r="B171" s="150"/>
      <c r="C171" s="159" t="s">
        <v>32</v>
      </c>
      <c r="D171" s="159">
        <v>0.75152073732718894</v>
      </c>
      <c r="E171" s="160"/>
      <c r="F171" s="160">
        <v>1.3985507246376812</v>
      </c>
      <c r="G171" s="160"/>
      <c r="H171" s="160">
        <v>0.93053371767994408</v>
      </c>
      <c r="I171" s="160"/>
      <c r="J171" s="160">
        <v>0.83899999999999997</v>
      </c>
      <c r="K171" s="160"/>
      <c r="L171" s="161">
        <v>1.1151953429754546</v>
      </c>
      <c r="M171" s="49">
        <f>IFERROR((D166+E166+D168+E168+D170+E170+M172)/(D165+E165),"")</f>
        <v>1.4947465437788019</v>
      </c>
      <c r="N171" s="120">
        <f>IFERROR((F166+F168+F170+N172)/F165,"")</f>
        <v>1.3985507246376812</v>
      </c>
      <c r="O171" s="120">
        <f>IFERROR((G166+H166+G168+H168+G170+H170+O172)/(G165+H165),"")</f>
        <v>0.93053371767994408</v>
      </c>
      <c r="P171" s="120" t="str">
        <f>IFERROR((I166+I168+I170+P172)/I165,"")</f>
        <v/>
      </c>
    </row>
    <row r="172" spans="1:18" x14ac:dyDescent="0.35">
      <c r="A172" s="152"/>
      <c r="B172" s="150"/>
      <c r="C172" s="121" t="s">
        <v>33</v>
      </c>
      <c r="D172" s="121"/>
      <c r="E172" s="14"/>
      <c r="F172" s="14"/>
      <c r="G172" s="14"/>
      <c r="H172" s="14"/>
      <c r="I172" s="14"/>
      <c r="J172" s="14"/>
      <c r="K172" s="14"/>
      <c r="L172" s="122"/>
      <c r="M172" s="47">
        <f>SUMIF(Working!$A:$A,$A165,Working!AF:AF)-SUMIF(Working!$A:$A,$A165,Working!P:P)</f>
        <v>0</v>
      </c>
      <c r="N172" s="50">
        <f>SUMIF(Working!$A:$A,$A165,Working!AG:AG)-SUMIF(Working!$A:$A,$A165,Working!S:S)</f>
        <v>0</v>
      </c>
      <c r="O172" s="50">
        <f>SUMIF(Working!$A:$A,$A165,Working!AH:AH)-SUMIF(Working!$A:$A,$A165,Working!R:R)</f>
        <v>0</v>
      </c>
      <c r="P172" s="50">
        <f>SUMIF(Working!$A:$A,$A165,Working!AI:AI)-SUMIF(Working!$A:$A,$A165,Working!Q:Q)</f>
        <v>0</v>
      </c>
    </row>
    <row r="173" spans="1:18" x14ac:dyDescent="0.35">
      <c r="A173" s="152"/>
      <c r="B173" s="150"/>
      <c r="C173" s="116" t="s">
        <v>22</v>
      </c>
      <c r="D173" s="117">
        <v>-5392</v>
      </c>
      <c r="E173" s="118">
        <v>16128</v>
      </c>
      <c r="F173" s="118">
        <v>2585</v>
      </c>
      <c r="G173" s="118">
        <v>0</v>
      </c>
      <c r="H173" s="118">
        <v>-3181</v>
      </c>
      <c r="I173" s="118">
        <v>2058</v>
      </c>
      <c r="J173" s="118">
        <v>-4186</v>
      </c>
      <c r="K173" s="118">
        <v>3505</v>
      </c>
      <c r="L173" s="119">
        <v>11517</v>
      </c>
      <c r="M173" s="138"/>
      <c r="N173" s="123"/>
      <c r="O173" s="123"/>
      <c r="P173" s="123"/>
      <c r="Q173" s="123"/>
      <c r="R173" s="123"/>
    </row>
    <row r="174" spans="1:18" x14ac:dyDescent="0.35">
      <c r="A174" s="152"/>
      <c r="B174" s="150"/>
      <c r="C174" s="113" t="s">
        <v>24</v>
      </c>
      <c r="D174" s="113"/>
      <c r="E174" s="114"/>
      <c r="F174" s="114"/>
      <c r="G174" s="114"/>
      <c r="H174" s="114"/>
      <c r="I174" s="114"/>
      <c r="J174" s="114"/>
      <c r="K174" s="114"/>
      <c r="L174" s="115"/>
    </row>
    <row r="175" spans="1:18" x14ac:dyDescent="0.35">
      <c r="A175" s="151">
        <v>1601032</v>
      </c>
      <c r="B175" s="149" t="s">
        <v>56</v>
      </c>
      <c r="C175" s="145" t="s">
        <v>27</v>
      </c>
      <c r="D175" s="146">
        <v>13330</v>
      </c>
      <c r="E175" s="147">
        <v>0</v>
      </c>
      <c r="F175" s="147">
        <v>6218</v>
      </c>
      <c r="G175" s="147"/>
      <c r="H175" s="147">
        <v>22852</v>
      </c>
      <c r="I175" s="147">
        <v>2690</v>
      </c>
      <c r="J175" s="147">
        <v>20613</v>
      </c>
      <c r="K175" s="147">
        <v>0</v>
      </c>
      <c r="L175" s="148">
        <v>65703</v>
      </c>
      <c r="M175" s="47">
        <f>(D175+E175)*Q175</f>
        <v>10152.864697035851</v>
      </c>
      <c r="N175" s="112">
        <f>F175*Q175</f>
        <v>4735.9724445738129</v>
      </c>
      <c r="O175" s="112">
        <f>(G175+H175)*Q175</f>
        <v>17405.346140784943</v>
      </c>
      <c r="P175" s="112">
        <f>I175*Q175</f>
        <v>2048.8526657934312</v>
      </c>
      <c r="Q175" s="14">
        <f>(J176+J178+J180+R175)/J175</f>
        <v>0.76165526609421241</v>
      </c>
      <c r="R175" s="14">
        <v>20</v>
      </c>
    </row>
    <row r="176" spans="1:18" x14ac:dyDescent="0.35">
      <c r="A176" s="152"/>
      <c r="B176" s="150"/>
      <c r="C176" s="101" t="s">
        <v>28</v>
      </c>
      <c r="D176" s="102">
        <v>7333</v>
      </c>
      <c r="E176" s="13">
        <v>0</v>
      </c>
      <c r="F176" s="13">
        <v>1778</v>
      </c>
      <c r="G176" s="13"/>
      <c r="H176" s="13">
        <v>9126</v>
      </c>
      <c r="I176" s="13">
        <v>960</v>
      </c>
      <c r="J176" s="13">
        <v>7435</v>
      </c>
      <c r="K176" s="13">
        <v>0</v>
      </c>
      <c r="L176" s="103">
        <v>26632</v>
      </c>
      <c r="M176" s="47">
        <f>M175-(D176+E176+D178+E178+D180+E180)</f>
        <v>-701.13530296414865</v>
      </c>
      <c r="N176" s="112">
        <f>N175-(F176+F178+F180)</f>
        <v>-868.02755542618706</v>
      </c>
      <c r="O176" s="112">
        <f>O175-(G176+H176+G178+H178+G180+H180)</f>
        <v>2303.3461407849427</v>
      </c>
      <c r="P176" s="112">
        <f>P175-(I176+I178+I180)</f>
        <v>1001.8526657934312</v>
      </c>
      <c r="Q176" s="14"/>
      <c r="R176" s="14"/>
    </row>
    <row r="177" spans="1:18" x14ac:dyDescent="0.35">
      <c r="A177" s="152"/>
      <c r="B177" s="150"/>
      <c r="C177" s="139" t="s">
        <v>25</v>
      </c>
      <c r="D177" s="139">
        <v>0.55011252813203304</v>
      </c>
      <c r="E177" s="140"/>
      <c r="F177" s="140">
        <v>0.28594403345127051</v>
      </c>
      <c r="G177" s="140"/>
      <c r="H177" s="140">
        <v>0.39935235427971294</v>
      </c>
      <c r="I177" s="140">
        <v>0.35687732342007433</v>
      </c>
      <c r="J177" s="140">
        <v>0.36069470722359676</v>
      </c>
      <c r="K177" s="140"/>
      <c r="L177" s="141">
        <v>0.40533917781532047</v>
      </c>
    </row>
    <row r="178" spans="1:18" x14ac:dyDescent="0.35">
      <c r="A178" s="152"/>
      <c r="B178" s="150"/>
      <c r="C178" s="116" t="s">
        <v>29</v>
      </c>
      <c r="D178" s="117">
        <v>3521</v>
      </c>
      <c r="E178" s="118">
        <v>0</v>
      </c>
      <c r="F178" s="118">
        <v>3626</v>
      </c>
      <c r="G178" s="118"/>
      <c r="H178" s="118">
        <v>5576</v>
      </c>
      <c r="I178" s="118">
        <v>7</v>
      </c>
      <c r="J178" s="118">
        <v>7445</v>
      </c>
      <c r="K178" s="118">
        <v>4</v>
      </c>
      <c r="L178" s="119">
        <v>20179</v>
      </c>
      <c r="M178" s="49">
        <f>IFERROR((D176+E176+D178+E178+D180+E180+M179)/(D175+E175),"")</f>
        <v>0.81425356339084776</v>
      </c>
      <c r="N178" s="120">
        <f>IFERROR((F176+F178+F180+N179)/F175,"")</f>
        <v>0.90125442264393696</v>
      </c>
      <c r="O178" s="120">
        <f>IFERROR((G176+H176+G178+H178+G180+H180+O179)/(G175+H175),"")</f>
        <v>0.66086119376859798</v>
      </c>
      <c r="P178" s="120">
        <f>IFERROR((I176+I178+I180+P179)/I175,"")</f>
        <v>0.38921933085501859</v>
      </c>
    </row>
    <row r="179" spans="1:18" x14ac:dyDescent="0.35">
      <c r="A179" s="152"/>
      <c r="B179" s="150"/>
      <c r="C179" s="139" t="s">
        <v>30</v>
      </c>
      <c r="D179" s="139">
        <v>0.81425356339084776</v>
      </c>
      <c r="E179" s="140"/>
      <c r="F179" s="140">
        <v>0.86908973946606627</v>
      </c>
      <c r="G179" s="140"/>
      <c r="H179" s="140">
        <v>0.64335725538246102</v>
      </c>
      <c r="I179" s="140">
        <v>0.35947955390334574</v>
      </c>
      <c r="J179" s="140">
        <v>0.72187454518992866</v>
      </c>
      <c r="K179" s="140"/>
      <c r="L179" s="141">
        <v>0.71246366223764512</v>
      </c>
      <c r="M179" s="47"/>
      <c r="N179" s="110"/>
      <c r="O179" s="110"/>
      <c r="P179" s="110"/>
    </row>
    <row r="180" spans="1:18" x14ac:dyDescent="0.35">
      <c r="A180" s="152"/>
      <c r="B180" s="150"/>
      <c r="C180" s="101" t="s">
        <v>31</v>
      </c>
      <c r="D180" s="102">
        <v>0</v>
      </c>
      <c r="E180" s="13">
        <v>0</v>
      </c>
      <c r="F180" s="13">
        <v>200</v>
      </c>
      <c r="G180" s="13"/>
      <c r="H180" s="13">
        <v>400</v>
      </c>
      <c r="I180" s="13">
        <v>80</v>
      </c>
      <c r="J180" s="13">
        <v>800</v>
      </c>
      <c r="K180" s="13">
        <v>600</v>
      </c>
      <c r="L180" s="103">
        <v>2080</v>
      </c>
    </row>
    <row r="181" spans="1:18" x14ac:dyDescent="0.35">
      <c r="A181" s="152"/>
      <c r="B181" s="150"/>
      <c r="C181" s="159" t="s">
        <v>32</v>
      </c>
      <c r="D181" s="159">
        <v>0.81425356339084776</v>
      </c>
      <c r="E181" s="160"/>
      <c r="F181" s="160">
        <v>0.90125442264393696</v>
      </c>
      <c r="G181" s="160"/>
      <c r="H181" s="160">
        <v>0.66086119376859798</v>
      </c>
      <c r="I181" s="160">
        <v>0.38921933085501859</v>
      </c>
      <c r="J181" s="160">
        <v>0.76068500460874211</v>
      </c>
      <c r="K181" s="160"/>
      <c r="L181" s="161">
        <v>0.74412127300123287</v>
      </c>
      <c r="M181" s="49">
        <f>IFERROR((D176+E176+D178+E178+D180+E180+M182)/(D175+E175),"")</f>
        <v>0.81425356339084776</v>
      </c>
      <c r="N181" s="120">
        <f>IFERROR((F176+F178+F180+N182)/F175,"")</f>
        <v>0.90125442264393696</v>
      </c>
      <c r="O181" s="120">
        <f>IFERROR((G176+H176+G178+H178+G180+H180+O182)/(G175+H175),"")</f>
        <v>0.66086119376859798</v>
      </c>
      <c r="P181" s="120">
        <f>IFERROR((I176+I178+I180+P182)/I175,"")</f>
        <v>0.38921933085501859</v>
      </c>
    </row>
    <row r="182" spans="1:18" x14ac:dyDescent="0.35">
      <c r="A182" s="152"/>
      <c r="B182" s="150"/>
      <c r="C182" s="121" t="s">
        <v>33</v>
      </c>
      <c r="D182" s="121"/>
      <c r="E182" s="14"/>
      <c r="F182" s="14"/>
      <c r="G182" s="14"/>
      <c r="H182" s="14"/>
      <c r="I182" s="14"/>
      <c r="J182" s="14"/>
      <c r="K182" s="14"/>
      <c r="L182" s="122"/>
      <c r="M182" s="47">
        <f>SUMIF(Working!$A:$A,$A175,Working!AF:AF)-SUMIF(Working!$A:$A,$A175,Working!P:P)</f>
        <v>0</v>
      </c>
      <c r="N182" s="50">
        <f>SUMIF(Working!$A:$A,$A175,Working!AG:AG)-SUMIF(Working!$A:$A,$A175,Working!S:S)</f>
        <v>0</v>
      </c>
      <c r="O182" s="50">
        <f>SUMIF(Working!$A:$A,$A175,Working!AH:AH)-SUMIF(Working!$A:$A,$A175,Working!R:R)</f>
        <v>0</v>
      </c>
      <c r="P182" s="50">
        <f>SUMIF(Working!$A:$A,$A175,Working!AI:AI)-SUMIF(Working!$A:$A,$A175,Working!Q:Q)</f>
        <v>0</v>
      </c>
    </row>
    <row r="183" spans="1:18" x14ac:dyDescent="0.35">
      <c r="A183" s="152"/>
      <c r="B183" s="150"/>
      <c r="C183" s="116" t="s">
        <v>22</v>
      </c>
      <c r="D183" s="117">
        <v>-2476</v>
      </c>
      <c r="E183" s="118">
        <v>0</v>
      </c>
      <c r="F183" s="118">
        <v>-614</v>
      </c>
      <c r="G183" s="118">
        <v>0</v>
      </c>
      <c r="H183" s="118">
        <v>-7750</v>
      </c>
      <c r="I183" s="118">
        <v>-1643</v>
      </c>
      <c r="J183" s="118">
        <v>-4933</v>
      </c>
      <c r="K183" s="118">
        <v>604</v>
      </c>
      <c r="L183" s="119">
        <v>-16812</v>
      </c>
      <c r="M183" s="138"/>
      <c r="N183" s="123"/>
      <c r="O183" s="123"/>
      <c r="P183" s="123"/>
      <c r="Q183" s="123"/>
      <c r="R183" s="123"/>
    </row>
    <row r="184" spans="1:18" x14ac:dyDescent="0.35">
      <c r="A184" s="152"/>
      <c r="B184" s="150"/>
      <c r="C184" s="113" t="s">
        <v>24</v>
      </c>
      <c r="D184" s="113"/>
      <c r="E184" s="114"/>
      <c r="F184" s="114"/>
      <c r="G184" s="114"/>
      <c r="H184" s="114"/>
      <c r="I184" s="114"/>
      <c r="J184" s="114"/>
      <c r="K184" s="114"/>
      <c r="L184" s="115"/>
    </row>
    <row r="185" spans="1:18" x14ac:dyDescent="0.35">
      <c r="A185" s="151">
        <v>1601035</v>
      </c>
      <c r="B185" s="149" t="s">
        <v>37</v>
      </c>
      <c r="C185" s="145" t="s">
        <v>27</v>
      </c>
      <c r="D185" s="146">
        <v>0</v>
      </c>
      <c r="E185" s="147">
        <v>0</v>
      </c>
      <c r="F185" s="147">
        <v>0</v>
      </c>
      <c r="G185" s="147"/>
      <c r="H185" s="147">
        <v>27006</v>
      </c>
      <c r="I185" s="147">
        <v>0</v>
      </c>
      <c r="J185" s="147">
        <v>0</v>
      </c>
      <c r="K185" s="147">
        <v>0</v>
      </c>
      <c r="L185" s="148">
        <v>27006</v>
      </c>
      <c r="M185" s="47" t="e">
        <f>(D185+E185)*Q185</f>
        <v>#DIV/0!</v>
      </c>
      <c r="N185" s="112" t="e">
        <f>F185*Q185</f>
        <v>#DIV/0!</v>
      </c>
      <c r="O185" s="112" t="e">
        <f>(G185+H185)*Q185</f>
        <v>#DIV/0!</v>
      </c>
      <c r="P185" s="112" t="e">
        <f>I185*Q185</f>
        <v>#DIV/0!</v>
      </c>
      <c r="Q185" s="14" t="e">
        <f>(J186+J188+J190+R185)/J185</f>
        <v>#DIV/0!</v>
      </c>
      <c r="R185" s="14">
        <v>20</v>
      </c>
    </row>
    <row r="186" spans="1:18" x14ac:dyDescent="0.35">
      <c r="A186" s="152"/>
      <c r="B186" s="150"/>
      <c r="C186" s="101" t="s">
        <v>28</v>
      </c>
      <c r="D186" s="102">
        <v>0</v>
      </c>
      <c r="E186" s="13">
        <v>0</v>
      </c>
      <c r="F186" s="13">
        <v>0</v>
      </c>
      <c r="G186" s="13"/>
      <c r="H186" s="13">
        <v>11531</v>
      </c>
      <c r="I186" s="13">
        <v>0</v>
      </c>
      <c r="J186" s="13">
        <v>0</v>
      </c>
      <c r="K186" s="13">
        <v>0</v>
      </c>
      <c r="L186" s="103">
        <v>11531</v>
      </c>
      <c r="M186" s="47" t="e">
        <f>M185-(D186+E186+D188+E188+D190+E190)</f>
        <v>#DIV/0!</v>
      </c>
      <c r="N186" s="112" t="e">
        <f>N185-(F186+F188+F190)</f>
        <v>#DIV/0!</v>
      </c>
      <c r="O186" s="112" t="e">
        <f>O185-(G186+H186+G188+H188+G190+H190)</f>
        <v>#DIV/0!</v>
      </c>
      <c r="P186" s="112" t="e">
        <f>P185-(I186+I188+I190)</f>
        <v>#DIV/0!</v>
      </c>
      <c r="Q186" s="14"/>
      <c r="R186" s="14"/>
    </row>
    <row r="187" spans="1:18" x14ac:dyDescent="0.35">
      <c r="A187" s="152"/>
      <c r="B187" s="150"/>
      <c r="C187" s="139" t="s">
        <v>25</v>
      </c>
      <c r="D187" s="139"/>
      <c r="E187" s="140"/>
      <c r="F187" s="140"/>
      <c r="G187" s="140"/>
      <c r="H187" s="140">
        <v>0.42697918980967192</v>
      </c>
      <c r="I187" s="140"/>
      <c r="J187" s="140"/>
      <c r="K187" s="140"/>
      <c r="L187" s="141">
        <v>0.42697918980967192</v>
      </c>
    </row>
    <row r="188" spans="1:18" x14ac:dyDescent="0.35">
      <c r="A188" s="152"/>
      <c r="B188" s="150"/>
      <c r="C188" s="116" t="s">
        <v>29</v>
      </c>
      <c r="D188" s="117">
        <v>0</v>
      </c>
      <c r="E188" s="118">
        <v>0</v>
      </c>
      <c r="F188" s="118">
        <v>0</v>
      </c>
      <c r="G188" s="118"/>
      <c r="H188" s="118">
        <v>7485</v>
      </c>
      <c r="I188" s="118">
        <v>0</v>
      </c>
      <c r="J188" s="118">
        <v>0</v>
      </c>
      <c r="K188" s="118">
        <v>0</v>
      </c>
      <c r="L188" s="119">
        <v>7485</v>
      </c>
      <c r="M188" s="49" t="str">
        <f>IFERROR((D186+E186+D188+E188+D190+E190+M189)/(D185+E185),"")</f>
        <v/>
      </c>
      <c r="N188" s="120" t="str">
        <f>IFERROR((F186+F188+F190+N189)/F185,"")</f>
        <v/>
      </c>
      <c r="O188" s="120">
        <f>IFERROR((G186+H186+G188+H188+G190+H190+O189)/(G185+H185),"")</f>
        <v>0.70413982078056725</v>
      </c>
      <c r="P188" s="120" t="str">
        <f>IFERROR((I186+I188+I190+P189)/I185,"")</f>
        <v/>
      </c>
    </row>
    <row r="189" spans="1:18" x14ac:dyDescent="0.35">
      <c r="A189" s="152"/>
      <c r="B189" s="150"/>
      <c r="C189" s="139" t="s">
        <v>30</v>
      </c>
      <c r="D189" s="139"/>
      <c r="E189" s="140"/>
      <c r="F189" s="140"/>
      <c r="G189" s="140"/>
      <c r="H189" s="140">
        <v>0.70413982078056725</v>
      </c>
      <c r="I189" s="140"/>
      <c r="J189" s="140"/>
      <c r="K189" s="140"/>
      <c r="L189" s="141">
        <v>0.70413982078056725</v>
      </c>
      <c r="M189" s="47"/>
      <c r="N189" s="110"/>
      <c r="O189" s="110"/>
      <c r="P189" s="110"/>
    </row>
    <row r="190" spans="1:18" x14ac:dyDescent="0.35">
      <c r="A190" s="152"/>
      <c r="B190" s="150"/>
      <c r="C190" s="101" t="s">
        <v>31</v>
      </c>
      <c r="D190" s="102">
        <v>0</v>
      </c>
      <c r="E190" s="13">
        <v>0</v>
      </c>
      <c r="F190" s="13">
        <v>0</v>
      </c>
      <c r="G190" s="13"/>
      <c r="H190" s="13">
        <v>0</v>
      </c>
      <c r="I190" s="13">
        <v>0</v>
      </c>
      <c r="J190" s="13">
        <v>0</v>
      </c>
      <c r="K190" s="13">
        <v>0</v>
      </c>
      <c r="L190" s="103">
        <v>0</v>
      </c>
    </row>
    <row r="191" spans="1:18" x14ac:dyDescent="0.35">
      <c r="A191" s="152"/>
      <c r="B191" s="150"/>
      <c r="C191" s="159" t="s">
        <v>32</v>
      </c>
      <c r="D191" s="159"/>
      <c r="E191" s="160"/>
      <c r="F191" s="160"/>
      <c r="G191" s="160"/>
      <c r="H191" s="160">
        <v>0.70413982078056725</v>
      </c>
      <c r="I191" s="160"/>
      <c r="J191" s="160"/>
      <c r="K191" s="160"/>
      <c r="L191" s="161">
        <v>0.70413982078056725</v>
      </c>
      <c r="M191" s="49" t="str">
        <f>IFERROR((D186+E186+D188+E188+D190+E190+M192)/(D185+E185),"")</f>
        <v/>
      </c>
      <c r="N191" s="120" t="str">
        <f>IFERROR((F186+F188+F190+N192)/F185,"")</f>
        <v/>
      </c>
      <c r="O191" s="120">
        <f>IFERROR((G186+H186+G188+H188+G190+H190+O192)/(G185+H185),"")</f>
        <v>0.70413982078056725</v>
      </c>
      <c r="P191" s="120" t="str">
        <f>IFERROR((I186+I188+I190+P192)/I185,"")</f>
        <v/>
      </c>
    </row>
    <row r="192" spans="1:18" x14ac:dyDescent="0.35">
      <c r="A192" s="152"/>
      <c r="B192" s="150"/>
      <c r="C192" s="121" t="s">
        <v>33</v>
      </c>
      <c r="D192" s="121"/>
      <c r="E192" s="14"/>
      <c r="F192" s="14"/>
      <c r="G192" s="14"/>
      <c r="H192" s="14"/>
      <c r="I192" s="14"/>
      <c r="J192" s="14"/>
      <c r="K192" s="14"/>
      <c r="L192" s="122"/>
      <c r="M192" s="47">
        <f>SUMIF(Working!$A:$A,$A185,Working!AF:AF)-SUMIF(Working!$A:$A,$A185,Working!P:P)</f>
        <v>0</v>
      </c>
      <c r="N192" s="50">
        <f>SUMIF(Working!$A:$A,$A185,Working!AG:AG)-SUMIF(Working!$A:$A,$A185,Working!S:S)</f>
        <v>0</v>
      </c>
      <c r="O192" s="50">
        <f>SUMIF(Working!$A:$A,$A185,Working!AH:AH)-SUMIF(Working!$A:$A,$A185,Working!R:R)</f>
        <v>0</v>
      </c>
      <c r="P192" s="50">
        <f>SUMIF(Working!$A:$A,$A185,Working!AI:AI)-SUMIF(Working!$A:$A,$A185,Working!Q:Q)</f>
        <v>0</v>
      </c>
    </row>
    <row r="193" spans="1:18" x14ac:dyDescent="0.35">
      <c r="A193" s="152"/>
      <c r="B193" s="150"/>
      <c r="C193" s="116" t="s">
        <v>22</v>
      </c>
      <c r="D193" s="117">
        <v>0</v>
      </c>
      <c r="E193" s="118">
        <v>0</v>
      </c>
      <c r="F193" s="118">
        <v>0</v>
      </c>
      <c r="G193" s="118">
        <v>0</v>
      </c>
      <c r="H193" s="118">
        <v>-7990</v>
      </c>
      <c r="I193" s="118">
        <v>0</v>
      </c>
      <c r="J193" s="118">
        <v>0</v>
      </c>
      <c r="K193" s="118">
        <v>0</v>
      </c>
      <c r="L193" s="119">
        <v>-7990</v>
      </c>
      <c r="M193" s="138"/>
      <c r="N193" s="123"/>
      <c r="O193" s="123"/>
      <c r="P193" s="123"/>
      <c r="Q193" s="123"/>
      <c r="R193" s="123"/>
    </row>
    <row r="194" spans="1:18" x14ac:dyDescent="0.35">
      <c r="A194" s="152"/>
      <c r="B194" s="150"/>
      <c r="C194" s="113" t="s">
        <v>24</v>
      </c>
      <c r="D194" s="113"/>
      <c r="E194" s="114"/>
      <c r="F194" s="114"/>
      <c r="G194" s="114"/>
      <c r="H194" s="114"/>
      <c r="I194" s="114"/>
      <c r="J194" s="114"/>
      <c r="K194" s="114"/>
      <c r="L194" s="115"/>
    </row>
    <row r="195" spans="1:18" x14ac:dyDescent="0.35">
      <c r="A195" s="151">
        <v>1601052</v>
      </c>
      <c r="B195" s="149" t="s">
        <v>183</v>
      </c>
      <c r="C195" s="145" t="s">
        <v>27</v>
      </c>
      <c r="D195" s="146">
        <v>177898</v>
      </c>
      <c r="E195" s="147">
        <v>0</v>
      </c>
      <c r="F195" s="147">
        <v>198999</v>
      </c>
      <c r="G195" s="147"/>
      <c r="H195" s="147">
        <v>296424</v>
      </c>
      <c r="I195" s="147">
        <v>2149</v>
      </c>
      <c r="J195" s="147">
        <v>253379</v>
      </c>
      <c r="K195" s="147">
        <v>0</v>
      </c>
      <c r="L195" s="148">
        <v>928849</v>
      </c>
      <c r="M195" s="47">
        <f>(D195+E195)*Q195</f>
        <v>204340.5799928171</v>
      </c>
      <c r="N195" s="112">
        <f>F195*Q195</f>
        <v>228578.01143346529</v>
      </c>
      <c r="O195" s="112">
        <f>(G195+H195)*Q195</f>
        <v>340484.16555436718</v>
      </c>
      <c r="P195" s="112">
        <f>I195*Q195</f>
        <v>2468.4252009835072</v>
      </c>
      <c r="Q195" s="14">
        <f>(J196+J198+J200+R195)/J195</f>
        <v>1.1486389953389982</v>
      </c>
      <c r="R195" s="14">
        <v>20</v>
      </c>
    </row>
    <row r="196" spans="1:18" x14ac:dyDescent="0.35">
      <c r="A196" s="152"/>
      <c r="B196" s="150"/>
      <c r="C196" s="101" t="s">
        <v>28</v>
      </c>
      <c r="D196" s="102">
        <v>59857</v>
      </c>
      <c r="E196" s="13">
        <v>0</v>
      </c>
      <c r="F196" s="13">
        <v>55092</v>
      </c>
      <c r="G196" s="13"/>
      <c r="H196" s="13">
        <v>137220</v>
      </c>
      <c r="I196" s="13">
        <v>1332</v>
      </c>
      <c r="J196" s="13">
        <v>88215</v>
      </c>
      <c r="K196" s="13">
        <v>0</v>
      </c>
      <c r="L196" s="103">
        <v>341716</v>
      </c>
      <c r="M196" s="47">
        <f>M195-(D196+E196+D198+E198+D200+E200)</f>
        <v>-61848.420007182896</v>
      </c>
      <c r="N196" s="112">
        <f>N195-(F196+F198+F200)</f>
        <v>-18982.98856653471</v>
      </c>
      <c r="O196" s="112">
        <f>O195-(G196+H196+G198+H198+G200+H200)</f>
        <v>25273.16555436718</v>
      </c>
      <c r="P196" s="112">
        <f>P195-(I196+I198+I200)</f>
        <v>-8893.5747990164928</v>
      </c>
      <c r="Q196" s="14"/>
      <c r="R196" s="14"/>
    </row>
    <row r="197" spans="1:18" x14ac:dyDescent="0.35">
      <c r="A197" s="152"/>
      <c r="B197" s="150"/>
      <c r="C197" s="139" t="s">
        <v>25</v>
      </c>
      <c r="D197" s="139">
        <v>0.33646808845518217</v>
      </c>
      <c r="E197" s="140"/>
      <c r="F197" s="140">
        <v>0.27684561228950899</v>
      </c>
      <c r="G197" s="140"/>
      <c r="H197" s="140">
        <v>0.46291798234960729</v>
      </c>
      <c r="I197" s="140">
        <v>0.61982317356910188</v>
      </c>
      <c r="J197" s="140">
        <v>0.34815434586133814</v>
      </c>
      <c r="K197" s="140"/>
      <c r="L197" s="141">
        <v>0.36789187478266111</v>
      </c>
    </row>
    <row r="198" spans="1:18" x14ac:dyDescent="0.35">
      <c r="A198" s="152"/>
      <c r="B198" s="150"/>
      <c r="C198" s="116" t="s">
        <v>29</v>
      </c>
      <c r="D198" s="117">
        <v>113734</v>
      </c>
      <c r="E198" s="118">
        <v>72205</v>
      </c>
      <c r="F198" s="118">
        <v>93757</v>
      </c>
      <c r="G198" s="118"/>
      <c r="H198" s="118">
        <v>125959</v>
      </c>
      <c r="I198" s="118">
        <v>8518</v>
      </c>
      <c r="J198" s="118">
        <v>110865</v>
      </c>
      <c r="K198" s="118">
        <v>8436</v>
      </c>
      <c r="L198" s="119">
        <v>533474</v>
      </c>
      <c r="M198" s="49">
        <f>IFERROR((D196+E196+D198+E198+D200+E200+M199)/(D195+E195),"")</f>
        <v>1.4963012512788227</v>
      </c>
      <c r="N198" s="120">
        <f>IFERROR((F196+F198+F200+N199)/F195,"")</f>
        <v>1.2440313770420957</v>
      </c>
      <c r="O198" s="120">
        <f>IFERROR((G196+H196+G198+H198+G200+H200+O199)/(G195+H195),"")</f>
        <v>1.0633788087334359</v>
      </c>
      <c r="P198" s="120">
        <f>IFERROR((I196+I198+I200+P199)/I195,"")</f>
        <v>5.2871102838529547</v>
      </c>
    </row>
    <row r="199" spans="1:18" x14ac:dyDescent="0.35">
      <c r="A199" s="152"/>
      <c r="B199" s="150"/>
      <c r="C199" s="139" t="s">
        <v>30</v>
      </c>
      <c r="D199" s="139">
        <v>0.97578949735241538</v>
      </c>
      <c r="E199" s="140"/>
      <c r="F199" s="140">
        <v>0.74798868336021784</v>
      </c>
      <c r="G199" s="140"/>
      <c r="H199" s="140">
        <v>0.88784646317437188</v>
      </c>
      <c r="I199" s="140">
        <v>4.5835272219637044</v>
      </c>
      <c r="J199" s="140">
        <v>0.78570047241484098</v>
      </c>
      <c r="K199" s="140"/>
      <c r="L199" s="141">
        <v>0.94223065320628008</v>
      </c>
      <c r="M199" s="47"/>
      <c r="N199" s="110"/>
      <c r="O199" s="110"/>
      <c r="P199" s="110"/>
    </row>
    <row r="200" spans="1:18" x14ac:dyDescent="0.35">
      <c r="A200" s="152"/>
      <c r="B200" s="150"/>
      <c r="C200" s="101" t="s">
        <v>31</v>
      </c>
      <c r="D200" s="102">
        <v>12833</v>
      </c>
      <c r="E200" s="13">
        <v>7560</v>
      </c>
      <c r="F200" s="13">
        <v>98712</v>
      </c>
      <c r="G200" s="13"/>
      <c r="H200" s="13">
        <v>52032</v>
      </c>
      <c r="I200" s="13">
        <v>1512</v>
      </c>
      <c r="J200" s="13">
        <v>91941</v>
      </c>
      <c r="K200" s="13">
        <v>6540</v>
      </c>
      <c r="L200" s="103">
        <v>271130</v>
      </c>
    </row>
    <row r="201" spans="1:18" x14ac:dyDescent="0.35">
      <c r="A201" s="152"/>
      <c r="B201" s="150"/>
      <c r="C201" s="159" t="s">
        <v>32</v>
      </c>
      <c r="D201" s="159">
        <v>1.0479263398127017</v>
      </c>
      <c r="E201" s="160"/>
      <c r="F201" s="160">
        <v>1.2440313770420957</v>
      </c>
      <c r="G201" s="160"/>
      <c r="H201" s="160">
        <v>1.0633788087334359</v>
      </c>
      <c r="I201" s="160">
        <v>5.2871102838529547</v>
      </c>
      <c r="J201" s="160">
        <v>1.1485600621993142</v>
      </c>
      <c r="K201" s="160"/>
      <c r="L201" s="161">
        <v>1.2341295517355351</v>
      </c>
      <c r="M201" s="49">
        <f>IFERROR((D196+E196+D198+E198+D200+E200+M202)/(D195+E195),"")</f>
        <v>1.4963012512788227</v>
      </c>
      <c r="N201" s="120">
        <f>IFERROR((F196+F198+F200+N202)/F195,"")</f>
        <v>1.2440313770420957</v>
      </c>
      <c r="O201" s="120">
        <f>IFERROR((G196+H196+G198+H198+G200+H200+O202)/(G195+H195),"")</f>
        <v>1.0633788087334359</v>
      </c>
      <c r="P201" s="120">
        <f>IFERROR((I196+I198+I200+P202)/I195,"")</f>
        <v>5.2871102838529547</v>
      </c>
    </row>
    <row r="202" spans="1:18" x14ac:dyDescent="0.35">
      <c r="A202" s="152"/>
      <c r="B202" s="150"/>
      <c r="C202" s="121" t="s">
        <v>33</v>
      </c>
      <c r="D202" s="121"/>
      <c r="E202" s="14"/>
      <c r="F202" s="14"/>
      <c r="G202" s="14"/>
      <c r="H202" s="14"/>
      <c r="I202" s="14"/>
      <c r="J202" s="14"/>
      <c r="K202" s="14"/>
      <c r="L202" s="122"/>
      <c r="M202" s="47">
        <f>SUMIF(Working!$A:$A,$A195,Working!AF:AF)-SUMIF(Working!$A:$A,$A195,Working!P:P)</f>
        <v>0</v>
      </c>
      <c r="N202" s="50">
        <f>SUMIF(Working!$A:$A,$A195,Working!AG:AG)-SUMIF(Working!$A:$A,$A195,Working!S:S)</f>
        <v>0</v>
      </c>
      <c r="O202" s="50">
        <f>SUMIF(Working!$A:$A,$A195,Working!AH:AH)-SUMIF(Working!$A:$A,$A195,Working!R:R)</f>
        <v>0</v>
      </c>
      <c r="P202" s="50">
        <f>SUMIF(Working!$A:$A,$A195,Working!AI:AI)-SUMIF(Working!$A:$A,$A195,Working!Q:Q)</f>
        <v>0</v>
      </c>
    </row>
    <row r="203" spans="1:18" x14ac:dyDescent="0.35">
      <c r="A203" s="152"/>
      <c r="B203" s="150"/>
      <c r="C203" s="116" t="s">
        <v>22</v>
      </c>
      <c r="D203" s="117">
        <v>8526</v>
      </c>
      <c r="E203" s="118">
        <v>79765</v>
      </c>
      <c r="F203" s="118">
        <v>48562</v>
      </c>
      <c r="G203" s="118">
        <v>0</v>
      </c>
      <c r="H203" s="118">
        <v>18787</v>
      </c>
      <c r="I203" s="118">
        <v>9213</v>
      </c>
      <c r="J203" s="118">
        <v>37642</v>
      </c>
      <c r="K203" s="118">
        <v>14976</v>
      </c>
      <c r="L203" s="119">
        <v>217471</v>
      </c>
      <c r="M203" s="138"/>
      <c r="N203" s="123"/>
      <c r="O203" s="123"/>
      <c r="P203" s="123"/>
      <c r="Q203" s="123"/>
      <c r="R203" s="123"/>
    </row>
    <row r="204" spans="1:18" x14ac:dyDescent="0.35">
      <c r="A204" s="152"/>
      <c r="B204" s="150"/>
      <c r="C204" s="113" t="s">
        <v>24</v>
      </c>
      <c r="D204" s="124"/>
      <c r="E204" s="114"/>
      <c r="F204" s="114"/>
      <c r="G204" s="114"/>
      <c r="H204" s="125"/>
      <c r="I204" s="114"/>
      <c r="J204" s="125"/>
      <c r="K204" s="114"/>
      <c r="L204" s="115"/>
    </row>
    <row r="205" spans="1:18" x14ac:dyDescent="0.35">
      <c r="A205" s="151">
        <v>1601072</v>
      </c>
      <c r="B205" s="149" t="s">
        <v>13</v>
      </c>
      <c r="C205" s="145" t="s">
        <v>27</v>
      </c>
      <c r="D205" s="146">
        <v>239878</v>
      </c>
      <c r="E205" s="147">
        <v>0</v>
      </c>
      <c r="F205" s="147">
        <v>424445</v>
      </c>
      <c r="G205" s="147"/>
      <c r="H205" s="147">
        <v>475697</v>
      </c>
      <c r="I205" s="147">
        <v>1740</v>
      </c>
      <c r="J205" s="147">
        <v>482006</v>
      </c>
      <c r="K205" s="147">
        <v>0</v>
      </c>
      <c r="L205" s="148">
        <v>1623766</v>
      </c>
      <c r="M205" s="47">
        <f>(D205+E205)*Q205</f>
        <v>304722.38734372606</v>
      </c>
      <c r="N205" s="112">
        <f>F205*Q205</f>
        <v>539181.97457085596</v>
      </c>
      <c r="O205" s="112">
        <f>(G205+H205)*Q205</f>
        <v>604288.53622361552</v>
      </c>
      <c r="P205" s="112">
        <f>I205*Q205</f>
        <v>2210.3609083704355</v>
      </c>
      <c r="Q205" s="14">
        <f>(J206+J208+J210+R205)/J205</f>
        <v>1.2703223611324341</v>
      </c>
      <c r="R205" s="14">
        <v>20</v>
      </c>
    </row>
    <row r="206" spans="1:18" x14ac:dyDescent="0.35">
      <c r="A206" s="152"/>
      <c r="B206" s="150"/>
      <c r="C206" s="101" t="s">
        <v>28</v>
      </c>
      <c r="D206" s="102">
        <v>81657</v>
      </c>
      <c r="E206" s="13">
        <v>0</v>
      </c>
      <c r="F206" s="13">
        <v>122137</v>
      </c>
      <c r="G206" s="13"/>
      <c r="H206" s="13">
        <v>209640</v>
      </c>
      <c r="I206" s="13">
        <v>72</v>
      </c>
      <c r="J206" s="13">
        <v>154987</v>
      </c>
      <c r="K206" s="13">
        <v>0</v>
      </c>
      <c r="L206" s="103">
        <v>568493</v>
      </c>
      <c r="M206" s="47">
        <f>M205-(D206+E206+D208+E208+D210+E210)</f>
        <v>41137.387343726063</v>
      </c>
      <c r="N206" s="112">
        <f>N205-(F206+F208+F210)</f>
        <v>111109.97457085596</v>
      </c>
      <c r="O206" s="112">
        <f>O205-(G206+H206+G208+H208+G210+H210)</f>
        <v>114429.53622361552</v>
      </c>
      <c r="P206" s="112">
        <f>P205-(I206+I208+I210)</f>
        <v>-10284.639091629564</v>
      </c>
      <c r="Q206" s="14"/>
      <c r="R206" s="14"/>
    </row>
    <row r="207" spans="1:18" x14ac:dyDescent="0.35">
      <c r="A207" s="152"/>
      <c r="B207" s="150"/>
      <c r="C207" s="139" t="s">
        <v>25</v>
      </c>
      <c r="D207" s="139">
        <v>0.34041054202552962</v>
      </c>
      <c r="E207" s="140"/>
      <c r="F207" s="140">
        <v>0.28775695319770522</v>
      </c>
      <c r="G207" s="140"/>
      <c r="H207" s="140">
        <v>0.44070069813347573</v>
      </c>
      <c r="I207" s="140">
        <v>4.1379310344827586E-2</v>
      </c>
      <c r="J207" s="140">
        <v>0.32154578988643295</v>
      </c>
      <c r="K207" s="140"/>
      <c r="L207" s="141">
        <v>0.35010771256449513</v>
      </c>
    </row>
    <row r="208" spans="1:18" x14ac:dyDescent="0.35">
      <c r="A208" s="152"/>
      <c r="B208" s="150"/>
      <c r="C208" s="116" t="s">
        <v>29</v>
      </c>
      <c r="D208" s="117">
        <v>136064</v>
      </c>
      <c r="E208" s="118">
        <v>24024</v>
      </c>
      <c r="F208" s="118">
        <v>212561</v>
      </c>
      <c r="G208" s="118"/>
      <c r="H208" s="118">
        <v>216307</v>
      </c>
      <c r="I208" s="118">
        <v>12423</v>
      </c>
      <c r="J208" s="118">
        <v>368664</v>
      </c>
      <c r="K208" s="118">
        <v>17352</v>
      </c>
      <c r="L208" s="119">
        <v>987395</v>
      </c>
      <c r="M208" s="49">
        <f>IFERROR((D206+E206+D208+E208+D210+E210+M209)/(D205+E205),"")</f>
        <v>1.0988294049475149</v>
      </c>
      <c r="N208" s="120">
        <f>IFERROR((F206+F208+F210+N209)/F205,"")</f>
        <v>1.0085452767731979</v>
      </c>
      <c r="O208" s="120">
        <f>IFERROR((G206+H206+G208+H208+G210+H210+O209)/(G205+H205),"")</f>
        <v>1.0297710517409191</v>
      </c>
      <c r="P208" s="120">
        <f>IFERROR((I206+I208+I210+P209)/I205,"")</f>
        <v>7.181034482758621</v>
      </c>
    </row>
    <row r="209" spans="1:18" x14ac:dyDescent="0.35">
      <c r="A209" s="152"/>
      <c r="B209" s="150"/>
      <c r="C209" s="139" t="s">
        <v>30</v>
      </c>
      <c r="D209" s="139">
        <v>0.90763221304162944</v>
      </c>
      <c r="E209" s="140"/>
      <c r="F209" s="140">
        <v>0.78855446524284656</v>
      </c>
      <c r="G209" s="140"/>
      <c r="H209" s="140">
        <v>0.89541662024355839</v>
      </c>
      <c r="I209" s="140">
        <v>7.181034482758621</v>
      </c>
      <c r="J209" s="140">
        <v>1.0863993394273099</v>
      </c>
      <c r="K209" s="140"/>
      <c r="L209" s="141">
        <v>0.95819717865751597</v>
      </c>
      <c r="M209" s="47"/>
      <c r="N209" s="110"/>
      <c r="O209" s="110"/>
      <c r="P209" s="110"/>
    </row>
    <row r="210" spans="1:18" x14ac:dyDescent="0.35">
      <c r="A210" s="152"/>
      <c r="B210" s="150"/>
      <c r="C210" s="101" t="s">
        <v>31</v>
      </c>
      <c r="D210" s="102">
        <v>15072</v>
      </c>
      <c r="E210" s="13">
        <v>6768</v>
      </c>
      <c r="F210" s="13">
        <v>93374</v>
      </c>
      <c r="G210" s="13"/>
      <c r="H210" s="13">
        <v>63912</v>
      </c>
      <c r="I210" s="13">
        <v>0</v>
      </c>
      <c r="J210" s="13">
        <v>88632</v>
      </c>
      <c r="K210" s="13">
        <v>0</v>
      </c>
      <c r="L210" s="103">
        <v>267758</v>
      </c>
    </row>
    <row r="211" spans="1:18" x14ac:dyDescent="0.35">
      <c r="A211" s="152"/>
      <c r="B211" s="150"/>
      <c r="C211" s="159" t="s">
        <v>32</v>
      </c>
      <c r="D211" s="159">
        <v>0.97046415261091057</v>
      </c>
      <c r="E211" s="160"/>
      <c r="F211" s="160">
        <v>1.0085452767731979</v>
      </c>
      <c r="G211" s="160"/>
      <c r="H211" s="160">
        <v>1.0297710517409191</v>
      </c>
      <c r="I211" s="160">
        <v>7.181034482758621</v>
      </c>
      <c r="J211" s="160">
        <v>1.270280867873014</v>
      </c>
      <c r="K211" s="160"/>
      <c r="L211" s="161">
        <v>1.1230965545528111</v>
      </c>
      <c r="M211" s="49">
        <f>IFERROR((D206+E206+D208+E208+D210+E210+M212)/(D205+E205),"")</f>
        <v>1.0988294049475149</v>
      </c>
      <c r="N211" s="120">
        <f>IFERROR((F206+F208+F210+N212)/F205,"")</f>
        <v>1.0085452767731979</v>
      </c>
      <c r="O211" s="120">
        <f>IFERROR((G206+H206+G208+H208+G210+H210+O212)/(G205+H205),"")</f>
        <v>1.0297710517409191</v>
      </c>
      <c r="P211" s="120">
        <f>IFERROR((I206+I208+I210+P212)/I205,"")</f>
        <v>7.181034482758621</v>
      </c>
    </row>
    <row r="212" spans="1:18" x14ac:dyDescent="0.35">
      <c r="A212" s="152"/>
      <c r="B212" s="150"/>
      <c r="C212" s="121" t="s">
        <v>33</v>
      </c>
      <c r="D212" s="121"/>
      <c r="E212" s="14"/>
      <c r="F212" s="14"/>
      <c r="G212" s="14"/>
      <c r="H212" s="14"/>
      <c r="I212" s="14"/>
      <c r="J212" s="14"/>
      <c r="K212" s="14"/>
      <c r="L212" s="122"/>
      <c r="M212" s="47">
        <f>SUMIF(Working!$A:$A,$A205,Working!AF:AF)-SUMIF(Working!$A:$A,$A205,Working!P:P)</f>
        <v>0</v>
      </c>
      <c r="N212" s="50">
        <f>SUMIF(Working!$A:$A,$A205,Working!AG:AG)-SUMIF(Working!$A:$A,$A205,Working!S:S)</f>
        <v>0</v>
      </c>
      <c r="O212" s="50">
        <f>SUMIF(Working!$A:$A,$A205,Working!AH:AH)-SUMIF(Working!$A:$A,$A205,Working!R:R)</f>
        <v>0</v>
      </c>
      <c r="P212" s="50">
        <f>SUMIF(Working!$A:$A,$A205,Working!AI:AI)-SUMIF(Working!$A:$A,$A205,Working!Q:Q)</f>
        <v>0</v>
      </c>
    </row>
    <row r="213" spans="1:18" x14ac:dyDescent="0.35">
      <c r="A213" s="152"/>
      <c r="B213" s="150"/>
      <c r="C213" s="116" t="s">
        <v>22</v>
      </c>
      <c r="D213" s="117">
        <v>-7085</v>
      </c>
      <c r="E213" s="118">
        <v>30792</v>
      </c>
      <c r="F213" s="118">
        <v>3627</v>
      </c>
      <c r="G213" s="118">
        <v>0</v>
      </c>
      <c r="H213" s="118">
        <v>14162</v>
      </c>
      <c r="I213" s="118">
        <v>10755</v>
      </c>
      <c r="J213" s="118">
        <v>130277</v>
      </c>
      <c r="K213" s="118">
        <v>17352</v>
      </c>
      <c r="L213" s="119">
        <v>199880</v>
      </c>
      <c r="M213" s="138"/>
      <c r="N213" s="123"/>
      <c r="O213" s="123"/>
      <c r="P213" s="123"/>
      <c r="Q213" s="123"/>
      <c r="R213" s="123"/>
    </row>
    <row r="214" spans="1:18" x14ac:dyDescent="0.35">
      <c r="A214" s="152"/>
      <c r="B214" s="150"/>
      <c r="C214" s="113" t="s">
        <v>24</v>
      </c>
      <c r="D214" s="113"/>
      <c r="E214" s="114"/>
      <c r="F214" s="114"/>
      <c r="G214" s="114"/>
      <c r="H214" s="114"/>
      <c r="I214" s="114"/>
      <c r="J214" s="114"/>
      <c r="K214" s="114"/>
      <c r="L214" s="115"/>
    </row>
    <row r="215" spans="1:18" x14ac:dyDescent="0.35">
      <c r="A215" s="151">
        <v>1601085</v>
      </c>
      <c r="B215" s="149" t="s">
        <v>12</v>
      </c>
      <c r="C215" s="145" t="s">
        <v>27</v>
      </c>
      <c r="D215" s="146">
        <v>0</v>
      </c>
      <c r="E215" s="147">
        <v>0</v>
      </c>
      <c r="F215" s="147">
        <v>0</v>
      </c>
      <c r="G215" s="147"/>
      <c r="H215" s="147">
        <v>0</v>
      </c>
      <c r="I215" s="147">
        <v>0</v>
      </c>
      <c r="J215" s="147">
        <v>0</v>
      </c>
      <c r="K215" s="147">
        <v>0</v>
      </c>
      <c r="L215" s="148">
        <v>0</v>
      </c>
      <c r="M215" s="47" t="e">
        <f>(D215+E215)*Q215</f>
        <v>#DIV/0!</v>
      </c>
      <c r="N215" s="112" t="e">
        <f>F215*Q215</f>
        <v>#DIV/0!</v>
      </c>
      <c r="O215" s="112" t="e">
        <f>(G215+H215)*Q215</f>
        <v>#DIV/0!</v>
      </c>
      <c r="P215" s="112" t="e">
        <f>I215*Q215</f>
        <v>#DIV/0!</v>
      </c>
      <c r="Q215" s="14" t="e">
        <f>(J216+J218+J220+R215)/J215</f>
        <v>#DIV/0!</v>
      </c>
      <c r="R215" s="14">
        <v>20</v>
      </c>
    </row>
    <row r="216" spans="1:18" x14ac:dyDescent="0.35">
      <c r="A216" s="152"/>
      <c r="B216" s="150"/>
      <c r="C216" s="101" t="s">
        <v>28</v>
      </c>
      <c r="D216" s="102">
        <v>0</v>
      </c>
      <c r="E216" s="13">
        <v>0</v>
      </c>
      <c r="F216" s="13">
        <v>0</v>
      </c>
      <c r="G216" s="13"/>
      <c r="H216" s="13">
        <v>0</v>
      </c>
      <c r="I216" s="13">
        <v>0</v>
      </c>
      <c r="J216" s="13">
        <v>0</v>
      </c>
      <c r="K216" s="13">
        <v>0</v>
      </c>
      <c r="L216" s="103">
        <v>0</v>
      </c>
      <c r="M216" s="47" t="e">
        <f>M215-(D216+E216+D218+E218+D220+E220)</f>
        <v>#DIV/0!</v>
      </c>
      <c r="N216" s="112" t="e">
        <f>N215-(F216+F218+F220)</f>
        <v>#DIV/0!</v>
      </c>
      <c r="O216" s="112" t="e">
        <f>O215-(G216+H216+G218+H218+G220+H220)</f>
        <v>#DIV/0!</v>
      </c>
      <c r="P216" s="112" t="e">
        <f>P215-(I216+I218+I220)</f>
        <v>#DIV/0!</v>
      </c>
      <c r="Q216" s="14"/>
      <c r="R216" s="14"/>
    </row>
    <row r="217" spans="1:18" x14ac:dyDescent="0.35">
      <c r="A217" s="152"/>
      <c r="B217" s="150"/>
      <c r="C217" s="139" t="s">
        <v>25</v>
      </c>
      <c r="D217" s="139"/>
      <c r="E217" s="140"/>
      <c r="F217" s="140"/>
      <c r="G217" s="140"/>
      <c r="H217" s="140"/>
      <c r="I217" s="140"/>
      <c r="J217" s="140"/>
      <c r="K217" s="140"/>
      <c r="L217" s="141"/>
    </row>
    <row r="218" spans="1:18" x14ac:dyDescent="0.35">
      <c r="A218" s="152"/>
      <c r="B218" s="150"/>
      <c r="C218" s="116" t="s">
        <v>29</v>
      </c>
      <c r="D218" s="117">
        <v>0</v>
      </c>
      <c r="E218" s="118">
        <v>0</v>
      </c>
      <c r="F218" s="118">
        <v>0</v>
      </c>
      <c r="G218" s="118"/>
      <c r="H218" s="118">
        <v>0</v>
      </c>
      <c r="I218" s="118">
        <v>0</v>
      </c>
      <c r="J218" s="118">
        <v>0</v>
      </c>
      <c r="K218" s="118">
        <v>0</v>
      </c>
      <c r="L218" s="119">
        <v>0</v>
      </c>
      <c r="M218" s="49" t="str">
        <f>IFERROR((D216+E216+D218+E218+D220+E220+M219)/(D215+E215),"")</f>
        <v/>
      </c>
      <c r="N218" s="120" t="str">
        <f>IFERROR((F216+F218+F220+N219)/F215,"")</f>
        <v/>
      </c>
      <c r="O218" s="120" t="str">
        <f>IFERROR((G216+H216+G218+H218+G220+H220+O219)/(G215+H215),"")</f>
        <v/>
      </c>
      <c r="P218" s="120" t="str">
        <f>IFERROR((I216+I218+I220+P219)/I215,"")</f>
        <v/>
      </c>
    </row>
    <row r="219" spans="1:18" x14ac:dyDescent="0.35">
      <c r="A219" s="152"/>
      <c r="B219" s="150"/>
      <c r="C219" s="139" t="s">
        <v>30</v>
      </c>
      <c r="D219" s="139"/>
      <c r="E219" s="140"/>
      <c r="F219" s="140"/>
      <c r="G219" s="140"/>
      <c r="H219" s="140"/>
      <c r="I219" s="140"/>
      <c r="J219" s="140"/>
      <c r="K219" s="140"/>
      <c r="L219" s="141"/>
      <c r="M219" s="47"/>
      <c r="N219" s="110"/>
      <c r="O219" s="110"/>
      <c r="P219" s="110"/>
    </row>
    <row r="220" spans="1:18" x14ac:dyDescent="0.35">
      <c r="A220" s="152"/>
      <c r="B220" s="150"/>
      <c r="C220" s="101" t="s">
        <v>31</v>
      </c>
      <c r="D220" s="102">
        <v>0</v>
      </c>
      <c r="E220" s="13">
        <v>0</v>
      </c>
      <c r="F220" s="13">
        <v>0</v>
      </c>
      <c r="G220" s="13"/>
      <c r="H220" s="13">
        <v>0</v>
      </c>
      <c r="I220" s="13">
        <v>0</v>
      </c>
      <c r="J220" s="13">
        <v>0</v>
      </c>
      <c r="K220" s="13">
        <v>0</v>
      </c>
      <c r="L220" s="103">
        <v>0</v>
      </c>
    </row>
    <row r="221" spans="1:18" x14ac:dyDescent="0.35">
      <c r="A221" s="152"/>
      <c r="B221" s="150"/>
      <c r="C221" s="159" t="s">
        <v>32</v>
      </c>
      <c r="D221" s="159"/>
      <c r="E221" s="160"/>
      <c r="F221" s="160"/>
      <c r="G221" s="160"/>
      <c r="H221" s="160"/>
      <c r="I221" s="160"/>
      <c r="J221" s="160"/>
      <c r="K221" s="160"/>
      <c r="L221" s="161"/>
      <c r="M221" s="49" t="str">
        <f>IFERROR((D216+E216+D218+E218+D220+E220+M222)/(D215+E215),"")</f>
        <v/>
      </c>
      <c r="N221" s="120" t="str">
        <f>IFERROR((F216+F218+F220+N222)/F215,"")</f>
        <v/>
      </c>
      <c r="O221" s="120" t="str">
        <f>IFERROR((G216+H216+G218+H218+G220+H220+O222)/(G215+H215),"")</f>
        <v/>
      </c>
      <c r="P221" s="120" t="str">
        <f>IFERROR((I216+I218+I220+P222)/I215,"")</f>
        <v/>
      </c>
    </row>
    <row r="222" spans="1:18" x14ac:dyDescent="0.35">
      <c r="A222" s="152"/>
      <c r="B222" s="150"/>
      <c r="C222" s="121" t="s">
        <v>33</v>
      </c>
      <c r="D222" s="121"/>
      <c r="E222" s="14"/>
      <c r="F222" s="14"/>
      <c r="G222" s="14"/>
      <c r="H222" s="14"/>
      <c r="I222" s="14"/>
      <c r="J222" s="14"/>
      <c r="K222" s="14"/>
      <c r="L222" s="122"/>
      <c r="M222" s="47">
        <f>SUMIF(Working!$A:$A,$A215,Working!AF:AF)-SUMIF(Working!$A:$A,$A215,Working!P:P)</f>
        <v>0</v>
      </c>
      <c r="N222" s="50">
        <f>SUMIF(Working!$A:$A,$A215,Working!AG:AG)-SUMIF(Working!$A:$A,$A215,Working!S:S)</f>
        <v>0</v>
      </c>
      <c r="O222" s="50">
        <f>SUMIF(Working!$A:$A,$A215,Working!AH:AH)-SUMIF(Working!$A:$A,$A215,Working!R:R)</f>
        <v>0</v>
      </c>
      <c r="P222" s="50">
        <f>SUMIF(Working!$A:$A,$A215,Working!AI:AI)-SUMIF(Working!$A:$A,$A215,Working!Q:Q)</f>
        <v>0</v>
      </c>
    </row>
    <row r="223" spans="1:18" x14ac:dyDescent="0.35">
      <c r="A223" s="152"/>
      <c r="B223" s="150"/>
      <c r="C223" s="116" t="s">
        <v>22</v>
      </c>
      <c r="D223" s="117">
        <v>0</v>
      </c>
      <c r="E223" s="158">
        <v>0</v>
      </c>
      <c r="F223" s="118">
        <v>0</v>
      </c>
      <c r="G223" s="118">
        <v>0</v>
      </c>
      <c r="H223" s="118">
        <v>0</v>
      </c>
      <c r="I223" s="118">
        <v>0</v>
      </c>
      <c r="J223" s="118">
        <v>0</v>
      </c>
      <c r="K223" s="118">
        <v>0</v>
      </c>
      <c r="L223" s="119">
        <v>0</v>
      </c>
      <c r="M223" s="138"/>
      <c r="N223" s="123"/>
      <c r="O223" s="123"/>
      <c r="P223" s="123"/>
      <c r="Q223" s="123"/>
      <c r="R223" s="123"/>
    </row>
    <row r="224" spans="1:18" x14ac:dyDescent="0.35">
      <c r="A224" s="152"/>
      <c r="B224" s="150"/>
      <c r="C224" s="113" t="s">
        <v>24</v>
      </c>
      <c r="D224" s="113"/>
      <c r="E224" s="114"/>
      <c r="F224" s="114"/>
      <c r="G224" s="114"/>
      <c r="H224" s="114"/>
      <c r="I224" s="114"/>
      <c r="J224" s="114"/>
      <c r="K224" s="114"/>
      <c r="L224" s="115"/>
    </row>
    <row r="225" spans="1:18" x14ac:dyDescent="0.35">
      <c r="A225" s="151">
        <v>1601087</v>
      </c>
      <c r="B225" s="149" t="s">
        <v>178</v>
      </c>
      <c r="C225" s="145" t="s">
        <v>27</v>
      </c>
      <c r="D225" s="146">
        <v>0</v>
      </c>
      <c r="E225" s="147">
        <v>0</v>
      </c>
      <c r="F225" s="147">
        <v>0</v>
      </c>
      <c r="G225" s="147"/>
      <c r="H225" s="147">
        <v>0</v>
      </c>
      <c r="I225" s="147">
        <v>0</v>
      </c>
      <c r="J225" s="147">
        <v>0</v>
      </c>
      <c r="K225" s="147">
        <v>0</v>
      </c>
      <c r="L225" s="148">
        <v>0</v>
      </c>
      <c r="M225" s="47" t="e">
        <f>(D225+E225)*Q225</f>
        <v>#DIV/0!</v>
      </c>
      <c r="N225" s="112" t="e">
        <f>F225*Q225</f>
        <v>#DIV/0!</v>
      </c>
      <c r="O225" s="112" t="e">
        <f>(G225+H225)*Q225</f>
        <v>#DIV/0!</v>
      </c>
      <c r="P225" s="112" t="e">
        <f>I225*Q225</f>
        <v>#DIV/0!</v>
      </c>
      <c r="Q225" s="14" t="e">
        <f>(J226+J228+J230+R225)/J225</f>
        <v>#DIV/0!</v>
      </c>
      <c r="R225" s="14">
        <v>20</v>
      </c>
    </row>
    <row r="226" spans="1:18" x14ac:dyDescent="0.35">
      <c r="A226" s="152"/>
      <c r="B226" s="150"/>
      <c r="C226" s="101" t="s">
        <v>28</v>
      </c>
      <c r="D226" s="102">
        <v>0</v>
      </c>
      <c r="E226" s="13">
        <v>0</v>
      </c>
      <c r="F226" s="13">
        <v>0</v>
      </c>
      <c r="G226" s="13"/>
      <c r="H226" s="13">
        <v>0</v>
      </c>
      <c r="I226" s="13">
        <v>0</v>
      </c>
      <c r="J226" s="13">
        <v>0</v>
      </c>
      <c r="K226" s="13">
        <v>0</v>
      </c>
      <c r="L226" s="103">
        <v>0</v>
      </c>
      <c r="M226" s="47" t="e">
        <f>M225-(D226+E226+D228+E228+D230+E230)</f>
        <v>#DIV/0!</v>
      </c>
      <c r="N226" s="112" t="e">
        <f>N225-(F226+F228+F230)</f>
        <v>#DIV/0!</v>
      </c>
      <c r="O226" s="112" t="e">
        <f>O225-(G226+H226+G228+H228+G230+H230)</f>
        <v>#DIV/0!</v>
      </c>
      <c r="P226" s="112" t="e">
        <f>P225-(I226+I228+I230)</f>
        <v>#DIV/0!</v>
      </c>
      <c r="Q226" s="14"/>
      <c r="R226" s="14"/>
    </row>
    <row r="227" spans="1:18" x14ac:dyDescent="0.35">
      <c r="A227" s="152"/>
      <c r="B227" s="150"/>
      <c r="C227" s="139" t="s">
        <v>25</v>
      </c>
      <c r="D227" s="139"/>
      <c r="E227" s="140"/>
      <c r="F227" s="140"/>
      <c r="G227" s="140"/>
      <c r="H227" s="140"/>
      <c r="I227" s="140"/>
      <c r="J227" s="140"/>
      <c r="K227" s="140"/>
      <c r="L227" s="141"/>
    </row>
    <row r="228" spans="1:18" x14ac:dyDescent="0.35">
      <c r="A228" s="152"/>
      <c r="B228" s="150"/>
      <c r="C228" s="116" t="s">
        <v>29</v>
      </c>
      <c r="D228" s="117">
        <v>12788</v>
      </c>
      <c r="E228" s="118">
        <v>1776</v>
      </c>
      <c r="F228" s="118">
        <v>50009</v>
      </c>
      <c r="G228" s="118"/>
      <c r="H228" s="118">
        <v>4596</v>
      </c>
      <c r="I228" s="118">
        <v>118836</v>
      </c>
      <c r="J228" s="118">
        <v>1007</v>
      </c>
      <c r="K228" s="118">
        <v>980</v>
      </c>
      <c r="L228" s="119">
        <v>189992</v>
      </c>
      <c r="M228" s="49" t="str">
        <f>IFERROR((D226+E226+D228+E228+D230+E230+M229)/(D225+E225),"")</f>
        <v/>
      </c>
      <c r="N228" s="120" t="str">
        <f>IFERROR((F226+F228+F230+N229)/F225,"")</f>
        <v/>
      </c>
      <c r="O228" s="120" t="str">
        <f>IFERROR((G226+H226+G228+H228+G230+H230+O229)/(G225+H225),"")</f>
        <v/>
      </c>
      <c r="P228" s="120" t="str">
        <f>IFERROR((I226+I228+I230+P229)/I225,"")</f>
        <v/>
      </c>
    </row>
    <row r="229" spans="1:18" x14ac:dyDescent="0.35">
      <c r="A229" s="152"/>
      <c r="B229" s="150"/>
      <c r="C229" s="139" t="s">
        <v>30</v>
      </c>
      <c r="D229" s="139"/>
      <c r="E229" s="140"/>
      <c r="F229" s="140"/>
      <c r="G229" s="140"/>
      <c r="H229" s="140"/>
      <c r="I229" s="140"/>
      <c r="J229" s="140"/>
      <c r="K229" s="140"/>
      <c r="L229" s="141"/>
      <c r="M229" s="47"/>
      <c r="N229" s="110"/>
      <c r="O229" s="110"/>
      <c r="P229" s="110"/>
    </row>
    <row r="230" spans="1:18" x14ac:dyDescent="0.35">
      <c r="A230" s="152"/>
      <c r="B230" s="150"/>
      <c r="C230" s="101" t="s">
        <v>31</v>
      </c>
      <c r="D230" s="102">
        <v>0</v>
      </c>
      <c r="E230" s="13">
        <v>37476</v>
      </c>
      <c r="F230" s="13">
        <v>1296</v>
      </c>
      <c r="G230" s="13"/>
      <c r="H230" s="13">
        <v>0</v>
      </c>
      <c r="I230" s="13">
        <v>5504</v>
      </c>
      <c r="J230" s="13">
        <v>18972</v>
      </c>
      <c r="K230" s="13">
        <v>0</v>
      </c>
      <c r="L230" s="103">
        <v>63248</v>
      </c>
    </row>
    <row r="231" spans="1:18" x14ac:dyDescent="0.35">
      <c r="A231" s="152"/>
      <c r="B231" s="150"/>
      <c r="C231" s="159" t="s">
        <v>32</v>
      </c>
      <c r="D231" s="159"/>
      <c r="E231" s="160"/>
      <c r="F231" s="160"/>
      <c r="G231" s="160"/>
      <c r="H231" s="160"/>
      <c r="I231" s="160"/>
      <c r="J231" s="160"/>
      <c r="K231" s="160"/>
      <c r="L231" s="161"/>
      <c r="M231" s="49" t="str">
        <f>IFERROR((D226+E226+D228+E228+D230+E230+M232)/(D225+E225),"")</f>
        <v/>
      </c>
      <c r="N231" s="120" t="str">
        <f>IFERROR((F226+F228+F230+N232)/F225,"")</f>
        <v/>
      </c>
      <c r="O231" s="120" t="str">
        <f>IFERROR((G226+H226+G228+H228+G230+H230+O232)/(G225+H225),"")</f>
        <v/>
      </c>
      <c r="P231" s="120" t="str">
        <f>IFERROR((I226+I228+I230+P232)/I225,"")</f>
        <v/>
      </c>
    </row>
    <row r="232" spans="1:18" x14ac:dyDescent="0.35">
      <c r="A232" s="152"/>
      <c r="B232" s="150"/>
      <c r="C232" s="121" t="s">
        <v>33</v>
      </c>
      <c r="D232" s="121"/>
      <c r="E232" s="14"/>
      <c r="F232" s="14"/>
      <c r="G232" s="14"/>
      <c r="H232" s="14"/>
      <c r="I232" s="14"/>
      <c r="J232" s="14"/>
      <c r="K232" s="14"/>
      <c r="L232" s="122"/>
      <c r="M232" s="47">
        <f>SUMIF(Working!$A:$A,$A225,Working!AF:AF)-SUMIF(Working!$A:$A,$A225,Working!P:P)</f>
        <v>0</v>
      </c>
      <c r="N232" s="50">
        <f>SUMIF(Working!$A:$A,$A225,Working!AG:AG)-SUMIF(Working!$A:$A,$A225,Working!S:S)</f>
        <v>0</v>
      </c>
      <c r="O232" s="50">
        <f>SUMIF(Working!$A:$A,$A225,Working!AH:AH)-SUMIF(Working!$A:$A,$A225,Working!R:R)</f>
        <v>0</v>
      </c>
      <c r="P232" s="50">
        <f>SUMIF(Working!$A:$A,$A225,Working!AI:AI)-SUMIF(Working!$A:$A,$A225,Working!Q:Q)</f>
        <v>0</v>
      </c>
    </row>
    <row r="233" spans="1:18" x14ac:dyDescent="0.35">
      <c r="A233" s="152"/>
      <c r="B233" s="150"/>
      <c r="C233" s="116" t="s">
        <v>22</v>
      </c>
      <c r="D233" s="117">
        <v>12788</v>
      </c>
      <c r="E233" s="118">
        <v>39252</v>
      </c>
      <c r="F233" s="118">
        <v>51305</v>
      </c>
      <c r="G233" s="118">
        <v>0</v>
      </c>
      <c r="H233" s="118">
        <v>4596</v>
      </c>
      <c r="I233" s="118">
        <v>124340</v>
      </c>
      <c r="J233" s="118">
        <v>19979</v>
      </c>
      <c r="K233" s="118">
        <v>980</v>
      </c>
      <c r="L233" s="119">
        <v>253240</v>
      </c>
      <c r="M233" s="138"/>
      <c r="N233" s="123"/>
      <c r="O233" s="123"/>
      <c r="P233" s="123"/>
      <c r="Q233" s="123"/>
      <c r="R233" s="123"/>
    </row>
    <row r="234" spans="1:18" x14ac:dyDescent="0.35">
      <c r="A234" s="152"/>
      <c r="B234" s="150"/>
      <c r="C234" s="113" t="s">
        <v>24</v>
      </c>
      <c r="D234" s="113"/>
      <c r="E234" s="114"/>
      <c r="F234" s="114"/>
      <c r="G234" s="114"/>
      <c r="H234" s="114"/>
      <c r="I234" s="114"/>
      <c r="J234" s="114"/>
      <c r="K234" s="114"/>
      <c r="L234" s="115"/>
    </row>
    <row r="235" spans="1:18" x14ac:dyDescent="0.35">
      <c r="A235" s="151">
        <v>1601116</v>
      </c>
      <c r="B235" s="149" t="s">
        <v>231</v>
      </c>
      <c r="C235" s="145" t="s">
        <v>27</v>
      </c>
      <c r="D235" s="146">
        <v>0</v>
      </c>
      <c r="E235" s="147">
        <v>0</v>
      </c>
      <c r="F235" s="147">
        <v>0</v>
      </c>
      <c r="G235" s="147"/>
      <c r="H235" s="147">
        <v>0</v>
      </c>
      <c r="I235" s="147">
        <v>0</v>
      </c>
      <c r="J235" s="147">
        <v>0</v>
      </c>
      <c r="K235" s="147"/>
      <c r="L235" s="148">
        <v>0</v>
      </c>
      <c r="M235" s="47" t="e">
        <f>(D235+E235)*Q235</f>
        <v>#DIV/0!</v>
      </c>
      <c r="N235" s="112" t="e">
        <f>F235*Q235</f>
        <v>#DIV/0!</v>
      </c>
      <c r="O235" s="112" t="e">
        <f>(G235+H235)*Q235</f>
        <v>#DIV/0!</v>
      </c>
      <c r="P235" s="112" t="e">
        <f>I235*Q235</f>
        <v>#DIV/0!</v>
      </c>
      <c r="Q235" s="14" t="e">
        <f>(J236+J238+J240+R235)/J235</f>
        <v>#DIV/0!</v>
      </c>
      <c r="R235" s="14">
        <v>20</v>
      </c>
    </row>
    <row r="236" spans="1:18" x14ac:dyDescent="0.35">
      <c r="A236" s="152"/>
      <c r="B236" s="150"/>
      <c r="C236" s="101" t="s">
        <v>28</v>
      </c>
      <c r="D236" s="102">
        <v>0</v>
      </c>
      <c r="E236" s="13">
        <v>0</v>
      </c>
      <c r="F236" s="13">
        <v>0</v>
      </c>
      <c r="G236" s="13"/>
      <c r="H236" s="13">
        <v>0</v>
      </c>
      <c r="I236" s="13">
        <v>0</v>
      </c>
      <c r="J236" s="13">
        <v>0</v>
      </c>
      <c r="K236" s="13"/>
      <c r="L236" s="103">
        <v>0</v>
      </c>
      <c r="M236" s="47" t="e">
        <f>M235-(D236+E236+D238+E238+D240+E240)</f>
        <v>#DIV/0!</v>
      </c>
      <c r="N236" s="112" t="e">
        <f>N235-(F236+F238+F240)</f>
        <v>#DIV/0!</v>
      </c>
      <c r="O236" s="112" t="e">
        <f>O235-(G236+H236+G238+H238+G240+H240)</f>
        <v>#DIV/0!</v>
      </c>
      <c r="P236" s="112" t="e">
        <f>P235-(I236+I238+I240)</f>
        <v>#DIV/0!</v>
      </c>
      <c r="Q236" s="14"/>
      <c r="R236" s="14"/>
    </row>
    <row r="237" spans="1:18" x14ac:dyDescent="0.35">
      <c r="A237" s="152"/>
      <c r="B237" s="150"/>
      <c r="C237" s="139" t="s">
        <v>25</v>
      </c>
      <c r="D237" s="139"/>
      <c r="E237" s="140"/>
      <c r="F237" s="140"/>
      <c r="G237" s="140"/>
      <c r="H237" s="140"/>
      <c r="I237" s="140"/>
      <c r="J237" s="140"/>
      <c r="K237" s="140"/>
      <c r="L237" s="141"/>
    </row>
    <row r="238" spans="1:18" x14ac:dyDescent="0.35">
      <c r="A238" s="152"/>
      <c r="B238" s="150"/>
      <c r="C238" s="116" t="s">
        <v>29</v>
      </c>
      <c r="D238" s="117">
        <v>0</v>
      </c>
      <c r="E238" s="118">
        <v>0</v>
      </c>
      <c r="F238" s="118">
        <v>0</v>
      </c>
      <c r="G238" s="118"/>
      <c r="H238" s="118">
        <v>0</v>
      </c>
      <c r="I238" s="118">
        <v>0</v>
      </c>
      <c r="J238" s="118">
        <v>0</v>
      </c>
      <c r="K238" s="118"/>
      <c r="L238" s="119">
        <v>0</v>
      </c>
      <c r="M238" s="49" t="str">
        <f>IFERROR((D236+E236+D238+E238+D240+E240+M239)/(D235+E235),"")</f>
        <v/>
      </c>
      <c r="N238" s="120" t="str">
        <f>IFERROR((F236+F238+F240+N239)/F235,"")</f>
        <v/>
      </c>
      <c r="O238" s="120" t="str">
        <f>IFERROR((G236+H236+G238+H238+G240+H240+O239)/(G235+H235),"")</f>
        <v/>
      </c>
      <c r="P238" s="120" t="str">
        <f>IFERROR((I236+I238+I240+P239)/I235,"")</f>
        <v/>
      </c>
    </row>
    <row r="239" spans="1:18" x14ac:dyDescent="0.35">
      <c r="A239" s="152"/>
      <c r="B239" s="150"/>
      <c r="C239" s="139" t="s">
        <v>30</v>
      </c>
      <c r="D239" s="139"/>
      <c r="E239" s="140"/>
      <c r="F239" s="140"/>
      <c r="G239" s="140"/>
      <c r="H239" s="140"/>
      <c r="I239" s="140"/>
      <c r="J239" s="140"/>
      <c r="K239" s="140"/>
      <c r="L239" s="141"/>
      <c r="M239" s="47"/>
      <c r="N239" s="110"/>
      <c r="O239" s="110"/>
      <c r="P239" s="110"/>
    </row>
    <row r="240" spans="1:18" x14ac:dyDescent="0.35">
      <c r="A240" s="152"/>
      <c r="B240" s="150"/>
      <c r="C240" s="101" t="s">
        <v>31</v>
      </c>
      <c r="D240" s="102">
        <v>0</v>
      </c>
      <c r="E240" s="13">
        <v>0</v>
      </c>
      <c r="F240" s="13">
        <v>0</v>
      </c>
      <c r="G240" s="13"/>
      <c r="H240" s="13">
        <v>0</v>
      </c>
      <c r="I240" s="13">
        <v>0</v>
      </c>
      <c r="J240" s="13">
        <v>0</v>
      </c>
      <c r="K240" s="13"/>
      <c r="L240" s="103">
        <v>0</v>
      </c>
    </row>
    <row r="241" spans="1:18" x14ac:dyDescent="0.35">
      <c r="A241" s="152"/>
      <c r="B241" s="150"/>
      <c r="C241" s="159" t="s">
        <v>32</v>
      </c>
      <c r="D241" s="159"/>
      <c r="E241" s="160"/>
      <c r="F241" s="160"/>
      <c r="G241" s="160"/>
      <c r="H241" s="160"/>
      <c r="I241" s="160"/>
      <c r="J241" s="160"/>
      <c r="K241" s="160"/>
      <c r="L241" s="161"/>
      <c r="M241" s="49" t="str">
        <f>IFERROR((D236+E236+D238+E238+D240+E240+M242)/(D235+E235),"")</f>
        <v/>
      </c>
      <c r="N241" s="120" t="str">
        <f>IFERROR((F236+F238+F240+N242)/F235,"")</f>
        <v/>
      </c>
      <c r="O241" s="120" t="str">
        <f>IFERROR((G236+H236+G238+H238+G240+H240+O242)/(G235+H235),"")</f>
        <v/>
      </c>
      <c r="P241" s="120" t="str">
        <f>IFERROR((I236+I238+I240+P242)/I235,"")</f>
        <v/>
      </c>
    </row>
    <row r="242" spans="1:18" x14ac:dyDescent="0.35">
      <c r="A242" s="152"/>
      <c r="B242" s="150"/>
      <c r="C242" s="121" t="s">
        <v>33</v>
      </c>
      <c r="D242" s="121"/>
      <c r="E242" s="14"/>
      <c r="F242" s="14"/>
      <c r="G242" s="14"/>
      <c r="H242" s="14"/>
      <c r="I242" s="14"/>
      <c r="J242" s="14"/>
      <c r="K242" s="14"/>
      <c r="L242" s="122"/>
      <c r="M242" s="47">
        <f>SUMIF(Working!$A:$A,$A235,Working!AF:AF)-SUMIF(Working!$A:$A,$A235,Working!P:P)</f>
        <v>0</v>
      </c>
      <c r="N242" s="50">
        <f>SUMIF(Working!$A:$A,$A235,Working!AG:AG)-SUMIF(Working!$A:$A,$A235,Working!S:S)</f>
        <v>0</v>
      </c>
      <c r="O242" s="50">
        <f>SUMIF(Working!$A:$A,$A235,Working!AH:AH)-SUMIF(Working!$A:$A,$A235,Working!R:R)</f>
        <v>0</v>
      </c>
      <c r="P242" s="50">
        <f>SUMIF(Working!$A:$A,$A235,Working!AI:AI)-SUMIF(Working!$A:$A,$A235,Working!Q:Q)</f>
        <v>0</v>
      </c>
    </row>
    <row r="243" spans="1:18" x14ac:dyDescent="0.35">
      <c r="A243" s="152"/>
      <c r="B243" s="150"/>
      <c r="C243" s="116" t="s">
        <v>22</v>
      </c>
      <c r="D243" s="117">
        <v>0</v>
      </c>
      <c r="E243" s="118">
        <v>0</v>
      </c>
      <c r="F243" s="118">
        <v>0</v>
      </c>
      <c r="G243" s="118">
        <v>0</v>
      </c>
      <c r="H243" s="118">
        <v>0</v>
      </c>
      <c r="I243" s="118">
        <v>0</v>
      </c>
      <c r="J243" s="118">
        <v>0</v>
      </c>
      <c r="K243" s="118">
        <v>0</v>
      </c>
      <c r="L243" s="119">
        <v>0</v>
      </c>
      <c r="M243" s="138"/>
      <c r="N243" s="123"/>
      <c r="O243" s="123"/>
      <c r="P243" s="123"/>
      <c r="Q243" s="123"/>
      <c r="R243" s="123"/>
    </row>
    <row r="244" spans="1:18" x14ac:dyDescent="0.35">
      <c r="A244" s="152"/>
      <c r="B244" s="150"/>
      <c r="C244" s="113" t="s">
        <v>24</v>
      </c>
      <c r="D244" s="113"/>
      <c r="E244" s="114"/>
      <c r="F244" s="114"/>
      <c r="G244" s="114"/>
      <c r="H244" s="114"/>
      <c r="I244" s="114"/>
      <c r="J244" s="114"/>
      <c r="K244" s="114"/>
      <c r="L244" s="115"/>
    </row>
    <row r="245" spans="1:18" x14ac:dyDescent="0.35">
      <c r="A245" s="151">
        <v>1601142</v>
      </c>
      <c r="B245" s="149" t="s">
        <v>48</v>
      </c>
      <c r="C245" s="145" t="s">
        <v>27</v>
      </c>
      <c r="D245" s="146">
        <v>0</v>
      </c>
      <c r="E245" s="147">
        <v>0</v>
      </c>
      <c r="F245" s="147">
        <v>0</v>
      </c>
      <c r="G245" s="147"/>
      <c r="H245" s="147">
        <v>0</v>
      </c>
      <c r="I245" s="147">
        <v>0</v>
      </c>
      <c r="J245" s="147">
        <v>0</v>
      </c>
      <c r="K245" s="147"/>
      <c r="L245" s="148">
        <v>0</v>
      </c>
      <c r="M245" s="47" t="e">
        <f>(D245+E245)*Q245</f>
        <v>#DIV/0!</v>
      </c>
      <c r="N245" s="112" t="e">
        <f>F245*Q245</f>
        <v>#DIV/0!</v>
      </c>
      <c r="O245" s="112" t="e">
        <f>(G245+H245)*Q245</f>
        <v>#DIV/0!</v>
      </c>
      <c r="P245" s="112" t="e">
        <f>I245*Q245</f>
        <v>#DIV/0!</v>
      </c>
      <c r="Q245" s="14" t="e">
        <f>(J246+J248+J250+R245)/J245</f>
        <v>#DIV/0!</v>
      </c>
      <c r="R245" s="14">
        <v>20</v>
      </c>
    </row>
    <row r="246" spans="1:18" x14ac:dyDescent="0.35">
      <c r="A246" s="152"/>
      <c r="B246" s="150"/>
      <c r="C246" s="101" t="s">
        <v>28</v>
      </c>
      <c r="D246" s="102">
        <v>0</v>
      </c>
      <c r="E246" s="13">
        <v>0</v>
      </c>
      <c r="F246" s="13">
        <v>0</v>
      </c>
      <c r="G246" s="13"/>
      <c r="H246" s="13">
        <v>932</v>
      </c>
      <c r="I246" s="13">
        <v>0</v>
      </c>
      <c r="J246" s="13">
        <v>0</v>
      </c>
      <c r="K246" s="13"/>
      <c r="L246" s="103">
        <v>932</v>
      </c>
      <c r="M246" s="47" t="e">
        <f>M245-(D246+E246+D248+E248+D250+E250)</f>
        <v>#DIV/0!</v>
      </c>
      <c r="N246" s="112" t="e">
        <f>N245-(F246+F248+F250)</f>
        <v>#DIV/0!</v>
      </c>
      <c r="O246" s="112" t="e">
        <f>O245-(G246+H246+G248+H248+G250+H250)</f>
        <v>#DIV/0!</v>
      </c>
      <c r="P246" s="112" t="e">
        <f>P245-(I246+I248+I250)</f>
        <v>#DIV/0!</v>
      </c>
      <c r="Q246" s="14"/>
      <c r="R246" s="14"/>
    </row>
    <row r="247" spans="1:18" x14ac:dyDescent="0.35">
      <c r="A247" s="152"/>
      <c r="B247" s="150"/>
      <c r="C247" s="139" t="s">
        <v>25</v>
      </c>
      <c r="D247" s="139"/>
      <c r="E247" s="140"/>
      <c r="F247" s="140"/>
      <c r="G247" s="140"/>
      <c r="H247" s="140"/>
      <c r="I247" s="140"/>
      <c r="J247" s="140"/>
      <c r="K247" s="140"/>
      <c r="L247" s="141"/>
    </row>
    <row r="248" spans="1:18" x14ac:dyDescent="0.35">
      <c r="A248" s="152"/>
      <c r="B248" s="150"/>
      <c r="C248" s="116" t="s">
        <v>29</v>
      </c>
      <c r="D248" s="117">
        <v>0</v>
      </c>
      <c r="E248" s="118">
        <v>0</v>
      </c>
      <c r="F248" s="118">
        <v>0</v>
      </c>
      <c r="G248" s="118"/>
      <c r="H248" s="118">
        <v>1476</v>
      </c>
      <c r="I248" s="118">
        <v>0</v>
      </c>
      <c r="J248" s="118">
        <v>0</v>
      </c>
      <c r="K248" s="118"/>
      <c r="L248" s="119">
        <v>1476</v>
      </c>
      <c r="M248" s="49" t="str">
        <f>IFERROR((D246+E246+D248+E248+D250+E250+M249)/(D245+E245),"")</f>
        <v/>
      </c>
      <c r="N248" s="120" t="str">
        <f>IFERROR((F246+F248+F250+N249)/F245,"")</f>
        <v/>
      </c>
      <c r="O248" s="120" t="str">
        <f>IFERROR((G246+H246+G248+H248+G250+H250+O249)/(G245+H245),"")</f>
        <v/>
      </c>
      <c r="P248" s="120" t="str">
        <f>IFERROR((I246+I248+I250+P249)/I245,"")</f>
        <v/>
      </c>
    </row>
    <row r="249" spans="1:18" x14ac:dyDescent="0.35">
      <c r="A249" s="152"/>
      <c r="B249" s="150"/>
      <c r="C249" s="139" t="s">
        <v>30</v>
      </c>
      <c r="D249" s="139"/>
      <c r="E249" s="140"/>
      <c r="F249" s="140"/>
      <c r="G249" s="140"/>
      <c r="H249" s="140"/>
      <c r="I249" s="140"/>
      <c r="J249" s="140"/>
      <c r="K249" s="140"/>
      <c r="L249" s="141"/>
      <c r="M249" s="47"/>
      <c r="N249" s="110"/>
      <c r="O249" s="110"/>
      <c r="P249" s="110"/>
    </row>
    <row r="250" spans="1:18" x14ac:dyDescent="0.35">
      <c r="A250" s="152"/>
      <c r="B250" s="150"/>
      <c r="C250" s="101" t="s">
        <v>31</v>
      </c>
      <c r="D250" s="102">
        <v>0</v>
      </c>
      <c r="E250" s="13">
        <v>0</v>
      </c>
      <c r="F250" s="13">
        <v>0</v>
      </c>
      <c r="G250" s="13"/>
      <c r="H250" s="13">
        <v>0</v>
      </c>
      <c r="I250" s="13">
        <v>0</v>
      </c>
      <c r="J250" s="13">
        <v>0</v>
      </c>
      <c r="K250" s="13"/>
      <c r="L250" s="103">
        <v>0</v>
      </c>
    </row>
    <row r="251" spans="1:18" x14ac:dyDescent="0.35">
      <c r="A251" s="152"/>
      <c r="B251" s="150"/>
      <c r="C251" s="159" t="s">
        <v>32</v>
      </c>
      <c r="D251" s="159"/>
      <c r="E251" s="160"/>
      <c r="F251" s="160"/>
      <c r="G251" s="160"/>
      <c r="H251" s="160"/>
      <c r="I251" s="160"/>
      <c r="J251" s="160"/>
      <c r="K251" s="160"/>
      <c r="L251" s="161"/>
      <c r="M251" s="49" t="str">
        <f>IFERROR((D246+E246+D248+E248+D250+E250+M252)/(D245+E245),"")</f>
        <v/>
      </c>
      <c r="N251" s="120" t="str">
        <f>IFERROR((F246+F248+F250+N252)/F245,"")</f>
        <v/>
      </c>
      <c r="O251" s="120" t="str">
        <f>IFERROR((G246+H246+G248+H248+G250+H250+O252)/(G245+H245),"")</f>
        <v/>
      </c>
      <c r="P251" s="120" t="str">
        <f>IFERROR((I246+I248+I250+P252)/I245,"")</f>
        <v/>
      </c>
    </row>
    <row r="252" spans="1:18" x14ac:dyDescent="0.35">
      <c r="A252" s="152"/>
      <c r="B252" s="150"/>
      <c r="C252" s="121" t="s">
        <v>33</v>
      </c>
      <c r="D252" s="121"/>
      <c r="E252" s="14"/>
      <c r="F252" s="14"/>
      <c r="G252" s="14"/>
      <c r="H252" s="14"/>
      <c r="I252" s="14"/>
      <c r="J252" s="14"/>
      <c r="K252" s="14"/>
      <c r="L252" s="122"/>
      <c r="M252" s="47">
        <f>SUMIF(Working!$A:$A,$A245,Working!AF:AF)-SUMIF(Working!$A:$A,$A245,Working!P:P)</f>
        <v>0</v>
      </c>
      <c r="N252" s="50">
        <f>SUMIF(Working!$A:$A,$A245,Working!AG:AG)-SUMIF(Working!$A:$A,$A245,Working!S:S)</f>
        <v>0</v>
      </c>
      <c r="O252" s="50">
        <f>SUMIF(Working!$A:$A,$A245,Working!AH:AH)-SUMIF(Working!$A:$A,$A245,Working!R:R)</f>
        <v>0</v>
      </c>
      <c r="P252" s="50">
        <f>SUMIF(Working!$A:$A,$A245,Working!AI:AI)-SUMIF(Working!$A:$A,$A245,Working!Q:Q)</f>
        <v>0</v>
      </c>
    </row>
    <row r="253" spans="1:18" x14ac:dyDescent="0.35">
      <c r="A253" s="152"/>
      <c r="B253" s="150"/>
      <c r="C253" s="116" t="s">
        <v>22</v>
      </c>
      <c r="D253" s="117">
        <v>0</v>
      </c>
      <c r="E253" s="158">
        <v>0</v>
      </c>
      <c r="F253" s="118">
        <v>0</v>
      </c>
      <c r="G253" s="118">
        <v>0</v>
      </c>
      <c r="H253" s="118">
        <v>2408</v>
      </c>
      <c r="I253" s="118">
        <v>0</v>
      </c>
      <c r="J253" s="118">
        <v>0</v>
      </c>
      <c r="K253" s="118">
        <v>0</v>
      </c>
      <c r="L253" s="119">
        <v>2408</v>
      </c>
      <c r="M253" s="138"/>
      <c r="N253" s="123"/>
      <c r="O253" s="123"/>
      <c r="P253" s="123"/>
      <c r="Q253" s="123"/>
      <c r="R253" s="123"/>
    </row>
    <row r="254" spans="1:18" x14ac:dyDescent="0.35">
      <c r="A254" s="152"/>
      <c r="B254" s="150"/>
      <c r="C254" s="113" t="s">
        <v>24</v>
      </c>
      <c r="D254" s="113"/>
      <c r="E254" s="114"/>
      <c r="F254" s="114"/>
      <c r="G254" s="114"/>
      <c r="H254" s="114"/>
      <c r="I254" s="114"/>
      <c r="J254" s="114"/>
      <c r="K254" s="114"/>
      <c r="L254" s="115"/>
    </row>
    <row r="255" spans="1:18" x14ac:dyDescent="0.35">
      <c r="A255" s="151">
        <v>1601156</v>
      </c>
      <c r="B255" s="149" t="s">
        <v>238</v>
      </c>
      <c r="C255" s="145" t="s">
        <v>27</v>
      </c>
      <c r="D255" s="146">
        <v>0</v>
      </c>
      <c r="E255" s="147">
        <v>0</v>
      </c>
      <c r="F255" s="147">
        <v>0</v>
      </c>
      <c r="G255" s="147"/>
      <c r="H255" s="147">
        <v>0</v>
      </c>
      <c r="I255" s="147">
        <v>0</v>
      </c>
      <c r="J255" s="147">
        <v>0</v>
      </c>
      <c r="K255" s="147">
        <v>0</v>
      </c>
      <c r="L255" s="148">
        <v>0</v>
      </c>
      <c r="M255" s="47" t="e">
        <f>(D255+E255)*Q255</f>
        <v>#DIV/0!</v>
      </c>
      <c r="N255" s="112" t="e">
        <f>F255*Q255</f>
        <v>#DIV/0!</v>
      </c>
      <c r="O255" s="112" t="e">
        <f>(G255+H255)*Q255</f>
        <v>#DIV/0!</v>
      </c>
      <c r="P255" s="112" t="e">
        <f>I255*Q255</f>
        <v>#DIV/0!</v>
      </c>
      <c r="Q255" s="14" t="e">
        <f>(J256+J258+J260+R255)/J255</f>
        <v>#DIV/0!</v>
      </c>
      <c r="R255" s="14">
        <v>20</v>
      </c>
    </row>
    <row r="256" spans="1:18" x14ac:dyDescent="0.35">
      <c r="A256" s="152"/>
      <c r="B256" s="150"/>
      <c r="C256" s="101" t="s">
        <v>28</v>
      </c>
      <c r="D256" s="102">
        <v>0</v>
      </c>
      <c r="E256" s="13">
        <v>0</v>
      </c>
      <c r="F256" s="13">
        <v>0</v>
      </c>
      <c r="G256" s="13"/>
      <c r="H256" s="13">
        <v>0</v>
      </c>
      <c r="I256" s="13">
        <v>0</v>
      </c>
      <c r="J256" s="13">
        <v>0</v>
      </c>
      <c r="K256" s="13">
        <v>0</v>
      </c>
      <c r="L256" s="103">
        <v>0</v>
      </c>
      <c r="M256" s="47" t="e">
        <f>M255-(D256+E256+D258+E258+D260+E260)</f>
        <v>#DIV/0!</v>
      </c>
      <c r="N256" s="112" t="e">
        <f>N255-(F256+F258+F260)</f>
        <v>#DIV/0!</v>
      </c>
      <c r="O256" s="112" t="e">
        <f>O255-(G256+H256+G258+H258+G260+H260)</f>
        <v>#DIV/0!</v>
      </c>
      <c r="P256" s="112" t="e">
        <f>P255-(I256+I258+I260)</f>
        <v>#DIV/0!</v>
      </c>
      <c r="Q256" s="14"/>
      <c r="R256" s="14"/>
    </row>
    <row r="257" spans="1:18" x14ac:dyDescent="0.35">
      <c r="A257" s="152"/>
      <c r="B257" s="150"/>
      <c r="C257" s="139" t="s">
        <v>25</v>
      </c>
      <c r="D257" s="139"/>
      <c r="E257" s="140"/>
      <c r="F257" s="140"/>
      <c r="G257" s="140"/>
      <c r="H257" s="140"/>
      <c r="I257" s="140"/>
      <c r="J257" s="140"/>
      <c r="K257" s="140"/>
      <c r="L257" s="141"/>
    </row>
    <row r="258" spans="1:18" x14ac:dyDescent="0.35">
      <c r="A258" s="152"/>
      <c r="B258" s="150"/>
      <c r="C258" s="116" t="s">
        <v>29</v>
      </c>
      <c r="D258" s="117">
        <v>0</v>
      </c>
      <c r="E258" s="118">
        <v>0</v>
      </c>
      <c r="F258" s="118">
        <v>0</v>
      </c>
      <c r="G258" s="118"/>
      <c r="H258" s="118">
        <v>0</v>
      </c>
      <c r="I258" s="118">
        <v>0</v>
      </c>
      <c r="J258" s="118">
        <v>0</v>
      </c>
      <c r="K258" s="118">
        <v>0</v>
      </c>
      <c r="L258" s="119">
        <v>0</v>
      </c>
      <c r="M258" s="49" t="str">
        <f>IFERROR((D256+E256+D258+E258+D260+E260+M259)/(D255+E255),"")</f>
        <v/>
      </c>
      <c r="N258" s="120" t="str">
        <f>IFERROR((F256+F258+F260+N259)/F255,"")</f>
        <v/>
      </c>
      <c r="O258" s="120" t="str">
        <f>IFERROR((G256+H256+G258+H258+G260+H260+O259)/(G255+H255),"")</f>
        <v/>
      </c>
      <c r="P258" s="120" t="str">
        <f>IFERROR((I256+I258+I260+P259)/I255,"")</f>
        <v/>
      </c>
    </row>
    <row r="259" spans="1:18" x14ac:dyDescent="0.35">
      <c r="A259" s="152"/>
      <c r="B259" s="150"/>
      <c r="C259" s="139" t="s">
        <v>30</v>
      </c>
      <c r="D259" s="139"/>
      <c r="E259" s="140"/>
      <c r="F259" s="140"/>
      <c r="G259" s="140"/>
      <c r="H259" s="140"/>
      <c r="I259" s="140"/>
      <c r="J259" s="140"/>
      <c r="K259" s="140"/>
      <c r="L259" s="141"/>
      <c r="M259" s="47"/>
      <c r="N259" s="110"/>
      <c r="O259" s="110"/>
      <c r="P259" s="110"/>
    </row>
    <row r="260" spans="1:18" x14ac:dyDescent="0.35">
      <c r="A260" s="152"/>
      <c r="B260" s="150"/>
      <c r="C260" s="101" t="s">
        <v>31</v>
      </c>
      <c r="D260" s="102">
        <v>0</v>
      </c>
      <c r="E260" s="13">
        <v>0</v>
      </c>
      <c r="F260" s="13">
        <v>0</v>
      </c>
      <c r="G260" s="13"/>
      <c r="H260" s="13">
        <v>0</v>
      </c>
      <c r="I260" s="13">
        <v>0</v>
      </c>
      <c r="J260" s="13">
        <v>0</v>
      </c>
      <c r="K260" s="13">
        <v>0</v>
      </c>
      <c r="L260" s="103">
        <v>0</v>
      </c>
    </row>
    <row r="261" spans="1:18" x14ac:dyDescent="0.35">
      <c r="A261" s="152"/>
      <c r="B261" s="150"/>
      <c r="C261" s="159" t="s">
        <v>32</v>
      </c>
      <c r="D261" s="159"/>
      <c r="E261" s="160"/>
      <c r="F261" s="160"/>
      <c r="G261" s="160"/>
      <c r="H261" s="160"/>
      <c r="I261" s="160"/>
      <c r="J261" s="160"/>
      <c r="K261" s="160"/>
      <c r="L261" s="161"/>
      <c r="M261" s="49" t="str">
        <f>IFERROR((D256+E256+D258+E258+D260+E260+M262)/(D255+E255),"")</f>
        <v/>
      </c>
      <c r="N261" s="120" t="str">
        <f>IFERROR((F256+F258+F260+N262)/F255,"")</f>
        <v/>
      </c>
      <c r="O261" s="120" t="str">
        <f>IFERROR((G256+H256+G258+H258+G260+H260+O262)/(G255+H255),"")</f>
        <v/>
      </c>
      <c r="P261" s="120" t="str">
        <f>IFERROR((I256+I258+I260+P262)/I255,"")</f>
        <v/>
      </c>
    </row>
    <row r="262" spans="1:18" x14ac:dyDescent="0.35">
      <c r="A262" s="152"/>
      <c r="B262" s="150"/>
      <c r="C262" s="121" t="s">
        <v>33</v>
      </c>
      <c r="D262" s="121"/>
      <c r="E262" s="14"/>
      <c r="F262" s="14"/>
      <c r="G262" s="14"/>
      <c r="H262" s="14"/>
      <c r="I262" s="14"/>
      <c r="J262" s="14"/>
      <c r="K262" s="14"/>
      <c r="L262" s="122"/>
      <c r="M262" s="47">
        <f>SUMIF(Working!$A:$A,$A255,Working!AF:AF)-SUMIF(Working!$A:$A,$A255,Working!P:P)</f>
        <v>0</v>
      </c>
      <c r="N262" s="50">
        <f>SUMIF(Working!$A:$A,$A255,Working!AG:AG)-SUMIF(Working!$A:$A,$A255,Working!S:S)</f>
        <v>0</v>
      </c>
      <c r="O262" s="50">
        <f>SUMIF(Working!$A:$A,$A255,Working!AH:AH)-SUMIF(Working!$A:$A,$A255,Working!R:R)</f>
        <v>0</v>
      </c>
      <c r="P262" s="50">
        <f>SUMIF(Working!$A:$A,$A255,Working!AI:AI)-SUMIF(Working!$A:$A,$A255,Working!Q:Q)</f>
        <v>0</v>
      </c>
    </row>
    <row r="263" spans="1:18" x14ac:dyDescent="0.35">
      <c r="A263" s="152"/>
      <c r="B263" s="150"/>
      <c r="C263" s="116" t="s">
        <v>22</v>
      </c>
      <c r="D263" s="117">
        <v>0</v>
      </c>
      <c r="E263" s="118">
        <v>0</v>
      </c>
      <c r="F263" s="118">
        <v>0</v>
      </c>
      <c r="G263" s="118">
        <v>0</v>
      </c>
      <c r="H263" s="118">
        <v>0</v>
      </c>
      <c r="I263" s="118">
        <v>0</v>
      </c>
      <c r="J263" s="118">
        <v>0</v>
      </c>
      <c r="K263" s="118">
        <v>0</v>
      </c>
      <c r="L263" s="119">
        <v>0</v>
      </c>
      <c r="M263" s="138"/>
      <c r="N263" s="123"/>
      <c r="O263" s="123"/>
      <c r="P263" s="123"/>
      <c r="Q263" s="123"/>
      <c r="R263" s="123"/>
    </row>
    <row r="264" spans="1:18" x14ac:dyDescent="0.35">
      <c r="A264" s="152"/>
      <c r="B264" s="150"/>
      <c r="C264" s="113" t="s">
        <v>24</v>
      </c>
      <c r="D264" s="113"/>
      <c r="E264" s="114"/>
      <c r="F264" s="114"/>
      <c r="G264" s="114"/>
      <c r="H264" s="114"/>
      <c r="I264" s="114"/>
      <c r="J264" s="114"/>
      <c r="K264" s="114"/>
      <c r="L264" s="115"/>
    </row>
    <row r="265" spans="1:18" x14ac:dyDescent="0.35">
      <c r="A265" s="151">
        <v>1601170</v>
      </c>
      <c r="B265" s="149" t="s">
        <v>215</v>
      </c>
      <c r="C265" s="145" t="s">
        <v>27</v>
      </c>
      <c r="D265" s="146">
        <v>0</v>
      </c>
      <c r="E265" s="147">
        <v>0</v>
      </c>
      <c r="F265" s="147">
        <v>0</v>
      </c>
      <c r="G265" s="147"/>
      <c r="H265" s="147">
        <v>0</v>
      </c>
      <c r="I265" s="147">
        <v>0</v>
      </c>
      <c r="J265" s="147">
        <v>0</v>
      </c>
      <c r="K265" s="147">
        <v>0</v>
      </c>
      <c r="L265" s="148">
        <v>0</v>
      </c>
      <c r="M265" s="47" t="e">
        <f>(D265+E265)*Q265</f>
        <v>#DIV/0!</v>
      </c>
      <c r="N265" s="112" t="e">
        <f>F265*Q265</f>
        <v>#DIV/0!</v>
      </c>
      <c r="O265" s="112" t="e">
        <f>(G265+H265)*Q265</f>
        <v>#DIV/0!</v>
      </c>
      <c r="P265" s="112" t="e">
        <f>I265*Q265</f>
        <v>#DIV/0!</v>
      </c>
      <c r="Q265" s="14" t="e">
        <f>(J266+J268+J270+R265)/J265</f>
        <v>#DIV/0!</v>
      </c>
      <c r="R265" s="14">
        <v>20</v>
      </c>
    </row>
    <row r="266" spans="1:18" x14ac:dyDescent="0.35">
      <c r="A266" s="152"/>
      <c r="B266" s="150"/>
      <c r="C266" s="101" t="s">
        <v>28</v>
      </c>
      <c r="D266" s="102">
        <v>0</v>
      </c>
      <c r="E266" s="13">
        <v>0</v>
      </c>
      <c r="F266" s="13">
        <v>0</v>
      </c>
      <c r="G266" s="13"/>
      <c r="H266" s="13">
        <v>0</v>
      </c>
      <c r="I266" s="13">
        <v>0</v>
      </c>
      <c r="J266" s="13">
        <v>0</v>
      </c>
      <c r="K266" s="13">
        <v>0</v>
      </c>
      <c r="L266" s="103">
        <v>0</v>
      </c>
      <c r="M266" s="47" t="e">
        <f>M265-(D266+E266+D268+E268+D270+E270)</f>
        <v>#DIV/0!</v>
      </c>
      <c r="N266" s="112" t="e">
        <f>N265-(F266+F268+F270)</f>
        <v>#DIV/0!</v>
      </c>
      <c r="O266" s="112" t="e">
        <f>O265-(G266+H266+G268+H268+G270+H270)</f>
        <v>#DIV/0!</v>
      </c>
      <c r="P266" s="112" t="e">
        <f>P265-(I266+I268+I270)</f>
        <v>#DIV/0!</v>
      </c>
      <c r="Q266" s="14"/>
      <c r="R266" s="14"/>
    </row>
    <row r="267" spans="1:18" x14ac:dyDescent="0.35">
      <c r="A267" s="152"/>
      <c r="B267" s="150"/>
      <c r="C267" s="139" t="s">
        <v>25</v>
      </c>
      <c r="D267" s="139"/>
      <c r="E267" s="140"/>
      <c r="F267" s="140"/>
      <c r="G267" s="140"/>
      <c r="H267" s="140"/>
      <c r="I267" s="140"/>
      <c r="J267" s="140"/>
      <c r="K267" s="140"/>
      <c r="L267" s="141"/>
    </row>
    <row r="268" spans="1:18" x14ac:dyDescent="0.35">
      <c r="A268" s="152"/>
      <c r="B268" s="150"/>
      <c r="C268" s="116" t="s">
        <v>29</v>
      </c>
      <c r="D268" s="117">
        <v>0</v>
      </c>
      <c r="E268" s="118">
        <v>0</v>
      </c>
      <c r="F268" s="118">
        <v>3960</v>
      </c>
      <c r="G268" s="118"/>
      <c r="H268" s="118">
        <v>0</v>
      </c>
      <c r="I268" s="118">
        <v>0</v>
      </c>
      <c r="J268" s="118">
        <v>0</v>
      </c>
      <c r="K268" s="118">
        <v>0</v>
      </c>
      <c r="L268" s="119">
        <v>3960</v>
      </c>
      <c r="M268" s="49" t="str">
        <f>IFERROR((D266+E266+D268+E268+D270+E270+M269)/(D265+E265),"")</f>
        <v/>
      </c>
      <c r="N268" s="120" t="str">
        <f>IFERROR((F266+F268+F270+N269)/F265,"")</f>
        <v/>
      </c>
      <c r="O268" s="120" t="str">
        <f>IFERROR((G266+H266+G268+H268+G270+H270+O269)/(G265+H265),"")</f>
        <v/>
      </c>
      <c r="P268" s="120" t="str">
        <f>IFERROR((I266+I268+I270+P269)/I265,"")</f>
        <v/>
      </c>
    </row>
    <row r="269" spans="1:18" x14ac:dyDescent="0.35">
      <c r="A269" s="152"/>
      <c r="B269" s="150"/>
      <c r="C269" s="139" t="s">
        <v>30</v>
      </c>
      <c r="D269" s="139"/>
      <c r="E269" s="140"/>
      <c r="F269" s="140"/>
      <c r="G269" s="140"/>
      <c r="H269" s="140"/>
      <c r="I269" s="140"/>
      <c r="J269" s="140"/>
      <c r="K269" s="140"/>
      <c r="L269" s="141"/>
      <c r="M269" s="47"/>
      <c r="N269" s="110"/>
      <c r="O269" s="110"/>
      <c r="P269" s="110"/>
    </row>
    <row r="270" spans="1:18" x14ac:dyDescent="0.35">
      <c r="A270" s="152"/>
      <c r="B270" s="150"/>
      <c r="C270" s="101" t="s">
        <v>31</v>
      </c>
      <c r="D270" s="102">
        <v>0</v>
      </c>
      <c r="E270" s="13">
        <v>0</v>
      </c>
      <c r="F270" s="13">
        <v>0</v>
      </c>
      <c r="G270" s="13"/>
      <c r="H270" s="13">
        <v>2520</v>
      </c>
      <c r="I270" s="13">
        <v>0</v>
      </c>
      <c r="J270" s="13">
        <v>0</v>
      </c>
      <c r="K270" s="13">
        <v>0</v>
      </c>
      <c r="L270" s="103">
        <v>2520</v>
      </c>
    </row>
    <row r="271" spans="1:18" x14ac:dyDescent="0.35">
      <c r="A271" s="152"/>
      <c r="B271" s="150"/>
      <c r="C271" s="159" t="s">
        <v>32</v>
      </c>
      <c r="D271" s="159"/>
      <c r="E271" s="160"/>
      <c r="F271" s="160"/>
      <c r="G271" s="160"/>
      <c r="H271" s="160"/>
      <c r="I271" s="160"/>
      <c r="J271" s="160"/>
      <c r="K271" s="160"/>
      <c r="L271" s="161"/>
      <c r="M271" s="49" t="str">
        <f>IFERROR((D266+E266+D268+E268+D270+E270+M272)/(D265+E265),"")</f>
        <v/>
      </c>
      <c r="N271" s="120" t="str">
        <f>IFERROR((F266+F268+F270+N272)/F265,"")</f>
        <v/>
      </c>
      <c r="O271" s="120" t="str">
        <f>IFERROR((G266+H266+G268+H268+G270+H270+O272)/(G265+H265),"")</f>
        <v/>
      </c>
      <c r="P271" s="120" t="str">
        <f>IFERROR((I266+I268+I270+P272)/I265,"")</f>
        <v/>
      </c>
    </row>
    <row r="272" spans="1:18" x14ac:dyDescent="0.35">
      <c r="A272" s="152"/>
      <c r="B272" s="150"/>
      <c r="C272" s="121" t="s">
        <v>33</v>
      </c>
      <c r="D272" s="121"/>
      <c r="E272" s="14"/>
      <c r="F272" s="14"/>
      <c r="G272" s="14"/>
      <c r="H272" s="14"/>
      <c r="I272" s="14"/>
      <c r="J272" s="14"/>
      <c r="K272" s="14"/>
      <c r="L272" s="122"/>
      <c r="M272" s="47">
        <f>SUMIF(Working!$A:$A,$A265,Working!AF:AF)-SUMIF(Working!$A:$A,$A265,Working!P:P)</f>
        <v>0</v>
      </c>
      <c r="N272" s="50">
        <f>SUMIF(Working!$A:$A,$A265,Working!AG:AG)-SUMIF(Working!$A:$A,$A265,Working!S:S)</f>
        <v>0</v>
      </c>
      <c r="O272" s="50">
        <f>SUMIF(Working!$A:$A,$A265,Working!AH:AH)-SUMIF(Working!$A:$A,$A265,Working!R:R)</f>
        <v>0</v>
      </c>
      <c r="P272" s="50">
        <f>SUMIF(Working!$A:$A,$A265,Working!AI:AI)-SUMIF(Working!$A:$A,$A265,Working!Q:Q)</f>
        <v>0</v>
      </c>
    </row>
    <row r="273" spans="1:18" x14ac:dyDescent="0.35">
      <c r="A273" s="152"/>
      <c r="B273" s="150"/>
      <c r="C273" s="116" t="s">
        <v>22</v>
      </c>
      <c r="D273" s="117">
        <v>0</v>
      </c>
      <c r="E273" s="118">
        <v>0</v>
      </c>
      <c r="F273" s="118">
        <v>3960</v>
      </c>
      <c r="G273" s="118">
        <v>0</v>
      </c>
      <c r="H273" s="118">
        <v>2520</v>
      </c>
      <c r="I273" s="118">
        <v>0</v>
      </c>
      <c r="J273" s="118">
        <v>0</v>
      </c>
      <c r="K273" s="118">
        <v>0</v>
      </c>
      <c r="L273" s="119">
        <v>6480</v>
      </c>
      <c r="M273" s="138"/>
      <c r="N273" s="123"/>
      <c r="O273" s="123"/>
      <c r="P273" s="123"/>
      <c r="Q273" s="123"/>
      <c r="R273" s="123"/>
    </row>
    <row r="274" spans="1:18" x14ac:dyDescent="0.35">
      <c r="A274" s="152"/>
      <c r="B274" s="150"/>
      <c r="C274" s="113" t="s">
        <v>24</v>
      </c>
      <c r="D274" s="113"/>
      <c r="E274" s="114"/>
      <c r="F274" s="114"/>
      <c r="G274" s="114"/>
      <c r="H274" s="114"/>
      <c r="I274" s="114"/>
      <c r="J274" s="114"/>
      <c r="K274" s="114"/>
      <c r="L274" s="115"/>
    </row>
    <row r="275" spans="1:18" x14ac:dyDescent="0.35">
      <c r="A275" s="151">
        <v>1601182</v>
      </c>
      <c r="B275" s="149" t="s">
        <v>218</v>
      </c>
      <c r="C275" s="145" t="s">
        <v>27</v>
      </c>
      <c r="D275" s="146">
        <v>152000</v>
      </c>
      <c r="E275" s="147">
        <v>0</v>
      </c>
      <c r="F275" s="147">
        <v>157730</v>
      </c>
      <c r="G275" s="147"/>
      <c r="H275" s="147">
        <v>94000</v>
      </c>
      <c r="I275" s="147">
        <v>0</v>
      </c>
      <c r="J275" s="147">
        <v>0</v>
      </c>
      <c r="K275" s="147">
        <v>0</v>
      </c>
      <c r="L275" s="148">
        <v>403730</v>
      </c>
      <c r="M275" s="47" t="e">
        <f>(D275+E275)*Q275</f>
        <v>#DIV/0!</v>
      </c>
      <c r="N275" s="112" t="e">
        <f>F275*Q275</f>
        <v>#DIV/0!</v>
      </c>
      <c r="O275" s="112" t="e">
        <f>(G275+H275)*Q275</f>
        <v>#DIV/0!</v>
      </c>
      <c r="P275" s="112" t="e">
        <f>I275*Q275</f>
        <v>#DIV/0!</v>
      </c>
      <c r="Q275" s="14" t="e">
        <f>(J276+J278+J280+R275)/J275</f>
        <v>#DIV/0!</v>
      </c>
      <c r="R275" s="14">
        <v>20</v>
      </c>
    </row>
    <row r="276" spans="1:18" x14ac:dyDescent="0.35">
      <c r="A276" s="152"/>
      <c r="B276" s="150"/>
      <c r="C276" s="101" t="s">
        <v>28</v>
      </c>
      <c r="D276" s="102">
        <v>61104</v>
      </c>
      <c r="E276" s="13">
        <v>0</v>
      </c>
      <c r="F276" s="13">
        <v>30552</v>
      </c>
      <c r="G276" s="13"/>
      <c r="H276" s="13">
        <v>43583</v>
      </c>
      <c r="I276" s="13">
        <v>0</v>
      </c>
      <c r="J276" s="13">
        <v>0</v>
      </c>
      <c r="K276" s="13">
        <v>0</v>
      </c>
      <c r="L276" s="103">
        <v>135239</v>
      </c>
      <c r="M276" s="47" t="e">
        <f>M275-(D276+E276+D278+E278+D280+E280)</f>
        <v>#DIV/0!</v>
      </c>
      <c r="N276" s="112" t="e">
        <f>N275-(F276+F278+F280)</f>
        <v>#DIV/0!</v>
      </c>
      <c r="O276" s="112" t="e">
        <f>O275-(G276+H276+G278+H278+G280+H280)</f>
        <v>#DIV/0!</v>
      </c>
      <c r="P276" s="112" t="e">
        <f>P275-(I276+I278+I280)</f>
        <v>#DIV/0!</v>
      </c>
      <c r="Q276" s="14"/>
      <c r="R276" s="14"/>
    </row>
    <row r="277" spans="1:18" x14ac:dyDescent="0.35">
      <c r="A277" s="152"/>
      <c r="B277" s="150"/>
      <c r="C277" s="139" t="s">
        <v>25</v>
      </c>
      <c r="D277" s="139">
        <v>0.40200000000000002</v>
      </c>
      <c r="E277" s="140"/>
      <c r="F277" s="140">
        <v>0.19369809167564825</v>
      </c>
      <c r="G277" s="140"/>
      <c r="H277" s="140">
        <v>0.46364893617021274</v>
      </c>
      <c r="I277" s="140"/>
      <c r="J277" s="140"/>
      <c r="K277" s="140"/>
      <c r="L277" s="141">
        <v>0.33497386867460927</v>
      </c>
    </row>
    <row r="278" spans="1:18" x14ac:dyDescent="0.35">
      <c r="A278" s="152"/>
      <c r="B278" s="150"/>
      <c r="C278" s="116" t="s">
        <v>29</v>
      </c>
      <c r="D278" s="117">
        <v>67602</v>
      </c>
      <c r="E278" s="118">
        <v>8473</v>
      </c>
      <c r="F278" s="118">
        <v>79863</v>
      </c>
      <c r="G278" s="118"/>
      <c r="H278" s="118">
        <v>66789</v>
      </c>
      <c r="I278" s="118">
        <v>0</v>
      </c>
      <c r="J278" s="118">
        <v>0</v>
      </c>
      <c r="K278" s="118">
        <v>0</v>
      </c>
      <c r="L278" s="119">
        <v>222727</v>
      </c>
      <c r="M278" s="49">
        <f>IFERROR((D276+E276+D278+E278+D280+E280+M279)/(D275+E275),"")</f>
        <v>0.94701973684210528</v>
      </c>
      <c r="N278" s="120">
        <f>IFERROR((F276+F278+F280+N279)/F275,"")</f>
        <v>0.86526976478792872</v>
      </c>
      <c r="O278" s="120">
        <f>IFERROR((G276+H276+G278+H278+G280+H280+O279)/(G275+H275),"")</f>
        <v>1.1974042553191488</v>
      </c>
      <c r="P278" s="120" t="str">
        <f>IFERROR((I276+I278+I280+P279)/I275,"")</f>
        <v/>
      </c>
    </row>
    <row r="279" spans="1:18" x14ac:dyDescent="0.35">
      <c r="A279" s="152"/>
      <c r="B279" s="150"/>
      <c r="C279" s="139" t="s">
        <v>30</v>
      </c>
      <c r="D279" s="139">
        <v>0.84675</v>
      </c>
      <c r="E279" s="140"/>
      <c r="F279" s="140">
        <v>0.70002535979204972</v>
      </c>
      <c r="G279" s="140"/>
      <c r="H279" s="140">
        <v>1.1741702127659575</v>
      </c>
      <c r="I279" s="140"/>
      <c r="J279" s="140"/>
      <c r="K279" s="140"/>
      <c r="L279" s="141">
        <v>0.88664701657048028</v>
      </c>
      <c r="M279" s="47"/>
      <c r="N279" s="110"/>
      <c r="O279" s="110"/>
      <c r="P279" s="110"/>
    </row>
    <row r="280" spans="1:18" x14ac:dyDescent="0.35">
      <c r="A280" s="152"/>
      <c r="B280" s="150"/>
      <c r="C280" s="101" t="s">
        <v>31</v>
      </c>
      <c r="D280" s="102">
        <v>6768</v>
      </c>
      <c r="E280" s="13">
        <v>0</v>
      </c>
      <c r="F280" s="13">
        <v>26064</v>
      </c>
      <c r="G280" s="13"/>
      <c r="H280" s="13">
        <v>2184</v>
      </c>
      <c r="I280" s="13">
        <v>0</v>
      </c>
      <c r="J280" s="13">
        <v>0</v>
      </c>
      <c r="K280" s="13">
        <v>0</v>
      </c>
      <c r="L280" s="103">
        <v>35016</v>
      </c>
    </row>
    <row r="281" spans="1:18" x14ac:dyDescent="0.35">
      <c r="A281" s="152"/>
      <c r="B281" s="150"/>
      <c r="C281" s="159" t="s">
        <v>32</v>
      </c>
      <c r="D281" s="159">
        <v>0.89127631578947364</v>
      </c>
      <c r="E281" s="160"/>
      <c r="F281" s="160">
        <v>0.86526976478792872</v>
      </c>
      <c r="G281" s="160"/>
      <c r="H281" s="160">
        <v>1.1974042553191488</v>
      </c>
      <c r="I281" s="160"/>
      <c r="J281" s="160"/>
      <c r="K281" s="160"/>
      <c r="L281" s="161">
        <v>0.97337824783890226</v>
      </c>
      <c r="M281" s="49">
        <f>IFERROR((D276+E276+D278+E278+D280+E280+M282)/(D275+E275),"")</f>
        <v>0.94701973684210528</v>
      </c>
      <c r="N281" s="120">
        <f>IFERROR((F276+F278+F280+N282)/F275,"")</f>
        <v>0.86526976478792872</v>
      </c>
      <c r="O281" s="120">
        <f>IFERROR((G276+H276+G278+H278+G280+H280+O282)/(G275+H275),"")</f>
        <v>1.1974042553191488</v>
      </c>
      <c r="P281" s="120" t="str">
        <f>IFERROR((I276+I278+I280+P282)/I275,"")</f>
        <v/>
      </c>
    </row>
    <row r="282" spans="1:18" x14ac:dyDescent="0.35">
      <c r="A282" s="152"/>
      <c r="B282" s="150"/>
      <c r="C282" s="121" t="s">
        <v>33</v>
      </c>
      <c r="D282" s="121"/>
      <c r="E282" s="14"/>
      <c r="F282" s="14"/>
      <c r="G282" s="14"/>
      <c r="H282" s="14"/>
      <c r="I282" s="14"/>
      <c r="J282" s="14"/>
      <c r="K282" s="14"/>
      <c r="L282" s="122"/>
      <c r="M282" s="47">
        <f>SUMIF(Working!$A:$A,$A275,Working!AF:AF)-SUMIF(Working!$A:$A,$A275,Working!P:P)</f>
        <v>0</v>
      </c>
      <c r="N282" s="50">
        <f>SUMIF(Working!$A:$A,$A275,Working!AG:AG)-SUMIF(Working!$A:$A,$A275,Working!S:S)</f>
        <v>0</v>
      </c>
      <c r="O282" s="50">
        <f>SUMIF(Working!$A:$A,$A275,Working!AH:AH)-SUMIF(Working!$A:$A,$A275,Working!R:R)</f>
        <v>0</v>
      </c>
      <c r="P282" s="50">
        <f>SUMIF(Working!$A:$A,$A275,Working!AI:AI)-SUMIF(Working!$A:$A,$A275,Working!Q:Q)</f>
        <v>0</v>
      </c>
    </row>
    <row r="283" spans="1:18" x14ac:dyDescent="0.35">
      <c r="A283" s="152"/>
      <c r="B283" s="150"/>
      <c r="C283" s="116" t="s">
        <v>22</v>
      </c>
      <c r="D283" s="117">
        <v>-16526</v>
      </c>
      <c r="E283" s="118">
        <v>8473</v>
      </c>
      <c r="F283" s="118">
        <v>-21251</v>
      </c>
      <c r="G283" s="118">
        <v>0</v>
      </c>
      <c r="H283" s="118">
        <v>18556</v>
      </c>
      <c r="I283" s="118">
        <v>0</v>
      </c>
      <c r="J283" s="118">
        <v>0</v>
      </c>
      <c r="K283" s="118">
        <v>0</v>
      </c>
      <c r="L283" s="119">
        <v>-10748</v>
      </c>
      <c r="M283" s="138"/>
      <c r="N283" s="123"/>
      <c r="O283" s="123"/>
      <c r="P283" s="123"/>
      <c r="Q283" s="123"/>
      <c r="R283" s="123"/>
    </row>
    <row r="284" spans="1:18" x14ac:dyDescent="0.35">
      <c r="A284" s="152"/>
      <c r="B284" s="150"/>
      <c r="C284" s="113" t="s">
        <v>24</v>
      </c>
      <c r="D284" s="113"/>
      <c r="E284" s="114"/>
      <c r="F284" s="114"/>
      <c r="G284" s="114"/>
      <c r="H284" s="114"/>
      <c r="I284" s="114"/>
      <c r="J284" s="114"/>
      <c r="K284" s="114"/>
      <c r="L284" s="115"/>
    </row>
    <row r="285" spans="1:18" x14ac:dyDescent="0.35">
      <c r="A285" s="151">
        <v>1601184</v>
      </c>
      <c r="B285" s="149" t="s">
        <v>264</v>
      </c>
      <c r="C285" s="145" t="s">
        <v>27</v>
      </c>
      <c r="D285" s="146">
        <v>0</v>
      </c>
      <c r="E285" s="147">
        <v>0</v>
      </c>
      <c r="F285" s="147">
        <v>0</v>
      </c>
      <c r="G285" s="147"/>
      <c r="H285" s="147">
        <v>0</v>
      </c>
      <c r="I285" s="147">
        <v>0</v>
      </c>
      <c r="J285" s="147">
        <v>0</v>
      </c>
      <c r="K285" s="147">
        <v>0</v>
      </c>
      <c r="L285" s="148">
        <v>0</v>
      </c>
      <c r="M285" s="47" t="e">
        <f>(D285+E285)*Q285</f>
        <v>#DIV/0!</v>
      </c>
      <c r="N285" s="112" t="e">
        <f>F285*Q285</f>
        <v>#DIV/0!</v>
      </c>
      <c r="O285" s="112" t="e">
        <f>(G285+H285)*Q285</f>
        <v>#DIV/0!</v>
      </c>
      <c r="P285" s="112" t="e">
        <f>I285*Q285</f>
        <v>#DIV/0!</v>
      </c>
      <c r="Q285" s="14" t="e">
        <f>(J286+J288+J290+R285)/J285</f>
        <v>#DIV/0!</v>
      </c>
      <c r="R285" s="14">
        <v>20</v>
      </c>
    </row>
    <row r="286" spans="1:18" x14ac:dyDescent="0.35">
      <c r="A286" s="152"/>
      <c r="B286" s="150"/>
      <c r="C286" s="101" t="s">
        <v>28</v>
      </c>
      <c r="D286" s="102">
        <v>0</v>
      </c>
      <c r="E286" s="13">
        <v>0</v>
      </c>
      <c r="F286" s="13">
        <v>4464</v>
      </c>
      <c r="G286" s="13"/>
      <c r="H286" s="13">
        <v>0</v>
      </c>
      <c r="I286" s="13">
        <v>0</v>
      </c>
      <c r="J286" s="13">
        <v>0</v>
      </c>
      <c r="K286" s="13">
        <v>0</v>
      </c>
      <c r="L286" s="103">
        <v>4464</v>
      </c>
      <c r="M286" s="47" t="e">
        <f>M285-(D286+E286+D288+E288+D290+E290)</f>
        <v>#DIV/0!</v>
      </c>
      <c r="N286" s="112" t="e">
        <f>N285-(F286+F288+F290)</f>
        <v>#DIV/0!</v>
      </c>
      <c r="O286" s="112" t="e">
        <f>O285-(G286+H286+G288+H288+G290+H290)</f>
        <v>#DIV/0!</v>
      </c>
      <c r="P286" s="112" t="e">
        <f>P285-(I286+I288+I290)</f>
        <v>#DIV/0!</v>
      </c>
      <c r="Q286" s="14"/>
      <c r="R286" s="14"/>
    </row>
    <row r="287" spans="1:18" x14ac:dyDescent="0.35">
      <c r="A287" s="152"/>
      <c r="B287" s="150"/>
      <c r="C287" s="139" t="s">
        <v>25</v>
      </c>
      <c r="D287" s="139"/>
      <c r="E287" s="140"/>
      <c r="F287" s="140"/>
      <c r="G287" s="140"/>
      <c r="H287" s="140"/>
      <c r="I287" s="140"/>
      <c r="J287" s="140"/>
      <c r="K287" s="140"/>
      <c r="L287" s="141"/>
    </row>
    <row r="288" spans="1:18" x14ac:dyDescent="0.35">
      <c r="A288" s="152"/>
      <c r="B288" s="150"/>
      <c r="C288" s="116" t="s">
        <v>29</v>
      </c>
      <c r="D288" s="117">
        <v>0</v>
      </c>
      <c r="E288" s="118">
        <v>0</v>
      </c>
      <c r="F288" s="118">
        <v>0</v>
      </c>
      <c r="G288" s="118"/>
      <c r="H288" s="118">
        <v>0</v>
      </c>
      <c r="I288" s="118">
        <v>0</v>
      </c>
      <c r="J288" s="118">
        <v>0</v>
      </c>
      <c r="K288" s="118">
        <v>0</v>
      </c>
      <c r="L288" s="119">
        <v>0</v>
      </c>
      <c r="M288" s="49" t="str">
        <f>IFERROR((D286+E286+D288+E288+D290+E290+M289)/(D285+E285),"")</f>
        <v/>
      </c>
      <c r="N288" s="120" t="str">
        <f>IFERROR((F286+F288+F290+N289)/F285,"")</f>
        <v/>
      </c>
      <c r="O288" s="120" t="str">
        <f>IFERROR((G286+H286+G288+H288+G290+H290+O289)/(G285+H285),"")</f>
        <v/>
      </c>
      <c r="P288" s="120" t="str">
        <f>IFERROR((I286+I288+I290+P289)/I285,"")</f>
        <v/>
      </c>
    </row>
    <row r="289" spans="1:18" x14ac:dyDescent="0.35">
      <c r="A289" s="152"/>
      <c r="B289" s="150"/>
      <c r="C289" s="139" t="s">
        <v>30</v>
      </c>
      <c r="D289" s="139"/>
      <c r="E289" s="140"/>
      <c r="F289" s="140"/>
      <c r="G289" s="140"/>
      <c r="H289" s="140"/>
      <c r="I289" s="140"/>
      <c r="J289" s="140"/>
      <c r="K289" s="140"/>
      <c r="L289" s="141"/>
      <c r="M289" s="47"/>
      <c r="N289" s="110"/>
      <c r="O289" s="110"/>
      <c r="P289" s="110"/>
    </row>
    <row r="290" spans="1:18" x14ac:dyDescent="0.35">
      <c r="A290" s="152"/>
      <c r="B290" s="150"/>
      <c r="C290" s="101" t="s">
        <v>31</v>
      </c>
      <c r="D290" s="102">
        <v>6264</v>
      </c>
      <c r="E290" s="13">
        <v>0</v>
      </c>
      <c r="F290" s="13">
        <v>432</v>
      </c>
      <c r="G290" s="13"/>
      <c r="H290" s="13">
        <v>0</v>
      </c>
      <c r="I290" s="13">
        <v>0</v>
      </c>
      <c r="J290" s="13">
        <v>0</v>
      </c>
      <c r="K290" s="13">
        <v>0</v>
      </c>
      <c r="L290" s="103">
        <v>6696</v>
      </c>
    </row>
    <row r="291" spans="1:18" x14ac:dyDescent="0.35">
      <c r="A291" s="152"/>
      <c r="B291" s="150"/>
      <c r="C291" s="159" t="s">
        <v>32</v>
      </c>
      <c r="D291" s="159"/>
      <c r="E291" s="160"/>
      <c r="F291" s="160"/>
      <c r="G291" s="160"/>
      <c r="H291" s="160"/>
      <c r="I291" s="160"/>
      <c r="J291" s="160"/>
      <c r="K291" s="160"/>
      <c r="L291" s="161"/>
      <c r="M291" s="49" t="str">
        <f>IFERROR((D286+E286+D288+E288+D290+E290+M292)/(D285+E285),"")</f>
        <v/>
      </c>
      <c r="N291" s="120" t="str">
        <f>IFERROR((F286+F288+F290+N292)/F285,"")</f>
        <v/>
      </c>
      <c r="O291" s="120" t="str">
        <f>IFERROR((G286+H286+G288+H288+G290+H290+O292)/(G285+H285),"")</f>
        <v/>
      </c>
      <c r="P291" s="120" t="str">
        <f>IFERROR((I286+I288+I290+P292)/I285,"")</f>
        <v/>
      </c>
    </row>
    <row r="292" spans="1:18" x14ac:dyDescent="0.35">
      <c r="A292" s="152"/>
      <c r="B292" s="150"/>
      <c r="C292" s="121" t="s">
        <v>33</v>
      </c>
      <c r="D292" s="121"/>
      <c r="E292" s="14"/>
      <c r="F292" s="14"/>
      <c r="G292" s="14"/>
      <c r="H292" s="14"/>
      <c r="I292" s="14"/>
      <c r="J292" s="14"/>
      <c r="K292" s="14"/>
      <c r="L292" s="122"/>
      <c r="M292" s="47">
        <f>SUMIF(Working!$A:$A,$A285,Working!AF:AF)-SUMIF(Working!$A:$A,$A285,Working!P:P)</f>
        <v>0</v>
      </c>
      <c r="N292" s="50">
        <f>SUMIF(Working!$A:$A,$A285,Working!AG:AG)-SUMIF(Working!$A:$A,$A285,Working!S:S)</f>
        <v>0</v>
      </c>
      <c r="O292" s="50">
        <f>SUMIF(Working!$A:$A,$A285,Working!AH:AH)-SUMIF(Working!$A:$A,$A285,Working!R:R)</f>
        <v>0</v>
      </c>
      <c r="P292" s="50">
        <f>SUMIF(Working!$A:$A,$A285,Working!AI:AI)-SUMIF(Working!$A:$A,$A285,Working!Q:Q)</f>
        <v>0</v>
      </c>
    </row>
    <row r="293" spans="1:18" x14ac:dyDescent="0.35">
      <c r="A293" s="152"/>
      <c r="B293" s="150"/>
      <c r="C293" s="116" t="s">
        <v>22</v>
      </c>
      <c r="D293" s="117">
        <v>6264</v>
      </c>
      <c r="E293" s="118">
        <v>0</v>
      </c>
      <c r="F293" s="118">
        <v>4896</v>
      </c>
      <c r="G293" s="118">
        <v>0</v>
      </c>
      <c r="H293" s="118">
        <v>0</v>
      </c>
      <c r="I293" s="118">
        <v>0</v>
      </c>
      <c r="J293" s="118">
        <v>0</v>
      </c>
      <c r="K293" s="118">
        <v>0</v>
      </c>
      <c r="L293" s="119">
        <v>11160</v>
      </c>
      <c r="M293" s="138"/>
      <c r="N293" s="123"/>
      <c r="O293" s="123"/>
      <c r="P293" s="123"/>
      <c r="Q293" s="123"/>
      <c r="R293" s="123"/>
    </row>
    <row r="294" spans="1:18" x14ac:dyDescent="0.35">
      <c r="A294" s="152"/>
      <c r="B294" s="150"/>
      <c r="C294" s="113" t="s">
        <v>24</v>
      </c>
      <c r="D294" s="113"/>
      <c r="E294" s="114"/>
      <c r="F294" s="114"/>
      <c r="G294" s="114"/>
      <c r="H294" s="114"/>
      <c r="I294" s="114"/>
      <c r="J294" s="114"/>
      <c r="K294" s="114"/>
      <c r="L294" s="115"/>
    </row>
    <row r="295" spans="1:18" x14ac:dyDescent="0.35">
      <c r="A295" s="151">
        <v>1601191</v>
      </c>
      <c r="B295" s="149" t="s">
        <v>270</v>
      </c>
      <c r="C295" s="145" t="s">
        <v>27</v>
      </c>
      <c r="D295" s="146">
        <v>0</v>
      </c>
      <c r="E295" s="147">
        <v>0</v>
      </c>
      <c r="F295" s="147">
        <v>0</v>
      </c>
      <c r="G295" s="147"/>
      <c r="H295" s="147">
        <v>0</v>
      </c>
      <c r="I295" s="147">
        <v>0</v>
      </c>
      <c r="J295" s="147">
        <v>0</v>
      </c>
      <c r="K295" s="147">
        <v>0</v>
      </c>
      <c r="L295" s="148">
        <v>0</v>
      </c>
      <c r="M295" s="47" t="e">
        <f>(D295+E295)*Q295</f>
        <v>#DIV/0!</v>
      </c>
      <c r="N295" s="112" t="e">
        <f>F295*Q295</f>
        <v>#DIV/0!</v>
      </c>
      <c r="O295" s="112" t="e">
        <f>(G295+H295)*Q295</f>
        <v>#DIV/0!</v>
      </c>
      <c r="P295" s="112" t="e">
        <f>I295*Q295</f>
        <v>#DIV/0!</v>
      </c>
      <c r="Q295" s="14" t="e">
        <f>(J296+J298+J300+R295)/J295</f>
        <v>#DIV/0!</v>
      </c>
      <c r="R295" s="14">
        <v>20</v>
      </c>
    </row>
    <row r="296" spans="1:18" x14ac:dyDescent="0.35">
      <c r="A296" s="152"/>
      <c r="B296" s="150"/>
      <c r="C296" s="101" t="s">
        <v>28</v>
      </c>
      <c r="D296" s="102">
        <v>0</v>
      </c>
      <c r="E296" s="13">
        <v>0</v>
      </c>
      <c r="F296" s="13">
        <v>0</v>
      </c>
      <c r="G296" s="13"/>
      <c r="H296" s="13">
        <v>0</v>
      </c>
      <c r="I296" s="13">
        <v>0</v>
      </c>
      <c r="J296" s="13">
        <v>0</v>
      </c>
      <c r="K296" s="13">
        <v>0</v>
      </c>
      <c r="L296" s="103">
        <v>0</v>
      </c>
      <c r="M296" s="47" t="e">
        <f>M295-(D296+E296+D298+E298+D300+E300)</f>
        <v>#DIV/0!</v>
      </c>
      <c r="N296" s="112" t="e">
        <f>N295-(F296+F298+F300)</f>
        <v>#DIV/0!</v>
      </c>
      <c r="O296" s="112" t="e">
        <f>O295-(G296+H296+G298+H298+G300+H300)</f>
        <v>#DIV/0!</v>
      </c>
      <c r="P296" s="112" t="e">
        <f>P295-(I296+I298+I300)</f>
        <v>#DIV/0!</v>
      </c>
      <c r="Q296" s="14"/>
      <c r="R296" s="14"/>
    </row>
    <row r="297" spans="1:18" x14ac:dyDescent="0.35">
      <c r="A297" s="152"/>
      <c r="B297" s="150"/>
      <c r="C297" s="139" t="s">
        <v>25</v>
      </c>
      <c r="D297" s="139"/>
      <c r="E297" s="140"/>
      <c r="F297" s="140"/>
      <c r="G297" s="140"/>
      <c r="H297" s="140"/>
      <c r="I297" s="140"/>
      <c r="J297" s="140"/>
      <c r="K297" s="140"/>
      <c r="L297" s="141"/>
    </row>
    <row r="298" spans="1:18" x14ac:dyDescent="0.35">
      <c r="A298" s="152"/>
      <c r="B298" s="150"/>
      <c r="C298" s="116" t="s">
        <v>29</v>
      </c>
      <c r="D298" s="117">
        <v>0</v>
      </c>
      <c r="E298" s="118">
        <v>0</v>
      </c>
      <c r="F298" s="118">
        <v>0</v>
      </c>
      <c r="G298" s="118"/>
      <c r="H298" s="118">
        <v>0</v>
      </c>
      <c r="I298" s="118">
        <v>0</v>
      </c>
      <c r="J298" s="118">
        <v>0</v>
      </c>
      <c r="K298" s="118">
        <v>0</v>
      </c>
      <c r="L298" s="119">
        <v>0</v>
      </c>
      <c r="M298" s="49" t="str">
        <f>IFERROR((D296+E296+D298+E298+D300+E300+M299)/(D295+E295),"")</f>
        <v/>
      </c>
      <c r="N298" s="120" t="str">
        <f>IFERROR((F296+F298+F300+N299)/F295,"")</f>
        <v/>
      </c>
      <c r="O298" s="120" t="str">
        <f>IFERROR((G296+H296+G298+H298+G300+H300+O299)/(G295+H295),"")</f>
        <v/>
      </c>
      <c r="P298" s="120" t="str">
        <f>IFERROR((I296+I298+I300+P299)/I295,"")</f>
        <v/>
      </c>
    </row>
    <row r="299" spans="1:18" x14ac:dyDescent="0.35">
      <c r="A299" s="152"/>
      <c r="B299" s="150"/>
      <c r="C299" s="139" t="s">
        <v>30</v>
      </c>
      <c r="D299" s="139"/>
      <c r="E299" s="140"/>
      <c r="F299" s="140"/>
      <c r="G299" s="140"/>
      <c r="H299" s="140"/>
      <c r="I299" s="140"/>
      <c r="J299" s="140"/>
      <c r="K299" s="140"/>
      <c r="L299" s="141"/>
      <c r="M299" s="47"/>
      <c r="N299" s="110"/>
      <c r="O299" s="110"/>
      <c r="P299" s="110"/>
    </row>
    <row r="300" spans="1:18" x14ac:dyDescent="0.35">
      <c r="A300" s="152"/>
      <c r="B300" s="150"/>
      <c r="C300" s="101" t="s">
        <v>31</v>
      </c>
      <c r="D300" s="102">
        <v>0</v>
      </c>
      <c r="E300" s="13">
        <v>0</v>
      </c>
      <c r="F300" s="13">
        <v>0</v>
      </c>
      <c r="G300" s="13"/>
      <c r="H300" s="13">
        <v>0</v>
      </c>
      <c r="I300" s="13">
        <v>0</v>
      </c>
      <c r="J300" s="13">
        <v>0</v>
      </c>
      <c r="K300" s="13">
        <v>0</v>
      </c>
      <c r="L300" s="103">
        <v>0</v>
      </c>
    </row>
    <row r="301" spans="1:18" x14ac:dyDescent="0.35">
      <c r="A301" s="152"/>
      <c r="B301" s="150"/>
      <c r="C301" s="159" t="s">
        <v>32</v>
      </c>
      <c r="D301" s="159"/>
      <c r="E301" s="160"/>
      <c r="F301" s="160"/>
      <c r="G301" s="160"/>
      <c r="H301" s="160"/>
      <c r="I301" s="160"/>
      <c r="J301" s="160"/>
      <c r="K301" s="160"/>
      <c r="L301" s="161"/>
      <c r="M301" s="49" t="str">
        <f>IFERROR((D296+E296+D298+E298+D300+E300+M302)/(D295+E295),"")</f>
        <v/>
      </c>
      <c r="N301" s="120" t="str">
        <f>IFERROR((F296+F298+F300+N302)/F295,"")</f>
        <v/>
      </c>
      <c r="O301" s="120" t="str">
        <f>IFERROR((G296+H296+G298+H298+G300+H300+O302)/(G295+H295),"")</f>
        <v/>
      </c>
      <c r="P301" s="120" t="str">
        <f>IFERROR((I296+I298+I300+P302)/I295,"")</f>
        <v/>
      </c>
    </row>
    <row r="302" spans="1:18" x14ac:dyDescent="0.35">
      <c r="A302" s="152"/>
      <c r="B302" s="150"/>
      <c r="C302" s="121" t="s">
        <v>33</v>
      </c>
      <c r="D302" s="121"/>
      <c r="E302" s="14"/>
      <c r="F302" s="14"/>
      <c r="G302" s="14"/>
      <c r="H302" s="14"/>
      <c r="I302" s="14"/>
      <c r="J302" s="14"/>
      <c r="K302" s="14"/>
      <c r="L302" s="122"/>
      <c r="M302" s="47">
        <f>SUMIF(Working!$A:$A,$A295,Working!AF:AF)-SUMIF(Working!$A:$A,$A295,Working!P:P)</f>
        <v>0</v>
      </c>
      <c r="N302" s="50">
        <f>SUMIF(Working!$A:$A,$A295,Working!AG:AG)-SUMIF(Working!$A:$A,$A295,Working!S:S)</f>
        <v>0</v>
      </c>
      <c r="O302" s="50">
        <f>SUMIF(Working!$A:$A,$A295,Working!AH:AH)-SUMIF(Working!$A:$A,$A295,Working!R:R)</f>
        <v>0</v>
      </c>
      <c r="P302" s="50">
        <f>SUMIF(Working!$A:$A,$A295,Working!AI:AI)-SUMIF(Working!$A:$A,$A295,Working!Q:Q)</f>
        <v>0</v>
      </c>
    </row>
    <row r="303" spans="1:18" x14ac:dyDescent="0.35">
      <c r="A303" s="152"/>
      <c r="B303" s="150"/>
      <c r="C303" s="116" t="s">
        <v>22</v>
      </c>
      <c r="D303" s="117">
        <v>0</v>
      </c>
      <c r="E303" s="118">
        <v>0</v>
      </c>
      <c r="F303" s="118">
        <v>0</v>
      </c>
      <c r="G303" s="118">
        <v>0</v>
      </c>
      <c r="H303" s="118">
        <v>0</v>
      </c>
      <c r="I303" s="118">
        <v>0</v>
      </c>
      <c r="J303" s="118">
        <v>0</v>
      </c>
      <c r="K303" s="118">
        <v>0</v>
      </c>
      <c r="L303" s="119">
        <v>0</v>
      </c>
      <c r="M303" s="138"/>
      <c r="N303" s="123"/>
      <c r="O303" s="123"/>
      <c r="P303" s="123"/>
      <c r="Q303" s="123"/>
      <c r="R303" s="123"/>
    </row>
    <row r="304" spans="1:18" x14ac:dyDescent="0.35">
      <c r="A304" s="152"/>
      <c r="B304" s="150"/>
      <c r="C304" s="113" t="s">
        <v>24</v>
      </c>
      <c r="D304" s="113"/>
      <c r="E304" s="114"/>
      <c r="F304" s="114"/>
      <c r="G304" s="114"/>
      <c r="H304" s="114"/>
      <c r="I304" s="114"/>
      <c r="J304" s="114"/>
      <c r="K304" s="114"/>
      <c r="L304" s="115"/>
    </row>
    <row r="305" spans="1:18" x14ac:dyDescent="0.35">
      <c r="A305" s="151">
        <v>1601192</v>
      </c>
      <c r="B305" s="149" t="s">
        <v>243</v>
      </c>
      <c r="C305" s="145" t="s">
        <v>27</v>
      </c>
      <c r="D305" s="146">
        <v>95300</v>
      </c>
      <c r="E305" s="147">
        <v>0</v>
      </c>
      <c r="F305" s="147">
        <v>315860</v>
      </c>
      <c r="G305" s="147"/>
      <c r="H305" s="147">
        <v>341072</v>
      </c>
      <c r="I305" s="147">
        <v>0</v>
      </c>
      <c r="J305" s="147">
        <v>558200</v>
      </c>
      <c r="K305" s="147">
        <v>0</v>
      </c>
      <c r="L305" s="148">
        <v>1310432</v>
      </c>
      <c r="M305" s="47">
        <f>(D305+E305)*Q305</f>
        <v>89952.478323181655</v>
      </c>
      <c r="N305" s="112">
        <f>F305*Q305</f>
        <v>298136.30433536367</v>
      </c>
      <c r="O305" s="112">
        <f>(G305+H305)*Q305</f>
        <v>321933.59587244719</v>
      </c>
      <c r="P305" s="112">
        <f>I305*Q305</f>
        <v>0</v>
      </c>
      <c r="Q305" s="14">
        <f>(J306+J308+J310+R305)/J305</f>
        <v>0.94388749552131856</v>
      </c>
      <c r="R305" s="14">
        <v>20</v>
      </c>
    </row>
    <row r="306" spans="1:18" x14ac:dyDescent="0.35">
      <c r="A306" s="152"/>
      <c r="B306" s="150"/>
      <c r="C306" s="101" t="s">
        <v>28</v>
      </c>
      <c r="D306" s="102">
        <v>41953</v>
      </c>
      <c r="E306" s="13">
        <v>0</v>
      </c>
      <c r="F306" s="13">
        <v>90912</v>
      </c>
      <c r="G306" s="13"/>
      <c r="H306" s="13">
        <v>135928</v>
      </c>
      <c r="I306" s="13">
        <v>0</v>
      </c>
      <c r="J306" s="13">
        <v>183264</v>
      </c>
      <c r="K306" s="13">
        <v>0</v>
      </c>
      <c r="L306" s="103">
        <v>452057</v>
      </c>
      <c r="M306" s="47">
        <f>M305-(D306+E306+D308+E308+D310+E310)</f>
        <v>-102937.52167681835</v>
      </c>
      <c r="N306" s="112">
        <f>N305-(F306+F308+F310)</f>
        <v>-10721.695664636325</v>
      </c>
      <c r="O306" s="112">
        <f>O305-(G306+H306+G308+H308+G310+H310)</f>
        <v>46428.595872447186</v>
      </c>
      <c r="P306" s="112">
        <f>P305-(I306+I308+I310)</f>
        <v>-44880</v>
      </c>
      <c r="Q306" s="14"/>
      <c r="R306" s="14"/>
    </row>
    <row r="307" spans="1:18" x14ac:dyDescent="0.35">
      <c r="A307" s="152"/>
      <c r="B307" s="150"/>
      <c r="C307" s="139" t="s">
        <v>25</v>
      </c>
      <c r="D307" s="139">
        <v>0.44022035676810073</v>
      </c>
      <c r="E307" s="140"/>
      <c r="F307" s="140">
        <v>0.28782371936934087</v>
      </c>
      <c r="G307" s="140"/>
      <c r="H307" s="140">
        <v>0.39853168832387298</v>
      </c>
      <c r="I307" s="140"/>
      <c r="J307" s="140">
        <v>0.32831243281977784</v>
      </c>
      <c r="K307" s="140"/>
      <c r="L307" s="141">
        <v>0.34496791897633755</v>
      </c>
    </row>
    <row r="308" spans="1:18" x14ac:dyDescent="0.35">
      <c r="A308" s="152"/>
      <c r="B308" s="150"/>
      <c r="C308" s="116" t="s">
        <v>29</v>
      </c>
      <c r="D308" s="117">
        <v>65641</v>
      </c>
      <c r="E308" s="118">
        <v>63216</v>
      </c>
      <c r="F308" s="118">
        <v>87818</v>
      </c>
      <c r="G308" s="118"/>
      <c r="H308" s="118">
        <v>124985</v>
      </c>
      <c r="I308" s="118">
        <v>44880</v>
      </c>
      <c r="J308" s="118">
        <v>188671</v>
      </c>
      <c r="K308" s="118">
        <v>0</v>
      </c>
      <c r="L308" s="119">
        <v>575211</v>
      </c>
      <c r="M308" s="49">
        <f>IFERROR((D306+E306+D308+E308+D310+E310+M309)/(D305+E305),"")</f>
        <v>2.0240293809024132</v>
      </c>
      <c r="N308" s="120">
        <f>IFERROR((F306+F308+F310+N309)/F305,"")</f>
        <v>0.97783195086430696</v>
      </c>
      <c r="O308" s="120">
        <f>IFERROR((G306+H306+G308+H308+G310+H310+O309)/(G305+H305),"")</f>
        <v>0.80776199746681054</v>
      </c>
      <c r="P308" s="120" t="str">
        <f>IFERROR((I306+I308+I310+P309)/I305,"")</f>
        <v/>
      </c>
    </row>
    <row r="309" spans="1:18" x14ac:dyDescent="0.35">
      <c r="A309" s="152"/>
      <c r="B309" s="150"/>
      <c r="C309" s="139" t="s">
        <v>30</v>
      </c>
      <c r="D309" s="139">
        <v>1.1290031479538301</v>
      </c>
      <c r="E309" s="140"/>
      <c r="F309" s="140">
        <v>0.56585195972899383</v>
      </c>
      <c r="G309" s="140"/>
      <c r="H309" s="140">
        <v>0.76497924191959465</v>
      </c>
      <c r="I309" s="140"/>
      <c r="J309" s="140">
        <v>0.66631135793622354</v>
      </c>
      <c r="K309" s="140"/>
      <c r="L309" s="141">
        <v>0.7839155331982125</v>
      </c>
      <c r="M309" s="47"/>
      <c r="N309" s="110"/>
      <c r="O309" s="110"/>
      <c r="P309" s="110"/>
    </row>
    <row r="310" spans="1:18" x14ac:dyDescent="0.35">
      <c r="A310" s="152"/>
      <c r="B310" s="150"/>
      <c r="C310" s="101" t="s">
        <v>31</v>
      </c>
      <c r="D310" s="102">
        <v>12624</v>
      </c>
      <c r="E310" s="13">
        <v>9456</v>
      </c>
      <c r="F310" s="13">
        <v>130128</v>
      </c>
      <c r="G310" s="13"/>
      <c r="H310" s="13">
        <v>14592</v>
      </c>
      <c r="I310" s="13">
        <v>0</v>
      </c>
      <c r="J310" s="13">
        <v>154923</v>
      </c>
      <c r="K310" s="13">
        <v>0</v>
      </c>
      <c r="L310" s="103">
        <v>321723</v>
      </c>
    </row>
    <row r="311" spans="1:18" x14ac:dyDescent="0.35">
      <c r="A311" s="152"/>
      <c r="B311" s="150"/>
      <c r="C311" s="159" t="s">
        <v>32</v>
      </c>
      <c r="D311" s="159">
        <v>1.2614690451206716</v>
      </c>
      <c r="E311" s="160"/>
      <c r="F311" s="160">
        <v>0.97783195086430696</v>
      </c>
      <c r="G311" s="160"/>
      <c r="H311" s="160">
        <v>0.80776199746681054</v>
      </c>
      <c r="I311" s="160"/>
      <c r="J311" s="160">
        <v>0.9438516660695091</v>
      </c>
      <c r="K311" s="160"/>
      <c r="L311" s="161">
        <v>1.0294246477497497</v>
      </c>
      <c r="M311" s="49">
        <f>IFERROR((D306+E306+D308+E308+D310+E310+M312)/(D305+E305),"")</f>
        <v>2.0240293809024132</v>
      </c>
      <c r="N311" s="120">
        <f>IFERROR((F306+F308+F310+N312)/F305,"")</f>
        <v>0.97783195086430696</v>
      </c>
      <c r="O311" s="120">
        <f>IFERROR((G306+H306+G308+H308+G310+H310+O312)/(G305+H305),"")</f>
        <v>0.80776199746681054</v>
      </c>
      <c r="P311" s="120" t="str">
        <f>IFERROR((I306+I308+I310+P312)/I305,"")</f>
        <v/>
      </c>
    </row>
    <row r="312" spans="1:18" x14ac:dyDescent="0.35">
      <c r="A312" s="152"/>
      <c r="B312" s="150"/>
      <c r="C312" s="121" t="s">
        <v>33</v>
      </c>
      <c r="D312" s="121"/>
      <c r="E312" s="14"/>
      <c r="F312" s="14"/>
      <c r="G312" s="14"/>
      <c r="H312" s="14"/>
      <c r="I312" s="14"/>
      <c r="J312" s="14"/>
      <c r="K312" s="14"/>
      <c r="L312" s="122"/>
      <c r="M312" s="47">
        <f>SUMIF(Working!$A:$A,$A305,Working!AF:AF)-SUMIF(Working!$A:$A,$A305,Working!P:P)</f>
        <v>0</v>
      </c>
      <c r="N312" s="50">
        <f>SUMIF(Working!$A:$A,$A305,Working!AG:AG)-SUMIF(Working!$A:$A,$A305,Working!S:S)</f>
        <v>0</v>
      </c>
      <c r="O312" s="50">
        <f>SUMIF(Working!$A:$A,$A305,Working!AH:AH)-SUMIF(Working!$A:$A,$A305,Working!R:R)</f>
        <v>0</v>
      </c>
      <c r="P312" s="50">
        <f>SUMIF(Working!$A:$A,$A305,Working!AI:AI)-SUMIF(Working!$A:$A,$A305,Working!Q:Q)</f>
        <v>0</v>
      </c>
    </row>
    <row r="313" spans="1:18" x14ac:dyDescent="0.35">
      <c r="A313" s="152"/>
      <c r="B313" s="150"/>
      <c r="C313" s="116" t="s">
        <v>22</v>
      </c>
      <c r="D313" s="117">
        <v>24918</v>
      </c>
      <c r="E313" s="118">
        <v>72672</v>
      </c>
      <c r="F313" s="118">
        <v>-7002</v>
      </c>
      <c r="G313" s="118">
        <v>0</v>
      </c>
      <c r="H313" s="118">
        <v>-65567</v>
      </c>
      <c r="I313" s="118">
        <v>44880</v>
      </c>
      <c r="J313" s="118">
        <v>-31342</v>
      </c>
      <c r="K313" s="118">
        <v>0</v>
      </c>
      <c r="L313" s="119">
        <v>38559</v>
      </c>
      <c r="M313" s="138"/>
      <c r="N313" s="123"/>
      <c r="O313" s="123"/>
      <c r="P313" s="123"/>
      <c r="Q313" s="123"/>
      <c r="R313" s="123"/>
    </row>
    <row r="314" spans="1:18" x14ac:dyDescent="0.35">
      <c r="A314" s="152"/>
      <c r="B314" s="150"/>
      <c r="C314" s="113" t="s">
        <v>24</v>
      </c>
      <c r="D314" s="113"/>
      <c r="E314" s="114"/>
      <c r="F314" s="114"/>
      <c r="G314" s="114"/>
      <c r="H314" s="114"/>
      <c r="I314" s="114"/>
      <c r="J314" s="114"/>
      <c r="K314" s="114"/>
      <c r="L314" s="115"/>
    </row>
    <row r="315" spans="1:18" x14ac:dyDescent="0.35">
      <c r="A315" s="151">
        <v>1601239</v>
      </c>
      <c r="B315" s="149" t="s">
        <v>186</v>
      </c>
      <c r="C315" s="145" t="s">
        <v>27</v>
      </c>
      <c r="D315" s="146">
        <v>654</v>
      </c>
      <c r="E315" s="147">
        <v>0</v>
      </c>
      <c r="F315" s="147">
        <v>508</v>
      </c>
      <c r="G315" s="147"/>
      <c r="H315" s="147">
        <v>1813</v>
      </c>
      <c r="I315" s="147">
        <v>0</v>
      </c>
      <c r="J315" s="147">
        <v>1630</v>
      </c>
      <c r="K315" s="147">
        <v>0</v>
      </c>
      <c r="L315" s="148">
        <v>4605</v>
      </c>
      <c r="M315" s="47">
        <f>(D315+E315)*Q315</f>
        <v>1123.435582822086</v>
      </c>
      <c r="N315" s="112">
        <f>F315*Q315</f>
        <v>872.63803680981596</v>
      </c>
      <c r="O315" s="112">
        <f>(G315+H315)*Q315</f>
        <v>3114.3558282208592</v>
      </c>
      <c r="P315" s="112">
        <f>I315*Q315</f>
        <v>0</v>
      </c>
      <c r="Q315" s="14">
        <f>(J316+J318+J320+R315)/J315</f>
        <v>1.7177914110429449</v>
      </c>
      <c r="R315" s="14">
        <v>20</v>
      </c>
    </row>
    <row r="316" spans="1:18" x14ac:dyDescent="0.35">
      <c r="A316" s="152"/>
      <c r="B316" s="150"/>
      <c r="C316" s="101" t="s">
        <v>28</v>
      </c>
      <c r="D316" s="102">
        <v>320</v>
      </c>
      <c r="E316" s="13">
        <v>0</v>
      </c>
      <c r="F316" s="13">
        <v>44</v>
      </c>
      <c r="G316" s="13"/>
      <c r="H316" s="13">
        <v>412</v>
      </c>
      <c r="I316" s="13">
        <v>0</v>
      </c>
      <c r="J316" s="13">
        <v>520</v>
      </c>
      <c r="K316" s="13">
        <v>0</v>
      </c>
      <c r="L316" s="103">
        <v>1296</v>
      </c>
      <c r="M316" s="47">
        <f>M315-(D316+E316+D318+E318+D320+E320)</f>
        <v>-7409.564417177914</v>
      </c>
      <c r="N316" s="112">
        <f>N315-(F316+F318+F320)</f>
        <v>156.63803680981596</v>
      </c>
      <c r="O316" s="112">
        <f>O315-(G316+H316+G318+H318+G320+H320)</f>
        <v>1466.3558282208592</v>
      </c>
      <c r="P316" s="112">
        <f>P315-(I316+I318+I320)</f>
        <v>-1328</v>
      </c>
      <c r="Q316" s="14"/>
      <c r="R316" s="14"/>
    </row>
    <row r="317" spans="1:18" x14ac:dyDescent="0.35">
      <c r="A317" s="152"/>
      <c r="B317" s="150"/>
      <c r="C317" s="139" t="s">
        <v>25</v>
      </c>
      <c r="D317" s="139">
        <v>0.4892966360856269</v>
      </c>
      <c r="E317" s="140"/>
      <c r="F317" s="140">
        <v>8.6614173228346455E-2</v>
      </c>
      <c r="G317" s="140"/>
      <c r="H317" s="140">
        <v>0.2272476558190844</v>
      </c>
      <c r="I317" s="140"/>
      <c r="J317" s="140">
        <v>0.31901840490797545</v>
      </c>
      <c r="K317" s="140"/>
      <c r="L317" s="141">
        <v>0.28143322475570032</v>
      </c>
    </row>
    <row r="318" spans="1:18" x14ac:dyDescent="0.35">
      <c r="A318" s="152"/>
      <c r="B318" s="150"/>
      <c r="C318" s="116" t="s">
        <v>29</v>
      </c>
      <c r="D318" s="117">
        <v>385</v>
      </c>
      <c r="E318" s="118">
        <v>7828</v>
      </c>
      <c r="F318" s="118">
        <v>672</v>
      </c>
      <c r="G318" s="118"/>
      <c r="H318" s="118">
        <v>1236</v>
      </c>
      <c r="I318" s="118">
        <v>1328</v>
      </c>
      <c r="J318" s="118">
        <v>2260</v>
      </c>
      <c r="K318" s="118">
        <v>528</v>
      </c>
      <c r="L318" s="119">
        <v>14237</v>
      </c>
      <c r="M318" s="49">
        <f>IFERROR((D316+E316+D318+E318+D320+E320+M319)/(D315+E315),"")</f>
        <v>13.047400611620795</v>
      </c>
      <c r="N318" s="120">
        <f>IFERROR((F316+F318+F320+N319)/F315,"")</f>
        <v>1.4094488188976377</v>
      </c>
      <c r="O318" s="120">
        <f>IFERROR((G316+H316+G318+H318+G320+H320+O319)/(G315+H315),"")</f>
        <v>0.90899062327633762</v>
      </c>
      <c r="P318" s="120" t="str">
        <f>IFERROR((I316+I318+I320+P319)/I315,"")</f>
        <v/>
      </c>
    </row>
    <row r="319" spans="1:18" x14ac:dyDescent="0.35">
      <c r="A319" s="152"/>
      <c r="B319" s="150"/>
      <c r="C319" s="139" t="s">
        <v>30</v>
      </c>
      <c r="D319" s="139">
        <v>1.0779816513761469</v>
      </c>
      <c r="E319" s="140"/>
      <c r="F319" s="140">
        <v>1.4094488188976377</v>
      </c>
      <c r="G319" s="140"/>
      <c r="H319" s="140">
        <v>0.90899062327633762</v>
      </c>
      <c r="I319" s="140"/>
      <c r="J319" s="140">
        <v>1.705521472392638</v>
      </c>
      <c r="K319" s="140"/>
      <c r="L319" s="141">
        <v>3.3730727470141151</v>
      </c>
      <c r="M319" s="47"/>
      <c r="N319" s="110"/>
      <c r="O319" s="110"/>
      <c r="P319" s="110"/>
    </row>
    <row r="320" spans="1:18" x14ac:dyDescent="0.35">
      <c r="A320" s="152"/>
      <c r="B320" s="150"/>
      <c r="C320" s="101" t="s">
        <v>31</v>
      </c>
      <c r="D320" s="102">
        <v>0</v>
      </c>
      <c r="E320" s="13">
        <v>0</v>
      </c>
      <c r="F320" s="13">
        <v>0</v>
      </c>
      <c r="G320" s="13"/>
      <c r="H320" s="13">
        <v>0</v>
      </c>
      <c r="I320" s="13">
        <v>0</v>
      </c>
      <c r="J320" s="13">
        <v>0</v>
      </c>
      <c r="K320" s="13">
        <v>0</v>
      </c>
      <c r="L320" s="103">
        <v>0</v>
      </c>
    </row>
    <row r="321" spans="1:18" x14ac:dyDescent="0.35">
      <c r="A321" s="152"/>
      <c r="B321" s="150"/>
      <c r="C321" s="159" t="s">
        <v>32</v>
      </c>
      <c r="D321" s="159">
        <v>1.0779816513761469</v>
      </c>
      <c r="E321" s="160"/>
      <c r="F321" s="160">
        <v>1.4094488188976377</v>
      </c>
      <c r="G321" s="160"/>
      <c r="H321" s="160">
        <v>0.90899062327633762</v>
      </c>
      <c r="I321" s="160"/>
      <c r="J321" s="160">
        <v>1.705521472392638</v>
      </c>
      <c r="K321" s="160"/>
      <c r="L321" s="161">
        <v>3.3730727470141151</v>
      </c>
      <c r="M321" s="49">
        <f>IFERROR((D316+E316+D318+E318+D320+E320+M322)/(D315+E315),"")</f>
        <v>13.047400611620795</v>
      </c>
      <c r="N321" s="120">
        <f>IFERROR((F316+F318+F320+N322)/F315,"")</f>
        <v>1.4094488188976377</v>
      </c>
      <c r="O321" s="120">
        <f>IFERROR((G316+H316+G318+H318+G320+H320+O322)/(G315+H315),"")</f>
        <v>0.90899062327633762</v>
      </c>
      <c r="P321" s="120" t="str">
        <f>IFERROR((I316+I318+I320+P322)/I315,"")</f>
        <v/>
      </c>
    </row>
    <row r="322" spans="1:18" x14ac:dyDescent="0.35">
      <c r="A322" s="152"/>
      <c r="B322" s="150"/>
      <c r="C322" s="121" t="s">
        <v>33</v>
      </c>
      <c r="D322" s="121"/>
      <c r="E322" s="14"/>
      <c r="F322" s="14"/>
      <c r="G322" s="14"/>
      <c r="H322" s="14"/>
      <c r="I322" s="14"/>
      <c r="J322" s="14"/>
      <c r="K322" s="14"/>
      <c r="L322" s="122"/>
      <c r="M322" s="47">
        <f>SUMIF(Working!$A:$A,$A315,Working!AF:AF)-SUMIF(Working!$A:$A,$A315,Working!P:P)</f>
        <v>0</v>
      </c>
      <c r="N322" s="50">
        <f>SUMIF(Working!$A:$A,$A315,Working!AG:AG)-SUMIF(Working!$A:$A,$A315,Working!S:S)</f>
        <v>0</v>
      </c>
      <c r="O322" s="50">
        <f>SUMIF(Working!$A:$A,$A315,Working!AH:AH)-SUMIF(Working!$A:$A,$A315,Working!R:R)</f>
        <v>0</v>
      </c>
      <c r="P322" s="50">
        <f>SUMIF(Working!$A:$A,$A315,Working!AI:AI)-SUMIF(Working!$A:$A,$A315,Working!Q:Q)</f>
        <v>0</v>
      </c>
    </row>
    <row r="323" spans="1:18" x14ac:dyDescent="0.35">
      <c r="A323" s="152"/>
      <c r="B323" s="150"/>
      <c r="C323" s="116" t="s">
        <v>22</v>
      </c>
      <c r="D323" s="117">
        <v>51</v>
      </c>
      <c r="E323" s="118">
        <v>7828</v>
      </c>
      <c r="F323" s="118">
        <v>208</v>
      </c>
      <c r="G323" s="118">
        <v>0</v>
      </c>
      <c r="H323" s="118">
        <v>-165</v>
      </c>
      <c r="I323" s="118">
        <v>1328</v>
      </c>
      <c r="J323" s="118">
        <v>1150</v>
      </c>
      <c r="K323" s="118">
        <v>528</v>
      </c>
      <c r="L323" s="119">
        <v>10928</v>
      </c>
      <c r="M323" s="138"/>
      <c r="N323" s="123"/>
      <c r="O323" s="123"/>
      <c r="P323" s="123"/>
      <c r="Q323" s="123"/>
      <c r="R323" s="123"/>
    </row>
    <row r="324" spans="1:18" x14ac:dyDescent="0.35">
      <c r="A324" s="152"/>
      <c r="B324" s="150"/>
      <c r="C324" s="113" t="s">
        <v>24</v>
      </c>
      <c r="D324" s="113"/>
      <c r="E324" s="114"/>
      <c r="F324" s="114"/>
      <c r="G324" s="114"/>
      <c r="H324" s="114"/>
      <c r="I324" s="114"/>
      <c r="J324" s="114"/>
      <c r="K324" s="114"/>
      <c r="L324" s="115"/>
    </row>
    <row r="325" spans="1:18" x14ac:dyDescent="0.35">
      <c r="A325" s="151">
        <v>1601240</v>
      </c>
      <c r="B325" s="149" t="s">
        <v>291</v>
      </c>
      <c r="C325" s="145" t="s">
        <v>27</v>
      </c>
      <c r="D325" s="146">
        <v>0</v>
      </c>
      <c r="E325" s="147">
        <v>0</v>
      </c>
      <c r="F325" s="147">
        <v>0</v>
      </c>
      <c r="G325" s="147"/>
      <c r="H325" s="147">
        <v>0</v>
      </c>
      <c r="I325" s="147">
        <v>0</v>
      </c>
      <c r="J325" s="147">
        <v>0</v>
      </c>
      <c r="K325" s="147">
        <v>0</v>
      </c>
      <c r="L325" s="148">
        <v>0</v>
      </c>
      <c r="M325" s="47" t="e">
        <f>(D325+E325)*Q325</f>
        <v>#DIV/0!</v>
      </c>
      <c r="N325" s="112" t="e">
        <f>F325*Q325</f>
        <v>#DIV/0!</v>
      </c>
      <c r="O325" s="112" t="e">
        <f>(G325+H325)*Q325</f>
        <v>#DIV/0!</v>
      </c>
      <c r="P325" s="112" t="e">
        <f>I325*Q325</f>
        <v>#DIV/0!</v>
      </c>
      <c r="Q325" s="14" t="e">
        <f>(J326+J328+J330+R325)/J325</f>
        <v>#DIV/0!</v>
      </c>
      <c r="R325" s="14">
        <v>20</v>
      </c>
    </row>
    <row r="326" spans="1:18" x14ac:dyDescent="0.35">
      <c r="A326" s="152"/>
      <c r="B326" s="150"/>
      <c r="C326" s="101" t="s">
        <v>28</v>
      </c>
      <c r="D326" s="102">
        <v>0</v>
      </c>
      <c r="E326" s="13">
        <v>0</v>
      </c>
      <c r="F326" s="13">
        <v>0</v>
      </c>
      <c r="G326" s="13"/>
      <c r="H326" s="13">
        <v>0</v>
      </c>
      <c r="I326" s="13">
        <v>0</v>
      </c>
      <c r="J326" s="13">
        <v>0</v>
      </c>
      <c r="K326" s="13">
        <v>0</v>
      </c>
      <c r="L326" s="103">
        <v>0</v>
      </c>
      <c r="M326" s="47" t="e">
        <f>M325-(D326+E326+D328+E328+D330+E330)</f>
        <v>#DIV/0!</v>
      </c>
      <c r="N326" s="112" t="e">
        <f>N325-(F326+F328+F330)</f>
        <v>#DIV/0!</v>
      </c>
      <c r="O326" s="112" t="e">
        <f>O325-(G326+H326+G328+H328+G330+H330)</f>
        <v>#DIV/0!</v>
      </c>
      <c r="P326" s="112" t="e">
        <f>P325-(I326+I328+I330)</f>
        <v>#DIV/0!</v>
      </c>
      <c r="Q326" s="14"/>
      <c r="R326" s="14"/>
    </row>
    <row r="327" spans="1:18" x14ac:dyDescent="0.35">
      <c r="A327" s="152"/>
      <c r="B327" s="150"/>
      <c r="C327" s="139" t="s">
        <v>25</v>
      </c>
      <c r="D327" s="139"/>
      <c r="E327" s="140"/>
      <c r="F327" s="140"/>
      <c r="G327" s="140"/>
      <c r="H327" s="140"/>
      <c r="I327" s="140"/>
      <c r="J327" s="140"/>
      <c r="K327" s="140"/>
      <c r="L327" s="141"/>
    </row>
    <row r="328" spans="1:18" x14ac:dyDescent="0.35">
      <c r="A328" s="152"/>
      <c r="B328" s="150"/>
      <c r="C328" s="116" t="s">
        <v>29</v>
      </c>
      <c r="D328" s="117">
        <v>0</v>
      </c>
      <c r="E328" s="118">
        <v>10748</v>
      </c>
      <c r="F328" s="118">
        <v>0</v>
      </c>
      <c r="G328" s="118"/>
      <c r="H328" s="118">
        <v>0</v>
      </c>
      <c r="I328" s="118">
        <v>0</v>
      </c>
      <c r="J328" s="118">
        <v>0</v>
      </c>
      <c r="K328" s="118">
        <v>0</v>
      </c>
      <c r="L328" s="119">
        <v>10748</v>
      </c>
      <c r="M328" s="49" t="str">
        <f>IFERROR((D326+E326+D328+E328+D330+E330+M329)/(D325+E325),"")</f>
        <v/>
      </c>
      <c r="N328" s="120" t="str">
        <f>IFERROR((F326+F328+F330+N329)/F325,"")</f>
        <v/>
      </c>
      <c r="O328" s="120" t="str">
        <f>IFERROR((G326+H326+G328+H328+G330+H330+O329)/(G325+H325),"")</f>
        <v/>
      </c>
      <c r="P328" s="120" t="str">
        <f>IFERROR((I326+I328+I330+P329)/I325,"")</f>
        <v/>
      </c>
    </row>
    <row r="329" spans="1:18" x14ac:dyDescent="0.35">
      <c r="A329" s="152"/>
      <c r="B329" s="150"/>
      <c r="C329" s="139" t="s">
        <v>30</v>
      </c>
      <c r="D329" s="139"/>
      <c r="E329" s="140"/>
      <c r="F329" s="140"/>
      <c r="G329" s="140"/>
      <c r="H329" s="140"/>
      <c r="I329" s="140"/>
      <c r="J329" s="140"/>
      <c r="K329" s="140"/>
      <c r="L329" s="141"/>
      <c r="M329" s="47"/>
      <c r="N329" s="110"/>
      <c r="O329" s="110"/>
      <c r="P329" s="110"/>
    </row>
    <row r="330" spans="1:18" x14ac:dyDescent="0.35">
      <c r="A330" s="152"/>
      <c r="B330" s="150"/>
      <c r="C330" s="101" t="s">
        <v>31</v>
      </c>
      <c r="D330" s="102">
        <v>4</v>
      </c>
      <c r="E330" s="13">
        <v>0</v>
      </c>
      <c r="F330" s="13">
        <v>0</v>
      </c>
      <c r="G330" s="13"/>
      <c r="H330" s="13">
        <v>0</v>
      </c>
      <c r="I330" s="13">
        <v>0</v>
      </c>
      <c r="J330" s="13">
        <v>0</v>
      </c>
      <c r="K330" s="13">
        <v>0</v>
      </c>
      <c r="L330" s="103">
        <v>4</v>
      </c>
    </row>
    <row r="331" spans="1:18" x14ac:dyDescent="0.35">
      <c r="A331" s="152"/>
      <c r="B331" s="150"/>
      <c r="C331" s="159" t="s">
        <v>32</v>
      </c>
      <c r="D331" s="159"/>
      <c r="E331" s="160"/>
      <c r="F331" s="160"/>
      <c r="G331" s="160"/>
      <c r="H331" s="160"/>
      <c r="I331" s="160"/>
      <c r="J331" s="160"/>
      <c r="K331" s="160"/>
      <c r="L331" s="161"/>
      <c r="M331" s="49" t="str">
        <f>IFERROR((D326+E326+D328+E328+D330+E330+M332)/(D325+E325),"")</f>
        <v/>
      </c>
      <c r="N331" s="120" t="str">
        <f>IFERROR((F326+F328+F330+N332)/F325,"")</f>
        <v/>
      </c>
      <c r="O331" s="120" t="str">
        <f>IFERROR((G326+H326+G328+H328+G330+H330+O332)/(G325+H325),"")</f>
        <v/>
      </c>
      <c r="P331" s="120" t="str">
        <f>IFERROR((I326+I328+I330+P332)/I325,"")</f>
        <v/>
      </c>
    </row>
    <row r="332" spans="1:18" x14ac:dyDescent="0.35">
      <c r="A332" s="152"/>
      <c r="B332" s="150"/>
      <c r="C332" s="121" t="s">
        <v>33</v>
      </c>
      <c r="D332" s="121"/>
      <c r="E332" s="14"/>
      <c r="F332" s="14"/>
      <c r="G332" s="14"/>
      <c r="H332" s="14"/>
      <c r="I332" s="14"/>
      <c r="J332" s="14"/>
      <c r="K332" s="14"/>
      <c r="L332" s="122"/>
      <c r="M332" s="47">
        <f>SUMIF(Working!$A:$A,$A325,Working!AF:AF)-SUMIF(Working!$A:$A,$A325,Working!P:P)</f>
        <v>0</v>
      </c>
      <c r="N332" s="50">
        <f>SUMIF(Working!$A:$A,$A325,Working!AG:AG)-SUMIF(Working!$A:$A,$A325,Working!S:S)</f>
        <v>0</v>
      </c>
      <c r="O332" s="50">
        <f>SUMIF(Working!$A:$A,$A325,Working!AH:AH)-SUMIF(Working!$A:$A,$A325,Working!R:R)</f>
        <v>0</v>
      </c>
      <c r="P332" s="50">
        <f>SUMIF(Working!$A:$A,$A325,Working!AI:AI)-SUMIF(Working!$A:$A,$A325,Working!Q:Q)</f>
        <v>0</v>
      </c>
    </row>
    <row r="333" spans="1:18" x14ac:dyDescent="0.35">
      <c r="A333" s="152"/>
      <c r="B333" s="150"/>
      <c r="C333" s="116" t="s">
        <v>22</v>
      </c>
      <c r="D333" s="117">
        <v>4</v>
      </c>
      <c r="E333" s="118">
        <v>10748</v>
      </c>
      <c r="F333" s="118">
        <v>0</v>
      </c>
      <c r="G333" s="118">
        <v>0</v>
      </c>
      <c r="H333" s="118">
        <v>0</v>
      </c>
      <c r="I333" s="118">
        <v>0</v>
      </c>
      <c r="J333" s="118">
        <v>0</v>
      </c>
      <c r="K333" s="118">
        <v>0</v>
      </c>
      <c r="L333" s="119">
        <v>10752</v>
      </c>
      <c r="M333" s="138"/>
      <c r="N333" s="123"/>
      <c r="O333" s="123"/>
      <c r="P333" s="123"/>
      <c r="Q333" s="123"/>
      <c r="R333" s="123"/>
    </row>
    <row r="334" spans="1:18" x14ac:dyDescent="0.35">
      <c r="A334" s="152"/>
      <c r="B334" s="150"/>
      <c r="C334" s="113" t="s">
        <v>24</v>
      </c>
      <c r="D334" s="113"/>
      <c r="E334" s="114"/>
      <c r="F334" s="114"/>
      <c r="G334" s="114"/>
      <c r="H334" s="114"/>
      <c r="I334" s="114"/>
      <c r="J334" s="114"/>
      <c r="K334" s="114"/>
      <c r="L334" s="115"/>
    </row>
    <row r="335" spans="1:18" x14ac:dyDescent="0.35">
      <c r="A335" s="151">
        <v>1601241</v>
      </c>
      <c r="B335" s="149" t="s">
        <v>212</v>
      </c>
      <c r="C335" s="145" t="s">
        <v>27</v>
      </c>
      <c r="D335" s="146">
        <v>1500</v>
      </c>
      <c r="E335" s="147">
        <v>0</v>
      </c>
      <c r="F335" s="147">
        <v>1499</v>
      </c>
      <c r="G335" s="147"/>
      <c r="H335" s="147">
        <v>3855</v>
      </c>
      <c r="I335" s="147">
        <v>1400</v>
      </c>
      <c r="J335" s="147">
        <v>0</v>
      </c>
      <c r="K335" s="147">
        <v>0</v>
      </c>
      <c r="L335" s="148">
        <v>8254</v>
      </c>
      <c r="M335" s="47" t="e">
        <f>(D335+E335)*Q335</f>
        <v>#DIV/0!</v>
      </c>
      <c r="N335" s="112" t="e">
        <f>F335*Q335</f>
        <v>#DIV/0!</v>
      </c>
      <c r="O335" s="112" t="e">
        <f>(G335+H335)*Q335</f>
        <v>#DIV/0!</v>
      </c>
      <c r="P335" s="112" t="e">
        <f>I335*Q335</f>
        <v>#DIV/0!</v>
      </c>
      <c r="Q335" s="14" t="e">
        <f>(J336+J338+J340+R335)/J335</f>
        <v>#DIV/0!</v>
      </c>
      <c r="R335" s="14">
        <v>20</v>
      </c>
    </row>
    <row r="336" spans="1:18" x14ac:dyDescent="0.35">
      <c r="A336" s="152"/>
      <c r="B336" s="150"/>
      <c r="C336" s="101" t="s">
        <v>28</v>
      </c>
      <c r="D336" s="102">
        <v>384</v>
      </c>
      <c r="E336" s="13">
        <v>0</v>
      </c>
      <c r="F336" s="13">
        <v>480</v>
      </c>
      <c r="G336" s="13"/>
      <c r="H336" s="13">
        <v>600</v>
      </c>
      <c r="I336" s="13">
        <v>44</v>
      </c>
      <c r="J336" s="13">
        <v>232</v>
      </c>
      <c r="K336" s="13">
        <v>0</v>
      </c>
      <c r="L336" s="103">
        <v>1740</v>
      </c>
      <c r="M336" s="47" t="e">
        <f>M335-(D336+E336+D338+E338+D340+E340)</f>
        <v>#DIV/0!</v>
      </c>
      <c r="N336" s="112" t="e">
        <f>N335-(F336+F338+F340)</f>
        <v>#DIV/0!</v>
      </c>
      <c r="O336" s="112" t="e">
        <f>O335-(G336+H336+G338+H338+G340+H340)</f>
        <v>#DIV/0!</v>
      </c>
      <c r="P336" s="112" t="e">
        <f>P335-(I336+I338+I340)</f>
        <v>#DIV/0!</v>
      </c>
      <c r="Q336" s="14"/>
      <c r="R336" s="14"/>
    </row>
    <row r="337" spans="1:18" x14ac:dyDescent="0.35">
      <c r="A337" s="152"/>
      <c r="B337" s="150"/>
      <c r="C337" s="139" t="s">
        <v>25</v>
      </c>
      <c r="D337" s="139">
        <v>0.25600000000000001</v>
      </c>
      <c r="E337" s="140"/>
      <c r="F337" s="140">
        <v>0.32021347565043362</v>
      </c>
      <c r="G337" s="140"/>
      <c r="H337" s="140">
        <v>0.1556420233463035</v>
      </c>
      <c r="I337" s="140">
        <v>3.1428571428571431E-2</v>
      </c>
      <c r="J337" s="140"/>
      <c r="K337" s="140"/>
      <c r="L337" s="141">
        <v>0.21080688151199417</v>
      </c>
    </row>
    <row r="338" spans="1:18" x14ac:dyDescent="0.35">
      <c r="A338" s="152"/>
      <c r="B338" s="150"/>
      <c r="C338" s="116" t="s">
        <v>29</v>
      </c>
      <c r="D338" s="117">
        <v>1138</v>
      </c>
      <c r="E338" s="118">
        <v>13904</v>
      </c>
      <c r="F338" s="118">
        <v>8184</v>
      </c>
      <c r="G338" s="118"/>
      <c r="H338" s="118">
        <v>2221</v>
      </c>
      <c r="I338" s="118">
        <v>11960</v>
      </c>
      <c r="J338" s="118">
        <v>5175</v>
      </c>
      <c r="K338" s="118">
        <v>6868</v>
      </c>
      <c r="L338" s="119">
        <v>49450</v>
      </c>
      <c r="M338" s="49">
        <f>IFERROR((D336+E336+D338+E338+D340+E340+M339)/(D335+E335),"")</f>
        <v>10.284000000000001</v>
      </c>
      <c r="N338" s="120">
        <f>IFERROR((F336+F338+F340+N339)/F335,"")</f>
        <v>5.7825216811207474</v>
      </c>
      <c r="O338" s="120">
        <f>IFERROR((G336+H336+G338+H338+G340+H340+O339)/(G335+H335),"")</f>
        <v>0.73177691309987025</v>
      </c>
      <c r="P338" s="120">
        <f>IFERROR((I336+I338+I340+P339)/I335,"")</f>
        <v>8.5742857142857147</v>
      </c>
    </row>
    <row r="339" spans="1:18" x14ac:dyDescent="0.35">
      <c r="A339" s="152"/>
      <c r="B339" s="150"/>
      <c r="C339" s="139" t="s">
        <v>30</v>
      </c>
      <c r="D339" s="139">
        <v>1.0146666666666666</v>
      </c>
      <c r="E339" s="140"/>
      <c r="F339" s="140">
        <v>5.7798532354903269</v>
      </c>
      <c r="G339" s="140"/>
      <c r="H339" s="140">
        <v>0.73177691309987025</v>
      </c>
      <c r="I339" s="140">
        <v>8.5742857142857147</v>
      </c>
      <c r="J339" s="140"/>
      <c r="K339" s="140"/>
      <c r="L339" s="141">
        <v>6.2018415313787258</v>
      </c>
      <c r="M339" s="47"/>
      <c r="N339" s="110"/>
      <c r="O339" s="110"/>
      <c r="P339" s="110"/>
    </row>
    <row r="340" spans="1:18" x14ac:dyDescent="0.35">
      <c r="A340" s="152"/>
      <c r="B340" s="150"/>
      <c r="C340" s="101" t="s">
        <v>31</v>
      </c>
      <c r="D340" s="102">
        <v>0</v>
      </c>
      <c r="E340" s="13">
        <v>0</v>
      </c>
      <c r="F340" s="13">
        <v>4</v>
      </c>
      <c r="G340" s="13"/>
      <c r="H340" s="13">
        <v>0</v>
      </c>
      <c r="I340" s="13">
        <v>0</v>
      </c>
      <c r="J340" s="13">
        <v>476</v>
      </c>
      <c r="K340" s="13">
        <v>0</v>
      </c>
      <c r="L340" s="103">
        <v>480</v>
      </c>
    </row>
    <row r="341" spans="1:18" x14ac:dyDescent="0.35">
      <c r="A341" s="152"/>
      <c r="B341" s="150"/>
      <c r="C341" s="159" t="s">
        <v>32</v>
      </c>
      <c r="D341" s="159">
        <v>1.0146666666666666</v>
      </c>
      <c r="E341" s="160"/>
      <c r="F341" s="160">
        <v>5.7825216811207474</v>
      </c>
      <c r="G341" s="160"/>
      <c r="H341" s="160">
        <v>0.73177691309987025</v>
      </c>
      <c r="I341" s="160">
        <v>8.5742857142857147</v>
      </c>
      <c r="J341" s="160"/>
      <c r="K341" s="160"/>
      <c r="L341" s="161">
        <v>6.2599951538647929</v>
      </c>
      <c r="M341" s="49">
        <f>IFERROR((D336+E336+D338+E338+D340+E340+M342)/(D335+E335),"")</f>
        <v>10.284000000000001</v>
      </c>
      <c r="N341" s="120">
        <f>IFERROR((F336+F338+F340+N342)/F335,"")</f>
        <v>5.7825216811207474</v>
      </c>
      <c r="O341" s="120">
        <f>IFERROR((G336+H336+G338+H338+G340+H340+O342)/(G335+H335),"")</f>
        <v>0.73177691309987025</v>
      </c>
      <c r="P341" s="120">
        <f>IFERROR((I336+I338+I340+P342)/I335,"")</f>
        <v>8.5742857142857147</v>
      </c>
    </row>
    <row r="342" spans="1:18" x14ac:dyDescent="0.35">
      <c r="A342" s="152"/>
      <c r="B342" s="150"/>
      <c r="C342" s="121" t="s">
        <v>33</v>
      </c>
      <c r="D342" s="121"/>
      <c r="E342" s="14"/>
      <c r="F342" s="14"/>
      <c r="G342" s="14"/>
      <c r="H342" s="14"/>
      <c r="I342" s="14"/>
      <c r="J342" s="14"/>
      <c r="K342" s="14"/>
      <c r="L342" s="122"/>
      <c r="M342" s="47">
        <f>SUMIF(Working!$A:$A,$A335,Working!AF:AF)-SUMIF(Working!$A:$A,$A335,Working!P:P)</f>
        <v>0</v>
      </c>
      <c r="N342" s="50">
        <f>SUMIF(Working!$A:$A,$A335,Working!AG:AG)-SUMIF(Working!$A:$A,$A335,Working!S:S)</f>
        <v>0</v>
      </c>
      <c r="O342" s="50">
        <f>SUMIF(Working!$A:$A,$A335,Working!AH:AH)-SUMIF(Working!$A:$A,$A335,Working!R:R)</f>
        <v>0</v>
      </c>
      <c r="P342" s="50">
        <f>SUMIF(Working!$A:$A,$A335,Working!AI:AI)-SUMIF(Working!$A:$A,$A335,Working!Q:Q)</f>
        <v>0</v>
      </c>
    </row>
    <row r="343" spans="1:18" x14ac:dyDescent="0.35">
      <c r="A343" s="152"/>
      <c r="B343" s="150"/>
      <c r="C343" s="116" t="s">
        <v>22</v>
      </c>
      <c r="D343" s="117">
        <v>22</v>
      </c>
      <c r="E343" s="118">
        <v>13904</v>
      </c>
      <c r="F343" s="118">
        <v>7169</v>
      </c>
      <c r="G343" s="118">
        <v>0</v>
      </c>
      <c r="H343" s="118">
        <v>-1034</v>
      </c>
      <c r="I343" s="118">
        <v>10604</v>
      </c>
      <c r="J343" s="118">
        <v>5883</v>
      </c>
      <c r="K343" s="118">
        <v>6868</v>
      </c>
      <c r="L343" s="119">
        <v>43416</v>
      </c>
      <c r="M343" s="138"/>
      <c r="N343" s="123"/>
      <c r="O343" s="123"/>
      <c r="P343" s="123"/>
      <c r="Q343" s="123"/>
      <c r="R343" s="123"/>
    </row>
    <row r="344" spans="1:18" x14ac:dyDescent="0.35">
      <c r="A344" s="152"/>
      <c r="B344" s="150"/>
      <c r="C344" s="113" t="s">
        <v>24</v>
      </c>
      <c r="D344" s="113"/>
      <c r="E344" s="114"/>
      <c r="F344" s="114"/>
      <c r="G344" s="114"/>
      <c r="H344" s="114"/>
      <c r="I344" s="114"/>
      <c r="J344" s="114"/>
      <c r="K344" s="114"/>
      <c r="L344" s="115"/>
    </row>
    <row r="345" spans="1:18" x14ac:dyDescent="0.35">
      <c r="A345" s="151">
        <v>1601243</v>
      </c>
      <c r="B345" s="149" t="s">
        <v>227</v>
      </c>
      <c r="C345" s="145" t="s">
        <v>27</v>
      </c>
      <c r="D345" s="146">
        <v>0</v>
      </c>
      <c r="E345" s="147">
        <v>0</v>
      </c>
      <c r="F345" s="147">
        <v>0</v>
      </c>
      <c r="G345" s="147"/>
      <c r="H345" s="147">
        <v>0</v>
      </c>
      <c r="I345" s="147">
        <v>0</v>
      </c>
      <c r="J345" s="147">
        <v>0</v>
      </c>
      <c r="K345" s="147"/>
      <c r="L345" s="148">
        <v>0</v>
      </c>
      <c r="M345" s="47" t="e">
        <f>(D345+E345)*Q345</f>
        <v>#DIV/0!</v>
      </c>
      <c r="N345" s="112" t="e">
        <f>F345*Q345</f>
        <v>#DIV/0!</v>
      </c>
      <c r="O345" s="112" t="e">
        <f>(G345+H345)*Q345</f>
        <v>#DIV/0!</v>
      </c>
      <c r="P345" s="112" t="e">
        <f>I345*Q345</f>
        <v>#DIV/0!</v>
      </c>
      <c r="Q345" s="14" t="e">
        <f>(J346+J348+J350+R345)/J345</f>
        <v>#DIV/0!</v>
      </c>
      <c r="R345" s="14">
        <v>20</v>
      </c>
    </row>
    <row r="346" spans="1:18" x14ac:dyDescent="0.35">
      <c r="A346" s="152"/>
      <c r="B346" s="150"/>
      <c r="C346" s="101" t="s">
        <v>28</v>
      </c>
      <c r="D346" s="102">
        <v>0</v>
      </c>
      <c r="E346" s="13">
        <v>0</v>
      </c>
      <c r="F346" s="13">
        <v>0</v>
      </c>
      <c r="G346" s="13"/>
      <c r="H346" s="13">
        <v>0</v>
      </c>
      <c r="I346" s="13">
        <v>0</v>
      </c>
      <c r="J346" s="13">
        <v>0</v>
      </c>
      <c r="K346" s="13"/>
      <c r="L346" s="103">
        <v>0</v>
      </c>
      <c r="M346" s="47" t="e">
        <f>M345-(D346+E346+D348+E348+D350+E350)</f>
        <v>#DIV/0!</v>
      </c>
      <c r="N346" s="112" t="e">
        <f>N345-(F346+F348+F350)</f>
        <v>#DIV/0!</v>
      </c>
      <c r="O346" s="112" t="e">
        <f>O345-(G346+H346+G348+H348+G350+H350)</f>
        <v>#DIV/0!</v>
      </c>
      <c r="P346" s="112" t="e">
        <f>P345-(I346+I348+I350)</f>
        <v>#DIV/0!</v>
      </c>
      <c r="Q346" s="14"/>
      <c r="R346" s="14"/>
    </row>
    <row r="347" spans="1:18" x14ac:dyDescent="0.35">
      <c r="A347" s="152"/>
      <c r="B347" s="150"/>
      <c r="C347" s="139" t="s">
        <v>25</v>
      </c>
      <c r="D347" s="139"/>
      <c r="E347" s="140"/>
      <c r="F347" s="140"/>
      <c r="G347" s="140"/>
      <c r="H347" s="140"/>
      <c r="I347" s="140"/>
      <c r="J347" s="140"/>
      <c r="K347" s="140"/>
      <c r="L347" s="141"/>
    </row>
    <row r="348" spans="1:18" x14ac:dyDescent="0.35">
      <c r="A348" s="152"/>
      <c r="B348" s="150"/>
      <c r="C348" s="116" t="s">
        <v>29</v>
      </c>
      <c r="D348" s="117">
        <v>0</v>
      </c>
      <c r="E348" s="118">
        <v>0</v>
      </c>
      <c r="F348" s="118">
        <v>0</v>
      </c>
      <c r="G348" s="118"/>
      <c r="H348" s="118">
        <v>0</v>
      </c>
      <c r="I348" s="118">
        <v>0</v>
      </c>
      <c r="J348" s="118">
        <v>0</v>
      </c>
      <c r="K348" s="118"/>
      <c r="L348" s="119">
        <v>0</v>
      </c>
      <c r="M348" s="49" t="str">
        <f>IFERROR((D346+E346+D348+E348+D350+E350+M349)/(D345+E345),"")</f>
        <v/>
      </c>
      <c r="N348" s="120" t="str">
        <f>IFERROR((F346+F348+F350+N349)/F345,"")</f>
        <v/>
      </c>
      <c r="O348" s="120" t="str">
        <f>IFERROR((G346+H346+G348+H348+G350+H350+O349)/(G345+H345),"")</f>
        <v/>
      </c>
      <c r="P348" s="120" t="str">
        <f>IFERROR((I346+I348+I350+P349)/I345,"")</f>
        <v/>
      </c>
    </row>
    <row r="349" spans="1:18" x14ac:dyDescent="0.35">
      <c r="A349" s="152"/>
      <c r="B349" s="150"/>
      <c r="C349" s="139" t="s">
        <v>30</v>
      </c>
      <c r="D349" s="139"/>
      <c r="E349" s="140"/>
      <c r="F349" s="140"/>
      <c r="G349" s="140"/>
      <c r="H349" s="140"/>
      <c r="I349" s="140"/>
      <c r="J349" s="140"/>
      <c r="K349" s="140"/>
      <c r="L349" s="141"/>
      <c r="M349" s="47"/>
      <c r="N349" s="110"/>
      <c r="O349" s="110"/>
      <c r="P349" s="110"/>
    </row>
    <row r="350" spans="1:18" x14ac:dyDescent="0.35">
      <c r="A350" s="152"/>
      <c r="B350" s="150"/>
      <c r="C350" s="101" t="s">
        <v>31</v>
      </c>
      <c r="D350" s="102">
        <v>0</v>
      </c>
      <c r="E350" s="13">
        <v>0</v>
      </c>
      <c r="F350" s="13">
        <v>0</v>
      </c>
      <c r="G350" s="13"/>
      <c r="H350" s="13">
        <v>0</v>
      </c>
      <c r="I350" s="13">
        <v>0</v>
      </c>
      <c r="J350" s="13">
        <v>0</v>
      </c>
      <c r="K350" s="13"/>
      <c r="L350" s="103">
        <v>0</v>
      </c>
    </row>
    <row r="351" spans="1:18" x14ac:dyDescent="0.35">
      <c r="A351" s="152"/>
      <c r="B351" s="150"/>
      <c r="C351" s="159" t="s">
        <v>32</v>
      </c>
      <c r="D351" s="159"/>
      <c r="E351" s="160"/>
      <c r="F351" s="160"/>
      <c r="G351" s="160"/>
      <c r="H351" s="160"/>
      <c r="I351" s="160"/>
      <c r="J351" s="160"/>
      <c r="K351" s="160"/>
      <c r="L351" s="161"/>
      <c r="M351" s="49" t="str">
        <f>IFERROR((D346+E346+D348+E348+D350+E350+M352)/(D345+E345),"")</f>
        <v/>
      </c>
      <c r="N351" s="120" t="str">
        <f>IFERROR((F346+F348+F350+N352)/F345,"")</f>
        <v/>
      </c>
      <c r="O351" s="120" t="str">
        <f>IFERROR((G346+H346+G348+H348+G350+H350+O352)/(G345+H345),"")</f>
        <v/>
      </c>
      <c r="P351" s="120" t="str">
        <f>IFERROR((I346+I348+I350+P352)/I345,"")</f>
        <v/>
      </c>
    </row>
    <row r="352" spans="1:18" x14ac:dyDescent="0.35">
      <c r="A352" s="152"/>
      <c r="B352" s="150"/>
      <c r="C352" s="121" t="s">
        <v>33</v>
      </c>
      <c r="D352" s="121"/>
      <c r="E352" s="14"/>
      <c r="F352" s="14"/>
      <c r="G352" s="14"/>
      <c r="H352" s="14"/>
      <c r="I352" s="14"/>
      <c r="J352" s="14"/>
      <c r="K352" s="14"/>
      <c r="L352" s="122"/>
      <c r="M352" s="47">
        <f>SUMIF(Working!$A:$A,$A345,Working!AF:AF)-SUMIF(Working!$A:$A,$A345,Working!P:P)</f>
        <v>0</v>
      </c>
      <c r="N352" s="50">
        <f>SUMIF(Working!$A:$A,$A345,Working!AG:AG)-SUMIF(Working!$A:$A,$A345,Working!S:S)</f>
        <v>0</v>
      </c>
      <c r="O352" s="50">
        <f>SUMIF(Working!$A:$A,$A345,Working!AH:AH)-SUMIF(Working!$A:$A,$A345,Working!R:R)</f>
        <v>0</v>
      </c>
      <c r="P352" s="50">
        <f>SUMIF(Working!$A:$A,$A345,Working!AI:AI)-SUMIF(Working!$A:$A,$A345,Working!Q:Q)</f>
        <v>0</v>
      </c>
    </row>
    <row r="353" spans="1:18" x14ac:dyDescent="0.35">
      <c r="A353" s="152"/>
      <c r="B353" s="150"/>
      <c r="C353" s="116" t="s">
        <v>22</v>
      </c>
      <c r="D353" s="117">
        <v>0</v>
      </c>
      <c r="E353" s="118">
        <v>0</v>
      </c>
      <c r="F353" s="118">
        <v>0</v>
      </c>
      <c r="G353" s="118">
        <v>0</v>
      </c>
      <c r="H353" s="118">
        <v>0</v>
      </c>
      <c r="I353" s="118">
        <v>0</v>
      </c>
      <c r="J353" s="118">
        <v>0</v>
      </c>
      <c r="K353" s="118">
        <v>0</v>
      </c>
      <c r="L353" s="119">
        <v>0</v>
      </c>
      <c r="M353" s="138"/>
      <c r="N353" s="123"/>
      <c r="O353" s="123"/>
      <c r="P353" s="123"/>
      <c r="Q353" s="123"/>
      <c r="R353" s="123"/>
    </row>
    <row r="354" spans="1:18" x14ac:dyDescent="0.35">
      <c r="A354" s="152"/>
      <c r="B354" s="150"/>
      <c r="C354" s="113" t="s">
        <v>24</v>
      </c>
      <c r="D354" s="113"/>
      <c r="E354" s="114"/>
      <c r="F354" s="114"/>
      <c r="G354" s="114"/>
      <c r="H354" s="114"/>
      <c r="I354" s="114"/>
      <c r="J354" s="114"/>
      <c r="K354" s="114"/>
      <c r="L354" s="115"/>
      <c r="O354" s="110"/>
      <c r="P354" s="23"/>
      <c r="Q354" s="23"/>
    </row>
    <row r="355" spans="1:18" x14ac:dyDescent="0.35">
      <c r="A355" s="151">
        <v>1601244</v>
      </c>
      <c r="B355" s="149" t="s">
        <v>271</v>
      </c>
      <c r="C355" s="145" t="s">
        <v>27</v>
      </c>
      <c r="D355" s="146">
        <v>0</v>
      </c>
      <c r="E355" s="147">
        <v>0</v>
      </c>
      <c r="F355" s="147">
        <v>0</v>
      </c>
      <c r="G355" s="147"/>
      <c r="H355" s="147">
        <v>0</v>
      </c>
      <c r="I355" s="147">
        <v>0</v>
      </c>
      <c r="J355" s="147">
        <v>0</v>
      </c>
      <c r="K355" s="147">
        <v>0</v>
      </c>
      <c r="L355" s="148">
        <v>0</v>
      </c>
      <c r="M355" s="47" t="e">
        <f>(D355+E355)*Q355</f>
        <v>#DIV/0!</v>
      </c>
      <c r="N355" s="112" t="e">
        <f>F355*Q355</f>
        <v>#DIV/0!</v>
      </c>
      <c r="O355" s="112" t="e">
        <f>(G355+H355)*Q355</f>
        <v>#DIV/0!</v>
      </c>
      <c r="P355" s="112" t="e">
        <f>I355*Q355</f>
        <v>#DIV/0!</v>
      </c>
      <c r="Q355" s="14" t="e">
        <f>(J356+J358+J360+R355)/J355</f>
        <v>#DIV/0!</v>
      </c>
      <c r="R355" s="14">
        <v>20</v>
      </c>
    </row>
    <row r="356" spans="1:18" x14ac:dyDescent="0.35">
      <c r="A356" s="152"/>
      <c r="B356" s="150"/>
      <c r="C356" s="101" t="s">
        <v>28</v>
      </c>
      <c r="D356" s="102">
        <v>24</v>
      </c>
      <c r="E356" s="13">
        <v>0</v>
      </c>
      <c r="F356" s="13">
        <v>12</v>
      </c>
      <c r="G356" s="13"/>
      <c r="H356" s="13">
        <v>52</v>
      </c>
      <c r="I356" s="13">
        <v>0</v>
      </c>
      <c r="J356" s="13">
        <v>36</v>
      </c>
      <c r="K356" s="13">
        <v>0</v>
      </c>
      <c r="L356" s="103">
        <v>124</v>
      </c>
      <c r="M356" s="47" t="e">
        <f>M355-(D356+E356+D358+E358+D360+E360)</f>
        <v>#DIV/0!</v>
      </c>
      <c r="N356" s="112" t="e">
        <f>N355-(F356+F358+F360)</f>
        <v>#DIV/0!</v>
      </c>
      <c r="O356" s="112" t="e">
        <f>O355-(G356+H356+G358+H358+G360+H360)</f>
        <v>#DIV/0!</v>
      </c>
      <c r="P356" s="112" t="e">
        <f>P355-(I356+I358+I360)</f>
        <v>#DIV/0!</v>
      </c>
      <c r="Q356" s="14"/>
      <c r="R356" s="14"/>
    </row>
    <row r="357" spans="1:18" x14ac:dyDescent="0.35">
      <c r="A357" s="152"/>
      <c r="B357" s="150"/>
      <c r="C357" s="139" t="s">
        <v>25</v>
      </c>
      <c r="D357" s="139"/>
      <c r="E357" s="140"/>
      <c r="F357" s="140"/>
      <c r="G357" s="140"/>
      <c r="H357" s="140"/>
      <c r="I357" s="140"/>
      <c r="J357" s="140"/>
      <c r="K357" s="140"/>
      <c r="L357" s="141"/>
    </row>
    <row r="358" spans="1:18" x14ac:dyDescent="0.35">
      <c r="A358" s="152"/>
      <c r="B358" s="150"/>
      <c r="C358" s="116" t="s">
        <v>29</v>
      </c>
      <c r="D358" s="117">
        <v>440</v>
      </c>
      <c r="E358" s="118">
        <v>1368</v>
      </c>
      <c r="F358" s="118">
        <v>312</v>
      </c>
      <c r="G358" s="118"/>
      <c r="H358" s="118">
        <v>48</v>
      </c>
      <c r="I358" s="118">
        <v>0</v>
      </c>
      <c r="J358" s="118">
        <v>170</v>
      </c>
      <c r="K358" s="118">
        <v>0</v>
      </c>
      <c r="L358" s="119">
        <v>2338</v>
      </c>
      <c r="M358" s="49" t="str">
        <f>IFERROR((D356+E356+D358+E358+D360+E360+M359)/(D355+E355),"")</f>
        <v/>
      </c>
      <c r="N358" s="120" t="str">
        <f>IFERROR((F356+F358+F360+N359)/F355,"")</f>
        <v/>
      </c>
      <c r="O358" s="120" t="str">
        <f>IFERROR((G356+H356+G358+H358+G360+H360+O359)/(G355+H355),"")</f>
        <v/>
      </c>
      <c r="P358" s="120" t="str">
        <f>IFERROR((I356+I358+I360+P359)/I355,"")</f>
        <v/>
      </c>
    </row>
    <row r="359" spans="1:18" x14ac:dyDescent="0.35">
      <c r="A359" s="152"/>
      <c r="B359" s="150"/>
      <c r="C359" s="139" t="s">
        <v>30</v>
      </c>
      <c r="D359" s="139"/>
      <c r="E359" s="140"/>
      <c r="F359" s="140"/>
      <c r="G359" s="140"/>
      <c r="H359" s="140"/>
      <c r="I359" s="140"/>
      <c r="J359" s="140"/>
      <c r="K359" s="140"/>
      <c r="L359" s="141"/>
      <c r="M359" s="47"/>
      <c r="N359" s="110"/>
      <c r="O359" s="110"/>
      <c r="P359" s="110"/>
    </row>
    <row r="360" spans="1:18" x14ac:dyDescent="0.35">
      <c r="A360" s="152"/>
      <c r="B360" s="150"/>
      <c r="C360" s="101" t="s">
        <v>31</v>
      </c>
      <c r="D360" s="102">
        <v>0</v>
      </c>
      <c r="E360" s="13">
        <v>0</v>
      </c>
      <c r="F360" s="13">
        <v>0</v>
      </c>
      <c r="G360" s="13"/>
      <c r="H360" s="13">
        <v>8</v>
      </c>
      <c r="I360" s="13">
        <v>0</v>
      </c>
      <c r="J360" s="13">
        <v>0</v>
      </c>
      <c r="K360" s="13">
        <v>0</v>
      </c>
      <c r="L360" s="103">
        <v>8</v>
      </c>
    </row>
    <row r="361" spans="1:18" x14ac:dyDescent="0.35">
      <c r="A361" s="152"/>
      <c r="B361" s="150"/>
      <c r="C361" s="159" t="s">
        <v>32</v>
      </c>
      <c r="D361" s="159"/>
      <c r="E361" s="160"/>
      <c r="F361" s="160"/>
      <c r="G361" s="160"/>
      <c r="H361" s="160"/>
      <c r="I361" s="160"/>
      <c r="J361" s="160"/>
      <c r="K361" s="160"/>
      <c r="L361" s="161"/>
      <c r="M361" s="49" t="str">
        <f>IFERROR((D356+E356+D358+E358+D360+E360+M362)/(D355+E355),"")</f>
        <v/>
      </c>
      <c r="N361" s="120" t="str">
        <f>IFERROR((F356+F358+F360+N362)/F355,"")</f>
        <v/>
      </c>
      <c r="O361" s="120" t="str">
        <f>IFERROR((G356+H356+G358+H358+G360+H360+O362)/(G355+H355),"")</f>
        <v/>
      </c>
      <c r="P361" s="120" t="str">
        <f>IFERROR((I356+I358+I360+P362)/I355,"")</f>
        <v/>
      </c>
    </row>
    <row r="362" spans="1:18" x14ac:dyDescent="0.35">
      <c r="A362" s="152"/>
      <c r="B362" s="150"/>
      <c r="C362" s="121" t="s">
        <v>33</v>
      </c>
      <c r="D362" s="121"/>
      <c r="E362" s="14"/>
      <c r="F362" s="14"/>
      <c r="G362" s="14"/>
      <c r="H362" s="14"/>
      <c r="I362" s="14"/>
      <c r="J362" s="14"/>
      <c r="K362" s="14"/>
      <c r="L362" s="122"/>
      <c r="M362" s="47">
        <f>SUMIF(Working!$A:$A,$A355,Working!AF:AF)-SUMIF(Working!$A:$A,$A355,Working!P:P)</f>
        <v>0</v>
      </c>
      <c r="N362" s="50">
        <f>SUMIF(Working!$A:$A,$A355,Working!AG:AG)-SUMIF(Working!$A:$A,$A355,Working!S:S)</f>
        <v>0</v>
      </c>
      <c r="O362" s="50">
        <f>SUMIF(Working!$A:$A,$A355,Working!AH:AH)-SUMIF(Working!$A:$A,$A355,Working!R:R)</f>
        <v>0</v>
      </c>
      <c r="P362" s="50">
        <f>SUMIF(Working!$A:$A,$A355,Working!AI:AI)-SUMIF(Working!$A:$A,$A355,Working!Q:Q)</f>
        <v>0</v>
      </c>
    </row>
    <row r="363" spans="1:18" x14ac:dyDescent="0.35">
      <c r="A363" s="152"/>
      <c r="B363" s="150"/>
      <c r="C363" s="116" t="s">
        <v>22</v>
      </c>
      <c r="D363" s="117">
        <v>464</v>
      </c>
      <c r="E363" s="118">
        <v>1368</v>
      </c>
      <c r="F363" s="118">
        <v>324</v>
      </c>
      <c r="G363" s="118">
        <v>0</v>
      </c>
      <c r="H363" s="118">
        <v>108</v>
      </c>
      <c r="I363" s="118">
        <v>0</v>
      </c>
      <c r="J363" s="118">
        <v>206</v>
      </c>
      <c r="K363" s="118">
        <v>0</v>
      </c>
      <c r="L363" s="119">
        <v>2470</v>
      </c>
      <c r="M363" s="138"/>
      <c r="N363" s="123"/>
      <c r="O363" s="123"/>
      <c r="P363" s="123"/>
      <c r="Q363" s="123"/>
      <c r="R363" s="123"/>
    </row>
    <row r="364" spans="1:18" x14ac:dyDescent="0.35">
      <c r="A364" s="152"/>
      <c r="B364" s="150"/>
      <c r="C364" s="113" t="s">
        <v>24</v>
      </c>
      <c r="D364" s="113"/>
      <c r="E364" s="114"/>
      <c r="F364" s="114"/>
      <c r="G364" s="114"/>
      <c r="H364" s="114"/>
      <c r="I364" s="114"/>
      <c r="J364" s="114"/>
      <c r="K364" s="114"/>
      <c r="L364" s="115"/>
    </row>
    <row r="365" spans="1:18" x14ac:dyDescent="0.35">
      <c r="A365" s="151">
        <v>1601246</v>
      </c>
      <c r="B365" s="149" t="s">
        <v>284</v>
      </c>
      <c r="C365" s="145" t="s">
        <v>27</v>
      </c>
      <c r="D365" s="146">
        <v>0</v>
      </c>
      <c r="E365" s="147">
        <v>0</v>
      </c>
      <c r="F365" s="147">
        <v>0</v>
      </c>
      <c r="G365" s="147"/>
      <c r="H365" s="147">
        <v>50</v>
      </c>
      <c r="I365" s="147">
        <v>0</v>
      </c>
      <c r="J365" s="147">
        <v>0</v>
      </c>
      <c r="K365" s="147">
        <v>0</v>
      </c>
      <c r="L365" s="148">
        <v>50</v>
      </c>
      <c r="M365" s="47" t="e">
        <f>(D365+E365)*Q365</f>
        <v>#DIV/0!</v>
      </c>
      <c r="N365" s="112" t="e">
        <f>F365*Q365</f>
        <v>#DIV/0!</v>
      </c>
      <c r="O365" s="112" t="e">
        <f>(G365+H365)*Q365</f>
        <v>#DIV/0!</v>
      </c>
      <c r="P365" s="112" t="e">
        <f>I365*Q365</f>
        <v>#DIV/0!</v>
      </c>
      <c r="Q365" s="14" t="e">
        <f>(J366+J368+J370+R365)/J365</f>
        <v>#DIV/0!</v>
      </c>
      <c r="R365" s="14">
        <v>20</v>
      </c>
    </row>
    <row r="366" spans="1:18" x14ac:dyDescent="0.35">
      <c r="A366" s="152"/>
      <c r="B366" s="150"/>
      <c r="C366" s="101" t="s">
        <v>28</v>
      </c>
      <c r="D366" s="102">
        <v>0</v>
      </c>
      <c r="E366" s="13">
        <v>0</v>
      </c>
      <c r="F366" s="13">
        <v>8</v>
      </c>
      <c r="G366" s="13"/>
      <c r="H366" s="13">
        <v>0</v>
      </c>
      <c r="I366" s="13">
        <v>0</v>
      </c>
      <c r="J366" s="13">
        <v>0</v>
      </c>
      <c r="K366" s="13">
        <v>0</v>
      </c>
      <c r="L366" s="103">
        <v>8</v>
      </c>
      <c r="M366" s="47" t="e">
        <f>M365-(D366+E366+D368+E368+D370+E370)</f>
        <v>#DIV/0!</v>
      </c>
      <c r="N366" s="112" t="e">
        <f>N365-(F366+F368+F370)</f>
        <v>#DIV/0!</v>
      </c>
      <c r="O366" s="112" t="e">
        <f>O365-(G366+H366+G368+H368+G370+H370)</f>
        <v>#DIV/0!</v>
      </c>
      <c r="P366" s="112" t="e">
        <f>P365-(I366+I368+I370)</f>
        <v>#DIV/0!</v>
      </c>
      <c r="Q366" s="14"/>
      <c r="R366" s="14"/>
    </row>
    <row r="367" spans="1:18" x14ac:dyDescent="0.35">
      <c r="A367" s="152"/>
      <c r="B367" s="150"/>
      <c r="C367" s="139" t="s">
        <v>25</v>
      </c>
      <c r="D367" s="139"/>
      <c r="E367" s="140"/>
      <c r="F367" s="140"/>
      <c r="G367" s="140"/>
      <c r="H367" s="140">
        <v>0</v>
      </c>
      <c r="I367" s="140"/>
      <c r="J367" s="140"/>
      <c r="K367" s="140"/>
      <c r="L367" s="141">
        <v>0.16</v>
      </c>
    </row>
    <row r="368" spans="1:18" x14ac:dyDescent="0.35">
      <c r="A368" s="152"/>
      <c r="B368" s="150"/>
      <c r="C368" s="116" t="s">
        <v>29</v>
      </c>
      <c r="D368" s="117">
        <v>0</v>
      </c>
      <c r="E368" s="118">
        <v>0</v>
      </c>
      <c r="F368" s="118">
        <v>8</v>
      </c>
      <c r="G368" s="118"/>
      <c r="H368" s="118">
        <v>0</v>
      </c>
      <c r="I368" s="118">
        <v>0</v>
      </c>
      <c r="J368" s="118">
        <v>0</v>
      </c>
      <c r="K368" s="118">
        <v>0</v>
      </c>
      <c r="L368" s="119">
        <v>8</v>
      </c>
      <c r="M368" s="49" t="str">
        <f>IFERROR((D366+E366+D368+E368+D370+E370+M369)/(D365+E365),"")</f>
        <v/>
      </c>
      <c r="N368" s="120" t="str">
        <f>IFERROR((F366+F368+F370+N369)/F365,"")</f>
        <v/>
      </c>
      <c r="O368" s="120">
        <f>IFERROR((G366+H366+G368+H368+G370+H370+O369)/(G365+H365),"")</f>
        <v>0</v>
      </c>
      <c r="P368" s="120" t="str">
        <f>IFERROR((I366+I368+I370+P369)/I365,"")</f>
        <v/>
      </c>
    </row>
    <row r="369" spans="1:18" x14ac:dyDescent="0.35">
      <c r="A369" s="152"/>
      <c r="B369" s="150"/>
      <c r="C369" s="139" t="s">
        <v>30</v>
      </c>
      <c r="D369" s="139"/>
      <c r="E369" s="140"/>
      <c r="F369" s="140"/>
      <c r="G369" s="140"/>
      <c r="H369" s="140">
        <v>0</v>
      </c>
      <c r="I369" s="140"/>
      <c r="J369" s="140"/>
      <c r="K369" s="140"/>
      <c r="L369" s="141">
        <v>0.32</v>
      </c>
      <c r="M369" s="47"/>
      <c r="N369" s="110"/>
      <c r="O369" s="110"/>
      <c r="P369" s="110"/>
    </row>
    <row r="370" spans="1:18" x14ac:dyDescent="0.35">
      <c r="A370" s="152"/>
      <c r="B370" s="150"/>
      <c r="C370" s="101" t="s">
        <v>31</v>
      </c>
      <c r="D370" s="102">
        <v>0</v>
      </c>
      <c r="E370" s="13">
        <v>0</v>
      </c>
      <c r="F370" s="13">
        <v>0</v>
      </c>
      <c r="G370" s="13"/>
      <c r="H370" s="13">
        <v>0</v>
      </c>
      <c r="I370" s="13">
        <v>0</v>
      </c>
      <c r="J370" s="13">
        <v>0</v>
      </c>
      <c r="K370" s="13">
        <v>0</v>
      </c>
      <c r="L370" s="103">
        <v>0</v>
      </c>
    </row>
    <row r="371" spans="1:18" x14ac:dyDescent="0.35">
      <c r="A371" s="152"/>
      <c r="B371" s="150"/>
      <c r="C371" s="159" t="s">
        <v>32</v>
      </c>
      <c r="D371" s="159"/>
      <c r="E371" s="160"/>
      <c r="F371" s="160"/>
      <c r="G371" s="160"/>
      <c r="H371" s="160">
        <v>0</v>
      </c>
      <c r="I371" s="160"/>
      <c r="J371" s="160"/>
      <c r="K371" s="160"/>
      <c r="L371" s="161">
        <v>0.32</v>
      </c>
      <c r="M371" s="49" t="str">
        <f>IFERROR((D366+E366+D368+E368+D370+E370+M372)/(D365+E365),"")</f>
        <v/>
      </c>
      <c r="N371" s="120" t="str">
        <f>IFERROR((F366+F368+F370+N372)/F365,"")</f>
        <v/>
      </c>
      <c r="O371" s="120">
        <f>IFERROR((G366+H366+G368+H368+G370+H370+O372)/(G365+H365),"")</f>
        <v>0</v>
      </c>
      <c r="P371" s="120" t="str">
        <f>IFERROR((I366+I368+I370+P372)/I365,"")</f>
        <v/>
      </c>
    </row>
    <row r="372" spans="1:18" x14ac:dyDescent="0.35">
      <c r="A372" s="152"/>
      <c r="B372" s="150"/>
      <c r="C372" s="121" t="s">
        <v>33</v>
      </c>
      <c r="D372" s="121"/>
      <c r="E372" s="14"/>
      <c r="F372" s="14"/>
      <c r="G372" s="14"/>
      <c r="H372" s="14"/>
      <c r="I372" s="14"/>
      <c r="J372" s="14"/>
      <c r="K372" s="14"/>
      <c r="L372" s="122"/>
      <c r="M372" s="47">
        <f>SUMIF(Working!$A:$A,$A365,Working!AF:AF)-SUMIF(Working!$A:$A,$A365,Working!P:P)</f>
        <v>0</v>
      </c>
      <c r="N372" s="50">
        <f>SUMIF(Working!$A:$A,$A365,Working!AG:AG)-SUMIF(Working!$A:$A,$A365,Working!S:S)</f>
        <v>0</v>
      </c>
      <c r="O372" s="50">
        <f>SUMIF(Working!$A:$A,$A365,Working!AH:AH)-SUMIF(Working!$A:$A,$A365,Working!R:R)</f>
        <v>0</v>
      </c>
      <c r="P372" s="50">
        <f>SUMIF(Working!$A:$A,$A365,Working!AI:AI)-SUMIF(Working!$A:$A,$A365,Working!Q:Q)</f>
        <v>0</v>
      </c>
    </row>
    <row r="373" spans="1:18" x14ac:dyDescent="0.35">
      <c r="A373" s="152"/>
      <c r="B373" s="150"/>
      <c r="C373" s="116" t="s">
        <v>22</v>
      </c>
      <c r="D373" s="117">
        <v>0</v>
      </c>
      <c r="E373" s="118">
        <v>0</v>
      </c>
      <c r="F373" s="118">
        <v>16</v>
      </c>
      <c r="G373" s="118">
        <v>0</v>
      </c>
      <c r="H373" s="118">
        <v>-50</v>
      </c>
      <c r="I373" s="118">
        <v>0</v>
      </c>
      <c r="J373" s="118">
        <v>0</v>
      </c>
      <c r="K373" s="118">
        <v>0</v>
      </c>
      <c r="L373" s="119">
        <v>-34</v>
      </c>
      <c r="M373" s="138"/>
      <c r="N373" s="123"/>
      <c r="O373" s="123"/>
      <c r="P373" s="123"/>
      <c r="Q373" s="123"/>
      <c r="R373" s="123"/>
    </row>
    <row r="374" spans="1:18" x14ac:dyDescent="0.35">
      <c r="A374" s="152"/>
      <c r="B374" s="150"/>
      <c r="C374" s="113" t="s">
        <v>24</v>
      </c>
      <c r="D374" s="113"/>
      <c r="E374" s="114"/>
      <c r="F374" s="114"/>
      <c r="G374" s="114"/>
      <c r="H374" s="114"/>
      <c r="I374" s="114"/>
      <c r="J374" s="114"/>
      <c r="K374" s="114"/>
      <c r="L374" s="115"/>
    </row>
    <row r="375" spans="1:18" x14ac:dyDescent="0.35">
      <c r="A375" s="151">
        <v>1601247</v>
      </c>
      <c r="B375" s="149" t="s">
        <v>289</v>
      </c>
      <c r="C375" s="145" t="s">
        <v>27</v>
      </c>
      <c r="D375" s="146">
        <v>1286</v>
      </c>
      <c r="E375" s="147">
        <v>0</v>
      </c>
      <c r="F375" s="147">
        <v>868</v>
      </c>
      <c r="G375" s="147"/>
      <c r="H375" s="147">
        <v>3391</v>
      </c>
      <c r="I375" s="147">
        <v>0</v>
      </c>
      <c r="J375" s="147">
        <v>5444</v>
      </c>
      <c r="K375" s="147">
        <v>0</v>
      </c>
      <c r="L375" s="148">
        <v>10989</v>
      </c>
      <c r="M375" s="47">
        <f>(D375+E375)*Q375</f>
        <v>1202.8493754592212</v>
      </c>
      <c r="N375" s="112">
        <f>F375*Q375</f>
        <v>811.87656135194709</v>
      </c>
      <c r="O375" s="112">
        <f>(G375+H375)*Q375</f>
        <v>3171.7435709037472</v>
      </c>
      <c r="P375" s="112">
        <f>I375*Q375</f>
        <v>0</v>
      </c>
      <c r="Q375" s="14">
        <f>(J376+J378+J380+R375)/J375</f>
        <v>0.93534166054371781</v>
      </c>
      <c r="R375" s="14">
        <v>20</v>
      </c>
    </row>
    <row r="376" spans="1:18" x14ac:dyDescent="0.35">
      <c r="A376" s="152"/>
      <c r="B376" s="150"/>
      <c r="C376" s="101" t="s">
        <v>28</v>
      </c>
      <c r="D376" s="102">
        <v>668</v>
      </c>
      <c r="E376" s="13">
        <v>0</v>
      </c>
      <c r="F376" s="13">
        <v>503</v>
      </c>
      <c r="G376" s="13"/>
      <c r="H376" s="13">
        <v>576</v>
      </c>
      <c r="I376" s="13">
        <v>0</v>
      </c>
      <c r="J376" s="13">
        <v>2932</v>
      </c>
      <c r="K376" s="13">
        <v>0</v>
      </c>
      <c r="L376" s="103">
        <v>4679</v>
      </c>
      <c r="M376" s="47">
        <f>M375-(D376+E376+D378+E378+D380+E380)</f>
        <v>58.849375459221164</v>
      </c>
      <c r="N376" s="112">
        <f>N375-(F376+F378+F380)</f>
        <v>-44.123438648052911</v>
      </c>
      <c r="O376" s="112">
        <f>O375-(G376+H376+G378+H378+G380+H380)</f>
        <v>731.74357090374724</v>
      </c>
      <c r="P376" s="112">
        <f>P375-(I376+I378+I380)</f>
        <v>-1228</v>
      </c>
      <c r="Q376" s="14"/>
      <c r="R376" s="14"/>
    </row>
    <row r="377" spans="1:18" x14ac:dyDescent="0.35">
      <c r="A377" s="152"/>
      <c r="B377" s="150"/>
      <c r="C377" s="139" t="s">
        <v>25</v>
      </c>
      <c r="D377" s="139">
        <v>0.51944012441679632</v>
      </c>
      <c r="E377" s="140"/>
      <c r="F377" s="140">
        <v>0.57949308755760365</v>
      </c>
      <c r="G377" s="140"/>
      <c r="H377" s="140">
        <v>0.16986139781775286</v>
      </c>
      <c r="I377" s="140"/>
      <c r="J377" s="140">
        <v>0.53857457751653193</v>
      </c>
      <c r="K377" s="140"/>
      <c r="L377" s="141">
        <v>0.4257894257894258</v>
      </c>
    </row>
    <row r="378" spans="1:18" x14ac:dyDescent="0.35">
      <c r="A378" s="152"/>
      <c r="B378" s="150"/>
      <c r="C378" s="116" t="s">
        <v>29</v>
      </c>
      <c r="D378" s="117">
        <v>396</v>
      </c>
      <c r="E378" s="118">
        <v>80</v>
      </c>
      <c r="F378" s="118">
        <v>353</v>
      </c>
      <c r="G378" s="118"/>
      <c r="H378" s="118">
        <v>1744</v>
      </c>
      <c r="I378" s="118">
        <v>1228</v>
      </c>
      <c r="J378" s="118">
        <v>1796</v>
      </c>
      <c r="K378" s="118">
        <v>0</v>
      </c>
      <c r="L378" s="119">
        <v>5597</v>
      </c>
      <c r="M378" s="49">
        <f>IFERROR((D376+E376+D378+E378+D380+E380+M379)/(D375+E375),"")</f>
        <v>0.88958009331259724</v>
      </c>
      <c r="N378" s="120">
        <f>IFERROR((F376+F378+F380+N379)/F375,"")</f>
        <v>0.98617511520737322</v>
      </c>
      <c r="O378" s="120">
        <f>IFERROR((G376+H376+G378+H378+G380+H380+O379)/(G375+H375),"")</f>
        <v>0.7195517546446476</v>
      </c>
      <c r="P378" s="120" t="str">
        <f>IFERROR((I376+I378+I380+P379)/I375,"")</f>
        <v/>
      </c>
    </row>
    <row r="379" spans="1:18" x14ac:dyDescent="0.35">
      <c r="A379" s="152"/>
      <c r="B379" s="150"/>
      <c r="C379" s="139" t="s">
        <v>30</v>
      </c>
      <c r="D379" s="139">
        <v>0.82737169517884912</v>
      </c>
      <c r="E379" s="140"/>
      <c r="F379" s="140">
        <v>0.98617511520737322</v>
      </c>
      <c r="G379" s="140"/>
      <c r="H379" s="140">
        <v>0.68416396343261576</v>
      </c>
      <c r="I379" s="140"/>
      <c r="J379" s="140">
        <v>0.86847905951506243</v>
      </c>
      <c r="K379" s="140"/>
      <c r="L379" s="141">
        <v>0.93511693511693517</v>
      </c>
      <c r="M379" s="47"/>
      <c r="N379" s="110"/>
      <c r="O379" s="110"/>
      <c r="P379" s="110"/>
    </row>
    <row r="380" spans="1:18" x14ac:dyDescent="0.35">
      <c r="A380" s="152"/>
      <c r="B380" s="150"/>
      <c r="C380" s="101" t="s">
        <v>31</v>
      </c>
      <c r="D380" s="102">
        <v>0</v>
      </c>
      <c r="E380" s="13">
        <v>0</v>
      </c>
      <c r="F380" s="13">
        <v>0</v>
      </c>
      <c r="G380" s="13"/>
      <c r="H380" s="13">
        <v>120</v>
      </c>
      <c r="I380" s="13">
        <v>0</v>
      </c>
      <c r="J380" s="13">
        <v>344</v>
      </c>
      <c r="K380" s="13">
        <v>360</v>
      </c>
      <c r="L380" s="103">
        <v>824</v>
      </c>
    </row>
    <row r="381" spans="1:18" x14ac:dyDescent="0.35">
      <c r="A381" s="152"/>
      <c r="B381" s="150"/>
      <c r="C381" s="159" t="s">
        <v>32</v>
      </c>
      <c r="D381" s="159">
        <v>0.82737169517884912</v>
      </c>
      <c r="E381" s="160"/>
      <c r="F381" s="160">
        <v>0.98617511520737322</v>
      </c>
      <c r="G381" s="160"/>
      <c r="H381" s="160">
        <v>0.7195517546446476</v>
      </c>
      <c r="I381" s="160"/>
      <c r="J381" s="160">
        <v>0.93166789125642913</v>
      </c>
      <c r="K381" s="160"/>
      <c r="L381" s="161">
        <v>1.0101010101010102</v>
      </c>
      <c r="M381" s="49">
        <f>IFERROR((D376+E376+D378+E378+D380+E380+M382)/(D375+E375),"")</f>
        <v>0.88958009331259724</v>
      </c>
      <c r="N381" s="120">
        <f>IFERROR((F376+F378+F380+N382)/F375,"")</f>
        <v>0.98617511520737322</v>
      </c>
      <c r="O381" s="120">
        <f>IFERROR((G376+H376+G378+H378+G380+H380+O382)/(G375+H375),"")</f>
        <v>0.7195517546446476</v>
      </c>
      <c r="P381" s="120" t="str">
        <f>IFERROR((I376+I378+I380+P382)/I375,"")</f>
        <v/>
      </c>
    </row>
    <row r="382" spans="1:18" x14ac:dyDescent="0.35">
      <c r="A382" s="152"/>
      <c r="B382" s="150"/>
      <c r="C382" s="121" t="s">
        <v>33</v>
      </c>
      <c r="D382" s="121"/>
      <c r="E382" s="14"/>
      <c r="F382" s="14"/>
      <c r="G382" s="14"/>
      <c r="H382" s="14"/>
      <c r="I382" s="14"/>
      <c r="J382" s="14"/>
      <c r="K382" s="14"/>
      <c r="L382" s="122"/>
      <c r="M382" s="47">
        <f>SUMIF(Working!$A:$A,$A375,Working!AF:AF)-SUMIF(Working!$A:$A,$A375,Working!P:P)</f>
        <v>0</v>
      </c>
      <c r="N382" s="50">
        <f>SUMIF(Working!$A:$A,$A375,Working!AG:AG)-SUMIF(Working!$A:$A,$A375,Working!S:S)</f>
        <v>0</v>
      </c>
      <c r="O382" s="50">
        <f>SUMIF(Working!$A:$A,$A375,Working!AH:AH)-SUMIF(Working!$A:$A,$A375,Working!R:R)</f>
        <v>0</v>
      </c>
      <c r="P382" s="50">
        <f>SUMIF(Working!$A:$A,$A375,Working!AI:AI)-SUMIF(Working!$A:$A,$A375,Working!Q:Q)</f>
        <v>0</v>
      </c>
    </row>
    <row r="383" spans="1:18" x14ac:dyDescent="0.35">
      <c r="A383" s="152"/>
      <c r="B383" s="150"/>
      <c r="C383" s="116" t="s">
        <v>22</v>
      </c>
      <c r="D383" s="117">
        <v>-222</v>
      </c>
      <c r="E383" s="118">
        <v>80</v>
      </c>
      <c r="F383" s="118">
        <v>-12</v>
      </c>
      <c r="G383" s="118">
        <v>0</v>
      </c>
      <c r="H383" s="118">
        <v>-951</v>
      </c>
      <c r="I383" s="118">
        <v>1228</v>
      </c>
      <c r="J383" s="118">
        <v>-372</v>
      </c>
      <c r="K383" s="118">
        <v>360</v>
      </c>
      <c r="L383" s="119">
        <v>111</v>
      </c>
      <c r="M383" s="138"/>
      <c r="N383" s="123"/>
      <c r="O383" s="123"/>
      <c r="P383" s="123"/>
      <c r="Q383" s="123"/>
      <c r="R383" s="123"/>
    </row>
    <row r="384" spans="1:18" x14ac:dyDescent="0.35">
      <c r="A384" s="152"/>
      <c r="B384" s="150"/>
      <c r="C384" s="113" t="s">
        <v>24</v>
      </c>
      <c r="D384" s="113"/>
      <c r="E384" s="114"/>
      <c r="F384" s="114"/>
      <c r="G384" s="114"/>
      <c r="H384" s="114"/>
      <c r="I384" s="114"/>
      <c r="J384" s="114"/>
      <c r="K384" s="114"/>
      <c r="L384" s="115"/>
    </row>
    <row r="385" spans="1:18" x14ac:dyDescent="0.35">
      <c r="A385" s="151">
        <v>1601248</v>
      </c>
      <c r="B385" s="149" t="s">
        <v>286</v>
      </c>
      <c r="C385" s="145" t="s">
        <v>27</v>
      </c>
      <c r="D385" s="146">
        <v>0</v>
      </c>
      <c r="E385" s="147">
        <v>0</v>
      </c>
      <c r="F385" s="147">
        <v>0</v>
      </c>
      <c r="G385" s="147"/>
      <c r="H385" s="147">
        <v>0</v>
      </c>
      <c r="I385" s="147">
        <v>0</v>
      </c>
      <c r="J385" s="147">
        <v>0</v>
      </c>
      <c r="K385" s="147">
        <v>0</v>
      </c>
      <c r="L385" s="148">
        <v>0</v>
      </c>
      <c r="M385" s="47" t="e">
        <f>(D385+E385)*Q385</f>
        <v>#DIV/0!</v>
      </c>
      <c r="N385" s="112" t="e">
        <f>F385*Q385</f>
        <v>#DIV/0!</v>
      </c>
      <c r="O385" s="112" t="e">
        <f>(G385+H385)*Q385</f>
        <v>#DIV/0!</v>
      </c>
      <c r="P385" s="112" t="e">
        <f>I385*Q385</f>
        <v>#DIV/0!</v>
      </c>
      <c r="Q385" s="14" t="e">
        <f>(J386+J388+J390+R385)/J385</f>
        <v>#DIV/0!</v>
      </c>
      <c r="R385" s="14">
        <v>20</v>
      </c>
    </row>
    <row r="386" spans="1:18" x14ac:dyDescent="0.35">
      <c r="A386" s="152"/>
      <c r="B386" s="150"/>
      <c r="C386" s="101" t="s">
        <v>28</v>
      </c>
      <c r="D386" s="102">
        <v>0</v>
      </c>
      <c r="E386" s="13">
        <v>0</v>
      </c>
      <c r="F386" s="13">
        <v>6</v>
      </c>
      <c r="G386" s="13"/>
      <c r="H386" s="13">
        <v>165</v>
      </c>
      <c r="I386" s="13">
        <v>0</v>
      </c>
      <c r="J386" s="13">
        <v>21</v>
      </c>
      <c r="K386" s="13">
        <v>0</v>
      </c>
      <c r="L386" s="103">
        <v>192</v>
      </c>
      <c r="M386" s="47" t="e">
        <f>M385-(D386+E386+D388+E388+D390+E390)</f>
        <v>#DIV/0!</v>
      </c>
      <c r="N386" s="112" t="e">
        <f>N385-(F386+F388+F390)</f>
        <v>#DIV/0!</v>
      </c>
      <c r="O386" s="112" t="e">
        <f>O385-(G386+H386+G388+H388+G390+H390)</f>
        <v>#DIV/0!</v>
      </c>
      <c r="P386" s="112" t="e">
        <f>P385-(I386+I388+I390)</f>
        <v>#DIV/0!</v>
      </c>
      <c r="Q386" s="14"/>
      <c r="R386" s="14"/>
    </row>
    <row r="387" spans="1:18" x14ac:dyDescent="0.35">
      <c r="A387" s="152"/>
      <c r="B387" s="150"/>
      <c r="C387" s="139" t="s">
        <v>25</v>
      </c>
      <c r="D387" s="139"/>
      <c r="E387" s="140"/>
      <c r="F387" s="140"/>
      <c r="G387" s="140"/>
      <c r="H387" s="140"/>
      <c r="I387" s="140"/>
      <c r="J387" s="140"/>
      <c r="K387" s="140"/>
      <c r="L387" s="141"/>
    </row>
    <row r="388" spans="1:18" x14ac:dyDescent="0.35">
      <c r="A388" s="152"/>
      <c r="B388" s="150"/>
      <c r="C388" s="116" t="s">
        <v>29</v>
      </c>
      <c r="D388" s="117">
        <v>0</v>
      </c>
      <c r="E388" s="118">
        <v>0</v>
      </c>
      <c r="F388" s="118">
        <v>39</v>
      </c>
      <c r="G388" s="118"/>
      <c r="H388" s="118">
        <v>183</v>
      </c>
      <c r="I388" s="118">
        <v>0</v>
      </c>
      <c r="J388" s="118">
        <v>90</v>
      </c>
      <c r="K388" s="118">
        <v>0</v>
      </c>
      <c r="L388" s="119">
        <v>312</v>
      </c>
      <c r="M388" s="49" t="str">
        <f>IFERROR((D386+E386+D388+E388+D390+E390+M389)/(D385+E385),"")</f>
        <v/>
      </c>
      <c r="N388" s="120" t="str">
        <f>IFERROR((F386+F388+F390+N389)/F385,"")</f>
        <v/>
      </c>
      <c r="O388" s="120" t="str">
        <f>IFERROR((G386+H386+G388+H388+G390+H390+O389)/(G385+H385),"")</f>
        <v/>
      </c>
      <c r="P388" s="120" t="str">
        <f>IFERROR((I386+I388+I390+P389)/I385,"")</f>
        <v/>
      </c>
    </row>
    <row r="389" spans="1:18" x14ac:dyDescent="0.35">
      <c r="A389" s="152"/>
      <c r="B389" s="150"/>
      <c r="C389" s="139" t="s">
        <v>30</v>
      </c>
      <c r="D389" s="139"/>
      <c r="E389" s="140"/>
      <c r="F389" s="140"/>
      <c r="G389" s="140"/>
      <c r="H389" s="140"/>
      <c r="I389" s="140"/>
      <c r="J389" s="140"/>
      <c r="K389" s="140"/>
      <c r="L389" s="141"/>
      <c r="M389" s="47"/>
      <c r="N389" s="110"/>
      <c r="O389" s="110"/>
      <c r="P389" s="110"/>
    </row>
    <row r="390" spans="1:18" x14ac:dyDescent="0.35">
      <c r="A390" s="152"/>
      <c r="B390" s="150"/>
      <c r="C390" s="101" t="s">
        <v>31</v>
      </c>
      <c r="D390" s="102">
        <v>3</v>
      </c>
      <c r="E390" s="13">
        <v>0</v>
      </c>
      <c r="F390" s="13">
        <v>0</v>
      </c>
      <c r="G390" s="13"/>
      <c r="H390" s="13">
        <v>0</v>
      </c>
      <c r="I390" s="13">
        <v>0</v>
      </c>
      <c r="J390" s="13">
        <v>0</v>
      </c>
      <c r="K390" s="13">
        <v>0</v>
      </c>
      <c r="L390" s="103">
        <v>3</v>
      </c>
    </row>
    <row r="391" spans="1:18" x14ac:dyDescent="0.35">
      <c r="A391" s="152"/>
      <c r="B391" s="150"/>
      <c r="C391" s="159" t="s">
        <v>32</v>
      </c>
      <c r="D391" s="159"/>
      <c r="E391" s="160"/>
      <c r="F391" s="160"/>
      <c r="G391" s="160"/>
      <c r="H391" s="160"/>
      <c r="I391" s="160"/>
      <c r="J391" s="160"/>
      <c r="K391" s="160"/>
      <c r="L391" s="161"/>
      <c r="M391" s="49" t="str">
        <f>IFERROR((D386+E386+D388+E388+D390+E390+M392)/(D385+E385),"")</f>
        <v/>
      </c>
      <c r="N391" s="120" t="str">
        <f>IFERROR((F386+F388+F390+N392)/F385,"")</f>
        <v/>
      </c>
      <c r="O391" s="120" t="str">
        <f>IFERROR((G386+H386+G388+H388+G390+H390+O392)/(G385+H385),"")</f>
        <v/>
      </c>
      <c r="P391" s="120" t="str">
        <f>IFERROR((I386+I388+I390+P392)/I385,"")</f>
        <v/>
      </c>
    </row>
    <row r="392" spans="1:18" x14ac:dyDescent="0.35">
      <c r="A392" s="152"/>
      <c r="B392" s="150"/>
      <c r="C392" s="121" t="s">
        <v>33</v>
      </c>
      <c r="D392" s="121"/>
      <c r="E392" s="14"/>
      <c r="F392" s="14"/>
      <c r="G392" s="14"/>
      <c r="H392" s="14"/>
      <c r="I392" s="14"/>
      <c r="J392" s="14"/>
      <c r="K392" s="14"/>
      <c r="L392" s="122"/>
      <c r="M392" s="47">
        <f>SUMIF(Working!$A:$A,$A385,Working!AF:AF)-SUMIF(Working!$A:$A,$A385,Working!P:P)</f>
        <v>0</v>
      </c>
      <c r="N392" s="50">
        <f>SUMIF(Working!$A:$A,$A385,Working!AG:AG)-SUMIF(Working!$A:$A,$A385,Working!S:S)</f>
        <v>0</v>
      </c>
      <c r="O392" s="50">
        <f>SUMIF(Working!$A:$A,$A385,Working!AH:AH)-SUMIF(Working!$A:$A,$A385,Working!R:R)</f>
        <v>0</v>
      </c>
      <c r="P392" s="50">
        <f>SUMIF(Working!$A:$A,$A385,Working!AI:AI)-SUMIF(Working!$A:$A,$A385,Working!Q:Q)</f>
        <v>0</v>
      </c>
    </row>
    <row r="393" spans="1:18" x14ac:dyDescent="0.35">
      <c r="A393" s="152"/>
      <c r="B393" s="150"/>
      <c r="C393" s="116" t="s">
        <v>22</v>
      </c>
      <c r="D393" s="117">
        <v>3</v>
      </c>
      <c r="E393" s="118">
        <v>0</v>
      </c>
      <c r="F393" s="118">
        <v>45</v>
      </c>
      <c r="G393" s="118">
        <v>0</v>
      </c>
      <c r="H393" s="118">
        <v>348</v>
      </c>
      <c r="I393" s="118">
        <v>0</v>
      </c>
      <c r="J393" s="118">
        <v>111</v>
      </c>
      <c r="K393" s="118">
        <v>0</v>
      </c>
      <c r="L393" s="119">
        <v>507</v>
      </c>
      <c r="M393" s="138"/>
      <c r="N393" s="123"/>
      <c r="O393" s="123"/>
      <c r="P393" s="123"/>
      <c r="Q393" s="123"/>
      <c r="R393" s="123"/>
    </row>
    <row r="394" spans="1:18" x14ac:dyDescent="0.35">
      <c r="A394" s="152"/>
      <c r="B394" s="150"/>
      <c r="C394" s="113" t="s">
        <v>24</v>
      </c>
      <c r="D394" s="113"/>
      <c r="E394" s="114"/>
      <c r="F394" s="114"/>
      <c r="G394" s="114"/>
      <c r="H394" s="114"/>
      <c r="I394" s="114"/>
      <c r="J394" s="114"/>
      <c r="K394" s="114"/>
      <c r="L394" s="115"/>
    </row>
    <row r="395" spans="1:18" x14ac:dyDescent="0.35">
      <c r="A395" s="151">
        <v>1601261</v>
      </c>
      <c r="B395" s="149" t="s">
        <v>63</v>
      </c>
      <c r="C395" s="145" t="s">
        <v>27</v>
      </c>
      <c r="D395" s="146">
        <v>9603</v>
      </c>
      <c r="E395" s="147">
        <v>0</v>
      </c>
      <c r="F395" s="147">
        <v>5789</v>
      </c>
      <c r="G395" s="147"/>
      <c r="H395" s="147">
        <v>12030</v>
      </c>
      <c r="I395" s="147">
        <v>1370</v>
      </c>
      <c r="J395" s="147">
        <v>12873</v>
      </c>
      <c r="K395" s="147">
        <v>0</v>
      </c>
      <c r="L395" s="148">
        <v>41665</v>
      </c>
      <c r="M395" s="47">
        <f>(D395+E395)*Q395</f>
        <v>7360.5842460964814</v>
      </c>
      <c r="N395" s="112">
        <f>F395*Q395</f>
        <v>4437.1990212071778</v>
      </c>
      <c r="O395" s="112">
        <f>(G395+H395)*Q395</f>
        <v>9220.8506175716611</v>
      </c>
      <c r="P395" s="112">
        <f>I395*Q395</f>
        <v>1050.0885574458168</v>
      </c>
      <c r="Q395" s="14">
        <f>(J396+J398+J400+R395)/J395</f>
        <v>0.76648799813563273</v>
      </c>
      <c r="R395" s="14">
        <v>20</v>
      </c>
    </row>
    <row r="396" spans="1:18" x14ac:dyDescent="0.35">
      <c r="A396" s="152"/>
      <c r="B396" s="150"/>
      <c r="C396" s="101" t="s">
        <v>28</v>
      </c>
      <c r="D396" s="102">
        <v>3096</v>
      </c>
      <c r="E396" s="13">
        <v>0</v>
      </c>
      <c r="F396" s="13">
        <v>2730</v>
      </c>
      <c r="G396" s="13"/>
      <c r="H396" s="13">
        <v>3600</v>
      </c>
      <c r="I396" s="13">
        <v>210</v>
      </c>
      <c r="J396" s="13">
        <v>2866</v>
      </c>
      <c r="K396" s="13">
        <v>0</v>
      </c>
      <c r="L396" s="103">
        <v>12502</v>
      </c>
      <c r="M396" s="47">
        <f>M395-(D396+E396+D398+E398+D400+E400)</f>
        <v>-20377.415753903519</v>
      </c>
      <c r="N396" s="112">
        <f>N395-(F396+F398+F400)</f>
        <v>-5717.8009787928222</v>
      </c>
      <c r="O396" s="112">
        <f>O395-(G396+H396+G398+H398+G400+H400)</f>
        <v>595.85061757166113</v>
      </c>
      <c r="P396" s="112">
        <f>P395-(I396+I398+I400)</f>
        <v>-9437.9114425541829</v>
      </c>
      <c r="Q396" s="14"/>
      <c r="R396" s="14"/>
    </row>
    <row r="397" spans="1:18" x14ac:dyDescent="0.35">
      <c r="A397" s="152"/>
      <c r="B397" s="150"/>
      <c r="C397" s="139" t="s">
        <v>25</v>
      </c>
      <c r="D397" s="139">
        <v>0.32239925023430177</v>
      </c>
      <c r="E397" s="140"/>
      <c r="F397" s="140">
        <v>0.47158403869407495</v>
      </c>
      <c r="G397" s="140"/>
      <c r="H397" s="140">
        <v>0.29925187032418954</v>
      </c>
      <c r="I397" s="140">
        <v>0.15328467153284672</v>
      </c>
      <c r="J397" s="140">
        <v>0.22263652606230094</v>
      </c>
      <c r="K397" s="140"/>
      <c r="L397" s="141">
        <v>0.300060002400096</v>
      </c>
    </row>
    <row r="398" spans="1:18" x14ac:dyDescent="0.35">
      <c r="A398" s="152"/>
      <c r="B398" s="150"/>
      <c r="C398" s="116" t="s">
        <v>29</v>
      </c>
      <c r="D398" s="117">
        <v>5091</v>
      </c>
      <c r="E398" s="118">
        <v>19491</v>
      </c>
      <c r="F398" s="118">
        <v>3543</v>
      </c>
      <c r="G398" s="118"/>
      <c r="H398" s="118">
        <v>4995</v>
      </c>
      <c r="I398" s="118">
        <v>10278</v>
      </c>
      <c r="J398" s="118">
        <v>5781</v>
      </c>
      <c r="K398" s="118">
        <v>4998</v>
      </c>
      <c r="L398" s="119">
        <v>54177</v>
      </c>
      <c r="M398" s="49">
        <f>IFERROR((D396+E396+D398+E398+D400+E400+M399)/(D395+E395),"")</f>
        <v>2.8884723523898783</v>
      </c>
      <c r="N398" s="120">
        <f>IFERROR((F396+F398+F400+N399)/F395,"")</f>
        <v>1.7541889790982899</v>
      </c>
      <c r="O398" s="120">
        <f>IFERROR((G396+H396+G398+H398+G400+H400+O399)/(G395+H395),"")</f>
        <v>0.71695760598503744</v>
      </c>
      <c r="P398" s="120">
        <f>IFERROR((I396+I398+I400+P399)/I395,"")</f>
        <v>7.6554744525547447</v>
      </c>
    </row>
    <row r="399" spans="1:18" x14ac:dyDescent="0.35">
      <c r="A399" s="152"/>
      <c r="B399" s="150"/>
      <c r="C399" s="139" t="s">
        <v>30</v>
      </c>
      <c r="D399" s="139">
        <v>0.8525460793502031</v>
      </c>
      <c r="E399" s="140"/>
      <c r="F399" s="140">
        <v>1.0836068405596821</v>
      </c>
      <c r="G399" s="140"/>
      <c r="H399" s="140">
        <v>0.71446384039900246</v>
      </c>
      <c r="I399" s="140">
        <v>7.6554744525547447</v>
      </c>
      <c r="J399" s="140">
        <v>0.671715994717626</v>
      </c>
      <c r="K399" s="140"/>
      <c r="L399" s="141">
        <v>1.6003600144005761</v>
      </c>
      <c r="M399" s="47"/>
      <c r="N399" s="110"/>
      <c r="O399" s="110"/>
      <c r="P399" s="110"/>
    </row>
    <row r="400" spans="1:18" x14ac:dyDescent="0.35">
      <c r="A400" s="152"/>
      <c r="B400" s="150"/>
      <c r="C400" s="101" t="s">
        <v>31</v>
      </c>
      <c r="D400" s="102">
        <v>60</v>
      </c>
      <c r="E400" s="13">
        <v>0</v>
      </c>
      <c r="F400" s="13">
        <v>3882</v>
      </c>
      <c r="G400" s="13"/>
      <c r="H400" s="13">
        <v>30</v>
      </c>
      <c r="I400" s="13">
        <v>0</v>
      </c>
      <c r="J400" s="13">
        <v>1200</v>
      </c>
      <c r="K400" s="13">
        <v>0</v>
      </c>
      <c r="L400" s="103">
        <v>5172</v>
      </c>
    </row>
    <row r="401" spans="1:18" x14ac:dyDescent="0.35">
      <c r="A401" s="152"/>
      <c r="B401" s="150"/>
      <c r="C401" s="159" t="s">
        <v>32</v>
      </c>
      <c r="D401" s="159">
        <v>0.85879412683536394</v>
      </c>
      <c r="E401" s="160"/>
      <c r="F401" s="160">
        <v>1.7541889790982899</v>
      </c>
      <c r="G401" s="160"/>
      <c r="H401" s="160">
        <v>0.71695760598503744</v>
      </c>
      <c r="I401" s="160">
        <v>7.6554744525547447</v>
      </c>
      <c r="J401" s="160">
        <v>0.76493435873533755</v>
      </c>
      <c r="K401" s="160"/>
      <c r="L401" s="161">
        <v>1.7244929797191888</v>
      </c>
      <c r="M401" s="49">
        <f>IFERROR((D396+E396+D398+E398+D400+E400+M402)/(D395+E395),"")</f>
        <v>2.8884723523898783</v>
      </c>
      <c r="N401" s="120">
        <f>IFERROR((F396+F398+F400+N402)/F395,"")</f>
        <v>1.7541889790982899</v>
      </c>
      <c r="O401" s="120">
        <f>IFERROR((G396+H396+G398+H398+G400+H400+O402)/(G395+H395),"")</f>
        <v>0.71695760598503744</v>
      </c>
      <c r="P401" s="120">
        <f>IFERROR((I396+I398+I400+P402)/I395,"")</f>
        <v>7.6554744525547447</v>
      </c>
    </row>
    <row r="402" spans="1:18" x14ac:dyDescent="0.35">
      <c r="A402" s="152"/>
      <c r="B402" s="150"/>
      <c r="C402" s="121" t="s">
        <v>33</v>
      </c>
      <c r="D402" s="121"/>
      <c r="E402" s="14"/>
      <c r="F402" s="14"/>
      <c r="G402" s="14"/>
      <c r="H402" s="14"/>
      <c r="I402" s="14"/>
      <c r="J402" s="14"/>
      <c r="K402" s="14"/>
      <c r="L402" s="122"/>
      <c r="M402" s="47">
        <f>SUMIF(Working!$A:$A,$A395,Working!AF:AF)-SUMIF(Working!$A:$A,$A395,Working!P:P)</f>
        <v>0</v>
      </c>
      <c r="N402" s="50">
        <f>SUMIF(Working!$A:$A,$A395,Working!AG:AG)-SUMIF(Working!$A:$A,$A395,Working!S:S)</f>
        <v>0</v>
      </c>
      <c r="O402" s="50">
        <f>SUMIF(Working!$A:$A,$A395,Working!AH:AH)-SUMIF(Working!$A:$A,$A395,Working!R:R)</f>
        <v>0</v>
      </c>
      <c r="P402" s="50">
        <f>SUMIF(Working!$A:$A,$A395,Working!AI:AI)-SUMIF(Working!$A:$A,$A395,Working!Q:Q)</f>
        <v>0</v>
      </c>
    </row>
    <row r="403" spans="1:18" x14ac:dyDescent="0.35">
      <c r="A403" s="152"/>
      <c r="B403" s="150"/>
      <c r="C403" s="116" t="s">
        <v>22</v>
      </c>
      <c r="D403" s="117">
        <v>-1356</v>
      </c>
      <c r="E403" s="118">
        <v>19491</v>
      </c>
      <c r="F403" s="118">
        <v>4366</v>
      </c>
      <c r="G403" s="118">
        <v>0</v>
      </c>
      <c r="H403" s="118">
        <v>-3405</v>
      </c>
      <c r="I403" s="118">
        <v>9118</v>
      </c>
      <c r="J403" s="118">
        <v>-3026</v>
      </c>
      <c r="K403" s="118">
        <v>4998</v>
      </c>
      <c r="L403" s="119">
        <v>30186</v>
      </c>
      <c r="M403" s="138"/>
      <c r="N403" s="123"/>
      <c r="O403" s="123"/>
      <c r="P403" s="123"/>
      <c r="Q403" s="123"/>
      <c r="R403" s="123"/>
    </row>
    <row r="404" spans="1:18" x14ac:dyDescent="0.35">
      <c r="A404" s="152"/>
      <c r="B404" s="150"/>
      <c r="C404" s="113" t="s">
        <v>24</v>
      </c>
      <c r="D404" s="113"/>
      <c r="E404" s="114"/>
      <c r="F404" s="114"/>
      <c r="G404" s="114"/>
      <c r="H404" s="114"/>
      <c r="I404" s="114"/>
      <c r="J404" s="114"/>
      <c r="K404" s="114"/>
      <c r="L404" s="115"/>
    </row>
    <row r="405" spans="1:18" x14ac:dyDescent="0.35">
      <c r="A405" s="151">
        <v>1601262</v>
      </c>
      <c r="B405" s="149" t="s">
        <v>50</v>
      </c>
      <c r="C405" s="145" t="s">
        <v>27</v>
      </c>
      <c r="D405" s="146">
        <v>0</v>
      </c>
      <c r="E405" s="147">
        <v>0</v>
      </c>
      <c r="F405" s="147">
        <v>0</v>
      </c>
      <c r="G405" s="147"/>
      <c r="H405" s="147">
        <v>0</v>
      </c>
      <c r="I405" s="147">
        <v>0</v>
      </c>
      <c r="J405" s="147">
        <v>0</v>
      </c>
      <c r="K405" s="147"/>
      <c r="L405" s="148">
        <v>0</v>
      </c>
      <c r="M405" s="47" t="e">
        <f>(D405+E405)*Q405</f>
        <v>#DIV/0!</v>
      </c>
      <c r="N405" s="112" t="e">
        <f>F405*Q405</f>
        <v>#DIV/0!</v>
      </c>
      <c r="O405" s="112" t="e">
        <f>(G405+H405)*Q405</f>
        <v>#DIV/0!</v>
      </c>
      <c r="P405" s="112" t="e">
        <f>I405*Q405</f>
        <v>#DIV/0!</v>
      </c>
      <c r="Q405" s="14" t="e">
        <f>(J406+J408+J410+R405)/J405</f>
        <v>#DIV/0!</v>
      </c>
      <c r="R405" s="14">
        <v>20</v>
      </c>
    </row>
    <row r="406" spans="1:18" x14ac:dyDescent="0.35">
      <c r="A406" s="152"/>
      <c r="B406" s="150"/>
      <c r="C406" s="101" t="s">
        <v>28</v>
      </c>
      <c r="D406" s="102">
        <v>0</v>
      </c>
      <c r="E406" s="13">
        <v>0</v>
      </c>
      <c r="F406" s="13">
        <v>0</v>
      </c>
      <c r="G406" s="13"/>
      <c r="H406" s="13">
        <v>0</v>
      </c>
      <c r="I406" s="13">
        <v>0</v>
      </c>
      <c r="J406" s="13">
        <v>0</v>
      </c>
      <c r="K406" s="13"/>
      <c r="L406" s="103">
        <v>0</v>
      </c>
      <c r="M406" s="47" t="e">
        <f>M405-(D406+E406+D408+E408+D410+E410)</f>
        <v>#DIV/0!</v>
      </c>
      <c r="N406" s="112" t="e">
        <f>N405-(F406+F408+F410)</f>
        <v>#DIV/0!</v>
      </c>
      <c r="O406" s="112" t="e">
        <f>O405-(G406+H406+G408+H408+G410+H410)</f>
        <v>#DIV/0!</v>
      </c>
      <c r="P406" s="112" t="e">
        <f>P405-(I406+I408+I410)</f>
        <v>#DIV/0!</v>
      </c>
      <c r="Q406" s="14"/>
      <c r="R406" s="14"/>
    </row>
    <row r="407" spans="1:18" x14ac:dyDescent="0.35">
      <c r="A407" s="152"/>
      <c r="B407" s="150"/>
      <c r="C407" s="139" t="s">
        <v>25</v>
      </c>
      <c r="D407" s="139"/>
      <c r="E407" s="140"/>
      <c r="F407" s="140"/>
      <c r="G407" s="140"/>
      <c r="H407" s="140"/>
      <c r="I407" s="140"/>
      <c r="J407" s="140"/>
      <c r="K407" s="140"/>
      <c r="L407" s="141"/>
    </row>
    <row r="408" spans="1:18" x14ac:dyDescent="0.35">
      <c r="A408" s="152"/>
      <c r="B408" s="150"/>
      <c r="C408" s="116" t="s">
        <v>29</v>
      </c>
      <c r="D408" s="117">
        <v>0</v>
      </c>
      <c r="E408" s="118">
        <v>0</v>
      </c>
      <c r="F408" s="118">
        <v>0</v>
      </c>
      <c r="G408" s="118"/>
      <c r="H408" s="118">
        <v>0</v>
      </c>
      <c r="I408" s="118">
        <v>0</v>
      </c>
      <c r="J408" s="118">
        <v>0</v>
      </c>
      <c r="K408" s="118"/>
      <c r="L408" s="119">
        <v>0</v>
      </c>
      <c r="M408" s="49" t="str">
        <f>IFERROR((D406+E406+D408+E408+D410+E410+M409)/(D405+E405),"")</f>
        <v/>
      </c>
      <c r="N408" s="120" t="str">
        <f>IFERROR((F406+F408+F410+N409)/F405,"")</f>
        <v/>
      </c>
      <c r="O408" s="120" t="str">
        <f>IFERROR((G406+H406+G408+H408+G410+H410+O409)/(G405+H405),"")</f>
        <v/>
      </c>
      <c r="P408" s="120" t="str">
        <f>IFERROR((I406+I408+I410+P409)/I405,"")</f>
        <v/>
      </c>
    </row>
    <row r="409" spans="1:18" x14ac:dyDescent="0.35">
      <c r="A409" s="152"/>
      <c r="B409" s="150"/>
      <c r="C409" s="139" t="s">
        <v>30</v>
      </c>
      <c r="D409" s="139"/>
      <c r="E409" s="140"/>
      <c r="F409" s="140"/>
      <c r="G409" s="140"/>
      <c r="H409" s="140"/>
      <c r="I409" s="140"/>
      <c r="J409" s="140"/>
      <c r="K409" s="140"/>
      <c r="L409" s="141"/>
      <c r="M409" s="47"/>
      <c r="N409" s="110"/>
      <c r="O409" s="110"/>
      <c r="P409" s="110"/>
    </row>
    <row r="410" spans="1:18" x14ac:dyDescent="0.35">
      <c r="A410" s="152"/>
      <c r="B410" s="150"/>
      <c r="C410" s="101" t="s">
        <v>31</v>
      </c>
      <c r="D410" s="102">
        <v>0</v>
      </c>
      <c r="E410" s="13">
        <v>0</v>
      </c>
      <c r="F410" s="13">
        <v>0</v>
      </c>
      <c r="G410" s="13"/>
      <c r="H410" s="13">
        <v>0</v>
      </c>
      <c r="I410" s="13">
        <v>0</v>
      </c>
      <c r="J410" s="13">
        <v>0</v>
      </c>
      <c r="K410" s="13"/>
      <c r="L410" s="103">
        <v>0</v>
      </c>
    </row>
    <row r="411" spans="1:18" x14ac:dyDescent="0.35">
      <c r="A411" s="152"/>
      <c r="B411" s="150"/>
      <c r="C411" s="159" t="s">
        <v>32</v>
      </c>
      <c r="D411" s="159"/>
      <c r="E411" s="160"/>
      <c r="F411" s="160"/>
      <c r="G411" s="160"/>
      <c r="H411" s="160"/>
      <c r="I411" s="160"/>
      <c r="J411" s="160"/>
      <c r="K411" s="160"/>
      <c r="L411" s="161"/>
      <c r="M411" s="49" t="str">
        <f>IFERROR((D406+E406+D408+E408+D410+E410+M412)/(D405+E405),"")</f>
        <v/>
      </c>
      <c r="N411" s="120" t="str">
        <f>IFERROR((F406+F408+F410+N412)/F405,"")</f>
        <v/>
      </c>
      <c r="O411" s="120" t="str">
        <f>IFERROR((G406+H406+G408+H408+G410+H410+O412)/(G405+H405),"")</f>
        <v/>
      </c>
      <c r="P411" s="120" t="str">
        <f>IFERROR((I406+I408+I410+P412)/I405,"")</f>
        <v/>
      </c>
    </row>
    <row r="412" spans="1:18" x14ac:dyDescent="0.35">
      <c r="A412" s="152"/>
      <c r="B412" s="150"/>
      <c r="C412" s="121" t="s">
        <v>33</v>
      </c>
      <c r="D412" s="121"/>
      <c r="E412" s="14"/>
      <c r="F412" s="14"/>
      <c r="G412" s="14"/>
      <c r="H412" s="14"/>
      <c r="I412" s="14"/>
      <c r="J412" s="14"/>
      <c r="K412" s="14"/>
      <c r="L412" s="122"/>
      <c r="M412" s="47">
        <f>SUMIF(Working!$A:$A,$A405,Working!AF:AF)-SUMIF(Working!$A:$A,$A405,Working!P:P)</f>
        <v>0</v>
      </c>
      <c r="N412" s="50">
        <f>SUMIF(Working!$A:$A,$A405,Working!AG:AG)-SUMIF(Working!$A:$A,$A405,Working!S:S)</f>
        <v>0</v>
      </c>
      <c r="O412" s="50">
        <f>SUMIF(Working!$A:$A,$A405,Working!AH:AH)-SUMIF(Working!$A:$A,$A405,Working!R:R)</f>
        <v>0</v>
      </c>
      <c r="P412" s="50">
        <f>SUMIF(Working!$A:$A,$A405,Working!AI:AI)-SUMIF(Working!$A:$A,$A405,Working!Q:Q)</f>
        <v>0</v>
      </c>
    </row>
    <row r="413" spans="1:18" x14ac:dyDescent="0.35">
      <c r="A413" s="152"/>
      <c r="B413" s="150"/>
      <c r="C413" s="116" t="s">
        <v>22</v>
      </c>
      <c r="D413" s="117">
        <v>0</v>
      </c>
      <c r="E413" s="118">
        <v>0</v>
      </c>
      <c r="F413" s="118">
        <v>0</v>
      </c>
      <c r="G413" s="118">
        <v>0</v>
      </c>
      <c r="H413" s="118">
        <v>0</v>
      </c>
      <c r="I413" s="118">
        <v>0</v>
      </c>
      <c r="J413" s="118">
        <v>0</v>
      </c>
      <c r="K413" s="118">
        <v>0</v>
      </c>
      <c r="L413" s="119">
        <v>0</v>
      </c>
      <c r="M413" s="138"/>
      <c r="N413" s="123"/>
      <c r="O413" s="123"/>
      <c r="P413" s="123"/>
      <c r="Q413" s="123"/>
      <c r="R413" s="123"/>
    </row>
    <row r="414" spans="1:18" x14ac:dyDescent="0.35">
      <c r="A414" s="152"/>
      <c r="B414" s="150"/>
      <c r="C414" s="113" t="s">
        <v>24</v>
      </c>
      <c r="D414" s="113"/>
      <c r="E414" s="114"/>
      <c r="F414" s="114"/>
      <c r="G414" s="114"/>
      <c r="H414" s="114"/>
      <c r="I414" s="114"/>
      <c r="J414" s="114"/>
      <c r="K414" s="114"/>
      <c r="L414" s="115"/>
    </row>
    <row r="415" spans="1:18" x14ac:dyDescent="0.35">
      <c r="A415" s="151">
        <v>1601265</v>
      </c>
      <c r="B415" s="149" t="s">
        <v>225</v>
      </c>
      <c r="C415" s="145" t="s">
        <v>27</v>
      </c>
      <c r="D415" s="146">
        <v>0</v>
      </c>
      <c r="E415" s="147">
        <v>0</v>
      </c>
      <c r="F415" s="147">
        <v>0</v>
      </c>
      <c r="G415" s="147"/>
      <c r="H415" s="147">
        <v>0</v>
      </c>
      <c r="I415" s="147">
        <v>0</v>
      </c>
      <c r="J415" s="147">
        <v>0</v>
      </c>
      <c r="K415" s="147"/>
      <c r="L415" s="148">
        <v>0</v>
      </c>
      <c r="M415" s="47" t="e">
        <f>(D415+E415)*Q415</f>
        <v>#DIV/0!</v>
      </c>
      <c r="N415" s="112" t="e">
        <f>F415*Q415</f>
        <v>#DIV/0!</v>
      </c>
      <c r="O415" s="112" t="e">
        <f>(G415+H415)*Q415</f>
        <v>#DIV/0!</v>
      </c>
      <c r="P415" s="112" t="e">
        <f>I415*Q415</f>
        <v>#DIV/0!</v>
      </c>
      <c r="Q415" s="14" t="e">
        <f>(J416+J418+J420+R415)/J415</f>
        <v>#DIV/0!</v>
      </c>
      <c r="R415" s="14">
        <v>20</v>
      </c>
    </row>
    <row r="416" spans="1:18" x14ac:dyDescent="0.35">
      <c r="A416" s="152"/>
      <c r="B416" s="150"/>
      <c r="C416" s="101" t="s">
        <v>28</v>
      </c>
      <c r="D416" s="102">
        <v>0</v>
      </c>
      <c r="E416" s="13">
        <v>0</v>
      </c>
      <c r="F416" s="13">
        <v>0</v>
      </c>
      <c r="G416" s="13"/>
      <c r="H416" s="13">
        <v>0</v>
      </c>
      <c r="I416" s="13">
        <v>0</v>
      </c>
      <c r="J416" s="13">
        <v>0</v>
      </c>
      <c r="K416" s="13"/>
      <c r="L416" s="103">
        <v>0</v>
      </c>
      <c r="M416" s="47" t="e">
        <f>M415-(D416+E416+D418+E418+D420+E420)</f>
        <v>#DIV/0!</v>
      </c>
      <c r="N416" s="112" t="e">
        <f>N415-(F416+F418+F420)</f>
        <v>#DIV/0!</v>
      </c>
      <c r="O416" s="112" t="e">
        <f>O415-(G416+H416+G418+H418+G420+H420)</f>
        <v>#DIV/0!</v>
      </c>
      <c r="P416" s="112" t="e">
        <f>P415-(I416+I418+I420)</f>
        <v>#DIV/0!</v>
      </c>
      <c r="Q416" s="14"/>
      <c r="R416" s="14"/>
    </row>
    <row r="417" spans="1:18" x14ac:dyDescent="0.35">
      <c r="A417" s="152"/>
      <c r="B417" s="150"/>
      <c r="C417" s="139" t="s">
        <v>25</v>
      </c>
      <c r="D417" s="139"/>
      <c r="E417" s="140"/>
      <c r="F417" s="140"/>
      <c r="G417" s="140"/>
      <c r="H417" s="140"/>
      <c r="I417" s="140"/>
      <c r="J417" s="140"/>
      <c r="K417" s="140"/>
      <c r="L417" s="141"/>
    </row>
    <row r="418" spans="1:18" x14ac:dyDescent="0.35">
      <c r="A418" s="152"/>
      <c r="B418" s="150"/>
      <c r="C418" s="116" t="s">
        <v>29</v>
      </c>
      <c r="D418" s="117">
        <v>0</v>
      </c>
      <c r="E418" s="118">
        <v>0</v>
      </c>
      <c r="F418" s="118">
        <v>0</v>
      </c>
      <c r="G418" s="118"/>
      <c r="H418" s="118">
        <v>0</v>
      </c>
      <c r="I418" s="118">
        <v>0</v>
      </c>
      <c r="J418" s="118">
        <v>0</v>
      </c>
      <c r="K418" s="118"/>
      <c r="L418" s="119">
        <v>0</v>
      </c>
      <c r="M418" s="49" t="str">
        <f>IFERROR((D416+E416+D418+E418+D420+E420+M419)/(D415+E415),"")</f>
        <v/>
      </c>
      <c r="N418" s="120" t="str">
        <f>IFERROR((F416+F418+F420+N419)/F415,"")</f>
        <v/>
      </c>
      <c r="O418" s="120" t="str">
        <f>IFERROR((G416+H416+G418+H418+G420+H420+O419)/(G415+H415),"")</f>
        <v/>
      </c>
      <c r="P418" s="120" t="str">
        <f>IFERROR((I416+I418+I420+P419)/I415,"")</f>
        <v/>
      </c>
    </row>
    <row r="419" spans="1:18" x14ac:dyDescent="0.35">
      <c r="A419" s="152"/>
      <c r="B419" s="150"/>
      <c r="C419" s="139" t="s">
        <v>30</v>
      </c>
      <c r="D419" s="139"/>
      <c r="E419" s="140"/>
      <c r="F419" s="140"/>
      <c r="G419" s="140"/>
      <c r="H419" s="140"/>
      <c r="I419" s="140"/>
      <c r="J419" s="140"/>
      <c r="K419" s="140"/>
      <c r="L419" s="141"/>
      <c r="M419" s="47"/>
      <c r="N419" s="110"/>
      <c r="O419" s="110"/>
      <c r="P419" s="110"/>
    </row>
    <row r="420" spans="1:18" x14ac:dyDescent="0.35">
      <c r="A420" s="152"/>
      <c r="B420" s="150"/>
      <c r="C420" s="101" t="s">
        <v>31</v>
      </c>
      <c r="D420" s="102">
        <v>0</v>
      </c>
      <c r="E420" s="13">
        <v>0</v>
      </c>
      <c r="F420" s="13">
        <v>0</v>
      </c>
      <c r="G420" s="13"/>
      <c r="H420" s="13">
        <v>0</v>
      </c>
      <c r="I420" s="13">
        <v>0</v>
      </c>
      <c r="J420" s="13">
        <v>0</v>
      </c>
      <c r="K420" s="13"/>
      <c r="L420" s="103">
        <v>0</v>
      </c>
    </row>
    <row r="421" spans="1:18" x14ac:dyDescent="0.35">
      <c r="A421" s="152"/>
      <c r="B421" s="150"/>
      <c r="C421" s="159" t="s">
        <v>32</v>
      </c>
      <c r="D421" s="159"/>
      <c r="E421" s="160"/>
      <c r="F421" s="160"/>
      <c r="G421" s="160"/>
      <c r="H421" s="160"/>
      <c r="I421" s="160"/>
      <c r="J421" s="160"/>
      <c r="K421" s="160"/>
      <c r="L421" s="161"/>
      <c r="M421" s="49" t="str">
        <f>IFERROR((D416+E416+D418+E418+D420+E420+M422)/(D415+E415),"")</f>
        <v/>
      </c>
      <c r="N421" s="120" t="str">
        <f>IFERROR((F416+F418+F420+N422)/F415,"")</f>
        <v/>
      </c>
      <c r="O421" s="120" t="str">
        <f>IFERROR((G416+H416+G418+H418+G420+H420+O422)/(G415+H415),"")</f>
        <v/>
      </c>
      <c r="P421" s="120" t="str">
        <f>IFERROR((I416+I418+I420+P422)/I415,"")</f>
        <v/>
      </c>
    </row>
    <row r="422" spans="1:18" x14ac:dyDescent="0.35">
      <c r="A422" s="152"/>
      <c r="B422" s="150"/>
      <c r="C422" s="121" t="s">
        <v>33</v>
      </c>
      <c r="D422" s="121"/>
      <c r="E422" s="14"/>
      <c r="F422" s="14"/>
      <c r="G422" s="14"/>
      <c r="H422" s="14"/>
      <c r="I422" s="14"/>
      <c r="J422" s="14"/>
      <c r="K422" s="14"/>
      <c r="L422" s="122"/>
      <c r="M422" s="47">
        <f>SUMIF(Working!$A:$A,$A415,Working!AF:AF)-SUMIF(Working!$A:$A,$A415,Working!P:P)</f>
        <v>0</v>
      </c>
      <c r="N422" s="50">
        <f>SUMIF(Working!$A:$A,$A415,Working!AG:AG)-SUMIF(Working!$A:$A,$A415,Working!S:S)</f>
        <v>0</v>
      </c>
      <c r="O422" s="50">
        <f>SUMIF(Working!$A:$A,$A415,Working!AH:AH)-SUMIF(Working!$A:$A,$A415,Working!R:R)</f>
        <v>0</v>
      </c>
      <c r="P422" s="50">
        <f>SUMIF(Working!$A:$A,$A415,Working!AI:AI)-SUMIF(Working!$A:$A,$A415,Working!Q:Q)</f>
        <v>0</v>
      </c>
    </row>
    <row r="423" spans="1:18" x14ac:dyDescent="0.35">
      <c r="A423" s="152"/>
      <c r="B423" s="150"/>
      <c r="C423" s="116" t="s">
        <v>22</v>
      </c>
      <c r="D423" s="117">
        <v>0</v>
      </c>
      <c r="E423" s="118">
        <v>0</v>
      </c>
      <c r="F423" s="118">
        <v>0</v>
      </c>
      <c r="G423" s="118">
        <v>0</v>
      </c>
      <c r="H423" s="118">
        <v>0</v>
      </c>
      <c r="I423" s="118">
        <v>0</v>
      </c>
      <c r="J423" s="118">
        <v>0</v>
      </c>
      <c r="K423" s="118">
        <v>0</v>
      </c>
      <c r="L423" s="119">
        <v>0</v>
      </c>
      <c r="M423" s="138"/>
      <c r="N423" s="123"/>
      <c r="O423" s="123"/>
      <c r="P423" s="123"/>
      <c r="Q423" s="123"/>
      <c r="R423" s="123"/>
    </row>
    <row r="424" spans="1:18" x14ac:dyDescent="0.35">
      <c r="A424" s="152"/>
      <c r="B424" s="150"/>
      <c r="C424" s="113" t="s">
        <v>24</v>
      </c>
      <c r="D424" s="113"/>
      <c r="E424" s="114"/>
      <c r="F424" s="114"/>
      <c r="G424" s="114"/>
      <c r="H424" s="114"/>
      <c r="I424" s="114"/>
      <c r="J424" s="114"/>
      <c r="K424" s="114"/>
      <c r="L424" s="115"/>
    </row>
    <row r="425" spans="1:18" x14ac:dyDescent="0.35">
      <c r="A425" s="151">
        <v>1601268</v>
      </c>
      <c r="B425" s="149" t="s">
        <v>242</v>
      </c>
      <c r="C425" s="145" t="s">
        <v>27</v>
      </c>
      <c r="D425" s="146">
        <v>0</v>
      </c>
      <c r="E425" s="147">
        <v>0</v>
      </c>
      <c r="F425" s="147">
        <v>0</v>
      </c>
      <c r="G425" s="147"/>
      <c r="H425" s="147">
        <v>0</v>
      </c>
      <c r="I425" s="147">
        <v>0</v>
      </c>
      <c r="J425" s="147">
        <v>0</v>
      </c>
      <c r="K425" s="147"/>
      <c r="L425" s="148">
        <v>0</v>
      </c>
      <c r="M425" s="47" t="e">
        <f>(D425+E425)*Q425</f>
        <v>#DIV/0!</v>
      </c>
      <c r="N425" s="112" t="e">
        <f>F425*Q425</f>
        <v>#DIV/0!</v>
      </c>
      <c r="O425" s="112" t="e">
        <f>(G425+H425)*Q425</f>
        <v>#DIV/0!</v>
      </c>
      <c r="P425" s="112" t="e">
        <f>I425*Q425</f>
        <v>#DIV/0!</v>
      </c>
      <c r="Q425" s="14" t="e">
        <f>(J426+J428+J430+R425)/J425</f>
        <v>#DIV/0!</v>
      </c>
      <c r="R425" s="14">
        <v>20</v>
      </c>
    </row>
    <row r="426" spans="1:18" x14ac:dyDescent="0.35">
      <c r="A426" s="152"/>
      <c r="B426" s="150"/>
      <c r="C426" s="101" t="s">
        <v>28</v>
      </c>
      <c r="D426" s="102">
        <v>0</v>
      </c>
      <c r="E426" s="13">
        <v>0</v>
      </c>
      <c r="F426" s="13">
        <v>0</v>
      </c>
      <c r="G426" s="13"/>
      <c r="H426" s="13">
        <v>0</v>
      </c>
      <c r="I426" s="13">
        <v>0</v>
      </c>
      <c r="J426" s="13">
        <v>0</v>
      </c>
      <c r="K426" s="13"/>
      <c r="L426" s="103">
        <v>0</v>
      </c>
      <c r="M426" s="47" t="e">
        <f>M425-(D426+E426+D428+E428+D430+E430)</f>
        <v>#DIV/0!</v>
      </c>
      <c r="N426" s="112" t="e">
        <f>N425-(F426+F428+F430)</f>
        <v>#DIV/0!</v>
      </c>
      <c r="O426" s="112" t="e">
        <f>O425-(G426+H426+G428+H428+G430+H430)</f>
        <v>#DIV/0!</v>
      </c>
      <c r="P426" s="112" t="e">
        <f>P425-(I426+I428+I430)</f>
        <v>#DIV/0!</v>
      </c>
      <c r="Q426" s="14"/>
      <c r="R426" s="14"/>
    </row>
    <row r="427" spans="1:18" x14ac:dyDescent="0.35">
      <c r="A427" s="152"/>
      <c r="B427" s="150"/>
      <c r="C427" s="139" t="s">
        <v>25</v>
      </c>
      <c r="D427" s="139"/>
      <c r="E427" s="140"/>
      <c r="F427" s="140"/>
      <c r="G427" s="140"/>
      <c r="H427" s="140"/>
      <c r="I427" s="140"/>
      <c r="J427" s="140"/>
      <c r="K427" s="140"/>
      <c r="L427" s="141"/>
    </row>
    <row r="428" spans="1:18" x14ac:dyDescent="0.35">
      <c r="A428" s="152"/>
      <c r="B428" s="150"/>
      <c r="C428" s="116" t="s">
        <v>29</v>
      </c>
      <c r="D428" s="117">
        <v>0</v>
      </c>
      <c r="E428" s="118">
        <v>0</v>
      </c>
      <c r="F428" s="118">
        <v>0</v>
      </c>
      <c r="G428" s="118"/>
      <c r="H428" s="118">
        <v>0</v>
      </c>
      <c r="I428" s="118">
        <v>0</v>
      </c>
      <c r="J428" s="118">
        <v>0</v>
      </c>
      <c r="K428" s="118"/>
      <c r="L428" s="119">
        <v>0</v>
      </c>
      <c r="M428" s="49" t="str">
        <f>IFERROR((D426+E426+D428+E428+D430+E430+M429)/(D425+E425),"")</f>
        <v/>
      </c>
      <c r="N428" s="120" t="str">
        <f>IFERROR((F426+F428+F430+N429)/F425,"")</f>
        <v/>
      </c>
      <c r="O428" s="120" t="str">
        <f>IFERROR((G426+H426+G428+H428+G430+H430+O429)/(G425+H425),"")</f>
        <v/>
      </c>
      <c r="P428" s="120" t="str">
        <f>IFERROR((I426+I428+I430+P429)/I425,"")</f>
        <v/>
      </c>
    </row>
    <row r="429" spans="1:18" x14ac:dyDescent="0.35">
      <c r="A429" s="152"/>
      <c r="B429" s="150"/>
      <c r="C429" s="139" t="s">
        <v>30</v>
      </c>
      <c r="D429" s="139"/>
      <c r="E429" s="140"/>
      <c r="F429" s="140"/>
      <c r="G429" s="140"/>
      <c r="H429" s="140"/>
      <c r="I429" s="140"/>
      <c r="J429" s="140"/>
      <c r="K429" s="140"/>
      <c r="L429" s="141"/>
      <c r="M429" s="47"/>
      <c r="N429" s="110"/>
      <c r="O429" s="110"/>
      <c r="P429" s="110"/>
    </row>
    <row r="430" spans="1:18" x14ac:dyDescent="0.35">
      <c r="A430" s="152"/>
      <c r="B430" s="150"/>
      <c r="C430" s="101" t="s">
        <v>31</v>
      </c>
      <c r="D430" s="102">
        <v>0</v>
      </c>
      <c r="E430" s="13">
        <v>0</v>
      </c>
      <c r="F430" s="13">
        <v>0</v>
      </c>
      <c r="G430" s="13"/>
      <c r="H430" s="13">
        <v>10</v>
      </c>
      <c r="I430" s="13">
        <v>0</v>
      </c>
      <c r="J430" s="13">
        <v>0</v>
      </c>
      <c r="K430" s="13"/>
      <c r="L430" s="103">
        <v>10</v>
      </c>
    </row>
    <row r="431" spans="1:18" x14ac:dyDescent="0.35">
      <c r="A431" s="152"/>
      <c r="B431" s="150"/>
      <c r="C431" s="159" t="s">
        <v>32</v>
      </c>
      <c r="D431" s="159"/>
      <c r="E431" s="160"/>
      <c r="F431" s="160"/>
      <c r="G431" s="160"/>
      <c r="H431" s="160"/>
      <c r="I431" s="160"/>
      <c r="J431" s="160"/>
      <c r="K431" s="160"/>
      <c r="L431" s="161"/>
      <c r="M431" s="49" t="str">
        <f>IFERROR((D426+E426+D428+E428+D430+E430+M432)/(D425+E425),"")</f>
        <v/>
      </c>
      <c r="N431" s="120" t="str">
        <f>IFERROR((F426+F428+F430+N432)/F425,"")</f>
        <v/>
      </c>
      <c r="O431" s="120" t="str">
        <f>IFERROR((G426+H426+G428+H428+G430+H430+O432)/(G425+H425),"")</f>
        <v/>
      </c>
      <c r="P431" s="120" t="str">
        <f>IFERROR((I426+I428+I430+P432)/I425,"")</f>
        <v/>
      </c>
    </row>
    <row r="432" spans="1:18" x14ac:dyDescent="0.35">
      <c r="A432" s="152"/>
      <c r="B432" s="150"/>
      <c r="C432" s="121" t="s">
        <v>33</v>
      </c>
      <c r="D432" s="121"/>
      <c r="E432" s="14"/>
      <c r="F432" s="14"/>
      <c r="G432" s="14"/>
      <c r="H432" s="14"/>
      <c r="I432" s="14"/>
      <c r="J432" s="14"/>
      <c r="K432" s="14"/>
      <c r="L432" s="122"/>
      <c r="M432" s="47">
        <f>SUMIF(Working!$A:$A,$A425,Working!AF:AF)-SUMIF(Working!$A:$A,$A425,Working!P:P)</f>
        <v>0</v>
      </c>
      <c r="N432" s="50">
        <f>SUMIF(Working!$A:$A,$A425,Working!AG:AG)-SUMIF(Working!$A:$A,$A425,Working!S:S)</f>
        <v>0</v>
      </c>
      <c r="O432" s="50">
        <f>SUMIF(Working!$A:$A,$A425,Working!AH:AH)-SUMIF(Working!$A:$A,$A425,Working!R:R)</f>
        <v>0</v>
      </c>
      <c r="P432" s="50">
        <f>SUMIF(Working!$A:$A,$A425,Working!AI:AI)-SUMIF(Working!$A:$A,$A425,Working!Q:Q)</f>
        <v>0</v>
      </c>
    </row>
    <row r="433" spans="1:18" x14ac:dyDescent="0.35">
      <c r="A433" s="152"/>
      <c r="B433" s="150"/>
      <c r="C433" s="116" t="s">
        <v>22</v>
      </c>
      <c r="D433" s="117">
        <v>0</v>
      </c>
      <c r="E433" s="118">
        <v>0</v>
      </c>
      <c r="F433" s="118">
        <v>0</v>
      </c>
      <c r="G433" s="118">
        <v>0</v>
      </c>
      <c r="H433" s="118">
        <v>10</v>
      </c>
      <c r="I433" s="118">
        <v>0</v>
      </c>
      <c r="J433" s="118">
        <v>0</v>
      </c>
      <c r="K433" s="118">
        <v>0</v>
      </c>
      <c r="L433" s="119">
        <v>10</v>
      </c>
      <c r="M433" s="138"/>
      <c r="N433" s="123"/>
      <c r="O433" s="123"/>
      <c r="P433" s="123"/>
      <c r="Q433" s="123"/>
      <c r="R433" s="123"/>
    </row>
    <row r="434" spans="1:18" x14ac:dyDescent="0.35">
      <c r="A434" s="152"/>
      <c r="B434" s="150"/>
      <c r="C434" s="113" t="s">
        <v>24</v>
      </c>
      <c r="D434" s="113"/>
      <c r="E434" s="114"/>
      <c r="F434" s="114"/>
      <c r="G434" s="114"/>
      <c r="H434" s="114"/>
      <c r="I434" s="114"/>
      <c r="J434" s="114"/>
      <c r="K434" s="114"/>
      <c r="L434" s="115"/>
    </row>
    <row r="435" spans="1:18" x14ac:dyDescent="0.35">
      <c r="A435" s="151">
        <v>1601269</v>
      </c>
      <c r="B435" s="149" t="s">
        <v>274</v>
      </c>
      <c r="C435" s="145" t="s">
        <v>27</v>
      </c>
      <c r="D435" s="146">
        <v>0</v>
      </c>
      <c r="E435" s="147">
        <v>0</v>
      </c>
      <c r="F435" s="147">
        <v>0</v>
      </c>
      <c r="G435" s="147"/>
      <c r="H435" s="147">
        <v>0</v>
      </c>
      <c r="I435" s="147">
        <v>0</v>
      </c>
      <c r="J435" s="147">
        <v>0</v>
      </c>
      <c r="K435" s="147">
        <v>0</v>
      </c>
      <c r="L435" s="148">
        <v>0</v>
      </c>
      <c r="M435" s="47" t="e">
        <f>(D435+E435)*Q435</f>
        <v>#DIV/0!</v>
      </c>
      <c r="N435" s="112" t="e">
        <f>F435*Q435</f>
        <v>#DIV/0!</v>
      </c>
      <c r="O435" s="112" t="e">
        <f>(G435+H435)*Q435</f>
        <v>#DIV/0!</v>
      </c>
      <c r="P435" s="112" t="e">
        <f>I435*Q435</f>
        <v>#DIV/0!</v>
      </c>
      <c r="Q435" s="14" t="e">
        <f>(J436+J438+J440+R435)/J435</f>
        <v>#DIV/0!</v>
      </c>
      <c r="R435" s="14">
        <v>20</v>
      </c>
    </row>
    <row r="436" spans="1:18" x14ac:dyDescent="0.35">
      <c r="A436" s="152"/>
      <c r="B436" s="150"/>
      <c r="C436" s="101" t="s">
        <v>28</v>
      </c>
      <c r="D436" s="102">
        <v>0</v>
      </c>
      <c r="E436" s="13">
        <v>0</v>
      </c>
      <c r="F436" s="13">
        <v>0</v>
      </c>
      <c r="G436" s="13"/>
      <c r="H436" s="13">
        <v>0</v>
      </c>
      <c r="I436" s="13">
        <v>0</v>
      </c>
      <c r="J436" s="13">
        <v>0</v>
      </c>
      <c r="K436" s="13">
        <v>0</v>
      </c>
      <c r="L436" s="103">
        <v>0</v>
      </c>
      <c r="M436" s="47" t="e">
        <f>M435-(D436+E436+D438+E438+D440+E440)</f>
        <v>#DIV/0!</v>
      </c>
      <c r="N436" s="112" t="e">
        <f>N435-(F436+F438+F440)</f>
        <v>#DIV/0!</v>
      </c>
      <c r="O436" s="112" t="e">
        <f>O435-(G436+H436+G438+H438+G440+H440)</f>
        <v>#DIV/0!</v>
      </c>
      <c r="P436" s="112" t="e">
        <f>P435-(I436+I438+I440)</f>
        <v>#DIV/0!</v>
      </c>
      <c r="Q436" s="14"/>
      <c r="R436" s="14"/>
    </row>
    <row r="437" spans="1:18" x14ac:dyDescent="0.35">
      <c r="A437" s="152"/>
      <c r="B437" s="150"/>
      <c r="C437" s="139" t="s">
        <v>25</v>
      </c>
      <c r="D437" s="139"/>
      <c r="E437" s="140"/>
      <c r="F437" s="140"/>
      <c r="G437" s="140"/>
      <c r="H437" s="140"/>
      <c r="I437" s="140"/>
      <c r="J437" s="140"/>
      <c r="K437" s="140"/>
      <c r="L437" s="141"/>
    </row>
    <row r="438" spans="1:18" x14ac:dyDescent="0.35">
      <c r="A438" s="152"/>
      <c r="B438" s="150"/>
      <c r="C438" s="116" t="s">
        <v>29</v>
      </c>
      <c r="D438" s="117">
        <v>0</v>
      </c>
      <c r="E438" s="118">
        <v>0</v>
      </c>
      <c r="F438" s="118">
        <v>0</v>
      </c>
      <c r="G438" s="118"/>
      <c r="H438" s="118">
        <v>0</v>
      </c>
      <c r="I438" s="118">
        <v>0</v>
      </c>
      <c r="J438" s="118">
        <v>0</v>
      </c>
      <c r="K438" s="118">
        <v>0</v>
      </c>
      <c r="L438" s="119">
        <v>0</v>
      </c>
      <c r="M438" s="49" t="str">
        <f>IFERROR((D436+E436+D438+E438+D440+E440+M439)/(D435+E435),"")</f>
        <v/>
      </c>
      <c r="N438" s="120" t="str">
        <f>IFERROR((F436+F438+F440+N439)/F435,"")</f>
        <v/>
      </c>
      <c r="O438" s="120" t="str">
        <f>IFERROR((G436+H436+G438+H438+G440+H440+O439)/(G435+H435),"")</f>
        <v/>
      </c>
      <c r="P438" s="120" t="str">
        <f>IFERROR((I436+I438+I440+P439)/I435,"")</f>
        <v/>
      </c>
    </row>
    <row r="439" spans="1:18" x14ac:dyDescent="0.35">
      <c r="A439" s="152"/>
      <c r="B439" s="150"/>
      <c r="C439" s="139" t="s">
        <v>30</v>
      </c>
      <c r="D439" s="139"/>
      <c r="E439" s="140"/>
      <c r="F439" s="140"/>
      <c r="G439" s="140"/>
      <c r="H439" s="140"/>
      <c r="I439" s="140"/>
      <c r="J439" s="140"/>
      <c r="K439" s="140"/>
      <c r="L439" s="141"/>
      <c r="M439" s="47"/>
      <c r="N439" s="110"/>
      <c r="O439" s="110"/>
      <c r="P439" s="110"/>
    </row>
    <row r="440" spans="1:18" x14ac:dyDescent="0.35">
      <c r="A440" s="152"/>
      <c r="B440" s="150"/>
      <c r="C440" s="101" t="s">
        <v>31</v>
      </c>
      <c r="D440" s="102">
        <v>0</v>
      </c>
      <c r="E440" s="13">
        <v>0</v>
      </c>
      <c r="F440" s="13">
        <v>0</v>
      </c>
      <c r="G440" s="13"/>
      <c r="H440" s="13">
        <v>0</v>
      </c>
      <c r="I440" s="13">
        <v>0</v>
      </c>
      <c r="J440" s="13">
        <v>0</v>
      </c>
      <c r="K440" s="13">
        <v>0</v>
      </c>
      <c r="L440" s="103">
        <v>0</v>
      </c>
    </row>
    <row r="441" spans="1:18" x14ac:dyDescent="0.35">
      <c r="A441" s="152"/>
      <c r="B441" s="150"/>
      <c r="C441" s="159" t="s">
        <v>32</v>
      </c>
      <c r="D441" s="159"/>
      <c r="E441" s="160"/>
      <c r="F441" s="160"/>
      <c r="G441" s="160"/>
      <c r="H441" s="160"/>
      <c r="I441" s="160"/>
      <c r="J441" s="160"/>
      <c r="K441" s="160"/>
      <c r="L441" s="161"/>
      <c r="M441" s="49" t="str">
        <f>IFERROR((D436+E436+D438+E438+D440+E440+M442)/(D435+E435),"")</f>
        <v/>
      </c>
      <c r="N441" s="120" t="str">
        <f>IFERROR((F436+F438+F440+N442)/F435,"")</f>
        <v/>
      </c>
      <c r="O441" s="120" t="str">
        <f>IFERROR((G436+H436+G438+H438+G440+H440+O442)/(G435+H435),"")</f>
        <v/>
      </c>
      <c r="P441" s="120" t="str">
        <f>IFERROR((I436+I438+I440+P442)/I435,"")</f>
        <v/>
      </c>
    </row>
    <row r="442" spans="1:18" x14ac:dyDescent="0.35">
      <c r="A442" s="152"/>
      <c r="B442" s="150"/>
      <c r="C442" s="121" t="s">
        <v>33</v>
      </c>
      <c r="D442" s="121"/>
      <c r="E442" s="14"/>
      <c r="F442" s="14"/>
      <c r="G442" s="14"/>
      <c r="H442" s="14"/>
      <c r="I442" s="14"/>
      <c r="J442" s="14"/>
      <c r="K442" s="14"/>
      <c r="L442" s="122"/>
      <c r="M442" s="47">
        <f>SUMIF(Working!$A:$A,$A435,Working!AF:AF)-SUMIF(Working!$A:$A,$A435,Working!P:P)</f>
        <v>0</v>
      </c>
      <c r="N442" s="50">
        <f>SUMIF(Working!$A:$A,$A435,Working!AG:AG)-SUMIF(Working!$A:$A,$A435,Working!S:S)</f>
        <v>0</v>
      </c>
      <c r="O442" s="50">
        <f>SUMIF(Working!$A:$A,$A435,Working!AH:AH)-SUMIF(Working!$A:$A,$A435,Working!R:R)</f>
        <v>0</v>
      </c>
      <c r="P442" s="50">
        <f>SUMIF(Working!$A:$A,$A435,Working!AI:AI)-SUMIF(Working!$A:$A,$A435,Working!Q:Q)</f>
        <v>0</v>
      </c>
    </row>
    <row r="443" spans="1:18" x14ac:dyDescent="0.35">
      <c r="A443" s="152"/>
      <c r="B443" s="150"/>
      <c r="C443" s="116" t="s">
        <v>22</v>
      </c>
      <c r="D443" s="117">
        <v>0</v>
      </c>
      <c r="E443" s="118">
        <v>0</v>
      </c>
      <c r="F443" s="118">
        <v>0</v>
      </c>
      <c r="G443" s="118">
        <v>0</v>
      </c>
      <c r="H443" s="118">
        <v>0</v>
      </c>
      <c r="I443" s="118">
        <v>0</v>
      </c>
      <c r="J443" s="118">
        <v>0</v>
      </c>
      <c r="K443" s="118">
        <v>0</v>
      </c>
      <c r="L443" s="119">
        <v>0</v>
      </c>
      <c r="M443" s="138"/>
      <c r="N443" s="123"/>
      <c r="O443" s="123"/>
      <c r="P443" s="123"/>
      <c r="Q443" s="123"/>
      <c r="R443" s="123"/>
    </row>
    <row r="444" spans="1:18" x14ac:dyDescent="0.35">
      <c r="A444" s="152"/>
      <c r="B444" s="150"/>
      <c r="C444" s="113" t="s">
        <v>24</v>
      </c>
      <c r="D444" s="113"/>
      <c r="E444" s="114"/>
      <c r="F444" s="114"/>
      <c r="G444" s="114"/>
      <c r="H444" s="114"/>
      <c r="I444" s="114"/>
      <c r="J444" s="114"/>
      <c r="K444" s="114"/>
      <c r="L444" s="115"/>
    </row>
    <row r="445" spans="1:18" x14ac:dyDescent="0.35">
      <c r="A445" s="151">
        <v>1601270</v>
      </c>
      <c r="B445" s="149" t="s">
        <v>276</v>
      </c>
      <c r="C445" s="145" t="s">
        <v>27</v>
      </c>
      <c r="D445" s="146">
        <v>0</v>
      </c>
      <c r="E445" s="147">
        <v>0</v>
      </c>
      <c r="F445" s="147">
        <v>0</v>
      </c>
      <c r="G445" s="147"/>
      <c r="H445" s="147">
        <v>0</v>
      </c>
      <c r="I445" s="147">
        <v>0</v>
      </c>
      <c r="J445" s="147">
        <v>0</v>
      </c>
      <c r="K445" s="147">
        <v>0</v>
      </c>
      <c r="L445" s="148">
        <v>0</v>
      </c>
      <c r="M445" s="47" t="e">
        <f>(D445+E445)*Q445</f>
        <v>#DIV/0!</v>
      </c>
      <c r="N445" s="112" t="e">
        <f>F445*Q445</f>
        <v>#DIV/0!</v>
      </c>
      <c r="O445" s="112" t="e">
        <f>(G445+H445)*Q445</f>
        <v>#DIV/0!</v>
      </c>
      <c r="P445" s="112" t="e">
        <f>I445*Q445</f>
        <v>#DIV/0!</v>
      </c>
      <c r="Q445" s="14" t="e">
        <f>(J446+J448+J450+R445)/J445</f>
        <v>#DIV/0!</v>
      </c>
      <c r="R445" s="14">
        <v>20</v>
      </c>
    </row>
    <row r="446" spans="1:18" x14ac:dyDescent="0.35">
      <c r="A446" s="152"/>
      <c r="B446" s="150"/>
      <c r="C446" s="101" t="s">
        <v>28</v>
      </c>
      <c r="D446" s="102">
        <v>0</v>
      </c>
      <c r="E446" s="13">
        <v>0</v>
      </c>
      <c r="F446" s="13">
        <v>6</v>
      </c>
      <c r="G446" s="13"/>
      <c r="H446" s="13">
        <v>0</v>
      </c>
      <c r="I446" s="13">
        <v>0</v>
      </c>
      <c r="J446" s="13">
        <v>1188</v>
      </c>
      <c r="K446" s="13">
        <v>0</v>
      </c>
      <c r="L446" s="103">
        <v>1194</v>
      </c>
      <c r="M446" s="47" t="e">
        <f>M445-(D446+E446+D448+E448+D450+E450)</f>
        <v>#DIV/0!</v>
      </c>
      <c r="N446" s="112" t="e">
        <f>N445-(F446+F448+F450)</f>
        <v>#DIV/0!</v>
      </c>
      <c r="O446" s="112" t="e">
        <f>O445-(G446+H446+G448+H448+G450+H450)</f>
        <v>#DIV/0!</v>
      </c>
      <c r="P446" s="112" t="e">
        <f>P445-(I446+I448+I450)</f>
        <v>#DIV/0!</v>
      </c>
      <c r="Q446" s="14"/>
      <c r="R446" s="14"/>
    </row>
    <row r="447" spans="1:18" x14ac:dyDescent="0.35">
      <c r="A447" s="152"/>
      <c r="B447" s="150"/>
      <c r="C447" s="139" t="s">
        <v>25</v>
      </c>
      <c r="D447" s="139"/>
      <c r="E447" s="140"/>
      <c r="F447" s="140"/>
      <c r="G447" s="140"/>
      <c r="H447" s="140"/>
      <c r="I447" s="140"/>
      <c r="J447" s="140"/>
      <c r="K447" s="140"/>
      <c r="L447" s="141"/>
    </row>
    <row r="448" spans="1:18" x14ac:dyDescent="0.35">
      <c r="A448" s="152"/>
      <c r="B448" s="150"/>
      <c r="C448" s="116" t="s">
        <v>29</v>
      </c>
      <c r="D448" s="117">
        <v>0</v>
      </c>
      <c r="E448" s="118">
        <v>0</v>
      </c>
      <c r="F448" s="118">
        <v>0</v>
      </c>
      <c r="G448" s="118"/>
      <c r="H448" s="118">
        <v>0</v>
      </c>
      <c r="I448" s="118">
        <v>5100</v>
      </c>
      <c r="J448" s="118">
        <v>3375</v>
      </c>
      <c r="K448" s="118">
        <v>0</v>
      </c>
      <c r="L448" s="119">
        <v>8475</v>
      </c>
      <c r="M448" s="49" t="str">
        <f>IFERROR((D446+E446+D448+E448+D450+E450+M449)/(D445+E445),"")</f>
        <v/>
      </c>
      <c r="N448" s="120" t="str">
        <f>IFERROR((F446+F448+F450+N449)/F445,"")</f>
        <v/>
      </c>
      <c r="O448" s="120" t="str">
        <f>IFERROR((G446+H446+G448+H448+G450+H450+O449)/(G445+H445),"")</f>
        <v/>
      </c>
      <c r="P448" s="120" t="str">
        <f>IFERROR((I446+I448+I450+P449)/I445,"")</f>
        <v/>
      </c>
    </row>
    <row r="449" spans="1:18" x14ac:dyDescent="0.35">
      <c r="A449" s="152"/>
      <c r="B449" s="150"/>
      <c r="C449" s="139" t="s">
        <v>30</v>
      </c>
      <c r="D449" s="139"/>
      <c r="E449" s="140"/>
      <c r="F449" s="140"/>
      <c r="G449" s="140"/>
      <c r="H449" s="140"/>
      <c r="I449" s="140"/>
      <c r="J449" s="140"/>
      <c r="K449" s="140"/>
      <c r="L449" s="141"/>
      <c r="M449" s="47"/>
      <c r="N449" s="110"/>
      <c r="O449" s="110"/>
      <c r="P449" s="110"/>
    </row>
    <row r="450" spans="1:18" x14ac:dyDescent="0.35">
      <c r="A450" s="152"/>
      <c r="B450" s="150"/>
      <c r="C450" s="101" t="s">
        <v>31</v>
      </c>
      <c r="D450" s="102">
        <v>0</v>
      </c>
      <c r="E450" s="13">
        <v>0</v>
      </c>
      <c r="F450" s="13">
        <v>0</v>
      </c>
      <c r="G450" s="13"/>
      <c r="H450" s="13">
        <v>0</v>
      </c>
      <c r="I450" s="13">
        <v>0</v>
      </c>
      <c r="J450" s="13">
        <v>0</v>
      </c>
      <c r="K450" s="13">
        <v>0</v>
      </c>
      <c r="L450" s="103">
        <v>0</v>
      </c>
    </row>
    <row r="451" spans="1:18" x14ac:dyDescent="0.35">
      <c r="A451" s="152"/>
      <c r="B451" s="150"/>
      <c r="C451" s="159" t="s">
        <v>32</v>
      </c>
      <c r="D451" s="159"/>
      <c r="E451" s="160"/>
      <c r="F451" s="160"/>
      <c r="G451" s="160"/>
      <c r="H451" s="160"/>
      <c r="I451" s="160"/>
      <c r="J451" s="160"/>
      <c r="K451" s="160"/>
      <c r="L451" s="161"/>
      <c r="M451" s="49" t="str">
        <f>IFERROR((D446+E446+D448+E448+D450+E450+M452)/(D445+E445),"")</f>
        <v/>
      </c>
      <c r="N451" s="120" t="str">
        <f>IFERROR((F446+F448+F450+N452)/F445,"")</f>
        <v/>
      </c>
      <c r="O451" s="120" t="str">
        <f>IFERROR((G446+H446+G448+H448+G450+H450+O452)/(G445+H445),"")</f>
        <v/>
      </c>
      <c r="P451" s="120" t="str">
        <f>IFERROR((I446+I448+I450+P452)/I445,"")</f>
        <v/>
      </c>
    </row>
    <row r="452" spans="1:18" x14ac:dyDescent="0.35">
      <c r="A452" s="152"/>
      <c r="B452" s="150"/>
      <c r="C452" s="121" t="s">
        <v>33</v>
      </c>
      <c r="D452" s="121"/>
      <c r="E452" s="14"/>
      <c r="F452" s="14"/>
      <c r="G452" s="14"/>
      <c r="H452" s="14"/>
      <c r="I452" s="14"/>
      <c r="J452" s="14"/>
      <c r="K452" s="14"/>
      <c r="L452" s="122"/>
      <c r="M452" s="47">
        <f>SUMIF(Working!$A:$A,$A445,Working!AF:AF)-SUMIF(Working!$A:$A,$A445,Working!P:P)</f>
        <v>0</v>
      </c>
      <c r="N452" s="50">
        <f>SUMIF(Working!$A:$A,$A445,Working!AG:AG)-SUMIF(Working!$A:$A,$A445,Working!S:S)</f>
        <v>0</v>
      </c>
      <c r="O452" s="50">
        <f>SUMIF(Working!$A:$A,$A445,Working!AH:AH)-SUMIF(Working!$A:$A,$A445,Working!R:R)</f>
        <v>0</v>
      </c>
      <c r="P452" s="50">
        <f>SUMIF(Working!$A:$A,$A445,Working!AI:AI)-SUMIF(Working!$A:$A,$A445,Working!Q:Q)</f>
        <v>0</v>
      </c>
    </row>
    <row r="453" spans="1:18" x14ac:dyDescent="0.35">
      <c r="A453" s="152"/>
      <c r="B453" s="150"/>
      <c r="C453" s="116" t="s">
        <v>22</v>
      </c>
      <c r="D453" s="117">
        <v>0</v>
      </c>
      <c r="E453" s="118">
        <v>0</v>
      </c>
      <c r="F453" s="118">
        <v>6</v>
      </c>
      <c r="G453" s="118">
        <v>0</v>
      </c>
      <c r="H453" s="118">
        <v>0</v>
      </c>
      <c r="I453" s="118">
        <v>5100</v>
      </c>
      <c r="J453" s="118">
        <v>4563</v>
      </c>
      <c r="K453" s="118">
        <v>0</v>
      </c>
      <c r="L453" s="119">
        <v>9669</v>
      </c>
      <c r="M453" s="138"/>
      <c r="N453" s="123"/>
      <c r="O453" s="123"/>
      <c r="P453" s="123"/>
      <c r="Q453" s="123"/>
      <c r="R453" s="123"/>
    </row>
    <row r="454" spans="1:18" x14ac:dyDescent="0.35">
      <c r="A454" s="152"/>
      <c r="B454" s="150"/>
      <c r="C454" s="113" t="s">
        <v>24</v>
      </c>
      <c r="D454" s="113"/>
      <c r="E454" s="114"/>
      <c r="F454" s="114"/>
      <c r="G454" s="114"/>
      <c r="H454" s="114"/>
      <c r="I454" s="114"/>
      <c r="J454" s="114"/>
      <c r="K454" s="114"/>
      <c r="L454" s="115"/>
    </row>
    <row r="455" spans="1:18" x14ac:dyDescent="0.35">
      <c r="A455" s="151">
        <v>1601271</v>
      </c>
      <c r="B455" s="149" t="s">
        <v>213</v>
      </c>
      <c r="C455" s="145" t="s">
        <v>27</v>
      </c>
      <c r="D455" s="146">
        <v>0</v>
      </c>
      <c r="E455" s="147">
        <v>0</v>
      </c>
      <c r="F455" s="147">
        <v>0</v>
      </c>
      <c r="G455" s="147"/>
      <c r="H455" s="147">
        <v>60</v>
      </c>
      <c r="I455" s="147">
        <v>1600</v>
      </c>
      <c r="J455" s="147">
        <v>4130</v>
      </c>
      <c r="K455" s="147">
        <v>0</v>
      </c>
      <c r="L455" s="148">
        <v>5790</v>
      </c>
      <c r="M455" s="47">
        <f>(D455+E455)*Q455</f>
        <v>0</v>
      </c>
      <c r="N455" s="112">
        <f>F455*Q455</f>
        <v>0</v>
      </c>
      <c r="O455" s="112">
        <f>(G455+H455)*Q455</f>
        <v>47.796610169491522</v>
      </c>
      <c r="P455" s="112">
        <f>I455*Q455</f>
        <v>1274.5762711864406</v>
      </c>
      <c r="Q455" s="14">
        <f>(J456+J458+J460+R455)/J455</f>
        <v>0.79661016949152541</v>
      </c>
      <c r="R455" s="14">
        <v>20</v>
      </c>
    </row>
    <row r="456" spans="1:18" x14ac:dyDescent="0.35">
      <c r="A456" s="152"/>
      <c r="B456" s="150"/>
      <c r="C456" s="101" t="s">
        <v>28</v>
      </c>
      <c r="D456" s="102">
        <v>230</v>
      </c>
      <c r="E456" s="13">
        <v>0</v>
      </c>
      <c r="F456" s="13">
        <v>84</v>
      </c>
      <c r="G456" s="13"/>
      <c r="H456" s="13">
        <v>178</v>
      </c>
      <c r="I456" s="13">
        <v>72</v>
      </c>
      <c r="J456" s="13">
        <v>1080</v>
      </c>
      <c r="K456" s="13">
        <v>0</v>
      </c>
      <c r="L456" s="103">
        <v>1644</v>
      </c>
      <c r="M456" s="47">
        <f>M455-(D456+E456+D458+E458+D460+E460)</f>
        <v>-412</v>
      </c>
      <c r="N456" s="112">
        <f>N455-(F456+F458+F460)</f>
        <v>-723</v>
      </c>
      <c r="O456" s="112">
        <f>O455-(G456+H456+G458+H458+G460+H460)</f>
        <v>-335.20338983050846</v>
      </c>
      <c r="P456" s="112">
        <f>P455-(I456+I458+I460)</f>
        <v>-325.42372881355936</v>
      </c>
      <c r="Q456" s="14"/>
      <c r="R456" s="14"/>
    </row>
    <row r="457" spans="1:18" x14ac:dyDescent="0.35">
      <c r="A457" s="152"/>
      <c r="B457" s="150"/>
      <c r="C457" s="139" t="s">
        <v>25</v>
      </c>
      <c r="D457" s="139"/>
      <c r="E457" s="140"/>
      <c r="F457" s="140"/>
      <c r="G457" s="140"/>
      <c r="H457" s="140">
        <v>2.9666666666666668</v>
      </c>
      <c r="I457" s="140">
        <v>4.4999999999999998E-2</v>
      </c>
      <c r="J457" s="140">
        <v>0.26150121065375304</v>
      </c>
      <c r="K457" s="140"/>
      <c r="L457" s="141">
        <v>0.28393782383419691</v>
      </c>
    </row>
    <row r="458" spans="1:18" x14ac:dyDescent="0.35">
      <c r="A458" s="152"/>
      <c r="B458" s="150"/>
      <c r="C458" s="116" t="s">
        <v>29</v>
      </c>
      <c r="D458" s="117">
        <v>144</v>
      </c>
      <c r="E458" s="118">
        <v>38</v>
      </c>
      <c r="F458" s="118">
        <v>639</v>
      </c>
      <c r="G458" s="118"/>
      <c r="H458" s="118">
        <v>205</v>
      </c>
      <c r="I458" s="118">
        <v>826</v>
      </c>
      <c r="J458" s="118">
        <v>912</v>
      </c>
      <c r="K458" s="118">
        <v>6</v>
      </c>
      <c r="L458" s="119">
        <v>2770</v>
      </c>
      <c r="M458" s="49" t="str">
        <f>IFERROR((D456+E456+D458+E458+D460+E460+M459)/(D455+E455),"")</f>
        <v/>
      </c>
      <c r="N458" s="120" t="str">
        <f>IFERROR((F456+F458+F460+N459)/F455,"")</f>
        <v/>
      </c>
      <c r="O458" s="120">
        <f>IFERROR((G456+H456+G458+H458+G460+H460+O459)/(G455+H455),"")</f>
        <v>6.3833333333333337</v>
      </c>
      <c r="P458" s="120">
        <f>IFERROR((I456+I458+I460+P459)/I455,"")</f>
        <v>1</v>
      </c>
    </row>
    <row r="459" spans="1:18" x14ac:dyDescent="0.35">
      <c r="A459" s="152"/>
      <c r="B459" s="150"/>
      <c r="C459" s="139" t="s">
        <v>30</v>
      </c>
      <c r="D459" s="139"/>
      <c r="E459" s="140"/>
      <c r="F459" s="140"/>
      <c r="G459" s="140"/>
      <c r="H459" s="140">
        <v>6.3833333333333337</v>
      </c>
      <c r="I459" s="140">
        <v>0.56125000000000003</v>
      </c>
      <c r="J459" s="140">
        <v>0.48232445520581113</v>
      </c>
      <c r="K459" s="140"/>
      <c r="L459" s="141">
        <v>0.76234887737478407</v>
      </c>
      <c r="M459" s="47"/>
      <c r="N459" s="110"/>
      <c r="O459" s="110"/>
      <c r="P459" s="110"/>
    </row>
    <row r="460" spans="1:18" x14ac:dyDescent="0.35">
      <c r="A460" s="152"/>
      <c r="B460" s="150"/>
      <c r="C460" s="101" t="s">
        <v>31</v>
      </c>
      <c r="D460" s="102">
        <v>0</v>
      </c>
      <c r="E460" s="13">
        <v>0</v>
      </c>
      <c r="F460" s="13">
        <v>0</v>
      </c>
      <c r="G460" s="13"/>
      <c r="H460" s="13">
        <v>0</v>
      </c>
      <c r="I460" s="13">
        <v>702</v>
      </c>
      <c r="J460" s="13">
        <v>1278</v>
      </c>
      <c r="K460" s="13">
        <v>0</v>
      </c>
      <c r="L460" s="103">
        <v>1980</v>
      </c>
    </row>
    <row r="461" spans="1:18" x14ac:dyDescent="0.35">
      <c r="A461" s="152"/>
      <c r="B461" s="150"/>
      <c r="C461" s="159" t="s">
        <v>32</v>
      </c>
      <c r="D461" s="159"/>
      <c r="E461" s="160"/>
      <c r="F461" s="160"/>
      <c r="G461" s="160"/>
      <c r="H461" s="160">
        <v>6.3833333333333337</v>
      </c>
      <c r="I461" s="160">
        <v>1</v>
      </c>
      <c r="J461" s="160">
        <v>0.79176755447941893</v>
      </c>
      <c r="K461" s="160"/>
      <c r="L461" s="161">
        <v>1.1043177892918825</v>
      </c>
      <c r="M461" s="49" t="str">
        <f>IFERROR((D456+E456+D458+E458+D460+E460+M462)/(D455+E455),"")</f>
        <v/>
      </c>
      <c r="N461" s="120" t="str">
        <f>IFERROR((F456+F458+F460+N462)/F455,"")</f>
        <v/>
      </c>
      <c r="O461" s="120">
        <f>IFERROR((G456+H456+G458+H458+G460+H460+O462)/(G455+H455),"")</f>
        <v>6.3833333333333337</v>
      </c>
      <c r="P461" s="120">
        <f>IFERROR((I456+I458+I460+P462)/I455,"")</f>
        <v>1</v>
      </c>
    </row>
    <row r="462" spans="1:18" x14ac:dyDescent="0.35">
      <c r="A462" s="152"/>
      <c r="B462" s="150"/>
      <c r="C462" s="121" t="s">
        <v>33</v>
      </c>
      <c r="D462" s="121"/>
      <c r="E462" s="14"/>
      <c r="F462" s="14"/>
      <c r="G462" s="14"/>
      <c r="H462" s="14"/>
      <c r="I462" s="14"/>
      <c r="J462" s="14"/>
      <c r="K462" s="14"/>
      <c r="L462" s="122"/>
      <c r="M462" s="47">
        <f>SUMIF(Working!$A:$A,$A455,Working!AF:AF)-SUMIF(Working!$A:$A,$A455,Working!P:P)</f>
        <v>0</v>
      </c>
      <c r="N462" s="50">
        <f>SUMIF(Working!$A:$A,$A455,Working!AG:AG)-SUMIF(Working!$A:$A,$A455,Working!S:S)</f>
        <v>0</v>
      </c>
      <c r="O462" s="50">
        <f>SUMIF(Working!$A:$A,$A455,Working!AH:AH)-SUMIF(Working!$A:$A,$A455,Working!R:R)</f>
        <v>0</v>
      </c>
      <c r="P462" s="50">
        <f>SUMIF(Working!$A:$A,$A455,Working!AI:AI)-SUMIF(Working!$A:$A,$A455,Working!Q:Q)</f>
        <v>0</v>
      </c>
    </row>
    <row r="463" spans="1:18" x14ac:dyDescent="0.35">
      <c r="A463" s="152"/>
      <c r="B463" s="150"/>
      <c r="C463" s="116" t="s">
        <v>22</v>
      </c>
      <c r="D463" s="117">
        <v>374</v>
      </c>
      <c r="E463" s="118">
        <v>38</v>
      </c>
      <c r="F463" s="118">
        <v>723</v>
      </c>
      <c r="G463" s="118">
        <v>0</v>
      </c>
      <c r="H463" s="118">
        <v>323</v>
      </c>
      <c r="I463" s="118">
        <v>0</v>
      </c>
      <c r="J463" s="118">
        <v>-860</v>
      </c>
      <c r="K463" s="118">
        <v>6</v>
      </c>
      <c r="L463" s="119">
        <v>604</v>
      </c>
      <c r="M463" s="138"/>
      <c r="N463" s="123"/>
      <c r="O463" s="123"/>
      <c r="P463" s="123"/>
      <c r="Q463" s="123"/>
      <c r="R463" s="123"/>
    </row>
    <row r="464" spans="1:18" x14ac:dyDescent="0.35">
      <c r="A464" s="152"/>
      <c r="B464" s="150"/>
      <c r="C464" s="113" t="s">
        <v>24</v>
      </c>
      <c r="D464" s="113"/>
      <c r="E464" s="114"/>
      <c r="F464" s="114"/>
      <c r="G464" s="114"/>
      <c r="H464" s="114"/>
      <c r="I464" s="114"/>
      <c r="J464" s="114"/>
      <c r="K464" s="114"/>
      <c r="L464" s="115"/>
    </row>
    <row r="465" spans="1:25" x14ac:dyDescent="0.35">
      <c r="A465" s="151">
        <v>1601281</v>
      </c>
      <c r="B465" s="149" t="s">
        <v>214</v>
      </c>
      <c r="C465" s="145" t="s">
        <v>27</v>
      </c>
      <c r="D465" s="146">
        <v>0</v>
      </c>
      <c r="E465" s="147">
        <v>0</v>
      </c>
      <c r="F465" s="147">
        <v>0</v>
      </c>
      <c r="G465" s="147"/>
      <c r="H465" s="147">
        <v>0</v>
      </c>
      <c r="I465" s="147">
        <v>0</v>
      </c>
      <c r="J465" s="147">
        <v>0</v>
      </c>
      <c r="K465" s="147">
        <v>0</v>
      </c>
      <c r="L465" s="148">
        <v>0</v>
      </c>
      <c r="M465" s="47" t="e">
        <f>(D465+E465)*Q465</f>
        <v>#DIV/0!</v>
      </c>
      <c r="N465" s="112" t="e">
        <f>F465*Q465</f>
        <v>#DIV/0!</v>
      </c>
      <c r="O465" s="112" t="e">
        <f>(G465+H465)*Q465</f>
        <v>#DIV/0!</v>
      </c>
      <c r="P465" s="112" t="e">
        <f>I465*Q465</f>
        <v>#DIV/0!</v>
      </c>
      <c r="Q465" s="14" t="e">
        <f>(J466+J468+J470+R465)/J465</f>
        <v>#DIV/0!</v>
      </c>
      <c r="R465" s="14">
        <v>20</v>
      </c>
    </row>
    <row r="466" spans="1:25" x14ac:dyDescent="0.35">
      <c r="A466" s="152"/>
      <c r="B466" s="150"/>
      <c r="C466" s="101" t="s">
        <v>28</v>
      </c>
      <c r="D466" s="102">
        <v>0</v>
      </c>
      <c r="E466" s="13">
        <v>0</v>
      </c>
      <c r="F466" s="13">
        <v>0</v>
      </c>
      <c r="G466" s="13"/>
      <c r="H466" s="13">
        <v>0</v>
      </c>
      <c r="I466" s="13">
        <v>0</v>
      </c>
      <c r="J466" s="13">
        <v>0</v>
      </c>
      <c r="K466" s="13">
        <v>0</v>
      </c>
      <c r="L466" s="103">
        <v>0</v>
      </c>
      <c r="M466" s="47" t="e">
        <f>M465-(D466+E466+D468+E468+D470+E470)</f>
        <v>#DIV/0!</v>
      </c>
      <c r="N466" s="112" t="e">
        <f>N465-(F466+F468+F470)</f>
        <v>#DIV/0!</v>
      </c>
      <c r="O466" s="112" t="e">
        <f>O465-(G466+H466+G468+H468+G470+H470)</f>
        <v>#DIV/0!</v>
      </c>
      <c r="P466" s="112" t="e">
        <f>P465-(I466+I468+I470)</f>
        <v>#DIV/0!</v>
      </c>
      <c r="Q466" s="14"/>
      <c r="R466" s="14"/>
    </row>
    <row r="467" spans="1:25" x14ac:dyDescent="0.35">
      <c r="A467" s="152"/>
      <c r="B467" s="150"/>
      <c r="C467" s="139" t="s">
        <v>25</v>
      </c>
      <c r="D467" s="139"/>
      <c r="E467" s="140"/>
      <c r="F467" s="140"/>
      <c r="G467" s="140"/>
      <c r="H467" s="140"/>
      <c r="I467" s="140"/>
      <c r="J467" s="140"/>
      <c r="K467" s="140"/>
      <c r="L467" s="141"/>
      <c r="Y467">
        <f>46000*12</f>
        <v>552000</v>
      </c>
    </row>
    <row r="468" spans="1:25" x14ac:dyDescent="0.35">
      <c r="A468" s="152"/>
      <c r="B468" s="150"/>
      <c r="C468" s="116" t="s">
        <v>29</v>
      </c>
      <c r="D468" s="117">
        <v>1010</v>
      </c>
      <c r="E468" s="118">
        <v>302</v>
      </c>
      <c r="F468" s="118">
        <v>174</v>
      </c>
      <c r="G468" s="118"/>
      <c r="H468" s="118">
        <v>236</v>
      </c>
      <c r="I468" s="118">
        <v>1548</v>
      </c>
      <c r="J468" s="118">
        <v>298</v>
      </c>
      <c r="K468" s="118">
        <v>156</v>
      </c>
      <c r="L468" s="119">
        <v>3724</v>
      </c>
      <c r="M468" s="49" t="str">
        <f>IFERROR((D466+E466+D468+E468+D470+E470+M469)/(D465+E465),"")</f>
        <v/>
      </c>
      <c r="N468" s="120" t="str">
        <f>IFERROR((F466+F468+F470+N469)/F465,"")</f>
        <v/>
      </c>
      <c r="O468" s="120" t="str">
        <f>IFERROR((G466+H466+G468+H468+G470+H470+O469)/(G465+H465),"")</f>
        <v/>
      </c>
      <c r="P468" s="120" t="str">
        <f>IFERROR((I466+I468+I470+P469)/I465,"")</f>
        <v/>
      </c>
    </row>
    <row r="469" spans="1:25" x14ac:dyDescent="0.35">
      <c r="A469" s="152"/>
      <c r="B469" s="150"/>
      <c r="C469" s="139" t="s">
        <v>30</v>
      </c>
      <c r="D469" s="139"/>
      <c r="E469" s="140"/>
      <c r="F469" s="140"/>
      <c r="G469" s="140"/>
      <c r="H469" s="140"/>
      <c r="I469" s="140"/>
      <c r="J469" s="140"/>
      <c r="K469" s="140"/>
      <c r="L469" s="141"/>
      <c r="M469" s="47"/>
      <c r="N469" s="110"/>
      <c r="O469" s="110"/>
      <c r="P469" s="110"/>
    </row>
    <row r="470" spans="1:25" x14ac:dyDescent="0.35">
      <c r="A470" s="152"/>
      <c r="B470" s="150"/>
      <c r="C470" s="101" t="s">
        <v>31</v>
      </c>
      <c r="D470" s="102">
        <v>0</v>
      </c>
      <c r="E470" s="13">
        <v>0</v>
      </c>
      <c r="F470" s="13">
        <v>0</v>
      </c>
      <c r="G470" s="13"/>
      <c r="H470" s="13">
        <v>0</v>
      </c>
      <c r="I470" s="13">
        <v>0</v>
      </c>
      <c r="J470" s="13">
        <v>0</v>
      </c>
      <c r="K470" s="13">
        <v>0</v>
      </c>
      <c r="L470" s="103">
        <v>0</v>
      </c>
    </row>
    <row r="471" spans="1:25" x14ac:dyDescent="0.35">
      <c r="A471" s="152"/>
      <c r="B471" s="150"/>
      <c r="C471" s="159" t="s">
        <v>32</v>
      </c>
      <c r="D471" s="159"/>
      <c r="E471" s="160"/>
      <c r="F471" s="160"/>
      <c r="G471" s="160"/>
      <c r="H471" s="160"/>
      <c r="I471" s="160"/>
      <c r="J471" s="160"/>
      <c r="K471" s="160"/>
      <c r="L471" s="161"/>
      <c r="M471" s="49" t="str">
        <f>IFERROR((D466+E466+D468+E468+D470+E470+M472)/(D465+E465),"")</f>
        <v/>
      </c>
      <c r="N471" s="120" t="str">
        <f>IFERROR((F466+F468+F470+N472)/F465,"")</f>
        <v/>
      </c>
      <c r="O471" s="120" t="str">
        <f>IFERROR((G466+H466+G468+H468+G470+H470+O472)/(G465+H465),"")</f>
        <v/>
      </c>
      <c r="P471" s="120" t="str">
        <f>IFERROR((I466+I468+I470+P472)/I465,"")</f>
        <v/>
      </c>
    </row>
    <row r="472" spans="1:25" x14ac:dyDescent="0.35">
      <c r="A472" s="152"/>
      <c r="B472" s="150"/>
      <c r="C472" s="121" t="s">
        <v>33</v>
      </c>
      <c r="D472" s="121"/>
      <c r="E472" s="14"/>
      <c r="F472" s="14"/>
      <c r="G472" s="14"/>
      <c r="H472" s="14"/>
      <c r="I472" s="14"/>
      <c r="J472" s="14"/>
      <c r="K472" s="14"/>
      <c r="L472" s="122"/>
      <c r="M472" s="47">
        <f>SUMIF(Working!$A:$A,$A465,Working!AF:AF)-SUMIF(Working!$A:$A,$A465,Working!P:P)</f>
        <v>0</v>
      </c>
      <c r="N472" s="50">
        <f>SUMIF(Working!$A:$A,$A465,Working!AG:AG)-SUMIF(Working!$A:$A,$A465,Working!S:S)</f>
        <v>0</v>
      </c>
      <c r="O472" s="50">
        <f>SUMIF(Working!$A:$A,$A465,Working!AH:AH)-SUMIF(Working!$A:$A,$A465,Working!R:R)</f>
        <v>0</v>
      </c>
      <c r="P472" s="50">
        <f>SUMIF(Working!$A:$A,$A465,Working!AI:AI)-SUMIF(Working!$A:$A,$A465,Working!Q:Q)</f>
        <v>0</v>
      </c>
    </row>
    <row r="473" spans="1:25" x14ac:dyDescent="0.35">
      <c r="A473" s="152"/>
      <c r="B473" s="150"/>
      <c r="C473" s="116" t="s">
        <v>22</v>
      </c>
      <c r="D473" s="117">
        <v>1010</v>
      </c>
      <c r="E473" s="118">
        <v>302</v>
      </c>
      <c r="F473" s="118">
        <v>174</v>
      </c>
      <c r="G473" s="118">
        <v>0</v>
      </c>
      <c r="H473" s="118">
        <v>236</v>
      </c>
      <c r="I473" s="118">
        <v>1548</v>
      </c>
      <c r="J473" s="118">
        <v>298</v>
      </c>
      <c r="K473" s="118">
        <v>156</v>
      </c>
      <c r="L473" s="119">
        <v>3724</v>
      </c>
      <c r="M473" s="138"/>
      <c r="N473" s="123"/>
      <c r="O473" s="123"/>
      <c r="P473" s="123"/>
      <c r="Q473" s="123"/>
      <c r="R473" s="123"/>
    </row>
    <row r="474" spans="1:25" x14ac:dyDescent="0.35">
      <c r="A474" s="152"/>
      <c r="B474" s="150"/>
      <c r="C474" s="113" t="s">
        <v>24</v>
      </c>
      <c r="D474" s="113"/>
      <c r="E474" s="114"/>
      <c r="F474" s="114"/>
      <c r="G474" s="114"/>
      <c r="H474" s="114"/>
      <c r="I474" s="114"/>
      <c r="J474" s="114"/>
      <c r="K474" s="114"/>
      <c r="L474" s="115"/>
    </row>
    <row r="475" spans="1:25" x14ac:dyDescent="0.35">
      <c r="A475" s="151">
        <v>1601282</v>
      </c>
      <c r="B475" s="149" t="s">
        <v>290</v>
      </c>
      <c r="C475" s="145" t="s">
        <v>27</v>
      </c>
      <c r="D475" s="146">
        <v>1650</v>
      </c>
      <c r="E475" s="147">
        <v>0</v>
      </c>
      <c r="F475" s="147">
        <v>5600</v>
      </c>
      <c r="G475" s="147"/>
      <c r="H475" s="147">
        <v>13893</v>
      </c>
      <c r="I475" s="147">
        <v>0</v>
      </c>
      <c r="J475" s="147">
        <v>0</v>
      </c>
      <c r="K475" s="147">
        <v>0</v>
      </c>
      <c r="L475" s="148">
        <v>21143</v>
      </c>
      <c r="M475" s="47" t="e">
        <f>(D475+E475)*Q475</f>
        <v>#DIV/0!</v>
      </c>
      <c r="N475" s="112" t="e">
        <f>F475*Q475</f>
        <v>#DIV/0!</v>
      </c>
      <c r="O475" s="112" t="e">
        <f>(G475+H475)*Q475</f>
        <v>#DIV/0!</v>
      </c>
      <c r="P475" s="112" t="e">
        <f>I475*Q475</f>
        <v>#DIV/0!</v>
      </c>
      <c r="Q475" s="14" t="e">
        <f>(J476+J478+J480+R475)/J475</f>
        <v>#DIV/0!</v>
      </c>
      <c r="R475" s="14">
        <v>20</v>
      </c>
    </row>
    <row r="476" spans="1:25" x14ac:dyDescent="0.35">
      <c r="A476" s="152"/>
      <c r="B476" s="150"/>
      <c r="C476" s="101" t="s">
        <v>28</v>
      </c>
      <c r="D476" s="102">
        <v>30</v>
      </c>
      <c r="E476" s="13">
        <v>0</v>
      </c>
      <c r="F476" s="13">
        <v>30</v>
      </c>
      <c r="G476" s="13"/>
      <c r="H476" s="13">
        <v>0</v>
      </c>
      <c r="I476" s="13">
        <v>0</v>
      </c>
      <c r="J476" s="13">
        <v>0</v>
      </c>
      <c r="K476" s="13">
        <v>0</v>
      </c>
      <c r="L476" s="103">
        <v>60</v>
      </c>
      <c r="M476" s="47" t="e">
        <f>M475-(D476+E476+D478+E478+D480+E480)</f>
        <v>#DIV/0!</v>
      </c>
      <c r="N476" s="112" t="e">
        <f>N475-(F476+F478+F480)</f>
        <v>#DIV/0!</v>
      </c>
      <c r="O476" s="112" t="e">
        <f>O475-(G476+H476+G478+H478+G480+H480)</f>
        <v>#DIV/0!</v>
      </c>
      <c r="P476" s="112" t="e">
        <f>P475-(I476+I478+I480)</f>
        <v>#DIV/0!</v>
      </c>
      <c r="Q476" s="14"/>
      <c r="R476" s="14"/>
    </row>
    <row r="477" spans="1:25" x14ac:dyDescent="0.35">
      <c r="A477" s="152"/>
      <c r="B477" s="150"/>
      <c r="C477" s="139" t="s">
        <v>25</v>
      </c>
      <c r="D477" s="139">
        <v>1.8181818181818181E-2</v>
      </c>
      <c r="E477" s="140"/>
      <c r="F477" s="140">
        <v>5.3571428571428572E-3</v>
      </c>
      <c r="G477" s="140"/>
      <c r="H477" s="140">
        <v>0</v>
      </c>
      <c r="I477" s="140"/>
      <c r="J477" s="140"/>
      <c r="K477" s="140"/>
      <c r="L477" s="141">
        <v>2.8378186633874094E-3</v>
      </c>
    </row>
    <row r="478" spans="1:25" x14ac:dyDescent="0.35">
      <c r="A478" s="152"/>
      <c r="B478" s="150"/>
      <c r="C478" s="116" t="s">
        <v>29</v>
      </c>
      <c r="D478" s="117">
        <v>1470</v>
      </c>
      <c r="E478" s="118">
        <v>24709</v>
      </c>
      <c r="F478" s="118">
        <v>1470</v>
      </c>
      <c r="G478" s="118"/>
      <c r="H478" s="118">
        <v>0</v>
      </c>
      <c r="I478" s="118">
        <v>11004</v>
      </c>
      <c r="J478" s="118">
        <v>0</v>
      </c>
      <c r="K478" s="118">
        <v>3804</v>
      </c>
      <c r="L478" s="119">
        <v>42457</v>
      </c>
      <c r="M478" s="49">
        <f>IFERROR((D476+E476+D478+E478+D480+E480+M479)/(D475+E475),"")</f>
        <v>15.884242424242425</v>
      </c>
      <c r="N478" s="120">
        <f>IFERROR((F476+F478+F480+N479)/F475,"")</f>
        <v>0.26785714285714285</v>
      </c>
      <c r="O478" s="120">
        <f>IFERROR((G476+H476+G478+H478+G480+H480+O479)/(G475+H475),"")</f>
        <v>0</v>
      </c>
      <c r="P478" s="120" t="str">
        <f>IFERROR((I476+I478+I480+P479)/I475,"")</f>
        <v/>
      </c>
    </row>
    <row r="479" spans="1:25" x14ac:dyDescent="0.35">
      <c r="A479" s="152"/>
      <c r="B479" s="150"/>
      <c r="C479" s="139" t="s">
        <v>30</v>
      </c>
      <c r="D479" s="139">
        <v>0.90909090909090906</v>
      </c>
      <c r="E479" s="140"/>
      <c r="F479" s="140">
        <v>0.26785714285714285</v>
      </c>
      <c r="G479" s="140"/>
      <c r="H479" s="140">
        <v>0</v>
      </c>
      <c r="I479" s="140"/>
      <c r="J479" s="140"/>
      <c r="K479" s="140"/>
      <c r="L479" s="141">
        <v>2.0109256018540416</v>
      </c>
      <c r="M479" s="47"/>
      <c r="N479" s="110"/>
      <c r="O479" s="110"/>
      <c r="P479" s="110"/>
    </row>
    <row r="480" spans="1:25" x14ac:dyDescent="0.35">
      <c r="A480" s="152"/>
      <c r="B480" s="150"/>
      <c r="C480" s="101" t="s">
        <v>31</v>
      </c>
      <c r="D480" s="102">
        <v>0</v>
      </c>
      <c r="E480" s="13">
        <v>0</v>
      </c>
      <c r="F480" s="13">
        <v>0</v>
      </c>
      <c r="G480" s="13"/>
      <c r="H480" s="13">
        <v>0</v>
      </c>
      <c r="I480" s="13">
        <v>0</v>
      </c>
      <c r="J480" s="13">
        <v>0</v>
      </c>
      <c r="K480" s="13">
        <v>0</v>
      </c>
      <c r="L480" s="103">
        <v>0</v>
      </c>
    </row>
    <row r="481" spans="1:18" x14ac:dyDescent="0.35">
      <c r="A481" s="152"/>
      <c r="B481" s="150"/>
      <c r="C481" s="159" t="s">
        <v>32</v>
      </c>
      <c r="D481" s="159">
        <v>0.90909090909090906</v>
      </c>
      <c r="E481" s="160"/>
      <c r="F481" s="160">
        <v>0.26785714285714285</v>
      </c>
      <c r="G481" s="160"/>
      <c r="H481" s="160">
        <v>0</v>
      </c>
      <c r="I481" s="160"/>
      <c r="J481" s="160"/>
      <c r="K481" s="160"/>
      <c r="L481" s="161">
        <v>2.0109256018540416</v>
      </c>
      <c r="M481" s="49">
        <f>IFERROR((D476+E476+D478+E478+D480+E480+M482)/(D475+E475),"")</f>
        <v>15.884242424242425</v>
      </c>
      <c r="N481" s="120">
        <f>IFERROR((F476+F478+F480+N482)/F475,"")</f>
        <v>0.26785714285714285</v>
      </c>
      <c r="O481" s="120">
        <f>IFERROR((G476+H476+G478+H478+G480+H480+O482)/(G475+H475),"")</f>
        <v>0</v>
      </c>
      <c r="P481" s="120" t="str">
        <f>IFERROR((I476+I478+I480+P482)/I475,"")</f>
        <v/>
      </c>
    </row>
    <row r="482" spans="1:18" x14ac:dyDescent="0.35">
      <c r="A482" s="152"/>
      <c r="B482" s="150"/>
      <c r="C482" s="121" t="s">
        <v>33</v>
      </c>
      <c r="D482" s="121"/>
      <c r="E482" s="14"/>
      <c r="F482" s="14"/>
      <c r="G482" s="14"/>
      <c r="H482" s="14"/>
      <c r="I482" s="14"/>
      <c r="J482" s="14"/>
      <c r="K482" s="14"/>
      <c r="L482" s="122"/>
      <c r="M482" s="47">
        <f>SUMIF(Working!$A:$A,$A475,Working!AF:AF)-SUMIF(Working!$A:$A,$A475,Working!P:P)</f>
        <v>0</v>
      </c>
      <c r="N482" s="50">
        <f>SUMIF(Working!$A:$A,$A475,Working!AG:AG)-SUMIF(Working!$A:$A,$A475,Working!S:S)</f>
        <v>0</v>
      </c>
      <c r="O482" s="50">
        <f>SUMIF(Working!$A:$A,$A475,Working!AH:AH)-SUMIF(Working!$A:$A,$A475,Working!R:R)</f>
        <v>0</v>
      </c>
      <c r="P482" s="50">
        <f>SUMIF(Working!$A:$A,$A475,Working!AI:AI)-SUMIF(Working!$A:$A,$A475,Working!Q:Q)</f>
        <v>0</v>
      </c>
    </row>
    <row r="483" spans="1:18" x14ac:dyDescent="0.35">
      <c r="A483" s="152"/>
      <c r="B483" s="150"/>
      <c r="C483" s="116" t="s">
        <v>22</v>
      </c>
      <c r="D483" s="117">
        <v>-150</v>
      </c>
      <c r="E483" s="118">
        <v>24709</v>
      </c>
      <c r="F483" s="118">
        <v>-4100</v>
      </c>
      <c r="G483" s="118">
        <v>0</v>
      </c>
      <c r="H483" s="118">
        <v>-13893</v>
      </c>
      <c r="I483" s="118">
        <v>11004</v>
      </c>
      <c r="J483" s="118">
        <v>0</v>
      </c>
      <c r="K483" s="118">
        <v>3804</v>
      </c>
      <c r="L483" s="119">
        <v>21374</v>
      </c>
      <c r="M483" s="138"/>
      <c r="N483" s="123"/>
      <c r="O483" s="123"/>
      <c r="P483" s="123"/>
      <c r="Q483" s="123"/>
      <c r="R483" s="123"/>
    </row>
    <row r="484" spans="1:18" x14ac:dyDescent="0.35">
      <c r="A484" s="152"/>
      <c r="B484" s="150"/>
      <c r="C484" s="113" t="s">
        <v>24</v>
      </c>
      <c r="D484" s="113"/>
      <c r="E484" s="114"/>
      <c r="F484" s="114"/>
      <c r="G484" s="114"/>
      <c r="H484" s="114"/>
      <c r="I484" s="114"/>
      <c r="J484" s="114"/>
      <c r="K484" s="114"/>
      <c r="L484" s="115"/>
    </row>
    <row r="485" spans="1:18" x14ac:dyDescent="0.35">
      <c r="A485" s="151">
        <v>1601283</v>
      </c>
      <c r="B485" s="149" t="s">
        <v>26</v>
      </c>
      <c r="C485" s="145" t="s">
        <v>27</v>
      </c>
      <c r="D485" s="146">
        <v>0</v>
      </c>
      <c r="E485" s="147">
        <v>0</v>
      </c>
      <c r="F485" s="147">
        <v>0</v>
      </c>
      <c r="G485" s="147"/>
      <c r="H485" s="147">
        <v>0</v>
      </c>
      <c r="I485" s="147">
        <v>0</v>
      </c>
      <c r="J485" s="147">
        <v>0</v>
      </c>
      <c r="K485" s="147"/>
      <c r="L485" s="148">
        <v>0</v>
      </c>
      <c r="M485" s="47" t="e">
        <f>(D485+E485)*Q485</f>
        <v>#DIV/0!</v>
      </c>
      <c r="N485" s="112" t="e">
        <f>F485*Q485</f>
        <v>#DIV/0!</v>
      </c>
      <c r="O485" s="112" t="e">
        <f>(G485+H485)*Q485</f>
        <v>#DIV/0!</v>
      </c>
      <c r="P485" s="112" t="e">
        <f>I485*Q485</f>
        <v>#DIV/0!</v>
      </c>
      <c r="Q485" s="14" t="e">
        <f>(J486+J488+J490+R485)/J485</f>
        <v>#DIV/0!</v>
      </c>
      <c r="R485" s="14">
        <v>20</v>
      </c>
    </row>
    <row r="486" spans="1:18" x14ac:dyDescent="0.35">
      <c r="A486" s="152"/>
      <c r="B486" s="150"/>
      <c r="C486" s="101" t="s">
        <v>28</v>
      </c>
      <c r="D486" s="102">
        <v>0</v>
      </c>
      <c r="E486" s="13">
        <v>0</v>
      </c>
      <c r="F486" s="13">
        <v>0</v>
      </c>
      <c r="G486" s="13"/>
      <c r="H486" s="13">
        <v>0</v>
      </c>
      <c r="I486" s="13">
        <v>0</v>
      </c>
      <c r="J486" s="13">
        <v>0</v>
      </c>
      <c r="K486" s="13"/>
      <c r="L486" s="103">
        <v>0</v>
      </c>
      <c r="M486" s="47" t="e">
        <f>M485-(D486+E486+D488+E488+D490+E490)</f>
        <v>#DIV/0!</v>
      </c>
      <c r="N486" s="112" t="e">
        <f>N485-(F486+F488+F490)</f>
        <v>#DIV/0!</v>
      </c>
      <c r="O486" s="112" t="e">
        <f>O485-(G486+H486+G488+H488+G490+H490)</f>
        <v>#DIV/0!</v>
      </c>
      <c r="P486" s="112" t="e">
        <f>P485-(I486+I488+I490)</f>
        <v>#DIV/0!</v>
      </c>
      <c r="Q486" s="14"/>
      <c r="R486" s="14"/>
    </row>
    <row r="487" spans="1:18" x14ac:dyDescent="0.35">
      <c r="A487" s="152"/>
      <c r="B487" s="150"/>
      <c r="C487" s="139" t="s">
        <v>25</v>
      </c>
      <c r="D487" s="139"/>
      <c r="E487" s="140"/>
      <c r="F487" s="140"/>
      <c r="G487" s="140"/>
      <c r="H487" s="140"/>
      <c r="I487" s="140"/>
      <c r="J487" s="140"/>
      <c r="K487" s="140"/>
      <c r="L487" s="141"/>
    </row>
    <row r="488" spans="1:18" x14ac:dyDescent="0.35">
      <c r="A488" s="152"/>
      <c r="B488" s="150"/>
      <c r="C488" s="116" t="s">
        <v>29</v>
      </c>
      <c r="D488" s="117">
        <v>0</v>
      </c>
      <c r="E488" s="118">
        <v>0</v>
      </c>
      <c r="F488" s="118">
        <v>0</v>
      </c>
      <c r="G488" s="118"/>
      <c r="H488" s="118">
        <v>0</v>
      </c>
      <c r="I488" s="118">
        <v>0</v>
      </c>
      <c r="J488" s="118">
        <v>0</v>
      </c>
      <c r="K488" s="118"/>
      <c r="L488" s="119">
        <v>0</v>
      </c>
      <c r="M488" s="49" t="str">
        <f>IFERROR((D486+E486+D488+E488+D490+E490+M489)/(D485+E485),"")</f>
        <v/>
      </c>
      <c r="N488" s="120" t="str">
        <f>IFERROR((F486+F488+F490+N489)/F485,"")</f>
        <v/>
      </c>
      <c r="O488" s="120" t="str">
        <f>IFERROR((G486+H486+G488+H488+G490+H490+O489)/(G485+H485),"")</f>
        <v/>
      </c>
      <c r="P488" s="120" t="str">
        <f>IFERROR((I486+I488+I490+P489)/I485,"")</f>
        <v/>
      </c>
    </row>
    <row r="489" spans="1:18" x14ac:dyDescent="0.35">
      <c r="A489" s="152"/>
      <c r="B489" s="150"/>
      <c r="C489" s="139" t="s">
        <v>30</v>
      </c>
      <c r="D489" s="139"/>
      <c r="E489" s="140"/>
      <c r="F489" s="140"/>
      <c r="G489" s="140"/>
      <c r="H489" s="140"/>
      <c r="I489" s="140"/>
      <c r="J489" s="140"/>
      <c r="K489" s="140"/>
      <c r="L489" s="141"/>
      <c r="M489" s="47"/>
      <c r="N489" s="110"/>
      <c r="O489" s="110"/>
      <c r="P489" s="110"/>
    </row>
    <row r="490" spans="1:18" x14ac:dyDescent="0.35">
      <c r="A490" s="152"/>
      <c r="B490" s="150"/>
      <c r="C490" s="101" t="s">
        <v>31</v>
      </c>
      <c r="D490" s="102">
        <v>0</v>
      </c>
      <c r="E490" s="13">
        <v>0</v>
      </c>
      <c r="F490" s="13">
        <v>0</v>
      </c>
      <c r="G490" s="13"/>
      <c r="H490" s="13">
        <v>0</v>
      </c>
      <c r="I490" s="13">
        <v>0</v>
      </c>
      <c r="J490" s="13">
        <v>0</v>
      </c>
      <c r="K490" s="13"/>
      <c r="L490" s="103">
        <v>0</v>
      </c>
    </row>
    <row r="491" spans="1:18" x14ac:dyDescent="0.35">
      <c r="A491" s="152"/>
      <c r="B491" s="150"/>
      <c r="C491" s="159" t="s">
        <v>32</v>
      </c>
      <c r="D491" s="159"/>
      <c r="E491" s="160"/>
      <c r="F491" s="160"/>
      <c r="G491" s="160"/>
      <c r="H491" s="160"/>
      <c r="I491" s="160"/>
      <c r="J491" s="160"/>
      <c r="K491" s="160"/>
      <c r="L491" s="161"/>
      <c r="M491" s="49" t="str">
        <f>IFERROR((D486+E486+D488+E488+D490+E490+M492)/(D485+E485),"")</f>
        <v/>
      </c>
      <c r="N491" s="120" t="str">
        <f>IFERROR((F486+F488+F490+N492)/F485,"")</f>
        <v/>
      </c>
      <c r="O491" s="120" t="str">
        <f>IFERROR((G486+H486+G488+H488+G490+H490+O492)/(G485+H485),"")</f>
        <v/>
      </c>
      <c r="P491" s="120" t="str">
        <f>IFERROR((I486+I488+I490+P492)/I485,"")</f>
        <v/>
      </c>
    </row>
    <row r="492" spans="1:18" x14ac:dyDescent="0.35">
      <c r="A492" s="152"/>
      <c r="B492" s="150"/>
      <c r="C492" s="121" t="s">
        <v>33</v>
      </c>
      <c r="D492" s="121"/>
      <c r="E492" s="14"/>
      <c r="F492" s="14"/>
      <c r="G492" s="14"/>
      <c r="H492" s="14"/>
      <c r="I492" s="14"/>
      <c r="J492" s="14"/>
      <c r="K492" s="14"/>
      <c r="L492" s="122"/>
      <c r="M492" s="47">
        <f>SUMIF(Working!$A:$A,$A485,Working!AF:AF)-SUMIF(Working!$A:$A,$A485,Working!P:P)</f>
        <v>0</v>
      </c>
      <c r="N492" s="50">
        <f>SUMIF(Working!$A:$A,$A485,Working!AG:AG)-SUMIF(Working!$A:$A,$A485,Working!S:S)</f>
        <v>0</v>
      </c>
      <c r="O492" s="50">
        <f>SUMIF(Working!$A:$A,$A485,Working!AH:AH)-SUMIF(Working!$A:$A,$A485,Working!R:R)</f>
        <v>0</v>
      </c>
      <c r="P492" s="50">
        <f>SUMIF(Working!$A:$A,$A485,Working!AI:AI)-SUMIF(Working!$A:$A,$A485,Working!Q:Q)</f>
        <v>0</v>
      </c>
    </row>
    <row r="493" spans="1:18" x14ac:dyDescent="0.35">
      <c r="A493" s="152"/>
      <c r="B493" s="150"/>
      <c r="C493" s="116" t="s">
        <v>22</v>
      </c>
      <c r="D493" s="117">
        <v>0</v>
      </c>
      <c r="E493" s="118">
        <v>0</v>
      </c>
      <c r="F493" s="118">
        <v>0</v>
      </c>
      <c r="G493" s="118">
        <v>0</v>
      </c>
      <c r="H493" s="118">
        <v>0</v>
      </c>
      <c r="I493" s="118">
        <v>0</v>
      </c>
      <c r="J493" s="118">
        <v>0</v>
      </c>
      <c r="K493" s="118">
        <v>0</v>
      </c>
      <c r="L493" s="119">
        <v>0</v>
      </c>
      <c r="M493" s="138"/>
      <c r="N493" s="123"/>
      <c r="O493" s="123"/>
      <c r="P493" s="123"/>
      <c r="Q493" s="123"/>
      <c r="R493" s="123"/>
    </row>
    <row r="494" spans="1:18" x14ac:dyDescent="0.35">
      <c r="A494" s="152"/>
      <c r="B494" s="150"/>
      <c r="C494" s="113" t="s">
        <v>24</v>
      </c>
      <c r="D494" s="113"/>
      <c r="E494" s="114"/>
      <c r="F494" s="114"/>
      <c r="G494" s="114"/>
      <c r="H494" s="114"/>
      <c r="I494" s="114"/>
      <c r="J494" s="114"/>
      <c r="K494" s="114"/>
      <c r="L494" s="115"/>
    </row>
    <row r="495" spans="1:18" x14ac:dyDescent="0.35">
      <c r="A495" s="151">
        <v>1601291</v>
      </c>
      <c r="B495" s="149" t="s">
        <v>64</v>
      </c>
      <c r="C495" s="145" t="s">
        <v>27</v>
      </c>
      <c r="D495" s="146">
        <v>3110</v>
      </c>
      <c r="E495" s="147">
        <v>0</v>
      </c>
      <c r="F495" s="147">
        <v>3430</v>
      </c>
      <c r="G495" s="147"/>
      <c r="H495" s="147">
        <v>4907</v>
      </c>
      <c r="I495" s="147">
        <v>600</v>
      </c>
      <c r="J495" s="147">
        <v>9150</v>
      </c>
      <c r="K495" s="147">
        <v>0</v>
      </c>
      <c r="L495" s="148">
        <v>21197</v>
      </c>
      <c r="M495" s="47">
        <f>(D495+E495)*Q495</f>
        <v>3174.2393442622952</v>
      </c>
      <c r="N495" s="112">
        <f>F495*Q495</f>
        <v>3500.8491803278694</v>
      </c>
      <c r="O495" s="112">
        <f>(G495+H495)*Q495</f>
        <v>5008.3577049180331</v>
      </c>
      <c r="P495" s="112">
        <f>I495*Q495</f>
        <v>612.39344262295083</v>
      </c>
      <c r="Q495" s="14">
        <f>(J496+J498+J500+R495)/J495</f>
        <v>1.0206557377049181</v>
      </c>
      <c r="R495" s="14">
        <v>20</v>
      </c>
    </row>
    <row r="496" spans="1:18" x14ac:dyDescent="0.35">
      <c r="A496" s="152"/>
      <c r="B496" s="150"/>
      <c r="C496" s="101" t="s">
        <v>28</v>
      </c>
      <c r="D496" s="102">
        <v>1032</v>
      </c>
      <c r="E496" s="13">
        <v>0</v>
      </c>
      <c r="F496" s="13">
        <v>1290</v>
      </c>
      <c r="G496" s="13"/>
      <c r="H496" s="13">
        <v>2662</v>
      </c>
      <c r="I496" s="13">
        <v>60</v>
      </c>
      <c r="J496" s="13">
        <v>2937</v>
      </c>
      <c r="K496" s="13">
        <v>0</v>
      </c>
      <c r="L496" s="103">
        <v>7981</v>
      </c>
      <c r="M496" s="47">
        <f>M495-(D496+E496+D498+E498+D500+E500)</f>
        <v>-11110.760655737704</v>
      </c>
      <c r="N496" s="112">
        <f>N495-(F496+F498+F500)</f>
        <v>-2727.1508196721306</v>
      </c>
      <c r="O496" s="112">
        <f>O495-(G496+H496+G498+H498+G500+H500)</f>
        <v>-5319.6422950819669</v>
      </c>
      <c r="P496" s="112">
        <f>P495-(I496+I498+I500)</f>
        <v>-1367.6065573770493</v>
      </c>
      <c r="Q496" s="14"/>
      <c r="R496" s="14"/>
    </row>
    <row r="497" spans="1:18" x14ac:dyDescent="0.35">
      <c r="A497" s="152"/>
      <c r="B497" s="150"/>
      <c r="C497" s="139" t="s">
        <v>25</v>
      </c>
      <c r="D497" s="139">
        <v>0.33183279742765276</v>
      </c>
      <c r="E497" s="140"/>
      <c r="F497" s="140">
        <v>0.37609329446064138</v>
      </c>
      <c r="G497" s="140"/>
      <c r="H497" s="140">
        <v>0.54249031995109032</v>
      </c>
      <c r="I497" s="140">
        <v>0.1</v>
      </c>
      <c r="J497" s="140">
        <v>0.32098360655737707</v>
      </c>
      <c r="K497" s="140"/>
      <c r="L497" s="141">
        <v>0.37651554465254516</v>
      </c>
    </row>
    <row r="498" spans="1:18" x14ac:dyDescent="0.35">
      <c r="A498" s="152"/>
      <c r="B498" s="150"/>
      <c r="C498" s="116" t="s">
        <v>29</v>
      </c>
      <c r="D498" s="117">
        <v>1661</v>
      </c>
      <c r="E498" s="118">
        <v>11592</v>
      </c>
      <c r="F498" s="118">
        <v>4938</v>
      </c>
      <c r="G498" s="118"/>
      <c r="H498" s="118">
        <v>7642</v>
      </c>
      <c r="I498" s="118">
        <v>1920</v>
      </c>
      <c r="J498" s="118">
        <v>5278</v>
      </c>
      <c r="K498" s="118">
        <v>9156</v>
      </c>
      <c r="L498" s="119">
        <v>42187</v>
      </c>
      <c r="M498" s="49">
        <f>IFERROR((D496+E496+D498+E498+D500+E500+M499)/(D495+E495),"")</f>
        <v>4.593247588424437</v>
      </c>
      <c r="N498" s="120">
        <f>IFERROR((F496+F498+F500+N499)/F495,"")</f>
        <v>1.8157434402332362</v>
      </c>
      <c r="O498" s="120">
        <f>IFERROR((G496+H496+G498+H498+G500+H500+O499)/(G495+H495),"")</f>
        <v>2.1047483187283471</v>
      </c>
      <c r="P498" s="120">
        <f>IFERROR((I496+I498+I500+P499)/I495,"")</f>
        <v>3.3</v>
      </c>
    </row>
    <row r="499" spans="1:18" x14ac:dyDescent="0.35">
      <c r="A499" s="152"/>
      <c r="B499" s="150"/>
      <c r="C499" s="139" t="s">
        <v>30</v>
      </c>
      <c r="D499" s="139">
        <v>0.86591639871382642</v>
      </c>
      <c r="E499" s="140"/>
      <c r="F499" s="140">
        <v>1.8157434402332362</v>
      </c>
      <c r="G499" s="140"/>
      <c r="H499" s="140">
        <v>2.0998573466476462</v>
      </c>
      <c r="I499" s="140">
        <v>3.3</v>
      </c>
      <c r="J499" s="140">
        <v>0.8978142076502732</v>
      </c>
      <c r="K499" s="140"/>
      <c r="L499" s="141">
        <v>2.3667500117941218</v>
      </c>
      <c r="M499" s="47"/>
      <c r="N499" s="110"/>
      <c r="O499" s="110"/>
      <c r="P499" s="110"/>
    </row>
    <row r="500" spans="1:18" x14ac:dyDescent="0.35">
      <c r="A500" s="152"/>
      <c r="B500" s="150"/>
      <c r="C500" s="101" t="s">
        <v>31</v>
      </c>
      <c r="D500" s="102">
        <v>0</v>
      </c>
      <c r="E500" s="13">
        <v>0</v>
      </c>
      <c r="F500" s="13">
        <v>0</v>
      </c>
      <c r="G500" s="13"/>
      <c r="H500" s="13">
        <v>24</v>
      </c>
      <c r="I500" s="13">
        <v>0</v>
      </c>
      <c r="J500" s="13">
        <v>1104</v>
      </c>
      <c r="K500" s="13">
        <v>0</v>
      </c>
      <c r="L500" s="103">
        <v>1128</v>
      </c>
    </row>
    <row r="501" spans="1:18" x14ac:dyDescent="0.35">
      <c r="A501" s="152"/>
      <c r="B501" s="150"/>
      <c r="C501" s="159" t="s">
        <v>32</v>
      </c>
      <c r="D501" s="159">
        <v>0.86591639871382642</v>
      </c>
      <c r="E501" s="160"/>
      <c r="F501" s="160">
        <v>1.8157434402332362</v>
      </c>
      <c r="G501" s="160"/>
      <c r="H501" s="160">
        <v>2.1047483187283471</v>
      </c>
      <c r="I501" s="160">
        <v>3.3</v>
      </c>
      <c r="J501" s="160">
        <v>1.0184699453551913</v>
      </c>
      <c r="K501" s="160"/>
      <c r="L501" s="161">
        <v>2.4199650893994433</v>
      </c>
      <c r="M501" s="49">
        <f>IFERROR((D496+E496+D498+E498+D500+E500+M502)/(D495+E495),"")</f>
        <v>4.593247588424437</v>
      </c>
      <c r="N501" s="120">
        <f>IFERROR((F496+F498+F500+N502)/F495,"")</f>
        <v>1.8157434402332362</v>
      </c>
      <c r="O501" s="120">
        <f>IFERROR((G496+H496+G498+H498+G500+H500+O502)/(G495+H495),"")</f>
        <v>2.1047483187283471</v>
      </c>
      <c r="P501" s="120">
        <f>IFERROR((I496+I498+I500+P502)/I495,"")</f>
        <v>3.3</v>
      </c>
    </row>
    <row r="502" spans="1:18" x14ac:dyDescent="0.35">
      <c r="A502" s="152"/>
      <c r="B502" s="150"/>
      <c r="C502" s="121" t="s">
        <v>33</v>
      </c>
      <c r="D502" s="121"/>
      <c r="E502" s="14"/>
      <c r="F502" s="14"/>
      <c r="G502" s="14"/>
      <c r="H502" s="14"/>
      <c r="I502" s="14"/>
      <c r="J502" s="14"/>
      <c r="K502" s="14"/>
      <c r="L502" s="122"/>
      <c r="M502" s="47">
        <f>SUMIF(Working!$A:$A,$A495,Working!AF:AF)-SUMIF(Working!$A:$A,$A495,Working!P:P)</f>
        <v>0</v>
      </c>
      <c r="N502" s="50">
        <f>SUMIF(Working!$A:$A,$A495,Working!AG:AG)-SUMIF(Working!$A:$A,$A495,Working!S:S)</f>
        <v>0</v>
      </c>
      <c r="O502" s="50">
        <f>SUMIF(Working!$A:$A,$A495,Working!AH:AH)-SUMIF(Working!$A:$A,$A495,Working!R:R)</f>
        <v>0</v>
      </c>
      <c r="P502" s="50">
        <f>SUMIF(Working!$A:$A,$A495,Working!AI:AI)-SUMIF(Working!$A:$A,$A495,Working!Q:Q)</f>
        <v>0</v>
      </c>
    </row>
    <row r="503" spans="1:18" x14ac:dyDescent="0.35">
      <c r="A503" s="152"/>
      <c r="B503" s="150"/>
      <c r="C503" s="116" t="s">
        <v>22</v>
      </c>
      <c r="D503" s="117">
        <v>-417</v>
      </c>
      <c r="E503" s="118">
        <v>11592</v>
      </c>
      <c r="F503" s="118">
        <v>2798</v>
      </c>
      <c r="G503" s="118">
        <v>0</v>
      </c>
      <c r="H503" s="118">
        <v>5421</v>
      </c>
      <c r="I503" s="118">
        <v>1380</v>
      </c>
      <c r="J503" s="118">
        <v>169</v>
      </c>
      <c r="K503" s="118">
        <v>9156</v>
      </c>
      <c r="L503" s="119">
        <v>30099</v>
      </c>
      <c r="M503" s="138"/>
      <c r="N503" s="123"/>
      <c r="O503" s="123"/>
      <c r="P503" s="123"/>
      <c r="Q503" s="123"/>
      <c r="R503" s="123"/>
    </row>
    <row r="504" spans="1:18" x14ac:dyDescent="0.35">
      <c r="A504" s="152"/>
      <c r="B504" s="150"/>
      <c r="C504" s="113" t="s">
        <v>24</v>
      </c>
      <c r="D504" s="113"/>
      <c r="E504" s="114"/>
      <c r="F504" s="114"/>
      <c r="G504" s="114"/>
      <c r="H504" s="114"/>
      <c r="I504" s="114"/>
      <c r="J504" s="114"/>
      <c r="K504" s="114"/>
      <c r="L504" s="115"/>
    </row>
    <row r="505" spans="1:18" x14ac:dyDescent="0.35">
      <c r="A505" s="151">
        <v>1601292</v>
      </c>
      <c r="B505" s="149" t="s">
        <v>51</v>
      </c>
      <c r="C505" s="145" t="s">
        <v>27</v>
      </c>
      <c r="D505" s="146">
        <v>0</v>
      </c>
      <c r="E505" s="147">
        <v>0</v>
      </c>
      <c r="F505" s="147">
        <v>0</v>
      </c>
      <c r="G505" s="147"/>
      <c r="H505" s="147">
        <v>0</v>
      </c>
      <c r="I505" s="147">
        <v>0</v>
      </c>
      <c r="J505" s="147">
        <v>0</v>
      </c>
      <c r="K505" s="147"/>
      <c r="L505" s="148">
        <v>0</v>
      </c>
      <c r="M505" s="47" t="e">
        <f>(D505+E505)*Q505</f>
        <v>#DIV/0!</v>
      </c>
      <c r="N505" s="112" t="e">
        <f>F505*Q505</f>
        <v>#DIV/0!</v>
      </c>
      <c r="O505" s="112" t="e">
        <f>(G505+H505)*Q505</f>
        <v>#DIV/0!</v>
      </c>
      <c r="P505" s="112" t="e">
        <f>I505*Q505</f>
        <v>#DIV/0!</v>
      </c>
      <c r="Q505" s="14" t="e">
        <f>(J506+J508+J510+R505)/J505</f>
        <v>#DIV/0!</v>
      </c>
      <c r="R505" s="14">
        <v>20</v>
      </c>
    </row>
    <row r="506" spans="1:18" x14ac:dyDescent="0.35">
      <c r="A506" s="152"/>
      <c r="B506" s="150"/>
      <c r="C506" s="101" t="s">
        <v>28</v>
      </c>
      <c r="D506" s="102">
        <v>0</v>
      </c>
      <c r="E506" s="13">
        <v>0</v>
      </c>
      <c r="F506" s="13">
        <v>0</v>
      </c>
      <c r="G506" s="13"/>
      <c r="H506" s="13">
        <v>0</v>
      </c>
      <c r="I506" s="13">
        <v>0</v>
      </c>
      <c r="J506" s="13">
        <v>0</v>
      </c>
      <c r="K506" s="13"/>
      <c r="L506" s="103">
        <v>0</v>
      </c>
      <c r="M506" s="47" t="e">
        <f>M505-(D506+E506+D508+E508+D510+E510)</f>
        <v>#DIV/0!</v>
      </c>
      <c r="N506" s="112" t="e">
        <f>N505-(F506+F508+F510)</f>
        <v>#DIV/0!</v>
      </c>
      <c r="O506" s="112" t="e">
        <f>O505-(G506+H506+G508+H508+G510+H510)</f>
        <v>#DIV/0!</v>
      </c>
      <c r="P506" s="112" t="e">
        <f>P505-(I506+I508+I510)</f>
        <v>#DIV/0!</v>
      </c>
      <c r="Q506" s="14"/>
      <c r="R506" s="14"/>
    </row>
    <row r="507" spans="1:18" x14ac:dyDescent="0.35">
      <c r="A507" s="152"/>
      <c r="B507" s="150"/>
      <c r="C507" s="139" t="s">
        <v>25</v>
      </c>
      <c r="D507" s="139"/>
      <c r="E507" s="140"/>
      <c r="F507" s="140"/>
      <c r="G507" s="140"/>
      <c r="H507" s="140"/>
      <c r="I507" s="140"/>
      <c r="J507" s="140"/>
      <c r="K507" s="140"/>
      <c r="L507" s="141"/>
    </row>
    <row r="508" spans="1:18" x14ac:dyDescent="0.35">
      <c r="A508" s="152"/>
      <c r="B508" s="150"/>
      <c r="C508" s="116" t="s">
        <v>29</v>
      </c>
      <c r="D508" s="117">
        <v>0</v>
      </c>
      <c r="E508" s="118">
        <v>0</v>
      </c>
      <c r="F508" s="118">
        <v>0</v>
      </c>
      <c r="G508" s="118"/>
      <c r="H508" s="118">
        <v>0</v>
      </c>
      <c r="I508" s="118">
        <v>0</v>
      </c>
      <c r="J508" s="118">
        <v>0</v>
      </c>
      <c r="K508" s="118"/>
      <c r="L508" s="119">
        <v>0</v>
      </c>
      <c r="M508" s="49" t="str">
        <f>IFERROR((D506+E506+D508+E508+D510+E510+M509)/(D505+E505),"")</f>
        <v/>
      </c>
      <c r="N508" s="120" t="str">
        <f>IFERROR((F506+F508+F510+N509)/F505,"")</f>
        <v/>
      </c>
      <c r="O508" s="120" t="str">
        <f>IFERROR((G506+H506+G508+H508+G510+H510+O509)/(G505+H505),"")</f>
        <v/>
      </c>
      <c r="P508" s="120" t="str">
        <f>IFERROR((I506+I508+I510+P509)/I505,"")</f>
        <v/>
      </c>
    </row>
    <row r="509" spans="1:18" x14ac:dyDescent="0.35">
      <c r="A509" s="152"/>
      <c r="B509" s="150"/>
      <c r="C509" s="139" t="s">
        <v>30</v>
      </c>
      <c r="D509" s="139"/>
      <c r="E509" s="140"/>
      <c r="F509" s="140"/>
      <c r="G509" s="140"/>
      <c r="H509" s="140"/>
      <c r="I509" s="140"/>
      <c r="J509" s="140"/>
      <c r="K509" s="140"/>
      <c r="L509" s="141"/>
      <c r="M509" s="47"/>
      <c r="N509" s="110"/>
      <c r="O509" s="110"/>
      <c r="P509" s="110"/>
    </row>
    <row r="510" spans="1:18" x14ac:dyDescent="0.35">
      <c r="A510" s="152"/>
      <c r="B510" s="150"/>
      <c r="C510" s="101" t="s">
        <v>31</v>
      </c>
      <c r="D510" s="102">
        <v>0</v>
      </c>
      <c r="E510" s="13">
        <v>0</v>
      </c>
      <c r="F510" s="13">
        <v>0</v>
      </c>
      <c r="G510" s="13"/>
      <c r="H510" s="13">
        <v>0</v>
      </c>
      <c r="I510" s="13">
        <v>0</v>
      </c>
      <c r="J510" s="13">
        <v>0</v>
      </c>
      <c r="K510" s="13"/>
      <c r="L510" s="103">
        <v>0</v>
      </c>
    </row>
    <row r="511" spans="1:18" x14ac:dyDescent="0.35">
      <c r="A511" s="152"/>
      <c r="B511" s="150"/>
      <c r="C511" s="159" t="s">
        <v>32</v>
      </c>
      <c r="D511" s="159"/>
      <c r="E511" s="160"/>
      <c r="F511" s="160"/>
      <c r="G511" s="160"/>
      <c r="H511" s="160"/>
      <c r="I511" s="160"/>
      <c r="J511" s="160"/>
      <c r="K511" s="160"/>
      <c r="L511" s="161"/>
      <c r="M511" s="49" t="str">
        <f>IFERROR((D506+E506+D508+E508+D510+E510+M512)/(D505+E505),"")</f>
        <v/>
      </c>
      <c r="N511" s="120" t="str">
        <f>IFERROR((F506+F508+F510+N512)/F505,"")</f>
        <v/>
      </c>
      <c r="O511" s="120" t="str">
        <f>IFERROR((G506+H506+G508+H508+G510+H510+O512)/(G505+H505),"")</f>
        <v/>
      </c>
      <c r="P511" s="120" t="str">
        <f>IFERROR((I506+I508+I510+P512)/I505,"")</f>
        <v/>
      </c>
    </row>
    <row r="512" spans="1:18" x14ac:dyDescent="0.35">
      <c r="A512" s="152"/>
      <c r="B512" s="150"/>
      <c r="C512" s="121" t="s">
        <v>33</v>
      </c>
      <c r="D512" s="121"/>
      <c r="E512" s="14"/>
      <c r="F512" s="14"/>
      <c r="G512" s="14"/>
      <c r="H512" s="14"/>
      <c r="I512" s="14"/>
      <c r="J512" s="14"/>
      <c r="K512" s="14"/>
      <c r="L512" s="122"/>
      <c r="M512" s="47">
        <f>SUMIF(Working!$A:$A,$A505,Working!AF:AF)-SUMIF(Working!$A:$A,$A505,Working!P:P)</f>
        <v>0</v>
      </c>
      <c r="N512" s="50">
        <f>SUMIF(Working!$A:$A,$A505,Working!AG:AG)-SUMIF(Working!$A:$A,$A505,Working!S:S)</f>
        <v>0</v>
      </c>
      <c r="O512" s="50">
        <f>SUMIF(Working!$A:$A,$A505,Working!AH:AH)-SUMIF(Working!$A:$A,$A505,Working!R:R)</f>
        <v>0</v>
      </c>
      <c r="P512" s="50">
        <f>SUMIF(Working!$A:$A,$A505,Working!AI:AI)-SUMIF(Working!$A:$A,$A505,Working!Q:Q)</f>
        <v>0</v>
      </c>
    </row>
    <row r="513" spans="1:18" x14ac:dyDescent="0.35">
      <c r="A513" s="152"/>
      <c r="B513" s="150"/>
      <c r="C513" s="116" t="s">
        <v>22</v>
      </c>
      <c r="D513" s="117">
        <v>0</v>
      </c>
      <c r="E513" s="118">
        <v>0</v>
      </c>
      <c r="F513" s="118">
        <v>0</v>
      </c>
      <c r="G513" s="118">
        <v>0</v>
      </c>
      <c r="H513" s="118">
        <v>0</v>
      </c>
      <c r="I513" s="118">
        <v>0</v>
      </c>
      <c r="J513" s="118">
        <v>0</v>
      </c>
      <c r="K513" s="118">
        <v>0</v>
      </c>
      <c r="L513" s="119">
        <v>0</v>
      </c>
      <c r="M513" s="138"/>
      <c r="N513" s="123"/>
      <c r="O513" s="123"/>
      <c r="P513" s="123"/>
      <c r="Q513" s="123"/>
      <c r="R513" s="123"/>
    </row>
    <row r="514" spans="1:18" x14ac:dyDescent="0.35">
      <c r="A514" s="152"/>
      <c r="B514" s="150"/>
      <c r="C514" s="113" t="s">
        <v>24</v>
      </c>
      <c r="D514" s="113"/>
      <c r="E514" s="114"/>
      <c r="F514" s="114"/>
      <c r="G514" s="114"/>
      <c r="H514" s="114"/>
      <c r="I514" s="114"/>
      <c r="J514" s="114"/>
      <c r="K514" s="114"/>
      <c r="L514" s="115"/>
    </row>
    <row r="515" spans="1:18" x14ac:dyDescent="0.35">
      <c r="A515" s="151">
        <v>1601293</v>
      </c>
      <c r="B515" s="149" t="s">
        <v>224</v>
      </c>
      <c r="C515" s="145" t="s">
        <v>27</v>
      </c>
      <c r="D515" s="146">
        <v>0</v>
      </c>
      <c r="E515" s="147">
        <v>0</v>
      </c>
      <c r="F515" s="147">
        <v>0</v>
      </c>
      <c r="G515" s="147"/>
      <c r="H515" s="147">
        <v>0</v>
      </c>
      <c r="I515" s="147">
        <v>0</v>
      </c>
      <c r="J515" s="147">
        <v>0</v>
      </c>
      <c r="K515" s="147"/>
      <c r="L515" s="148">
        <v>0</v>
      </c>
      <c r="M515" s="47" t="e">
        <f>(D515+E515)*Q515</f>
        <v>#DIV/0!</v>
      </c>
      <c r="N515" s="112" t="e">
        <f>F515*Q515</f>
        <v>#DIV/0!</v>
      </c>
      <c r="O515" s="112" t="e">
        <f>(G515+H515)*Q515</f>
        <v>#DIV/0!</v>
      </c>
      <c r="P515" s="112" t="e">
        <f>I515*Q515</f>
        <v>#DIV/0!</v>
      </c>
      <c r="Q515" s="14" t="e">
        <f>(J516+J518+J520+R515)/J515</f>
        <v>#DIV/0!</v>
      </c>
      <c r="R515" s="14">
        <v>20</v>
      </c>
    </row>
    <row r="516" spans="1:18" x14ac:dyDescent="0.35">
      <c r="A516" s="152"/>
      <c r="B516" s="150"/>
      <c r="C516" s="101" t="s">
        <v>28</v>
      </c>
      <c r="D516" s="102">
        <v>0</v>
      </c>
      <c r="E516" s="13">
        <v>0</v>
      </c>
      <c r="F516" s="13">
        <v>0</v>
      </c>
      <c r="G516" s="13"/>
      <c r="H516" s="13">
        <v>0</v>
      </c>
      <c r="I516" s="13">
        <v>0</v>
      </c>
      <c r="J516" s="13">
        <v>0</v>
      </c>
      <c r="K516" s="13"/>
      <c r="L516" s="103">
        <v>0</v>
      </c>
      <c r="M516" s="47" t="e">
        <f>M515-(D516+E516+D518+E518+D520+E520)</f>
        <v>#DIV/0!</v>
      </c>
      <c r="N516" s="112" t="e">
        <f>N515-(F516+F518+F520)</f>
        <v>#DIV/0!</v>
      </c>
      <c r="O516" s="112" t="e">
        <f>O515-(G516+H516+G518+H518+G520+H520)</f>
        <v>#DIV/0!</v>
      </c>
      <c r="P516" s="112" t="e">
        <f>P515-(I516+I518+I520)</f>
        <v>#DIV/0!</v>
      </c>
      <c r="Q516" s="14"/>
      <c r="R516" s="14"/>
    </row>
    <row r="517" spans="1:18" x14ac:dyDescent="0.35">
      <c r="A517" s="152"/>
      <c r="B517" s="150"/>
      <c r="C517" s="139" t="s">
        <v>25</v>
      </c>
      <c r="D517" s="139"/>
      <c r="E517" s="140"/>
      <c r="F517" s="140"/>
      <c r="G517" s="140"/>
      <c r="H517" s="140"/>
      <c r="I517" s="140"/>
      <c r="J517" s="140"/>
      <c r="K517" s="140"/>
      <c r="L517" s="141"/>
    </row>
    <row r="518" spans="1:18" x14ac:dyDescent="0.35">
      <c r="A518" s="152"/>
      <c r="B518" s="150"/>
      <c r="C518" s="116" t="s">
        <v>29</v>
      </c>
      <c r="D518" s="117">
        <v>0</v>
      </c>
      <c r="E518" s="118">
        <v>0</v>
      </c>
      <c r="F518" s="118">
        <v>0</v>
      </c>
      <c r="G518" s="118"/>
      <c r="H518" s="118">
        <v>0</v>
      </c>
      <c r="I518" s="118">
        <v>0</v>
      </c>
      <c r="J518" s="118">
        <v>0</v>
      </c>
      <c r="K518" s="118"/>
      <c r="L518" s="119">
        <v>0</v>
      </c>
      <c r="M518" s="49" t="str">
        <f>IFERROR((D516+E516+D518+E518+D520+E520+M519)/(D515+E515),"")</f>
        <v/>
      </c>
      <c r="N518" s="120" t="str">
        <f>IFERROR((F516+F518+F520+N519)/F515,"")</f>
        <v/>
      </c>
      <c r="O518" s="120" t="str">
        <f>IFERROR((G516+H516+G518+H518+G520+H520+O519)/(G515+H515),"")</f>
        <v/>
      </c>
      <c r="P518" s="120" t="str">
        <f>IFERROR((I516+I518+I520+P519)/I515,"")</f>
        <v/>
      </c>
    </row>
    <row r="519" spans="1:18" x14ac:dyDescent="0.35">
      <c r="A519" s="152"/>
      <c r="B519" s="150"/>
      <c r="C519" s="139" t="s">
        <v>30</v>
      </c>
      <c r="D519" s="139"/>
      <c r="E519" s="140"/>
      <c r="F519" s="140"/>
      <c r="G519" s="140"/>
      <c r="H519" s="140"/>
      <c r="I519" s="140"/>
      <c r="J519" s="140"/>
      <c r="K519" s="140"/>
      <c r="L519" s="141"/>
      <c r="M519" s="47"/>
      <c r="N519" s="110"/>
      <c r="O519" s="110"/>
      <c r="P519" s="110"/>
    </row>
    <row r="520" spans="1:18" x14ac:dyDescent="0.35">
      <c r="A520" s="152"/>
      <c r="B520" s="150"/>
      <c r="C520" s="101" t="s">
        <v>31</v>
      </c>
      <c r="D520" s="102">
        <v>0</v>
      </c>
      <c r="E520" s="13">
        <v>0</v>
      </c>
      <c r="F520" s="13">
        <v>0</v>
      </c>
      <c r="G520" s="13"/>
      <c r="H520" s="13">
        <v>0</v>
      </c>
      <c r="I520" s="13">
        <v>0</v>
      </c>
      <c r="J520" s="13">
        <v>0</v>
      </c>
      <c r="K520" s="13"/>
      <c r="L520" s="103">
        <v>0</v>
      </c>
    </row>
    <row r="521" spans="1:18" x14ac:dyDescent="0.35">
      <c r="A521" s="152"/>
      <c r="B521" s="150"/>
      <c r="C521" s="159" t="s">
        <v>32</v>
      </c>
      <c r="D521" s="159"/>
      <c r="E521" s="160"/>
      <c r="F521" s="160"/>
      <c r="G521" s="160"/>
      <c r="H521" s="160"/>
      <c r="I521" s="160"/>
      <c r="J521" s="160"/>
      <c r="K521" s="160"/>
      <c r="L521" s="161"/>
      <c r="M521" s="49" t="str">
        <f>IFERROR((D516+E516+D518+E518+D520+E520+M522)/(D515+E515),"")</f>
        <v/>
      </c>
      <c r="N521" s="120" t="str">
        <f>IFERROR((F516+F518+F520+N522)/F515,"")</f>
        <v/>
      </c>
      <c r="O521" s="120" t="str">
        <f>IFERROR((G516+H516+G518+H518+G520+H520+O522)/(G515+H515),"")</f>
        <v/>
      </c>
      <c r="P521" s="120" t="str">
        <f>IFERROR((I516+I518+I520+P522)/I515,"")</f>
        <v/>
      </c>
    </row>
    <row r="522" spans="1:18" x14ac:dyDescent="0.35">
      <c r="A522" s="152"/>
      <c r="B522" s="150"/>
      <c r="C522" s="121" t="s">
        <v>33</v>
      </c>
      <c r="D522" s="121"/>
      <c r="E522" s="14"/>
      <c r="F522" s="14"/>
      <c r="G522" s="14"/>
      <c r="H522" s="14"/>
      <c r="I522" s="14"/>
      <c r="J522" s="14"/>
      <c r="K522" s="14"/>
      <c r="L522" s="122"/>
      <c r="M522" s="47">
        <f>SUMIF(Working!$A:$A,$A515,Working!AF:AF)-SUMIF(Working!$A:$A,$A515,Working!P:P)</f>
        <v>0</v>
      </c>
      <c r="N522" s="50">
        <f>SUMIF(Working!$A:$A,$A515,Working!AG:AG)-SUMIF(Working!$A:$A,$A515,Working!S:S)</f>
        <v>0</v>
      </c>
      <c r="O522" s="50">
        <f>SUMIF(Working!$A:$A,$A515,Working!AH:AH)-SUMIF(Working!$A:$A,$A515,Working!R:R)</f>
        <v>0</v>
      </c>
      <c r="P522" s="50">
        <f>SUMIF(Working!$A:$A,$A515,Working!AI:AI)-SUMIF(Working!$A:$A,$A515,Working!Q:Q)</f>
        <v>0</v>
      </c>
    </row>
    <row r="523" spans="1:18" x14ac:dyDescent="0.35">
      <c r="A523" s="152"/>
      <c r="B523" s="150"/>
      <c r="C523" s="116" t="s">
        <v>22</v>
      </c>
      <c r="D523" s="117">
        <v>0</v>
      </c>
      <c r="E523" s="118">
        <v>0</v>
      </c>
      <c r="F523" s="118">
        <v>0</v>
      </c>
      <c r="G523" s="118">
        <v>0</v>
      </c>
      <c r="H523" s="118">
        <v>0</v>
      </c>
      <c r="I523" s="118">
        <v>0</v>
      </c>
      <c r="J523" s="118">
        <v>0</v>
      </c>
      <c r="K523" s="118">
        <v>0</v>
      </c>
      <c r="L523" s="119">
        <v>0</v>
      </c>
      <c r="M523" s="138"/>
      <c r="N523" s="123"/>
      <c r="O523" s="123"/>
      <c r="P523" s="123"/>
      <c r="Q523" s="123"/>
      <c r="R523" s="123"/>
    </row>
    <row r="524" spans="1:18" x14ac:dyDescent="0.35">
      <c r="A524" s="152"/>
      <c r="B524" s="150"/>
      <c r="C524" s="113" t="s">
        <v>24</v>
      </c>
      <c r="D524" s="113"/>
      <c r="E524" s="114"/>
      <c r="F524" s="114"/>
      <c r="G524" s="114"/>
      <c r="H524" s="114"/>
      <c r="I524" s="114"/>
      <c r="J524" s="114"/>
      <c r="K524" s="114"/>
      <c r="L524" s="115"/>
    </row>
    <row r="525" spans="1:18" x14ac:dyDescent="0.35">
      <c r="A525" s="151">
        <v>1601929</v>
      </c>
      <c r="B525" s="149" t="s">
        <v>277</v>
      </c>
      <c r="C525" s="145" t="s">
        <v>27</v>
      </c>
      <c r="D525" s="146">
        <v>0</v>
      </c>
      <c r="E525" s="147">
        <v>0</v>
      </c>
      <c r="F525" s="147">
        <v>0</v>
      </c>
      <c r="G525" s="147"/>
      <c r="H525" s="147">
        <v>0</v>
      </c>
      <c r="I525" s="147">
        <v>0</v>
      </c>
      <c r="J525" s="147">
        <v>0</v>
      </c>
      <c r="K525" s="147">
        <v>0</v>
      </c>
      <c r="L525" s="148">
        <v>0</v>
      </c>
      <c r="M525" s="47" t="e">
        <f>(D525+E525)*Q525</f>
        <v>#DIV/0!</v>
      </c>
      <c r="N525" s="112" t="e">
        <f>F525*Q525</f>
        <v>#DIV/0!</v>
      </c>
      <c r="O525" s="112" t="e">
        <f>(G525+H525)*Q525</f>
        <v>#DIV/0!</v>
      </c>
      <c r="P525" s="112" t="e">
        <f>I525*Q525</f>
        <v>#DIV/0!</v>
      </c>
      <c r="Q525" s="14" t="e">
        <f>(J526+J528+J530+R525)/J525</f>
        <v>#DIV/0!</v>
      </c>
      <c r="R525" s="14">
        <v>20</v>
      </c>
    </row>
    <row r="526" spans="1:18" x14ac:dyDescent="0.35">
      <c r="A526" s="152"/>
      <c r="B526" s="150"/>
      <c r="C526" s="101" t="s">
        <v>28</v>
      </c>
      <c r="D526" s="102">
        <v>136</v>
      </c>
      <c r="E526" s="13">
        <v>0</v>
      </c>
      <c r="F526" s="13">
        <v>348</v>
      </c>
      <c r="G526" s="13"/>
      <c r="H526" s="13">
        <v>812</v>
      </c>
      <c r="I526" s="13">
        <v>0</v>
      </c>
      <c r="J526" s="13">
        <v>356</v>
      </c>
      <c r="K526" s="13">
        <v>0</v>
      </c>
      <c r="L526" s="103">
        <v>1652</v>
      </c>
      <c r="M526" s="47" t="e">
        <f>M525-(D526+E526+D528+E528+D530+E530)</f>
        <v>#DIV/0!</v>
      </c>
      <c r="N526" s="112" t="e">
        <f>N525-(F526+F528+F530)</f>
        <v>#DIV/0!</v>
      </c>
      <c r="O526" s="112" t="e">
        <f>O525-(G526+H526+G528+H528+G530+H530)</f>
        <v>#DIV/0!</v>
      </c>
      <c r="P526" s="112" t="e">
        <f>P525-(I526+I528+I530)</f>
        <v>#DIV/0!</v>
      </c>
      <c r="Q526" s="14"/>
      <c r="R526" s="14"/>
    </row>
    <row r="527" spans="1:18" x14ac:dyDescent="0.35">
      <c r="A527" s="152"/>
      <c r="B527" s="150"/>
      <c r="C527" s="139" t="s">
        <v>25</v>
      </c>
      <c r="D527" s="139"/>
      <c r="E527" s="140"/>
      <c r="F527" s="140"/>
      <c r="G527" s="140"/>
      <c r="H527" s="140"/>
      <c r="I527" s="140"/>
      <c r="J527" s="140"/>
      <c r="K527" s="140"/>
      <c r="L527" s="141"/>
    </row>
    <row r="528" spans="1:18" x14ac:dyDescent="0.35">
      <c r="A528" s="152"/>
      <c r="B528" s="150"/>
      <c r="C528" s="116" t="s">
        <v>29</v>
      </c>
      <c r="D528" s="117">
        <v>0</v>
      </c>
      <c r="E528" s="118">
        <v>0</v>
      </c>
      <c r="F528" s="118">
        <v>508</v>
      </c>
      <c r="G528" s="118"/>
      <c r="H528" s="118">
        <v>1560</v>
      </c>
      <c r="I528" s="118">
        <v>0</v>
      </c>
      <c r="J528" s="118">
        <v>134</v>
      </c>
      <c r="K528" s="118">
        <v>0</v>
      </c>
      <c r="L528" s="119">
        <v>2202</v>
      </c>
      <c r="M528" s="49" t="str">
        <f>IFERROR((D526+E526+D528+E528+D530+E530+M529)/(D525+E525),"")</f>
        <v/>
      </c>
      <c r="N528" s="120" t="str">
        <f>IFERROR((F526+F528+F530+N529)/F525,"")</f>
        <v/>
      </c>
      <c r="O528" s="120" t="str">
        <f>IFERROR((G526+H526+G528+H528+G530+H530+O529)/(G525+H525),"")</f>
        <v/>
      </c>
      <c r="P528" s="120" t="str">
        <f>IFERROR((I526+I528+I530+P529)/I525,"")</f>
        <v/>
      </c>
    </row>
    <row r="529" spans="1:18" x14ac:dyDescent="0.35">
      <c r="A529" s="152"/>
      <c r="B529" s="150"/>
      <c r="C529" s="139" t="s">
        <v>30</v>
      </c>
      <c r="D529" s="139"/>
      <c r="E529" s="140"/>
      <c r="F529" s="140"/>
      <c r="G529" s="140"/>
      <c r="H529" s="140"/>
      <c r="I529" s="140"/>
      <c r="J529" s="140"/>
      <c r="K529" s="140"/>
      <c r="L529" s="141"/>
      <c r="M529" s="47"/>
      <c r="N529" s="110"/>
      <c r="O529" s="110"/>
      <c r="P529" s="110"/>
    </row>
    <row r="530" spans="1:18" x14ac:dyDescent="0.35">
      <c r="A530" s="152"/>
      <c r="B530" s="150"/>
      <c r="C530" s="101" t="s">
        <v>31</v>
      </c>
      <c r="D530" s="102">
        <v>0</v>
      </c>
      <c r="E530" s="13">
        <v>0</v>
      </c>
      <c r="F530" s="13">
        <v>8</v>
      </c>
      <c r="G530" s="13"/>
      <c r="H530" s="13">
        <v>0</v>
      </c>
      <c r="I530" s="13">
        <v>0</v>
      </c>
      <c r="J530" s="13">
        <v>0</v>
      </c>
      <c r="K530" s="13">
        <v>1160</v>
      </c>
      <c r="L530" s="103">
        <v>1168</v>
      </c>
    </row>
    <row r="531" spans="1:18" x14ac:dyDescent="0.35">
      <c r="A531" s="152"/>
      <c r="B531" s="150"/>
      <c r="C531" s="159" t="s">
        <v>32</v>
      </c>
      <c r="D531" s="159"/>
      <c r="E531" s="160"/>
      <c r="F531" s="160"/>
      <c r="G531" s="160"/>
      <c r="H531" s="160"/>
      <c r="I531" s="160"/>
      <c r="J531" s="160"/>
      <c r="K531" s="160"/>
      <c r="L531" s="161"/>
      <c r="M531" s="49" t="str">
        <f>IFERROR((D526+E526+D528+E528+D530+E530+M532)/(D525+E525),"")</f>
        <v/>
      </c>
      <c r="N531" s="120" t="str">
        <f>IFERROR((F526+F528+F530+N532)/F525,"")</f>
        <v/>
      </c>
      <c r="O531" s="120" t="str">
        <f>IFERROR((G526+H526+G528+H528+G530+H530+O532)/(G525+H525),"")</f>
        <v/>
      </c>
      <c r="P531" s="120" t="str">
        <f>IFERROR((I526+I528+I530+P532)/I525,"")</f>
        <v/>
      </c>
    </row>
    <row r="532" spans="1:18" x14ac:dyDescent="0.35">
      <c r="A532" s="152"/>
      <c r="B532" s="150"/>
      <c r="C532" s="121" t="s">
        <v>33</v>
      </c>
      <c r="D532" s="121"/>
      <c r="E532" s="14"/>
      <c r="F532" s="14"/>
      <c r="G532" s="14"/>
      <c r="H532" s="14"/>
      <c r="I532" s="14"/>
      <c r="J532" s="14"/>
      <c r="K532" s="14"/>
      <c r="L532" s="122"/>
      <c r="M532" s="47">
        <f>SUMIF(Working!$A:$A,$A525,Working!AF:AF)-SUMIF(Working!$A:$A,$A525,Working!P:P)</f>
        <v>0</v>
      </c>
      <c r="N532" s="50">
        <f>SUMIF(Working!$A:$A,$A525,Working!AG:AG)-SUMIF(Working!$A:$A,$A525,Working!S:S)</f>
        <v>0</v>
      </c>
      <c r="O532" s="50">
        <f>SUMIF(Working!$A:$A,$A525,Working!AH:AH)-SUMIF(Working!$A:$A,$A525,Working!R:R)</f>
        <v>0</v>
      </c>
      <c r="P532" s="50">
        <f>SUMIF(Working!$A:$A,$A525,Working!AI:AI)-SUMIF(Working!$A:$A,$A525,Working!Q:Q)</f>
        <v>0</v>
      </c>
    </row>
    <row r="533" spans="1:18" x14ac:dyDescent="0.35">
      <c r="A533" s="152"/>
      <c r="B533" s="150"/>
      <c r="C533" s="116" t="s">
        <v>22</v>
      </c>
      <c r="D533" s="117">
        <v>136</v>
      </c>
      <c r="E533" s="118">
        <v>0</v>
      </c>
      <c r="F533" s="118">
        <v>864</v>
      </c>
      <c r="G533" s="118">
        <v>0</v>
      </c>
      <c r="H533" s="118">
        <v>2372</v>
      </c>
      <c r="I533" s="118">
        <v>0</v>
      </c>
      <c r="J533" s="118">
        <v>490</v>
      </c>
      <c r="K533" s="118">
        <v>1160</v>
      </c>
      <c r="L533" s="119">
        <v>5022</v>
      </c>
      <c r="M533" s="138"/>
      <c r="N533" s="123"/>
      <c r="O533" s="123"/>
      <c r="P533" s="123"/>
      <c r="Q533" s="123"/>
      <c r="R533" s="123"/>
    </row>
    <row r="534" spans="1:18" x14ac:dyDescent="0.35">
      <c r="A534" s="152"/>
      <c r="B534" s="150"/>
      <c r="C534" s="113" t="s">
        <v>24</v>
      </c>
      <c r="D534" s="113"/>
      <c r="E534" s="114"/>
      <c r="F534" s="114"/>
      <c r="G534" s="114"/>
      <c r="H534" s="114"/>
      <c r="I534" s="114"/>
      <c r="J534" s="114"/>
      <c r="K534" s="114"/>
      <c r="L534" s="115"/>
    </row>
    <row r="535" spans="1:18" x14ac:dyDescent="0.35">
      <c r="A535" s="151">
        <v>1601930</v>
      </c>
      <c r="B535" s="149" t="s">
        <v>220</v>
      </c>
      <c r="C535" s="145" t="s">
        <v>27</v>
      </c>
      <c r="D535" s="146">
        <v>2520</v>
      </c>
      <c r="E535" s="147">
        <v>0</v>
      </c>
      <c r="F535" s="147">
        <v>1448</v>
      </c>
      <c r="G535" s="147"/>
      <c r="H535" s="147">
        <v>4393</v>
      </c>
      <c r="I535" s="147">
        <v>0</v>
      </c>
      <c r="J535" s="147">
        <v>6818</v>
      </c>
      <c r="K535" s="147">
        <v>0</v>
      </c>
      <c r="L535" s="148">
        <v>15179</v>
      </c>
      <c r="M535" s="47">
        <f>(D535+E535)*Q535</f>
        <v>1626.283367556468</v>
      </c>
      <c r="N535" s="112">
        <f>F535*Q535</f>
        <v>934.467585802288</v>
      </c>
      <c r="O535" s="112">
        <f>(G535+H535)*Q535</f>
        <v>2835.0249339982397</v>
      </c>
      <c r="P535" s="112">
        <f>I535*Q535</f>
        <v>0</v>
      </c>
      <c r="Q535" s="14">
        <f>(J536+J538+J540+R535)/J535</f>
        <v>0.64535054268113812</v>
      </c>
      <c r="R535" s="14">
        <v>20</v>
      </c>
    </row>
    <row r="536" spans="1:18" x14ac:dyDescent="0.35">
      <c r="A536" s="152"/>
      <c r="B536" s="150"/>
      <c r="C536" s="101" t="s">
        <v>28</v>
      </c>
      <c r="D536" s="102">
        <v>0</v>
      </c>
      <c r="E536" s="13">
        <v>0</v>
      </c>
      <c r="F536" s="13">
        <v>0</v>
      </c>
      <c r="G536" s="13"/>
      <c r="H536" s="13">
        <v>114</v>
      </c>
      <c r="I536" s="13">
        <v>0</v>
      </c>
      <c r="J536" s="13">
        <v>0</v>
      </c>
      <c r="K536" s="13">
        <v>0</v>
      </c>
      <c r="L536" s="103">
        <v>114</v>
      </c>
      <c r="M536" s="47">
        <f>M535-(D536+E536+D538+E538+D540+E540)</f>
        <v>-5163.716632443532</v>
      </c>
      <c r="N536" s="112">
        <f>N535-(F536+F538+F540)</f>
        <v>-433.532414197712</v>
      </c>
      <c r="O536" s="112">
        <f>O535-(G536+H536+G538+H538+G540+H540)</f>
        <v>-1388.9750660017603</v>
      </c>
      <c r="P536" s="112">
        <f>P535-(I536+I538+I540)</f>
        <v>-60</v>
      </c>
      <c r="Q536" s="14"/>
      <c r="R536" s="14"/>
    </row>
    <row r="537" spans="1:18" x14ac:dyDescent="0.35">
      <c r="A537" s="152"/>
      <c r="B537" s="150"/>
      <c r="C537" s="139" t="s">
        <v>25</v>
      </c>
      <c r="D537" s="139">
        <v>0</v>
      </c>
      <c r="E537" s="140"/>
      <c r="F537" s="140">
        <v>0</v>
      </c>
      <c r="G537" s="140"/>
      <c r="H537" s="140">
        <v>2.5950375597541542E-2</v>
      </c>
      <c r="I537" s="140"/>
      <c r="J537" s="140">
        <v>0</v>
      </c>
      <c r="K537" s="140"/>
      <c r="L537" s="141">
        <v>7.5103761776138082E-3</v>
      </c>
    </row>
    <row r="538" spans="1:18" x14ac:dyDescent="0.35">
      <c r="A538" s="152"/>
      <c r="B538" s="150"/>
      <c r="C538" s="116" t="s">
        <v>29</v>
      </c>
      <c r="D538" s="117">
        <v>970</v>
      </c>
      <c r="E538" s="118">
        <v>5820</v>
      </c>
      <c r="F538" s="118">
        <v>1368</v>
      </c>
      <c r="G538" s="118"/>
      <c r="H538" s="118">
        <v>4110</v>
      </c>
      <c r="I538" s="118">
        <v>60</v>
      </c>
      <c r="J538" s="118">
        <v>4380</v>
      </c>
      <c r="K538" s="118">
        <v>0</v>
      </c>
      <c r="L538" s="119">
        <v>16708</v>
      </c>
      <c r="M538" s="49">
        <f>IFERROR((D536+E536+D538+E538+D540+E540+M539)/(D535+E535),"")</f>
        <v>2.6944444444444446</v>
      </c>
      <c r="N538" s="120">
        <f>IFERROR((F536+F538+F540+N539)/F535,"")</f>
        <v>0.94475138121546964</v>
      </c>
      <c r="O538" s="120">
        <f>IFERROR((G536+H536+G538+H538+G540+H540+O539)/(G535+H535),"")</f>
        <v>0.96152970635101298</v>
      </c>
      <c r="P538" s="120" t="str">
        <f>IFERROR((I536+I538+I540+P539)/I535,"")</f>
        <v/>
      </c>
    </row>
    <row r="539" spans="1:18" x14ac:dyDescent="0.35">
      <c r="A539" s="152"/>
      <c r="B539" s="150"/>
      <c r="C539" s="139" t="s">
        <v>30</v>
      </c>
      <c r="D539" s="139">
        <v>0.38492063492063494</v>
      </c>
      <c r="E539" s="140"/>
      <c r="F539" s="140">
        <v>0.94475138121546964</v>
      </c>
      <c r="G539" s="140"/>
      <c r="H539" s="140">
        <v>0.96152970635101298</v>
      </c>
      <c r="I539" s="140"/>
      <c r="J539" s="140">
        <v>0.64241713112349663</v>
      </c>
      <c r="K539" s="140"/>
      <c r="L539" s="141">
        <v>1.1082416496475394</v>
      </c>
      <c r="M539" s="47"/>
      <c r="N539" s="110"/>
      <c r="O539" s="110"/>
      <c r="P539" s="110"/>
    </row>
    <row r="540" spans="1:18" x14ac:dyDescent="0.35">
      <c r="A540" s="152"/>
      <c r="B540" s="150"/>
      <c r="C540" s="101" t="s">
        <v>31</v>
      </c>
      <c r="D540" s="102">
        <v>0</v>
      </c>
      <c r="E540" s="13">
        <v>0</v>
      </c>
      <c r="F540" s="13">
        <v>0</v>
      </c>
      <c r="G540" s="13"/>
      <c r="H540" s="13">
        <v>0</v>
      </c>
      <c r="I540" s="13">
        <v>0</v>
      </c>
      <c r="J540" s="13">
        <v>0</v>
      </c>
      <c r="K540" s="13">
        <v>0</v>
      </c>
      <c r="L540" s="103">
        <v>0</v>
      </c>
    </row>
    <row r="541" spans="1:18" x14ac:dyDescent="0.35">
      <c r="A541" s="152"/>
      <c r="B541" s="150"/>
      <c r="C541" s="159" t="s">
        <v>32</v>
      </c>
      <c r="D541" s="159">
        <v>0.38492063492063494</v>
      </c>
      <c r="E541" s="160"/>
      <c r="F541" s="160">
        <v>0.94475138121546964</v>
      </c>
      <c r="G541" s="160"/>
      <c r="H541" s="160">
        <v>0.96152970635101298</v>
      </c>
      <c r="I541" s="160"/>
      <c r="J541" s="160">
        <v>0.64241713112349663</v>
      </c>
      <c r="K541" s="160"/>
      <c r="L541" s="161">
        <v>1.1082416496475394</v>
      </c>
      <c r="M541" s="49">
        <f>IFERROR((D536+E536+D538+E538+D540+E540+M542)/(D535+E535),"")</f>
        <v>2.6944444444444446</v>
      </c>
      <c r="N541" s="120">
        <f>IFERROR((F536+F538+F540+N542)/F535,"")</f>
        <v>0.94475138121546964</v>
      </c>
      <c r="O541" s="120">
        <f>IFERROR((G536+H536+G538+H538+G540+H540+O542)/(G535+H535),"")</f>
        <v>0.96152970635101298</v>
      </c>
      <c r="P541" s="120" t="str">
        <f>IFERROR((I536+I538+I540+P542)/I535,"")</f>
        <v/>
      </c>
    </row>
    <row r="542" spans="1:18" x14ac:dyDescent="0.35">
      <c r="A542" s="152"/>
      <c r="B542" s="150"/>
      <c r="C542" s="121" t="s">
        <v>33</v>
      </c>
      <c r="D542" s="121"/>
      <c r="E542" s="14"/>
      <c r="F542" s="14"/>
      <c r="G542" s="14"/>
      <c r="H542" s="14"/>
      <c r="I542" s="14"/>
      <c r="J542" s="14"/>
      <c r="K542" s="14"/>
      <c r="L542" s="122"/>
      <c r="M542" s="47">
        <f>SUMIF(Working!$A:$A,$A535,Working!AF:AF)-SUMIF(Working!$A:$A,$A535,Working!P:P)</f>
        <v>0</v>
      </c>
      <c r="N542" s="50">
        <f>SUMIF(Working!$A:$A,$A535,Working!AG:AG)-SUMIF(Working!$A:$A,$A535,Working!S:S)</f>
        <v>0</v>
      </c>
      <c r="O542" s="50">
        <f>SUMIF(Working!$A:$A,$A535,Working!AH:AH)-SUMIF(Working!$A:$A,$A535,Working!R:R)</f>
        <v>0</v>
      </c>
      <c r="P542" s="50">
        <f>SUMIF(Working!$A:$A,$A535,Working!AI:AI)-SUMIF(Working!$A:$A,$A535,Working!Q:Q)</f>
        <v>0</v>
      </c>
    </row>
    <row r="543" spans="1:18" x14ac:dyDescent="0.35">
      <c r="A543" s="152"/>
      <c r="B543" s="150"/>
      <c r="C543" s="116" t="s">
        <v>22</v>
      </c>
      <c r="D543" s="117">
        <v>-1550</v>
      </c>
      <c r="E543" s="118">
        <v>5820</v>
      </c>
      <c r="F543" s="118">
        <v>-80</v>
      </c>
      <c r="G543" s="118">
        <v>0</v>
      </c>
      <c r="H543" s="118">
        <v>-169</v>
      </c>
      <c r="I543" s="118">
        <v>60</v>
      </c>
      <c r="J543" s="118">
        <v>-2438</v>
      </c>
      <c r="K543" s="118">
        <v>0</v>
      </c>
      <c r="L543" s="119">
        <v>1643</v>
      </c>
      <c r="M543" s="138"/>
      <c r="N543" s="123"/>
      <c r="O543" s="123"/>
      <c r="P543" s="123"/>
      <c r="Q543" s="123"/>
      <c r="R543" s="123"/>
    </row>
    <row r="544" spans="1:18" x14ac:dyDescent="0.35">
      <c r="A544" s="152"/>
      <c r="B544" s="150"/>
      <c r="C544" s="113" t="s">
        <v>24</v>
      </c>
      <c r="D544" s="113"/>
      <c r="E544" s="114"/>
      <c r="F544" s="114"/>
      <c r="G544" s="114"/>
      <c r="H544" s="114"/>
      <c r="I544" s="114"/>
      <c r="J544" s="114"/>
      <c r="K544" s="114"/>
      <c r="L544" s="115"/>
    </row>
    <row r="545" spans="1:18" x14ac:dyDescent="0.35">
      <c r="A545" s="151">
        <v>1601938</v>
      </c>
      <c r="B545" s="149" t="s">
        <v>59</v>
      </c>
      <c r="C545" s="145" t="s">
        <v>27</v>
      </c>
      <c r="D545" s="146">
        <v>18918</v>
      </c>
      <c r="E545" s="147">
        <v>0</v>
      </c>
      <c r="F545" s="147">
        <v>10199</v>
      </c>
      <c r="G545" s="147"/>
      <c r="H545" s="147">
        <v>15747</v>
      </c>
      <c r="I545" s="147">
        <v>2530</v>
      </c>
      <c r="J545" s="147">
        <v>20118</v>
      </c>
      <c r="K545" s="147">
        <v>0</v>
      </c>
      <c r="L545" s="148">
        <v>67512</v>
      </c>
      <c r="M545" s="47">
        <f>(D545+E545)*Q545</f>
        <v>19876.218610199823</v>
      </c>
      <c r="N545" s="112">
        <f>F545*Q545</f>
        <v>10715.591162143355</v>
      </c>
      <c r="O545" s="112">
        <f>(G545+H545)*Q545</f>
        <v>16544.60378765285</v>
      </c>
      <c r="P545" s="112">
        <f>I545*Q545</f>
        <v>2658.1474301620442</v>
      </c>
      <c r="Q545" s="14">
        <f>(J546+J548+J550+R545)/J545</f>
        <v>1.0506511581668159</v>
      </c>
      <c r="R545" s="14">
        <v>20</v>
      </c>
    </row>
    <row r="546" spans="1:18" x14ac:dyDescent="0.35">
      <c r="A546" s="152"/>
      <c r="B546" s="150"/>
      <c r="C546" s="101" t="s">
        <v>28</v>
      </c>
      <c r="D546" s="102">
        <v>10250</v>
      </c>
      <c r="E546" s="13">
        <v>0</v>
      </c>
      <c r="F546" s="13">
        <v>1765</v>
      </c>
      <c r="G546" s="13"/>
      <c r="H546" s="13">
        <v>1842</v>
      </c>
      <c r="I546" s="13">
        <v>426</v>
      </c>
      <c r="J546" s="13">
        <v>4525</v>
      </c>
      <c r="K546" s="13">
        <v>0</v>
      </c>
      <c r="L546" s="103">
        <v>18808</v>
      </c>
      <c r="M546" s="47">
        <f>M545-(D546+E546+D548+E548+D550+E550)</f>
        <v>-29369.781389800177</v>
      </c>
      <c r="N546" s="112">
        <f>N545-(F546+F548+F550)</f>
        <v>-2571.4088378566448</v>
      </c>
      <c r="O546" s="112">
        <f>O545-(G546+H546+G548+H548+G550+H550)</f>
        <v>-1276.3962123471501</v>
      </c>
      <c r="P546" s="112">
        <f>P545-(I546+I548+I550)</f>
        <v>-9576.8525698379563</v>
      </c>
      <c r="Q546" s="14"/>
      <c r="R546" s="14"/>
    </row>
    <row r="547" spans="1:18" x14ac:dyDescent="0.35">
      <c r="A547" s="152"/>
      <c r="B547" s="150"/>
      <c r="C547" s="139" t="s">
        <v>25</v>
      </c>
      <c r="D547" s="139">
        <v>0.54181203087007079</v>
      </c>
      <c r="E547" s="140"/>
      <c r="F547" s="140">
        <v>0.17305618197862535</v>
      </c>
      <c r="G547" s="140"/>
      <c r="H547" s="140">
        <v>0.11697466184035055</v>
      </c>
      <c r="I547" s="140">
        <v>0.1683794466403162</v>
      </c>
      <c r="J547" s="140">
        <v>0.22492295456804851</v>
      </c>
      <c r="K547" s="140"/>
      <c r="L547" s="141">
        <v>0.27858751036852708</v>
      </c>
    </row>
    <row r="548" spans="1:18" x14ac:dyDescent="0.35">
      <c r="A548" s="152"/>
      <c r="B548" s="150"/>
      <c r="C548" s="116" t="s">
        <v>29</v>
      </c>
      <c r="D548" s="117">
        <v>8846</v>
      </c>
      <c r="E548" s="118">
        <v>29910</v>
      </c>
      <c r="F548" s="118">
        <v>11522</v>
      </c>
      <c r="G548" s="118"/>
      <c r="H548" s="118">
        <v>15379</v>
      </c>
      <c r="I548" s="118">
        <v>10992</v>
      </c>
      <c r="J548" s="118">
        <v>16292</v>
      </c>
      <c r="K548" s="118">
        <v>4881</v>
      </c>
      <c r="L548" s="119">
        <v>97822</v>
      </c>
      <c r="M548" s="49">
        <f>IFERROR((D546+E546+D548+E548+D550+E550+M549)/(D545+E545),"")</f>
        <v>2.6031292948514642</v>
      </c>
      <c r="N548" s="120">
        <f>IFERROR((F546+F548+F550+N549)/F545,"")</f>
        <v>1.3027747818413571</v>
      </c>
      <c r="O548" s="120">
        <f>IFERROR((G546+H546+G548+H548+G550+H550+O549)/(G545+H545),"")</f>
        <v>1.1317076268495587</v>
      </c>
      <c r="P548" s="120">
        <f>IFERROR((I546+I548+I550+P549)/I545,"")</f>
        <v>4.8359683794466406</v>
      </c>
    </row>
    <row r="549" spans="1:18" x14ac:dyDescent="0.35">
      <c r="A549" s="152"/>
      <c r="B549" s="150"/>
      <c r="C549" s="139" t="s">
        <v>30</v>
      </c>
      <c r="D549" s="139">
        <v>1.0094090284385242</v>
      </c>
      <c r="E549" s="140"/>
      <c r="F549" s="140">
        <v>1.3027747818413571</v>
      </c>
      <c r="G549" s="140"/>
      <c r="H549" s="140">
        <v>1.0936051311360895</v>
      </c>
      <c r="I549" s="140">
        <v>4.5130434782608697</v>
      </c>
      <c r="J549" s="140">
        <v>1.0347450044736057</v>
      </c>
      <c r="K549" s="140"/>
      <c r="L549" s="141">
        <v>1.7275447327882452</v>
      </c>
      <c r="M549" s="47"/>
      <c r="N549" s="110"/>
      <c r="O549" s="110"/>
      <c r="P549" s="110"/>
    </row>
    <row r="550" spans="1:18" x14ac:dyDescent="0.35">
      <c r="A550" s="152"/>
      <c r="B550" s="150"/>
      <c r="C550" s="101" t="s">
        <v>31</v>
      </c>
      <c r="D550" s="102">
        <v>240</v>
      </c>
      <c r="E550" s="13">
        <v>0</v>
      </c>
      <c r="F550" s="13">
        <v>0</v>
      </c>
      <c r="G550" s="13"/>
      <c r="H550" s="13">
        <v>600</v>
      </c>
      <c r="I550" s="13">
        <v>817</v>
      </c>
      <c r="J550" s="13">
        <v>300</v>
      </c>
      <c r="K550" s="13">
        <v>0</v>
      </c>
      <c r="L550" s="103">
        <v>1957</v>
      </c>
    </row>
    <row r="551" spans="1:18" x14ac:dyDescent="0.35">
      <c r="A551" s="152"/>
      <c r="B551" s="150"/>
      <c r="C551" s="159" t="s">
        <v>32</v>
      </c>
      <c r="D551" s="159">
        <v>1.0220953589174331</v>
      </c>
      <c r="E551" s="160"/>
      <c r="F551" s="160">
        <v>1.3027747818413571</v>
      </c>
      <c r="G551" s="160"/>
      <c r="H551" s="160">
        <v>1.1317076268495587</v>
      </c>
      <c r="I551" s="160">
        <v>4.8359683794466406</v>
      </c>
      <c r="J551" s="160">
        <v>1.0496570235609901</v>
      </c>
      <c r="K551" s="160"/>
      <c r="L551" s="161">
        <v>1.7565321720583007</v>
      </c>
      <c r="M551" s="49">
        <f>IFERROR((D546+E546+D548+E548+D550+E550+M552)/(D545+E545),"")</f>
        <v>2.6031292948514642</v>
      </c>
      <c r="N551" s="120">
        <f>IFERROR((F546+F548+F550+N552)/F545,"")</f>
        <v>1.3027747818413571</v>
      </c>
      <c r="O551" s="120">
        <f>IFERROR((G546+H546+G548+H548+G550+H550+O552)/(G545+H545),"")</f>
        <v>1.1317076268495587</v>
      </c>
      <c r="P551" s="120">
        <f>IFERROR((I546+I548+I550+P552)/I545,"")</f>
        <v>4.8359683794466406</v>
      </c>
    </row>
    <row r="552" spans="1:18" x14ac:dyDescent="0.35">
      <c r="A552" s="152"/>
      <c r="B552" s="150"/>
      <c r="C552" s="121" t="s">
        <v>33</v>
      </c>
      <c r="D552" s="121"/>
      <c r="E552" s="14"/>
      <c r="F552" s="14"/>
      <c r="G552" s="14"/>
      <c r="H552" s="14"/>
      <c r="I552" s="14"/>
      <c r="J552" s="14"/>
      <c r="K552" s="14"/>
      <c r="L552" s="122"/>
      <c r="M552" s="47">
        <f>SUMIF(Working!$A:$A,$A545,Working!AF:AF)-SUMIF(Working!$A:$A,$A545,Working!P:P)</f>
        <v>0</v>
      </c>
      <c r="N552" s="50">
        <f>SUMIF(Working!$A:$A,$A545,Working!AG:AG)-SUMIF(Working!$A:$A,$A545,Working!S:S)</f>
        <v>0</v>
      </c>
      <c r="O552" s="50">
        <f>SUMIF(Working!$A:$A,$A545,Working!AH:AH)-SUMIF(Working!$A:$A,$A545,Working!R:R)</f>
        <v>0</v>
      </c>
      <c r="P552" s="50">
        <f>SUMIF(Working!$A:$A,$A545,Working!AI:AI)-SUMIF(Working!$A:$A,$A545,Working!Q:Q)</f>
        <v>0</v>
      </c>
    </row>
    <row r="553" spans="1:18" x14ac:dyDescent="0.35">
      <c r="A553" s="152"/>
      <c r="B553" s="150"/>
      <c r="C553" s="116" t="s">
        <v>22</v>
      </c>
      <c r="D553" s="117">
        <v>418</v>
      </c>
      <c r="E553" s="118">
        <v>29910</v>
      </c>
      <c r="F553" s="118">
        <v>3088</v>
      </c>
      <c r="G553" s="118">
        <v>0</v>
      </c>
      <c r="H553" s="118">
        <v>2074</v>
      </c>
      <c r="I553" s="118">
        <v>9705</v>
      </c>
      <c r="J553" s="118">
        <v>999</v>
      </c>
      <c r="K553" s="118">
        <v>4881</v>
      </c>
      <c r="L553" s="119">
        <v>51075</v>
      </c>
      <c r="M553" s="138"/>
      <c r="N553" s="123"/>
      <c r="O553" s="123"/>
      <c r="P553" s="123"/>
      <c r="Q553" s="123"/>
      <c r="R553" s="123"/>
    </row>
    <row r="554" spans="1:18" x14ac:dyDescent="0.35">
      <c r="A554" s="152"/>
      <c r="B554" s="150"/>
      <c r="C554" s="113" t="s">
        <v>24</v>
      </c>
      <c r="D554" s="113"/>
      <c r="E554" s="114"/>
      <c r="F554" s="114"/>
      <c r="G554" s="114"/>
      <c r="H554" s="114"/>
      <c r="I554" s="114"/>
      <c r="J554" s="114"/>
      <c r="K554" s="114"/>
      <c r="L554" s="115"/>
    </row>
    <row r="555" spans="1:18" x14ac:dyDescent="0.35">
      <c r="A555" s="151">
        <v>1601945</v>
      </c>
      <c r="B555" s="149" t="s">
        <v>195</v>
      </c>
      <c r="C555" s="145" t="s">
        <v>27</v>
      </c>
      <c r="D555" s="146">
        <v>0</v>
      </c>
      <c r="E555" s="147">
        <v>0</v>
      </c>
      <c r="F555" s="147">
        <v>0</v>
      </c>
      <c r="G555" s="147"/>
      <c r="H555" s="147">
        <v>0</v>
      </c>
      <c r="I555" s="147">
        <v>0</v>
      </c>
      <c r="J555" s="147">
        <v>0</v>
      </c>
      <c r="K555" s="147">
        <v>0</v>
      </c>
      <c r="L555" s="148">
        <v>0</v>
      </c>
      <c r="M555" s="47" t="e">
        <f>(D555+E555)*Q555</f>
        <v>#DIV/0!</v>
      </c>
      <c r="N555" s="112" t="e">
        <f>F555*Q555</f>
        <v>#DIV/0!</v>
      </c>
      <c r="O555" s="112" t="e">
        <f>(G555+H555)*Q555</f>
        <v>#DIV/0!</v>
      </c>
      <c r="P555" s="112" t="e">
        <f>I555*Q555</f>
        <v>#DIV/0!</v>
      </c>
      <c r="Q555" s="14" t="e">
        <f>(J556+J558+J560+R555)/J555</f>
        <v>#DIV/0!</v>
      </c>
      <c r="R555" s="14">
        <v>20</v>
      </c>
    </row>
    <row r="556" spans="1:18" x14ac:dyDescent="0.35">
      <c r="A556" s="152"/>
      <c r="B556" s="150"/>
      <c r="C556" s="101" t="s">
        <v>28</v>
      </c>
      <c r="D556" s="102">
        <v>90</v>
      </c>
      <c r="E556" s="13">
        <v>0</v>
      </c>
      <c r="F556" s="13">
        <v>54</v>
      </c>
      <c r="G556" s="13"/>
      <c r="H556" s="13">
        <v>0</v>
      </c>
      <c r="I556" s="13">
        <v>0</v>
      </c>
      <c r="J556" s="13">
        <v>0</v>
      </c>
      <c r="K556" s="13">
        <v>0</v>
      </c>
      <c r="L556" s="103">
        <v>144</v>
      </c>
      <c r="M556" s="47" t="e">
        <f>M555-(D556+E556+D558+E558+D560+E560)</f>
        <v>#DIV/0!</v>
      </c>
      <c r="N556" s="112" t="e">
        <f>N555-(F556+F558+F560)</f>
        <v>#DIV/0!</v>
      </c>
      <c r="O556" s="112" t="e">
        <f>O555-(G556+H556+G558+H558+G560+H560)</f>
        <v>#DIV/0!</v>
      </c>
      <c r="P556" s="112" t="e">
        <f>P555-(I556+I558+I560)</f>
        <v>#DIV/0!</v>
      </c>
      <c r="Q556" s="14"/>
      <c r="R556" s="14"/>
    </row>
    <row r="557" spans="1:18" x14ac:dyDescent="0.35">
      <c r="A557" s="152"/>
      <c r="B557" s="150"/>
      <c r="C557" s="139" t="s">
        <v>25</v>
      </c>
      <c r="D557" s="139"/>
      <c r="E557" s="140"/>
      <c r="F557" s="140"/>
      <c r="G557" s="140"/>
      <c r="H557" s="140"/>
      <c r="I557" s="140"/>
      <c r="J557" s="140"/>
      <c r="K557" s="140"/>
      <c r="L557" s="141"/>
    </row>
    <row r="558" spans="1:18" x14ac:dyDescent="0.35">
      <c r="A558" s="152"/>
      <c r="B558" s="150"/>
      <c r="C558" s="116" t="s">
        <v>29</v>
      </c>
      <c r="D558" s="117">
        <v>163</v>
      </c>
      <c r="E558" s="118">
        <v>0</v>
      </c>
      <c r="F558" s="118">
        <v>18</v>
      </c>
      <c r="G558" s="118"/>
      <c r="H558" s="118">
        <v>54</v>
      </c>
      <c r="I558" s="118">
        <v>0</v>
      </c>
      <c r="J558" s="118">
        <v>0</v>
      </c>
      <c r="K558" s="118">
        <v>0</v>
      </c>
      <c r="L558" s="119">
        <v>235</v>
      </c>
      <c r="M558" s="49" t="str">
        <f>IFERROR((D556+E556+D558+E558+D560+E560+M559)/(D555+E555),"")</f>
        <v/>
      </c>
      <c r="N558" s="120" t="str">
        <f>IFERROR((F556+F558+F560+N559)/F555,"")</f>
        <v/>
      </c>
      <c r="O558" s="120" t="str">
        <f>IFERROR((G556+H556+G558+H558+G560+H560+O559)/(G555+H555),"")</f>
        <v/>
      </c>
      <c r="P558" s="120" t="str">
        <f>IFERROR((I556+I558+I560+P559)/I555,"")</f>
        <v/>
      </c>
    </row>
    <row r="559" spans="1:18" x14ac:dyDescent="0.35">
      <c r="A559" s="152"/>
      <c r="B559" s="150"/>
      <c r="C559" s="139" t="s">
        <v>30</v>
      </c>
      <c r="D559" s="139"/>
      <c r="E559" s="140"/>
      <c r="F559" s="140"/>
      <c r="G559" s="140"/>
      <c r="H559" s="140"/>
      <c r="I559" s="140"/>
      <c r="J559" s="140"/>
      <c r="K559" s="140"/>
      <c r="L559" s="141"/>
      <c r="M559" s="47"/>
      <c r="N559" s="110"/>
      <c r="O559" s="110"/>
      <c r="P559" s="110"/>
    </row>
    <row r="560" spans="1:18" x14ac:dyDescent="0.35">
      <c r="A560" s="152"/>
      <c r="B560" s="150"/>
      <c r="C560" s="101" t="s">
        <v>31</v>
      </c>
      <c r="D560" s="102">
        <v>0</v>
      </c>
      <c r="E560" s="13">
        <v>0</v>
      </c>
      <c r="F560" s="13">
        <v>0</v>
      </c>
      <c r="G560" s="13"/>
      <c r="H560" s="13">
        <v>0</v>
      </c>
      <c r="I560" s="13">
        <v>0</v>
      </c>
      <c r="J560" s="13">
        <v>0</v>
      </c>
      <c r="K560" s="13">
        <v>0</v>
      </c>
      <c r="L560" s="103">
        <v>0</v>
      </c>
    </row>
    <row r="561" spans="1:18" x14ac:dyDescent="0.35">
      <c r="A561" s="152"/>
      <c r="B561" s="150"/>
      <c r="C561" s="159" t="s">
        <v>32</v>
      </c>
      <c r="D561" s="159"/>
      <c r="E561" s="160"/>
      <c r="F561" s="160"/>
      <c r="G561" s="160"/>
      <c r="H561" s="160"/>
      <c r="I561" s="160"/>
      <c r="J561" s="160"/>
      <c r="K561" s="160"/>
      <c r="L561" s="161"/>
      <c r="M561" s="49" t="str">
        <f>IFERROR((D556+E556+D558+E558+D560+E560+M562)/(D555+E555),"")</f>
        <v/>
      </c>
      <c r="N561" s="120" t="str">
        <f>IFERROR((F556+F558+F560+N562)/F555,"")</f>
        <v/>
      </c>
      <c r="O561" s="120" t="str">
        <f>IFERROR((G556+H556+G558+H558+G560+H560+O562)/(G555+H555),"")</f>
        <v/>
      </c>
      <c r="P561" s="120" t="str">
        <f>IFERROR((I556+I558+I560+P562)/I555,"")</f>
        <v/>
      </c>
    </row>
    <row r="562" spans="1:18" x14ac:dyDescent="0.35">
      <c r="A562" s="152"/>
      <c r="B562" s="150"/>
      <c r="C562" s="121" t="s">
        <v>33</v>
      </c>
      <c r="D562" s="121"/>
      <c r="E562" s="14"/>
      <c r="F562" s="14"/>
      <c r="G562" s="14"/>
      <c r="H562" s="14"/>
      <c r="I562" s="14"/>
      <c r="J562" s="14"/>
      <c r="K562" s="14"/>
      <c r="L562" s="122"/>
      <c r="M562" s="47">
        <f>SUMIF(Working!$A:$A,$A555,Working!AF:AF)-SUMIF(Working!$A:$A,$A555,Working!P:P)</f>
        <v>0</v>
      </c>
      <c r="N562" s="50">
        <f>SUMIF(Working!$A:$A,$A555,Working!AG:AG)-SUMIF(Working!$A:$A,$A555,Working!S:S)</f>
        <v>0</v>
      </c>
      <c r="O562" s="50">
        <f>SUMIF(Working!$A:$A,$A555,Working!AH:AH)-SUMIF(Working!$A:$A,$A555,Working!R:R)</f>
        <v>0</v>
      </c>
      <c r="P562" s="50">
        <f>SUMIF(Working!$A:$A,$A555,Working!AI:AI)-SUMIF(Working!$A:$A,$A555,Working!Q:Q)</f>
        <v>0</v>
      </c>
    </row>
    <row r="563" spans="1:18" x14ac:dyDescent="0.35">
      <c r="A563" s="152"/>
      <c r="B563" s="150"/>
      <c r="C563" s="116" t="s">
        <v>22</v>
      </c>
      <c r="D563" s="117">
        <v>253</v>
      </c>
      <c r="E563" s="118">
        <v>0</v>
      </c>
      <c r="F563" s="118">
        <v>72</v>
      </c>
      <c r="G563" s="118">
        <v>0</v>
      </c>
      <c r="H563" s="118">
        <v>54</v>
      </c>
      <c r="I563" s="118">
        <v>0</v>
      </c>
      <c r="J563" s="118">
        <v>0</v>
      </c>
      <c r="K563" s="118">
        <v>0</v>
      </c>
      <c r="L563" s="119">
        <v>379</v>
      </c>
      <c r="M563" s="138"/>
      <c r="N563" s="123"/>
      <c r="O563" s="123"/>
      <c r="P563" s="123"/>
      <c r="Q563" s="123"/>
      <c r="R563" s="123"/>
    </row>
    <row r="564" spans="1:18" x14ac:dyDescent="0.35">
      <c r="A564" s="152"/>
      <c r="B564" s="150"/>
      <c r="C564" s="113" t="s">
        <v>24</v>
      </c>
      <c r="D564" s="113"/>
      <c r="E564" s="114"/>
      <c r="F564" s="114"/>
      <c r="G564" s="114"/>
      <c r="H564" s="114"/>
      <c r="I564" s="114"/>
      <c r="J564" s="114"/>
      <c r="K564" s="114"/>
      <c r="L564" s="115"/>
    </row>
    <row r="565" spans="1:18" x14ac:dyDescent="0.35">
      <c r="A565" s="151">
        <v>1601946</v>
      </c>
      <c r="B565" s="149" t="s">
        <v>198</v>
      </c>
      <c r="C565" s="145" t="s">
        <v>27</v>
      </c>
      <c r="D565" s="146">
        <v>1300</v>
      </c>
      <c r="E565" s="147">
        <v>0</v>
      </c>
      <c r="F565" s="147">
        <v>865</v>
      </c>
      <c r="G565" s="147"/>
      <c r="H565" s="147">
        <v>4400</v>
      </c>
      <c r="I565" s="147">
        <v>0</v>
      </c>
      <c r="J565" s="147">
        <v>2770</v>
      </c>
      <c r="K565" s="147">
        <v>0</v>
      </c>
      <c r="L565" s="148">
        <v>9335</v>
      </c>
      <c r="M565" s="47">
        <f>(D565+E565)*Q565</f>
        <v>1187.3646209386281</v>
      </c>
      <c r="N565" s="112">
        <f>F565*Q565</f>
        <v>790.05415162454869</v>
      </c>
      <c r="O565" s="112">
        <f>(G565+H565)*Q565</f>
        <v>4018.7725631768953</v>
      </c>
      <c r="P565" s="112">
        <f>I565*Q565</f>
        <v>0</v>
      </c>
      <c r="Q565" s="14">
        <f>(J566+J568+J570+R565)/J565</f>
        <v>0.91335740072202165</v>
      </c>
      <c r="R565" s="14">
        <v>20</v>
      </c>
    </row>
    <row r="566" spans="1:18" x14ac:dyDescent="0.35">
      <c r="A566" s="152"/>
      <c r="B566" s="150"/>
      <c r="C566" s="101" t="s">
        <v>28</v>
      </c>
      <c r="D566" s="102">
        <v>372</v>
      </c>
      <c r="E566" s="13">
        <v>0</v>
      </c>
      <c r="F566" s="13">
        <v>360</v>
      </c>
      <c r="G566" s="13"/>
      <c r="H566" s="13">
        <v>1371</v>
      </c>
      <c r="I566" s="13">
        <v>0</v>
      </c>
      <c r="J566" s="13">
        <v>897</v>
      </c>
      <c r="K566" s="13">
        <v>0</v>
      </c>
      <c r="L566" s="103">
        <v>3000</v>
      </c>
      <c r="M566" s="47">
        <f>M565-(D566+E566+D568+E568+D570+E570)</f>
        <v>-21530.635379061372</v>
      </c>
      <c r="N566" s="112">
        <f>N565-(F566+F568+F570)</f>
        <v>-995.94584837545131</v>
      </c>
      <c r="O566" s="112">
        <f>O565-(G566+H566+G568+H568+G570+H570)</f>
        <v>416.77256317689535</v>
      </c>
      <c r="P566" s="112">
        <f>P565-(I566+I568+I570)</f>
        <v>-1521</v>
      </c>
      <c r="Q566" s="14"/>
      <c r="R566" s="14"/>
    </row>
    <row r="567" spans="1:18" x14ac:dyDescent="0.35">
      <c r="A567" s="152"/>
      <c r="B567" s="150"/>
      <c r="C567" s="139" t="s">
        <v>25</v>
      </c>
      <c r="D567" s="139">
        <v>0.28615384615384615</v>
      </c>
      <c r="E567" s="140"/>
      <c r="F567" s="140">
        <v>0.41618497109826591</v>
      </c>
      <c r="G567" s="140"/>
      <c r="H567" s="140">
        <v>0.31159090909090909</v>
      </c>
      <c r="I567" s="140"/>
      <c r="J567" s="140">
        <v>0.32382671480144404</v>
      </c>
      <c r="K567" s="140"/>
      <c r="L567" s="141">
        <v>0.32137118371719336</v>
      </c>
    </row>
    <row r="568" spans="1:18" x14ac:dyDescent="0.35">
      <c r="A568" s="152"/>
      <c r="B568" s="150"/>
      <c r="C568" s="116" t="s">
        <v>29</v>
      </c>
      <c r="D568" s="117">
        <v>834</v>
      </c>
      <c r="E568" s="118">
        <v>21507</v>
      </c>
      <c r="F568" s="118">
        <v>520</v>
      </c>
      <c r="G568" s="118"/>
      <c r="H568" s="118">
        <v>2072</v>
      </c>
      <c r="I568" s="118">
        <v>1521</v>
      </c>
      <c r="J568" s="118">
        <v>1196</v>
      </c>
      <c r="K568" s="118">
        <v>329</v>
      </c>
      <c r="L568" s="119">
        <v>27979</v>
      </c>
      <c r="M568" s="49">
        <f>IFERROR((D566+E566+D568+E568+D570+E570+M569)/(D565+E565),"")</f>
        <v>17.475384615384616</v>
      </c>
      <c r="N568" s="120">
        <f>IFERROR((F566+F568+F570+N569)/F565,"")</f>
        <v>2.0647398843930636</v>
      </c>
      <c r="O568" s="120">
        <f>IFERROR((G566+H566+G568+H568+G570+H570+O569)/(G565+H565),"")</f>
        <v>0.81863636363636361</v>
      </c>
      <c r="P568" s="120" t="str">
        <f>IFERROR((I566+I568+I570+P569)/I565,"")</f>
        <v/>
      </c>
    </row>
    <row r="569" spans="1:18" x14ac:dyDescent="0.35">
      <c r="A569" s="152"/>
      <c r="B569" s="150"/>
      <c r="C569" s="139" t="s">
        <v>30</v>
      </c>
      <c r="D569" s="139">
        <v>0.9276923076923077</v>
      </c>
      <c r="E569" s="140"/>
      <c r="F569" s="140">
        <v>1.0173410404624277</v>
      </c>
      <c r="G569" s="140"/>
      <c r="H569" s="140">
        <v>0.78249999999999997</v>
      </c>
      <c r="I569" s="140"/>
      <c r="J569" s="140">
        <v>0.75559566787003607</v>
      </c>
      <c r="K569" s="140"/>
      <c r="L569" s="141">
        <v>3.3185859667916442</v>
      </c>
      <c r="M569" s="47"/>
      <c r="N569" s="110"/>
      <c r="O569" s="110"/>
      <c r="P569" s="110"/>
    </row>
    <row r="570" spans="1:18" x14ac:dyDescent="0.35">
      <c r="A570" s="152"/>
      <c r="B570" s="150"/>
      <c r="C570" s="101" t="s">
        <v>31</v>
      </c>
      <c r="D570" s="102">
        <v>5</v>
      </c>
      <c r="E570" s="13">
        <v>0</v>
      </c>
      <c r="F570" s="13">
        <v>906</v>
      </c>
      <c r="G570" s="13"/>
      <c r="H570" s="13">
        <v>159</v>
      </c>
      <c r="I570" s="13">
        <v>0</v>
      </c>
      <c r="J570" s="13">
        <v>417</v>
      </c>
      <c r="K570" s="13">
        <v>2589</v>
      </c>
      <c r="L570" s="103">
        <v>4076</v>
      </c>
    </row>
    <row r="571" spans="1:18" x14ac:dyDescent="0.35">
      <c r="A571" s="152"/>
      <c r="B571" s="150"/>
      <c r="C571" s="159" t="s">
        <v>32</v>
      </c>
      <c r="D571" s="159">
        <v>0.93153846153846154</v>
      </c>
      <c r="E571" s="160"/>
      <c r="F571" s="160">
        <v>2.0647398843930636</v>
      </c>
      <c r="G571" s="160"/>
      <c r="H571" s="160">
        <v>0.81863636363636361</v>
      </c>
      <c r="I571" s="160"/>
      <c r="J571" s="160">
        <v>0.90613718411552346</v>
      </c>
      <c r="K571" s="160"/>
      <c r="L571" s="161">
        <v>3.7552222817354042</v>
      </c>
      <c r="M571" s="49">
        <f>IFERROR((D566+E566+D568+E568+D570+E570+M572)/(D565+E565),"")</f>
        <v>17.475384615384616</v>
      </c>
      <c r="N571" s="120">
        <f>IFERROR((F566+F568+F570+N572)/F565,"")</f>
        <v>2.0647398843930636</v>
      </c>
      <c r="O571" s="120">
        <f>IFERROR((G566+H566+G568+H568+G570+H570+O572)/(G565+H565),"")</f>
        <v>0.81863636363636361</v>
      </c>
      <c r="P571" s="120" t="str">
        <f>IFERROR((I566+I568+I570+P572)/I565,"")</f>
        <v/>
      </c>
    </row>
    <row r="572" spans="1:18" x14ac:dyDescent="0.35">
      <c r="A572" s="152"/>
      <c r="B572" s="150"/>
      <c r="C572" s="121" t="s">
        <v>33</v>
      </c>
      <c r="D572" s="121"/>
      <c r="E572" s="14"/>
      <c r="F572" s="14"/>
      <c r="G572" s="14"/>
      <c r="H572" s="14"/>
      <c r="I572" s="14"/>
      <c r="J572" s="14"/>
      <c r="K572" s="14"/>
      <c r="L572" s="122"/>
      <c r="M572" s="47">
        <f>SUMIF(Working!$A:$A,$A565,Working!AF:AF)-SUMIF(Working!$A:$A,$A565,Working!P:P)</f>
        <v>0</v>
      </c>
      <c r="N572" s="50">
        <f>SUMIF(Working!$A:$A,$A565,Working!AG:AG)-SUMIF(Working!$A:$A,$A565,Working!S:S)</f>
        <v>0</v>
      </c>
      <c r="O572" s="50">
        <f>SUMIF(Working!$A:$A,$A565,Working!AH:AH)-SUMIF(Working!$A:$A,$A565,Working!R:R)</f>
        <v>0</v>
      </c>
      <c r="P572" s="50">
        <f>SUMIF(Working!$A:$A,$A565,Working!AI:AI)-SUMIF(Working!$A:$A,$A565,Working!Q:Q)</f>
        <v>0</v>
      </c>
    </row>
    <row r="573" spans="1:18" x14ac:dyDescent="0.35">
      <c r="A573" s="152"/>
      <c r="B573" s="150"/>
      <c r="C573" s="116" t="s">
        <v>22</v>
      </c>
      <c r="D573" s="117">
        <v>-89</v>
      </c>
      <c r="E573" s="118">
        <v>21507</v>
      </c>
      <c r="F573" s="118">
        <v>921</v>
      </c>
      <c r="G573" s="118">
        <v>0</v>
      </c>
      <c r="H573" s="118">
        <v>-798</v>
      </c>
      <c r="I573" s="118">
        <v>1521</v>
      </c>
      <c r="J573" s="118">
        <v>-260</v>
      </c>
      <c r="K573" s="118">
        <v>2918</v>
      </c>
      <c r="L573" s="119">
        <v>25720</v>
      </c>
      <c r="M573" s="138"/>
      <c r="N573" s="123"/>
      <c r="O573" s="123"/>
      <c r="P573" s="123"/>
      <c r="Q573" s="123"/>
      <c r="R573" s="123"/>
    </row>
    <row r="574" spans="1:18" x14ac:dyDescent="0.35">
      <c r="A574" s="152"/>
      <c r="B574" s="150"/>
      <c r="C574" s="113" t="s">
        <v>24</v>
      </c>
      <c r="D574" s="113"/>
      <c r="E574" s="114"/>
      <c r="F574" s="114"/>
      <c r="G574" s="114"/>
      <c r="H574" s="114"/>
      <c r="I574" s="114"/>
      <c r="J574" s="114"/>
      <c r="K574" s="114"/>
      <c r="L574" s="115"/>
    </row>
    <row r="575" spans="1:18" x14ac:dyDescent="0.35">
      <c r="A575" s="151">
        <v>1601947</v>
      </c>
      <c r="B575" s="149" t="s">
        <v>249</v>
      </c>
      <c r="C575" s="145" t="s">
        <v>27</v>
      </c>
      <c r="D575" s="146">
        <v>1920</v>
      </c>
      <c r="E575" s="147">
        <v>0</v>
      </c>
      <c r="F575" s="147">
        <v>900</v>
      </c>
      <c r="G575" s="147"/>
      <c r="H575" s="147">
        <v>2639</v>
      </c>
      <c r="I575" s="147">
        <v>200</v>
      </c>
      <c r="J575" s="147">
        <v>2775</v>
      </c>
      <c r="K575" s="147">
        <v>0</v>
      </c>
      <c r="L575" s="148">
        <v>8434</v>
      </c>
      <c r="M575" s="47">
        <f>(D575+E575)*Q575</f>
        <v>2400.864864864865</v>
      </c>
      <c r="N575" s="112">
        <f>F575*Q575</f>
        <v>1125.4054054054054</v>
      </c>
      <c r="O575" s="112">
        <f>(G575+H575)*Q575</f>
        <v>3299.9387387387392</v>
      </c>
      <c r="P575" s="112">
        <f>I575*Q575</f>
        <v>250.09009009009011</v>
      </c>
      <c r="Q575" s="14">
        <f>(J576+J578+J580+R575)/J575</f>
        <v>1.2504504504504506</v>
      </c>
      <c r="R575" s="14">
        <v>20</v>
      </c>
    </row>
    <row r="576" spans="1:18" x14ac:dyDescent="0.35">
      <c r="A576" s="152"/>
      <c r="B576" s="150"/>
      <c r="C576" s="101" t="s">
        <v>28</v>
      </c>
      <c r="D576" s="102">
        <v>421</v>
      </c>
      <c r="E576" s="13">
        <v>0</v>
      </c>
      <c r="F576" s="13">
        <v>168</v>
      </c>
      <c r="G576" s="13"/>
      <c r="H576" s="13">
        <v>846</v>
      </c>
      <c r="I576" s="13">
        <v>0</v>
      </c>
      <c r="J576" s="13">
        <v>726</v>
      </c>
      <c r="K576" s="13">
        <v>0</v>
      </c>
      <c r="L576" s="103">
        <v>2161</v>
      </c>
      <c r="M576" s="47">
        <f>M575-(D576+E576+D578+E578+D580+E580)</f>
        <v>-23053.135135135133</v>
      </c>
      <c r="N576" s="112">
        <f>N575-(F576+F578+F580)</f>
        <v>-1100.5945945945946</v>
      </c>
      <c r="O576" s="112">
        <f>O575-(G576+H576+G578+H578+G580+H580)</f>
        <v>347.93873873873918</v>
      </c>
      <c r="P576" s="112">
        <f>P575-(I576+I578+I580)</f>
        <v>-11947.909909909909</v>
      </c>
      <c r="Q576" s="14"/>
      <c r="R576" s="14"/>
    </row>
    <row r="577" spans="1:18" x14ac:dyDescent="0.35">
      <c r="A577" s="152"/>
      <c r="B577" s="150"/>
      <c r="C577" s="139" t="s">
        <v>25</v>
      </c>
      <c r="D577" s="139">
        <v>0.21927083333333333</v>
      </c>
      <c r="E577" s="140"/>
      <c r="F577" s="140">
        <v>0.18666666666666668</v>
      </c>
      <c r="G577" s="140"/>
      <c r="H577" s="140">
        <v>0.32057597574838953</v>
      </c>
      <c r="I577" s="140">
        <v>0</v>
      </c>
      <c r="J577" s="140">
        <v>0.26162162162162161</v>
      </c>
      <c r="K577" s="140"/>
      <c r="L577" s="141">
        <v>0.25622480436329143</v>
      </c>
    </row>
    <row r="578" spans="1:18" x14ac:dyDescent="0.35">
      <c r="A578" s="152"/>
      <c r="B578" s="150"/>
      <c r="C578" s="116" t="s">
        <v>29</v>
      </c>
      <c r="D578" s="117">
        <v>1519</v>
      </c>
      <c r="E578" s="118">
        <v>23514</v>
      </c>
      <c r="F578" s="118">
        <v>2058</v>
      </c>
      <c r="G578" s="118"/>
      <c r="H578" s="118">
        <v>2106</v>
      </c>
      <c r="I578" s="118">
        <v>12198</v>
      </c>
      <c r="J578" s="118">
        <v>2724</v>
      </c>
      <c r="K578" s="118">
        <v>8928</v>
      </c>
      <c r="L578" s="119">
        <v>53047</v>
      </c>
      <c r="M578" s="49">
        <f>IFERROR((D576+E576+D578+E578+D580+E580+M579)/(D575+E575),"")</f>
        <v>13.257291666666667</v>
      </c>
      <c r="N578" s="120">
        <f>IFERROR((F576+F578+F580+N579)/F575,"")</f>
        <v>2.4733333333333332</v>
      </c>
      <c r="O578" s="120">
        <f>IFERROR((G576+H576+G578+H578+G580+H580+O579)/(G575+H575),"")</f>
        <v>1.1186055323986359</v>
      </c>
      <c r="P578" s="120">
        <f>IFERROR((I576+I578+I580+P579)/I575,"")</f>
        <v>60.99</v>
      </c>
    </row>
    <row r="579" spans="1:18" x14ac:dyDescent="0.35">
      <c r="A579" s="152"/>
      <c r="B579" s="150"/>
      <c r="C579" s="139" t="s">
        <v>30</v>
      </c>
      <c r="D579" s="139">
        <v>1.0104166666666667</v>
      </c>
      <c r="E579" s="140"/>
      <c r="F579" s="140">
        <v>2.4733333333333332</v>
      </c>
      <c r="G579" s="140"/>
      <c r="H579" s="140">
        <v>1.1186055323986359</v>
      </c>
      <c r="I579" s="140">
        <v>60.99</v>
      </c>
      <c r="J579" s="140">
        <v>1.2432432432432432</v>
      </c>
      <c r="K579" s="140"/>
      <c r="L579" s="141">
        <v>6.5458857007351199</v>
      </c>
      <c r="M579" s="47"/>
      <c r="N579" s="110"/>
      <c r="O579" s="110"/>
      <c r="P579" s="110"/>
    </row>
    <row r="580" spans="1:18" x14ac:dyDescent="0.35">
      <c r="A580" s="152"/>
      <c r="B580" s="150"/>
      <c r="C580" s="101" t="s">
        <v>31</v>
      </c>
      <c r="D580" s="102">
        <v>0</v>
      </c>
      <c r="E580" s="13">
        <v>0</v>
      </c>
      <c r="F580" s="13">
        <v>0</v>
      </c>
      <c r="G580" s="13"/>
      <c r="H580" s="13">
        <v>0</v>
      </c>
      <c r="I580" s="13">
        <v>0</v>
      </c>
      <c r="J580" s="13">
        <v>0</v>
      </c>
      <c r="K580" s="13">
        <v>0</v>
      </c>
      <c r="L580" s="103">
        <v>0</v>
      </c>
    </row>
    <row r="581" spans="1:18" x14ac:dyDescent="0.35">
      <c r="A581" s="152"/>
      <c r="B581" s="150"/>
      <c r="C581" s="159" t="s">
        <v>32</v>
      </c>
      <c r="D581" s="159">
        <v>1.0104166666666667</v>
      </c>
      <c r="E581" s="160"/>
      <c r="F581" s="160">
        <v>2.4733333333333332</v>
      </c>
      <c r="G581" s="160"/>
      <c r="H581" s="160">
        <v>1.1186055323986359</v>
      </c>
      <c r="I581" s="160">
        <v>60.99</v>
      </c>
      <c r="J581" s="160">
        <v>1.2432432432432432</v>
      </c>
      <c r="K581" s="160"/>
      <c r="L581" s="161">
        <v>6.5458857007351199</v>
      </c>
      <c r="M581" s="49">
        <f>IFERROR((D576+E576+D578+E578+D580+E580+M582)/(D575+E575),"")</f>
        <v>13.257291666666667</v>
      </c>
      <c r="N581" s="120">
        <f>IFERROR((F576+F578+F580+N582)/F575,"")</f>
        <v>2.4733333333333332</v>
      </c>
      <c r="O581" s="120">
        <f>IFERROR((G576+H576+G578+H578+G580+H580+O582)/(G575+H575),"")</f>
        <v>1.1186055323986359</v>
      </c>
      <c r="P581" s="120">
        <f>IFERROR((I576+I578+I580+P582)/I575,"")</f>
        <v>60.99</v>
      </c>
    </row>
    <row r="582" spans="1:18" x14ac:dyDescent="0.35">
      <c r="A582" s="152"/>
      <c r="B582" s="150"/>
      <c r="C582" s="121" t="s">
        <v>33</v>
      </c>
      <c r="D582" s="121"/>
      <c r="E582" s="14"/>
      <c r="F582" s="14"/>
      <c r="G582" s="14"/>
      <c r="H582" s="14"/>
      <c r="I582" s="14"/>
      <c r="J582" s="14"/>
      <c r="K582" s="14"/>
      <c r="L582" s="122"/>
      <c r="M582" s="47">
        <f>SUMIF(Working!$A:$A,$A575,Working!AF:AF)-SUMIF(Working!$A:$A,$A575,Working!P:P)</f>
        <v>0</v>
      </c>
      <c r="N582" s="50">
        <f>SUMIF(Working!$A:$A,$A575,Working!AG:AG)-SUMIF(Working!$A:$A,$A575,Working!S:S)</f>
        <v>0</v>
      </c>
      <c r="O582" s="50">
        <f>SUMIF(Working!$A:$A,$A575,Working!AH:AH)-SUMIF(Working!$A:$A,$A575,Working!R:R)</f>
        <v>0</v>
      </c>
      <c r="P582" s="50">
        <f>SUMIF(Working!$A:$A,$A575,Working!AI:AI)-SUMIF(Working!$A:$A,$A575,Working!Q:Q)</f>
        <v>0</v>
      </c>
    </row>
    <row r="583" spans="1:18" x14ac:dyDescent="0.35">
      <c r="A583" s="152"/>
      <c r="B583" s="150"/>
      <c r="C583" s="116" t="s">
        <v>22</v>
      </c>
      <c r="D583" s="117">
        <v>20</v>
      </c>
      <c r="E583" s="118">
        <v>23514</v>
      </c>
      <c r="F583" s="118">
        <v>1326</v>
      </c>
      <c r="G583" s="118">
        <v>0</v>
      </c>
      <c r="H583" s="118">
        <v>313</v>
      </c>
      <c r="I583" s="118">
        <v>11998</v>
      </c>
      <c r="J583" s="118">
        <v>675</v>
      </c>
      <c r="K583" s="118">
        <v>8928</v>
      </c>
      <c r="L583" s="119">
        <v>46774</v>
      </c>
      <c r="M583" s="138"/>
      <c r="N583" s="123"/>
      <c r="O583" s="123"/>
      <c r="P583" s="123"/>
      <c r="Q583" s="123"/>
      <c r="R583" s="123"/>
    </row>
    <row r="584" spans="1:18" x14ac:dyDescent="0.35">
      <c r="A584" s="152"/>
      <c r="B584" s="150"/>
      <c r="C584" s="113" t="s">
        <v>24</v>
      </c>
      <c r="D584" s="113"/>
      <c r="E584" s="114"/>
      <c r="F584" s="114"/>
      <c r="G584" s="114"/>
      <c r="H584" s="114"/>
      <c r="I584" s="114"/>
      <c r="J584" s="114"/>
      <c r="K584" s="114"/>
      <c r="L584" s="115"/>
    </row>
    <row r="585" spans="1:18" x14ac:dyDescent="0.35">
      <c r="A585" s="151">
        <v>1601949</v>
      </c>
      <c r="B585" s="149" t="s">
        <v>285</v>
      </c>
      <c r="C585" s="145" t="s">
        <v>27</v>
      </c>
      <c r="D585" s="146">
        <v>0</v>
      </c>
      <c r="E585" s="147">
        <v>0</v>
      </c>
      <c r="F585" s="147">
        <v>0</v>
      </c>
      <c r="G585" s="147"/>
      <c r="H585" s="147">
        <v>0</v>
      </c>
      <c r="I585" s="147">
        <v>0</v>
      </c>
      <c r="J585" s="147">
        <v>0</v>
      </c>
      <c r="K585" s="147">
        <v>0</v>
      </c>
      <c r="L585" s="148">
        <v>0</v>
      </c>
      <c r="M585" s="47" t="e">
        <f>(D585+E585)*Q585</f>
        <v>#DIV/0!</v>
      </c>
      <c r="N585" s="112" t="e">
        <f>F585*Q585</f>
        <v>#DIV/0!</v>
      </c>
      <c r="O585" s="112" t="e">
        <f>(G585+H585)*Q585</f>
        <v>#DIV/0!</v>
      </c>
      <c r="P585" s="112" t="e">
        <f>I585*Q585</f>
        <v>#DIV/0!</v>
      </c>
      <c r="Q585" s="14" t="e">
        <f>(J586+J588+J590+R585)/J585</f>
        <v>#DIV/0!</v>
      </c>
      <c r="R585" s="14">
        <v>20</v>
      </c>
    </row>
    <row r="586" spans="1:18" x14ac:dyDescent="0.35">
      <c r="A586" s="152"/>
      <c r="B586" s="150"/>
      <c r="C586" s="101" t="s">
        <v>28</v>
      </c>
      <c r="D586" s="102">
        <v>0</v>
      </c>
      <c r="E586" s="13">
        <v>0</v>
      </c>
      <c r="F586" s="13">
        <v>0</v>
      </c>
      <c r="G586" s="13"/>
      <c r="H586" s="13">
        <v>0</v>
      </c>
      <c r="I586" s="13">
        <v>0</v>
      </c>
      <c r="J586" s="13">
        <v>0</v>
      </c>
      <c r="K586" s="13">
        <v>0</v>
      </c>
      <c r="L586" s="103">
        <v>0</v>
      </c>
      <c r="M586" s="47" t="e">
        <f>M585-(D586+E586+D588+E588+D590+E590)</f>
        <v>#DIV/0!</v>
      </c>
      <c r="N586" s="112" t="e">
        <f>N585-(F586+F588+F590)</f>
        <v>#DIV/0!</v>
      </c>
      <c r="O586" s="112" t="e">
        <f>O585-(G586+H586+G588+H588+G590+H590)</f>
        <v>#DIV/0!</v>
      </c>
      <c r="P586" s="112" t="e">
        <f>P585-(I586+I588+I590)</f>
        <v>#DIV/0!</v>
      </c>
      <c r="Q586" s="14"/>
      <c r="R586" s="14"/>
    </row>
    <row r="587" spans="1:18" x14ac:dyDescent="0.35">
      <c r="A587" s="152"/>
      <c r="B587" s="150"/>
      <c r="C587" s="139" t="s">
        <v>25</v>
      </c>
      <c r="D587" s="139"/>
      <c r="E587" s="140"/>
      <c r="F587" s="140"/>
      <c r="G587" s="140"/>
      <c r="H587" s="140"/>
      <c r="I587" s="140"/>
      <c r="J587" s="140"/>
      <c r="K587" s="140"/>
      <c r="L587" s="141"/>
    </row>
    <row r="588" spans="1:18" x14ac:dyDescent="0.35">
      <c r="A588" s="152"/>
      <c r="B588" s="150"/>
      <c r="C588" s="116" t="s">
        <v>29</v>
      </c>
      <c r="D588" s="117">
        <v>0</v>
      </c>
      <c r="E588" s="118">
        <v>0</v>
      </c>
      <c r="F588" s="118">
        <v>72</v>
      </c>
      <c r="G588" s="118"/>
      <c r="H588" s="118">
        <v>0</v>
      </c>
      <c r="I588" s="118">
        <v>0</v>
      </c>
      <c r="J588" s="118">
        <v>0</v>
      </c>
      <c r="K588" s="118">
        <v>0</v>
      </c>
      <c r="L588" s="119">
        <v>72</v>
      </c>
      <c r="M588" s="49" t="str">
        <f>IFERROR((D586+E586+D588+E588+D590+E590+M589)/(D585+E585),"")</f>
        <v/>
      </c>
      <c r="N588" s="120" t="str">
        <f>IFERROR((F586+F588+F590+N589)/F585,"")</f>
        <v/>
      </c>
      <c r="O588" s="120" t="str">
        <f>IFERROR((G586+H586+G588+H588+G590+H590+O589)/(G585+H585),"")</f>
        <v/>
      </c>
      <c r="P588" s="120" t="str">
        <f>IFERROR((I586+I588+I590+P589)/I585,"")</f>
        <v/>
      </c>
    </row>
    <row r="589" spans="1:18" x14ac:dyDescent="0.35">
      <c r="A589" s="152"/>
      <c r="B589" s="150"/>
      <c r="C589" s="139" t="s">
        <v>30</v>
      </c>
      <c r="D589" s="139"/>
      <c r="E589" s="140"/>
      <c r="F589" s="140"/>
      <c r="G589" s="140"/>
      <c r="H589" s="140"/>
      <c r="I589" s="140"/>
      <c r="J589" s="140"/>
      <c r="K589" s="140"/>
      <c r="L589" s="141"/>
      <c r="M589" s="47"/>
      <c r="N589" s="110"/>
      <c r="O589" s="110"/>
      <c r="P589" s="110"/>
    </row>
    <row r="590" spans="1:18" x14ac:dyDescent="0.35">
      <c r="A590" s="152"/>
      <c r="B590" s="150"/>
      <c r="C590" s="101" t="s">
        <v>31</v>
      </c>
      <c r="D590" s="102">
        <v>0</v>
      </c>
      <c r="E590" s="13">
        <v>0</v>
      </c>
      <c r="F590" s="13">
        <v>12</v>
      </c>
      <c r="G590" s="13"/>
      <c r="H590" s="13">
        <v>0</v>
      </c>
      <c r="I590" s="13">
        <v>0</v>
      </c>
      <c r="J590" s="13">
        <v>6</v>
      </c>
      <c r="K590" s="13">
        <v>0</v>
      </c>
      <c r="L590" s="103">
        <v>18</v>
      </c>
    </row>
    <row r="591" spans="1:18" x14ac:dyDescent="0.35">
      <c r="A591" s="152"/>
      <c r="B591" s="150"/>
      <c r="C591" s="159" t="s">
        <v>32</v>
      </c>
      <c r="D591" s="159"/>
      <c r="E591" s="160"/>
      <c r="F591" s="160"/>
      <c r="G591" s="160"/>
      <c r="H591" s="160"/>
      <c r="I591" s="160"/>
      <c r="J591" s="160"/>
      <c r="K591" s="160"/>
      <c r="L591" s="161"/>
      <c r="M591" s="49" t="str">
        <f>IFERROR((D586+E586+D588+E588+D590+E590+M592)/(D585+E585),"")</f>
        <v/>
      </c>
      <c r="N591" s="120" t="str">
        <f>IFERROR((F586+F588+F590+N592)/F585,"")</f>
        <v/>
      </c>
      <c r="O591" s="120" t="str">
        <f>IFERROR((G586+H586+G588+H588+G590+H590+O592)/(G585+H585),"")</f>
        <v/>
      </c>
      <c r="P591" s="120" t="str">
        <f>IFERROR((I586+I588+I590+P592)/I585,"")</f>
        <v/>
      </c>
    </row>
    <row r="592" spans="1:18" x14ac:dyDescent="0.35">
      <c r="A592" s="152"/>
      <c r="B592" s="150"/>
      <c r="C592" s="121" t="s">
        <v>33</v>
      </c>
      <c r="D592" s="121"/>
      <c r="E592" s="14"/>
      <c r="F592" s="14"/>
      <c r="G592" s="14"/>
      <c r="H592" s="14"/>
      <c r="I592" s="14"/>
      <c r="J592" s="14"/>
      <c r="K592" s="14"/>
      <c r="L592" s="122"/>
      <c r="M592" s="47">
        <f>SUMIF(Working!$A:$A,$A585,Working!AF:AF)-SUMIF(Working!$A:$A,$A585,Working!P:P)</f>
        <v>0</v>
      </c>
      <c r="N592" s="50">
        <f>SUMIF(Working!$A:$A,$A585,Working!AG:AG)-SUMIF(Working!$A:$A,$A585,Working!S:S)</f>
        <v>0</v>
      </c>
      <c r="O592" s="50">
        <f>SUMIF(Working!$A:$A,$A585,Working!AH:AH)-SUMIF(Working!$A:$A,$A585,Working!R:R)</f>
        <v>0</v>
      </c>
      <c r="P592" s="50">
        <f>SUMIF(Working!$A:$A,$A585,Working!AI:AI)-SUMIF(Working!$A:$A,$A585,Working!Q:Q)</f>
        <v>0</v>
      </c>
    </row>
    <row r="593" spans="1:18" x14ac:dyDescent="0.35">
      <c r="A593" s="152"/>
      <c r="B593" s="150"/>
      <c r="C593" s="116" t="s">
        <v>22</v>
      </c>
      <c r="D593" s="117">
        <v>0</v>
      </c>
      <c r="E593" s="118">
        <v>0</v>
      </c>
      <c r="F593" s="118">
        <v>84</v>
      </c>
      <c r="G593" s="118">
        <v>0</v>
      </c>
      <c r="H593" s="118">
        <v>0</v>
      </c>
      <c r="I593" s="118">
        <v>0</v>
      </c>
      <c r="J593" s="118">
        <v>6</v>
      </c>
      <c r="K593" s="118">
        <v>0</v>
      </c>
      <c r="L593" s="119">
        <v>90</v>
      </c>
      <c r="M593" s="138"/>
      <c r="N593" s="123"/>
      <c r="O593" s="123"/>
      <c r="P593" s="123"/>
      <c r="Q593" s="123"/>
      <c r="R593" s="123"/>
    </row>
    <row r="594" spans="1:18" x14ac:dyDescent="0.35">
      <c r="A594" s="152"/>
      <c r="B594" s="150"/>
      <c r="C594" s="113" t="s">
        <v>24</v>
      </c>
      <c r="D594" s="113"/>
      <c r="E594" s="114"/>
      <c r="F594" s="114"/>
      <c r="G594" s="114"/>
      <c r="H594" s="114"/>
      <c r="I594" s="114"/>
      <c r="J594" s="114"/>
      <c r="K594" s="114"/>
      <c r="L594" s="115"/>
    </row>
    <row r="595" spans="1:18" x14ac:dyDescent="0.35">
      <c r="A595" s="151">
        <v>1601968</v>
      </c>
      <c r="B595" s="149" t="s">
        <v>14</v>
      </c>
      <c r="C595" s="145" t="s">
        <v>27</v>
      </c>
      <c r="D595" s="146">
        <v>1840</v>
      </c>
      <c r="E595" s="147">
        <v>0</v>
      </c>
      <c r="F595" s="147">
        <v>5000</v>
      </c>
      <c r="G595" s="147"/>
      <c r="H595" s="147">
        <v>7400</v>
      </c>
      <c r="I595" s="147">
        <v>1000</v>
      </c>
      <c r="J595" s="147">
        <v>8500</v>
      </c>
      <c r="K595" s="147">
        <v>0</v>
      </c>
      <c r="L595" s="148">
        <v>23740</v>
      </c>
      <c r="M595" s="47">
        <f>(D595+E595)*Q595</f>
        <v>2129.6376470588234</v>
      </c>
      <c r="N595" s="112">
        <f>F595*Q595</f>
        <v>5787.0588235294117</v>
      </c>
      <c r="O595" s="112">
        <f>(G595+H595)*Q595</f>
        <v>8564.8470588235286</v>
      </c>
      <c r="P595" s="112">
        <f>I595*Q595</f>
        <v>1157.4117647058824</v>
      </c>
      <c r="Q595" s="14">
        <f>(J596+J598+J600+R595)/J595</f>
        <v>1.1574117647058824</v>
      </c>
      <c r="R595" s="14">
        <v>20</v>
      </c>
    </row>
    <row r="596" spans="1:18" x14ac:dyDescent="0.35">
      <c r="A596" s="152"/>
      <c r="B596" s="150"/>
      <c r="C596" s="101" t="s">
        <v>28</v>
      </c>
      <c r="D596" s="102">
        <v>732</v>
      </c>
      <c r="E596" s="13">
        <v>0</v>
      </c>
      <c r="F596" s="13">
        <v>1668</v>
      </c>
      <c r="G596" s="13"/>
      <c r="H596" s="13">
        <v>2844</v>
      </c>
      <c r="I596" s="13">
        <v>0</v>
      </c>
      <c r="J596" s="13">
        <v>3064</v>
      </c>
      <c r="K596" s="13">
        <v>0</v>
      </c>
      <c r="L596" s="103">
        <v>8308</v>
      </c>
      <c r="M596" s="47">
        <f>M595-(D596+E596+D598+E598+D600+E600)</f>
        <v>-10477.362352941176</v>
      </c>
      <c r="N596" s="112">
        <f>N595-(F596+F598+F600)</f>
        <v>-1744.9411764705883</v>
      </c>
      <c r="O596" s="112">
        <f>O595-(G596+H596+G598+H598+G600+H600)</f>
        <v>3981.8470588235286</v>
      </c>
      <c r="P596" s="112">
        <f>P595-(I596+I598+I600)</f>
        <v>-1769.5882352941176</v>
      </c>
      <c r="Q596" s="14"/>
      <c r="R596" s="14"/>
    </row>
    <row r="597" spans="1:18" x14ac:dyDescent="0.35">
      <c r="A597" s="152"/>
      <c r="B597" s="150"/>
      <c r="C597" s="139" t="s">
        <v>25</v>
      </c>
      <c r="D597" s="139">
        <v>0.39782608695652172</v>
      </c>
      <c r="E597" s="140"/>
      <c r="F597" s="140">
        <v>0.33360000000000001</v>
      </c>
      <c r="G597" s="140"/>
      <c r="H597" s="140">
        <v>0.38432432432432434</v>
      </c>
      <c r="I597" s="140">
        <v>0</v>
      </c>
      <c r="J597" s="140">
        <v>0.3604705882352941</v>
      </c>
      <c r="K597" s="140"/>
      <c r="L597" s="141">
        <v>0.34995787700084247</v>
      </c>
    </row>
    <row r="598" spans="1:18" x14ac:dyDescent="0.35">
      <c r="A598" s="152"/>
      <c r="B598" s="150"/>
      <c r="C598" s="116" t="s">
        <v>29</v>
      </c>
      <c r="D598" s="117">
        <v>1399</v>
      </c>
      <c r="E598" s="118">
        <v>10476</v>
      </c>
      <c r="F598" s="118">
        <v>5864</v>
      </c>
      <c r="G598" s="118"/>
      <c r="H598" s="118">
        <v>1739</v>
      </c>
      <c r="I598" s="118">
        <v>2927</v>
      </c>
      <c r="J598" s="118">
        <v>5758</v>
      </c>
      <c r="K598" s="118">
        <v>10020</v>
      </c>
      <c r="L598" s="119">
        <v>38183</v>
      </c>
      <c r="M598" s="49">
        <f>IFERROR((D596+E596+D598+E598+D600+E600+M599)/(D595+E595),"")</f>
        <v>6.8516304347826091</v>
      </c>
      <c r="N598" s="120">
        <f>IFERROR((F596+F598+F600+N599)/F595,"")</f>
        <v>1.5064</v>
      </c>
      <c r="O598" s="120">
        <f>IFERROR((G596+H596+G598+H598+G600+H600+O599)/(G595+H595),"")</f>
        <v>0.61932432432432427</v>
      </c>
      <c r="P598" s="120">
        <f>IFERROR((I596+I598+I600+P599)/I595,"")</f>
        <v>2.927</v>
      </c>
    </row>
    <row r="599" spans="1:18" x14ac:dyDescent="0.35">
      <c r="A599" s="152"/>
      <c r="B599" s="150"/>
      <c r="C599" s="139" t="s">
        <v>30</v>
      </c>
      <c r="D599" s="139">
        <v>1.1581521739130434</v>
      </c>
      <c r="E599" s="140"/>
      <c r="F599" s="140">
        <v>1.5064</v>
      </c>
      <c r="G599" s="140"/>
      <c r="H599" s="140">
        <v>0.61932432432432427</v>
      </c>
      <c r="I599" s="140">
        <v>2.927</v>
      </c>
      <c r="J599" s="140">
        <v>1.0378823529411765</v>
      </c>
      <c r="K599" s="140"/>
      <c r="L599" s="141">
        <v>1.9583403538331929</v>
      </c>
      <c r="M599" s="47"/>
      <c r="N599" s="110"/>
      <c r="O599" s="110"/>
      <c r="P599" s="110"/>
    </row>
    <row r="600" spans="1:18" x14ac:dyDescent="0.35">
      <c r="A600" s="152"/>
      <c r="B600" s="150"/>
      <c r="C600" s="101" t="s">
        <v>31</v>
      </c>
      <c r="D600" s="102">
        <v>0</v>
      </c>
      <c r="E600" s="13">
        <v>0</v>
      </c>
      <c r="F600" s="13">
        <v>0</v>
      </c>
      <c r="G600" s="13"/>
      <c r="H600" s="13">
        <v>0</v>
      </c>
      <c r="I600" s="13">
        <v>0</v>
      </c>
      <c r="J600" s="13">
        <v>996</v>
      </c>
      <c r="K600" s="13">
        <v>0</v>
      </c>
      <c r="L600" s="103">
        <v>996</v>
      </c>
    </row>
    <row r="601" spans="1:18" x14ac:dyDescent="0.35">
      <c r="A601" s="152"/>
      <c r="B601" s="150"/>
      <c r="C601" s="159" t="s">
        <v>32</v>
      </c>
      <c r="D601" s="159">
        <v>1.1581521739130434</v>
      </c>
      <c r="E601" s="160"/>
      <c r="F601" s="160">
        <v>1.5064</v>
      </c>
      <c r="G601" s="160"/>
      <c r="H601" s="160">
        <v>0.61932432432432427</v>
      </c>
      <c r="I601" s="160">
        <v>2.927</v>
      </c>
      <c r="J601" s="160">
        <v>1.1550588235294117</v>
      </c>
      <c r="K601" s="160"/>
      <c r="L601" s="161">
        <v>2.0002948609941029</v>
      </c>
      <c r="M601" s="49">
        <f>IFERROR((D596+E596+D598+E598+D600+E600+M602)/(D595+E595),"")</f>
        <v>6.8516304347826091</v>
      </c>
      <c r="N601" s="120">
        <f>IFERROR((F596+F598+F600+N602)/F595,"")</f>
        <v>1.5064</v>
      </c>
      <c r="O601" s="120">
        <f>IFERROR((G596+H596+G598+H598+G600+H600+O602)/(G595+H595),"")</f>
        <v>0.61932432432432427</v>
      </c>
      <c r="P601" s="120">
        <f>IFERROR((I596+I598+I600+P602)/I595,"")</f>
        <v>2.927</v>
      </c>
    </row>
    <row r="602" spans="1:18" x14ac:dyDescent="0.35">
      <c r="A602" s="152"/>
      <c r="B602" s="150"/>
      <c r="C602" s="121" t="s">
        <v>33</v>
      </c>
      <c r="D602" s="121"/>
      <c r="E602" s="14"/>
      <c r="F602" s="14"/>
      <c r="G602" s="14"/>
      <c r="H602" s="14"/>
      <c r="I602" s="14"/>
      <c r="J602" s="14"/>
      <c r="K602" s="14"/>
      <c r="L602" s="122"/>
      <c r="M602" s="47">
        <f>SUMIF(Working!$A:$A,$A595,Working!AF:AF)-SUMIF(Working!$A:$A,$A595,Working!P:P)</f>
        <v>0</v>
      </c>
      <c r="N602" s="50">
        <f>SUMIF(Working!$A:$A,$A595,Working!AG:AG)-SUMIF(Working!$A:$A,$A595,Working!S:S)</f>
        <v>0</v>
      </c>
      <c r="O602" s="50">
        <f>SUMIF(Working!$A:$A,$A595,Working!AH:AH)-SUMIF(Working!$A:$A,$A595,Working!R:R)</f>
        <v>0</v>
      </c>
      <c r="P602" s="50">
        <f>SUMIF(Working!$A:$A,$A595,Working!AI:AI)-SUMIF(Working!$A:$A,$A595,Working!Q:Q)</f>
        <v>0</v>
      </c>
    </row>
    <row r="603" spans="1:18" x14ac:dyDescent="0.35">
      <c r="A603" s="152"/>
      <c r="B603" s="150"/>
      <c r="C603" s="116" t="s">
        <v>22</v>
      </c>
      <c r="D603" s="117">
        <v>291</v>
      </c>
      <c r="E603" s="118">
        <v>10476</v>
      </c>
      <c r="F603" s="118">
        <v>2532</v>
      </c>
      <c r="G603" s="118">
        <v>0</v>
      </c>
      <c r="H603" s="118">
        <v>-2817</v>
      </c>
      <c r="I603" s="118">
        <v>1927</v>
      </c>
      <c r="J603" s="118">
        <v>1318</v>
      </c>
      <c r="K603" s="118">
        <v>10020</v>
      </c>
      <c r="L603" s="119">
        <v>23747</v>
      </c>
      <c r="M603" s="138"/>
      <c r="N603" s="123"/>
      <c r="O603" s="123"/>
      <c r="P603" s="123"/>
      <c r="Q603" s="123"/>
      <c r="R603" s="123"/>
    </row>
    <row r="604" spans="1:18" x14ac:dyDescent="0.35">
      <c r="A604" s="152"/>
      <c r="B604" s="150"/>
      <c r="C604" s="113" t="s">
        <v>24</v>
      </c>
      <c r="D604" s="113"/>
      <c r="E604" s="114"/>
      <c r="F604" s="114"/>
      <c r="G604" s="114"/>
      <c r="H604" s="114"/>
      <c r="I604" s="114"/>
      <c r="J604" s="114"/>
      <c r="K604" s="114"/>
      <c r="L604" s="115"/>
    </row>
    <row r="605" spans="1:18" x14ac:dyDescent="0.35">
      <c r="A605" s="151">
        <v>1601971</v>
      </c>
      <c r="B605" s="149" t="s">
        <v>250</v>
      </c>
      <c r="C605" s="145" t="s">
        <v>27</v>
      </c>
      <c r="D605" s="146">
        <v>0</v>
      </c>
      <c r="E605" s="147">
        <v>0</v>
      </c>
      <c r="F605" s="147">
        <v>0</v>
      </c>
      <c r="G605" s="147"/>
      <c r="H605" s="147">
        <v>0</v>
      </c>
      <c r="I605" s="147">
        <v>0</v>
      </c>
      <c r="J605" s="147">
        <v>0</v>
      </c>
      <c r="K605" s="147"/>
      <c r="L605" s="148">
        <v>0</v>
      </c>
      <c r="M605" s="47" t="e">
        <f>(D605+E605)*Q605</f>
        <v>#DIV/0!</v>
      </c>
      <c r="N605" s="112" t="e">
        <f>F605*Q605</f>
        <v>#DIV/0!</v>
      </c>
      <c r="O605" s="112" t="e">
        <f>(G605+H605)*Q605</f>
        <v>#DIV/0!</v>
      </c>
      <c r="P605" s="112" t="e">
        <f>I605*Q605</f>
        <v>#DIV/0!</v>
      </c>
      <c r="Q605" s="14" t="e">
        <f>(J606+J608+J610+R605)/J605</f>
        <v>#DIV/0!</v>
      </c>
      <c r="R605" s="14">
        <v>20</v>
      </c>
    </row>
    <row r="606" spans="1:18" x14ac:dyDescent="0.35">
      <c r="A606" s="152"/>
      <c r="B606" s="150"/>
      <c r="C606" s="101" t="s">
        <v>28</v>
      </c>
      <c r="D606" s="102">
        <v>0</v>
      </c>
      <c r="E606" s="13">
        <v>0</v>
      </c>
      <c r="F606" s="13">
        <v>0</v>
      </c>
      <c r="G606" s="13"/>
      <c r="H606" s="13">
        <v>0</v>
      </c>
      <c r="I606" s="13">
        <v>0</v>
      </c>
      <c r="J606" s="13">
        <v>0</v>
      </c>
      <c r="K606" s="13"/>
      <c r="L606" s="103">
        <v>0</v>
      </c>
      <c r="M606" s="47" t="e">
        <f>M605-(D606+E606+D608+E608+D610+E610)</f>
        <v>#DIV/0!</v>
      </c>
      <c r="N606" s="112" t="e">
        <f>N605-(F606+F608+F610)</f>
        <v>#DIV/0!</v>
      </c>
      <c r="O606" s="112" t="e">
        <f>O605-(G606+H606+G608+H608+G610+H610)</f>
        <v>#DIV/0!</v>
      </c>
      <c r="P606" s="112" t="e">
        <f>P605-(I606+I608+I610)</f>
        <v>#DIV/0!</v>
      </c>
      <c r="Q606" s="14"/>
      <c r="R606" s="14"/>
    </row>
    <row r="607" spans="1:18" x14ac:dyDescent="0.35">
      <c r="A607" s="152"/>
      <c r="B607" s="150"/>
      <c r="C607" s="139" t="s">
        <v>25</v>
      </c>
      <c r="D607" s="139"/>
      <c r="E607" s="140"/>
      <c r="F607" s="140"/>
      <c r="G607" s="140"/>
      <c r="H607" s="140"/>
      <c r="I607" s="140"/>
      <c r="J607" s="140"/>
      <c r="K607" s="140"/>
      <c r="L607" s="141"/>
    </row>
    <row r="608" spans="1:18" x14ac:dyDescent="0.35">
      <c r="A608" s="152"/>
      <c r="B608" s="150"/>
      <c r="C608" s="116" t="s">
        <v>29</v>
      </c>
      <c r="D608" s="117">
        <v>0</v>
      </c>
      <c r="E608" s="118">
        <v>0</v>
      </c>
      <c r="F608" s="118">
        <v>0</v>
      </c>
      <c r="G608" s="118"/>
      <c r="H608" s="118">
        <v>0</v>
      </c>
      <c r="I608" s="118">
        <v>0</v>
      </c>
      <c r="J608" s="118">
        <v>0</v>
      </c>
      <c r="K608" s="118"/>
      <c r="L608" s="119">
        <v>0</v>
      </c>
      <c r="M608" s="49" t="str">
        <f>IFERROR((D606+E606+D608+E608+D610+E610+M609)/(D605+E605),"")</f>
        <v/>
      </c>
      <c r="N608" s="120" t="str">
        <f>IFERROR((F606+F608+F610+N609)/F605,"")</f>
        <v/>
      </c>
      <c r="O608" s="120" t="str">
        <f>IFERROR((G606+H606+G608+H608+G610+H610+O609)/(G605+H605),"")</f>
        <v/>
      </c>
      <c r="P608" s="120" t="str">
        <f>IFERROR((I606+I608+I610+P609)/I605,"")</f>
        <v/>
      </c>
    </row>
    <row r="609" spans="1:18" x14ac:dyDescent="0.35">
      <c r="A609" s="152"/>
      <c r="B609" s="150"/>
      <c r="C609" s="139" t="s">
        <v>30</v>
      </c>
      <c r="D609" s="139"/>
      <c r="E609" s="140"/>
      <c r="F609" s="140"/>
      <c r="G609" s="140"/>
      <c r="H609" s="140"/>
      <c r="I609" s="140"/>
      <c r="J609" s="140"/>
      <c r="K609" s="140"/>
      <c r="L609" s="141"/>
      <c r="M609" s="47"/>
      <c r="N609" s="110"/>
      <c r="O609" s="110"/>
      <c r="P609" s="110"/>
    </row>
    <row r="610" spans="1:18" x14ac:dyDescent="0.35">
      <c r="A610" s="152"/>
      <c r="B610" s="150"/>
      <c r="C610" s="101" t="s">
        <v>31</v>
      </c>
      <c r="D610" s="102">
        <v>0</v>
      </c>
      <c r="E610" s="13">
        <v>0</v>
      </c>
      <c r="F610" s="13">
        <v>0</v>
      </c>
      <c r="G610" s="13"/>
      <c r="H610" s="13">
        <v>0</v>
      </c>
      <c r="I610" s="13">
        <v>0</v>
      </c>
      <c r="J610" s="13">
        <v>0</v>
      </c>
      <c r="K610" s="13"/>
      <c r="L610" s="103">
        <v>0</v>
      </c>
    </row>
    <row r="611" spans="1:18" x14ac:dyDescent="0.35">
      <c r="A611" s="152"/>
      <c r="B611" s="150"/>
      <c r="C611" s="159" t="s">
        <v>32</v>
      </c>
      <c r="D611" s="159"/>
      <c r="E611" s="160"/>
      <c r="F611" s="160"/>
      <c r="G611" s="160"/>
      <c r="H611" s="160"/>
      <c r="I611" s="160"/>
      <c r="J611" s="160"/>
      <c r="K611" s="160"/>
      <c r="L611" s="161"/>
      <c r="M611" s="49" t="str">
        <f>IFERROR((D606+E606+D608+E608+D610+E610+M612)/(D605+E605),"")</f>
        <v/>
      </c>
      <c r="N611" s="120" t="str">
        <f>IFERROR((F606+F608+F610+N612)/F605,"")</f>
        <v/>
      </c>
      <c r="O611" s="120" t="str">
        <f>IFERROR((G606+H606+G608+H608+G610+H610+O612)/(G605+H605),"")</f>
        <v/>
      </c>
      <c r="P611" s="120" t="str">
        <f>IFERROR((I606+I608+I610+P612)/I605,"")</f>
        <v/>
      </c>
    </row>
    <row r="612" spans="1:18" x14ac:dyDescent="0.35">
      <c r="A612" s="152"/>
      <c r="B612" s="150"/>
      <c r="C612" s="121" t="s">
        <v>33</v>
      </c>
      <c r="D612" s="121"/>
      <c r="E612" s="14"/>
      <c r="F612" s="14"/>
      <c r="G612" s="14"/>
      <c r="H612" s="14"/>
      <c r="I612" s="14"/>
      <c r="J612" s="14"/>
      <c r="K612" s="14"/>
      <c r="L612" s="122"/>
      <c r="M612" s="47">
        <f>SUMIF(Working!$A:$A,$A605,Working!AF:AF)-SUMIF(Working!$A:$A,$A605,Working!P:P)</f>
        <v>0</v>
      </c>
      <c r="N612" s="50">
        <f>SUMIF(Working!$A:$A,$A605,Working!AG:AG)-SUMIF(Working!$A:$A,$A605,Working!S:S)</f>
        <v>0</v>
      </c>
      <c r="O612" s="50">
        <f>SUMIF(Working!$A:$A,$A605,Working!AH:AH)-SUMIF(Working!$A:$A,$A605,Working!R:R)</f>
        <v>0</v>
      </c>
      <c r="P612" s="50">
        <f>SUMIF(Working!$A:$A,$A605,Working!AI:AI)-SUMIF(Working!$A:$A,$A605,Working!Q:Q)</f>
        <v>0</v>
      </c>
    </row>
    <row r="613" spans="1:18" x14ac:dyDescent="0.35">
      <c r="A613" s="152"/>
      <c r="B613" s="150"/>
      <c r="C613" s="116" t="s">
        <v>22</v>
      </c>
      <c r="D613" s="117">
        <v>0</v>
      </c>
      <c r="E613" s="118">
        <v>0</v>
      </c>
      <c r="F613" s="118">
        <v>0</v>
      </c>
      <c r="G613" s="118">
        <v>0</v>
      </c>
      <c r="H613" s="118">
        <v>0</v>
      </c>
      <c r="I613" s="118">
        <v>0</v>
      </c>
      <c r="J613" s="118">
        <v>0</v>
      </c>
      <c r="K613" s="118">
        <v>0</v>
      </c>
      <c r="L613" s="119">
        <v>0</v>
      </c>
      <c r="M613" s="138"/>
      <c r="N613" s="123"/>
      <c r="O613" s="123"/>
      <c r="P613" s="123"/>
      <c r="Q613" s="123"/>
      <c r="R613" s="123"/>
    </row>
    <row r="614" spans="1:18" x14ac:dyDescent="0.35">
      <c r="A614" s="152"/>
      <c r="B614" s="150"/>
      <c r="C614" s="113" t="s">
        <v>24</v>
      </c>
      <c r="D614" s="113"/>
      <c r="E614" s="114"/>
      <c r="F614" s="114"/>
      <c r="G614" s="114"/>
      <c r="H614" s="114"/>
      <c r="I614" s="114"/>
      <c r="J614" s="114"/>
      <c r="K614" s="114"/>
      <c r="L614" s="115"/>
    </row>
    <row r="615" spans="1:18" x14ac:dyDescent="0.35">
      <c r="A615" s="151">
        <v>1601972</v>
      </c>
      <c r="B615" s="149" t="s">
        <v>251</v>
      </c>
      <c r="C615" s="145" t="s">
        <v>27</v>
      </c>
      <c r="D615" s="146"/>
      <c r="E615" s="147"/>
      <c r="F615" s="147"/>
      <c r="G615" s="147"/>
      <c r="H615" s="147">
        <v>0</v>
      </c>
      <c r="I615" s="147">
        <v>0</v>
      </c>
      <c r="J615" s="147"/>
      <c r="K615" s="147"/>
      <c r="L615" s="148">
        <v>0</v>
      </c>
      <c r="M615" s="47" t="e">
        <f>(D615+E615)*Q615</f>
        <v>#DIV/0!</v>
      </c>
      <c r="N615" s="112" t="e">
        <f>F615*Q615</f>
        <v>#DIV/0!</v>
      </c>
      <c r="O615" s="112" t="e">
        <f>(G615+H615)*Q615</f>
        <v>#DIV/0!</v>
      </c>
      <c r="P615" s="112" t="e">
        <f>I615*Q615</f>
        <v>#DIV/0!</v>
      </c>
      <c r="Q615" s="14" t="e">
        <f>(J616+J618+J620+R615)/J615</f>
        <v>#DIV/0!</v>
      </c>
      <c r="R615" s="14">
        <v>20</v>
      </c>
    </row>
    <row r="616" spans="1:18" x14ac:dyDescent="0.35">
      <c r="A616" s="152"/>
      <c r="B616" s="150"/>
      <c r="C616" s="101" t="s">
        <v>28</v>
      </c>
      <c r="D616" s="102"/>
      <c r="E616" s="13"/>
      <c r="F616" s="13"/>
      <c r="G616" s="13"/>
      <c r="H616" s="13">
        <v>0</v>
      </c>
      <c r="I616" s="13">
        <v>0</v>
      </c>
      <c r="J616" s="13"/>
      <c r="K616" s="13"/>
      <c r="L616" s="103">
        <v>0</v>
      </c>
      <c r="M616" s="47" t="e">
        <f>M615-(D616+E616+D618+E618+D620+E620)</f>
        <v>#DIV/0!</v>
      </c>
      <c r="N616" s="112" t="e">
        <f>N615-(F616+F618+F620)</f>
        <v>#DIV/0!</v>
      </c>
      <c r="O616" s="112" t="e">
        <f>O615-(G616+H616+G618+H618+G620+H620)</f>
        <v>#DIV/0!</v>
      </c>
      <c r="P616" s="112" t="e">
        <f>P615-(I616+I618+I620)</f>
        <v>#DIV/0!</v>
      </c>
      <c r="Q616" s="14"/>
      <c r="R616" s="14"/>
    </row>
    <row r="617" spans="1:18" x14ac:dyDescent="0.35">
      <c r="A617" s="152"/>
      <c r="B617" s="150"/>
      <c r="C617" s="139" t="s">
        <v>25</v>
      </c>
      <c r="D617" s="139"/>
      <c r="E617" s="140"/>
      <c r="F617" s="140"/>
      <c r="G617" s="140"/>
      <c r="H617" s="140"/>
      <c r="I617" s="140"/>
      <c r="J617" s="140"/>
      <c r="K617" s="140"/>
      <c r="L617" s="141"/>
    </row>
    <row r="618" spans="1:18" x14ac:dyDescent="0.35">
      <c r="A618" s="152"/>
      <c r="B618" s="150"/>
      <c r="C618" s="116" t="s">
        <v>29</v>
      </c>
      <c r="D618" s="117"/>
      <c r="E618" s="118"/>
      <c r="F618" s="118"/>
      <c r="G618" s="118"/>
      <c r="H618" s="118">
        <v>0</v>
      </c>
      <c r="I618" s="118">
        <v>0</v>
      </c>
      <c r="J618" s="118"/>
      <c r="K618" s="118"/>
      <c r="L618" s="119">
        <v>0</v>
      </c>
      <c r="M618" s="49" t="str">
        <f>IFERROR((D616+E616+D618+E618+D620+E620+M619)/(D615+E615),"")</f>
        <v/>
      </c>
      <c r="N618" s="120" t="str">
        <f>IFERROR((F616+F618+F620+N619)/F615,"")</f>
        <v/>
      </c>
      <c r="O618" s="120" t="str">
        <f>IFERROR((G616+H616+G618+H618+G620+H620+O619)/(G615+H615),"")</f>
        <v/>
      </c>
      <c r="P618" s="120" t="str">
        <f>IFERROR((I616+I618+I620+P619)/I615,"")</f>
        <v/>
      </c>
    </row>
    <row r="619" spans="1:18" x14ac:dyDescent="0.35">
      <c r="A619" s="152"/>
      <c r="B619" s="150"/>
      <c r="C619" s="139" t="s">
        <v>30</v>
      </c>
      <c r="D619" s="139"/>
      <c r="E619" s="140"/>
      <c r="F619" s="140"/>
      <c r="G619" s="140"/>
      <c r="H619" s="140"/>
      <c r="I619" s="140"/>
      <c r="J619" s="140"/>
      <c r="K619" s="140"/>
      <c r="L619" s="141"/>
      <c r="M619" s="47"/>
      <c r="N619" s="110"/>
      <c r="O619" s="110"/>
      <c r="P619" s="110"/>
    </row>
    <row r="620" spans="1:18" x14ac:dyDescent="0.35">
      <c r="A620" s="152"/>
      <c r="B620" s="150"/>
      <c r="C620" s="101" t="s">
        <v>31</v>
      </c>
      <c r="D620" s="102"/>
      <c r="E620" s="13"/>
      <c r="F620" s="13"/>
      <c r="G620" s="13"/>
      <c r="H620" s="13">
        <v>0</v>
      </c>
      <c r="I620" s="13">
        <v>0</v>
      </c>
      <c r="J620" s="13"/>
      <c r="K620" s="13"/>
      <c r="L620" s="103">
        <v>0</v>
      </c>
    </row>
    <row r="621" spans="1:18" x14ac:dyDescent="0.35">
      <c r="A621" s="152"/>
      <c r="B621" s="150"/>
      <c r="C621" s="159" t="s">
        <v>32</v>
      </c>
      <c r="D621" s="159"/>
      <c r="E621" s="160"/>
      <c r="F621" s="160"/>
      <c r="G621" s="160"/>
      <c r="H621" s="160"/>
      <c r="I621" s="160"/>
      <c r="J621" s="160"/>
      <c r="K621" s="160"/>
      <c r="L621" s="161"/>
      <c r="M621" s="49" t="str">
        <f>IFERROR((D616+E616+D618+E618+D620+E620+M622)/(D615+E615),"")</f>
        <v/>
      </c>
      <c r="N621" s="120" t="str">
        <f>IFERROR((F616+F618+F620+N622)/F615,"")</f>
        <v/>
      </c>
      <c r="O621" s="120" t="str">
        <f>IFERROR((G616+H616+G618+H618+G620+H620+O622)/(G615+H615),"")</f>
        <v/>
      </c>
      <c r="P621" s="120" t="str">
        <f>IFERROR((I616+I618+I620+P622)/I615,"")</f>
        <v/>
      </c>
    </row>
    <row r="622" spans="1:18" x14ac:dyDescent="0.35">
      <c r="A622" s="152"/>
      <c r="B622" s="150"/>
      <c r="C622" s="121" t="s">
        <v>33</v>
      </c>
      <c r="D622" s="121"/>
      <c r="E622" s="14"/>
      <c r="F622" s="14"/>
      <c r="G622" s="14"/>
      <c r="H622" s="14"/>
      <c r="I622" s="14"/>
      <c r="J622" s="14"/>
      <c r="K622" s="14"/>
      <c r="L622" s="122"/>
      <c r="M622" s="47">
        <f>SUMIF(Working!$A:$A,$A615,Working!AF:AF)-SUMIF(Working!$A:$A,$A615,Working!P:P)</f>
        <v>0</v>
      </c>
      <c r="N622" s="50">
        <f>SUMIF(Working!$A:$A,$A615,Working!AG:AG)-SUMIF(Working!$A:$A,$A615,Working!S:S)</f>
        <v>0</v>
      </c>
      <c r="O622" s="50">
        <f>SUMIF(Working!$A:$A,$A615,Working!AH:AH)-SUMIF(Working!$A:$A,$A615,Working!R:R)</f>
        <v>0</v>
      </c>
      <c r="P622" s="50">
        <f>SUMIF(Working!$A:$A,$A615,Working!AI:AI)-SUMIF(Working!$A:$A,$A615,Working!Q:Q)</f>
        <v>0</v>
      </c>
    </row>
    <row r="623" spans="1:18" x14ac:dyDescent="0.35">
      <c r="A623" s="152"/>
      <c r="B623" s="150"/>
      <c r="C623" s="116" t="s">
        <v>22</v>
      </c>
      <c r="D623" s="117">
        <v>0</v>
      </c>
      <c r="E623" s="118">
        <v>0</v>
      </c>
      <c r="F623" s="118">
        <v>0</v>
      </c>
      <c r="G623" s="118">
        <v>0</v>
      </c>
      <c r="H623" s="118">
        <v>0</v>
      </c>
      <c r="I623" s="118">
        <v>0</v>
      </c>
      <c r="J623" s="118">
        <v>0</v>
      </c>
      <c r="K623" s="118">
        <v>0</v>
      </c>
      <c r="L623" s="119">
        <v>0</v>
      </c>
      <c r="M623" s="138"/>
      <c r="N623" s="123"/>
      <c r="O623" s="123"/>
      <c r="P623" s="123"/>
      <c r="Q623" s="123"/>
      <c r="R623" s="123"/>
    </row>
    <row r="624" spans="1:18" x14ac:dyDescent="0.35">
      <c r="A624" s="152"/>
      <c r="B624" s="150"/>
      <c r="C624" s="113" t="s">
        <v>24</v>
      </c>
      <c r="D624" s="113"/>
      <c r="E624" s="114"/>
      <c r="F624" s="114"/>
      <c r="G624" s="114"/>
      <c r="H624" s="114"/>
      <c r="I624" s="114"/>
      <c r="J624" s="114"/>
      <c r="K624" s="114"/>
      <c r="L624" s="115"/>
    </row>
    <row r="625" spans="1:18" x14ac:dyDescent="0.35">
      <c r="A625" s="151">
        <v>1601988</v>
      </c>
      <c r="B625" s="149" t="s">
        <v>186</v>
      </c>
      <c r="C625" s="145" t="s">
        <v>27</v>
      </c>
      <c r="D625" s="146">
        <v>0</v>
      </c>
      <c r="E625" s="147">
        <v>0</v>
      </c>
      <c r="F625" s="147">
        <v>0</v>
      </c>
      <c r="G625" s="147"/>
      <c r="H625" s="147">
        <v>0</v>
      </c>
      <c r="I625" s="147">
        <v>0</v>
      </c>
      <c r="J625" s="147">
        <v>0</v>
      </c>
      <c r="K625" s="147">
        <v>0</v>
      </c>
      <c r="L625" s="148">
        <v>0</v>
      </c>
      <c r="M625" s="47" t="e">
        <f>(D625+E625)*Q625</f>
        <v>#DIV/0!</v>
      </c>
      <c r="N625" s="112" t="e">
        <f>F625*Q625</f>
        <v>#DIV/0!</v>
      </c>
      <c r="O625" s="112" t="e">
        <f>(G625+H625)*Q625</f>
        <v>#DIV/0!</v>
      </c>
      <c r="P625" s="112" t="e">
        <f>I625*Q625</f>
        <v>#DIV/0!</v>
      </c>
      <c r="Q625" s="14" t="e">
        <f>(J626+J628+J630+R625)/J625</f>
        <v>#DIV/0!</v>
      </c>
      <c r="R625" s="14">
        <v>20</v>
      </c>
    </row>
    <row r="626" spans="1:18" x14ac:dyDescent="0.35">
      <c r="A626" s="152"/>
      <c r="B626" s="150"/>
      <c r="C626" s="101" t="s">
        <v>28</v>
      </c>
      <c r="D626" s="102">
        <v>0</v>
      </c>
      <c r="E626" s="13">
        <v>0</v>
      </c>
      <c r="F626" s="13">
        <v>0</v>
      </c>
      <c r="G626" s="13"/>
      <c r="H626" s="13">
        <v>0</v>
      </c>
      <c r="I626" s="13">
        <v>0</v>
      </c>
      <c r="J626" s="13">
        <v>0</v>
      </c>
      <c r="K626" s="13">
        <v>0</v>
      </c>
      <c r="L626" s="103">
        <v>0</v>
      </c>
      <c r="M626" s="47" t="e">
        <f>M625-(D626+E626+D628+E628+D630+E630)</f>
        <v>#DIV/0!</v>
      </c>
      <c r="N626" s="112" t="e">
        <f>N625-(F626+F628+F630)</f>
        <v>#DIV/0!</v>
      </c>
      <c r="O626" s="112" t="e">
        <f>O625-(G626+H626+G628+H628+G630+H630)</f>
        <v>#DIV/0!</v>
      </c>
      <c r="P626" s="112" t="e">
        <f>P625-(I626+I628+I630)</f>
        <v>#DIV/0!</v>
      </c>
      <c r="Q626" s="14"/>
      <c r="R626" s="14"/>
    </row>
    <row r="627" spans="1:18" x14ac:dyDescent="0.35">
      <c r="A627" s="152"/>
      <c r="B627" s="150"/>
      <c r="C627" s="139" t="s">
        <v>25</v>
      </c>
      <c r="D627" s="139"/>
      <c r="E627" s="140"/>
      <c r="F627" s="140"/>
      <c r="G627" s="140"/>
      <c r="H627" s="140"/>
      <c r="I627" s="140"/>
      <c r="J627" s="140"/>
      <c r="K627" s="140"/>
      <c r="L627" s="141"/>
    </row>
    <row r="628" spans="1:18" x14ac:dyDescent="0.35">
      <c r="A628" s="152"/>
      <c r="B628" s="150"/>
      <c r="C628" s="116" t="s">
        <v>29</v>
      </c>
      <c r="D628" s="117">
        <v>0</v>
      </c>
      <c r="E628" s="118">
        <v>0</v>
      </c>
      <c r="F628" s="118">
        <v>0</v>
      </c>
      <c r="G628" s="118"/>
      <c r="H628" s="118">
        <v>0</v>
      </c>
      <c r="I628" s="118">
        <v>0</v>
      </c>
      <c r="J628" s="118">
        <v>0</v>
      </c>
      <c r="K628" s="118">
        <v>0</v>
      </c>
      <c r="L628" s="119">
        <v>0</v>
      </c>
      <c r="M628" s="49" t="str">
        <f>IFERROR((D626+E626+D628+E628+D630+E630+M629)/(D625+E625),"")</f>
        <v/>
      </c>
      <c r="N628" s="120" t="str">
        <f>IFERROR((F626+F628+F630+N629)/F625,"")</f>
        <v/>
      </c>
      <c r="O628" s="120" t="str">
        <f>IFERROR((G626+H626+G628+H628+G630+H630+O629)/(G625+H625),"")</f>
        <v/>
      </c>
      <c r="P628" s="120" t="str">
        <f>IFERROR((I626+I628+I630+P629)/I625,"")</f>
        <v/>
      </c>
    </row>
    <row r="629" spans="1:18" x14ac:dyDescent="0.35">
      <c r="A629" s="152"/>
      <c r="B629" s="150"/>
      <c r="C629" s="139" t="s">
        <v>30</v>
      </c>
      <c r="D629" s="139"/>
      <c r="E629" s="140"/>
      <c r="F629" s="140"/>
      <c r="G629" s="140"/>
      <c r="H629" s="140"/>
      <c r="I629" s="140"/>
      <c r="J629" s="140"/>
      <c r="K629" s="140"/>
      <c r="L629" s="141"/>
      <c r="M629" s="47"/>
      <c r="N629" s="110"/>
      <c r="O629" s="110"/>
      <c r="P629" s="110"/>
    </row>
    <row r="630" spans="1:18" x14ac:dyDescent="0.35">
      <c r="A630" s="152"/>
      <c r="B630" s="150"/>
      <c r="C630" s="101" t="s">
        <v>31</v>
      </c>
      <c r="D630" s="102">
        <v>0</v>
      </c>
      <c r="E630" s="13">
        <v>0</v>
      </c>
      <c r="F630" s="13">
        <v>0</v>
      </c>
      <c r="G630" s="13"/>
      <c r="H630" s="13">
        <v>0</v>
      </c>
      <c r="I630" s="13">
        <v>0</v>
      </c>
      <c r="J630" s="13">
        <v>0</v>
      </c>
      <c r="K630" s="13">
        <v>0</v>
      </c>
      <c r="L630" s="103">
        <v>0</v>
      </c>
    </row>
    <row r="631" spans="1:18" x14ac:dyDescent="0.35">
      <c r="A631" s="152"/>
      <c r="B631" s="150"/>
      <c r="C631" s="159" t="s">
        <v>32</v>
      </c>
      <c r="D631" s="159"/>
      <c r="E631" s="160"/>
      <c r="F631" s="160"/>
      <c r="G631" s="160"/>
      <c r="H631" s="160"/>
      <c r="I631" s="160"/>
      <c r="J631" s="160"/>
      <c r="K631" s="160"/>
      <c r="L631" s="161"/>
      <c r="M631" s="49" t="str">
        <f>IFERROR((D626+E626+D628+E628+D630+E630+M632)/(D625+E625),"")</f>
        <v/>
      </c>
      <c r="N631" s="120" t="str">
        <f>IFERROR((F626+F628+F630+N632)/F625,"")</f>
        <v/>
      </c>
      <c r="O631" s="120" t="str">
        <f>IFERROR((G626+H626+G628+H628+G630+H630+O632)/(G625+H625),"")</f>
        <v/>
      </c>
      <c r="P631" s="120" t="str">
        <f>IFERROR((I626+I628+I630+P632)/I625,"")</f>
        <v/>
      </c>
    </row>
    <row r="632" spans="1:18" x14ac:dyDescent="0.35">
      <c r="A632" s="152"/>
      <c r="B632" s="150"/>
      <c r="C632" s="121" t="s">
        <v>33</v>
      </c>
      <c r="D632" s="121"/>
      <c r="E632" s="14"/>
      <c r="F632" s="14"/>
      <c r="G632" s="14"/>
      <c r="H632" s="14"/>
      <c r="I632" s="14"/>
      <c r="J632" s="14"/>
      <c r="K632" s="14"/>
      <c r="L632" s="122"/>
      <c r="M632" s="47">
        <f>SUMIF(Working!$A:$A,$A625,Working!AF:AF)-SUMIF(Working!$A:$A,$A625,Working!P:P)</f>
        <v>0</v>
      </c>
      <c r="N632" s="50">
        <f>SUMIF(Working!$A:$A,$A625,Working!AG:AG)-SUMIF(Working!$A:$A,$A625,Working!S:S)</f>
        <v>0</v>
      </c>
      <c r="O632" s="50">
        <f>SUMIF(Working!$A:$A,$A625,Working!AH:AH)-SUMIF(Working!$A:$A,$A625,Working!R:R)</f>
        <v>0</v>
      </c>
      <c r="P632" s="50">
        <f>SUMIF(Working!$A:$A,$A625,Working!AI:AI)-SUMIF(Working!$A:$A,$A625,Working!Q:Q)</f>
        <v>0</v>
      </c>
    </row>
    <row r="633" spans="1:18" x14ac:dyDescent="0.35">
      <c r="A633" s="152"/>
      <c r="B633" s="150"/>
      <c r="C633" s="116" t="s">
        <v>22</v>
      </c>
      <c r="D633" s="117">
        <v>0</v>
      </c>
      <c r="E633" s="118">
        <v>0</v>
      </c>
      <c r="F633" s="118">
        <v>0</v>
      </c>
      <c r="G633" s="118">
        <v>0</v>
      </c>
      <c r="H633" s="118">
        <v>0</v>
      </c>
      <c r="I633" s="118">
        <v>0</v>
      </c>
      <c r="J633" s="118">
        <v>0</v>
      </c>
      <c r="K633" s="118">
        <v>0</v>
      </c>
      <c r="L633" s="119">
        <v>0</v>
      </c>
      <c r="M633" s="138"/>
      <c r="N633" s="123"/>
      <c r="O633" s="123"/>
      <c r="P633" s="123"/>
      <c r="Q633" s="123"/>
      <c r="R633" s="123"/>
    </row>
    <row r="634" spans="1:18" x14ac:dyDescent="0.35">
      <c r="A634" s="152"/>
      <c r="B634" s="150"/>
      <c r="C634" s="113" t="s">
        <v>24</v>
      </c>
      <c r="D634" s="113"/>
      <c r="E634" s="114"/>
      <c r="F634" s="114"/>
      <c r="G634" s="114"/>
      <c r="H634" s="114"/>
      <c r="I634" s="114"/>
      <c r="J634" s="114"/>
      <c r="K634" s="114"/>
      <c r="L634" s="115"/>
    </row>
    <row r="635" spans="1:18" x14ac:dyDescent="0.35">
      <c r="A635" s="151">
        <v>1601997</v>
      </c>
      <c r="B635" s="149" t="s">
        <v>60</v>
      </c>
      <c r="C635" s="145" t="s">
        <v>27</v>
      </c>
      <c r="D635" s="146">
        <v>0</v>
      </c>
      <c r="E635" s="147">
        <v>0</v>
      </c>
      <c r="F635" s="147">
        <v>0</v>
      </c>
      <c r="G635" s="147"/>
      <c r="H635" s="147">
        <v>0</v>
      </c>
      <c r="I635" s="147">
        <v>0</v>
      </c>
      <c r="J635" s="147">
        <v>0</v>
      </c>
      <c r="K635" s="147">
        <v>0</v>
      </c>
      <c r="L635" s="148">
        <v>0</v>
      </c>
      <c r="M635" s="47" t="e">
        <f>(D635+E635)*Q635</f>
        <v>#DIV/0!</v>
      </c>
      <c r="N635" s="112" t="e">
        <f>F635*Q635</f>
        <v>#DIV/0!</v>
      </c>
      <c r="O635" s="112" t="e">
        <f>(G635+H635)*Q635</f>
        <v>#DIV/0!</v>
      </c>
      <c r="P635" s="112" t="e">
        <f>I635*Q635</f>
        <v>#DIV/0!</v>
      </c>
      <c r="Q635" s="14" t="e">
        <f>(J636+J638+J640+R635)/J635</f>
        <v>#DIV/0!</v>
      </c>
      <c r="R635" s="14">
        <v>20</v>
      </c>
    </row>
    <row r="636" spans="1:18" x14ac:dyDescent="0.35">
      <c r="A636" s="152"/>
      <c r="B636" s="150"/>
      <c r="C636" s="101" t="s">
        <v>28</v>
      </c>
      <c r="D636" s="102">
        <v>0</v>
      </c>
      <c r="E636" s="13">
        <v>0</v>
      </c>
      <c r="F636" s="13">
        <v>0</v>
      </c>
      <c r="G636" s="13"/>
      <c r="H636" s="13">
        <v>0</v>
      </c>
      <c r="I636" s="13">
        <v>0</v>
      </c>
      <c r="J636" s="13">
        <v>0</v>
      </c>
      <c r="K636" s="13">
        <v>0</v>
      </c>
      <c r="L636" s="103">
        <v>0</v>
      </c>
      <c r="M636" s="47" t="e">
        <f>M635-(D636+E636+D638+E638+D640+E640)</f>
        <v>#DIV/0!</v>
      </c>
      <c r="N636" s="112" t="e">
        <f>N635-(F636+F638+F640)</f>
        <v>#DIV/0!</v>
      </c>
      <c r="O636" s="112" t="e">
        <f>O635-(G636+H636+G638+H638+G640+H640)</f>
        <v>#DIV/0!</v>
      </c>
      <c r="P636" s="112" t="e">
        <f>P635-(I636+I638+I640)</f>
        <v>#DIV/0!</v>
      </c>
      <c r="Q636" s="14"/>
      <c r="R636" s="14"/>
    </row>
    <row r="637" spans="1:18" x14ac:dyDescent="0.35">
      <c r="A637" s="152"/>
      <c r="B637" s="150"/>
      <c r="C637" s="139" t="s">
        <v>25</v>
      </c>
      <c r="D637" s="139"/>
      <c r="E637" s="140"/>
      <c r="F637" s="140"/>
      <c r="G637" s="140"/>
      <c r="H637" s="140"/>
      <c r="I637" s="140"/>
      <c r="J637" s="140"/>
      <c r="K637" s="140"/>
      <c r="L637" s="141"/>
    </row>
    <row r="638" spans="1:18" x14ac:dyDescent="0.35">
      <c r="A638" s="152"/>
      <c r="B638" s="150"/>
      <c r="C638" s="116" t="s">
        <v>29</v>
      </c>
      <c r="D638" s="117">
        <v>603</v>
      </c>
      <c r="E638" s="118">
        <v>9160</v>
      </c>
      <c r="F638" s="118">
        <v>0</v>
      </c>
      <c r="G638" s="118"/>
      <c r="H638" s="118">
        <v>68</v>
      </c>
      <c r="I638" s="118">
        <v>248274</v>
      </c>
      <c r="J638" s="118">
        <v>0</v>
      </c>
      <c r="K638" s="118">
        <v>0</v>
      </c>
      <c r="L638" s="119">
        <v>258105</v>
      </c>
      <c r="M638" s="49" t="str">
        <f>IFERROR((D636+E636+D638+E638+D640+E640+M639)/(D635+E635),"")</f>
        <v/>
      </c>
      <c r="N638" s="120" t="str">
        <f>IFERROR((F636+F638+F640+N639)/F635,"")</f>
        <v/>
      </c>
      <c r="O638" s="120" t="str">
        <f>IFERROR((G636+H636+G638+H638+G640+H640+O639)/(G635+H635),"")</f>
        <v/>
      </c>
      <c r="P638" s="120" t="str">
        <f>IFERROR((I636+I638+I640+P639)/I635,"")</f>
        <v/>
      </c>
    </row>
    <row r="639" spans="1:18" x14ac:dyDescent="0.35">
      <c r="A639" s="152"/>
      <c r="B639" s="150"/>
      <c r="C639" s="139" t="s">
        <v>30</v>
      </c>
      <c r="D639" s="139"/>
      <c r="E639" s="140"/>
      <c r="F639" s="140"/>
      <c r="G639" s="140"/>
      <c r="H639" s="140"/>
      <c r="I639" s="140"/>
      <c r="J639" s="140"/>
      <c r="K639" s="140"/>
      <c r="L639" s="141"/>
      <c r="M639" s="47"/>
      <c r="N639" s="110"/>
      <c r="O639" s="110"/>
      <c r="P639" s="110"/>
    </row>
    <row r="640" spans="1:18" x14ac:dyDescent="0.35">
      <c r="A640" s="152"/>
      <c r="B640" s="150"/>
      <c r="C640" s="101" t="s">
        <v>31</v>
      </c>
      <c r="D640" s="102">
        <v>0</v>
      </c>
      <c r="E640" s="13">
        <v>0</v>
      </c>
      <c r="F640" s="13">
        <v>0</v>
      </c>
      <c r="G640" s="13"/>
      <c r="H640" s="13">
        <v>0</v>
      </c>
      <c r="I640" s="13">
        <v>1776</v>
      </c>
      <c r="J640" s="13">
        <v>0</v>
      </c>
      <c r="K640" s="13">
        <v>0</v>
      </c>
      <c r="L640" s="103">
        <v>1776</v>
      </c>
    </row>
    <row r="641" spans="1:18" x14ac:dyDescent="0.35">
      <c r="A641" s="152"/>
      <c r="B641" s="150"/>
      <c r="C641" s="159" t="s">
        <v>32</v>
      </c>
      <c r="D641" s="159"/>
      <c r="E641" s="160"/>
      <c r="F641" s="160"/>
      <c r="G641" s="160"/>
      <c r="H641" s="160"/>
      <c r="I641" s="160"/>
      <c r="J641" s="160"/>
      <c r="K641" s="160"/>
      <c r="L641" s="161"/>
      <c r="M641" s="49" t="str">
        <f>IFERROR((D636+E636+D638+E638+D640+E640+M642)/(D635+E635),"")</f>
        <v/>
      </c>
      <c r="N641" s="120" t="str">
        <f>IFERROR((F636+F638+F640+N642)/F635,"")</f>
        <v/>
      </c>
      <c r="O641" s="120" t="str">
        <f>IFERROR((G636+H636+G638+H638+G640+H640+O642)/(G635+H635),"")</f>
        <v/>
      </c>
      <c r="P641" s="120" t="str">
        <f>IFERROR((I636+I638+I640+P642)/I635,"")</f>
        <v/>
      </c>
    </row>
    <row r="642" spans="1:18" x14ac:dyDescent="0.35">
      <c r="A642" s="152"/>
      <c r="B642" s="150"/>
      <c r="C642" s="121" t="s">
        <v>33</v>
      </c>
      <c r="D642" s="121"/>
      <c r="E642" s="14"/>
      <c r="F642" s="14"/>
      <c r="G642" s="14"/>
      <c r="H642" s="14"/>
      <c r="I642" s="14"/>
      <c r="J642" s="14"/>
      <c r="K642" s="14"/>
      <c r="L642" s="122"/>
      <c r="M642" s="47">
        <f>SUMIF(Working!$A:$A,$A635,Working!AF:AF)-SUMIF(Working!$A:$A,$A635,Working!P:P)</f>
        <v>0</v>
      </c>
      <c r="N642" s="50">
        <f>SUMIF(Working!$A:$A,$A635,Working!AG:AG)-SUMIF(Working!$A:$A,$A635,Working!S:S)</f>
        <v>0</v>
      </c>
      <c r="O642" s="50">
        <f>SUMIF(Working!$A:$A,$A635,Working!AH:AH)-SUMIF(Working!$A:$A,$A635,Working!R:R)</f>
        <v>0</v>
      </c>
      <c r="P642" s="50">
        <f>SUMIF(Working!$A:$A,$A635,Working!AI:AI)-SUMIF(Working!$A:$A,$A635,Working!Q:Q)</f>
        <v>0</v>
      </c>
    </row>
    <row r="643" spans="1:18" x14ac:dyDescent="0.35">
      <c r="A643" s="152"/>
      <c r="B643" s="150"/>
      <c r="C643" s="116" t="s">
        <v>22</v>
      </c>
      <c r="D643" s="117">
        <v>603</v>
      </c>
      <c r="E643" s="118">
        <v>9160</v>
      </c>
      <c r="F643" s="118">
        <v>0</v>
      </c>
      <c r="G643" s="118">
        <v>0</v>
      </c>
      <c r="H643" s="118">
        <v>68</v>
      </c>
      <c r="I643" s="118">
        <v>250050</v>
      </c>
      <c r="J643" s="118">
        <v>0</v>
      </c>
      <c r="K643" s="118">
        <v>0</v>
      </c>
      <c r="L643" s="119">
        <v>259881</v>
      </c>
      <c r="M643" s="138"/>
      <c r="N643" s="123"/>
      <c r="O643" s="123"/>
      <c r="P643" s="123"/>
      <c r="Q643" s="123"/>
      <c r="R643" s="123"/>
    </row>
    <row r="644" spans="1:18" x14ac:dyDescent="0.35">
      <c r="A644" s="152"/>
      <c r="B644" s="150"/>
      <c r="C644" s="113" t="s">
        <v>24</v>
      </c>
      <c r="D644" s="113"/>
      <c r="E644" s="114"/>
      <c r="F644" s="114"/>
      <c r="G644" s="114"/>
      <c r="H644" s="114"/>
      <c r="I644" s="114"/>
      <c r="J644" s="114"/>
      <c r="K644" s="114"/>
      <c r="L644" s="115"/>
    </row>
    <row r="645" spans="1:18" x14ac:dyDescent="0.35">
      <c r="A645" s="151">
        <v>1602104</v>
      </c>
      <c r="B645" s="149" t="s">
        <v>168</v>
      </c>
      <c r="C645" s="145" t="s">
        <v>27</v>
      </c>
      <c r="D645" s="146">
        <v>17806</v>
      </c>
      <c r="E645" s="147">
        <v>0</v>
      </c>
      <c r="F645" s="147">
        <v>6868</v>
      </c>
      <c r="G645" s="147"/>
      <c r="H645" s="147">
        <v>6102</v>
      </c>
      <c r="I645" s="147">
        <v>1882</v>
      </c>
      <c r="J645" s="147">
        <v>10720</v>
      </c>
      <c r="K645" s="147">
        <v>0</v>
      </c>
      <c r="L645" s="148">
        <v>43378</v>
      </c>
      <c r="M645" s="47">
        <f>(D645+E645)*Q645</f>
        <v>16337.669402985075</v>
      </c>
      <c r="N645" s="112">
        <f>F645*Q645</f>
        <v>6301.6462686567165</v>
      </c>
      <c r="O645" s="112">
        <f>(G645+H645)*Q645</f>
        <v>5598.8126865671647</v>
      </c>
      <c r="P645" s="112">
        <f>I645*Q645</f>
        <v>1726.8052238805972</v>
      </c>
      <c r="Q645" s="14">
        <f>(J646+J648+J650+R645)/J645</f>
        <v>0.91753731343283584</v>
      </c>
      <c r="R645" s="14">
        <v>20</v>
      </c>
    </row>
    <row r="646" spans="1:18" x14ac:dyDescent="0.35">
      <c r="A646" s="152"/>
      <c r="B646" s="150"/>
      <c r="C646" s="101" t="s">
        <v>28</v>
      </c>
      <c r="D646" s="102">
        <v>11916</v>
      </c>
      <c r="E646" s="13">
        <v>0</v>
      </c>
      <c r="F646" s="13">
        <v>1967</v>
      </c>
      <c r="G646" s="13"/>
      <c r="H646" s="13">
        <v>1290</v>
      </c>
      <c r="I646" s="13">
        <v>192</v>
      </c>
      <c r="J646" s="13">
        <v>3042</v>
      </c>
      <c r="K646" s="13">
        <v>0</v>
      </c>
      <c r="L646" s="103">
        <v>18407</v>
      </c>
      <c r="M646" s="47">
        <f>M645-(D646+E646+D648+E648+D650+E650)</f>
        <v>-2328.3305970149249</v>
      </c>
      <c r="N646" s="112">
        <f>N645-(F646+F648+F650)</f>
        <v>-2204.3537313432835</v>
      </c>
      <c r="O646" s="112">
        <f>O645-(G646+H646+G648+H648+G650+H650)</f>
        <v>1720.8126865671647</v>
      </c>
      <c r="P646" s="112">
        <f>P645-(I646+I648+I650)</f>
        <v>-3958.1947761194028</v>
      </c>
      <c r="Q646" s="14"/>
      <c r="R646" s="14"/>
    </row>
    <row r="647" spans="1:18" x14ac:dyDescent="0.35">
      <c r="A647" s="152"/>
      <c r="B647" s="150"/>
      <c r="C647" s="139" t="s">
        <v>25</v>
      </c>
      <c r="D647" s="139">
        <v>0.66921262495787937</v>
      </c>
      <c r="E647" s="140"/>
      <c r="F647" s="140">
        <v>0.28640069889341874</v>
      </c>
      <c r="G647" s="140"/>
      <c r="H647" s="140">
        <v>0.21140609636184857</v>
      </c>
      <c r="I647" s="140">
        <v>0.10201912858660998</v>
      </c>
      <c r="J647" s="140">
        <v>0.28376865671641793</v>
      </c>
      <c r="K647" s="140"/>
      <c r="L647" s="141">
        <v>0.42433952694914473</v>
      </c>
    </row>
    <row r="648" spans="1:18" x14ac:dyDescent="0.35">
      <c r="A648" s="152"/>
      <c r="B648" s="150"/>
      <c r="C648" s="116" t="s">
        <v>29</v>
      </c>
      <c r="D648" s="117">
        <v>6329</v>
      </c>
      <c r="E648" s="118">
        <v>43</v>
      </c>
      <c r="F648" s="118">
        <v>6539</v>
      </c>
      <c r="G648" s="118"/>
      <c r="H648" s="118">
        <v>2588</v>
      </c>
      <c r="I648" s="118">
        <v>5493</v>
      </c>
      <c r="J648" s="118">
        <v>6384</v>
      </c>
      <c r="K648" s="118">
        <v>1212</v>
      </c>
      <c r="L648" s="119">
        <v>28588</v>
      </c>
      <c r="M648" s="49">
        <f>IFERROR((D646+E646+D648+E648+D650+E650+M649)/(D645+E645),"")</f>
        <v>1.0482983264068291</v>
      </c>
      <c r="N648" s="120">
        <f>IFERROR((F646+F648+F650+N649)/F645,"")</f>
        <v>1.2384973791496796</v>
      </c>
      <c r="O648" s="120">
        <f>IFERROR((G646+H646+G648+H648+G650+H650+O649)/(G645+H645),"")</f>
        <v>0.63552933464437888</v>
      </c>
      <c r="P648" s="120">
        <f>IFERROR((I646+I648+I650+P649)/I645,"")</f>
        <v>3.0207226354941552</v>
      </c>
    </row>
    <row r="649" spans="1:18" x14ac:dyDescent="0.35">
      <c r="A649" s="152"/>
      <c r="B649" s="150"/>
      <c r="C649" s="139" t="s">
        <v>30</v>
      </c>
      <c r="D649" s="139">
        <v>1.0246546108053465</v>
      </c>
      <c r="E649" s="140"/>
      <c r="F649" s="140">
        <v>1.2384973791496796</v>
      </c>
      <c r="G649" s="140"/>
      <c r="H649" s="140">
        <v>0.63552933464437888</v>
      </c>
      <c r="I649" s="140">
        <v>3.0207226354941552</v>
      </c>
      <c r="J649" s="140">
        <v>0.87929104477611941</v>
      </c>
      <c r="K649" s="140"/>
      <c r="L649" s="141">
        <v>1.0833832818479414</v>
      </c>
      <c r="M649" s="47"/>
      <c r="N649" s="110"/>
      <c r="O649" s="110"/>
      <c r="P649" s="110"/>
    </row>
    <row r="650" spans="1:18" x14ac:dyDescent="0.35">
      <c r="A650" s="152"/>
      <c r="B650" s="150"/>
      <c r="C650" s="101" t="s">
        <v>31</v>
      </c>
      <c r="D650" s="102">
        <v>378</v>
      </c>
      <c r="E650" s="13">
        <v>0</v>
      </c>
      <c r="F650" s="13">
        <v>0</v>
      </c>
      <c r="G650" s="13"/>
      <c r="H650" s="13">
        <v>0</v>
      </c>
      <c r="I650" s="13">
        <v>0</v>
      </c>
      <c r="J650" s="13">
        <v>390</v>
      </c>
      <c r="K650" s="13">
        <v>600</v>
      </c>
      <c r="L650" s="103">
        <v>1368</v>
      </c>
    </row>
    <row r="651" spans="1:18" x14ac:dyDescent="0.35">
      <c r="A651" s="152"/>
      <c r="B651" s="150"/>
      <c r="C651" s="159" t="s">
        <v>32</v>
      </c>
      <c r="D651" s="159">
        <v>1.0458834100864878</v>
      </c>
      <c r="E651" s="160"/>
      <c r="F651" s="160">
        <v>1.2384973791496796</v>
      </c>
      <c r="G651" s="160"/>
      <c r="H651" s="160">
        <v>0.63552933464437888</v>
      </c>
      <c r="I651" s="160">
        <v>3.0207226354941552</v>
      </c>
      <c r="J651" s="160">
        <v>0.91567164179104477</v>
      </c>
      <c r="K651" s="160"/>
      <c r="L651" s="161">
        <v>1.1149200055327586</v>
      </c>
      <c r="M651" s="49">
        <f>IFERROR((D646+E646+D648+E648+D650+E650+M652)/(D645+E645),"")</f>
        <v>1.0482983264068291</v>
      </c>
      <c r="N651" s="120">
        <f>IFERROR((F646+F648+F650+N652)/F645,"")</f>
        <v>1.2384973791496796</v>
      </c>
      <c r="O651" s="120">
        <f>IFERROR((G646+H646+G648+H648+G650+H650+O652)/(G645+H645),"")</f>
        <v>0.63552933464437888</v>
      </c>
      <c r="P651" s="120">
        <f>IFERROR((I646+I648+I650+P652)/I645,"")</f>
        <v>3.0207226354941552</v>
      </c>
    </row>
    <row r="652" spans="1:18" x14ac:dyDescent="0.35">
      <c r="A652" s="152"/>
      <c r="B652" s="150"/>
      <c r="C652" s="121" t="s">
        <v>33</v>
      </c>
      <c r="D652" s="121"/>
      <c r="E652" s="14"/>
      <c r="F652" s="14"/>
      <c r="G652" s="14"/>
      <c r="H652" s="14"/>
      <c r="I652" s="14"/>
      <c r="J652" s="14"/>
      <c r="K652" s="14"/>
      <c r="L652" s="122"/>
      <c r="M652" s="47">
        <f>SUMIF(Working!$A:$A,$A645,Working!AF:AF)-SUMIF(Working!$A:$A,$A645,Working!P:P)</f>
        <v>0</v>
      </c>
      <c r="N652" s="50">
        <f>SUMIF(Working!$A:$A,$A645,Working!AG:AG)-SUMIF(Working!$A:$A,$A645,Working!S:S)</f>
        <v>0</v>
      </c>
      <c r="O652" s="50">
        <f>SUMIF(Working!$A:$A,$A645,Working!AH:AH)-SUMIF(Working!$A:$A,$A645,Working!R:R)</f>
        <v>0</v>
      </c>
      <c r="P652" s="50">
        <f>SUMIF(Working!$A:$A,$A645,Working!AI:AI)-SUMIF(Working!$A:$A,$A645,Working!Q:Q)</f>
        <v>0</v>
      </c>
    </row>
    <row r="653" spans="1:18" x14ac:dyDescent="0.35">
      <c r="A653" s="152"/>
      <c r="B653" s="150"/>
      <c r="C653" s="116" t="s">
        <v>22</v>
      </c>
      <c r="D653" s="117">
        <v>817</v>
      </c>
      <c r="E653" s="118">
        <v>43</v>
      </c>
      <c r="F653" s="118">
        <v>1638</v>
      </c>
      <c r="G653" s="118">
        <v>0</v>
      </c>
      <c r="H653" s="118">
        <v>-2224</v>
      </c>
      <c r="I653" s="118">
        <v>3803</v>
      </c>
      <c r="J653" s="118">
        <v>-904</v>
      </c>
      <c r="K653" s="118">
        <v>1812</v>
      </c>
      <c r="L653" s="119">
        <v>4985</v>
      </c>
      <c r="M653" s="138"/>
      <c r="N653" s="123"/>
      <c r="O653" s="123"/>
      <c r="P653" s="123"/>
      <c r="Q653" s="123"/>
      <c r="R653" s="123"/>
    </row>
    <row r="654" spans="1:18" x14ac:dyDescent="0.35">
      <c r="A654" s="152"/>
      <c r="B654" s="150"/>
      <c r="C654" s="113" t="s">
        <v>24</v>
      </c>
      <c r="D654" s="113"/>
      <c r="E654" s="114"/>
      <c r="F654" s="114"/>
      <c r="G654" s="114"/>
      <c r="H654" s="114"/>
      <c r="I654" s="114"/>
      <c r="J654" s="114"/>
      <c r="K654" s="114"/>
      <c r="L654" s="115"/>
    </row>
    <row r="655" spans="1:18" x14ac:dyDescent="0.35">
      <c r="A655" s="151">
        <v>1602154</v>
      </c>
      <c r="B655" s="149" t="s">
        <v>169</v>
      </c>
      <c r="C655" s="145" t="s">
        <v>27</v>
      </c>
      <c r="D655" s="146">
        <v>11849</v>
      </c>
      <c r="E655" s="147">
        <v>0</v>
      </c>
      <c r="F655" s="147">
        <v>12216</v>
      </c>
      <c r="G655" s="147"/>
      <c r="H655" s="147">
        <v>4521</v>
      </c>
      <c r="I655" s="147">
        <v>943</v>
      </c>
      <c r="J655" s="147">
        <v>8747</v>
      </c>
      <c r="K655" s="147">
        <v>0</v>
      </c>
      <c r="L655" s="148">
        <v>38276</v>
      </c>
      <c r="M655" s="47">
        <f>(D655+E655)*Q655</f>
        <v>13087.137189893678</v>
      </c>
      <c r="N655" s="112">
        <f>F655*Q655</f>
        <v>13492.486109523265</v>
      </c>
      <c r="O655" s="112">
        <f>(G655+H655)*Q655</f>
        <v>4993.4127129301478</v>
      </c>
      <c r="P655" s="112">
        <f>I655*Q655</f>
        <v>1041.536869783926</v>
      </c>
      <c r="Q655" s="14">
        <f>(J656+J658+J660+R655)/J655</f>
        <v>1.104492969017949</v>
      </c>
      <c r="R655" s="14">
        <v>20</v>
      </c>
    </row>
    <row r="656" spans="1:18" x14ac:dyDescent="0.35">
      <c r="A656" s="152"/>
      <c r="B656" s="150"/>
      <c r="C656" s="101" t="s">
        <v>28</v>
      </c>
      <c r="D656" s="102">
        <v>3480</v>
      </c>
      <c r="E656" s="13">
        <v>0</v>
      </c>
      <c r="F656" s="13">
        <v>3432</v>
      </c>
      <c r="G656" s="13"/>
      <c r="H656" s="13">
        <v>1428</v>
      </c>
      <c r="I656" s="13">
        <v>1164</v>
      </c>
      <c r="J656" s="13">
        <v>3108</v>
      </c>
      <c r="K656" s="13">
        <v>0</v>
      </c>
      <c r="L656" s="103">
        <v>12612</v>
      </c>
      <c r="M656" s="47">
        <f>M655-(D656+E656+D658+E658+D660+E660)</f>
        <v>-12035.862810106322</v>
      </c>
      <c r="N656" s="112">
        <f>N655-(F656+F658+F660)</f>
        <v>-1257.5138904767355</v>
      </c>
      <c r="O656" s="112">
        <f>O655-(G656+H656+G658+H658+G660+H660)</f>
        <v>1152.4127129301478</v>
      </c>
      <c r="P656" s="112">
        <f>P655-(I656+I658+I660)</f>
        <v>-902.46313021607398</v>
      </c>
      <c r="Q656" s="14"/>
      <c r="R656" s="14"/>
    </row>
    <row r="657" spans="1:18" x14ac:dyDescent="0.35">
      <c r="A657" s="152"/>
      <c r="B657" s="150"/>
      <c r="C657" s="139" t="s">
        <v>25</v>
      </c>
      <c r="D657" s="139">
        <v>0.29369567052071904</v>
      </c>
      <c r="E657" s="140"/>
      <c r="F657" s="140">
        <v>0.28094302554027506</v>
      </c>
      <c r="G657" s="140"/>
      <c r="H657" s="140">
        <v>0.31585932315859322</v>
      </c>
      <c r="I657" s="140">
        <v>1.2343584305408271</v>
      </c>
      <c r="J657" s="140">
        <v>0.35532182462558592</v>
      </c>
      <c r="K657" s="140"/>
      <c r="L657" s="141">
        <v>0.32950151530985472</v>
      </c>
    </row>
    <row r="658" spans="1:18" x14ac:dyDescent="0.35">
      <c r="A658" s="152"/>
      <c r="B658" s="150"/>
      <c r="C658" s="116" t="s">
        <v>29</v>
      </c>
      <c r="D658" s="117">
        <v>8275</v>
      </c>
      <c r="E658" s="118">
        <v>13368</v>
      </c>
      <c r="F658" s="118">
        <v>10058</v>
      </c>
      <c r="G658" s="118"/>
      <c r="H658" s="118">
        <v>2413</v>
      </c>
      <c r="I658" s="118">
        <v>780</v>
      </c>
      <c r="J658" s="118">
        <v>5933</v>
      </c>
      <c r="K658" s="118">
        <v>624</v>
      </c>
      <c r="L658" s="119">
        <v>41451</v>
      </c>
      <c r="M658" s="49">
        <f>IFERROR((D656+E656+D658+E658+D660+E660+M659)/(D655+E655),"")</f>
        <v>2.1202633133597772</v>
      </c>
      <c r="N658" s="120">
        <f>IFERROR((F656+F658+F660+N659)/F655,"")</f>
        <v>1.2074328749181402</v>
      </c>
      <c r="O658" s="120">
        <f>IFERROR((G656+H656+G658+H658+G660+H660+O659)/(G655+H655),"")</f>
        <v>0.84959079849590802</v>
      </c>
      <c r="P658" s="120">
        <f>IFERROR((I656+I658+I660+P659)/I655,"")</f>
        <v>2.0615058324496287</v>
      </c>
    </row>
    <row r="659" spans="1:18" x14ac:dyDescent="0.35">
      <c r="A659" s="152"/>
      <c r="B659" s="150"/>
      <c r="C659" s="139" t="s">
        <v>30</v>
      </c>
      <c r="D659" s="139">
        <v>0.99206684108363574</v>
      </c>
      <c r="E659" s="140"/>
      <c r="F659" s="140">
        <v>1.1042894564505565</v>
      </c>
      <c r="G659" s="140"/>
      <c r="H659" s="140">
        <v>0.84959079849590802</v>
      </c>
      <c r="I659" s="140">
        <v>2.0615058324496287</v>
      </c>
      <c r="J659" s="140">
        <v>1.033611523951069</v>
      </c>
      <c r="K659" s="140"/>
      <c r="L659" s="141">
        <v>1.4124516668408402</v>
      </c>
      <c r="M659" s="47"/>
      <c r="N659" s="110"/>
      <c r="O659" s="110"/>
      <c r="P659" s="110"/>
    </row>
    <row r="660" spans="1:18" x14ac:dyDescent="0.35">
      <c r="A660" s="152"/>
      <c r="B660" s="150"/>
      <c r="C660" s="101" t="s">
        <v>31</v>
      </c>
      <c r="D660" s="102">
        <v>0</v>
      </c>
      <c r="E660" s="13">
        <v>0</v>
      </c>
      <c r="F660" s="13">
        <v>1260</v>
      </c>
      <c r="G660" s="13"/>
      <c r="H660" s="13">
        <v>0</v>
      </c>
      <c r="I660" s="13">
        <v>0</v>
      </c>
      <c r="J660" s="13">
        <v>600</v>
      </c>
      <c r="K660" s="13">
        <v>0</v>
      </c>
      <c r="L660" s="103">
        <v>1860</v>
      </c>
    </row>
    <row r="661" spans="1:18" x14ac:dyDescent="0.35">
      <c r="A661" s="152"/>
      <c r="B661" s="150"/>
      <c r="C661" s="159" t="s">
        <v>32</v>
      </c>
      <c r="D661" s="159">
        <v>0.99206684108363574</v>
      </c>
      <c r="E661" s="160"/>
      <c r="F661" s="160">
        <v>1.2074328749181402</v>
      </c>
      <c r="G661" s="160"/>
      <c r="H661" s="160">
        <v>0.84959079849590802</v>
      </c>
      <c r="I661" s="160">
        <v>2.0615058324496287</v>
      </c>
      <c r="J661" s="160">
        <v>1.1022064707899852</v>
      </c>
      <c r="K661" s="160"/>
      <c r="L661" s="161">
        <v>1.4610460863204096</v>
      </c>
      <c r="M661" s="49">
        <f>IFERROR((D656+E656+D658+E658+D660+E660+M662)/(D655+E655),"")</f>
        <v>2.1202633133597772</v>
      </c>
      <c r="N661" s="120">
        <f>IFERROR((F656+F658+F660+N662)/F655,"")</f>
        <v>1.2074328749181402</v>
      </c>
      <c r="O661" s="120">
        <f>IFERROR((G656+H656+G658+H658+G660+H660+O662)/(G655+H655),"")</f>
        <v>0.84959079849590802</v>
      </c>
      <c r="P661" s="120">
        <f>IFERROR((I656+I658+I660+P662)/I655,"")</f>
        <v>2.0615058324496287</v>
      </c>
    </row>
    <row r="662" spans="1:18" x14ac:dyDescent="0.35">
      <c r="A662" s="152"/>
      <c r="B662" s="150"/>
      <c r="C662" s="121" t="s">
        <v>33</v>
      </c>
      <c r="D662" s="121"/>
      <c r="E662" s="14"/>
      <c r="F662" s="14"/>
      <c r="G662" s="14"/>
      <c r="H662" s="14"/>
      <c r="I662" s="14"/>
      <c r="J662" s="14"/>
      <c r="K662" s="14"/>
      <c r="L662" s="122"/>
      <c r="M662" s="47">
        <f>SUMIF(Working!$A:$A,$A655,Working!AF:AF)-SUMIF(Working!$A:$A,$A655,Working!P:P)</f>
        <v>0</v>
      </c>
      <c r="N662" s="50">
        <f>SUMIF(Working!$A:$A,$A655,Working!AG:AG)-SUMIF(Working!$A:$A,$A655,Working!S:S)</f>
        <v>0</v>
      </c>
      <c r="O662" s="50">
        <f>SUMIF(Working!$A:$A,$A655,Working!AH:AH)-SUMIF(Working!$A:$A,$A655,Working!R:R)</f>
        <v>0</v>
      </c>
      <c r="P662" s="50">
        <f>SUMIF(Working!$A:$A,$A655,Working!AI:AI)-SUMIF(Working!$A:$A,$A655,Working!Q:Q)</f>
        <v>0</v>
      </c>
    </row>
    <row r="663" spans="1:18" x14ac:dyDescent="0.35">
      <c r="A663" s="152"/>
      <c r="B663" s="150"/>
      <c r="C663" s="116" t="s">
        <v>22</v>
      </c>
      <c r="D663" s="117">
        <v>-94</v>
      </c>
      <c r="E663" s="118">
        <v>13368</v>
      </c>
      <c r="F663" s="118">
        <v>2534</v>
      </c>
      <c r="G663" s="118">
        <v>0</v>
      </c>
      <c r="H663" s="118">
        <v>-680</v>
      </c>
      <c r="I663" s="118">
        <v>1001</v>
      </c>
      <c r="J663" s="118">
        <v>894</v>
      </c>
      <c r="K663" s="118">
        <v>624</v>
      </c>
      <c r="L663" s="119">
        <v>17647</v>
      </c>
      <c r="M663" s="138"/>
      <c r="N663" s="123"/>
      <c r="O663" s="123"/>
      <c r="P663" s="123"/>
      <c r="Q663" s="123"/>
      <c r="R663" s="123"/>
    </row>
    <row r="664" spans="1:18" x14ac:dyDescent="0.35">
      <c r="A664" s="152"/>
      <c r="B664" s="150"/>
      <c r="C664" s="113" t="s">
        <v>24</v>
      </c>
      <c r="D664" s="113"/>
      <c r="E664" s="114"/>
      <c r="F664" s="114"/>
      <c r="G664" s="114"/>
      <c r="H664" s="114"/>
      <c r="I664" s="114"/>
      <c r="J664" s="114"/>
      <c r="K664" s="114"/>
      <c r="L664" s="115"/>
    </row>
    <row r="665" spans="1:18" x14ac:dyDescent="0.35">
      <c r="A665" s="151">
        <v>1602265</v>
      </c>
      <c r="B665" s="149" t="s">
        <v>223</v>
      </c>
      <c r="C665" s="145" t="s">
        <v>27</v>
      </c>
      <c r="D665" s="146">
        <v>879</v>
      </c>
      <c r="E665" s="147">
        <v>0</v>
      </c>
      <c r="F665" s="147">
        <v>633</v>
      </c>
      <c r="G665" s="147"/>
      <c r="H665" s="147">
        <v>2332</v>
      </c>
      <c r="I665" s="147">
        <v>500</v>
      </c>
      <c r="J665" s="147">
        <v>2015</v>
      </c>
      <c r="K665" s="147">
        <v>0</v>
      </c>
      <c r="L665" s="148">
        <v>6359</v>
      </c>
      <c r="M665" s="47">
        <f>(D665+E665)*Q665</f>
        <v>984.56724565756826</v>
      </c>
      <c r="N665" s="112">
        <f>F665*Q665</f>
        <v>709.02282878411916</v>
      </c>
      <c r="O665" s="112">
        <f>(G665+H665)*Q665</f>
        <v>2612.0714640198512</v>
      </c>
      <c r="P665" s="112">
        <f>I665*Q665</f>
        <v>560.04962779156335</v>
      </c>
      <c r="Q665" s="14">
        <f>(J666+J668+J670+R665)/J665</f>
        <v>1.1200992555831266</v>
      </c>
      <c r="R665" s="14">
        <v>20</v>
      </c>
    </row>
    <row r="666" spans="1:18" x14ac:dyDescent="0.35">
      <c r="A666" s="152"/>
      <c r="B666" s="150"/>
      <c r="C666" s="101" t="s">
        <v>28</v>
      </c>
      <c r="D666" s="102">
        <v>288</v>
      </c>
      <c r="E666" s="13">
        <v>0</v>
      </c>
      <c r="F666" s="13">
        <v>288</v>
      </c>
      <c r="G666" s="13"/>
      <c r="H666" s="13">
        <v>760</v>
      </c>
      <c r="I666" s="13">
        <v>36</v>
      </c>
      <c r="J666" s="13">
        <v>780</v>
      </c>
      <c r="K666" s="13">
        <v>0</v>
      </c>
      <c r="L666" s="103">
        <v>2152</v>
      </c>
      <c r="M666" s="47">
        <f>M665-(D666+E666+D668+E668+D670+E670)</f>
        <v>-571.43275434243174</v>
      </c>
      <c r="N666" s="112">
        <f>N665-(F666+F668+F670)</f>
        <v>213.02282878411916</v>
      </c>
      <c r="O666" s="112">
        <f>O665-(G666+H666+G668+H668+G670+H670)</f>
        <v>496.07146401985119</v>
      </c>
      <c r="P666" s="112">
        <f>P665-(I666+I668+I670)</f>
        <v>-1347.9503722084366</v>
      </c>
      <c r="Q666" s="14"/>
      <c r="R666" s="14"/>
    </row>
    <row r="667" spans="1:18" x14ac:dyDescent="0.35">
      <c r="A667" s="152"/>
      <c r="B667" s="150"/>
      <c r="C667" s="139" t="s">
        <v>25</v>
      </c>
      <c r="D667" s="139">
        <v>0.32764505119453924</v>
      </c>
      <c r="E667" s="140"/>
      <c r="F667" s="140">
        <v>0.45497630331753552</v>
      </c>
      <c r="G667" s="140"/>
      <c r="H667" s="140">
        <v>0.32590051457975988</v>
      </c>
      <c r="I667" s="140">
        <v>7.1999999999999995E-2</v>
      </c>
      <c r="J667" s="140">
        <v>0.38709677419354838</v>
      </c>
      <c r="K667" s="140"/>
      <c r="L667" s="141">
        <v>0.33841799025003932</v>
      </c>
    </row>
    <row r="668" spans="1:18" x14ac:dyDescent="0.35">
      <c r="A668" s="152"/>
      <c r="B668" s="150"/>
      <c r="C668" s="116" t="s">
        <v>29</v>
      </c>
      <c r="D668" s="117">
        <v>384</v>
      </c>
      <c r="E668" s="118">
        <v>844</v>
      </c>
      <c r="F668" s="118">
        <v>208</v>
      </c>
      <c r="G668" s="118"/>
      <c r="H668" s="118">
        <v>1276</v>
      </c>
      <c r="I668" s="118">
        <v>1872</v>
      </c>
      <c r="J668" s="118">
        <v>1257</v>
      </c>
      <c r="K668" s="118">
        <v>8424</v>
      </c>
      <c r="L668" s="119">
        <v>14265</v>
      </c>
      <c r="M668" s="49">
        <f>IFERROR((D666+E666+D668+E668+D670+E670+M669)/(D665+E665),"")</f>
        <v>1.770193401592719</v>
      </c>
      <c r="N668" s="120">
        <f>IFERROR((F666+F668+F670+N669)/F665,"")</f>
        <v>0.78357030015797791</v>
      </c>
      <c r="O668" s="120">
        <f>IFERROR((G666+H666+G668+H668+G670+H670+O669)/(G665+H665),"")</f>
        <v>0.90737564322469988</v>
      </c>
      <c r="P668" s="120">
        <f>IFERROR((I666+I668+I670+P669)/I665,"")</f>
        <v>3.8159999999999998</v>
      </c>
    </row>
    <row r="669" spans="1:18" x14ac:dyDescent="0.35">
      <c r="A669" s="152"/>
      <c r="B669" s="150"/>
      <c r="C669" s="139" t="s">
        <v>30</v>
      </c>
      <c r="D669" s="139">
        <v>0.76450511945392496</v>
      </c>
      <c r="E669" s="140"/>
      <c r="F669" s="140">
        <v>0.78357030015797791</v>
      </c>
      <c r="G669" s="140"/>
      <c r="H669" s="140">
        <v>0.87307032590051459</v>
      </c>
      <c r="I669" s="140">
        <v>3.8159999999999998</v>
      </c>
      <c r="J669" s="140">
        <v>1.0109181141439205</v>
      </c>
      <c r="K669" s="140"/>
      <c r="L669" s="141">
        <v>2.5816952350998585</v>
      </c>
      <c r="M669" s="47"/>
      <c r="N669" s="110"/>
      <c r="O669" s="110"/>
      <c r="P669" s="110"/>
    </row>
    <row r="670" spans="1:18" x14ac:dyDescent="0.35">
      <c r="A670" s="152"/>
      <c r="B670" s="150"/>
      <c r="C670" s="101" t="s">
        <v>31</v>
      </c>
      <c r="D670" s="102">
        <v>40</v>
      </c>
      <c r="E670" s="13">
        <v>0</v>
      </c>
      <c r="F670" s="13">
        <v>0</v>
      </c>
      <c r="G670" s="13"/>
      <c r="H670" s="13">
        <v>80</v>
      </c>
      <c r="I670" s="13">
        <v>0</v>
      </c>
      <c r="J670" s="13">
        <v>200</v>
      </c>
      <c r="K670" s="13">
        <v>0</v>
      </c>
      <c r="L670" s="103">
        <v>320</v>
      </c>
    </row>
    <row r="671" spans="1:18" x14ac:dyDescent="0.35">
      <c r="A671" s="152"/>
      <c r="B671" s="150"/>
      <c r="C671" s="159" t="s">
        <v>32</v>
      </c>
      <c r="D671" s="159">
        <v>0.81001137656427757</v>
      </c>
      <c r="E671" s="160"/>
      <c r="F671" s="160">
        <v>0.78357030015797791</v>
      </c>
      <c r="G671" s="160"/>
      <c r="H671" s="160">
        <v>0.90737564322469988</v>
      </c>
      <c r="I671" s="160">
        <v>3.8159999999999998</v>
      </c>
      <c r="J671" s="160">
        <v>1.1101736972704714</v>
      </c>
      <c r="K671" s="160"/>
      <c r="L671" s="161">
        <v>2.6320176128322061</v>
      </c>
      <c r="M671" s="49">
        <f>IFERROR((D666+E666+D668+E668+D670+E670+M672)/(D665+E665),"")</f>
        <v>1.770193401592719</v>
      </c>
      <c r="N671" s="120">
        <f>IFERROR((F666+F668+F670+N672)/F665,"")</f>
        <v>0.78357030015797791</v>
      </c>
      <c r="O671" s="120">
        <f>IFERROR((G666+H666+G668+H668+G670+H670+O672)/(G665+H665),"")</f>
        <v>0.90737564322469988</v>
      </c>
      <c r="P671" s="120">
        <f>IFERROR((I666+I668+I670+P672)/I665,"")</f>
        <v>3.8159999999999998</v>
      </c>
    </row>
    <row r="672" spans="1:18" x14ac:dyDescent="0.35">
      <c r="A672" s="152"/>
      <c r="B672" s="150"/>
      <c r="C672" s="121" t="s">
        <v>33</v>
      </c>
      <c r="D672" s="121"/>
      <c r="E672" s="14"/>
      <c r="F672" s="14"/>
      <c r="G672" s="14"/>
      <c r="H672" s="14"/>
      <c r="I672" s="14"/>
      <c r="J672" s="14"/>
      <c r="K672" s="14"/>
      <c r="L672" s="122"/>
      <c r="M672" s="47">
        <f>SUMIF(Working!$A:$A,$A665,Working!AF:AF)-SUMIF(Working!$A:$A,$A665,Working!P:P)</f>
        <v>0</v>
      </c>
      <c r="N672" s="50">
        <f>SUMIF(Working!$A:$A,$A665,Working!AG:AG)-SUMIF(Working!$A:$A,$A665,Working!S:S)</f>
        <v>0</v>
      </c>
      <c r="O672" s="50">
        <f>SUMIF(Working!$A:$A,$A665,Working!AH:AH)-SUMIF(Working!$A:$A,$A665,Working!R:R)</f>
        <v>0</v>
      </c>
      <c r="P672" s="50">
        <f>SUMIF(Working!$A:$A,$A665,Working!AI:AI)-SUMIF(Working!$A:$A,$A665,Working!Q:Q)</f>
        <v>0</v>
      </c>
    </row>
    <row r="673" spans="1:18" x14ac:dyDescent="0.35">
      <c r="A673" s="152"/>
      <c r="B673" s="150"/>
      <c r="C673" s="116" t="s">
        <v>22</v>
      </c>
      <c r="D673" s="117">
        <v>-167</v>
      </c>
      <c r="E673" s="118">
        <v>844</v>
      </c>
      <c r="F673" s="118">
        <v>-137</v>
      </c>
      <c r="G673" s="118">
        <v>0</v>
      </c>
      <c r="H673" s="118">
        <v>-216</v>
      </c>
      <c r="I673" s="118">
        <v>1408</v>
      </c>
      <c r="J673" s="118">
        <v>222</v>
      </c>
      <c r="K673" s="118">
        <v>8424</v>
      </c>
      <c r="L673" s="119">
        <v>10378</v>
      </c>
      <c r="M673" s="138"/>
      <c r="N673" s="123"/>
      <c r="O673" s="123"/>
      <c r="P673" s="123"/>
      <c r="Q673" s="123"/>
      <c r="R673" s="123"/>
    </row>
    <row r="674" spans="1:18" x14ac:dyDescent="0.35">
      <c r="A674" s="152"/>
      <c r="B674" s="150"/>
      <c r="C674" s="113" t="s">
        <v>24</v>
      </c>
      <c r="D674" s="113"/>
      <c r="E674" s="114"/>
      <c r="F674" s="114"/>
      <c r="G674" s="114"/>
      <c r="H674" s="114"/>
      <c r="I674" s="114"/>
      <c r="J674" s="114"/>
      <c r="K674" s="114"/>
      <c r="L674" s="115"/>
    </row>
    <row r="675" spans="1:18" x14ac:dyDescent="0.35">
      <c r="A675" s="151">
        <v>1602266</v>
      </c>
      <c r="B675" s="149" t="s">
        <v>221</v>
      </c>
      <c r="C675" s="145" t="s">
        <v>27</v>
      </c>
      <c r="D675" s="146">
        <v>719</v>
      </c>
      <c r="E675" s="147">
        <v>0</v>
      </c>
      <c r="F675" s="147">
        <v>378</v>
      </c>
      <c r="G675" s="147"/>
      <c r="H675" s="147">
        <v>1946</v>
      </c>
      <c r="I675" s="147">
        <v>500</v>
      </c>
      <c r="J675" s="147">
        <v>1960</v>
      </c>
      <c r="K675" s="147">
        <v>0</v>
      </c>
      <c r="L675" s="148">
        <v>5503</v>
      </c>
      <c r="M675" s="47">
        <f>(D675+E675)*Q675</f>
        <v>856.19693877551015</v>
      </c>
      <c r="N675" s="112">
        <f>F675*Q675</f>
        <v>450.12857142857143</v>
      </c>
      <c r="O675" s="112">
        <f>(G675+H675)*Q675</f>
        <v>2317.3285714285712</v>
      </c>
      <c r="P675" s="112">
        <f>I675*Q675</f>
        <v>595.40816326530614</v>
      </c>
      <c r="Q675" s="14">
        <f>(J676+J678+J680+R675)/J675</f>
        <v>1.1908163265306122</v>
      </c>
      <c r="R675" s="14">
        <v>20</v>
      </c>
    </row>
    <row r="676" spans="1:18" x14ac:dyDescent="0.35">
      <c r="A676" s="152"/>
      <c r="B676" s="150"/>
      <c r="C676" s="101" t="s">
        <v>28</v>
      </c>
      <c r="D676" s="102">
        <v>260</v>
      </c>
      <c r="E676" s="13">
        <v>0</v>
      </c>
      <c r="F676" s="13">
        <v>168</v>
      </c>
      <c r="G676" s="13"/>
      <c r="H676" s="13">
        <v>698</v>
      </c>
      <c r="I676" s="13">
        <v>20</v>
      </c>
      <c r="J676" s="13">
        <v>697</v>
      </c>
      <c r="K676" s="13">
        <v>0</v>
      </c>
      <c r="L676" s="103">
        <v>1843</v>
      </c>
      <c r="M676" s="47">
        <f>M675-(D676+E676+D678+E678+D680+E680)</f>
        <v>-1439.8030612244897</v>
      </c>
      <c r="N676" s="112">
        <f>N675-(F676+F678+F680)</f>
        <v>-73.871428571428567</v>
      </c>
      <c r="O676" s="112">
        <f>O675-(G676+H676+G678+H678+G680+H680)</f>
        <v>-292.67142857142881</v>
      </c>
      <c r="P676" s="112">
        <f>P675-(I676+I678+I680)</f>
        <v>247.40816326530614</v>
      </c>
      <c r="Q676" s="14"/>
      <c r="R676" s="14"/>
    </row>
    <row r="677" spans="1:18" x14ac:dyDescent="0.35">
      <c r="A677" s="152"/>
      <c r="B677" s="150"/>
      <c r="C677" s="139" t="s">
        <v>25</v>
      </c>
      <c r="D677" s="139">
        <v>0.36161335187760779</v>
      </c>
      <c r="E677" s="140"/>
      <c r="F677" s="140">
        <v>0.44444444444444442</v>
      </c>
      <c r="G677" s="140"/>
      <c r="H677" s="140">
        <v>0.35868448098663924</v>
      </c>
      <c r="I677" s="140">
        <v>0.04</v>
      </c>
      <c r="J677" s="140">
        <v>0.35561224489795917</v>
      </c>
      <c r="K677" s="140"/>
      <c r="L677" s="141">
        <v>0.33490823187352353</v>
      </c>
    </row>
    <row r="678" spans="1:18" x14ac:dyDescent="0.35">
      <c r="A678" s="152"/>
      <c r="B678" s="150"/>
      <c r="C678" s="116" t="s">
        <v>29</v>
      </c>
      <c r="D678" s="117">
        <v>308</v>
      </c>
      <c r="E678" s="118">
        <v>1688</v>
      </c>
      <c r="F678" s="118">
        <v>356</v>
      </c>
      <c r="G678" s="118"/>
      <c r="H678" s="118">
        <v>1804</v>
      </c>
      <c r="I678" s="118">
        <v>328</v>
      </c>
      <c r="J678" s="118">
        <v>1117</v>
      </c>
      <c r="K678" s="118">
        <v>1468</v>
      </c>
      <c r="L678" s="119">
        <v>7069</v>
      </c>
      <c r="M678" s="49">
        <f>IFERROR((D676+E676+D678+E678+D680+E680+M679)/(D675+E675),"")</f>
        <v>3.1933240611961056</v>
      </c>
      <c r="N678" s="120">
        <f>IFERROR((F676+F678+F680+N679)/F675,"")</f>
        <v>1.3862433862433863</v>
      </c>
      <c r="O678" s="120">
        <f>IFERROR((G676+H676+G678+H678+G680+H680+O679)/(G675+H675),"")</f>
        <v>1.341212744090442</v>
      </c>
      <c r="P678" s="120">
        <f>IFERROR((I676+I678+I680+P679)/I675,"")</f>
        <v>0.69599999999999995</v>
      </c>
    </row>
    <row r="679" spans="1:18" x14ac:dyDescent="0.35">
      <c r="A679" s="152"/>
      <c r="B679" s="150"/>
      <c r="C679" s="139" t="s">
        <v>30</v>
      </c>
      <c r="D679" s="139">
        <v>0.78998609179415857</v>
      </c>
      <c r="E679" s="140"/>
      <c r="F679" s="140">
        <v>1.3862433862433863</v>
      </c>
      <c r="G679" s="140"/>
      <c r="H679" s="140">
        <v>1.2857142857142858</v>
      </c>
      <c r="I679" s="140">
        <v>0.69599999999999995</v>
      </c>
      <c r="J679" s="140">
        <v>0.92551020408163265</v>
      </c>
      <c r="K679" s="140"/>
      <c r="L679" s="141">
        <v>1.6194802834817372</v>
      </c>
      <c r="M679" s="47"/>
      <c r="N679" s="110"/>
      <c r="O679" s="110"/>
      <c r="P679" s="110"/>
    </row>
    <row r="680" spans="1:18" x14ac:dyDescent="0.35">
      <c r="A680" s="152"/>
      <c r="B680" s="150"/>
      <c r="C680" s="101" t="s">
        <v>31</v>
      </c>
      <c r="D680" s="102">
        <v>40</v>
      </c>
      <c r="E680" s="13">
        <v>0</v>
      </c>
      <c r="F680" s="13">
        <v>0</v>
      </c>
      <c r="G680" s="13"/>
      <c r="H680" s="13">
        <v>108</v>
      </c>
      <c r="I680" s="13">
        <v>0</v>
      </c>
      <c r="J680" s="13">
        <v>500</v>
      </c>
      <c r="K680" s="13">
        <v>0</v>
      </c>
      <c r="L680" s="103">
        <v>648</v>
      </c>
    </row>
    <row r="681" spans="1:18" x14ac:dyDescent="0.35">
      <c r="A681" s="152"/>
      <c r="B681" s="150"/>
      <c r="C681" s="159" t="s">
        <v>32</v>
      </c>
      <c r="D681" s="159">
        <v>0.84561891515994436</v>
      </c>
      <c r="E681" s="160"/>
      <c r="F681" s="160">
        <v>1.3862433862433863</v>
      </c>
      <c r="G681" s="160"/>
      <c r="H681" s="160">
        <v>1.341212744090442</v>
      </c>
      <c r="I681" s="160">
        <v>0.69599999999999995</v>
      </c>
      <c r="J681" s="160">
        <v>1.1806122448979592</v>
      </c>
      <c r="K681" s="160"/>
      <c r="L681" s="161">
        <v>1.7372342358713428</v>
      </c>
      <c r="M681" s="49">
        <f>IFERROR((D676+E676+D678+E678+D680+E680+M682)/(D675+E675),"")</f>
        <v>3.1933240611961056</v>
      </c>
      <c r="N681" s="120">
        <f>IFERROR((F676+F678+F680+N682)/F675,"")</f>
        <v>1.3862433862433863</v>
      </c>
      <c r="O681" s="120">
        <f>IFERROR((G676+H676+G678+H678+G680+H680+O682)/(G675+H675),"")</f>
        <v>1.341212744090442</v>
      </c>
      <c r="P681" s="120">
        <f>IFERROR((I676+I678+I680+P682)/I675,"")</f>
        <v>0.69599999999999995</v>
      </c>
    </row>
    <row r="682" spans="1:18" x14ac:dyDescent="0.35">
      <c r="A682" s="152"/>
      <c r="B682" s="150"/>
      <c r="C682" s="121" t="s">
        <v>33</v>
      </c>
      <c r="D682" s="121"/>
      <c r="E682" s="14"/>
      <c r="F682" s="14"/>
      <c r="G682" s="14"/>
      <c r="H682" s="14"/>
      <c r="I682" s="14"/>
      <c r="J682" s="14"/>
      <c r="K682" s="14"/>
      <c r="L682" s="122"/>
      <c r="M682" s="47">
        <f>SUMIF(Working!$A:$A,$A675,Working!AF:AF)-SUMIF(Working!$A:$A,$A675,Working!P:P)</f>
        <v>0</v>
      </c>
      <c r="N682" s="50">
        <f>SUMIF(Working!$A:$A,$A675,Working!AG:AG)-SUMIF(Working!$A:$A,$A675,Working!S:S)</f>
        <v>0</v>
      </c>
      <c r="O682" s="50">
        <f>SUMIF(Working!$A:$A,$A675,Working!AH:AH)-SUMIF(Working!$A:$A,$A675,Working!R:R)</f>
        <v>0</v>
      </c>
      <c r="P682" s="50">
        <f>SUMIF(Working!$A:$A,$A675,Working!AI:AI)-SUMIF(Working!$A:$A,$A675,Working!Q:Q)</f>
        <v>0</v>
      </c>
    </row>
    <row r="683" spans="1:18" x14ac:dyDescent="0.35">
      <c r="A683" s="152"/>
      <c r="B683" s="150"/>
      <c r="C683" s="116" t="s">
        <v>22</v>
      </c>
      <c r="D683" s="117">
        <v>-111</v>
      </c>
      <c r="E683" s="118">
        <v>1688</v>
      </c>
      <c r="F683" s="118">
        <v>146</v>
      </c>
      <c r="G683" s="118">
        <v>0</v>
      </c>
      <c r="H683" s="118">
        <v>664</v>
      </c>
      <c r="I683" s="118">
        <v>-152</v>
      </c>
      <c r="J683" s="118">
        <v>354</v>
      </c>
      <c r="K683" s="118">
        <v>1468</v>
      </c>
      <c r="L683" s="119">
        <v>4057</v>
      </c>
      <c r="M683" s="138"/>
      <c r="N683" s="123"/>
      <c r="O683" s="123"/>
      <c r="P683" s="123"/>
      <c r="Q683" s="123"/>
      <c r="R683" s="123"/>
    </row>
    <row r="684" spans="1:18" x14ac:dyDescent="0.35">
      <c r="A684" s="152"/>
      <c r="B684" s="150"/>
      <c r="C684" s="113" t="s">
        <v>24</v>
      </c>
      <c r="D684" s="113"/>
      <c r="E684" s="114"/>
      <c r="F684" s="114"/>
      <c r="G684" s="114"/>
      <c r="H684" s="114"/>
      <c r="I684" s="114"/>
      <c r="J684" s="114"/>
      <c r="K684" s="114"/>
      <c r="L684" s="115"/>
    </row>
    <row r="685" spans="1:18" x14ac:dyDescent="0.35">
      <c r="A685" s="151">
        <v>1607708</v>
      </c>
      <c r="B685" s="149" t="s">
        <v>265</v>
      </c>
      <c r="C685" s="145" t="s">
        <v>27</v>
      </c>
      <c r="D685" s="146">
        <v>240</v>
      </c>
      <c r="E685" s="147">
        <v>0</v>
      </c>
      <c r="F685" s="147">
        <v>404</v>
      </c>
      <c r="G685" s="147"/>
      <c r="H685" s="147">
        <v>960</v>
      </c>
      <c r="I685" s="147">
        <v>800</v>
      </c>
      <c r="J685" s="147">
        <v>1880</v>
      </c>
      <c r="K685" s="147">
        <v>0</v>
      </c>
      <c r="L685" s="148">
        <v>4284</v>
      </c>
      <c r="M685" s="47">
        <f>(D685+E685)*Q685</f>
        <v>199.78723404255319</v>
      </c>
      <c r="N685" s="112">
        <f>F685*Q685</f>
        <v>336.30851063829789</v>
      </c>
      <c r="O685" s="112">
        <f>(G685+H685)*Q685</f>
        <v>799.14893617021278</v>
      </c>
      <c r="P685" s="112">
        <f>I685*Q685</f>
        <v>665.95744680851067</v>
      </c>
      <c r="Q685" s="14">
        <f>(J686+J688+J690+R685)/J685</f>
        <v>0.83244680851063835</v>
      </c>
      <c r="R685" s="14">
        <v>20</v>
      </c>
    </row>
    <row r="686" spans="1:18" x14ac:dyDescent="0.35">
      <c r="A686" s="152"/>
      <c r="B686" s="150"/>
      <c r="C686" s="101" t="s">
        <v>28</v>
      </c>
      <c r="D686" s="102">
        <v>104</v>
      </c>
      <c r="E686" s="13">
        <v>0</v>
      </c>
      <c r="F686" s="13">
        <v>56</v>
      </c>
      <c r="G686" s="13"/>
      <c r="H686" s="13">
        <v>282</v>
      </c>
      <c r="I686" s="13">
        <v>80</v>
      </c>
      <c r="J686" s="13">
        <v>382</v>
      </c>
      <c r="K686" s="13">
        <v>0</v>
      </c>
      <c r="L686" s="103">
        <v>904</v>
      </c>
      <c r="M686" s="47">
        <f>M685-(D686+E686+D688+E688+D690+E690)</f>
        <v>-134.21276595744681</v>
      </c>
      <c r="N686" s="112">
        <f>N685-(F686+F688+F690)</f>
        <v>-615.69148936170211</v>
      </c>
      <c r="O686" s="112">
        <f>O685-(G686+H686+G688+H688+G690+H690)</f>
        <v>-1653.8510638297871</v>
      </c>
      <c r="P686" s="112">
        <f>P685-(I686+I688+I690)</f>
        <v>-3263.0425531914893</v>
      </c>
      <c r="Q686" s="14"/>
      <c r="R686" s="14"/>
    </row>
    <row r="687" spans="1:18" x14ac:dyDescent="0.35">
      <c r="A687" s="152"/>
      <c r="B687" s="150"/>
      <c r="C687" s="139" t="s">
        <v>25</v>
      </c>
      <c r="D687" s="139">
        <v>0.43333333333333335</v>
      </c>
      <c r="E687" s="140"/>
      <c r="F687" s="140">
        <v>0.13861386138613863</v>
      </c>
      <c r="G687" s="140"/>
      <c r="H687" s="140">
        <v>0.29375000000000001</v>
      </c>
      <c r="I687" s="140">
        <v>0.1</v>
      </c>
      <c r="J687" s="140">
        <v>0.20319148936170212</v>
      </c>
      <c r="K687" s="140"/>
      <c r="L687" s="141">
        <v>0.21101774042950514</v>
      </c>
    </row>
    <row r="688" spans="1:18" x14ac:dyDescent="0.35">
      <c r="A688" s="152"/>
      <c r="B688" s="150"/>
      <c r="C688" s="116" t="s">
        <v>29</v>
      </c>
      <c r="D688" s="117">
        <v>180</v>
      </c>
      <c r="E688" s="118">
        <v>50</v>
      </c>
      <c r="F688" s="118">
        <v>296</v>
      </c>
      <c r="G688" s="118"/>
      <c r="H688" s="118">
        <v>2171</v>
      </c>
      <c r="I688" s="118">
        <v>3827</v>
      </c>
      <c r="J688" s="118">
        <v>1163</v>
      </c>
      <c r="K688" s="118">
        <v>1383</v>
      </c>
      <c r="L688" s="119">
        <v>9070</v>
      </c>
      <c r="M688" s="49">
        <f>IFERROR((D686+E686+D688+E688+D690+E690+M689)/(D685+E685),"")</f>
        <v>1.3916666666666666</v>
      </c>
      <c r="N688" s="120">
        <f>IFERROR((F686+F688+F690+N689)/F685,"")</f>
        <v>2.3564356435643563</v>
      </c>
      <c r="O688" s="120">
        <f>IFERROR((G686+H686+G688+H688+G690+H690+O689)/(G685+H685),"")</f>
        <v>2.5552083333333333</v>
      </c>
      <c r="P688" s="120">
        <f>IFERROR((I686+I688+I690+P689)/I685,"")</f>
        <v>4.9112499999999999</v>
      </c>
    </row>
    <row r="689" spans="1:18" x14ac:dyDescent="0.35">
      <c r="A689" s="152"/>
      <c r="B689" s="150"/>
      <c r="C689" s="139" t="s">
        <v>30</v>
      </c>
      <c r="D689" s="139">
        <v>1.1833333333333333</v>
      </c>
      <c r="E689" s="140"/>
      <c r="F689" s="140">
        <v>0.87128712871287128</v>
      </c>
      <c r="G689" s="140"/>
      <c r="H689" s="140">
        <v>2.5552083333333333</v>
      </c>
      <c r="I689" s="140">
        <v>4.88375</v>
      </c>
      <c r="J689" s="140">
        <v>0.82180851063829785</v>
      </c>
      <c r="K689" s="140"/>
      <c r="L689" s="141">
        <v>2.3281979458450048</v>
      </c>
      <c r="M689" s="47"/>
      <c r="N689" s="110"/>
      <c r="O689" s="110"/>
      <c r="P689" s="110"/>
    </row>
    <row r="690" spans="1:18" x14ac:dyDescent="0.35">
      <c r="A690" s="152"/>
      <c r="B690" s="150"/>
      <c r="C690" s="101" t="s">
        <v>31</v>
      </c>
      <c r="D690" s="102">
        <v>0</v>
      </c>
      <c r="E690" s="13">
        <v>0</v>
      </c>
      <c r="F690" s="13">
        <v>600</v>
      </c>
      <c r="G690" s="13"/>
      <c r="H690" s="13">
        <v>0</v>
      </c>
      <c r="I690" s="13">
        <v>22</v>
      </c>
      <c r="J690" s="13">
        <v>0</v>
      </c>
      <c r="K690" s="13">
        <v>301</v>
      </c>
      <c r="L690" s="103">
        <v>923</v>
      </c>
    </row>
    <row r="691" spans="1:18" x14ac:dyDescent="0.35">
      <c r="A691" s="152"/>
      <c r="B691" s="150"/>
      <c r="C691" s="159" t="s">
        <v>32</v>
      </c>
      <c r="D691" s="159">
        <v>1.1833333333333333</v>
      </c>
      <c r="E691" s="160"/>
      <c r="F691" s="160">
        <v>2.3564356435643563</v>
      </c>
      <c r="G691" s="160"/>
      <c r="H691" s="160">
        <v>2.5552083333333333</v>
      </c>
      <c r="I691" s="160">
        <v>4.9112499999999999</v>
      </c>
      <c r="J691" s="160">
        <v>0.82180851063829785</v>
      </c>
      <c r="K691" s="160"/>
      <c r="L691" s="161">
        <v>2.5436507936507935</v>
      </c>
      <c r="M691" s="49">
        <f>IFERROR((D686+E686+D688+E688+D690+E690+M692)/(D685+E685),"")</f>
        <v>1.3916666666666666</v>
      </c>
      <c r="N691" s="120">
        <f>IFERROR((F686+F688+F690+N692)/F685,"")</f>
        <v>2.3564356435643563</v>
      </c>
      <c r="O691" s="120">
        <f>IFERROR((G686+H686+G688+H688+G690+H690+O692)/(G685+H685),"")</f>
        <v>2.5552083333333333</v>
      </c>
      <c r="P691" s="120">
        <f>IFERROR((I686+I688+I690+P692)/I685,"")</f>
        <v>4.9112499999999999</v>
      </c>
    </row>
    <row r="692" spans="1:18" x14ac:dyDescent="0.35">
      <c r="A692" s="152"/>
      <c r="B692" s="150"/>
      <c r="C692" s="121" t="s">
        <v>33</v>
      </c>
      <c r="D692" s="121"/>
      <c r="E692" s="14"/>
      <c r="F692" s="14"/>
      <c r="G692" s="14"/>
      <c r="H692" s="14"/>
      <c r="I692" s="14"/>
      <c r="J692" s="14"/>
      <c r="K692" s="14"/>
      <c r="L692" s="122"/>
      <c r="M692" s="47">
        <f>SUMIF(Working!$A:$A,$A685,Working!AF:AF)-SUMIF(Working!$A:$A,$A685,Working!P:P)</f>
        <v>0</v>
      </c>
      <c r="N692" s="50">
        <f>SUMIF(Working!$A:$A,$A685,Working!AG:AG)-SUMIF(Working!$A:$A,$A685,Working!S:S)</f>
        <v>0</v>
      </c>
      <c r="O692" s="50">
        <f>SUMIF(Working!$A:$A,$A685,Working!AH:AH)-SUMIF(Working!$A:$A,$A685,Working!R:R)</f>
        <v>0</v>
      </c>
      <c r="P692" s="50">
        <f>SUMIF(Working!$A:$A,$A685,Working!AI:AI)-SUMIF(Working!$A:$A,$A685,Working!Q:Q)</f>
        <v>0</v>
      </c>
    </row>
    <row r="693" spans="1:18" x14ac:dyDescent="0.35">
      <c r="A693" s="152"/>
      <c r="B693" s="150"/>
      <c r="C693" s="116" t="s">
        <v>22</v>
      </c>
      <c r="D693" s="117">
        <v>44</v>
      </c>
      <c r="E693" s="118">
        <v>50</v>
      </c>
      <c r="F693" s="118">
        <v>548</v>
      </c>
      <c r="G693" s="118">
        <v>0</v>
      </c>
      <c r="H693" s="118">
        <v>1493</v>
      </c>
      <c r="I693" s="118">
        <v>3129</v>
      </c>
      <c r="J693" s="118">
        <v>-335</v>
      </c>
      <c r="K693" s="118">
        <v>1684</v>
      </c>
      <c r="L693" s="119">
        <v>6613</v>
      </c>
      <c r="M693" s="138"/>
      <c r="N693" s="123"/>
      <c r="O693" s="123"/>
      <c r="P693" s="123"/>
      <c r="Q693" s="123"/>
      <c r="R693" s="123"/>
    </row>
    <row r="694" spans="1:18" x14ac:dyDescent="0.35">
      <c r="A694" s="152"/>
      <c r="B694" s="150"/>
      <c r="C694" s="113" t="s">
        <v>24</v>
      </c>
      <c r="D694" s="113"/>
      <c r="E694" s="114"/>
      <c r="F694" s="114"/>
      <c r="G694" s="114"/>
      <c r="H694" s="114"/>
      <c r="I694" s="114"/>
      <c r="J694" s="114"/>
      <c r="K694" s="114"/>
      <c r="L694" s="115"/>
    </row>
    <row r="695" spans="1:18" x14ac:dyDescent="0.35">
      <c r="A695" s="151">
        <v>1607709</v>
      </c>
      <c r="B695" s="149" t="s">
        <v>258</v>
      </c>
      <c r="C695" s="145" t="s">
        <v>27</v>
      </c>
      <c r="D695" s="146"/>
      <c r="E695" s="147"/>
      <c r="F695" s="147"/>
      <c r="G695" s="147"/>
      <c r="H695" s="147">
        <v>0</v>
      </c>
      <c r="I695" s="147">
        <v>0</v>
      </c>
      <c r="J695" s="147"/>
      <c r="K695" s="147"/>
      <c r="L695" s="148">
        <v>0</v>
      </c>
      <c r="M695" s="47" t="e">
        <f>(D695+E695)*Q695</f>
        <v>#DIV/0!</v>
      </c>
      <c r="N695" s="112" t="e">
        <f>F695*Q695</f>
        <v>#DIV/0!</v>
      </c>
      <c r="O695" s="112" t="e">
        <f>(G695+H695)*Q695</f>
        <v>#DIV/0!</v>
      </c>
      <c r="P695" s="112" t="e">
        <f>I695*Q695</f>
        <v>#DIV/0!</v>
      </c>
      <c r="Q695" s="14" t="e">
        <f>(J696+J698+J700+R695)/J695</f>
        <v>#DIV/0!</v>
      </c>
      <c r="R695" s="14">
        <v>20</v>
      </c>
    </row>
    <row r="696" spans="1:18" x14ac:dyDescent="0.35">
      <c r="A696" s="152"/>
      <c r="B696" s="150"/>
      <c r="C696" s="101" t="s">
        <v>28</v>
      </c>
      <c r="D696" s="102"/>
      <c r="E696" s="13"/>
      <c r="F696" s="13"/>
      <c r="G696" s="13"/>
      <c r="H696" s="13">
        <v>0</v>
      </c>
      <c r="I696" s="13">
        <v>0</v>
      </c>
      <c r="J696" s="13"/>
      <c r="K696" s="13"/>
      <c r="L696" s="103">
        <v>0</v>
      </c>
      <c r="M696" s="47" t="e">
        <f>M695-(D696+E696+D698+E698+D700+E700)</f>
        <v>#DIV/0!</v>
      </c>
      <c r="N696" s="112" t="e">
        <f>N695-(F696+F698+F700)</f>
        <v>#DIV/0!</v>
      </c>
      <c r="O696" s="112" t="e">
        <f>O695-(G696+H696+G698+H698+G700+H700)</f>
        <v>#DIV/0!</v>
      </c>
      <c r="P696" s="112" t="e">
        <f>P695-(I696+I698+I700)</f>
        <v>#DIV/0!</v>
      </c>
      <c r="Q696" s="14"/>
      <c r="R696" s="14"/>
    </row>
    <row r="697" spans="1:18" x14ac:dyDescent="0.35">
      <c r="A697" s="152"/>
      <c r="B697" s="150"/>
      <c r="C697" s="139" t="s">
        <v>25</v>
      </c>
      <c r="D697" s="139"/>
      <c r="E697" s="140"/>
      <c r="F697" s="140"/>
      <c r="G697" s="140"/>
      <c r="H697" s="140"/>
      <c r="I697" s="140"/>
      <c r="J697" s="140"/>
      <c r="K697" s="140"/>
      <c r="L697" s="141"/>
    </row>
    <row r="698" spans="1:18" x14ac:dyDescent="0.35">
      <c r="A698" s="152"/>
      <c r="B698" s="150"/>
      <c r="C698" s="116" t="s">
        <v>29</v>
      </c>
      <c r="D698" s="117"/>
      <c r="E698" s="118"/>
      <c r="F698" s="118"/>
      <c r="G698" s="118"/>
      <c r="H698" s="118">
        <v>0</v>
      </c>
      <c r="I698" s="118">
        <v>0</v>
      </c>
      <c r="J698" s="118"/>
      <c r="K698" s="118"/>
      <c r="L698" s="119">
        <v>0</v>
      </c>
      <c r="M698" s="49" t="str">
        <f>IFERROR((D696+E696+D698+E698+D700+E700+M699)/(D695+E695),"")</f>
        <v/>
      </c>
      <c r="N698" s="120" t="str">
        <f>IFERROR((F696+F698+F700+N699)/F695,"")</f>
        <v/>
      </c>
      <c r="O698" s="120" t="str">
        <f>IFERROR((G696+H696+G698+H698+G700+H700+O699)/(G695+H695),"")</f>
        <v/>
      </c>
      <c r="P698" s="120" t="str">
        <f>IFERROR((I696+I698+I700+P699)/I695,"")</f>
        <v/>
      </c>
    </row>
    <row r="699" spans="1:18" x14ac:dyDescent="0.35">
      <c r="A699" s="152"/>
      <c r="B699" s="150"/>
      <c r="C699" s="139" t="s">
        <v>30</v>
      </c>
      <c r="D699" s="139"/>
      <c r="E699" s="140"/>
      <c r="F699" s="140"/>
      <c r="G699" s="140"/>
      <c r="H699" s="140"/>
      <c r="I699" s="140"/>
      <c r="J699" s="140"/>
      <c r="K699" s="140"/>
      <c r="L699" s="141"/>
      <c r="M699" s="47"/>
      <c r="N699" s="110"/>
      <c r="O699" s="110"/>
      <c r="P699" s="110"/>
    </row>
    <row r="700" spans="1:18" x14ac:dyDescent="0.35">
      <c r="A700" s="152"/>
      <c r="B700" s="150"/>
      <c r="C700" s="101" t="s">
        <v>31</v>
      </c>
      <c r="D700" s="102"/>
      <c r="E700" s="13"/>
      <c r="F700" s="13"/>
      <c r="G700" s="13"/>
      <c r="H700" s="13">
        <v>0</v>
      </c>
      <c r="I700" s="13">
        <v>0</v>
      </c>
      <c r="J700" s="13"/>
      <c r="K700" s="13"/>
      <c r="L700" s="103">
        <v>0</v>
      </c>
    </row>
    <row r="701" spans="1:18" x14ac:dyDescent="0.35">
      <c r="A701" s="152"/>
      <c r="B701" s="150"/>
      <c r="C701" s="159" t="s">
        <v>32</v>
      </c>
      <c r="D701" s="159"/>
      <c r="E701" s="160"/>
      <c r="F701" s="160"/>
      <c r="G701" s="160"/>
      <c r="H701" s="160"/>
      <c r="I701" s="160"/>
      <c r="J701" s="160"/>
      <c r="K701" s="160"/>
      <c r="L701" s="161"/>
      <c r="M701" s="49" t="str">
        <f>IFERROR((D696+E696+D698+E698+D700+E700+M702)/(D695+E695),"")</f>
        <v/>
      </c>
      <c r="N701" s="120" t="str">
        <f>IFERROR((F696+F698+F700+N702)/F695,"")</f>
        <v/>
      </c>
      <c r="O701" s="120" t="str">
        <f>IFERROR((G696+H696+G698+H698+G700+H700+O702)/(G695+H695),"")</f>
        <v/>
      </c>
      <c r="P701" s="120" t="str">
        <f>IFERROR((I696+I698+I700+P702)/I695,"")</f>
        <v/>
      </c>
    </row>
    <row r="702" spans="1:18" x14ac:dyDescent="0.35">
      <c r="A702" s="152"/>
      <c r="B702" s="150"/>
      <c r="C702" s="121" t="s">
        <v>33</v>
      </c>
      <c r="D702" s="121"/>
      <c r="E702" s="14"/>
      <c r="F702" s="14"/>
      <c r="G702" s="14"/>
      <c r="H702" s="14"/>
      <c r="I702" s="14"/>
      <c r="J702" s="14"/>
      <c r="K702" s="14"/>
      <c r="L702" s="122"/>
      <c r="M702" s="47">
        <f>SUMIF(Working!$A:$A,$A695,Working!AF:AF)-SUMIF(Working!$A:$A,$A695,Working!P:P)</f>
        <v>0</v>
      </c>
      <c r="N702" s="50">
        <f>SUMIF(Working!$A:$A,$A695,Working!AG:AG)-SUMIF(Working!$A:$A,$A695,Working!S:S)</f>
        <v>0</v>
      </c>
      <c r="O702" s="50">
        <f>SUMIF(Working!$A:$A,$A695,Working!AH:AH)-SUMIF(Working!$A:$A,$A695,Working!R:R)</f>
        <v>0</v>
      </c>
      <c r="P702" s="50">
        <f>SUMIF(Working!$A:$A,$A695,Working!AI:AI)-SUMIF(Working!$A:$A,$A695,Working!Q:Q)</f>
        <v>0</v>
      </c>
    </row>
    <row r="703" spans="1:18" x14ac:dyDescent="0.35">
      <c r="A703" s="152"/>
      <c r="B703" s="150"/>
      <c r="C703" s="116" t="s">
        <v>22</v>
      </c>
      <c r="D703" s="117">
        <v>0</v>
      </c>
      <c r="E703" s="118">
        <v>0</v>
      </c>
      <c r="F703" s="118">
        <v>0</v>
      </c>
      <c r="G703" s="118">
        <v>0</v>
      </c>
      <c r="H703" s="118">
        <v>0</v>
      </c>
      <c r="I703" s="118">
        <v>0</v>
      </c>
      <c r="J703" s="118">
        <v>0</v>
      </c>
      <c r="K703" s="118">
        <v>0</v>
      </c>
      <c r="L703" s="119">
        <v>0</v>
      </c>
      <c r="M703" s="138"/>
      <c r="N703" s="123"/>
      <c r="O703" s="123"/>
      <c r="P703" s="123"/>
      <c r="Q703" s="123"/>
      <c r="R703" s="123"/>
    </row>
    <row r="704" spans="1:18" x14ac:dyDescent="0.35">
      <c r="A704" s="152"/>
      <c r="B704" s="150"/>
      <c r="C704" s="113" t="s">
        <v>24</v>
      </c>
      <c r="D704" s="113"/>
      <c r="E704" s="114"/>
      <c r="F704" s="114"/>
      <c r="G704" s="114"/>
      <c r="H704" s="114"/>
      <c r="I704" s="114"/>
      <c r="J704" s="114"/>
      <c r="K704" s="114"/>
      <c r="L704" s="115"/>
    </row>
    <row r="705" spans="1:18" x14ac:dyDescent="0.35">
      <c r="A705" s="151">
        <v>1607710</v>
      </c>
      <c r="B705" s="149" t="s">
        <v>259</v>
      </c>
      <c r="C705" s="145" t="s">
        <v>27</v>
      </c>
      <c r="D705" s="146"/>
      <c r="E705" s="147"/>
      <c r="F705" s="147"/>
      <c r="G705" s="147"/>
      <c r="H705" s="147">
        <v>0</v>
      </c>
      <c r="I705" s="147">
        <v>0</v>
      </c>
      <c r="J705" s="147"/>
      <c r="K705" s="147"/>
      <c r="L705" s="148">
        <v>0</v>
      </c>
      <c r="M705" s="47" t="e">
        <f>(D705+E705)*Q705</f>
        <v>#DIV/0!</v>
      </c>
      <c r="N705" s="112" t="e">
        <f>F705*Q705</f>
        <v>#DIV/0!</v>
      </c>
      <c r="O705" s="112" t="e">
        <f>(G705+H705)*Q705</f>
        <v>#DIV/0!</v>
      </c>
      <c r="P705" s="112" t="e">
        <f>I705*Q705</f>
        <v>#DIV/0!</v>
      </c>
      <c r="Q705" s="14" t="e">
        <f>(J706+J708+J710+R705)/J705</f>
        <v>#DIV/0!</v>
      </c>
      <c r="R705" s="14">
        <v>20</v>
      </c>
    </row>
    <row r="706" spans="1:18" x14ac:dyDescent="0.35">
      <c r="A706" s="152"/>
      <c r="B706" s="150"/>
      <c r="C706" s="101" t="s">
        <v>28</v>
      </c>
      <c r="D706" s="102"/>
      <c r="E706" s="13"/>
      <c r="F706" s="13"/>
      <c r="G706" s="13"/>
      <c r="H706" s="13">
        <v>0</v>
      </c>
      <c r="I706" s="13">
        <v>0</v>
      </c>
      <c r="J706" s="13"/>
      <c r="K706" s="13"/>
      <c r="L706" s="103">
        <v>0</v>
      </c>
      <c r="M706" s="47" t="e">
        <f>M705-(D706+E706+D708+E708+D710+E710)</f>
        <v>#DIV/0!</v>
      </c>
      <c r="N706" s="112" t="e">
        <f>N705-(F706+F708+F710)</f>
        <v>#DIV/0!</v>
      </c>
      <c r="O706" s="112" t="e">
        <f>O705-(G706+H706+G708+H708+G710+H710)</f>
        <v>#DIV/0!</v>
      </c>
      <c r="P706" s="112" t="e">
        <f>P705-(I706+I708+I710)</f>
        <v>#DIV/0!</v>
      </c>
      <c r="Q706" s="14"/>
      <c r="R706" s="14"/>
    </row>
    <row r="707" spans="1:18" x14ac:dyDescent="0.35">
      <c r="A707" s="152"/>
      <c r="B707" s="150"/>
      <c r="C707" s="139" t="s">
        <v>25</v>
      </c>
      <c r="D707" s="139"/>
      <c r="E707" s="140"/>
      <c r="F707" s="140"/>
      <c r="G707" s="140"/>
      <c r="H707" s="140"/>
      <c r="I707" s="140"/>
      <c r="J707" s="140"/>
      <c r="K707" s="140"/>
      <c r="L707" s="141"/>
    </row>
    <row r="708" spans="1:18" x14ac:dyDescent="0.35">
      <c r="A708" s="152"/>
      <c r="B708" s="150"/>
      <c r="C708" s="116" t="s">
        <v>29</v>
      </c>
      <c r="D708" s="117"/>
      <c r="E708" s="118"/>
      <c r="F708" s="118"/>
      <c r="G708" s="118"/>
      <c r="H708" s="118">
        <v>0</v>
      </c>
      <c r="I708" s="118">
        <v>0</v>
      </c>
      <c r="J708" s="118"/>
      <c r="K708" s="118"/>
      <c r="L708" s="119">
        <v>0</v>
      </c>
      <c r="M708" s="49" t="str">
        <f>IFERROR((D706+E706+D708+E708+D710+E710+M709)/(D705+E705),"")</f>
        <v/>
      </c>
      <c r="N708" s="120" t="str">
        <f>IFERROR((F706+F708+F710+N709)/F705,"")</f>
        <v/>
      </c>
      <c r="O708" s="120" t="str">
        <f>IFERROR((G706+H706+G708+H708+G710+H710+O709)/(G705+H705),"")</f>
        <v/>
      </c>
      <c r="P708" s="120" t="str">
        <f>IFERROR((I706+I708+I710+P709)/I705,"")</f>
        <v/>
      </c>
    </row>
    <row r="709" spans="1:18" x14ac:dyDescent="0.35">
      <c r="A709" s="152"/>
      <c r="B709" s="150"/>
      <c r="C709" s="139" t="s">
        <v>30</v>
      </c>
      <c r="D709" s="139"/>
      <c r="E709" s="140"/>
      <c r="F709" s="140"/>
      <c r="G709" s="140"/>
      <c r="H709" s="140"/>
      <c r="I709" s="140"/>
      <c r="J709" s="140"/>
      <c r="K709" s="140"/>
      <c r="L709" s="141"/>
      <c r="M709" s="47"/>
      <c r="N709" s="110"/>
      <c r="O709" s="110"/>
      <c r="P709" s="110"/>
    </row>
    <row r="710" spans="1:18" x14ac:dyDescent="0.35">
      <c r="A710" s="152"/>
      <c r="B710" s="150"/>
      <c r="C710" s="101" t="s">
        <v>31</v>
      </c>
      <c r="D710" s="102"/>
      <c r="E710" s="13"/>
      <c r="F710" s="13"/>
      <c r="G710" s="13"/>
      <c r="H710" s="13">
        <v>0</v>
      </c>
      <c r="I710" s="13">
        <v>0</v>
      </c>
      <c r="J710" s="13"/>
      <c r="K710" s="13"/>
      <c r="L710" s="103">
        <v>0</v>
      </c>
    </row>
    <row r="711" spans="1:18" x14ac:dyDescent="0.35">
      <c r="A711" s="152"/>
      <c r="B711" s="150"/>
      <c r="C711" s="159" t="s">
        <v>32</v>
      </c>
      <c r="D711" s="159"/>
      <c r="E711" s="160"/>
      <c r="F711" s="160"/>
      <c r="G711" s="160"/>
      <c r="H711" s="160"/>
      <c r="I711" s="160"/>
      <c r="J711" s="160"/>
      <c r="K711" s="160"/>
      <c r="L711" s="161"/>
      <c r="M711" s="49" t="str">
        <f>IFERROR((D706+E706+D708+E708+D710+E710+M712)/(D705+E705),"")</f>
        <v/>
      </c>
      <c r="N711" s="120" t="str">
        <f>IFERROR((F706+F708+F710+N712)/F705,"")</f>
        <v/>
      </c>
      <c r="O711" s="120" t="str">
        <f>IFERROR((G706+H706+G708+H708+G710+H710+O712)/(G705+H705),"")</f>
        <v/>
      </c>
      <c r="P711" s="120" t="str">
        <f>IFERROR((I706+I708+I710+P712)/I705,"")</f>
        <v/>
      </c>
    </row>
    <row r="712" spans="1:18" x14ac:dyDescent="0.35">
      <c r="A712" s="152"/>
      <c r="B712" s="150"/>
      <c r="C712" s="121" t="s">
        <v>33</v>
      </c>
      <c r="D712" s="121"/>
      <c r="E712" s="14"/>
      <c r="F712" s="14"/>
      <c r="G712" s="14"/>
      <c r="H712" s="14"/>
      <c r="I712" s="14"/>
      <c r="J712" s="14"/>
      <c r="K712" s="14"/>
      <c r="L712" s="122"/>
      <c r="M712" s="47">
        <f>SUMIF(Working!$A:$A,$A705,Working!AF:AF)-SUMIF(Working!$A:$A,$A705,Working!P:P)</f>
        <v>0</v>
      </c>
      <c r="N712" s="50">
        <f>SUMIF(Working!$A:$A,$A705,Working!AG:AG)-SUMIF(Working!$A:$A,$A705,Working!S:S)</f>
        <v>0</v>
      </c>
      <c r="O712" s="50">
        <f>SUMIF(Working!$A:$A,$A705,Working!AH:AH)-SUMIF(Working!$A:$A,$A705,Working!R:R)</f>
        <v>0</v>
      </c>
      <c r="P712" s="50">
        <f>SUMIF(Working!$A:$A,$A705,Working!AI:AI)-SUMIF(Working!$A:$A,$A705,Working!Q:Q)</f>
        <v>0</v>
      </c>
    </row>
    <row r="713" spans="1:18" x14ac:dyDescent="0.35">
      <c r="A713" s="152"/>
      <c r="B713" s="150"/>
      <c r="C713" s="116" t="s">
        <v>22</v>
      </c>
      <c r="D713" s="117">
        <v>0</v>
      </c>
      <c r="E713" s="118">
        <v>0</v>
      </c>
      <c r="F713" s="118">
        <v>0</v>
      </c>
      <c r="G713" s="118">
        <v>0</v>
      </c>
      <c r="H713" s="118">
        <v>0</v>
      </c>
      <c r="I713" s="118">
        <v>0</v>
      </c>
      <c r="J713" s="118">
        <v>0</v>
      </c>
      <c r="K713" s="118">
        <v>0</v>
      </c>
      <c r="L713" s="119">
        <v>0</v>
      </c>
      <c r="M713" s="138"/>
      <c r="N713" s="123"/>
      <c r="O713" s="123"/>
      <c r="P713" s="123"/>
      <c r="Q713" s="123"/>
      <c r="R713" s="123"/>
    </row>
    <row r="714" spans="1:18" x14ac:dyDescent="0.35">
      <c r="A714" s="152"/>
      <c r="B714" s="150"/>
      <c r="C714" s="113" t="s">
        <v>24</v>
      </c>
      <c r="D714" s="113"/>
      <c r="E714" s="114"/>
      <c r="F714" s="114"/>
      <c r="G714" s="114"/>
      <c r="H714" s="114"/>
      <c r="I714" s="114"/>
      <c r="J714" s="114"/>
      <c r="K714" s="114"/>
      <c r="L714" s="115"/>
    </row>
    <row r="715" spans="1:18" x14ac:dyDescent="0.35">
      <c r="A715" s="151">
        <v>1607726</v>
      </c>
      <c r="B715" s="149" t="s">
        <v>236</v>
      </c>
      <c r="C715" s="145" t="s">
        <v>27</v>
      </c>
      <c r="D715" s="146">
        <v>0</v>
      </c>
      <c r="E715" s="147">
        <v>0</v>
      </c>
      <c r="F715" s="147">
        <v>0</v>
      </c>
      <c r="G715" s="147"/>
      <c r="H715" s="147">
        <v>0</v>
      </c>
      <c r="I715" s="147">
        <v>0</v>
      </c>
      <c r="J715" s="147">
        <v>0</v>
      </c>
      <c r="K715" s="147">
        <v>0</v>
      </c>
      <c r="L715" s="148">
        <v>0</v>
      </c>
      <c r="M715" s="47" t="e">
        <f>(D715+E715)*Q715</f>
        <v>#DIV/0!</v>
      </c>
      <c r="N715" s="112" t="e">
        <f>F715*Q715</f>
        <v>#DIV/0!</v>
      </c>
      <c r="O715" s="112" t="e">
        <f>(G715+H715)*Q715</f>
        <v>#DIV/0!</v>
      </c>
      <c r="P715" s="112" t="e">
        <f>I715*Q715</f>
        <v>#DIV/0!</v>
      </c>
      <c r="Q715" s="14" t="e">
        <f>(J716+J718+J720+R715)/J715</f>
        <v>#DIV/0!</v>
      </c>
      <c r="R715" s="14">
        <v>20</v>
      </c>
    </row>
    <row r="716" spans="1:18" x14ac:dyDescent="0.35">
      <c r="A716" s="152"/>
      <c r="B716" s="150"/>
      <c r="C716" s="101" t="s">
        <v>28</v>
      </c>
      <c r="D716" s="102">
        <v>0</v>
      </c>
      <c r="E716" s="13">
        <v>0</v>
      </c>
      <c r="F716" s="13">
        <v>5</v>
      </c>
      <c r="G716" s="13"/>
      <c r="H716" s="13">
        <v>0</v>
      </c>
      <c r="I716" s="13">
        <v>0</v>
      </c>
      <c r="J716" s="13">
        <v>0</v>
      </c>
      <c r="K716" s="13">
        <v>0</v>
      </c>
      <c r="L716" s="103">
        <v>5</v>
      </c>
      <c r="M716" s="47" t="e">
        <f>M715-(D716+E716+D718+E718+D720+E720)</f>
        <v>#DIV/0!</v>
      </c>
      <c r="N716" s="112" t="e">
        <f>N715-(F716+F718+F720)</f>
        <v>#DIV/0!</v>
      </c>
      <c r="O716" s="112" t="e">
        <f>O715-(G716+H716+G718+H718+G720+H720)</f>
        <v>#DIV/0!</v>
      </c>
      <c r="P716" s="112" t="e">
        <f>P715-(I716+I718+I720)</f>
        <v>#DIV/0!</v>
      </c>
      <c r="Q716" s="14"/>
      <c r="R716" s="14"/>
    </row>
    <row r="717" spans="1:18" x14ac:dyDescent="0.35">
      <c r="A717" s="152"/>
      <c r="B717" s="150"/>
      <c r="C717" s="139" t="s">
        <v>25</v>
      </c>
      <c r="D717" s="139"/>
      <c r="E717" s="140"/>
      <c r="F717" s="140"/>
      <c r="G717" s="140"/>
      <c r="H717" s="140"/>
      <c r="I717" s="140"/>
      <c r="J717" s="140"/>
      <c r="K717" s="140"/>
      <c r="L717" s="141"/>
    </row>
    <row r="718" spans="1:18" x14ac:dyDescent="0.35">
      <c r="A718" s="152"/>
      <c r="B718" s="150"/>
      <c r="C718" s="116" t="s">
        <v>29</v>
      </c>
      <c r="D718" s="117">
        <v>0</v>
      </c>
      <c r="E718" s="118">
        <v>0</v>
      </c>
      <c r="F718" s="118">
        <v>76</v>
      </c>
      <c r="G718" s="118"/>
      <c r="H718" s="118">
        <v>1</v>
      </c>
      <c r="I718" s="118">
        <v>0</v>
      </c>
      <c r="J718" s="118">
        <v>0</v>
      </c>
      <c r="K718" s="118">
        <v>0</v>
      </c>
      <c r="L718" s="119">
        <v>77</v>
      </c>
      <c r="M718" s="49" t="str">
        <f>IFERROR((D716+E716+D718+E718+D720+E720+M719)/(D715+E715),"")</f>
        <v/>
      </c>
      <c r="N718" s="120" t="str">
        <f>IFERROR((F716+F718+F720+N719)/F715,"")</f>
        <v/>
      </c>
      <c r="O718" s="120" t="str">
        <f>IFERROR((G716+H716+G718+H718+G720+H720+O719)/(G715+H715),"")</f>
        <v/>
      </c>
      <c r="P718" s="120" t="str">
        <f>IFERROR((I716+I718+I720+P719)/I715,"")</f>
        <v/>
      </c>
    </row>
    <row r="719" spans="1:18" x14ac:dyDescent="0.35">
      <c r="A719" s="152"/>
      <c r="B719" s="150"/>
      <c r="C719" s="139" t="s">
        <v>30</v>
      </c>
      <c r="D719" s="139"/>
      <c r="E719" s="140"/>
      <c r="F719" s="140"/>
      <c r="G719" s="140"/>
      <c r="H719" s="140"/>
      <c r="I719" s="140"/>
      <c r="J719" s="140"/>
      <c r="K719" s="140"/>
      <c r="L719" s="141"/>
      <c r="M719" s="47"/>
      <c r="N719" s="110"/>
      <c r="O719" s="110"/>
      <c r="P719" s="110"/>
    </row>
    <row r="720" spans="1:18" x14ac:dyDescent="0.35">
      <c r="A720" s="152"/>
      <c r="B720" s="150"/>
      <c r="C720" s="101" t="s">
        <v>31</v>
      </c>
      <c r="D720" s="102">
        <v>9</v>
      </c>
      <c r="E720" s="13">
        <v>0</v>
      </c>
      <c r="F720" s="13">
        <v>0</v>
      </c>
      <c r="G720" s="13"/>
      <c r="H720" s="13">
        <v>0</v>
      </c>
      <c r="I720" s="13">
        <v>0</v>
      </c>
      <c r="J720" s="13">
        <v>156</v>
      </c>
      <c r="K720" s="13">
        <v>0</v>
      </c>
      <c r="L720" s="103">
        <v>165</v>
      </c>
    </row>
    <row r="721" spans="1:18" x14ac:dyDescent="0.35">
      <c r="A721" s="152"/>
      <c r="B721" s="150"/>
      <c r="C721" s="159" t="s">
        <v>32</v>
      </c>
      <c r="D721" s="159"/>
      <c r="E721" s="160"/>
      <c r="F721" s="160"/>
      <c r="G721" s="160"/>
      <c r="H721" s="160"/>
      <c r="I721" s="160"/>
      <c r="J721" s="160"/>
      <c r="K721" s="160"/>
      <c r="L721" s="161"/>
      <c r="M721" s="49" t="str">
        <f>IFERROR((D716+E716+D718+E718+D720+E720+M722)/(D715+E715),"")</f>
        <v/>
      </c>
      <c r="N721" s="120" t="str">
        <f>IFERROR((F716+F718+F720+N722)/F715,"")</f>
        <v/>
      </c>
      <c r="O721" s="120" t="str">
        <f>IFERROR((G716+H716+G718+H718+G720+H720+O722)/(G715+H715),"")</f>
        <v/>
      </c>
      <c r="P721" s="120" t="str">
        <f>IFERROR((I716+I718+I720+P722)/I715,"")</f>
        <v/>
      </c>
    </row>
    <row r="722" spans="1:18" x14ac:dyDescent="0.35">
      <c r="A722" s="152"/>
      <c r="B722" s="150"/>
      <c r="C722" s="121" t="s">
        <v>33</v>
      </c>
      <c r="D722" s="121"/>
      <c r="E722" s="14"/>
      <c r="F722" s="14"/>
      <c r="G722" s="14"/>
      <c r="H722" s="14"/>
      <c r="I722" s="14"/>
      <c r="J722" s="14"/>
      <c r="K722" s="14"/>
      <c r="L722" s="122"/>
      <c r="M722" s="47">
        <f>SUMIF(Working!$A:$A,$A715,Working!AF:AF)-SUMIF(Working!$A:$A,$A715,Working!P:P)</f>
        <v>0</v>
      </c>
      <c r="N722" s="50">
        <f>SUMIF(Working!$A:$A,$A715,Working!AG:AG)-SUMIF(Working!$A:$A,$A715,Working!S:S)</f>
        <v>0</v>
      </c>
      <c r="O722" s="50">
        <f>SUMIF(Working!$A:$A,$A715,Working!AH:AH)-SUMIF(Working!$A:$A,$A715,Working!R:R)</f>
        <v>0</v>
      </c>
      <c r="P722" s="50">
        <f>SUMIF(Working!$A:$A,$A715,Working!AI:AI)-SUMIF(Working!$A:$A,$A715,Working!Q:Q)</f>
        <v>0</v>
      </c>
    </row>
    <row r="723" spans="1:18" x14ac:dyDescent="0.35">
      <c r="A723" s="152"/>
      <c r="B723" s="150"/>
      <c r="C723" s="116" t="s">
        <v>22</v>
      </c>
      <c r="D723" s="117">
        <v>9</v>
      </c>
      <c r="E723" s="118">
        <v>0</v>
      </c>
      <c r="F723" s="118">
        <v>81</v>
      </c>
      <c r="G723" s="118">
        <v>0</v>
      </c>
      <c r="H723" s="118">
        <v>1</v>
      </c>
      <c r="I723" s="118">
        <v>0</v>
      </c>
      <c r="J723" s="118">
        <v>156</v>
      </c>
      <c r="K723" s="118">
        <v>0</v>
      </c>
      <c r="L723" s="119">
        <v>247</v>
      </c>
      <c r="M723" s="138"/>
      <c r="N723" s="123"/>
      <c r="O723" s="123"/>
      <c r="P723" s="123"/>
      <c r="Q723" s="123"/>
      <c r="R723" s="123"/>
    </row>
    <row r="724" spans="1:18" x14ac:dyDescent="0.35">
      <c r="A724" s="152"/>
      <c r="B724" s="150"/>
      <c r="C724" s="113" t="s">
        <v>24</v>
      </c>
      <c r="D724" s="113"/>
      <c r="E724" s="114"/>
      <c r="F724" s="114"/>
      <c r="G724" s="114"/>
      <c r="H724" s="114"/>
      <c r="I724" s="114"/>
      <c r="J724" s="114"/>
      <c r="K724" s="114"/>
      <c r="L724" s="115"/>
    </row>
    <row r="725" spans="1:18" x14ac:dyDescent="0.35">
      <c r="A725" s="151">
        <v>1607727</v>
      </c>
      <c r="B725" s="149" t="s">
        <v>237</v>
      </c>
      <c r="C725" s="145" t="s">
        <v>27</v>
      </c>
      <c r="D725" s="146">
        <v>0</v>
      </c>
      <c r="E725" s="147">
        <v>0</v>
      </c>
      <c r="F725" s="147">
        <v>0</v>
      </c>
      <c r="G725" s="147"/>
      <c r="H725" s="147">
        <v>0</v>
      </c>
      <c r="I725" s="147">
        <v>0</v>
      </c>
      <c r="J725" s="147">
        <v>0</v>
      </c>
      <c r="K725" s="147">
        <v>0</v>
      </c>
      <c r="L725" s="148">
        <v>0</v>
      </c>
      <c r="M725" s="47" t="e">
        <f>(D725+E725)*Q725</f>
        <v>#DIV/0!</v>
      </c>
      <c r="N725" s="112" t="e">
        <f>F725*Q725</f>
        <v>#DIV/0!</v>
      </c>
      <c r="O725" s="112" t="e">
        <f>(G725+H725)*Q725</f>
        <v>#DIV/0!</v>
      </c>
      <c r="P725" s="112" t="e">
        <f>I725*Q725</f>
        <v>#DIV/0!</v>
      </c>
      <c r="Q725" s="14" t="e">
        <f>(J726+J728+J730+R725)/J725</f>
        <v>#DIV/0!</v>
      </c>
      <c r="R725" s="14">
        <v>20</v>
      </c>
    </row>
    <row r="726" spans="1:18" x14ac:dyDescent="0.35">
      <c r="A726" s="152"/>
      <c r="B726" s="150"/>
      <c r="C726" s="101" t="s">
        <v>28</v>
      </c>
      <c r="D726" s="102">
        <v>0</v>
      </c>
      <c r="E726" s="13">
        <v>0</v>
      </c>
      <c r="F726" s="13">
        <v>3</v>
      </c>
      <c r="G726" s="13"/>
      <c r="H726" s="13">
        <v>3</v>
      </c>
      <c r="I726" s="13">
        <v>0</v>
      </c>
      <c r="J726" s="13">
        <v>0</v>
      </c>
      <c r="K726" s="13">
        <v>0</v>
      </c>
      <c r="L726" s="103">
        <v>6</v>
      </c>
      <c r="M726" s="47" t="e">
        <f>M725-(D726+E726+D728+E728+D730+E730)</f>
        <v>#DIV/0!</v>
      </c>
      <c r="N726" s="112" t="e">
        <f>N725-(F726+F728+F730)</f>
        <v>#DIV/0!</v>
      </c>
      <c r="O726" s="112" t="e">
        <f>O725-(G726+H726+G728+H728+G730+H730)</f>
        <v>#DIV/0!</v>
      </c>
      <c r="P726" s="112" t="e">
        <f>P725-(I726+I728+I730)</f>
        <v>#DIV/0!</v>
      </c>
      <c r="Q726" s="14"/>
      <c r="R726" s="14"/>
    </row>
    <row r="727" spans="1:18" x14ac:dyDescent="0.35">
      <c r="A727" s="152"/>
      <c r="B727" s="150"/>
      <c r="C727" s="139" t="s">
        <v>25</v>
      </c>
      <c r="D727" s="139"/>
      <c r="E727" s="140"/>
      <c r="F727" s="140"/>
      <c r="G727" s="140"/>
      <c r="H727" s="140"/>
      <c r="I727" s="140"/>
      <c r="J727" s="140"/>
      <c r="K727" s="140"/>
      <c r="L727" s="141"/>
    </row>
    <row r="728" spans="1:18" x14ac:dyDescent="0.35">
      <c r="A728" s="152"/>
      <c r="B728" s="150"/>
      <c r="C728" s="116" t="s">
        <v>29</v>
      </c>
      <c r="D728" s="117">
        <v>0</v>
      </c>
      <c r="E728" s="118">
        <v>0</v>
      </c>
      <c r="F728" s="118">
        <v>37</v>
      </c>
      <c r="G728" s="118"/>
      <c r="H728" s="118">
        <v>2</v>
      </c>
      <c r="I728" s="118">
        <v>0</v>
      </c>
      <c r="J728" s="118">
        <v>0</v>
      </c>
      <c r="K728" s="118">
        <v>0</v>
      </c>
      <c r="L728" s="119">
        <v>39</v>
      </c>
      <c r="M728" s="49" t="str">
        <f>IFERROR((D726+E726+D728+E728+D730+E730+M729)/(D725+E725),"")</f>
        <v/>
      </c>
      <c r="N728" s="120" t="str">
        <f>IFERROR((F726+F728+F730+N729)/F725,"")</f>
        <v/>
      </c>
      <c r="O728" s="120" t="str">
        <f>IFERROR((G726+H726+G728+H728+G730+H730+O729)/(G725+H725),"")</f>
        <v/>
      </c>
      <c r="P728" s="120" t="str">
        <f>IFERROR((I726+I728+I730+P729)/I725,"")</f>
        <v/>
      </c>
    </row>
    <row r="729" spans="1:18" x14ac:dyDescent="0.35">
      <c r="A729" s="152"/>
      <c r="B729" s="150"/>
      <c r="C729" s="139" t="s">
        <v>30</v>
      </c>
      <c r="D729" s="139"/>
      <c r="E729" s="140"/>
      <c r="F729" s="140"/>
      <c r="G729" s="140"/>
      <c r="H729" s="140"/>
      <c r="I729" s="140"/>
      <c r="J729" s="140"/>
      <c r="K729" s="140"/>
      <c r="L729" s="141"/>
      <c r="M729" s="47"/>
      <c r="N729" s="110"/>
      <c r="O729" s="110"/>
      <c r="P729" s="110"/>
    </row>
    <row r="730" spans="1:18" x14ac:dyDescent="0.35">
      <c r="A730" s="152"/>
      <c r="B730" s="150"/>
      <c r="C730" s="101" t="s">
        <v>31</v>
      </c>
      <c r="D730" s="102">
        <v>0</v>
      </c>
      <c r="E730" s="13">
        <v>11</v>
      </c>
      <c r="F730" s="13">
        <v>0</v>
      </c>
      <c r="G730" s="13"/>
      <c r="H730" s="13">
        <v>0</v>
      </c>
      <c r="I730" s="13">
        <v>86</v>
      </c>
      <c r="J730" s="13">
        <v>88</v>
      </c>
      <c r="K730" s="13">
        <v>0</v>
      </c>
      <c r="L730" s="103">
        <v>185</v>
      </c>
    </row>
    <row r="731" spans="1:18" x14ac:dyDescent="0.35">
      <c r="A731" s="152"/>
      <c r="B731" s="150"/>
      <c r="C731" s="159" t="s">
        <v>32</v>
      </c>
      <c r="D731" s="159"/>
      <c r="E731" s="160"/>
      <c r="F731" s="160"/>
      <c r="G731" s="160"/>
      <c r="H731" s="160"/>
      <c r="I731" s="160"/>
      <c r="J731" s="160"/>
      <c r="K731" s="160"/>
      <c r="L731" s="161"/>
      <c r="M731" s="49" t="str">
        <f>IFERROR((D726+E726+D728+E728+D730+E730+M732)/(D725+E725),"")</f>
        <v/>
      </c>
      <c r="N731" s="120" t="str">
        <f>IFERROR((F726+F728+F730+N732)/F725,"")</f>
        <v/>
      </c>
      <c r="O731" s="120" t="str">
        <f>IFERROR((G726+H726+G728+H728+G730+H730+O732)/(G725+H725),"")</f>
        <v/>
      </c>
      <c r="P731" s="120" t="str">
        <f>IFERROR((I726+I728+I730+P732)/I725,"")</f>
        <v/>
      </c>
    </row>
    <row r="732" spans="1:18" x14ac:dyDescent="0.35">
      <c r="A732" s="152"/>
      <c r="B732" s="150"/>
      <c r="C732" s="121" t="s">
        <v>33</v>
      </c>
      <c r="D732" s="121"/>
      <c r="E732" s="14"/>
      <c r="F732" s="14"/>
      <c r="G732" s="14"/>
      <c r="H732" s="14"/>
      <c r="I732" s="14"/>
      <c r="J732" s="14"/>
      <c r="K732" s="14"/>
      <c r="L732" s="122"/>
      <c r="M732" s="47">
        <f>SUMIF(Working!$A:$A,$A725,Working!AF:AF)-SUMIF(Working!$A:$A,$A725,Working!P:P)</f>
        <v>0</v>
      </c>
      <c r="N732" s="50">
        <f>SUMIF(Working!$A:$A,$A725,Working!AG:AG)-SUMIF(Working!$A:$A,$A725,Working!S:S)</f>
        <v>0</v>
      </c>
      <c r="O732" s="50">
        <f>SUMIF(Working!$A:$A,$A725,Working!AH:AH)-SUMIF(Working!$A:$A,$A725,Working!R:R)</f>
        <v>0</v>
      </c>
      <c r="P732" s="50">
        <f>SUMIF(Working!$A:$A,$A725,Working!AI:AI)-SUMIF(Working!$A:$A,$A725,Working!Q:Q)</f>
        <v>0</v>
      </c>
    </row>
    <row r="733" spans="1:18" x14ac:dyDescent="0.35">
      <c r="A733" s="152"/>
      <c r="B733" s="150"/>
      <c r="C733" s="116" t="s">
        <v>22</v>
      </c>
      <c r="D733" s="117">
        <v>0</v>
      </c>
      <c r="E733" s="118">
        <v>11</v>
      </c>
      <c r="F733" s="118">
        <v>40</v>
      </c>
      <c r="G733" s="118">
        <v>0</v>
      </c>
      <c r="H733" s="118">
        <v>5</v>
      </c>
      <c r="I733" s="118">
        <v>86</v>
      </c>
      <c r="J733" s="118">
        <v>88</v>
      </c>
      <c r="K733" s="118">
        <v>0</v>
      </c>
      <c r="L733" s="119">
        <v>230</v>
      </c>
      <c r="M733" s="138"/>
      <c r="N733" s="123"/>
      <c r="O733" s="123"/>
      <c r="P733" s="123"/>
      <c r="Q733" s="123"/>
      <c r="R733" s="123"/>
    </row>
    <row r="734" spans="1:18" x14ac:dyDescent="0.35">
      <c r="A734" s="152"/>
      <c r="B734" s="150"/>
      <c r="C734" s="113" t="s">
        <v>24</v>
      </c>
      <c r="D734" s="113"/>
      <c r="E734" s="114"/>
      <c r="F734" s="114"/>
      <c r="G734" s="114"/>
      <c r="H734" s="114"/>
      <c r="I734" s="114"/>
      <c r="J734" s="114"/>
      <c r="K734" s="114"/>
      <c r="L734" s="115"/>
    </row>
    <row r="735" spans="1:18" x14ac:dyDescent="0.35">
      <c r="A735" s="151">
        <v>1607728</v>
      </c>
      <c r="B735" s="149" t="s">
        <v>230</v>
      </c>
      <c r="C735" s="145" t="s">
        <v>27</v>
      </c>
      <c r="D735" s="146">
        <v>0</v>
      </c>
      <c r="E735" s="147">
        <v>0</v>
      </c>
      <c r="F735" s="147">
        <v>0</v>
      </c>
      <c r="G735" s="147"/>
      <c r="H735" s="147">
        <v>0</v>
      </c>
      <c r="I735" s="147">
        <v>0</v>
      </c>
      <c r="J735" s="147">
        <v>0</v>
      </c>
      <c r="K735" s="147">
        <v>0</v>
      </c>
      <c r="L735" s="148">
        <v>0</v>
      </c>
      <c r="M735" s="47" t="e">
        <f>(D735+E735)*Q735</f>
        <v>#DIV/0!</v>
      </c>
      <c r="N735" s="112" t="e">
        <f>F735*Q735</f>
        <v>#DIV/0!</v>
      </c>
      <c r="O735" s="112" t="e">
        <f>(G735+H735)*Q735</f>
        <v>#DIV/0!</v>
      </c>
      <c r="P735" s="112" t="e">
        <f>I735*Q735</f>
        <v>#DIV/0!</v>
      </c>
      <c r="Q735" s="14" t="e">
        <f>(J736+J738+J740+R735)/J735</f>
        <v>#DIV/0!</v>
      </c>
      <c r="R735" s="14">
        <v>20</v>
      </c>
    </row>
    <row r="736" spans="1:18" x14ac:dyDescent="0.35">
      <c r="A736" s="152"/>
      <c r="B736" s="150"/>
      <c r="C736" s="101" t="s">
        <v>28</v>
      </c>
      <c r="D736" s="102">
        <v>0</v>
      </c>
      <c r="E736" s="13">
        <v>0</v>
      </c>
      <c r="F736" s="13">
        <v>1</v>
      </c>
      <c r="G736" s="13"/>
      <c r="H736" s="13">
        <v>0</v>
      </c>
      <c r="I736" s="13">
        <v>0</v>
      </c>
      <c r="J736" s="13">
        <v>0</v>
      </c>
      <c r="K736" s="13">
        <v>0</v>
      </c>
      <c r="L736" s="103">
        <v>1</v>
      </c>
      <c r="M736" s="47" t="e">
        <f>M735-(D736+E736+D738+E738+D740+E740)</f>
        <v>#DIV/0!</v>
      </c>
      <c r="N736" s="112" t="e">
        <f>N735-(F736+F738+F740)</f>
        <v>#DIV/0!</v>
      </c>
      <c r="O736" s="112" t="e">
        <f>O735-(G736+H736+G738+H738+G740+H740)</f>
        <v>#DIV/0!</v>
      </c>
      <c r="P736" s="112" t="e">
        <f>P735-(I736+I738+I740)</f>
        <v>#DIV/0!</v>
      </c>
      <c r="Q736" s="14"/>
      <c r="R736" s="14"/>
    </row>
    <row r="737" spans="1:18" x14ac:dyDescent="0.35">
      <c r="A737" s="152"/>
      <c r="B737" s="150"/>
      <c r="C737" s="139" t="s">
        <v>25</v>
      </c>
      <c r="D737" s="139"/>
      <c r="E737" s="140"/>
      <c r="F737" s="140"/>
      <c r="G737" s="140"/>
      <c r="H737" s="140"/>
      <c r="I737" s="140"/>
      <c r="J737" s="140"/>
      <c r="K737" s="140"/>
      <c r="L737" s="141"/>
    </row>
    <row r="738" spans="1:18" x14ac:dyDescent="0.35">
      <c r="A738" s="152"/>
      <c r="B738" s="150"/>
      <c r="C738" s="116" t="s">
        <v>29</v>
      </c>
      <c r="D738" s="117">
        <v>0</v>
      </c>
      <c r="E738" s="118">
        <v>0</v>
      </c>
      <c r="F738" s="118">
        <v>47</v>
      </c>
      <c r="G738" s="118"/>
      <c r="H738" s="118">
        <v>0</v>
      </c>
      <c r="I738" s="118">
        <v>0</v>
      </c>
      <c r="J738" s="118">
        <v>0</v>
      </c>
      <c r="K738" s="118">
        <v>0</v>
      </c>
      <c r="L738" s="119">
        <v>47</v>
      </c>
      <c r="M738" s="49" t="str">
        <f>IFERROR((D736+E736+D738+E738+D740+E740+M739)/(D735+E735),"")</f>
        <v/>
      </c>
      <c r="N738" s="120" t="str">
        <f>IFERROR((F736+F738+F740+N739)/F735,"")</f>
        <v/>
      </c>
      <c r="O738" s="120" t="str">
        <f>IFERROR((G736+H736+G738+H738+G740+H740+O739)/(G735+H735),"")</f>
        <v/>
      </c>
      <c r="P738" s="120" t="str">
        <f>IFERROR((I736+I738+I740+P739)/I735,"")</f>
        <v/>
      </c>
    </row>
    <row r="739" spans="1:18" x14ac:dyDescent="0.35">
      <c r="A739" s="152"/>
      <c r="B739" s="150"/>
      <c r="C739" s="139" t="s">
        <v>30</v>
      </c>
      <c r="D739" s="139"/>
      <c r="E739" s="140"/>
      <c r="F739" s="140"/>
      <c r="G739" s="140"/>
      <c r="H739" s="140"/>
      <c r="I739" s="140"/>
      <c r="J739" s="140"/>
      <c r="K739" s="140"/>
      <c r="L739" s="141"/>
      <c r="M739" s="47"/>
      <c r="N739" s="110"/>
      <c r="O739" s="110"/>
      <c r="P739" s="110"/>
    </row>
    <row r="740" spans="1:18" x14ac:dyDescent="0.35">
      <c r="A740" s="152"/>
      <c r="B740" s="150"/>
      <c r="C740" s="101" t="s">
        <v>31</v>
      </c>
      <c r="D740" s="102">
        <v>0</v>
      </c>
      <c r="E740" s="13">
        <v>0</v>
      </c>
      <c r="F740" s="13">
        <v>0</v>
      </c>
      <c r="G740" s="13"/>
      <c r="H740" s="13">
        <v>0</v>
      </c>
      <c r="I740" s="13">
        <v>0</v>
      </c>
      <c r="J740" s="13">
        <v>75</v>
      </c>
      <c r="K740" s="13">
        <v>0</v>
      </c>
      <c r="L740" s="103">
        <v>75</v>
      </c>
    </row>
    <row r="741" spans="1:18" x14ac:dyDescent="0.35">
      <c r="A741" s="152"/>
      <c r="B741" s="150"/>
      <c r="C741" s="159" t="s">
        <v>32</v>
      </c>
      <c r="D741" s="159"/>
      <c r="E741" s="160"/>
      <c r="F741" s="160"/>
      <c r="G741" s="160"/>
      <c r="H741" s="160"/>
      <c r="I741" s="160"/>
      <c r="J741" s="160"/>
      <c r="K741" s="160"/>
      <c r="L741" s="161"/>
      <c r="M741" s="49" t="str">
        <f>IFERROR((D736+E736+D738+E738+D740+E740+M742)/(D735+E735),"")</f>
        <v/>
      </c>
      <c r="N741" s="120" t="str">
        <f>IFERROR((F736+F738+F740+N742)/F735,"")</f>
        <v/>
      </c>
      <c r="O741" s="120" t="str">
        <f>IFERROR((G736+H736+G738+H738+G740+H740+O742)/(G735+H735),"")</f>
        <v/>
      </c>
      <c r="P741" s="120" t="str">
        <f>IFERROR((I736+I738+I740+P742)/I735,"")</f>
        <v/>
      </c>
    </row>
    <row r="742" spans="1:18" x14ac:dyDescent="0.35">
      <c r="A742" s="152"/>
      <c r="B742" s="150"/>
      <c r="C742" s="121" t="s">
        <v>33</v>
      </c>
      <c r="D742" s="121"/>
      <c r="E742" s="14"/>
      <c r="F742" s="14"/>
      <c r="G742" s="14"/>
      <c r="H742" s="14"/>
      <c r="I742" s="14"/>
      <c r="J742" s="14"/>
      <c r="K742" s="14"/>
      <c r="L742" s="122"/>
      <c r="M742" s="47">
        <f>SUMIF(Working!$A:$A,$A735,Working!AF:AF)-SUMIF(Working!$A:$A,$A735,Working!P:P)</f>
        <v>0</v>
      </c>
      <c r="N742" s="50">
        <f>SUMIF(Working!$A:$A,$A735,Working!AG:AG)-SUMIF(Working!$A:$A,$A735,Working!S:S)</f>
        <v>0</v>
      </c>
      <c r="O742" s="50">
        <f>SUMIF(Working!$A:$A,$A735,Working!AH:AH)-SUMIF(Working!$A:$A,$A735,Working!R:R)</f>
        <v>0</v>
      </c>
      <c r="P742" s="50">
        <f>SUMIF(Working!$A:$A,$A735,Working!AI:AI)-SUMIF(Working!$A:$A,$A735,Working!Q:Q)</f>
        <v>0</v>
      </c>
    </row>
    <row r="743" spans="1:18" x14ac:dyDescent="0.35">
      <c r="A743" s="152"/>
      <c r="B743" s="150"/>
      <c r="C743" s="116" t="s">
        <v>22</v>
      </c>
      <c r="D743" s="117">
        <v>0</v>
      </c>
      <c r="E743" s="118">
        <v>0</v>
      </c>
      <c r="F743" s="118">
        <v>48</v>
      </c>
      <c r="G743" s="118">
        <v>0</v>
      </c>
      <c r="H743" s="118">
        <v>0</v>
      </c>
      <c r="I743" s="118">
        <v>0</v>
      </c>
      <c r="J743" s="118">
        <v>75</v>
      </c>
      <c r="K743" s="118">
        <v>0</v>
      </c>
      <c r="L743" s="119">
        <v>123</v>
      </c>
      <c r="M743" s="138"/>
      <c r="N743" s="123"/>
      <c r="O743" s="123"/>
      <c r="P743" s="123"/>
      <c r="Q743" s="123"/>
      <c r="R743" s="123"/>
    </row>
    <row r="744" spans="1:18" x14ac:dyDescent="0.35">
      <c r="A744" s="152"/>
      <c r="B744" s="150"/>
      <c r="C744" s="113" t="s">
        <v>24</v>
      </c>
      <c r="D744" s="113"/>
      <c r="E744" s="114"/>
      <c r="F744" s="114"/>
      <c r="G744" s="114"/>
      <c r="H744" s="114"/>
      <c r="I744" s="114"/>
      <c r="J744" s="114"/>
      <c r="K744" s="114"/>
      <c r="L744" s="115"/>
    </row>
    <row r="745" spans="1:18" x14ac:dyDescent="0.35">
      <c r="A745" s="151">
        <v>1607736</v>
      </c>
      <c r="B745" s="149" t="s">
        <v>196</v>
      </c>
      <c r="C745" s="145" t="s">
        <v>27</v>
      </c>
      <c r="D745" s="146">
        <v>108</v>
      </c>
      <c r="E745" s="147">
        <v>0</v>
      </c>
      <c r="F745" s="147">
        <v>56</v>
      </c>
      <c r="G745" s="147"/>
      <c r="H745" s="147">
        <v>146</v>
      </c>
      <c r="I745" s="147">
        <v>136</v>
      </c>
      <c r="J745" s="147">
        <v>360</v>
      </c>
      <c r="K745" s="147">
        <v>0</v>
      </c>
      <c r="L745" s="148">
        <v>806</v>
      </c>
      <c r="M745" s="47">
        <f>(D745+E745)*Q745</f>
        <v>123.89999999999999</v>
      </c>
      <c r="N745" s="112">
        <f>F745*Q745</f>
        <v>64.24444444444444</v>
      </c>
      <c r="O745" s="112">
        <f>(G745+H745)*Q745</f>
        <v>167.49444444444444</v>
      </c>
      <c r="P745" s="112">
        <f>I745*Q745</f>
        <v>156.02222222222221</v>
      </c>
      <c r="Q745" s="14">
        <f>(J746+J748+J750+R745)/J745</f>
        <v>1.1472222222222221</v>
      </c>
      <c r="R745" s="14">
        <v>20</v>
      </c>
    </row>
    <row r="746" spans="1:18" x14ac:dyDescent="0.35">
      <c r="A746" s="152"/>
      <c r="B746" s="150"/>
      <c r="C746" s="101" t="s">
        <v>28</v>
      </c>
      <c r="D746" s="102">
        <v>41</v>
      </c>
      <c r="E746" s="13">
        <v>0</v>
      </c>
      <c r="F746" s="13">
        <v>24</v>
      </c>
      <c r="G746" s="13"/>
      <c r="H746" s="13">
        <v>86</v>
      </c>
      <c r="I746" s="13">
        <v>5</v>
      </c>
      <c r="J746" s="13">
        <v>135</v>
      </c>
      <c r="K746" s="13">
        <v>0</v>
      </c>
      <c r="L746" s="103">
        <v>291</v>
      </c>
      <c r="M746" s="47">
        <f>M745-(D746+E746+D748+E748+D750+E750)</f>
        <v>-411.1</v>
      </c>
      <c r="N746" s="112">
        <f>N745-(F746+F748+F750)</f>
        <v>-63.75555555555556</v>
      </c>
      <c r="O746" s="112">
        <f>O745-(G746+H746+G748+H748+G750+H750)</f>
        <v>-93.50555555555556</v>
      </c>
      <c r="P746" s="112">
        <f>P745-(I746+I748+I750)</f>
        <v>-243.97777777777779</v>
      </c>
      <c r="Q746" s="14"/>
      <c r="R746" s="14"/>
    </row>
    <row r="747" spans="1:18" x14ac:dyDescent="0.35">
      <c r="A747" s="152"/>
      <c r="B747" s="150"/>
      <c r="C747" s="139" t="s">
        <v>25</v>
      </c>
      <c r="D747" s="139">
        <v>0.37962962962962965</v>
      </c>
      <c r="E747" s="140"/>
      <c r="F747" s="140">
        <v>0.42857142857142855</v>
      </c>
      <c r="G747" s="140"/>
      <c r="H747" s="140">
        <v>0.58904109589041098</v>
      </c>
      <c r="I747" s="140">
        <v>3.6764705882352942E-2</v>
      </c>
      <c r="J747" s="140">
        <v>0.375</v>
      </c>
      <c r="K747" s="140"/>
      <c r="L747" s="141">
        <v>0.36104218362282881</v>
      </c>
    </row>
    <row r="748" spans="1:18" x14ac:dyDescent="0.35">
      <c r="A748" s="152"/>
      <c r="B748" s="150"/>
      <c r="C748" s="116" t="s">
        <v>29</v>
      </c>
      <c r="D748" s="117">
        <v>89</v>
      </c>
      <c r="E748" s="118">
        <v>405</v>
      </c>
      <c r="F748" s="118">
        <v>64</v>
      </c>
      <c r="G748" s="118"/>
      <c r="H748" s="118">
        <v>175</v>
      </c>
      <c r="I748" s="118">
        <v>395</v>
      </c>
      <c r="J748" s="118">
        <v>258</v>
      </c>
      <c r="K748" s="118">
        <v>351</v>
      </c>
      <c r="L748" s="119">
        <v>1737</v>
      </c>
      <c r="M748" s="49">
        <f>IFERROR((D746+E746+D748+E748+D750+E750+M749)/(D745+E745),"")</f>
        <v>4.9537037037037033</v>
      </c>
      <c r="N748" s="120">
        <f>IFERROR((F746+F748+F750+N749)/F745,"")</f>
        <v>2.2857142857142856</v>
      </c>
      <c r="O748" s="120">
        <f>IFERROR((G746+H746+G748+H748+G750+H750+O749)/(G745+H745),"")</f>
        <v>1.7876712328767124</v>
      </c>
      <c r="P748" s="120">
        <f>IFERROR((I746+I748+I750+P749)/I745,"")</f>
        <v>2.9411764705882355</v>
      </c>
    </row>
    <row r="749" spans="1:18" x14ac:dyDescent="0.35">
      <c r="A749" s="152"/>
      <c r="B749" s="150"/>
      <c r="C749" s="139" t="s">
        <v>30</v>
      </c>
      <c r="D749" s="139">
        <v>1.2037037037037037</v>
      </c>
      <c r="E749" s="140"/>
      <c r="F749" s="140">
        <v>1.5714285714285714</v>
      </c>
      <c r="G749" s="140"/>
      <c r="H749" s="140">
        <v>1.7876712328767124</v>
      </c>
      <c r="I749" s="140">
        <v>2.9411764705882355</v>
      </c>
      <c r="J749" s="140">
        <v>1.0916666666666666</v>
      </c>
      <c r="K749" s="140"/>
      <c r="L749" s="141">
        <v>2.5161290322580645</v>
      </c>
      <c r="M749" s="47"/>
      <c r="N749" s="110"/>
      <c r="O749" s="110"/>
      <c r="P749" s="110"/>
    </row>
    <row r="750" spans="1:18" x14ac:dyDescent="0.35">
      <c r="A750" s="152"/>
      <c r="B750" s="150"/>
      <c r="C750" s="101" t="s">
        <v>31</v>
      </c>
      <c r="D750" s="102">
        <v>0</v>
      </c>
      <c r="E750" s="13">
        <v>0</v>
      </c>
      <c r="F750" s="13">
        <v>40</v>
      </c>
      <c r="G750" s="13"/>
      <c r="H750" s="13">
        <v>0</v>
      </c>
      <c r="I750" s="13">
        <v>0</v>
      </c>
      <c r="J750" s="13">
        <v>0</v>
      </c>
      <c r="K750" s="13">
        <v>0</v>
      </c>
      <c r="L750" s="103">
        <v>40</v>
      </c>
    </row>
    <row r="751" spans="1:18" x14ac:dyDescent="0.35">
      <c r="A751" s="152"/>
      <c r="B751" s="150"/>
      <c r="C751" s="159" t="s">
        <v>32</v>
      </c>
      <c r="D751" s="159">
        <v>1.2037037037037037</v>
      </c>
      <c r="E751" s="160"/>
      <c r="F751" s="160">
        <v>2.2857142857142856</v>
      </c>
      <c r="G751" s="160"/>
      <c r="H751" s="160">
        <v>1.7876712328767124</v>
      </c>
      <c r="I751" s="160">
        <v>2.9411764705882355</v>
      </c>
      <c r="J751" s="160">
        <v>1.0916666666666666</v>
      </c>
      <c r="K751" s="160"/>
      <c r="L751" s="161">
        <v>2.56575682382134</v>
      </c>
      <c r="M751" s="49">
        <f>IFERROR((D746+E746+D748+E748+D750+E750+M752)/(D745+E745),"")</f>
        <v>4.9537037037037033</v>
      </c>
      <c r="N751" s="120">
        <f>IFERROR((F746+F748+F750+N752)/F745,"")</f>
        <v>2.2857142857142856</v>
      </c>
      <c r="O751" s="120">
        <f>IFERROR((G746+H746+G748+H748+G750+H750+O752)/(G745+H745),"")</f>
        <v>1.7876712328767124</v>
      </c>
      <c r="P751" s="120">
        <f>IFERROR((I746+I748+I750+P752)/I745,"")</f>
        <v>2.9411764705882355</v>
      </c>
    </row>
    <row r="752" spans="1:18" x14ac:dyDescent="0.35">
      <c r="A752" s="152"/>
      <c r="B752" s="150"/>
      <c r="C752" s="121" t="s">
        <v>33</v>
      </c>
      <c r="D752" s="121"/>
      <c r="E752" s="14"/>
      <c r="F752" s="14"/>
      <c r="G752" s="14"/>
      <c r="H752" s="14"/>
      <c r="I752" s="14"/>
      <c r="J752" s="14"/>
      <c r="K752" s="14"/>
      <c r="L752" s="122"/>
      <c r="M752" s="47">
        <f>SUMIF(Working!$A:$A,$A745,Working!AF:AF)-SUMIF(Working!$A:$A,$A745,Working!P:P)</f>
        <v>0</v>
      </c>
      <c r="N752" s="50">
        <f>SUMIF(Working!$A:$A,$A745,Working!AG:AG)-SUMIF(Working!$A:$A,$A745,Working!S:S)</f>
        <v>0</v>
      </c>
      <c r="O752" s="50">
        <f>SUMIF(Working!$A:$A,$A745,Working!AH:AH)-SUMIF(Working!$A:$A,$A745,Working!R:R)</f>
        <v>0</v>
      </c>
      <c r="P752" s="50">
        <f>SUMIF(Working!$A:$A,$A745,Working!AI:AI)-SUMIF(Working!$A:$A,$A745,Working!Q:Q)</f>
        <v>0</v>
      </c>
    </row>
    <row r="753" spans="1:18" x14ac:dyDescent="0.35">
      <c r="A753" s="152"/>
      <c r="B753" s="150"/>
      <c r="C753" s="116" t="s">
        <v>22</v>
      </c>
      <c r="D753" s="117">
        <v>22</v>
      </c>
      <c r="E753" s="118">
        <v>405</v>
      </c>
      <c r="F753" s="118">
        <v>72</v>
      </c>
      <c r="G753" s="118">
        <v>0</v>
      </c>
      <c r="H753" s="118">
        <v>115</v>
      </c>
      <c r="I753" s="118">
        <v>264</v>
      </c>
      <c r="J753" s="118">
        <v>33</v>
      </c>
      <c r="K753" s="118">
        <v>351</v>
      </c>
      <c r="L753" s="119">
        <v>1262</v>
      </c>
      <c r="M753" s="138"/>
      <c r="N753" s="123"/>
      <c r="O753" s="123"/>
      <c r="P753" s="123"/>
      <c r="Q753" s="123"/>
      <c r="R753" s="123"/>
    </row>
    <row r="754" spans="1:18" x14ac:dyDescent="0.35">
      <c r="A754" s="152"/>
      <c r="B754" s="150"/>
      <c r="C754" s="113" t="s">
        <v>24</v>
      </c>
      <c r="D754" s="113"/>
      <c r="E754" s="114"/>
      <c r="F754" s="114"/>
      <c r="G754" s="114"/>
      <c r="H754" s="114"/>
      <c r="I754" s="114"/>
      <c r="J754" s="114"/>
      <c r="K754" s="114"/>
      <c r="L754" s="115"/>
    </row>
    <row r="755" spans="1:18" x14ac:dyDescent="0.35">
      <c r="A755" s="151">
        <v>1607737</v>
      </c>
      <c r="B755" s="149" t="s">
        <v>197</v>
      </c>
      <c r="C755" s="145" t="s">
        <v>27</v>
      </c>
      <c r="D755" s="146">
        <v>103</v>
      </c>
      <c r="E755" s="147">
        <v>0</v>
      </c>
      <c r="F755" s="147">
        <v>55</v>
      </c>
      <c r="G755" s="147"/>
      <c r="H755" s="147">
        <v>147</v>
      </c>
      <c r="I755" s="147">
        <v>136</v>
      </c>
      <c r="J755" s="147">
        <v>325</v>
      </c>
      <c r="K755" s="147">
        <v>0</v>
      </c>
      <c r="L755" s="148">
        <v>766</v>
      </c>
      <c r="M755" s="47">
        <f>(D755+E755)*Q755</f>
        <v>177.79384615384615</v>
      </c>
      <c r="N755" s="112">
        <f>F755*Q755</f>
        <v>94.938461538461539</v>
      </c>
      <c r="O755" s="112">
        <f>(G755+H755)*Q755</f>
        <v>253.74461538461537</v>
      </c>
      <c r="P755" s="112">
        <f>I755*Q755</f>
        <v>234.75692307692307</v>
      </c>
      <c r="Q755" s="14">
        <f>(J756+J758+J760+R755)/J755</f>
        <v>1.7261538461538461</v>
      </c>
      <c r="R755" s="14">
        <v>20</v>
      </c>
    </row>
    <row r="756" spans="1:18" x14ac:dyDescent="0.35">
      <c r="A756" s="152"/>
      <c r="B756" s="150"/>
      <c r="C756" s="101" t="s">
        <v>28</v>
      </c>
      <c r="D756" s="102">
        <v>59</v>
      </c>
      <c r="E756" s="13">
        <v>0</v>
      </c>
      <c r="F756" s="13">
        <v>17</v>
      </c>
      <c r="G756" s="13"/>
      <c r="H756" s="13">
        <v>90</v>
      </c>
      <c r="I756" s="13">
        <v>0</v>
      </c>
      <c r="J756" s="13">
        <v>147</v>
      </c>
      <c r="K756" s="13">
        <v>0</v>
      </c>
      <c r="L756" s="103">
        <v>313</v>
      </c>
      <c r="M756" s="47">
        <f>M755-(D756+E756+D758+E758+D760+E760)</f>
        <v>-785.20615384615382</v>
      </c>
      <c r="N756" s="112">
        <f>N755-(F756+F758+F760)</f>
        <v>-61.061538461538461</v>
      </c>
      <c r="O756" s="112">
        <f>O755-(G756+H756+G758+H758+G760+H760)</f>
        <v>50.744615384615372</v>
      </c>
      <c r="P756" s="112">
        <f>P755-(I756+I758+I760)</f>
        <v>-2646.2430769230768</v>
      </c>
      <c r="Q756" s="14"/>
      <c r="R756" s="14"/>
    </row>
    <row r="757" spans="1:18" x14ac:dyDescent="0.35">
      <c r="A757" s="152"/>
      <c r="B757" s="150"/>
      <c r="C757" s="139" t="s">
        <v>25</v>
      </c>
      <c r="D757" s="139">
        <v>0.57281553398058249</v>
      </c>
      <c r="E757" s="140"/>
      <c r="F757" s="140">
        <v>0.30909090909090908</v>
      </c>
      <c r="G757" s="140"/>
      <c r="H757" s="140">
        <v>0.61224489795918369</v>
      </c>
      <c r="I757" s="140">
        <v>0</v>
      </c>
      <c r="J757" s="140">
        <v>0.4523076923076923</v>
      </c>
      <c r="K757" s="140"/>
      <c r="L757" s="141">
        <v>0.40861618798955612</v>
      </c>
    </row>
    <row r="758" spans="1:18" x14ac:dyDescent="0.35">
      <c r="A758" s="152"/>
      <c r="B758" s="150"/>
      <c r="C758" s="116" t="s">
        <v>29</v>
      </c>
      <c r="D758" s="117">
        <v>54</v>
      </c>
      <c r="E758" s="118">
        <v>850</v>
      </c>
      <c r="F758" s="118">
        <v>139</v>
      </c>
      <c r="G758" s="118"/>
      <c r="H758" s="118">
        <v>113</v>
      </c>
      <c r="I758" s="118">
        <v>2580</v>
      </c>
      <c r="J758" s="118">
        <v>394</v>
      </c>
      <c r="K758" s="118">
        <v>125</v>
      </c>
      <c r="L758" s="119">
        <v>4255</v>
      </c>
      <c r="M758" s="49">
        <f>IFERROR((D756+E756+D758+E758+D760+E760+M759)/(D755+E755),"")</f>
        <v>9.349514563106796</v>
      </c>
      <c r="N758" s="120">
        <f>IFERROR((F756+F758+F760+N759)/F755,"")</f>
        <v>2.8363636363636364</v>
      </c>
      <c r="O758" s="120">
        <f>IFERROR((G756+H756+G758+H758+G760+H760+O759)/(G755+H755),"")</f>
        <v>1.3809523809523809</v>
      </c>
      <c r="P758" s="120">
        <f>IFERROR((I756+I758+I760+P759)/I755,"")</f>
        <v>21.183823529411764</v>
      </c>
    </row>
    <row r="759" spans="1:18" x14ac:dyDescent="0.35">
      <c r="A759" s="152"/>
      <c r="B759" s="150"/>
      <c r="C759" s="139" t="s">
        <v>30</v>
      </c>
      <c r="D759" s="139">
        <v>1.0970873786407767</v>
      </c>
      <c r="E759" s="140"/>
      <c r="F759" s="140">
        <v>2.8363636363636364</v>
      </c>
      <c r="G759" s="140"/>
      <c r="H759" s="140">
        <v>1.3809523809523809</v>
      </c>
      <c r="I759" s="140">
        <v>18.970588235294116</v>
      </c>
      <c r="J759" s="140">
        <v>1.6646153846153846</v>
      </c>
      <c r="K759" s="140"/>
      <c r="L759" s="141">
        <v>5.9634464751958225</v>
      </c>
      <c r="M759" s="47"/>
      <c r="N759" s="110"/>
      <c r="O759" s="110"/>
      <c r="P759" s="110"/>
    </row>
    <row r="760" spans="1:18" x14ac:dyDescent="0.35">
      <c r="A760" s="152"/>
      <c r="B760" s="150"/>
      <c r="C760" s="101" t="s">
        <v>31</v>
      </c>
      <c r="D760" s="102">
        <v>0</v>
      </c>
      <c r="E760" s="13">
        <v>0</v>
      </c>
      <c r="F760" s="13">
        <v>0</v>
      </c>
      <c r="G760" s="13"/>
      <c r="H760" s="13">
        <v>0</v>
      </c>
      <c r="I760" s="13">
        <v>301</v>
      </c>
      <c r="J760" s="13">
        <v>0</v>
      </c>
      <c r="K760" s="13">
        <v>0</v>
      </c>
      <c r="L760" s="103">
        <v>301</v>
      </c>
    </row>
    <row r="761" spans="1:18" x14ac:dyDescent="0.35">
      <c r="A761" s="152"/>
      <c r="B761" s="150"/>
      <c r="C761" s="159" t="s">
        <v>32</v>
      </c>
      <c r="D761" s="159">
        <v>1.0970873786407767</v>
      </c>
      <c r="E761" s="160"/>
      <c r="F761" s="160">
        <v>2.8363636363636364</v>
      </c>
      <c r="G761" s="160"/>
      <c r="H761" s="160">
        <v>1.3809523809523809</v>
      </c>
      <c r="I761" s="160">
        <v>21.183823529411764</v>
      </c>
      <c r="J761" s="160">
        <v>1.6646153846153846</v>
      </c>
      <c r="K761" s="160"/>
      <c r="L761" s="161">
        <v>6.3563968668407309</v>
      </c>
      <c r="M761" s="49">
        <f>IFERROR((D756+E756+D758+E758+D760+E760+M762)/(D755+E755),"")</f>
        <v>9.349514563106796</v>
      </c>
      <c r="N761" s="120">
        <f>IFERROR((F756+F758+F760+N762)/F755,"")</f>
        <v>2.8363636363636364</v>
      </c>
      <c r="O761" s="120">
        <f>IFERROR((G756+H756+G758+H758+G760+H760+O762)/(G755+H755),"")</f>
        <v>1.3809523809523809</v>
      </c>
      <c r="P761" s="120">
        <f>IFERROR((I756+I758+I760+P762)/I755,"")</f>
        <v>21.183823529411764</v>
      </c>
    </row>
    <row r="762" spans="1:18" x14ac:dyDescent="0.35">
      <c r="A762" s="152"/>
      <c r="B762" s="150"/>
      <c r="C762" s="121" t="s">
        <v>33</v>
      </c>
      <c r="D762" s="121"/>
      <c r="E762" s="14"/>
      <c r="F762" s="14"/>
      <c r="G762" s="14"/>
      <c r="H762" s="14"/>
      <c r="I762" s="14"/>
      <c r="J762" s="14"/>
      <c r="K762" s="14"/>
      <c r="L762" s="122"/>
      <c r="M762" s="47">
        <f>SUMIF(Working!$A:$A,$A755,Working!AF:AF)-SUMIF(Working!$A:$A,$A755,Working!P:P)</f>
        <v>0</v>
      </c>
      <c r="N762" s="50">
        <f>SUMIF(Working!$A:$A,$A755,Working!AG:AG)-SUMIF(Working!$A:$A,$A755,Working!S:S)</f>
        <v>0</v>
      </c>
      <c r="O762" s="50">
        <f>SUMIF(Working!$A:$A,$A755,Working!AH:AH)-SUMIF(Working!$A:$A,$A755,Working!R:R)</f>
        <v>0</v>
      </c>
      <c r="P762" s="50">
        <f>SUMIF(Working!$A:$A,$A755,Working!AI:AI)-SUMIF(Working!$A:$A,$A755,Working!Q:Q)</f>
        <v>0</v>
      </c>
    </row>
    <row r="763" spans="1:18" x14ac:dyDescent="0.35">
      <c r="A763" s="152"/>
      <c r="B763" s="150"/>
      <c r="C763" s="116" t="s">
        <v>22</v>
      </c>
      <c r="D763" s="117">
        <v>10</v>
      </c>
      <c r="E763" s="118">
        <v>850</v>
      </c>
      <c r="F763" s="118">
        <v>101</v>
      </c>
      <c r="G763" s="118">
        <v>0</v>
      </c>
      <c r="H763" s="118">
        <v>56</v>
      </c>
      <c r="I763" s="118">
        <v>2745</v>
      </c>
      <c r="J763" s="118">
        <v>216</v>
      </c>
      <c r="K763" s="118">
        <v>125</v>
      </c>
      <c r="L763" s="119">
        <v>4103</v>
      </c>
      <c r="M763" s="138"/>
      <c r="N763" s="123"/>
      <c r="O763" s="123"/>
      <c r="P763" s="123"/>
      <c r="Q763" s="123"/>
      <c r="R763" s="123"/>
    </row>
    <row r="764" spans="1:18" x14ac:dyDescent="0.35">
      <c r="A764" s="152"/>
      <c r="B764" s="150"/>
      <c r="C764" s="113" t="s">
        <v>24</v>
      </c>
      <c r="D764" s="113"/>
      <c r="E764" s="114"/>
      <c r="F764" s="114"/>
      <c r="G764" s="114"/>
      <c r="H764" s="114"/>
      <c r="I764" s="114"/>
      <c r="J764" s="114"/>
      <c r="K764" s="114"/>
      <c r="L764" s="115"/>
    </row>
    <row r="765" spans="1:18" x14ac:dyDescent="0.35">
      <c r="A765" s="151">
        <v>1607738</v>
      </c>
      <c r="B765" s="149" t="s">
        <v>211</v>
      </c>
      <c r="C765" s="145" t="s">
        <v>27</v>
      </c>
      <c r="D765" s="146">
        <v>74</v>
      </c>
      <c r="E765" s="147">
        <v>0</v>
      </c>
      <c r="F765" s="147">
        <v>15</v>
      </c>
      <c r="G765" s="147"/>
      <c r="H765" s="147">
        <v>218</v>
      </c>
      <c r="I765" s="147">
        <v>550</v>
      </c>
      <c r="J765" s="147">
        <v>210</v>
      </c>
      <c r="K765" s="147">
        <v>0</v>
      </c>
      <c r="L765" s="148">
        <v>1067</v>
      </c>
      <c r="M765" s="47">
        <f>(D765+E765)*Q765</f>
        <v>68.714285714285722</v>
      </c>
      <c r="N765" s="112">
        <f>F765*Q765</f>
        <v>13.928571428571429</v>
      </c>
      <c r="O765" s="112">
        <f>(G765+H765)*Q765</f>
        <v>202.42857142857144</v>
      </c>
      <c r="P765" s="112">
        <f>I765*Q765</f>
        <v>510.71428571428572</v>
      </c>
      <c r="Q765" s="14">
        <f>(J766+J768+J770+R765)/J765</f>
        <v>0.9285714285714286</v>
      </c>
      <c r="R765" s="14">
        <v>20</v>
      </c>
    </row>
    <row r="766" spans="1:18" x14ac:dyDescent="0.35">
      <c r="A766" s="152"/>
      <c r="B766" s="150"/>
      <c r="C766" s="101" t="s">
        <v>28</v>
      </c>
      <c r="D766" s="102">
        <v>9</v>
      </c>
      <c r="E766" s="13">
        <v>0</v>
      </c>
      <c r="F766" s="13">
        <v>11</v>
      </c>
      <c r="G766" s="13"/>
      <c r="H766" s="13">
        <v>2</v>
      </c>
      <c r="I766" s="13">
        <v>0</v>
      </c>
      <c r="J766" s="13">
        <v>129</v>
      </c>
      <c r="K766" s="13">
        <v>0</v>
      </c>
      <c r="L766" s="103">
        <v>151</v>
      </c>
      <c r="M766" s="47">
        <f>M765-(D766+E766+D768+E768+D770+E770)</f>
        <v>-21.285714285714278</v>
      </c>
      <c r="N766" s="112">
        <f>N765-(F766+F768+F770)</f>
        <v>-138.07142857142858</v>
      </c>
      <c r="O766" s="112">
        <f>O765-(G766+H766+G768+H768+G770+H770)</f>
        <v>190.42857142857144</v>
      </c>
      <c r="P766" s="112">
        <f>P765-(I766+I768+I770)</f>
        <v>488.71428571428572</v>
      </c>
      <c r="Q766" s="14"/>
      <c r="R766" s="14"/>
    </row>
    <row r="767" spans="1:18" x14ac:dyDescent="0.35">
      <c r="A767" s="152"/>
      <c r="B767" s="150"/>
      <c r="C767" s="139" t="s">
        <v>25</v>
      </c>
      <c r="D767" s="139">
        <v>0.12162162162162163</v>
      </c>
      <c r="E767" s="140"/>
      <c r="F767" s="140">
        <v>0.73333333333333328</v>
      </c>
      <c r="G767" s="140"/>
      <c r="H767" s="140">
        <v>9.1743119266055051E-3</v>
      </c>
      <c r="I767" s="140">
        <v>0</v>
      </c>
      <c r="J767" s="140">
        <v>0.61428571428571432</v>
      </c>
      <c r="K767" s="140"/>
      <c r="L767" s="141">
        <v>0.14151827553889409</v>
      </c>
    </row>
    <row r="768" spans="1:18" x14ac:dyDescent="0.35">
      <c r="A768" s="152"/>
      <c r="B768" s="150"/>
      <c r="C768" s="116" t="s">
        <v>29</v>
      </c>
      <c r="D768" s="117">
        <v>81</v>
      </c>
      <c r="E768" s="118">
        <v>0</v>
      </c>
      <c r="F768" s="118">
        <v>141</v>
      </c>
      <c r="G768" s="118"/>
      <c r="H768" s="118">
        <v>10</v>
      </c>
      <c r="I768" s="118">
        <v>22</v>
      </c>
      <c r="J768" s="118">
        <v>46</v>
      </c>
      <c r="K768" s="118">
        <v>0</v>
      </c>
      <c r="L768" s="119">
        <v>300</v>
      </c>
      <c r="M768" s="49">
        <f>IFERROR((D766+E766+D768+E768+D770+E770+M769)/(D765+E765),"")</f>
        <v>1.2162162162162162</v>
      </c>
      <c r="N768" s="120">
        <f>IFERROR((F766+F768+F770+N769)/F765,"")</f>
        <v>10.133333333333333</v>
      </c>
      <c r="O768" s="120">
        <f>IFERROR((G766+H766+G768+H768+G770+H770+O769)/(G765+H765),"")</f>
        <v>5.5045871559633031E-2</v>
      </c>
      <c r="P768" s="120">
        <f>IFERROR((I766+I768+I770+P769)/I765,"")</f>
        <v>0.04</v>
      </c>
    </row>
    <row r="769" spans="1:18" x14ac:dyDescent="0.35">
      <c r="A769" s="152"/>
      <c r="B769" s="150"/>
      <c r="C769" s="139" t="s">
        <v>30</v>
      </c>
      <c r="D769" s="139">
        <v>1.2162162162162162</v>
      </c>
      <c r="E769" s="140"/>
      <c r="F769" s="140">
        <v>10.133333333333333</v>
      </c>
      <c r="G769" s="140"/>
      <c r="H769" s="140">
        <v>5.5045871559633031E-2</v>
      </c>
      <c r="I769" s="140">
        <v>0.04</v>
      </c>
      <c r="J769" s="140">
        <v>0.83333333333333337</v>
      </c>
      <c r="K769" s="140"/>
      <c r="L769" s="141">
        <v>0.42268041237113402</v>
      </c>
      <c r="M769" s="47"/>
      <c r="N769" s="110"/>
      <c r="O769" s="110"/>
      <c r="P769" s="110"/>
    </row>
    <row r="770" spans="1:18" x14ac:dyDescent="0.35">
      <c r="A770" s="152"/>
      <c r="B770" s="150"/>
      <c r="C770" s="101" t="s">
        <v>31</v>
      </c>
      <c r="D770" s="102">
        <v>0</v>
      </c>
      <c r="E770" s="13">
        <v>0</v>
      </c>
      <c r="F770" s="13">
        <v>0</v>
      </c>
      <c r="G770" s="13"/>
      <c r="H770" s="13">
        <v>0</v>
      </c>
      <c r="I770" s="13">
        <v>0</v>
      </c>
      <c r="J770" s="13">
        <v>0</v>
      </c>
      <c r="K770" s="13">
        <v>0</v>
      </c>
      <c r="L770" s="103">
        <v>0</v>
      </c>
    </row>
    <row r="771" spans="1:18" x14ac:dyDescent="0.35">
      <c r="A771" s="152"/>
      <c r="B771" s="150"/>
      <c r="C771" s="159" t="s">
        <v>32</v>
      </c>
      <c r="D771" s="159">
        <v>1.2162162162162162</v>
      </c>
      <c r="E771" s="160"/>
      <c r="F771" s="160">
        <v>10.133333333333333</v>
      </c>
      <c r="G771" s="160"/>
      <c r="H771" s="160">
        <v>5.5045871559633031E-2</v>
      </c>
      <c r="I771" s="160">
        <v>0.04</v>
      </c>
      <c r="J771" s="160">
        <v>0.83333333333333337</v>
      </c>
      <c r="K771" s="160"/>
      <c r="L771" s="161">
        <v>0.42268041237113402</v>
      </c>
      <c r="M771" s="49">
        <f>IFERROR((D766+E766+D768+E768+D770+E770+M772)/(D765+E765),"")</f>
        <v>1.2162162162162162</v>
      </c>
      <c r="N771" s="120">
        <f>IFERROR((F766+F768+F770+N772)/F765,"")</f>
        <v>10.133333333333333</v>
      </c>
      <c r="O771" s="120">
        <f>IFERROR((G766+H766+G768+H768+G770+H770+O772)/(G765+H765),"")</f>
        <v>5.5045871559633031E-2</v>
      </c>
      <c r="P771" s="120">
        <f>IFERROR((I766+I768+I770+P772)/I765,"")</f>
        <v>0.04</v>
      </c>
    </row>
    <row r="772" spans="1:18" x14ac:dyDescent="0.35">
      <c r="A772" s="152"/>
      <c r="B772" s="150"/>
      <c r="C772" s="121" t="s">
        <v>33</v>
      </c>
      <c r="D772" s="121"/>
      <c r="E772" s="14"/>
      <c r="F772" s="14"/>
      <c r="G772" s="14"/>
      <c r="H772" s="14"/>
      <c r="I772" s="14"/>
      <c r="J772" s="14"/>
      <c r="K772" s="14"/>
      <c r="L772" s="122"/>
      <c r="M772" s="47">
        <f>SUMIF(Working!$A:$A,$A765,Working!AF:AF)-SUMIF(Working!$A:$A,$A765,Working!P:P)</f>
        <v>0</v>
      </c>
      <c r="N772" s="50">
        <f>SUMIF(Working!$A:$A,$A765,Working!AG:AG)-SUMIF(Working!$A:$A,$A765,Working!S:S)</f>
        <v>0</v>
      </c>
      <c r="O772" s="50">
        <f>SUMIF(Working!$A:$A,$A765,Working!AH:AH)-SUMIF(Working!$A:$A,$A765,Working!R:R)</f>
        <v>0</v>
      </c>
      <c r="P772" s="50">
        <f>SUMIF(Working!$A:$A,$A765,Working!AI:AI)-SUMIF(Working!$A:$A,$A765,Working!Q:Q)</f>
        <v>0</v>
      </c>
    </row>
    <row r="773" spans="1:18" x14ac:dyDescent="0.35">
      <c r="A773" s="152"/>
      <c r="B773" s="150"/>
      <c r="C773" s="116" t="s">
        <v>22</v>
      </c>
      <c r="D773" s="117">
        <v>16</v>
      </c>
      <c r="E773" s="118">
        <v>0</v>
      </c>
      <c r="F773" s="118">
        <v>137</v>
      </c>
      <c r="G773" s="118">
        <v>0</v>
      </c>
      <c r="H773" s="118">
        <v>-206</v>
      </c>
      <c r="I773" s="118">
        <v>-528</v>
      </c>
      <c r="J773" s="118">
        <v>-35</v>
      </c>
      <c r="K773" s="118">
        <v>0</v>
      </c>
      <c r="L773" s="119">
        <v>-616</v>
      </c>
      <c r="M773" s="138"/>
      <c r="N773" s="123"/>
      <c r="O773" s="123"/>
      <c r="P773" s="123"/>
      <c r="Q773" s="123"/>
      <c r="R773" s="123"/>
    </row>
    <row r="774" spans="1:18" x14ac:dyDescent="0.35">
      <c r="A774" s="152"/>
      <c r="B774" s="150"/>
      <c r="C774" s="113" t="s">
        <v>24</v>
      </c>
      <c r="D774" s="113"/>
      <c r="E774" s="114"/>
      <c r="F774" s="114"/>
      <c r="G774" s="114"/>
      <c r="H774" s="114"/>
      <c r="I774" s="114"/>
      <c r="J774" s="114"/>
      <c r="K774" s="114"/>
      <c r="L774" s="115"/>
    </row>
    <row r="775" spans="1:18" x14ac:dyDescent="0.35">
      <c r="A775" s="151">
        <v>1607759</v>
      </c>
      <c r="B775" s="149" t="s">
        <v>209</v>
      </c>
      <c r="C775" s="145" t="s">
        <v>27</v>
      </c>
      <c r="D775" s="146">
        <v>382</v>
      </c>
      <c r="E775" s="147">
        <v>0</v>
      </c>
      <c r="F775" s="147">
        <v>252</v>
      </c>
      <c r="G775" s="147"/>
      <c r="H775" s="147">
        <v>578</v>
      </c>
      <c r="I775" s="147">
        <v>585</v>
      </c>
      <c r="J775" s="147">
        <v>599</v>
      </c>
      <c r="K775" s="147">
        <v>0</v>
      </c>
      <c r="L775" s="148">
        <v>2396</v>
      </c>
      <c r="M775" s="47">
        <f>(D775+E775)*Q775</f>
        <v>523.57595993322207</v>
      </c>
      <c r="N775" s="112">
        <f>F775*Q775</f>
        <v>345.39565943238733</v>
      </c>
      <c r="O775" s="112">
        <f>(G775+H775)*Q775</f>
        <v>792.21702838063447</v>
      </c>
      <c r="P775" s="112">
        <f>I775*Q775</f>
        <v>801.81135225375635</v>
      </c>
      <c r="Q775" s="14">
        <f>(J776+J778+J780+R775)/J775</f>
        <v>1.3706176961602672</v>
      </c>
      <c r="R775" s="14">
        <v>20</v>
      </c>
    </row>
    <row r="776" spans="1:18" x14ac:dyDescent="0.35">
      <c r="A776" s="152"/>
      <c r="B776" s="150"/>
      <c r="C776" s="101" t="s">
        <v>28</v>
      </c>
      <c r="D776" s="102">
        <v>144</v>
      </c>
      <c r="E776" s="13">
        <v>0</v>
      </c>
      <c r="F776" s="13">
        <v>152</v>
      </c>
      <c r="G776" s="13"/>
      <c r="H776" s="13">
        <v>192</v>
      </c>
      <c r="I776" s="13">
        <v>268</v>
      </c>
      <c r="J776" s="13">
        <v>348</v>
      </c>
      <c r="K776" s="13">
        <v>0</v>
      </c>
      <c r="L776" s="103">
        <v>1104</v>
      </c>
      <c r="M776" s="47">
        <f>M775-(D776+E776+D778+E778+D780+E780)</f>
        <v>-16.424040066777934</v>
      </c>
      <c r="N776" s="112">
        <f>N775-(F776+F778+F780)</f>
        <v>33.395659432387333</v>
      </c>
      <c r="O776" s="112">
        <f>O775-(G776+H776+G778+H778+G780+H780)</f>
        <v>36.217028380634474</v>
      </c>
      <c r="P776" s="112">
        <f>P775-(I776+I778+I780)</f>
        <v>-150.18864774624365</v>
      </c>
      <c r="Q776" s="14"/>
      <c r="R776" s="14"/>
    </row>
    <row r="777" spans="1:18" x14ac:dyDescent="0.35">
      <c r="A777" s="152"/>
      <c r="B777" s="150"/>
      <c r="C777" s="139" t="s">
        <v>25</v>
      </c>
      <c r="D777" s="139">
        <v>0.37696335078534032</v>
      </c>
      <c r="E777" s="140"/>
      <c r="F777" s="140">
        <v>0.60317460317460314</v>
      </c>
      <c r="G777" s="140"/>
      <c r="H777" s="140">
        <v>0.33217993079584773</v>
      </c>
      <c r="I777" s="140">
        <v>0.4581196581196581</v>
      </c>
      <c r="J777" s="140">
        <v>0.58096828046744575</v>
      </c>
      <c r="K777" s="140"/>
      <c r="L777" s="141">
        <v>0.46076794657762937</v>
      </c>
    </row>
    <row r="778" spans="1:18" x14ac:dyDescent="0.35">
      <c r="A778" s="152"/>
      <c r="B778" s="150"/>
      <c r="C778" s="116" t="s">
        <v>29</v>
      </c>
      <c r="D778" s="117">
        <v>188</v>
      </c>
      <c r="E778" s="118">
        <v>208</v>
      </c>
      <c r="F778" s="118">
        <v>152</v>
      </c>
      <c r="G778" s="118"/>
      <c r="H778" s="118">
        <v>564</v>
      </c>
      <c r="I778" s="118">
        <v>684</v>
      </c>
      <c r="J778" s="118">
        <v>453</v>
      </c>
      <c r="K778" s="118">
        <v>108</v>
      </c>
      <c r="L778" s="119">
        <v>2357</v>
      </c>
      <c r="M778" s="49">
        <f>IFERROR((D776+E776+D778+E778+D780+E780+M779)/(D775+E775),"")</f>
        <v>1.4136125654450262</v>
      </c>
      <c r="N778" s="120">
        <f>IFERROR((F776+F778+F780+N779)/F775,"")</f>
        <v>1.2380952380952381</v>
      </c>
      <c r="O778" s="120">
        <f>IFERROR((G776+H776+G778+H778+G780+H780+O779)/(G775+H775),"")</f>
        <v>1.3079584775086506</v>
      </c>
      <c r="P778" s="120">
        <f>IFERROR((I776+I778+I780+P779)/I775,"")</f>
        <v>1.6273504273504273</v>
      </c>
    </row>
    <row r="779" spans="1:18" x14ac:dyDescent="0.35">
      <c r="A779" s="152"/>
      <c r="B779" s="150"/>
      <c r="C779" s="139" t="s">
        <v>30</v>
      </c>
      <c r="D779" s="139">
        <v>0.86910994764397909</v>
      </c>
      <c r="E779" s="140"/>
      <c r="F779" s="140">
        <v>1.2063492063492063</v>
      </c>
      <c r="G779" s="140"/>
      <c r="H779" s="140">
        <v>1.3079584775086506</v>
      </c>
      <c r="I779" s="140">
        <v>1.6273504273504273</v>
      </c>
      <c r="J779" s="140">
        <v>1.337228714524207</v>
      </c>
      <c r="K779" s="140"/>
      <c r="L779" s="141">
        <v>1.4444908180300502</v>
      </c>
      <c r="M779" s="47"/>
      <c r="N779" s="110"/>
      <c r="O779" s="110"/>
      <c r="P779" s="110"/>
    </row>
    <row r="780" spans="1:18" x14ac:dyDescent="0.35">
      <c r="A780" s="152"/>
      <c r="B780" s="150"/>
      <c r="C780" s="101" t="s">
        <v>31</v>
      </c>
      <c r="D780" s="102">
        <v>0</v>
      </c>
      <c r="E780" s="13">
        <v>0</v>
      </c>
      <c r="F780" s="13">
        <v>8</v>
      </c>
      <c r="G780" s="13"/>
      <c r="H780" s="13">
        <v>0</v>
      </c>
      <c r="I780" s="13">
        <v>0</v>
      </c>
      <c r="J780" s="13">
        <v>0</v>
      </c>
      <c r="K780" s="13">
        <v>0</v>
      </c>
      <c r="L780" s="103">
        <v>8</v>
      </c>
    </row>
    <row r="781" spans="1:18" x14ac:dyDescent="0.35">
      <c r="A781" s="152"/>
      <c r="B781" s="150"/>
      <c r="C781" s="159" t="s">
        <v>32</v>
      </c>
      <c r="D781" s="159">
        <v>0.86910994764397909</v>
      </c>
      <c r="E781" s="160"/>
      <c r="F781" s="160">
        <v>1.2380952380952381</v>
      </c>
      <c r="G781" s="160"/>
      <c r="H781" s="160">
        <v>1.3079584775086506</v>
      </c>
      <c r="I781" s="160">
        <v>1.6273504273504273</v>
      </c>
      <c r="J781" s="160">
        <v>1.337228714524207</v>
      </c>
      <c r="K781" s="160"/>
      <c r="L781" s="161">
        <v>1.4478297161936562</v>
      </c>
      <c r="M781" s="49">
        <f>IFERROR((D776+E776+D778+E778+D780+E780+M782)/(D775+E775),"")</f>
        <v>1.4136125654450262</v>
      </c>
      <c r="N781" s="120">
        <f>IFERROR((F776+F778+F780+N782)/F775,"")</f>
        <v>1.2380952380952381</v>
      </c>
      <c r="O781" s="120">
        <f>IFERROR((G776+H776+G778+H778+G780+H780+O782)/(G775+H775),"")</f>
        <v>1.3079584775086506</v>
      </c>
      <c r="P781" s="120">
        <f>IFERROR((I776+I778+I780+P782)/I775,"")</f>
        <v>1.6273504273504273</v>
      </c>
    </row>
    <row r="782" spans="1:18" x14ac:dyDescent="0.35">
      <c r="A782" s="152"/>
      <c r="B782" s="150"/>
      <c r="C782" s="121" t="s">
        <v>33</v>
      </c>
      <c r="D782" s="121"/>
      <c r="E782" s="14"/>
      <c r="F782" s="14"/>
      <c r="G782" s="14"/>
      <c r="H782" s="14"/>
      <c r="I782" s="14"/>
      <c r="J782" s="14"/>
      <c r="K782" s="14"/>
      <c r="L782" s="122"/>
      <c r="M782" s="47">
        <f>SUMIF(Working!$A:$A,$A775,Working!AF:AF)-SUMIF(Working!$A:$A,$A775,Working!P:P)</f>
        <v>0</v>
      </c>
      <c r="N782" s="50">
        <f>SUMIF(Working!$A:$A,$A775,Working!AG:AG)-SUMIF(Working!$A:$A,$A775,Working!S:S)</f>
        <v>0</v>
      </c>
      <c r="O782" s="50">
        <f>SUMIF(Working!$A:$A,$A775,Working!AH:AH)-SUMIF(Working!$A:$A,$A775,Working!R:R)</f>
        <v>0</v>
      </c>
      <c r="P782" s="50">
        <f>SUMIF(Working!$A:$A,$A775,Working!AI:AI)-SUMIF(Working!$A:$A,$A775,Working!Q:Q)</f>
        <v>0</v>
      </c>
    </row>
    <row r="783" spans="1:18" x14ac:dyDescent="0.35">
      <c r="A783" s="152"/>
      <c r="B783" s="150"/>
      <c r="C783" s="116" t="s">
        <v>22</v>
      </c>
      <c r="D783" s="117">
        <v>-50</v>
      </c>
      <c r="E783" s="118">
        <v>208</v>
      </c>
      <c r="F783" s="118">
        <v>60</v>
      </c>
      <c r="G783" s="118">
        <v>0</v>
      </c>
      <c r="H783" s="118">
        <v>178</v>
      </c>
      <c r="I783" s="118">
        <v>367</v>
      </c>
      <c r="J783" s="118">
        <v>202</v>
      </c>
      <c r="K783" s="118">
        <v>108</v>
      </c>
      <c r="L783" s="119">
        <v>1073</v>
      </c>
      <c r="M783" s="138"/>
      <c r="N783" s="123"/>
      <c r="O783" s="123"/>
      <c r="P783" s="123"/>
      <c r="Q783" s="123"/>
      <c r="R783" s="123"/>
    </row>
    <row r="784" spans="1:18" x14ac:dyDescent="0.35">
      <c r="A784" s="152"/>
      <c r="B784" s="150"/>
      <c r="C784" s="113" t="s">
        <v>24</v>
      </c>
      <c r="D784" s="113"/>
      <c r="E784" s="114"/>
      <c r="F784" s="114"/>
      <c r="G784" s="114"/>
      <c r="H784" s="114"/>
      <c r="I784" s="114"/>
      <c r="J784" s="114"/>
      <c r="K784" s="114"/>
      <c r="L784" s="115"/>
    </row>
    <row r="785" spans="1:18" x14ac:dyDescent="0.35">
      <c r="A785" s="151">
        <v>1607760</v>
      </c>
      <c r="B785" s="149" t="s">
        <v>210</v>
      </c>
      <c r="C785" s="145" t="s">
        <v>27</v>
      </c>
      <c r="D785" s="146">
        <v>270</v>
      </c>
      <c r="E785" s="147">
        <v>0</v>
      </c>
      <c r="F785" s="147">
        <v>139</v>
      </c>
      <c r="G785" s="147"/>
      <c r="H785" s="147">
        <v>612</v>
      </c>
      <c r="I785" s="147">
        <v>400</v>
      </c>
      <c r="J785" s="147">
        <v>595</v>
      </c>
      <c r="K785" s="147">
        <v>0</v>
      </c>
      <c r="L785" s="148">
        <v>2016</v>
      </c>
      <c r="M785" s="47">
        <f>(D785+E785)*Q785</f>
        <v>350.77310924369749</v>
      </c>
      <c r="N785" s="112">
        <f>F785*Q785</f>
        <v>180.58319327731093</v>
      </c>
      <c r="O785" s="112">
        <f>(G785+H785)*Q785</f>
        <v>795.08571428571429</v>
      </c>
      <c r="P785" s="112">
        <f>I785*Q785</f>
        <v>519.66386554621852</v>
      </c>
      <c r="Q785" s="14">
        <f>(J786+J788+J790+R785)/J785</f>
        <v>1.2991596638655463</v>
      </c>
      <c r="R785" s="14">
        <v>20</v>
      </c>
    </row>
    <row r="786" spans="1:18" x14ac:dyDescent="0.35">
      <c r="A786" s="152"/>
      <c r="B786" s="150"/>
      <c r="C786" s="101" t="s">
        <v>28</v>
      </c>
      <c r="D786" s="102">
        <v>76</v>
      </c>
      <c r="E786" s="13">
        <v>0</v>
      </c>
      <c r="F786" s="13">
        <v>72</v>
      </c>
      <c r="G786" s="13"/>
      <c r="H786" s="13">
        <v>248</v>
      </c>
      <c r="I786" s="13">
        <v>16</v>
      </c>
      <c r="J786" s="13">
        <v>304</v>
      </c>
      <c r="K786" s="13">
        <v>0</v>
      </c>
      <c r="L786" s="103">
        <v>716</v>
      </c>
      <c r="M786" s="47">
        <f>M785-(D786+E786+D788+E788+D790+E790)</f>
        <v>-2601.2268907563025</v>
      </c>
      <c r="N786" s="112">
        <f>N785-(F786+F788+F790)</f>
        <v>-71.416806722689074</v>
      </c>
      <c r="O786" s="112">
        <f>O785-(G786+H786+G788+H788+G790+H790)</f>
        <v>-107.91428571428571</v>
      </c>
      <c r="P786" s="112">
        <f>P785-(I786+I788+I790)</f>
        <v>-2965.3361344537816</v>
      </c>
      <c r="Q786" s="14"/>
      <c r="R786" s="14"/>
    </row>
    <row r="787" spans="1:18" x14ac:dyDescent="0.35">
      <c r="A787" s="152"/>
      <c r="B787" s="150"/>
      <c r="C787" s="139" t="s">
        <v>25</v>
      </c>
      <c r="D787" s="139">
        <v>0.2814814814814815</v>
      </c>
      <c r="E787" s="140"/>
      <c r="F787" s="140">
        <v>0.51798561151079137</v>
      </c>
      <c r="G787" s="140"/>
      <c r="H787" s="140">
        <v>0.40522875816993464</v>
      </c>
      <c r="I787" s="140">
        <v>0.04</v>
      </c>
      <c r="J787" s="140">
        <v>0.51092436974789912</v>
      </c>
      <c r="K787" s="140"/>
      <c r="L787" s="141">
        <v>0.35515873015873017</v>
      </c>
    </row>
    <row r="788" spans="1:18" x14ac:dyDescent="0.35">
      <c r="A788" s="152"/>
      <c r="B788" s="150"/>
      <c r="C788" s="116" t="s">
        <v>29</v>
      </c>
      <c r="D788" s="117">
        <v>212</v>
      </c>
      <c r="E788" s="118">
        <v>2664</v>
      </c>
      <c r="F788" s="118">
        <v>180</v>
      </c>
      <c r="G788" s="118"/>
      <c r="H788" s="118">
        <v>615</v>
      </c>
      <c r="I788" s="118">
        <v>3469</v>
      </c>
      <c r="J788" s="118">
        <v>269</v>
      </c>
      <c r="K788" s="118">
        <v>1</v>
      </c>
      <c r="L788" s="119">
        <v>7410</v>
      </c>
      <c r="M788" s="49">
        <f>IFERROR((D786+E786+D788+E788+D790+E790+M789)/(D785+E785),"")</f>
        <v>10.933333333333334</v>
      </c>
      <c r="N788" s="120">
        <f>IFERROR((F786+F788+F790+N789)/F785,"")</f>
        <v>1.8129496402877698</v>
      </c>
      <c r="O788" s="120">
        <f>IFERROR((G786+H786+G788+H788+G790+H790+O789)/(G785+H785),"")</f>
        <v>1.4754901960784315</v>
      </c>
      <c r="P788" s="120">
        <f>IFERROR((I786+I788+I790+P789)/I785,"")</f>
        <v>8.7125000000000004</v>
      </c>
    </row>
    <row r="789" spans="1:18" x14ac:dyDescent="0.35">
      <c r="A789" s="152"/>
      <c r="B789" s="150"/>
      <c r="C789" s="139" t="s">
        <v>30</v>
      </c>
      <c r="D789" s="139">
        <v>1.0666666666666667</v>
      </c>
      <c r="E789" s="140"/>
      <c r="F789" s="140">
        <v>1.8129496402877698</v>
      </c>
      <c r="G789" s="140"/>
      <c r="H789" s="140">
        <v>1.4101307189542485</v>
      </c>
      <c r="I789" s="140">
        <v>8.7125000000000004</v>
      </c>
      <c r="J789" s="140">
        <v>0.96302521008403363</v>
      </c>
      <c r="K789" s="140"/>
      <c r="L789" s="141">
        <v>4.0307539682539684</v>
      </c>
      <c r="M789" s="47"/>
      <c r="N789" s="110"/>
      <c r="O789" s="110"/>
      <c r="P789" s="110"/>
    </row>
    <row r="790" spans="1:18" x14ac:dyDescent="0.35">
      <c r="A790" s="152"/>
      <c r="B790" s="150"/>
      <c r="C790" s="101" t="s">
        <v>31</v>
      </c>
      <c r="D790" s="102">
        <v>0</v>
      </c>
      <c r="E790" s="13">
        <v>0</v>
      </c>
      <c r="F790" s="13">
        <v>0</v>
      </c>
      <c r="G790" s="13"/>
      <c r="H790" s="13">
        <v>40</v>
      </c>
      <c r="I790" s="13">
        <v>0</v>
      </c>
      <c r="J790" s="13">
        <v>180</v>
      </c>
      <c r="K790" s="13">
        <v>600</v>
      </c>
      <c r="L790" s="103">
        <v>820</v>
      </c>
    </row>
    <row r="791" spans="1:18" x14ac:dyDescent="0.35">
      <c r="A791" s="152"/>
      <c r="B791" s="150"/>
      <c r="C791" s="159" t="s">
        <v>32</v>
      </c>
      <c r="D791" s="159">
        <v>1.0666666666666667</v>
      </c>
      <c r="E791" s="160"/>
      <c r="F791" s="160">
        <v>1.8129496402877698</v>
      </c>
      <c r="G791" s="160"/>
      <c r="H791" s="160">
        <v>1.4754901960784315</v>
      </c>
      <c r="I791" s="160">
        <v>8.7125000000000004</v>
      </c>
      <c r="J791" s="160">
        <v>1.2655462184873949</v>
      </c>
      <c r="K791" s="160"/>
      <c r="L791" s="161">
        <v>4.4375</v>
      </c>
      <c r="M791" s="49">
        <f>IFERROR((D786+E786+D788+E788+D790+E790+M792)/(D785+E785),"")</f>
        <v>10.933333333333334</v>
      </c>
      <c r="N791" s="120">
        <f>IFERROR((F786+F788+F790+N792)/F785,"")</f>
        <v>1.8129496402877698</v>
      </c>
      <c r="O791" s="120">
        <f>IFERROR((G786+H786+G788+H788+G790+H790+O792)/(G785+H785),"")</f>
        <v>1.4754901960784315</v>
      </c>
      <c r="P791" s="120">
        <f>IFERROR((I786+I788+I790+P792)/I785,"")</f>
        <v>8.7125000000000004</v>
      </c>
    </row>
    <row r="792" spans="1:18" x14ac:dyDescent="0.35">
      <c r="A792" s="152"/>
      <c r="B792" s="150"/>
      <c r="C792" s="121" t="s">
        <v>33</v>
      </c>
      <c r="D792" s="121"/>
      <c r="E792" s="14"/>
      <c r="F792" s="14"/>
      <c r="G792" s="14"/>
      <c r="H792" s="14"/>
      <c r="I792" s="14"/>
      <c r="J792" s="14"/>
      <c r="K792" s="14"/>
      <c r="L792" s="122"/>
      <c r="M792" s="47">
        <f>SUMIF(Working!$A:$A,$A785,Working!AF:AF)-SUMIF(Working!$A:$A,$A785,Working!P:P)</f>
        <v>0</v>
      </c>
      <c r="N792" s="50">
        <f>SUMIF(Working!$A:$A,$A785,Working!AG:AG)-SUMIF(Working!$A:$A,$A785,Working!S:S)</f>
        <v>0</v>
      </c>
      <c r="O792" s="50">
        <f>SUMIF(Working!$A:$A,$A785,Working!AH:AH)-SUMIF(Working!$A:$A,$A785,Working!R:R)</f>
        <v>0</v>
      </c>
      <c r="P792" s="50">
        <f>SUMIF(Working!$A:$A,$A785,Working!AI:AI)-SUMIF(Working!$A:$A,$A785,Working!Q:Q)</f>
        <v>0</v>
      </c>
    </row>
    <row r="793" spans="1:18" x14ac:dyDescent="0.35">
      <c r="A793" s="152"/>
      <c r="B793" s="150"/>
      <c r="C793" s="116" t="s">
        <v>22</v>
      </c>
      <c r="D793" s="117">
        <v>18</v>
      </c>
      <c r="E793" s="118">
        <v>2664</v>
      </c>
      <c r="F793" s="118">
        <v>113</v>
      </c>
      <c r="G793" s="118">
        <v>0</v>
      </c>
      <c r="H793" s="118">
        <v>291</v>
      </c>
      <c r="I793" s="118">
        <v>3085</v>
      </c>
      <c r="J793" s="118">
        <v>158</v>
      </c>
      <c r="K793" s="118">
        <v>601</v>
      </c>
      <c r="L793" s="119">
        <v>6930</v>
      </c>
      <c r="M793" s="138"/>
      <c r="N793" s="123"/>
      <c r="O793" s="123"/>
      <c r="P793" s="123"/>
      <c r="Q793" s="123"/>
      <c r="R793" s="123"/>
    </row>
    <row r="794" spans="1:18" x14ac:dyDescent="0.35">
      <c r="A794" s="152"/>
      <c r="B794" s="150"/>
      <c r="C794" s="113" t="s">
        <v>24</v>
      </c>
      <c r="D794" s="113"/>
      <c r="E794" s="114"/>
      <c r="F794" s="114"/>
      <c r="G794" s="114"/>
      <c r="H794" s="114"/>
      <c r="I794" s="114"/>
      <c r="J794" s="114"/>
      <c r="K794" s="114"/>
      <c r="L794" s="115"/>
    </row>
    <row r="795" spans="1:18" x14ac:dyDescent="0.35">
      <c r="A795" s="151">
        <v>1607764</v>
      </c>
      <c r="B795" s="149" t="s">
        <v>106</v>
      </c>
      <c r="C795" s="145" t="s">
        <v>27</v>
      </c>
      <c r="D795" s="146">
        <v>891</v>
      </c>
      <c r="E795" s="147">
        <v>0</v>
      </c>
      <c r="F795" s="147">
        <v>523</v>
      </c>
      <c r="G795" s="147"/>
      <c r="H795" s="147">
        <v>1143</v>
      </c>
      <c r="I795" s="147">
        <v>644</v>
      </c>
      <c r="J795" s="147">
        <v>1492</v>
      </c>
      <c r="K795" s="147">
        <v>0</v>
      </c>
      <c r="L795" s="148">
        <v>4693</v>
      </c>
      <c r="M795" s="47">
        <f>(D795+E795)*Q795</f>
        <v>15.526809651474531</v>
      </c>
      <c r="N795" s="112">
        <f>F795*Q795</f>
        <v>9.1139410187667558</v>
      </c>
      <c r="O795" s="112">
        <f>(G795+H795)*Q795</f>
        <v>19.918230563002684</v>
      </c>
      <c r="P795" s="112">
        <f>I795*Q795</f>
        <v>11.222520107238607</v>
      </c>
      <c r="Q795" s="14">
        <f>(J796+J798+J800+R795)/J795</f>
        <v>1.7426273458445041E-2</v>
      </c>
      <c r="R795" s="14">
        <v>20</v>
      </c>
    </row>
    <row r="796" spans="1:18" x14ac:dyDescent="0.35">
      <c r="A796" s="152"/>
      <c r="B796" s="150"/>
      <c r="C796" s="101" t="s">
        <v>28</v>
      </c>
      <c r="D796" s="102">
        <v>0</v>
      </c>
      <c r="E796" s="13">
        <v>0</v>
      </c>
      <c r="F796" s="13">
        <v>0</v>
      </c>
      <c r="G796" s="13"/>
      <c r="H796" s="13">
        <v>8</v>
      </c>
      <c r="I796" s="13">
        <v>0</v>
      </c>
      <c r="J796" s="13">
        <v>5</v>
      </c>
      <c r="K796" s="13">
        <v>0</v>
      </c>
      <c r="L796" s="103">
        <v>13</v>
      </c>
      <c r="M796" s="47">
        <f>M795-(D796+E796+D798+E798+D800+E800)</f>
        <v>14.526809651474531</v>
      </c>
      <c r="N796" s="112">
        <f>N795-(F796+F798+F800)</f>
        <v>9.1139410187667558</v>
      </c>
      <c r="O796" s="112">
        <f>O795-(G796+H796+G798+H798+G800+H800)</f>
        <v>-112.08176943699732</v>
      </c>
      <c r="P796" s="112">
        <f>P795-(I796+I798+I800)</f>
        <v>9.2225201072386067</v>
      </c>
      <c r="Q796" s="14"/>
      <c r="R796" s="14"/>
    </row>
    <row r="797" spans="1:18" x14ac:dyDescent="0.35">
      <c r="A797" s="152"/>
      <c r="B797" s="150"/>
      <c r="C797" s="139" t="s">
        <v>25</v>
      </c>
      <c r="D797" s="139">
        <v>0</v>
      </c>
      <c r="E797" s="140"/>
      <c r="F797" s="140">
        <v>0</v>
      </c>
      <c r="G797" s="140"/>
      <c r="H797" s="140">
        <v>6.99912510936133E-3</v>
      </c>
      <c r="I797" s="140">
        <v>0</v>
      </c>
      <c r="J797" s="140">
        <v>3.351206434316354E-3</v>
      </c>
      <c r="K797" s="140"/>
      <c r="L797" s="141">
        <v>2.7700831024930748E-3</v>
      </c>
    </row>
    <row r="798" spans="1:18" x14ac:dyDescent="0.35">
      <c r="A798" s="152"/>
      <c r="B798" s="150"/>
      <c r="C798" s="116" t="s">
        <v>29</v>
      </c>
      <c r="D798" s="117">
        <v>1</v>
      </c>
      <c r="E798" s="118">
        <v>0</v>
      </c>
      <c r="F798" s="118">
        <v>0</v>
      </c>
      <c r="G798" s="118"/>
      <c r="H798" s="118">
        <v>124</v>
      </c>
      <c r="I798" s="118">
        <v>2</v>
      </c>
      <c r="J798" s="118">
        <v>1</v>
      </c>
      <c r="K798" s="118">
        <v>0</v>
      </c>
      <c r="L798" s="119">
        <v>128</v>
      </c>
      <c r="M798" s="49">
        <f>IFERROR((D796+E796+D798+E798+D800+E800+M799)/(D795+E795),"")</f>
        <v>1.1223344556677891E-3</v>
      </c>
      <c r="N798" s="120">
        <f>IFERROR((F796+F798+F800+N799)/F795,"")</f>
        <v>0</v>
      </c>
      <c r="O798" s="120">
        <f>IFERROR((G796+H796+G798+H798+G800+H800+O799)/(G795+H795),"")</f>
        <v>0.11548556430446194</v>
      </c>
      <c r="P798" s="120">
        <f>IFERROR((I796+I798+I800+P799)/I795,"")</f>
        <v>3.105590062111801E-3</v>
      </c>
    </row>
    <row r="799" spans="1:18" x14ac:dyDescent="0.35">
      <c r="A799" s="152"/>
      <c r="B799" s="150"/>
      <c r="C799" s="139" t="s">
        <v>30</v>
      </c>
      <c r="D799" s="139">
        <v>1.1223344556677891E-3</v>
      </c>
      <c r="E799" s="140"/>
      <c r="F799" s="140">
        <v>0</v>
      </c>
      <c r="G799" s="140"/>
      <c r="H799" s="140">
        <v>0.11548556430446194</v>
      </c>
      <c r="I799" s="140">
        <v>3.105590062111801E-3</v>
      </c>
      <c r="J799" s="140">
        <v>4.0214477211796247E-3</v>
      </c>
      <c r="K799" s="140"/>
      <c r="L799" s="141">
        <v>3.0044747496271042E-2</v>
      </c>
      <c r="M799" s="47"/>
      <c r="N799" s="110"/>
      <c r="O799" s="110"/>
      <c r="P799" s="110"/>
    </row>
    <row r="800" spans="1:18" x14ac:dyDescent="0.35">
      <c r="A800" s="152"/>
      <c r="B800" s="150"/>
      <c r="C800" s="101" t="s">
        <v>31</v>
      </c>
      <c r="D800" s="102">
        <v>0</v>
      </c>
      <c r="E800" s="13">
        <v>0</v>
      </c>
      <c r="F800" s="13">
        <v>0</v>
      </c>
      <c r="G800" s="13"/>
      <c r="H800" s="13">
        <v>0</v>
      </c>
      <c r="I800" s="13">
        <v>0</v>
      </c>
      <c r="J800" s="13">
        <v>0</v>
      </c>
      <c r="K800" s="13">
        <v>0</v>
      </c>
      <c r="L800" s="103">
        <v>0</v>
      </c>
    </row>
    <row r="801" spans="1:18" x14ac:dyDescent="0.35">
      <c r="A801" s="152"/>
      <c r="B801" s="150"/>
      <c r="C801" s="159" t="s">
        <v>32</v>
      </c>
      <c r="D801" s="159">
        <v>1.1223344556677891E-3</v>
      </c>
      <c r="E801" s="160"/>
      <c r="F801" s="160">
        <v>0</v>
      </c>
      <c r="G801" s="160"/>
      <c r="H801" s="160">
        <v>0.11548556430446194</v>
      </c>
      <c r="I801" s="160">
        <v>3.105590062111801E-3</v>
      </c>
      <c r="J801" s="160">
        <v>4.0214477211796247E-3</v>
      </c>
      <c r="K801" s="160"/>
      <c r="L801" s="161">
        <v>3.0044747496271042E-2</v>
      </c>
      <c r="M801" s="49">
        <f>IFERROR((D796+E796+D798+E798+D800+E800+M802)/(D795+E795),"")</f>
        <v>1.1223344556677891E-3</v>
      </c>
      <c r="N801" s="120">
        <f>IFERROR((F796+F798+F800+N802)/F795,"")</f>
        <v>0</v>
      </c>
      <c r="O801" s="120">
        <f>IFERROR((G796+H796+G798+H798+G800+H800+O802)/(G795+H795),"")</f>
        <v>0.11548556430446194</v>
      </c>
      <c r="P801" s="120">
        <f>IFERROR((I796+I798+I800+P802)/I795,"")</f>
        <v>3.105590062111801E-3</v>
      </c>
    </row>
    <row r="802" spans="1:18" x14ac:dyDescent="0.35">
      <c r="A802" s="152"/>
      <c r="B802" s="150"/>
      <c r="C802" s="121" t="s">
        <v>33</v>
      </c>
      <c r="D802" s="121"/>
      <c r="E802" s="14"/>
      <c r="F802" s="14"/>
      <c r="G802" s="14"/>
      <c r="H802" s="14"/>
      <c r="I802" s="14"/>
      <c r="J802" s="14"/>
      <c r="K802" s="14"/>
      <c r="L802" s="122"/>
      <c r="M802" s="47">
        <f>SUMIF(Working!$A:$A,$A795,Working!AF:AF)-SUMIF(Working!$A:$A,$A795,Working!P:P)</f>
        <v>0</v>
      </c>
      <c r="N802" s="50">
        <f>SUMIF(Working!$A:$A,$A795,Working!AG:AG)-SUMIF(Working!$A:$A,$A795,Working!S:S)</f>
        <v>0</v>
      </c>
      <c r="O802" s="50">
        <f>SUMIF(Working!$A:$A,$A795,Working!AH:AH)-SUMIF(Working!$A:$A,$A795,Working!R:R)</f>
        <v>0</v>
      </c>
      <c r="P802" s="50">
        <f>SUMIF(Working!$A:$A,$A795,Working!AI:AI)-SUMIF(Working!$A:$A,$A795,Working!Q:Q)</f>
        <v>0</v>
      </c>
    </row>
    <row r="803" spans="1:18" x14ac:dyDescent="0.35">
      <c r="A803" s="152"/>
      <c r="B803" s="150"/>
      <c r="C803" s="116" t="s">
        <v>22</v>
      </c>
      <c r="D803" s="117">
        <v>-890</v>
      </c>
      <c r="E803" s="118">
        <v>0</v>
      </c>
      <c r="F803" s="118">
        <v>-523</v>
      </c>
      <c r="G803" s="118">
        <v>0</v>
      </c>
      <c r="H803" s="118">
        <v>-1011</v>
      </c>
      <c r="I803" s="118">
        <v>-642</v>
      </c>
      <c r="J803" s="118">
        <v>-1486</v>
      </c>
      <c r="K803" s="118">
        <v>0</v>
      </c>
      <c r="L803" s="119">
        <v>-4552</v>
      </c>
      <c r="M803" s="138"/>
      <c r="N803" s="123"/>
      <c r="O803" s="123"/>
      <c r="P803" s="123"/>
      <c r="Q803" s="123"/>
      <c r="R803" s="123"/>
    </row>
    <row r="804" spans="1:18" x14ac:dyDescent="0.35">
      <c r="A804" s="152"/>
      <c r="B804" s="150"/>
      <c r="C804" s="113" t="s">
        <v>24</v>
      </c>
      <c r="D804" s="113"/>
      <c r="E804" s="114"/>
      <c r="F804" s="114"/>
      <c r="G804" s="114"/>
      <c r="H804" s="114"/>
      <c r="I804" s="114"/>
      <c r="J804" s="114"/>
      <c r="K804" s="114"/>
      <c r="L804" s="115"/>
    </row>
    <row r="805" spans="1:18" x14ac:dyDescent="0.35">
      <c r="A805" s="151">
        <v>1607765</v>
      </c>
      <c r="B805" s="149" t="s">
        <v>107</v>
      </c>
      <c r="C805" s="145" t="s">
        <v>27</v>
      </c>
      <c r="D805" s="146">
        <v>927</v>
      </c>
      <c r="E805" s="147">
        <v>0</v>
      </c>
      <c r="F805" s="147">
        <v>565</v>
      </c>
      <c r="G805" s="147"/>
      <c r="H805" s="147">
        <v>1146</v>
      </c>
      <c r="I805" s="147">
        <v>664</v>
      </c>
      <c r="J805" s="147">
        <v>1457</v>
      </c>
      <c r="K805" s="147">
        <v>0</v>
      </c>
      <c r="L805" s="148">
        <v>4759</v>
      </c>
      <c r="M805" s="47">
        <f>(D805+E805)*Q805</f>
        <v>900.91420727522313</v>
      </c>
      <c r="N805" s="112">
        <f>F805*Q805</f>
        <v>549.10089224433773</v>
      </c>
      <c r="O805" s="112">
        <f>(G805+H805)*Q805</f>
        <v>1113.751544269046</v>
      </c>
      <c r="P805" s="112">
        <f>I805*Q805</f>
        <v>645.31503088538091</v>
      </c>
      <c r="Q805" s="14">
        <f>(J806+J808+J810+R805)/J805</f>
        <v>0.97185998627316406</v>
      </c>
      <c r="R805" s="14">
        <v>20</v>
      </c>
    </row>
    <row r="806" spans="1:18" x14ac:dyDescent="0.35">
      <c r="A806" s="152"/>
      <c r="B806" s="150"/>
      <c r="C806" s="101" t="s">
        <v>28</v>
      </c>
      <c r="D806" s="102">
        <v>384</v>
      </c>
      <c r="E806" s="13">
        <v>0</v>
      </c>
      <c r="F806" s="13">
        <v>189</v>
      </c>
      <c r="G806" s="13"/>
      <c r="H806" s="13">
        <v>16</v>
      </c>
      <c r="I806" s="13">
        <v>0</v>
      </c>
      <c r="J806" s="13">
        <v>567</v>
      </c>
      <c r="K806" s="13">
        <v>0</v>
      </c>
      <c r="L806" s="103">
        <v>1156</v>
      </c>
      <c r="M806" s="47">
        <f>M805-(D806+E806+D808+E808+D810+E810)</f>
        <v>-492.08579272477687</v>
      </c>
      <c r="N806" s="112">
        <f>N805-(F806+F808+F810)</f>
        <v>-6.8991077556622713</v>
      </c>
      <c r="O806" s="112">
        <f>O805-(G806+H806+G808+H808+G810+H810)</f>
        <v>848.75154426904601</v>
      </c>
      <c r="P806" s="112">
        <f>P805-(I806+I808+I810)</f>
        <v>-1458.684969114619</v>
      </c>
      <c r="Q806" s="14"/>
      <c r="R806" s="14"/>
    </row>
    <row r="807" spans="1:18" x14ac:dyDescent="0.35">
      <c r="A807" s="152"/>
      <c r="B807" s="150"/>
      <c r="C807" s="139" t="s">
        <v>25</v>
      </c>
      <c r="D807" s="139">
        <v>0.41423948220064727</v>
      </c>
      <c r="E807" s="140"/>
      <c r="F807" s="140">
        <v>0.3345132743362832</v>
      </c>
      <c r="G807" s="140"/>
      <c r="H807" s="140">
        <v>1.3961605584642234E-2</v>
      </c>
      <c r="I807" s="140">
        <v>0</v>
      </c>
      <c r="J807" s="140">
        <v>0.38915579958819491</v>
      </c>
      <c r="K807" s="140"/>
      <c r="L807" s="141">
        <v>0.24290817398613154</v>
      </c>
    </row>
    <row r="808" spans="1:18" x14ac:dyDescent="0.35">
      <c r="A808" s="152"/>
      <c r="B808" s="150"/>
      <c r="C808" s="116" t="s">
        <v>29</v>
      </c>
      <c r="D808" s="117">
        <v>429</v>
      </c>
      <c r="E808" s="118">
        <v>540</v>
      </c>
      <c r="F808" s="118">
        <v>367</v>
      </c>
      <c r="G808" s="118"/>
      <c r="H808" s="118">
        <v>249</v>
      </c>
      <c r="I808" s="118">
        <v>904</v>
      </c>
      <c r="J808" s="118">
        <v>245</v>
      </c>
      <c r="K808" s="118">
        <v>2</v>
      </c>
      <c r="L808" s="119">
        <v>2736</v>
      </c>
      <c r="M808" s="49">
        <f>IFERROR((D806+E806+D808+E808+D810+E810+M809)/(D805+E805),"")</f>
        <v>1.5026968716289104</v>
      </c>
      <c r="N808" s="120">
        <f>IFERROR((F806+F808+F810+N809)/F805,"")</f>
        <v>0.98407079646017703</v>
      </c>
      <c r="O808" s="120">
        <f>IFERROR((G806+H806+G808+H808+G810+H810+O809)/(G805+H805),"")</f>
        <v>0.23123909249563701</v>
      </c>
      <c r="P808" s="120">
        <f>IFERROR((I806+I808+I810+P809)/I805,"")</f>
        <v>3.1686746987951806</v>
      </c>
    </row>
    <row r="809" spans="1:18" x14ac:dyDescent="0.35">
      <c r="A809" s="152"/>
      <c r="B809" s="150"/>
      <c r="C809" s="139" t="s">
        <v>30</v>
      </c>
      <c r="D809" s="139">
        <v>0.87702265372168287</v>
      </c>
      <c r="E809" s="140"/>
      <c r="F809" s="140">
        <v>0.98407079646017703</v>
      </c>
      <c r="G809" s="140"/>
      <c r="H809" s="140">
        <v>0.23123909249563701</v>
      </c>
      <c r="I809" s="140">
        <v>1.3614457831325302</v>
      </c>
      <c r="J809" s="140">
        <v>0.55730954015099521</v>
      </c>
      <c r="K809" s="140"/>
      <c r="L809" s="141">
        <v>0.81781886951040139</v>
      </c>
      <c r="M809" s="47"/>
      <c r="N809" s="110"/>
      <c r="O809" s="110"/>
      <c r="P809" s="110"/>
    </row>
    <row r="810" spans="1:18" x14ac:dyDescent="0.35">
      <c r="A810" s="152"/>
      <c r="B810" s="150"/>
      <c r="C810" s="101" t="s">
        <v>31</v>
      </c>
      <c r="D810" s="102">
        <v>40</v>
      </c>
      <c r="E810" s="13">
        <v>0</v>
      </c>
      <c r="F810" s="13">
        <v>0</v>
      </c>
      <c r="G810" s="13"/>
      <c r="H810" s="13">
        <v>0</v>
      </c>
      <c r="I810" s="13">
        <v>1200</v>
      </c>
      <c r="J810" s="13">
        <v>584</v>
      </c>
      <c r="K810" s="13">
        <v>80</v>
      </c>
      <c r="L810" s="103">
        <v>1904</v>
      </c>
    </row>
    <row r="811" spans="1:18" x14ac:dyDescent="0.35">
      <c r="A811" s="152"/>
      <c r="B811" s="150"/>
      <c r="C811" s="159" t="s">
        <v>32</v>
      </c>
      <c r="D811" s="159">
        <v>0.92017259978425026</v>
      </c>
      <c r="E811" s="160"/>
      <c r="F811" s="160">
        <v>0.98407079646017703</v>
      </c>
      <c r="G811" s="160"/>
      <c r="H811" s="160">
        <v>0.23123909249563701</v>
      </c>
      <c r="I811" s="160">
        <v>3.1686746987951806</v>
      </c>
      <c r="J811" s="160">
        <v>0.95813315030885382</v>
      </c>
      <c r="K811" s="160"/>
      <c r="L811" s="161">
        <v>1.2179029207816767</v>
      </c>
      <c r="M811" s="49">
        <f>IFERROR((D806+E806+D808+E808+D810+E810+M812)/(D805+E805),"")</f>
        <v>1.5026968716289104</v>
      </c>
      <c r="N811" s="120">
        <f>IFERROR((F806+F808+F810+N812)/F805,"")</f>
        <v>0.98407079646017703</v>
      </c>
      <c r="O811" s="120">
        <f>IFERROR((G806+H806+G808+H808+G810+H810+O812)/(G805+H805),"")</f>
        <v>0.23123909249563701</v>
      </c>
      <c r="P811" s="120">
        <f>IFERROR((I806+I808+I810+P812)/I805,"")</f>
        <v>3.1686746987951806</v>
      </c>
    </row>
    <row r="812" spans="1:18" x14ac:dyDescent="0.35">
      <c r="A812" s="152"/>
      <c r="B812" s="150"/>
      <c r="C812" s="121" t="s">
        <v>33</v>
      </c>
      <c r="D812" s="121"/>
      <c r="E812" s="14"/>
      <c r="F812" s="14"/>
      <c r="G812" s="14"/>
      <c r="H812" s="14"/>
      <c r="I812" s="14"/>
      <c r="J812" s="14"/>
      <c r="K812" s="14"/>
      <c r="L812" s="122"/>
      <c r="M812" s="47">
        <f>SUMIF(Working!$A:$A,$A805,Working!AF:AF)-SUMIF(Working!$A:$A,$A805,Working!P:P)</f>
        <v>0</v>
      </c>
      <c r="N812" s="50">
        <f>SUMIF(Working!$A:$A,$A805,Working!AG:AG)-SUMIF(Working!$A:$A,$A805,Working!S:S)</f>
        <v>0</v>
      </c>
      <c r="O812" s="50">
        <f>SUMIF(Working!$A:$A,$A805,Working!AH:AH)-SUMIF(Working!$A:$A,$A805,Working!R:R)</f>
        <v>0</v>
      </c>
      <c r="P812" s="50">
        <f>SUMIF(Working!$A:$A,$A805,Working!AI:AI)-SUMIF(Working!$A:$A,$A805,Working!Q:Q)</f>
        <v>0</v>
      </c>
    </row>
    <row r="813" spans="1:18" x14ac:dyDescent="0.35">
      <c r="A813" s="152"/>
      <c r="B813" s="150"/>
      <c r="C813" s="116" t="s">
        <v>22</v>
      </c>
      <c r="D813" s="117">
        <v>-74</v>
      </c>
      <c r="E813" s="118">
        <v>540</v>
      </c>
      <c r="F813" s="118">
        <v>-9</v>
      </c>
      <c r="G813" s="118">
        <v>0</v>
      </c>
      <c r="H813" s="118">
        <v>-881</v>
      </c>
      <c r="I813" s="118">
        <v>1440</v>
      </c>
      <c r="J813" s="118">
        <v>-61</v>
      </c>
      <c r="K813" s="118">
        <v>82</v>
      </c>
      <c r="L813" s="119">
        <v>1037</v>
      </c>
      <c r="M813" s="138"/>
      <c r="N813" s="123"/>
      <c r="O813" s="123"/>
      <c r="P813" s="123"/>
      <c r="Q813" s="123"/>
      <c r="R813" s="123"/>
    </row>
    <row r="814" spans="1:18" x14ac:dyDescent="0.35">
      <c r="A814" s="152"/>
      <c r="B814" s="150"/>
      <c r="C814" s="113" t="s">
        <v>24</v>
      </c>
      <c r="D814" s="113"/>
      <c r="E814" s="114"/>
      <c r="F814" s="114"/>
      <c r="G814" s="114"/>
      <c r="H814" s="114"/>
      <c r="I814" s="114"/>
      <c r="J814" s="114"/>
      <c r="K814" s="114"/>
      <c r="L814" s="115"/>
    </row>
    <row r="815" spans="1:18" x14ac:dyDescent="0.35">
      <c r="A815" s="151">
        <v>1607766</v>
      </c>
      <c r="B815" s="149" t="s">
        <v>110</v>
      </c>
      <c r="C815" s="145" t="s">
        <v>27</v>
      </c>
      <c r="D815" s="146">
        <v>0</v>
      </c>
      <c r="E815" s="147">
        <v>0</v>
      </c>
      <c r="F815" s="147">
        <v>0</v>
      </c>
      <c r="G815" s="147"/>
      <c r="H815" s="147">
        <v>0</v>
      </c>
      <c r="I815" s="147">
        <v>0</v>
      </c>
      <c r="J815" s="147">
        <v>0</v>
      </c>
      <c r="K815" s="147"/>
      <c r="L815" s="148">
        <v>0</v>
      </c>
      <c r="M815" s="47" t="e">
        <f>(D815+E815)*Q815</f>
        <v>#DIV/0!</v>
      </c>
      <c r="N815" s="112" t="e">
        <f>F815*Q815</f>
        <v>#DIV/0!</v>
      </c>
      <c r="O815" s="112" t="e">
        <f>(G815+H815)*Q815</f>
        <v>#DIV/0!</v>
      </c>
      <c r="P815" s="112" t="e">
        <f>I815*Q815</f>
        <v>#DIV/0!</v>
      </c>
      <c r="Q815" s="14" t="e">
        <f>(J816+J818+J820+R815)/J815</f>
        <v>#DIV/0!</v>
      </c>
      <c r="R815" s="14">
        <v>20</v>
      </c>
    </row>
    <row r="816" spans="1:18" x14ac:dyDescent="0.35">
      <c r="A816" s="152"/>
      <c r="B816" s="150"/>
      <c r="C816" s="101" t="s">
        <v>28</v>
      </c>
      <c r="D816" s="102">
        <v>0</v>
      </c>
      <c r="E816" s="13">
        <v>0</v>
      </c>
      <c r="F816" s="13">
        <v>0</v>
      </c>
      <c r="G816" s="13"/>
      <c r="H816" s="13">
        <v>0</v>
      </c>
      <c r="I816" s="13">
        <v>0</v>
      </c>
      <c r="J816" s="13">
        <v>0</v>
      </c>
      <c r="K816" s="13"/>
      <c r="L816" s="103">
        <v>0</v>
      </c>
      <c r="M816" s="47" t="e">
        <f>M815-(D816+E816+D818+E818+D820+E820)</f>
        <v>#DIV/0!</v>
      </c>
      <c r="N816" s="112" t="e">
        <f>N815-(F816+F818+F820)</f>
        <v>#DIV/0!</v>
      </c>
      <c r="O816" s="112" t="e">
        <f>O815-(G816+H816+G818+H818+G820+H820)</f>
        <v>#DIV/0!</v>
      </c>
      <c r="P816" s="112" t="e">
        <f>P815-(I816+I818+I820)</f>
        <v>#DIV/0!</v>
      </c>
      <c r="Q816" s="14"/>
      <c r="R816" s="14"/>
    </row>
    <row r="817" spans="1:18" x14ac:dyDescent="0.35">
      <c r="A817" s="152"/>
      <c r="B817" s="150"/>
      <c r="C817" s="139" t="s">
        <v>25</v>
      </c>
      <c r="D817" s="139"/>
      <c r="E817" s="140"/>
      <c r="F817" s="140"/>
      <c r="G817" s="140"/>
      <c r="H817" s="140"/>
      <c r="I817" s="140"/>
      <c r="J817" s="140"/>
      <c r="K817" s="140"/>
      <c r="L817" s="141"/>
    </row>
    <row r="818" spans="1:18" x14ac:dyDescent="0.35">
      <c r="A818" s="152"/>
      <c r="B818" s="150"/>
      <c r="C818" s="116" t="s">
        <v>29</v>
      </c>
      <c r="D818" s="117">
        <v>0</v>
      </c>
      <c r="E818" s="118">
        <v>0</v>
      </c>
      <c r="F818" s="118">
        <v>0</v>
      </c>
      <c r="G818" s="118"/>
      <c r="H818" s="118">
        <v>0</v>
      </c>
      <c r="I818" s="118">
        <v>0</v>
      </c>
      <c r="J818" s="118">
        <v>0</v>
      </c>
      <c r="K818" s="118"/>
      <c r="L818" s="119">
        <v>0</v>
      </c>
      <c r="M818" s="49" t="str">
        <f>IFERROR((D816+E816+D818+E818+D820+E820+M819)/(D815+E815),"")</f>
        <v/>
      </c>
      <c r="N818" s="120" t="str">
        <f>IFERROR((F816+F818+F820+N819)/F815,"")</f>
        <v/>
      </c>
      <c r="O818" s="120" t="str">
        <f>IFERROR((G816+H816+G818+H818+G820+H820+O819)/(G815+H815),"")</f>
        <v/>
      </c>
      <c r="P818" s="120" t="str">
        <f>IFERROR((I816+I818+I820+P819)/I815,"")</f>
        <v/>
      </c>
    </row>
    <row r="819" spans="1:18" x14ac:dyDescent="0.35">
      <c r="A819" s="152"/>
      <c r="B819" s="150"/>
      <c r="C819" s="139" t="s">
        <v>30</v>
      </c>
      <c r="D819" s="139"/>
      <c r="E819" s="140"/>
      <c r="F819" s="140"/>
      <c r="G819" s="140"/>
      <c r="H819" s="140"/>
      <c r="I819" s="140"/>
      <c r="J819" s="140"/>
      <c r="K819" s="140"/>
      <c r="L819" s="141"/>
      <c r="M819" s="47"/>
      <c r="N819" s="110"/>
      <c r="O819" s="110"/>
      <c r="P819" s="110"/>
    </row>
    <row r="820" spans="1:18" x14ac:dyDescent="0.35">
      <c r="A820" s="152"/>
      <c r="B820" s="150"/>
      <c r="C820" s="101" t="s">
        <v>31</v>
      </c>
      <c r="D820" s="102">
        <v>0</v>
      </c>
      <c r="E820" s="13">
        <v>0</v>
      </c>
      <c r="F820" s="13">
        <v>0</v>
      </c>
      <c r="G820" s="13"/>
      <c r="H820" s="13">
        <v>0</v>
      </c>
      <c r="I820" s="13">
        <v>0</v>
      </c>
      <c r="J820" s="13">
        <v>0</v>
      </c>
      <c r="K820" s="13"/>
      <c r="L820" s="103">
        <v>0</v>
      </c>
    </row>
    <row r="821" spans="1:18" x14ac:dyDescent="0.35">
      <c r="A821" s="152"/>
      <c r="B821" s="150"/>
      <c r="C821" s="159" t="s">
        <v>32</v>
      </c>
      <c r="D821" s="159"/>
      <c r="E821" s="160"/>
      <c r="F821" s="160"/>
      <c r="G821" s="160"/>
      <c r="H821" s="160"/>
      <c r="I821" s="160"/>
      <c r="J821" s="160"/>
      <c r="K821" s="160"/>
      <c r="L821" s="161"/>
      <c r="M821" s="49" t="str">
        <f>IFERROR((D816+E816+D818+E818+D820+E820+M822)/(D815+E815),"")</f>
        <v/>
      </c>
      <c r="N821" s="120" t="str">
        <f>IFERROR((F816+F818+F820+N822)/F815,"")</f>
        <v/>
      </c>
      <c r="O821" s="120" t="str">
        <f>IFERROR((G816+H816+G818+H818+G820+H820+O822)/(G815+H815),"")</f>
        <v/>
      </c>
      <c r="P821" s="120" t="str">
        <f>IFERROR((I816+I818+I820+P822)/I815,"")</f>
        <v/>
      </c>
    </row>
    <row r="822" spans="1:18" x14ac:dyDescent="0.35">
      <c r="A822" s="152"/>
      <c r="B822" s="150"/>
      <c r="C822" s="121" t="s">
        <v>33</v>
      </c>
      <c r="D822" s="121"/>
      <c r="E822" s="14"/>
      <c r="F822" s="14"/>
      <c r="G822" s="14"/>
      <c r="H822" s="14"/>
      <c r="I822" s="14"/>
      <c r="J822" s="14"/>
      <c r="K822" s="14"/>
      <c r="L822" s="122"/>
      <c r="M822" s="47">
        <f>SUMIF(Working!$A:$A,$A815,Working!AF:AF)-SUMIF(Working!$A:$A,$A815,Working!P:P)</f>
        <v>0</v>
      </c>
      <c r="N822" s="50">
        <f>SUMIF(Working!$A:$A,$A815,Working!AG:AG)-SUMIF(Working!$A:$A,$A815,Working!S:S)</f>
        <v>0</v>
      </c>
      <c r="O822" s="50">
        <f>SUMIF(Working!$A:$A,$A815,Working!AH:AH)-SUMIF(Working!$A:$A,$A815,Working!R:R)</f>
        <v>0</v>
      </c>
      <c r="P822" s="50">
        <f>SUMIF(Working!$A:$A,$A815,Working!AI:AI)-SUMIF(Working!$A:$A,$A815,Working!Q:Q)</f>
        <v>0</v>
      </c>
    </row>
    <row r="823" spans="1:18" x14ac:dyDescent="0.35">
      <c r="A823" s="152"/>
      <c r="B823" s="150"/>
      <c r="C823" s="116" t="s">
        <v>22</v>
      </c>
      <c r="D823" s="117">
        <v>0</v>
      </c>
      <c r="E823" s="118">
        <v>0</v>
      </c>
      <c r="F823" s="118">
        <v>0</v>
      </c>
      <c r="G823" s="118">
        <v>0</v>
      </c>
      <c r="H823" s="118">
        <v>0</v>
      </c>
      <c r="I823" s="118">
        <v>0</v>
      </c>
      <c r="J823" s="118">
        <v>0</v>
      </c>
      <c r="K823" s="118">
        <v>0</v>
      </c>
      <c r="L823" s="119">
        <v>0</v>
      </c>
      <c r="M823" s="138"/>
      <c r="N823" s="123"/>
      <c r="O823" s="123"/>
      <c r="P823" s="123"/>
      <c r="Q823" s="123"/>
      <c r="R823" s="123"/>
    </row>
    <row r="824" spans="1:18" x14ac:dyDescent="0.35">
      <c r="A824" s="152"/>
      <c r="B824" s="150"/>
      <c r="C824" s="113" t="s">
        <v>24</v>
      </c>
      <c r="D824" s="113"/>
      <c r="E824" s="114"/>
      <c r="F824" s="114"/>
      <c r="G824" s="114"/>
      <c r="H824" s="114"/>
      <c r="I824" s="114"/>
      <c r="J824" s="114"/>
      <c r="K824" s="114"/>
      <c r="L824" s="115"/>
    </row>
    <row r="825" spans="1:18" x14ac:dyDescent="0.35">
      <c r="A825" s="151">
        <v>1607767</v>
      </c>
      <c r="B825" s="149" t="s">
        <v>239</v>
      </c>
      <c r="C825" s="145" t="s">
        <v>27</v>
      </c>
      <c r="D825" s="146">
        <v>0</v>
      </c>
      <c r="E825" s="147">
        <v>0</v>
      </c>
      <c r="F825" s="147">
        <v>0</v>
      </c>
      <c r="G825" s="147"/>
      <c r="H825" s="147">
        <v>0</v>
      </c>
      <c r="I825" s="147">
        <v>0</v>
      </c>
      <c r="J825" s="147">
        <v>0</v>
      </c>
      <c r="K825" s="147"/>
      <c r="L825" s="148">
        <v>0</v>
      </c>
      <c r="M825" s="47" t="e">
        <f>(D825+E825)*Q825</f>
        <v>#DIV/0!</v>
      </c>
      <c r="N825" s="112" t="e">
        <f>F825*Q825</f>
        <v>#DIV/0!</v>
      </c>
      <c r="O825" s="112" t="e">
        <f>(G825+H825)*Q825</f>
        <v>#DIV/0!</v>
      </c>
      <c r="P825" s="112" t="e">
        <f>I825*Q825</f>
        <v>#DIV/0!</v>
      </c>
      <c r="Q825" s="14" t="e">
        <f>(J826+J828+J830+R825)/J825</f>
        <v>#DIV/0!</v>
      </c>
      <c r="R825" s="14">
        <v>20</v>
      </c>
    </row>
    <row r="826" spans="1:18" x14ac:dyDescent="0.35">
      <c r="A826" s="152"/>
      <c r="B826" s="150"/>
      <c r="C826" s="101" t="s">
        <v>28</v>
      </c>
      <c r="D826" s="102">
        <v>0</v>
      </c>
      <c r="E826" s="13">
        <v>0</v>
      </c>
      <c r="F826" s="13">
        <v>0</v>
      </c>
      <c r="G826" s="13"/>
      <c r="H826" s="13">
        <v>0</v>
      </c>
      <c r="I826" s="13">
        <v>0</v>
      </c>
      <c r="J826" s="13">
        <v>0</v>
      </c>
      <c r="K826" s="13"/>
      <c r="L826" s="103">
        <v>0</v>
      </c>
      <c r="M826" s="47" t="e">
        <f>M825-(D826+E826+D828+E828+D830+E830)</f>
        <v>#DIV/0!</v>
      </c>
      <c r="N826" s="112" t="e">
        <f>N825-(F826+F828+F830)</f>
        <v>#DIV/0!</v>
      </c>
      <c r="O826" s="112" t="e">
        <f>O825-(G826+H826+G828+H828+G830+H830)</f>
        <v>#DIV/0!</v>
      </c>
      <c r="P826" s="112" t="e">
        <f>P825-(I826+I828+I830)</f>
        <v>#DIV/0!</v>
      </c>
      <c r="Q826" s="14"/>
      <c r="R826" s="14"/>
    </row>
    <row r="827" spans="1:18" x14ac:dyDescent="0.35">
      <c r="A827" s="152"/>
      <c r="B827" s="150"/>
      <c r="C827" s="139" t="s">
        <v>25</v>
      </c>
      <c r="D827" s="139"/>
      <c r="E827" s="140"/>
      <c r="F827" s="140"/>
      <c r="G827" s="140"/>
      <c r="H827" s="140"/>
      <c r="I827" s="140"/>
      <c r="J827" s="140"/>
      <c r="K827" s="140"/>
      <c r="L827" s="141"/>
    </row>
    <row r="828" spans="1:18" x14ac:dyDescent="0.35">
      <c r="A828" s="152"/>
      <c r="B828" s="150"/>
      <c r="C828" s="116" t="s">
        <v>29</v>
      </c>
      <c r="D828" s="117">
        <v>0</v>
      </c>
      <c r="E828" s="118">
        <v>0</v>
      </c>
      <c r="F828" s="118">
        <v>0</v>
      </c>
      <c r="G828" s="118"/>
      <c r="H828" s="118">
        <v>0</v>
      </c>
      <c r="I828" s="118">
        <v>0</v>
      </c>
      <c r="J828" s="118">
        <v>0</v>
      </c>
      <c r="K828" s="118"/>
      <c r="L828" s="119">
        <v>0</v>
      </c>
      <c r="M828" s="49" t="str">
        <f>IFERROR((D826+E826+D828+E828+D830+E830+M829)/(D825+E825),"")</f>
        <v/>
      </c>
      <c r="N828" s="120" t="str">
        <f>IFERROR((F826+F828+F830+N829)/F825,"")</f>
        <v/>
      </c>
      <c r="O828" s="120" t="str">
        <f>IFERROR((G826+H826+G828+H828+G830+H830+O829)/(G825+H825),"")</f>
        <v/>
      </c>
      <c r="P828" s="120" t="str">
        <f>IFERROR((I826+I828+I830+P829)/I825,"")</f>
        <v/>
      </c>
    </row>
    <row r="829" spans="1:18" x14ac:dyDescent="0.35">
      <c r="A829" s="152"/>
      <c r="B829" s="150"/>
      <c r="C829" s="139" t="s">
        <v>30</v>
      </c>
      <c r="D829" s="139"/>
      <c r="E829" s="140"/>
      <c r="F829" s="140"/>
      <c r="G829" s="140"/>
      <c r="H829" s="140"/>
      <c r="I829" s="140"/>
      <c r="J829" s="140"/>
      <c r="K829" s="140"/>
      <c r="L829" s="141"/>
      <c r="M829" s="47"/>
      <c r="N829" s="110"/>
      <c r="O829" s="110"/>
      <c r="P829" s="110"/>
    </row>
    <row r="830" spans="1:18" x14ac:dyDescent="0.35">
      <c r="A830" s="152"/>
      <c r="B830" s="150"/>
      <c r="C830" s="101" t="s">
        <v>31</v>
      </c>
      <c r="D830" s="102">
        <v>0</v>
      </c>
      <c r="E830" s="13">
        <v>0</v>
      </c>
      <c r="F830" s="13">
        <v>0</v>
      </c>
      <c r="G830" s="13"/>
      <c r="H830" s="13">
        <v>0</v>
      </c>
      <c r="I830" s="13">
        <v>0</v>
      </c>
      <c r="J830" s="13">
        <v>0</v>
      </c>
      <c r="K830" s="13"/>
      <c r="L830" s="103">
        <v>0</v>
      </c>
    </row>
    <row r="831" spans="1:18" x14ac:dyDescent="0.35">
      <c r="A831" s="152"/>
      <c r="B831" s="150"/>
      <c r="C831" s="159" t="s">
        <v>32</v>
      </c>
      <c r="D831" s="159"/>
      <c r="E831" s="160"/>
      <c r="F831" s="160"/>
      <c r="G831" s="160"/>
      <c r="H831" s="160"/>
      <c r="I831" s="160"/>
      <c r="J831" s="160"/>
      <c r="K831" s="160"/>
      <c r="L831" s="161"/>
      <c r="M831" s="49" t="str">
        <f>IFERROR((D826+E826+D828+E828+D830+E830+M832)/(D825+E825),"")</f>
        <v/>
      </c>
      <c r="N831" s="120" t="str">
        <f>IFERROR((F826+F828+F830+N832)/F825,"")</f>
        <v/>
      </c>
      <c r="O831" s="120" t="str">
        <f>IFERROR((G826+H826+G828+H828+G830+H830+O832)/(G825+H825),"")</f>
        <v/>
      </c>
      <c r="P831" s="120" t="str">
        <f>IFERROR((I826+I828+I830+P832)/I825,"")</f>
        <v/>
      </c>
    </row>
    <row r="832" spans="1:18" x14ac:dyDescent="0.35">
      <c r="A832" s="152"/>
      <c r="B832" s="150"/>
      <c r="C832" s="121" t="s">
        <v>33</v>
      </c>
      <c r="D832" s="121"/>
      <c r="E832" s="14"/>
      <c r="F832" s="14"/>
      <c r="G832" s="14"/>
      <c r="H832" s="14"/>
      <c r="I832" s="14"/>
      <c r="J832" s="14"/>
      <c r="K832" s="14"/>
      <c r="L832" s="122"/>
      <c r="M832" s="47">
        <f>SUMIF(Working!$A:$A,$A825,Working!AF:AF)-SUMIF(Working!$A:$A,$A825,Working!P:P)</f>
        <v>0</v>
      </c>
      <c r="N832" s="50">
        <f>SUMIF(Working!$A:$A,$A825,Working!AG:AG)-SUMIF(Working!$A:$A,$A825,Working!S:S)</f>
        <v>0</v>
      </c>
      <c r="O832" s="50">
        <f>SUMIF(Working!$A:$A,$A825,Working!AH:AH)-SUMIF(Working!$A:$A,$A825,Working!R:R)</f>
        <v>0</v>
      </c>
      <c r="P832" s="50">
        <f>SUMIF(Working!$A:$A,$A825,Working!AI:AI)-SUMIF(Working!$A:$A,$A825,Working!Q:Q)</f>
        <v>0</v>
      </c>
    </row>
    <row r="833" spans="1:18" x14ac:dyDescent="0.35">
      <c r="A833" s="152"/>
      <c r="B833" s="150"/>
      <c r="C833" s="116" t="s">
        <v>22</v>
      </c>
      <c r="D833" s="117">
        <v>0</v>
      </c>
      <c r="E833" s="118">
        <v>0</v>
      </c>
      <c r="F833" s="118">
        <v>0</v>
      </c>
      <c r="G833" s="118">
        <v>0</v>
      </c>
      <c r="H833" s="118">
        <v>0</v>
      </c>
      <c r="I833" s="118">
        <v>0</v>
      </c>
      <c r="J833" s="118">
        <v>0</v>
      </c>
      <c r="K833" s="118">
        <v>0</v>
      </c>
      <c r="L833" s="119">
        <v>0</v>
      </c>
      <c r="M833" s="138"/>
      <c r="N833" s="123"/>
      <c r="O833" s="123"/>
      <c r="P833" s="123"/>
      <c r="Q833" s="123"/>
      <c r="R833" s="123"/>
    </row>
    <row r="834" spans="1:18" x14ac:dyDescent="0.35">
      <c r="A834" s="152"/>
      <c r="B834" s="150"/>
      <c r="C834" s="113" t="s">
        <v>24</v>
      </c>
      <c r="D834" s="113"/>
      <c r="E834" s="114"/>
      <c r="F834" s="114"/>
      <c r="G834" s="114"/>
      <c r="H834" s="114"/>
      <c r="I834" s="114"/>
      <c r="J834" s="114"/>
      <c r="K834" s="114"/>
      <c r="L834" s="115"/>
    </row>
    <row r="835" spans="1:18" x14ac:dyDescent="0.35">
      <c r="A835" s="151">
        <v>1607774</v>
      </c>
      <c r="B835" s="149" t="s">
        <v>108</v>
      </c>
      <c r="C835" s="145" t="s">
        <v>27</v>
      </c>
      <c r="D835" s="146">
        <v>740</v>
      </c>
      <c r="E835" s="147">
        <v>0</v>
      </c>
      <c r="F835" s="147">
        <v>650</v>
      </c>
      <c r="G835" s="147"/>
      <c r="H835" s="147">
        <v>1987</v>
      </c>
      <c r="I835" s="147">
        <v>300</v>
      </c>
      <c r="J835" s="147">
        <v>3020</v>
      </c>
      <c r="K835" s="147">
        <v>0</v>
      </c>
      <c r="L835" s="148">
        <v>6697</v>
      </c>
      <c r="M835" s="47">
        <f>(D835+E835)*Q835</f>
        <v>4.9006622516556293</v>
      </c>
      <c r="N835" s="112">
        <f>F835*Q835</f>
        <v>4.3046357615894042</v>
      </c>
      <c r="O835" s="112">
        <f>(G835+H835)*Q835</f>
        <v>13.158940397350994</v>
      </c>
      <c r="P835" s="112">
        <f>I835*Q835</f>
        <v>1.9867549668874172</v>
      </c>
      <c r="Q835" s="14">
        <f>(J836+J838+J840+R835)/J835</f>
        <v>6.6225165562913907E-3</v>
      </c>
      <c r="R835" s="14">
        <v>20</v>
      </c>
    </row>
    <row r="836" spans="1:18" x14ac:dyDescent="0.35">
      <c r="A836" s="152"/>
      <c r="B836" s="150"/>
      <c r="C836" s="101" t="s">
        <v>28</v>
      </c>
      <c r="D836" s="102">
        <v>8</v>
      </c>
      <c r="E836" s="13">
        <v>0</v>
      </c>
      <c r="F836" s="13">
        <v>16</v>
      </c>
      <c r="G836" s="13"/>
      <c r="H836" s="13">
        <v>96</v>
      </c>
      <c r="I836" s="13">
        <v>0</v>
      </c>
      <c r="J836" s="13">
        <v>0</v>
      </c>
      <c r="K836" s="13">
        <v>0</v>
      </c>
      <c r="L836" s="103">
        <v>120</v>
      </c>
      <c r="M836" s="47">
        <f>M835-(D836+E836+D838+E838+D840+E840)</f>
        <v>-3.0993377483443707</v>
      </c>
      <c r="N836" s="112">
        <f>N835-(F836+F838+F840)</f>
        <v>-12.695364238410596</v>
      </c>
      <c r="O836" s="112">
        <f>O835-(G836+H836+G838+H838+G840+H840)</f>
        <v>-139.84105960264901</v>
      </c>
      <c r="P836" s="112">
        <f>P835-(I836+I838+I840)</f>
        <v>1.9867549668874172</v>
      </c>
      <c r="Q836" s="14"/>
      <c r="R836" s="14"/>
    </row>
    <row r="837" spans="1:18" x14ac:dyDescent="0.35">
      <c r="A837" s="152"/>
      <c r="B837" s="150"/>
      <c r="C837" s="139" t="s">
        <v>25</v>
      </c>
      <c r="D837" s="139">
        <v>1.0810810810810811E-2</v>
      </c>
      <c r="E837" s="140"/>
      <c r="F837" s="140">
        <v>2.4615384615384615E-2</v>
      </c>
      <c r="G837" s="140"/>
      <c r="H837" s="140">
        <v>4.8314041268243582E-2</v>
      </c>
      <c r="I837" s="140">
        <v>0</v>
      </c>
      <c r="J837" s="140">
        <v>0</v>
      </c>
      <c r="K837" s="140"/>
      <c r="L837" s="141">
        <v>1.7918470957144991E-2</v>
      </c>
    </row>
    <row r="838" spans="1:18" x14ac:dyDescent="0.35">
      <c r="A838" s="152"/>
      <c r="B838" s="150"/>
      <c r="C838" s="116" t="s">
        <v>29</v>
      </c>
      <c r="D838" s="117">
        <v>0</v>
      </c>
      <c r="E838" s="118">
        <v>0</v>
      </c>
      <c r="F838" s="118">
        <v>1</v>
      </c>
      <c r="G838" s="118"/>
      <c r="H838" s="118">
        <v>57</v>
      </c>
      <c r="I838" s="118">
        <v>0</v>
      </c>
      <c r="J838" s="118">
        <v>0</v>
      </c>
      <c r="K838" s="118">
        <v>0</v>
      </c>
      <c r="L838" s="119">
        <v>58</v>
      </c>
      <c r="M838" s="49">
        <f>IFERROR((D836+E836+D838+E838+D840+E840+M839)/(D835+E835),"")</f>
        <v>1.0810810810810811E-2</v>
      </c>
      <c r="N838" s="120">
        <f>IFERROR((F836+F838+F840+N839)/F835,"")</f>
        <v>2.6153846153846153E-2</v>
      </c>
      <c r="O838" s="120">
        <f>IFERROR((G836+H836+G838+H838+G840+H840+O839)/(G835+H835),"")</f>
        <v>7.7000503271263204E-2</v>
      </c>
      <c r="P838" s="120">
        <f>IFERROR((I836+I838+I840+P839)/I835,"")</f>
        <v>0</v>
      </c>
    </row>
    <row r="839" spans="1:18" x14ac:dyDescent="0.35">
      <c r="A839" s="152"/>
      <c r="B839" s="150"/>
      <c r="C839" s="139" t="s">
        <v>30</v>
      </c>
      <c r="D839" s="139">
        <v>1.0810810810810811E-2</v>
      </c>
      <c r="E839" s="140"/>
      <c r="F839" s="140">
        <v>2.6153846153846153E-2</v>
      </c>
      <c r="G839" s="140"/>
      <c r="H839" s="140">
        <v>7.7000503271263204E-2</v>
      </c>
      <c r="I839" s="140">
        <v>0</v>
      </c>
      <c r="J839" s="140">
        <v>0</v>
      </c>
      <c r="K839" s="140"/>
      <c r="L839" s="141">
        <v>2.6579065253098402E-2</v>
      </c>
      <c r="M839" s="47"/>
      <c r="N839" s="110"/>
      <c r="O839" s="110"/>
      <c r="P839" s="110"/>
    </row>
    <row r="840" spans="1:18" x14ac:dyDescent="0.35">
      <c r="A840" s="152"/>
      <c r="B840" s="150"/>
      <c r="C840" s="101" t="s">
        <v>31</v>
      </c>
      <c r="D840" s="102">
        <v>0</v>
      </c>
      <c r="E840" s="13">
        <v>0</v>
      </c>
      <c r="F840" s="13">
        <v>0</v>
      </c>
      <c r="G840" s="13"/>
      <c r="H840" s="13">
        <v>0</v>
      </c>
      <c r="I840" s="13">
        <v>0</v>
      </c>
      <c r="J840" s="13">
        <v>0</v>
      </c>
      <c r="K840" s="13">
        <v>0</v>
      </c>
      <c r="L840" s="103">
        <v>0</v>
      </c>
    </row>
    <row r="841" spans="1:18" x14ac:dyDescent="0.35">
      <c r="A841" s="152"/>
      <c r="B841" s="150"/>
      <c r="C841" s="159" t="s">
        <v>32</v>
      </c>
      <c r="D841" s="159">
        <v>1.0810810810810811E-2</v>
      </c>
      <c r="E841" s="160"/>
      <c r="F841" s="160">
        <v>2.6153846153846153E-2</v>
      </c>
      <c r="G841" s="160"/>
      <c r="H841" s="160">
        <v>7.7000503271263204E-2</v>
      </c>
      <c r="I841" s="160">
        <v>0</v>
      </c>
      <c r="J841" s="160">
        <v>0</v>
      </c>
      <c r="K841" s="160"/>
      <c r="L841" s="161">
        <v>2.6579065253098402E-2</v>
      </c>
      <c r="M841" s="49">
        <f>IFERROR((D836+E836+D838+E838+D840+E840+M842)/(D835+E835),"")</f>
        <v>1.0810810810810811E-2</v>
      </c>
      <c r="N841" s="120">
        <f>IFERROR((F836+F838+F840+N842)/F835,"")</f>
        <v>2.6153846153846153E-2</v>
      </c>
      <c r="O841" s="120">
        <f>IFERROR((G836+H836+G838+H838+G840+H840+O842)/(G835+H835),"")</f>
        <v>7.7000503271263204E-2</v>
      </c>
      <c r="P841" s="120">
        <f>IFERROR((I836+I838+I840+P842)/I835,"")</f>
        <v>0</v>
      </c>
    </row>
    <row r="842" spans="1:18" x14ac:dyDescent="0.35">
      <c r="A842" s="152"/>
      <c r="B842" s="150"/>
      <c r="C842" s="121" t="s">
        <v>33</v>
      </c>
      <c r="D842" s="121"/>
      <c r="E842" s="14"/>
      <c r="F842" s="14"/>
      <c r="G842" s="14"/>
      <c r="H842" s="14"/>
      <c r="I842" s="14"/>
      <c r="J842" s="14"/>
      <c r="K842" s="14"/>
      <c r="L842" s="122"/>
      <c r="M842" s="47">
        <f>SUMIF(Working!$A:$A,$A835,Working!AF:AF)-SUMIF(Working!$A:$A,$A835,Working!P:P)</f>
        <v>0</v>
      </c>
      <c r="N842" s="50">
        <f>SUMIF(Working!$A:$A,$A835,Working!AG:AG)-SUMIF(Working!$A:$A,$A835,Working!S:S)</f>
        <v>0</v>
      </c>
      <c r="O842" s="50">
        <f>SUMIF(Working!$A:$A,$A835,Working!AH:AH)-SUMIF(Working!$A:$A,$A835,Working!R:R)</f>
        <v>0</v>
      </c>
      <c r="P842" s="50">
        <f>SUMIF(Working!$A:$A,$A835,Working!AI:AI)-SUMIF(Working!$A:$A,$A835,Working!Q:Q)</f>
        <v>0</v>
      </c>
    </row>
    <row r="843" spans="1:18" x14ac:dyDescent="0.35">
      <c r="A843" s="152"/>
      <c r="B843" s="150"/>
      <c r="C843" s="116" t="s">
        <v>22</v>
      </c>
      <c r="D843" s="117">
        <v>-732</v>
      </c>
      <c r="E843" s="118">
        <v>0</v>
      </c>
      <c r="F843" s="118">
        <v>-633</v>
      </c>
      <c r="G843" s="118">
        <v>0</v>
      </c>
      <c r="H843" s="118">
        <v>-1834</v>
      </c>
      <c r="I843" s="118">
        <v>-300</v>
      </c>
      <c r="J843" s="118">
        <v>-3020</v>
      </c>
      <c r="K843" s="118">
        <v>0</v>
      </c>
      <c r="L843" s="119">
        <v>-6519</v>
      </c>
      <c r="M843" s="138"/>
      <c r="N843" s="123"/>
      <c r="O843" s="123"/>
      <c r="P843" s="123"/>
      <c r="Q843" s="123"/>
      <c r="R843" s="123"/>
    </row>
    <row r="844" spans="1:18" x14ac:dyDescent="0.35">
      <c r="A844" s="152"/>
      <c r="B844" s="150"/>
      <c r="C844" s="113" t="s">
        <v>24</v>
      </c>
      <c r="D844" s="113"/>
      <c r="E844" s="114"/>
      <c r="F844" s="114"/>
      <c r="G844" s="114"/>
      <c r="H844" s="114"/>
      <c r="I844" s="114"/>
      <c r="J844" s="114"/>
      <c r="K844" s="114"/>
      <c r="L844" s="115"/>
    </row>
    <row r="845" spans="1:18" x14ac:dyDescent="0.35">
      <c r="A845" s="151">
        <v>1607775</v>
      </c>
      <c r="B845" s="149" t="s">
        <v>111</v>
      </c>
      <c r="C845" s="145" t="s">
        <v>27</v>
      </c>
      <c r="D845" s="146">
        <v>0</v>
      </c>
      <c r="E845" s="147">
        <v>0</v>
      </c>
      <c r="F845" s="147">
        <v>0</v>
      </c>
      <c r="G845" s="147"/>
      <c r="H845" s="147">
        <v>0</v>
      </c>
      <c r="I845" s="147">
        <v>0</v>
      </c>
      <c r="J845" s="147">
        <v>0</v>
      </c>
      <c r="K845" s="147"/>
      <c r="L845" s="148">
        <v>0</v>
      </c>
      <c r="M845" s="47" t="e">
        <f>(D845+E845)*Q845</f>
        <v>#DIV/0!</v>
      </c>
      <c r="N845" s="112" t="e">
        <f>F845*Q845</f>
        <v>#DIV/0!</v>
      </c>
      <c r="O845" s="112" t="e">
        <f>(G845+H845)*Q845</f>
        <v>#DIV/0!</v>
      </c>
      <c r="P845" s="112" t="e">
        <f>I845*Q845</f>
        <v>#DIV/0!</v>
      </c>
      <c r="Q845" s="14" t="e">
        <f>(J846+J848+J850+R845)/J845</f>
        <v>#DIV/0!</v>
      </c>
      <c r="R845" s="14">
        <v>20</v>
      </c>
    </row>
    <row r="846" spans="1:18" x14ac:dyDescent="0.35">
      <c r="A846" s="152"/>
      <c r="B846" s="150"/>
      <c r="C846" s="101" t="s">
        <v>28</v>
      </c>
      <c r="D846" s="102">
        <v>0</v>
      </c>
      <c r="E846" s="13">
        <v>0</v>
      </c>
      <c r="F846" s="13">
        <v>0</v>
      </c>
      <c r="G846" s="13"/>
      <c r="H846" s="13">
        <v>0</v>
      </c>
      <c r="I846" s="13">
        <v>0</v>
      </c>
      <c r="J846" s="13">
        <v>0</v>
      </c>
      <c r="K846" s="13"/>
      <c r="L846" s="103">
        <v>0</v>
      </c>
      <c r="M846" s="47" t="e">
        <f>M845-(D846+E846+D848+E848+D850+E850)</f>
        <v>#DIV/0!</v>
      </c>
      <c r="N846" s="112" t="e">
        <f>N845-(F846+F848+F850)</f>
        <v>#DIV/0!</v>
      </c>
      <c r="O846" s="112" t="e">
        <f>O845-(G846+H846+G848+H848+G850+H850)</f>
        <v>#DIV/0!</v>
      </c>
      <c r="P846" s="112" t="e">
        <f>P845-(I846+I848+I850)</f>
        <v>#DIV/0!</v>
      </c>
      <c r="Q846" s="14"/>
      <c r="R846" s="14"/>
    </row>
    <row r="847" spans="1:18" x14ac:dyDescent="0.35">
      <c r="A847" s="152"/>
      <c r="B847" s="150"/>
      <c r="C847" s="139" t="s">
        <v>25</v>
      </c>
      <c r="D847" s="139"/>
      <c r="E847" s="140"/>
      <c r="F847" s="140"/>
      <c r="G847" s="140"/>
      <c r="H847" s="140"/>
      <c r="I847" s="140"/>
      <c r="J847" s="140"/>
      <c r="K847" s="140"/>
      <c r="L847" s="141"/>
    </row>
    <row r="848" spans="1:18" x14ac:dyDescent="0.35">
      <c r="A848" s="152"/>
      <c r="B848" s="150"/>
      <c r="C848" s="116" t="s">
        <v>29</v>
      </c>
      <c r="D848" s="117">
        <v>0</v>
      </c>
      <c r="E848" s="118">
        <v>0</v>
      </c>
      <c r="F848" s="118">
        <v>0</v>
      </c>
      <c r="G848" s="118"/>
      <c r="H848" s="118">
        <v>0</v>
      </c>
      <c r="I848" s="118">
        <v>0</v>
      </c>
      <c r="J848" s="118">
        <v>0</v>
      </c>
      <c r="K848" s="118"/>
      <c r="L848" s="119">
        <v>0</v>
      </c>
      <c r="M848" s="49" t="str">
        <f>IFERROR((D846+E846+D848+E848+D850+E850+M849)/(D845+E845),"")</f>
        <v/>
      </c>
      <c r="N848" s="120" t="str">
        <f>IFERROR((F846+F848+F850+N849)/F845,"")</f>
        <v/>
      </c>
      <c r="O848" s="120" t="str">
        <f>IFERROR((G846+H846+G848+H848+G850+H850+O849)/(G845+H845),"")</f>
        <v/>
      </c>
      <c r="P848" s="120" t="str">
        <f>IFERROR((I846+I848+I850+P849)/I845,"")</f>
        <v/>
      </c>
    </row>
    <row r="849" spans="1:18" x14ac:dyDescent="0.35">
      <c r="A849" s="152"/>
      <c r="B849" s="150"/>
      <c r="C849" s="139" t="s">
        <v>30</v>
      </c>
      <c r="D849" s="139"/>
      <c r="E849" s="140"/>
      <c r="F849" s="140"/>
      <c r="G849" s="140"/>
      <c r="H849" s="140"/>
      <c r="I849" s="140"/>
      <c r="J849" s="140"/>
      <c r="K849" s="140"/>
      <c r="L849" s="141"/>
      <c r="M849" s="47"/>
      <c r="N849" s="110"/>
      <c r="O849" s="110"/>
      <c r="P849" s="110"/>
    </row>
    <row r="850" spans="1:18" x14ac:dyDescent="0.35">
      <c r="A850" s="152"/>
      <c r="B850" s="150"/>
      <c r="C850" s="101" t="s">
        <v>31</v>
      </c>
      <c r="D850" s="102">
        <v>0</v>
      </c>
      <c r="E850" s="13">
        <v>0</v>
      </c>
      <c r="F850" s="13">
        <v>0</v>
      </c>
      <c r="G850" s="13"/>
      <c r="H850" s="13">
        <v>0</v>
      </c>
      <c r="I850" s="13">
        <v>0</v>
      </c>
      <c r="J850" s="13">
        <v>0</v>
      </c>
      <c r="K850" s="13"/>
      <c r="L850" s="103">
        <v>0</v>
      </c>
    </row>
    <row r="851" spans="1:18" x14ac:dyDescent="0.35">
      <c r="A851" s="152"/>
      <c r="B851" s="150"/>
      <c r="C851" s="159" t="s">
        <v>32</v>
      </c>
      <c r="D851" s="159"/>
      <c r="E851" s="160"/>
      <c r="F851" s="160"/>
      <c r="G851" s="160"/>
      <c r="H851" s="160"/>
      <c r="I851" s="160"/>
      <c r="J851" s="160"/>
      <c r="K851" s="160"/>
      <c r="L851" s="161"/>
      <c r="M851" s="49" t="str">
        <f>IFERROR((D846+E846+D848+E848+D850+E850+M852)/(D845+E845),"")</f>
        <v/>
      </c>
      <c r="N851" s="120" t="str">
        <f>IFERROR((F846+F848+F850+N852)/F845,"")</f>
        <v/>
      </c>
      <c r="O851" s="120" t="str">
        <f>IFERROR((G846+H846+G848+H848+G850+H850+O852)/(G845+H845),"")</f>
        <v/>
      </c>
      <c r="P851" s="120" t="str">
        <f>IFERROR((I846+I848+I850+P852)/I845,"")</f>
        <v/>
      </c>
    </row>
    <row r="852" spans="1:18" x14ac:dyDescent="0.35">
      <c r="A852" s="152"/>
      <c r="B852" s="150"/>
      <c r="C852" s="121" t="s">
        <v>33</v>
      </c>
      <c r="D852" s="121"/>
      <c r="E852" s="14"/>
      <c r="F852" s="14"/>
      <c r="G852" s="14"/>
      <c r="H852" s="14"/>
      <c r="I852" s="14"/>
      <c r="J852" s="14"/>
      <c r="K852" s="14"/>
      <c r="L852" s="122"/>
      <c r="M852" s="47">
        <f>SUMIF(Working!$A:$A,$A845,Working!AF:AF)-SUMIF(Working!$A:$A,$A845,Working!P:P)</f>
        <v>0</v>
      </c>
      <c r="N852" s="50">
        <f>SUMIF(Working!$A:$A,$A845,Working!AG:AG)-SUMIF(Working!$A:$A,$A845,Working!S:S)</f>
        <v>0</v>
      </c>
      <c r="O852" s="50">
        <f>SUMIF(Working!$A:$A,$A845,Working!AH:AH)-SUMIF(Working!$A:$A,$A845,Working!R:R)</f>
        <v>0</v>
      </c>
      <c r="P852" s="50">
        <f>SUMIF(Working!$A:$A,$A845,Working!AI:AI)-SUMIF(Working!$A:$A,$A845,Working!Q:Q)</f>
        <v>0</v>
      </c>
    </row>
    <row r="853" spans="1:18" x14ac:dyDescent="0.35">
      <c r="A853" s="152"/>
      <c r="B853" s="150"/>
      <c r="C853" s="116" t="s">
        <v>22</v>
      </c>
      <c r="D853" s="117">
        <v>0</v>
      </c>
      <c r="E853" s="118">
        <v>0</v>
      </c>
      <c r="F853" s="118">
        <v>0</v>
      </c>
      <c r="G853" s="118">
        <v>0</v>
      </c>
      <c r="H853" s="118">
        <v>0</v>
      </c>
      <c r="I853" s="118">
        <v>0</v>
      </c>
      <c r="J853" s="118">
        <v>0</v>
      </c>
      <c r="K853" s="118">
        <v>0</v>
      </c>
      <c r="L853" s="119">
        <v>0</v>
      </c>
      <c r="M853" s="138"/>
      <c r="N853" s="123"/>
      <c r="O853" s="123"/>
      <c r="P853" s="123"/>
      <c r="Q853" s="123"/>
      <c r="R853" s="123"/>
    </row>
    <row r="854" spans="1:18" x14ac:dyDescent="0.35">
      <c r="A854" s="152"/>
      <c r="B854" s="150"/>
      <c r="C854" s="113" t="s">
        <v>24</v>
      </c>
      <c r="D854" s="113"/>
      <c r="E854" s="114"/>
      <c r="F854" s="114"/>
      <c r="G854" s="114"/>
      <c r="H854" s="114"/>
      <c r="I854" s="114"/>
      <c r="J854" s="114"/>
      <c r="K854" s="114"/>
      <c r="L854" s="115"/>
    </row>
    <row r="855" spans="1:18" x14ac:dyDescent="0.35">
      <c r="A855" s="151">
        <v>1607783</v>
      </c>
      <c r="B855" s="149" t="s">
        <v>19</v>
      </c>
      <c r="C855" s="145" t="s">
        <v>27</v>
      </c>
      <c r="D855" s="146">
        <v>0</v>
      </c>
      <c r="E855" s="147">
        <v>0</v>
      </c>
      <c r="F855" s="147">
        <v>0</v>
      </c>
      <c r="G855" s="147"/>
      <c r="H855" s="147">
        <v>0</v>
      </c>
      <c r="I855" s="147">
        <v>0</v>
      </c>
      <c r="J855" s="147">
        <v>0</v>
      </c>
      <c r="K855" s="147"/>
      <c r="L855" s="148">
        <v>0</v>
      </c>
      <c r="M855" s="47" t="e">
        <f>(D855+E855)*Q855</f>
        <v>#DIV/0!</v>
      </c>
      <c r="N855" s="112" t="e">
        <f>F855*Q855</f>
        <v>#DIV/0!</v>
      </c>
      <c r="O855" s="112" t="e">
        <f>(G855+H855)*Q855</f>
        <v>#DIV/0!</v>
      </c>
      <c r="P855" s="112" t="e">
        <f>I855*Q855</f>
        <v>#DIV/0!</v>
      </c>
      <c r="Q855" s="14" t="e">
        <f>(J856+J858+J860+R855)/J855</f>
        <v>#DIV/0!</v>
      </c>
      <c r="R855" s="14">
        <v>20</v>
      </c>
    </row>
    <row r="856" spans="1:18" x14ac:dyDescent="0.35">
      <c r="A856" s="152"/>
      <c r="B856" s="150"/>
      <c r="C856" s="101" t="s">
        <v>28</v>
      </c>
      <c r="D856" s="102">
        <v>0</v>
      </c>
      <c r="E856" s="13">
        <v>0</v>
      </c>
      <c r="F856" s="13">
        <v>0</v>
      </c>
      <c r="G856" s="13"/>
      <c r="H856" s="13">
        <v>0</v>
      </c>
      <c r="I856" s="13">
        <v>0</v>
      </c>
      <c r="J856" s="13">
        <v>0</v>
      </c>
      <c r="K856" s="13"/>
      <c r="L856" s="103">
        <v>0</v>
      </c>
      <c r="M856" s="47" t="e">
        <f>M855-(D856+E856+D858+E858+D860+E860)</f>
        <v>#DIV/0!</v>
      </c>
      <c r="N856" s="112" t="e">
        <f>N855-(F856+F858+F860)</f>
        <v>#DIV/0!</v>
      </c>
      <c r="O856" s="112" t="e">
        <f>O855-(G856+H856+G858+H858+G860+H860)</f>
        <v>#DIV/0!</v>
      </c>
      <c r="P856" s="112" t="e">
        <f>P855-(I856+I858+I860)</f>
        <v>#DIV/0!</v>
      </c>
      <c r="Q856" s="14"/>
      <c r="R856" s="14"/>
    </row>
    <row r="857" spans="1:18" x14ac:dyDescent="0.35">
      <c r="A857" s="152"/>
      <c r="B857" s="150"/>
      <c r="C857" s="139" t="s">
        <v>25</v>
      </c>
      <c r="D857" s="139"/>
      <c r="E857" s="140"/>
      <c r="F857" s="140"/>
      <c r="G857" s="140"/>
      <c r="H857" s="140"/>
      <c r="I857" s="140"/>
      <c r="J857" s="140"/>
      <c r="K857" s="140"/>
      <c r="L857" s="141"/>
    </row>
    <row r="858" spans="1:18" x14ac:dyDescent="0.35">
      <c r="A858" s="152"/>
      <c r="B858" s="150"/>
      <c r="C858" s="116" t="s">
        <v>29</v>
      </c>
      <c r="D858" s="117">
        <v>0</v>
      </c>
      <c r="E858" s="118">
        <v>0</v>
      </c>
      <c r="F858" s="118">
        <v>0</v>
      </c>
      <c r="G858" s="118"/>
      <c r="H858" s="118">
        <v>0</v>
      </c>
      <c r="I858" s="118">
        <v>2474</v>
      </c>
      <c r="J858" s="118">
        <v>46</v>
      </c>
      <c r="K858" s="118"/>
      <c r="L858" s="119">
        <v>2520</v>
      </c>
      <c r="M858" s="49" t="str">
        <f>IFERROR((D856+E856+D858+E858+D860+E860+M859)/(D855+E855),"")</f>
        <v/>
      </c>
      <c r="N858" s="120" t="str">
        <f>IFERROR((F856+F858+F860+N859)/F855,"")</f>
        <v/>
      </c>
      <c r="O858" s="120" t="str">
        <f>IFERROR((G856+H856+G858+H858+G860+H860+O859)/(G855+H855),"")</f>
        <v/>
      </c>
      <c r="P858" s="120" t="str">
        <f>IFERROR((I856+I858+I860+P859)/I855,"")</f>
        <v/>
      </c>
    </row>
    <row r="859" spans="1:18" x14ac:dyDescent="0.35">
      <c r="A859" s="152"/>
      <c r="B859" s="150"/>
      <c r="C859" s="139" t="s">
        <v>30</v>
      </c>
      <c r="D859" s="139"/>
      <c r="E859" s="140"/>
      <c r="F859" s="140"/>
      <c r="G859" s="140"/>
      <c r="H859" s="140"/>
      <c r="I859" s="140"/>
      <c r="J859" s="140"/>
      <c r="K859" s="140"/>
      <c r="L859" s="141"/>
      <c r="M859" s="47"/>
      <c r="N859" s="110"/>
      <c r="O859" s="110"/>
      <c r="P859" s="110"/>
    </row>
    <row r="860" spans="1:18" x14ac:dyDescent="0.35">
      <c r="A860" s="152"/>
      <c r="B860" s="150"/>
      <c r="C860" s="101" t="s">
        <v>31</v>
      </c>
      <c r="D860" s="102">
        <v>0</v>
      </c>
      <c r="E860" s="13">
        <v>0</v>
      </c>
      <c r="F860" s="13">
        <v>0</v>
      </c>
      <c r="G860" s="13"/>
      <c r="H860" s="13">
        <v>0</v>
      </c>
      <c r="I860" s="13">
        <v>0</v>
      </c>
      <c r="J860" s="13">
        <v>0</v>
      </c>
      <c r="K860" s="13"/>
      <c r="L860" s="103">
        <v>0</v>
      </c>
    </row>
    <row r="861" spans="1:18" x14ac:dyDescent="0.35">
      <c r="A861" s="152"/>
      <c r="B861" s="150"/>
      <c r="C861" s="159" t="s">
        <v>32</v>
      </c>
      <c r="D861" s="159"/>
      <c r="E861" s="160"/>
      <c r="F861" s="160"/>
      <c r="G861" s="160"/>
      <c r="H861" s="160"/>
      <c r="I861" s="160"/>
      <c r="J861" s="160"/>
      <c r="K861" s="160"/>
      <c r="L861" s="161"/>
      <c r="M861" s="49" t="str">
        <f>IFERROR((D856+E856+D858+E858+D860+E860+M862)/(D855+E855),"")</f>
        <v/>
      </c>
      <c r="N861" s="120" t="str">
        <f>IFERROR((F856+F858+F860+N862)/F855,"")</f>
        <v/>
      </c>
      <c r="O861" s="120" t="str">
        <f>IFERROR((G856+H856+G858+H858+G860+H860+O862)/(G855+H855),"")</f>
        <v/>
      </c>
      <c r="P861" s="120" t="str">
        <f>IFERROR((I856+I858+I860+P862)/I855,"")</f>
        <v/>
      </c>
    </row>
    <row r="862" spans="1:18" x14ac:dyDescent="0.35">
      <c r="A862" s="152"/>
      <c r="B862" s="150"/>
      <c r="C862" s="121" t="s">
        <v>33</v>
      </c>
      <c r="D862" s="121"/>
      <c r="E862" s="14"/>
      <c r="F862" s="14"/>
      <c r="G862" s="14"/>
      <c r="H862" s="14"/>
      <c r="I862" s="14"/>
      <c r="J862" s="14"/>
      <c r="K862" s="14"/>
      <c r="L862" s="122"/>
      <c r="M862" s="47">
        <f>SUMIF(Working!$A:$A,$A855,Working!AF:AF)-SUMIF(Working!$A:$A,$A855,Working!P:P)</f>
        <v>0</v>
      </c>
      <c r="N862" s="50">
        <f>SUMIF(Working!$A:$A,$A855,Working!AG:AG)-SUMIF(Working!$A:$A,$A855,Working!S:S)</f>
        <v>0</v>
      </c>
      <c r="O862" s="50">
        <f>SUMIF(Working!$A:$A,$A855,Working!AH:AH)-SUMIF(Working!$A:$A,$A855,Working!R:R)</f>
        <v>0</v>
      </c>
      <c r="P862" s="50">
        <f>SUMIF(Working!$A:$A,$A855,Working!AI:AI)-SUMIF(Working!$A:$A,$A855,Working!Q:Q)</f>
        <v>0</v>
      </c>
    </row>
    <row r="863" spans="1:18" x14ac:dyDescent="0.35">
      <c r="A863" s="152"/>
      <c r="B863" s="150"/>
      <c r="C863" s="116" t="s">
        <v>22</v>
      </c>
      <c r="D863" s="117">
        <v>0</v>
      </c>
      <c r="E863" s="118">
        <v>0</v>
      </c>
      <c r="F863" s="118">
        <v>0</v>
      </c>
      <c r="G863" s="118">
        <v>0</v>
      </c>
      <c r="H863" s="118">
        <v>0</v>
      </c>
      <c r="I863" s="118">
        <v>2474</v>
      </c>
      <c r="J863" s="118">
        <v>46</v>
      </c>
      <c r="K863" s="118">
        <v>0</v>
      </c>
      <c r="L863" s="119">
        <v>2520</v>
      </c>
      <c r="M863" s="138"/>
      <c r="N863" s="123"/>
      <c r="O863" s="123"/>
      <c r="P863" s="123"/>
      <c r="Q863" s="123"/>
      <c r="R863" s="123"/>
    </row>
    <row r="864" spans="1:18" x14ac:dyDescent="0.35">
      <c r="A864" s="152"/>
      <c r="B864" s="150"/>
      <c r="C864" s="113" t="s">
        <v>24</v>
      </c>
      <c r="D864" s="113"/>
      <c r="E864" s="114"/>
      <c r="F864" s="114"/>
      <c r="G864" s="114"/>
      <c r="H864" s="114"/>
      <c r="I864" s="114"/>
      <c r="J864" s="114"/>
      <c r="K864" s="114"/>
      <c r="L864" s="115"/>
    </row>
    <row r="865" spans="1:18" x14ac:dyDescent="0.35">
      <c r="A865" s="151">
        <v>1607784</v>
      </c>
      <c r="B865" s="149" t="s">
        <v>20</v>
      </c>
      <c r="C865" s="145" t="s">
        <v>27</v>
      </c>
      <c r="D865" s="146">
        <v>0</v>
      </c>
      <c r="E865" s="147">
        <v>0</v>
      </c>
      <c r="F865" s="147">
        <v>0</v>
      </c>
      <c r="G865" s="147"/>
      <c r="H865" s="147">
        <v>0</v>
      </c>
      <c r="I865" s="147">
        <v>0</v>
      </c>
      <c r="J865" s="147">
        <v>0</v>
      </c>
      <c r="K865" s="147"/>
      <c r="L865" s="148">
        <v>0</v>
      </c>
      <c r="M865" s="47" t="e">
        <f>(D865+E865)*Q865</f>
        <v>#DIV/0!</v>
      </c>
      <c r="N865" s="112" t="e">
        <f>F865*Q865</f>
        <v>#DIV/0!</v>
      </c>
      <c r="O865" s="112" t="e">
        <f>(G865+H865)*Q865</f>
        <v>#DIV/0!</v>
      </c>
      <c r="P865" s="112" t="e">
        <f>I865*Q865</f>
        <v>#DIV/0!</v>
      </c>
      <c r="Q865" s="14" t="e">
        <f>(J866+J868+J870+R865)/J865</f>
        <v>#DIV/0!</v>
      </c>
      <c r="R865" s="14">
        <v>20</v>
      </c>
    </row>
    <row r="866" spans="1:18" x14ac:dyDescent="0.35">
      <c r="A866" s="152"/>
      <c r="B866" s="150"/>
      <c r="C866" s="101" t="s">
        <v>28</v>
      </c>
      <c r="D866" s="102">
        <v>0</v>
      </c>
      <c r="E866" s="13">
        <v>0</v>
      </c>
      <c r="F866" s="13">
        <v>0</v>
      </c>
      <c r="G866" s="13"/>
      <c r="H866" s="13">
        <v>0</v>
      </c>
      <c r="I866" s="13">
        <v>0</v>
      </c>
      <c r="J866" s="13">
        <v>0</v>
      </c>
      <c r="K866" s="13"/>
      <c r="L866" s="103">
        <v>0</v>
      </c>
      <c r="M866" s="47" t="e">
        <f>M865-(D866+E866+D868+E868+D870+E870)</f>
        <v>#DIV/0!</v>
      </c>
      <c r="N866" s="112" t="e">
        <f>N865-(F866+F868+F870)</f>
        <v>#DIV/0!</v>
      </c>
      <c r="O866" s="112" t="e">
        <f>O865-(G866+H866+G868+H868+G870+H870)</f>
        <v>#DIV/0!</v>
      </c>
      <c r="P866" s="112" t="e">
        <f>P865-(I866+I868+I870)</f>
        <v>#DIV/0!</v>
      </c>
      <c r="Q866" s="14"/>
      <c r="R866" s="14"/>
    </row>
    <row r="867" spans="1:18" x14ac:dyDescent="0.35">
      <c r="A867" s="152"/>
      <c r="B867" s="150"/>
      <c r="C867" s="139" t="s">
        <v>25</v>
      </c>
      <c r="D867" s="139"/>
      <c r="E867" s="140"/>
      <c r="F867" s="140"/>
      <c r="G867" s="140"/>
      <c r="H867" s="140"/>
      <c r="I867" s="140"/>
      <c r="J867" s="140"/>
      <c r="K867" s="140"/>
      <c r="L867" s="141"/>
    </row>
    <row r="868" spans="1:18" x14ac:dyDescent="0.35">
      <c r="A868" s="152"/>
      <c r="B868" s="150"/>
      <c r="C868" s="116" t="s">
        <v>29</v>
      </c>
      <c r="D868" s="117">
        <v>0</v>
      </c>
      <c r="E868" s="118">
        <v>32</v>
      </c>
      <c r="F868" s="118">
        <v>83</v>
      </c>
      <c r="G868" s="118"/>
      <c r="H868" s="118">
        <v>0</v>
      </c>
      <c r="I868" s="118">
        <v>770</v>
      </c>
      <c r="J868" s="118">
        <v>30</v>
      </c>
      <c r="K868" s="118"/>
      <c r="L868" s="119">
        <v>915</v>
      </c>
      <c r="M868" s="49" t="str">
        <f>IFERROR((D866+E866+D868+E868+D870+E870+M869)/(D865+E865),"")</f>
        <v/>
      </c>
      <c r="N868" s="120" t="str">
        <f>IFERROR((F866+F868+F870+N869)/F865,"")</f>
        <v/>
      </c>
      <c r="O868" s="120" t="str">
        <f>IFERROR((G866+H866+G868+H868+G870+H870+O869)/(G865+H865),"")</f>
        <v/>
      </c>
      <c r="P868" s="120" t="str">
        <f>IFERROR((I866+I868+I870+P869)/I865,"")</f>
        <v/>
      </c>
    </row>
    <row r="869" spans="1:18" x14ac:dyDescent="0.35">
      <c r="A869" s="152"/>
      <c r="B869" s="150"/>
      <c r="C869" s="139" t="s">
        <v>30</v>
      </c>
      <c r="D869" s="139"/>
      <c r="E869" s="140"/>
      <c r="F869" s="140"/>
      <c r="G869" s="140"/>
      <c r="H869" s="140"/>
      <c r="I869" s="140"/>
      <c r="J869" s="140"/>
      <c r="K869" s="140"/>
      <c r="L869" s="141"/>
      <c r="M869" s="47"/>
      <c r="N869" s="110"/>
      <c r="O869" s="110"/>
      <c r="P869" s="110"/>
    </row>
    <row r="870" spans="1:18" x14ac:dyDescent="0.35">
      <c r="A870" s="152"/>
      <c r="B870" s="150"/>
      <c r="C870" s="101" t="s">
        <v>31</v>
      </c>
      <c r="D870" s="102">
        <v>0</v>
      </c>
      <c r="E870" s="13">
        <v>0</v>
      </c>
      <c r="F870" s="13">
        <v>0</v>
      </c>
      <c r="G870" s="13"/>
      <c r="H870" s="13">
        <v>0</v>
      </c>
      <c r="I870" s="13">
        <v>0</v>
      </c>
      <c r="J870" s="13">
        <v>0</v>
      </c>
      <c r="K870" s="13"/>
      <c r="L870" s="103">
        <v>0</v>
      </c>
    </row>
    <row r="871" spans="1:18" x14ac:dyDescent="0.35">
      <c r="A871" s="152"/>
      <c r="B871" s="150"/>
      <c r="C871" s="159" t="s">
        <v>32</v>
      </c>
      <c r="D871" s="159"/>
      <c r="E871" s="160"/>
      <c r="F871" s="160"/>
      <c r="G871" s="160"/>
      <c r="H871" s="160"/>
      <c r="I871" s="160"/>
      <c r="J871" s="160"/>
      <c r="K871" s="160"/>
      <c r="L871" s="161"/>
      <c r="M871" s="49" t="str">
        <f>IFERROR((D866+E866+D868+E868+D870+E870+M872)/(D865+E865),"")</f>
        <v/>
      </c>
      <c r="N871" s="120" t="str">
        <f>IFERROR((F866+F868+F870+N872)/F865,"")</f>
        <v/>
      </c>
      <c r="O871" s="120" t="str">
        <f>IFERROR((G866+H866+G868+H868+G870+H870+O872)/(G865+H865),"")</f>
        <v/>
      </c>
      <c r="P871" s="120" t="str">
        <f>IFERROR((I866+I868+I870+P872)/I865,"")</f>
        <v/>
      </c>
    </row>
    <row r="872" spans="1:18" x14ac:dyDescent="0.35">
      <c r="A872" s="152"/>
      <c r="B872" s="150"/>
      <c r="C872" s="121" t="s">
        <v>33</v>
      </c>
      <c r="D872" s="121"/>
      <c r="E872" s="14"/>
      <c r="F872" s="14"/>
      <c r="G872" s="14"/>
      <c r="H872" s="14"/>
      <c r="I872" s="14"/>
      <c r="J872" s="14"/>
      <c r="K872" s="14"/>
      <c r="L872" s="122"/>
      <c r="M872" s="47">
        <f>SUMIF(Working!$A:$A,$A865,Working!AF:AF)-SUMIF(Working!$A:$A,$A865,Working!P:P)</f>
        <v>0</v>
      </c>
      <c r="N872" s="50">
        <f>SUMIF(Working!$A:$A,$A865,Working!AG:AG)-SUMIF(Working!$A:$A,$A865,Working!S:S)</f>
        <v>0</v>
      </c>
      <c r="O872" s="50">
        <f>SUMIF(Working!$A:$A,$A865,Working!AH:AH)-SUMIF(Working!$A:$A,$A865,Working!R:R)</f>
        <v>0</v>
      </c>
      <c r="P872" s="50">
        <f>SUMIF(Working!$A:$A,$A865,Working!AI:AI)-SUMIF(Working!$A:$A,$A865,Working!Q:Q)</f>
        <v>0</v>
      </c>
    </row>
    <row r="873" spans="1:18" x14ac:dyDescent="0.35">
      <c r="A873" s="152"/>
      <c r="B873" s="150"/>
      <c r="C873" s="116" t="s">
        <v>22</v>
      </c>
      <c r="D873" s="117">
        <v>0</v>
      </c>
      <c r="E873" s="118">
        <v>32</v>
      </c>
      <c r="F873" s="118">
        <v>83</v>
      </c>
      <c r="G873" s="118">
        <v>0</v>
      </c>
      <c r="H873" s="118">
        <v>0</v>
      </c>
      <c r="I873" s="118">
        <v>770</v>
      </c>
      <c r="J873" s="118">
        <v>30</v>
      </c>
      <c r="K873" s="118">
        <v>0</v>
      </c>
      <c r="L873" s="119">
        <v>915</v>
      </c>
      <c r="M873" s="138"/>
      <c r="N873" s="123"/>
      <c r="O873" s="123"/>
      <c r="P873" s="123"/>
      <c r="Q873" s="123"/>
      <c r="R873" s="123"/>
    </row>
    <row r="874" spans="1:18" x14ac:dyDescent="0.35">
      <c r="A874" s="152"/>
      <c r="B874" s="150"/>
      <c r="C874" s="113" t="s">
        <v>24</v>
      </c>
      <c r="D874" s="113"/>
      <c r="E874" s="114"/>
      <c r="F874" s="114"/>
      <c r="G874" s="114"/>
      <c r="H874" s="114"/>
      <c r="I874" s="114"/>
      <c r="J874" s="114"/>
      <c r="K874" s="114"/>
      <c r="L874" s="115"/>
    </row>
    <row r="875" spans="1:18" x14ac:dyDescent="0.35">
      <c r="A875" s="151">
        <v>1607785</v>
      </c>
      <c r="B875" s="149" t="s">
        <v>234</v>
      </c>
      <c r="C875" s="145" t="s">
        <v>27</v>
      </c>
      <c r="D875" s="146">
        <v>310</v>
      </c>
      <c r="E875" s="147">
        <v>0</v>
      </c>
      <c r="F875" s="147">
        <v>306</v>
      </c>
      <c r="G875" s="147"/>
      <c r="H875" s="147">
        <v>1026</v>
      </c>
      <c r="I875" s="147">
        <v>1140</v>
      </c>
      <c r="J875" s="147">
        <v>2670</v>
      </c>
      <c r="K875" s="147">
        <v>0</v>
      </c>
      <c r="L875" s="148">
        <v>5452</v>
      </c>
      <c r="M875" s="47">
        <f>(D875+E875)*Q875</f>
        <v>488.10486891385767</v>
      </c>
      <c r="N875" s="112">
        <f>F875*Q875</f>
        <v>481.80674157303372</v>
      </c>
      <c r="O875" s="112">
        <f>(G875+H875)*Q875</f>
        <v>1615.4696629213483</v>
      </c>
      <c r="P875" s="112">
        <f>I875*Q875</f>
        <v>1794.9662921348315</v>
      </c>
      <c r="Q875" s="14">
        <f>(J876+J878+J880+R875)/J875</f>
        <v>1.5745318352059925</v>
      </c>
      <c r="R875" s="14">
        <v>20</v>
      </c>
    </row>
    <row r="876" spans="1:18" x14ac:dyDescent="0.35">
      <c r="A876" s="152"/>
      <c r="B876" s="150"/>
      <c r="C876" s="101" t="s">
        <v>28</v>
      </c>
      <c r="D876" s="102">
        <v>130</v>
      </c>
      <c r="E876" s="13">
        <v>0</v>
      </c>
      <c r="F876" s="13">
        <v>344</v>
      </c>
      <c r="G876" s="13"/>
      <c r="H876" s="13">
        <v>368</v>
      </c>
      <c r="I876" s="13">
        <v>24</v>
      </c>
      <c r="J876" s="13">
        <v>1568</v>
      </c>
      <c r="K876" s="13">
        <v>0</v>
      </c>
      <c r="L876" s="103">
        <v>2434</v>
      </c>
      <c r="M876" s="47">
        <f>M875-(D876+E876+D878+E878+D880+E880)</f>
        <v>-2977.8951310861421</v>
      </c>
      <c r="N876" s="112">
        <f>N875-(F876+F878+F880)</f>
        <v>-8078.1932584269662</v>
      </c>
      <c r="O876" s="112">
        <f>O875-(G876+H876+G878+H878+G880+H880)</f>
        <v>-307.53033707865166</v>
      </c>
      <c r="P876" s="112">
        <f>P875-(I876+I878+I880)</f>
        <v>-15744.033707865168</v>
      </c>
      <c r="Q876" s="14"/>
      <c r="R876" s="14"/>
    </row>
    <row r="877" spans="1:18" x14ac:dyDescent="0.35">
      <c r="A877" s="152"/>
      <c r="B877" s="150"/>
      <c r="C877" s="139" t="s">
        <v>25</v>
      </c>
      <c r="D877" s="139">
        <v>0.41935483870967744</v>
      </c>
      <c r="E877" s="140"/>
      <c r="F877" s="140">
        <v>1.1241830065359477</v>
      </c>
      <c r="G877" s="140"/>
      <c r="H877" s="140">
        <v>0.35867446393762181</v>
      </c>
      <c r="I877" s="140">
        <v>2.1052631578947368E-2</v>
      </c>
      <c r="J877" s="140">
        <v>0.58726591760299629</v>
      </c>
      <c r="K877" s="140"/>
      <c r="L877" s="141">
        <v>0.44644167278063096</v>
      </c>
    </row>
    <row r="878" spans="1:18" x14ac:dyDescent="0.35">
      <c r="A878" s="152"/>
      <c r="B878" s="150"/>
      <c r="C878" s="116" t="s">
        <v>29</v>
      </c>
      <c r="D878" s="117">
        <v>280</v>
      </c>
      <c r="E878" s="118">
        <v>3056</v>
      </c>
      <c r="F878" s="118">
        <v>8216</v>
      </c>
      <c r="G878" s="118"/>
      <c r="H878" s="118">
        <v>1555</v>
      </c>
      <c r="I878" s="118">
        <v>17515</v>
      </c>
      <c r="J878" s="118">
        <v>1720</v>
      </c>
      <c r="K878" s="118">
        <v>5352</v>
      </c>
      <c r="L878" s="119">
        <v>37694</v>
      </c>
      <c r="M878" s="49">
        <f>IFERROR((D876+E876+D878+E878+D880+E880+M879)/(D875+E875),"")</f>
        <v>11.180645161290322</v>
      </c>
      <c r="N878" s="120">
        <f>IFERROR((F876+F878+F880+N879)/F875,"")</f>
        <v>27.973856209150327</v>
      </c>
      <c r="O878" s="120">
        <f>IFERROR((G876+H876+G878+H878+G880+H880+O879)/(G875+H875),"")</f>
        <v>1.8742690058479532</v>
      </c>
      <c r="P878" s="120">
        <f>IFERROR((I876+I878+I880+P879)/I875,"")</f>
        <v>15.385087719298246</v>
      </c>
    </row>
    <row r="879" spans="1:18" x14ac:dyDescent="0.35">
      <c r="A879" s="152"/>
      <c r="B879" s="150"/>
      <c r="C879" s="139" t="s">
        <v>30</v>
      </c>
      <c r="D879" s="139">
        <v>1.3225806451612903</v>
      </c>
      <c r="E879" s="140"/>
      <c r="F879" s="140">
        <v>27.973856209150327</v>
      </c>
      <c r="G879" s="140"/>
      <c r="H879" s="140">
        <v>1.8742690058479532</v>
      </c>
      <c r="I879" s="140">
        <v>15.385087719298246</v>
      </c>
      <c r="J879" s="140">
        <v>1.2314606741573033</v>
      </c>
      <c r="K879" s="140"/>
      <c r="L879" s="141">
        <v>7.3602347762289071</v>
      </c>
      <c r="M879" s="47"/>
      <c r="N879" s="110"/>
      <c r="O879" s="110"/>
      <c r="P879" s="110"/>
    </row>
    <row r="880" spans="1:18" x14ac:dyDescent="0.35">
      <c r="A880" s="152"/>
      <c r="B880" s="150"/>
      <c r="C880" s="101" t="s">
        <v>31</v>
      </c>
      <c r="D880" s="102">
        <v>0</v>
      </c>
      <c r="E880" s="13">
        <v>0</v>
      </c>
      <c r="F880" s="13">
        <v>0</v>
      </c>
      <c r="G880" s="13"/>
      <c r="H880" s="13">
        <v>0</v>
      </c>
      <c r="I880" s="13">
        <v>0</v>
      </c>
      <c r="J880" s="13">
        <v>896</v>
      </c>
      <c r="K880" s="13">
        <v>920</v>
      </c>
      <c r="L880" s="103">
        <v>1816</v>
      </c>
    </row>
    <row r="881" spans="1:18" x14ac:dyDescent="0.35">
      <c r="A881" s="152"/>
      <c r="B881" s="150"/>
      <c r="C881" s="159" t="s">
        <v>32</v>
      </c>
      <c r="D881" s="159">
        <v>1.3225806451612903</v>
      </c>
      <c r="E881" s="160"/>
      <c r="F881" s="160">
        <v>27.973856209150327</v>
      </c>
      <c r="G881" s="160"/>
      <c r="H881" s="160">
        <v>1.8742690058479532</v>
      </c>
      <c r="I881" s="160">
        <v>15.385087719298246</v>
      </c>
      <c r="J881" s="160">
        <v>1.5670411985018726</v>
      </c>
      <c r="K881" s="160"/>
      <c r="L881" s="161">
        <v>7.6933235509904625</v>
      </c>
      <c r="M881" s="49">
        <f>IFERROR((D876+E876+D878+E878+D880+E880+M882)/(D875+E875),"")</f>
        <v>11.180645161290322</v>
      </c>
      <c r="N881" s="120">
        <f>IFERROR((F876+F878+F880+N882)/F875,"")</f>
        <v>27.973856209150327</v>
      </c>
      <c r="O881" s="120">
        <f>IFERROR((G876+H876+G878+H878+G880+H880+O882)/(G875+H875),"")</f>
        <v>1.8742690058479532</v>
      </c>
      <c r="P881" s="120">
        <f>IFERROR((I876+I878+I880+P882)/I875,"")</f>
        <v>15.385087719298246</v>
      </c>
    </row>
    <row r="882" spans="1:18" x14ac:dyDescent="0.35">
      <c r="A882" s="152"/>
      <c r="B882" s="150"/>
      <c r="C882" s="121" t="s">
        <v>33</v>
      </c>
      <c r="D882" s="121"/>
      <c r="E882" s="14"/>
      <c r="F882" s="14"/>
      <c r="G882" s="14"/>
      <c r="H882" s="14"/>
      <c r="I882" s="14"/>
      <c r="J882" s="14"/>
      <c r="K882" s="14"/>
      <c r="L882" s="122"/>
      <c r="M882" s="47">
        <f>SUMIF(Working!$A:$A,$A875,Working!AF:AF)-SUMIF(Working!$A:$A,$A875,Working!P:P)</f>
        <v>0</v>
      </c>
      <c r="N882" s="50">
        <f>SUMIF(Working!$A:$A,$A875,Working!AG:AG)-SUMIF(Working!$A:$A,$A875,Working!S:S)</f>
        <v>0</v>
      </c>
      <c r="O882" s="50">
        <f>SUMIF(Working!$A:$A,$A875,Working!AH:AH)-SUMIF(Working!$A:$A,$A875,Working!R:R)</f>
        <v>0</v>
      </c>
      <c r="P882" s="50">
        <f>SUMIF(Working!$A:$A,$A875,Working!AI:AI)-SUMIF(Working!$A:$A,$A875,Working!Q:Q)</f>
        <v>0</v>
      </c>
    </row>
    <row r="883" spans="1:18" x14ac:dyDescent="0.35">
      <c r="A883" s="152"/>
      <c r="B883" s="150"/>
      <c r="C883" s="116" t="s">
        <v>22</v>
      </c>
      <c r="D883" s="117">
        <v>100</v>
      </c>
      <c r="E883" s="118">
        <v>3056</v>
      </c>
      <c r="F883" s="118">
        <v>8254</v>
      </c>
      <c r="G883" s="118">
        <v>0</v>
      </c>
      <c r="H883" s="118">
        <v>897</v>
      </c>
      <c r="I883" s="118">
        <v>16399</v>
      </c>
      <c r="J883" s="118">
        <v>1514</v>
      </c>
      <c r="K883" s="118">
        <v>6272</v>
      </c>
      <c r="L883" s="119">
        <v>36492</v>
      </c>
      <c r="M883" s="138"/>
      <c r="N883" s="123"/>
      <c r="O883" s="123"/>
      <c r="P883" s="123"/>
      <c r="Q883" s="123"/>
      <c r="R883" s="123"/>
    </row>
    <row r="884" spans="1:18" x14ac:dyDescent="0.35">
      <c r="A884" s="152"/>
      <c r="B884" s="150"/>
      <c r="C884" s="113" t="s">
        <v>24</v>
      </c>
      <c r="D884" s="113"/>
      <c r="E884" s="114"/>
      <c r="F884" s="114"/>
      <c r="G884" s="114"/>
      <c r="H884" s="114"/>
      <c r="I884" s="114"/>
      <c r="J884" s="114"/>
      <c r="K884" s="114"/>
      <c r="L884" s="115"/>
    </row>
    <row r="885" spans="1:18" x14ac:dyDescent="0.35">
      <c r="A885" s="151">
        <v>1607786</v>
      </c>
      <c r="B885" s="149" t="s">
        <v>255</v>
      </c>
      <c r="C885" s="145" t="s">
        <v>27</v>
      </c>
      <c r="D885" s="146">
        <v>190</v>
      </c>
      <c r="E885" s="147">
        <v>0</v>
      </c>
      <c r="F885" s="147">
        <v>12</v>
      </c>
      <c r="G885" s="147"/>
      <c r="H885" s="147">
        <v>436</v>
      </c>
      <c r="I885" s="147">
        <v>1000</v>
      </c>
      <c r="J885" s="147">
        <v>2699</v>
      </c>
      <c r="K885" s="147">
        <v>0</v>
      </c>
      <c r="L885" s="148">
        <v>4337</v>
      </c>
      <c r="M885" s="47">
        <f>(D885+E885)*Q885</f>
        <v>168.10670618747685</v>
      </c>
      <c r="N885" s="112">
        <f>F885*Q885</f>
        <v>10.617265653945905</v>
      </c>
      <c r="O885" s="112">
        <f>(G885+H885)*Q885</f>
        <v>385.76065209336792</v>
      </c>
      <c r="P885" s="112">
        <f>I885*Q885</f>
        <v>884.77213782882552</v>
      </c>
      <c r="Q885" s="14">
        <f>(J886+J888+J890+R885)/J885</f>
        <v>0.88477213782882547</v>
      </c>
      <c r="R885" s="14">
        <v>20</v>
      </c>
    </row>
    <row r="886" spans="1:18" x14ac:dyDescent="0.35">
      <c r="A886" s="152"/>
      <c r="B886" s="150"/>
      <c r="C886" s="101" t="s">
        <v>28</v>
      </c>
      <c r="D886" s="102">
        <v>88</v>
      </c>
      <c r="E886" s="13">
        <v>0</v>
      </c>
      <c r="F886" s="13">
        <v>48</v>
      </c>
      <c r="G886" s="13"/>
      <c r="H886" s="13">
        <v>200</v>
      </c>
      <c r="I886" s="13">
        <v>32</v>
      </c>
      <c r="J886" s="13">
        <v>464</v>
      </c>
      <c r="K886" s="13">
        <v>0</v>
      </c>
      <c r="L886" s="103">
        <v>832</v>
      </c>
      <c r="M886" s="47">
        <f>M885-(D886+E886+D888+E888+D890+E890)</f>
        <v>-1145.8932938125231</v>
      </c>
      <c r="N886" s="112">
        <f>N885-(F886+F888+F890)</f>
        <v>-1405.3827343460541</v>
      </c>
      <c r="O886" s="112">
        <f>O885-(G886+H886+G888+H888+G890+H890)</f>
        <v>-1350.239347906632</v>
      </c>
      <c r="P886" s="112">
        <f>P885-(I886+I888+I890)</f>
        <v>-443.22786217117448</v>
      </c>
      <c r="Q886" s="14"/>
      <c r="R886" s="14"/>
    </row>
    <row r="887" spans="1:18" x14ac:dyDescent="0.35">
      <c r="A887" s="152"/>
      <c r="B887" s="150"/>
      <c r="C887" s="139" t="s">
        <v>25</v>
      </c>
      <c r="D887" s="139">
        <v>0.4631578947368421</v>
      </c>
      <c r="E887" s="140"/>
      <c r="F887" s="140">
        <v>4</v>
      </c>
      <c r="G887" s="140"/>
      <c r="H887" s="140">
        <v>0.45871559633027525</v>
      </c>
      <c r="I887" s="140">
        <v>3.2000000000000001E-2</v>
      </c>
      <c r="J887" s="140">
        <v>0.17191552426824749</v>
      </c>
      <c r="K887" s="140"/>
      <c r="L887" s="141">
        <v>0.19183767581277381</v>
      </c>
    </row>
    <row r="888" spans="1:18" x14ac:dyDescent="0.35">
      <c r="A888" s="152"/>
      <c r="B888" s="150"/>
      <c r="C888" s="116" t="s">
        <v>29</v>
      </c>
      <c r="D888" s="117">
        <v>224</v>
      </c>
      <c r="E888" s="118">
        <v>1002</v>
      </c>
      <c r="F888" s="118">
        <v>1368</v>
      </c>
      <c r="G888" s="118"/>
      <c r="H888" s="118">
        <v>1536</v>
      </c>
      <c r="I888" s="118">
        <v>1296</v>
      </c>
      <c r="J888" s="118">
        <v>1672</v>
      </c>
      <c r="K888" s="118">
        <v>776</v>
      </c>
      <c r="L888" s="119">
        <v>7874</v>
      </c>
      <c r="M888" s="49">
        <f>IFERROR((D886+E886+D888+E888+D890+E890+M889)/(D885+E885),"")</f>
        <v>6.9157894736842103</v>
      </c>
      <c r="N888" s="120">
        <f>IFERROR((F886+F888+F890+N889)/F885,"")</f>
        <v>118</v>
      </c>
      <c r="O888" s="120">
        <f>IFERROR((G886+H886+G888+H888+G890+H890+O889)/(G885+H885),"")</f>
        <v>3.9816513761467891</v>
      </c>
      <c r="P888" s="120">
        <f>IFERROR((I886+I888+I890+P889)/I885,"")</f>
        <v>1.3280000000000001</v>
      </c>
    </row>
    <row r="889" spans="1:18" x14ac:dyDescent="0.35">
      <c r="A889" s="152"/>
      <c r="B889" s="150"/>
      <c r="C889" s="139" t="s">
        <v>30</v>
      </c>
      <c r="D889" s="139">
        <v>1.6421052631578947</v>
      </c>
      <c r="E889" s="140"/>
      <c r="F889" s="140">
        <v>118</v>
      </c>
      <c r="G889" s="140"/>
      <c r="H889" s="140">
        <v>3.9816513761467891</v>
      </c>
      <c r="I889" s="140">
        <v>1.3280000000000001</v>
      </c>
      <c r="J889" s="140">
        <v>0.79140422378658759</v>
      </c>
      <c r="K889" s="140"/>
      <c r="L889" s="141">
        <v>2.0073783721466452</v>
      </c>
      <c r="M889" s="47"/>
      <c r="N889" s="110"/>
      <c r="O889" s="110"/>
      <c r="P889" s="110"/>
    </row>
    <row r="890" spans="1:18" x14ac:dyDescent="0.35">
      <c r="A890" s="152"/>
      <c r="B890" s="150"/>
      <c r="C890" s="101" t="s">
        <v>31</v>
      </c>
      <c r="D890" s="102">
        <v>0</v>
      </c>
      <c r="E890" s="13">
        <v>0</v>
      </c>
      <c r="F890" s="13">
        <v>0</v>
      </c>
      <c r="G890" s="13"/>
      <c r="H890" s="13">
        <v>0</v>
      </c>
      <c r="I890" s="13">
        <v>0</v>
      </c>
      <c r="J890" s="13">
        <v>232</v>
      </c>
      <c r="K890" s="13">
        <v>128</v>
      </c>
      <c r="L890" s="103">
        <v>360</v>
      </c>
    </row>
    <row r="891" spans="1:18" x14ac:dyDescent="0.35">
      <c r="A891" s="152"/>
      <c r="B891" s="150"/>
      <c r="C891" s="159" t="s">
        <v>32</v>
      </c>
      <c r="D891" s="159">
        <v>1.6421052631578947</v>
      </c>
      <c r="E891" s="160"/>
      <c r="F891" s="160">
        <v>118</v>
      </c>
      <c r="G891" s="160"/>
      <c r="H891" s="160">
        <v>3.9816513761467891</v>
      </c>
      <c r="I891" s="160">
        <v>1.3280000000000001</v>
      </c>
      <c r="J891" s="160">
        <v>0.87736198592071135</v>
      </c>
      <c r="K891" s="160"/>
      <c r="L891" s="161">
        <v>2.0903850587964032</v>
      </c>
      <c r="M891" s="49">
        <f>IFERROR((D886+E886+D888+E888+D890+E890+M892)/(D885+E885),"")</f>
        <v>6.9157894736842103</v>
      </c>
      <c r="N891" s="120">
        <f>IFERROR((F886+F888+F890+N892)/F885,"")</f>
        <v>118</v>
      </c>
      <c r="O891" s="120">
        <f>IFERROR((G886+H886+G888+H888+G890+H890+O892)/(G885+H885),"")</f>
        <v>3.9816513761467891</v>
      </c>
      <c r="P891" s="120">
        <f>IFERROR((I886+I888+I890+P892)/I885,"")</f>
        <v>1.3280000000000001</v>
      </c>
    </row>
    <row r="892" spans="1:18" x14ac:dyDescent="0.35">
      <c r="A892" s="152"/>
      <c r="B892" s="150"/>
      <c r="C892" s="121" t="s">
        <v>33</v>
      </c>
      <c r="D892" s="121"/>
      <c r="E892" s="14"/>
      <c r="F892" s="14"/>
      <c r="G892" s="14"/>
      <c r="H892" s="14"/>
      <c r="I892" s="14"/>
      <c r="J892" s="14"/>
      <c r="K892" s="14"/>
      <c r="L892" s="122"/>
      <c r="M892" s="47">
        <f>SUMIF(Working!$A:$A,$A885,Working!AF:AF)-SUMIF(Working!$A:$A,$A885,Working!P:P)</f>
        <v>0</v>
      </c>
      <c r="N892" s="50">
        <f>SUMIF(Working!$A:$A,$A885,Working!AG:AG)-SUMIF(Working!$A:$A,$A885,Working!S:S)</f>
        <v>0</v>
      </c>
      <c r="O892" s="50">
        <f>SUMIF(Working!$A:$A,$A885,Working!AH:AH)-SUMIF(Working!$A:$A,$A885,Working!R:R)</f>
        <v>0</v>
      </c>
      <c r="P892" s="50">
        <f>SUMIF(Working!$A:$A,$A885,Working!AI:AI)-SUMIF(Working!$A:$A,$A885,Working!Q:Q)</f>
        <v>0</v>
      </c>
    </row>
    <row r="893" spans="1:18" x14ac:dyDescent="0.35">
      <c r="A893" s="152"/>
      <c r="B893" s="150"/>
      <c r="C893" s="116" t="s">
        <v>22</v>
      </c>
      <c r="D893" s="117">
        <v>122</v>
      </c>
      <c r="E893" s="118">
        <v>1002</v>
      </c>
      <c r="F893" s="118">
        <v>1404</v>
      </c>
      <c r="G893" s="118">
        <v>0</v>
      </c>
      <c r="H893" s="118">
        <v>1300</v>
      </c>
      <c r="I893" s="118">
        <v>328</v>
      </c>
      <c r="J893" s="118">
        <v>-331</v>
      </c>
      <c r="K893" s="118">
        <v>904</v>
      </c>
      <c r="L893" s="119">
        <v>4729</v>
      </c>
      <c r="M893" s="138"/>
      <c r="N893" s="123"/>
      <c r="O893" s="123"/>
      <c r="P893" s="123"/>
      <c r="Q893" s="123"/>
      <c r="R893" s="123"/>
    </row>
    <row r="894" spans="1:18" x14ac:dyDescent="0.35">
      <c r="A894" s="152"/>
      <c r="B894" s="150"/>
      <c r="C894" s="113" t="s">
        <v>24</v>
      </c>
      <c r="D894" s="113"/>
      <c r="E894" s="114"/>
      <c r="F894" s="114"/>
      <c r="G894" s="114"/>
      <c r="H894" s="114"/>
      <c r="I894" s="114"/>
      <c r="J894" s="114"/>
      <c r="K894" s="114"/>
      <c r="L894" s="115"/>
    </row>
    <row r="895" spans="1:18" x14ac:dyDescent="0.35">
      <c r="A895" s="151">
        <v>1607790</v>
      </c>
      <c r="B895" s="149" t="s">
        <v>266</v>
      </c>
      <c r="C895" s="145" t="s">
        <v>27</v>
      </c>
      <c r="D895" s="146">
        <v>320</v>
      </c>
      <c r="E895" s="147">
        <v>0</v>
      </c>
      <c r="F895" s="147">
        <v>316</v>
      </c>
      <c r="G895" s="147"/>
      <c r="H895" s="147">
        <v>1325</v>
      </c>
      <c r="I895" s="147">
        <v>1290</v>
      </c>
      <c r="J895" s="147">
        <v>3100</v>
      </c>
      <c r="K895" s="147">
        <v>0</v>
      </c>
      <c r="L895" s="148">
        <v>6351</v>
      </c>
      <c r="M895" s="47">
        <f>(D895+E895)*Q895</f>
        <v>75.561290322580646</v>
      </c>
      <c r="N895" s="112">
        <f>F895*Q895</f>
        <v>74.61677419354838</v>
      </c>
      <c r="O895" s="112">
        <f>(G895+H895)*Q895</f>
        <v>312.87096774193549</v>
      </c>
      <c r="P895" s="112">
        <f>I895*Q895</f>
        <v>304.60645161290319</v>
      </c>
      <c r="Q895" s="14">
        <f>(J896+J898+J900+R895)/J895</f>
        <v>0.2361290322580645</v>
      </c>
      <c r="R895" s="14">
        <v>20</v>
      </c>
    </row>
    <row r="896" spans="1:18" x14ac:dyDescent="0.35">
      <c r="A896" s="152"/>
      <c r="B896" s="150"/>
      <c r="C896" s="101" t="s">
        <v>28</v>
      </c>
      <c r="D896" s="102">
        <v>64</v>
      </c>
      <c r="E896" s="13">
        <v>0</v>
      </c>
      <c r="F896" s="13">
        <v>144</v>
      </c>
      <c r="G896" s="13"/>
      <c r="H896" s="13">
        <v>296</v>
      </c>
      <c r="I896" s="13">
        <v>0</v>
      </c>
      <c r="J896" s="13">
        <v>176</v>
      </c>
      <c r="K896" s="13">
        <v>0</v>
      </c>
      <c r="L896" s="103">
        <v>680</v>
      </c>
      <c r="M896" s="47">
        <f>M895-(D896+E896+D898+E898+D900+E900)</f>
        <v>-523.43870967741941</v>
      </c>
      <c r="N896" s="112">
        <f>N895-(F896+F898+F900)</f>
        <v>-179.38322580645161</v>
      </c>
      <c r="O896" s="112">
        <f>O895-(G896+H896+G898+H898+G900+H900)</f>
        <v>-1703.1290322580644</v>
      </c>
      <c r="P896" s="112">
        <f>P895-(I896+I898+I900)</f>
        <v>-88.393548387096814</v>
      </c>
      <c r="Q896" s="14"/>
      <c r="R896" s="14"/>
    </row>
    <row r="897" spans="1:18" x14ac:dyDescent="0.35">
      <c r="A897" s="152"/>
      <c r="B897" s="150"/>
      <c r="C897" s="139" t="s">
        <v>25</v>
      </c>
      <c r="D897" s="139">
        <v>0.2</v>
      </c>
      <c r="E897" s="140"/>
      <c r="F897" s="140">
        <v>0.45569620253164556</v>
      </c>
      <c r="G897" s="140"/>
      <c r="H897" s="140">
        <v>0.22339622641509435</v>
      </c>
      <c r="I897" s="140">
        <v>0</v>
      </c>
      <c r="J897" s="140">
        <v>5.67741935483871E-2</v>
      </c>
      <c r="K897" s="140"/>
      <c r="L897" s="141">
        <v>0.10706975279483547</v>
      </c>
    </row>
    <row r="898" spans="1:18" x14ac:dyDescent="0.35">
      <c r="A898" s="152"/>
      <c r="B898" s="150"/>
      <c r="C898" s="116" t="s">
        <v>29</v>
      </c>
      <c r="D898" s="117">
        <v>535</v>
      </c>
      <c r="E898" s="118">
        <v>0</v>
      </c>
      <c r="F898" s="118">
        <v>110</v>
      </c>
      <c r="G898" s="118"/>
      <c r="H898" s="118">
        <v>1720</v>
      </c>
      <c r="I898" s="118">
        <v>393</v>
      </c>
      <c r="J898" s="118">
        <v>536</v>
      </c>
      <c r="K898" s="118">
        <v>0</v>
      </c>
      <c r="L898" s="119">
        <v>3294</v>
      </c>
      <c r="M898" s="49">
        <f>IFERROR((D896+E896+D898+E898+D900+E900+M899)/(D895+E895),"")</f>
        <v>1.871875</v>
      </c>
      <c r="N898" s="120">
        <f>IFERROR((F896+F898+F900+N899)/F895,"")</f>
        <v>0.80379746835443033</v>
      </c>
      <c r="O898" s="120">
        <f>IFERROR((G896+H896+G898+H898+G900+H900+O899)/(G895+H895),"")</f>
        <v>1.5215094339622641</v>
      </c>
      <c r="P898" s="120">
        <f>IFERROR((I896+I898+I900+P899)/I895,"")</f>
        <v>0.30465116279069765</v>
      </c>
    </row>
    <row r="899" spans="1:18" x14ac:dyDescent="0.35">
      <c r="A899" s="152"/>
      <c r="B899" s="150"/>
      <c r="C899" s="139" t="s">
        <v>30</v>
      </c>
      <c r="D899" s="139">
        <v>1.871875</v>
      </c>
      <c r="E899" s="140"/>
      <c r="F899" s="140">
        <v>0.80379746835443033</v>
      </c>
      <c r="G899" s="140"/>
      <c r="H899" s="140">
        <v>1.5215094339622641</v>
      </c>
      <c r="I899" s="140">
        <v>0.30465116279069765</v>
      </c>
      <c r="J899" s="140">
        <v>0.22967741935483871</v>
      </c>
      <c r="K899" s="140"/>
      <c r="L899" s="141">
        <v>0.62572823177452375</v>
      </c>
      <c r="M899" s="47"/>
      <c r="N899" s="110"/>
      <c r="O899" s="110"/>
      <c r="P899" s="110"/>
    </row>
    <row r="900" spans="1:18" x14ac:dyDescent="0.35">
      <c r="A900" s="152"/>
      <c r="B900" s="150"/>
      <c r="C900" s="101" t="s">
        <v>31</v>
      </c>
      <c r="D900" s="102">
        <v>0</v>
      </c>
      <c r="E900" s="13">
        <v>0</v>
      </c>
      <c r="F900" s="13">
        <v>0</v>
      </c>
      <c r="G900" s="13"/>
      <c r="H900" s="13">
        <v>0</v>
      </c>
      <c r="I900" s="13">
        <v>0</v>
      </c>
      <c r="J900" s="13">
        <v>0</v>
      </c>
      <c r="K900" s="13">
        <v>0</v>
      </c>
      <c r="L900" s="103">
        <v>0</v>
      </c>
    </row>
    <row r="901" spans="1:18" x14ac:dyDescent="0.35">
      <c r="A901" s="152"/>
      <c r="B901" s="150"/>
      <c r="C901" s="159" t="s">
        <v>32</v>
      </c>
      <c r="D901" s="159">
        <v>1.871875</v>
      </c>
      <c r="E901" s="160"/>
      <c r="F901" s="160">
        <v>0.80379746835443033</v>
      </c>
      <c r="G901" s="160"/>
      <c r="H901" s="160">
        <v>1.5215094339622641</v>
      </c>
      <c r="I901" s="160">
        <v>0.30465116279069765</v>
      </c>
      <c r="J901" s="160">
        <v>0.22967741935483871</v>
      </c>
      <c r="K901" s="160"/>
      <c r="L901" s="161">
        <v>0.62572823177452375</v>
      </c>
      <c r="M901" s="49">
        <f>IFERROR((D896+E896+D898+E898+D900+E900+M902)/(D895+E895),"")</f>
        <v>1.871875</v>
      </c>
      <c r="N901" s="120">
        <f>IFERROR((F896+F898+F900+N902)/F895,"")</f>
        <v>0.80379746835443033</v>
      </c>
      <c r="O901" s="120">
        <f>IFERROR((G896+H896+G898+H898+G900+H900+O902)/(G895+H895),"")</f>
        <v>1.5215094339622641</v>
      </c>
      <c r="P901" s="120">
        <f>IFERROR((I896+I898+I900+P902)/I895,"")</f>
        <v>0.30465116279069765</v>
      </c>
    </row>
    <row r="902" spans="1:18" x14ac:dyDescent="0.35">
      <c r="A902" s="152"/>
      <c r="B902" s="150"/>
      <c r="C902" s="121" t="s">
        <v>33</v>
      </c>
      <c r="D902" s="121"/>
      <c r="E902" s="14"/>
      <c r="F902" s="14"/>
      <c r="G902" s="14"/>
      <c r="H902" s="14"/>
      <c r="I902" s="14"/>
      <c r="J902" s="14"/>
      <c r="K902" s="14"/>
      <c r="L902" s="122"/>
      <c r="M902" s="47">
        <f>SUMIF(Working!$A:$A,$A895,Working!AF:AF)-SUMIF(Working!$A:$A,$A895,Working!P:P)</f>
        <v>0</v>
      </c>
      <c r="N902" s="50">
        <f>SUMIF(Working!$A:$A,$A895,Working!AG:AG)-SUMIF(Working!$A:$A,$A895,Working!S:S)</f>
        <v>0</v>
      </c>
      <c r="O902" s="50">
        <f>SUMIF(Working!$A:$A,$A895,Working!AH:AH)-SUMIF(Working!$A:$A,$A895,Working!R:R)</f>
        <v>0</v>
      </c>
      <c r="P902" s="50">
        <f>SUMIF(Working!$A:$A,$A895,Working!AI:AI)-SUMIF(Working!$A:$A,$A895,Working!Q:Q)</f>
        <v>0</v>
      </c>
    </row>
    <row r="903" spans="1:18" x14ac:dyDescent="0.35">
      <c r="A903" s="152"/>
      <c r="B903" s="150"/>
      <c r="C903" s="116" t="s">
        <v>22</v>
      </c>
      <c r="D903" s="117">
        <v>279</v>
      </c>
      <c r="E903" s="118">
        <v>0</v>
      </c>
      <c r="F903" s="118">
        <v>-62</v>
      </c>
      <c r="G903" s="118">
        <v>0</v>
      </c>
      <c r="H903" s="118">
        <v>691</v>
      </c>
      <c r="I903" s="118">
        <v>-897</v>
      </c>
      <c r="J903" s="118">
        <v>-2388</v>
      </c>
      <c r="K903" s="118">
        <v>0</v>
      </c>
      <c r="L903" s="119">
        <v>-2377</v>
      </c>
      <c r="M903" s="138"/>
      <c r="N903" s="123"/>
      <c r="O903" s="123"/>
      <c r="P903" s="123"/>
      <c r="Q903" s="123"/>
      <c r="R903" s="123"/>
    </row>
    <row r="904" spans="1:18" x14ac:dyDescent="0.35">
      <c r="A904" s="152"/>
      <c r="B904" s="150"/>
      <c r="C904" s="113" t="s">
        <v>24</v>
      </c>
      <c r="D904" s="113"/>
      <c r="E904" s="114"/>
      <c r="F904" s="114"/>
      <c r="G904" s="114"/>
      <c r="H904" s="114"/>
      <c r="I904" s="114"/>
      <c r="J904" s="114"/>
      <c r="K904" s="114"/>
      <c r="L904" s="115"/>
    </row>
    <row r="905" spans="1:18" x14ac:dyDescent="0.35">
      <c r="A905" s="151">
        <v>1607792</v>
      </c>
      <c r="B905" s="149" t="s">
        <v>232</v>
      </c>
      <c r="C905" s="145" t="s">
        <v>27</v>
      </c>
      <c r="D905" s="146">
        <v>0</v>
      </c>
      <c r="E905" s="147">
        <v>0</v>
      </c>
      <c r="F905" s="147">
        <v>0</v>
      </c>
      <c r="G905" s="147"/>
      <c r="H905" s="147">
        <v>0</v>
      </c>
      <c r="I905" s="147">
        <v>0</v>
      </c>
      <c r="J905" s="147">
        <v>0</v>
      </c>
      <c r="K905" s="147">
        <v>0</v>
      </c>
      <c r="L905" s="148">
        <v>0</v>
      </c>
      <c r="M905" s="47" t="e">
        <f>(D905+E905)*Q905</f>
        <v>#DIV/0!</v>
      </c>
      <c r="N905" s="112" t="e">
        <f>F905*Q905</f>
        <v>#DIV/0!</v>
      </c>
      <c r="O905" s="112" t="e">
        <f>(G905+H905)*Q905</f>
        <v>#DIV/0!</v>
      </c>
      <c r="P905" s="112" t="e">
        <f>I905*Q905</f>
        <v>#DIV/0!</v>
      </c>
      <c r="Q905" s="14" t="e">
        <f>(J906+J908+J910+R905)/J905</f>
        <v>#DIV/0!</v>
      </c>
      <c r="R905" s="14">
        <v>20</v>
      </c>
    </row>
    <row r="906" spans="1:18" x14ac:dyDescent="0.35">
      <c r="A906" s="152"/>
      <c r="B906" s="150"/>
      <c r="C906" s="101" t="s">
        <v>28</v>
      </c>
      <c r="D906" s="102">
        <v>0</v>
      </c>
      <c r="E906" s="13">
        <v>0</v>
      </c>
      <c r="F906" s="13">
        <v>0</v>
      </c>
      <c r="G906" s="13"/>
      <c r="H906" s="13">
        <v>0</v>
      </c>
      <c r="I906" s="13">
        <v>0</v>
      </c>
      <c r="J906" s="13">
        <v>0</v>
      </c>
      <c r="K906" s="13">
        <v>0</v>
      </c>
      <c r="L906" s="103">
        <v>0</v>
      </c>
      <c r="M906" s="47" t="e">
        <f>M905-(D906+E906+D908+E908+D910+E910)</f>
        <v>#DIV/0!</v>
      </c>
      <c r="N906" s="112" t="e">
        <f>N905-(F906+F908+F910)</f>
        <v>#DIV/0!</v>
      </c>
      <c r="O906" s="112" t="e">
        <f>O905-(G906+H906+G908+H908+G910+H910)</f>
        <v>#DIV/0!</v>
      </c>
      <c r="P906" s="112" t="e">
        <f>P905-(I906+I908+I910)</f>
        <v>#DIV/0!</v>
      </c>
      <c r="Q906" s="14"/>
      <c r="R906" s="14"/>
    </row>
    <row r="907" spans="1:18" x14ac:dyDescent="0.35">
      <c r="A907" s="152"/>
      <c r="B907" s="150"/>
      <c r="C907" s="139" t="s">
        <v>25</v>
      </c>
      <c r="D907" s="139"/>
      <c r="E907" s="140"/>
      <c r="F907" s="140"/>
      <c r="G907" s="140"/>
      <c r="H907" s="140"/>
      <c r="I907" s="140"/>
      <c r="J907" s="140"/>
      <c r="K907" s="140"/>
      <c r="L907" s="141"/>
    </row>
    <row r="908" spans="1:18" x14ac:dyDescent="0.35">
      <c r="A908" s="152"/>
      <c r="B908" s="150"/>
      <c r="C908" s="116" t="s">
        <v>29</v>
      </c>
      <c r="D908" s="117">
        <v>0</v>
      </c>
      <c r="E908" s="118">
        <v>0</v>
      </c>
      <c r="F908" s="118">
        <v>0</v>
      </c>
      <c r="G908" s="118"/>
      <c r="H908" s="118">
        <v>49</v>
      </c>
      <c r="I908" s="118">
        <v>391</v>
      </c>
      <c r="J908" s="118">
        <v>0</v>
      </c>
      <c r="K908" s="118">
        <v>0</v>
      </c>
      <c r="L908" s="119">
        <v>440</v>
      </c>
      <c r="M908" s="49" t="str">
        <f>IFERROR((D906+E906+D908+E908+D910+E910+M909)/(D905+E905),"")</f>
        <v/>
      </c>
      <c r="N908" s="120" t="str">
        <f>IFERROR((F906+F908+F910+N909)/F905,"")</f>
        <v/>
      </c>
      <c r="O908" s="120" t="str">
        <f>IFERROR((G906+H906+G908+H908+G910+H910+O909)/(G905+H905),"")</f>
        <v/>
      </c>
      <c r="P908" s="120" t="str">
        <f>IFERROR((I906+I908+I910+P909)/I905,"")</f>
        <v/>
      </c>
    </row>
    <row r="909" spans="1:18" x14ac:dyDescent="0.35">
      <c r="A909" s="152"/>
      <c r="B909" s="150"/>
      <c r="C909" s="139" t="s">
        <v>30</v>
      </c>
      <c r="D909" s="139"/>
      <c r="E909" s="140"/>
      <c r="F909" s="140"/>
      <c r="G909" s="140"/>
      <c r="H909" s="140"/>
      <c r="I909" s="140"/>
      <c r="J909" s="140"/>
      <c r="K909" s="140"/>
      <c r="L909" s="141"/>
      <c r="M909" s="47"/>
      <c r="N909" s="110"/>
      <c r="O909" s="110"/>
      <c r="P909" s="110"/>
    </row>
    <row r="910" spans="1:18" x14ac:dyDescent="0.35">
      <c r="A910" s="152"/>
      <c r="B910" s="150"/>
      <c r="C910" s="101" t="s">
        <v>31</v>
      </c>
      <c r="D910" s="102">
        <v>0</v>
      </c>
      <c r="E910" s="13">
        <v>0</v>
      </c>
      <c r="F910" s="13">
        <v>0</v>
      </c>
      <c r="G910" s="13"/>
      <c r="H910" s="13">
        <v>0</v>
      </c>
      <c r="I910" s="13">
        <v>0</v>
      </c>
      <c r="J910" s="13">
        <v>0</v>
      </c>
      <c r="K910" s="13">
        <v>0</v>
      </c>
      <c r="L910" s="103">
        <v>0</v>
      </c>
    </row>
    <row r="911" spans="1:18" x14ac:dyDescent="0.35">
      <c r="A911" s="152"/>
      <c r="B911" s="150"/>
      <c r="C911" s="159" t="s">
        <v>32</v>
      </c>
      <c r="D911" s="159"/>
      <c r="E911" s="160"/>
      <c r="F911" s="160"/>
      <c r="G911" s="160"/>
      <c r="H911" s="160"/>
      <c r="I911" s="160"/>
      <c r="J911" s="160"/>
      <c r="K911" s="160"/>
      <c r="L911" s="161"/>
      <c r="M911" s="49" t="str">
        <f>IFERROR((D906+E906+D908+E908+D910+E910+M912)/(D905+E905),"")</f>
        <v/>
      </c>
      <c r="N911" s="120" t="str">
        <f>IFERROR((F906+F908+F910+N912)/F905,"")</f>
        <v/>
      </c>
      <c r="O911" s="120" t="str">
        <f>IFERROR((G906+H906+G908+H908+G910+H910+O912)/(G905+H905),"")</f>
        <v/>
      </c>
      <c r="P911" s="120" t="str">
        <f>IFERROR((I906+I908+I910+P912)/I905,"")</f>
        <v/>
      </c>
    </row>
    <row r="912" spans="1:18" x14ac:dyDescent="0.35">
      <c r="A912" s="152"/>
      <c r="B912" s="150"/>
      <c r="C912" s="121" t="s">
        <v>33</v>
      </c>
      <c r="D912" s="121"/>
      <c r="E912" s="14"/>
      <c r="F912" s="14"/>
      <c r="G912" s="14"/>
      <c r="H912" s="14"/>
      <c r="I912" s="14"/>
      <c r="J912" s="14"/>
      <c r="K912" s="14"/>
      <c r="L912" s="122"/>
      <c r="M912" s="47">
        <f>SUMIF(Working!$A:$A,$A905,Working!AF:AF)-SUMIF(Working!$A:$A,$A905,Working!P:P)</f>
        <v>0</v>
      </c>
      <c r="N912" s="50">
        <f>SUMIF(Working!$A:$A,$A905,Working!AG:AG)-SUMIF(Working!$A:$A,$A905,Working!S:S)</f>
        <v>0</v>
      </c>
      <c r="O912" s="50">
        <f>SUMIF(Working!$A:$A,$A905,Working!AH:AH)-SUMIF(Working!$A:$A,$A905,Working!R:R)</f>
        <v>0</v>
      </c>
      <c r="P912" s="50">
        <f>SUMIF(Working!$A:$A,$A905,Working!AI:AI)-SUMIF(Working!$A:$A,$A905,Working!Q:Q)</f>
        <v>0</v>
      </c>
    </row>
    <row r="913" spans="1:18" x14ac:dyDescent="0.35">
      <c r="A913" s="152"/>
      <c r="B913" s="150"/>
      <c r="C913" s="116" t="s">
        <v>22</v>
      </c>
      <c r="D913" s="117">
        <v>0</v>
      </c>
      <c r="E913" s="118">
        <v>0</v>
      </c>
      <c r="F913" s="118">
        <v>0</v>
      </c>
      <c r="G913" s="118">
        <v>0</v>
      </c>
      <c r="H913" s="118">
        <v>49</v>
      </c>
      <c r="I913" s="118">
        <v>391</v>
      </c>
      <c r="J913" s="118">
        <v>0</v>
      </c>
      <c r="K913" s="118">
        <v>0</v>
      </c>
      <c r="L913" s="119">
        <v>440</v>
      </c>
      <c r="M913" s="138"/>
      <c r="N913" s="123"/>
      <c r="O913" s="123"/>
      <c r="P913" s="123"/>
      <c r="Q913" s="123"/>
      <c r="R913" s="123"/>
    </row>
    <row r="914" spans="1:18" x14ac:dyDescent="0.35">
      <c r="A914" s="152"/>
      <c r="B914" s="150"/>
      <c r="C914" s="113" t="s">
        <v>24</v>
      </c>
      <c r="D914" s="113"/>
      <c r="E914" s="114"/>
      <c r="F914" s="114"/>
      <c r="G914" s="114"/>
      <c r="H914" s="114"/>
      <c r="I914" s="114"/>
      <c r="J914" s="114"/>
      <c r="K914" s="114"/>
      <c r="L914" s="115"/>
    </row>
    <row r="915" spans="1:18" x14ac:dyDescent="0.35">
      <c r="A915" s="151">
        <v>1607793</v>
      </c>
      <c r="B915" s="149" t="s">
        <v>233</v>
      </c>
      <c r="C915" s="145" t="s">
        <v>27</v>
      </c>
      <c r="D915" s="146">
        <v>0</v>
      </c>
      <c r="E915" s="147">
        <v>0</v>
      </c>
      <c r="F915" s="147">
        <v>0</v>
      </c>
      <c r="G915" s="147"/>
      <c r="H915" s="147">
        <v>0</v>
      </c>
      <c r="I915" s="147">
        <v>0</v>
      </c>
      <c r="J915" s="147">
        <v>0</v>
      </c>
      <c r="K915" s="147"/>
      <c r="L915" s="148">
        <v>0</v>
      </c>
      <c r="M915" s="47" t="e">
        <f>(D915+E915)*Q915</f>
        <v>#DIV/0!</v>
      </c>
      <c r="N915" s="112" t="e">
        <f>F915*Q915</f>
        <v>#DIV/0!</v>
      </c>
      <c r="O915" s="112" t="e">
        <f>(G915+H915)*Q915</f>
        <v>#DIV/0!</v>
      </c>
      <c r="P915" s="112" t="e">
        <f>I915*Q915</f>
        <v>#DIV/0!</v>
      </c>
      <c r="Q915" s="14" t="e">
        <f>(J916+J918+J920+R915)/J915</f>
        <v>#DIV/0!</v>
      </c>
      <c r="R915" s="14">
        <v>20</v>
      </c>
    </row>
    <row r="916" spans="1:18" x14ac:dyDescent="0.35">
      <c r="A916" s="152"/>
      <c r="B916" s="150"/>
      <c r="C916" s="101" t="s">
        <v>28</v>
      </c>
      <c r="D916" s="102">
        <v>0</v>
      </c>
      <c r="E916" s="13">
        <v>0</v>
      </c>
      <c r="F916" s="13">
        <v>0</v>
      </c>
      <c r="G916" s="13"/>
      <c r="H916" s="13">
        <v>0</v>
      </c>
      <c r="I916" s="13">
        <v>0</v>
      </c>
      <c r="J916" s="13">
        <v>0</v>
      </c>
      <c r="K916" s="13"/>
      <c r="L916" s="103">
        <v>0</v>
      </c>
      <c r="M916" s="47" t="e">
        <f>M915-(D916+E916+D918+E918+D920+E920)</f>
        <v>#DIV/0!</v>
      </c>
      <c r="N916" s="112" t="e">
        <f>N915-(F916+F918+F920)</f>
        <v>#DIV/0!</v>
      </c>
      <c r="O916" s="112" t="e">
        <f>O915-(G916+H916+G918+H918+G920+H920)</f>
        <v>#DIV/0!</v>
      </c>
      <c r="P916" s="112" t="e">
        <f>P915-(I916+I918+I920)</f>
        <v>#DIV/0!</v>
      </c>
      <c r="Q916" s="14"/>
      <c r="R916" s="14"/>
    </row>
    <row r="917" spans="1:18" x14ac:dyDescent="0.35">
      <c r="A917" s="152"/>
      <c r="B917" s="150"/>
      <c r="C917" s="139" t="s">
        <v>25</v>
      </c>
      <c r="D917" s="139"/>
      <c r="E917" s="140"/>
      <c r="F917" s="140"/>
      <c r="G917" s="140"/>
      <c r="H917" s="140"/>
      <c r="I917" s="140"/>
      <c r="J917" s="140"/>
      <c r="K917" s="140"/>
      <c r="L917" s="141"/>
    </row>
    <row r="918" spans="1:18" x14ac:dyDescent="0.35">
      <c r="A918" s="152"/>
      <c r="B918" s="150"/>
      <c r="C918" s="116" t="s">
        <v>29</v>
      </c>
      <c r="D918" s="117">
        <v>0</v>
      </c>
      <c r="E918" s="118">
        <v>0</v>
      </c>
      <c r="F918" s="118">
        <v>0</v>
      </c>
      <c r="G918" s="118"/>
      <c r="H918" s="118">
        <v>0</v>
      </c>
      <c r="I918" s="118">
        <v>348</v>
      </c>
      <c r="J918" s="118">
        <v>0</v>
      </c>
      <c r="K918" s="118"/>
      <c r="L918" s="119">
        <v>348</v>
      </c>
      <c r="M918" s="49" t="str">
        <f>IFERROR((D916+E916+D918+E918+D920+E920+M919)/(D915+E915),"")</f>
        <v/>
      </c>
      <c r="N918" s="120" t="str">
        <f>IFERROR((F916+F918+F920+N919)/F915,"")</f>
        <v/>
      </c>
      <c r="O918" s="120" t="str">
        <f>IFERROR((G916+H916+G918+H918+G920+H920+O919)/(G915+H915),"")</f>
        <v/>
      </c>
      <c r="P918" s="120" t="str">
        <f>IFERROR((I916+I918+I920+P919)/I915,"")</f>
        <v/>
      </c>
    </row>
    <row r="919" spans="1:18" x14ac:dyDescent="0.35">
      <c r="A919" s="152"/>
      <c r="B919" s="150"/>
      <c r="C919" s="139" t="s">
        <v>30</v>
      </c>
      <c r="D919" s="139"/>
      <c r="E919" s="140"/>
      <c r="F919" s="140"/>
      <c r="G919" s="140"/>
      <c r="H919" s="140"/>
      <c r="I919" s="140"/>
      <c r="J919" s="140"/>
      <c r="K919" s="140"/>
      <c r="L919" s="141"/>
      <c r="M919" s="47"/>
      <c r="N919" s="110"/>
      <c r="O919" s="110"/>
      <c r="P919" s="110"/>
    </row>
    <row r="920" spans="1:18" x14ac:dyDescent="0.35">
      <c r="A920" s="152"/>
      <c r="B920" s="150"/>
      <c r="C920" s="101" t="s">
        <v>31</v>
      </c>
      <c r="D920" s="102">
        <v>0</v>
      </c>
      <c r="E920" s="13">
        <v>0</v>
      </c>
      <c r="F920" s="13">
        <v>0</v>
      </c>
      <c r="G920" s="13"/>
      <c r="H920" s="13">
        <v>0</v>
      </c>
      <c r="I920" s="13">
        <v>0</v>
      </c>
      <c r="J920" s="13">
        <v>0</v>
      </c>
      <c r="K920" s="13"/>
      <c r="L920" s="103">
        <v>0</v>
      </c>
    </row>
    <row r="921" spans="1:18" x14ac:dyDescent="0.35">
      <c r="A921" s="152"/>
      <c r="B921" s="150"/>
      <c r="C921" s="159" t="s">
        <v>32</v>
      </c>
      <c r="D921" s="159"/>
      <c r="E921" s="160"/>
      <c r="F921" s="160"/>
      <c r="G921" s="160"/>
      <c r="H921" s="160"/>
      <c r="I921" s="160"/>
      <c r="J921" s="160"/>
      <c r="K921" s="160"/>
      <c r="L921" s="161"/>
      <c r="M921" s="49" t="str">
        <f>IFERROR((D916+E916+D918+E918+D920+E920+M922)/(D915+E915),"")</f>
        <v/>
      </c>
      <c r="N921" s="120" t="str">
        <f>IFERROR((F916+F918+F920+N922)/F915,"")</f>
        <v/>
      </c>
      <c r="O921" s="120" t="str">
        <f>IFERROR((G916+H916+G918+H918+G920+H920+O922)/(G915+H915),"")</f>
        <v/>
      </c>
      <c r="P921" s="120" t="str">
        <f>IFERROR((I916+I918+I920+P922)/I915,"")</f>
        <v/>
      </c>
    </row>
    <row r="922" spans="1:18" x14ac:dyDescent="0.35">
      <c r="A922" s="152"/>
      <c r="B922" s="150"/>
      <c r="C922" s="121" t="s">
        <v>33</v>
      </c>
      <c r="D922" s="121"/>
      <c r="E922" s="14"/>
      <c r="F922" s="14"/>
      <c r="G922" s="14"/>
      <c r="H922" s="14"/>
      <c r="I922" s="14"/>
      <c r="J922" s="14"/>
      <c r="K922" s="14"/>
      <c r="L922" s="122"/>
      <c r="M922" s="47">
        <f>SUMIF(Working!$A:$A,$A915,Working!AF:AF)-SUMIF(Working!$A:$A,$A915,Working!P:P)</f>
        <v>0</v>
      </c>
      <c r="N922" s="50">
        <f>SUMIF(Working!$A:$A,$A915,Working!AG:AG)-SUMIF(Working!$A:$A,$A915,Working!S:S)</f>
        <v>0</v>
      </c>
      <c r="O922" s="50">
        <f>SUMIF(Working!$A:$A,$A915,Working!AH:AH)-SUMIF(Working!$A:$A,$A915,Working!R:R)</f>
        <v>0</v>
      </c>
      <c r="P922" s="50">
        <f>SUMIF(Working!$A:$A,$A915,Working!AI:AI)-SUMIF(Working!$A:$A,$A915,Working!Q:Q)</f>
        <v>0</v>
      </c>
    </row>
    <row r="923" spans="1:18" x14ac:dyDescent="0.35">
      <c r="A923" s="152"/>
      <c r="B923" s="150"/>
      <c r="C923" s="116" t="s">
        <v>22</v>
      </c>
      <c r="D923" s="117">
        <v>0</v>
      </c>
      <c r="E923" s="118">
        <v>0</v>
      </c>
      <c r="F923" s="118">
        <v>0</v>
      </c>
      <c r="G923" s="118">
        <v>0</v>
      </c>
      <c r="H923" s="118">
        <v>0</v>
      </c>
      <c r="I923" s="118">
        <v>348</v>
      </c>
      <c r="J923" s="118">
        <v>0</v>
      </c>
      <c r="K923" s="118">
        <v>0</v>
      </c>
      <c r="L923" s="119">
        <v>348</v>
      </c>
      <c r="M923" s="138"/>
      <c r="N923" s="123"/>
      <c r="O923" s="123"/>
      <c r="P923" s="123"/>
      <c r="Q923" s="123"/>
      <c r="R923" s="123"/>
    </row>
    <row r="924" spans="1:18" x14ac:dyDescent="0.35">
      <c r="A924" s="152"/>
      <c r="B924" s="150"/>
      <c r="C924" s="113" t="s">
        <v>24</v>
      </c>
      <c r="D924" s="113"/>
      <c r="E924" s="114"/>
      <c r="F924" s="114"/>
      <c r="G924" s="114"/>
      <c r="H924" s="114"/>
      <c r="I924" s="114"/>
      <c r="J924" s="114"/>
      <c r="K924" s="114"/>
      <c r="L924" s="115"/>
    </row>
    <row r="925" spans="1:18" x14ac:dyDescent="0.35">
      <c r="A925" s="151">
        <v>1607794</v>
      </c>
      <c r="B925" s="149" t="s">
        <v>260</v>
      </c>
      <c r="C925" s="145" t="s">
        <v>27</v>
      </c>
      <c r="D925" s="146">
        <v>0</v>
      </c>
      <c r="E925" s="147">
        <v>0</v>
      </c>
      <c r="F925" s="147">
        <v>50</v>
      </c>
      <c r="G925" s="147"/>
      <c r="H925" s="147">
        <v>20</v>
      </c>
      <c r="I925" s="147">
        <v>0</v>
      </c>
      <c r="J925" s="147">
        <v>0</v>
      </c>
      <c r="K925" s="147">
        <v>0</v>
      </c>
      <c r="L925" s="148">
        <v>70</v>
      </c>
      <c r="M925" s="47" t="e">
        <f>(D925+E925)*Q925</f>
        <v>#DIV/0!</v>
      </c>
      <c r="N925" s="112" t="e">
        <f>F925*Q925</f>
        <v>#DIV/0!</v>
      </c>
      <c r="O925" s="112" t="e">
        <f>(G925+H925)*Q925</f>
        <v>#DIV/0!</v>
      </c>
      <c r="P925" s="112" t="e">
        <f>I925*Q925</f>
        <v>#DIV/0!</v>
      </c>
      <c r="Q925" s="14" t="e">
        <f>(J926+J928+J930+R925)/J925</f>
        <v>#DIV/0!</v>
      </c>
      <c r="R925" s="14">
        <v>20</v>
      </c>
    </row>
    <row r="926" spans="1:18" x14ac:dyDescent="0.35">
      <c r="A926" s="152"/>
      <c r="B926" s="150"/>
      <c r="C926" s="101" t="s">
        <v>28</v>
      </c>
      <c r="D926" s="102">
        <v>0</v>
      </c>
      <c r="E926" s="13">
        <v>0</v>
      </c>
      <c r="F926" s="13">
        <v>0</v>
      </c>
      <c r="G926" s="13"/>
      <c r="H926" s="13">
        <v>0</v>
      </c>
      <c r="I926" s="13">
        <v>0</v>
      </c>
      <c r="J926" s="13">
        <v>0</v>
      </c>
      <c r="K926" s="13">
        <v>0</v>
      </c>
      <c r="L926" s="103">
        <v>0</v>
      </c>
      <c r="M926" s="47" t="e">
        <f>M925-(D926+E926+D928+E928+D930+E930)</f>
        <v>#DIV/0!</v>
      </c>
      <c r="N926" s="112" t="e">
        <f>N925-(F926+F928+F930)</f>
        <v>#DIV/0!</v>
      </c>
      <c r="O926" s="112" t="e">
        <f>O925-(G926+H926+G928+H928+G930+H930)</f>
        <v>#DIV/0!</v>
      </c>
      <c r="P926" s="112" t="e">
        <f>P925-(I926+I928+I930)</f>
        <v>#DIV/0!</v>
      </c>
      <c r="Q926" s="14"/>
      <c r="R926" s="14"/>
    </row>
    <row r="927" spans="1:18" x14ac:dyDescent="0.35">
      <c r="A927" s="152"/>
      <c r="B927" s="150"/>
      <c r="C927" s="139" t="s">
        <v>25</v>
      </c>
      <c r="D927" s="139"/>
      <c r="E927" s="140"/>
      <c r="F927" s="140">
        <v>0</v>
      </c>
      <c r="G927" s="140"/>
      <c r="H927" s="140">
        <v>0</v>
      </c>
      <c r="I927" s="140"/>
      <c r="J927" s="140"/>
      <c r="K927" s="140"/>
      <c r="L927" s="141">
        <v>0</v>
      </c>
    </row>
    <row r="928" spans="1:18" x14ac:dyDescent="0.35">
      <c r="A928" s="152"/>
      <c r="B928" s="150"/>
      <c r="C928" s="116" t="s">
        <v>29</v>
      </c>
      <c r="D928" s="117">
        <v>0</v>
      </c>
      <c r="E928" s="118">
        <v>0</v>
      </c>
      <c r="F928" s="118">
        <v>0</v>
      </c>
      <c r="G928" s="118"/>
      <c r="H928" s="118">
        <v>0</v>
      </c>
      <c r="I928" s="118">
        <v>0</v>
      </c>
      <c r="J928" s="118">
        <v>0</v>
      </c>
      <c r="K928" s="118">
        <v>0</v>
      </c>
      <c r="L928" s="119">
        <v>0</v>
      </c>
      <c r="M928" s="49" t="str">
        <f>IFERROR((D926+E926+D928+E928+D930+E930+M929)/(D925+E925),"")</f>
        <v/>
      </c>
      <c r="N928" s="120">
        <f>IFERROR((F926+F928+F930+N929)/F925,"")</f>
        <v>0</v>
      </c>
      <c r="O928" s="120">
        <f>IFERROR((G926+H926+G928+H928+G930+H930+O929)/(G925+H925),"")</f>
        <v>0</v>
      </c>
      <c r="P928" s="120" t="str">
        <f>IFERROR((I926+I928+I930+P929)/I925,"")</f>
        <v/>
      </c>
    </row>
    <row r="929" spans="1:18" x14ac:dyDescent="0.35">
      <c r="A929" s="152"/>
      <c r="B929" s="150"/>
      <c r="C929" s="139" t="s">
        <v>30</v>
      </c>
      <c r="D929" s="139"/>
      <c r="E929" s="140"/>
      <c r="F929" s="140">
        <v>0</v>
      </c>
      <c r="G929" s="140"/>
      <c r="H929" s="140">
        <v>0</v>
      </c>
      <c r="I929" s="140"/>
      <c r="J929" s="140"/>
      <c r="K929" s="140"/>
      <c r="L929" s="141">
        <v>0</v>
      </c>
      <c r="M929" s="47"/>
      <c r="N929" s="110"/>
      <c r="O929" s="110"/>
      <c r="P929" s="110"/>
    </row>
    <row r="930" spans="1:18" x14ac:dyDescent="0.35">
      <c r="A930" s="152"/>
      <c r="B930" s="150"/>
      <c r="C930" s="101" t="s">
        <v>31</v>
      </c>
      <c r="D930" s="102">
        <v>0</v>
      </c>
      <c r="E930" s="13">
        <v>0</v>
      </c>
      <c r="F930" s="13">
        <v>0</v>
      </c>
      <c r="G930" s="13"/>
      <c r="H930" s="13">
        <v>0</v>
      </c>
      <c r="I930" s="13">
        <v>0</v>
      </c>
      <c r="J930" s="13">
        <v>0</v>
      </c>
      <c r="K930" s="13">
        <v>0</v>
      </c>
      <c r="L930" s="103">
        <v>0</v>
      </c>
    </row>
    <row r="931" spans="1:18" x14ac:dyDescent="0.35">
      <c r="A931" s="152"/>
      <c r="B931" s="150"/>
      <c r="C931" s="159" t="s">
        <v>32</v>
      </c>
      <c r="D931" s="159"/>
      <c r="E931" s="160"/>
      <c r="F931" s="160">
        <v>0</v>
      </c>
      <c r="G931" s="160"/>
      <c r="H931" s="160">
        <v>0</v>
      </c>
      <c r="I931" s="160"/>
      <c r="J931" s="160"/>
      <c r="K931" s="160"/>
      <c r="L931" s="161">
        <v>0</v>
      </c>
      <c r="M931" s="49" t="str">
        <f>IFERROR((D926+E926+D928+E928+D930+E930+M932)/(D925+E925),"")</f>
        <v/>
      </c>
      <c r="N931" s="120">
        <f>IFERROR((F926+F928+F930+N932)/F925,"")</f>
        <v>0</v>
      </c>
      <c r="O931" s="120">
        <f>IFERROR((G926+H926+G928+H928+G930+H930+O932)/(G925+H925),"")</f>
        <v>0</v>
      </c>
      <c r="P931" s="120" t="str">
        <f>IFERROR((I926+I928+I930+P932)/I925,"")</f>
        <v/>
      </c>
    </row>
    <row r="932" spans="1:18" x14ac:dyDescent="0.35">
      <c r="A932" s="152"/>
      <c r="B932" s="150"/>
      <c r="C932" s="121" t="s">
        <v>33</v>
      </c>
      <c r="D932" s="121"/>
      <c r="E932" s="14"/>
      <c r="F932" s="14"/>
      <c r="G932" s="14"/>
      <c r="H932" s="14"/>
      <c r="I932" s="14"/>
      <c r="J932" s="14"/>
      <c r="K932" s="14"/>
      <c r="L932" s="122"/>
      <c r="M932" s="47">
        <f>SUMIF(Working!$A:$A,$A925,Working!AF:AF)-SUMIF(Working!$A:$A,$A925,Working!P:P)</f>
        <v>0</v>
      </c>
      <c r="N932" s="50">
        <f>SUMIF(Working!$A:$A,$A925,Working!AG:AG)-SUMIF(Working!$A:$A,$A925,Working!S:S)</f>
        <v>0</v>
      </c>
      <c r="O932" s="50">
        <f>SUMIF(Working!$A:$A,$A925,Working!AH:AH)-SUMIF(Working!$A:$A,$A925,Working!R:R)</f>
        <v>0</v>
      </c>
      <c r="P932" s="50">
        <f>SUMIF(Working!$A:$A,$A925,Working!AI:AI)-SUMIF(Working!$A:$A,$A925,Working!Q:Q)</f>
        <v>0</v>
      </c>
    </row>
    <row r="933" spans="1:18" x14ac:dyDescent="0.35">
      <c r="A933" s="152"/>
      <c r="B933" s="150"/>
      <c r="C933" s="116" t="s">
        <v>22</v>
      </c>
      <c r="D933" s="117">
        <v>0</v>
      </c>
      <c r="E933" s="118">
        <v>0</v>
      </c>
      <c r="F933" s="118">
        <v>-50</v>
      </c>
      <c r="G933" s="118">
        <v>0</v>
      </c>
      <c r="H933" s="118">
        <v>-20</v>
      </c>
      <c r="I933" s="118">
        <v>0</v>
      </c>
      <c r="J933" s="118">
        <v>0</v>
      </c>
      <c r="K933" s="118">
        <v>0</v>
      </c>
      <c r="L933" s="119">
        <v>-70</v>
      </c>
      <c r="M933" s="138"/>
      <c r="N933" s="123"/>
      <c r="O933" s="123"/>
      <c r="P933" s="123"/>
      <c r="Q933" s="123"/>
      <c r="R933" s="123"/>
    </row>
    <row r="934" spans="1:18" x14ac:dyDescent="0.35">
      <c r="A934" s="152"/>
      <c r="B934" s="150"/>
      <c r="C934" s="113" t="s">
        <v>24</v>
      </c>
      <c r="D934" s="113"/>
      <c r="E934" s="114"/>
      <c r="F934" s="114"/>
      <c r="G934" s="114"/>
      <c r="H934" s="114"/>
      <c r="I934" s="114"/>
      <c r="J934" s="114"/>
      <c r="K934" s="114"/>
      <c r="L934" s="115"/>
    </row>
    <row r="935" spans="1:18" x14ac:dyDescent="0.35">
      <c r="A935" s="151">
        <v>1607795</v>
      </c>
      <c r="B935" s="149" t="s">
        <v>261</v>
      </c>
      <c r="C935" s="145" t="s">
        <v>27</v>
      </c>
      <c r="D935" s="146">
        <v>0</v>
      </c>
      <c r="E935" s="147">
        <v>0</v>
      </c>
      <c r="F935" s="147">
        <v>100</v>
      </c>
      <c r="G935" s="147"/>
      <c r="H935" s="147">
        <v>0</v>
      </c>
      <c r="I935" s="147">
        <v>0</v>
      </c>
      <c r="J935" s="147">
        <v>0</v>
      </c>
      <c r="K935" s="147"/>
      <c r="L935" s="148">
        <v>100</v>
      </c>
      <c r="M935" s="47" t="e">
        <f>(D935+E935)*Q935</f>
        <v>#DIV/0!</v>
      </c>
      <c r="N935" s="112" t="e">
        <f>F935*Q935</f>
        <v>#DIV/0!</v>
      </c>
      <c r="O935" s="112" t="e">
        <f>(G935+H935)*Q935</f>
        <v>#DIV/0!</v>
      </c>
      <c r="P935" s="112" t="e">
        <f>I935*Q935</f>
        <v>#DIV/0!</v>
      </c>
      <c r="Q935" s="14" t="e">
        <f>(J936+J938+J940+R935)/J935</f>
        <v>#DIV/0!</v>
      </c>
      <c r="R935" s="14">
        <v>20</v>
      </c>
    </row>
    <row r="936" spans="1:18" x14ac:dyDescent="0.35">
      <c r="A936" s="152"/>
      <c r="B936" s="150"/>
      <c r="C936" s="101" t="s">
        <v>28</v>
      </c>
      <c r="D936" s="102">
        <v>0</v>
      </c>
      <c r="E936" s="13">
        <v>0</v>
      </c>
      <c r="F936" s="13">
        <v>0</v>
      </c>
      <c r="G936" s="13"/>
      <c r="H936" s="13">
        <v>0</v>
      </c>
      <c r="I936" s="13">
        <v>0</v>
      </c>
      <c r="J936" s="13">
        <v>0</v>
      </c>
      <c r="K936" s="13"/>
      <c r="L936" s="103">
        <v>0</v>
      </c>
      <c r="M936" s="47" t="e">
        <f>M935-(D936+E936+D938+E938+D940+E940)</f>
        <v>#DIV/0!</v>
      </c>
      <c r="N936" s="112" t="e">
        <f>N935-(F936+F938+F940)</f>
        <v>#DIV/0!</v>
      </c>
      <c r="O936" s="112" t="e">
        <f>O935-(G936+H936+G938+H938+G940+H940)</f>
        <v>#DIV/0!</v>
      </c>
      <c r="P936" s="112" t="e">
        <f>P935-(I936+I938+I940)</f>
        <v>#DIV/0!</v>
      </c>
      <c r="Q936" s="14"/>
      <c r="R936" s="14"/>
    </row>
    <row r="937" spans="1:18" x14ac:dyDescent="0.35">
      <c r="A937" s="152"/>
      <c r="B937" s="150"/>
      <c r="C937" s="139" t="s">
        <v>25</v>
      </c>
      <c r="D937" s="139"/>
      <c r="E937" s="140"/>
      <c r="F937" s="140">
        <v>0</v>
      </c>
      <c r="G937" s="140"/>
      <c r="H937" s="140"/>
      <c r="I937" s="140"/>
      <c r="J937" s="140"/>
      <c r="K937" s="140"/>
      <c r="L937" s="141">
        <v>0</v>
      </c>
    </row>
    <row r="938" spans="1:18" x14ac:dyDescent="0.35">
      <c r="A938" s="152"/>
      <c r="B938" s="150"/>
      <c r="C938" s="116" t="s">
        <v>29</v>
      </c>
      <c r="D938" s="117">
        <v>0</v>
      </c>
      <c r="E938" s="118">
        <v>0</v>
      </c>
      <c r="F938" s="118">
        <v>0</v>
      </c>
      <c r="G938" s="118"/>
      <c r="H938" s="118">
        <v>0</v>
      </c>
      <c r="I938" s="118">
        <v>0</v>
      </c>
      <c r="J938" s="118">
        <v>0</v>
      </c>
      <c r="K938" s="118"/>
      <c r="L938" s="119">
        <v>0</v>
      </c>
      <c r="M938" s="49" t="str">
        <f>IFERROR((D936+E936+D938+E938+D940+E940+M939)/(D935+E935),"")</f>
        <v/>
      </c>
      <c r="N938" s="120">
        <f>IFERROR((F936+F938+F940+N939)/F935,"")</f>
        <v>0</v>
      </c>
      <c r="O938" s="120" t="str">
        <f>IFERROR((G936+H936+G938+H938+G940+H940+O939)/(G935+H935),"")</f>
        <v/>
      </c>
      <c r="P938" s="120" t="str">
        <f>IFERROR((I936+I938+I940+P939)/I935,"")</f>
        <v/>
      </c>
    </row>
    <row r="939" spans="1:18" x14ac:dyDescent="0.35">
      <c r="A939" s="152"/>
      <c r="B939" s="150"/>
      <c r="C939" s="139" t="s">
        <v>30</v>
      </c>
      <c r="D939" s="139"/>
      <c r="E939" s="140"/>
      <c r="F939" s="140">
        <v>0</v>
      </c>
      <c r="G939" s="140"/>
      <c r="H939" s="140"/>
      <c r="I939" s="140"/>
      <c r="J939" s="140"/>
      <c r="K939" s="140"/>
      <c r="L939" s="141">
        <v>0</v>
      </c>
      <c r="M939" s="47"/>
      <c r="N939" s="110"/>
      <c r="O939" s="110"/>
      <c r="P939" s="110"/>
    </row>
    <row r="940" spans="1:18" x14ac:dyDescent="0.35">
      <c r="A940" s="152"/>
      <c r="B940" s="150"/>
      <c r="C940" s="101" t="s">
        <v>31</v>
      </c>
      <c r="D940" s="102">
        <v>0</v>
      </c>
      <c r="E940" s="13">
        <v>0</v>
      </c>
      <c r="F940" s="13">
        <v>0</v>
      </c>
      <c r="G940" s="13"/>
      <c r="H940" s="13">
        <v>0</v>
      </c>
      <c r="I940" s="13">
        <v>0</v>
      </c>
      <c r="J940" s="13">
        <v>0</v>
      </c>
      <c r="K940" s="13"/>
      <c r="L940" s="103">
        <v>0</v>
      </c>
    </row>
    <row r="941" spans="1:18" x14ac:dyDescent="0.35">
      <c r="A941" s="152"/>
      <c r="B941" s="150"/>
      <c r="C941" s="159" t="s">
        <v>32</v>
      </c>
      <c r="D941" s="159"/>
      <c r="E941" s="160"/>
      <c r="F941" s="160">
        <v>0</v>
      </c>
      <c r="G941" s="160"/>
      <c r="H941" s="160"/>
      <c r="I941" s="160"/>
      <c r="J941" s="160"/>
      <c r="K941" s="160"/>
      <c r="L941" s="161">
        <v>0</v>
      </c>
      <c r="M941" s="49" t="str">
        <f>IFERROR((D936+E936+D938+E938+D940+E940+M942)/(D935+E935),"")</f>
        <v/>
      </c>
      <c r="N941" s="120">
        <f>IFERROR((F936+F938+F940+N942)/F935,"")</f>
        <v>0</v>
      </c>
      <c r="O941" s="120" t="str">
        <f>IFERROR((G936+H936+G938+H938+G940+H940+O942)/(G935+H935),"")</f>
        <v/>
      </c>
      <c r="P941" s="120" t="str">
        <f>IFERROR((I936+I938+I940+P942)/I935,"")</f>
        <v/>
      </c>
    </row>
    <row r="942" spans="1:18" x14ac:dyDescent="0.35">
      <c r="A942" s="152"/>
      <c r="B942" s="150"/>
      <c r="C942" s="121" t="s">
        <v>33</v>
      </c>
      <c r="D942" s="121"/>
      <c r="E942" s="14"/>
      <c r="F942" s="14"/>
      <c r="G942" s="14"/>
      <c r="H942" s="14"/>
      <c r="I942" s="14"/>
      <c r="J942" s="14"/>
      <c r="K942" s="14"/>
      <c r="L942" s="122"/>
      <c r="M942" s="47">
        <f>SUMIF(Working!$A:$A,$A935,Working!AF:AF)-SUMIF(Working!$A:$A,$A935,Working!P:P)</f>
        <v>0</v>
      </c>
      <c r="N942" s="50">
        <f>SUMIF(Working!$A:$A,$A935,Working!AG:AG)-SUMIF(Working!$A:$A,$A935,Working!S:S)</f>
        <v>0</v>
      </c>
      <c r="O942" s="50">
        <f>SUMIF(Working!$A:$A,$A935,Working!AH:AH)-SUMIF(Working!$A:$A,$A935,Working!R:R)</f>
        <v>0</v>
      </c>
      <c r="P942" s="50">
        <f>SUMIF(Working!$A:$A,$A935,Working!AI:AI)-SUMIF(Working!$A:$A,$A935,Working!Q:Q)</f>
        <v>0</v>
      </c>
    </row>
    <row r="943" spans="1:18" x14ac:dyDescent="0.35">
      <c r="A943" s="152"/>
      <c r="B943" s="150"/>
      <c r="C943" s="116" t="s">
        <v>22</v>
      </c>
      <c r="D943" s="117">
        <v>0</v>
      </c>
      <c r="E943" s="118">
        <v>0</v>
      </c>
      <c r="F943" s="118">
        <v>-100</v>
      </c>
      <c r="G943" s="118">
        <v>0</v>
      </c>
      <c r="H943" s="118">
        <v>0</v>
      </c>
      <c r="I943" s="118">
        <v>0</v>
      </c>
      <c r="J943" s="118">
        <v>0</v>
      </c>
      <c r="K943" s="118">
        <v>0</v>
      </c>
      <c r="L943" s="119">
        <v>-100</v>
      </c>
      <c r="M943" s="138"/>
      <c r="N943" s="123"/>
      <c r="O943" s="123"/>
      <c r="P943" s="123"/>
      <c r="Q943" s="123"/>
      <c r="R943" s="123"/>
    </row>
    <row r="944" spans="1:18" x14ac:dyDescent="0.35">
      <c r="A944" s="152"/>
      <c r="B944" s="150"/>
      <c r="C944" s="113" t="s">
        <v>24</v>
      </c>
      <c r="D944" s="113"/>
      <c r="E944" s="114"/>
      <c r="F944" s="114"/>
      <c r="G944" s="114"/>
      <c r="H944" s="114"/>
      <c r="I944" s="114"/>
      <c r="J944" s="114"/>
      <c r="K944" s="114"/>
      <c r="L944" s="115"/>
    </row>
    <row r="945" spans="1:18" x14ac:dyDescent="0.35">
      <c r="A945" s="151">
        <v>1607796</v>
      </c>
      <c r="B945" s="149" t="s">
        <v>262</v>
      </c>
      <c r="C945" s="145" t="s">
        <v>27</v>
      </c>
      <c r="D945" s="146">
        <v>0</v>
      </c>
      <c r="E945" s="147">
        <v>0</v>
      </c>
      <c r="F945" s="147">
        <v>0</v>
      </c>
      <c r="G945" s="147"/>
      <c r="H945" s="147">
        <v>0</v>
      </c>
      <c r="I945" s="147">
        <v>0</v>
      </c>
      <c r="J945" s="147">
        <v>0</v>
      </c>
      <c r="K945" s="147">
        <v>0</v>
      </c>
      <c r="L945" s="148">
        <v>0</v>
      </c>
      <c r="M945" s="47" t="e">
        <f>(D945+E945)*Q945</f>
        <v>#DIV/0!</v>
      </c>
      <c r="N945" s="112" t="e">
        <f>F945*Q945</f>
        <v>#DIV/0!</v>
      </c>
      <c r="O945" s="112" t="e">
        <f>(G945+H945)*Q945</f>
        <v>#DIV/0!</v>
      </c>
      <c r="P945" s="112" t="e">
        <f>I945*Q945</f>
        <v>#DIV/0!</v>
      </c>
      <c r="Q945" s="14" t="e">
        <f>(J946+J948+J950+R945)/J945</f>
        <v>#DIV/0!</v>
      </c>
      <c r="R945" s="14">
        <v>20</v>
      </c>
    </row>
    <row r="946" spans="1:18" x14ac:dyDescent="0.35">
      <c r="A946" s="152"/>
      <c r="B946" s="150"/>
      <c r="C946" s="101" t="s">
        <v>28</v>
      </c>
      <c r="D946" s="102">
        <v>0</v>
      </c>
      <c r="E946" s="13">
        <v>0</v>
      </c>
      <c r="F946" s="13">
        <v>0</v>
      </c>
      <c r="G946" s="13"/>
      <c r="H946" s="13">
        <v>22</v>
      </c>
      <c r="I946" s="13">
        <v>0</v>
      </c>
      <c r="J946" s="13">
        <v>0</v>
      </c>
      <c r="K946" s="13">
        <v>0</v>
      </c>
      <c r="L946" s="103">
        <v>22</v>
      </c>
      <c r="M946" s="47" t="e">
        <f>M945-(D946+E946+D948+E948+D950+E950)</f>
        <v>#DIV/0!</v>
      </c>
      <c r="N946" s="112" t="e">
        <f>N945-(F946+F948+F950)</f>
        <v>#DIV/0!</v>
      </c>
      <c r="O946" s="112" t="e">
        <f>O945-(G946+H946+G948+H948+G950+H950)</f>
        <v>#DIV/0!</v>
      </c>
      <c r="P946" s="112" t="e">
        <f>P945-(I946+I948+I950)</f>
        <v>#DIV/0!</v>
      </c>
      <c r="Q946" s="14"/>
      <c r="R946" s="14"/>
    </row>
    <row r="947" spans="1:18" x14ac:dyDescent="0.35">
      <c r="A947" s="152"/>
      <c r="B947" s="150"/>
      <c r="C947" s="139" t="s">
        <v>25</v>
      </c>
      <c r="D947" s="139"/>
      <c r="E947" s="140"/>
      <c r="F947" s="140"/>
      <c r="G947" s="140"/>
      <c r="H947" s="140"/>
      <c r="I947" s="140"/>
      <c r="J947" s="140"/>
      <c r="K947" s="140"/>
      <c r="L947" s="141"/>
    </row>
    <row r="948" spans="1:18" x14ac:dyDescent="0.35">
      <c r="A948" s="152"/>
      <c r="B948" s="150"/>
      <c r="C948" s="116" t="s">
        <v>29</v>
      </c>
      <c r="D948" s="117">
        <v>0</v>
      </c>
      <c r="E948" s="118">
        <v>0</v>
      </c>
      <c r="F948" s="118">
        <v>0</v>
      </c>
      <c r="G948" s="118"/>
      <c r="H948" s="118">
        <v>26</v>
      </c>
      <c r="I948" s="118">
        <v>0</v>
      </c>
      <c r="J948" s="118">
        <v>0</v>
      </c>
      <c r="K948" s="118">
        <v>0</v>
      </c>
      <c r="L948" s="119">
        <v>26</v>
      </c>
      <c r="M948" s="49" t="str">
        <f>IFERROR((D946+E946+D948+E948+D950+E950+M949)/(D945+E945),"")</f>
        <v/>
      </c>
      <c r="N948" s="120" t="str">
        <f>IFERROR((F946+F948+F950+N949)/F945,"")</f>
        <v/>
      </c>
      <c r="O948" s="120" t="str">
        <f>IFERROR((G946+H946+G948+H948+G950+H950+O949)/(G945+H945),"")</f>
        <v/>
      </c>
      <c r="P948" s="120" t="str">
        <f>IFERROR((I946+I948+I950+P949)/I945,"")</f>
        <v/>
      </c>
    </row>
    <row r="949" spans="1:18" x14ac:dyDescent="0.35">
      <c r="A949" s="152"/>
      <c r="B949" s="150"/>
      <c r="C949" s="139" t="s">
        <v>30</v>
      </c>
      <c r="D949" s="139"/>
      <c r="E949" s="140"/>
      <c r="F949" s="140"/>
      <c r="G949" s="140"/>
      <c r="H949" s="140"/>
      <c r="I949" s="140"/>
      <c r="J949" s="140"/>
      <c r="K949" s="140"/>
      <c r="L949" s="141"/>
      <c r="M949" s="47"/>
      <c r="N949" s="110"/>
      <c r="O949" s="110"/>
      <c r="P949" s="110"/>
    </row>
    <row r="950" spans="1:18" x14ac:dyDescent="0.35">
      <c r="A950" s="152"/>
      <c r="B950" s="150"/>
      <c r="C950" s="101" t="s">
        <v>31</v>
      </c>
      <c r="D950" s="102">
        <v>0</v>
      </c>
      <c r="E950" s="13">
        <v>116</v>
      </c>
      <c r="F950" s="13">
        <v>0</v>
      </c>
      <c r="G950" s="13"/>
      <c r="H950" s="13">
        <v>0</v>
      </c>
      <c r="I950" s="13">
        <v>0</v>
      </c>
      <c r="J950" s="13">
        <v>0</v>
      </c>
      <c r="K950" s="13">
        <v>0</v>
      </c>
      <c r="L950" s="103">
        <v>116</v>
      </c>
    </row>
    <row r="951" spans="1:18" x14ac:dyDescent="0.35">
      <c r="A951" s="152"/>
      <c r="B951" s="150"/>
      <c r="C951" s="159" t="s">
        <v>32</v>
      </c>
      <c r="D951" s="159"/>
      <c r="E951" s="160"/>
      <c r="F951" s="160"/>
      <c r="G951" s="160"/>
      <c r="H951" s="160"/>
      <c r="I951" s="160"/>
      <c r="J951" s="160"/>
      <c r="K951" s="160"/>
      <c r="L951" s="161"/>
      <c r="M951" s="49" t="str">
        <f>IFERROR((D946+E946+D948+E948+D950+E950+M952)/(D945+E945),"")</f>
        <v/>
      </c>
      <c r="N951" s="120" t="str">
        <f>IFERROR((F946+F948+F950+N952)/F945,"")</f>
        <v/>
      </c>
      <c r="O951" s="120" t="str">
        <f>IFERROR((G946+H946+G948+H948+G950+H950+O952)/(G945+H945),"")</f>
        <v/>
      </c>
      <c r="P951" s="120" t="str">
        <f>IFERROR((I946+I948+I950+P952)/I945,"")</f>
        <v/>
      </c>
    </row>
    <row r="952" spans="1:18" x14ac:dyDescent="0.35">
      <c r="A952" s="152"/>
      <c r="B952" s="150"/>
      <c r="C952" s="121" t="s">
        <v>33</v>
      </c>
      <c r="D952" s="121"/>
      <c r="E952" s="14"/>
      <c r="F952" s="14"/>
      <c r="G952" s="14"/>
      <c r="H952" s="14"/>
      <c r="I952" s="14"/>
      <c r="J952" s="14"/>
      <c r="K952" s="14"/>
      <c r="L952" s="122"/>
      <c r="M952" s="47">
        <f>SUMIF(Working!$A:$A,$A945,Working!AF:AF)-SUMIF(Working!$A:$A,$A945,Working!P:P)</f>
        <v>0</v>
      </c>
      <c r="N952" s="50">
        <f>SUMIF(Working!$A:$A,$A945,Working!AG:AG)-SUMIF(Working!$A:$A,$A945,Working!S:S)</f>
        <v>0</v>
      </c>
      <c r="O952" s="50">
        <f>SUMIF(Working!$A:$A,$A945,Working!AH:AH)-SUMIF(Working!$A:$A,$A945,Working!R:R)</f>
        <v>0</v>
      </c>
      <c r="P952" s="50">
        <f>SUMIF(Working!$A:$A,$A945,Working!AI:AI)-SUMIF(Working!$A:$A,$A945,Working!Q:Q)</f>
        <v>0</v>
      </c>
    </row>
    <row r="953" spans="1:18" x14ac:dyDescent="0.35">
      <c r="A953" s="152"/>
      <c r="B953" s="150"/>
      <c r="C953" s="116" t="s">
        <v>22</v>
      </c>
      <c r="D953" s="117">
        <v>0</v>
      </c>
      <c r="E953" s="118">
        <v>116</v>
      </c>
      <c r="F953" s="118">
        <v>0</v>
      </c>
      <c r="G953" s="118">
        <v>0</v>
      </c>
      <c r="H953" s="118">
        <v>48</v>
      </c>
      <c r="I953" s="118">
        <v>0</v>
      </c>
      <c r="J953" s="118">
        <v>0</v>
      </c>
      <c r="K953" s="118">
        <v>0</v>
      </c>
      <c r="L953" s="119">
        <v>164</v>
      </c>
      <c r="M953" s="138"/>
      <c r="N953" s="123"/>
      <c r="O953" s="123"/>
      <c r="P953" s="123"/>
      <c r="Q953" s="123"/>
      <c r="R953" s="123"/>
    </row>
    <row r="954" spans="1:18" x14ac:dyDescent="0.35">
      <c r="A954" s="152"/>
      <c r="B954" s="150"/>
      <c r="C954" s="113" t="s">
        <v>24</v>
      </c>
      <c r="D954" s="113"/>
      <c r="E954" s="114"/>
      <c r="F954" s="114"/>
      <c r="G954" s="114"/>
      <c r="H954" s="114"/>
      <c r="I954" s="114"/>
      <c r="J954" s="114"/>
      <c r="K954" s="114"/>
      <c r="L954" s="115"/>
    </row>
    <row r="955" spans="1:18" x14ac:dyDescent="0.35">
      <c r="A955" s="151">
        <v>1607797</v>
      </c>
      <c r="B955" s="149" t="s">
        <v>263</v>
      </c>
      <c r="C955" s="145" t="s">
        <v>27</v>
      </c>
      <c r="D955" s="146">
        <v>0</v>
      </c>
      <c r="E955" s="147">
        <v>0</v>
      </c>
      <c r="F955" s="147">
        <v>0</v>
      </c>
      <c r="G955" s="147"/>
      <c r="H955" s="147">
        <v>0</v>
      </c>
      <c r="I955" s="147">
        <v>0</v>
      </c>
      <c r="J955" s="147">
        <v>0</v>
      </c>
      <c r="K955" s="147">
        <v>0</v>
      </c>
      <c r="L955" s="148">
        <v>0</v>
      </c>
      <c r="M955" s="47" t="e">
        <f>(D955+E955)*Q955</f>
        <v>#DIV/0!</v>
      </c>
      <c r="N955" s="112" t="e">
        <f>F955*Q955</f>
        <v>#DIV/0!</v>
      </c>
      <c r="O955" s="112" t="e">
        <f>(G955+H955)*Q955</f>
        <v>#DIV/0!</v>
      </c>
      <c r="P955" s="112" t="e">
        <f>I955*Q955</f>
        <v>#DIV/0!</v>
      </c>
      <c r="Q955" s="14" t="e">
        <f>(J956+J958+J960+R955)/J955</f>
        <v>#DIV/0!</v>
      </c>
      <c r="R955" s="14">
        <v>20</v>
      </c>
    </row>
    <row r="956" spans="1:18" x14ac:dyDescent="0.35">
      <c r="A956" s="152"/>
      <c r="B956" s="150"/>
      <c r="C956" s="101" t="s">
        <v>28</v>
      </c>
      <c r="D956" s="102">
        <v>4</v>
      </c>
      <c r="E956" s="13">
        <v>0</v>
      </c>
      <c r="F956" s="13">
        <v>74</v>
      </c>
      <c r="G956" s="13"/>
      <c r="H956" s="13">
        <v>0</v>
      </c>
      <c r="I956" s="13">
        <v>0</v>
      </c>
      <c r="J956" s="13">
        <v>0</v>
      </c>
      <c r="K956" s="13">
        <v>0</v>
      </c>
      <c r="L956" s="103">
        <v>78</v>
      </c>
      <c r="M956" s="47" t="e">
        <f>M955-(D956+E956+D958+E958+D960+E960)</f>
        <v>#DIV/0!</v>
      </c>
      <c r="N956" s="112" t="e">
        <f>N955-(F956+F958+F960)</f>
        <v>#DIV/0!</v>
      </c>
      <c r="O956" s="112" t="e">
        <f>O955-(G956+H956+G958+H958+G960+H960)</f>
        <v>#DIV/0!</v>
      </c>
      <c r="P956" s="112" t="e">
        <f>P955-(I956+I958+I960)</f>
        <v>#DIV/0!</v>
      </c>
      <c r="Q956" s="14"/>
      <c r="R956" s="14"/>
    </row>
    <row r="957" spans="1:18" x14ac:dyDescent="0.35">
      <c r="A957" s="152"/>
      <c r="B957" s="150"/>
      <c r="C957" s="139" t="s">
        <v>25</v>
      </c>
      <c r="D957" s="139"/>
      <c r="E957" s="140"/>
      <c r="F957" s="140"/>
      <c r="G957" s="140"/>
      <c r="H957" s="140"/>
      <c r="I957" s="140"/>
      <c r="J957" s="140"/>
      <c r="K957" s="140"/>
      <c r="L957" s="141"/>
    </row>
    <row r="958" spans="1:18" x14ac:dyDescent="0.35">
      <c r="A958" s="152"/>
      <c r="B958" s="150"/>
      <c r="C958" s="116" t="s">
        <v>29</v>
      </c>
      <c r="D958" s="117">
        <v>4</v>
      </c>
      <c r="E958" s="118">
        <v>0</v>
      </c>
      <c r="F958" s="118">
        <v>6</v>
      </c>
      <c r="G958" s="118"/>
      <c r="H958" s="118">
        <v>0</v>
      </c>
      <c r="I958" s="118">
        <v>0</v>
      </c>
      <c r="J958" s="118">
        <v>0</v>
      </c>
      <c r="K958" s="118">
        <v>0</v>
      </c>
      <c r="L958" s="119">
        <v>10</v>
      </c>
      <c r="M958" s="49" t="str">
        <f>IFERROR((D956+E956+D958+E958+D960+E960+M959)/(D955+E955),"")</f>
        <v/>
      </c>
      <c r="N958" s="120" t="str">
        <f>IFERROR((F956+F958+F960+N959)/F955,"")</f>
        <v/>
      </c>
      <c r="O958" s="120" t="str">
        <f>IFERROR((G956+H956+G958+H958+G960+H960+O959)/(G955+H955),"")</f>
        <v/>
      </c>
      <c r="P958" s="120" t="str">
        <f>IFERROR((I956+I958+I960+P959)/I955,"")</f>
        <v/>
      </c>
    </row>
    <row r="959" spans="1:18" x14ac:dyDescent="0.35">
      <c r="A959" s="152"/>
      <c r="B959" s="150"/>
      <c r="C959" s="139" t="s">
        <v>30</v>
      </c>
      <c r="D959" s="139"/>
      <c r="E959" s="140"/>
      <c r="F959" s="140"/>
      <c r="G959" s="140"/>
      <c r="H959" s="140"/>
      <c r="I959" s="140"/>
      <c r="J959" s="140"/>
      <c r="K959" s="140"/>
      <c r="L959" s="141"/>
      <c r="M959" s="47"/>
      <c r="N959" s="110"/>
      <c r="O959" s="110"/>
      <c r="P959" s="110"/>
    </row>
    <row r="960" spans="1:18" x14ac:dyDescent="0.35">
      <c r="A960" s="152"/>
      <c r="B960" s="150"/>
      <c r="C960" s="101" t="s">
        <v>31</v>
      </c>
      <c r="D960" s="102">
        <v>0</v>
      </c>
      <c r="E960" s="13">
        <v>0</v>
      </c>
      <c r="F960" s="13">
        <v>0</v>
      </c>
      <c r="G960" s="13"/>
      <c r="H960" s="13">
        <v>0</v>
      </c>
      <c r="I960" s="13">
        <v>0</v>
      </c>
      <c r="J960" s="13">
        <v>0</v>
      </c>
      <c r="K960" s="13">
        <v>0</v>
      </c>
      <c r="L960" s="103">
        <v>0</v>
      </c>
    </row>
    <row r="961" spans="1:18" x14ac:dyDescent="0.35">
      <c r="A961" s="152"/>
      <c r="B961" s="150"/>
      <c r="C961" s="159" t="s">
        <v>32</v>
      </c>
      <c r="D961" s="159"/>
      <c r="E961" s="160"/>
      <c r="F961" s="160"/>
      <c r="G961" s="160"/>
      <c r="H961" s="160"/>
      <c r="I961" s="160"/>
      <c r="J961" s="160"/>
      <c r="K961" s="160"/>
      <c r="L961" s="161"/>
      <c r="M961" s="49" t="str">
        <f>IFERROR((D956+E956+D958+E958+D960+E960+M962)/(D955+E955),"")</f>
        <v/>
      </c>
      <c r="N961" s="120" t="str">
        <f>IFERROR((F956+F958+F960+N962)/F955,"")</f>
        <v/>
      </c>
      <c r="O961" s="120" t="str">
        <f>IFERROR((G956+H956+G958+H958+G960+H960+O962)/(G955+H955),"")</f>
        <v/>
      </c>
      <c r="P961" s="120" t="str">
        <f>IFERROR((I956+I958+I960+P962)/I955,"")</f>
        <v/>
      </c>
    </row>
    <row r="962" spans="1:18" x14ac:dyDescent="0.35">
      <c r="A962" s="152"/>
      <c r="B962" s="150"/>
      <c r="C962" s="121" t="s">
        <v>33</v>
      </c>
      <c r="D962" s="121"/>
      <c r="E962" s="14"/>
      <c r="F962" s="14"/>
      <c r="G962" s="14"/>
      <c r="H962" s="14"/>
      <c r="I962" s="14"/>
      <c r="J962" s="14"/>
      <c r="K962" s="14"/>
      <c r="L962" s="122"/>
      <c r="M962" s="47">
        <f>SUMIF(Working!$A:$A,$A955,Working!AF:AF)-SUMIF(Working!$A:$A,$A955,Working!P:P)</f>
        <v>0</v>
      </c>
      <c r="N962" s="50">
        <f>SUMIF(Working!$A:$A,$A955,Working!AG:AG)-SUMIF(Working!$A:$A,$A955,Working!S:S)</f>
        <v>0</v>
      </c>
      <c r="O962" s="50">
        <f>SUMIF(Working!$A:$A,$A955,Working!AH:AH)-SUMIF(Working!$A:$A,$A955,Working!R:R)</f>
        <v>0</v>
      </c>
      <c r="P962" s="50">
        <f>SUMIF(Working!$A:$A,$A955,Working!AI:AI)-SUMIF(Working!$A:$A,$A955,Working!Q:Q)</f>
        <v>0</v>
      </c>
    </row>
    <row r="963" spans="1:18" x14ac:dyDescent="0.35">
      <c r="A963" s="152"/>
      <c r="B963" s="150"/>
      <c r="C963" s="116" t="s">
        <v>22</v>
      </c>
      <c r="D963" s="117">
        <v>8</v>
      </c>
      <c r="E963" s="118">
        <v>0</v>
      </c>
      <c r="F963" s="118">
        <v>80</v>
      </c>
      <c r="G963" s="118">
        <v>0</v>
      </c>
      <c r="H963" s="118">
        <v>0</v>
      </c>
      <c r="I963" s="118">
        <v>0</v>
      </c>
      <c r="J963" s="118">
        <v>0</v>
      </c>
      <c r="K963" s="118">
        <v>0</v>
      </c>
      <c r="L963" s="119">
        <v>88</v>
      </c>
      <c r="M963" s="138"/>
      <c r="N963" s="123"/>
      <c r="O963" s="123"/>
      <c r="P963" s="123"/>
      <c r="Q963" s="123"/>
      <c r="R963" s="123"/>
    </row>
    <row r="964" spans="1:18" x14ac:dyDescent="0.35">
      <c r="A964" s="152"/>
      <c r="B964" s="150"/>
      <c r="C964" s="113" t="s">
        <v>24</v>
      </c>
      <c r="D964" s="113"/>
      <c r="E964" s="114"/>
      <c r="F964" s="114"/>
      <c r="G964" s="114"/>
      <c r="H964" s="114"/>
      <c r="I964" s="114"/>
      <c r="J964" s="114"/>
      <c r="K964" s="114"/>
      <c r="L964" s="115"/>
    </row>
    <row r="965" spans="1:18" x14ac:dyDescent="0.35">
      <c r="A965" s="151">
        <v>1608108</v>
      </c>
      <c r="B965" s="149" t="s">
        <v>216</v>
      </c>
      <c r="C965" s="145" t="s">
        <v>27</v>
      </c>
      <c r="D965" s="146">
        <v>0</v>
      </c>
      <c r="E965" s="147">
        <v>0</v>
      </c>
      <c r="F965" s="147">
        <v>0</v>
      </c>
      <c r="G965" s="147"/>
      <c r="H965" s="147">
        <v>0</v>
      </c>
      <c r="I965" s="147">
        <v>0</v>
      </c>
      <c r="J965" s="147">
        <v>0</v>
      </c>
      <c r="K965" s="147">
        <v>0</v>
      </c>
      <c r="L965" s="148">
        <v>0</v>
      </c>
      <c r="M965" s="47" t="e">
        <f>(D965+E965)*Q965</f>
        <v>#DIV/0!</v>
      </c>
      <c r="N965" s="112" t="e">
        <f>F965*Q965</f>
        <v>#DIV/0!</v>
      </c>
      <c r="O965" s="112" t="e">
        <f>(G965+H965)*Q965</f>
        <v>#DIV/0!</v>
      </c>
      <c r="P965" s="112" t="e">
        <f>I965*Q965</f>
        <v>#DIV/0!</v>
      </c>
      <c r="Q965" s="14" t="e">
        <f>(J966+J968+J970+R965)/J965</f>
        <v>#DIV/0!</v>
      </c>
      <c r="R965" s="14">
        <v>20</v>
      </c>
    </row>
    <row r="966" spans="1:18" x14ac:dyDescent="0.35">
      <c r="A966" s="152"/>
      <c r="B966" s="150"/>
      <c r="C966" s="101" t="s">
        <v>28</v>
      </c>
      <c r="D966" s="102">
        <v>0</v>
      </c>
      <c r="E966" s="13">
        <v>0</v>
      </c>
      <c r="F966" s="13">
        <v>0</v>
      </c>
      <c r="G966" s="13"/>
      <c r="H966" s="13">
        <v>0</v>
      </c>
      <c r="I966" s="13">
        <v>0</v>
      </c>
      <c r="J966" s="13">
        <v>0</v>
      </c>
      <c r="K966" s="13">
        <v>0</v>
      </c>
      <c r="L966" s="103">
        <v>0</v>
      </c>
      <c r="M966" s="47" t="e">
        <f>M965-(D966+E966+D968+E968+D970+E970)</f>
        <v>#DIV/0!</v>
      </c>
      <c r="N966" s="112" t="e">
        <f>N965-(F966+F968+F970)</f>
        <v>#DIV/0!</v>
      </c>
      <c r="O966" s="112" t="e">
        <f>O965-(G966+H966+G968+H968+G970+H970)</f>
        <v>#DIV/0!</v>
      </c>
      <c r="P966" s="112" t="e">
        <f>P965-(I966+I968+I970)</f>
        <v>#DIV/0!</v>
      </c>
      <c r="Q966" s="14"/>
      <c r="R966" s="14"/>
    </row>
    <row r="967" spans="1:18" x14ac:dyDescent="0.35">
      <c r="A967" s="152"/>
      <c r="B967" s="150"/>
      <c r="C967" s="139" t="s">
        <v>25</v>
      </c>
      <c r="D967" s="139"/>
      <c r="E967" s="140"/>
      <c r="F967" s="140"/>
      <c r="G967" s="140"/>
      <c r="H967" s="140"/>
      <c r="I967" s="140"/>
      <c r="J967" s="140"/>
      <c r="K967" s="140"/>
      <c r="L967" s="141"/>
    </row>
    <row r="968" spans="1:18" x14ac:dyDescent="0.35">
      <c r="A968" s="152"/>
      <c r="B968" s="150"/>
      <c r="C968" s="116" t="s">
        <v>29</v>
      </c>
      <c r="D968" s="117">
        <v>0</v>
      </c>
      <c r="E968" s="118">
        <v>0</v>
      </c>
      <c r="F968" s="118">
        <v>0</v>
      </c>
      <c r="G968" s="118"/>
      <c r="H968" s="118">
        <v>0</v>
      </c>
      <c r="I968" s="118">
        <v>0</v>
      </c>
      <c r="J968" s="118">
        <v>0</v>
      </c>
      <c r="K968" s="118">
        <v>0</v>
      </c>
      <c r="L968" s="119">
        <v>0</v>
      </c>
      <c r="M968" s="49" t="str">
        <f>IFERROR((D966+E966+D968+E968+D970+E970+M969)/(D965+E965),"")</f>
        <v/>
      </c>
      <c r="N968" s="120" t="str">
        <f>IFERROR((F966+F968+F970+N969)/F965,"")</f>
        <v/>
      </c>
      <c r="O968" s="120" t="str">
        <f>IFERROR((G966+H966+G968+H968+G970+H970+O969)/(G965+H965),"")</f>
        <v/>
      </c>
      <c r="P968" s="120" t="str">
        <f>IFERROR((I966+I968+I970+P969)/I965,"")</f>
        <v/>
      </c>
    </row>
    <row r="969" spans="1:18" x14ac:dyDescent="0.35">
      <c r="A969" s="152"/>
      <c r="B969" s="150"/>
      <c r="C969" s="139" t="s">
        <v>30</v>
      </c>
      <c r="D969" s="139"/>
      <c r="E969" s="140"/>
      <c r="F969" s="140"/>
      <c r="G969" s="140"/>
      <c r="H969" s="140"/>
      <c r="I969" s="140"/>
      <c r="J969" s="140"/>
      <c r="K969" s="140"/>
      <c r="L969" s="141"/>
      <c r="M969" s="47"/>
      <c r="N969" s="110"/>
      <c r="O969" s="110"/>
      <c r="P969" s="110"/>
    </row>
    <row r="970" spans="1:18" x14ac:dyDescent="0.35">
      <c r="A970" s="152"/>
      <c r="B970" s="150"/>
      <c r="C970" s="101" t="s">
        <v>31</v>
      </c>
      <c r="D970" s="102">
        <v>0</v>
      </c>
      <c r="E970" s="13">
        <v>0</v>
      </c>
      <c r="F970" s="13">
        <v>0</v>
      </c>
      <c r="G970" s="13"/>
      <c r="H970" s="13">
        <v>0</v>
      </c>
      <c r="I970" s="13">
        <v>0</v>
      </c>
      <c r="J970" s="13">
        <v>0</v>
      </c>
      <c r="K970" s="13">
        <v>0</v>
      </c>
      <c r="L970" s="103">
        <v>0</v>
      </c>
    </row>
    <row r="971" spans="1:18" x14ac:dyDescent="0.35">
      <c r="A971" s="152"/>
      <c r="B971" s="150"/>
      <c r="C971" s="159" t="s">
        <v>32</v>
      </c>
      <c r="D971" s="159"/>
      <c r="E971" s="160"/>
      <c r="F971" s="160"/>
      <c r="G971" s="160"/>
      <c r="H971" s="160"/>
      <c r="I971" s="160"/>
      <c r="J971" s="160"/>
      <c r="K971" s="160"/>
      <c r="L971" s="161"/>
      <c r="M971" s="49" t="str">
        <f>IFERROR((D966+E966+D968+E968+D970+E970+M972)/(D965+E965),"")</f>
        <v/>
      </c>
      <c r="N971" s="120" t="str">
        <f>IFERROR((F966+F968+F970+N972)/F965,"")</f>
        <v/>
      </c>
      <c r="O971" s="120" t="str">
        <f>IFERROR((G966+H966+G968+H968+G970+H970+O972)/(G965+H965),"")</f>
        <v/>
      </c>
      <c r="P971" s="120" t="str">
        <f>IFERROR((I966+I968+I970+P972)/I965,"")</f>
        <v/>
      </c>
    </row>
    <row r="972" spans="1:18" x14ac:dyDescent="0.35">
      <c r="A972" s="152"/>
      <c r="B972" s="150"/>
      <c r="C972" s="121" t="s">
        <v>33</v>
      </c>
      <c r="D972" s="121"/>
      <c r="E972" s="14"/>
      <c r="F972" s="14"/>
      <c r="G972" s="14"/>
      <c r="H972" s="14"/>
      <c r="I972" s="14"/>
      <c r="J972" s="14"/>
      <c r="K972" s="14"/>
      <c r="L972" s="122"/>
      <c r="M972" s="47">
        <f>SUMIF(Working!$A:$A,$A965,Working!AF:AF)-SUMIF(Working!$A:$A,$A965,Working!P:P)</f>
        <v>0</v>
      </c>
      <c r="N972" s="50">
        <f>SUMIF(Working!$A:$A,$A965,Working!AG:AG)-SUMIF(Working!$A:$A,$A965,Working!S:S)</f>
        <v>0</v>
      </c>
      <c r="O972" s="50">
        <f>SUMIF(Working!$A:$A,$A965,Working!AH:AH)-SUMIF(Working!$A:$A,$A965,Working!R:R)</f>
        <v>0</v>
      </c>
      <c r="P972" s="50">
        <f>SUMIF(Working!$A:$A,$A965,Working!AI:AI)-SUMIF(Working!$A:$A,$A965,Working!Q:Q)</f>
        <v>0</v>
      </c>
    </row>
    <row r="973" spans="1:18" x14ac:dyDescent="0.35">
      <c r="A973" s="152"/>
      <c r="B973" s="150"/>
      <c r="C973" s="116" t="s">
        <v>22</v>
      </c>
      <c r="D973" s="117">
        <v>0</v>
      </c>
      <c r="E973" s="118">
        <v>0</v>
      </c>
      <c r="F973" s="118">
        <v>0</v>
      </c>
      <c r="G973" s="118">
        <v>0</v>
      </c>
      <c r="H973" s="118">
        <v>0</v>
      </c>
      <c r="I973" s="118">
        <v>0</v>
      </c>
      <c r="J973" s="118">
        <v>0</v>
      </c>
      <c r="K973" s="118">
        <v>0</v>
      </c>
      <c r="L973" s="119">
        <v>0</v>
      </c>
      <c r="M973" s="138"/>
      <c r="N973" s="123"/>
      <c r="O973" s="123"/>
      <c r="P973" s="123"/>
      <c r="Q973" s="123"/>
      <c r="R973" s="123"/>
    </row>
    <row r="974" spans="1:18" x14ac:dyDescent="0.35">
      <c r="A974" s="152"/>
      <c r="B974" s="150"/>
      <c r="C974" s="113" t="s">
        <v>24</v>
      </c>
      <c r="D974" s="113"/>
      <c r="E974" s="114"/>
      <c r="F974" s="114"/>
      <c r="G974" s="114"/>
      <c r="H974" s="114"/>
      <c r="I974" s="114"/>
      <c r="J974" s="114"/>
      <c r="K974" s="114"/>
      <c r="L974" s="115"/>
    </row>
    <row r="975" spans="1:18" x14ac:dyDescent="0.35">
      <c r="A975" s="151">
        <v>1608117</v>
      </c>
      <c r="B975" s="149" t="s">
        <v>199</v>
      </c>
      <c r="C975" s="145" t="s">
        <v>27</v>
      </c>
      <c r="D975" s="146">
        <v>0</v>
      </c>
      <c r="E975" s="147">
        <v>0</v>
      </c>
      <c r="F975" s="147">
        <v>0</v>
      </c>
      <c r="G975" s="147"/>
      <c r="H975" s="147">
        <v>0</v>
      </c>
      <c r="I975" s="147">
        <v>0</v>
      </c>
      <c r="J975" s="147">
        <v>0</v>
      </c>
      <c r="K975" s="147"/>
      <c r="L975" s="148">
        <v>0</v>
      </c>
      <c r="M975" s="47" t="e">
        <f>(D975+E975)*Q975</f>
        <v>#DIV/0!</v>
      </c>
      <c r="N975" s="112" t="e">
        <f>F975*Q975</f>
        <v>#DIV/0!</v>
      </c>
      <c r="O975" s="112" t="e">
        <f>(G975+H975)*Q975</f>
        <v>#DIV/0!</v>
      </c>
      <c r="P975" s="112" t="e">
        <f>I975*Q975</f>
        <v>#DIV/0!</v>
      </c>
      <c r="Q975" s="14" t="e">
        <f>(J976+J978+J980+R975)/J975</f>
        <v>#DIV/0!</v>
      </c>
      <c r="R975" s="14">
        <v>20</v>
      </c>
    </row>
    <row r="976" spans="1:18" x14ac:dyDescent="0.35">
      <c r="A976" s="152"/>
      <c r="B976" s="150"/>
      <c r="C976" s="101" t="s">
        <v>28</v>
      </c>
      <c r="D976" s="102">
        <v>0</v>
      </c>
      <c r="E976" s="13">
        <v>0</v>
      </c>
      <c r="F976" s="13">
        <v>0</v>
      </c>
      <c r="G976" s="13"/>
      <c r="H976" s="13">
        <v>0</v>
      </c>
      <c r="I976" s="13">
        <v>0</v>
      </c>
      <c r="J976" s="13">
        <v>0</v>
      </c>
      <c r="K976" s="13"/>
      <c r="L976" s="103">
        <v>0</v>
      </c>
      <c r="M976" s="47" t="e">
        <f>M975-(D976+E976+D978+E978+D980+E980)</f>
        <v>#DIV/0!</v>
      </c>
      <c r="N976" s="112" t="e">
        <f>N975-(F976+F978+F980)</f>
        <v>#DIV/0!</v>
      </c>
      <c r="O976" s="112" t="e">
        <f>O975-(G976+H976+G978+H978+G980+H980)</f>
        <v>#DIV/0!</v>
      </c>
      <c r="P976" s="112" t="e">
        <f>P975-(I976+I978+I980)</f>
        <v>#DIV/0!</v>
      </c>
      <c r="Q976" s="14"/>
      <c r="R976" s="14"/>
    </row>
    <row r="977" spans="1:18" x14ac:dyDescent="0.35">
      <c r="A977" s="152"/>
      <c r="B977" s="150"/>
      <c r="C977" s="139" t="s">
        <v>25</v>
      </c>
      <c r="D977" s="139"/>
      <c r="E977" s="140"/>
      <c r="F977" s="140"/>
      <c r="G977" s="140"/>
      <c r="H977" s="140"/>
      <c r="I977" s="140"/>
      <c r="J977" s="140"/>
      <c r="K977" s="140"/>
      <c r="L977" s="141"/>
    </row>
    <row r="978" spans="1:18" x14ac:dyDescent="0.35">
      <c r="A978" s="152"/>
      <c r="B978" s="150"/>
      <c r="C978" s="116" t="s">
        <v>29</v>
      </c>
      <c r="D978" s="117">
        <v>0</v>
      </c>
      <c r="E978" s="118">
        <v>0</v>
      </c>
      <c r="F978" s="118">
        <v>0</v>
      </c>
      <c r="G978" s="118"/>
      <c r="H978" s="118">
        <v>0</v>
      </c>
      <c r="I978" s="118">
        <v>0</v>
      </c>
      <c r="J978" s="118">
        <v>0</v>
      </c>
      <c r="K978" s="118"/>
      <c r="L978" s="119">
        <v>0</v>
      </c>
      <c r="M978" s="49" t="str">
        <f>IFERROR((D976+E976+D978+E978+D980+E980+M979)/(D975+E975),"")</f>
        <v/>
      </c>
      <c r="N978" s="120" t="str">
        <f>IFERROR((F976+F978+F980+N979)/F975,"")</f>
        <v/>
      </c>
      <c r="O978" s="120" t="str">
        <f>IFERROR((G976+H976+G978+H978+G980+H980+O979)/(G975+H975),"")</f>
        <v/>
      </c>
      <c r="P978" s="120" t="str">
        <f>IFERROR((I976+I978+I980+P979)/I975,"")</f>
        <v/>
      </c>
    </row>
    <row r="979" spans="1:18" x14ac:dyDescent="0.35">
      <c r="A979" s="152"/>
      <c r="B979" s="150"/>
      <c r="C979" s="139" t="s">
        <v>30</v>
      </c>
      <c r="D979" s="139"/>
      <c r="E979" s="140"/>
      <c r="F979" s="140"/>
      <c r="G979" s="140"/>
      <c r="H979" s="140"/>
      <c r="I979" s="140"/>
      <c r="J979" s="140"/>
      <c r="K979" s="140"/>
      <c r="L979" s="141"/>
      <c r="M979" s="47"/>
      <c r="N979" s="110"/>
      <c r="O979" s="110"/>
      <c r="P979" s="110"/>
    </row>
    <row r="980" spans="1:18" x14ac:dyDescent="0.35">
      <c r="A980" s="152"/>
      <c r="B980" s="150"/>
      <c r="C980" s="101" t="s">
        <v>31</v>
      </c>
      <c r="D980" s="102">
        <v>0</v>
      </c>
      <c r="E980" s="13">
        <v>0</v>
      </c>
      <c r="F980" s="13">
        <v>0</v>
      </c>
      <c r="G980" s="13"/>
      <c r="H980" s="13">
        <v>0</v>
      </c>
      <c r="I980" s="13">
        <v>0</v>
      </c>
      <c r="J980" s="13">
        <v>0</v>
      </c>
      <c r="K980" s="13"/>
      <c r="L980" s="103">
        <v>0</v>
      </c>
    </row>
    <row r="981" spans="1:18" x14ac:dyDescent="0.35">
      <c r="A981" s="152"/>
      <c r="B981" s="150"/>
      <c r="C981" s="159" t="s">
        <v>32</v>
      </c>
      <c r="D981" s="159"/>
      <c r="E981" s="160"/>
      <c r="F981" s="160"/>
      <c r="G981" s="160"/>
      <c r="H981" s="160"/>
      <c r="I981" s="160"/>
      <c r="J981" s="160"/>
      <c r="K981" s="160"/>
      <c r="L981" s="161"/>
      <c r="M981" s="49" t="str">
        <f>IFERROR((D976+E976+D978+E978+D980+E980+M982)/(D975+E975),"")</f>
        <v/>
      </c>
      <c r="N981" s="120" t="str">
        <f>IFERROR((F976+F978+F980+N982)/F975,"")</f>
        <v/>
      </c>
      <c r="O981" s="120" t="str">
        <f>IFERROR((G976+H976+G978+H978+G980+H980+O982)/(G975+H975),"")</f>
        <v/>
      </c>
      <c r="P981" s="120" t="str">
        <f>IFERROR((I976+I978+I980+P982)/I975,"")</f>
        <v/>
      </c>
    </row>
    <row r="982" spans="1:18" x14ac:dyDescent="0.35">
      <c r="A982" s="152"/>
      <c r="B982" s="150"/>
      <c r="C982" s="121" t="s">
        <v>33</v>
      </c>
      <c r="D982" s="121"/>
      <c r="E982" s="14"/>
      <c r="F982" s="14"/>
      <c r="G982" s="14"/>
      <c r="H982" s="14"/>
      <c r="I982" s="14"/>
      <c r="J982" s="14"/>
      <c r="K982" s="14"/>
      <c r="L982" s="122"/>
      <c r="M982" s="47">
        <f>SUMIF(Working!$A:$A,$A975,Working!AF:AF)-SUMIF(Working!$A:$A,$A975,Working!P:P)</f>
        <v>0</v>
      </c>
      <c r="N982" s="50">
        <f>SUMIF(Working!$A:$A,$A975,Working!AG:AG)-SUMIF(Working!$A:$A,$A975,Working!S:S)</f>
        <v>0</v>
      </c>
      <c r="O982" s="50">
        <f>SUMIF(Working!$A:$A,$A975,Working!AH:AH)-SUMIF(Working!$A:$A,$A975,Working!R:R)</f>
        <v>0</v>
      </c>
      <c r="P982" s="50">
        <f>SUMIF(Working!$A:$A,$A975,Working!AI:AI)-SUMIF(Working!$A:$A,$A975,Working!Q:Q)</f>
        <v>0</v>
      </c>
    </row>
    <row r="983" spans="1:18" x14ac:dyDescent="0.35">
      <c r="A983" s="152"/>
      <c r="B983" s="150"/>
      <c r="C983" s="116" t="s">
        <v>22</v>
      </c>
      <c r="D983" s="117">
        <v>0</v>
      </c>
      <c r="E983" s="118">
        <v>0</v>
      </c>
      <c r="F983" s="118">
        <v>0</v>
      </c>
      <c r="G983" s="118">
        <v>0</v>
      </c>
      <c r="H983" s="118">
        <v>0</v>
      </c>
      <c r="I983" s="118">
        <v>0</v>
      </c>
      <c r="J983" s="118">
        <v>0</v>
      </c>
      <c r="K983" s="118">
        <v>0</v>
      </c>
      <c r="L983" s="119">
        <v>0</v>
      </c>
      <c r="M983" s="138"/>
      <c r="N983" s="123"/>
      <c r="O983" s="123"/>
      <c r="P983" s="123"/>
      <c r="Q983" s="123"/>
      <c r="R983" s="123"/>
    </row>
    <row r="984" spans="1:18" x14ac:dyDescent="0.35">
      <c r="A984" s="152"/>
      <c r="B984" s="150"/>
      <c r="C984" s="113" t="s">
        <v>24</v>
      </c>
      <c r="D984" s="113"/>
      <c r="E984" s="114"/>
      <c r="F984" s="114"/>
      <c r="G984" s="114"/>
      <c r="H984" s="114"/>
      <c r="I984" s="114"/>
      <c r="J984" s="114"/>
      <c r="K984" s="114"/>
      <c r="L984" s="115"/>
    </row>
    <row r="985" spans="1:18" x14ac:dyDescent="0.35">
      <c r="A985" s="151">
        <v>1608118</v>
      </c>
      <c r="B985" s="149" t="s">
        <v>202</v>
      </c>
      <c r="C985" s="145" t="s">
        <v>27</v>
      </c>
      <c r="D985" s="146">
        <v>0</v>
      </c>
      <c r="E985" s="147">
        <v>0</v>
      </c>
      <c r="F985" s="147">
        <v>0</v>
      </c>
      <c r="G985" s="147"/>
      <c r="H985" s="147">
        <v>0</v>
      </c>
      <c r="I985" s="147">
        <v>0</v>
      </c>
      <c r="J985" s="147">
        <v>0</v>
      </c>
      <c r="K985" s="147"/>
      <c r="L985" s="148">
        <v>0</v>
      </c>
      <c r="M985" s="47" t="e">
        <f>(D985+E985)*Q985</f>
        <v>#DIV/0!</v>
      </c>
      <c r="N985" s="112" t="e">
        <f>F985*Q985</f>
        <v>#DIV/0!</v>
      </c>
      <c r="O985" s="112" t="e">
        <f>(G985+H985)*Q985</f>
        <v>#DIV/0!</v>
      </c>
      <c r="P985" s="112" t="e">
        <f>I985*Q985</f>
        <v>#DIV/0!</v>
      </c>
      <c r="Q985" s="14" t="e">
        <f>(J986+J988+J990+R985)/J985</f>
        <v>#DIV/0!</v>
      </c>
      <c r="R985" s="14">
        <v>20</v>
      </c>
    </row>
    <row r="986" spans="1:18" x14ac:dyDescent="0.35">
      <c r="A986" s="152"/>
      <c r="B986" s="150"/>
      <c r="C986" s="101" t="s">
        <v>28</v>
      </c>
      <c r="D986" s="102">
        <v>0</v>
      </c>
      <c r="E986" s="13">
        <v>0</v>
      </c>
      <c r="F986" s="13">
        <v>0</v>
      </c>
      <c r="G986" s="13"/>
      <c r="H986" s="13">
        <v>0</v>
      </c>
      <c r="I986" s="13">
        <v>0</v>
      </c>
      <c r="J986" s="13">
        <v>0</v>
      </c>
      <c r="K986" s="13"/>
      <c r="L986" s="103">
        <v>0</v>
      </c>
      <c r="M986" s="47" t="e">
        <f>M985-(D986+E986+D988+E988+D990+E990)</f>
        <v>#DIV/0!</v>
      </c>
      <c r="N986" s="112" t="e">
        <f>N985-(F986+F988+F990)</f>
        <v>#DIV/0!</v>
      </c>
      <c r="O986" s="112" t="e">
        <f>O985-(G986+H986+G988+H988+G990+H990)</f>
        <v>#DIV/0!</v>
      </c>
      <c r="P986" s="112" t="e">
        <f>P985-(I986+I988+I990)</f>
        <v>#DIV/0!</v>
      </c>
      <c r="Q986" s="14"/>
      <c r="R986" s="14"/>
    </row>
    <row r="987" spans="1:18" x14ac:dyDescent="0.35">
      <c r="A987" s="152"/>
      <c r="B987" s="150"/>
      <c r="C987" s="139" t="s">
        <v>25</v>
      </c>
      <c r="D987" s="139"/>
      <c r="E987" s="140"/>
      <c r="F987" s="140"/>
      <c r="G987" s="140"/>
      <c r="H987" s="140"/>
      <c r="I987" s="140"/>
      <c r="J987" s="140"/>
      <c r="K987" s="140"/>
      <c r="L987" s="141"/>
    </row>
    <row r="988" spans="1:18" x14ac:dyDescent="0.35">
      <c r="A988" s="152"/>
      <c r="B988" s="150"/>
      <c r="C988" s="116" t="s">
        <v>29</v>
      </c>
      <c r="D988" s="117">
        <v>0</v>
      </c>
      <c r="E988" s="118">
        <v>0</v>
      </c>
      <c r="F988" s="118">
        <v>0</v>
      </c>
      <c r="G988" s="118"/>
      <c r="H988" s="118">
        <v>0</v>
      </c>
      <c r="I988" s="118">
        <v>0</v>
      </c>
      <c r="J988" s="118">
        <v>0</v>
      </c>
      <c r="K988" s="118"/>
      <c r="L988" s="119">
        <v>0</v>
      </c>
      <c r="M988" s="49" t="str">
        <f>IFERROR((D986+E986+D988+E988+D990+E990+M989)/(D985+E985),"")</f>
        <v/>
      </c>
      <c r="N988" s="120" t="str">
        <f>IFERROR((F986+F988+F990+N989)/F985,"")</f>
        <v/>
      </c>
      <c r="O988" s="120" t="str">
        <f>IFERROR((G986+H986+G988+H988+G990+H990+O989)/(G985+H985),"")</f>
        <v/>
      </c>
      <c r="P988" s="120" t="str">
        <f>IFERROR((I986+I988+I990+P989)/I985,"")</f>
        <v/>
      </c>
    </row>
    <row r="989" spans="1:18" x14ac:dyDescent="0.35">
      <c r="A989" s="152"/>
      <c r="B989" s="150"/>
      <c r="C989" s="139" t="s">
        <v>30</v>
      </c>
      <c r="D989" s="139"/>
      <c r="E989" s="140"/>
      <c r="F989" s="140"/>
      <c r="G989" s="140"/>
      <c r="H989" s="140"/>
      <c r="I989" s="140"/>
      <c r="J989" s="140"/>
      <c r="K989" s="140"/>
      <c r="L989" s="141"/>
      <c r="M989" s="47"/>
      <c r="N989" s="110"/>
      <c r="O989" s="110"/>
      <c r="P989" s="110"/>
    </row>
    <row r="990" spans="1:18" x14ac:dyDescent="0.35">
      <c r="A990" s="152"/>
      <c r="B990" s="150"/>
      <c r="C990" s="101" t="s">
        <v>31</v>
      </c>
      <c r="D990" s="102">
        <v>0</v>
      </c>
      <c r="E990" s="13">
        <v>0</v>
      </c>
      <c r="F990" s="13">
        <v>0</v>
      </c>
      <c r="G990" s="13"/>
      <c r="H990" s="13">
        <v>0</v>
      </c>
      <c r="I990" s="13">
        <v>0</v>
      </c>
      <c r="J990" s="13">
        <v>0</v>
      </c>
      <c r="K990" s="13"/>
      <c r="L990" s="103">
        <v>0</v>
      </c>
    </row>
    <row r="991" spans="1:18" x14ac:dyDescent="0.35">
      <c r="A991" s="152"/>
      <c r="B991" s="150"/>
      <c r="C991" s="159" t="s">
        <v>32</v>
      </c>
      <c r="D991" s="159"/>
      <c r="E991" s="160"/>
      <c r="F991" s="160"/>
      <c r="G991" s="160"/>
      <c r="H991" s="160"/>
      <c r="I991" s="160"/>
      <c r="J991" s="160"/>
      <c r="K991" s="160"/>
      <c r="L991" s="161"/>
      <c r="M991" s="49" t="str">
        <f>IFERROR((D986+E986+D988+E988+D990+E990+M992)/(D985+E985),"")</f>
        <v/>
      </c>
      <c r="N991" s="120" t="str">
        <f>IFERROR((F986+F988+F990+N992)/F985,"")</f>
        <v/>
      </c>
      <c r="O991" s="120" t="str">
        <f>IFERROR((G986+H986+G988+H988+G990+H990+O992)/(G985+H985),"")</f>
        <v/>
      </c>
      <c r="P991" s="120" t="str">
        <f>IFERROR((I986+I988+I990+P992)/I985,"")</f>
        <v/>
      </c>
    </row>
    <row r="992" spans="1:18" x14ac:dyDescent="0.35">
      <c r="A992" s="152"/>
      <c r="B992" s="150"/>
      <c r="C992" s="121" t="s">
        <v>33</v>
      </c>
      <c r="D992" s="121"/>
      <c r="E992" s="14"/>
      <c r="F992" s="14"/>
      <c r="G992" s="14"/>
      <c r="H992" s="14"/>
      <c r="I992" s="14"/>
      <c r="J992" s="14"/>
      <c r="K992" s="14"/>
      <c r="L992" s="122"/>
      <c r="M992" s="47">
        <f>SUMIF(Working!$A:$A,$A985,Working!AF:AF)-SUMIF(Working!$A:$A,$A985,Working!P:P)</f>
        <v>0</v>
      </c>
      <c r="N992" s="50">
        <f>SUMIF(Working!$A:$A,$A985,Working!AG:AG)-SUMIF(Working!$A:$A,$A985,Working!S:S)</f>
        <v>0</v>
      </c>
      <c r="O992" s="50">
        <f>SUMIF(Working!$A:$A,$A985,Working!AH:AH)-SUMIF(Working!$A:$A,$A985,Working!R:R)</f>
        <v>0</v>
      </c>
      <c r="P992" s="50">
        <f>SUMIF(Working!$A:$A,$A985,Working!AI:AI)-SUMIF(Working!$A:$A,$A985,Working!Q:Q)</f>
        <v>0</v>
      </c>
    </row>
    <row r="993" spans="1:18" x14ac:dyDescent="0.35">
      <c r="A993" s="152"/>
      <c r="B993" s="150"/>
      <c r="C993" s="116" t="s">
        <v>22</v>
      </c>
      <c r="D993" s="117">
        <v>0</v>
      </c>
      <c r="E993" s="118">
        <v>0</v>
      </c>
      <c r="F993" s="118">
        <v>0</v>
      </c>
      <c r="G993" s="118">
        <v>0</v>
      </c>
      <c r="H993" s="118">
        <v>0</v>
      </c>
      <c r="I993" s="118">
        <v>0</v>
      </c>
      <c r="J993" s="118">
        <v>0</v>
      </c>
      <c r="K993" s="118">
        <v>0</v>
      </c>
      <c r="L993" s="119">
        <v>0</v>
      </c>
      <c r="M993" s="138"/>
      <c r="N993" s="123"/>
      <c r="O993" s="123"/>
      <c r="P993" s="123"/>
      <c r="Q993" s="123"/>
      <c r="R993" s="123"/>
    </row>
    <row r="994" spans="1:18" x14ac:dyDescent="0.35">
      <c r="A994" s="152"/>
      <c r="B994" s="150"/>
      <c r="C994" s="113" t="s">
        <v>24</v>
      </c>
      <c r="D994" s="113"/>
      <c r="E994" s="114"/>
      <c r="F994" s="114"/>
      <c r="G994" s="114"/>
      <c r="H994" s="114"/>
      <c r="I994" s="114"/>
      <c r="J994" s="114"/>
      <c r="K994" s="114"/>
      <c r="L994" s="115"/>
    </row>
    <row r="995" spans="1:18" x14ac:dyDescent="0.35">
      <c r="A995" s="151">
        <v>1608122</v>
      </c>
      <c r="B995" s="149" t="s">
        <v>200</v>
      </c>
      <c r="C995" s="145" t="s">
        <v>27</v>
      </c>
      <c r="D995" s="146">
        <v>0</v>
      </c>
      <c r="E995" s="147">
        <v>0</v>
      </c>
      <c r="F995" s="147">
        <v>0</v>
      </c>
      <c r="G995" s="147"/>
      <c r="H995" s="147">
        <v>0</v>
      </c>
      <c r="I995" s="147">
        <v>0</v>
      </c>
      <c r="J995" s="147">
        <v>0</v>
      </c>
      <c r="K995" s="147"/>
      <c r="L995" s="148">
        <v>0</v>
      </c>
      <c r="M995" s="47" t="e">
        <f>(D995+E995)*Q995</f>
        <v>#DIV/0!</v>
      </c>
      <c r="N995" s="112" t="e">
        <f>F995*Q995</f>
        <v>#DIV/0!</v>
      </c>
      <c r="O995" s="112" t="e">
        <f>(G995+H995)*Q995</f>
        <v>#DIV/0!</v>
      </c>
      <c r="P995" s="112" t="e">
        <f>I995*Q995</f>
        <v>#DIV/0!</v>
      </c>
      <c r="Q995" s="14" t="e">
        <f>(J996+J998+J1000+R995)/J995</f>
        <v>#DIV/0!</v>
      </c>
      <c r="R995" s="14">
        <v>20</v>
      </c>
    </row>
    <row r="996" spans="1:18" x14ac:dyDescent="0.35">
      <c r="A996" s="152"/>
      <c r="B996" s="150"/>
      <c r="C996" s="101" t="s">
        <v>28</v>
      </c>
      <c r="D996" s="102">
        <v>0</v>
      </c>
      <c r="E996" s="13">
        <v>0</v>
      </c>
      <c r="F996" s="13">
        <v>0</v>
      </c>
      <c r="G996" s="13"/>
      <c r="H996" s="13">
        <v>0</v>
      </c>
      <c r="I996" s="13">
        <v>0</v>
      </c>
      <c r="J996" s="13">
        <v>0</v>
      </c>
      <c r="K996" s="13"/>
      <c r="L996" s="103">
        <v>0</v>
      </c>
      <c r="M996" s="47" t="e">
        <f>M995-(D996+E996+D998+E998+D1000+E1000)</f>
        <v>#DIV/0!</v>
      </c>
      <c r="N996" s="112" t="e">
        <f>N995-(F996+F998+F1000)</f>
        <v>#DIV/0!</v>
      </c>
      <c r="O996" s="112" t="e">
        <f>O995-(G996+H996+G998+H998+G1000+H1000)</f>
        <v>#DIV/0!</v>
      </c>
      <c r="P996" s="112" t="e">
        <f>P995-(I996+I998+I1000)</f>
        <v>#DIV/0!</v>
      </c>
      <c r="Q996" s="14"/>
      <c r="R996" s="14"/>
    </row>
    <row r="997" spans="1:18" x14ac:dyDescent="0.35">
      <c r="A997" s="152"/>
      <c r="B997" s="150"/>
      <c r="C997" s="139" t="s">
        <v>25</v>
      </c>
      <c r="D997" s="139"/>
      <c r="E997" s="140"/>
      <c r="F997" s="140"/>
      <c r="G997" s="140"/>
      <c r="H997" s="140"/>
      <c r="I997" s="140"/>
      <c r="J997" s="140"/>
      <c r="K997" s="140"/>
      <c r="L997" s="141"/>
    </row>
    <row r="998" spans="1:18" x14ac:dyDescent="0.35">
      <c r="A998" s="152"/>
      <c r="B998" s="150"/>
      <c r="C998" s="116" t="s">
        <v>29</v>
      </c>
      <c r="D998" s="117">
        <v>0</v>
      </c>
      <c r="E998" s="118">
        <v>0</v>
      </c>
      <c r="F998" s="118">
        <v>0</v>
      </c>
      <c r="G998" s="118"/>
      <c r="H998" s="118">
        <v>0</v>
      </c>
      <c r="I998" s="118">
        <v>0</v>
      </c>
      <c r="J998" s="118">
        <v>0</v>
      </c>
      <c r="K998" s="118"/>
      <c r="L998" s="119">
        <v>0</v>
      </c>
      <c r="M998" s="49" t="str">
        <f>IFERROR((D996+E996+D998+E998+D1000+E1000+M999)/(D995+E995),"")</f>
        <v/>
      </c>
      <c r="N998" s="120" t="str">
        <f>IFERROR((F996+F998+F1000+N999)/F995,"")</f>
        <v/>
      </c>
      <c r="O998" s="120" t="str">
        <f>IFERROR((G996+H996+G998+H998+G1000+H1000+O999)/(G995+H995),"")</f>
        <v/>
      </c>
      <c r="P998" s="120" t="str">
        <f>IFERROR((I996+I998+I1000+P999)/I995,"")</f>
        <v/>
      </c>
    </row>
    <row r="999" spans="1:18" x14ac:dyDescent="0.35">
      <c r="A999" s="152"/>
      <c r="B999" s="150"/>
      <c r="C999" s="139" t="s">
        <v>30</v>
      </c>
      <c r="D999" s="139"/>
      <c r="E999" s="140"/>
      <c r="F999" s="140"/>
      <c r="G999" s="140"/>
      <c r="H999" s="140"/>
      <c r="I999" s="140"/>
      <c r="J999" s="140"/>
      <c r="K999" s="140"/>
      <c r="L999" s="141"/>
      <c r="M999" s="47"/>
      <c r="N999" s="110"/>
      <c r="O999" s="110"/>
      <c r="P999" s="110"/>
    </row>
    <row r="1000" spans="1:18" x14ac:dyDescent="0.35">
      <c r="A1000" s="152"/>
      <c r="B1000" s="150"/>
      <c r="C1000" s="101" t="s">
        <v>31</v>
      </c>
      <c r="D1000" s="102">
        <v>0</v>
      </c>
      <c r="E1000" s="13">
        <v>0</v>
      </c>
      <c r="F1000" s="13">
        <v>0</v>
      </c>
      <c r="G1000" s="13"/>
      <c r="H1000" s="13">
        <v>0</v>
      </c>
      <c r="I1000" s="13">
        <v>0</v>
      </c>
      <c r="J1000" s="13">
        <v>0</v>
      </c>
      <c r="K1000" s="13"/>
      <c r="L1000" s="103">
        <v>0</v>
      </c>
    </row>
    <row r="1001" spans="1:18" x14ac:dyDescent="0.35">
      <c r="A1001" s="152"/>
      <c r="B1001" s="150"/>
      <c r="C1001" s="159" t="s">
        <v>32</v>
      </c>
      <c r="D1001" s="159"/>
      <c r="E1001" s="160"/>
      <c r="F1001" s="160"/>
      <c r="G1001" s="160"/>
      <c r="H1001" s="160"/>
      <c r="I1001" s="160"/>
      <c r="J1001" s="160"/>
      <c r="K1001" s="160"/>
      <c r="L1001" s="161"/>
      <c r="M1001" s="49" t="str">
        <f>IFERROR((D996+E996+D998+E998+D1000+E1000+M1002)/(D995+E995),"")</f>
        <v/>
      </c>
      <c r="N1001" s="120" t="str">
        <f>IFERROR((F996+F998+F1000+N1002)/F995,"")</f>
        <v/>
      </c>
      <c r="O1001" s="120" t="str">
        <f>IFERROR((G996+H996+G998+H998+G1000+H1000+O1002)/(G995+H995),"")</f>
        <v/>
      </c>
      <c r="P1001" s="120" t="str">
        <f>IFERROR((I996+I998+I1000+P1002)/I995,"")</f>
        <v/>
      </c>
    </row>
    <row r="1002" spans="1:18" x14ac:dyDescent="0.35">
      <c r="A1002" s="152"/>
      <c r="B1002" s="150"/>
      <c r="C1002" s="121" t="s">
        <v>33</v>
      </c>
      <c r="D1002" s="121"/>
      <c r="E1002" s="14"/>
      <c r="F1002" s="14"/>
      <c r="G1002" s="14"/>
      <c r="H1002" s="14"/>
      <c r="I1002" s="14"/>
      <c r="J1002" s="14"/>
      <c r="K1002" s="14"/>
      <c r="L1002" s="122"/>
      <c r="M1002" s="47">
        <f>SUMIF(Working!$A:$A,$A995,Working!AF:AF)-SUMIF(Working!$A:$A,$A995,Working!P:P)</f>
        <v>0</v>
      </c>
      <c r="N1002" s="50">
        <f>SUMIF(Working!$A:$A,$A995,Working!AG:AG)-SUMIF(Working!$A:$A,$A995,Working!S:S)</f>
        <v>0</v>
      </c>
      <c r="O1002" s="50">
        <f>SUMIF(Working!$A:$A,$A995,Working!AH:AH)-SUMIF(Working!$A:$A,$A995,Working!R:R)</f>
        <v>0</v>
      </c>
      <c r="P1002" s="50">
        <f>SUMIF(Working!$A:$A,$A995,Working!AI:AI)-SUMIF(Working!$A:$A,$A995,Working!Q:Q)</f>
        <v>0</v>
      </c>
    </row>
    <row r="1003" spans="1:18" x14ac:dyDescent="0.35">
      <c r="A1003" s="152"/>
      <c r="B1003" s="150"/>
      <c r="C1003" s="116" t="s">
        <v>22</v>
      </c>
      <c r="D1003" s="117">
        <v>0</v>
      </c>
      <c r="E1003" s="118">
        <v>0</v>
      </c>
      <c r="F1003" s="118">
        <v>0</v>
      </c>
      <c r="G1003" s="118">
        <v>0</v>
      </c>
      <c r="H1003" s="118">
        <v>0</v>
      </c>
      <c r="I1003" s="118">
        <v>0</v>
      </c>
      <c r="J1003" s="118">
        <v>0</v>
      </c>
      <c r="K1003" s="118">
        <v>0</v>
      </c>
      <c r="L1003" s="119">
        <v>0</v>
      </c>
      <c r="M1003" s="138"/>
      <c r="N1003" s="123"/>
      <c r="O1003" s="123"/>
      <c r="P1003" s="123"/>
      <c r="Q1003" s="123"/>
      <c r="R1003" s="123"/>
    </row>
    <row r="1004" spans="1:18" x14ac:dyDescent="0.35">
      <c r="A1004" s="152"/>
      <c r="B1004" s="150"/>
      <c r="C1004" s="113" t="s">
        <v>24</v>
      </c>
      <c r="D1004" s="113"/>
      <c r="E1004" s="114"/>
      <c r="F1004" s="114"/>
      <c r="G1004" s="114"/>
      <c r="H1004" s="114"/>
      <c r="I1004" s="114"/>
      <c r="J1004" s="114"/>
      <c r="K1004" s="114"/>
      <c r="L1004" s="115"/>
    </row>
    <row r="1005" spans="1:18" x14ac:dyDescent="0.35">
      <c r="A1005" s="151">
        <v>1608124</v>
      </c>
      <c r="B1005" s="149" t="s">
        <v>248</v>
      </c>
      <c r="C1005" s="145" t="s">
        <v>27</v>
      </c>
      <c r="D1005" s="146">
        <v>34400</v>
      </c>
      <c r="E1005" s="147">
        <v>0</v>
      </c>
      <c r="F1005" s="147">
        <v>19850</v>
      </c>
      <c r="G1005" s="147"/>
      <c r="H1005" s="147">
        <v>42558</v>
      </c>
      <c r="I1005" s="147">
        <v>0</v>
      </c>
      <c r="J1005" s="147">
        <v>36600</v>
      </c>
      <c r="K1005" s="147">
        <v>0</v>
      </c>
      <c r="L1005" s="148">
        <v>133408</v>
      </c>
      <c r="M1005" s="47">
        <f>(D1005+E1005)*Q1005</f>
        <v>29450.535519125682</v>
      </c>
      <c r="N1005" s="112">
        <f>F1005*Q1005</f>
        <v>16993.986338797815</v>
      </c>
      <c r="O1005" s="112">
        <f>(G1005+H1005)*Q1005</f>
        <v>36434.764262295081</v>
      </c>
      <c r="P1005" s="112">
        <f>I1005*Q1005</f>
        <v>0</v>
      </c>
      <c r="Q1005" s="14">
        <f>(J1006+J1008+J1010+R1005)/J1005</f>
        <v>0.85612021857923493</v>
      </c>
      <c r="R1005" s="14">
        <v>20</v>
      </c>
    </row>
    <row r="1006" spans="1:18" x14ac:dyDescent="0.35">
      <c r="A1006" s="152"/>
      <c r="B1006" s="150"/>
      <c r="C1006" s="101" t="s">
        <v>28</v>
      </c>
      <c r="D1006" s="102">
        <v>11579</v>
      </c>
      <c r="E1006" s="13">
        <v>0</v>
      </c>
      <c r="F1006" s="13">
        <v>3948</v>
      </c>
      <c r="G1006" s="13"/>
      <c r="H1006" s="13">
        <v>17100</v>
      </c>
      <c r="I1006" s="13">
        <v>0</v>
      </c>
      <c r="J1006" s="13">
        <v>12264</v>
      </c>
      <c r="K1006" s="13">
        <v>0</v>
      </c>
      <c r="L1006" s="103">
        <v>44891</v>
      </c>
      <c r="M1006" s="47">
        <f>M1005-(D1006+E1006+D1008+E1008+D1010+E1010)</f>
        <v>-5638.4644808743178</v>
      </c>
      <c r="N1006" s="112">
        <f>N1005-(F1006+F1008+F1010)</f>
        <v>2976.9863387978148</v>
      </c>
      <c r="O1006" s="112">
        <f>O1005-(G1006+H1006+G1008+H1008+G1010+H1010)</f>
        <v>9101.7642622950807</v>
      </c>
      <c r="P1006" s="112">
        <f>P1005-(I1006+I1008+I1010)</f>
        <v>-1752</v>
      </c>
      <c r="Q1006" s="14"/>
      <c r="R1006" s="14"/>
    </row>
    <row r="1007" spans="1:18" x14ac:dyDescent="0.35">
      <c r="A1007" s="152"/>
      <c r="B1007" s="150"/>
      <c r="C1007" s="139" t="s">
        <v>25</v>
      </c>
      <c r="D1007" s="139">
        <v>0.33659883720930234</v>
      </c>
      <c r="E1007" s="140"/>
      <c r="F1007" s="140">
        <v>0.19889168765743073</v>
      </c>
      <c r="G1007" s="140"/>
      <c r="H1007" s="140">
        <v>0.4018045960806429</v>
      </c>
      <c r="I1007" s="140"/>
      <c r="J1007" s="140">
        <v>0.33508196721311473</v>
      </c>
      <c r="K1007" s="140"/>
      <c r="L1007" s="141">
        <v>0.33649406332453824</v>
      </c>
    </row>
    <row r="1008" spans="1:18" x14ac:dyDescent="0.35">
      <c r="A1008" s="152"/>
      <c r="B1008" s="150"/>
      <c r="C1008" s="116" t="s">
        <v>29</v>
      </c>
      <c r="D1008" s="117">
        <v>15902</v>
      </c>
      <c r="E1008" s="118">
        <v>6888</v>
      </c>
      <c r="F1008" s="118">
        <v>9889</v>
      </c>
      <c r="G1008" s="118"/>
      <c r="H1008" s="118">
        <v>9429</v>
      </c>
      <c r="I1008" s="118">
        <v>1752</v>
      </c>
      <c r="J1008" s="118">
        <v>11670</v>
      </c>
      <c r="K1008" s="118">
        <v>2406</v>
      </c>
      <c r="L1008" s="119">
        <v>57936</v>
      </c>
      <c r="M1008" s="49">
        <f>IFERROR((D1006+E1006+D1008+E1008+D1010+E1010+M1009)/(D1005+E1005),"")</f>
        <v>1.0200290697674419</v>
      </c>
      <c r="N1008" s="120">
        <f>IFERROR((F1006+F1008+F1010+N1009)/F1005,"")</f>
        <v>0.70614609571788411</v>
      </c>
      <c r="O1008" s="120">
        <f>IFERROR((G1006+H1006+G1008+H1008+G1010+H1010+O1009)/(G1005+H1005),"")</f>
        <v>0.64225292541942758</v>
      </c>
      <c r="P1008" s="120" t="str">
        <f>IFERROR((I1006+I1008+I1010+P1009)/I1005,"")</f>
        <v/>
      </c>
    </row>
    <row r="1009" spans="1:18" x14ac:dyDescent="0.35">
      <c r="A1009" s="152"/>
      <c r="B1009" s="150"/>
      <c r="C1009" s="139" t="s">
        <v>30</v>
      </c>
      <c r="D1009" s="139">
        <v>0.79886627906976748</v>
      </c>
      <c r="E1009" s="140"/>
      <c r="F1009" s="140">
        <v>0.69707808564231744</v>
      </c>
      <c r="G1009" s="140"/>
      <c r="H1009" s="140">
        <v>0.62336106020019733</v>
      </c>
      <c r="I1009" s="140"/>
      <c r="J1009" s="140">
        <v>0.65393442622950815</v>
      </c>
      <c r="K1009" s="140"/>
      <c r="L1009" s="141">
        <v>0.77077086831374431</v>
      </c>
      <c r="M1009" s="47"/>
      <c r="N1009" s="110"/>
      <c r="O1009" s="110"/>
      <c r="P1009" s="110"/>
    </row>
    <row r="1010" spans="1:18" x14ac:dyDescent="0.35">
      <c r="A1010" s="152"/>
      <c r="B1010" s="150"/>
      <c r="C1010" s="101" t="s">
        <v>31</v>
      </c>
      <c r="D1010" s="102">
        <v>720</v>
      </c>
      <c r="E1010" s="13">
        <v>0</v>
      </c>
      <c r="F1010" s="13">
        <v>180</v>
      </c>
      <c r="G1010" s="13"/>
      <c r="H1010" s="13">
        <v>804</v>
      </c>
      <c r="I1010" s="13">
        <v>0</v>
      </c>
      <c r="J1010" s="13">
        <v>7380</v>
      </c>
      <c r="K1010" s="13">
        <v>0</v>
      </c>
      <c r="L1010" s="103">
        <v>9084</v>
      </c>
    </row>
    <row r="1011" spans="1:18" x14ac:dyDescent="0.35">
      <c r="A1011" s="152"/>
      <c r="B1011" s="150"/>
      <c r="C1011" s="159" t="s">
        <v>32</v>
      </c>
      <c r="D1011" s="159">
        <v>0.81979651162790701</v>
      </c>
      <c r="E1011" s="160"/>
      <c r="F1011" s="160">
        <v>0.70614609571788411</v>
      </c>
      <c r="G1011" s="160"/>
      <c r="H1011" s="160">
        <v>0.64225292541942758</v>
      </c>
      <c r="I1011" s="160"/>
      <c r="J1011" s="160">
        <v>0.85557377049180328</v>
      </c>
      <c r="K1011" s="160"/>
      <c r="L1011" s="161">
        <v>0.83886273686735424</v>
      </c>
      <c r="M1011" s="49">
        <f>IFERROR((D1006+E1006+D1008+E1008+D1010+E1010+M1012)/(D1005+E1005),"")</f>
        <v>1.0200290697674419</v>
      </c>
      <c r="N1011" s="120">
        <f>IFERROR((F1006+F1008+F1010+N1012)/F1005,"")</f>
        <v>0.70614609571788411</v>
      </c>
      <c r="O1011" s="120">
        <f>IFERROR((G1006+H1006+G1008+H1008+G1010+H1010+O1012)/(G1005+H1005),"")</f>
        <v>0.64225292541942758</v>
      </c>
      <c r="P1011" s="120" t="str">
        <f>IFERROR((I1006+I1008+I1010+P1012)/I1005,"")</f>
        <v/>
      </c>
    </row>
    <row r="1012" spans="1:18" x14ac:dyDescent="0.35">
      <c r="A1012" s="152"/>
      <c r="B1012" s="150"/>
      <c r="C1012" s="121" t="s">
        <v>33</v>
      </c>
      <c r="D1012" s="121"/>
      <c r="E1012" s="14"/>
      <c r="F1012" s="14"/>
      <c r="G1012" s="14"/>
      <c r="H1012" s="14"/>
      <c r="I1012" s="14"/>
      <c r="J1012" s="14"/>
      <c r="K1012" s="14"/>
      <c r="L1012" s="122"/>
      <c r="M1012" s="47">
        <f>SUMIF(Working!$A:$A,$A1005,Working!AF:AF)-SUMIF(Working!$A:$A,$A1005,Working!P:P)</f>
        <v>0</v>
      </c>
      <c r="N1012" s="50">
        <f>SUMIF(Working!$A:$A,$A1005,Working!AG:AG)-SUMIF(Working!$A:$A,$A1005,Working!S:S)</f>
        <v>0</v>
      </c>
      <c r="O1012" s="50">
        <f>SUMIF(Working!$A:$A,$A1005,Working!AH:AH)-SUMIF(Working!$A:$A,$A1005,Working!R:R)</f>
        <v>0</v>
      </c>
      <c r="P1012" s="50">
        <f>SUMIF(Working!$A:$A,$A1005,Working!AI:AI)-SUMIF(Working!$A:$A,$A1005,Working!Q:Q)</f>
        <v>0</v>
      </c>
    </row>
    <row r="1013" spans="1:18" x14ac:dyDescent="0.35">
      <c r="A1013" s="152"/>
      <c r="B1013" s="150"/>
      <c r="C1013" s="116" t="s">
        <v>22</v>
      </c>
      <c r="D1013" s="117">
        <v>-6199</v>
      </c>
      <c r="E1013" s="118">
        <v>6888</v>
      </c>
      <c r="F1013" s="118">
        <v>-5833</v>
      </c>
      <c r="G1013" s="118">
        <v>0</v>
      </c>
      <c r="H1013" s="118">
        <v>-15225</v>
      </c>
      <c r="I1013" s="118">
        <v>1752</v>
      </c>
      <c r="J1013" s="118">
        <v>-5286</v>
      </c>
      <c r="K1013" s="118">
        <v>2406</v>
      </c>
      <c r="L1013" s="119">
        <v>-21497</v>
      </c>
      <c r="M1013" s="138"/>
      <c r="N1013" s="123"/>
      <c r="O1013" s="123"/>
      <c r="P1013" s="123"/>
      <c r="Q1013" s="123"/>
      <c r="R1013" s="123"/>
    </row>
    <row r="1014" spans="1:18" x14ac:dyDescent="0.35">
      <c r="A1014" s="152"/>
      <c r="B1014" s="150"/>
      <c r="C1014" s="113" t="s">
        <v>24</v>
      </c>
      <c r="D1014" s="113"/>
      <c r="E1014" s="114"/>
      <c r="F1014" s="114"/>
      <c r="G1014" s="114"/>
      <c r="H1014" s="114"/>
      <c r="I1014" s="114"/>
      <c r="J1014" s="114"/>
      <c r="K1014" s="114"/>
      <c r="L1014" s="115"/>
    </row>
    <row r="1015" spans="1:18" x14ac:dyDescent="0.35">
      <c r="A1015" s="151">
        <v>1608136</v>
      </c>
      <c r="B1015" s="149" t="s">
        <v>201</v>
      </c>
      <c r="C1015" s="145" t="s">
        <v>27</v>
      </c>
      <c r="D1015" s="146">
        <v>0</v>
      </c>
      <c r="E1015" s="147">
        <v>0</v>
      </c>
      <c r="F1015" s="147">
        <v>0</v>
      </c>
      <c r="G1015" s="147"/>
      <c r="H1015" s="147">
        <v>0</v>
      </c>
      <c r="I1015" s="147">
        <v>0</v>
      </c>
      <c r="J1015" s="147">
        <v>0</v>
      </c>
      <c r="K1015" s="147"/>
      <c r="L1015" s="148">
        <v>0</v>
      </c>
      <c r="M1015" s="47" t="e">
        <f>(D1015+E1015)*Q1015</f>
        <v>#DIV/0!</v>
      </c>
      <c r="N1015" s="112" t="e">
        <f>F1015*Q1015</f>
        <v>#DIV/0!</v>
      </c>
      <c r="O1015" s="112" t="e">
        <f>(G1015+H1015)*Q1015</f>
        <v>#DIV/0!</v>
      </c>
      <c r="P1015" s="112" t="e">
        <f>I1015*Q1015</f>
        <v>#DIV/0!</v>
      </c>
      <c r="Q1015" s="14" t="e">
        <f>(J1016+J1018+J1020+R1015)/J1015</f>
        <v>#DIV/0!</v>
      </c>
      <c r="R1015" s="14">
        <v>20</v>
      </c>
    </row>
    <row r="1016" spans="1:18" x14ac:dyDescent="0.35">
      <c r="A1016" s="152"/>
      <c r="B1016" s="150"/>
      <c r="C1016" s="101" t="s">
        <v>28</v>
      </c>
      <c r="D1016" s="102">
        <v>0</v>
      </c>
      <c r="E1016" s="13">
        <v>0</v>
      </c>
      <c r="F1016" s="13">
        <v>0</v>
      </c>
      <c r="G1016" s="13"/>
      <c r="H1016" s="13">
        <v>0</v>
      </c>
      <c r="I1016" s="13">
        <v>0</v>
      </c>
      <c r="J1016" s="13">
        <v>0</v>
      </c>
      <c r="K1016" s="13"/>
      <c r="L1016" s="103">
        <v>0</v>
      </c>
      <c r="M1016" s="47" t="e">
        <f>M1015-(D1016+E1016+D1018+E1018+D1020+E1020)</f>
        <v>#DIV/0!</v>
      </c>
      <c r="N1016" s="112" t="e">
        <f>N1015-(F1016+F1018+F1020)</f>
        <v>#DIV/0!</v>
      </c>
      <c r="O1016" s="112" t="e">
        <f>O1015-(G1016+H1016+G1018+H1018+G1020+H1020)</f>
        <v>#DIV/0!</v>
      </c>
      <c r="P1016" s="112" t="e">
        <f>P1015-(I1016+I1018+I1020)</f>
        <v>#DIV/0!</v>
      </c>
      <c r="Q1016" s="14"/>
      <c r="R1016" s="14"/>
    </row>
    <row r="1017" spans="1:18" x14ac:dyDescent="0.35">
      <c r="A1017" s="152"/>
      <c r="B1017" s="150"/>
      <c r="C1017" s="139" t="s">
        <v>25</v>
      </c>
      <c r="D1017" s="139"/>
      <c r="E1017" s="140"/>
      <c r="F1017" s="140"/>
      <c r="G1017" s="140"/>
      <c r="H1017" s="140"/>
      <c r="I1017" s="140"/>
      <c r="J1017" s="140"/>
      <c r="K1017" s="140"/>
      <c r="L1017" s="141"/>
    </row>
    <row r="1018" spans="1:18" x14ac:dyDescent="0.35">
      <c r="A1018" s="152"/>
      <c r="B1018" s="150"/>
      <c r="C1018" s="116" t="s">
        <v>29</v>
      </c>
      <c r="D1018" s="117">
        <v>0</v>
      </c>
      <c r="E1018" s="118">
        <v>0</v>
      </c>
      <c r="F1018" s="118">
        <v>0</v>
      </c>
      <c r="G1018" s="118"/>
      <c r="H1018" s="118">
        <v>0</v>
      </c>
      <c r="I1018" s="118">
        <v>0</v>
      </c>
      <c r="J1018" s="118">
        <v>0</v>
      </c>
      <c r="K1018" s="118"/>
      <c r="L1018" s="119">
        <v>0</v>
      </c>
      <c r="M1018" s="49" t="str">
        <f>IFERROR((D1016+E1016+D1018+E1018+D1020+E1020+M1019)/(D1015+E1015),"")</f>
        <v/>
      </c>
      <c r="N1018" s="120" t="str">
        <f>IFERROR((F1016+F1018+F1020+N1019)/F1015,"")</f>
        <v/>
      </c>
      <c r="O1018" s="120" t="str">
        <f>IFERROR((G1016+H1016+G1018+H1018+G1020+H1020+O1019)/(G1015+H1015),"")</f>
        <v/>
      </c>
      <c r="P1018" s="120" t="str">
        <f>IFERROR((I1016+I1018+I1020+P1019)/I1015,"")</f>
        <v/>
      </c>
    </row>
    <row r="1019" spans="1:18" x14ac:dyDescent="0.35">
      <c r="A1019" s="152"/>
      <c r="B1019" s="150"/>
      <c r="C1019" s="139" t="s">
        <v>30</v>
      </c>
      <c r="D1019" s="139"/>
      <c r="E1019" s="140"/>
      <c r="F1019" s="140"/>
      <c r="G1019" s="140"/>
      <c r="H1019" s="140"/>
      <c r="I1019" s="140"/>
      <c r="J1019" s="140"/>
      <c r="K1019" s="140"/>
      <c r="L1019" s="141"/>
      <c r="M1019" s="47"/>
      <c r="N1019" s="110"/>
      <c r="O1019" s="110"/>
      <c r="P1019" s="110"/>
    </row>
    <row r="1020" spans="1:18" x14ac:dyDescent="0.35">
      <c r="A1020" s="152"/>
      <c r="B1020" s="150"/>
      <c r="C1020" s="101" t="s">
        <v>31</v>
      </c>
      <c r="D1020" s="102">
        <v>0</v>
      </c>
      <c r="E1020" s="13">
        <v>0</v>
      </c>
      <c r="F1020" s="13">
        <v>0</v>
      </c>
      <c r="G1020" s="13"/>
      <c r="H1020" s="13">
        <v>0</v>
      </c>
      <c r="I1020" s="13">
        <v>0</v>
      </c>
      <c r="J1020" s="13">
        <v>0</v>
      </c>
      <c r="K1020" s="13"/>
      <c r="L1020" s="103">
        <v>0</v>
      </c>
    </row>
    <row r="1021" spans="1:18" x14ac:dyDescent="0.35">
      <c r="A1021" s="152"/>
      <c r="B1021" s="150"/>
      <c r="C1021" s="159" t="s">
        <v>32</v>
      </c>
      <c r="D1021" s="159"/>
      <c r="E1021" s="160"/>
      <c r="F1021" s="160"/>
      <c r="G1021" s="160"/>
      <c r="H1021" s="160"/>
      <c r="I1021" s="160"/>
      <c r="J1021" s="160"/>
      <c r="K1021" s="160"/>
      <c r="L1021" s="161"/>
      <c r="M1021" s="49" t="str">
        <f>IFERROR((D1016+E1016+D1018+E1018+D1020+E1020+M1022)/(D1015+E1015),"")</f>
        <v/>
      </c>
      <c r="N1021" s="120" t="str">
        <f>IFERROR((F1016+F1018+F1020+N1022)/F1015,"")</f>
        <v/>
      </c>
      <c r="O1021" s="120" t="str">
        <f>IFERROR((G1016+H1016+G1018+H1018+G1020+H1020+O1022)/(G1015+H1015),"")</f>
        <v/>
      </c>
      <c r="P1021" s="120" t="str">
        <f>IFERROR((I1016+I1018+I1020+P1022)/I1015,"")</f>
        <v/>
      </c>
    </row>
    <row r="1022" spans="1:18" x14ac:dyDescent="0.35">
      <c r="A1022" s="152"/>
      <c r="B1022" s="150"/>
      <c r="C1022" s="121" t="s">
        <v>33</v>
      </c>
      <c r="D1022" s="121"/>
      <c r="E1022" s="14"/>
      <c r="F1022" s="14"/>
      <c r="G1022" s="14"/>
      <c r="H1022" s="14"/>
      <c r="I1022" s="14"/>
      <c r="J1022" s="14"/>
      <c r="K1022" s="14"/>
      <c r="L1022" s="122"/>
      <c r="M1022" s="47">
        <f>SUMIF(Working!$A:$A,$A1015,Working!AF:AF)-SUMIF(Working!$A:$A,$A1015,Working!P:P)</f>
        <v>0</v>
      </c>
      <c r="N1022" s="50">
        <f>SUMIF(Working!$A:$A,$A1015,Working!AG:AG)-SUMIF(Working!$A:$A,$A1015,Working!S:S)</f>
        <v>0</v>
      </c>
      <c r="O1022" s="50">
        <f>SUMIF(Working!$A:$A,$A1015,Working!AH:AH)-SUMIF(Working!$A:$A,$A1015,Working!R:R)</f>
        <v>0</v>
      </c>
      <c r="P1022" s="50">
        <f>SUMIF(Working!$A:$A,$A1015,Working!AI:AI)-SUMIF(Working!$A:$A,$A1015,Working!Q:Q)</f>
        <v>0</v>
      </c>
    </row>
    <row r="1023" spans="1:18" x14ac:dyDescent="0.35">
      <c r="A1023" s="152"/>
      <c r="B1023" s="150"/>
      <c r="C1023" s="116" t="s">
        <v>22</v>
      </c>
      <c r="D1023" s="117">
        <v>0</v>
      </c>
      <c r="E1023" s="118">
        <v>0</v>
      </c>
      <c r="F1023" s="118">
        <v>0</v>
      </c>
      <c r="G1023" s="118">
        <v>0</v>
      </c>
      <c r="H1023" s="118">
        <v>0</v>
      </c>
      <c r="I1023" s="118">
        <v>0</v>
      </c>
      <c r="J1023" s="118">
        <v>0</v>
      </c>
      <c r="K1023" s="118">
        <v>0</v>
      </c>
      <c r="L1023" s="119">
        <v>0</v>
      </c>
      <c r="M1023" s="138"/>
      <c r="N1023" s="123"/>
      <c r="O1023" s="123"/>
      <c r="P1023" s="123"/>
      <c r="Q1023" s="123"/>
      <c r="R1023" s="123"/>
    </row>
    <row r="1024" spans="1:18" x14ac:dyDescent="0.35">
      <c r="A1024" s="152"/>
      <c r="B1024" s="150"/>
      <c r="C1024" s="113" t="s">
        <v>24</v>
      </c>
      <c r="D1024" s="113"/>
      <c r="E1024" s="114"/>
      <c r="F1024" s="114"/>
      <c r="G1024" s="114"/>
      <c r="H1024" s="114"/>
      <c r="I1024" s="114"/>
      <c r="J1024" s="114"/>
      <c r="K1024" s="114"/>
      <c r="L1024" s="115"/>
    </row>
    <row r="1025" spans="1:18" x14ac:dyDescent="0.35">
      <c r="A1025" s="151">
        <v>1608151</v>
      </c>
      <c r="B1025" s="149" t="s">
        <v>219</v>
      </c>
      <c r="C1025" s="145" t="s">
        <v>27</v>
      </c>
      <c r="D1025" s="146">
        <v>32000</v>
      </c>
      <c r="E1025" s="147">
        <v>0</v>
      </c>
      <c r="F1025" s="147">
        <v>11000</v>
      </c>
      <c r="G1025" s="147"/>
      <c r="H1025" s="147">
        <v>72890</v>
      </c>
      <c r="I1025" s="147">
        <v>0</v>
      </c>
      <c r="J1025" s="147">
        <v>93100</v>
      </c>
      <c r="K1025" s="147">
        <v>0</v>
      </c>
      <c r="L1025" s="148">
        <v>208990</v>
      </c>
      <c r="M1025" s="47">
        <f>(D1025+E1025)*Q1025</f>
        <v>47188.141783029001</v>
      </c>
      <c r="N1025" s="112">
        <f>F1025*Q1025</f>
        <v>16220.92373791622</v>
      </c>
      <c r="O1025" s="112">
        <f>(G1025+H1025)*Q1025</f>
        <v>107485.73920515575</v>
      </c>
      <c r="P1025" s="112">
        <f>I1025*Q1025</f>
        <v>0</v>
      </c>
      <c r="Q1025" s="14">
        <f>(J1026+J1028+J1030+R1025)/J1025</f>
        <v>1.4746294307196564</v>
      </c>
      <c r="R1025" s="14">
        <v>20</v>
      </c>
    </row>
    <row r="1026" spans="1:18" x14ac:dyDescent="0.35">
      <c r="A1026" s="152"/>
      <c r="B1026" s="150"/>
      <c r="C1026" s="101" t="s">
        <v>28</v>
      </c>
      <c r="D1026" s="102">
        <v>19632</v>
      </c>
      <c r="E1026" s="13">
        <v>0</v>
      </c>
      <c r="F1026" s="13">
        <v>1848</v>
      </c>
      <c r="G1026" s="13"/>
      <c r="H1026" s="13">
        <v>29472</v>
      </c>
      <c r="I1026" s="13">
        <v>0</v>
      </c>
      <c r="J1026" s="13">
        <v>28008</v>
      </c>
      <c r="K1026" s="13">
        <v>0</v>
      </c>
      <c r="L1026" s="103">
        <v>78960</v>
      </c>
      <c r="M1026" s="47">
        <f>M1025-(D1026+E1026+D1028+E1028+D1030+E1030)</f>
        <v>-21623.858216970999</v>
      </c>
      <c r="N1026" s="112">
        <f>N1025-(F1026+F1028+F1030)</f>
        <v>-10286.07626208378</v>
      </c>
      <c r="O1026" s="112">
        <f>O1025-(G1026+H1026+G1028+H1028+G1030+H1030)</f>
        <v>-18434.260794844246</v>
      </c>
      <c r="P1026" s="112">
        <f>P1025-(I1026+I1028+I1030)</f>
        <v>-4920</v>
      </c>
      <c r="Q1026" s="14"/>
      <c r="R1026" s="14"/>
    </row>
    <row r="1027" spans="1:18" x14ac:dyDescent="0.35">
      <c r="A1027" s="152"/>
      <c r="B1027" s="150"/>
      <c r="C1027" s="139" t="s">
        <v>25</v>
      </c>
      <c r="D1027" s="139">
        <v>0.61350000000000005</v>
      </c>
      <c r="E1027" s="140"/>
      <c r="F1027" s="140">
        <v>0.16800000000000001</v>
      </c>
      <c r="G1027" s="140"/>
      <c r="H1027" s="140">
        <v>0.40433529976677185</v>
      </c>
      <c r="I1027" s="140"/>
      <c r="J1027" s="140">
        <v>0.30083780880773364</v>
      </c>
      <c r="K1027" s="140"/>
      <c r="L1027" s="141">
        <v>0.37781712043638449</v>
      </c>
    </row>
    <row r="1028" spans="1:18" x14ac:dyDescent="0.35">
      <c r="A1028" s="152"/>
      <c r="B1028" s="150"/>
      <c r="C1028" s="116" t="s">
        <v>29</v>
      </c>
      <c r="D1028" s="117">
        <v>7248</v>
      </c>
      <c r="E1028" s="118">
        <v>1516</v>
      </c>
      <c r="F1028" s="118">
        <v>24419</v>
      </c>
      <c r="G1028" s="118"/>
      <c r="H1028" s="118">
        <v>82624</v>
      </c>
      <c r="I1028" s="118">
        <v>4920</v>
      </c>
      <c r="J1028" s="118">
        <v>90432</v>
      </c>
      <c r="K1028" s="118">
        <v>28967</v>
      </c>
      <c r="L1028" s="119">
        <v>240126</v>
      </c>
      <c r="M1028" s="49">
        <f>IFERROR((D1026+E1026+D1028+E1028+D1030+E1030+M1029)/(D1025+E1025),"")</f>
        <v>2.1503749999999999</v>
      </c>
      <c r="N1028" s="120">
        <f>IFERROR((F1026+F1028+F1030+N1029)/F1025,"")</f>
        <v>2.4097272727272729</v>
      </c>
      <c r="O1028" s="120">
        <f>IFERROR((G1026+H1026+G1028+H1028+G1030+H1030+O1029)/(G1025+H1025),"")</f>
        <v>1.727534641240225</v>
      </c>
      <c r="P1028" s="120" t="str">
        <f>IFERROR((I1026+I1028+I1030+P1029)/I1025,"")</f>
        <v/>
      </c>
    </row>
    <row r="1029" spans="1:18" x14ac:dyDescent="0.35">
      <c r="A1029" s="152"/>
      <c r="B1029" s="150"/>
      <c r="C1029" s="139" t="s">
        <v>30</v>
      </c>
      <c r="D1029" s="139">
        <v>0.84</v>
      </c>
      <c r="E1029" s="140"/>
      <c r="F1029" s="140">
        <v>2.387909090909091</v>
      </c>
      <c r="G1029" s="140"/>
      <c r="H1029" s="140">
        <v>1.537878995747016</v>
      </c>
      <c r="I1029" s="140"/>
      <c r="J1029" s="140">
        <v>1.2721804511278196</v>
      </c>
      <c r="K1029" s="140"/>
      <c r="L1029" s="141">
        <v>1.5268003253744198</v>
      </c>
      <c r="M1029" s="47"/>
      <c r="N1029" s="110"/>
      <c r="O1029" s="110"/>
      <c r="P1029" s="110"/>
    </row>
    <row r="1030" spans="1:18" x14ac:dyDescent="0.35">
      <c r="A1030" s="152"/>
      <c r="B1030" s="150"/>
      <c r="C1030" s="101" t="s">
        <v>31</v>
      </c>
      <c r="D1030" s="102">
        <v>8736</v>
      </c>
      <c r="E1030" s="13">
        <v>31680</v>
      </c>
      <c r="F1030" s="13">
        <v>240</v>
      </c>
      <c r="G1030" s="13"/>
      <c r="H1030" s="13">
        <v>13824</v>
      </c>
      <c r="I1030" s="13">
        <v>0</v>
      </c>
      <c r="J1030" s="13">
        <v>18828</v>
      </c>
      <c r="K1030" s="13">
        <v>0</v>
      </c>
      <c r="L1030" s="103">
        <v>73308</v>
      </c>
    </row>
    <row r="1031" spans="1:18" x14ac:dyDescent="0.35">
      <c r="A1031" s="152"/>
      <c r="B1031" s="150"/>
      <c r="C1031" s="159" t="s">
        <v>32</v>
      </c>
      <c r="D1031" s="159">
        <v>1.113</v>
      </c>
      <c r="E1031" s="160"/>
      <c r="F1031" s="160">
        <v>2.4097272727272729</v>
      </c>
      <c r="G1031" s="160"/>
      <c r="H1031" s="160">
        <v>1.727534641240225</v>
      </c>
      <c r="I1031" s="160"/>
      <c r="J1031" s="160">
        <v>1.4744146079484426</v>
      </c>
      <c r="K1031" s="160"/>
      <c r="L1031" s="161">
        <v>1.877573089621513</v>
      </c>
      <c r="M1031" s="49">
        <f>IFERROR((D1026+E1026+D1028+E1028+D1030+E1030+M1032)/(D1025+E1025),"")</f>
        <v>2.1503749999999999</v>
      </c>
      <c r="N1031" s="120">
        <f>IFERROR((F1026+F1028+F1030+N1032)/F1025,"")</f>
        <v>2.4097272727272729</v>
      </c>
      <c r="O1031" s="120">
        <f>IFERROR((G1026+H1026+G1028+H1028+G1030+H1030+O1032)/(G1025+H1025),"")</f>
        <v>1.727534641240225</v>
      </c>
      <c r="P1031" s="120" t="str">
        <f>IFERROR((I1026+I1028+I1030+P1032)/I1025,"")</f>
        <v/>
      </c>
    </row>
    <row r="1032" spans="1:18" x14ac:dyDescent="0.35">
      <c r="A1032" s="152"/>
      <c r="B1032" s="150"/>
      <c r="C1032" s="121" t="s">
        <v>33</v>
      </c>
      <c r="D1032" s="121"/>
      <c r="E1032" s="14"/>
      <c r="F1032" s="14"/>
      <c r="G1032" s="14"/>
      <c r="H1032" s="14"/>
      <c r="I1032" s="14"/>
      <c r="J1032" s="14"/>
      <c r="K1032" s="14"/>
      <c r="L1032" s="122"/>
      <c r="M1032" s="47">
        <f>SUMIF(Working!$A:$A,$A1025,Working!AF:AF)-SUMIF(Working!$A:$A,$A1025,Working!P:P)</f>
        <v>0</v>
      </c>
      <c r="N1032" s="50">
        <f>SUMIF(Working!$A:$A,$A1025,Working!AG:AG)-SUMIF(Working!$A:$A,$A1025,Working!S:S)</f>
        <v>0</v>
      </c>
      <c r="O1032" s="50">
        <f>SUMIF(Working!$A:$A,$A1025,Working!AH:AH)-SUMIF(Working!$A:$A,$A1025,Working!R:R)</f>
        <v>0</v>
      </c>
      <c r="P1032" s="50">
        <f>SUMIF(Working!$A:$A,$A1025,Working!AI:AI)-SUMIF(Working!$A:$A,$A1025,Working!Q:Q)</f>
        <v>0</v>
      </c>
    </row>
    <row r="1033" spans="1:18" x14ac:dyDescent="0.35">
      <c r="A1033" s="152"/>
      <c r="B1033" s="150"/>
      <c r="C1033" s="116" t="s">
        <v>22</v>
      </c>
      <c r="D1033" s="117">
        <v>3616</v>
      </c>
      <c r="E1033" s="118">
        <v>33196</v>
      </c>
      <c r="F1033" s="118">
        <v>15507</v>
      </c>
      <c r="G1033" s="118">
        <v>0</v>
      </c>
      <c r="H1033" s="118">
        <v>53030</v>
      </c>
      <c r="I1033" s="118">
        <v>4920</v>
      </c>
      <c r="J1033" s="118">
        <v>44168</v>
      </c>
      <c r="K1033" s="118">
        <v>28967</v>
      </c>
      <c r="L1033" s="119">
        <v>183404</v>
      </c>
      <c r="M1033" s="138"/>
      <c r="N1033" s="123"/>
      <c r="O1033" s="123"/>
      <c r="P1033" s="123"/>
      <c r="Q1033" s="123"/>
      <c r="R1033" s="123"/>
    </row>
    <row r="1034" spans="1:18" x14ac:dyDescent="0.35">
      <c r="A1034" s="152"/>
      <c r="B1034" s="150"/>
      <c r="C1034" s="113" t="s">
        <v>24</v>
      </c>
      <c r="D1034" s="113"/>
      <c r="E1034" s="114"/>
      <c r="F1034" s="114"/>
      <c r="G1034" s="114"/>
      <c r="H1034" s="114"/>
      <c r="I1034" s="114"/>
      <c r="J1034" s="114"/>
      <c r="K1034" s="114"/>
      <c r="L1034" s="115"/>
    </row>
    <row r="1035" spans="1:18" x14ac:dyDescent="0.35">
      <c r="A1035" s="151">
        <v>1608152</v>
      </c>
      <c r="B1035" s="149" t="s">
        <v>245</v>
      </c>
      <c r="C1035" s="145" t="s">
        <v>27</v>
      </c>
      <c r="D1035" s="146">
        <v>280000</v>
      </c>
      <c r="E1035" s="147">
        <v>0</v>
      </c>
      <c r="F1035" s="147">
        <v>190800</v>
      </c>
      <c r="G1035" s="147"/>
      <c r="H1035" s="147">
        <v>70000</v>
      </c>
      <c r="I1035" s="147">
        <v>0</v>
      </c>
      <c r="J1035" s="147">
        <v>0</v>
      </c>
      <c r="K1035" s="147">
        <v>0</v>
      </c>
      <c r="L1035" s="148">
        <v>540800</v>
      </c>
      <c r="M1035" s="47" t="e">
        <f>(D1035+E1035)*Q1035</f>
        <v>#DIV/0!</v>
      </c>
      <c r="N1035" s="112" t="e">
        <f>F1035*Q1035</f>
        <v>#DIV/0!</v>
      </c>
      <c r="O1035" s="112" t="e">
        <f>(G1035+H1035)*Q1035</f>
        <v>#DIV/0!</v>
      </c>
      <c r="P1035" s="112" t="e">
        <f>I1035*Q1035</f>
        <v>#DIV/0!</v>
      </c>
      <c r="Q1035" s="14" t="e">
        <f>(J1036+J1038+J1040+R1035)/J1035</f>
        <v>#DIV/0!</v>
      </c>
      <c r="R1035" s="14">
        <v>20</v>
      </c>
    </row>
    <row r="1036" spans="1:18" x14ac:dyDescent="0.35">
      <c r="A1036" s="152"/>
      <c r="B1036" s="150"/>
      <c r="C1036" s="101" t="s">
        <v>28</v>
      </c>
      <c r="D1036" s="102">
        <v>106020</v>
      </c>
      <c r="E1036" s="13">
        <v>0</v>
      </c>
      <c r="F1036" s="13">
        <v>62124</v>
      </c>
      <c r="G1036" s="13"/>
      <c r="H1036" s="13">
        <v>26508</v>
      </c>
      <c r="I1036" s="13">
        <v>0</v>
      </c>
      <c r="J1036" s="13">
        <v>0</v>
      </c>
      <c r="K1036" s="13">
        <v>0</v>
      </c>
      <c r="L1036" s="103">
        <v>194652</v>
      </c>
      <c r="M1036" s="47" t="e">
        <f>M1035-(D1036+E1036+D1038+E1038+D1040+E1040)</f>
        <v>#DIV/0!</v>
      </c>
      <c r="N1036" s="112" t="e">
        <f>N1035-(F1036+F1038+F1040)</f>
        <v>#DIV/0!</v>
      </c>
      <c r="O1036" s="112" t="e">
        <f>O1035-(G1036+H1036+G1038+H1038+G1040+H1040)</f>
        <v>#DIV/0!</v>
      </c>
      <c r="P1036" s="112" t="e">
        <f>P1035-(I1036+I1038+I1040)</f>
        <v>#DIV/0!</v>
      </c>
      <c r="Q1036" s="14"/>
      <c r="R1036" s="14"/>
    </row>
    <row r="1037" spans="1:18" x14ac:dyDescent="0.35">
      <c r="A1037" s="152"/>
      <c r="B1037" s="150"/>
      <c r="C1037" s="139" t="s">
        <v>25</v>
      </c>
      <c r="D1037" s="139">
        <v>0.37864285714285717</v>
      </c>
      <c r="E1037" s="140"/>
      <c r="F1037" s="140">
        <v>0.32559748427672958</v>
      </c>
      <c r="G1037" s="140"/>
      <c r="H1037" s="140">
        <v>0.37868571428571429</v>
      </c>
      <c r="I1037" s="140"/>
      <c r="J1037" s="140"/>
      <c r="K1037" s="140"/>
      <c r="L1037" s="141">
        <v>0.3599334319526627</v>
      </c>
    </row>
    <row r="1038" spans="1:18" x14ac:dyDescent="0.35">
      <c r="A1038" s="152"/>
      <c r="B1038" s="150"/>
      <c r="C1038" s="116" t="s">
        <v>29</v>
      </c>
      <c r="D1038" s="117">
        <v>18911</v>
      </c>
      <c r="E1038" s="118">
        <v>360</v>
      </c>
      <c r="F1038" s="118">
        <v>45961</v>
      </c>
      <c r="G1038" s="118"/>
      <c r="H1038" s="118">
        <v>6549</v>
      </c>
      <c r="I1038" s="118">
        <v>1776</v>
      </c>
      <c r="J1038" s="118">
        <v>0</v>
      </c>
      <c r="K1038" s="118">
        <v>0</v>
      </c>
      <c r="L1038" s="119">
        <v>73557</v>
      </c>
      <c r="M1038" s="49">
        <f>IFERROR((D1036+E1036+D1038+E1038+D1040+E1040+M1039)/(D1035+E1035),"")</f>
        <v>0.52203928571428571</v>
      </c>
      <c r="N1038" s="120">
        <f>IFERROR((F1036+F1038+F1040+N1039)/F1035,"")</f>
        <v>0.63566561844863734</v>
      </c>
      <c r="O1038" s="120">
        <f>IFERROR((G1036+H1036+G1038+H1038+G1040+H1040+O1039)/(G1035+H1035),"")</f>
        <v>0.60664285714285715</v>
      </c>
      <c r="P1038" s="120" t="str">
        <f>IFERROR((I1036+I1038+I1040+P1039)/I1035,"")</f>
        <v/>
      </c>
    </row>
    <row r="1039" spans="1:18" x14ac:dyDescent="0.35">
      <c r="A1039" s="152"/>
      <c r="B1039" s="150"/>
      <c r="C1039" s="139" t="s">
        <v>30</v>
      </c>
      <c r="D1039" s="139">
        <v>0.44618214285714286</v>
      </c>
      <c r="E1039" s="140"/>
      <c r="F1039" s="140">
        <v>0.56648322851153043</v>
      </c>
      <c r="G1039" s="140"/>
      <c r="H1039" s="140">
        <v>0.47224285714285713</v>
      </c>
      <c r="I1039" s="140"/>
      <c r="J1039" s="140"/>
      <c r="K1039" s="140"/>
      <c r="L1039" s="141">
        <v>0.49594859467455621</v>
      </c>
      <c r="M1039" s="47"/>
      <c r="N1039" s="110"/>
      <c r="O1039" s="110"/>
      <c r="P1039" s="110"/>
    </row>
    <row r="1040" spans="1:18" x14ac:dyDescent="0.35">
      <c r="A1040" s="152"/>
      <c r="B1040" s="150"/>
      <c r="C1040" s="101" t="s">
        <v>31</v>
      </c>
      <c r="D1040" s="102">
        <v>15888</v>
      </c>
      <c r="E1040" s="13">
        <v>4992</v>
      </c>
      <c r="F1040" s="13">
        <v>13200</v>
      </c>
      <c r="G1040" s="13"/>
      <c r="H1040" s="13">
        <v>9408</v>
      </c>
      <c r="I1040" s="13">
        <v>0</v>
      </c>
      <c r="J1040" s="13">
        <v>0</v>
      </c>
      <c r="K1040" s="13">
        <v>0</v>
      </c>
      <c r="L1040" s="103">
        <v>43488</v>
      </c>
    </row>
    <row r="1041" spans="1:18" x14ac:dyDescent="0.35">
      <c r="A1041" s="152"/>
      <c r="B1041" s="150"/>
      <c r="C1041" s="159" t="s">
        <v>32</v>
      </c>
      <c r="D1041" s="159">
        <v>0.50292499999999996</v>
      </c>
      <c r="E1041" s="160"/>
      <c r="F1041" s="160">
        <v>0.63566561844863734</v>
      </c>
      <c r="G1041" s="160"/>
      <c r="H1041" s="160">
        <v>0.60664285714285715</v>
      </c>
      <c r="I1041" s="160"/>
      <c r="J1041" s="160"/>
      <c r="K1041" s="160"/>
      <c r="L1041" s="161">
        <v>0.57636279585798822</v>
      </c>
      <c r="M1041" s="49">
        <f>IFERROR((D1036+E1036+D1038+E1038+D1040+E1040+M1042)/(D1035+E1035),"")</f>
        <v>0.52203928571428571</v>
      </c>
      <c r="N1041" s="120">
        <f>IFERROR((F1036+F1038+F1040+N1042)/F1035,"")</f>
        <v>0.63566561844863734</v>
      </c>
      <c r="O1041" s="120">
        <f>IFERROR((G1036+H1036+G1038+H1038+G1040+H1040+O1042)/(G1035+H1035),"")</f>
        <v>0.60664285714285715</v>
      </c>
      <c r="P1041" s="120" t="str">
        <f>IFERROR((I1036+I1038+I1040+P1042)/I1035,"")</f>
        <v/>
      </c>
    </row>
    <row r="1042" spans="1:18" x14ac:dyDescent="0.35">
      <c r="A1042" s="152"/>
      <c r="B1042" s="150"/>
      <c r="C1042" s="121" t="s">
        <v>33</v>
      </c>
      <c r="D1042" s="121"/>
      <c r="E1042" s="14"/>
      <c r="F1042" s="14"/>
      <c r="G1042" s="14"/>
      <c r="H1042" s="14"/>
      <c r="I1042" s="14"/>
      <c r="J1042" s="14"/>
      <c r="K1042" s="14"/>
      <c r="L1042" s="122"/>
      <c r="M1042" s="47">
        <f>SUMIF(Working!$A:$A,$A1035,Working!AF:AF)-SUMIF(Working!$A:$A,$A1035,Working!P:P)</f>
        <v>0</v>
      </c>
      <c r="N1042" s="50">
        <f>SUMIF(Working!$A:$A,$A1035,Working!AG:AG)-SUMIF(Working!$A:$A,$A1035,Working!S:S)</f>
        <v>0</v>
      </c>
      <c r="O1042" s="50">
        <f>SUMIF(Working!$A:$A,$A1035,Working!AH:AH)-SUMIF(Working!$A:$A,$A1035,Working!R:R)</f>
        <v>0</v>
      </c>
      <c r="P1042" s="50">
        <f>SUMIF(Working!$A:$A,$A1035,Working!AI:AI)-SUMIF(Working!$A:$A,$A1035,Working!Q:Q)</f>
        <v>0</v>
      </c>
    </row>
    <row r="1043" spans="1:18" x14ac:dyDescent="0.35">
      <c r="A1043" s="152"/>
      <c r="B1043" s="150"/>
      <c r="C1043" s="116" t="s">
        <v>22</v>
      </c>
      <c r="D1043" s="117">
        <v>-139181</v>
      </c>
      <c r="E1043" s="118">
        <v>5352</v>
      </c>
      <c r="F1043" s="118">
        <v>-69515</v>
      </c>
      <c r="G1043" s="118">
        <v>0</v>
      </c>
      <c r="H1043" s="118">
        <v>-27535</v>
      </c>
      <c r="I1043" s="118">
        <v>1776</v>
      </c>
      <c r="J1043" s="118">
        <v>0</v>
      </c>
      <c r="K1043" s="118">
        <v>0</v>
      </c>
      <c r="L1043" s="119">
        <v>-229103</v>
      </c>
      <c r="M1043" s="138"/>
      <c r="N1043" s="123"/>
      <c r="O1043" s="123"/>
      <c r="P1043" s="123"/>
      <c r="Q1043" s="123"/>
      <c r="R1043" s="123"/>
    </row>
    <row r="1044" spans="1:18" x14ac:dyDescent="0.35">
      <c r="A1044" s="152"/>
      <c r="B1044" s="150"/>
      <c r="C1044" s="113" t="s">
        <v>24</v>
      </c>
      <c r="D1044" s="113"/>
      <c r="E1044" s="114"/>
      <c r="F1044" s="114"/>
      <c r="G1044" s="114"/>
      <c r="H1044" s="114"/>
      <c r="I1044" s="114"/>
      <c r="J1044" s="114"/>
      <c r="K1044" s="114"/>
      <c r="L1044" s="115"/>
    </row>
    <row r="1045" spans="1:18" x14ac:dyDescent="0.35">
      <c r="A1045" s="151">
        <v>1608153</v>
      </c>
      <c r="B1045" s="149" t="s">
        <v>247</v>
      </c>
      <c r="C1045" s="145" t="s">
        <v>27</v>
      </c>
      <c r="D1045" s="146">
        <v>0</v>
      </c>
      <c r="E1045" s="147">
        <v>0</v>
      </c>
      <c r="F1045" s="147">
        <v>50000</v>
      </c>
      <c r="G1045" s="147"/>
      <c r="H1045" s="147">
        <v>30000</v>
      </c>
      <c r="I1045" s="147">
        <v>0</v>
      </c>
      <c r="J1045" s="147">
        <v>0</v>
      </c>
      <c r="K1045" s="147">
        <v>0</v>
      </c>
      <c r="L1045" s="148">
        <v>80000</v>
      </c>
      <c r="M1045" s="47" t="e">
        <f>(D1045+E1045)*Q1045</f>
        <v>#DIV/0!</v>
      </c>
      <c r="N1045" s="112" t="e">
        <f>F1045*Q1045</f>
        <v>#DIV/0!</v>
      </c>
      <c r="O1045" s="112" t="e">
        <f>(G1045+H1045)*Q1045</f>
        <v>#DIV/0!</v>
      </c>
      <c r="P1045" s="112" t="e">
        <f>I1045*Q1045</f>
        <v>#DIV/0!</v>
      </c>
      <c r="Q1045" s="14" t="e">
        <f>(J1046+J1048+J1050+R1045)/J1045</f>
        <v>#DIV/0!</v>
      </c>
      <c r="R1045" s="14">
        <v>20</v>
      </c>
    </row>
    <row r="1046" spans="1:18" x14ac:dyDescent="0.35">
      <c r="A1046" s="152"/>
      <c r="B1046" s="150"/>
      <c r="C1046" s="101" t="s">
        <v>28</v>
      </c>
      <c r="D1046" s="102">
        <v>936</v>
      </c>
      <c r="E1046" s="13">
        <v>0</v>
      </c>
      <c r="F1046" s="13">
        <v>12628</v>
      </c>
      <c r="G1046" s="13"/>
      <c r="H1046" s="13">
        <v>0</v>
      </c>
      <c r="I1046" s="13">
        <v>0</v>
      </c>
      <c r="J1046" s="13">
        <v>0</v>
      </c>
      <c r="K1046" s="13">
        <v>0</v>
      </c>
      <c r="L1046" s="103">
        <v>13564</v>
      </c>
      <c r="M1046" s="47" t="e">
        <f>M1045-(D1046+E1046+D1048+E1048+D1050+E1050)</f>
        <v>#DIV/0!</v>
      </c>
      <c r="N1046" s="112" t="e">
        <f>N1045-(F1046+F1048+F1050)</f>
        <v>#DIV/0!</v>
      </c>
      <c r="O1046" s="112" t="e">
        <f>O1045-(G1046+H1046+G1048+H1048+G1050+H1050)</f>
        <v>#DIV/0!</v>
      </c>
      <c r="P1046" s="112" t="e">
        <f>P1045-(I1046+I1048+I1050)</f>
        <v>#DIV/0!</v>
      </c>
      <c r="Q1046" s="14"/>
      <c r="R1046" s="14"/>
    </row>
    <row r="1047" spans="1:18" x14ac:dyDescent="0.35">
      <c r="A1047" s="152"/>
      <c r="B1047" s="150"/>
      <c r="C1047" s="139" t="s">
        <v>25</v>
      </c>
      <c r="D1047" s="139"/>
      <c r="E1047" s="140"/>
      <c r="F1047" s="140">
        <v>0.25256000000000001</v>
      </c>
      <c r="G1047" s="140"/>
      <c r="H1047" s="140">
        <v>0</v>
      </c>
      <c r="I1047" s="140"/>
      <c r="J1047" s="140"/>
      <c r="K1047" s="140"/>
      <c r="L1047" s="141">
        <v>0.16955000000000001</v>
      </c>
    </row>
    <row r="1048" spans="1:18" x14ac:dyDescent="0.35">
      <c r="A1048" s="152"/>
      <c r="B1048" s="150"/>
      <c r="C1048" s="116" t="s">
        <v>29</v>
      </c>
      <c r="D1048" s="117">
        <v>43</v>
      </c>
      <c r="E1048" s="118">
        <v>0</v>
      </c>
      <c r="F1048" s="118">
        <v>26632</v>
      </c>
      <c r="G1048" s="118"/>
      <c r="H1048" s="118">
        <v>11442</v>
      </c>
      <c r="I1048" s="118">
        <v>0</v>
      </c>
      <c r="J1048" s="118">
        <v>0</v>
      </c>
      <c r="K1048" s="118">
        <v>0</v>
      </c>
      <c r="L1048" s="119">
        <v>38117</v>
      </c>
      <c r="M1048" s="49" t="str">
        <f>IFERROR((D1046+E1046+D1048+E1048+D1050+E1050+M1049)/(D1045+E1045),"")</f>
        <v/>
      </c>
      <c r="N1048" s="120">
        <f>IFERROR((F1046+F1048+F1050+N1049)/F1045,"")</f>
        <v>1.1293599999999999</v>
      </c>
      <c r="O1048" s="120">
        <f>IFERROR((G1046+H1046+G1048+H1048+G1050+H1050+O1049)/(G1045+H1045),"")</f>
        <v>0.57040000000000002</v>
      </c>
      <c r="P1048" s="120" t="str">
        <f>IFERROR((I1046+I1048+I1050+P1049)/I1045,"")</f>
        <v/>
      </c>
    </row>
    <row r="1049" spans="1:18" x14ac:dyDescent="0.35">
      <c r="A1049" s="152"/>
      <c r="B1049" s="150"/>
      <c r="C1049" s="139" t="s">
        <v>30</v>
      </c>
      <c r="D1049" s="139"/>
      <c r="E1049" s="140"/>
      <c r="F1049" s="140">
        <v>0.78520000000000001</v>
      </c>
      <c r="G1049" s="140"/>
      <c r="H1049" s="140">
        <v>0.38140000000000002</v>
      </c>
      <c r="I1049" s="140"/>
      <c r="J1049" s="140"/>
      <c r="K1049" s="140"/>
      <c r="L1049" s="141">
        <v>0.64601249999999999</v>
      </c>
      <c r="M1049" s="47"/>
      <c r="N1049" s="110"/>
      <c r="O1049" s="110"/>
      <c r="P1049" s="110"/>
    </row>
    <row r="1050" spans="1:18" x14ac:dyDescent="0.35">
      <c r="A1050" s="152"/>
      <c r="B1050" s="150"/>
      <c r="C1050" s="101" t="s">
        <v>31</v>
      </c>
      <c r="D1050" s="102">
        <v>0</v>
      </c>
      <c r="E1050" s="13">
        <v>0</v>
      </c>
      <c r="F1050" s="13">
        <v>17208</v>
      </c>
      <c r="G1050" s="13"/>
      <c r="H1050" s="13">
        <v>5670</v>
      </c>
      <c r="I1050" s="13">
        <v>0</v>
      </c>
      <c r="J1050" s="13">
        <v>0</v>
      </c>
      <c r="K1050" s="13">
        <v>0</v>
      </c>
      <c r="L1050" s="103">
        <v>22878</v>
      </c>
    </row>
    <row r="1051" spans="1:18" x14ac:dyDescent="0.35">
      <c r="A1051" s="152"/>
      <c r="B1051" s="150"/>
      <c r="C1051" s="159" t="s">
        <v>32</v>
      </c>
      <c r="D1051" s="159"/>
      <c r="E1051" s="160"/>
      <c r="F1051" s="160">
        <v>1.1293599999999999</v>
      </c>
      <c r="G1051" s="160"/>
      <c r="H1051" s="160">
        <v>0.57040000000000002</v>
      </c>
      <c r="I1051" s="160"/>
      <c r="J1051" s="160"/>
      <c r="K1051" s="160"/>
      <c r="L1051" s="161">
        <v>0.93198749999999997</v>
      </c>
      <c r="M1051" s="49" t="str">
        <f>IFERROR((D1046+E1046+D1048+E1048+D1050+E1050+M1052)/(D1045+E1045),"")</f>
        <v/>
      </c>
      <c r="N1051" s="120">
        <f>IFERROR((F1046+F1048+F1050+N1052)/F1045,"")</f>
        <v>1.1293599999999999</v>
      </c>
      <c r="O1051" s="120">
        <f>IFERROR((G1046+H1046+G1048+H1048+G1050+H1050+O1052)/(G1045+H1045),"")</f>
        <v>0.57040000000000002</v>
      </c>
      <c r="P1051" s="120" t="str">
        <f>IFERROR((I1046+I1048+I1050+P1052)/I1045,"")</f>
        <v/>
      </c>
    </row>
    <row r="1052" spans="1:18" x14ac:dyDescent="0.35">
      <c r="A1052" s="152"/>
      <c r="B1052" s="150"/>
      <c r="C1052" s="121" t="s">
        <v>33</v>
      </c>
      <c r="D1052" s="121"/>
      <c r="E1052" s="14"/>
      <c r="F1052" s="14"/>
      <c r="G1052" s="14"/>
      <c r="H1052" s="14"/>
      <c r="I1052" s="14"/>
      <c r="J1052" s="14"/>
      <c r="K1052" s="14"/>
      <c r="L1052" s="122"/>
      <c r="M1052" s="47">
        <f>SUMIF(Working!$A:$A,$A1045,Working!AF:AF)-SUMIF(Working!$A:$A,$A1045,Working!P:P)</f>
        <v>0</v>
      </c>
      <c r="N1052" s="50">
        <f>SUMIF(Working!$A:$A,$A1045,Working!AG:AG)-SUMIF(Working!$A:$A,$A1045,Working!S:S)</f>
        <v>0</v>
      </c>
      <c r="O1052" s="50">
        <f>SUMIF(Working!$A:$A,$A1045,Working!AH:AH)-SUMIF(Working!$A:$A,$A1045,Working!R:R)</f>
        <v>0</v>
      </c>
      <c r="P1052" s="50">
        <f>SUMIF(Working!$A:$A,$A1045,Working!AI:AI)-SUMIF(Working!$A:$A,$A1045,Working!Q:Q)</f>
        <v>0</v>
      </c>
    </row>
    <row r="1053" spans="1:18" x14ac:dyDescent="0.35">
      <c r="A1053" s="152"/>
      <c r="B1053" s="150"/>
      <c r="C1053" s="116" t="s">
        <v>22</v>
      </c>
      <c r="D1053" s="117">
        <v>979</v>
      </c>
      <c r="E1053" s="118">
        <v>0</v>
      </c>
      <c r="F1053" s="118">
        <v>6468</v>
      </c>
      <c r="G1053" s="118">
        <v>0</v>
      </c>
      <c r="H1053" s="118">
        <v>-12888</v>
      </c>
      <c r="I1053" s="118">
        <v>0</v>
      </c>
      <c r="J1053" s="118">
        <v>0</v>
      </c>
      <c r="K1053" s="118">
        <v>0</v>
      </c>
      <c r="L1053" s="119">
        <v>-5441</v>
      </c>
      <c r="M1053" s="138"/>
      <c r="N1053" s="123"/>
      <c r="O1053" s="123"/>
      <c r="P1053" s="123"/>
      <c r="Q1053" s="123"/>
      <c r="R1053" s="123"/>
    </row>
    <row r="1054" spans="1:18" x14ac:dyDescent="0.35">
      <c r="A1054" s="152"/>
      <c r="B1054" s="150"/>
      <c r="C1054" s="113" t="s">
        <v>24</v>
      </c>
      <c r="D1054" s="113"/>
      <c r="E1054" s="114"/>
      <c r="F1054" s="114"/>
      <c r="G1054" s="114"/>
      <c r="H1054" s="114"/>
      <c r="I1054" s="114"/>
      <c r="J1054" s="114"/>
      <c r="K1054" s="114"/>
      <c r="L1054" s="115"/>
    </row>
    <row r="1055" spans="1:18" x14ac:dyDescent="0.35">
      <c r="A1055" s="151">
        <v>1608180</v>
      </c>
      <c r="B1055" s="149" t="s">
        <v>203</v>
      </c>
      <c r="C1055" s="145" t="s">
        <v>27</v>
      </c>
      <c r="D1055" s="146">
        <v>0</v>
      </c>
      <c r="E1055" s="147">
        <v>0</v>
      </c>
      <c r="F1055" s="147">
        <v>0</v>
      </c>
      <c r="G1055" s="147"/>
      <c r="H1055" s="147">
        <v>0</v>
      </c>
      <c r="I1055" s="147">
        <v>0</v>
      </c>
      <c r="J1055" s="147">
        <v>0</v>
      </c>
      <c r="K1055" s="147"/>
      <c r="L1055" s="148">
        <v>0</v>
      </c>
      <c r="M1055" s="47" t="e">
        <f>(D1055+E1055)*Q1055</f>
        <v>#DIV/0!</v>
      </c>
      <c r="N1055" s="112" t="e">
        <f>F1055*Q1055</f>
        <v>#DIV/0!</v>
      </c>
      <c r="O1055" s="112" t="e">
        <f>(G1055+H1055)*Q1055</f>
        <v>#DIV/0!</v>
      </c>
      <c r="P1055" s="112" t="e">
        <f>I1055*Q1055</f>
        <v>#DIV/0!</v>
      </c>
      <c r="Q1055" s="14" t="e">
        <f>(J1056+J1058+J1060+R1055)/J1055</f>
        <v>#DIV/0!</v>
      </c>
      <c r="R1055" s="14">
        <v>20</v>
      </c>
    </row>
    <row r="1056" spans="1:18" x14ac:dyDescent="0.35">
      <c r="A1056" s="152"/>
      <c r="B1056" s="150"/>
      <c r="C1056" s="101" t="s">
        <v>28</v>
      </c>
      <c r="D1056" s="102">
        <v>0</v>
      </c>
      <c r="E1056" s="13">
        <v>0</v>
      </c>
      <c r="F1056" s="13">
        <v>0</v>
      </c>
      <c r="G1056" s="13"/>
      <c r="H1056" s="13">
        <v>0</v>
      </c>
      <c r="I1056" s="13">
        <v>0</v>
      </c>
      <c r="J1056" s="13">
        <v>0</v>
      </c>
      <c r="K1056" s="13"/>
      <c r="L1056" s="103">
        <v>0</v>
      </c>
      <c r="M1056" s="47" t="e">
        <f>M1055-(D1056+E1056+D1058+E1058+D1060+E1060)</f>
        <v>#DIV/0!</v>
      </c>
      <c r="N1056" s="112" t="e">
        <f>N1055-(F1056+F1058+F1060)</f>
        <v>#DIV/0!</v>
      </c>
      <c r="O1056" s="112" t="e">
        <f>O1055-(G1056+H1056+G1058+H1058+G1060+H1060)</f>
        <v>#DIV/0!</v>
      </c>
      <c r="P1056" s="112" t="e">
        <f>P1055-(I1056+I1058+I1060)</f>
        <v>#DIV/0!</v>
      </c>
      <c r="Q1056" s="14"/>
      <c r="R1056" s="14"/>
    </row>
    <row r="1057" spans="1:18" x14ac:dyDescent="0.35">
      <c r="A1057" s="152"/>
      <c r="B1057" s="150"/>
      <c r="C1057" s="139" t="s">
        <v>25</v>
      </c>
      <c r="D1057" s="139"/>
      <c r="E1057" s="140"/>
      <c r="F1057" s="140"/>
      <c r="G1057" s="140"/>
      <c r="H1057" s="140"/>
      <c r="I1057" s="140"/>
      <c r="J1057" s="140"/>
      <c r="K1057" s="140"/>
      <c r="L1057" s="141"/>
    </row>
    <row r="1058" spans="1:18" x14ac:dyDescent="0.35">
      <c r="A1058" s="152"/>
      <c r="B1058" s="150"/>
      <c r="C1058" s="116" t="s">
        <v>29</v>
      </c>
      <c r="D1058" s="117">
        <v>0</v>
      </c>
      <c r="E1058" s="118">
        <v>0</v>
      </c>
      <c r="F1058" s="118">
        <v>0</v>
      </c>
      <c r="G1058" s="118"/>
      <c r="H1058" s="118">
        <v>0</v>
      </c>
      <c r="I1058" s="118">
        <v>0</v>
      </c>
      <c r="J1058" s="118">
        <v>0</v>
      </c>
      <c r="K1058" s="118"/>
      <c r="L1058" s="119">
        <v>0</v>
      </c>
      <c r="M1058" s="49" t="str">
        <f>IFERROR((D1056+E1056+D1058+E1058+D1060+E1060+M1059)/(D1055+E1055),"")</f>
        <v/>
      </c>
      <c r="N1058" s="120" t="str">
        <f>IFERROR((F1056+F1058+F1060+N1059)/F1055,"")</f>
        <v/>
      </c>
      <c r="O1058" s="120" t="str">
        <f>IFERROR((G1056+H1056+G1058+H1058+G1060+H1060+O1059)/(G1055+H1055),"")</f>
        <v/>
      </c>
      <c r="P1058" s="120" t="str">
        <f>IFERROR((I1056+I1058+I1060+P1059)/I1055,"")</f>
        <v/>
      </c>
    </row>
    <row r="1059" spans="1:18" x14ac:dyDescent="0.35">
      <c r="A1059" s="152"/>
      <c r="B1059" s="150"/>
      <c r="C1059" s="139" t="s">
        <v>30</v>
      </c>
      <c r="D1059" s="139"/>
      <c r="E1059" s="140"/>
      <c r="F1059" s="140"/>
      <c r="G1059" s="140"/>
      <c r="H1059" s="140"/>
      <c r="I1059" s="140"/>
      <c r="J1059" s="140"/>
      <c r="K1059" s="140"/>
      <c r="L1059" s="141"/>
      <c r="M1059" s="47"/>
      <c r="N1059" s="110"/>
      <c r="O1059" s="110"/>
      <c r="P1059" s="110"/>
    </row>
    <row r="1060" spans="1:18" x14ac:dyDescent="0.35">
      <c r="A1060" s="152"/>
      <c r="B1060" s="150"/>
      <c r="C1060" s="101" t="s">
        <v>31</v>
      </c>
      <c r="D1060" s="102">
        <v>0</v>
      </c>
      <c r="E1060" s="13">
        <v>0</v>
      </c>
      <c r="F1060" s="13">
        <v>0</v>
      </c>
      <c r="G1060" s="13"/>
      <c r="H1060" s="13">
        <v>0</v>
      </c>
      <c r="I1060" s="13">
        <v>0</v>
      </c>
      <c r="J1060" s="13">
        <v>0</v>
      </c>
      <c r="K1060" s="13"/>
      <c r="L1060" s="103">
        <v>0</v>
      </c>
    </row>
    <row r="1061" spans="1:18" x14ac:dyDescent="0.35">
      <c r="A1061" s="152"/>
      <c r="B1061" s="150"/>
      <c r="C1061" s="159" t="s">
        <v>32</v>
      </c>
      <c r="D1061" s="159"/>
      <c r="E1061" s="160"/>
      <c r="F1061" s="160"/>
      <c r="G1061" s="160"/>
      <c r="H1061" s="160"/>
      <c r="I1061" s="160"/>
      <c r="J1061" s="160"/>
      <c r="K1061" s="160"/>
      <c r="L1061" s="161"/>
      <c r="M1061" s="49" t="str">
        <f>IFERROR((D1056+E1056+D1058+E1058+D1060+E1060+M1062)/(D1055+E1055),"")</f>
        <v/>
      </c>
      <c r="N1061" s="120" t="str">
        <f>IFERROR((F1056+F1058+F1060+N1062)/F1055,"")</f>
        <v/>
      </c>
      <c r="O1061" s="120" t="str">
        <f>IFERROR((G1056+H1056+G1058+H1058+G1060+H1060+O1062)/(G1055+H1055),"")</f>
        <v/>
      </c>
      <c r="P1061" s="120" t="str">
        <f>IFERROR((I1056+I1058+I1060+P1062)/I1055,"")</f>
        <v/>
      </c>
    </row>
    <row r="1062" spans="1:18" x14ac:dyDescent="0.35">
      <c r="A1062" s="152"/>
      <c r="B1062" s="150"/>
      <c r="C1062" s="121" t="s">
        <v>33</v>
      </c>
      <c r="D1062" s="121"/>
      <c r="E1062" s="14"/>
      <c r="F1062" s="14"/>
      <c r="G1062" s="14"/>
      <c r="H1062" s="14"/>
      <c r="I1062" s="14"/>
      <c r="J1062" s="14"/>
      <c r="K1062" s="14"/>
      <c r="L1062" s="122"/>
      <c r="M1062" s="47">
        <f>SUMIF(Working!$A:$A,$A1055,Working!AF:AF)-SUMIF(Working!$A:$A,$A1055,Working!P:P)</f>
        <v>0</v>
      </c>
      <c r="N1062" s="50">
        <f>SUMIF(Working!$A:$A,$A1055,Working!AG:AG)-SUMIF(Working!$A:$A,$A1055,Working!S:S)</f>
        <v>0</v>
      </c>
      <c r="O1062" s="50">
        <f>SUMIF(Working!$A:$A,$A1055,Working!AH:AH)-SUMIF(Working!$A:$A,$A1055,Working!R:R)</f>
        <v>0</v>
      </c>
      <c r="P1062" s="50">
        <f>SUMIF(Working!$A:$A,$A1055,Working!AI:AI)-SUMIF(Working!$A:$A,$A1055,Working!Q:Q)</f>
        <v>0</v>
      </c>
    </row>
    <row r="1063" spans="1:18" x14ac:dyDescent="0.35">
      <c r="A1063" s="152"/>
      <c r="B1063" s="150"/>
      <c r="C1063" s="116" t="s">
        <v>22</v>
      </c>
      <c r="D1063" s="117">
        <v>0</v>
      </c>
      <c r="E1063" s="118">
        <v>0</v>
      </c>
      <c r="F1063" s="118">
        <v>0</v>
      </c>
      <c r="G1063" s="118">
        <v>0</v>
      </c>
      <c r="H1063" s="118">
        <v>0</v>
      </c>
      <c r="I1063" s="118">
        <v>0</v>
      </c>
      <c r="J1063" s="118">
        <v>0</v>
      </c>
      <c r="K1063" s="118">
        <v>0</v>
      </c>
      <c r="L1063" s="119">
        <v>0</v>
      </c>
      <c r="M1063" s="138"/>
      <c r="N1063" s="123"/>
      <c r="O1063" s="123"/>
      <c r="P1063" s="123"/>
      <c r="Q1063" s="123"/>
      <c r="R1063" s="123"/>
    </row>
    <row r="1064" spans="1:18" x14ac:dyDescent="0.35">
      <c r="A1064" s="152"/>
      <c r="B1064" s="150"/>
      <c r="C1064" s="113" t="s">
        <v>24</v>
      </c>
      <c r="D1064" s="113"/>
      <c r="E1064" s="114"/>
      <c r="F1064" s="114"/>
      <c r="G1064" s="114"/>
      <c r="H1064" s="114"/>
      <c r="I1064" s="114"/>
      <c r="J1064" s="114"/>
      <c r="K1064" s="114"/>
      <c r="L1064" s="115"/>
    </row>
    <row r="1065" spans="1:18" x14ac:dyDescent="0.35">
      <c r="A1065" s="151">
        <v>1608190</v>
      </c>
      <c r="B1065" s="149" t="s">
        <v>252</v>
      </c>
      <c r="C1065" s="145" t="s">
        <v>27</v>
      </c>
      <c r="D1065" s="146">
        <v>15000</v>
      </c>
      <c r="E1065" s="147">
        <v>0</v>
      </c>
      <c r="F1065" s="147">
        <v>3000</v>
      </c>
      <c r="G1065" s="147"/>
      <c r="H1065" s="147">
        <v>6282</v>
      </c>
      <c r="I1065" s="147">
        <v>0</v>
      </c>
      <c r="J1065" s="147">
        <v>62179</v>
      </c>
      <c r="K1065" s="147">
        <v>0</v>
      </c>
      <c r="L1065" s="148">
        <v>86461</v>
      </c>
      <c r="M1065" s="47">
        <f>(D1065+E1065)*Q1065</f>
        <v>10099.229643448753</v>
      </c>
      <c r="N1065" s="112">
        <f>F1065*Q1065</f>
        <v>2019.8459286897505</v>
      </c>
      <c r="O1065" s="112">
        <f>(G1065+H1065)*Q1065</f>
        <v>4229.5573746763375</v>
      </c>
      <c r="P1065" s="112">
        <f>I1065*Q1065</f>
        <v>0</v>
      </c>
      <c r="Q1065" s="14">
        <f>(J1066+J1068+J1070+R1065)/J1065</f>
        <v>0.67328197622991681</v>
      </c>
      <c r="R1065" s="14">
        <v>20</v>
      </c>
    </row>
    <row r="1066" spans="1:18" x14ac:dyDescent="0.35">
      <c r="A1066" s="152"/>
      <c r="B1066" s="150"/>
      <c r="C1066" s="101" t="s">
        <v>28</v>
      </c>
      <c r="D1066" s="102">
        <v>4374</v>
      </c>
      <c r="E1066" s="13">
        <v>0</v>
      </c>
      <c r="F1066" s="13">
        <v>1146</v>
      </c>
      <c r="G1066" s="13"/>
      <c r="H1066" s="13">
        <v>2364</v>
      </c>
      <c r="I1066" s="13">
        <v>0</v>
      </c>
      <c r="J1066" s="13">
        <v>22763</v>
      </c>
      <c r="K1066" s="13">
        <v>0</v>
      </c>
      <c r="L1066" s="103">
        <v>30647</v>
      </c>
      <c r="M1066" s="47">
        <f>M1065-(D1066+E1066+D1068+E1068+D1070+E1070)</f>
        <v>427.22964344875254</v>
      </c>
      <c r="N1066" s="112">
        <f>N1065-(F1066+F1068+F1070)</f>
        <v>-170.15407131024949</v>
      </c>
      <c r="O1066" s="112">
        <f>O1065-(G1066+H1066+G1068+H1068+G1070+H1070)</f>
        <v>-66.442625323662469</v>
      </c>
      <c r="P1066" s="112">
        <f>P1065-(I1066+I1068+I1070)</f>
        <v>-258</v>
      </c>
      <c r="Q1066" s="14"/>
      <c r="R1066" s="14"/>
    </row>
    <row r="1067" spans="1:18" x14ac:dyDescent="0.35">
      <c r="A1067" s="152"/>
      <c r="B1067" s="150"/>
      <c r="C1067" s="139" t="s">
        <v>25</v>
      </c>
      <c r="D1067" s="139">
        <v>0.29160000000000003</v>
      </c>
      <c r="E1067" s="140"/>
      <c r="F1067" s="140">
        <v>0.38200000000000001</v>
      </c>
      <c r="G1067" s="140"/>
      <c r="H1067" s="140">
        <v>0.37631327602674308</v>
      </c>
      <c r="I1067" s="140"/>
      <c r="J1067" s="140">
        <v>0.36608822914488814</v>
      </c>
      <c r="K1067" s="140"/>
      <c r="L1067" s="141">
        <v>0.35446039254692868</v>
      </c>
    </row>
    <row r="1068" spans="1:18" x14ac:dyDescent="0.35">
      <c r="A1068" s="152"/>
      <c r="B1068" s="150"/>
      <c r="C1068" s="116" t="s">
        <v>29</v>
      </c>
      <c r="D1068" s="117">
        <v>4140</v>
      </c>
      <c r="E1068" s="118">
        <v>0</v>
      </c>
      <c r="F1068" s="118">
        <v>564</v>
      </c>
      <c r="G1068" s="118"/>
      <c r="H1068" s="118">
        <v>1932</v>
      </c>
      <c r="I1068" s="118">
        <v>258</v>
      </c>
      <c r="J1068" s="118">
        <v>18781</v>
      </c>
      <c r="K1068" s="118">
        <v>14052</v>
      </c>
      <c r="L1068" s="119">
        <v>39727</v>
      </c>
      <c r="M1068" s="49">
        <f>IFERROR((D1066+E1066+D1068+E1068+D1070+E1070+M1069)/(D1065+E1065),"")</f>
        <v>0.64480000000000004</v>
      </c>
      <c r="N1068" s="120">
        <f>IFERROR((F1066+F1068+F1070+N1069)/F1065,"")</f>
        <v>0.73</v>
      </c>
      <c r="O1068" s="120">
        <f>IFERROR((G1066+H1066+G1068+H1068+G1070+H1070+O1069)/(G1065+H1065),"")</f>
        <v>0.6838586437440306</v>
      </c>
      <c r="P1068" s="120" t="str">
        <f>IFERROR((I1066+I1068+I1070+P1069)/I1065,"")</f>
        <v/>
      </c>
    </row>
    <row r="1069" spans="1:18" x14ac:dyDescent="0.35">
      <c r="A1069" s="152"/>
      <c r="B1069" s="150"/>
      <c r="C1069" s="139" t="s">
        <v>30</v>
      </c>
      <c r="D1069" s="139">
        <v>0.56759999999999999</v>
      </c>
      <c r="E1069" s="140"/>
      <c r="F1069" s="140">
        <v>0.56999999999999995</v>
      </c>
      <c r="G1069" s="140"/>
      <c r="H1069" s="140">
        <v>0.6838586437440306</v>
      </c>
      <c r="I1069" s="140"/>
      <c r="J1069" s="140">
        <v>0.66813554415477894</v>
      </c>
      <c r="K1069" s="140"/>
      <c r="L1069" s="141">
        <v>0.81393923271764146</v>
      </c>
      <c r="M1069" s="47"/>
      <c r="N1069" s="110"/>
      <c r="O1069" s="110"/>
      <c r="P1069" s="110"/>
    </row>
    <row r="1070" spans="1:18" x14ac:dyDescent="0.35">
      <c r="A1070" s="152"/>
      <c r="B1070" s="150"/>
      <c r="C1070" s="101" t="s">
        <v>31</v>
      </c>
      <c r="D1070" s="102">
        <v>276</v>
      </c>
      <c r="E1070" s="13">
        <v>882</v>
      </c>
      <c r="F1070" s="13">
        <v>480</v>
      </c>
      <c r="G1070" s="13"/>
      <c r="H1070" s="13">
        <v>0</v>
      </c>
      <c r="I1070" s="13">
        <v>0</v>
      </c>
      <c r="J1070" s="13">
        <v>300</v>
      </c>
      <c r="K1070" s="13">
        <v>0</v>
      </c>
      <c r="L1070" s="103">
        <v>1938</v>
      </c>
    </row>
    <row r="1071" spans="1:18" x14ac:dyDescent="0.35">
      <c r="A1071" s="152"/>
      <c r="B1071" s="150"/>
      <c r="C1071" s="159" t="s">
        <v>32</v>
      </c>
      <c r="D1071" s="159">
        <v>0.58599999999999997</v>
      </c>
      <c r="E1071" s="160"/>
      <c r="F1071" s="160">
        <v>0.73</v>
      </c>
      <c r="G1071" s="160"/>
      <c r="H1071" s="160">
        <v>0.6838586437440306</v>
      </c>
      <c r="I1071" s="160"/>
      <c r="J1071" s="160">
        <v>0.67296032422522079</v>
      </c>
      <c r="K1071" s="160"/>
      <c r="L1071" s="161">
        <v>0.83635396305848875</v>
      </c>
      <c r="M1071" s="49">
        <f>IFERROR((D1066+E1066+D1068+E1068+D1070+E1070+M1072)/(D1065+E1065),"")</f>
        <v>0.64480000000000004</v>
      </c>
      <c r="N1071" s="120">
        <f>IFERROR((F1066+F1068+F1070+N1072)/F1065,"")</f>
        <v>0.73</v>
      </c>
      <c r="O1071" s="120">
        <f>IFERROR((G1066+H1066+G1068+H1068+G1070+H1070+O1072)/(G1065+H1065),"")</f>
        <v>0.6838586437440306</v>
      </c>
      <c r="P1071" s="120" t="str">
        <f>IFERROR((I1066+I1068+I1070+P1072)/I1065,"")</f>
        <v/>
      </c>
    </row>
    <row r="1072" spans="1:18" x14ac:dyDescent="0.35">
      <c r="A1072" s="152"/>
      <c r="B1072" s="150"/>
      <c r="C1072" s="121" t="s">
        <v>33</v>
      </c>
      <c r="D1072" s="121"/>
      <c r="E1072" s="14"/>
      <c r="F1072" s="14"/>
      <c r="G1072" s="14"/>
      <c r="H1072" s="14"/>
      <c r="I1072" s="14"/>
      <c r="J1072" s="14"/>
      <c r="K1072" s="14"/>
      <c r="L1072" s="122"/>
      <c r="M1072" s="47">
        <f>SUMIF(Working!$A:$A,$A1065,Working!AF:AF)-SUMIF(Working!$A:$A,$A1065,Working!P:P)</f>
        <v>0</v>
      </c>
      <c r="N1072" s="50">
        <f>SUMIF(Working!$A:$A,$A1065,Working!AG:AG)-SUMIF(Working!$A:$A,$A1065,Working!S:S)</f>
        <v>0</v>
      </c>
      <c r="O1072" s="50">
        <f>SUMIF(Working!$A:$A,$A1065,Working!AH:AH)-SUMIF(Working!$A:$A,$A1065,Working!R:R)</f>
        <v>0</v>
      </c>
      <c r="P1072" s="50">
        <f>SUMIF(Working!$A:$A,$A1065,Working!AI:AI)-SUMIF(Working!$A:$A,$A1065,Working!Q:Q)</f>
        <v>0</v>
      </c>
    </row>
    <row r="1073" spans="1:18" x14ac:dyDescent="0.35">
      <c r="A1073" s="152"/>
      <c r="B1073" s="150"/>
      <c r="C1073" s="116" t="s">
        <v>22</v>
      </c>
      <c r="D1073" s="117">
        <v>-6210</v>
      </c>
      <c r="E1073" s="118">
        <v>882</v>
      </c>
      <c r="F1073" s="118">
        <v>-810</v>
      </c>
      <c r="G1073" s="118">
        <v>0</v>
      </c>
      <c r="H1073" s="118">
        <v>-1986</v>
      </c>
      <c r="I1073" s="118">
        <v>258</v>
      </c>
      <c r="J1073" s="118">
        <v>-20335</v>
      </c>
      <c r="K1073" s="118">
        <v>14052</v>
      </c>
      <c r="L1073" s="119">
        <v>-14149</v>
      </c>
      <c r="M1073" s="138"/>
      <c r="N1073" s="123"/>
      <c r="O1073" s="123"/>
      <c r="P1073" s="123"/>
      <c r="Q1073" s="123"/>
      <c r="R1073" s="123"/>
    </row>
    <row r="1074" spans="1:18" x14ac:dyDescent="0.35">
      <c r="A1074" s="152"/>
      <c r="B1074" s="150"/>
      <c r="C1074" s="113" t="s">
        <v>24</v>
      </c>
      <c r="D1074" s="113"/>
      <c r="E1074" s="114"/>
      <c r="F1074" s="114"/>
      <c r="G1074" s="114"/>
      <c r="H1074" s="114"/>
      <c r="I1074" s="114"/>
      <c r="J1074" s="114"/>
      <c r="K1074" s="114"/>
      <c r="L1074" s="115"/>
    </row>
    <row r="1075" spans="1:18" x14ac:dyDescent="0.35">
      <c r="A1075" s="151">
        <v>1608191</v>
      </c>
      <c r="B1075" s="149" t="s">
        <v>253</v>
      </c>
      <c r="C1075" s="145" t="s">
        <v>27</v>
      </c>
      <c r="D1075" s="146">
        <v>115000</v>
      </c>
      <c r="E1075" s="147">
        <v>0</v>
      </c>
      <c r="F1075" s="147">
        <v>117400</v>
      </c>
      <c r="G1075" s="147"/>
      <c r="H1075" s="147">
        <v>99944</v>
      </c>
      <c r="I1075" s="147">
        <v>0</v>
      </c>
      <c r="J1075" s="147">
        <v>0</v>
      </c>
      <c r="K1075" s="147">
        <v>0</v>
      </c>
      <c r="L1075" s="148">
        <v>332344</v>
      </c>
      <c r="M1075" s="47" t="e">
        <f>(D1075+E1075)*Q1075</f>
        <v>#DIV/0!</v>
      </c>
      <c r="N1075" s="112" t="e">
        <f>F1075*Q1075</f>
        <v>#DIV/0!</v>
      </c>
      <c r="O1075" s="112" t="e">
        <f>(G1075+H1075)*Q1075</f>
        <v>#DIV/0!</v>
      </c>
      <c r="P1075" s="112" t="e">
        <f>I1075*Q1075</f>
        <v>#DIV/0!</v>
      </c>
      <c r="Q1075" s="14" t="e">
        <f>(J1076+J1078+J1080+R1075)/J1075</f>
        <v>#DIV/0!</v>
      </c>
      <c r="R1075" s="14">
        <v>20</v>
      </c>
    </row>
    <row r="1076" spans="1:18" x14ac:dyDescent="0.35">
      <c r="A1076" s="152"/>
      <c r="B1076" s="150"/>
      <c r="C1076" s="101" t="s">
        <v>28</v>
      </c>
      <c r="D1076" s="102">
        <v>35976</v>
      </c>
      <c r="E1076" s="13">
        <v>0</v>
      </c>
      <c r="F1076" s="13">
        <v>25961</v>
      </c>
      <c r="G1076" s="13"/>
      <c r="H1076" s="13">
        <v>39078</v>
      </c>
      <c r="I1076" s="13">
        <v>0</v>
      </c>
      <c r="J1076" s="13">
        <v>0</v>
      </c>
      <c r="K1076" s="13">
        <v>0</v>
      </c>
      <c r="L1076" s="103">
        <v>101015</v>
      </c>
      <c r="M1076" s="47" t="e">
        <f>M1075-(D1076+E1076+D1078+E1078+D1080+E1080)</f>
        <v>#DIV/0!</v>
      </c>
      <c r="N1076" s="112" t="e">
        <f>N1075-(F1076+F1078+F1080)</f>
        <v>#DIV/0!</v>
      </c>
      <c r="O1076" s="112" t="e">
        <f>O1075-(G1076+H1076+G1078+H1078+G1080+H1080)</f>
        <v>#DIV/0!</v>
      </c>
      <c r="P1076" s="112" t="e">
        <f>P1075-(I1076+I1078+I1080)</f>
        <v>#DIV/0!</v>
      </c>
      <c r="Q1076" s="14"/>
      <c r="R1076" s="14"/>
    </row>
    <row r="1077" spans="1:18" x14ac:dyDescent="0.35">
      <c r="A1077" s="152"/>
      <c r="B1077" s="150"/>
      <c r="C1077" s="139" t="s">
        <v>25</v>
      </c>
      <c r="D1077" s="139">
        <v>0.31283478260869563</v>
      </c>
      <c r="E1077" s="140"/>
      <c r="F1077" s="140">
        <v>0.2211328790459966</v>
      </c>
      <c r="G1077" s="140"/>
      <c r="H1077" s="140">
        <v>0.39099895941727369</v>
      </c>
      <c r="I1077" s="140"/>
      <c r="J1077" s="140"/>
      <c r="K1077" s="140"/>
      <c r="L1077" s="141">
        <v>0.3039471150374311</v>
      </c>
    </row>
    <row r="1078" spans="1:18" x14ac:dyDescent="0.35">
      <c r="A1078" s="152"/>
      <c r="B1078" s="150"/>
      <c r="C1078" s="116" t="s">
        <v>29</v>
      </c>
      <c r="D1078" s="117">
        <v>34425</v>
      </c>
      <c r="E1078" s="118">
        <v>9354</v>
      </c>
      <c r="F1078" s="118">
        <v>35408</v>
      </c>
      <c r="G1078" s="118"/>
      <c r="H1078" s="118">
        <v>31430</v>
      </c>
      <c r="I1078" s="118">
        <v>6840</v>
      </c>
      <c r="J1078" s="118">
        <v>0</v>
      </c>
      <c r="K1078" s="118">
        <v>0</v>
      </c>
      <c r="L1078" s="119">
        <v>117457</v>
      </c>
      <c r="M1078" s="49">
        <f>IFERROR((D1076+E1076+D1078+E1078+D1080+E1080+M1079)/(D1075+E1075),"")</f>
        <v>0.92735652173913041</v>
      </c>
      <c r="N1078" s="120">
        <f>IFERROR((F1076+F1078+F1080+N1079)/F1075,"")</f>
        <v>0.85861158432708684</v>
      </c>
      <c r="O1078" s="120">
        <f>IFERROR((G1076+H1076+G1078+H1078+G1080+H1080+O1079)/(G1075+H1075),"")</f>
        <v>0.72648683262627067</v>
      </c>
      <c r="P1078" s="120" t="str">
        <f>IFERROR((I1076+I1078+I1080+P1079)/I1075,"")</f>
        <v/>
      </c>
    </row>
    <row r="1079" spans="1:18" x14ac:dyDescent="0.35">
      <c r="A1079" s="152"/>
      <c r="B1079" s="150"/>
      <c r="C1079" s="139" t="s">
        <v>30</v>
      </c>
      <c r="D1079" s="139">
        <v>0.61218260869565222</v>
      </c>
      <c r="E1079" s="140"/>
      <c r="F1079" s="140">
        <v>0.52273424190800677</v>
      </c>
      <c r="G1079" s="140"/>
      <c r="H1079" s="140">
        <v>0.70547506603698074</v>
      </c>
      <c r="I1079" s="140"/>
      <c r="J1079" s="140"/>
      <c r="K1079" s="140"/>
      <c r="L1079" s="141">
        <v>0.65736706545025636</v>
      </c>
      <c r="M1079" s="47"/>
      <c r="N1079" s="110"/>
      <c r="O1079" s="110"/>
      <c r="P1079" s="110"/>
    </row>
    <row r="1080" spans="1:18" x14ac:dyDescent="0.35">
      <c r="A1080" s="152"/>
      <c r="B1080" s="150"/>
      <c r="C1080" s="101" t="s">
        <v>31</v>
      </c>
      <c r="D1080" s="102">
        <v>26891</v>
      </c>
      <c r="E1080" s="13">
        <v>0</v>
      </c>
      <c r="F1080" s="13">
        <v>39432</v>
      </c>
      <c r="G1080" s="13"/>
      <c r="H1080" s="13">
        <v>2100</v>
      </c>
      <c r="I1080" s="13">
        <v>0</v>
      </c>
      <c r="J1080" s="13">
        <v>0</v>
      </c>
      <c r="K1080" s="13">
        <v>0</v>
      </c>
      <c r="L1080" s="103">
        <v>68423</v>
      </c>
    </row>
    <row r="1081" spans="1:18" x14ac:dyDescent="0.35">
      <c r="A1081" s="152"/>
      <c r="B1081" s="150"/>
      <c r="C1081" s="159" t="s">
        <v>32</v>
      </c>
      <c r="D1081" s="159">
        <v>0.84601739130434783</v>
      </c>
      <c r="E1081" s="160"/>
      <c r="F1081" s="160">
        <v>0.85861158432708684</v>
      </c>
      <c r="G1081" s="160"/>
      <c r="H1081" s="160">
        <v>0.72648683262627067</v>
      </c>
      <c r="I1081" s="160"/>
      <c r="J1081" s="160"/>
      <c r="K1081" s="160"/>
      <c r="L1081" s="161">
        <v>0.8632471174445755</v>
      </c>
      <c r="M1081" s="49">
        <f>IFERROR((D1076+E1076+D1078+E1078+D1080+E1080+M1082)/(D1075+E1075),"")</f>
        <v>0.92735652173913041</v>
      </c>
      <c r="N1081" s="120">
        <f>IFERROR((F1076+F1078+F1080+N1082)/F1075,"")</f>
        <v>0.85861158432708684</v>
      </c>
      <c r="O1081" s="120">
        <f>IFERROR((G1076+H1076+G1078+H1078+G1080+H1080+O1082)/(G1075+H1075),"")</f>
        <v>0.72648683262627067</v>
      </c>
      <c r="P1081" s="120" t="str">
        <f>IFERROR((I1076+I1078+I1080+P1082)/I1075,"")</f>
        <v/>
      </c>
    </row>
    <row r="1082" spans="1:18" x14ac:dyDescent="0.35">
      <c r="A1082" s="152"/>
      <c r="B1082" s="150"/>
      <c r="C1082" s="121" t="s">
        <v>33</v>
      </c>
      <c r="D1082" s="121"/>
      <c r="E1082" s="14"/>
      <c r="F1082" s="14"/>
      <c r="G1082" s="14"/>
      <c r="H1082" s="14"/>
      <c r="I1082" s="14"/>
      <c r="J1082" s="14"/>
      <c r="K1082" s="14"/>
      <c r="L1082" s="122"/>
      <c r="M1082" s="47">
        <f>SUMIF(Working!$A:$A,$A1075,Working!AF:AF)-SUMIF(Working!$A:$A,$A1075,Working!P:P)</f>
        <v>0</v>
      </c>
      <c r="N1082" s="50">
        <f>SUMIF(Working!$A:$A,$A1075,Working!AG:AG)-SUMIF(Working!$A:$A,$A1075,Working!S:S)</f>
        <v>0</v>
      </c>
      <c r="O1082" s="50">
        <f>SUMIF(Working!$A:$A,$A1075,Working!AH:AH)-SUMIF(Working!$A:$A,$A1075,Working!R:R)</f>
        <v>0</v>
      </c>
      <c r="P1082" s="50">
        <f>SUMIF(Working!$A:$A,$A1075,Working!AI:AI)-SUMIF(Working!$A:$A,$A1075,Working!Q:Q)</f>
        <v>0</v>
      </c>
    </row>
    <row r="1083" spans="1:18" x14ac:dyDescent="0.35">
      <c r="A1083" s="152"/>
      <c r="B1083" s="150"/>
      <c r="C1083" s="116" t="s">
        <v>22</v>
      </c>
      <c r="D1083" s="117">
        <v>-17708</v>
      </c>
      <c r="E1083" s="118">
        <v>9354</v>
      </c>
      <c r="F1083" s="118">
        <v>-16599</v>
      </c>
      <c r="G1083" s="118">
        <v>0</v>
      </c>
      <c r="H1083" s="118">
        <v>-27336</v>
      </c>
      <c r="I1083" s="118">
        <v>6840</v>
      </c>
      <c r="J1083" s="118">
        <v>0</v>
      </c>
      <c r="K1083" s="118">
        <v>0</v>
      </c>
      <c r="L1083" s="119">
        <v>-45449</v>
      </c>
      <c r="M1083" s="138"/>
      <c r="N1083" s="123"/>
      <c r="O1083" s="123"/>
      <c r="P1083" s="123"/>
      <c r="Q1083" s="123"/>
      <c r="R1083" s="123"/>
    </row>
    <row r="1084" spans="1:18" x14ac:dyDescent="0.35">
      <c r="A1084" s="152"/>
      <c r="B1084" s="150"/>
      <c r="C1084" s="113" t="s">
        <v>24</v>
      </c>
      <c r="D1084" s="113"/>
      <c r="E1084" s="114"/>
      <c r="F1084" s="114"/>
      <c r="G1084" s="114"/>
      <c r="H1084" s="114"/>
      <c r="I1084" s="114"/>
      <c r="J1084" s="114"/>
      <c r="K1084" s="114"/>
      <c r="L1084" s="115"/>
    </row>
    <row r="1085" spans="1:18" x14ac:dyDescent="0.35">
      <c r="A1085" s="151">
        <v>1608193</v>
      </c>
      <c r="B1085" s="149" t="s">
        <v>254</v>
      </c>
      <c r="C1085" s="145" t="s">
        <v>27</v>
      </c>
      <c r="D1085" s="146">
        <v>9600</v>
      </c>
      <c r="E1085" s="147">
        <v>0</v>
      </c>
      <c r="F1085" s="147">
        <v>0</v>
      </c>
      <c r="G1085" s="147"/>
      <c r="H1085" s="147">
        <v>19937</v>
      </c>
      <c r="I1085" s="147">
        <v>0</v>
      </c>
      <c r="J1085" s="147">
        <v>0</v>
      </c>
      <c r="K1085" s="147">
        <v>0</v>
      </c>
      <c r="L1085" s="148">
        <v>29537</v>
      </c>
      <c r="M1085" s="47" t="e">
        <f>(D1085+E1085)*Q1085</f>
        <v>#DIV/0!</v>
      </c>
      <c r="N1085" s="112" t="e">
        <f>F1085*Q1085</f>
        <v>#DIV/0!</v>
      </c>
      <c r="O1085" s="112" t="e">
        <f>(G1085+H1085)*Q1085</f>
        <v>#DIV/0!</v>
      </c>
      <c r="P1085" s="112" t="e">
        <f>I1085*Q1085</f>
        <v>#DIV/0!</v>
      </c>
      <c r="Q1085" s="14" t="e">
        <f>(J1086+J1088+J1090+R1085)/J1085</f>
        <v>#DIV/0!</v>
      </c>
      <c r="R1085" s="14">
        <v>20</v>
      </c>
    </row>
    <row r="1086" spans="1:18" x14ac:dyDescent="0.35">
      <c r="A1086" s="152"/>
      <c r="B1086" s="150"/>
      <c r="C1086" s="101" t="s">
        <v>28</v>
      </c>
      <c r="D1086" s="102">
        <v>3270</v>
      </c>
      <c r="E1086" s="13">
        <v>0</v>
      </c>
      <c r="F1086" s="13">
        <v>0</v>
      </c>
      <c r="G1086" s="13"/>
      <c r="H1086" s="13">
        <v>8535</v>
      </c>
      <c r="I1086" s="13">
        <v>0</v>
      </c>
      <c r="J1086" s="13">
        <v>0</v>
      </c>
      <c r="K1086" s="13">
        <v>0</v>
      </c>
      <c r="L1086" s="103">
        <v>11805</v>
      </c>
      <c r="M1086" s="47" t="e">
        <f>M1085-(D1086+E1086+D1088+E1088+D1090+E1090)</f>
        <v>#DIV/0!</v>
      </c>
      <c r="N1086" s="112" t="e">
        <f>N1085-(F1086+F1088+F1090)</f>
        <v>#DIV/0!</v>
      </c>
      <c r="O1086" s="112" t="e">
        <f>O1085-(G1086+H1086+G1088+H1088+G1090+H1090)</f>
        <v>#DIV/0!</v>
      </c>
      <c r="P1086" s="112" t="e">
        <f>P1085-(I1086+I1088+I1090)</f>
        <v>#DIV/0!</v>
      </c>
      <c r="Q1086" s="14"/>
      <c r="R1086" s="14"/>
    </row>
    <row r="1087" spans="1:18" x14ac:dyDescent="0.35">
      <c r="A1087" s="152"/>
      <c r="B1087" s="150"/>
      <c r="C1087" s="139" t="s">
        <v>25</v>
      </c>
      <c r="D1087" s="139">
        <v>0.34062500000000001</v>
      </c>
      <c r="E1087" s="140"/>
      <c r="F1087" s="140"/>
      <c r="G1087" s="140"/>
      <c r="H1087" s="140">
        <v>0.42809851030746854</v>
      </c>
      <c r="I1087" s="140"/>
      <c r="J1087" s="140"/>
      <c r="K1087" s="140"/>
      <c r="L1087" s="141">
        <v>0.39966821275011005</v>
      </c>
    </row>
    <row r="1088" spans="1:18" x14ac:dyDescent="0.35">
      <c r="A1088" s="152"/>
      <c r="B1088" s="150"/>
      <c r="C1088" s="116" t="s">
        <v>29</v>
      </c>
      <c r="D1088" s="117">
        <v>5931</v>
      </c>
      <c r="E1088" s="118">
        <v>21253</v>
      </c>
      <c r="F1088" s="118">
        <v>0</v>
      </c>
      <c r="G1088" s="118"/>
      <c r="H1088" s="118">
        <v>13207</v>
      </c>
      <c r="I1088" s="118">
        <v>4332</v>
      </c>
      <c r="J1088" s="118">
        <v>0</v>
      </c>
      <c r="K1088" s="118">
        <v>0</v>
      </c>
      <c r="L1088" s="119">
        <v>44723</v>
      </c>
      <c r="M1088" s="49">
        <f>IFERROR((D1086+E1086+D1088+E1088+D1090+E1090+M1089)/(D1085+E1085),"")</f>
        <v>3.1910416666666666</v>
      </c>
      <c r="N1088" s="120" t="str">
        <f>IFERROR((F1086+F1088+F1090+N1089)/F1085,"")</f>
        <v/>
      </c>
      <c r="O1088" s="120">
        <f>IFERROR((G1086+H1086+G1088+H1088+G1090+H1090+O1089)/(G1085+H1085),"")</f>
        <v>1.0905351858353816</v>
      </c>
      <c r="P1088" s="120" t="str">
        <f>IFERROR((I1086+I1088+I1090+P1089)/I1085,"")</f>
        <v/>
      </c>
    </row>
    <row r="1089" spans="1:18" x14ac:dyDescent="0.35">
      <c r="A1089" s="152"/>
      <c r="B1089" s="150"/>
      <c r="C1089" s="139" t="s">
        <v>30</v>
      </c>
      <c r="D1089" s="139">
        <v>0.95843750000000005</v>
      </c>
      <c r="E1089" s="140"/>
      <c r="F1089" s="140"/>
      <c r="G1089" s="140"/>
      <c r="H1089" s="140">
        <v>1.0905351858353816</v>
      </c>
      <c r="I1089" s="140"/>
      <c r="J1089" s="140"/>
      <c r="K1089" s="140"/>
      <c r="L1089" s="141">
        <v>1.9138030267122592</v>
      </c>
      <c r="M1089" s="47"/>
      <c r="N1089" s="110"/>
      <c r="O1089" s="110"/>
      <c r="P1089" s="110"/>
    </row>
    <row r="1090" spans="1:18" x14ac:dyDescent="0.35">
      <c r="A1090" s="152"/>
      <c r="B1090" s="150"/>
      <c r="C1090" s="101" t="s">
        <v>31</v>
      </c>
      <c r="D1090" s="102">
        <v>180</v>
      </c>
      <c r="E1090" s="13">
        <v>0</v>
      </c>
      <c r="F1090" s="13">
        <v>0</v>
      </c>
      <c r="G1090" s="13"/>
      <c r="H1090" s="13">
        <v>0</v>
      </c>
      <c r="I1090" s="13">
        <v>0</v>
      </c>
      <c r="J1090" s="13">
        <v>0</v>
      </c>
      <c r="K1090" s="13">
        <v>0</v>
      </c>
      <c r="L1090" s="103">
        <v>180</v>
      </c>
    </row>
    <row r="1091" spans="1:18" x14ac:dyDescent="0.35">
      <c r="A1091" s="152"/>
      <c r="B1091" s="150"/>
      <c r="C1091" s="159" t="s">
        <v>32</v>
      </c>
      <c r="D1091" s="159">
        <v>0.97718749999999999</v>
      </c>
      <c r="E1091" s="160"/>
      <c r="F1091" s="160"/>
      <c r="G1091" s="160"/>
      <c r="H1091" s="160">
        <v>1.0905351858353816</v>
      </c>
      <c r="I1091" s="160"/>
      <c r="J1091" s="160"/>
      <c r="K1091" s="160"/>
      <c r="L1091" s="161">
        <v>1.9198970782408504</v>
      </c>
      <c r="M1091" s="49">
        <f>IFERROR((D1086+E1086+D1088+E1088+D1090+E1090+M1092)/(D1085+E1085),"")</f>
        <v>3.1910416666666666</v>
      </c>
      <c r="N1091" s="120" t="str">
        <f>IFERROR((F1086+F1088+F1090+N1092)/F1085,"")</f>
        <v/>
      </c>
      <c r="O1091" s="120">
        <f>IFERROR((G1086+H1086+G1088+H1088+G1090+H1090+O1092)/(G1085+H1085),"")</f>
        <v>1.0905351858353816</v>
      </c>
      <c r="P1091" s="120" t="str">
        <f>IFERROR((I1086+I1088+I1090+P1092)/I1085,"")</f>
        <v/>
      </c>
    </row>
    <row r="1092" spans="1:18" x14ac:dyDescent="0.35">
      <c r="A1092" s="152"/>
      <c r="B1092" s="150"/>
      <c r="C1092" s="121" t="s">
        <v>33</v>
      </c>
      <c r="D1092" s="121"/>
      <c r="E1092" s="14"/>
      <c r="F1092" s="14"/>
      <c r="G1092" s="14"/>
      <c r="H1092" s="14"/>
      <c r="I1092" s="14"/>
      <c r="J1092" s="14"/>
      <c r="K1092" s="14"/>
      <c r="L1092" s="122"/>
      <c r="M1092" s="47">
        <f>SUMIF(Working!$A:$A,$A1085,Working!AF:AF)-SUMIF(Working!$A:$A,$A1085,Working!P:P)</f>
        <v>0</v>
      </c>
      <c r="N1092" s="50">
        <f>SUMIF(Working!$A:$A,$A1085,Working!AG:AG)-SUMIF(Working!$A:$A,$A1085,Working!S:S)</f>
        <v>0</v>
      </c>
      <c r="O1092" s="50">
        <f>SUMIF(Working!$A:$A,$A1085,Working!AH:AH)-SUMIF(Working!$A:$A,$A1085,Working!R:R)</f>
        <v>0</v>
      </c>
      <c r="P1092" s="50">
        <f>SUMIF(Working!$A:$A,$A1085,Working!AI:AI)-SUMIF(Working!$A:$A,$A1085,Working!Q:Q)</f>
        <v>0</v>
      </c>
    </row>
    <row r="1093" spans="1:18" x14ac:dyDescent="0.35">
      <c r="A1093" s="152"/>
      <c r="B1093" s="150"/>
      <c r="C1093" s="116" t="s">
        <v>22</v>
      </c>
      <c r="D1093" s="117">
        <v>-219</v>
      </c>
      <c r="E1093" s="118">
        <v>21253</v>
      </c>
      <c r="F1093" s="118">
        <v>0</v>
      </c>
      <c r="G1093" s="118">
        <v>0</v>
      </c>
      <c r="H1093" s="118">
        <v>1805</v>
      </c>
      <c r="I1093" s="118">
        <v>4332</v>
      </c>
      <c r="J1093" s="118">
        <v>0</v>
      </c>
      <c r="K1093" s="118">
        <v>0</v>
      </c>
      <c r="L1093" s="119">
        <v>27171</v>
      </c>
      <c r="M1093" s="138"/>
      <c r="N1093" s="123"/>
      <c r="O1093" s="123"/>
      <c r="P1093" s="123"/>
      <c r="Q1093" s="123"/>
      <c r="R1093" s="123"/>
    </row>
    <row r="1094" spans="1:18" x14ac:dyDescent="0.35">
      <c r="A1094" s="152"/>
      <c r="B1094" s="150"/>
      <c r="C1094" s="113" t="s">
        <v>24</v>
      </c>
      <c r="D1094" s="113"/>
      <c r="E1094" s="114"/>
      <c r="F1094" s="114"/>
      <c r="G1094" s="114"/>
      <c r="H1094" s="114"/>
      <c r="I1094" s="114"/>
      <c r="J1094" s="114"/>
      <c r="K1094" s="114"/>
      <c r="L1094" s="115"/>
    </row>
    <row r="1095" spans="1:18" x14ac:dyDescent="0.35">
      <c r="A1095" s="151">
        <v>1609204</v>
      </c>
      <c r="B1095" s="149" t="s">
        <v>257</v>
      </c>
      <c r="C1095" s="145" t="s">
        <v>27</v>
      </c>
      <c r="D1095" s="146">
        <v>0</v>
      </c>
      <c r="E1095" s="147">
        <v>0</v>
      </c>
      <c r="F1095" s="147">
        <v>0</v>
      </c>
      <c r="G1095" s="147"/>
      <c r="H1095" s="147">
        <v>0</v>
      </c>
      <c r="I1095" s="147">
        <v>0</v>
      </c>
      <c r="J1095" s="147">
        <v>0</v>
      </c>
      <c r="K1095" s="147">
        <v>0</v>
      </c>
      <c r="L1095" s="148">
        <v>0</v>
      </c>
      <c r="M1095" s="47" t="e">
        <f>(D1095+E1095)*Q1095</f>
        <v>#DIV/0!</v>
      </c>
      <c r="N1095" s="112" t="e">
        <f>F1095*Q1095</f>
        <v>#DIV/0!</v>
      </c>
      <c r="O1095" s="112" t="e">
        <f>(G1095+H1095)*Q1095</f>
        <v>#DIV/0!</v>
      </c>
      <c r="P1095" s="112" t="e">
        <f>I1095*Q1095</f>
        <v>#DIV/0!</v>
      </c>
      <c r="Q1095" s="14" t="e">
        <f>(J1096+J1098+J1100+R1095)/J1095</f>
        <v>#DIV/0!</v>
      </c>
      <c r="R1095" s="14">
        <v>20</v>
      </c>
    </row>
    <row r="1096" spans="1:18" x14ac:dyDescent="0.35">
      <c r="A1096" s="152"/>
      <c r="B1096" s="150"/>
      <c r="C1096" s="101" t="s">
        <v>28</v>
      </c>
      <c r="D1096" s="102">
        <v>0</v>
      </c>
      <c r="E1096" s="13">
        <v>0</v>
      </c>
      <c r="F1096" s="13">
        <v>0</v>
      </c>
      <c r="G1096" s="13"/>
      <c r="H1096" s="13">
        <v>0</v>
      </c>
      <c r="I1096" s="13">
        <v>0</v>
      </c>
      <c r="J1096" s="13">
        <v>0</v>
      </c>
      <c r="K1096" s="13">
        <v>0</v>
      </c>
      <c r="L1096" s="103">
        <v>0</v>
      </c>
      <c r="M1096" s="47" t="e">
        <f>M1095-(D1096+E1096+D1098+E1098+D1100+E1100)</f>
        <v>#DIV/0!</v>
      </c>
      <c r="N1096" s="112" t="e">
        <f>N1095-(F1096+F1098+F1100)</f>
        <v>#DIV/0!</v>
      </c>
      <c r="O1096" s="112" t="e">
        <f>O1095-(G1096+H1096+G1098+H1098+G1100+H1100)</f>
        <v>#DIV/0!</v>
      </c>
      <c r="P1096" s="112" t="e">
        <f>P1095-(I1096+I1098+I1100)</f>
        <v>#DIV/0!</v>
      </c>
      <c r="Q1096" s="14"/>
      <c r="R1096" s="14"/>
    </row>
    <row r="1097" spans="1:18" x14ac:dyDescent="0.35">
      <c r="A1097" s="152"/>
      <c r="B1097" s="150"/>
      <c r="C1097" s="139" t="s">
        <v>25</v>
      </c>
      <c r="D1097" s="139"/>
      <c r="E1097" s="140"/>
      <c r="F1097" s="140"/>
      <c r="G1097" s="140"/>
      <c r="H1097" s="140"/>
      <c r="I1097" s="140"/>
      <c r="J1097" s="140"/>
      <c r="K1097" s="140"/>
      <c r="L1097" s="141"/>
    </row>
    <row r="1098" spans="1:18" x14ac:dyDescent="0.35">
      <c r="A1098" s="152"/>
      <c r="B1098" s="150"/>
      <c r="C1098" s="116" t="s">
        <v>29</v>
      </c>
      <c r="D1098" s="117">
        <v>7</v>
      </c>
      <c r="E1098" s="118">
        <v>108</v>
      </c>
      <c r="F1098" s="118">
        <v>110</v>
      </c>
      <c r="G1098" s="118"/>
      <c r="H1098" s="118">
        <v>6</v>
      </c>
      <c r="I1098" s="118">
        <v>0</v>
      </c>
      <c r="J1098" s="118">
        <v>187</v>
      </c>
      <c r="K1098" s="118">
        <v>0</v>
      </c>
      <c r="L1098" s="119">
        <v>418</v>
      </c>
      <c r="M1098" s="49" t="str">
        <f>IFERROR((D1096+E1096+D1098+E1098+D1100+E1100+M1099)/(D1095+E1095),"")</f>
        <v/>
      </c>
      <c r="N1098" s="120" t="str">
        <f>IFERROR((F1096+F1098+F1100+N1099)/F1095,"")</f>
        <v/>
      </c>
      <c r="O1098" s="120" t="str">
        <f>IFERROR((G1096+H1096+G1098+H1098+G1100+H1100+O1099)/(G1095+H1095),"")</f>
        <v/>
      </c>
      <c r="P1098" s="120" t="str">
        <f>IFERROR((I1096+I1098+I1100+P1099)/I1095,"")</f>
        <v/>
      </c>
    </row>
    <row r="1099" spans="1:18" x14ac:dyDescent="0.35">
      <c r="A1099" s="152"/>
      <c r="B1099" s="150"/>
      <c r="C1099" s="139" t="s">
        <v>30</v>
      </c>
      <c r="D1099" s="139"/>
      <c r="E1099" s="140"/>
      <c r="F1099" s="140"/>
      <c r="G1099" s="140"/>
      <c r="H1099" s="140"/>
      <c r="I1099" s="140"/>
      <c r="J1099" s="140"/>
      <c r="K1099" s="140"/>
      <c r="L1099" s="141"/>
      <c r="M1099" s="47"/>
      <c r="N1099" s="110"/>
      <c r="O1099" s="110"/>
      <c r="P1099" s="110"/>
    </row>
    <row r="1100" spans="1:18" x14ac:dyDescent="0.35">
      <c r="A1100" s="152"/>
      <c r="B1100" s="150"/>
      <c r="C1100" s="101" t="s">
        <v>31</v>
      </c>
      <c r="D1100" s="102">
        <v>0</v>
      </c>
      <c r="E1100" s="13">
        <v>0</v>
      </c>
      <c r="F1100" s="13">
        <v>0</v>
      </c>
      <c r="G1100" s="13"/>
      <c r="H1100" s="13">
        <v>0</v>
      </c>
      <c r="I1100" s="13">
        <v>0</v>
      </c>
      <c r="J1100" s="13">
        <v>199764</v>
      </c>
      <c r="K1100" s="13">
        <v>0</v>
      </c>
      <c r="L1100" s="103">
        <v>199764</v>
      </c>
    </row>
    <row r="1101" spans="1:18" x14ac:dyDescent="0.35">
      <c r="A1101" s="152"/>
      <c r="B1101" s="150"/>
      <c r="C1101" s="159" t="s">
        <v>32</v>
      </c>
      <c r="D1101" s="159"/>
      <c r="E1101" s="160"/>
      <c r="F1101" s="160"/>
      <c r="G1101" s="160"/>
      <c r="H1101" s="160"/>
      <c r="I1101" s="160"/>
      <c r="J1101" s="160"/>
      <c r="K1101" s="160"/>
      <c r="L1101" s="161"/>
      <c r="M1101" s="49" t="str">
        <f>IFERROR((D1096+E1096+D1098+E1098+D1100+E1100+M1102)/(D1095+E1095),"")</f>
        <v/>
      </c>
      <c r="N1101" s="120" t="str">
        <f>IFERROR((F1096+F1098+F1100+N1102)/F1095,"")</f>
        <v/>
      </c>
      <c r="O1101" s="120" t="str">
        <f>IFERROR((G1096+H1096+G1098+H1098+G1100+H1100+O1102)/(G1095+H1095),"")</f>
        <v/>
      </c>
      <c r="P1101" s="120" t="str">
        <f>IFERROR((I1096+I1098+I1100+P1102)/I1095,"")</f>
        <v/>
      </c>
    </row>
    <row r="1102" spans="1:18" x14ac:dyDescent="0.35">
      <c r="A1102" s="152"/>
      <c r="B1102" s="150"/>
      <c r="C1102" s="121" t="s">
        <v>33</v>
      </c>
      <c r="D1102" s="121"/>
      <c r="E1102" s="14"/>
      <c r="F1102" s="14"/>
      <c r="G1102" s="14"/>
      <c r="H1102" s="14"/>
      <c r="I1102" s="14"/>
      <c r="J1102" s="14"/>
      <c r="K1102" s="14"/>
      <c r="L1102" s="122"/>
      <c r="M1102" s="47">
        <f>SUMIF(Working!$A:$A,$A1095,Working!AF:AF)-SUMIF(Working!$A:$A,$A1095,Working!P:P)</f>
        <v>0</v>
      </c>
      <c r="N1102" s="50">
        <f>SUMIF(Working!$A:$A,$A1095,Working!AG:AG)-SUMIF(Working!$A:$A,$A1095,Working!S:S)</f>
        <v>0</v>
      </c>
      <c r="O1102" s="50">
        <f>SUMIF(Working!$A:$A,$A1095,Working!AH:AH)-SUMIF(Working!$A:$A,$A1095,Working!R:R)</f>
        <v>0</v>
      </c>
      <c r="P1102" s="50">
        <f>SUMIF(Working!$A:$A,$A1095,Working!AI:AI)-SUMIF(Working!$A:$A,$A1095,Working!Q:Q)</f>
        <v>0</v>
      </c>
    </row>
    <row r="1103" spans="1:18" x14ac:dyDescent="0.35">
      <c r="A1103" s="152"/>
      <c r="B1103" s="150"/>
      <c r="C1103" s="116" t="s">
        <v>22</v>
      </c>
      <c r="D1103" s="117">
        <v>7</v>
      </c>
      <c r="E1103" s="118">
        <v>108</v>
      </c>
      <c r="F1103" s="118">
        <v>110</v>
      </c>
      <c r="G1103" s="118">
        <v>0</v>
      </c>
      <c r="H1103" s="118">
        <v>6</v>
      </c>
      <c r="I1103" s="118">
        <v>0</v>
      </c>
      <c r="J1103" s="118">
        <v>199951</v>
      </c>
      <c r="K1103" s="118">
        <v>0</v>
      </c>
      <c r="L1103" s="119">
        <v>200182</v>
      </c>
      <c r="M1103" s="138"/>
      <c r="N1103" s="123"/>
      <c r="O1103" s="123"/>
      <c r="P1103" s="123"/>
      <c r="Q1103" s="123"/>
      <c r="R1103" s="123"/>
    </row>
    <row r="1104" spans="1:18" x14ac:dyDescent="0.35">
      <c r="A1104" s="152"/>
      <c r="B1104" s="150"/>
      <c r="C1104" s="113" t="s">
        <v>24</v>
      </c>
      <c r="D1104" s="113"/>
      <c r="E1104" s="114"/>
      <c r="F1104" s="114"/>
      <c r="G1104" s="114"/>
      <c r="H1104" s="114"/>
      <c r="I1104" s="114"/>
      <c r="J1104" s="114"/>
      <c r="K1104" s="114"/>
      <c r="L1104" s="115"/>
    </row>
    <row r="1105" spans="1:18" x14ac:dyDescent="0.35">
      <c r="A1105" s="151">
        <v>1611425</v>
      </c>
      <c r="B1105" s="149" t="s">
        <v>186</v>
      </c>
      <c r="C1105" s="145" t="s">
        <v>27</v>
      </c>
      <c r="D1105" s="146">
        <v>4000</v>
      </c>
      <c r="E1105" s="147">
        <v>0</v>
      </c>
      <c r="F1105" s="147">
        <v>1090</v>
      </c>
      <c r="G1105" s="147"/>
      <c r="H1105" s="147">
        <v>6768</v>
      </c>
      <c r="I1105" s="147">
        <v>0</v>
      </c>
      <c r="J1105" s="147">
        <v>4480</v>
      </c>
      <c r="K1105" s="147">
        <v>0</v>
      </c>
      <c r="L1105" s="148">
        <v>16338</v>
      </c>
      <c r="M1105" s="47">
        <f>(D1105+E1105)*Q1105</f>
        <v>7233.0357142857147</v>
      </c>
      <c r="N1105" s="112">
        <f>F1105*Q1105</f>
        <v>1971.0022321428571</v>
      </c>
      <c r="O1105" s="112">
        <f>(G1105+H1105)*Q1105</f>
        <v>12238.296428571428</v>
      </c>
      <c r="P1105" s="112">
        <f>I1105*Q1105</f>
        <v>0</v>
      </c>
      <c r="Q1105" s="14">
        <f>(J1106+J1108+J1110+R1105)/J1105</f>
        <v>1.8082589285714286</v>
      </c>
      <c r="R1105" s="14">
        <v>20</v>
      </c>
    </row>
    <row r="1106" spans="1:18" x14ac:dyDescent="0.35">
      <c r="A1106" s="152"/>
      <c r="B1106" s="150"/>
      <c r="C1106" s="101" t="s">
        <v>28</v>
      </c>
      <c r="D1106" s="102">
        <v>517</v>
      </c>
      <c r="E1106" s="13">
        <v>0</v>
      </c>
      <c r="F1106" s="13">
        <v>273</v>
      </c>
      <c r="G1106" s="13"/>
      <c r="H1106" s="13">
        <v>2952</v>
      </c>
      <c r="I1106" s="13">
        <v>0</v>
      </c>
      <c r="J1106" s="13">
        <v>1481</v>
      </c>
      <c r="K1106" s="13">
        <v>0</v>
      </c>
      <c r="L1106" s="103">
        <v>5223</v>
      </c>
      <c r="M1106" s="47">
        <f>M1105-(D1106+E1106+D1108+E1108+D1110+E1110)</f>
        <v>-6442.9642857142853</v>
      </c>
      <c r="N1106" s="112">
        <f>N1105-(F1106+F1108+F1110)</f>
        <v>-1708.9977678571429</v>
      </c>
      <c r="O1106" s="112">
        <f>O1105-(G1106+H1106+G1108+H1108+G1110+H1110)</f>
        <v>-5778.7035714285721</v>
      </c>
      <c r="P1106" s="112">
        <f>P1105-(I1106+I1108+I1110)</f>
        <v>-4656</v>
      </c>
      <c r="Q1106" s="14"/>
      <c r="R1106" s="14"/>
    </row>
    <row r="1107" spans="1:18" x14ac:dyDescent="0.35">
      <c r="A1107" s="152"/>
      <c r="B1107" s="150"/>
      <c r="C1107" s="139" t="s">
        <v>25</v>
      </c>
      <c r="D1107" s="139">
        <v>0.12925</v>
      </c>
      <c r="E1107" s="140"/>
      <c r="F1107" s="140">
        <v>0.25045871559633026</v>
      </c>
      <c r="G1107" s="140"/>
      <c r="H1107" s="140">
        <v>0.43617021276595747</v>
      </c>
      <c r="I1107" s="140"/>
      <c r="J1107" s="140">
        <v>0.33058035714285716</v>
      </c>
      <c r="K1107" s="140"/>
      <c r="L1107" s="141">
        <v>0.31968417186926185</v>
      </c>
    </row>
    <row r="1108" spans="1:18" x14ac:dyDescent="0.35">
      <c r="A1108" s="152"/>
      <c r="B1108" s="150"/>
      <c r="C1108" s="116" t="s">
        <v>29</v>
      </c>
      <c r="D1108" s="117">
        <v>476</v>
      </c>
      <c r="E1108" s="118">
        <v>8393</v>
      </c>
      <c r="F1108" s="118">
        <v>2762</v>
      </c>
      <c r="G1108" s="118"/>
      <c r="H1108" s="118">
        <v>14729</v>
      </c>
      <c r="I1108" s="118">
        <v>4656</v>
      </c>
      <c r="J1108" s="118">
        <v>6600</v>
      </c>
      <c r="K1108" s="118">
        <v>7820</v>
      </c>
      <c r="L1108" s="119">
        <v>45436</v>
      </c>
      <c r="M1108" s="49">
        <f>IFERROR((D1106+E1106+D1108+E1108+D1110+E1110+M1109)/(D1105+E1105),"")</f>
        <v>3.419</v>
      </c>
      <c r="N1108" s="120">
        <f>IFERROR((F1106+F1108+F1110+N1109)/F1105,"")</f>
        <v>3.3761467889908259</v>
      </c>
      <c r="O1108" s="120">
        <f>IFERROR((G1106+H1106+G1108+H1108+G1110+H1110+O1109)/(G1105+H1105),"")</f>
        <v>2.6620862884160759</v>
      </c>
      <c r="P1108" s="120" t="str">
        <f>IFERROR((I1106+I1108+I1110+P1109)/I1105,"")</f>
        <v/>
      </c>
    </row>
    <row r="1109" spans="1:18" x14ac:dyDescent="0.35">
      <c r="A1109" s="152"/>
      <c r="B1109" s="150"/>
      <c r="C1109" s="139" t="s">
        <v>30</v>
      </c>
      <c r="D1109" s="139">
        <v>0.24825</v>
      </c>
      <c r="E1109" s="140"/>
      <c r="F1109" s="140">
        <v>2.7844036697247705</v>
      </c>
      <c r="G1109" s="140"/>
      <c r="H1109" s="140">
        <v>2.6124408983451537</v>
      </c>
      <c r="I1109" s="140"/>
      <c r="J1109" s="140">
        <v>1.8037946428571427</v>
      </c>
      <c r="K1109" s="140"/>
      <c r="L1109" s="141">
        <v>3.1006855184233078</v>
      </c>
      <c r="M1109" s="47"/>
      <c r="N1109" s="110"/>
      <c r="O1109" s="110"/>
      <c r="P1109" s="110"/>
    </row>
    <row r="1110" spans="1:18" x14ac:dyDescent="0.35">
      <c r="A1110" s="152"/>
      <c r="B1110" s="150"/>
      <c r="C1110" s="101" t="s">
        <v>31</v>
      </c>
      <c r="D1110" s="102">
        <v>0</v>
      </c>
      <c r="E1110" s="13">
        <v>4290</v>
      </c>
      <c r="F1110" s="13">
        <v>645</v>
      </c>
      <c r="G1110" s="13"/>
      <c r="H1110" s="13">
        <v>336</v>
      </c>
      <c r="I1110" s="13">
        <v>0</v>
      </c>
      <c r="J1110" s="13">
        <v>0</v>
      </c>
      <c r="K1110" s="13">
        <v>0</v>
      </c>
      <c r="L1110" s="103">
        <v>5271</v>
      </c>
    </row>
    <row r="1111" spans="1:18" x14ac:dyDescent="0.35">
      <c r="A1111" s="152"/>
      <c r="B1111" s="150"/>
      <c r="C1111" s="159" t="s">
        <v>32</v>
      </c>
      <c r="D1111" s="159">
        <v>0.24825</v>
      </c>
      <c r="E1111" s="160"/>
      <c r="F1111" s="160">
        <v>3.3761467889908259</v>
      </c>
      <c r="G1111" s="160"/>
      <c r="H1111" s="160">
        <v>2.6620862884160759</v>
      </c>
      <c r="I1111" s="160"/>
      <c r="J1111" s="160">
        <v>1.8037946428571427</v>
      </c>
      <c r="K1111" s="160"/>
      <c r="L1111" s="161">
        <v>3.4233076263924591</v>
      </c>
      <c r="M1111" s="49">
        <f>IFERROR((D1106+E1106+D1108+E1108+D1110+E1110+M1112)/(D1105+E1105),"")</f>
        <v>3.419</v>
      </c>
      <c r="N1111" s="120">
        <f>IFERROR((F1106+F1108+F1110+N1112)/F1105,"")</f>
        <v>3.3761467889908259</v>
      </c>
      <c r="O1111" s="120">
        <f>IFERROR((G1106+H1106+G1108+H1108+G1110+H1110+O1112)/(G1105+H1105),"")</f>
        <v>2.6620862884160759</v>
      </c>
      <c r="P1111" s="120" t="str">
        <f>IFERROR((I1106+I1108+I1110+P1112)/I1105,"")</f>
        <v/>
      </c>
    </row>
    <row r="1112" spans="1:18" x14ac:dyDescent="0.35">
      <c r="A1112" s="152"/>
      <c r="B1112" s="150"/>
      <c r="C1112" s="121" t="s">
        <v>33</v>
      </c>
      <c r="D1112" s="121"/>
      <c r="E1112" s="14"/>
      <c r="F1112" s="14"/>
      <c r="G1112" s="14"/>
      <c r="H1112" s="14"/>
      <c r="I1112" s="14"/>
      <c r="J1112" s="14"/>
      <c r="K1112" s="14"/>
      <c r="L1112" s="122"/>
      <c r="M1112" s="47">
        <f>SUMIF(Working!$A:$A,$A1105,Working!AF:AF)-SUMIF(Working!$A:$A,$A1105,Working!P:P)</f>
        <v>0</v>
      </c>
      <c r="N1112" s="50">
        <f>SUMIF(Working!$A:$A,$A1105,Working!AG:AG)-SUMIF(Working!$A:$A,$A1105,Working!S:S)</f>
        <v>0</v>
      </c>
      <c r="O1112" s="50">
        <f>SUMIF(Working!$A:$A,$A1105,Working!AH:AH)-SUMIF(Working!$A:$A,$A1105,Working!R:R)</f>
        <v>0</v>
      </c>
      <c r="P1112" s="50">
        <f>SUMIF(Working!$A:$A,$A1105,Working!AI:AI)-SUMIF(Working!$A:$A,$A1105,Working!Q:Q)</f>
        <v>0</v>
      </c>
    </row>
    <row r="1113" spans="1:18" x14ac:dyDescent="0.35">
      <c r="A1113" s="152"/>
      <c r="B1113" s="150"/>
      <c r="C1113" s="116" t="s">
        <v>22</v>
      </c>
      <c r="D1113" s="117">
        <v>-3007</v>
      </c>
      <c r="E1113" s="118">
        <v>12683</v>
      </c>
      <c r="F1113" s="118">
        <v>2590</v>
      </c>
      <c r="G1113" s="118">
        <v>0</v>
      </c>
      <c r="H1113" s="118">
        <v>11249</v>
      </c>
      <c r="I1113" s="118">
        <v>4656</v>
      </c>
      <c r="J1113" s="118">
        <v>3601</v>
      </c>
      <c r="K1113" s="118">
        <v>7820</v>
      </c>
      <c r="L1113" s="119">
        <v>39592</v>
      </c>
      <c r="M1113" s="138"/>
      <c r="N1113" s="123"/>
      <c r="O1113" s="123"/>
      <c r="P1113" s="123"/>
      <c r="Q1113" s="123"/>
      <c r="R1113" s="123"/>
    </row>
    <row r="1114" spans="1:18" x14ac:dyDescent="0.35">
      <c r="A1114" s="152"/>
      <c r="B1114" s="150"/>
      <c r="C1114" s="113" t="s">
        <v>24</v>
      </c>
      <c r="D1114" s="113"/>
      <c r="E1114" s="114"/>
      <c r="F1114" s="114"/>
      <c r="G1114" s="114"/>
      <c r="H1114" s="114"/>
      <c r="I1114" s="114"/>
      <c r="J1114" s="114"/>
      <c r="K1114" s="114"/>
      <c r="L1114" s="115"/>
    </row>
    <row r="1115" spans="1:18" x14ac:dyDescent="0.35">
      <c r="A1115" s="151">
        <v>1611428</v>
      </c>
      <c r="B1115" s="149" t="s">
        <v>246</v>
      </c>
      <c r="C1115" s="145" t="s">
        <v>27</v>
      </c>
      <c r="D1115" s="146">
        <v>0</v>
      </c>
      <c r="E1115" s="147">
        <v>0</v>
      </c>
      <c r="F1115" s="147">
        <v>0</v>
      </c>
      <c r="G1115" s="147"/>
      <c r="H1115" s="147">
        <v>0</v>
      </c>
      <c r="I1115" s="147">
        <v>0</v>
      </c>
      <c r="J1115" s="147">
        <v>0</v>
      </c>
      <c r="K1115" s="147">
        <v>0</v>
      </c>
      <c r="L1115" s="148">
        <v>0</v>
      </c>
      <c r="M1115" s="47" t="e">
        <f>(D1115+E1115)*Q1115</f>
        <v>#DIV/0!</v>
      </c>
      <c r="N1115" s="112" t="e">
        <f>F1115*Q1115</f>
        <v>#DIV/0!</v>
      </c>
      <c r="O1115" s="112" t="e">
        <f>(G1115+H1115)*Q1115</f>
        <v>#DIV/0!</v>
      </c>
      <c r="P1115" s="112" t="e">
        <f>I1115*Q1115</f>
        <v>#DIV/0!</v>
      </c>
      <c r="Q1115" s="14" t="e">
        <f>(J1116+J1118+J1120+R1115)/J1115</f>
        <v>#DIV/0!</v>
      </c>
      <c r="R1115" s="14">
        <v>20</v>
      </c>
    </row>
    <row r="1116" spans="1:18" x14ac:dyDescent="0.35">
      <c r="A1116" s="152"/>
      <c r="B1116" s="150"/>
      <c r="C1116" s="101" t="s">
        <v>28</v>
      </c>
      <c r="D1116" s="102">
        <v>0</v>
      </c>
      <c r="E1116" s="13">
        <v>0</v>
      </c>
      <c r="F1116" s="13">
        <v>0</v>
      </c>
      <c r="G1116" s="13"/>
      <c r="H1116" s="13">
        <v>0</v>
      </c>
      <c r="I1116" s="13">
        <v>0</v>
      </c>
      <c r="J1116" s="13">
        <v>0</v>
      </c>
      <c r="K1116" s="13">
        <v>0</v>
      </c>
      <c r="L1116" s="103">
        <v>0</v>
      </c>
      <c r="M1116" s="47" t="e">
        <f>M1115-(D1116+E1116+D1118+E1118+D1120+E1120)</f>
        <v>#DIV/0!</v>
      </c>
      <c r="N1116" s="112" t="e">
        <f>N1115-(F1116+F1118+F1120)</f>
        <v>#DIV/0!</v>
      </c>
      <c r="O1116" s="112" t="e">
        <f>O1115-(G1116+H1116+G1118+H1118+G1120+H1120)</f>
        <v>#DIV/0!</v>
      </c>
      <c r="P1116" s="112" t="e">
        <f>P1115-(I1116+I1118+I1120)</f>
        <v>#DIV/0!</v>
      </c>
      <c r="Q1116" s="14"/>
      <c r="R1116" s="14"/>
    </row>
    <row r="1117" spans="1:18" x14ac:dyDescent="0.35">
      <c r="A1117" s="152"/>
      <c r="B1117" s="150"/>
      <c r="C1117" s="139" t="s">
        <v>25</v>
      </c>
      <c r="D1117" s="139"/>
      <c r="E1117" s="140"/>
      <c r="F1117" s="140"/>
      <c r="G1117" s="140"/>
      <c r="H1117" s="140"/>
      <c r="I1117" s="140"/>
      <c r="J1117" s="140"/>
      <c r="K1117" s="140"/>
      <c r="L1117" s="141"/>
    </row>
    <row r="1118" spans="1:18" x14ac:dyDescent="0.35">
      <c r="A1118" s="152"/>
      <c r="B1118" s="150"/>
      <c r="C1118" s="116" t="s">
        <v>29</v>
      </c>
      <c r="D1118" s="117">
        <v>0</v>
      </c>
      <c r="E1118" s="118">
        <v>0</v>
      </c>
      <c r="F1118" s="118">
        <v>0</v>
      </c>
      <c r="G1118" s="118"/>
      <c r="H1118" s="118">
        <v>0</v>
      </c>
      <c r="I1118" s="118">
        <v>0</v>
      </c>
      <c r="J1118" s="118">
        <v>0</v>
      </c>
      <c r="K1118" s="118">
        <v>0</v>
      </c>
      <c r="L1118" s="119">
        <v>0</v>
      </c>
      <c r="M1118" s="49" t="str">
        <f>IFERROR((D1116+E1116+D1118+E1118+D1120+E1120+M1119)/(D1115+E1115),"")</f>
        <v/>
      </c>
      <c r="N1118" s="120" t="str">
        <f>IFERROR((F1116+F1118+F1120+N1119)/F1115,"")</f>
        <v/>
      </c>
      <c r="O1118" s="120" t="str">
        <f>IFERROR((G1116+H1116+G1118+H1118+G1120+H1120+O1119)/(G1115+H1115),"")</f>
        <v/>
      </c>
      <c r="P1118" s="120" t="str">
        <f>IFERROR((I1116+I1118+I1120+P1119)/I1115,"")</f>
        <v/>
      </c>
    </row>
    <row r="1119" spans="1:18" x14ac:dyDescent="0.35">
      <c r="A1119" s="152"/>
      <c r="B1119" s="150"/>
      <c r="C1119" s="139" t="s">
        <v>30</v>
      </c>
      <c r="D1119" s="139"/>
      <c r="E1119" s="140"/>
      <c r="F1119" s="140"/>
      <c r="G1119" s="140"/>
      <c r="H1119" s="140"/>
      <c r="I1119" s="140"/>
      <c r="J1119" s="140"/>
      <c r="K1119" s="140"/>
      <c r="L1119" s="141"/>
      <c r="M1119" s="47"/>
      <c r="N1119" s="110"/>
      <c r="O1119" s="110"/>
      <c r="P1119" s="110"/>
    </row>
    <row r="1120" spans="1:18" x14ac:dyDescent="0.35">
      <c r="A1120" s="152"/>
      <c r="B1120" s="150"/>
      <c r="C1120" s="101" t="s">
        <v>31</v>
      </c>
      <c r="D1120" s="102">
        <v>0</v>
      </c>
      <c r="E1120" s="13">
        <v>0</v>
      </c>
      <c r="F1120" s="13">
        <v>0</v>
      </c>
      <c r="G1120" s="13"/>
      <c r="H1120" s="13">
        <v>0</v>
      </c>
      <c r="I1120" s="13">
        <v>0</v>
      </c>
      <c r="J1120" s="13">
        <v>0</v>
      </c>
      <c r="K1120" s="13">
        <v>0</v>
      </c>
      <c r="L1120" s="103">
        <v>0</v>
      </c>
    </row>
    <row r="1121" spans="1:18" x14ac:dyDescent="0.35">
      <c r="A1121" s="152"/>
      <c r="B1121" s="150"/>
      <c r="C1121" s="159" t="s">
        <v>32</v>
      </c>
      <c r="D1121" s="159"/>
      <c r="E1121" s="160"/>
      <c r="F1121" s="160"/>
      <c r="G1121" s="160"/>
      <c r="H1121" s="160"/>
      <c r="I1121" s="160"/>
      <c r="J1121" s="160"/>
      <c r="K1121" s="160"/>
      <c r="L1121" s="161"/>
      <c r="M1121" s="49" t="str">
        <f>IFERROR((D1116+E1116+D1118+E1118+D1120+E1120+M1122)/(D1115+E1115),"")</f>
        <v/>
      </c>
      <c r="N1121" s="120" t="str">
        <f>IFERROR((F1116+F1118+F1120+N1122)/F1115,"")</f>
        <v/>
      </c>
      <c r="O1121" s="120" t="str">
        <f>IFERROR((G1116+H1116+G1118+H1118+G1120+H1120+O1122)/(G1115+H1115),"")</f>
        <v/>
      </c>
      <c r="P1121" s="120" t="str">
        <f>IFERROR((I1116+I1118+I1120+P1122)/I1115,"")</f>
        <v/>
      </c>
    </row>
    <row r="1122" spans="1:18" x14ac:dyDescent="0.35">
      <c r="A1122" s="152"/>
      <c r="B1122" s="150"/>
      <c r="C1122" s="121" t="s">
        <v>33</v>
      </c>
      <c r="D1122" s="121"/>
      <c r="E1122" s="14"/>
      <c r="F1122" s="14"/>
      <c r="G1122" s="14"/>
      <c r="H1122" s="14"/>
      <c r="I1122" s="14"/>
      <c r="J1122" s="14"/>
      <c r="K1122" s="14"/>
      <c r="L1122" s="122"/>
      <c r="M1122" s="47">
        <f>SUMIF(Working!$A:$A,$A1115,Working!AF:AF)-SUMIF(Working!$A:$A,$A1115,Working!P:P)</f>
        <v>0</v>
      </c>
      <c r="N1122" s="50">
        <f>SUMIF(Working!$A:$A,$A1115,Working!AG:AG)-SUMIF(Working!$A:$A,$A1115,Working!S:S)</f>
        <v>0</v>
      </c>
      <c r="O1122" s="50">
        <f>SUMIF(Working!$A:$A,$A1115,Working!AH:AH)-SUMIF(Working!$A:$A,$A1115,Working!R:R)</f>
        <v>0</v>
      </c>
      <c r="P1122" s="50">
        <f>SUMIF(Working!$A:$A,$A1115,Working!AI:AI)-SUMIF(Working!$A:$A,$A1115,Working!Q:Q)</f>
        <v>0</v>
      </c>
    </row>
    <row r="1123" spans="1:18" x14ac:dyDescent="0.35">
      <c r="A1123" s="152"/>
      <c r="B1123" s="150"/>
      <c r="C1123" s="116" t="s">
        <v>22</v>
      </c>
      <c r="D1123" s="117">
        <v>0</v>
      </c>
      <c r="E1123" s="118">
        <v>0</v>
      </c>
      <c r="F1123" s="118">
        <v>0</v>
      </c>
      <c r="G1123" s="118">
        <v>0</v>
      </c>
      <c r="H1123" s="118">
        <v>0</v>
      </c>
      <c r="I1123" s="118">
        <v>0</v>
      </c>
      <c r="J1123" s="118">
        <v>0</v>
      </c>
      <c r="K1123" s="118">
        <v>0</v>
      </c>
      <c r="L1123" s="119">
        <v>0</v>
      </c>
      <c r="M1123" s="138"/>
      <c r="N1123" s="123"/>
      <c r="O1123" s="123"/>
      <c r="P1123" s="123"/>
      <c r="Q1123" s="123"/>
      <c r="R1123" s="123"/>
    </row>
    <row r="1124" spans="1:18" x14ac:dyDescent="0.35">
      <c r="A1124" s="152"/>
      <c r="B1124" s="150"/>
      <c r="C1124" s="113" t="s">
        <v>24</v>
      </c>
      <c r="D1124" s="113"/>
      <c r="E1124" s="114"/>
      <c r="F1124" s="114"/>
      <c r="G1124" s="114"/>
      <c r="H1124" s="114"/>
      <c r="I1124" s="114"/>
      <c r="J1124" s="114"/>
      <c r="K1124" s="114"/>
      <c r="L1124" s="115"/>
    </row>
    <row r="1125" spans="1:18" x14ac:dyDescent="0.35">
      <c r="A1125" s="151">
        <v>1611439</v>
      </c>
      <c r="B1125" s="149" t="s">
        <v>74</v>
      </c>
      <c r="C1125" s="145" t="s">
        <v>27</v>
      </c>
      <c r="D1125" s="146">
        <v>0</v>
      </c>
      <c r="E1125" s="147">
        <v>0</v>
      </c>
      <c r="F1125" s="147">
        <v>0</v>
      </c>
      <c r="G1125" s="147"/>
      <c r="H1125" s="147">
        <v>0</v>
      </c>
      <c r="I1125" s="147">
        <v>0</v>
      </c>
      <c r="J1125" s="147">
        <v>0</v>
      </c>
      <c r="K1125" s="147">
        <v>0</v>
      </c>
      <c r="L1125" s="148">
        <v>0</v>
      </c>
      <c r="M1125" s="47" t="e">
        <f>(D1125+E1125)*Q1125</f>
        <v>#DIV/0!</v>
      </c>
      <c r="N1125" s="112" t="e">
        <f>F1125*Q1125</f>
        <v>#DIV/0!</v>
      </c>
      <c r="O1125" s="112" t="e">
        <f>(G1125+H1125)*Q1125</f>
        <v>#DIV/0!</v>
      </c>
      <c r="P1125" s="112" t="e">
        <f>I1125*Q1125</f>
        <v>#DIV/0!</v>
      </c>
      <c r="Q1125" s="14" t="e">
        <f>(J1126+J1128+J1130+R1125)/J1125</f>
        <v>#DIV/0!</v>
      </c>
      <c r="R1125" s="14">
        <v>20</v>
      </c>
    </row>
    <row r="1126" spans="1:18" x14ac:dyDescent="0.35">
      <c r="A1126" s="152"/>
      <c r="B1126" s="150"/>
      <c r="C1126" s="101" t="s">
        <v>28</v>
      </c>
      <c r="D1126" s="102">
        <v>517</v>
      </c>
      <c r="E1126" s="13">
        <v>0</v>
      </c>
      <c r="F1126" s="13">
        <v>204</v>
      </c>
      <c r="G1126" s="13"/>
      <c r="H1126" s="13">
        <v>2952</v>
      </c>
      <c r="I1126" s="13">
        <v>0</v>
      </c>
      <c r="J1126" s="13">
        <v>1340</v>
      </c>
      <c r="K1126" s="13">
        <v>0</v>
      </c>
      <c r="L1126" s="103">
        <v>5013</v>
      </c>
      <c r="M1126" s="47" t="e">
        <f>M1125-(D1126+E1126+D1128+E1128+D1130+E1130)</f>
        <v>#DIV/0!</v>
      </c>
      <c r="N1126" s="112" t="e">
        <f>N1125-(F1126+F1128+F1130)</f>
        <v>#DIV/0!</v>
      </c>
      <c r="O1126" s="112" t="e">
        <f>O1125-(G1126+H1126+G1128+H1128+G1130+H1130)</f>
        <v>#DIV/0!</v>
      </c>
      <c r="P1126" s="112" t="e">
        <f>P1125-(I1126+I1128+I1130)</f>
        <v>#DIV/0!</v>
      </c>
      <c r="Q1126" s="14"/>
      <c r="R1126" s="14"/>
    </row>
    <row r="1127" spans="1:18" x14ac:dyDescent="0.35">
      <c r="A1127" s="152"/>
      <c r="B1127" s="150"/>
      <c r="C1127" s="139" t="s">
        <v>25</v>
      </c>
      <c r="D1127" s="139"/>
      <c r="E1127" s="140"/>
      <c r="F1127" s="140"/>
      <c r="G1127" s="140"/>
      <c r="H1127" s="140"/>
      <c r="I1127" s="140"/>
      <c r="J1127" s="140"/>
      <c r="K1127" s="140"/>
      <c r="L1127" s="141"/>
    </row>
    <row r="1128" spans="1:18" x14ac:dyDescent="0.35">
      <c r="A1128" s="152"/>
      <c r="B1128" s="150"/>
      <c r="C1128" s="116" t="s">
        <v>29</v>
      </c>
      <c r="D1128" s="117">
        <v>476</v>
      </c>
      <c r="E1128" s="118">
        <v>1471</v>
      </c>
      <c r="F1128" s="118">
        <v>78</v>
      </c>
      <c r="G1128" s="118"/>
      <c r="H1128" s="118">
        <v>4682</v>
      </c>
      <c r="I1128" s="118">
        <v>372</v>
      </c>
      <c r="J1128" s="118">
        <v>1812</v>
      </c>
      <c r="K1128" s="118">
        <v>273</v>
      </c>
      <c r="L1128" s="119">
        <v>9164</v>
      </c>
      <c r="M1128" s="49" t="str">
        <f>IFERROR((D1126+E1126+D1128+E1128+D1130+E1130+M1129)/(D1125+E1125),"")</f>
        <v/>
      </c>
      <c r="N1128" s="120" t="str">
        <f>IFERROR((F1126+F1128+F1130+N1129)/F1125,"")</f>
        <v/>
      </c>
      <c r="O1128" s="120" t="str">
        <f>IFERROR((G1126+H1126+G1128+H1128+G1130+H1130+O1129)/(G1125+H1125),"")</f>
        <v/>
      </c>
      <c r="P1128" s="120" t="str">
        <f>IFERROR((I1126+I1128+I1130+P1129)/I1125,"")</f>
        <v/>
      </c>
    </row>
    <row r="1129" spans="1:18" x14ac:dyDescent="0.35">
      <c r="A1129" s="152"/>
      <c r="B1129" s="150"/>
      <c r="C1129" s="139" t="s">
        <v>30</v>
      </c>
      <c r="D1129" s="139"/>
      <c r="E1129" s="140"/>
      <c r="F1129" s="140"/>
      <c r="G1129" s="140"/>
      <c r="H1129" s="140"/>
      <c r="I1129" s="140"/>
      <c r="J1129" s="140"/>
      <c r="K1129" s="140"/>
      <c r="L1129" s="141"/>
      <c r="M1129" s="47"/>
      <c r="N1129" s="110"/>
      <c r="O1129" s="110"/>
      <c r="P1129" s="110"/>
    </row>
    <row r="1130" spans="1:18" x14ac:dyDescent="0.35">
      <c r="A1130" s="152"/>
      <c r="B1130" s="150"/>
      <c r="C1130" s="101" t="s">
        <v>31</v>
      </c>
      <c r="D1130" s="102">
        <v>0</v>
      </c>
      <c r="E1130" s="13">
        <v>0</v>
      </c>
      <c r="F1130" s="13">
        <v>645</v>
      </c>
      <c r="G1130" s="13"/>
      <c r="H1130" s="13">
        <v>201</v>
      </c>
      <c r="I1130" s="13">
        <v>0</v>
      </c>
      <c r="J1130" s="13">
        <v>0</v>
      </c>
      <c r="K1130" s="13">
        <v>0</v>
      </c>
      <c r="L1130" s="103">
        <v>846</v>
      </c>
    </row>
    <row r="1131" spans="1:18" x14ac:dyDescent="0.35">
      <c r="A1131" s="152"/>
      <c r="B1131" s="150"/>
      <c r="C1131" s="159" t="s">
        <v>32</v>
      </c>
      <c r="D1131" s="159"/>
      <c r="E1131" s="160"/>
      <c r="F1131" s="160"/>
      <c r="G1131" s="160"/>
      <c r="H1131" s="160"/>
      <c r="I1131" s="160"/>
      <c r="J1131" s="160"/>
      <c r="K1131" s="160"/>
      <c r="L1131" s="161"/>
      <c r="M1131" s="49" t="str">
        <f>IFERROR((D1126+E1126+D1128+E1128+D1130+E1130+M1132)/(D1125+E1125),"")</f>
        <v/>
      </c>
      <c r="N1131" s="120" t="str">
        <f>IFERROR((F1126+F1128+F1130+N1132)/F1125,"")</f>
        <v/>
      </c>
      <c r="O1131" s="120" t="str">
        <f>IFERROR((G1126+H1126+G1128+H1128+G1130+H1130+O1132)/(G1125+H1125),"")</f>
        <v/>
      </c>
      <c r="P1131" s="120" t="str">
        <f>IFERROR((I1126+I1128+I1130+P1132)/I1125,"")</f>
        <v/>
      </c>
    </row>
    <row r="1132" spans="1:18" x14ac:dyDescent="0.35">
      <c r="A1132" s="152"/>
      <c r="B1132" s="150"/>
      <c r="C1132" s="121" t="s">
        <v>33</v>
      </c>
      <c r="D1132" s="121"/>
      <c r="E1132" s="14"/>
      <c r="F1132" s="14"/>
      <c r="G1132" s="14"/>
      <c r="H1132" s="14"/>
      <c r="I1132" s="14"/>
      <c r="J1132" s="14"/>
      <c r="K1132" s="14"/>
      <c r="L1132" s="122"/>
      <c r="M1132" s="47">
        <f>SUMIF(Working!$A:$A,$A1125,Working!AF:AF)-SUMIF(Working!$A:$A,$A1125,Working!P:P)</f>
        <v>0</v>
      </c>
      <c r="N1132" s="50">
        <f>SUMIF(Working!$A:$A,$A1125,Working!AG:AG)-SUMIF(Working!$A:$A,$A1125,Working!S:S)</f>
        <v>0</v>
      </c>
      <c r="O1132" s="50">
        <f>SUMIF(Working!$A:$A,$A1125,Working!AH:AH)-SUMIF(Working!$A:$A,$A1125,Working!R:R)</f>
        <v>0</v>
      </c>
      <c r="P1132" s="50">
        <f>SUMIF(Working!$A:$A,$A1125,Working!AI:AI)-SUMIF(Working!$A:$A,$A1125,Working!Q:Q)</f>
        <v>0</v>
      </c>
    </row>
    <row r="1133" spans="1:18" x14ac:dyDescent="0.35">
      <c r="A1133" s="152"/>
      <c r="B1133" s="150"/>
      <c r="C1133" s="116" t="s">
        <v>22</v>
      </c>
      <c r="D1133" s="117">
        <v>993</v>
      </c>
      <c r="E1133" s="118">
        <v>1471</v>
      </c>
      <c r="F1133" s="118">
        <v>927</v>
      </c>
      <c r="G1133" s="118">
        <v>0</v>
      </c>
      <c r="H1133" s="118">
        <v>7835</v>
      </c>
      <c r="I1133" s="118">
        <v>372</v>
      </c>
      <c r="J1133" s="118">
        <v>3152</v>
      </c>
      <c r="K1133" s="118">
        <v>273</v>
      </c>
      <c r="L1133" s="119">
        <v>15023</v>
      </c>
      <c r="M1133" s="138"/>
      <c r="N1133" s="123"/>
      <c r="O1133" s="123"/>
      <c r="P1133" s="123"/>
      <c r="Q1133" s="123"/>
      <c r="R1133" s="123"/>
    </row>
    <row r="1134" spans="1:18" x14ac:dyDescent="0.35">
      <c r="A1134" s="152"/>
      <c r="B1134" s="150"/>
      <c r="C1134" s="113" t="s">
        <v>24</v>
      </c>
      <c r="D1134" s="113"/>
      <c r="E1134" s="114"/>
      <c r="F1134" s="114"/>
      <c r="G1134" s="114"/>
      <c r="H1134" s="114"/>
      <c r="I1134" s="114"/>
      <c r="J1134" s="114"/>
      <c r="K1134" s="114"/>
      <c r="L1134" s="115"/>
    </row>
    <row r="1135" spans="1:18" x14ac:dyDescent="0.35">
      <c r="A1135" s="151">
        <v>1611441</v>
      </c>
      <c r="B1135" s="149" t="s">
        <v>9</v>
      </c>
      <c r="C1135" s="145" t="s">
        <v>27</v>
      </c>
      <c r="D1135" s="146">
        <v>11962</v>
      </c>
      <c r="E1135" s="147">
        <v>0</v>
      </c>
      <c r="F1135" s="147">
        <v>7290</v>
      </c>
      <c r="G1135" s="147"/>
      <c r="H1135" s="147">
        <v>17803</v>
      </c>
      <c r="I1135" s="147">
        <v>988</v>
      </c>
      <c r="J1135" s="147">
        <v>11244</v>
      </c>
      <c r="K1135" s="147">
        <v>0</v>
      </c>
      <c r="L1135" s="148">
        <v>49287</v>
      </c>
      <c r="M1135" s="47">
        <f>(D1135+E1135)*Q1135</f>
        <v>9477.8955887584489</v>
      </c>
      <c r="N1135" s="112">
        <f>F1135*Q1135</f>
        <v>5776.1125933831372</v>
      </c>
      <c r="O1135" s="112">
        <f>(G1135+H1135)*Q1135</f>
        <v>14105.916666666666</v>
      </c>
      <c r="P1135" s="112">
        <f>I1135*Q1135</f>
        <v>782.8256848096762</v>
      </c>
      <c r="Q1135" s="14">
        <f>(J1136+J1138+J1140+R1135)/J1135</f>
        <v>0.79233368907861967</v>
      </c>
      <c r="R1135" s="14">
        <v>20</v>
      </c>
    </row>
    <row r="1136" spans="1:18" x14ac:dyDescent="0.35">
      <c r="A1136" s="152"/>
      <c r="B1136" s="150"/>
      <c r="C1136" s="101" t="s">
        <v>28</v>
      </c>
      <c r="D1136" s="102">
        <v>4379</v>
      </c>
      <c r="E1136" s="13">
        <v>0</v>
      </c>
      <c r="F1136" s="13">
        <v>2413</v>
      </c>
      <c r="G1136" s="13"/>
      <c r="H1136" s="13">
        <v>7182</v>
      </c>
      <c r="I1136" s="13">
        <v>336</v>
      </c>
      <c r="J1136" s="13">
        <v>3870</v>
      </c>
      <c r="K1136" s="13">
        <v>0</v>
      </c>
      <c r="L1136" s="103">
        <v>18180</v>
      </c>
      <c r="M1136" s="47">
        <f>M1135-(D1136+E1136+D1138+E1138+D1140+E1140)</f>
        <v>2616.8955887584489</v>
      </c>
      <c r="N1136" s="112">
        <f>N1135-(F1136+F1138+F1140)</f>
        <v>-7513.8874066168628</v>
      </c>
      <c r="O1136" s="112">
        <f>O1135-(G1136+H1136+G1138+H1138+G1140+H1140)</f>
        <v>567.91666666666606</v>
      </c>
      <c r="P1136" s="112">
        <f>P1135-(I1136+I1138+I1140)</f>
        <v>-13522.174315190325</v>
      </c>
      <c r="Q1136" s="14"/>
      <c r="R1136" s="14"/>
    </row>
    <row r="1137" spans="1:18" x14ac:dyDescent="0.35">
      <c r="A1137" s="152"/>
      <c r="B1137" s="150"/>
      <c r="C1137" s="139" t="s">
        <v>25</v>
      </c>
      <c r="D1137" s="139">
        <v>0.3660759070389567</v>
      </c>
      <c r="E1137" s="140"/>
      <c r="F1137" s="140">
        <v>0.33100137174211247</v>
      </c>
      <c r="G1137" s="140"/>
      <c r="H1137" s="140">
        <v>0.40341515474919959</v>
      </c>
      <c r="I1137" s="140">
        <v>0.34008097165991902</v>
      </c>
      <c r="J1137" s="140">
        <v>0.3441835645677695</v>
      </c>
      <c r="K1137" s="140"/>
      <c r="L1137" s="141">
        <v>0.36885994278410128</v>
      </c>
    </row>
    <row r="1138" spans="1:18" x14ac:dyDescent="0.35">
      <c r="A1138" s="152"/>
      <c r="B1138" s="150"/>
      <c r="C1138" s="116" t="s">
        <v>29</v>
      </c>
      <c r="D1138" s="117">
        <v>2482</v>
      </c>
      <c r="E1138" s="118">
        <v>0</v>
      </c>
      <c r="F1138" s="118">
        <v>10751</v>
      </c>
      <c r="G1138" s="118"/>
      <c r="H1138" s="118">
        <v>6116</v>
      </c>
      <c r="I1138" s="118">
        <v>13969</v>
      </c>
      <c r="J1138" s="118">
        <v>5019</v>
      </c>
      <c r="K1138" s="118">
        <v>1674</v>
      </c>
      <c r="L1138" s="119">
        <v>40011</v>
      </c>
      <c r="M1138" s="49">
        <f>IFERROR((D1136+E1136+D1138+E1138+D1140+E1140+M1139)/(D1135+E1135),"")</f>
        <v>0.57356629326199637</v>
      </c>
      <c r="N1138" s="120">
        <f>IFERROR((F1136+F1138+F1140+N1139)/F1135,"")</f>
        <v>1.823045267489712</v>
      </c>
      <c r="O1138" s="120">
        <f>IFERROR((G1136+H1136+G1138+H1138+G1140+H1140+O1139)/(G1135+H1135),"")</f>
        <v>0.76043363478065495</v>
      </c>
      <c r="P1138" s="120">
        <f>IFERROR((I1136+I1138+I1140+P1139)/I1135,"")</f>
        <v>14.478744939271255</v>
      </c>
    </row>
    <row r="1139" spans="1:18" x14ac:dyDescent="0.35">
      <c r="A1139" s="152"/>
      <c r="B1139" s="150"/>
      <c r="C1139" s="139" t="s">
        <v>30</v>
      </c>
      <c r="D1139" s="139">
        <v>0.57356629326199637</v>
      </c>
      <c r="E1139" s="140"/>
      <c r="F1139" s="140">
        <v>1.805761316872428</v>
      </c>
      <c r="G1139" s="140"/>
      <c r="H1139" s="140">
        <v>0.74695276077065664</v>
      </c>
      <c r="I1139" s="140">
        <v>14.478744939271255</v>
      </c>
      <c r="J1139" s="140">
        <v>0.79055496264674496</v>
      </c>
      <c r="K1139" s="140"/>
      <c r="L1139" s="141">
        <v>1.1806561567959097</v>
      </c>
      <c r="M1139" s="47"/>
      <c r="N1139" s="110"/>
      <c r="O1139" s="110"/>
      <c r="P1139" s="110"/>
    </row>
    <row r="1140" spans="1:18" x14ac:dyDescent="0.35">
      <c r="A1140" s="152"/>
      <c r="B1140" s="150"/>
      <c r="C1140" s="101" t="s">
        <v>31</v>
      </c>
      <c r="D1140" s="102">
        <v>0</v>
      </c>
      <c r="E1140" s="13">
        <v>0</v>
      </c>
      <c r="F1140" s="13">
        <v>126</v>
      </c>
      <c r="G1140" s="13"/>
      <c r="H1140" s="13">
        <v>240</v>
      </c>
      <c r="I1140" s="13">
        <v>0</v>
      </c>
      <c r="J1140" s="13">
        <v>0</v>
      </c>
      <c r="K1140" s="13">
        <v>0</v>
      </c>
      <c r="L1140" s="103">
        <v>366</v>
      </c>
    </row>
    <row r="1141" spans="1:18" x14ac:dyDescent="0.35">
      <c r="A1141" s="152"/>
      <c r="B1141" s="150"/>
      <c r="C1141" s="159" t="s">
        <v>32</v>
      </c>
      <c r="D1141" s="159">
        <v>0.57356629326199637</v>
      </c>
      <c r="E1141" s="160"/>
      <c r="F1141" s="160">
        <v>1.823045267489712</v>
      </c>
      <c r="G1141" s="160"/>
      <c r="H1141" s="160">
        <v>0.76043363478065495</v>
      </c>
      <c r="I1141" s="160">
        <v>14.478744939271255</v>
      </c>
      <c r="J1141" s="160">
        <v>0.79055496264674496</v>
      </c>
      <c r="K1141" s="160"/>
      <c r="L1141" s="161">
        <v>1.1880820500334774</v>
      </c>
      <c r="M1141" s="49">
        <f>IFERROR((D1136+E1136+D1138+E1138+D1140+E1140+M1142)/(D1135+E1135),"")</f>
        <v>0.57356629326199637</v>
      </c>
      <c r="N1141" s="120">
        <f>IFERROR((F1136+F1138+F1140+N1142)/F1135,"")</f>
        <v>1.823045267489712</v>
      </c>
      <c r="O1141" s="120">
        <f>IFERROR((G1136+H1136+G1138+H1138+G1140+H1140+O1142)/(G1135+H1135),"")</f>
        <v>0.76043363478065495</v>
      </c>
      <c r="P1141" s="120">
        <f>IFERROR((I1136+I1138+I1140+P1142)/I1135,"")</f>
        <v>14.478744939271255</v>
      </c>
    </row>
    <row r="1142" spans="1:18" x14ac:dyDescent="0.35">
      <c r="A1142" s="152"/>
      <c r="B1142" s="150"/>
      <c r="C1142" s="121" t="s">
        <v>33</v>
      </c>
      <c r="D1142" s="121"/>
      <c r="E1142" s="14"/>
      <c r="F1142" s="14"/>
      <c r="G1142" s="14"/>
      <c r="H1142" s="14"/>
      <c r="I1142" s="14"/>
      <c r="J1142" s="14"/>
      <c r="K1142" s="14"/>
      <c r="L1142" s="122"/>
      <c r="M1142" s="47">
        <f>SUMIF(Working!$A:$A,$A1135,Working!AF:AF)-SUMIF(Working!$A:$A,$A1135,Working!P:P)</f>
        <v>0</v>
      </c>
      <c r="N1142" s="50">
        <f>SUMIF(Working!$A:$A,$A1135,Working!AG:AG)-SUMIF(Working!$A:$A,$A1135,Working!S:S)</f>
        <v>0</v>
      </c>
      <c r="O1142" s="50">
        <f>SUMIF(Working!$A:$A,$A1135,Working!AH:AH)-SUMIF(Working!$A:$A,$A1135,Working!R:R)</f>
        <v>0</v>
      </c>
      <c r="P1142" s="50">
        <f>SUMIF(Working!$A:$A,$A1135,Working!AI:AI)-SUMIF(Working!$A:$A,$A1135,Working!Q:Q)</f>
        <v>0</v>
      </c>
    </row>
    <row r="1143" spans="1:18" x14ac:dyDescent="0.35">
      <c r="A1143" s="152"/>
      <c r="B1143" s="150"/>
      <c r="C1143" s="116" t="s">
        <v>22</v>
      </c>
      <c r="D1143" s="117">
        <v>-5101</v>
      </c>
      <c r="E1143" s="118">
        <v>0</v>
      </c>
      <c r="F1143" s="118">
        <v>6000</v>
      </c>
      <c r="G1143" s="118">
        <v>0</v>
      </c>
      <c r="H1143" s="118">
        <v>-4265</v>
      </c>
      <c r="I1143" s="118">
        <v>13317</v>
      </c>
      <c r="J1143" s="118">
        <v>-2355</v>
      </c>
      <c r="K1143" s="118">
        <v>1674</v>
      </c>
      <c r="L1143" s="119">
        <v>9270</v>
      </c>
      <c r="M1143" s="138"/>
      <c r="N1143" s="123"/>
      <c r="O1143" s="123"/>
      <c r="P1143" s="123"/>
      <c r="Q1143" s="123"/>
      <c r="R1143" s="123"/>
    </row>
    <row r="1144" spans="1:18" x14ac:dyDescent="0.35">
      <c r="A1144" s="152"/>
      <c r="B1144" s="150"/>
      <c r="C1144" s="113" t="s">
        <v>24</v>
      </c>
      <c r="D1144" s="113"/>
      <c r="E1144" s="114"/>
      <c r="F1144" s="114"/>
      <c r="G1144" s="114"/>
      <c r="H1144" s="114"/>
      <c r="I1144" s="114"/>
      <c r="J1144" s="114"/>
      <c r="K1144" s="114"/>
      <c r="L1144" s="115"/>
    </row>
    <row r="1145" spans="1:18" x14ac:dyDescent="0.35">
      <c r="A1145" s="151">
        <v>1611442</v>
      </c>
      <c r="B1145" s="149" t="s">
        <v>7</v>
      </c>
      <c r="C1145" s="145" t="s">
        <v>27</v>
      </c>
      <c r="D1145" s="146">
        <v>14083</v>
      </c>
      <c r="E1145" s="147">
        <v>0</v>
      </c>
      <c r="F1145" s="147">
        <v>7119</v>
      </c>
      <c r="G1145" s="147"/>
      <c r="H1145" s="147">
        <v>12955</v>
      </c>
      <c r="I1145" s="147">
        <v>1438</v>
      </c>
      <c r="J1145" s="147">
        <v>14092</v>
      </c>
      <c r="K1145" s="147">
        <v>0</v>
      </c>
      <c r="L1145" s="148">
        <v>49687</v>
      </c>
      <c r="M1145" s="47">
        <f>(D1145+E1145)*Q1145</f>
        <v>13987.061311382344</v>
      </c>
      <c r="N1145" s="112">
        <f>F1145*Q1145</f>
        <v>7070.502696565427</v>
      </c>
      <c r="O1145" s="112">
        <f>(G1145+H1145)*Q1145</f>
        <v>12866.745671302866</v>
      </c>
      <c r="P1145" s="112">
        <f>I1145*Q1145</f>
        <v>1428.2038035764972</v>
      </c>
      <c r="Q1145" s="14">
        <f>(J1146+J1148+J1150+R1145)/J1145</f>
        <v>0.99318762418393414</v>
      </c>
      <c r="R1145" s="14">
        <v>20</v>
      </c>
    </row>
    <row r="1146" spans="1:18" x14ac:dyDescent="0.35">
      <c r="A1146" s="152"/>
      <c r="B1146" s="150"/>
      <c r="C1146" s="101" t="s">
        <v>28</v>
      </c>
      <c r="D1146" s="102">
        <v>6453</v>
      </c>
      <c r="E1146" s="13">
        <v>0</v>
      </c>
      <c r="F1146" s="13">
        <v>2478</v>
      </c>
      <c r="G1146" s="13"/>
      <c r="H1146" s="13">
        <v>4356</v>
      </c>
      <c r="I1146" s="13">
        <v>1794</v>
      </c>
      <c r="J1146" s="13">
        <v>5508</v>
      </c>
      <c r="K1146" s="13">
        <v>0</v>
      </c>
      <c r="L1146" s="103">
        <v>20589</v>
      </c>
      <c r="M1146" s="47">
        <f>M1145-(D1146+E1146+D1148+E1148+D1150+E1150)</f>
        <v>-10919.938688617656</v>
      </c>
      <c r="N1146" s="112">
        <f>N1145-(F1146+F1148+F1150)</f>
        <v>-6758.497303434573</v>
      </c>
      <c r="O1146" s="112">
        <f>O1145-(G1146+H1146+G1148+H1148+G1150+H1150)</f>
        <v>2811.745671302866</v>
      </c>
      <c r="P1146" s="112">
        <f>P1145-(I1146+I1148+I1150)</f>
        <v>-16103.796196423504</v>
      </c>
      <c r="Q1146" s="14"/>
      <c r="R1146" s="14"/>
    </row>
    <row r="1147" spans="1:18" x14ac:dyDescent="0.35">
      <c r="A1147" s="152"/>
      <c r="B1147" s="150"/>
      <c r="C1147" s="139" t="s">
        <v>25</v>
      </c>
      <c r="D1147" s="139">
        <v>0.45821202868706951</v>
      </c>
      <c r="E1147" s="140"/>
      <c r="F1147" s="140">
        <v>0.34808259587020651</v>
      </c>
      <c r="G1147" s="140"/>
      <c r="H1147" s="140">
        <v>0.33624083365495949</v>
      </c>
      <c r="I1147" s="140">
        <v>1.2475660639777468</v>
      </c>
      <c r="J1147" s="140">
        <v>0.39086006244677829</v>
      </c>
      <c r="K1147" s="140"/>
      <c r="L1147" s="141">
        <v>0.41437398112182261</v>
      </c>
    </row>
    <row r="1148" spans="1:18" x14ac:dyDescent="0.35">
      <c r="A1148" s="152"/>
      <c r="B1148" s="150"/>
      <c r="C1148" s="116" t="s">
        <v>29</v>
      </c>
      <c r="D1148" s="117">
        <v>5104</v>
      </c>
      <c r="E1148" s="118">
        <v>9000</v>
      </c>
      <c r="F1148" s="118">
        <v>8524</v>
      </c>
      <c r="G1148" s="118"/>
      <c r="H1148" s="118">
        <v>4931</v>
      </c>
      <c r="I1148" s="118">
        <v>15738</v>
      </c>
      <c r="J1148" s="118">
        <v>8468</v>
      </c>
      <c r="K1148" s="118">
        <v>14127</v>
      </c>
      <c r="L1148" s="119">
        <v>65892</v>
      </c>
      <c r="M1148" s="49">
        <f>IFERROR((D1146+E1146+D1148+E1148+D1150+E1150+M1149)/(D1145+E1145),"")</f>
        <v>1.7685862387275439</v>
      </c>
      <c r="N1148" s="120">
        <f>IFERROR((F1146+F1148+F1150+N1149)/F1145,"")</f>
        <v>1.9425481106897036</v>
      </c>
      <c r="O1148" s="120">
        <f>IFERROR((G1146+H1146+G1148+H1148+G1150+H1150+O1149)/(G1145+H1145),"")</f>
        <v>0.77614820532612894</v>
      </c>
      <c r="P1148" s="120">
        <f>IFERROR((I1146+I1148+I1150+P1149)/I1145,"")</f>
        <v>12.191933240611961</v>
      </c>
    </row>
    <row r="1149" spans="1:18" x14ac:dyDescent="0.35">
      <c r="A1149" s="152"/>
      <c r="B1149" s="150"/>
      <c r="C1149" s="139" t="s">
        <v>30</v>
      </c>
      <c r="D1149" s="139">
        <v>0.82063480792444787</v>
      </c>
      <c r="E1149" s="140"/>
      <c r="F1149" s="140">
        <v>1.5454417755302712</v>
      </c>
      <c r="G1149" s="140"/>
      <c r="H1149" s="140">
        <v>0.71686607487456577</v>
      </c>
      <c r="I1149" s="140">
        <v>12.191933240611961</v>
      </c>
      <c r="J1149" s="140">
        <v>0.9917683792222538</v>
      </c>
      <c r="K1149" s="140"/>
      <c r="L1149" s="141">
        <v>1.7405156278302172</v>
      </c>
      <c r="M1149" s="47"/>
      <c r="N1149" s="110"/>
      <c r="O1149" s="110"/>
      <c r="P1149" s="110"/>
    </row>
    <row r="1150" spans="1:18" x14ac:dyDescent="0.35">
      <c r="A1150" s="152"/>
      <c r="B1150" s="150"/>
      <c r="C1150" s="101" t="s">
        <v>31</v>
      </c>
      <c r="D1150" s="102">
        <v>1650</v>
      </c>
      <c r="E1150" s="13">
        <v>2700</v>
      </c>
      <c r="F1150" s="13">
        <v>2827</v>
      </c>
      <c r="G1150" s="13"/>
      <c r="H1150" s="13">
        <v>768</v>
      </c>
      <c r="I1150" s="13">
        <v>0</v>
      </c>
      <c r="J1150" s="13">
        <v>0</v>
      </c>
      <c r="K1150" s="13">
        <v>0</v>
      </c>
      <c r="L1150" s="103">
        <v>7945</v>
      </c>
    </row>
    <row r="1151" spans="1:18" x14ac:dyDescent="0.35">
      <c r="A1151" s="152"/>
      <c r="B1151" s="150"/>
      <c r="C1151" s="159" t="s">
        <v>32</v>
      </c>
      <c r="D1151" s="159">
        <v>0.93779734431584183</v>
      </c>
      <c r="E1151" s="160"/>
      <c r="F1151" s="160">
        <v>1.9425481106897036</v>
      </c>
      <c r="G1151" s="160"/>
      <c r="H1151" s="160">
        <v>0.77614820532612894</v>
      </c>
      <c r="I1151" s="160">
        <v>12.191933240611961</v>
      </c>
      <c r="J1151" s="160">
        <v>0.9917683792222538</v>
      </c>
      <c r="K1151" s="160"/>
      <c r="L1151" s="161">
        <v>1.9004166079658664</v>
      </c>
      <c r="M1151" s="49">
        <f>IFERROR((D1146+E1146+D1148+E1148+D1150+E1150+M1152)/(D1145+E1145),"")</f>
        <v>1.7685862387275439</v>
      </c>
      <c r="N1151" s="120">
        <f>IFERROR((F1146+F1148+F1150+N1152)/F1145,"")</f>
        <v>1.9425481106897036</v>
      </c>
      <c r="O1151" s="120">
        <f>IFERROR((G1146+H1146+G1148+H1148+G1150+H1150+O1152)/(G1145+H1145),"")</f>
        <v>0.77614820532612894</v>
      </c>
      <c r="P1151" s="120">
        <f>IFERROR((I1146+I1148+I1150+P1152)/I1145,"")</f>
        <v>12.191933240611961</v>
      </c>
    </row>
    <row r="1152" spans="1:18" x14ac:dyDescent="0.35">
      <c r="A1152" s="152"/>
      <c r="B1152" s="150"/>
      <c r="C1152" s="121" t="s">
        <v>33</v>
      </c>
      <c r="D1152" s="121"/>
      <c r="E1152" s="14"/>
      <c r="F1152" s="14"/>
      <c r="G1152" s="14"/>
      <c r="H1152" s="14"/>
      <c r="I1152" s="14"/>
      <c r="J1152" s="14"/>
      <c r="K1152" s="14"/>
      <c r="L1152" s="122"/>
      <c r="M1152" s="47">
        <f>SUMIF(Working!$A:$A,$A1145,Working!AF:AF)-SUMIF(Working!$A:$A,$A1145,Working!P:P)</f>
        <v>0</v>
      </c>
      <c r="N1152" s="50">
        <f>SUMIF(Working!$A:$A,$A1145,Working!AG:AG)-SUMIF(Working!$A:$A,$A1145,Working!S:S)</f>
        <v>0</v>
      </c>
      <c r="O1152" s="50">
        <f>SUMIF(Working!$A:$A,$A1145,Working!AH:AH)-SUMIF(Working!$A:$A,$A1145,Working!R:R)</f>
        <v>0</v>
      </c>
      <c r="P1152" s="50">
        <f>SUMIF(Working!$A:$A,$A1145,Working!AI:AI)-SUMIF(Working!$A:$A,$A1145,Working!Q:Q)</f>
        <v>0</v>
      </c>
    </row>
    <row r="1153" spans="1:18" x14ac:dyDescent="0.35">
      <c r="A1153" s="152"/>
      <c r="B1153" s="150"/>
      <c r="C1153" s="116" t="s">
        <v>22</v>
      </c>
      <c r="D1153" s="117">
        <v>-876</v>
      </c>
      <c r="E1153" s="118">
        <v>11700</v>
      </c>
      <c r="F1153" s="118">
        <v>6710</v>
      </c>
      <c r="G1153" s="118">
        <v>0</v>
      </c>
      <c r="H1153" s="118">
        <v>-2900</v>
      </c>
      <c r="I1153" s="118">
        <v>16094</v>
      </c>
      <c r="J1153" s="118">
        <v>-116</v>
      </c>
      <c r="K1153" s="118">
        <v>14127</v>
      </c>
      <c r="L1153" s="119">
        <v>44739</v>
      </c>
      <c r="M1153" s="138"/>
      <c r="N1153" s="123"/>
      <c r="O1153" s="123"/>
      <c r="P1153" s="123"/>
      <c r="Q1153" s="123"/>
      <c r="R1153" s="123"/>
    </row>
    <row r="1154" spans="1:18" x14ac:dyDescent="0.35">
      <c r="A1154" s="152"/>
      <c r="B1154" s="150"/>
      <c r="C1154" s="113" t="s">
        <v>24</v>
      </c>
      <c r="D1154" s="113"/>
      <c r="E1154" s="114"/>
      <c r="F1154" s="114"/>
      <c r="G1154" s="114"/>
      <c r="H1154" s="114"/>
      <c r="I1154" s="114"/>
      <c r="J1154" s="114"/>
      <c r="K1154" s="114"/>
      <c r="L1154" s="115"/>
    </row>
    <row r="1155" spans="1:18" x14ac:dyDescent="0.35">
      <c r="A1155" s="151">
        <v>1611443</v>
      </c>
      <c r="B1155" s="149" t="s">
        <v>21</v>
      </c>
      <c r="C1155" s="145" t="s">
        <v>27</v>
      </c>
      <c r="D1155" s="146">
        <v>3727</v>
      </c>
      <c r="E1155" s="147">
        <v>0</v>
      </c>
      <c r="F1155" s="147">
        <v>2558</v>
      </c>
      <c r="G1155" s="147"/>
      <c r="H1155" s="147">
        <v>3493</v>
      </c>
      <c r="I1155" s="147">
        <v>750</v>
      </c>
      <c r="J1155" s="147">
        <v>4246</v>
      </c>
      <c r="K1155" s="147">
        <v>0</v>
      </c>
      <c r="L1155" s="148">
        <v>14774</v>
      </c>
      <c r="M1155" s="47">
        <f>(D1155+E1155)*Q1155</f>
        <v>4388.836552048987</v>
      </c>
      <c r="N1155" s="112">
        <f>F1155*Q1155</f>
        <v>3012.246820536976</v>
      </c>
      <c r="O1155" s="112">
        <f>(G1155+H1155)*Q1155</f>
        <v>4113.283089967028</v>
      </c>
      <c r="P1155" s="112">
        <f>I1155*Q1155</f>
        <v>883.18417333961372</v>
      </c>
      <c r="Q1155" s="14">
        <f>(J1156+J1158+J1160+R1155)/J1155</f>
        <v>1.1775788977861517</v>
      </c>
      <c r="R1155" s="14">
        <v>20</v>
      </c>
    </row>
    <row r="1156" spans="1:18" x14ac:dyDescent="0.35">
      <c r="A1156" s="152"/>
      <c r="B1156" s="150"/>
      <c r="C1156" s="101" t="s">
        <v>28</v>
      </c>
      <c r="D1156" s="102">
        <v>1368</v>
      </c>
      <c r="E1156" s="13">
        <v>0</v>
      </c>
      <c r="F1156" s="13">
        <v>661</v>
      </c>
      <c r="G1156" s="13"/>
      <c r="H1156" s="13">
        <v>1164</v>
      </c>
      <c r="I1156" s="13">
        <v>1290</v>
      </c>
      <c r="J1156" s="13">
        <v>1290</v>
      </c>
      <c r="K1156" s="13">
        <v>0</v>
      </c>
      <c r="L1156" s="103">
        <v>5773</v>
      </c>
      <c r="M1156" s="47">
        <f>M1155-(D1156+E1156+D1158+E1158+D1160+E1160)</f>
        <v>-19985.163447951014</v>
      </c>
      <c r="N1156" s="112">
        <f>N1155-(F1156+F1158+F1160)</f>
        <v>-2897.753179463024</v>
      </c>
      <c r="O1156" s="112">
        <f>O1155-(G1156+H1156+G1158+H1158+G1160+H1160)</f>
        <v>1641.283089967028</v>
      </c>
      <c r="P1156" s="112">
        <f>P1155-(I1156+I1158+I1160)</f>
        <v>-18274.815826660386</v>
      </c>
      <c r="Q1156" s="14"/>
      <c r="R1156" s="14"/>
    </row>
    <row r="1157" spans="1:18" x14ac:dyDescent="0.35">
      <c r="A1157" s="152"/>
      <c r="B1157" s="150"/>
      <c r="C1157" s="139" t="s">
        <v>25</v>
      </c>
      <c r="D1157" s="139">
        <v>0.36705124765226727</v>
      </c>
      <c r="E1157" s="140"/>
      <c r="F1157" s="140">
        <v>0.25840500390930415</v>
      </c>
      <c r="G1157" s="140"/>
      <c r="H1157" s="140">
        <v>0.33323790438018897</v>
      </c>
      <c r="I1157" s="140">
        <v>1.72</v>
      </c>
      <c r="J1157" s="140">
        <v>0.30381535562882711</v>
      </c>
      <c r="K1157" s="140"/>
      <c r="L1157" s="141">
        <v>0.39075402734533637</v>
      </c>
    </row>
    <row r="1158" spans="1:18" x14ac:dyDescent="0.35">
      <c r="A1158" s="152"/>
      <c r="B1158" s="150"/>
      <c r="C1158" s="116" t="s">
        <v>29</v>
      </c>
      <c r="D1158" s="117">
        <v>1148</v>
      </c>
      <c r="E1158" s="118">
        <v>5790</v>
      </c>
      <c r="F1158" s="118">
        <v>5243</v>
      </c>
      <c r="G1158" s="118"/>
      <c r="H1158" s="118">
        <v>1308</v>
      </c>
      <c r="I1158" s="118">
        <v>11076</v>
      </c>
      <c r="J1158" s="118">
        <v>3228</v>
      </c>
      <c r="K1158" s="118">
        <v>9420</v>
      </c>
      <c r="L1158" s="119">
        <v>37213</v>
      </c>
      <c r="M1158" s="49">
        <f>IFERROR((D1156+E1156+D1158+E1158+D1160+E1160+M1159)/(D1155+E1155),"")</f>
        <v>6.5398443788569898</v>
      </c>
      <c r="N1158" s="120">
        <f>IFERROR((F1156+F1158+F1160+N1159)/F1155,"")</f>
        <v>2.3103987490226738</v>
      </c>
      <c r="O1158" s="120">
        <f>IFERROR((G1156+H1156+G1158+H1158+G1160+H1160+O1159)/(G1155+H1155),"")</f>
        <v>0.70770111651875178</v>
      </c>
      <c r="P1158" s="120">
        <f>IFERROR((I1156+I1158+I1160+P1159)/I1155,"")</f>
        <v>25.544</v>
      </c>
    </row>
    <row r="1159" spans="1:18" x14ac:dyDescent="0.35">
      <c r="A1159" s="152"/>
      <c r="B1159" s="150"/>
      <c r="C1159" s="139" t="s">
        <v>30</v>
      </c>
      <c r="D1159" s="139">
        <v>0.67507378588677225</v>
      </c>
      <c r="E1159" s="140"/>
      <c r="F1159" s="140">
        <v>2.3080531665363564</v>
      </c>
      <c r="G1159" s="140"/>
      <c r="H1159" s="140">
        <v>0.70770111651875178</v>
      </c>
      <c r="I1159" s="140">
        <v>16.488</v>
      </c>
      <c r="J1159" s="140">
        <v>1.0640602920395668</v>
      </c>
      <c r="K1159" s="140"/>
      <c r="L1159" s="141">
        <v>2.9095708677406256</v>
      </c>
      <c r="M1159" s="47"/>
      <c r="N1159" s="110"/>
      <c r="O1159" s="110"/>
      <c r="P1159" s="110"/>
    </row>
    <row r="1160" spans="1:18" x14ac:dyDescent="0.35">
      <c r="A1160" s="152"/>
      <c r="B1160" s="150"/>
      <c r="C1160" s="101" t="s">
        <v>31</v>
      </c>
      <c r="D1160" s="102">
        <v>0</v>
      </c>
      <c r="E1160" s="13">
        <v>16068</v>
      </c>
      <c r="F1160" s="13">
        <v>6</v>
      </c>
      <c r="G1160" s="13"/>
      <c r="H1160" s="13">
        <v>0</v>
      </c>
      <c r="I1160" s="13">
        <v>6792</v>
      </c>
      <c r="J1160" s="13">
        <v>462</v>
      </c>
      <c r="K1160" s="13">
        <v>4158</v>
      </c>
      <c r="L1160" s="103">
        <v>27486</v>
      </c>
    </row>
    <row r="1161" spans="1:18" x14ac:dyDescent="0.35">
      <c r="A1161" s="152"/>
      <c r="B1161" s="150"/>
      <c r="C1161" s="159" t="s">
        <v>32</v>
      </c>
      <c r="D1161" s="159">
        <v>0.67507378588677225</v>
      </c>
      <c r="E1161" s="160"/>
      <c r="F1161" s="160">
        <v>2.3103987490226738</v>
      </c>
      <c r="G1161" s="160"/>
      <c r="H1161" s="160">
        <v>0.70770111651875178</v>
      </c>
      <c r="I1161" s="160">
        <v>25.544</v>
      </c>
      <c r="J1161" s="160">
        <v>1.1728685821950071</v>
      </c>
      <c r="K1161" s="160"/>
      <c r="L1161" s="161">
        <v>4.7700013537295245</v>
      </c>
      <c r="M1161" s="49">
        <f>IFERROR((D1156+E1156+D1158+E1158+D1160+E1160+M1162)/(D1155+E1155),"")</f>
        <v>6.5398443788569898</v>
      </c>
      <c r="N1161" s="120">
        <f>IFERROR((F1156+F1158+F1160+N1162)/F1155,"")</f>
        <v>2.3103987490226738</v>
      </c>
      <c r="O1161" s="120">
        <f>IFERROR((G1156+H1156+G1158+H1158+G1160+H1160+O1162)/(G1155+H1155),"")</f>
        <v>0.70770111651875178</v>
      </c>
      <c r="P1161" s="120">
        <f>IFERROR((I1156+I1158+I1160+P1162)/I1155,"")</f>
        <v>25.544</v>
      </c>
    </row>
    <row r="1162" spans="1:18" x14ac:dyDescent="0.35">
      <c r="A1162" s="152"/>
      <c r="B1162" s="150"/>
      <c r="C1162" s="121" t="s">
        <v>33</v>
      </c>
      <c r="D1162" s="121"/>
      <c r="E1162" s="14"/>
      <c r="F1162" s="14"/>
      <c r="G1162" s="14"/>
      <c r="H1162" s="14"/>
      <c r="I1162" s="14"/>
      <c r="J1162" s="14"/>
      <c r="K1162" s="14"/>
      <c r="L1162" s="122"/>
      <c r="M1162" s="47">
        <f>SUMIF(Working!$A:$A,$A1155,Working!AF:AF)-SUMIF(Working!$A:$A,$A1155,Working!P:P)</f>
        <v>0</v>
      </c>
      <c r="N1162" s="50">
        <f>SUMIF(Working!$A:$A,$A1155,Working!AG:AG)-SUMIF(Working!$A:$A,$A1155,Working!S:S)</f>
        <v>0</v>
      </c>
      <c r="O1162" s="50">
        <f>SUMIF(Working!$A:$A,$A1155,Working!AH:AH)-SUMIF(Working!$A:$A,$A1155,Working!R:R)</f>
        <v>0</v>
      </c>
      <c r="P1162" s="50">
        <f>SUMIF(Working!$A:$A,$A1155,Working!AI:AI)-SUMIF(Working!$A:$A,$A1155,Working!Q:Q)</f>
        <v>0</v>
      </c>
    </row>
    <row r="1163" spans="1:18" x14ac:dyDescent="0.35">
      <c r="A1163" s="152"/>
      <c r="B1163" s="150"/>
      <c r="C1163" s="116" t="s">
        <v>22</v>
      </c>
      <c r="D1163" s="117">
        <v>-1211</v>
      </c>
      <c r="E1163" s="118">
        <v>21858</v>
      </c>
      <c r="F1163" s="118">
        <v>3352</v>
      </c>
      <c r="G1163" s="118">
        <v>0</v>
      </c>
      <c r="H1163" s="118">
        <v>-1021</v>
      </c>
      <c r="I1163" s="118">
        <v>18408</v>
      </c>
      <c r="J1163" s="118">
        <v>734</v>
      </c>
      <c r="K1163" s="118">
        <v>13578</v>
      </c>
      <c r="L1163" s="119">
        <v>55698</v>
      </c>
      <c r="M1163" s="138"/>
      <c r="N1163" s="123"/>
      <c r="O1163" s="123"/>
      <c r="P1163" s="123"/>
      <c r="Q1163" s="123"/>
      <c r="R1163" s="123"/>
    </row>
    <row r="1164" spans="1:18" x14ac:dyDescent="0.35">
      <c r="A1164" s="152"/>
      <c r="B1164" s="150"/>
      <c r="C1164" s="113" t="s">
        <v>24</v>
      </c>
      <c r="D1164" s="113"/>
      <c r="E1164" s="114"/>
      <c r="F1164" s="114"/>
      <c r="G1164" s="114"/>
      <c r="H1164" s="114"/>
      <c r="I1164" s="114"/>
      <c r="J1164" s="114"/>
      <c r="K1164" s="114"/>
      <c r="L1164" s="115"/>
    </row>
    <row r="1165" spans="1:18" x14ac:dyDescent="0.35">
      <c r="A1165" s="151">
        <v>1611446</v>
      </c>
      <c r="B1165" s="149" t="s">
        <v>54</v>
      </c>
      <c r="C1165" s="145" t="s">
        <v>27</v>
      </c>
      <c r="D1165" s="146">
        <v>3126</v>
      </c>
      <c r="E1165" s="147">
        <v>0</v>
      </c>
      <c r="F1165" s="147">
        <v>2024</v>
      </c>
      <c r="G1165" s="147"/>
      <c r="H1165" s="147">
        <v>2558</v>
      </c>
      <c r="I1165" s="147">
        <v>745</v>
      </c>
      <c r="J1165" s="147">
        <v>4196</v>
      </c>
      <c r="K1165" s="147">
        <v>0</v>
      </c>
      <c r="L1165" s="148">
        <v>12649</v>
      </c>
      <c r="M1165" s="47">
        <f>(D1165+E1165)*Q1165</f>
        <v>4538.5109628217351</v>
      </c>
      <c r="N1165" s="112">
        <f>F1165*Q1165</f>
        <v>2938.5624404194468</v>
      </c>
      <c r="O1165" s="112">
        <f>(G1165+H1165)*Q1165</f>
        <v>3713.8551000953289</v>
      </c>
      <c r="P1165" s="112">
        <f>I1165*Q1165</f>
        <v>1081.6348903717826</v>
      </c>
      <c r="Q1165" s="14">
        <f>(J1166+J1168+J1170+R1165)/J1165</f>
        <v>1.4518589132507149</v>
      </c>
      <c r="R1165" s="14">
        <v>20</v>
      </c>
    </row>
    <row r="1166" spans="1:18" x14ac:dyDescent="0.35">
      <c r="A1166" s="152"/>
      <c r="B1166" s="150"/>
      <c r="C1166" s="101" t="s">
        <v>28</v>
      </c>
      <c r="D1166" s="102">
        <v>1236</v>
      </c>
      <c r="E1166" s="13">
        <v>0</v>
      </c>
      <c r="F1166" s="13">
        <v>607</v>
      </c>
      <c r="G1166" s="13"/>
      <c r="H1166" s="13">
        <v>702</v>
      </c>
      <c r="I1166" s="13">
        <v>942</v>
      </c>
      <c r="J1166" s="13">
        <v>2160</v>
      </c>
      <c r="K1166" s="13">
        <v>0</v>
      </c>
      <c r="L1166" s="103">
        <v>5647</v>
      </c>
      <c r="M1166" s="47">
        <f>M1165-(D1166+E1166+D1168+E1168+D1170+E1170)</f>
        <v>-10354.489037178264</v>
      </c>
      <c r="N1166" s="112">
        <f>N1165-(F1166+F1168+F1170)</f>
        <v>-2387.4375595805532</v>
      </c>
      <c r="O1166" s="112">
        <f>O1165-(G1166+H1166+G1168+H1168+G1170+H1170)</f>
        <v>1021.8551000953289</v>
      </c>
      <c r="P1166" s="112">
        <f>P1165-(I1166+I1168+I1170)</f>
        <v>-5626.3651096282174</v>
      </c>
      <c r="Q1166" s="14"/>
      <c r="R1166" s="14"/>
    </row>
    <row r="1167" spans="1:18" x14ac:dyDescent="0.35">
      <c r="A1167" s="152"/>
      <c r="B1167" s="150"/>
      <c r="C1167" s="139" t="s">
        <v>25</v>
      </c>
      <c r="D1167" s="139">
        <v>0.39539347408829173</v>
      </c>
      <c r="E1167" s="140"/>
      <c r="F1167" s="140">
        <v>0.29990118577075098</v>
      </c>
      <c r="G1167" s="140"/>
      <c r="H1167" s="140">
        <v>0.27443315089913994</v>
      </c>
      <c r="I1167" s="140">
        <v>1.2644295302013422</v>
      </c>
      <c r="J1167" s="140">
        <v>0.51477597712106771</v>
      </c>
      <c r="K1167" s="140"/>
      <c r="L1167" s="141">
        <v>0.44643845363269824</v>
      </c>
    </row>
    <row r="1168" spans="1:18" x14ac:dyDescent="0.35">
      <c r="A1168" s="152"/>
      <c r="B1168" s="150"/>
      <c r="C1168" s="116" t="s">
        <v>29</v>
      </c>
      <c r="D1168" s="117">
        <v>3133</v>
      </c>
      <c r="E1168" s="118">
        <v>5124</v>
      </c>
      <c r="F1168" s="118">
        <v>4203</v>
      </c>
      <c r="G1168" s="118"/>
      <c r="H1168" s="118">
        <v>1990</v>
      </c>
      <c r="I1168" s="118">
        <v>5766</v>
      </c>
      <c r="J1168" s="118">
        <v>3408</v>
      </c>
      <c r="K1168" s="118">
        <v>7061</v>
      </c>
      <c r="L1168" s="119">
        <v>30685</v>
      </c>
      <c r="M1168" s="49">
        <f>IFERROR((D1166+E1166+D1168+E1168+D1170+E1170+M1169)/(D1165+E1165),"")</f>
        <v>4.7642354446577091</v>
      </c>
      <c r="N1168" s="120">
        <f>IFERROR((F1166+F1168+F1170+N1169)/F1165,"")</f>
        <v>2.6314229249011856</v>
      </c>
      <c r="O1168" s="120">
        <f>IFERROR((G1166+H1166+G1168+H1168+G1170+H1170+O1169)/(G1165+H1165),"")</f>
        <v>1.0523846755277562</v>
      </c>
      <c r="P1168" s="120">
        <f>IFERROR((I1166+I1168+I1170+P1169)/I1165,"")</f>
        <v>9.0040268456375845</v>
      </c>
    </row>
    <row r="1169" spans="1:18" x14ac:dyDescent="0.35">
      <c r="A1169" s="152"/>
      <c r="B1169" s="150"/>
      <c r="C1169" s="139" t="s">
        <v>30</v>
      </c>
      <c r="D1169" s="139">
        <v>1.3976327575175944</v>
      </c>
      <c r="E1169" s="140"/>
      <c r="F1169" s="140">
        <v>2.3764822134387353</v>
      </c>
      <c r="G1169" s="140"/>
      <c r="H1169" s="140">
        <v>1.0523846755277562</v>
      </c>
      <c r="I1169" s="140">
        <v>9.0040268456375845</v>
      </c>
      <c r="J1169" s="140">
        <v>1.32697807435653</v>
      </c>
      <c r="K1169" s="140"/>
      <c r="L1169" s="141">
        <v>2.872321922681635</v>
      </c>
      <c r="M1169" s="47"/>
      <c r="N1169" s="110"/>
      <c r="O1169" s="110"/>
      <c r="P1169" s="110"/>
    </row>
    <row r="1170" spans="1:18" x14ac:dyDescent="0.35">
      <c r="A1170" s="152"/>
      <c r="B1170" s="150"/>
      <c r="C1170" s="101" t="s">
        <v>31</v>
      </c>
      <c r="D1170" s="102">
        <v>0</v>
      </c>
      <c r="E1170" s="13">
        <v>5400</v>
      </c>
      <c r="F1170" s="13">
        <v>516</v>
      </c>
      <c r="G1170" s="13"/>
      <c r="H1170" s="13">
        <v>0</v>
      </c>
      <c r="I1170" s="13">
        <v>0</v>
      </c>
      <c r="J1170" s="13">
        <v>504</v>
      </c>
      <c r="K1170" s="13">
        <v>0</v>
      </c>
      <c r="L1170" s="103">
        <v>6420</v>
      </c>
    </row>
    <row r="1171" spans="1:18" x14ac:dyDescent="0.35">
      <c r="A1171" s="152"/>
      <c r="B1171" s="150"/>
      <c r="C1171" s="159" t="s">
        <v>32</v>
      </c>
      <c r="D1171" s="159">
        <v>1.3976327575175944</v>
      </c>
      <c r="E1171" s="160"/>
      <c r="F1171" s="160">
        <v>2.6314229249011856</v>
      </c>
      <c r="G1171" s="160"/>
      <c r="H1171" s="160">
        <v>1.0523846755277562</v>
      </c>
      <c r="I1171" s="160">
        <v>9.0040268456375845</v>
      </c>
      <c r="J1171" s="160">
        <v>1.4470924690181124</v>
      </c>
      <c r="K1171" s="160"/>
      <c r="L1171" s="161">
        <v>3.3798719266345167</v>
      </c>
      <c r="M1171" s="49">
        <f>IFERROR((D1166+E1166+D1168+E1168+D1170+E1170+M1172)/(D1165+E1165),"")</f>
        <v>4.7642354446577091</v>
      </c>
      <c r="N1171" s="120">
        <f>IFERROR((F1166+F1168+F1170+N1172)/F1165,"")</f>
        <v>2.6314229249011856</v>
      </c>
      <c r="O1171" s="120">
        <f>IFERROR((G1166+H1166+G1168+H1168+G1170+H1170+O1172)/(G1165+H1165),"")</f>
        <v>1.0523846755277562</v>
      </c>
      <c r="P1171" s="120">
        <f>IFERROR((I1166+I1168+I1170+P1172)/I1165,"")</f>
        <v>9.0040268456375845</v>
      </c>
    </row>
    <row r="1172" spans="1:18" x14ac:dyDescent="0.35">
      <c r="A1172" s="152"/>
      <c r="B1172" s="150"/>
      <c r="C1172" s="121" t="s">
        <v>33</v>
      </c>
      <c r="D1172" s="121"/>
      <c r="E1172" s="14"/>
      <c r="F1172" s="14"/>
      <c r="G1172" s="14"/>
      <c r="H1172" s="14"/>
      <c r="I1172" s="14"/>
      <c r="J1172" s="14"/>
      <c r="K1172" s="14"/>
      <c r="L1172" s="122"/>
      <c r="M1172" s="47">
        <f>SUMIF(Working!$A:$A,$A1165,Working!AF:AF)-SUMIF(Working!$A:$A,$A1165,Working!P:P)</f>
        <v>0</v>
      </c>
      <c r="N1172" s="50">
        <f>SUMIF(Working!$A:$A,$A1165,Working!AG:AG)-SUMIF(Working!$A:$A,$A1165,Working!S:S)</f>
        <v>0</v>
      </c>
      <c r="O1172" s="50">
        <f>SUMIF(Working!$A:$A,$A1165,Working!AH:AH)-SUMIF(Working!$A:$A,$A1165,Working!R:R)</f>
        <v>0</v>
      </c>
      <c r="P1172" s="50">
        <f>SUMIF(Working!$A:$A,$A1165,Working!AI:AI)-SUMIF(Working!$A:$A,$A1165,Working!Q:Q)</f>
        <v>0</v>
      </c>
    </row>
    <row r="1173" spans="1:18" x14ac:dyDescent="0.35">
      <c r="A1173" s="152"/>
      <c r="B1173" s="150"/>
      <c r="C1173" s="116" t="s">
        <v>22</v>
      </c>
      <c r="D1173" s="117">
        <v>1243</v>
      </c>
      <c r="E1173" s="118">
        <v>10524</v>
      </c>
      <c r="F1173" s="118">
        <v>3302</v>
      </c>
      <c r="G1173" s="118">
        <v>0</v>
      </c>
      <c r="H1173" s="118">
        <v>134</v>
      </c>
      <c r="I1173" s="118">
        <v>5963</v>
      </c>
      <c r="J1173" s="118">
        <v>1876</v>
      </c>
      <c r="K1173" s="118">
        <v>7061</v>
      </c>
      <c r="L1173" s="119">
        <v>30103</v>
      </c>
      <c r="M1173" s="138"/>
      <c r="N1173" s="123"/>
      <c r="O1173" s="123"/>
      <c r="P1173" s="123"/>
      <c r="Q1173" s="123"/>
      <c r="R1173" s="123"/>
    </row>
    <row r="1174" spans="1:18" x14ac:dyDescent="0.35">
      <c r="A1174" s="152"/>
      <c r="B1174" s="150"/>
      <c r="C1174" s="113" t="s">
        <v>24</v>
      </c>
      <c r="D1174" s="113"/>
      <c r="E1174" s="114"/>
      <c r="F1174" s="114"/>
      <c r="G1174" s="114"/>
      <c r="H1174" s="114"/>
      <c r="I1174" s="114"/>
      <c r="J1174" s="114"/>
      <c r="K1174" s="114"/>
      <c r="L1174" s="115"/>
    </row>
    <row r="1175" spans="1:18" x14ac:dyDescent="0.35">
      <c r="A1175" s="151">
        <v>1611449</v>
      </c>
      <c r="B1175" s="149" t="s">
        <v>226</v>
      </c>
      <c r="C1175" s="145" t="s">
        <v>27</v>
      </c>
      <c r="D1175" s="146">
        <v>0</v>
      </c>
      <c r="E1175" s="147">
        <v>0</v>
      </c>
      <c r="F1175" s="147">
        <v>0</v>
      </c>
      <c r="G1175" s="147"/>
      <c r="H1175" s="147">
        <v>0</v>
      </c>
      <c r="I1175" s="147">
        <v>0</v>
      </c>
      <c r="J1175" s="147">
        <v>0</v>
      </c>
      <c r="K1175" s="147">
        <v>0</v>
      </c>
      <c r="L1175" s="148">
        <v>0</v>
      </c>
      <c r="M1175" s="47" t="e">
        <f>(D1175+E1175)*Q1175</f>
        <v>#DIV/0!</v>
      </c>
      <c r="N1175" s="112" t="e">
        <f>F1175*Q1175</f>
        <v>#DIV/0!</v>
      </c>
      <c r="O1175" s="112" t="e">
        <f>(G1175+H1175)*Q1175</f>
        <v>#DIV/0!</v>
      </c>
      <c r="P1175" s="112" t="e">
        <f>I1175*Q1175</f>
        <v>#DIV/0!</v>
      </c>
      <c r="Q1175" s="14" t="e">
        <f>(J1176+J1178+J1180+R1175)/J1175</f>
        <v>#DIV/0!</v>
      </c>
      <c r="R1175" s="14">
        <v>20</v>
      </c>
    </row>
    <row r="1176" spans="1:18" x14ac:dyDescent="0.35">
      <c r="A1176" s="152"/>
      <c r="B1176" s="150"/>
      <c r="C1176" s="101" t="s">
        <v>28</v>
      </c>
      <c r="D1176" s="102">
        <v>21</v>
      </c>
      <c r="E1176" s="13">
        <v>0</v>
      </c>
      <c r="F1176" s="13">
        <v>81</v>
      </c>
      <c r="G1176" s="13"/>
      <c r="H1176" s="13">
        <v>171</v>
      </c>
      <c r="I1176" s="13">
        <v>0</v>
      </c>
      <c r="J1176" s="13">
        <v>108</v>
      </c>
      <c r="K1176" s="13">
        <v>0</v>
      </c>
      <c r="L1176" s="103">
        <v>381</v>
      </c>
      <c r="M1176" s="47" t="e">
        <f>M1175-(D1176+E1176+D1178+E1178+D1180+E1180)</f>
        <v>#DIV/0!</v>
      </c>
      <c r="N1176" s="112" t="e">
        <f>N1175-(F1176+F1178+F1180)</f>
        <v>#DIV/0!</v>
      </c>
      <c r="O1176" s="112" t="e">
        <f>O1175-(G1176+H1176+G1178+H1178+G1180+H1180)</f>
        <v>#DIV/0!</v>
      </c>
      <c r="P1176" s="112" t="e">
        <f>P1175-(I1176+I1178+I1180)</f>
        <v>#DIV/0!</v>
      </c>
      <c r="Q1176" s="14"/>
      <c r="R1176" s="14"/>
    </row>
    <row r="1177" spans="1:18" x14ac:dyDescent="0.35">
      <c r="A1177" s="152"/>
      <c r="B1177" s="150"/>
      <c r="C1177" s="139" t="s">
        <v>25</v>
      </c>
      <c r="D1177" s="139"/>
      <c r="E1177" s="140"/>
      <c r="F1177" s="140"/>
      <c r="G1177" s="140"/>
      <c r="H1177" s="140"/>
      <c r="I1177" s="140"/>
      <c r="J1177" s="140"/>
      <c r="K1177" s="140"/>
      <c r="L1177" s="141"/>
    </row>
    <row r="1178" spans="1:18" x14ac:dyDescent="0.35">
      <c r="A1178" s="152"/>
      <c r="B1178" s="150"/>
      <c r="C1178" s="116" t="s">
        <v>29</v>
      </c>
      <c r="D1178" s="117">
        <v>672</v>
      </c>
      <c r="E1178" s="118">
        <v>0</v>
      </c>
      <c r="F1178" s="118">
        <v>84</v>
      </c>
      <c r="G1178" s="118"/>
      <c r="H1178" s="118">
        <v>615</v>
      </c>
      <c r="I1178" s="118">
        <v>0</v>
      </c>
      <c r="J1178" s="118">
        <v>1263</v>
      </c>
      <c r="K1178" s="118">
        <v>0</v>
      </c>
      <c r="L1178" s="119">
        <v>2634</v>
      </c>
      <c r="M1178" s="49" t="str">
        <f>IFERROR((D1176+E1176+D1178+E1178+D1180+E1180+M1179)/(D1175+E1175),"")</f>
        <v/>
      </c>
      <c r="N1178" s="120" t="str">
        <f>IFERROR((F1176+F1178+F1180+N1179)/F1175,"")</f>
        <v/>
      </c>
      <c r="O1178" s="120" t="str">
        <f>IFERROR((G1176+H1176+G1178+H1178+G1180+H1180+O1179)/(G1175+H1175),"")</f>
        <v/>
      </c>
      <c r="P1178" s="120" t="str">
        <f>IFERROR((I1176+I1178+I1180+P1179)/I1175,"")</f>
        <v/>
      </c>
    </row>
    <row r="1179" spans="1:18" x14ac:dyDescent="0.35">
      <c r="A1179" s="152"/>
      <c r="B1179" s="150"/>
      <c r="C1179" s="139" t="s">
        <v>30</v>
      </c>
      <c r="D1179" s="139"/>
      <c r="E1179" s="140"/>
      <c r="F1179" s="140"/>
      <c r="G1179" s="140"/>
      <c r="H1179" s="140"/>
      <c r="I1179" s="140"/>
      <c r="J1179" s="140"/>
      <c r="K1179" s="140"/>
      <c r="L1179" s="141"/>
      <c r="M1179" s="47"/>
      <c r="N1179" s="110"/>
      <c r="O1179" s="110"/>
      <c r="P1179" s="110"/>
    </row>
    <row r="1180" spans="1:18" x14ac:dyDescent="0.35">
      <c r="A1180" s="152"/>
      <c r="B1180" s="150"/>
      <c r="C1180" s="101" t="s">
        <v>31</v>
      </c>
      <c r="D1180" s="102">
        <v>0</v>
      </c>
      <c r="E1180" s="13">
        <v>0</v>
      </c>
      <c r="F1180" s="13">
        <v>0</v>
      </c>
      <c r="G1180" s="13"/>
      <c r="H1180" s="13">
        <v>0</v>
      </c>
      <c r="I1180" s="13">
        <v>0</v>
      </c>
      <c r="J1180" s="13">
        <v>1</v>
      </c>
      <c r="K1180" s="13">
        <v>0</v>
      </c>
      <c r="L1180" s="103">
        <v>1</v>
      </c>
    </row>
    <row r="1181" spans="1:18" x14ac:dyDescent="0.35">
      <c r="A1181" s="152"/>
      <c r="B1181" s="150"/>
      <c r="C1181" s="159" t="s">
        <v>32</v>
      </c>
      <c r="D1181" s="159"/>
      <c r="E1181" s="160"/>
      <c r="F1181" s="160"/>
      <c r="G1181" s="160"/>
      <c r="H1181" s="160"/>
      <c r="I1181" s="160"/>
      <c r="J1181" s="160"/>
      <c r="K1181" s="160"/>
      <c r="L1181" s="161"/>
      <c r="M1181" s="49" t="str">
        <f>IFERROR((D1176+E1176+D1178+E1178+D1180+E1180+M1182)/(D1175+E1175),"")</f>
        <v/>
      </c>
      <c r="N1181" s="120" t="str">
        <f>IFERROR((F1176+F1178+F1180+N1182)/F1175,"")</f>
        <v/>
      </c>
      <c r="O1181" s="120" t="str">
        <f>IFERROR((G1176+H1176+G1178+H1178+G1180+H1180+O1182)/(G1175+H1175),"")</f>
        <v/>
      </c>
      <c r="P1181" s="120" t="str">
        <f>IFERROR((I1176+I1178+I1180+P1182)/I1175,"")</f>
        <v/>
      </c>
    </row>
    <row r="1182" spans="1:18" x14ac:dyDescent="0.35">
      <c r="A1182" s="152"/>
      <c r="B1182" s="150"/>
      <c r="C1182" s="121" t="s">
        <v>33</v>
      </c>
      <c r="D1182" s="121"/>
      <c r="E1182" s="14"/>
      <c r="F1182" s="14"/>
      <c r="G1182" s="14"/>
      <c r="H1182" s="14"/>
      <c r="I1182" s="14"/>
      <c r="J1182" s="14"/>
      <c r="K1182" s="14"/>
      <c r="L1182" s="122"/>
      <c r="M1182" s="47">
        <f>SUMIF(Working!$A:$A,$A1175,Working!AF:AF)-SUMIF(Working!$A:$A,$A1175,Working!P:P)</f>
        <v>0</v>
      </c>
      <c r="N1182" s="50">
        <f>SUMIF(Working!$A:$A,$A1175,Working!AG:AG)-SUMIF(Working!$A:$A,$A1175,Working!S:S)</f>
        <v>0</v>
      </c>
      <c r="O1182" s="50">
        <f>SUMIF(Working!$A:$A,$A1175,Working!AH:AH)-SUMIF(Working!$A:$A,$A1175,Working!R:R)</f>
        <v>0</v>
      </c>
      <c r="P1182" s="50">
        <f>SUMIF(Working!$A:$A,$A1175,Working!AI:AI)-SUMIF(Working!$A:$A,$A1175,Working!Q:Q)</f>
        <v>0</v>
      </c>
    </row>
    <row r="1183" spans="1:18" x14ac:dyDescent="0.35">
      <c r="A1183" s="152"/>
      <c r="B1183" s="150"/>
      <c r="C1183" s="116" t="s">
        <v>22</v>
      </c>
      <c r="D1183" s="117">
        <v>693</v>
      </c>
      <c r="E1183" s="118">
        <v>0</v>
      </c>
      <c r="F1183" s="118">
        <v>165</v>
      </c>
      <c r="G1183" s="118">
        <v>0</v>
      </c>
      <c r="H1183" s="118">
        <v>786</v>
      </c>
      <c r="I1183" s="118">
        <v>0</v>
      </c>
      <c r="J1183" s="118">
        <v>1372</v>
      </c>
      <c r="K1183" s="118">
        <v>0</v>
      </c>
      <c r="L1183" s="119">
        <v>3016</v>
      </c>
      <c r="M1183" s="138"/>
      <c r="N1183" s="123"/>
      <c r="O1183" s="123"/>
      <c r="P1183" s="123"/>
      <c r="Q1183" s="123"/>
      <c r="R1183" s="123"/>
    </row>
    <row r="1184" spans="1:18" x14ac:dyDescent="0.35">
      <c r="A1184" s="152"/>
      <c r="B1184" s="150"/>
      <c r="C1184" s="113" t="s">
        <v>24</v>
      </c>
      <c r="D1184" s="113"/>
      <c r="E1184" s="114"/>
      <c r="F1184" s="114"/>
      <c r="G1184" s="114"/>
      <c r="H1184" s="114"/>
      <c r="I1184" s="114"/>
      <c r="J1184" s="114"/>
      <c r="K1184" s="114"/>
      <c r="L1184" s="115"/>
    </row>
    <row r="1185" spans="1:18" x14ac:dyDescent="0.35">
      <c r="A1185" s="151">
        <v>1611450</v>
      </c>
      <c r="B1185" s="149" t="s">
        <v>288</v>
      </c>
      <c r="C1185" s="145" t="s">
        <v>27</v>
      </c>
      <c r="D1185" s="146">
        <v>1470</v>
      </c>
      <c r="E1185" s="147">
        <v>0</v>
      </c>
      <c r="F1185" s="147">
        <v>883</v>
      </c>
      <c r="G1185" s="147"/>
      <c r="H1185" s="147">
        <v>1442</v>
      </c>
      <c r="I1185" s="147">
        <v>0</v>
      </c>
      <c r="J1185" s="147">
        <v>1316</v>
      </c>
      <c r="K1185" s="147">
        <v>0</v>
      </c>
      <c r="L1185" s="148">
        <v>5111</v>
      </c>
      <c r="M1185" s="47">
        <f>(D1185+E1185)*Q1185</f>
        <v>1789.4680851063829</v>
      </c>
      <c r="N1185" s="112">
        <f>F1185*Q1185</f>
        <v>1074.8981762917933</v>
      </c>
      <c r="O1185" s="112">
        <f>(G1185+H1185)*Q1185</f>
        <v>1755.3829787234042</v>
      </c>
      <c r="P1185" s="112">
        <f>I1185*Q1185</f>
        <v>0</v>
      </c>
      <c r="Q1185" s="14">
        <f>(J1186+J1188+J1190+R1185)/J1185</f>
        <v>1.2173252279635258</v>
      </c>
      <c r="R1185" s="14">
        <v>20</v>
      </c>
    </row>
    <row r="1186" spans="1:18" x14ac:dyDescent="0.35">
      <c r="A1186" s="152"/>
      <c r="B1186" s="150"/>
      <c r="C1186" s="101" t="s">
        <v>28</v>
      </c>
      <c r="D1186" s="102">
        <v>306</v>
      </c>
      <c r="E1186" s="13">
        <v>0</v>
      </c>
      <c r="F1186" s="13">
        <v>306</v>
      </c>
      <c r="G1186" s="13"/>
      <c r="H1186" s="13">
        <v>978</v>
      </c>
      <c r="I1186" s="13">
        <v>0</v>
      </c>
      <c r="J1186" s="13">
        <v>696</v>
      </c>
      <c r="K1186" s="13">
        <v>0</v>
      </c>
      <c r="L1186" s="103">
        <v>2286</v>
      </c>
      <c r="M1186" s="47">
        <f>M1185-(D1186+E1186+D1188+E1188+D1190+E1190)</f>
        <v>-332.53191489361711</v>
      </c>
      <c r="N1186" s="112">
        <f>N1185-(F1186+F1188+F1190)</f>
        <v>-569.10182370820667</v>
      </c>
      <c r="O1186" s="112">
        <f>O1185-(G1186+H1186+G1188+H1188+G1190+H1190)</f>
        <v>-938.61702127659578</v>
      </c>
      <c r="P1186" s="112">
        <f>P1185-(I1186+I1188+I1190)</f>
        <v>-2382</v>
      </c>
      <c r="Q1186" s="14"/>
      <c r="R1186" s="14"/>
    </row>
    <row r="1187" spans="1:18" x14ac:dyDescent="0.35">
      <c r="A1187" s="152"/>
      <c r="B1187" s="150"/>
      <c r="C1187" s="139" t="s">
        <v>25</v>
      </c>
      <c r="D1187" s="139">
        <v>0.20816326530612245</v>
      </c>
      <c r="E1187" s="140"/>
      <c r="F1187" s="140">
        <v>0.34654586636466589</v>
      </c>
      <c r="G1187" s="140"/>
      <c r="H1187" s="140">
        <v>0.67822468793342583</v>
      </c>
      <c r="I1187" s="140"/>
      <c r="J1187" s="140">
        <v>0.52887537993920974</v>
      </c>
      <c r="K1187" s="140"/>
      <c r="L1187" s="141">
        <v>0.44727059283897475</v>
      </c>
    </row>
    <row r="1188" spans="1:18" x14ac:dyDescent="0.35">
      <c r="A1188" s="152"/>
      <c r="B1188" s="150"/>
      <c r="C1188" s="116" t="s">
        <v>29</v>
      </c>
      <c r="D1188" s="117">
        <v>526</v>
      </c>
      <c r="E1188" s="118">
        <v>0</v>
      </c>
      <c r="F1188" s="118">
        <v>1338</v>
      </c>
      <c r="G1188" s="118"/>
      <c r="H1188" s="118">
        <v>1716</v>
      </c>
      <c r="I1188" s="118">
        <v>2382</v>
      </c>
      <c r="J1188" s="118">
        <v>886</v>
      </c>
      <c r="K1188" s="118">
        <v>48</v>
      </c>
      <c r="L1188" s="119">
        <v>6896</v>
      </c>
      <c r="M1188" s="49">
        <f>IFERROR((D1186+E1186+D1188+E1188+D1190+E1190+M1189)/(D1185+E1185),"")</f>
        <v>1.4435374149659863</v>
      </c>
      <c r="N1188" s="120">
        <f>IFERROR((F1186+F1188+F1190+N1189)/F1185,"")</f>
        <v>1.8618346545866364</v>
      </c>
      <c r="O1188" s="120">
        <f>IFERROR((G1186+H1186+G1188+H1188+G1190+H1190+O1189)/(G1185+H1185),"")</f>
        <v>1.868238557558946</v>
      </c>
      <c r="P1188" s="120" t="str">
        <f>IFERROR((I1186+I1188+I1190+P1189)/I1185,"")</f>
        <v/>
      </c>
    </row>
    <row r="1189" spans="1:18" x14ac:dyDescent="0.35">
      <c r="A1189" s="152"/>
      <c r="B1189" s="150"/>
      <c r="C1189" s="139" t="s">
        <v>30</v>
      </c>
      <c r="D1189" s="139">
        <v>0.56598639455782318</v>
      </c>
      <c r="E1189" s="140"/>
      <c r="F1189" s="140">
        <v>1.8618346545866364</v>
      </c>
      <c r="G1189" s="140"/>
      <c r="H1189" s="140">
        <v>1.868238557558946</v>
      </c>
      <c r="I1189" s="140"/>
      <c r="J1189" s="140">
        <v>1.2021276595744681</v>
      </c>
      <c r="K1189" s="140"/>
      <c r="L1189" s="141">
        <v>1.7965173155938172</v>
      </c>
      <c r="M1189" s="47"/>
      <c r="N1189" s="110"/>
      <c r="O1189" s="110"/>
      <c r="P1189" s="110"/>
    </row>
    <row r="1190" spans="1:18" x14ac:dyDescent="0.35">
      <c r="A1190" s="152"/>
      <c r="B1190" s="150"/>
      <c r="C1190" s="101" t="s">
        <v>31</v>
      </c>
      <c r="D1190" s="102">
        <v>0</v>
      </c>
      <c r="E1190" s="13">
        <v>1290</v>
      </c>
      <c r="F1190" s="13">
        <v>0</v>
      </c>
      <c r="G1190" s="13"/>
      <c r="H1190" s="13">
        <v>0</v>
      </c>
      <c r="I1190" s="13">
        <v>0</v>
      </c>
      <c r="J1190" s="13">
        <v>0</v>
      </c>
      <c r="K1190" s="13">
        <v>0</v>
      </c>
      <c r="L1190" s="103">
        <v>1290</v>
      </c>
    </row>
    <row r="1191" spans="1:18" x14ac:dyDescent="0.35">
      <c r="A1191" s="152"/>
      <c r="B1191" s="150"/>
      <c r="C1191" s="159" t="s">
        <v>32</v>
      </c>
      <c r="D1191" s="159">
        <v>0.56598639455782318</v>
      </c>
      <c r="E1191" s="160"/>
      <c r="F1191" s="160">
        <v>1.8618346545866364</v>
      </c>
      <c r="G1191" s="160"/>
      <c r="H1191" s="160">
        <v>1.868238557558946</v>
      </c>
      <c r="I1191" s="160"/>
      <c r="J1191" s="160">
        <v>1.2021276595744681</v>
      </c>
      <c r="K1191" s="160"/>
      <c r="L1191" s="161">
        <v>2.0489141068284091</v>
      </c>
      <c r="M1191" s="49">
        <f>IFERROR((D1186+E1186+D1188+E1188+D1190+E1190+M1192)/(D1185+E1185),"")</f>
        <v>1.4435374149659863</v>
      </c>
      <c r="N1191" s="120">
        <f>IFERROR((F1186+F1188+F1190+N1192)/F1185,"")</f>
        <v>1.8618346545866364</v>
      </c>
      <c r="O1191" s="120">
        <f>IFERROR((G1186+H1186+G1188+H1188+G1190+H1190+O1192)/(G1185+H1185),"")</f>
        <v>1.868238557558946</v>
      </c>
      <c r="P1191" s="120" t="str">
        <f>IFERROR((I1186+I1188+I1190+P1192)/I1185,"")</f>
        <v/>
      </c>
    </row>
    <row r="1192" spans="1:18" x14ac:dyDescent="0.35">
      <c r="A1192" s="152"/>
      <c r="B1192" s="150"/>
      <c r="C1192" s="121" t="s">
        <v>33</v>
      </c>
      <c r="D1192" s="121"/>
      <c r="E1192" s="14"/>
      <c r="F1192" s="14"/>
      <c r="G1192" s="14"/>
      <c r="H1192" s="14"/>
      <c r="I1192" s="14"/>
      <c r="J1192" s="14"/>
      <c r="K1192" s="14"/>
      <c r="L1192" s="122"/>
      <c r="M1192" s="47">
        <f>SUMIF(Working!$A:$A,$A1185,Working!AF:AF)-SUMIF(Working!$A:$A,$A1185,Working!P:P)</f>
        <v>0</v>
      </c>
      <c r="N1192" s="50">
        <f>SUMIF(Working!$A:$A,$A1185,Working!AG:AG)-SUMIF(Working!$A:$A,$A1185,Working!S:S)</f>
        <v>0</v>
      </c>
      <c r="O1192" s="50">
        <f>SUMIF(Working!$A:$A,$A1185,Working!AH:AH)-SUMIF(Working!$A:$A,$A1185,Working!R:R)</f>
        <v>0</v>
      </c>
      <c r="P1192" s="50">
        <f>SUMIF(Working!$A:$A,$A1185,Working!AI:AI)-SUMIF(Working!$A:$A,$A1185,Working!Q:Q)</f>
        <v>0</v>
      </c>
    </row>
    <row r="1193" spans="1:18" x14ac:dyDescent="0.35">
      <c r="A1193" s="152"/>
      <c r="B1193" s="150"/>
      <c r="C1193" s="116" t="s">
        <v>22</v>
      </c>
      <c r="D1193" s="117">
        <v>-638</v>
      </c>
      <c r="E1193" s="118">
        <v>1290</v>
      </c>
      <c r="F1193" s="118">
        <v>761</v>
      </c>
      <c r="G1193" s="118">
        <v>0</v>
      </c>
      <c r="H1193" s="118">
        <v>1252</v>
      </c>
      <c r="I1193" s="118">
        <v>2382</v>
      </c>
      <c r="J1193" s="118">
        <v>266</v>
      </c>
      <c r="K1193" s="118">
        <v>48</v>
      </c>
      <c r="L1193" s="119">
        <v>5361</v>
      </c>
      <c r="M1193" s="138"/>
      <c r="N1193" s="123"/>
      <c r="O1193" s="123"/>
      <c r="P1193" s="123"/>
      <c r="Q1193" s="123"/>
      <c r="R1193" s="123"/>
    </row>
    <row r="1194" spans="1:18" x14ac:dyDescent="0.35">
      <c r="A1194" s="152"/>
      <c r="B1194" s="150"/>
      <c r="C1194" s="113" t="s">
        <v>24</v>
      </c>
      <c r="D1194" s="113"/>
      <c r="E1194" s="114"/>
      <c r="F1194" s="114"/>
      <c r="G1194" s="114"/>
      <c r="H1194" s="114"/>
      <c r="I1194" s="114"/>
      <c r="J1194" s="114"/>
      <c r="K1194" s="114"/>
      <c r="L1194" s="115"/>
    </row>
    <row r="1195" spans="1:18" x14ac:dyDescent="0.35">
      <c r="A1195" s="151">
        <v>1611451</v>
      </c>
      <c r="B1195" s="149" t="s">
        <v>10</v>
      </c>
      <c r="C1195" s="145" t="s">
        <v>27</v>
      </c>
      <c r="D1195" s="146">
        <v>15400</v>
      </c>
      <c r="E1195" s="147">
        <v>0</v>
      </c>
      <c r="F1195" s="147">
        <v>11600</v>
      </c>
      <c r="G1195" s="147"/>
      <c r="H1195" s="147">
        <v>25640</v>
      </c>
      <c r="I1195" s="147">
        <v>0</v>
      </c>
      <c r="J1195" s="147">
        <v>20200</v>
      </c>
      <c r="K1195" s="147">
        <v>0</v>
      </c>
      <c r="L1195" s="148">
        <v>72840</v>
      </c>
      <c r="M1195" s="47">
        <f>(D1195+E1195)*Q1195</f>
        <v>13214.267326732674</v>
      </c>
      <c r="N1195" s="112">
        <f>F1195*Q1195</f>
        <v>9953.6039603960398</v>
      </c>
      <c r="O1195" s="112">
        <f>(G1195+H1195)*Q1195</f>
        <v>22000.89702970297</v>
      </c>
      <c r="P1195" s="112">
        <f>I1195*Q1195</f>
        <v>0</v>
      </c>
      <c r="Q1195" s="14">
        <f>(J1196+J1198+J1200+R1195)/J1195</f>
        <v>0.85806930693069305</v>
      </c>
      <c r="R1195" s="14">
        <v>20</v>
      </c>
    </row>
    <row r="1196" spans="1:18" x14ac:dyDescent="0.35">
      <c r="A1196" s="152"/>
      <c r="B1196" s="150"/>
      <c r="C1196" s="101" t="s">
        <v>28</v>
      </c>
      <c r="D1196" s="102">
        <v>4767</v>
      </c>
      <c r="E1196" s="13">
        <v>0</v>
      </c>
      <c r="F1196" s="13">
        <v>3568</v>
      </c>
      <c r="G1196" s="13"/>
      <c r="H1196" s="13">
        <v>10776</v>
      </c>
      <c r="I1196" s="13">
        <v>0</v>
      </c>
      <c r="J1196" s="13">
        <v>6722</v>
      </c>
      <c r="K1196" s="13">
        <v>0</v>
      </c>
      <c r="L1196" s="103">
        <v>25833</v>
      </c>
      <c r="M1196" s="47">
        <f>M1195-(D1196+E1196+D1198+E1198+D1200+E1200)</f>
        <v>-21716.732673267325</v>
      </c>
      <c r="N1196" s="112">
        <f>N1195-(F1196+F1198+F1200)</f>
        <v>-17225.396039603962</v>
      </c>
      <c r="O1196" s="112">
        <f>O1195-(G1196+H1196+G1198+H1198+G1200+H1200)</f>
        <v>4182.89702970297</v>
      </c>
      <c r="P1196" s="112">
        <f>P1195-(I1196+I1198+I1200)</f>
        <v>-51482</v>
      </c>
      <c r="Q1196" s="14"/>
      <c r="R1196" s="14"/>
    </row>
    <row r="1197" spans="1:18" x14ac:dyDescent="0.35">
      <c r="A1197" s="152"/>
      <c r="B1197" s="150"/>
      <c r="C1197" s="139" t="s">
        <v>25</v>
      </c>
      <c r="D1197" s="139">
        <v>0.30954545454545457</v>
      </c>
      <c r="E1197" s="140"/>
      <c r="F1197" s="140">
        <v>0.30758620689655175</v>
      </c>
      <c r="G1197" s="140"/>
      <c r="H1197" s="140">
        <v>0.42028081123244931</v>
      </c>
      <c r="I1197" s="140"/>
      <c r="J1197" s="140">
        <v>0.33277227722772279</v>
      </c>
      <c r="K1197" s="140"/>
      <c r="L1197" s="141">
        <v>0.35465403624382208</v>
      </c>
    </row>
    <row r="1198" spans="1:18" x14ac:dyDescent="0.35">
      <c r="A1198" s="152"/>
      <c r="B1198" s="150"/>
      <c r="C1198" s="116" t="s">
        <v>29</v>
      </c>
      <c r="D1198" s="117">
        <v>8742</v>
      </c>
      <c r="E1198" s="118">
        <v>20976</v>
      </c>
      <c r="F1198" s="118">
        <v>21107</v>
      </c>
      <c r="G1198" s="118"/>
      <c r="H1198" s="118">
        <v>7034</v>
      </c>
      <c r="I1198" s="118">
        <v>48682</v>
      </c>
      <c r="J1198" s="118">
        <v>10431</v>
      </c>
      <c r="K1198" s="118">
        <v>41264</v>
      </c>
      <c r="L1198" s="119">
        <v>158236</v>
      </c>
      <c r="M1198" s="49">
        <f>IFERROR((D1196+E1196+D1198+E1198+D1200+E1200+M1199)/(D1195+E1195),"")</f>
        <v>2.2682467532467534</v>
      </c>
      <c r="N1198" s="120">
        <f>IFERROR((F1196+F1198+F1200+N1199)/F1195,"")</f>
        <v>2.3430172413793104</v>
      </c>
      <c r="O1198" s="120">
        <f>IFERROR((G1196+H1196+G1198+H1198+G1200+H1200+O1199)/(G1195+H1195),"")</f>
        <v>0.69492979719188763</v>
      </c>
      <c r="P1198" s="120" t="str">
        <f>IFERROR((I1196+I1198+I1200+P1199)/I1195,"")</f>
        <v/>
      </c>
    </row>
    <row r="1199" spans="1:18" x14ac:dyDescent="0.35">
      <c r="A1199" s="152"/>
      <c r="B1199" s="150"/>
      <c r="C1199" s="139" t="s">
        <v>30</v>
      </c>
      <c r="D1199" s="139">
        <v>0.87720779220779221</v>
      </c>
      <c r="E1199" s="140"/>
      <c r="F1199" s="140">
        <v>2.1271551724137931</v>
      </c>
      <c r="G1199" s="140"/>
      <c r="H1199" s="140">
        <v>0.69461778471138846</v>
      </c>
      <c r="I1199" s="140"/>
      <c r="J1199" s="140">
        <v>0.84915841584158414</v>
      </c>
      <c r="K1199" s="140"/>
      <c r="L1199" s="141">
        <v>2.5270318506315212</v>
      </c>
      <c r="M1199" s="47"/>
      <c r="N1199" s="110"/>
      <c r="O1199" s="110"/>
      <c r="P1199" s="110"/>
    </row>
    <row r="1200" spans="1:18" x14ac:dyDescent="0.35">
      <c r="A1200" s="152"/>
      <c r="B1200" s="150"/>
      <c r="C1200" s="101" t="s">
        <v>31</v>
      </c>
      <c r="D1200" s="102">
        <v>446</v>
      </c>
      <c r="E1200" s="13">
        <v>0</v>
      </c>
      <c r="F1200" s="13">
        <v>2504</v>
      </c>
      <c r="G1200" s="13"/>
      <c r="H1200" s="13">
        <v>8</v>
      </c>
      <c r="I1200" s="13">
        <v>2800</v>
      </c>
      <c r="J1200" s="13">
        <v>160</v>
      </c>
      <c r="K1200" s="13">
        <v>7520</v>
      </c>
      <c r="L1200" s="103">
        <v>13438</v>
      </c>
    </row>
    <row r="1201" spans="1:18" x14ac:dyDescent="0.35">
      <c r="A1201" s="152"/>
      <c r="B1201" s="150"/>
      <c r="C1201" s="159" t="s">
        <v>32</v>
      </c>
      <c r="D1201" s="159">
        <v>0.90616883116883118</v>
      </c>
      <c r="E1201" s="160"/>
      <c r="F1201" s="160">
        <v>2.3430172413793104</v>
      </c>
      <c r="G1201" s="160"/>
      <c r="H1201" s="160">
        <v>0.69492979719188763</v>
      </c>
      <c r="I1201" s="160"/>
      <c r="J1201" s="160">
        <v>0.85707920792079206</v>
      </c>
      <c r="K1201" s="160"/>
      <c r="L1201" s="161">
        <v>2.7115183964854475</v>
      </c>
      <c r="M1201" s="49">
        <f>IFERROR((D1196+E1196+D1198+E1198+D1200+E1200+M1202)/(D1195+E1195),"")</f>
        <v>2.2682467532467534</v>
      </c>
      <c r="N1201" s="120">
        <f>IFERROR((F1196+F1198+F1200+N1202)/F1195,"")</f>
        <v>2.3430172413793104</v>
      </c>
      <c r="O1201" s="120">
        <f>IFERROR((G1196+H1196+G1198+H1198+G1200+H1200+O1202)/(G1195+H1195),"")</f>
        <v>0.69492979719188763</v>
      </c>
      <c r="P1201" s="120" t="str">
        <f>IFERROR((I1196+I1198+I1200+P1202)/I1195,"")</f>
        <v/>
      </c>
    </row>
    <row r="1202" spans="1:18" x14ac:dyDescent="0.35">
      <c r="A1202" s="152"/>
      <c r="B1202" s="150"/>
      <c r="C1202" s="121" t="s">
        <v>33</v>
      </c>
      <c r="D1202" s="121"/>
      <c r="E1202" s="14"/>
      <c r="F1202" s="14"/>
      <c r="G1202" s="14"/>
      <c r="H1202" s="14"/>
      <c r="I1202" s="14"/>
      <c r="J1202" s="14"/>
      <c r="K1202" s="14"/>
      <c r="L1202" s="122"/>
      <c r="M1202" s="47">
        <f>SUMIF(Working!$A:$A,$A1195,Working!AF:AF)-SUMIF(Working!$A:$A,$A1195,Working!P:P)</f>
        <v>0</v>
      </c>
      <c r="N1202" s="50">
        <f>SUMIF(Working!$A:$A,$A1195,Working!AG:AG)-SUMIF(Working!$A:$A,$A1195,Working!S:S)</f>
        <v>0</v>
      </c>
      <c r="O1202" s="50">
        <f>SUMIF(Working!$A:$A,$A1195,Working!AH:AH)-SUMIF(Working!$A:$A,$A1195,Working!R:R)</f>
        <v>0</v>
      </c>
      <c r="P1202" s="50">
        <f>SUMIF(Working!$A:$A,$A1195,Working!AI:AI)-SUMIF(Working!$A:$A,$A1195,Working!Q:Q)</f>
        <v>0</v>
      </c>
    </row>
    <row r="1203" spans="1:18" x14ac:dyDescent="0.35">
      <c r="A1203" s="152"/>
      <c r="B1203" s="150"/>
      <c r="C1203" s="116" t="s">
        <v>22</v>
      </c>
      <c r="D1203" s="117">
        <v>-1445</v>
      </c>
      <c r="E1203" s="118">
        <v>20976</v>
      </c>
      <c r="F1203" s="118">
        <v>15579</v>
      </c>
      <c r="G1203" s="118">
        <v>0</v>
      </c>
      <c r="H1203" s="118">
        <v>-7822</v>
      </c>
      <c r="I1203" s="118">
        <v>51482</v>
      </c>
      <c r="J1203" s="118">
        <v>-2887</v>
      </c>
      <c r="K1203" s="118">
        <v>48784</v>
      </c>
      <c r="L1203" s="119">
        <v>124667</v>
      </c>
      <c r="M1203" s="138"/>
      <c r="N1203" s="123"/>
      <c r="O1203" s="123"/>
      <c r="P1203" s="123"/>
      <c r="Q1203" s="123"/>
      <c r="R1203" s="123"/>
    </row>
    <row r="1204" spans="1:18" x14ac:dyDescent="0.35">
      <c r="A1204" s="152"/>
      <c r="B1204" s="150"/>
      <c r="C1204" s="113" t="s">
        <v>24</v>
      </c>
      <c r="D1204" s="113"/>
      <c r="E1204" s="114"/>
      <c r="F1204" s="114"/>
      <c r="G1204" s="114"/>
      <c r="H1204" s="114"/>
      <c r="I1204" s="114"/>
      <c r="J1204" s="114"/>
      <c r="K1204" s="114"/>
      <c r="L1204" s="115"/>
    </row>
    <row r="1205" spans="1:18" x14ac:dyDescent="0.35">
      <c r="A1205" s="151">
        <v>1611452</v>
      </c>
      <c r="B1205" s="149" t="s">
        <v>8</v>
      </c>
      <c r="C1205" s="145" t="s">
        <v>27</v>
      </c>
      <c r="D1205" s="146">
        <v>7800</v>
      </c>
      <c r="E1205" s="147">
        <v>0</v>
      </c>
      <c r="F1205" s="147">
        <v>9100</v>
      </c>
      <c r="G1205" s="147"/>
      <c r="H1205" s="147">
        <v>13212</v>
      </c>
      <c r="I1205" s="147">
        <v>0</v>
      </c>
      <c r="J1205" s="147">
        <v>13960</v>
      </c>
      <c r="K1205" s="147">
        <v>0</v>
      </c>
      <c r="L1205" s="148">
        <v>44072</v>
      </c>
      <c r="M1205" s="47">
        <f>(D1205+E1205)*Q1205</f>
        <v>6971.3896848137538</v>
      </c>
      <c r="N1205" s="112">
        <f>F1205*Q1205</f>
        <v>8133.2879656160458</v>
      </c>
      <c r="O1205" s="112">
        <f>(G1205+H1205)*Q1205</f>
        <v>11808.461604584527</v>
      </c>
      <c r="P1205" s="112">
        <f>I1205*Q1205</f>
        <v>0</v>
      </c>
      <c r="Q1205" s="14">
        <f>(J1206+J1208+J1210+R1205)/J1205</f>
        <v>0.89376790830945563</v>
      </c>
      <c r="R1205" s="14">
        <v>20</v>
      </c>
    </row>
    <row r="1206" spans="1:18" x14ac:dyDescent="0.35">
      <c r="A1206" s="152"/>
      <c r="B1206" s="150"/>
      <c r="C1206" s="101" t="s">
        <v>28</v>
      </c>
      <c r="D1206" s="102">
        <v>2344</v>
      </c>
      <c r="E1206" s="13">
        <v>0</v>
      </c>
      <c r="F1206" s="13">
        <v>2780</v>
      </c>
      <c r="G1206" s="13"/>
      <c r="H1206" s="13">
        <v>4960</v>
      </c>
      <c r="I1206" s="13">
        <v>0</v>
      </c>
      <c r="J1206" s="13">
        <v>4210</v>
      </c>
      <c r="K1206" s="13">
        <v>0</v>
      </c>
      <c r="L1206" s="103">
        <v>14294</v>
      </c>
      <c r="M1206" s="47">
        <f>M1205-(D1206+E1206+D1208+E1208+D1210+E1210)</f>
        <v>-16604.610315186248</v>
      </c>
      <c r="N1206" s="112">
        <f>N1205-(F1206+F1208+F1210)</f>
        <v>-7982.7120343839542</v>
      </c>
      <c r="O1206" s="112">
        <f>O1205-(G1206+H1206+G1208+H1208+G1210+H1210)</f>
        <v>1184.4616045845269</v>
      </c>
      <c r="P1206" s="112">
        <f>P1205-(I1206+I1208+I1210)</f>
        <v>-12888</v>
      </c>
      <c r="Q1206" s="14"/>
      <c r="R1206" s="14"/>
    </row>
    <row r="1207" spans="1:18" x14ac:dyDescent="0.35">
      <c r="A1207" s="152"/>
      <c r="B1207" s="150"/>
      <c r="C1207" s="139" t="s">
        <v>25</v>
      </c>
      <c r="D1207" s="139">
        <v>0.30051282051282052</v>
      </c>
      <c r="E1207" s="140"/>
      <c r="F1207" s="140">
        <v>0.30549450549450552</v>
      </c>
      <c r="G1207" s="140"/>
      <c r="H1207" s="140">
        <v>0.37541628822282774</v>
      </c>
      <c r="I1207" s="140"/>
      <c r="J1207" s="140">
        <v>0.3015759312320917</v>
      </c>
      <c r="K1207" s="140"/>
      <c r="L1207" s="141">
        <v>0.32433290978398982</v>
      </c>
    </row>
    <row r="1208" spans="1:18" x14ac:dyDescent="0.35">
      <c r="A1208" s="152"/>
      <c r="B1208" s="150"/>
      <c r="C1208" s="116" t="s">
        <v>29</v>
      </c>
      <c r="D1208" s="117">
        <v>5624</v>
      </c>
      <c r="E1208" s="118">
        <v>7408</v>
      </c>
      <c r="F1208" s="118">
        <v>11584</v>
      </c>
      <c r="G1208" s="118"/>
      <c r="H1208" s="118">
        <v>5632</v>
      </c>
      <c r="I1208" s="118">
        <v>12888</v>
      </c>
      <c r="J1208" s="118">
        <v>8247</v>
      </c>
      <c r="K1208" s="118">
        <v>15848</v>
      </c>
      <c r="L1208" s="119">
        <v>67231</v>
      </c>
      <c r="M1208" s="49">
        <f>IFERROR((D1206+E1206+D1208+E1208+D1210+E1210+M1209)/(D1205+E1205),"")</f>
        <v>3.0225641025641026</v>
      </c>
      <c r="N1208" s="120">
        <f>IFERROR((F1206+F1208+F1210+N1209)/F1205,"")</f>
        <v>1.770989010989011</v>
      </c>
      <c r="O1208" s="120">
        <f>IFERROR((G1206+H1206+G1208+H1208+G1210+H1210+O1209)/(G1205+H1205),"")</f>
        <v>0.80411746896760516</v>
      </c>
      <c r="P1208" s="120" t="str">
        <f>IFERROR((I1206+I1208+I1210+P1209)/I1205,"")</f>
        <v/>
      </c>
    </row>
    <row r="1209" spans="1:18" x14ac:dyDescent="0.35">
      <c r="A1209" s="152"/>
      <c r="B1209" s="150"/>
      <c r="C1209" s="139" t="s">
        <v>30</v>
      </c>
      <c r="D1209" s="139">
        <v>1.0215384615384615</v>
      </c>
      <c r="E1209" s="140"/>
      <c r="F1209" s="140">
        <v>1.5784615384615384</v>
      </c>
      <c r="G1209" s="140"/>
      <c r="H1209" s="140">
        <v>0.80169542839842567</v>
      </c>
      <c r="I1209" s="140"/>
      <c r="J1209" s="140">
        <v>0.89233524355300864</v>
      </c>
      <c r="K1209" s="140"/>
      <c r="L1209" s="141">
        <v>1.8498139408241061</v>
      </c>
      <c r="M1209" s="47"/>
      <c r="N1209" s="110"/>
      <c r="O1209" s="110"/>
      <c r="P1209" s="110"/>
    </row>
    <row r="1210" spans="1:18" x14ac:dyDescent="0.35">
      <c r="A1210" s="152"/>
      <c r="B1210" s="150"/>
      <c r="C1210" s="101" t="s">
        <v>31</v>
      </c>
      <c r="D1210" s="102">
        <v>40</v>
      </c>
      <c r="E1210" s="13">
        <v>8160</v>
      </c>
      <c r="F1210" s="13">
        <v>1752</v>
      </c>
      <c r="G1210" s="13"/>
      <c r="H1210" s="13">
        <v>32</v>
      </c>
      <c r="I1210" s="13">
        <v>0</v>
      </c>
      <c r="J1210" s="13">
        <v>0</v>
      </c>
      <c r="K1210" s="13">
        <v>0</v>
      </c>
      <c r="L1210" s="103">
        <v>9984</v>
      </c>
    </row>
    <row r="1211" spans="1:18" x14ac:dyDescent="0.35">
      <c r="A1211" s="152"/>
      <c r="B1211" s="150"/>
      <c r="C1211" s="159" t="s">
        <v>32</v>
      </c>
      <c r="D1211" s="159">
        <v>1.0266666666666666</v>
      </c>
      <c r="E1211" s="160"/>
      <c r="F1211" s="160">
        <v>1.770989010989011</v>
      </c>
      <c r="G1211" s="160"/>
      <c r="H1211" s="160">
        <v>0.80411746896760516</v>
      </c>
      <c r="I1211" s="160"/>
      <c r="J1211" s="160">
        <v>0.89233524355300864</v>
      </c>
      <c r="K1211" s="160"/>
      <c r="L1211" s="161">
        <v>2.0763523325467417</v>
      </c>
      <c r="M1211" s="49">
        <f>IFERROR((D1206+E1206+D1208+E1208+D1210+E1210+M1212)/(D1205+E1205),"")</f>
        <v>3.0225641025641026</v>
      </c>
      <c r="N1211" s="120">
        <f>IFERROR((F1206+F1208+F1210+N1212)/F1205,"")</f>
        <v>1.770989010989011</v>
      </c>
      <c r="O1211" s="120">
        <f>IFERROR((G1206+H1206+G1208+H1208+G1210+H1210+O1212)/(G1205+H1205),"")</f>
        <v>0.80411746896760516</v>
      </c>
      <c r="P1211" s="120" t="str">
        <f>IFERROR((I1206+I1208+I1210+P1212)/I1205,"")</f>
        <v/>
      </c>
    </row>
    <row r="1212" spans="1:18" x14ac:dyDescent="0.35">
      <c r="A1212" s="152"/>
      <c r="B1212" s="150"/>
      <c r="C1212" s="121" t="s">
        <v>33</v>
      </c>
      <c r="D1212" s="121"/>
      <c r="E1212" s="14"/>
      <c r="F1212" s="14"/>
      <c r="G1212" s="14"/>
      <c r="H1212" s="14"/>
      <c r="I1212" s="14"/>
      <c r="J1212" s="14"/>
      <c r="K1212" s="14"/>
      <c r="L1212" s="122"/>
      <c r="M1212" s="47">
        <f>SUMIF(Working!$A:$A,$A1205,Working!AF:AF)-SUMIF(Working!$A:$A,$A1205,Working!P:P)</f>
        <v>0</v>
      </c>
      <c r="N1212" s="50">
        <f>SUMIF(Working!$A:$A,$A1205,Working!AG:AG)-SUMIF(Working!$A:$A,$A1205,Working!S:S)</f>
        <v>0</v>
      </c>
      <c r="O1212" s="50">
        <f>SUMIF(Working!$A:$A,$A1205,Working!AH:AH)-SUMIF(Working!$A:$A,$A1205,Working!R:R)</f>
        <v>0</v>
      </c>
      <c r="P1212" s="50">
        <f>SUMIF(Working!$A:$A,$A1205,Working!AI:AI)-SUMIF(Working!$A:$A,$A1205,Working!Q:Q)</f>
        <v>0</v>
      </c>
    </row>
    <row r="1213" spans="1:18" x14ac:dyDescent="0.35">
      <c r="A1213" s="152"/>
      <c r="B1213" s="150"/>
      <c r="C1213" s="116" t="s">
        <v>22</v>
      </c>
      <c r="D1213" s="117">
        <v>208</v>
      </c>
      <c r="E1213" s="118">
        <v>15568</v>
      </c>
      <c r="F1213" s="118">
        <v>7016</v>
      </c>
      <c r="G1213" s="118">
        <v>0</v>
      </c>
      <c r="H1213" s="118">
        <v>-2588</v>
      </c>
      <c r="I1213" s="118">
        <v>12888</v>
      </c>
      <c r="J1213" s="118">
        <v>-1503</v>
      </c>
      <c r="K1213" s="118">
        <v>15848</v>
      </c>
      <c r="L1213" s="119">
        <v>47437</v>
      </c>
      <c r="M1213" s="138"/>
      <c r="N1213" s="123"/>
      <c r="O1213" s="123"/>
      <c r="P1213" s="123"/>
      <c r="Q1213" s="123"/>
      <c r="R1213" s="123"/>
    </row>
    <row r="1214" spans="1:18" x14ac:dyDescent="0.35">
      <c r="A1214" s="152"/>
      <c r="B1214" s="150"/>
      <c r="C1214" s="113" t="s">
        <v>24</v>
      </c>
      <c r="D1214" s="113"/>
      <c r="E1214" s="114"/>
      <c r="F1214" s="114"/>
      <c r="G1214" s="114"/>
      <c r="H1214" s="114"/>
      <c r="I1214" s="114"/>
      <c r="J1214" s="114"/>
      <c r="K1214" s="114"/>
      <c r="L1214" s="115"/>
    </row>
    <row r="1215" spans="1:18" x14ac:dyDescent="0.35">
      <c r="A1215" s="151">
        <v>1611471</v>
      </c>
      <c r="B1215" s="149" t="s">
        <v>11</v>
      </c>
      <c r="C1215" s="145" t="s">
        <v>27</v>
      </c>
      <c r="D1215" s="146">
        <v>0</v>
      </c>
      <c r="E1215" s="147">
        <v>0</v>
      </c>
      <c r="F1215" s="147">
        <v>0</v>
      </c>
      <c r="G1215" s="147"/>
      <c r="H1215" s="147">
        <v>0</v>
      </c>
      <c r="I1215" s="147">
        <v>0</v>
      </c>
      <c r="J1215" s="147">
        <v>0</v>
      </c>
      <c r="K1215" s="147">
        <v>0</v>
      </c>
      <c r="L1215" s="148">
        <v>0</v>
      </c>
      <c r="M1215" s="47" t="e">
        <f>(D1215+E1215)*Q1215</f>
        <v>#DIV/0!</v>
      </c>
      <c r="N1215" s="112" t="e">
        <f>F1215*Q1215</f>
        <v>#DIV/0!</v>
      </c>
      <c r="O1215" s="112" t="e">
        <f>(G1215+H1215)*Q1215</f>
        <v>#DIV/0!</v>
      </c>
      <c r="P1215" s="112" t="e">
        <f>I1215*Q1215</f>
        <v>#DIV/0!</v>
      </c>
      <c r="Q1215" s="14" t="e">
        <f>(J1216+J1218+J1220+R1215)/J1215</f>
        <v>#DIV/0!</v>
      </c>
      <c r="R1215" s="14">
        <v>20</v>
      </c>
    </row>
    <row r="1216" spans="1:18" x14ac:dyDescent="0.35">
      <c r="A1216" s="152"/>
      <c r="B1216" s="150"/>
      <c r="C1216" s="101" t="s">
        <v>28</v>
      </c>
      <c r="D1216" s="102">
        <v>0</v>
      </c>
      <c r="E1216" s="13">
        <v>0</v>
      </c>
      <c r="F1216" s="13">
        <v>3448</v>
      </c>
      <c r="G1216" s="13"/>
      <c r="H1216" s="13">
        <v>0</v>
      </c>
      <c r="I1216" s="13">
        <v>0</v>
      </c>
      <c r="J1216" s="13">
        <v>0</v>
      </c>
      <c r="K1216" s="13">
        <v>0</v>
      </c>
      <c r="L1216" s="103">
        <v>3448</v>
      </c>
      <c r="M1216" s="47" t="e">
        <f>M1215-(D1216+E1216+D1218+E1218+D1220+E1220)</f>
        <v>#DIV/0!</v>
      </c>
      <c r="N1216" s="112" t="e">
        <f>N1215-(F1216+F1218+F1220)</f>
        <v>#DIV/0!</v>
      </c>
      <c r="O1216" s="112" t="e">
        <f>O1215-(G1216+H1216+G1218+H1218+G1220+H1220)</f>
        <v>#DIV/0!</v>
      </c>
      <c r="P1216" s="112" t="e">
        <f>P1215-(I1216+I1218+I1220)</f>
        <v>#DIV/0!</v>
      </c>
      <c r="Q1216" s="14"/>
      <c r="R1216" s="14"/>
    </row>
    <row r="1217" spans="1:18" x14ac:dyDescent="0.35">
      <c r="A1217" s="152"/>
      <c r="B1217" s="150"/>
      <c r="C1217" s="139" t="s">
        <v>25</v>
      </c>
      <c r="D1217" s="139"/>
      <c r="E1217" s="140"/>
      <c r="F1217" s="140"/>
      <c r="G1217" s="140"/>
      <c r="H1217" s="140"/>
      <c r="I1217" s="140"/>
      <c r="J1217" s="140"/>
      <c r="K1217" s="140"/>
      <c r="L1217" s="141"/>
    </row>
    <row r="1218" spans="1:18" x14ac:dyDescent="0.35">
      <c r="A1218" s="152"/>
      <c r="B1218" s="150"/>
      <c r="C1218" s="116" t="s">
        <v>29</v>
      </c>
      <c r="D1218" s="117">
        <v>0</v>
      </c>
      <c r="E1218" s="118">
        <v>0</v>
      </c>
      <c r="F1218" s="118">
        <v>0</v>
      </c>
      <c r="G1218" s="118"/>
      <c r="H1218" s="118">
        <v>0</v>
      </c>
      <c r="I1218" s="118">
        <v>0</v>
      </c>
      <c r="J1218" s="118">
        <v>0</v>
      </c>
      <c r="K1218" s="118">
        <v>0</v>
      </c>
      <c r="L1218" s="119">
        <v>0</v>
      </c>
      <c r="M1218" s="49" t="str">
        <f>IFERROR((D1216+E1216+D1218+E1218+D1220+E1220+M1219)/(D1215+E1215),"")</f>
        <v/>
      </c>
      <c r="N1218" s="120" t="str">
        <f>IFERROR((F1216+F1218+F1220+N1219)/F1215,"")</f>
        <v/>
      </c>
      <c r="O1218" s="120" t="str">
        <f>IFERROR((G1216+H1216+G1218+H1218+G1220+H1220+O1219)/(G1215+H1215),"")</f>
        <v/>
      </c>
      <c r="P1218" s="120" t="str">
        <f>IFERROR((I1216+I1218+I1220+P1219)/I1215,"")</f>
        <v/>
      </c>
    </row>
    <row r="1219" spans="1:18" x14ac:dyDescent="0.35">
      <c r="A1219" s="152"/>
      <c r="B1219" s="150"/>
      <c r="C1219" s="139" t="s">
        <v>30</v>
      </c>
      <c r="D1219" s="139"/>
      <c r="E1219" s="140"/>
      <c r="F1219" s="140"/>
      <c r="G1219" s="140"/>
      <c r="H1219" s="140"/>
      <c r="I1219" s="140"/>
      <c r="J1219" s="140"/>
      <c r="K1219" s="140"/>
      <c r="L1219" s="141"/>
      <c r="M1219" s="47"/>
      <c r="N1219" s="110"/>
      <c r="O1219" s="110"/>
      <c r="P1219" s="110"/>
    </row>
    <row r="1220" spans="1:18" x14ac:dyDescent="0.35">
      <c r="A1220" s="152"/>
      <c r="B1220" s="150"/>
      <c r="C1220" s="101" t="s">
        <v>31</v>
      </c>
      <c r="D1220" s="102">
        <v>0</v>
      </c>
      <c r="E1220" s="13">
        <v>0</v>
      </c>
      <c r="F1220" s="13">
        <v>0</v>
      </c>
      <c r="G1220" s="13"/>
      <c r="H1220" s="13">
        <v>0</v>
      </c>
      <c r="I1220" s="13">
        <v>0</v>
      </c>
      <c r="J1220" s="13">
        <v>0</v>
      </c>
      <c r="K1220" s="13">
        <v>0</v>
      </c>
      <c r="L1220" s="103">
        <v>0</v>
      </c>
    </row>
    <row r="1221" spans="1:18" x14ac:dyDescent="0.35">
      <c r="A1221" s="152"/>
      <c r="B1221" s="150"/>
      <c r="C1221" s="159" t="s">
        <v>32</v>
      </c>
      <c r="D1221" s="159"/>
      <c r="E1221" s="160"/>
      <c r="F1221" s="160"/>
      <c r="G1221" s="160"/>
      <c r="H1221" s="160"/>
      <c r="I1221" s="160"/>
      <c r="J1221" s="160"/>
      <c r="K1221" s="160"/>
      <c r="L1221" s="161"/>
      <c r="M1221" s="49" t="str">
        <f>IFERROR((D1216+E1216+D1218+E1218+D1220+E1220+M1222)/(D1215+E1215),"")</f>
        <v/>
      </c>
      <c r="N1221" s="120" t="str">
        <f>IFERROR((F1216+F1218+F1220+N1222)/F1215,"")</f>
        <v/>
      </c>
      <c r="O1221" s="120" t="str">
        <f>IFERROR((G1216+H1216+G1218+H1218+G1220+H1220+O1222)/(G1215+H1215),"")</f>
        <v/>
      </c>
      <c r="P1221" s="120" t="str">
        <f>IFERROR((I1216+I1218+I1220+P1222)/I1215,"")</f>
        <v/>
      </c>
    </row>
    <row r="1222" spans="1:18" x14ac:dyDescent="0.35">
      <c r="A1222" s="152"/>
      <c r="B1222" s="150"/>
      <c r="C1222" s="121" t="s">
        <v>33</v>
      </c>
      <c r="D1222" s="121"/>
      <c r="E1222" s="14"/>
      <c r="F1222" s="14"/>
      <c r="G1222" s="14"/>
      <c r="H1222" s="14"/>
      <c r="I1222" s="14"/>
      <c r="J1222" s="14"/>
      <c r="K1222" s="14"/>
      <c r="L1222" s="122"/>
      <c r="M1222" s="47">
        <f>SUMIF(Working!$A:$A,$A1215,Working!AF:AF)-SUMIF(Working!$A:$A,$A1215,Working!P:P)</f>
        <v>0</v>
      </c>
      <c r="N1222" s="50">
        <f>SUMIF(Working!$A:$A,$A1215,Working!AG:AG)-SUMIF(Working!$A:$A,$A1215,Working!S:S)</f>
        <v>0</v>
      </c>
      <c r="O1222" s="50">
        <f>SUMIF(Working!$A:$A,$A1215,Working!AH:AH)-SUMIF(Working!$A:$A,$A1215,Working!R:R)</f>
        <v>0</v>
      </c>
      <c r="P1222" s="50">
        <f>SUMIF(Working!$A:$A,$A1215,Working!AI:AI)-SUMIF(Working!$A:$A,$A1215,Working!Q:Q)</f>
        <v>0</v>
      </c>
    </row>
    <row r="1223" spans="1:18" x14ac:dyDescent="0.35">
      <c r="A1223" s="152"/>
      <c r="B1223" s="150"/>
      <c r="C1223" s="116" t="s">
        <v>22</v>
      </c>
      <c r="D1223" s="117">
        <v>0</v>
      </c>
      <c r="E1223" s="118">
        <v>0</v>
      </c>
      <c r="F1223" s="118">
        <v>3448</v>
      </c>
      <c r="G1223" s="118">
        <v>0</v>
      </c>
      <c r="H1223" s="118">
        <v>0</v>
      </c>
      <c r="I1223" s="118">
        <v>0</v>
      </c>
      <c r="J1223" s="118">
        <v>0</v>
      </c>
      <c r="K1223" s="118">
        <v>0</v>
      </c>
      <c r="L1223" s="119">
        <v>3448</v>
      </c>
      <c r="M1223" s="138"/>
      <c r="N1223" s="123"/>
      <c r="O1223" s="123"/>
      <c r="P1223" s="123"/>
      <c r="Q1223" s="123"/>
      <c r="R1223" s="123"/>
    </row>
    <row r="1224" spans="1:18" x14ac:dyDescent="0.35">
      <c r="A1224" s="152"/>
      <c r="B1224" s="150"/>
      <c r="C1224" s="113" t="s">
        <v>24</v>
      </c>
      <c r="D1224" s="113"/>
      <c r="E1224" s="114"/>
      <c r="F1224" s="114"/>
      <c r="G1224" s="114"/>
      <c r="H1224" s="114"/>
      <c r="I1224" s="114"/>
      <c r="J1224" s="114"/>
      <c r="K1224" s="114"/>
      <c r="L1224" s="115"/>
    </row>
    <row r="1225" spans="1:18" x14ac:dyDescent="0.35">
      <c r="A1225" s="151">
        <v>1611472</v>
      </c>
      <c r="B1225" s="149" t="s">
        <v>6</v>
      </c>
      <c r="C1225" s="145" t="s">
        <v>27</v>
      </c>
      <c r="D1225" s="146">
        <v>1880</v>
      </c>
      <c r="E1225" s="147">
        <v>0</v>
      </c>
      <c r="F1225" s="147">
        <v>5400</v>
      </c>
      <c r="G1225" s="147"/>
      <c r="H1225" s="147">
        <v>8374</v>
      </c>
      <c r="I1225" s="147">
        <v>0</v>
      </c>
      <c r="J1225" s="147">
        <v>9350</v>
      </c>
      <c r="K1225" s="147">
        <v>0</v>
      </c>
      <c r="L1225" s="148">
        <v>25004</v>
      </c>
      <c r="M1225" s="47">
        <f>(D1225+E1225)*Q1225</f>
        <v>2082.2759358288772</v>
      </c>
      <c r="N1225" s="112">
        <f>F1225*Q1225</f>
        <v>5981.0053475935829</v>
      </c>
      <c r="O1225" s="112">
        <f>(G1225+H1225)*Q1225</f>
        <v>9274.9886631016052</v>
      </c>
      <c r="P1225" s="112">
        <f>I1225*Q1225</f>
        <v>0</v>
      </c>
      <c r="Q1225" s="14">
        <f>(J1226+J1228+J1230+R1225)/J1225</f>
        <v>1.1075935828877006</v>
      </c>
      <c r="R1225" s="14">
        <v>20</v>
      </c>
    </row>
    <row r="1226" spans="1:18" x14ac:dyDescent="0.35">
      <c r="A1226" s="152"/>
      <c r="B1226" s="150"/>
      <c r="C1226" s="101" t="s">
        <v>28</v>
      </c>
      <c r="D1226" s="102">
        <v>656</v>
      </c>
      <c r="E1226" s="13">
        <v>0</v>
      </c>
      <c r="F1226" s="13">
        <v>1232</v>
      </c>
      <c r="G1226" s="13"/>
      <c r="H1226" s="13">
        <v>2784</v>
      </c>
      <c r="I1226" s="13">
        <v>0</v>
      </c>
      <c r="J1226" s="13">
        <v>2944</v>
      </c>
      <c r="K1226" s="13">
        <v>0</v>
      </c>
      <c r="L1226" s="103">
        <v>7616</v>
      </c>
      <c r="M1226" s="47">
        <f>M1225-(D1226+E1226+D1228+E1228+D1230+E1230)</f>
        <v>-5789.7240641711232</v>
      </c>
      <c r="N1226" s="112">
        <f>N1225-(F1226+F1228+F1230)</f>
        <v>2172.0053475935829</v>
      </c>
      <c r="O1226" s="112">
        <f>O1225-(G1226+H1226+G1228+H1228+G1230+H1230)</f>
        <v>-340.0113368983948</v>
      </c>
      <c r="P1226" s="112">
        <f>P1225-(I1226+I1228+I1230)</f>
        <v>-28064</v>
      </c>
      <c r="Q1226" s="14"/>
      <c r="R1226" s="14"/>
    </row>
    <row r="1227" spans="1:18" x14ac:dyDescent="0.35">
      <c r="A1227" s="152"/>
      <c r="B1227" s="150"/>
      <c r="C1227" s="139" t="s">
        <v>25</v>
      </c>
      <c r="D1227" s="139">
        <v>0.34893617021276596</v>
      </c>
      <c r="E1227" s="140"/>
      <c r="F1227" s="140">
        <v>0.22814814814814816</v>
      </c>
      <c r="G1227" s="140"/>
      <c r="H1227" s="140">
        <v>0.33245760687843323</v>
      </c>
      <c r="I1227" s="140"/>
      <c r="J1227" s="140">
        <v>0.31486631016042782</v>
      </c>
      <c r="K1227" s="140"/>
      <c r="L1227" s="141">
        <v>0.30459126539753639</v>
      </c>
    </row>
    <row r="1228" spans="1:18" x14ac:dyDescent="0.35">
      <c r="A1228" s="152"/>
      <c r="B1228" s="150"/>
      <c r="C1228" s="116" t="s">
        <v>29</v>
      </c>
      <c r="D1228" s="117">
        <v>848</v>
      </c>
      <c r="E1228" s="118">
        <v>6240</v>
      </c>
      <c r="F1228" s="118">
        <v>2577</v>
      </c>
      <c r="G1228" s="118"/>
      <c r="H1228" s="118">
        <v>6831</v>
      </c>
      <c r="I1228" s="118">
        <v>28064</v>
      </c>
      <c r="J1228" s="118">
        <v>7392</v>
      </c>
      <c r="K1228" s="118">
        <v>16991</v>
      </c>
      <c r="L1228" s="119">
        <v>68943</v>
      </c>
      <c r="M1228" s="49">
        <f>IFERROR((D1226+E1226+D1228+E1228+D1230+E1230+M1229)/(D1225+E1225),"")</f>
        <v>4.1872340425531913</v>
      </c>
      <c r="N1228" s="120">
        <f>IFERROR((F1226+F1228+F1230+N1229)/F1225,"")</f>
        <v>0.70537037037037043</v>
      </c>
      <c r="O1228" s="120">
        <f>IFERROR((G1226+H1226+G1228+H1228+G1230+H1230+O1229)/(G1225+H1225),"")</f>
        <v>1.1481967996178648</v>
      </c>
      <c r="P1228" s="120" t="str">
        <f>IFERROR((I1226+I1228+I1230+P1229)/I1225,"")</f>
        <v/>
      </c>
    </row>
    <row r="1229" spans="1:18" x14ac:dyDescent="0.35">
      <c r="A1229" s="152"/>
      <c r="B1229" s="150"/>
      <c r="C1229" s="139" t="s">
        <v>30</v>
      </c>
      <c r="D1229" s="139">
        <v>0.8</v>
      </c>
      <c r="E1229" s="140"/>
      <c r="F1229" s="140">
        <v>0.70537037037037043</v>
      </c>
      <c r="G1229" s="140"/>
      <c r="H1229" s="140">
        <v>1.1481967996178648</v>
      </c>
      <c r="I1229" s="140"/>
      <c r="J1229" s="140">
        <v>1.1054545454545455</v>
      </c>
      <c r="K1229" s="140"/>
      <c r="L1229" s="141">
        <v>3.0618701007838744</v>
      </c>
      <c r="M1229" s="47"/>
      <c r="N1229" s="110"/>
      <c r="O1229" s="110"/>
      <c r="P1229" s="110"/>
    </row>
    <row r="1230" spans="1:18" x14ac:dyDescent="0.35">
      <c r="A1230" s="152"/>
      <c r="B1230" s="150"/>
      <c r="C1230" s="101" t="s">
        <v>31</v>
      </c>
      <c r="D1230" s="102">
        <v>128</v>
      </c>
      <c r="E1230" s="13">
        <v>0</v>
      </c>
      <c r="F1230" s="13">
        <v>0</v>
      </c>
      <c r="G1230" s="13"/>
      <c r="H1230" s="13">
        <v>0</v>
      </c>
      <c r="I1230" s="13">
        <v>0</v>
      </c>
      <c r="J1230" s="13">
        <v>0</v>
      </c>
      <c r="K1230" s="13">
        <v>0</v>
      </c>
      <c r="L1230" s="103">
        <v>128</v>
      </c>
    </row>
    <row r="1231" spans="1:18" x14ac:dyDescent="0.35">
      <c r="A1231" s="152"/>
      <c r="B1231" s="150"/>
      <c r="C1231" s="159" t="s">
        <v>32</v>
      </c>
      <c r="D1231" s="159">
        <v>0.86808510638297876</v>
      </c>
      <c r="E1231" s="160"/>
      <c r="F1231" s="160">
        <v>0.70537037037037043</v>
      </c>
      <c r="G1231" s="160"/>
      <c r="H1231" s="160">
        <v>1.1481967996178648</v>
      </c>
      <c r="I1231" s="160"/>
      <c r="J1231" s="160">
        <v>1.1054545454545455</v>
      </c>
      <c r="K1231" s="160"/>
      <c r="L1231" s="161">
        <v>3.0669892817149256</v>
      </c>
      <c r="M1231" s="49">
        <f>IFERROR((D1226+E1226+D1228+E1228+D1230+E1230+M1232)/(D1225+E1225),"")</f>
        <v>4.1872340425531913</v>
      </c>
      <c r="N1231" s="120">
        <f>IFERROR((F1226+F1228+F1230+N1232)/F1225,"")</f>
        <v>0.70537037037037043</v>
      </c>
      <c r="O1231" s="120">
        <f>IFERROR((G1226+H1226+G1228+H1228+G1230+H1230+O1232)/(G1225+H1225),"")</f>
        <v>1.1481967996178648</v>
      </c>
      <c r="P1231" s="120" t="str">
        <f>IFERROR((I1226+I1228+I1230+P1232)/I1225,"")</f>
        <v/>
      </c>
    </row>
    <row r="1232" spans="1:18" x14ac:dyDescent="0.35">
      <c r="A1232" s="152"/>
      <c r="B1232" s="150"/>
      <c r="C1232" s="121" t="s">
        <v>33</v>
      </c>
      <c r="D1232" s="121"/>
      <c r="E1232" s="14"/>
      <c r="F1232" s="14"/>
      <c r="G1232" s="14"/>
      <c r="H1232" s="14"/>
      <c r="I1232" s="14"/>
      <c r="J1232" s="14"/>
      <c r="K1232" s="14"/>
      <c r="L1232" s="122"/>
      <c r="M1232" s="47">
        <f>SUMIF(Working!$A:$A,$A1225,Working!AF:AF)-SUMIF(Working!$A:$A,$A1225,Working!P:P)</f>
        <v>0</v>
      </c>
      <c r="N1232" s="50">
        <f>SUMIF(Working!$A:$A,$A1225,Working!AG:AG)-SUMIF(Working!$A:$A,$A1225,Working!S:S)</f>
        <v>0</v>
      </c>
      <c r="O1232" s="50">
        <f>SUMIF(Working!$A:$A,$A1225,Working!AH:AH)-SUMIF(Working!$A:$A,$A1225,Working!R:R)</f>
        <v>0</v>
      </c>
      <c r="P1232" s="50">
        <f>SUMIF(Working!$A:$A,$A1225,Working!AI:AI)-SUMIF(Working!$A:$A,$A1225,Working!Q:Q)</f>
        <v>0</v>
      </c>
    </row>
    <row r="1233" spans="1:18" x14ac:dyDescent="0.35">
      <c r="A1233" s="152"/>
      <c r="B1233" s="150"/>
      <c r="C1233" s="116" t="s">
        <v>22</v>
      </c>
      <c r="D1233" s="117">
        <v>-248</v>
      </c>
      <c r="E1233" s="118">
        <v>6240</v>
      </c>
      <c r="F1233" s="118">
        <v>-1591</v>
      </c>
      <c r="G1233" s="118">
        <v>0</v>
      </c>
      <c r="H1233" s="118">
        <v>1241</v>
      </c>
      <c r="I1233" s="118">
        <v>28064</v>
      </c>
      <c r="J1233" s="118">
        <v>986</v>
      </c>
      <c r="K1233" s="118">
        <v>16991</v>
      </c>
      <c r="L1233" s="119">
        <v>51683</v>
      </c>
      <c r="M1233" s="138"/>
      <c r="N1233" s="123"/>
      <c r="O1233" s="123"/>
      <c r="P1233" s="123"/>
      <c r="Q1233" s="123"/>
      <c r="R1233" s="123"/>
    </row>
    <row r="1234" spans="1:18" x14ac:dyDescent="0.35">
      <c r="A1234" s="152"/>
      <c r="B1234" s="150"/>
      <c r="C1234" s="113" t="s">
        <v>24</v>
      </c>
      <c r="D1234" s="113"/>
      <c r="E1234" s="114"/>
      <c r="F1234" s="114"/>
      <c r="G1234" s="114"/>
      <c r="H1234" s="114"/>
      <c r="I1234" s="114"/>
      <c r="J1234" s="114"/>
      <c r="K1234" s="114"/>
      <c r="L1234" s="115"/>
    </row>
    <row r="1235" spans="1:18" x14ac:dyDescent="0.35">
      <c r="A1235" s="151">
        <v>1611506</v>
      </c>
      <c r="B1235" s="149" t="s">
        <v>41</v>
      </c>
      <c r="C1235" s="145" t="s">
        <v>27</v>
      </c>
      <c r="D1235" s="146">
        <v>0</v>
      </c>
      <c r="E1235" s="147">
        <v>0</v>
      </c>
      <c r="F1235" s="147">
        <v>0</v>
      </c>
      <c r="G1235" s="147"/>
      <c r="H1235" s="147">
        <v>0</v>
      </c>
      <c r="I1235" s="147">
        <v>0</v>
      </c>
      <c r="J1235" s="147">
        <v>0</v>
      </c>
      <c r="K1235" s="147"/>
      <c r="L1235" s="148">
        <v>0</v>
      </c>
      <c r="M1235" s="47" t="e">
        <f>(D1235+E1235)*Q1235</f>
        <v>#DIV/0!</v>
      </c>
      <c r="N1235" s="112" t="e">
        <f>F1235*Q1235</f>
        <v>#DIV/0!</v>
      </c>
      <c r="O1235" s="112" t="e">
        <f>(G1235+H1235)*Q1235</f>
        <v>#DIV/0!</v>
      </c>
      <c r="P1235" s="112" t="e">
        <f>I1235*Q1235</f>
        <v>#DIV/0!</v>
      </c>
      <c r="Q1235" s="14" t="e">
        <f>(J1236+J1238+J1240+R1235)/J1235</f>
        <v>#DIV/0!</v>
      </c>
      <c r="R1235" s="14">
        <v>20</v>
      </c>
    </row>
    <row r="1236" spans="1:18" x14ac:dyDescent="0.35">
      <c r="A1236" s="152"/>
      <c r="B1236" s="150"/>
      <c r="C1236" s="101" t="s">
        <v>28</v>
      </c>
      <c r="D1236" s="102">
        <v>0</v>
      </c>
      <c r="E1236" s="13">
        <v>0</v>
      </c>
      <c r="F1236" s="13">
        <v>0</v>
      </c>
      <c r="G1236" s="13"/>
      <c r="H1236" s="13">
        <v>0</v>
      </c>
      <c r="I1236" s="13">
        <v>0</v>
      </c>
      <c r="J1236" s="13">
        <v>0</v>
      </c>
      <c r="K1236" s="13"/>
      <c r="L1236" s="103">
        <v>0</v>
      </c>
      <c r="M1236" s="47" t="e">
        <f>M1235-(D1236+E1236+D1238+E1238+D1240+E1240)</f>
        <v>#DIV/0!</v>
      </c>
      <c r="N1236" s="112" t="e">
        <f>N1235-(F1236+F1238+F1240)</f>
        <v>#DIV/0!</v>
      </c>
      <c r="O1236" s="112" t="e">
        <f>O1235-(G1236+H1236+G1238+H1238+G1240+H1240)</f>
        <v>#DIV/0!</v>
      </c>
      <c r="P1236" s="112" t="e">
        <f>P1235-(I1236+I1238+I1240)</f>
        <v>#DIV/0!</v>
      </c>
      <c r="Q1236" s="14"/>
      <c r="R1236" s="14"/>
    </row>
    <row r="1237" spans="1:18" x14ac:dyDescent="0.35">
      <c r="A1237" s="152"/>
      <c r="B1237" s="150"/>
      <c r="C1237" s="139" t="s">
        <v>25</v>
      </c>
      <c r="D1237" s="139"/>
      <c r="E1237" s="140"/>
      <c r="F1237" s="140"/>
      <c r="G1237" s="140"/>
      <c r="H1237" s="140"/>
      <c r="I1237" s="140"/>
      <c r="J1237" s="140"/>
      <c r="K1237" s="140"/>
      <c r="L1237" s="141"/>
    </row>
    <row r="1238" spans="1:18" x14ac:dyDescent="0.35">
      <c r="A1238" s="152"/>
      <c r="B1238" s="150"/>
      <c r="C1238" s="116" t="s">
        <v>29</v>
      </c>
      <c r="D1238" s="117">
        <v>0</v>
      </c>
      <c r="E1238" s="118">
        <v>0</v>
      </c>
      <c r="F1238" s="118">
        <v>0</v>
      </c>
      <c r="G1238" s="118"/>
      <c r="H1238" s="118">
        <v>0</v>
      </c>
      <c r="I1238" s="118">
        <v>0</v>
      </c>
      <c r="J1238" s="118">
        <v>0</v>
      </c>
      <c r="K1238" s="118"/>
      <c r="L1238" s="119">
        <v>0</v>
      </c>
      <c r="M1238" s="49" t="str">
        <f>IFERROR((D1236+E1236+D1238+E1238+D1240+E1240+M1239)/(D1235+E1235),"")</f>
        <v/>
      </c>
      <c r="N1238" s="120" t="str">
        <f>IFERROR((F1236+F1238+F1240+N1239)/F1235,"")</f>
        <v/>
      </c>
      <c r="O1238" s="120" t="str">
        <f>IFERROR((G1236+H1236+G1238+H1238+G1240+H1240+O1239)/(G1235+H1235),"")</f>
        <v/>
      </c>
      <c r="P1238" s="120" t="str">
        <f>IFERROR((I1236+I1238+I1240+P1239)/I1235,"")</f>
        <v/>
      </c>
    </row>
    <row r="1239" spans="1:18" x14ac:dyDescent="0.35">
      <c r="A1239" s="152"/>
      <c r="B1239" s="150"/>
      <c r="C1239" s="139" t="s">
        <v>30</v>
      </c>
      <c r="D1239" s="139"/>
      <c r="E1239" s="140"/>
      <c r="F1239" s="140"/>
      <c r="G1239" s="140"/>
      <c r="H1239" s="140"/>
      <c r="I1239" s="140"/>
      <c r="J1239" s="140"/>
      <c r="K1239" s="140"/>
      <c r="L1239" s="141"/>
      <c r="M1239" s="47"/>
      <c r="N1239" s="110"/>
      <c r="O1239" s="110"/>
      <c r="P1239" s="110"/>
    </row>
    <row r="1240" spans="1:18" x14ac:dyDescent="0.35">
      <c r="A1240" s="152"/>
      <c r="B1240" s="150"/>
      <c r="C1240" s="101" t="s">
        <v>31</v>
      </c>
      <c r="D1240" s="102">
        <v>0</v>
      </c>
      <c r="E1240" s="13">
        <v>0</v>
      </c>
      <c r="F1240" s="13">
        <v>0</v>
      </c>
      <c r="G1240" s="13"/>
      <c r="H1240" s="13">
        <v>0</v>
      </c>
      <c r="I1240" s="13">
        <v>0</v>
      </c>
      <c r="J1240" s="13">
        <v>0</v>
      </c>
      <c r="K1240" s="13"/>
      <c r="L1240" s="103">
        <v>0</v>
      </c>
    </row>
    <row r="1241" spans="1:18" x14ac:dyDescent="0.35">
      <c r="A1241" s="152"/>
      <c r="B1241" s="150"/>
      <c r="C1241" s="159" t="s">
        <v>32</v>
      </c>
      <c r="D1241" s="159"/>
      <c r="E1241" s="160"/>
      <c r="F1241" s="160"/>
      <c r="G1241" s="160"/>
      <c r="H1241" s="160"/>
      <c r="I1241" s="160"/>
      <c r="J1241" s="160"/>
      <c r="K1241" s="160"/>
      <c r="L1241" s="161"/>
      <c r="M1241" s="49" t="str">
        <f>IFERROR((D1236+E1236+D1238+E1238+D1240+E1240+M1242)/(D1235+E1235),"")</f>
        <v/>
      </c>
      <c r="N1241" s="120" t="str">
        <f>IFERROR((F1236+F1238+F1240+N1242)/F1235,"")</f>
        <v/>
      </c>
      <c r="O1241" s="120" t="str">
        <f>IFERROR((G1236+H1236+G1238+H1238+G1240+H1240+O1242)/(G1235+H1235),"")</f>
        <v/>
      </c>
      <c r="P1241" s="120" t="str">
        <f>IFERROR((I1236+I1238+I1240+P1242)/I1235,"")</f>
        <v/>
      </c>
    </row>
    <row r="1242" spans="1:18" x14ac:dyDescent="0.35">
      <c r="A1242" s="152"/>
      <c r="B1242" s="150"/>
      <c r="C1242" s="121" t="s">
        <v>33</v>
      </c>
      <c r="D1242" s="121"/>
      <c r="E1242" s="14"/>
      <c r="F1242" s="14"/>
      <c r="G1242" s="14"/>
      <c r="H1242" s="14"/>
      <c r="I1242" s="14"/>
      <c r="J1242" s="14"/>
      <c r="K1242" s="14"/>
      <c r="L1242" s="122"/>
      <c r="M1242" s="47">
        <f>SUMIF(Working!$A:$A,$A1235,Working!AF:AF)-SUMIF(Working!$A:$A,$A1235,Working!P:P)</f>
        <v>0</v>
      </c>
      <c r="N1242" s="50">
        <f>SUMIF(Working!$A:$A,$A1235,Working!AG:AG)-SUMIF(Working!$A:$A,$A1235,Working!S:S)</f>
        <v>0</v>
      </c>
      <c r="O1242" s="50">
        <f>SUMIF(Working!$A:$A,$A1235,Working!AH:AH)-SUMIF(Working!$A:$A,$A1235,Working!R:R)</f>
        <v>0</v>
      </c>
      <c r="P1242" s="50">
        <f>SUMIF(Working!$A:$A,$A1235,Working!AI:AI)-SUMIF(Working!$A:$A,$A1235,Working!Q:Q)</f>
        <v>0</v>
      </c>
    </row>
    <row r="1243" spans="1:18" x14ac:dyDescent="0.35">
      <c r="A1243" s="152"/>
      <c r="B1243" s="150"/>
      <c r="C1243" s="116" t="s">
        <v>22</v>
      </c>
      <c r="D1243" s="117">
        <v>0</v>
      </c>
      <c r="E1243" s="118">
        <v>0</v>
      </c>
      <c r="F1243" s="118">
        <v>0</v>
      </c>
      <c r="G1243" s="118">
        <v>0</v>
      </c>
      <c r="H1243" s="118">
        <v>0</v>
      </c>
      <c r="I1243" s="118">
        <v>0</v>
      </c>
      <c r="J1243" s="118">
        <v>0</v>
      </c>
      <c r="K1243" s="118">
        <v>0</v>
      </c>
      <c r="L1243" s="119">
        <v>0</v>
      </c>
      <c r="M1243" s="138"/>
      <c r="N1243" s="123"/>
      <c r="O1243" s="123"/>
      <c r="P1243" s="123"/>
      <c r="Q1243" s="123"/>
      <c r="R1243" s="123"/>
    </row>
    <row r="1244" spans="1:18" x14ac:dyDescent="0.35">
      <c r="A1244" s="152"/>
      <c r="B1244" s="150"/>
      <c r="C1244" s="113" t="s">
        <v>24</v>
      </c>
      <c r="D1244" s="113"/>
      <c r="E1244" s="114"/>
      <c r="F1244" s="114"/>
      <c r="G1244" s="114"/>
      <c r="H1244" s="114"/>
      <c r="I1244" s="114"/>
      <c r="J1244" s="114"/>
      <c r="K1244" s="114"/>
      <c r="L1244" s="115"/>
    </row>
    <row r="1245" spans="1:18" x14ac:dyDescent="0.35">
      <c r="A1245" s="151">
        <v>1611507</v>
      </c>
      <c r="B1245" s="149" t="s">
        <v>244</v>
      </c>
      <c r="C1245" s="145" t="s">
        <v>27</v>
      </c>
      <c r="D1245" s="146">
        <v>0</v>
      </c>
      <c r="E1245" s="147">
        <v>0</v>
      </c>
      <c r="F1245" s="147">
        <v>0</v>
      </c>
      <c r="G1245" s="147"/>
      <c r="H1245" s="147">
        <v>0</v>
      </c>
      <c r="I1245" s="147">
        <v>0</v>
      </c>
      <c r="J1245" s="147">
        <v>0</v>
      </c>
      <c r="K1245" s="147">
        <v>0</v>
      </c>
      <c r="L1245" s="148">
        <v>0</v>
      </c>
      <c r="M1245" s="47" t="e">
        <f>(D1245+E1245)*Q1245</f>
        <v>#DIV/0!</v>
      </c>
      <c r="N1245" s="112" t="e">
        <f>F1245*Q1245</f>
        <v>#DIV/0!</v>
      </c>
      <c r="O1245" s="112" t="e">
        <f>(G1245+H1245)*Q1245</f>
        <v>#DIV/0!</v>
      </c>
      <c r="P1245" s="112" t="e">
        <f>I1245*Q1245</f>
        <v>#DIV/0!</v>
      </c>
      <c r="Q1245" s="14" t="e">
        <f>(J1246+J1248+J1250+R1245)/J1245</f>
        <v>#DIV/0!</v>
      </c>
      <c r="R1245" s="14">
        <v>20</v>
      </c>
    </row>
    <row r="1246" spans="1:18" x14ac:dyDescent="0.35">
      <c r="A1246" s="152"/>
      <c r="B1246" s="150"/>
      <c r="C1246" s="101" t="s">
        <v>28</v>
      </c>
      <c r="D1246" s="102">
        <v>1344</v>
      </c>
      <c r="E1246" s="13">
        <v>0</v>
      </c>
      <c r="F1246" s="13">
        <v>2128</v>
      </c>
      <c r="G1246" s="13"/>
      <c r="H1246" s="13">
        <v>2336</v>
      </c>
      <c r="I1246" s="13">
        <v>0</v>
      </c>
      <c r="J1246" s="13">
        <v>3968</v>
      </c>
      <c r="K1246" s="13">
        <v>0</v>
      </c>
      <c r="L1246" s="103">
        <v>9776</v>
      </c>
      <c r="M1246" s="47" t="e">
        <f>M1245-(D1246+E1246+D1248+E1248+D1250+E1250)</f>
        <v>#DIV/0!</v>
      </c>
      <c r="N1246" s="112" t="e">
        <f>N1245-(F1246+F1248+F1250)</f>
        <v>#DIV/0!</v>
      </c>
      <c r="O1246" s="112" t="e">
        <f>O1245-(G1246+H1246+G1248+H1248+G1250+H1250)</f>
        <v>#DIV/0!</v>
      </c>
      <c r="P1246" s="112" t="e">
        <f>P1245-(I1246+I1248+I1250)</f>
        <v>#DIV/0!</v>
      </c>
      <c r="Q1246" s="14"/>
      <c r="R1246" s="14"/>
    </row>
    <row r="1247" spans="1:18" x14ac:dyDescent="0.35">
      <c r="A1247" s="152"/>
      <c r="B1247" s="150"/>
      <c r="C1247" s="139" t="s">
        <v>25</v>
      </c>
      <c r="D1247" s="139"/>
      <c r="E1247" s="140"/>
      <c r="F1247" s="140"/>
      <c r="G1247" s="140"/>
      <c r="H1247" s="140"/>
      <c r="I1247" s="140"/>
      <c r="J1247" s="140"/>
      <c r="K1247" s="140"/>
      <c r="L1247" s="141"/>
    </row>
    <row r="1248" spans="1:18" x14ac:dyDescent="0.35">
      <c r="A1248" s="152"/>
      <c r="B1248" s="150"/>
      <c r="C1248" s="116" t="s">
        <v>29</v>
      </c>
      <c r="D1248" s="117">
        <v>254</v>
      </c>
      <c r="E1248" s="118">
        <v>0</v>
      </c>
      <c r="F1248" s="118">
        <v>160</v>
      </c>
      <c r="G1248" s="118"/>
      <c r="H1248" s="118">
        <v>1266</v>
      </c>
      <c r="I1248" s="118">
        <v>0</v>
      </c>
      <c r="J1248" s="118">
        <v>16240</v>
      </c>
      <c r="K1248" s="118">
        <v>0</v>
      </c>
      <c r="L1248" s="119">
        <v>17920</v>
      </c>
      <c r="M1248" s="49" t="str">
        <f>IFERROR((D1246+E1246+D1248+E1248+D1250+E1250+M1249)/(D1245+E1245),"")</f>
        <v/>
      </c>
      <c r="N1248" s="120" t="str">
        <f>IFERROR((F1246+F1248+F1250+N1249)/F1245,"")</f>
        <v/>
      </c>
      <c r="O1248" s="120" t="str">
        <f>IFERROR((G1246+H1246+G1248+H1248+G1250+H1250+O1249)/(G1245+H1245),"")</f>
        <v/>
      </c>
      <c r="P1248" s="120" t="str">
        <f>IFERROR((I1246+I1248+I1250+P1249)/I1245,"")</f>
        <v/>
      </c>
    </row>
    <row r="1249" spans="1:18" x14ac:dyDescent="0.35">
      <c r="A1249" s="152"/>
      <c r="B1249" s="150"/>
      <c r="C1249" s="139" t="s">
        <v>30</v>
      </c>
      <c r="D1249" s="139"/>
      <c r="E1249" s="140"/>
      <c r="F1249" s="140"/>
      <c r="G1249" s="140"/>
      <c r="H1249" s="140"/>
      <c r="I1249" s="140"/>
      <c r="J1249" s="140"/>
      <c r="K1249" s="140"/>
      <c r="L1249" s="141"/>
      <c r="M1249" s="47"/>
      <c r="N1249" s="110"/>
      <c r="O1249" s="110"/>
      <c r="P1249" s="110"/>
    </row>
    <row r="1250" spans="1:18" x14ac:dyDescent="0.35">
      <c r="A1250" s="152"/>
      <c r="B1250" s="150"/>
      <c r="C1250" s="101" t="s">
        <v>31</v>
      </c>
      <c r="D1250" s="102">
        <v>7088</v>
      </c>
      <c r="E1250" s="13">
        <v>0</v>
      </c>
      <c r="F1250" s="13">
        <v>10416</v>
      </c>
      <c r="G1250" s="13"/>
      <c r="H1250" s="13">
        <v>3392</v>
      </c>
      <c r="I1250" s="13">
        <v>5968</v>
      </c>
      <c r="J1250" s="13">
        <v>7944</v>
      </c>
      <c r="K1250" s="13">
        <v>0</v>
      </c>
      <c r="L1250" s="103">
        <v>34808</v>
      </c>
    </row>
    <row r="1251" spans="1:18" x14ac:dyDescent="0.35">
      <c r="A1251" s="152"/>
      <c r="B1251" s="150"/>
      <c r="C1251" s="159" t="s">
        <v>32</v>
      </c>
      <c r="D1251" s="159"/>
      <c r="E1251" s="160"/>
      <c r="F1251" s="160"/>
      <c r="G1251" s="160"/>
      <c r="H1251" s="160"/>
      <c r="I1251" s="160"/>
      <c r="J1251" s="160"/>
      <c r="K1251" s="160"/>
      <c r="L1251" s="161"/>
      <c r="M1251" s="49" t="str">
        <f>IFERROR((D1246+E1246+D1248+E1248+D1250+E1250+M1252)/(D1245+E1245),"")</f>
        <v/>
      </c>
      <c r="N1251" s="120" t="str">
        <f>IFERROR((F1246+F1248+F1250+N1252)/F1245,"")</f>
        <v/>
      </c>
      <c r="O1251" s="120" t="str">
        <f>IFERROR((G1246+H1246+G1248+H1248+G1250+H1250+O1252)/(G1245+H1245),"")</f>
        <v/>
      </c>
      <c r="P1251" s="120" t="str">
        <f>IFERROR((I1246+I1248+I1250+P1252)/I1245,"")</f>
        <v/>
      </c>
    </row>
    <row r="1252" spans="1:18" x14ac:dyDescent="0.35">
      <c r="A1252" s="152"/>
      <c r="B1252" s="150"/>
      <c r="C1252" s="121" t="s">
        <v>33</v>
      </c>
      <c r="D1252" s="121"/>
      <c r="E1252" s="14"/>
      <c r="F1252" s="14"/>
      <c r="G1252" s="14"/>
      <c r="H1252" s="14"/>
      <c r="I1252" s="14"/>
      <c r="J1252" s="14"/>
      <c r="K1252" s="14"/>
      <c r="L1252" s="122"/>
      <c r="M1252" s="47">
        <f>SUMIF(Working!$A:$A,$A1245,Working!AF:AF)-SUMIF(Working!$A:$A,$A1245,Working!P:P)</f>
        <v>0</v>
      </c>
      <c r="N1252" s="50">
        <f>SUMIF(Working!$A:$A,$A1245,Working!AG:AG)-SUMIF(Working!$A:$A,$A1245,Working!S:S)</f>
        <v>0</v>
      </c>
      <c r="O1252" s="50">
        <f>SUMIF(Working!$A:$A,$A1245,Working!AH:AH)-SUMIF(Working!$A:$A,$A1245,Working!R:R)</f>
        <v>0</v>
      </c>
      <c r="P1252" s="50">
        <f>SUMIF(Working!$A:$A,$A1245,Working!AI:AI)-SUMIF(Working!$A:$A,$A1245,Working!Q:Q)</f>
        <v>0</v>
      </c>
    </row>
    <row r="1253" spans="1:18" x14ac:dyDescent="0.35">
      <c r="A1253" s="152"/>
      <c r="B1253" s="150"/>
      <c r="C1253" s="116" t="s">
        <v>22</v>
      </c>
      <c r="D1253" s="117">
        <v>8686</v>
      </c>
      <c r="E1253" s="118">
        <v>0</v>
      </c>
      <c r="F1253" s="118">
        <v>12704</v>
      </c>
      <c r="G1253" s="118">
        <v>0</v>
      </c>
      <c r="H1253" s="118">
        <v>6994</v>
      </c>
      <c r="I1253" s="118">
        <v>5968</v>
      </c>
      <c r="J1253" s="118">
        <v>28152</v>
      </c>
      <c r="K1253" s="118">
        <v>0</v>
      </c>
      <c r="L1253" s="119">
        <v>62504</v>
      </c>
      <c r="M1253" s="138"/>
      <c r="N1253" s="123"/>
      <c r="O1253" s="123"/>
      <c r="P1253" s="123"/>
      <c r="Q1253" s="123"/>
      <c r="R1253" s="123"/>
    </row>
    <row r="1254" spans="1:18" x14ac:dyDescent="0.35">
      <c r="A1254" s="152"/>
      <c r="B1254" s="150"/>
      <c r="C1254" s="113" t="s">
        <v>24</v>
      </c>
      <c r="D1254" s="113"/>
      <c r="E1254" s="114"/>
      <c r="F1254" s="114"/>
      <c r="G1254" s="114"/>
      <c r="H1254" s="114"/>
      <c r="I1254" s="114"/>
      <c r="J1254" s="114"/>
      <c r="K1254" s="114"/>
      <c r="L1254" s="115"/>
    </row>
    <row r="1255" spans="1:18" x14ac:dyDescent="0.35">
      <c r="A1255" s="151">
        <v>1611508</v>
      </c>
      <c r="B1255" s="149" t="s">
        <v>256</v>
      </c>
      <c r="C1255" s="145" t="s">
        <v>27</v>
      </c>
      <c r="D1255" s="146">
        <v>205000</v>
      </c>
      <c r="E1255" s="147">
        <v>0</v>
      </c>
      <c r="F1255" s="147">
        <v>211000</v>
      </c>
      <c r="G1255" s="147">
        <v>0</v>
      </c>
      <c r="H1255" s="147">
        <v>397795</v>
      </c>
      <c r="I1255" s="147">
        <v>0</v>
      </c>
      <c r="J1255" s="147">
        <v>370000</v>
      </c>
      <c r="K1255" s="147">
        <v>0</v>
      </c>
      <c r="L1255" s="148">
        <v>1183795</v>
      </c>
      <c r="M1255" s="47">
        <f>(D1255+E1255)*Q1255</f>
        <v>165520.32432432432</v>
      </c>
      <c r="N1255" s="112">
        <f>F1255*Q1255</f>
        <v>170364.82162162161</v>
      </c>
      <c r="O1255" s="112">
        <f>(G1255+H1255)*Q1255</f>
        <v>321186.13372972969</v>
      </c>
      <c r="P1255" s="112">
        <f>I1255*Q1255</f>
        <v>0</v>
      </c>
      <c r="Q1255" s="14">
        <f>(J1256+J1258+J1260+R1255)/J1255</f>
        <v>0.80741621621621618</v>
      </c>
      <c r="R1255" s="14">
        <v>20</v>
      </c>
    </row>
    <row r="1256" spans="1:18" x14ac:dyDescent="0.35">
      <c r="A1256" s="152"/>
      <c r="B1256" s="150"/>
      <c r="C1256" s="101" t="s">
        <v>28</v>
      </c>
      <c r="D1256" s="102">
        <v>86561</v>
      </c>
      <c r="E1256" s="13">
        <v>0</v>
      </c>
      <c r="F1256" s="13">
        <v>58976</v>
      </c>
      <c r="G1256" s="13">
        <v>0</v>
      </c>
      <c r="H1256" s="13">
        <v>174784</v>
      </c>
      <c r="I1256" s="13">
        <v>0</v>
      </c>
      <c r="J1256" s="13">
        <v>101640</v>
      </c>
      <c r="K1256" s="13">
        <v>0</v>
      </c>
      <c r="L1256" s="103">
        <v>421961</v>
      </c>
      <c r="M1256" s="47">
        <f>M1255-(D1256+E1256+D1258+E1258+D1260+E1260)</f>
        <v>-19413.67567567568</v>
      </c>
      <c r="N1256" s="112">
        <f>N1255-(F1256+F1258+F1260)</f>
        <v>29717.82162162161</v>
      </c>
      <c r="O1256" s="112">
        <f>O1255-(G1256+H1256+G1258+H1258+G1260+H1260)</f>
        <v>-15031.866270270315</v>
      </c>
      <c r="P1256" s="112">
        <f>P1255-(I1256+I1258+I1260)</f>
        <v>-13744</v>
      </c>
      <c r="Q1256" s="14"/>
      <c r="R1256" s="14"/>
    </row>
    <row r="1257" spans="1:18" x14ac:dyDescent="0.35">
      <c r="A1257" s="152"/>
      <c r="B1257" s="150"/>
      <c r="C1257" s="139" t="s">
        <v>25</v>
      </c>
      <c r="D1257" s="139">
        <v>0.4222487804878049</v>
      </c>
      <c r="E1257" s="140"/>
      <c r="F1257" s="140">
        <v>0.27950710900473935</v>
      </c>
      <c r="G1257" s="140"/>
      <c r="H1257" s="140">
        <v>0.43938209379202858</v>
      </c>
      <c r="I1257" s="140"/>
      <c r="J1257" s="140">
        <v>0.27470270270270269</v>
      </c>
      <c r="K1257" s="140"/>
      <c r="L1257" s="141">
        <v>0.35644769575813379</v>
      </c>
    </row>
    <row r="1258" spans="1:18" x14ac:dyDescent="0.35">
      <c r="A1258" s="152"/>
      <c r="B1258" s="150"/>
      <c r="C1258" s="116" t="s">
        <v>29</v>
      </c>
      <c r="D1258" s="117">
        <v>33469</v>
      </c>
      <c r="E1258" s="118">
        <v>9432</v>
      </c>
      <c r="F1258" s="118">
        <v>47039</v>
      </c>
      <c r="G1258" s="118">
        <v>7794</v>
      </c>
      <c r="H1258" s="118">
        <v>138082</v>
      </c>
      <c r="I1258" s="118">
        <v>7776</v>
      </c>
      <c r="J1258" s="118">
        <v>138208</v>
      </c>
      <c r="K1258" s="118">
        <v>7794</v>
      </c>
      <c r="L1258" s="119">
        <v>389594</v>
      </c>
      <c r="M1258" s="49">
        <f>IFERROR((D1256+E1256+D1258+E1258+D1260+E1260+M1259)/(D1255+E1255),"")</f>
        <v>0.90211707317073175</v>
      </c>
      <c r="N1258" s="120">
        <f>IFERROR((F1256+F1258+F1260+N1259)/F1255,"")</f>
        <v>0.66657345971563986</v>
      </c>
      <c r="O1258" s="120">
        <f>IFERROR((G1256+H1256+G1258+H1258+G1260+H1260+O1259)/(G1255+H1255),"")</f>
        <v>0.84520418808682862</v>
      </c>
      <c r="P1258" s="120" t="str">
        <f>IFERROR((I1256+I1258+I1260+P1259)/I1255,"")</f>
        <v/>
      </c>
    </row>
    <row r="1259" spans="1:18" x14ac:dyDescent="0.35">
      <c r="A1259" s="152"/>
      <c r="B1259" s="150"/>
      <c r="C1259" s="139" t="s">
        <v>30</v>
      </c>
      <c r="D1259" s="139">
        <v>0.58551219512195118</v>
      </c>
      <c r="E1259" s="140"/>
      <c r="F1259" s="140">
        <v>0.50244075829383883</v>
      </c>
      <c r="G1259" s="140"/>
      <c r="H1259" s="140">
        <v>0.78650058447190141</v>
      </c>
      <c r="I1259" s="140"/>
      <c r="J1259" s="140">
        <v>0.64823783783783784</v>
      </c>
      <c r="K1259" s="140"/>
      <c r="L1259" s="141">
        <v>0.68555366427464215</v>
      </c>
      <c r="M1259" s="47"/>
      <c r="N1259" s="110"/>
      <c r="O1259" s="110"/>
      <c r="P1259" s="110"/>
    </row>
    <row r="1260" spans="1:18" x14ac:dyDescent="0.35">
      <c r="A1260" s="152"/>
      <c r="B1260" s="150"/>
      <c r="C1260" s="101" t="s">
        <v>31</v>
      </c>
      <c r="D1260" s="102">
        <v>29816</v>
      </c>
      <c r="E1260" s="13">
        <v>25656</v>
      </c>
      <c r="F1260" s="13">
        <v>34632</v>
      </c>
      <c r="G1260" s="13">
        <v>0</v>
      </c>
      <c r="H1260" s="13">
        <v>15558</v>
      </c>
      <c r="I1260" s="13">
        <v>5968</v>
      </c>
      <c r="J1260" s="13">
        <v>58876</v>
      </c>
      <c r="K1260" s="13">
        <v>0</v>
      </c>
      <c r="L1260" s="103">
        <v>170506</v>
      </c>
    </row>
    <row r="1261" spans="1:18" x14ac:dyDescent="0.35">
      <c r="A1261" s="152"/>
      <c r="B1261" s="150"/>
      <c r="C1261" s="159" t="s">
        <v>32</v>
      </c>
      <c r="D1261" s="159">
        <v>0.73095609756097557</v>
      </c>
      <c r="E1261" s="160"/>
      <c r="F1261" s="160">
        <v>0.66657345971563986</v>
      </c>
      <c r="G1261" s="160"/>
      <c r="H1261" s="160">
        <v>0.82561118163878378</v>
      </c>
      <c r="I1261" s="160"/>
      <c r="J1261" s="160">
        <v>0.80736216216216217</v>
      </c>
      <c r="K1261" s="160"/>
      <c r="L1261" s="161">
        <v>0.82958704843321684</v>
      </c>
      <c r="M1261" s="49">
        <f>IFERROR((D1256+E1256+D1258+E1258+D1260+E1260+M1262)/(D1255+E1255),"")</f>
        <v>0.90211707317073175</v>
      </c>
      <c r="N1261" s="120">
        <f>IFERROR((F1256+F1258+F1260+N1262)/F1255,"")</f>
        <v>0.66657345971563986</v>
      </c>
      <c r="O1261" s="120">
        <f>IFERROR((G1256+H1256+G1258+H1258+G1260+H1260+O1262)/(G1255+H1255),"")</f>
        <v>0.84520418808682862</v>
      </c>
      <c r="P1261" s="120" t="str">
        <f>IFERROR((I1256+I1258+I1260+P1262)/I1255,"")</f>
        <v/>
      </c>
    </row>
    <row r="1262" spans="1:18" x14ac:dyDescent="0.35">
      <c r="A1262" s="152"/>
      <c r="B1262" s="150"/>
      <c r="C1262" s="121" t="s">
        <v>33</v>
      </c>
      <c r="D1262" s="121"/>
      <c r="E1262" s="14"/>
      <c r="F1262" s="14"/>
      <c r="G1262" s="14"/>
      <c r="H1262" s="14"/>
      <c r="I1262" s="14"/>
      <c r="J1262" s="14"/>
      <c r="K1262" s="14"/>
      <c r="L1262" s="122"/>
      <c r="M1262" s="47">
        <f>SUMIF(Working!$A:$A,$A1255,Working!AF:AF)-SUMIF(Working!$A:$A,$A1255,Working!P:P)</f>
        <v>0</v>
      </c>
      <c r="N1262" s="50">
        <f>SUMIF(Working!$A:$A,$A1255,Working!AG:AG)-SUMIF(Working!$A:$A,$A1255,Working!S:S)</f>
        <v>0</v>
      </c>
      <c r="O1262" s="50">
        <f>SUMIF(Working!$A:$A,$A1255,Working!AH:AH)-SUMIF(Working!$A:$A,$A1255,Working!R:R)</f>
        <v>0</v>
      </c>
      <c r="P1262" s="50">
        <f>SUMIF(Working!$A:$A,$A1255,Working!AI:AI)-SUMIF(Working!$A:$A,$A1255,Working!Q:Q)</f>
        <v>0</v>
      </c>
    </row>
    <row r="1263" spans="1:18" x14ac:dyDescent="0.35">
      <c r="A1263" s="152"/>
      <c r="B1263" s="150"/>
      <c r="C1263" s="116" t="s">
        <v>22</v>
      </c>
      <c r="D1263" s="117">
        <v>-55154</v>
      </c>
      <c r="E1263" s="118">
        <v>35088</v>
      </c>
      <c r="F1263" s="118">
        <v>-70353</v>
      </c>
      <c r="G1263" s="118">
        <v>7794</v>
      </c>
      <c r="H1263" s="118">
        <v>-69371</v>
      </c>
      <c r="I1263" s="118">
        <v>13744</v>
      </c>
      <c r="J1263" s="118">
        <v>-71276</v>
      </c>
      <c r="K1263" s="118">
        <v>7794</v>
      </c>
      <c r="L1263" s="119">
        <v>-201734</v>
      </c>
      <c r="M1263" s="138"/>
      <c r="N1263" s="123"/>
      <c r="O1263" s="123"/>
      <c r="P1263" s="123"/>
      <c r="Q1263" s="123"/>
      <c r="R1263" s="123"/>
    </row>
    <row r="1264" spans="1:18" x14ac:dyDescent="0.35">
      <c r="A1264" s="152"/>
      <c r="B1264" s="150"/>
      <c r="C1264" s="113" t="s">
        <v>24</v>
      </c>
      <c r="D1264" s="113"/>
      <c r="E1264" s="114"/>
      <c r="F1264" s="114"/>
      <c r="G1264" s="114"/>
      <c r="H1264" s="114"/>
      <c r="I1264" s="114"/>
      <c r="J1264" s="114"/>
      <c r="K1264" s="114"/>
      <c r="L1264" s="115"/>
    </row>
    <row r="1265" spans="1:18" x14ac:dyDescent="0.35">
      <c r="A1265" s="151" t="s">
        <v>240</v>
      </c>
      <c r="B1265" s="149" t="s">
        <v>186</v>
      </c>
      <c r="C1265" s="145" t="s">
        <v>27</v>
      </c>
      <c r="D1265" s="146"/>
      <c r="E1265" s="147">
        <v>0</v>
      </c>
      <c r="F1265" s="147">
        <v>0</v>
      </c>
      <c r="G1265" s="147"/>
      <c r="H1265" s="147"/>
      <c r="I1265" s="147">
        <v>0</v>
      </c>
      <c r="J1265" s="147">
        <v>0</v>
      </c>
      <c r="K1265" s="147">
        <v>0</v>
      </c>
      <c r="L1265" s="148">
        <v>0</v>
      </c>
      <c r="M1265" s="47" t="e">
        <f>(D1265+E1265)*Q1265</f>
        <v>#DIV/0!</v>
      </c>
      <c r="N1265" s="112" t="e">
        <f>F1265*Q1265</f>
        <v>#DIV/0!</v>
      </c>
      <c r="O1265" s="112" t="e">
        <f>(G1265+H1265)*Q1265</f>
        <v>#DIV/0!</v>
      </c>
      <c r="P1265" s="112" t="e">
        <f>I1265*Q1265</f>
        <v>#DIV/0!</v>
      </c>
      <c r="Q1265" s="14" t="e">
        <f>(J1266+J1268+J1270+R1265)/J1265</f>
        <v>#DIV/0!</v>
      </c>
      <c r="R1265" s="14">
        <v>20</v>
      </c>
    </row>
    <row r="1266" spans="1:18" x14ac:dyDescent="0.35">
      <c r="A1266" s="152"/>
      <c r="B1266" s="150"/>
      <c r="C1266" s="101" t="s">
        <v>28</v>
      </c>
      <c r="D1266" s="102"/>
      <c r="E1266" s="13">
        <v>0</v>
      </c>
      <c r="F1266" s="13">
        <v>0</v>
      </c>
      <c r="G1266" s="13"/>
      <c r="H1266" s="13"/>
      <c r="I1266" s="13">
        <v>0</v>
      </c>
      <c r="J1266" s="13">
        <v>0</v>
      </c>
      <c r="K1266" s="13">
        <v>0</v>
      </c>
      <c r="L1266" s="103">
        <v>0</v>
      </c>
      <c r="M1266" s="47" t="e">
        <f>M1265-(D1266+E1266+D1268+E1268+D1270+E1270)</f>
        <v>#DIV/0!</v>
      </c>
      <c r="N1266" s="112" t="e">
        <f>N1265-(F1266+F1268+F1270)</f>
        <v>#DIV/0!</v>
      </c>
      <c r="O1266" s="112" t="e">
        <f>O1265-(G1266+H1266+G1268+H1268+G1270+H1270)</f>
        <v>#DIV/0!</v>
      </c>
      <c r="P1266" s="112" t="e">
        <f>P1265-(I1266+I1268+I1270)</f>
        <v>#DIV/0!</v>
      </c>
      <c r="Q1266" s="14"/>
      <c r="R1266" s="14"/>
    </row>
    <row r="1267" spans="1:18" x14ac:dyDescent="0.35">
      <c r="A1267" s="152"/>
      <c r="B1267" s="150"/>
      <c r="C1267" s="139" t="s">
        <v>25</v>
      </c>
      <c r="D1267" s="139"/>
      <c r="E1267" s="140"/>
      <c r="F1267" s="140"/>
      <c r="G1267" s="140"/>
      <c r="H1267" s="140"/>
      <c r="I1267" s="140"/>
      <c r="J1267" s="140"/>
      <c r="K1267" s="140"/>
      <c r="L1267" s="141"/>
    </row>
    <row r="1268" spans="1:18" x14ac:dyDescent="0.35">
      <c r="A1268" s="152"/>
      <c r="B1268" s="150"/>
      <c r="C1268" s="116" t="s">
        <v>29</v>
      </c>
      <c r="D1268" s="117"/>
      <c r="E1268" s="118">
        <v>226596</v>
      </c>
      <c r="F1268" s="118">
        <v>113304</v>
      </c>
      <c r="G1268" s="118"/>
      <c r="H1268" s="118"/>
      <c r="I1268" s="118">
        <v>340437</v>
      </c>
      <c r="J1268" s="118">
        <v>34504</v>
      </c>
      <c r="K1268" s="118">
        <v>0</v>
      </c>
      <c r="L1268" s="119">
        <v>714841</v>
      </c>
      <c r="M1268" s="49" t="str">
        <f>IFERROR((D1266+E1266+D1268+E1268+D1270+E1270+M1269)/(D1265+E1265),"")</f>
        <v/>
      </c>
      <c r="N1268" s="120" t="str">
        <f>IFERROR((F1266+F1268+F1270+N1269)/F1265,"")</f>
        <v/>
      </c>
      <c r="O1268" s="120" t="str">
        <f>IFERROR((G1266+H1266+G1268+H1268+G1270+H1270+O1269)/(G1265+H1265),"")</f>
        <v/>
      </c>
      <c r="P1268" s="120" t="str">
        <f>IFERROR((I1266+I1268+I1270+P1269)/I1265,"")</f>
        <v/>
      </c>
    </row>
    <row r="1269" spans="1:18" x14ac:dyDescent="0.35">
      <c r="A1269" s="152"/>
      <c r="B1269" s="150"/>
      <c r="C1269" s="139" t="s">
        <v>30</v>
      </c>
      <c r="D1269" s="139"/>
      <c r="E1269" s="140"/>
      <c r="F1269" s="140"/>
      <c r="G1269" s="140"/>
      <c r="H1269" s="140"/>
      <c r="I1269" s="140"/>
      <c r="J1269" s="140"/>
      <c r="K1269" s="140"/>
      <c r="L1269" s="141"/>
      <c r="M1269" s="47"/>
      <c r="N1269" s="110"/>
      <c r="O1269" s="110"/>
      <c r="P1269" s="110"/>
    </row>
    <row r="1270" spans="1:18" x14ac:dyDescent="0.35">
      <c r="A1270" s="152"/>
      <c r="B1270" s="150"/>
      <c r="C1270" s="101" t="s">
        <v>31</v>
      </c>
      <c r="D1270" s="102"/>
      <c r="E1270" s="13">
        <v>0</v>
      </c>
      <c r="F1270" s="13">
        <v>0</v>
      </c>
      <c r="G1270" s="13"/>
      <c r="H1270" s="13"/>
      <c r="I1270" s="13">
        <v>22704</v>
      </c>
      <c r="J1270" s="13">
        <v>0</v>
      </c>
      <c r="K1270" s="13">
        <v>0</v>
      </c>
      <c r="L1270" s="103">
        <v>22704</v>
      </c>
    </row>
    <row r="1271" spans="1:18" x14ac:dyDescent="0.35">
      <c r="A1271" s="152"/>
      <c r="B1271" s="150"/>
      <c r="C1271" s="159" t="s">
        <v>32</v>
      </c>
      <c r="D1271" s="159"/>
      <c r="E1271" s="160"/>
      <c r="F1271" s="160"/>
      <c r="G1271" s="160"/>
      <c r="H1271" s="160"/>
      <c r="I1271" s="160"/>
      <c r="J1271" s="160"/>
      <c r="K1271" s="160"/>
      <c r="L1271" s="161"/>
      <c r="M1271" s="49" t="str">
        <f>IFERROR((D1266+E1266+D1268+E1268+D1270+E1270+M1272)/(D1265+E1265),"")</f>
        <v/>
      </c>
      <c r="N1271" s="120" t="str">
        <f>IFERROR((F1266+F1268+F1270+N1272)/F1265,"")</f>
        <v/>
      </c>
      <c r="O1271" s="120" t="str">
        <f>IFERROR((G1266+H1266+G1268+H1268+G1270+H1270+O1272)/(G1265+H1265),"")</f>
        <v/>
      </c>
      <c r="P1271" s="120" t="str">
        <f>IFERROR((I1266+I1268+I1270+P1272)/I1265,"")</f>
        <v/>
      </c>
    </row>
    <row r="1272" spans="1:18" x14ac:dyDescent="0.35">
      <c r="A1272" s="152"/>
      <c r="B1272" s="150"/>
      <c r="C1272" s="121" t="s">
        <v>33</v>
      </c>
      <c r="D1272" s="121"/>
      <c r="E1272" s="14"/>
      <c r="F1272" s="14"/>
      <c r="G1272" s="14"/>
      <c r="H1272" s="14"/>
      <c r="I1272" s="14"/>
      <c r="J1272" s="14"/>
      <c r="K1272" s="14"/>
      <c r="L1272" s="122"/>
      <c r="M1272" s="47">
        <f>SUMIF(Working!$A:$A,$A1265,Working!AF:AF)-SUMIF(Working!$A:$A,$A1265,Working!P:P)</f>
        <v>0</v>
      </c>
      <c r="N1272" s="50">
        <f>SUMIF(Working!$A:$A,$A1265,Working!AG:AG)-SUMIF(Working!$A:$A,$A1265,Working!S:S)</f>
        <v>0</v>
      </c>
      <c r="O1272" s="50">
        <f>SUMIF(Working!$A:$A,$A1265,Working!AH:AH)-SUMIF(Working!$A:$A,$A1265,Working!R:R)</f>
        <v>0</v>
      </c>
      <c r="P1272" s="50">
        <f>SUMIF(Working!$A:$A,$A1265,Working!AI:AI)-SUMIF(Working!$A:$A,$A1265,Working!Q:Q)</f>
        <v>0</v>
      </c>
    </row>
    <row r="1273" spans="1:18" x14ac:dyDescent="0.35">
      <c r="A1273" s="152"/>
      <c r="B1273" s="150"/>
      <c r="C1273" s="116" t="s">
        <v>22</v>
      </c>
      <c r="D1273" s="117">
        <v>0</v>
      </c>
      <c r="E1273" s="118">
        <v>226596</v>
      </c>
      <c r="F1273" s="118">
        <v>113304</v>
      </c>
      <c r="G1273" s="118">
        <v>0</v>
      </c>
      <c r="H1273" s="118">
        <v>0</v>
      </c>
      <c r="I1273" s="118">
        <v>363141</v>
      </c>
      <c r="J1273" s="118">
        <v>34504</v>
      </c>
      <c r="K1273" s="118">
        <v>0</v>
      </c>
      <c r="L1273" s="119">
        <v>737545</v>
      </c>
      <c r="M1273" s="138"/>
      <c r="N1273" s="123"/>
      <c r="O1273" s="123"/>
      <c r="P1273" s="123"/>
      <c r="Q1273" s="123"/>
      <c r="R1273" s="123"/>
    </row>
    <row r="1274" spans="1:18" x14ac:dyDescent="0.35">
      <c r="A1274" s="152"/>
      <c r="B1274" s="150"/>
      <c r="C1274" s="113" t="s">
        <v>24</v>
      </c>
      <c r="D1274" s="113"/>
      <c r="E1274" s="114"/>
      <c r="F1274" s="114"/>
      <c r="G1274" s="114"/>
      <c r="H1274" s="114"/>
      <c r="I1274" s="114"/>
      <c r="J1274" s="114"/>
      <c r="K1274" s="114"/>
      <c r="L1274" s="115"/>
    </row>
    <row r="1275" spans="1:18" x14ac:dyDescent="0.35">
      <c r="A1275" s="151" t="s">
        <v>241</v>
      </c>
      <c r="B1275" s="149" t="s">
        <v>186</v>
      </c>
      <c r="C1275" s="145" t="s">
        <v>27</v>
      </c>
      <c r="D1275" s="146"/>
      <c r="E1275" s="147">
        <v>0</v>
      </c>
      <c r="F1275" s="147">
        <v>0</v>
      </c>
      <c r="G1275" s="147"/>
      <c r="H1275" s="147"/>
      <c r="I1275" s="147">
        <v>0</v>
      </c>
      <c r="J1275" s="147">
        <v>0</v>
      </c>
      <c r="K1275" s="147"/>
      <c r="L1275" s="148">
        <v>0</v>
      </c>
      <c r="M1275" s="47" t="e">
        <f>(D1275+E1275)*Q1275</f>
        <v>#DIV/0!</v>
      </c>
      <c r="N1275" s="112" t="e">
        <f>F1275*Q1275</f>
        <v>#DIV/0!</v>
      </c>
      <c r="O1275" s="112" t="e">
        <f>(G1275+H1275)*Q1275</f>
        <v>#DIV/0!</v>
      </c>
      <c r="P1275" s="112" t="e">
        <f>I1275*Q1275</f>
        <v>#DIV/0!</v>
      </c>
      <c r="Q1275" s="14" t="e">
        <f>(J1276+J1278+J1280+R1275)/J1275</f>
        <v>#DIV/0!</v>
      </c>
      <c r="R1275" s="14">
        <v>20</v>
      </c>
    </row>
    <row r="1276" spans="1:18" x14ac:dyDescent="0.35">
      <c r="A1276" s="152"/>
      <c r="B1276" s="150"/>
      <c r="C1276" s="101" t="s">
        <v>28</v>
      </c>
      <c r="D1276" s="102"/>
      <c r="E1276" s="13">
        <v>0</v>
      </c>
      <c r="F1276" s="13">
        <v>0</v>
      </c>
      <c r="G1276" s="13"/>
      <c r="H1276" s="13"/>
      <c r="I1276" s="13">
        <v>0</v>
      </c>
      <c r="J1276" s="13">
        <v>0</v>
      </c>
      <c r="K1276" s="13"/>
      <c r="L1276" s="103">
        <v>0</v>
      </c>
      <c r="M1276" s="47" t="e">
        <f>M1275-(D1276+E1276+D1278+E1278+D1280+E1280)</f>
        <v>#DIV/0!</v>
      </c>
      <c r="N1276" s="112" t="e">
        <f>N1275-(F1276+F1278+F1280)</f>
        <v>#DIV/0!</v>
      </c>
      <c r="O1276" s="112" t="e">
        <f>O1275-(G1276+H1276+G1278+H1278+G1280+H1280)</f>
        <v>#DIV/0!</v>
      </c>
      <c r="P1276" s="112" t="e">
        <f>P1275-(I1276+I1278+I1280)</f>
        <v>#DIV/0!</v>
      </c>
      <c r="Q1276" s="14"/>
      <c r="R1276" s="14"/>
    </row>
    <row r="1277" spans="1:18" x14ac:dyDescent="0.35">
      <c r="A1277" s="152"/>
      <c r="B1277" s="150"/>
      <c r="C1277" s="139" t="s">
        <v>25</v>
      </c>
      <c r="D1277" s="139"/>
      <c r="E1277" s="140"/>
      <c r="F1277" s="140"/>
      <c r="G1277" s="140"/>
      <c r="H1277" s="140"/>
      <c r="I1277" s="140"/>
      <c r="J1277" s="140"/>
      <c r="K1277" s="140"/>
      <c r="L1277" s="141"/>
    </row>
    <row r="1278" spans="1:18" x14ac:dyDescent="0.35">
      <c r="A1278" s="152"/>
      <c r="B1278" s="150"/>
      <c r="C1278" s="116" t="s">
        <v>29</v>
      </c>
      <c r="D1278" s="117"/>
      <c r="E1278" s="118">
        <v>154392</v>
      </c>
      <c r="F1278" s="118">
        <v>0</v>
      </c>
      <c r="G1278" s="118"/>
      <c r="H1278" s="118"/>
      <c r="I1278" s="118">
        <v>335202</v>
      </c>
      <c r="J1278" s="118">
        <v>0</v>
      </c>
      <c r="K1278" s="118"/>
      <c r="L1278" s="119">
        <v>489594</v>
      </c>
      <c r="M1278" s="49" t="str">
        <f>IFERROR((D1276+E1276+D1278+E1278+D1280+E1280+M1279)/(D1275+E1275),"")</f>
        <v/>
      </c>
      <c r="N1278" s="120" t="str">
        <f>IFERROR((F1276+F1278+F1280+N1279)/F1275,"")</f>
        <v/>
      </c>
      <c r="O1278" s="120" t="str">
        <f>IFERROR((G1276+H1276+G1278+H1278+G1280+H1280+O1279)/(G1275+H1275),"")</f>
        <v/>
      </c>
      <c r="P1278" s="120" t="str">
        <f>IFERROR((I1276+I1278+I1280+P1279)/I1275,"")</f>
        <v/>
      </c>
    </row>
    <row r="1279" spans="1:18" x14ac:dyDescent="0.35">
      <c r="A1279" s="152"/>
      <c r="B1279" s="150"/>
      <c r="C1279" s="139" t="s">
        <v>30</v>
      </c>
      <c r="D1279" s="139"/>
      <c r="E1279" s="140"/>
      <c r="F1279" s="140"/>
      <c r="G1279" s="140"/>
      <c r="H1279" s="140"/>
      <c r="I1279" s="140"/>
      <c r="J1279" s="140"/>
      <c r="K1279" s="140"/>
      <c r="L1279" s="141"/>
      <c r="M1279" s="47"/>
      <c r="N1279" s="110"/>
      <c r="O1279" s="110"/>
      <c r="P1279" s="110"/>
    </row>
    <row r="1280" spans="1:18" x14ac:dyDescent="0.35">
      <c r="A1280" s="152"/>
      <c r="B1280" s="150"/>
      <c r="C1280" s="101" t="s">
        <v>31</v>
      </c>
      <c r="D1280" s="102"/>
      <c r="E1280" s="13">
        <v>0</v>
      </c>
      <c r="F1280" s="13">
        <v>0</v>
      </c>
      <c r="G1280" s="13"/>
      <c r="H1280" s="13"/>
      <c r="I1280" s="13">
        <v>0</v>
      </c>
      <c r="J1280" s="13">
        <v>0</v>
      </c>
      <c r="K1280" s="13"/>
      <c r="L1280" s="103">
        <v>0</v>
      </c>
    </row>
    <row r="1281" spans="1:18" x14ac:dyDescent="0.35">
      <c r="A1281" s="152"/>
      <c r="B1281" s="150"/>
      <c r="C1281" s="159" t="s">
        <v>32</v>
      </c>
      <c r="D1281" s="159"/>
      <c r="E1281" s="160"/>
      <c r="F1281" s="160"/>
      <c r="G1281" s="160"/>
      <c r="H1281" s="160"/>
      <c r="I1281" s="160"/>
      <c r="J1281" s="160"/>
      <c r="K1281" s="160"/>
      <c r="L1281" s="161"/>
      <c r="M1281" s="49" t="str">
        <f>IFERROR((D1276+E1276+D1278+E1278+D1280+E1280+M1282)/(D1275+E1275),"")</f>
        <v/>
      </c>
      <c r="N1281" s="120" t="str">
        <f>IFERROR((F1276+F1278+F1280+N1282)/F1275,"")</f>
        <v/>
      </c>
      <c r="O1281" s="120" t="str">
        <f>IFERROR((G1276+H1276+G1278+H1278+G1280+H1280+O1282)/(G1275+H1275),"")</f>
        <v/>
      </c>
      <c r="P1281" s="120" t="str">
        <f>IFERROR((I1276+I1278+I1280+P1282)/I1275,"")</f>
        <v/>
      </c>
    </row>
    <row r="1282" spans="1:18" x14ac:dyDescent="0.35">
      <c r="A1282" s="152"/>
      <c r="B1282" s="150"/>
      <c r="C1282" s="121" t="s">
        <v>33</v>
      </c>
      <c r="D1282" s="121"/>
      <c r="E1282" s="14"/>
      <c r="F1282" s="14"/>
      <c r="G1282" s="14"/>
      <c r="H1282" s="14"/>
      <c r="I1282" s="14"/>
      <c r="J1282" s="14"/>
      <c r="K1282" s="14"/>
      <c r="L1282" s="122"/>
      <c r="M1282" s="47">
        <f>SUMIF(Working!$A:$A,$A1275,Working!AF:AF)-SUMIF(Working!$A:$A,$A1275,Working!P:P)</f>
        <v>0</v>
      </c>
      <c r="N1282" s="50">
        <f>SUMIF(Working!$A:$A,$A1275,Working!AG:AG)-SUMIF(Working!$A:$A,$A1275,Working!S:S)</f>
        <v>0</v>
      </c>
      <c r="O1282" s="50">
        <f>SUMIF(Working!$A:$A,$A1275,Working!AH:AH)-SUMIF(Working!$A:$A,$A1275,Working!R:R)</f>
        <v>0</v>
      </c>
      <c r="P1282" s="50">
        <f>SUMIF(Working!$A:$A,$A1275,Working!AI:AI)-SUMIF(Working!$A:$A,$A1275,Working!Q:Q)</f>
        <v>0</v>
      </c>
    </row>
    <row r="1283" spans="1:18" x14ac:dyDescent="0.35">
      <c r="A1283" s="152"/>
      <c r="B1283" s="150"/>
      <c r="C1283" s="116" t="s">
        <v>22</v>
      </c>
      <c r="D1283" s="117">
        <v>0</v>
      </c>
      <c r="E1283" s="118">
        <v>154392</v>
      </c>
      <c r="F1283" s="118">
        <v>0</v>
      </c>
      <c r="G1283" s="118">
        <v>0</v>
      </c>
      <c r="H1283" s="118">
        <v>0</v>
      </c>
      <c r="I1283" s="118">
        <v>335202</v>
      </c>
      <c r="J1283" s="118">
        <v>0</v>
      </c>
      <c r="K1283" s="118">
        <v>0</v>
      </c>
      <c r="L1283" s="119">
        <v>489594</v>
      </c>
      <c r="M1283" s="138"/>
      <c r="N1283" s="123"/>
      <c r="O1283" s="123"/>
      <c r="P1283" s="123"/>
      <c r="Q1283" s="123"/>
      <c r="R1283" s="123"/>
    </row>
    <row r="1284" spans="1:18" x14ac:dyDescent="0.35">
      <c r="A1284" s="152"/>
      <c r="B1284" s="150"/>
      <c r="C1284" s="113" t="s">
        <v>24</v>
      </c>
      <c r="D1284" s="113"/>
      <c r="E1284" s="114"/>
      <c r="F1284" s="114"/>
      <c r="G1284" s="114"/>
      <c r="H1284" s="114"/>
      <c r="I1284" s="114"/>
      <c r="J1284" s="114"/>
      <c r="K1284" s="114"/>
      <c r="L1284" s="115"/>
    </row>
    <row r="1285" spans="1:18" x14ac:dyDescent="0.35">
      <c r="A1285" s="3" t="s">
        <v>181</v>
      </c>
      <c r="B1285" s="4"/>
      <c r="C1285" s="4"/>
      <c r="D1285" s="146">
        <v>1682881</v>
      </c>
      <c r="E1285" s="147">
        <v>0</v>
      </c>
      <c r="F1285" s="147">
        <v>1954191</v>
      </c>
      <c r="G1285" s="147">
        <v>0</v>
      </c>
      <c r="H1285" s="147">
        <v>2433861</v>
      </c>
      <c r="I1285" s="147">
        <v>36628</v>
      </c>
      <c r="J1285" s="147">
        <v>2606599</v>
      </c>
      <c r="K1285" s="147">
        <v>0</v>
      </c>
      <c r="L1285" s="148">
        <v>8714160</v>
      </c>
      <c r="M1285" s="47">
        <f>(D1285+E1285)*Q1285</f>
        <v>2023903.091041238</v>
      </c>
      <c r="N1285" s="112">
        <f>F1285*Q1285</f>
        <v>2350191.8468299112</v>
      </c>
      <c r="O1285" s="112">
        <f>(G1285+H1285)*Q1285</f>
        <v>2927063.0550019392</v>
      </c>
      <c r="P1285" s="112">
        <f>I1285*Q1285</f>
        <v>44050.365069579173</v>
      </c>
      <c r="Q1285" s="14">
        <f>(J1286+J1288+J1290+R1285)/J1285</f>
        <v>1.2026418332854421</v>
      </c>
      <c r="R1285" s="14">
        <v>20</v>
      </c>
    </row>
    <row r="1286" spans="1:18" x14ac:dyDescent="0.35">
      <c r="A1286" s="3" t="s">
        <v>16</v>
      </c>
      <c r="B1286" s="4"/>
      <c r="C1286" s="4"/>
      <c r="D1286" s="99">
        <v>635678</v>
      </c>
      <c r="E1286" s="100">
        <v>0</v>
      </c>
      <c r="F1286" s="100">
        <v>546164</v>
      </c>
      <c r="G1286" s="100">
        <v>0</v>
      </c>
      <c r="H1286" s="100">
        <v>1002945</v>
      </c>
      <c r="I1286" s="100">
        <v>12195</v>
      </c>
      <c r="J1286" s="100">
        <v>850994</v>
      </c>
      <c r="K1286" s="100">
        <v>0</v>
      </c>
      <c r="L1286" s="8">
        <v>3047976</v>
      </c>
      <c r="M1286" s="47">
        <f>M1285-(D1286+E1286+D1288+E1288+D1290+E1290)</f>
        <v>-698927.90895876195</v>
      </c>
      <c r="N1286" s="112">
        <f>N1285-(F1286+F1288+F1290)</f>
        <v>235449.84682991123</v>
      </c>
      <c r="O1286" s="112">
        <f>O1285-(G1286+H1286+G1288+H1288+G1290+H1290)</f>
        <v>597724.05500193918</v>
      </c>
      <c r="P1286" s="112">
        <f>P1285-(I1286+I1288+I1290)</f>
        <v>-1456135.6349304209</v>
      </c>
      <c r="Q1286" s="14"/>
      <c r="R1286" s="14"/>
    </row>
    <row r="1287" spans="1:18" x14ac:dyDescent="0.35">
      <c r="A1287" s="3" t="s">
        <v>204</v>
      </c>
      <c r="B1287" s="4"/>
      <c r="C1287" s="4"/>
      <c r="D1287" s="142">
        <v>0.37773199649886119</v>
      </c>
      <c r="E1287" s="143"/>
      <c r="F1287" s="143">
        <v>0.27948342818076638</v>
      </c>
      <c r="G1287" s="143"/>
      <c r="H1287" s="143">
        <v>0.41207981885571937</v>
      </c>
      <c r="I1287" s="143">
        <v>0.33294201157584363</v>
      </c>
      <c r="J1287" s="143">
        <v>0.3264767614811484</v>
      </c>
      <c r="K1287" s="143"/>
      <c r="L1287" s="144"/>
    </row>
    <row r="1288" spans="1:18" x14ac:dyDescent="0.35">
      <c r="A1288" s="3" t="s">
        <v>17</v>
      </c>
      <c r="B1288" s="4"/>
      <c r="C1288" s="4"/>
      <c r="D1288" s="126">
        <v>691298</v>
      </c>
      <c r="E1288" s="127">
        <v>1028769</v>
      </c>
      <c r="F1288" s="127">
        <v>1054408</v>
      </c>
      <c r="G1288" s="127">
        <v>7794</v>
      </c>
      <c r="H1288" s="127">
        <v>1070799</v>
      </c>
      <c r="I1288" s="127">
        <v>1413897</v>
      </c>
      <c r="J1288" s="127">
        <v>1495124</v>
      </c>
      <c r="K1288" s="127">
        <v>288032</v>
      </c>
      <c r="L1288" s="128">
        <v>7050121</v>
      </c>
      <c r="M1288" s="49">
        <f>IFERROR((D1286+E1286+D1288+E1288+D1290+E1290+M1289)/(D1285+E1285),"")</f>
        <v>1.6179581325120433</v>
      </c>
      <c r="N1288" s="120">
        <f>IFERROR((F1286+F1288+F1290+N1289)/F1285,"")</f>
        <v>1.0821572712186271</v>
      </c>
      <c r="O1288" s="120">
        <f>IFERROR((G1286+H1286+G1288+H1288+G1290+H1290+O1289)/(G1285+H1285),"")</f>
        <v>0.95705506600418022</v>
      </c>
      <c r="P1288" s="120">
        <f>IFERROR((I1286+I1288+I1290+P1289)/I1285,"")</f>
        <v>40.95735502893961</v>
      </c>
    </row>
    <row r="1289" spans="1:18" x14ac:dyDescent="0.35">
      <c r="A1289" s="3" t="s">
        <v>179</v>
      </c>
      <c r="B1289" s="4"/>
      <c r="C1289" s="4"/>
      <c r="D1289" s="142">
        <v>0.7885144582415512</v>
      </c>
      <c r="E1289" s="143"/>
      <c r="F1289" s="143">
        <v>0.81904583533544062</v>
      </c>
      <c r="G1289" s="143"/>
      <c r="H1289" s="143">
        <v>0.85203879761416124</v>
      </c>
      <c r="I1289" s="143">
        <v>38.93447635688544</v>
      </c>
      <c r="J1289" s="143">
        <v>0.90006863349521737</v>
      </c>
      <c r="K1289" s="143"/>
      <c r="L1289" s="144"/>
      <c r="M1289" s="47"/>
      <c r="N1289" s="110"/>
      <c r="O1289" s="110"/>
      <c r="P1289" s="110"/>
    </row>
    <row r="1290" spans="1:18" x14ac:dyDescent="0.35">
      <c r="A1290" s="3" t="s">
        <v>113</v>
      </c>
      <c r="B1290" s="4"/>
      <c r="C1290" s="4"/>
      <c r="D1290" s="99">
        <v>161287</v>
      </c>
      <c r="E1290" s="100">
        <v>205799</v>
      </c>
      <c r="F1290" s="100">
        <v>514170</v>
      </c>
      <c r="G1290" s="100">
        <v>0</v>
      </c>
      <c r="H1290" s="100">
        <v>247801</v>
      </c>
      <c r="I1290" s="100">
        <v>74094</v>
      </c>
      <c r="J1290" s="100">
        <v>788667</v>
      </c>
      <c r="K1290" s="100">
        <v>43088</v>
      </c>
      <c r="L1290" s="8">
        <v>2034906</v>
      </c>
    </row>
    <row r="1291" spans="1:18" x14ac:dyDescent="0.35">
      <c r="A1291" s="3" t="s">
        <v>180</v>
      </c>
      <c r="B1291" s="4"/>
      <c r="C1291" s="4"/>
      <c r="D1291" s="162">
        <v>0.88435427103877218</v>
      </c>
      <c r="E1291" s="163"/>
      <c r="F1291" s="163">
        <v>1.0821572712186271</v>
      </c>
      <c r="G1291" s="163"/>
      <c r="H1291" s="163">
        <v>0.95385274672629206</v>
      </c>
      <c r="I1291" s="163">
        <v>40.95735502893961</v>
      </c>
      <c r="J1291" s="163">
        <v>1.2026341604519912</v>
      </c>
      <c r="K1291" s="163"/>
      <c r="L1291" s="164"/>
      <c r="M1291" s="49">
        <f>IFERROR((D1286+E1286+D1288+E1288+D1290+E1290+M1292)/(D1285+E1285),"")</f>
        <v>1.6179581325120433</v>
      </c>
      <c r="N1291" s="120">
        <f>IFERROR((F1286+F1288+F1290+N1292)/F1285,"")</f>
        <v>1.0821572712186271</v>
      </c>
      <c r="O1291" s="120">
        <f>IFERROR((G1286+H1286+G1288+H1288+G1290+H1290+O1292)/(G1285+H1285),"")</f>
        <v>0.95705506600418022</v>
      </c>
      <c r="P1291" s="120">
        <f>IFERROR((I1286+I1288+I1290+P1292)/I1285,"")</f>
        <v>40.95735502893961</v>
      </c>
    </row>
    <row r="1292" spans="1:18" x14ac:dyDescent="0.35">
      <c r="A1292" s="3" t="s">
        <v>112</v>
      </c>
      <c r="B1292" s="4"/>
      <c r="C1292" s="4"/>
      <c r="D1292" s="129"/>
      <c r="E1292" s="130"/>
      <c r="F1292" s="130"/>
      <c r="G1292" s="130"/>
      <c r="H1292" s="130"/>
      <c r="I1292" s="130"/>
      <c r="J1292" s="130"/>
      <c r="K1292" s="130"/>
      <c r="L1292" s="131"/>
      <c r="M1292" s="47">
        <f>SUMIF(Working!$A:$A,$A1285,Working!AF:AF)-SUMIF(Working!$A:$A,$A1285,Working!P:P)</f>
        <v>0</v>
      </c>
      <c r="N1292" s="50">
        <f>SUMIF(Working!$A:$A,$A1285,Working!AG:AG)-SUMIF(Working!$A:$A,$A1285,Working!S:S)</f>
        <v>0</v>
      </c>
      <c r="O1292" s="50">
        <f>SUMIF(Working!$A:$A,$A1285,Working!AH:AH)-SUMIF(Working!$A:$A,$A1285,Working!R:R)</f>
        <v>0</v>
      </c>
      <c r="P1292" s="50">
        <f>SUMIF(Working!$A:$A,$A1285,Working!AI:AI)-SUMIF(Working!$A:$A,$A1285,Working!Q:Q)</f>
        <v>0</v>
      </c>
    </row>
    <row r="1293" spans="1:18" x14ac:dyDescent="0.35">
      <c r="A1293" s="3" t="s">
        <v>23</v>
      </c>
      <c r="B1293" s="4"/>
      <c r="C1293" s="4"/>
      <c r="D1293" s="126">
        <v>-194618</v>
      </c>
      <c r="E1293" s="127">
        <v>1234568</v>
      </c>
      <c r="F1293" s="127">
        <v>160551</v>
      </c>
      <c r="G1293" s="127">
        <v>7794</v>
      </c>
      <c r="H1293" s="127">
        <v>-112316</v>
      </c>
      <c r="I1293" s="127">
        <v>1463558</v>
      </c>
      <c r="J1293" s="127">
        <v>528186</v>
      </c>
      <c r="K1293" s="127">
        <v>331120</v>
      </c>
      <c r="L1293" s="128">
        <v>3418843</v>
      </c>
      <c r="M1293" s="138"/>
      <c r="N1293" s="123"/>
      <c r="O1293" s="123"/>
      <c r="P1293" s="123"/>
      <c r="Q1293" s="123"/>
      <c r="R1293" s="123"/>
    </row>
    <row r="1294" spans="1:18" x14ac:dyDescent="0.35">
      <c r="A1294" s="5" t="s">
        <v>205</v>
      </c>
      <c r="B1294" s="6"/>
      <c r="C1294" s="6"/>
      <c r="D1294" s="132"/>
      <c r="E1294" s="133"/>
      <c r="F1294" s="133"/>
      <c r="G1294" s="133"/>
      <c r="H1294" s="133"/>
      <c r="I1294" s="133"/>
      <c r="J1294" s="133"/>
      <c r="K1294" s="133"/>
      <c r="L1294" s="134"/>
    </row>
    <row r="1295" spans="1:18" x14ac:dyDescent="0.35">
      <c r="M1295" s="47" t="e">
        <f>(D1295+E1295)*Q1295</f>
        <v>#DIV/0!</v>
      </c>
      <c r="N1295" s="112" t="e">
        <f>F1295*Q1295</f>
        <v>#DIV/0!</v>
      </c>
      <c r="O1295" s="112" t="e">
        <f>(G1295+H1295)*Q1295</f>
        <v>#DIV/0!</v>
      </c>
      <c r="P1295" s="112" t="e">
        <f>I1295*Q1295</f>
        <v>#DIV/0!</v>
      </c>
      <c r="Q1295" s="14" t="e">
        <f>(J1296+J1298+J1300+R1295)/J1295</f>
        <v>#DIV/0!</v>
      </c>
      <c r="R1295" s="14">
        <v>20</v>
      </c>
    </row>
    <row r="1296" spans="1:18" x14ac:dyDescent="0.35">
      <c r="M1296" s="47" t="e">
        <f>M1295-(D1296+E1296+D1298+E1298+D1300+E1300)</f>
        <v>#DIV/0!</v>
      </c>
      <c r="N1296" s="112" t="e">
        <f>N1295-(F1296+F1298+F1300)</f>
        <v>#DIV/0!</v>
      </c>
      <c r="O1296" s="112" t="e">
        <f>O1295-(G1296+H1296+G1298+H1298+G1300+H1300)</f>
        <v>#DIV/0!</v>
      </c>
      <c r="P1296" s="112" t="e">
        <f>P1295-(I1296+I1298+I1300)</f>
        <v>#DIV/0!</v>
      </c>
      <c r="Q1296" s="14"/>
      <c r="R1296" s="14"/>
    </row>
    <row r="1298" spans="13:18" x14ac:dyDescent="0.35">
      <c r="M1298" s="49" t="str">
        <f>IFERROR((D1296+E1296+D1298+E1298+D1300+E1300+M1299)/(D1295+E1295),"")</f>
        <v/>
      </c>
      <c r="N1298" s="120" t="str">
        <f>IFERROR((F1296+F1298+F1300+N1299)/F1295,"")</f>
        <v/>
      </c>
      <c r="O1298" s="120" t="str">
        <f>IFERROR((G1296+H1296+G1298+H1298+G1300+H1300+O1299)/(G1295+H1295),"")</f>
        <v/>
      </c>
      <c r="P1298" s="120" t="str">
        <f>IFERROR((I1296+I1298+I1300+P1299)/I1295,"")</f>
        <v/>
      </c>
    </row>
    <row r="1299" spans="13:18" x14ac:dyDescent="0.35">
      <c r="M1299" s="47"/>
      <c r="N1299" s="110"/>
      <c r="O1299" s="110"/>
      <c r="P1299" s="110"/>
    </row>
    <row r="1301" spans="13:18" x14ac:dyDescent="0.35">
      <c r="M1301" s="49" t="str">
        <f>IFERROR((D1296+E1296+D1298+E1298+D1300+E1300+M1302)/(D1295+E1295),"")</f>
        <v/>
      </c>
      <c r="N1301" s="120" t="str">
        <f>IFERROR((F1296+F1298+F1300+N1302)/F1295,"")</f>
        <v/>
      </c>
      <c r="O1301" s="120" t="str">
        <f>IFERROR((G1296+H1296+G1298+H1298+G1300+H1300+O1302)/(G1295+H1295),"")</f>
        <v/>
      </c>
      <c r="P1301" s="120" t="str">
        <f>IFERROR((I1296+I1298+I1300+P1302)/I1295,"")</f>
        <v/>
      </c>
    </row>
    <row r="1302" spans="13:18" x14ac:dyDescent="0.35">
      <c r="M1302" s="47">
        <f>SUMIF(Working!$A:$A,$A1295,Working!AF:AF)-SUMIF(Working!$A:$A,$A1295,Working!P:P)</f>
        <v>0</v>
      </c>
      <c r="N1302" s="50">
        <f>SUMIF(Working!$A:$A,$A1295,Working!AG:AG)-SUMIF(Working!$A:$A,$A1295,Working!S:S)</f>
        <v>0</v>
      </c>
      <c r="O1302" s="50">
        <f>SUMIF(Working!$A:$A,$A1295,Working!AH:AH)-SUMIF(Working!$A:$A,$A1295,Working!R:R)</f>
        <v>0</v>
      </c>
      <c r="P1302" s="50">
        <f>SUMIF(Working!$A:$A,$A1295,Working!AI:AI)-SUMIF(Working!$A:$A,$A1295,Working!Q:Q)</f>
        <v>0</v>
      </c>
    </row>
    <row r="1303" spans="13:18" x14ac:dyDescent="0.35">
      <c r="M1303" s="138"/>
      <c r="N1303" s="123"/>
      <c r="O1303" s="123"/>
      <c r="P1303" s="123"/>
      <c r="Q1303" s="123"/>
      <c r="R1303" s="123"/>
    </row>
    <row r="1305" spans="13:18" x14ac:dyDescent="0.35">
      <c r="M1305" s="47" t="e">
        <f>(D1305+E1305)*Q1305</f>
        <v>#DIV/0!</v>
      </c>
      <c r="N1305" s="112" t="e">
        <f>F1305*Q1305</f>
        <v>#DIV/0!</v>
      </c>
      <c r="O1305" s="112" t="e">
        <f>(G1305+H1305)*Q1305</f>
        <v>#DIV/0!</v>
      </c>
      <c r="P1305" s="112" t="e">
        <f>I1305*Q1305</f>
        <v>#DIV/0!</v>
      </c>
      <c r="Q1305" s="14" t="e">
        <f>(J1306+J1308+J1310+R1305)/J1305</f>
        <v>#DIV/0!</v>
      </c>
      <c r="R1305" s="14">
        <v>20</v>
      </c>
    </row>
    <row r="1306" spans="13:18" x14ac:dyDescent="0.35">
      <c r="M1306" s="47" t="e">
        <f>M1305-(D1306+E1306+D1308+E1308+D1310+E1310)</f>
        <v>#DIV/0!</v>
      </c>
      <c r="N1306" s="112" t="e">
        <f>N1305-(F1306+F1308+F1310)</f>
        <v>#DIV/0!</v>
      </c>
      <c r="O1306" s="112" t="e">
        <f>O1305-(G1306+H1306+G1308+H1308+G1310+H1310)</f>
        <v>#DIV/0!</v>
      </c>
      <c r="P1306" s="112" t="e">
        <f>P1305-(I1306+I1308+I1310)</f>
        <v>#DIV/0!</v>
      </c>
      <c r="Q1306" s="14"/>
      <c r="R1306" s="14"/>
    </row>
    <row r="1308" spans="13:18" x14ac:dyDescent="0.35">
      <c r="M1308" s="49" t="str">
        <f>IFERROR((D1306+E1306+D1308+E1308+D1310+E1310+M1309)/(D1305+E1305),"")</f>
        <v/>
      </c>
      <c r="N1308" s="120" t="str">
        <f>IFERROR((F1306+F1308+F1310+N1309)/F1305,"")</f>
        <v/>
      </c>
      <c r="O1308" s="120" t="str">
        <f>IFERROR((G1306+H1306+G1308+H1308+G1310+H1310+O1309)/(G1305+H1305),"")</f>
        <v/>
      </c>
      <c r="P1308" s="120" t="str">
        <f>IFERROR((I1306+I1308+I1310+P1309)/I1305,"")</f>
        <v/>
      </c>
    </row>
    <row r="1309" spans="13:18" x14ac:dyDescent="0.35">
      <c r="M1309" s="47"/>
      <c r="N1309" s="110"/>
      <c r="O1309" s="110"/>
      <c r="P1309" s="110"/>
    </row>
    <row r="1311" spans="13:18" x14ac:dyDescent="0.35">
      <c r="M1311" s="49" t="str">
        <f>IFERROR((D1306+E1306+D1308+E1308+D1310+E1310+M1312)/(D1305+E1305),"")</f>
        <v/>
      </c>
      <c r="N1311" s="120" t="str">
        <f>IFERROR((F1306+F1308+F1310+N1312)/F1305,"")</f>
        <v/>
      </c>
      <c r="O1311" s="120" t="str">
        <f>IFERROR((G1306+H1306+G1308+H1308+G1310+H1310+O1312)/(G1305+H1305),"")</f>
        <v/>
      </c>
      <c r="P1311" s="120" t="str">
        <f>IFERROR((I1306+I1308+I1310+P1312)/I1305,"")</f>
        <v/>
      </c>
    </row>
    <row r="1312" spans="13:18" x14ac:dyDescent="0.35">
      <c r="M1312" s="47">
        <f>SUMIF(Working!$A:$A,$A1305,Working!AF:AF)-SUMIF(Working!$A:$A,$A1305,Working!P:P)</f>
        <v>0</v>
      </c>
      <c r="N1312" s="50">
        <f>SUMIF(Working!$A:$A,$A1305,Working!AG:AG)-SUMIF(Working!$A:$A,$A1305,Working!S:S)</f>
        <v>0</v>
      </c>
      <c r="O1312" s="50">
        <f>SUMIF(Working!$A:$A,$A1305,Working!AH:AH)-SUMIF(Working!$A:$A,$A1305,Working!R:R)</f>
        <v>0</v>
      </c>
      <c r="P1312" s="50">
        <f>SUMIF(Working!$A:$A,$A1305,Working!AI:AI)-SUMIF(Working!$A:$A,$A1305,Working!Q:Q)</f>
        <v>0</v>
      </c>
    </row>
    <row r="1313" spans="13:18" x14ac:dyDescent="0.35">
      <c r="M1313" s="138"/>
      <c r="N1313" s="123"/>
      <c r="O1313" s="123"/>
      <c r="P1313" s="123"/>
      <c r="Q1313" s="123"/>
      <c r="R1313" s="123"/>
    </row>
    <row r="1315" spans="13:18" x14ac:dyDescent="0.35">
      <c r="M1315" s="47" t="e">
        <f>(D1315+E1315)*Q1315</f>
        <v>#DIV/0!</v>
      </c>
      <c r="N1315" s="112" t="e">
        <f>F1315*Q1315</f>
        <v>#DIV/0!</v>
      </c>
      <c r="O1315" s="112" t="e">
        <f>(G1315+H1315)*Q1315</f>
        <v>#DIV/0!</v>
      </c>
      <c r="P1315" s="112" t="e">
        <f>I1315*Q1315</f>
        <v>#DIV/0!</v>
      </c>
      <c r="Q1315" s="14" t="e">
        <f>(J1316+J1318+J1320+R1315)/J1315</f>
        <v>#DIV/0!</v>
      </c>
      <c r="R1315" s="14">
        <v>20</v>
      </c>
    </row>
    <row r="1316" spans="13:18" x14ac:dyDescent="0.35">
      <c r="M1316" s="47" t="e">
        <f>M1315-(D1316+E1316+D1318+E1318+D1320+E1320)</f>
        <v>#DIV/0!</v>
      </c>
      <c r="N1316" s="112" t="e">
        <f>N1315-(F1316+F1318+F1320)</f>
        <v>#DIV/0!</v>
      </c>
      <c r="O1316" s="112" t="e">
        <f>O1315-(G1316+H1316+G1318+H1318+G1320+H1320)</f>
        <v>#DIV/0!</v>
      </c>
      <c r="P1316" s="112" t="e">
        <f>P1315-(I1316+I1318+I1320)</f>
        <v>#DIV/0!</v>
      </c>
      <c r="Q1316" s="14"/>
      <c r="R1316" s="14"/>
    </row>
    <row r="1318" spans="13:18" x14ac:dyDescent="0.35">
      <c r="M1318" s="49" t="str">
        <f>IFERROR((D1316+E1316+D1318+E1318+D1320+E1320+M1319)/(D1315+E1315),"")</f>
        <v/>
      </c>
      <c r="N1318" s="120" t="str">
        <f>IFERROR((F1316+F1318+F1320+N1319)/F1315,"")</f>
        <v/>
      </c>
      <c r="O1318" s="120" t="str">
        <f>IFERROR((G1316+H1316+G1318+H1318+G1320+H1320+O1319)/(G1315+H1315),"")</f>
        <v/>
      </c>
      <c r="P1318" s="120" t="str">
        <f>IFERROR((I1316+I1318+I1320+P1319)/I1315,"")</f>
        <v/>
      </c>
    </row>
    <row r="1319" spans="13:18" x14ac:dyDescent="0.35">
      <c r="M1319" s="47"/>
      <c r="N1319" s="110"/>
      <c r="O1319" s="110"/>
      <c r="P1319" s="110"/>
    </row>
    <row r="1321" spans="13:18" x14ac:dyDescent="0.35">
      <c r="M1321" s="49" t="str">
        <f>IFERROR((D1316+E1316+D1318+E1318+D1320+E1320+M1322)/(D1315+E1315),"")</f>
        <v/>
      </c>
      <c r="N1321" s="120" t="str">
        <f>IFERROR((F1316+F1318+F1320+N1322)/F1315,"")</f>
        <v/>
      </c>
      <c r="O1321" s="120" t="str">
        <f>IFERROR((G1316+H1316+G1318+H1318+G1320+H1320+O1322)/(G1315+H1315),"")</f>
        <v/>
      </c>
      <c r="P1321" s="120" t="str">
        <f>IFERROR((I1316+I1318+I1320+P1322)/I1315,"")</f>
        <v/>
      </c>
    </row>
    <row r="1322" spans="13:18" x14ac:dyDescent="0.35">
      <c r="M1322" s="47">
        <f>SUMIF(Working!$A:$A,$A1315,Working!AF:AF)-SUMIF(Working!$A:$A,$A1315,Working!P:P)</f>
        <v>0</v>
      </c>
      <c r="N1322" s="50">
        <f>SUMIF(Working!$A:$A,$A1315,Working!AG:AG)-SUMIF(Working!$A:$A,$A1315,Working!S:S)</f>
        <v>0</v>
      </c>
      <c r="O1322" s="50">
        <f>SUMIF(Working!$A:$A,$A1315,Working!AH:AH)-SUMIF(Working!$A:$A,$A1315,Working!R:R)</f>
        <v>0</v>
      </c>
      <c r="P1322" s="50">
        <f>SUMIF(Working!$A:$A,$A1315,Working!AI:AI)-SUMIF(Working!$A:$A,$A1315,Working!Q:Q)</f>
        <v>0</v>
      </c>
    </row>
    <row r="1323" spans="13:18" x14ac:dyDescent="0.35">
      <c r="M1323" s="138"/>
      <c r="N1323" s="123"/>
      <c r="O1323" s="123"/>
      <c r="P1323" s="123"/>
      <c r="Q1323" s="123"/>
      <c r="R1323" s="123"/>
    </row>
    <row r="1325" spans="13:18" x14ac:dyDescent="0.35">
      <c r="M1325" s="47" t="e">
        <f>(D1325+E1325)*Q1325</f>
        <v>#DIV/0!</v>
      </c>
      <c r="N1325" s="112" t="e">
        <f>F1325*Q1325</f>
        <v>#DIV/0!</v>
      </c>
      <c r="O1325" s="112" t="e">
        <f>(G1325+H1325)*Q1325</f>
        <v>#DIV/0!</v>
      </c>
      <c r="P1325" s="112" t="e">
        <f>I1325*Q1325</f>
        <v>#DIV/0!</v>
      </c>
      <c r="Q1325" s="14" t="e">
        <f>(J1326+J1328+J1330+R1325)/J1325</f>
        <v>#DIV/0!</v>
      </c>
      <c r="R1325" s="14">
        <v>20</v>
      </c>
    </row>
    <row r="1326" spans="13:18" x14ac:dyDescent="0.35">
      <c r="M1326" s="47" t="e">
        <f>M1325-(D1326+E1326+D1328+E1328+D1330+E1330)</f>
        <v>#DIV/0!</v>
      </c>
      <c r="N1326" s="112" t="e">
        <f>N1325-(F1326+F1328+F1330)</f>
        <v>#DIV/0!</v>
      </c>
      <c r="O1326" s="112" t="e">
        <f>O1325-(G1326+H1326+G1328+H1328+G1330+H1330)</f>
        <v>#DIV/0!</v>
      </c>
      <c r="P1326" s="112" t="e">
        <f>P1325-(I1326+I1328+I1330)</f>
        <v>#DIV/0!</v>
      </c>
      <c r="Q1326" s="14"/>
      <c r="R1326" s="14"/>
    </row>
    <row r="1328" spans="13:18" x14ac:dyDescent="0.35">
      <c r="M1328" s="49" t="str">
        <f>IFERROR((D1326+E1326+D1328+E1328+D1330+E1330+M1329)/(D1325+E1325),"")</f>
        <v/>
      </c>
      <c r="N1328" s="120" t="str">
        <f>IFERROR((F1326+F1328+F1330+N1329)/F1325,"")</f>
        <v/>
      </c>
      <c r="O1328" s="120" t="str">
        <f>IFERROR((G1326+H1326+G1328+H1328+G1330+H1330+O1329)/(G1325+H1325),"")</f>
        <v/>
      </c>
      <c r="P1328" s="120" t="str">
        <f>IFERROR((I1326+I1328+I1330+P1329)/I1325,"")</f>
        <v/>
      </c>
    </row>
    <row r="1329" spans="13:18" x14ac:dyDescent="0.35">
      <c r="M1329" s="47"/>
      <c r="N1329" s="110"/>
      <c r="O1329" s="110"/>
      <c r="P1329" s="110"/>
    </row>
    <row r="1331" spans="13:18" x14ac:dyDescent="0.35">
      <c r="M1331" s="49" t="str">
        <f>IFERROR((D1326+E1326+D1328+E1328+D1330+E1330+M1332)/(D1325+E1325),"")</f>
        <v/>
      </c>
      <c r="N1331" s="120" t="str">
        <f>IFERROR((F1326+F1328+F1330+N1332)/F1325,"")</f>
        <v/>
      </c>
      <c r="O1331" s="120" t="str">
        <f>IFERROR((G1326+H1326+G1328+H1328+G1330+H1330+O1332)/(G1325+H1325),"")</f>
        <v/>
      </c>
      <c r="P1331" s="120" t="str">
        <f>IFERROR((I1326+I1328+I1330+P1332)/I1325,"")</f>
        <v/>
      </c>
    </row>
    <row r="1332" spans="13:18" x14ac:dyDescent="0.35">
      <c r="M1332" s="47">
        <f>SUMIF(Working!$A:$A,$A1325,Working!AF:AF)-SUMIF(Working!$A:$A,$A1325,Working!P:P)</f>
        <v>0</v>
      </c>
      <c r="N1332" s="50">
        <f>SUMIF(Working!$A:$A,$A1325,Working!AG:AG)-SUMIF(Working!$A:$A,$A1325,Working!S:S)</f>
        <v>0</v>
      </c>
      <c r="O1332" s="50">
        <f>SUMIF(Working!$A:$A,$A1325,Working!AH:AH)-SUMIF(Working!$A:$A,$A1325,Working!R:R)</f>
        <v>0</v>
      </c>
      <c r="P1332" s="50">
        <f>SUMIF(Working!$A:$A,$A1325,Working!AI:AI)-SUMIF(Working!$A:$A,$A1325,Working!Q:Q)</f>
        <v>0</v>
      </c>
    </row>
    <row r="1333" spans="13:18" x14ac:dyDescent="0.35">
      <c r="M1333" s="138"/>
      <c r="N1333" s="123"/>
      <c r="O1333" s="123"/>
      <c r="P1333" s="123"/>
      <c r="Q1333" s="123"/>
      <c r="R1333" s="123"/>
    </row>
    <row r="1335" spans="13:18" x14ac:dyDescent="0.35">
      <c r="M1335" s="47" t="e">
        <f>(D1335+E1335)*Q1335</f>
        <v>#DIV/0!</v>
      </c>
      <c r="N1335" s="112" t="e">
        <f>F1335*Q1335</f>
        <v>#DIV/0!</v>
      </c>
      <c r="O1335" s="112" t="e">
        <f>(G1335+H1335)*Q1335</f>
        <v>#DIV/0!</v>
      </c>
      <c r="P1335" s="112" t="e">
        <f>I1335*Q1335</f>
        <v>#DIV/0!</v>
      </c>
      <c r="Q1335" s="14" t="e">
        <f>(J1336+J1338+J1340+R1335)/J1335</f>
        <v>#DIV/0!</v>
      </c>
      <c r="R1335" s="14">
        <v>20</v>
      </c>
    </row>
    <row r="1336" spans="13:18" x14ac:dyDescent="0.35">
      <c r="M1336" s="47" t="e">
        <f>M1335-(D1336+E1336+D1338+E1338+D1340+E1340)</f>
        <v>#DIV/0!</v>
      </c>
      <c r="N1336" s="112" t="e">
        <f>N1335-(F1336+F1338+F1340)</f>
        <v>#DIV/0!</v>
      </c>
      <c r="O1336" s="112" t="e">
        <f>O1335-(G1336+H1336+G1338+H1338+G1340+H1340)</f>
        <v>#DIV/0!</v>
      </c>
      <c r="P1336" s="112" t="e">
        <f>P1335-(I1336+I1338+I1340)</f>
        <v>#DIV/0!</v>
      </c>
      <c r="Q1336" s="14"/>
      <c r="R1336" s="14"/>
    </row>
    <row r="1338" spans="13:18" x14ac:dyDescent="0.35">
      <c r="M1338" s="49" t="str">
        <f>IFERROR((D1336+E1336+D1338+E1338+D1340+E1340+M1339)/(D1335+E1335),"")</f>
        <v/>
      </c>
      <c r="N1338" s="120" t="str">
        <f>IFERROR((F1336+F1338+F1340+N1339)/F1335,"")</f>
        <v/>
      </c>
      <c r="O1338" s="120" t="str">
        <f>IFERROR((G1336+H1336+G1338+H1338+G1340+H1340+O1339)/(G1335+H1335),"")</f>
        <v/>
      </c>
      <c r="P1338" s="120" t="str">
        <f>IFERROR((I1336+I1338+I1340+P1339)/I1335,"")</f>
        <v/>
      </c>
    </row>
    <row r="1339" spans="13:18" x14ac:dyDescent="0.35">
      <c r="M1339" s="47"/>
      <c r="N1339" s="110"/>
      <c r="O1339" s="110"/>
      <c r="P1339" s="110"/>
    </row>
    <row r="1341" spans="13:18" x14ac:dyDescent="0.35">
      <c r="M1341" s="49" t="str">
        <f>IFERROR((D1336+E1336+D1338+E1338+D1340+E1340+M1342)/(D1335+E1335),"")</f>
        <v/>
      </c>
      <c r="N1341" s="120" t="str">
        <f>IFERROR((F1336+F1338+F1340+N1342)/F1335,"")</f>
        <v/>
      </c>
      <c r="O1341" s="120" t="str">
        <f>IFERROR((G1336+H1336+G1338+H1338+G1340+H1340+O1342)/(G1335+H1335),"")</f>
        <v/>
      </c>
      <c r="P1341" s="120" t="str">
        <f>IFERROR((I1336+I1338+I1340+P1342)/I1335,"")</f>
        <v/>
      </c>
    </row>
    <row r="1342" spans="13:18" x14ac:dyDescent="0.35">
      <c r="M1342" s="47">
        <f>SUMIF(Working!$A:$A,$A1335,Working!AF:AF)-SUMIF(Working!$A:$A,$A1335,Working!P:P)</f>
        <v>0</v>
      </c>
      <c r="N1342" s="50">
        <f>SUMIF(Working!$A:$A,$A1335,Working!AG:AG)-SUMIF(Working!$A:$A,$A1335,Working!S:S)</f>
        <v>0</v>
      </c>
      <c r="O1342" s="50">
        <f>SUMIF(Working!$A:$A,$A1335,Working!AH:AH)-SUMIF(Working!$A:$A,$A1335,Working!R:R)</f>
        <v>0</v>
      </c>
      <c r="P1342" s="50">
        <f>SUMIF(Working!$A:$A,$A1335,Working!AI:AI)-SUMIF(Working!$A:$A,$A1335,Working!Q:Q)</f>
        <v>0</v>
      </c>
    </row>
    <row r="1343" spans="13:18" x14ac:dyDescent="0.35">
      <c r="M1343" s="138"/>
      <c r="N1343" s="123"/>
      <c r="O1343" s="123"/>
      <c r="P1343" s="123"/>
      <c r="Q1343" s="123"/>
      <c r="R1343" s="123"/>
    </row>
    <row r="1345" spans="13:18" x14ac:dyDescent="0.35">
      <c r="M1345" s="47" t="e">
        <f>(D1345+E1345)*Q1345</f>
        <v>#DIV/0!</v>
      </c>
      <c r="N1345" s="112" t="e">
        <f>F1345*Q1345</f>
        <v>#DIV/0!</v>
      </c>
      <c r="O1345" s="112" t="e">
        <f>(G1345+H1345)*Q1345</f>
        <v>#DIV/0!</v>
      </c>
      <c r="P1345" s="112" t="e">
        <f>I1345*Q1345</f>
        <v>#DIV/0!</v>
      </c>
      <c r="Q1345" s="14" t="e">
        <f>(J1346+J1348+J1350+R1345)/J1345</f>
        <v>#DIV/0!</v>
      </c>
      <c r="R1345" s="14">
        <v>20</v>
      </c>
    </row>
    <row r="1346" spans="13:18" x14ac:dyDescent="0.35">
      <c r="M1346" s="47" t="e">
        <f>M1345-(D1346+E1346+D1348+E1348+D1350+E1350)</f>
        <v>#DIV/0!</v>
      </c>
      <c r="N1346" s="112" t="e">
        <f>N1345-(F1346+F1348+F1350)</f>
        <v>#DIV/0!</v>
      </c>
      <c r="O1346" s="112" t="e">
        <f>O1345-(G1346+H1346+G1348+H1348+G1350+H1350)</f>
        <v>#DIV/0!</v>
      </c>
      <c r="P1346" s="112" t="e">
        <f>P1345-(I1346+I1348+I1350)</f>
        <v>#DIV/0!</v>
      </c>
      <c r="Q1346" s="14"/>
      <c r="R1346" s="14"/>
    </row>
    <row r="1348" spans="13:18" x14ac:dyDescent="0.35">
      <c r="M1348" s="49" t="str">
        <f>IFERROR((D1346+E1346+D1348+E1348+D1350+E1350+M1349)/(D1345+E1345),"")</f>
        <v/>
      </c>
      <c r="N1348" s="120" t="str">
        <f>IFERROR((F1346+F1348+F1350+N1349)/F1345,"")</f>
        <v/>
      </c>
      <c r="O1348" s="120" t="str">
        <f>IFERROR((G1346+H1346+G1348+H1348+G1350+H1350+O1349)/(G1345+H1345),"")</f>
        <v/>
      </c>
      <c r="P1348" s="120" t="str">
        <f>IFERROR((I1346+I1348+I1350+P1349)/I1345,"")</f>
        <v/>
      </c>
    </row>
    <row r="1349" spans="13:18" x14ac:dyDescent="0.35">
      <c r="M1349" s="47"/>
      <c r="N1349" s="110"/>
      <c r="O1349" s="110"/>
      <c r="P1349" s="110"/>
    </row>
    <row r="1351" spans="13:18" x14ac:dyDescent="0.35">
      <c r="M1351" s="49" t="str">
        <f>IFERROR((D1346+E1346+D1348+E1348+D1350+E1350+M1352)/(D1345+E1345),"")</f>
        <v/>
      </c>
      <c r="N1351" s="120" t="str">
        <f>IFERROR((F1346+F1348+F1350+N1352)/F1345,"")</f>
        <v/>
      </c>
      <c r="O1351" s="120" t="str">
        <f>IFERROR((G1346+H1346+G1348+H1348+G1350+H1350+O1352)/(G1345+H1345),"")</f>
        <v/>
      </c>
      <c r="P1351" s="120" t="str">
        <f>IFERROR((I1346+I1348+I1350+P1352)/I1345,"")</f>
        <v/>
      </c>
    </row>
    <row r="1352" spans="13:18" x14ac:dyDescent="0.35">
      <c r="M1352" s="47">
        <f>SUMIF(Working!$A:$A,$A1345,Working!AF:AF)-SUMIF(Working!$A:$A,$A1345,Working!P:P)</f>
        <v>0</v>
      </c>
      <c r="N1352" s="50">
        <f>SUMIF(Working!$A:$A,$A1345,Working!AG:AG)-SUMIF(Working!$A:$A,$A1345,Working!S:S)</f>
        <v>0</v>
      </c>
      <c r="O1352" s="50">
        <f>SUMIF(Working!$A:$A,$A1345,Working!AH:AH)-SUMIF(Working!$A:$A,$A1345,Working!R:R)</f>
        <v>0</v>
      </c>
      <c r="P1352" s="50">
        <f>SUMIF(Working!$A:$A,$A1345,Working!AI:AI)-SUMIF(Working!$A:$A,$A1345,Working!Q:Q)</f>
        <v>0</v>
      </c>
    </row>
    <row r="1353" spans="13:18" x14ac:dyDescent="0.35">
      <c r="M1353" s="138"/>
      <c r="N1353" s="123"/>
      <c r="O1353" s="123"/>
      <c r="P1353" s="123"/>
      <c r="Q1353" s="123"/>
      <c r="R1353" s="123"/>
    </row>
    <row r="1355" spans="13:18" x14ac:dyDescent="0.35">
      <c r="M1355" s="47" t="e">
        <f>(D1355+E1355)*Q1355</f>
        <v>#DIV/0!</v>
      </c>
      <c r="N1355" s="112" t="e">
        <f>F1355*Q1355</f>
        <v>#DIV/0!</v>
      </c>
      <c r="O1355" s="112" t="e">
        <f>(G1355+H1355)*Q1355</f>
        <v>#DIV/0!</v>
      </c>
      <c r="P1355" s="112" t="e">
        <f>I1355*Q1355</f>
        <v>#DIV/0!</v>
      </c>
      <c r="Q1355" s="14" t="e">
        <f>(J1356+J1358+J1360+R1355)/J1355</f>
        <v>#DIV/0!</v>
      </c>
      <c r="R1355" s="14">
        <v>20</v>
      </c>
    </row>
    <row r="1356" spans="13:18" x14ac:dyDescent="0.35">
      <c r="M1356" s="47" t="e">
        <f>M1355-(D1356+E1356+D1358+E1358+D1360+E1360)</f>
        <v>#DIV/0!</v>
      </c>
      <c r="N1356" s="112" t="e">
        <f>N1355-(F1356+F1358+F1360)</f>
        <v>#DIV/0!</v>
      </c>
      <c r="O1356" s="112" t="e">
        <f>O1355-(G1356+H1356+G1358+H1358+G1360+H1360)</f>
        <v>#DIV/0!</v>
      </c>
      <c r="P1356" s="112" t="e">
        <f>P1355-(I1356+I1358+I1360)</f>
        <v>#DIV/0!</v>
      </c>
      <c r="Q1356" s="14"/>
      <c r="R1356" s="14"/>
    </row>
    <row r="1358" spans="13:18" x14ac:dyDescent="0.35">
      <c r="M1358" s="49" t="str">
        <f>IFERROR((D1356+E1356+D1358+E1358+D1360+E1360+M1359)/(D1355+E1355),"")</f>
        <v/>
      </c>
      <c r="N1358" s="120" t="str">
        <f>IFERROR((F1356+F1358+F1360+N1359)/F1355,"")</f>
        <v/>
      </c>
      <c r="O1358" s="120" t="str">
        <f>IFERROR((G1356+H1356+G1358+H1358+G1360+H1360+O1359)/(G1355+H1355),"")</f>
        <v/>
      </c>
      <c r="P1358" s="120" t="str">
        <f>IFERROR((I1356+I1358+I1360+P1359)/I1355,"")</f>
        <v/>
      </c>
    </row>
    <row r="1359" spans="13:18" x14ac:dyDescent="0.35">
      <c r="M1359" s="47"/>
      <c r="N1359" s="110"/>
      <c r="O1359" s="110"/>
      <c r="P1359" s="110"/>
    </row>
    <row r="1361" spans="13:18" x14ac:dyDescent="0.35">
      <c r="M1361" s="49" t="str">
        <f>IFERROR((D1356+E1356+D1358+E1358+D1360+E1360+M1362)/(D1355+E1355),"")</f>
        <v/>
      </c>
      <c r="N1361" s="120" t="str">
        <f>IFERROR((F1356+F1358+F1360+N1362)/F1355,"")</f>
        <v/>
      </c>
      <c r="O1361" s="120" t="str">
        <f>IFERROR((G1356+H1356+G1358+H1358+G1360+H1360+O1362)/(G1355+H1355),"")</f>
        <v/>
      </c>
      <c r="P1361" s="120" t="str">
        <f>IFERROR((I1356+I1358+I1360+P1362)/I1355,"")</f>
        <v/>
      </c>
    </row>
    <row r="1362" spans="13:18" x14ac:dyDescent="0.35">
      <c r="M1362" s="47">
        <f>SUMIF(Working!$A:$A,$A1355,Working!AF:AF)-SUMIF(Working!$A:$A,$A1355,Working!P:P)</f>
        <v>0</v>
      </c>
      <c r="N1362" s="50">
        <f>SUMIF(Working!$A:$A,$A1355,Working!AG:AG)-SUMIF(Working!$A:$A,$A1355,Working!S:S)</f>
        <v>0</v>
      </c>
      <c r="O1362" s="50">
        <f>SUMIF(Working!$A:$A,$A1355,Working!AH:AH)-SUMIF(Working!$A:$A,$A1355,Working!R:R)</f>
        <v>0</v>
      </c>
      <c r="P1362" s="50">
        <f>SUMIF(Working!$A:$A,$A1355,Working!AI:AI)-SUMIF(Working!$A:$A,$A1355,Working!Q:Q)</f>
        <v>0</v>
      </c>
    </row>
    <row r="1363" spans="13:18" x14ac:dyDescent="0.35">
      <c r="M1363" s="138"/>
      <c r="N1363" s="123"/>
      <c r="O1363" s="123"/>
      <c r="P1363" s="123"/>
      <c r="Q1363" s="123"/>
      <c r="R1363" s="123"/>
    </row>
    <row r="1365" spans="13:18" x14ac:dyDescent="0.35">
      <c r="M1365" s="47" t="e">
        <f>(D1365+E1365)*Q1365</f>
        <v>#DIV/0!</v>
      </c>
      <c r="N1365" s="112" t="e">
        <f>F1365*Q1365</f>
        <v>#DIV/0!</v>
      </c>
      <c r="O1365" s="112" t="e">
        <f>(G1365+H1365)*Q1365</f>
        <v>#DIV/0!</v>
      </c>
      <c r="P1365" s="112" t="e">
        <f>I1365*Q1365</f>
        <v>#DIV/0!</v>
      </c>
      <c r="Q1365" s="14" t="e">
        <f>(J1366+J1368+J1370+R1365)/J1365</f>
        <v>#DIV/0!</v>
      </c>
      <c r="R1365" s="14">
        <v>20</v>
      </c>
    </row>
    <row r="1366" spans="13:18" x14ac:dyDescent="0.35">
      <c r="M1366" s="47" t="e">
        <f>M1365-(D1366+E1366+D1368+E1368+D1370+E1370)</f>
        <v>#DIV/0!</v>
      </c>
      <c r="N1366" s="112" t="e">
        <f>N1365-(F1366+F1368+F1370)</f>
        <v>#DIV/0!</v>
      </c>
      <c r="O1366" s="112" t="e">
        <f>O1365-(G1366+H1366+G1368+H1368+G1370+H1370)</f>
        <v>#DIV/0!</v>
      </c>
      <c r="P1366" s="112" t="e">
        <f>P1365-(I1366+I1368+I1370)</f>
        <v>#DIV/0!</v>
      </c>
      <c r="Q1366" s="14"/>
      <c r="R1366" s="14"/>
    </row>
    <row r="1368" spans="13:18" x14ac:dyDescent="0.35">
      <c r="M1368" s="49" t="str">
        <f>IFERROR((D1366+E1366+D1368+E1368+D1370+E1370+M1369)/(D1365+E1365),"")</f>
        <v/>
      </c>
      <c r="N1368" s="120" t="str">
        <f>IFERROR((F1366+F1368+F1370+N1369)/F1365,"")</f>
        <v/>
      </c>
      <c r="O1368" s="120" t="str">
        <f>IFERROR((G1366+H1366+G1368+H1368+G1370+H1370+O1369)/(G1365+H1365),"")</f>
        <v/>
      </c>
      <c r="P1368" s="120" t="str">
        <f>IFERROR((I1366+I1368+I1370+P1369)/I1365,"")</f>
        <v/>
      </c>
    </row>
    <row r="1369" spans="13:18" x14ac:dyDescent="0.35">
      <c r="M1369" s="47"/>
      <c r="N1369" s="110"/>
      <c r="O1369" s="110"/>
      <c r="P1369" s="110"/>
    </row>
    <row r="1371" spans="13:18" x14ac:dyDescent="0.35">
      <c r="M1371" s="49" t="str">
        <f>IFERROR((D1366+E1366+D1368+E1368+D1370+E1370+M1372)/(D1365+E1365),"")</f>
        <v/>
      </c>
      <c r="N1371" s="120" t="str">
        <f>IFERROR((F1366+F1368+F1370+N1372)/F1365,"")</f>
        <v/>
      </c>
      <c r="O1371" s="120" t="str">
        <f>IFERROR((G1366+H1366+G1368+H1368+G1370+H1370+O1372)/(G1365+H1365),"")</f>
        <v/>
      </c>
      <c r="P1371" s="120" t="str">
        <f>IFERROR((I1366+I1368+I1370+P1372)/I1365,"")</f>
        <v/>
      </c>
    </row>
    <row r="1372" spans="13:18" x14ac:dyDescent="0.35">
      <c r="M1372" s="47">
        <f>SUMIF(Working!$A:$A,$A1365,Working!AF:AF)-SUMIF(Working!$A:$A,$A1365,Working!P:P)</f>
        <v>0</v>
      </c>
      <c r="N1372" s="50">
        <f>SUMIF(Working!$A:$A,$A1365,Working!AG:AG)-SUMIF(Working!$A:$A,$A1365,Working!S:S)</f>
        <v>0</v>
      </c>
      <c r="O1372" s="50">
        <f>SUMIF(Working!$A:$A,$A1365,Working!AH:AH)-SUMIF(Working!$A:$A,$A1365,Working!R:R)</f>
        <v>0</v>
      </c>
      <c r="P1372" s="50">
        <f>SUMIF(Working!$A:$A,$A1365,Working!AI:AI)-SUMIF(Working!$A:$A,$A1365,Working!Q:Q)</f>
        <v>0</v>
      </c>
    </row>
    <row r="1373" spans="13:18" x14ac:dyDescent="0.35">
      <c r="M1373" s="138"/>
      <c r="N1373" s="123"/>
      <c r="O1373" s="123"/>
      <c r="P1373" s="123"/>
      <c r="Q1373" s="123"/>
      <c r="R1373" s="123"/>
    </row>
    <row r="1375" spans="13:18" x14ac:dyDescent="0.35">
      <c r="M1375" s="47" t="e">
        <f>(D1375+E1375)*Q1375</f>
        <v>#DIV/0!</v>
      </c>
      <c r="N1375" s="112" t="e">
        <f>F1375*Q1375</f>
        <v>#DIV/0!</v>
      </c>
      <c r="O1375" s="112" t="e">
        <f>(G1375+H1375)*Q1375</f>
        <v>#DIV/0!</v>
      </c>
      <c r="P1375" s="112" t="e">
        <f>I1375*Q1375</f>
        <v>#DIV/0!</v>
      </c>
      <c r="Q1375" s="14" t="e">
        <f>(J1376+J1378+J1380+R1375)/J1375</f>
        <v>#DIV/0!</v>
      </c>
      <c r="R1375" s="14">
        <v>20</v>
      </c>
    </row>
    <row r="1376" spans="13:18" x14ac:dyDescent="0.35">
      <c r="M1376" s="47" t="e">
        <f>M1375-(D1376+E1376+D1378+E1378+D1380+E1380)</f>
        <v>#DIV/0!</v>
      </c>
      <c r="N1376" s="112" t="e">
        <f>N1375-(F1376+F1378+F1380)</f>
        <v>#DIV/0!</v>
      </c>
      <c r="O1376" s="112" t="e">
        <f>O1375-(G1376+H1376+G1378+H1378+G1380+H1380)</f>
        <v>#DIV/0!</v>
      </c>
      <c r="P1376" s="112" t="e">
        <f>P1375-(I1376+I1378+I1380)</f>
        <v>#DIV/0!</v>
      </c>
      <c r="Q1376" s="14"/>
      <c r="R1376" s="14"/>
    </row>
    <row r="1378" spans="13:18" x14ac:dyDescent="0.35">
      <c r="M1378" s="49" t="str">
        <f>IFERROR((D1376+E1376+D1378+E1378+D1380+E1380+M1379)/(D1375+E1375),"")</f>
        <v/>
      </c>
      <c r="N1378" s="120" t="str">
        <f>IFERROR((F1376+F1378+F1380+N1379)/F1375,"")</f>
        <v/>
      </c>
      <c r="O1378" s="120" t="str">
        <f>IFERROR((G1376+H1376+G1378+H1378+G1380+H1380+O1379)/(G1375+H1375),"")</f>
        <v/>
      </c>
      <c r="P1378" s="120" t="str">
        <f>IFERROR((I1376+I1378+I1380+P1379)/I1375,"")</f>
        <v/>
      </c>
    </row>
    <row r="1379" spans="13:18" x14ac:dyDescent="0.35">
      <c r="M1379" s="47"/>
      <c r="N1379" s="110"/>
      <c r="O1379" s="110"/>
      <c r="P1379" s="110"/>
    </row>
    <row r="1381" spans="13:18" x14ac:dyDescent="0.35">
      <c r="M1381" s="49" t="str">
        <f>IFERROR((D1376+E1376+D1378+E1378+D1380+E1380+M1382)/(D1375+E1375),"")</f>
        <v/>
      </c>
      <c r="N1381" s="120" t="str">
        <f>IFERROR((F1376+F1378+F1380+N1382)/F1375,"")</f>
        <v/>
      </c>
      <c r="O1381" s="120" t="str">
        <f>IFERROR((G1376+H1376+G1378+H1378+G1380+H1380+O1382)/(G1375+H1375),"")</f>
        <v/>
      </c>
      <c r="P1381" s="120" t="str">
        <f>IFERROR((I1376+I1378+I1380+P1382)/I1375,"")</f>
        <v/>
      </c>
    </row>
    <row r="1382" spans="13:18" x14ac:dyDescent="0.35">
      <c r="M1382" s="47">
        <f>SUMIF(Working!$A:$A,$A1375,Working!AF:AF)-SUMIF(Working!$A:$A,$A1375,Working!P:P)</f>
        <v>0</v>
      </c>
      <c r="N1382" s="50">
        <f>SUMIF(Working!$A:$A,$A1375,Working!AG:AG)-SUMIF(Working!$A:$A,$A1375,Working!S:S)</f>
        <v>0</v>
      </c>
      <c r="O1382" s="50">
        <f>SUMIF(Working!$A:$A,$A1375,Working!AH:AH)-SUMIF(Working!$A:$A,$A1375,Working!R:R)</f>
        <v>0</v>
      </c>
      <c r="P1382" s="50">
        <f>SUMIF(Working!$A:$A,$A1375,Working!AI:AI)-SUMIF(Working!$A:$A,$A1375,Working!Q:Q)</f>
        <v>0</v>
      </c>
    </row>
    <row r="1383" spans="13:18" x14ac:dyDescent="0.35">
      <c r="M1383" s="138"/>
      <c r="N1383" s="123"/>
      <c r="O1383" s="123"/>
      <c r="P1383" s="123"/>
      <c r="Q1383" s="123"/>
      <c r="R1383" s="123"/>
    </row>
    <row r="1385" spans="13:18" x14ac:dyDescent="0.35">
      <c r="M1385" s="47" t="e">
        <f>(D1385+E1385)*Q1385</f>
        <v>#DIV/0!</v>
      </c>
      <c r="N1385" s="112" t="e">
        <f>F1385*Q1385</f>
        <v>#DIV/0!</v>
      </c>
      <c r="O1385" s="112" t="e">
        <f>(G1385+H1385)*Q1385</f>
        <v>#DIV/0!</v>
      </c>
      <c r="P1385" s="112" t="e">
        <f>I1385*Q1385</f>
        <v>#DIV/0!</v>
      </c>
      <c r="Q1385" s="14" t="e">
        <f>(J1386+J1388+J1390+R1385)/J1385</f>
        <v>#DIV/0!</v>
      </c>
      <c r="R1385" s="14">
        <v>20</v>
      </c>
    </row>
    <row r="1386" spans="13:18" x14ac:dyDescent="0.35">
      <c r="M1386" s="47" t="e">
        <f>M1385-(D1386+E1386+D1388+E1388+D1390+E1390)</f>
        <v>#DIV/0!</v>
      </c>
      <c r="N1386" s="112" t="e">
        <f>N1385-(F1386+F1388+F1390)</f>
        <v>#DIV/0!</v>
      </c>
      <c r="O1386" s="112" t="e">
        <f>O1385-(G1386+H1386+G1388+H1388+G1390+H1390)</f>
        <v>#DIV/0!</v>
      </c>
      <c r="P1386" s="112" t="e">
        <f>P1385-(I1386+I1388+I1390)</f>
        <v>#DIV/0!</v>
      </c>
      <c r="Q1386" s="14"/>
      <c r="R1386" s="14"/>
    </row>
    <row r="1388" spans="13:18" x14ac:dyDescent="0.35">
      <c r="M1388" s="49" t="str">
        <f>IFERROR((D1386+E1386+D1388+E1388+D1390+E1390+M1389)/(D1385+E1385),"")</f>
        <v/>
      </c>
      <c r="N1388" s="120" t="str">
        <f>IFERROR((F1386+F1388+F1390+N1389)/F1385,"")</f>
        <v/>
      </c>
      <c r="O1388" s="120" t="str">
        <f>IFERROR((G1386+H1386+G1388+H1388+G1390+H1390+O1389)/(G1385+H1385),"")</f>
        <v/>
      </c>
      <c r="P1388" s="120" t="str">
        <f>IFERROR((I1386+I1388+I1390+P1389)/I1385,"")</f>
        <v/>
      </c>
    </row>
    <row r="1389" spans="13:18" x14ac:dyDescent="0.35">
      <c r="M1389" s="47"/>
      <c r="N1389" s="110"/>
      <c r="O1389" s="110"/>
      <c r="P1389" s="110"/>
    </row>
    <row r="1391" spans="13:18" x14ac:dyDescent="0.35">
      <c r="M1391" s="49" t="str">
        <f>IFERROR((D1386+E1386+D1388+E1388+D1390+E1390+M1392)/(D1385+E1385),"")</f>
        <v/>
      </c>
      <c r="N1391" s="120" t="str">
        <f>IFERROR((F1386+F1388+F1390+N1392)/F1385,"")</f>
        <v/>
      </c>
      <c r="O1391" s="120" t="str">
        <f>IFERROR((G1386+H1386+G1388+H1388+G1390+H1390+O1392)/(G1385+H1385),"")</f>
        <v/>
      </c>
      <c r="P1391" s="120" t="str">
        <f>IFERROR((I1386+I1388+I1390+P1392)/I1385,"")</f>
        <v/>
      </c>
    </row>
    <row r="1392" spans="13:18" x14ac:dyDescent="0.35">
      <c r="M1392" s="47">
        <f>SUMIF(Working!$A:$A,$A1385,Working!AF:AF)-SUMIF(Working!$A:$A,$A1385,Working!P:P)</f>
        <v>0</v>
      </c>
      <c r="N1392" s="50">
        <f>SUMIF(Working!$A:$A,$A1385,Working!AG:AG)-SUMIF(Working!$A:$A,$A1385,Working!S:S)</f>
        <v>0</v>
      </c>
      <c r="O1392" s="50">
        <f>SUMIF(Working!$A:$A,$A1385,Working!AH:AH)-SUMIF(Working!$A:$A,$A1385,Working!R:R)</f>
        <v>0</v>
      </c>
      <c r="P1392" s="50">
        <f>SUMIF(Working!$A:$A,$A1385,Working!AI:AI)-SUMIF(Working!$A:$A,$A1385,Working!Q:Q)</f>
        <v>0</v>
      </c>
    </row>
    <row r="1393" spans="13:18" x14ac:dyDescent="0.35">
      <c r="M1393" s="138"/>
      <c r="N1393" s="123"/>
      <c r="O1393" s="123"/>
      <c r="P1393" s="123"/>
      <c r="Q1393" s="123"/>
      <c r="R1393" s="123"/>
    </row>
    <row r="1395" spans="13:18" x14ac:dyDescent="0.35">
      <c r="M1395" s="47" t="e">
        <f>(D1395+E1395)*Q1395</f>
        <v>#DIV/0!</v>
      </c>
      <c r="N1395" s="112" t="e">
        <f>F1395*Q1395</f>
        <v>#DIV/0!</v>
      </c>
      <c r="O1395" s="112" t="e">
        <f>(G1395+H1395)*Q1395</f>
        <v>#DIV/0!</v>
      </c>
      <c r="P1395" s="112" t="e">
        <f>I1395*Q1395</f>
        <v>#DIV/0!</v>
      </c>
      <c r="Q1395" s="14" t="e">
        <f>(J1396+J1398+J1400+R1395)/J1395</f>
        <v>#DIV/0!</v>
      </c>
      <c r="R1395" s="14">
        <v>20</v>
      </c>
    </row>
    <row r="1396" spans="13:18" x14ac:dyDescent="0.35">
      <c r="M1396" s="47" t="e">
        <f>M1395-(D1396+E1396+D1398+E1398+D1400+E1400)</f>
        <v>#DIV/0!</v>
      </c>
      <c r="N1396" s="112" t="e">
        <f>N1395-(F1396+F1398+F1400)</f>
        <v>#DIV/0!</v>
      </c>
      <c r="O1396" s="112" t="e">
        <f>O1395-(G1396+H1396+G1398+H1398+G1400+H1400)</f>
        <v>#DIV/0!</v>
      </c>
      <c r="P1396" s="112" t="e">
        <f>P1395-(I1396+I1398+I1400)</f>
        <v>#DIV/0!</v>
      </c>
      <c r="Q1396" s="14"/>
      <c r="R1396" s="14"/>
    </row>
    <row r="1398" spans="13:18" x14ac:dyDescent="0.35">
      <c r="M1398" s="49" t="str">
        <f>IFERROR((D1396+E1396+D1398+E1398+D1400+E1400+M1399)/(D1395+E1395),"")</f>
        <v/>
      </c>
      <c r="N1398" s="120" t="str">
        <f>IFERROR((F1396+F1398+F1400+N1399)/F1395,"")</f>
        <v/>
      </c>
      <c r="O1398" s="120" t="str">
        <f>IFERROR((G1396+H1396+G1398+H1398+G1400+H1400+O1399)/(G1395+H1395),"")</f>
        <v/>
      </c>
      <c r="P1398" s="120" t="str">
        <f>IFERROR((I1396+I1398+I1400+P1399)/I1395,"")</f>
        <v/>
      </c>
    </row>
    <row r="1399" spans="13:18" x14ac:dyDescent="0.35">
      <c r="M1399" s="47"/>
      <c r="N1399" s="110"/>
      <c r="O1399" s="110"/>
      <c r="P1399" s="110"/>
    </row>
    <row r="1401" spans="13:18" x14ac:dyDescent="0.35">
      <c r="M1401" s="49" t="str">
        <f>IFERROR((D1396+E1396+D1398+E1398+D1400+E1400+M1402)/(D1395+E1395),"")</f>
        <v/>
      </c>
      <c r="N1401" s="120" t="str">
        <f>IFERROR((F1396+F1398+F1400+N1402)/F1395,"")</f>
        <v/>
      </c>
      <c r="O1401" s="120" t="str">
        <f>IFERROR((G1396+H1396+G1398+H1398+G1400+H1400+O1402)/(G1395+H1395),"")</f>
        <v/>
      </c>
      <c r="P1401" s="120" t="str">
        <f>IFERROR((I1396+I1398+I1400+P1402)/I1395,"")</f>
        <v/>
      </c>
    </row>
    <row r="1402" spans="13:18" x14ac:dyDescent="0.35">
      <c r="M1402" s="47">
        <f>SUMIF(Working!$A:$A,$A1395,Working!AF:AF)-SUMIF(Working!$A:$A,$A1395,Working!P:P)</f>
        <v>0</v>
      </c>
      <c r="N1402" s="50">
        <f>SUMIF(Working!$A:$A,$A1395,Working!AG:AG)-SUMIF(Working!$A:$A,$A1395,Working!S:S)</f>
        <v>0</v>
      </c>
      <c r="O1402" s="50">
        <f>SUMIF(Working!$A:$A,$A1395,Working!AH:AH)-SUMIF(Working!$A:$A,$A1395,Working!R:R)</f>
        <v>0</v>
      </c>
      <c r="P1402" s="50">
        <f>SUMIF(Working!$A:$A,$A1395,Working!AI:AI)-SUMIF(Working!$A:$A,$A1395,Working!Q:Q)</f>
        <v>0</v>
      </c>
    </row>
    <row r="1403" spans="13:18" x14ac:dyDescent="0.35">
      <c r="M1403" s="138"/>
      <c r="N1403" s="123"/>
      <c r="O1403" s="123"/>
      <c r="P1403" s="123"/>
      <c r="Q1403" s="123"/>
      <c r="R1403" s="123"/>
    </row>
    <row r="1405" spans="13:18" x14ac:dyDescent="0.35">
      <c r="M1405" s="47" t="e">
        <f>(D1405+E1405)*Q1405</f>
        <v>#DIV/0!</v>
      </c>
      <c r="N1405" s="112" t="e">
        <f>F1405*Q1405</f>
        <v>#DIV/0!</v>
      </c>
      <c r="O1405" s="112" t="e">
        <f>(G1405+H1405)*Q1405</f>
        <v>#DIV/0!</v>
      </c>
      <c r="P1405" s="112" t="e">
        <f>I1405*Q1405</f>
        <v>#DIV/0!</v>
      </c>
      <c r="Q1405" s="14" t="e">
        <f>(J1406+J1408+J1410+R1405)/J1405</f>
        <v>#DIV/0!</v>
      </c>
      <c r="R1405" s="14">
        <v>20</v>
      </c>
    </row>
    <row r="1406" spans="13:18" x14ac:dyDescent="0.35">
      <c r="M1406" s="47" t="e">
        <f>M1405-(D1406+E1406+D1408+E1408+D1410+E1410)</f>
        <v>#DIV/0!</v>
      </c>
      <c r="N1406" s="112" t="e">
        <f>N1405-(F1406+F1408+F1410)</f>
        <v>#DIV/0!</v>
      </c>
      <c r="O1406" s="112" t="e">
        <f>O1405-(G1406+H1406+G1408+H1408+G1410+H1410)</f>
        <v>#DIV/0!</v>
      </c>
      <c r="P1406" s="112" t="e">
        <f>P1405-(I1406+I1408+I1410)</f>
        <v>#DIV/0!</v>
      </c>
      <c r="Q1406" s="14"/>
      <c r="R1406" s="14"/>
    </row>
    <row r="1408" spans="13:18" x14ac:dyDescent="0.35">
      <c r="M1408" s="49" t="str">
        <f>IFERROR((D1406+E1406+D1408+E1408+D1410+E1410+M1409)/(D1405+E1405),"")</f>
        <v/>
      </c>
      <c r="N1408" s="120" t="str">
        <f>IFERROR((F1406+F1408+F1410+N1409)/F1405,"")</f>
        <v/>
      </c>
      <c r="O1408" s="120" t="str">
        <f>IFERROR((G1406+H1406+G1408+H1408+G1410+H1410+O1409)/(G1405+H1405),"")</f>
        <v/>
      </c>
      <c r="P1408" s="120" t="str">
        <f>IFERROR((I1406+I1408+I1410+P1409)/I1405,"")</f>
        <v/>
      </c>
    </row>
    <row r="1409" spans="13:18" x14ac:dyDescent="0.35">
      <c r="M1409" s="47"/>
      <c r="N1409" s="110"/>
      <c r="O1409" s="110"/>
      <c r="P1409" s="110"/>
    </row>
    <row r="1411" spans="13:18" x14ac:dyDescent="0.35">
      <c r="M1411" s="49" t="str">
        <f>IFERROR((D1406+E1406+D1408+E1408+D1410+E1410+M1412)/(D1405+E1405),"")</f>
        <v/>
      </c>
      <c r="N1411" s="120" t="str">
        <f>IFERROR((F1406+F1408+F1410+N1412)/F1405,"")</f>
        <v/>
      </c>
      <c r="O1411" s="120" t="str">
        <f>IFERROR((G1406+H1406+G1408+H1408+G1410+H1410+O1412)/(G1405+H1405),"")</f>
        <v/>
      </c>
      <c r="P1411" s="120" t="str">
        <f>IFERROR((I1406+I1408+I1410+P1412)/I1405,"")</f>
        <v/>
      </c>
    </row>
    <row r="1412" spans="13:18" x14ac:dyDescent="0.35">
      <c r="M1412" s="47">
        <f>SUMIF(Working!$A:$A,$A1405,Working!AF:AF)-SUMIF(Working!$A:$A,$A1405,Working!P:P)</f>
        <v>0</v>
      </c>
      <c r="N1412" s="50">
        <f>SUMIF(Working!$A:$A,$A1405,Working!AG:AG)-SUMIF(Working!$A:$A,$A1405,Working!S:S)</f>
        <v>0</v>
      </c>
      <c r="O1412" s="50">
        <f>SUMIF(Working!$A:$A,$A1405,Working!AH:AH)-SUMIF(Working!$A:$A,$A1405,Working!R:R)</f>
        <v>0</v>
      </c>
      <c r="P1412" s="50">
        <f>SUMIF(Working!$A:$A,$A1405,Working!AI:AI)-SUMIF(Working!$A:$A,$A1405,Working!Q:Q)</f>
        <v>0</v>
      </c>
    </row>
    <row r="1413" spans="13:18" x14ac:dyDescent="0.35">
      <c r="M1413" s="138"/>
      <c r="N1413" s="123"/>
      <c r="O1413" s="123"/>
      <c r="P1413" s="123"/>
      <c r="Q1413" s="123"/>
      <c r="R1413" s="123"/>
    </row>
    <row r="1415" spans="13:18" x14ac:dyDescent="0.35">
      <c r="M1415" s="47" t="e">
        <f>(D1415+E1415)*Q1415</f>
        <v>#DIV/0!</v>
      </c>
      <c r="N1415" s="112" t="e">
        <f>F1415*Q1415</f>
        <v>#DIV/0!</v>
      </c>
      <c r="O1415" s="112" t="e">
        <f>(G1415+H1415)*Q1415</f>
        <v>#DIV/0!</v>
      </c>
      <c r="P1415" s="112" t="e">
        <f>I1415*Q1415</f>
        <v>#DIV/0!</v>
      </c>
      <c r="Q1415" s="14" t="e">
        <f>(J1416+J1418+J1420+R1415)/J1415</f>
        <v>#DIV/0!</v>
      </c>
      <c r="R1415" s="14">
        <v>20</v>
      </c>
    </row>
    <row r="1416" spans="13:18" x14ac:dyDescent="0.35">
      <c r="M1416" s="47" t="e">
        <f>M1415-(D1416+E1416+D1418+E1418+D1420+E1420)</f>
        <v>#DIV/0!</v>
      </c>
      <c r="N1416" s="112" t="e">
        <f>N1415-(F1416+F1418+F1420)</f>
        <v>#DIV/0!</v>
      </c>
      <c r="O1416" s="112" t="e">
        <f>O1415-(G1416+H1416+G1418+H1418+G1420+H1420)</f>
        <v>#DIV/0!</v>
      </c>
      <c r="P1416" s="112" t="e">
        <f>P1415-(I1416+I1418+I1420)</f>
        <v>#DIV/0!</v>
      </c>
      <c r="Q1416" s="14"/>
      <c r="R1416" s="14"/>
    </row>
    <row r="1418" spans="13:18" x14ac:dyDescent="0.35">
      <c r="M1418" s="49" t="str">
        <f>IFERROR((D1416+E1416+D1418+E1418+D1420+E1420+M1419)/(D1415+E1415),"")</f>
        <v/>
      </c>
      <c r="N1418" s="120" t="str">
        <f>IFERROR((F1416+F1418+F1420+N1419)/F1415,"")</f>
        <v/>
      </c>
      <c r="O1418" s="120" t="str">
        <f>IFERROR((G1416+H1416+G1418+H1418+G1420+H1420+O1419)/(G1415+H1415),"")</f>
        <v/>
      </c>
      <c r="P1418" s="120" t="str">
        <f>IFERROR((I1416+I1418+I1420+P1419)/I1415,"")</f>
        <v/>
      </c>
    </row>
    <row r="1419" spans="13:18" x14ac:dyDescent="0.35">
      <c r="M1419" s="47"/>
      <c r="N1419" s="110"/>
      <c r="O1419" s="110"/>
      <c r="P1419" s="110"/>
    </row>
    <row r="1421" spans="13:18" x14ac:dyDescent="0.35">
      <c r="M1421" s="49" t="str">
        <f>IFERROR((D1416+E1416+D1418+E1418+D1420+E1420+M1422)/(D1415+E1415),"")</f>
        <v/>
      </c>
      <c r="N1421" s="120" t="str">
        <f>IFERROR((F1416+F1418+F1420+N1422)/F1415,"")</f>
        <v/>
      </c>
      <c r="O1421" s="120" t="str">
        <f>IFERROR((G1416+H1416+G1418+H1418+G1420+H1420+O1422)/(G1415+H1415),"")</f>
        <v/>
      </c>
      <c r="P1421" s="120" t="str">
        <f>IFERROR((I1416+I1418+I1420+P1422)/I1415,"")</f>
        <v/>
      </c>
    </row>
    <row r="1422" spans="13:18" x14ac:dyDescent="0.35">
      <c r="M1422" s="47">
        <f>SUMIF(Working!$A:$A,$A1415,Working!AF:AF)-SUMIF(Working!$A:$A,$A1415,Working!P:P)</f>
        <v>0</v>
      </c>
      <c r="N1422" s="50">
        <f>SUMIF(Working!$A:$A,$A1415,Working!AG:AG)-SUMIF(Working!$A:$A,$A1415,Working!S:S)</f>
        <v>0</v>
      </c>
      <c r="O1422" s="50">
        <f>SUMIF(Working!$A:$A,$A1415,Working!AH:AH)-SUMIF(Working!$A:$A,$A1415,Working!R:R)</f>
        <v>0</v>
      </c>
      <c r="P1422" s="50">
        <f>SUMIF(Working!$A:$A,$A1415,Working!AI:AI)-SUMIF(Working!$A:$A,$A1415,Working!Q:Q)</f>
        <v>0</v>
      </c>
    </row>
    <row r="1423" spans="13:18" x14ac:dyDescent="0.35">
      <c r="M1423" s="138"/>
      <c r="N1423" s="123"/>
      <c r="O1423" s="123"/>
      <c r="P1423" s="123"/>
      <c r="Q1423" s="123"/>
      <c r="R1423" s="123"/>
    </row>
    <row r="1425" spans="13:18" x14ac:dyDescent="0.35">
      <c r="M1425" s="47" t="e">
        <f>(D1425+E1425)*Q1425</f>
        <v>#DIV/0!</v>
      </c>
      <c r="N1425" s="112" t="e">
        <f>F1425*Q1425</f>
        <v>#DIV/0!</v>
      </c>
      <c r="O1425" s="112" t="e">
        <f>(G1425+H1425)*Q1425</f>
        <v>#DIV/0!</v>
      </c>
      <c r="P1425" s="112" t="e">
        <f>I1425*Q1425</f>
        <v>#DIV/0!</v>
      </c>
      <c r="Q1425" s="14" t="e">
        <f>(J1426+J1428+J1430+R1425)/J1425</f>
        <v>#DIV/0!</v>
      </c>
      <c r="R1425" s="14">
        <v>20</v>
      </c>
    </row>
    <row r="1426" spans="13:18" x14ac:dyDescent="0.35">
      <c r="M1426" s="47" t="e">
        <f>M1425-(D1426+E1426+D1428+E1428+D1430+E1430)</f>
        <v>#DIV/0!</v>
      </c>
      <c r="N1426" s="112" t="e">
        <f>N1425-(F1426+F1428+F1430)</f>
        <v>#DIV/0!</v>
      </c>
      <c r="O1426" s="112" t="e">
        <f>O1425-(G1426+H1426+G1428+H1428+G1430+H1430)</f>
        <v>#DIV/0!</v>
      </c>
      <c r="P1426" s="112" t="e">
        <f>P1425-(I1426+I1428+I1430)</f>
        <v>#DIV/0!</v>
      </c>
      <c r="Q1426" s="14"/>
      <c r="R1426" s="14"/>
    </row>
    <row r="1428" spans="13:18" x14ac:dyDescent="0.35">
      <c r="M1428" s="49" t="str">
        <f>IFERROR((D1426+E1426+D1428+E1428+D1430+E1430+M1429)/(D1425+E1425),"")</f>
        <v/>
      </c>
      <c r="N1428" s="120" t="str">
        <f>IFERROR((F1426+F1428+F1430+N1429)/F1425,"")</f>
        <v/>
      </c>
      <c r="O1428" s="120" t="str">
        <f>IFERROR((G1426+H1426+G1428+H1428+G1430+H1430+O1429)/(G1425+H1425),"")</f>
        <v/>
      </c>
      <c r="P1428" s="120" t="str">
        <f>IFERROR((I1426+I1428+I1430+P1429)/I1425,"")</f>
        <v/>
      </c>
    </row>
    <row r="1429" spans="13:18" x14ac:dyDescent="0.35">
      <c r="M1429" s="47"/>
      <c r="N1429" s="110"/>
      <c r="O1429" s="110"/>
      <c r="P1429" s="110"/>
    </row>
    <row r="1431" spans="13:18" x14ac:dyDescent="0.35">
      <c r="M1431" s="49" t="str">
        <f>IFERROR((D1426+E1426+D1428+E1428+D1430+E1430+M1432)/(D1425+E1425),"")</f>
        <v/>
      </c>
      <c r="N1431" s="120" t="str">
        <f>IFERROR((F1426+F1428+F1430+N1432)/F1425,"")</f>
        <v/>
      </c>
      <c r="O1431" s="120" t="str">
        <f>IFERROR((G1426+H1426+G1428+H1428+G1430+H1430+O1432)/(G1425+H1425),"")</f>
        <v/>
      </c>
      <c r="P1431" s="120" t="str">
        <f>IFERROR((I1426+I1428+I1430+P1432)/I1425,"")</f>
        <v/>
      </c>
    </row>
    <row r="1432" spans="13:18" x14ac:dyDescent="0.35">
      <c r="M1432" s="47">
        <f>SUMIF(Working!$A:$A,$A1425,Working!AF:AF)-SUMIF(Working!$A:$A,$A1425,Working!P:P)</f>
        <v>0</v>
      </c>
      <c r="N1432" s="50">
        <f>SUMIF(Working!$A:$A,$A1425,Working!AG:AG)-SUMIF(Working!$A:$A,$A1425,Working!S:S)</f>
        <v>0</v>
      </c>
      <c r="O1432" s="50">
        <f>SUMIF(Working!$A:$A,$A1425,Working!AH:AH)-SUMIF(Working!$A:$A,$A1425,Working!R:R)</f>
        <v>0</v>
      </c>
      <c r="P1432" s="50">
        <f>SUMIF(Working!$A:$A,$A1425,Working!AI:AI)-SUMIF(Working!$A:$A,$A1425,Working!Q:Q)</f>
        <v>0</v>
      </c>
    </row>
    <row r="1433" spans="13:18" x14ac:dyDescent="0.35">
      <c r="M1433" s="138"/>
      <c r="N1433" s="123"/>
      <c r="O1433" s="123"/>
      <c r="P1433" s="123"/>
      <c r="Q1433" s="123"/>
      <c r="R1433" s="123"/>
    </row>
    <row r="1435" spans="13:18" x14ac:dyDescent="0.35">
      <c r="M1435" s="47" t="e">
        <f>(D1435+E1435)*Q1435</f>
        <v>#DIV/0!</v>
      </c>
      <c r="N1435" s="112" t="e">
        <f>F1435*Q1435</f>
        <v>#DIV/0!</v>
      </c>
      <c r="O1435" s="112" t="e">
        <f>(G1435+H1435)*Q1435</f>
        <v>#DIV/0!</v>
      </c>
      <c r="P1435" s="112" t="e">
        <f>I1435*Q1435</f>
        <v>#DIV/0!</v>
      </c>
      <c r="Q1435" s="14" t="e">
        <f>(J1436+J1438+J1440+R1435)/J1435</f>
        <v>#DIV/0!</v>
      </c>
      <c r="R1435" s="14">
        <v>20</v>
      </c>
    </row>
    <row r="1436" spans="13:18" x14ac:dyDescent="0.35">
      <c r="M1436" s="47" t="e">
        <f>M1435-(D1436+E1436+D1438+E1438+D1440+E1440)</f>
        <v>#DIV/0!</v>
      </c>
      <c r="N1436" s="112" t="e">
        <f>N1435-(F1436+F1438+F1440)</f>
        <v>#DIV/0!</v>
      </c>
      <c r="O1436" s="112" t="e">
        <f>O1435-(G1436+H1436+G1438+H1438+G1440+H1440)</f>
        <v>#DIV/0!</v>
      </c>
      <c r="P1436" s="112" t="e">
        <f>P1435-(I1436+I1438+I1440)</f>
        <v>#DIV/0!</v>
      </c>
      <c r="Q1436" s="14"/>
      <c r="R1436" s="14"/>
    </row>
    <row r="1438" spans="13:18" x14ac:dyDescent="0.35">
      <c r="M1438" s="49" t="str">
        <f>IFERROR((D1436+E1436+D1438+E1438+D1440+E1440+M1439)/(D1435+E1435),"")</f>
        <v/>
      </c>
      <c r="N1438" s="120" t="str">
        <f>IFERROR((F1436+F1438+F1440+N1439)/F1435,"")</f>
        <v/>
      </c>
      <c r="O1438" s="120" t="str">
        <f>IFERROR((G1436+H1436+G1438+H1438+G1440+H1440+O1439)/(G1435+H1435),"")</f>
        <v/>
      </c>
      <c r="P1438" s="120" t="str">
        <f>IFERROR((I1436+I1438+I1440+P1439)/I1435,"")</f>
        <v/>
      </c>
    </row>
    <row r="1439" spans="13:18" x14ac:dyDescent="0.35">
      <c r="M1439" s="47"/>
      <c r="N1439" s="110"/>
      <c r="O1439" s="110"/>
      <c r="P1439" s="110"/>
    </row>
    <row r="1441" spans="13:18" x14ac:dyDescent="0.35">
      <c r="M1441" s="49" t="str">
        <f>IFERROR((D1436+E1436+D1438+E1438+D1440+E1440+M1442)/(D1435+E1435),"")</f>
        <v/>
      </c>
      <c r="N1441" s="120" t="str">
        <f>IFERROR((F1436+F1438+F1440+N1442)/F1435,"")</f>
        <v/>
      </c>
      <c r="O1441" s="120" t="str">
        <f>IFERROR((G1436+H1436+G1438+H1438+G1440+H1440+O1442)/(G1435+H1435),"")</f>
        <v/>
      </c>
      <c r="P1441" s="120" t="str">
        <f>IFERROR((I1436+I1438+I1440+P1442)/I1435,"")</f>
        <v/>
      </c>
    </row>
    <row r="1442" spans="13:18" x14ac:dyDescent="0.35">
      <c r="M1442" s="47">
        <f>SUMIF(Working!$A:$A,$A1435,Working!AF:AF)-SUMIF(Working!$A:$A,$A1435,Working!P:P)</f>
        <v>0</v>
      </c>
      <c r="N1442" s="50">
        <f>SUMIF(Working!$A:$A,$A1435,Working!AG:AG)-SUMIF(Working!$A:$A,$A1435,Working!S:S)</f>
        <v>0</v>
      </c>
      <c r="O1442" s="50">
        <f>SUMIF(Working!$A:$A,$A1435,Working!AH:AH)-SUMIF(Working!$A:$A,$A1435,Working!R:R)</f>
        <v>0</v>
      </c>
      <c r="P1442" s="50">
        <f>SUMIF(Working!$A:$A,$A1435,Working!AI:AI)-SUMIF(Working!$A:$A,$A1435,Working!Q:Q)</f>
        <v>0</v>
      </c>
    </row>
    <row r="1443" spans="13:18" x14ac:dyDescent="0.35">
      <c r="M1443" s="138"/>
      <c r="N1443" s="123"/>
      <c r="O1443" s="123"/>
      <c r="P1443" s="123"/>
      <c r="Q1443" s="123"/>
      <c r="R1443" s="123"/>
    </row>
    <row r="1445" spans="13:18" x14ac:dyDescent="0.35">
      <c r="M1445" s="47" t="e">
        <f>(D1445+E1445)*Q1445</f>
        <v>#DIV/0!</v>
      </c>
      <c r="N1445" s="112" t="e">
        <f>F1445*Q1445</f>
        <v>#DIV/0!</v>
      </c>
      <c r="O1445" s="112" t="e">
        <f>(G1445+H1445)*Q1445</f>
        <v>#DIV/0!</v>
      </c>
      <c r="P1445" s="112" t="e">
        <f>I1445*Q1445</f>
        <v>#DIV/0!</v>
      </c>
      <c r="Q1445" s="14" t="e">
        <f>(J1446+J1448+J1450+R1445)/J1445</f>
        <v>#DIV/0!</v>
      </c>
      <c r="R1445" s="14">
        <v>20</v>
      </c>
    </row>
    <row r="1446" spans="13:18" x14ac:dyDescent="0.35">
      <c r="M1446" s="47" t="e">
        <f>M1445-(D1446+E1446+D1448+E1448+D1450+E1450)</f>
        <v>#DIV/0!</v>
      </c>
      <c r="N1446" s="112" t="e">
        <f>N1445-(F1446+F1448+F1450)</f>
        <v>#DIV/0!</v>
      </c>
      <c r="O1446" s="112" t="e">
        <f>O1445-(G1446+H1446+G1448+H1448+G1450+H1450)</f>
        <v>#DIV/0!</v>
      </c>
      <c r="P1446" s="112" t="e">
        <f>P1445-(I1446+I1448+I1450)</f>
        <v>#DIV/0!</v>
      </c>
      <c r="Q1446" s="14"/>
      <c r="R1446" s="14"/>
    </row>
    <row r="1448" spans="13:18" x14ac:dyDescent="0.35">
      <c r="M1448" s="49" t="str">
        <f>IFERROR((D1446+E1446+D1448+E1448+D1450+E1450+M1449)/(D1445+E1445),"")</f>
        <v/>
      </c>
      <c r="N1448" s="120" t="str">
        <f>IFERROR((F1446+F1448+F1450+N1449)/F1445,"")</f>
        <v/>
      </c>
      <c r="O1448" s="120" t="str">
        <f>IFERROR((G1446+H1446+G1448+H1448+G1450+H1450+O1449)/(G1445+H1445),"")</f>
        <v/>
      </c>
      <c r="P1448" s="120" t="str">
        <f>IFERROR((I1446+I1448+I1450+P1449)/I1445,"")</f>
        <v/>
      </c>
    </row>
    <row r="1449" spans="13:18" x14ac:dyDescent="0.35">
      <c r="M1449" s="47"/>
      <c r="N1449" s="110"/>
      <c r="O1449" s="110"/>
      <c r="P1449" s="110"/>
    </row>
    <row r="1451" spans="13:18" x14ac:dyDescent="0.35">
      <c r="M1451" s="49" t="str">
        <f>IFERROR((D1446+E1446+D1448+E1448+D1450+E1450+M1452)/(D1445+E1445),"")</f>
        <v/>
      </c>
      <c r="N1451" s="120" t="str">
        <f>IFERROR((F1446+F1448+F1450+N1452)/F1445,"")</f>
        <v/>
      </c>
      <c r="O1451" s="120" t="str">
        <f>IFERROR((G1446+H1446+G1448+H1448+G1450+H1450+O1452)/(G1445+H1445),"")</f>
        <v/>
      </c>
      <c r="P1451" s="120" t="str">
        <f>IFERROR((I1446+I1448+I1450+P1452)/I1445,"")</f>
        <v/>
      </c>
    </row>
    <row r="1452" spans="13:18" x14ac:dyDescent="0.35">
      <c r="M1452" s="47">
        <f>SUMIF(Working!$A:$A,$A1445,Working!AF:AF)-SUMIF(Working!$A:$A,$A1445,Working!P:P)</f>
        <v>0</v>
      </c>
      <c r="N1452" s="50">
        <f>SUMIF(Working!$A:$A,$A1445,Working!AG:AG)-SUMIF(Working!$A:$A,$A1445,Working!S:S)</f>
        <v>0</v>
      </c>
      <c r="O1452" s="50">
        <f>SUMIF(Working!$A:$A,$A1445,Working!AH:AH)-SUMIF(Working!$A:$A,$A1445,Working!R:R)</f>
        <v>0</v>
      </c>
      <c r="P1452" s="50">
        <f>SUMIF(Working!$A:$A,$A1445,Working!AI:AI)-SUMIF(Working!$A:$A,$A1445,Working!Q:Q)</f>
        <v>0</v>
      </c>
    </row>
    <row r="1453" spans="13:18" x14ac:dyDescent="0.35">
      <c r="M1453" s="138"/>
      <c r="N1453" s="123"/>
      <c r="O1453" s="123"/>
      <c r="P1453" s="123"/>
      <c r="Q1453" s="123"/>
      <c r="R1453" s="123"/>
    </row>
    <row r="1455" spans="13:18" x14ac:dyDescent="0.35">
      <c r="M1455" s="47" t="e">
        <f>(D1455+E1455)*Q1455</f>
        <v>#DIV/0!</v>
      </c>
      <c r="N1455" s="112" t="e">
        <f>F1455*Q1455</f>
        <v>#DIV/0!</v>
      </c>
      <c r="O1455" s="112" t="e">
        <f>(G1455+H1455)*Q1455</f>
        <v>#DIV/0!</v>
      </c>
      <c r="P1455" s="112" t="e">
        <f>I1455*Q1455</f>
        <v>#DIV/0!</v>
      </c>
      <c r="Q1455" s="14" t="e">
        <f>(J1456+J1458+J1460+R1455)/J1455</f>
        <v>#DIV/0!</v>
      </c>
      <c r="R1455" s="14">
        <v>20</v>
      </c>
    </row>
    <row r="1456" spans="13:18" x14ac:dyDescent="0.35">
      <c r="M1456" s="47" t="e">
        <f>M1455-(D1456+E1456+D1458+E1458+D1460+E1460)</f>
        <v>#DIV/0!</v>
      </c>
      <c r="N1456" s="112" t="e">
        <f>N1455-(F1456+F1458+F1460)</f>
        <v>#DIV/0!</v>
      </c>
      <c r="O1456" s="112" t="e">
        <f>O1455-(G1456+H1456+G1458+H1458+G1460+H1460)</f>
        <v>#DIV/0!</v>
      </c>
      <c r="P1456" s="112" t="e">
        <f>P1455-(I1456+I1458+I1460)</f>
        <v>#DIV/0!</v>
      </c>
      <c r="Q1456" s="14"/>
      <c r="R1456" s="14"/>
    </row>
    <row r="1458" spans="13:18" x14ac:dyDescent="0.35">
      <c r="M1458" s="49" t="str">
        <f>IFERROR((D1456+E1456+D1458+E1458+D1460+E1460+M1459)/(D1455+E1455),"")</f>
        <v/>
      </c>
      <c r="N1458" s="120" t="str">
        <f>IFERROR((F1456+F1458+F1460+N1459)/F1455,"")</f>
        <v/>
      </c>
      <c r="O1458" s="120" t="str">
        <f>IFERROR((G1456+H1456+G1458+H1458+G1460+H1460+O1459)/(G1455+H1455),"")</f>
        <v/>
      </c>
      <c r="P1458" s="120" t="str">
        <f>IFERROR((I1456+I1458+I1460+P1459)/I1455,"")</f>
        <v/>
      </c>
    </row>
    <row r="1459" spans="13:18" x14ac:dyDescent="0.35">
      <c r="M1459" s="47"/>
      <c r="N1459" s="110"/>
      <c r="O1459" s="110"/>
      <c r="P1459" s="110"/>
    </row>
    <row r="1461" spans="13:18" x14ac:dyDescent="0.35">
      <c r="M1461" s="49" t="str">
        <f>IFERROR((D1456+E1456+D1458+E1458+D1460+E1460+M1462)/(D1455+E1455),"")</f>
        <v/>
      </c>
      <c r="N1461" s="120" t="str">
        <f>IFERROR((F1456+F1458+F1460+N1462)/F1455,"")</f>
        <v/>
      </c>
      <c r="O1461" s="120" t="str">
        <f>IFERROR((G1456+H1456+G1458+H1458+G1460+H1460+O1462)/(G1455+H1455),"")</f>
        <v/>
      </c>
      <c r="P1461" s="120" t="str">
        <f>IFERROR((I1456+I1458+I1460+P1462)/I1455,"")</f>
        <v/>
      </c>
    </row>
    <row r="1462" spans="13:18" x14ac:dyDescent="0.35">
      <c r="M1462" s="47">
        <f>SUMIF(Working!$A:$A,$A1455,Working!AF:AF)-SUMIF(Working!$A:$A,$A1455,Working!P:P)</f>
        <v>0</v>
      </c>
      <c r="N1462" s="50">
        <f>SUMIF(Working!$A:$A,$A1455,Working!AG:AG)-SUMIF(Working!$A:$A,$A1455,Working!S:S)</f>
        <v>0</v>
      </c>
      <c r="O1462" s="50">
        <f>SUMIF(Working!$A:$A,$A1455,Working!AH:AH)-SUMIF(Working!$A:$A,$A1455,Working!R:R)</f>
        <v>0</v>
      </c>
      <c r="P1462" s="50">
        <f>SUMIF(Working!$A:$A,$A1455,Working!AI:AI)-SUMIF(Working!$A:$A,$A1455,Working!Q:Q)</f>
        <v>0</v>
      </c>
    </row>
    <row r="1463" spans="13:18" x14ac:dyDescent="0.35">
      <c r="M1463" s="138"/>
      <c r="N1463" s="123"/>
      <c r="O1463" s="123"/>
      <c r="P1463" s="123"/>
      <c r="Q1463" s="123"/>
      <c r="R1463" s="123"/>
    </row>
    <row r="1465" spans="13:18" x14ac:dyDescent="0.35">
      <c r="M1465" s="47" t="e">
        <f>(D1465+E1465)*Q1465</f>
        <v>#DIV/0!</v>
      </c>
      <c r="N1465" s="112" t="e">
        <f>F1465*Q1465</f>
        <v>#DIV/0!</v>
      </c>
      <c r="O1465" s="112" t="e">
        <f>(G1465+H1465)*Q1465</f>
        <v>#DIV/0!</v>
      </c>
      <c r="P1465" s="112" t="e">
        <f>I1465*Q1465</f>
        <v>#DIV/0!</v>
      </c>
      <c r="Q1465" s="14" t="e">
        <f>(J1466+J1468+J1470+R1465)/J1465</f>
        <v>#DIV/0!</v>
      </c>
      <c r="R1465" s="14">
        <v>20</v>
      </c>
    </row>
    <row r="1466" spans="13:18" x14ac:dyDescent="0.35">
      <c r="M1466" s="47" t="e">
        <f>M1465-(D1466+E1466+D1468+E1468+D1470+E1470)</f>
        <v>#DIV/0!</v>
      </c>
      <c r="N1466" s="112" t="e">
        <f>N1465-(F1466+F1468+F1470)</f>
        <v>#DIV/0!</v>
      </c>
      <c r="O1466" s="112" t="e">
        <f>O1465-(G1466+H1466+G1468+H1468+G1470+H1470)</f>
        <v>#DIV/0!</v>
      </c>
      <c r="P1466" s="112" t="e">
        <f>P1465-(I1466+I1468+I1470)</f>
        <v>#DIV/0!</v>
      </c>
      <c r="Q1466" s="14"/>
      <c r="R1466" s="14"/>
    </row>
    <row r="1468" spans="13:18" x14ac:dyDescent="0.35">
      <c r="M1468" s="49" t="str">
        <f>IFERROR((D1466+E1466+D1468+E1468+D1470+E1470+M1469)/(D1465+E1465),"")</f>
        <v/>
      </c>
      <c r="N1468" s="120" t="str">
        <f>IFERROR((F1466+F1468+F1470+N1469)/F1465,"")</f>
        <v/>
      </c>
      <c r="O1468" s="120" t="str">
        <f>IFERROR((G1466+H1466+G1468+H1468+G1470+H1470+O1469)/(G1465+H1465),"")</f>
        <v/>
      </c>
      <c r="P1468" s="120" t="str">
        <f>IFERROR((I1466+I1468+I1470+P1469)/I1465,"")</f>
        <v/>
      </c>
    </row>
    <row r="1469" spans="13:18" x14ac:dyDescent="0.35">
      <c r="M1469" s="47"/>
      <c r="N1469" s="110"/>
      <c r="O1469" s="110"/>
      <c r="P1469" s="110"/>
    </row>
    <row r="1471" spans="13:18" x14ac:dyDescent="0.35">
      <c r="M1471" s="49" t="str">
        <f>IFERROR((D1466+E1466+D1468+E1468+D1470+E1470+M1472)/(D1465+E1465),"")</f>
        <v/>
      </c>
      <c r="N1471" s="120" t="str">
        <f>IFERROR((F1466+F1468+F1470+N1472)/F1465,"")</f>
        <v/>
      </c>
      <c r="O1471" s="120" t="str">
        <f>IFERROR((G1466+H1466+G1468+H1468+G1470+H1470+O1472)/(G1465+H1465),"")</f>
        <v/>
      </c>
      <c r="P1471" s="120" t="str">
        <f>IFERROR((I1466+I1468+I1470+P1472)/I1465,"")</f>
        <v/>
      </c>
    </row>
    <row r="1472" spans="13:18" x14ac:dyDescent="0.35">
      <c r="M1472" s="47">
        <f>SUMIF(Working!$A:$A,$A1465,Working!AF:AF)-SUMIF(Working!$A:$A,$A1465,Working!P:P)</f>
        <v>0</v>
      </c>
      <c r="N1472" s="50">
        <f>SUMIF(Working!$A:$A,$A1465,Working!AG:AG)-SUMIF(Working!$A:$A,$A1465,Working!S:S)</f>
        <v>0</v>
      </c>
      <c r="O1472" s="50">
        <f>SUMIF(Working!$A:$A,$A1465,Working!AH:AH)-SUMIF(Working!$A:$A,$A1465,Working!R:R)</f>
        <v>0</v>
      </c>
      <c r="P1472" s="50">
        <f>SUMIF(Working!$A:$A,$A1465,Working!AI:AI)-SUMIF(Working!$A:$A,$A1465,Working!Q:Q)</f>
        <v>0</v>
      </c>
    </row>
    <row r="1473" spans="13:18" x14ac:dyDescent="0.35">
      <c r="M1473" s="138"/>
      <c r="N1473" s="123"/>
      <c r="O1473" s="123"/>
      <c r="P1473" s="123"/>
      <c r="Q1473" s="123"/>
      <c r="R1473" s="123"/>
    </row>
    <row r="1475" spans="13:18" x14ac:dyDescent="0.35">
      <c r="M1475" s="47" t="e">
        <f>(D1475+E1475)*Q1475</f>
        <v>#DIV/0!</v>
      </c>
      <c r="N1475" s="112" t="e">
        <f>F1475*Q1475</f>
        <v>#DIV/0!</v>
      </c>
      <c r="O1475" s="112" t="e">
        <f>(G1475+H1475)*Q1475</f>
        <v>#DIV/0!</v>
      </c>
      <c r="P1475" s="112" t="e">
        <f>I1475*Q1475</f>
        <v>#DIV/0!</v>
      </c>
      <c r="Q1475" s="14" t="e">
        <f>(J1476+J1478+J1480+R1475)/J1475</f>
        <v>#DIV/0!</v>
      </c>
      <c r="R1475" s="14">
        <v>20</v>
      </c>
    </row>
    <row r="1476" spans="13:18" x14ac:dyDescent="0.35">
      <c r="M1476" s="47" t="e">
        <f>M1475-(D1476+E1476+D1478+E1478+D1480+E1480)</f>
        <v>#DIV/0!</v>
      </c>
      <c r="N1476" s="112" t="e">
        <f>N1475-(F1476+F1478+F1480)</f>
        <v>#DIV/0!</v>
      </c>
      <c r="O1476" s="112" t="e">
        <f>O1475-(G1476+H1476+G1478+H1478+G1480+H1480)</f>
        <v>#DIV/0!</v>
      </c>
      <c r="P1476" s="112" t="e">
        <f>P1475-(I1476+I1478+I1480)</f>
        <v>#DIV/0!</v>
      </c>
      <c r="Q1476" s="14"/>
      <c r="R1476" s="14"/>
    </row>
    <row r="1478" spans="13:18" x14ac:dyDescent="0.35">
      <c r="M1478" s="49" t="str">
        <f>IFERROR((D1476+E1476+D1478+E1478+D1480+E1480+M1479)/(D1475+E1475),"")</f>
        <v/>
      </c>
      <c r="N1478" s="120" t="str">
        <f>IFERROR((F1476+F1478+F1480+N1479)/F1475,"")</f>
        <v/>
      </c>
      <c r="O1478" s="120" t="str">
        <f>IFERROR((G1476+H1476+G1478+H1478+G1480+H1480+O1479)/(G1475+H1475),"")</f>
        <v/>
      </c>
      <c r="P1478" s="120" t="str">
        <f>IFERROR((I1476+I1478+I1480+P1479)/I1475,"")</f>
        <v/>
      </c>
    </row>
    <row r="1479" spans="13:18" x14ac:dyDescent="0.35">
      <c r="M1479" s="47"/>
      <c r="N1479" s="110"/>
      <c r="O1479" s="110"/>
      <c r="P1479" s="110"/>
    </row>
    <row r="1481" spans="13:18" x14ac:dyDescent="0.35">
      <c r="M1481" s="49" t="str">
        <f>IFERROR((D1476+E1476+D1478+E1478+D1480+E1480+M1482)/(D1475+E1475),"")</f>
        <v/>
      </c>
      <c r="N1481" s="120" t="str">
        <f>IFERROR((F1476+F1478+F1480+N1482)/F1475,"")</f>
        <v/>
      </c>
      <c r="O1481" s="120" t="str">
        <f>IFERROR((G1476+H1476+G1478+H1478+G1480+H1480+O1482)/(G1475+H1475),"")</f>
        <v/>
      </c>
      <c r="P1481" s="120" t="str">
        <f>IFERROR((I1476+I1478+I1480+P1482)/I1475,"")</f>
        <v/>
      </c>
    </row>
    <row r="1482" spans="13:18" x14ac:dyDescent="0.35">
      <c r="M1482" s="47">
        <f>SUMIF(Working!$A:$A,$A1475,Working!AF:AF)-SUMIF(Working!$A:$A,$A1475,Working!P:P)</f>
        <v>0</v>
      </c>
      <c r="N1482" s="50">
        <f>SUMIF(Working!$A:$A,$A1475,Working!AG:AG)-SUMIF(Working!$A:$A,$A1475,Working!S:S)</f>
        <v>0</v>
      </c>
      <c r="O1482" s="50">
        <f>SUMIF(Working!$A:$A,$A1475,Working!AH:AH)-SUMIF(Working!$A:$A,$A1475,Working!R:R)</f>
        <v>0</v>
      </c>
      <c r="P1482" s="50">
        <f>SUMIF(Working!$A:$A,$A1475,Working!AI:AI)-SUMIF(Working!$A:$A,$A1475,Working!Q:Q)</f>
        <v>0</v>
      </c>
    </row>
    <row r="1483" spans="13:18" x14ac:dyDescent="0.35">
      <c r="M1483" s="138"/>
      <c r="N1483" s="123"/>
      <c r="O1483" s="123"/>
      <c r="P1483" s="123"/>
      <c r="Q1483" s="123"/>
      <c r="R1483" s="123"/>
    </row>
    <row r="1485" spans="13:18" x14ac:dyDescent="0.35">
      <c r="M1485" s="47" t="e">
        <f>(D1485+E1485)*Q1485</f>
        <v>#DIV/0!</v>
      </c>
      <c r="N1485" s="112" t="e">
        <f>F1485*Q1485</f>
        <v>#DIV/0!</v>
      </c>
      <c r="O1485" s="112" t="e">
        <f>(G1485+H1485)*Q1485</f>
        <v>#DIV/0!</v>
      </c>
      <c r="P1485" s="112" t="e">
        <f>I1485*Q1485</f>
        <v>#DIV/0!</v>
      </c>
      <c r="Q1485" s="14" t="e">
        <f>(J1486+J1488+J1490+R1485)/J1485</f>
        <v>#DIV/0!</v>
      </c>
      <c r="R1485" s="14">
        <v>20</v>
      </c>
    </row>
    <row r="1486" spans="13:18" x14ac:dyDescent="0.35">
      <c r="M1486" s="47" t="e">
        <f>M1485-(D1486+E1486+D1488+E1488+D1490+E1490)</f>
        <v>#DIV/0!</v>
      </c>
      <c r="N1486" s="112" t="e">
        <f>N1485-(F1486+F1488+F1490)</f>
        <v>#DIV/0!</v>
      </c>
      <c r="O1486" s="112" t="e">
        <f>O1485-(G1486+H1486+G1488+H1488+G1490+H1490)</f>
        <v>#DIV/0!</v>
      </c>
      <c r="P1486" s="112" t="e">
        <f>P1485-(I1486+I1488+I1490)</f>
        <v>#DIV/0!</v>
      </c>
      <c r="Q1486" s="14"/>
      <c r="R1486" s="14"/>
    </row>
    <row r="1488" spans="13:18" x14ac:dyDescent="0.35">
      <c r="M1488" s="49" t="str">
        <f>IFERROR((D1486+E1486+D1488+E1488+D1490+E1490+M1489)/(D1485+E1485),"")</f>
        <v/>
      </c>
      <c r="N1488" s="120" t="str">
        <f>IFERROR((F1486+F1488+F1490+N1489)/F1485,"")</f>
        <v/>
      </c>
      <c r="O1488" s="120" t="str">
        <f>IFERROR((G1486+H1486+G1488+H1488+G1490+H1490+O1489)/(G1485+H1485),"")</f>
        <v/>
      </c>
      <c r="P1488" s="120" t="str">
        <f>IFERROR((I1486+I1488+I1490+P1489)/I1485,"")</f>
        <v/>
      </c>
    </row>
    <row r="1489" spans="13:18" x14ac:dyDescent="0.35">
      <c r="M1489" s="47"/>
      <c r="N1489" s="110"/>
      <c r="O1489" s="110"/>
      <c r="P1489" s="110"/>
    </row>
    <row r="1491" spans="13:18" x14ac:dyDescent="0.35">
      <c r="M1491" s="49" t="str">
        <f>IFERROR((D1486+E1486+D1488+E1488+D1490+E1490+M1492)/(D1485+E1485),"")</f>
        <v/>
      </c>
      <c r="N1491" s="120" t="str">
        <f>IFERROR((F1486+F1488+F1490+N1492)/F1485,"")</f>
        <v/>
      </c>
      <c r="O1491" s="120" t="str">
        <f>IFERROR((G1486+H1486+G1488+H1488+G1490+H1490+O1492)/(G1485+H1485),"")</f>
        <v/>
      </c>
      <c r="P1491" s="120" t="str">
        <f>IFERROR((I1486+I1488+I1490+P1492)/I1485,"")</f>
        <v/>
      </c>
    </row>
    <row r="1492" spans="13:18" x14ac:dyDescent="0.35">
      <c r="M1492" s="47">
        <f>SUMIF(Working!$A:$A,$A1485,Working!AF:AF)-SUMIF(Working!$A:$A,$A1485,Working!P:P)</f>
        <v>0</v>
      </c>
      <c r="N1492" s="50">
        <f>SUMIF(Working!$A:$A,$A1485,Working!AG:AG)-SUMIF(Working!$A:$A,$A1485,Working!S:S)</f>
        <v>0</v>
      </c>
      <c r="O1492" s="50">
        <f>SUMIF(Working!$A:$A,$A1485,Working!AH:AH)-SUMIF(Working!$A:$A,$A1485,Working!R:R)</f>
        <v>0</v>
      </c>
      <c r="P1492" s="50">
        <f>SUMIF(Working!$A:$A,$A1485,Working!AI:AI)-SUMIF(Working!$A:$A,$A1485,Working!Q:Q)</f>
        <v>0</v>
      </c>
    </row>
    <row r="1493" spans="13:18" x14ac:dyDescent="0.35">
      <c r="M1493" s="138"/>
      <c r="N1493" s="123"/>
      <c r="O1493" s="123"/>
      <c r="P1493" s="123"/>
      <c r="Q1493" s="123"/>
      <c r="R1493" s="123"/>
    </row>
    <row r="1495" spans="13:18" x14ac:dyDescent="0.35">
      <c r="M1495" s="47" t="e">
        <f>(D1495+E1495)*Q1495</f>
        <v>#DIV/0!</v>
      </c>
      <c r="N1495" s="112" t="e">
        <f>F1495*Q1495</f>
        <v>#DIV/0!</v>
      </c>
      <c r="O1495" s="112" t="e">
        <f>(G1495+H1495)*Q1495</f>
        <v>#DIV/0!</v>
      </c>
      <c r="P1495" s="112" t="e">
        <f>I1495*Q1495</f>
        <v>#DIV/0!</v>
      </c>
      <c r="Q1495" s="14" t="e">
        <f>(J1496+J1498+J1500+R1495)/J1495</f>
        <v>#DIV/0!</v>
      </c>
      <c r="R1495" s="14">
        <v>20</v>
      </c>
    </row>
    <row r="1496" spans="13:18" x14ac:dyDescent="0.35">
      <c r="M1496" s="47" t="e">
        <f>M1495-(D1496+E1496+D1498+E1498+D1500+E1500)</f>
        <v>#DIV/0!</v>
      </c>
      <c r="N1496" s="112" t="e">
        <f>N1495-(F1496+F1498+F1500)</f>
        <v>#DIV/0!</v>
      </c>
      <c r="O1496" s="112" t="e">
        <f>O1495-(G1496+H1496+G1498+H1498+G1500+H1500)</f>
        <v>#DIV/0!</v>
      </c>
      <c r="P1496" s="112" t="e">
        <f>P1495-(I1496+I1498+I1500)</f>
        <v>#DIV/0!</v>
      </c>
      <c r="Q1496" s="14"/>
      <c r="R1496" s="14"/>
    </row>
    <row r="1498" spans="13:18" x14ac:dyDescent="0.35">
      <c r="M1498" s="49" t="str">
        <f>IFERROR((D1496+E1496+D1498+E1498+D1500+E1500+M1499)/(D1495+E1495),"")</f>
        <v/>
      </c>
      <c r="N1498" s="120" t="str">
        <f>IFERROR((F1496+F1498+F1500+N1499)/F1495,"")</f>
        <v/>
      </c>
      <c r="O1498" s="120" t="str">
        <f>IFERROR((G1496+H1496+G1498+H1498+G1500+H1500+O1499)/(G1495+H1495),"")</f>
        <v/>
      </c>
      <c r="P1498" s="120" t="str">
        <f>IFERROR((I1496+I1498+I1500+P1499)/I1495,"")</f>
        <v/>
      </c>
    </row>
    <row r="1499" spans="13:18" x14ac:dyDescent="0.35">
      <c r="M1499" s="47"/>
      <c r="N1499" s="110"/>
      <c r="O1499" s="110"/>
      <c r="P1499" s="110"/>
    </row>
    <row r="1501" spans="13:18" x14ac:dyDescent="0.35">
      <c r="M1501" s="49" t="str">
        <f>IFERROR((D1496+E1496+D1498+E1498+D1500+E1500+M1502)/(D1495+E1495),"")</f>
        <v/>
      </c>
      <c r="N1501" s="120" t="str">
        <f>IFERROR((F1496+F1498+F1500+N1502)/F1495,"")</f>
        <v/>
      </c>
      <c r="O1501" s="120" t="str">
        <f>IFERROR((G1496+H1496+G1498+H1498+G1500+H1500+O1502)/(G1495+H1495),"")</f>
        <v/>
      </c>
      <c r="P1501" s="120" t="str">
        <f>IFERROR((I1496+I1498+I1500+P1502)/I1495,"")</f>
        <v/>
      </c>
    </row>
    <row r="1502" spans="13:18" x14ac:dyDescent="0.35">
      <c r="M1502" s="47">
        <f>SUMIF(Working!$A:$A,$A1495,Working!AF:AF)-SUMIF(Working!$A:$A,$A1495,Working!P:P)</f>
        <v>0</v>
      </c>
      <c r="N1502" s="50">
        <f>SUMIF(Working!$A:$A,$A1495,Working!AG:AG)-SUMIF(Working!$A:$A,$A1495,Working!S:S)</f>
        <v>0</v>
      </c>
      <c r="O1502" s="50">
        <f>SUMIF(Working!$A:$A,$A1495,Working!AH:AH)-SUMIF(Working!$A:$A,$A1495,Working!R:R)</f>
        <v>0</v>
      </c>
      <c r="P1502" s="50">
        <f>SUMIF(Working!$A:$A,$A1495,Working!AI:AI)-SUMIF(Working!$A:$A,$A1495,Working!Q:Q)</f>
        <v>0</v>
      </c>
    </row>
    <row r="1503" spans="13:18" x14ac:dyDescent="0.35">
      <c r="M1503" s="138"/>
      <c r="N1503" s="123"/>
      <c r="O1503" s="123"/>
      <c r="P1503" s="123"/>
      <c r="Q1503" s="123"/>
      <c r="R1503" s="123"/>
    </row>
    <row r="1505" spans="13:18" x14ac:dyDescent="0.35">
      <c r="M1505" s="47" t="e">
        <f>(D1505+E1505)*Q1505</f>
        <v>#DIV/0!</v>
      </c>
      <c r="N1505" s="112" t="e">
        <f>F1505*Q1505</f>
        <v>#DIV/0!</v>
      </c>
      <c r="O1505" s="112" t="e">
        <f>(G1505+H1505)*Q1505</f>
        <v>#DIV/0!</v>
      </c>
      <c r="P1505" s="112" t="e">
        <f>I1505*Q1505</f>
        <v>#DIV/0!</v>
      </c>
      <c r="Q1505" s="14" t="e">
        <f>(J1506+J1508+J1510+R1505)/J1505</f>
        <v>#DIV/0!</v>
      </c>
      <c r="R1505" s="14">
        <v>20</v>
      </c>
    </row>
    <row r="1506" spans="13:18" x14ac:dyDescent="0.35">
      <c r="M1506" s="47" t="e">
        <f>M1505-(D1506+E1506+D1508+E1508+D1510+E1510)</f>
        <v>#DIV/0!</v>
      </c>
      <c r="N1506" s="112" t="e">
        <f>N1505-(F1506+F1508+F1510)</f>
        <v>#DIV/0!</v>
      </c>
      <c r="O1506" s="112" t="e">
        <f>O1505-(G1506+H1506+G1508+H1508+G1510+H1510)</f>
        <v>#DIV/0!</v>
      </c>
      <c r="P1506" s="112" t="e">
        <f>P1505-(I1506+I1508+I1510)</f>
        <v>#DIV/0!</v>
      </c>
      <c r="Q1506" s="14"/>
      <c r="R1506" s="14"/>
    </row>
    <row r="1508" spans="13:18" x14ac:dyDescent="0.35">
      <c r="M1508" s="49" t="str">
        <f>IFERROR((D1506+E1506+D1508+E1508+D1510+E1510+M1509)/(D1505+E1505),"")</f>
        <v/>
      </c>
      <c r="N1508" s="120" t="str">
        <f>IFERROR((F1506+F1508+F1510+N1509)/F1505,"")</f>
        <v/>
      </c>
      <c r="O1508" s="120" t="str">
        <f>IFERROR((G1506+H1506+G1508+H1508+G1510+H1510+O1509)/(G1505+H1505),"")</f>
        <v/>
      </c>
      <c r="P1508" s="120" t="str">
        <f>IFERROR((I1506+I1508+I1510+P1509)/I1505,"")</f>
        <v/>
      </c>
    </row>
    <row r="1509" spans="13:18" x14ac:dyDescent="0.35">
      <c r="M1509" s="47"/>
      <c r="N1509" s="110"/>
      <c r="O1509" s="110"/>
      <c r="P1509" s="110"/>
    </row>
    <row r="1511" spans="13:18" x14ac:dyDescent="0.35">
      <c r="M1511" s="49" t="str">
        <f>IFERROR((D1506+E1506+D1508+E1508+D1510+E1510+M1512)/(D1505+E1505),"")</f>
        <v/>
      </c>
      <c r="N1511" s="120" t="str">
        <f>IFERROR((F1506+F1508+F1510+N1512)/F1505,"")</f>
        <v/>
      </c>
      <c r="O1511" s="120" t="str">
        <f>IFERROR((G1506+H1506+G1508+H1508+G1510+H1510+O1512)/(G1505+H1505),"")</f>
        <v/>
      </c>
      <c r="P1511" s="120" t="str">
        <f>IFERROR((I1506+I1508+I1510+P1512)/I1505,"")</f>
        <v/>
      </c>
    </row>
    <row r="1512" spans="13:18" x14ac:dyDescent="0.35">
      <c r="M1512" s="47">
        <f>SUMIF(Working!$A:$A,$A1505,Working!AF:AF)-SUMIF(Working!$A:$A,$A1505,Working!P:P)</f>
        <v>0</v>
      </c>
      <c r="N1512" s="50">
        <f>SUMIF(Working!$A:$A,$A1505,Working!AG:AG)-SUMIF(Working!$A:$A,$A1505,Working!S:S)</f>
        <v>0</v>
      </c>
      <c r="O1512" s="50">
        <f>SUMIF(Working!$A:$A,$A1505,Working!AH:AH)-SUMIF(Working!$A:$A,$A1505,Working!R:R)</f>
        <v>0</v>
      </c>
      <c r="P1512" s="50">
        <f>SUMIF(Working!$A:$A,$A1505,Working!AI:AI)-SUMIF(Working!$A:$A,$A1505,Working!Q:Q)</f>
        <v>0</v>
      </c>
    </row>
    <row r="1513" spans="13:18" x14ac:dyDescent="0.35">
      <c r="M1513" s="138"/>
      <c r="N1513" s="123"/>
      <c r="O1513" s="123"/>
      <c r="P1513" s="123"/>
      <c r="Q1513" s="123"/>
      <c r="R1513" s="123"/>
    </row>
    <row r="1515" spans="13:18" x14ac:dyDescent="0.35">
      <c r="M1515" s="47" t="e">
        <f>(D1515+E1515)*Q1515</f>
        <v>#DIV/0!</v>
      </c>
      <c r="N1515" s="112" t="e">
        <f>F1515*Q1515</f>
        <v>#DIV/0!</v>
      </c>
      <c r="O1515" s="112" t="e">
        <f>(G1515+H1515)*Q1515</f>
        <v>#DIV/0!</v>
      </c>
      <c r="P1515" s="112" t="e">
        <f>I1515*Q1515</f>
        <v>#DIV/0!</v>
      </c>
      <c r="Q1515" s="14" t="e">
        <f>(J1516+J1518+J1520+R1515)/J1515</f>
        <v>#DIV/0!</v>
      </c>
      <c r="R1515" s="14">
        <v>20</v>
      </c>
    </row>
    <row r="1516" spans="13:18" x14ac:dyDescent="0.35">
      <c r="M1516" s="47" t="e">
        <f>M1515-(D1516+E1516+D1518+E1518+D1520+E1520)</f>
        <v>#DIV/0!</v>
      </c>
      <c r="N1516" s="112" t="e">
        <f>N1515-(F1516+F1518+F1520)</f>
        <v>#DIV/0!</v>
      </c>
      <c r="O1516" s="112" t="e">
        <f>O1515-(G1516+H1516+G1518+H1518+G1520+H1520)</f>
        <v>#DIV/0!</v>
      </c>
      <c r="P1516" s="112" t="e">
        <f>P1515-(I1516+I1518+I1520)</f>
        <v>#DIV/0!</v>
      </c>
      <c r="Q1516" s="14"/>
      <c r="R1516" s="14"/>
    </row>
    <row r="1518" spans="13:18" x14ac:dyDescent="0.35">
      <c r="M1518" s="49" t="str">
        <f>IFERROR((D1516+E1516+D1518+E1518+D1520+E1520+M1519)/(D1515+E1515),"")</f>
        <v/>
      </c>
      <c r="N1518" s="120" t="str">
        <f>IFERROR((F1516+F1518+F1520+N1519)/F1515,"")</f>
        <v/>
      </c>
      <c r="O1518" s="120" t="str">
        <f>IFERROR((G1516+H1516+G1518+H1518+G1520+H1520+O1519)/(G1515+H1515),"")</f>
        <v/>
      </c>
      <c r="P1518" s="120" t="str">
        <f>IFERROR((I1516+I1518+I1520+P1519)/I1515,"")</f>
        <v/>
      </c>
    </row>
    <row r="1519" spans="13:18" x14ac:dyDescent="0.35">
      <c r="M1519" s="47"/>
      <c r="N1519" s="110"/>
      <c r="O1519" s="110"/>
      <c r="P1519" s="110"/>
    </row>
    <row r="1521" spans="13:18" x14ac:dyDescent="0.35">
      <c r="M1521" s="49" t="str">
        <f>IFERROR((D1516+E1516+D1518+E1518+D1520+E1520+M1522)/(D1515+E1515),"")</f>
        <v/>
      </c>
      <c r="N1521" s="120" t="str">
        <f>IFERROR((F1516+F1518+F1520+N1522)/F1515,"")</f>
        <v/>
      </c>
      <c r="O1521" s="120" t="str">
        <f>IFERROR((G1516+H1516+G1518+H1518+G1520+H1520+O1522)/(G1515+H1515),"")</f>
        <v/>
      </c>
      <c r="P1521" s="120" t="str">
        <f>IFERROR((I1516+I1518+I1520+P1522)/I1515,"")</f>
        <v/>
      </c>
    </row>
    <row r="1522" spans="13:18" x14ac:dyDescent="0.35">
      <c r="M1522" s="47">
        <f>SUMIF(Working!$A:$A,$A1515,Working!AF:AF)-SUMIF(Working!$A:$A,$A1515,Working!P:P)</f>
        <v>0</v>
      </c>
      <c r="N1522" s="50">
        <f>SUMIF(Working!$A:$A,$A1515,Working!AG:AG)-SUMIF(Working!$A:$A,$A1515,Working!S:S)</f>
        <v>0</v>
      </c>
      <c r="O1522" s="50">
        <f>SUMIF(Working!$A:$A,$A1515,Working!AH:AH)-SUMIF(Working!$A:$A,$A1515,Working!R:R)</f>
        <v>0</v>
      </c>
      <c r="P1522" s="50">
        <f>SUMIF(Working!$A:$A,$A1515,Working!AI:AI)-SUMIF(Working!$A:$A,$A1515,Working!Q:Q)</f>
        <v>0</v>
      </c>
    </row>
    <row r="1523" spans="13:18" x14ac:dyDescent="0.35">
      <c r="M1523" s="138"/>
      <c r="N1523" s="123"/>
      <c r="O1523" s="123"/>
      <c r="P1523" s="123"/>
      <c r="Q1523" s="123"/>
      <c r="R1523" s="123"/>
    </row>
    <row r="1525" spans="13:18" x14ac:dyDescent="0.35">
      <c r="M1525" s="47" t="e">
        <f>(D1525+E1525)*Q1525</f>
        <v>#DIV/0!</v>
      </c>
      <c r="N1525" s="112" t="e">
        <f>F1525*Q1525</f>
        <v>#DIV/0!</v>
      </c>
      <c r="O1525" s="112" t="e">
        <f>(G1525+H1525)*Q1525</f>
        <v>#DIV/0!</v>
      </c>
      <c r="P1525" s="112" t="e">
        <f>I1525*Q1525</f>
        <v>#DIV/0!</v>
      </c>
      <c r="Q1525" s="14" t="e">
        <f>(J1526+J1528+J1530+R1525)/J1525</f>
        <v>#DIV/0!</v>
      </c>
      <c r="R1525" s="14">
        <v>20</v>
      </c>
    </row>
    <row r="1526" spans="13:18" x14ac:dyDescent="0.35">
      <c r="M1526" s="47" t="e">
        <f>M1525-(D1526+E1526+D1528+E1528+D1530+E1530)</f>
        <v>#DIV/0!</v>
      </c>
      <c r="N1526" s="112" t="e">
        <f>N1525-(F1526+F1528+F1530)</f>
        <v>#DIV/0!</v>
      </c>
      <c r="O1526" s="112" t="e">
        <f>O1525-(G1526+H1526+G1528+H1528+G1530+H1530)</f>
        <v>#DIV/0!</v>
      </c>
      <c r="P1526" s="112" t="e">
        <f>P1525-(I1526+I1528+I1530)</f>
        <v>#DIV/0!</v>
      </c>
      <c r="Q1526" s="14"/>
      <c r="R1526" s="14"/>
    </row>
    <row r="1528" spans="13:18" x14ac:dyDescent="0.35">
      <c r="M1528" s="49" t="str">
        <f>IFERROR((D1526+E1526+D1528+E1528+D1530+E1530+M1529)/(D1525+E1525),"")</f>
        <v/>
      </c>
      <c r="N1528" s="120" t="str">
        <f>IFERROR((F1526+F1528+F1530+N1529)/F1525,"")</f>
        <v/>
      </c>
      <c r="O1528" s="120" t="str">
        <f>IFERROR((G1526+H1526+G1528+H1528+G1530+H1530+O1529)/(G1525+H1525),"")</f>
        <v/>
      </c>
      <c r="P1528" s="120" t="str">
        <f>IFERROR((I1526+I1528+I1530+P1529)/I1525,"")</f>
        <v/>
      </c>
    </row>
    <row r="1529" spans="13:18" x14ac:dyDescent="0.35">
      <c r="M1529" s="47"/>
      <c r="N1529" s="110"/>
      <c r="O1529" s="110"/>
      <c r="P1529" s="110"/>
    </row>
    <row r="1531" spans="13:18" x14ac:dyDescent="0.35">
      <c r="M1531" s="49" t="str">
        <f>IFERROR((D1526+E1526+D1528+E1528+D1530+E1530+M1532)/(D1525+E1525),"")</f>
        <v/>
      </c>
      <c r="N1531" s="120" t="str">
        <f>IFERROR((F1526+F1528+F1530+N1532)/F1525,"")</f>
        <v/>
      </c>
      <c r="O1531" s="120" t="str">
        <f>IFERROR((G1526+H1526+G1528+H1528+G1530+H1530+O1532)/(G1525+H1525),"")</f>
        <v/>
      </c>
      <c r="P1531" s="120" t="str">
        <f>IFERROR((I1526+I1528+I1530+P1532)/I1525,"")</f>
        <v/>
      </c>
    </row>
    <row r="1532" spans="13:18" x14ac:dyDescent="0.35">
      <c r="M1532" s="47">
        <f>SUMIF(Working!$A:$A,$A1525,Working!AF:AF)-SUMIF(Working!$A:$A,$A1525,Working!P:P)</f>
        <v>0</v>
      </c>
      <c r="N1532" s="50">
        <f>SUMIF(Working!$A:$A,$A1525,Working!AG:AG)-SUMIF(Working!$A:$A,$A1525,Working!S:S)</f>
        <v>0</v>
      </c>
      <c r="O1532" s="50">
        <f>SUMIF(Working!$A:$A,$A1525,Working!AH:AH)-SUMIF(Working!$A:$A,$A1525,Working!R:R)</f>
        <v>0</v>
      </c>
      <c r="P1532" s="50">
        <f>SUMIF(Working!$A:$A,$A1525,Working!AI:AI)-SUMIF(Working!$A:$A,$A1525,Working!Q:Q)</f>
        <v>0</v>
      </c>
    </row>
    <row r="1533" spans="13:18" x14ac:dyDescent="0.35">
      <c r="M1533" s="138"/>
      <c r="N1533" s="123"/>
      <c r="O1533" s="123"/>
      <c r="P1533" s="123"/>
      <c r="Q1533" s="123"/>
      <c r="R1533" s="123"/>
    </row>
    <row r="1535" spans="13:18" x14ac:dyDescent="0.35">
      <c r="M1535" s="47" t="e">
        <f>(D1535+E1535)*Q1535</f>
        <v>#DIV/0!</v>
      </c>
      <c r="N1535" s="112" t="e">
        <f>F1535*Q1535</f>
        <v>#DIV/0!</v>
      </c>
      <c r="O1535" s="112" t="e">
        <f>(G1535+H1535)*Q1535</f>
        <v>#DIV/0!</v>
      </c>
      <c r="P1535" s="112" t="e">
        <f>I1535*Q1535</f>
        <v>#DIV/0!</v>
      </c>
      <c r="Q1535" s="14" t="e">
        <f>(J1536+J1538+J1540+R1535)/J1535</f>
        <v>#DIV/0!</v>
      </c>
      <c r="R1535" s="14">
        <v>20</v>
      </c>
    </row>
    <row r="1536" spans="13:18" x14ac:dyDescent="0.35">
      <c r="M1536" s="47" t="e">
        <f>M1535-(D1536+E1536+D1538+E1538+D1540+E1540)</f>
        <v>#DIV/0!</v>
      </c>
      <c r="N1536" s="112" t="e">
        <f>N1535-(F1536+F1538+F1540)</f>
        <v>#DIV/0!</v>
      </c>
      <c r="O1536" s="112" t="e">
        <f>O1535-(G1536+H1536+G1538+H1538+G1540+H1540)</f>
        <v>#DIV/0!</v>
      </c>
      <c r="P1536" s="112" t="e">
        <f>P1535-(I1536+I1538+I1540)</f>
        <v>#DIV/0!</v>
      </c>
      <c r="Q1536" s="14"/>
      <c r="R1536" s="14"/>
    </row>
    <row r="1538" spans="13:18" x14ac:dyDescent="0.35">
      <c r="M1538" s="49" t="str">
        <f>IFERROR((D1536+E1536+D1538+E1538+D1540+E1540+M1539)/(D1535+E1535),"")</f>
        <v/>
      </c>
      <c r="N1538" s="120" t="str">
        <f>IFERROR((F1536+F1538+F1540+N1539)/F1535,"")</f>
        <v/>
      </c>
      <c r="O1538" s="120" t="str">
        <f>IFERROR((G1536+H1536+G1538+H1538+G1540+H1540+O1539)/(G1535+H1535),"")</f>
        <v/>
      </c>
      <c r="P1538" s="120" t="str">
        <f>IFERROR((I1536+I1538+I1540+P1539)/I1535,"")</f>
        <v/>
      </c>
    </row>
    <row r="1539" spans="13:18" x14ac:dyDescent="0.35">
      <c r="M1539" s="47"/>
      <c r="N1539" s="110"/>
      <c r="O1539" s="110"/>
      <c r="P1539" s="110"/>
    </row>
    <row r="1541" spans="13:18" x14ac:dyDescent="0.35">
      <c r="M1541" s="49" t="str">
        <f>IFERROR((D1536+E1536+D1538+E1538+D1540+E1540+M1542)/(D1535+E1535),"")</f>
        <v/>
      </c>
      <c r="N1541" s="120" t="str">
        <f>IFERROR((F1536+F1538+F1540+N1542)/F1535,"")</f>
        <v/>
      </c>
      <c r="O1541" s="120" t="str">
        <f>IFERROR((G1536+H1536+G1538+H1538+G1540+H1540+O1542)/(G1535+H1535),"")</f>
        <v/>
      </c>
      <c r="P1541" s="120" t="str">
        <f>IFERROR((I1536+I1538+I1540+P1542)/I1535,"")</f>
        <v/>
      </c>
    </row>
    <row r="1542" spans="13:18" x14ac:dyDescent="0.35">
      <c r="M1542" s="47">
        <f>SUMIF(Working!$A:$A,$A1535,Working!AF:AF)-SUMIF(Working!$A:$A,$A1535,Working!P:P)</f>
        <v>0</v>
      </c>
      <c r="N1542" s="50">
        <f>SUMIF(Working!$A:$A,$A1535,Working!AG:AG)-SUMIF(Working!$A:$A,$A1535,Working!S:S)</f>
        <v>0</v>
      </c>
      <c r="O1542" s="50">
        <f>SUMIF(Working!$A:$A,$A1535,Working!AH:AH)-SUMIF(Working!$A:$A,$A1535,Working!R:R)</f>
        <v>0</v>
      </c>
      <c r="P1542" s="50">
        <f>SUMIF(Working!$A:$A,$A1535,Working!AI:AI)-SUMIF(Working!$A:$A,$A1535,Working!Q:Q)</f>
        <v>0</v>
      </c>
    </row>
    <row r="1543" spans="13:18" x14ac:dyDescent="0.35">
      <c r="M1543" s="138"/>
      <c r="N1543" s="123"/>
      <c r="O1543" s="123"/>
      <c r="P1543" s="123"/>
      <c r="Q1543" s="123"/>
      <c r="R1543" s="123"/>
    </row>
    <row r="1545" spans="13:18" x14ac:dyDescent="0.35">
      <c r="M1545" s="47" t="e">
        <f>(D1545+E1545)*Q1545</f>
        <v>#DIV/0!</v>
      </c>
      <c r="N1545" s="112" t="e">
        <f>F1545*Q1545</f>
        <v>#DIV/0!</v>
      </c>
      <c r="O1545" s="112" t="e">
        <f>(G1545+H1545)*Q1545</f>
        <v>#DIV/0!</v>
      </c>
      <c r="P1545" s="112" t="e">
        <f>I1545*Q1545</f>
        <v>#DIV/0!</v>
      </c>
      <c r="Q1545" s="14" t="e">
        <f>(J1546+J1548+J1550+R1545)/J1545</f>
        <v>#DIV/0!</v>
      </c>
      <c r="R1545" s="14">
        <v>20</v>
      </c>
    </row>
    <row r="1546" spans="13:18" x14ac:dyDescent="0.35">
      <c r="M1546" s="47" t="e">
        <f>M1545-(D1546+E1546+D1548+E1548+D1550+E1550)</f>
        <v>#DIV/0!</v>
      </c>
      <c r="N1546" s="112" t="e">
        <f>N1545-(F1546+F1548+F1550)</f>
        <v>#DIV/0!</v>
      </c>
      <c r="O1546" s="112" t="e">
        <f>O1545-(G1546+H1546+G1548+H1548+G1550+H1550)</f>
        <v>#DIV/0!</v>
      </c>
      <c r="P1546" s="112" t="e">
        <f>P1545-(I1546+I1548+I1550)</f>
        <v>#DIV/0!</v>
      </c>
      <c r="Q1546" s="14"/>
      <c r="R1546" s="14"/>
    </row>
    <row r="1548" spans="13:18" x14ac:dyDescent="0.35">
      <c r="M1548" s="49" t="str">
        <f>IFERROR((D1546+E1546+D1548+E1548+D1550+E1550+M1549)/(D1545+E1545),"")</f>
        <v/>
      </c>
      <c r="N1548" s="120" t="str">
        <f>IFERROR((F1546+F1548+F1550+N1549)/F1545,"")</f>
        <v/>
      </c>
      <c r="O1548" s="120" t="str">
        <f>IFERROR((G1546+H1546+G1548+H1548+G1550+H1550+O1549)/(G1545+H1545),"")</f>
        <v/>
      </c>
      <c r="P1548" s="120" t="str">
        <f>IFERROR((I1546+I1548+I1550+P1549)/I1545,"")</f>
        <v/>
      </c>
    </row>
    <row r="1549" spans="13:18" x14ac:dyDescent="0.35">
      <c r="M1549" s="47"/>
      <c r="N1549" s="110"/>
      <c r="O1549" s="110"/>
      <c r="P1549" s="110"/>
    </row>
    <row r="1551" spans="13:18" x14ac:dyDescent="0.35">
      <c r="M1551" s="49" t="str">
        <f>IFERROR((D1546+E1546+D1548+E1548+D1550+E1550+M1552)/(D1545+E1545),"")</f>
        <v/>
      </c>
      <c r="N1551" s="120" t="str">
        <f>IFERROR((F1546+F1548+F1550+N1552)/F1545,"")</f>
        <v/>
      </c>
      <c r="O1551" s="120" t="str">
        <f>IFERROR((G1546+H1546+G1548+H1548+G1550+H1550+O1552)/(G1545+H1545),"")</f>
        <v/>
      </c>
      <c r="P1551" s="120" t="str">
        <f>IFERROR((I1546+I1548+I1550+P1552)/I1545,"")</f>
        <v/>
      </c>
    </row>
    <row r="1552" spans="13:18" x14ac:dyDescent="0.35">
      <c r="M1552" s="47">
        <f>SUMIF(Working!$A:$A,$A1545,Working!AF:AF)-SUMIF(Working!$A:$A,$A1545,Working!P:P)</f>
        <v>0</v>
      </c>
      <c r="N1552" s="50">
        <f>SUMIF(Working!$A:$A,$A1545,Working!AG:AG)-SUMIF(Working!$A:$A,$A1545,Working!S:S)</f>
        <v>0</v>
      </c>
      <c r="O1552" s="50">
        <f>SUMIF(Working!$A:$A,$A1545,Working!AH:AH)-SUMIF(Working!$A:$A,$A1545,Working!R:R)</f>
        <v>0</v>
      </c>
      <c r="P1552" s="50">
        <f>SUMIF(Working!$A:$A,$A1545,Working!AI:AI)-SUMIF(Working!$A:$A,$A1545,Working!Q:Q)</f>
        <v>0</v>
      </c>
    </row>
    <row r="1553" spans="13:18" x14ac:dyDescent="0.35">
      <c r="M1553" s="138"/>
      <c r="N1553" s="123"/>
      <c r="O1553" s="123"/>
      <c r="P1553" s="123"/>
      <c r="Q1553" s="123"/>
      <c r="R1553" s="123"/>
    </row>
    <row r="1555" spans="13:18" x14ac:dyDescent="0.35">
      <c r="M1555" s="47" t="e">
        <f>(D1555+E1555)*Q1555</f>
        <v>#DIV/0!</v>
      </c>
      <c r="N1555" s="112" t="e">
        <f>F1555*Q1555</f>
        <v>#DIV/0!</v>
      </c>
      <c r="O1555" s="112" t="e">
        <f>(G1555+H1555)*Q1555</f>
        <v>#DIV/0!</v>
      </c>
      <c r="P1555" s="112" t="e">
        <f>I1555*Q1555</f>
        <v>#DIV/0!</v>
      </c>
      <c r="Q1555" s="14" t="e">
        <f>(J1556+J1558+J1560+R1555)/J1555</f>
        <v>#DIV/0!</v>
      </c>
      <c r="R1555" s="14">
        <v>20</v>
      </c>
    </row>
    <row r="1556" spans="13:18" x14ac:dyDescent="0.35">
      <c r="M1556" s="47" t="e">
        <f>M1555-(D1556+E1556+D1558+E1558+D1560+E1560)</f>
        <v>#DIV/0!</v>
      </c>
      <c r="N1556" s="112" t="e">
        <f>N1555-(F1556+F1558+F1560)</f>
        <v>#DIV/0!</v>
      </c>
      <c r="O1556" s="112" t="e">
        <f>O1555-(G1556+H1556+G1558+H1558+G1560+H1560)</f>
        <v>#DIV/0!</v>
      </c>
      <c r="P1556" s="112" t="e">
        <f>P1555-(I1556+I1558+I1560)</f>
        <v>#DIV/0!</v>
      </c>
      <c r="Q1556" s="14"/>
      <c r="R1556" s="14"/>
    </row>
    <row r="1558" spans="13:18" x14ac:dyDescent="0.35">
      <c r="M1558" s="49" t="str">
        <f>IFERROR((D1556+E1556+D1558+E1558+D1560+E1560+M1559)/(D1555+E1555),"")</f>
        <v/>
      </c>
      <c r="N1558" s="120" t="str">
        <f>IFERROR((F1556+F1558+F1560+N1559)/F1555,"")</f>
        <v/>
      </c>
      <c r="O1558" s="120" t="str">
        <f>IFERROR((G1556+H1556+G1558+H1558+G1560+H1560+O1559)/(G1555+H1555),"")</f>
        <v/>
      </c>
      <c r="P1558" s="120" t="str">
        <f>IFERROR((I1556+I1558+I1560+P1559)/I1555,"")</f>
        <v/>
      </c>
    </row>
    <row r="1559" spans="13:18" x14ac:dyDescent="0.35">
      <c r="M1559" s="47"/>
      <c r="N1559" s="110"/>
      <c r="O1559" s="110"/>
      <c r="P1559" s="110"/>
    </row>
    <row r="1561" spans="13:18" x14ac:dyDescent="0.35">
      <c r="M1561" s="49" t="str">
        <f>IFERROR((D1556+E1556+D1558+E1558+D1560+E1560+M1562)/(D1555+E1555),"")</f>
        <v/>
      </c>
      <c r="N1561" s="120" t="str">
        <f>IFERROR((F1556+F1558+F1560+N1562)/F1555,"")</f>
        <v/>
      </c>
      <c r="O1561" s="120" t="str">
        <f>IFERROR((G1556+H1556+G1558+H1558+G1560+H1560+O1562)/(G1555+H1555),"")</f>
        <v/>
      </c>
      <c r="P1561" s="120" t="str">
        <f>IFERROR((I1556+I1558+I1560+P1562)/I1555,"")</f>
        <v/>
      </c>
    </row>
    <row r="1562" spans="13:18" x14ac:dyDescent="0.35">
      <c r="M1562" s="47">
        <f>SUMIF(Working!$A:$A,$A1555,Working!AF:AF)-SUMIF(Working!$A:$A,$A1555,Working!P:P)</f>
        <v>0</v>
      </c>
      <c r="N1562" s="50">
        <f>SUMIF(Working!$A:$A,$A1555,Working!AG:AG)-SUMIF(Working!$A:$A,$A1555,Working!S:S)</f>
        <v>0</v>
      </c>
      <c r="O1562" s="50">
        <f>SUMIF(Working!$A:$A,$A1555,Working!AH:AH)-SUMIF(Working!$A:$A,$A1555,Working!R:R)</f>
        <v>0</v>
      </c>
      <c r="P1562" s="50">
        <f>SUMIF(Working!$A:$A,$A1555,Working!AI:AI)-SUMIF(Working!$A:$A,$A1555,Working!Q:Q)</f>
        <v>0</v>
      </c>
    </row>
    <row r="1563" spans="13:18" x14ac:dyDescent="0.35">
      <c r="M1563" s="138"/>
      <c r="N1563" s="123"/>
      <c r="O1563" s="123"/>
      <c r="P1563" s="123"/>
      <c r="Q1563" s="123"/>
      <c r="R1563" s="123"/>
    </row>
    <row r="1565" spans="13:18" x14ac:dyDescent="0.35">
      <c r="M1565" s="47" t="e">
        <f>(D1565+E1565)*Q1565</f>
        <v>#DIV/0!</v>
      </c>
      <c r="N1565" s="112" t="e">
        <f>F1565*Q1565</f>
        <v>#DIV/0!</v>
      </c>
      <c r="O1565" s="112" t="e">
        <f>(G1565+H1565)*Q1565</f>
        <v>#DIV/0!</v>
      </c>
      <c r="P1565" s="112" t="e">
        <f>I1565*Q1565</f>
        <v>#DIV/0!</v>
      </c>
      <c r="Q1565" s="14" t="e">
        <f>(J1566+J1568+J1570+R1565)/J1565</f>
        <v>#DIV/0!</v>
      </c>
      <c r="R1565" s="14">
        <v>20</v>
      </c>
    </row>
    <row r="1566" spans="13:18" x14ac:dyDescent="0.35">
      <c r="M1566" s="47" t="e">
        <f>M1565-(D1566+E1566+D1568+E1568+D1570+E1570)</f>
        <v>#DIV/0!</v>
      </c>
      <c r="N1566" s="112" t="e">
        <f>N1565-(F1566+F1568+F1570)</f>
        <v>#DIV/0!</v>
      </c>
      <c r="O1566" s="112" t="e">
        <f>O1565-(G1566+H1566+G1568+H1568+G1570+H1570)</f>
        <v>#DIV/0!</v>
      </c>
      <c r="P1566" s="112" t="e">
        <f>P1565-(I1566+I1568+I1570)</f>
        <v>#DIV/0!</v>
      </c>
      <c r="Q1566" s="14"/>
      <c r="R1566" s="14"/>
    </row>
    <row r="1568" spans="13:18" x14ac:dyDescent="0.35">
      <c r="M1568" s="49" t="str">
        <f>IFERROR((D1566+E1566+D1568+E1568+D1570+E1570+M1569)/(D1565+E1565),"")</f>
        <v/>
      </c>
      <c r="N1568" s="120" t="str">
        <f>IFERROR((F1566+F1568+F1570+N1569)/F1565,"")</f>
        <v/>
      </c>
      <c r="O1568" s="120" t="str">
        <f>IFERROR((G1566+H1566+G1568+H1568+G1570+H1570+O1569)/(G1565+H1565),"")</f>
        <v/>
      </c>
      <c r="P1568" s="120" t="str">
        <f>IFERROR((I1566+I1568+I1570+P1569)/I1565,"")</f>
        <v/>
      </c>
    </row>
    <row r="1569" spans="13:18" x14ac:dyDescent="0.35">
      <c r="M1569" s="47"/>
      <c r="N1569" s="110"/>
      <c r="O1569" s="110"/>
      <c r="P1569" s="110"/>
    </row>
    <row r="1571" spans="13:18" x14ac:dyDescent="0.35">
      <c r="M1571" s="49" t="str">
        <f>IFERROR((D1566+E1566+D1568+E1568+D1570+E1570+M1572)/(D1565+E1565),"")</f>
        <v/>
      </c>
      <c r="N1571" s="120" t="str">
        <f>IFERROR((F1566+F1568+F1570+N1572)/F1565,"")</f>
        <v/>
      </c>
      <c r="O1571" s="120" t="str">
        <f>IFERROR((G1566+H1566+G1568+H1568+G1570+H1570+O1572)/(G1565+H1565),"")</f>
        <v/>
      </c>
      <c r="P1571" s="120" t="str">
        <f>IFERROR((I1566+I1568+I1570+P1572)/I1565,"")</f>
        <v/>
      </c>
    </row>
    <row r="1572" spans="13:18" x14ac:dyDescent="0.35">
      <c r="M1572" s="47">
        <f>SUMIF(Working!$A:$A,$A1565,Working!AF:AF)-SUMIF(Working!$A:$A,$A1565,Working!P:P)</f>
        <v>0</v>
      </c>
      <c r="N1572" s="50">
        <f>SUMIF(Working!$A:$A,$A1565,Working!AG:AG)-SUMIF(Working!$A:$A,$A1565,Working!S:S)</f>
        <v>0</v>
      </c>
      <c r="O1572" s="50">
        <f>SUMIF(Working!$A:$A,$A1565,Working!AH:AH)-SUMIF(Working!$A:$A,$A1565,Working!R:R)</f>
        <v>0</v>
      </c>
      <c r="P1572" s="50">
        <f>SUMIF(Working!$A:$A,$A1565,Working!AI:AI)-SUMIF(Working!$A:$A,$A1565,Working!Q:Q)</f>
        <v>0</v>
      </c>
    </row>
    <row r="1573" spans="13:18" x14ac:dyDescent="0.35">
      <c r="M1573" s="138"/>
      <c r="N1573" s="123"/>
      <c r="O1573" s="123"/>
      <c r="P1573" s="123"/>
      <c r="Q1573" s="123"/>
      <c r="R1573" s="123"/>
    </row>
    <row r="1575" spans="13:18" x14ac:dyDescent="0.35">
      <c r="M1575" s="47" t="e">
        <f>(D1575+E1575)*Q1575</f>
        <v>#DIV/0!</v>
      </c>
      <c r="N1575" s="112" t="e">
        <f>F1575*Q1575</f>
        <v>#DIV/0!</v>
      </c>
      <c r="O1575" s="112" t="e">
        <f>(G1575+H1575)*Q1575</f>
        <v>#DIV/0!</v>
      </c>
      <c r="P1575" s="112" t="e">
        <f>I1575*Q1575</f>
        <v>#DIV/0!</v>
      </c>
      <c r="Q1575" s="14" t="e">
        <f>(J1576+J1578+J1580+R1575)/J1575</f>
        <v>#DIV/0!</v>
      </c>
      <c r="R1575" s="14">
        <v>20</v>
      </c>
    </row>
    <row r="1576" spans="13:18" x14ac:dyDescent="0.35">
      <c r="M1576" s="47" t="e">
        <f>M1575-(D1576+E1576+D1578+E1578+D1580+E1580)</f>
        <v>#DIV/0!</v>
      </c>
      <c r="N1576" s="112" t="e">
        <f>N1575-(F1576+F1578+F1580)</f>
        <v>#DIV/0!</v>
      </c>
      <c r="O1576" s="112" t="e">
        <f>O1575-(G1576+H1576+G1578+H1578+G1580+H1580)</f>
        <v>#DIV/0!</v>
      </c>
      <c r="P1576" s="112" t="e">
        <f>P1575-(I1576+I1578+I1580)</f>
        <v>#DIV/0!</v>
      </c>
      <c r="Q1576" s="14"/>
      <c r="R1576" s="14"/>
    </row>
    <row r="1578" spans="13:18" x14ac:dyDescent="0.35">
      <c r="M1578" s="49" t="str">
        <f>IFERROR((D1576+E1576+D1578+E1578+D1580+E1580+M1579)/(D1575+E1575),"")</f>
        <v/>
      </c>
      <c r="N1578" s="120" t="str">
        <f>IFERROR((F1576+F1578+F1580+N1579)/F1575,"")</f>
        <v/>
      </c>
      <c r="O1578" s="120" t="str">
        <f>IFERROR((G1576+H1576+G1578+H1578+G1580+H1580+O1579)/(G1575+H1575),"")</f>
        <v/>
      </c>
      <c r="P1578" s="120" t="str">
        <f>IFERROR((I1576+I1578+I1580+P1579)/I1575,"")</f>
        <v/>
      </c>
    </row>
    <row r="1579" spans="13:18" x14ac:dyDescent="0.35">
      <c r="M1579" s="47"/>
      <c r="N1579" s="110"/>
      <c r="O1579" s="110"/>
      <c r="P1579" s="110"/>
    </row>
    <row r="1581" spans="13:18" x14ac:dyDescent="0.35">
      <c r="M1581" s="49" t="str">
        <f>IFERROR((D1576+E1576+D1578+E1578+D1580+E1580+M1582)/(D1575+E1575),"")</f>
        <v/>
      </c>
      <c r="N1581" s="120" t="str">
        <f>IFERROR((F1576+F1578+F1580+N1582)/F1575,"")</f>
        <v/>
      </c>
      <c r="O1581" s="120" t="str">
        <f>IFERROR((G1576+H1576+G1578+H1578+G1580+H1580+O1582)/(G1575+H1575),"")</f>
        <v/>
      </c>
      <c r="P1581" s="120" t="str">
        <f>IFERROR((I1576+I1578+I1580+P1582)/I1575,"")</f>
        <v/>
      </c>
    </row>
    <row r="1582" spans="13:18" x14ac:dyDescent="0.35">
      <c r="M1582" s="47">
        <f>SUMIF(Working!$A:$A,$A1575,Working!AF:AF)-SUMIF(Working!$A:$A,$A1575,Working!P:P)</f>
        <v>0</v>
      </c>
      <c r="N1582" s="50">
        <f>SUMIF(Working!$A:$A,$A1575,Working!AG:AG)-SUMIF(Working!$A:$A,$A1575,Working!S:S)</f>
        <v>0</v>
      </c>
      <c r="O1582" s="50">
        <f>SUMIF(Working!$A:$A,$A1575,Working!AH:AH)-SUMIF(Working!$A:$A,$A1575,Working!R:R)</f>
        <v>0</v>
      </c>
      <c r="P1582" s="50">
        <f>SUMIF(Working!$A:$A,$A1575,Working!AI:AI)-SUMIF(Working!$A:$A,$A1575,Working!Q:Q)</f>
        <v>0</v>
      </c>
    </row>
    <row r="1583" spans="13:18" x14ac:dyDescent="0.35">
      <c r="M1583" s="138"/>
      <c r="N1583" s="123"/>
      <c r="O1583" s="123"/>
      <c r="P1583" s="123"/>
      <c r="Q1583" s="123"/>
      <c r="R1583" s="123"/>
    </row>
    <row r="1585" spans="13:18" x14ac:dyDescent="0.35">
      <c r="M1585" s="47" t="e">
        <f>(D1585+E1585)*Q1585</f>
        <v>#DIV/0!</v>
      </c>
      <c r="N1585" s="112" t="e">
        <f>F1585*Q1585</f>
        <v>#DIV/0!</v>
      </c>
      <c r="O1585" s="112" t="e">
        <f>(G1585+H1585)*Q1585</f>
        <v>#DIV/0!</v>
      </c>
      <c r="P1585" s="112" t="e">
        <f>I1585*Q1585</f>
        <v>#DIV/0!</v>
      </c>
      <c r="Q1585" s="14" t="e">
        <f>(J1586+J1588+J1590+R1585)/J1585</f>
        <v>#DIV/0!</v>
      </c>
      <c r="R1585" s="14">
        <v>20</v>
      </c>
    </row>
    <row r="1586" spans="13:18" x14ac:dyDescent="0.35">
      <c r="M1586" s="47" t="e">
        <f>M1585-(D1586+E1586+D1588+E1588+D1590+E1590)</f>
        <v>#DIV/0!</v>
      </c>
      <c r="N1586" s="112" t="e">
        <f>N1585-(F1586+F1588+F1590)</f>
        <v>#DIV/0!</v>
      </c>
      <c r="O1586" s="112" t="e">
        <f>O1585-(G1586+H1586+G1588+H1588+G1590+H1590)</f>
        <v>#DIV/0!</v>
      </c>
      <c r="P1586" s="112" t="e">
        <f>P1585-(I1586+I1588+I1590)</f>
        <v>#DIV/0!</v>
      </c>
      <c r="Q1586" s="14"/>
      <c r="R1586" s="14"/>
    </row>
    <row r="1588" spans="13:18" x14ac:dyDescent="0.35">
      <c r="M1588" s="49" t="str">
        <f>IFERROR((D1586+E1586+D1588+E1588+D1590+E1590+M1589)/(D1585+E1585),"")</f>
        <v/>
      </c>
      <c r="N1588" s="120" t="str">
        <f>IFERROR((F1586+F1588+F1590+N1589)/F1585,"")</f>
        <v/>
      </c>
      <c r="O1588" s="120" t="str">
        <f>IFERROR((G1586+H1586+G1588+H1588+G1590+H1590+O1589)/(G1585+H1585),"")</f>
        <v/>
      </c>
      <c r="P1588" s="120" t="str">
        <f>IFERROR((I1586+I1588+I1590+P1589)/I1585,"")</f>
        <v/>
      </c>
    </row>
    <row r="1589" spans="13:18" x14ac:dyDescent="0.35">
      <c r="M1589" s="47"/>
      <c r="N1589" s="110"/>
      <c r="O1589" s="110"/>
      <c r="P1589" s="110"/>
    </row>
    <row r="1591" spans="13:18" x14ac:dyDescent="0.35">
      <c r="M1591" s="49" t="str">
        <f>IFERROR((D1586+E1586+D1588+E1588+D1590+E1590+M1592)/(D1585+E1585),"")</f>
        <v/>
      </c>
      <c r="N1591" s="120" t="str">
        <f>IFERROR((F1586+F1588+F1590+N1592)/F1585,"")</f>
        <v/>
      </c>
      <c r="O1591" s="120" t="str">
        <f>IFERROR((G1586+H1586+G1588+H1588+G1590+H1590+O1592)/(G1585+H1585),"")</f>
        <v/>
      </c>
      <c r="P1591" s="120" t="str">
        <f>IFERROR((I1586+I1588+I1590+P1592)/I1585,"")</f>
        <v/>
      </c>
    </row>
    <row r="1592" spans="13:18" x14ac:dyDescent="0.35">
      <c r="M1592" s="47">
        <f>SUMIF(Working!$A:$A,$A1585,Working!AF:AF)-SUMIF(Working!$A:$A,$A1585,Working!P:P)</f>
        <v>0</v>
      </c>
      <c r="N1592" s="50">
        <f>SUMIF(Working!$A:$A,$A1585,Working!AG:AG)-SUMIF(Working!$A:$A,$A1585,Working!S:S)</f>
        <v>0</v>
      </c>
      <c r="O1592" s="50">
        <f>SUMIF(Working!$A:$A,$A1585,Working!AH:AH)-SUMIF(Working!$A:$A,$A1585,Working!R:R)</f>
        <v>0</v>
      </c>
      <c r="P1592" s="50">
        <f>SUMIF(Working!$A:$A,$A1585,Working!AI:AI)-SUMIF(Working!$A:$A,$A1585,Working!Q:Q)</f>
        <v>0</v>
      </c>
    </row>
    <row r="1593" spans="13:18" x14ac:dyDescent="0.35">
      <c r="M1593" s="138"/>
      <c r="N1593" s="123"/>
      <c r="O1593" s="123"/>
      <c r="P1593" s="123"/>
      <c r="Q1593" s="123"/>
      <c r="R1593" s="123"/>
    </row>
    <row r="1595" spans="13:18" x14ac:dyDescent="0.35">
      <c r="M1595" s="47" t="e">
        <f>(D1595+E1595)*Q1595</f>
        <v>#DIV/0!</v>
      </c>
      <c r="N1595" s="112" t="e">
        <f>F1595*Q1595</f>
        <v>#DIV/0!</v>
      </c>
      <c r="O1595" s="112" t="e">
        <f>(G1595+H1595)*Q1595</f>
        <v>#DIV/0!</v>
      </c>
      <c r="P1595" s="112" t="e">
        <f>I1595*Q1595</f>
        <v>#DIV/0!</v>
      </c>
      <c r="Q1595" s="14" t="e">
        <f>(J1596+J1598+J1600+R1595)/J1595</f>
        <v>#DIV/0!</v>
      </c>
      <c r="R1595" s="14">
        <v>20</v>
      </c>
    </row>
    <row r="1596" spans="13:18" x14ac:dyDescent="0.35">
      <c r="M1596" s="47" t="e">
        <f>M1595-(D1596+E1596+D1598+E1598+D1600+E1600)</f>
        <v>#DIV/0!</v>
      </c>
      <c r="N1596" s="112" t="e">
        <f>N1595-(F1596+F1598+F1600)</f>
        <v>#DIV/0!</v>
      </c>
      <c r="O1596" s="112" t="e">
        <f>O1595-(G1596+H1596+G1598+H1598+G1600+H1600)</f>
        <v>#DIV/0!</v>
      </c>
      <c r="P1596" s="112" t="e">
        <f>P1595-(I1596+I1598+I1600)</f>
        <v>#DIV/0!</v>
      </c>
      <c r="Q1596" s="14"/>
      <c r="R1596" s="14"/>
    </row>
    <row r="1598" spans="13:18" x14ac:dyDescent="0.35">
      <c r="M1598" s="49" t="str">
        <f>IFERROR((D1596+E1596+D1598+E1598+D1600+E1600+M1599)/(D1595+E1595),"")</f>
        <v/>
      </c>
      <c r="N1598" s="120" t="str">
        <f>IFERROR((F1596+F1598+F1600+N1599)/F1595,"")</f>
        <v/>
      </c>
      <c r="O1598" s="120" t="str">
        <f>IFERROR((G1596+H1596+G1598+H1598+G1600+H1600+O1599)/(G1595+H1595),"")</f>
        <v/>
      </c>
      <c r="P1598" s="120" t="str">
        <f>IFERROR((I1596+I1598+I1600+P1599)/I1595,"")</f>
        <v/>
      </c>
    </row>
    <row r="1599" spans="13:18" x14ac:dyDescent="0.35">
      <c r="M1599" s="47"/>
      <c r="N1599" s="110"/>
      <c r="O1599" s="110"/>
      <c r="P1599" s="110"/>
    </row>
    <row r="1601" spans="13:18" x14ac:dyDescent="0.35">
      <c r="M1601" s="49" t="str">
        <f>IFERROR((D1596+E1596+D1598+E1598+D1600+E1600+M1602)/(D1595+E1595),"")</f>
        <v/>
      </c>
      <c r="N1601" s="120" t="str">
        <f>IFERROR((F1596+F1598+F1600+N1602)/F1595,"")</f>
        <v/>
      </c>
      <c r="O1601" s="120" t="str">
        <f>IFERROR((G1596+H1596+G1598+H1598+G1600+H1600+O1602)/(G1595+H1595),"")</f>
        <v/>
      </c>
      <c r="P1601" s="120" t="str">
        <f>IFERROR((I1596+I1598+I1600+P1602)/I1595,"")</f>
        <v/>
      </c>
    </row>
    <row r="1602" spans="13:18" x14ac:dyDescent="0.35">
      <c r="M1602" s="47">
        <f>SUMIF(Working!$A:$A,$A1595,Working!AF:AF)-SUMIF(Working!$A:$A,$A1595,Working!P:P)</f>
        <v>0</v>
      </c>
      <c r="N1602" s="50">
        <f>SUMIF(Working!$A:$A,$A1595,Working!AG:AG)-SUMIF(Working!$A:$A,$A1595,Working!S:S)</f>
        <v>0</v>
      </c>
      <c r="O1602" s="50">
        <f>SUMIF(Working!$A:$A,$A1595,Working!AH:AH)-SUMIF(Working!$A:$A,$A1595,Working!R:R)</f>
        <v>0</v>
      </c>
      <c r="P1602" s="50">
        <f>SUMIF(Working!$A:$A,$A1595,Working!AI:AI)-SUMIF(Working!$A:$A,$A1595,Working!Q:Q)</f>
        <v>0</v>
      </c>
    </row>
    <row r="1603" spans="13:18" x14ac:dyDescent="0.35">
      <c r="M1603" s="138"/>
      <c r="N1603" s="123"/>
      <c r="O1603" s="123"/>
      <c r="P1603" s="123"/>
      <c r="Q1603" s="123"/>
      <c r="R1603" s="123"/>
    </row>
    <row r="1605" spans="13:18" x14ac:dyDescent="0.35">
      <c r="M1605" s="47" t="e">
        <f>(D1605+E1605)*Q1605</f>
        <v>#DIV/0!</v>
      </c>
      <c r="N1605" s="112" t="e">
        <f>F1605*Q1605</f>
        <v>#DIV/0!</v>
      </c>
      <c r="O1605" s="112" t="e">
        <f>(G1605+H1605)*Q1605</f>
        <v>#DIV/0!</v>
      </c>
      <c r="P1605" s="112" t="e">
        <f>I1605*Q1605</f>
        <v>#DIV/0!</v>
      </c>
      <c r="Q1605" s="14" t="e">
        <f>(J1606+J1608+J1610+R1605)/J1605</f>
        <v>#DIV/0!</v>
      </c>
      <c r="R1605" s="14">
        <v>20</v>
      </c>
    </row>
    <row r="1606" spans="13:18" x14ac:dyDescent="0.35">
      <c r="M1606" s="47" t="e">
        <f>M1605-(D1606+E1606+D1608+E1608+D1610+E1610)</f>
        <v>#DIV/0!</v>
      </c>
      <c r="N1606" s="112" t="e">
        <f>N1605-(F1606+F1608+F1610)</f>
        <v>#DIV/0!</v>
      </c>
      <c r="O1606" s="112" t="e">
        <f>O1605-(G1606+H1606+G1608+H1608+G1610+H1610)</f>
        <v>#DIV/0!</v>
      </c>
      <c r="P1606" s="112" t="e">
        <f>P1605-(I1606+I1608+I1610)</f>
        <v>#DIV/0!</v>
      </c>
      <c r="Q1606" s="14"/>
      <c r="R1606" s="14"/>
    </row>
    <row r="1608" spans="13:18" x14ac:dyDescent="0.35">
      <c r="M1608" s="49" t="str">
        <f>IFERROR((D1606+E1606+D1608+E1608+D1610+E1610+M1609)/(D1605+E1605),"")</f>
        <v/>
      </c>
      <c r="N1608" s="120" t="str">
        <f>IFERROR((F1606+F1608+F1610+N1609)/F1605,"")</f>
        <v/>
      </c>
      <c r="O1608" s="120" t="str">
        <f>IFERROR((G1606+H1606+G1608+H1608+G1610+H1610+O1609)/(G1605+H1605),"")</f>
        <v/>
      </c>
      <c r="P1608" s="120" t="str">
        <f>IFERROR((I1606+I1608+I1610+P1609)/I1605,"")</f>
        <v/>
      </c>
    </row>
    <row r="1609" spans="13:18" x14ac:dyDescent="0.35">
      <c r="M1609" s="47"/>
      <c r="N1609" s="110"/>
      <c r="O1609" s="110"/>
      <c r="P1609" s="110"/>
    </row>
    <row r="1611" spans="13:18" x14ac:dyDescent="0.35">
      <c r="M1611" s="49" t="str">
        <f>IFERROR((D1606+E1606+D1608+E1608+D1610+E1610+M1612)/(D1605+E1605),"")</f>
        <v/>
      </c>
      <c r="N1611" s="120" t="str">
        <f>IFERROR((F1606+F1608+F1610+N1612)/F1605,"")</f>
        <v/>
      </c>
      <c r="O1611" s="120" t="str">
        <f>IFERROR((G1606+H1606+G1608+H1608+G1610+H1610+O1612)/(G1605+H1605),"")</f>
        <v/>
      </c>
      <c r="P1611" s="120" t="str">
        <f>IFERROR((I1606+I1608+I1610+P1612)/I1605,"")</f>
        <v/>
      </c>
    </row>
    <row r="1612" spans="13:18" x14ac:dyDescent="0.35">
      <c r="M1612" s="47">
        <f>SUMIF(Working!$A:$A,$A1605,Working!AF:AF)-SUMIF(Working!$A:$A,$A1605,Working!P:P)</f>
        <v>0</v>
      </c>
      <c r="N1612" s="50">
        <f>SUMIF(Working!$A:$A,$A1605,Working!AG:AG)-SUMIF(Working!$A:$A,$A1605,Working!S:S)</f>
        <v>0</v>
      </c>
      <c r="O1612" s="50">
        <f>SUMIF(Working!$A:$A,$A1605,Working!AH:AH)-SUMIF(Working!$A:$A,$A1605,Working!R:R)</f>
        <v>0</v>
      </c>
      <c r="P1612" s="50">
        <f>SUMIF(Working!$A:$A,$A1605,Working!AI:AI)-SUMIF(Working!$A:$A,$A1605,Working!Q:Q)</f>
        <v>0</v>
      </c>
    </row>
    <row r="1613" spans="13:18" x14ac:dyDescent="0.35">
      <c r="M1613" s="138"/>
      <c r="N1613" s="123"/>
      <c r="O1613" s="123"/>
      <c r="P1613" s="123"/>
      <c r="Q1613" s="123"/>
      <c r="R1613" s="123"/>
    </row>
    <row r="1615" spans="13:18" x14ac:dyDescent="0.35">
      <c r="M1615" s="47" t="e">
        <f>(D1615+E1615)*Q1615</f>
        <v>#DIV/0!</v>
      </c>
      <c r="N1615" s="112" t="e">
        <f>F1615*Q1615</f>
        <v>#DIV/0!</v>
      </c>
      <c r="O1615" s="112" t="e">
        <f>(G1615+H1615)*Q1615</f>
        <v>#DIV/0!</v>
      </c>
      <c r="P1615" s="112" t="e">
        <f>I1615*Q1615</f>
        <v>#DIV/0!</v>
      </c>
      <c r="Q1615" s="14" t="e">
        <f>(J1616+J1618+J1620+R1615)/J1615</f>
        <v>#DIV/0!</v>
      </c>
      <c r="R1615" s="14">
        <v>20</v>
      </c>
    </row>
    <row r="1616" spans="13:18" x14ac:dyDescent="0.35">
      <c r="M1616" s="47" t="e">
        <f>M1615-(D1616+E1616+D1618+E1618+D1620+E1620)</f>
        <v>#DIV/0!</v>
      </c>
      <c r="N1616" s="112" t="e">
        <f>N1615-(F1616+F1618+F1620)</f>
        <v>#DIV/0!</v>
      </c>
      <c r="O1616" s="112" t="e">
        <f>O1615-(G1616+H1616+G1618+H1618+G1620+H1620)</f>
        <v>#DIV/0!</v>
      </c>
      <c r="P1616" s="112" t="e">
        <f>P1615-(I1616+I1618+I1620)</f>
        <v>#DIV/0!</v>
      </c>
      <c r="Q1616" s="14"/>
      <c r="R1616" s="14"/>
    </row>
    <row r="1618" spans="13:18" x14ac:dyDescent="0.35">
      <c r="M1618" s="49" t="str">
        <f>IFERROR((D1616+E1616+D1618+E1618+D1620+E1620+M1619)/(D1615+E1615),"")</f>
        <v/>
      </c>
      <c r="N1618" s="120" t="str">
        <f>IFERROR((F1616+F1618+F1620+N1619)/F1615,"")</f>
        <v/>
      </c>
      <c r="O1618" s="120" t="str">
        <f>IFERROR((G1616+H1616+G1618+H1618+G1620+H1620+O1619)/(G1615+H1615),"")</f>
        <v/>
      </c>
      <c r="P1618" s="120" t="str">
        <f>IFERROR((I1616+I1618+I1620+P1619)/I1615,"")</f>
        <v/>
      </c>
    </row>
    <row r="1619" spans="13:18" x14ac:dyDescent="0.35">
      <c r="M1619" s="47"/>
      <c r="N1619" s="110"/>
      <c r="O1619" s="110"/>
      <c r="P1619" s="110"/>
    </row>
    <row r="1621" spans="13:18" x14ac:dyDescent="0.35">
      <c r="M1621" s="49" t="str">
        <f>IFERROR((D1616+E1616+D1618+E1618+D1620+E1620+M1622)/(D1615+E1615),"")</f>
        <v/>
      </c>
      <c r="N1621" s="120" t="str">
        <f>IFERROR((F1616+F1618+F1620+N1622)/F1615,"")</f>
        <v/>
      </c>
      <c r="O1621" s="120" t="str">
        <f>IFERROR((G1616+H1616+G1618+H1618+G1620+H1620+O1622)/(G1615+H1615),"")</f>
        <v/>
      </c>
      <c r="P1621" s="120" t="str">
        <f>IFERROR((I1616+I1618+I1620+P1622)/I1615,"")</f>
        <v/>
      </c>
    </row>
    <row r="1622" spans="13:18" x14ac:dyDescent="0.35">
      <c r="M1622" s="47">
        <f>SUMIF(Working!$A:$A,$A1615,Working!AF:AF)-SUMIF(Working!$A:$A,$A1615,Working!P:P)</f>
        <v>0</v>
      </c>
      <c r="N1622" s="50">
        <f>SUMIF(Working!$A:$A,$A1615,Working!AG:AG)-SUMIF(Working!$A:$A,$A1615,Working!S:S)</f>
        <v>0</v>
      </c>
      <c r="O1622" s="50">
        <f>SUMIF(Working!$A:$A,$A1615,Working!AH:AH)-SUMIF(Working!$A:$A,$A1615,Working!R:R)</f>
        <v>0</v>
      </c>
      <c r="P1622" s="50">
        <f>SUMIF(Working!$A:$A,$A1615,Working!AI:AI)-SUMIF(Working!$A:$A,$A1615,Working!Q:Q)</f>
        <v>0</v>
      </c>
    </row>
    <row r="1623" spans="13:18" x14ac:dyDescent="0.35">
      <c r="M1623" s="138"/>
      <c r="N1623" s="123"/>
      <c r="O1623" s="123"/>
      <c r="P1623" s="123"/>
      <c r="Q1623" s="123"/>
      <c r="R1623" s="123"/>
    </row>
    <row r="1625" spans="13:18" x14ac:dyDescent="0.35">
      <c r="M1625" s="47" t="e">
        <f>(D1625+E1625)*Q1625</f>
        <v>#DIV/0!</v>
      </c>
      <c r="N1625" s="112" t="e">
        <f>F1625*Q1625</f>
        <v>#DIV/0!</v>
      </c>
      <c r="O1625" s="112" t="e">
        <f>(G1625+H1625)*Q1625</f>
        <v>#DIV/0!</v>
      </c>
      <c r="P1625" s="112" t="e">
        <f>I1625*Q1625</f>
        <v>#DIV/0!</v>
      </c>
      <c r="Q1625" s="14" t="e">
        <f>(J1626+J1628+J1630+R1625)/J1625</f>
        <v>#DIV/0!</v>
      </c>
      <c r="R1625" s="14">
        <v>20</v>
      </c>
    </row>
    <row r="1626" spans="13:18" x14ac:dyDescent="0.35">
      <c r="M1626" s="47" t="e">
        <f>M1625-(D1626+E1626+D1628+E1628+D1630+E1630)</f>
        <v>#DIV/0!</v>
      </c>
      <c r="N1626" s="112" t="e">
        <f>N1625-(F1626+F1628+F1630)</f>
        <v>#DIV/0!</v>
      </c>
      <c r="O1626" s="112" t="e">
        <f>O1625-(G1626+H1626+G1628+H1628+G1630+H1630)</f>
        <v>#DIV/0!</v>
      </c>
      <c r="P1626" s="112" t="e">
        <f>P1625-(I1626+I1628+I1630)</f>
        <v>#DIV/0!</v>
      </c>
      <c r="Q1626" s="14"/>
      <c r="R1626" s="14"/>
    </row>
    <row r="1628" spans="13:18" x14ac:dyDescent="0.35">
      <c r="M1628" s="49" t="str">
        <f>IFERROR((D1626+E1626+D1628+E1628+D1630+E1630+M1629)/(D1625+E1625),"")</f>
        <v/>
      </c>
      <c r="N1628" s="120" t="str">
        <f>IFERROR((F1626+F1628+F1630+N1629)/F1625,"")</f>
        <v/>
      </c>
      <c r="O1628" s="120" t="str">
        <f>IFERROR((G1626+H1626+G1628+H1628+G1630+H1630+O1629)/(G1625+H1625),"")</f>
        <v/>
      </c>
      <c r="P1628" s="120" t="str">
        <f>IFERROR((I1626+I1628+I1630+P1629)/I1625,"")</f>
        <v/>
      </c>
    </row>
    <row r="1629" spans="13:18" x14ac:dyDescent="0.35">
      <c r="M1629" s="47"/>
      <c r="N1629" s="110"/>
      <c r="O1629" s="110"/>
      <c r="P1629" s="110"/>
    </row>
    <row r="1631" spans="13:18" x14ac:dyDescent="0.35">
      <c r="M1631" s="49" t="str">
        <f>IFERROR((D1626+E1626+D1628+E1628+D1630+E1630+M1632)/(D1625+E1625),"")</f>
        <v/>
      </c>
      <c r="N1631" s="120" t="str">
        <f>IFERROR((F1626+F1628+F1630+N1632)/F1625,"")</f>
        <v/>
      </c>
      <c r="O1631" s="120" t="str">
        <f>IFERROR((G1626+H1626+G1628+H1628+G1630+H1630+O1632)/(G1625+H1625),"")</f>
        <v/>
      </c>
      <c r="P1631" s="120" t="str">
        <f>IFERROR((I1626+I1628+I1630+P1632)/I1625,"")</f>
        <v/>
      </c>
    </row>
    <row r="1632" spans="13:18" x14ac:dyDescent="0.35">
      <c r="M1632" s="47">
        <f>SUMIF(Working!$A:$A,$A1625,Working!AF:AF)-SUMIF(Working!$A:$A,$A1625,Working!P:P)</f>
        <v>0</v>
      </c>
      <c r="N1632" s="50">
        <f>SUMIF(Working!$A:$A,$A1625,Working!AG:AG)-SUMIF(Working!$A:$A,$A1625,Working!S:S)</f>
        <v>0</v>
      </c>
      <c r="O1632" s="50">
        <f>SUMIF(Working!$A:$A,$A1625,Working!AH:AH)-SUMIF(Working!$A:$A,$A1625,Working!R:R)</f>
        <v>0</v>
      </c>
      <c r="P1632" s="50">
        <f>SUMIF(Working!$A:$A,$A1625,Working!AI:AI)-SUMIF(Working!$A:$A,$A1625,Working!Q:Q)</f>
        <v>0</v>
      </c>
    </row>
    <row r="1633" spans="13:18" x14ac:dyDescent="0.35">
      <c r="M1633" s="138"/>
      <c r="N1633" s="123"/>
      <c r="O1633" s="123"/>
      <c r="P1633" s="123"/>
      <c r="Q1633" s="123"/>
      <c r="R1633" s="123"/>
    </row>
    <row r="1635" spans="13:18" x14ac:dyDescent="0.35">
      <c r="M1635" s="47" t="e">
        <f>(D1635+E1635)*Q1635</f>
        <v>#DIV/0!</v>
      </c>
      <c r="N1635" s="112" t="e">
        <f>F1635*Q1635</f>
        <v>#DIV/0!</v>
      </c>
      <c r="O1635" s="112" t="e">
        <f>(G1635+H1635)*Q1635</f>
        <v>#DIV/0!</v>
      </c>
      <c r="P1635" s="112" t="e">
        <f>I1635*Q1635</f>
        <v>#DIV/0!</v>
      </c>
      <c r="Q1635" s="14" t="e">
        <f>(J1636+J1638+J1640+R1635)/J1635</f>
        <v>#DIV/0!</v>
      </c>
      <c r="R1635" s="14">
        <v>20</v>
      </c>
    </row>
    <row r="1636" spans="13:18" x14ac:dyDescent="0.35">
      <c r="M1636" s="47" t="e">
        <f>M1635-(D1636+E1636+D1638+E1638+D1640+E1640)</f>
        <v>#DIV/0!</v>
      </c>
      <c r="N1636" s="112" t="e">
        <f>N1635-(F1636+F1638+F1640)</f>
        <v>#DIV/0!</v>
      </c>
      <c r="O1636" s="112" t="e">
        <f>O1635-(G1636+H1636+G1638+H1638+G1640+H1640)</f>
        <v>#DIV/0!</v>
      </c>
      <c r="P1636" s="112" t="e">
        <f>P1635-(I1636+I1638+I1640)</f>
        <v>#DIV/0!</v>
      </c>
      <c r="Q1636" s="14"/>
      <c r="R1636" s="14"/>
    </row>
    <row r="1638" spans="13:18" x14ac:dyDescent="0.35">
      <c r="M1638" s="49" t="str">
        <f>IFERROR((D1636+E1636+D1638+E1638+D1640+E1640+M1639)/(D1635+E1635),"")</f>
        <v/>
      </c>
      <c r="N1638" s="120" t="str">
        <f>IFERROR((F1636+F1638+F1640+N1639)/F1635,"")</f>
        <v/>
      </c>
      <c r="O1638" s="120" t="str">
        <f>IFERROR((G1636+H1636+G1638+H1638+G1640+H1640+O1639)/(G1635+H1635),"")</f>
        <v/>
      </c>
      <c r="P1638" s="120" t="str">
        <f>IFERROR((I1636+I1638+I1640+P1639)/I1635,"")</f>
        <v/>
      </c>
    </row>
    <row r="1639" spans="13:18" x14ac:dyDescent="0.35">
      <c r="M1639" s="47"/>
      <c r="N1639" s="110"/>
      <c r="O1639" s="110"/>
      <c r="P1639" s="110"/>
    </row>
    <row r="1641" spans="13:18" x14ac:dyDescent="0.35">
      <c r="M1641" s="49" t="str">
        <f>IFERROR((D1636+E1636+D1638+E1638+D1640+E1640+M1642)/(D1635+E1635),"")</f>
        <v/>
      </c>
      <c r="N1641" s="120" t="str">
        <f>IFERROR((F1636+F1638+F1640+N1642)/F1635,"")</f>
        <v/>
      </c>
      <c r="O1641" s="120" t="str">
        <f>IFERROR((G1636+H1636+G1638+H1638+G1640+H1640+O1642)/(G1635+H1635),"")</f>
        <v/>
      </c>
      <c r="P1641" s="120" t="str">
        <f>IFERROR((I1636+I1638+I1640+P1642)/I1635,"")</f>
        <v/>
      </c>
    </row>
    <row r="1642" spans="13:18" x14ac:dyDescent="0.35">
      <c r="M1642" s="47">
        <f>SUMIF(Working!$A:$A,$A1635,Working!AF:AF)-SUMIF(Working!$A:$A,$A1635,Working!P:P)</f>
        <v>0</v>
      </c>
      <c r="N1642" s="50">
        <f>SUMIF(Working!$A:$A,$A1635,Working!AG:AG)-SUMIF(Working!$A:$A,$A1635,Working!S:S)</f>
        <v>0</v>
      </c>
      <c r="O1642" s="50">
        <f>SUMIF(Working!$A:$A,$A1635,Working!AH:AH)-SUMIF(Working!$A:$A,$A1635,Working!R:R)</f>
        <v>0</v>
      </c>
      <c r="P1642" s="50">
        <f>SUMIF(Working!$A:$A,$A1635,Working!AI:AI)-SUMIF(Working!$A:$A,$A1635,Working!Q:Q)</f>
        <v>0</v>
      </c>
    </row>
    <row r="1643" spans="13:18" x14ac:dyDescent="0.35">
      <c r="M1643" s="138"/>
      <c r="N1643" s="123"/>
      <c r="O1643" s="123"/>
      <c r="P1643" s="123"/>
      <c r="Q1643" s="123"/>
      <c r="R1643" s="123"/>
    </row>
    <row r="1645" spans="13:18" x14ac:dyDescent="0.35">
      <c r="M1645" s="47" t="e">
        <f>(D1645+E1645)*Q1645</f>
        <v>#DIV/0!</v>
      </c>
      <c r="N1645" s="112" t="e">
        <f>F1645*Q1645</f>
        <v>#DIV/0!</v>
      </c>
      <c r="O1645" s="112" t="e">
        <f>(G1645+H1645)*Q1645</f>
        <v>#DIV/0!</v>
      </c>
      <c r="P1645" s="112" t="e">
        <f>I1645*Q1645</f>
        <v>#DIV/0!</v>
      </c>
      <c r="Q1645" s="14" t="e">
        <f>(J1646+J1648+J1650+R1645)/J1645</f>
        <v>#DIV/0!</v>
      </c>
      <c r="R1645" s="14">
        <v>20</v>
      </c>
    </row>
    <row r="1646" spans="13:18" x14ac:dyDescent="0.35">
      <c r="M1646" s="47" t="e">
        <f>M1645-(D1646+E1646+D1648+E1648+D1650+E1650)</f>
        <v>#DIV/0!</v>
      </c>
      <c r="N1646" s="112" t="e">
        <f>N1645-(F1646+F1648+F1650)</f>
        <v>#DIV/0!</v>
      </c>
      <c r="O1646" s="112" t="e">
        <f>O1645-(G1646+H1646+G1648+H1648+G1650+H1650)</f>
        <v>#DIV/0!</v>
      </c>
      <c r="P1646" s="112" t="e">
        <f>P1645-(I1646+I1648+I1650)</f>
        <v>#DIV/0!</v>
      </c>
      <c r="Q1646" s="14"/>
      <c r="R1646" s="14"/>
    </row>
    <row r="1648" spans="13:18" x14ac:dyDescent="0.35">
      <c r="M1648" s="49" t="str">
        <f>IFERROR((D1646+E1646+D1648+E1648+D1650+E1650+M1649)/(D1645+E1645),"")</f>
        <v/>
      </c>
      <c r="N1648" s="120" t="str">
        <f>IFERROR((F1646+F1648+F1650+N1649)/F1645,"")</f>
        <v/>
      </c>
      <c r="O1648" s="120" t="str">
        <f>IFERROR((G1646+H1646+G1648+H1648+G1650+H1650+O1649)/(G1645+H1645),"")</f>
        <v/>
      </c>
      <c r="P1648" s="120" t="str">
        <f>IFERROR((I1646+I1648+I1650+P1649)/I1645,"")</f>
        <v/>
      </c>
    </row>
    <row r="1649" spans="13:18" x14ac:dyDescent="0.35">
      <c r="M1649" s="47"/>
      <c r="N1649" s="110"/>
      <c r="O1649" s="110"/>
      <c r="P1649" s="110"/>
    </row>
    <row r="1651" spans="13:18" x14ac:dyDescent="0.35">
      <c r="M1651" s="49" t="str">
        <f>IFERROR((D1646+E1646+D1648+E1648+D1650+E1650+M1652)/(D1645+E1645),"")</f>
        <v/>
      </c>
      <c r="N1651" s="120" t="str">
        <f>IFERROR((F1646+F1648+F1650+N1652)/F1645,"")</f>
        <v/>
      </c>
      <c r="O1651" s="120" t="str">
        <f>IFERROR((G1646+H1646+G1648+H1648+G1650+H1650+O1652)/(G1645+H1645),"")</f>
        <v/>
      </c>
      <c r="P1651" s="120" t="str">
        <f>IFERROR((I1646+I1648+I1650+P1652)/I1645,"")</f>
        <v/>
      </c>
    </row>
    <row r="1652" spans="13:18" x14ac:dyDescent="0.35">
      <c r="M1652" s="47">
        <f>SUMIF(Working!$A:$A,$A1645,Working!AF:AF)-SUMIF(Working!$A:$A,$A1645,Working!P:P)</f>
        <v>0</v>
      </c>
      <c r="N1652" s="50">
        <f>SUMIF(Working!$A:$A,$A1645,Working!AG:AG)-SUMIF(Working!$A:$A,$A1645,Working!S:S)</f>
        <v>0</v>
      </c>
      <c r="O1652" s="50">
        <f>SUMIF(Working!$A:$A,$A1645,Working!AH:AH)-SUMIF(Working!$A:$A,$A1645,Working!R:R)</f>
        <v>0</v>
      </c>
      <c r="P1652" s="50">
        <f>SUMIF(Working!$A:$A,$A1645,Working!AI:AI)-SUMIF(Working!$A:$A,$A1645,Working!Q:Q)</f>
        <v>0</v>
      </c>
    </row>
    <row r="1653" spans="13:18" x14ac:dyDescent="0.35">
      <c r="M1653" s="138"/>
      <c r="N1653" s="123"/>
      <c r="O1653" s="123"/>
      <c r="P1653" s="123"/>
      <c r="Q1653" s="123"/>
      <c r="R1653" s="123"/>
    </row>
    <row r="1655" spans="13:18" x14ac:dyDescent="0.35">
      <c r="M1655" s="47" t="e">
        <f>(D1655+E1655)*Q1655</f>
        <v>#DIV/0!</v>
      </c>
      <c r="N1655" s="112" t="e">
        <f>F1655*Q1655</f>
        <v>#DIV/0!</v>
      </c>
      <c r="O1655" s="112" t="e">
        <f>(G1655+H1655)*Q1655</f>
        <v>#DIV/0!</v>
      </c>
      <c r="P1655" s="112" t="e">
        <f>I1655*Q1655</f>
        <v>#DIV/0!</v>
      </c>
      <c r="Q1655" s="14" t="e">
        <f>(J1656+J1658+J1660+R1655)/J1655</f>
        <v>#DIV/0!</v>
      </c>
      <c r="R1655" s="14">
        <v>20</v>
      </c>
    </row>
    <row r="1656" spans="13:18" x14ac:dyDescent="0.35">
      <c r="M1656" s="47" t="e">
        <f>M1655-(D1656+E1656+D1658+E1658+D1660+E1660)</f>
        <v>#DIV/0!</v>
      </c>
      <c r="N1656" s="112" t="e">
        <f>N1655-(F1656+F1658+F1660)</f>
        <v>#DIV/0!</v>
      </c>
      <c r="O1656" s="112" t="e">
        <f>O1655-(G1656+H1656+G1658+H1658+G1660+H1660)</f>
        <v>#DIV/0!</v>
      </c>
      <c r="P1656" s="112" t="e">
        <f>P1655-(I1656+I1658+I1660)</f>
        <v>#DIV/0!</v>
      </c>
      <c r="Q1656" s="14"/>
      <c r="R1656" s="14"/>
    </row>
    <row r="1658" spans="13:18" x14ac:dyDescent="0.35">
      <c r="M1658" s="49" t="str">
        <f>IFERROR((D1656+E1656+D1658+E1658+D1660+E1660+M1659)/(D1655+E1655),"")</f>
        <v/>
      </c>
      <c r="N1658" s="120" t="str">
        <f>IFERROR((F1656+F1658+F1660+N1659)/F1655,"")</f>
        <v/>
      </c>
      <c r="O1658" s="120" t="str">
        <f>IFERROR((G1656+H1656+G1658+H1658+G1660+H1660+O1659)/(G1655+H1655),"")</f>
        <v/>
      </c>
      <c r="P1658" s="120" t="str">
        <f>IFERROR((I1656+I1658+I1660+P1659)/I1655,"")</f>
        <v/>
      </c>
    </row>
    <row r="1659" spans="13:18" x14ac:dyDescent="0.35">
      <c r="M1659" s="47"/>
      <c r="N1659" s="110"/>
      <c r="O1659" s="110"/>
      <c r="P1659" s="110"/>
    </row>
    <row r="1661" spans="13:18" x14ac:dyDescent="0.35">
      <c r="M1661" s="49" t="str">
        <f>IFERROR((D1656+E1656+D1658+E1658+D1660+E1660+M1662)/(D1655+E1655),"")</f>
        <v/>
      </c>
      <c r="N1661" s="120" t="str">
        <f>IFERROR((F1656+F1658+F1660+N1662)/F1655,"")</f>
        <v/>
      </c>
      <c r="O1661" s="120" t="str">
        <f>IFERROR((G1656+H1656+G1658+H1658+G1660+H1660+O1662)/(G1655+H1655),"")</f>
        <v/>
      </c>
      <c r="P1661" s="120" t="str">
        <f>IFERROR((I1656+I1658+I1660+P1662)/I1655,"")</f>
        <v/>
      </c>
    </row>
    <row r="1662" spans="13:18" x14ac:dyDescent="0.35">
      <c r="M1662" s="47">
        <f>SUMIF(Working!$A:$A,$A1655,Working!AF:AF)-SUMIF(Working!$A:$A,$A1655,Working!P:P)</f>
        <v>0</v>
      </c>
      <c r="N1662" s="50">
        <f>SUMIF(Working!$A:$A,$A1655,Working!AG:AG)-SUMIF(Working!$A:$A,$A1655,Working!S:S)</f>
        <v>0</v>
      </c>
      <c r="O1662" s="50">
        <f>SUMIF(Working!$A:$A,$A1655,Working!AH:AH)-SUMIF(Working!$A:$A,$A1655,Working!R:R)</f>
        <v>0</v>
      </c>
      <c r="P1662" s="50">
        <f>SUMIF(Working!$A:$A,$A1655,Working!AI:AI)-SUMIF(Working!$A:$A,$A1655,Working!Q:Q)</f>
        <v>0</v>
      </c>
    </row>
    <row r="1663" spans="13:18" x14ac:dyDescent="0.35">
      <c r="M1663" s="138"/>
      <c r="N1663" s="123"/>
      <c r="O1663" s="123"/>
      <c r="P1663" s="123"/>
      <c r="Q1663" s="123"/>
      <c r="R1663" s="123"/>
    </row>
    <row r="1665" spans="13:18" x14ac:dyDescent="0.35">
      <c r="M1665" s="47" t="e">
        <f>(D1665+E1665)*Q1665</f>
        <v>#DIV/0!</v>
      </c>
      <c r="N1665" s="112" t="e">
        <f>F1665*Q1665</f>
        <v>#DIV/0!</v>
      </c>
      <c r="O1665" s="112" t="e">
        <f>(G1665+H1665)*Q1665</f>
        <v>#DIV/0!</v>
      </c>
      <c r="P1665" s="112" t="e">
        <f>I1665*Q1665</f>
        <v>#DIV/0!</v>
      </c>
      <c r="Q1665" s="14" t="e">
        <f>(J1666+J1668+J1670+R1665)/J1665</f>
        <v>#DIV/0!</v>
      </c>
      <c r="R1665" s="14">
        <v>20</v>
      </c>
    </row>
    <row r="1666" spans="13:18" x14ac:dyDescent="0.35">
      <c r="M1666" s="47" t="e">
        <f>M1665-(D1666+E1666+D1668+E1668+D1670+E1670)</f>
        <v>#DIV/0!</v>
      </c>
      <c r="N1666" s="112" t="e">
        <f>N1665-(F1666+F1668+F1670)</f>
        <v>#DIV/0!</v>
      </c>
      <c r="O1666" s="112" t="e">
        <f>O1665-(G1666+H1666+G1668+H1668+G1670+H1670)</f>
        <v>#DIV/0!</v>
      </c>
      <c r="P1666" s="112" t="e">
        <f>P1665-(I1666+I1668+I1670)</f>
        <v>#DIV/0!</v>
      </c>
      <c r="Q1666" s="14"/>
      <c r="R1666" s="14"/>
    </row>
    <row r="1668" spans="13:18" x14ac:dyDescent="0.35">
      <c r="M1668" s="49" t="str">
        <f>IFERROR((D1666+E1666+D1668+E1668+D1670+E1670+M1669)/(D1665+E1665),"")</f>
        <v/>
      </c>
      <c r="N1668" s="120" t="str">
        <f>IFERROR((F1666+F1668+F1670+N1669)/F1665,"")</f>
        <v/>
      </c>
      <c r="O1668" s="120" t="str">
        <f>IFERROR((G1666+H1666+G1668+H1668+G1670+H1670+O1669)/(G1665+H1665),"")</f>
        <v/>
      </c>
      <c r="P1668" s="120" t="str">
        <f>IFERROR((I1666+I1668+I1670+P1669)/I1665,"")</f>
        <v/>
      </c>
    </row>
    <row r="1669" spans="13:18" x14ac:dyDescent="0.35">
      <c r="M1669" s="47"/>
      <c r="N1669" s="110"/>
      <c r="O1669" s="110"/>
      <c r="P1669" s="110"/>
    </row>
    <row r="1671" spans="13:18" x14ac:dyDescent="0.35">
      <c r="M1671" s="49" t="str">
        <f>IFERROR((D1666+E1666+D1668+E1668+D1670+E1670+M1672)/(D1665+E1665),"")</f>
        <v/>
      </c>
      <c r="N1671" s="120" t="str">
        <f>IFERROR((F1666+F1668+F1670+N1672)/F1665,"")</f>
        <v/>
      </c>
      <c r="O1671" s="120" t="str">
        <f>IFERROR((G1666+H1666+G1668+H1668+G1670+H1670+O1672)/(G1665+H1665),"")</f>
        <v/>
      </c>
      <c r="P1671" s="120" t="str">
        <f>IFERROR((I1666+I1668+I1670+P1672)/I1665,"")</f>
        <v/>
      </c>
    </row>
    <row r="1672" spans="13:18" x14ac:dyDescent="0.35">
      <c r="M1672" s="47">
        <f>SUMIF(Working!$A:$A,$A1665,Working!AF:AF)-SUMIF(Working!$A:$A,$A1665,Working!P:P)</f>
        <v>0</v>
      </c>
      <c r="N1672" s="50">
        <f>SUMIF(Working!$A:$A,$A1665,Working!AG:AG)-SUMIF(Working!$A:$A,$A1665,Working!S:S)</f>
        <v>0</v>
      </c>
      <c r="O1672" s="50">
        <f>SUMIF(Working!$A:$A,$A1665,Working!AH:AH)-SUMIF(Working!$A:$A,$A1665,Working!R:R)</f>
        <v>0</v>
      </c>
      <c r="P1672" s="50">
        <f>SUMIF(Working!$A:$A,$A1665,Working!AI:AI)-SUMIF(Working!$A:$A,$A1665,Working!Q:Q)</f>
        <v>0</v>
      </c>
    </row>
    <row r="1673" spans="13:18" x14ac:dyDescent="0.35">
      <c r="M1673" s="138"/>
      <c r="N1673" s="123"/>
      <c r="O1673" s="123"/>
      <c r="P1673" s="123"/>
      <c r="Q1673" s="123"/>
      <c r="R1673" s="123"/>
    </row>
    <row r="1675" spans="13:18" x14ac:dyDescent="0.35">
      <c r="M1675" s="47" t="e">
        <f>(D1675+E1675)*Q1675</f>
        <v>#DIV/0!</v>
      </c>
      <c r="N1675" s="112" t="e">
        <f>F1675*Q1675</f>
        <v>#DIV/0!</v>
      </c>
      <c r="O1675" s="112" t="e">
        <f>(G1675+H1675)*Q1675</f>
        <v>#DIV/0!</v>
      </c>
      <c r="P1675" s="112" t="e">
        <f>I1675*Q1675</f>
        <v>#DIV/0!</v>
      </c>
      <c r="Q1675" s="14" t="e">
        <f>(J1676+J1678+J1680+R1675)/J1675</f>
        <v>#DIV/0!</v>
      </c>
      <c r="R1675" s="14">
        <v>20</v>
      </c>
    </row>
    <row r="1676" spans="13:18" x14ac:dyDescent="0.35">
      <c r="M1676" s="47" t="e">
        <f>M1675-(D1676+E1676+D1678+E1678+D1680+E1680)</f>
        <v>#DIV/0!</v>
      </c>
      <c r="N1676" s="112" t="e">
        <f>N1675-(F1676+F1678+F1680)</f>
        <v>#DIV/0!</v>
      </c>
      <c r="O1676" s="112" t="e">
        <f>O1675-(G1676+H1676+G1678+H1678+G1680+H1680)</f>
        <v>#DIV/0!</v>
      </c>
      <c r="P1676" s="112" t="e">
        <f>P1675-(I1676+I1678+I1680)</f>
        <v>#DIV/0!</v>
      </c>
      <c r="Q1676" s="14"/>
      <c r="R1676" s="14"/>
    </row>
    <row r="1678" spans="13:18" x14ac:dyDescent="0.35">
      <c r="M1678" s="49" t="str">
        <f>IFERROR((D1676+E1676+D1678+E1678+D1680+E1680+M1679)/(D1675+E1675),"")</f>
        <v/>
      </c>
      <c r="N1678" s="120" t="str">
        <f>IFERROR((F1676+F1678+F1680+N1679)/F1675,"")</f>
        <v/>
      </c>
      <c r="O1678" s="120" t="str">
        <f>IFERROR((G1676+H1676+G1678+H1678+G1680+H1680+O1679)/(G1675+H1675),"")</f>
        <v/>
      </c>
      <c r="P1678" s="120" t="str">
        <f>IFERROR((I1676+I1678+I1680+P1679)/I1675,"")</f>
        <v/>
      </c>
    </row>
    <row r="1679" spans="13:18" x14ac:dyDescent="0.35">
      <c r="M1679" s="47"/>
      <c r="N1679" s="110"/>
      <c r="O1679" s="110"/>
      <c r="P1679" s="110"/>
    </row>
    <row r="1681" spans="13:18" x14ac:dyDescent="0.35">
      <c r="M1681" s="49" t="str">
        <f>IFERROR((D1676+E1676+D1678+E1678+D1680+E1680+M1682)/(D1675+E1675),"")</f>
        <v/>
      </c>
      <c r="N1681" s="120" t="str">
        <f>IFERROR((F1676+F1678+F1680+N1682)/F1675,"")</f>
        <v/>
      </c>
      <c r="O1681" s="120" t="str">
        <f>IFERROR((G1676+H1676+G1678+H1678+G1680+H1680+O1682)/(G1675+H1675),"")</f>
        <v/>
      </c>
      <c r="P1681" s="120" t="str">
        <f>IFERROR((I1676+I1678+I1680+P1682)/I1675,"")</f>
        <v/>
      </c>
    </row>
    <row r="1682" spans="13:18" x14ac:dyDescent="0.35">
      <c r="M1682" s="47">
        <f>SUMIF(Working!$A:$A,$A1675,Working!AF:AF)-SUMIF(Working!$A:$A,$A1675,Working!P:P)</f>
        <v>0</v>
      </c>
      <c r="N1682" s="50">
        <f>SUMIF(Working!$A:$A,$A1675,Working!AG:AG)-SUMIF(Working!$A:$A,$A1675,Working!S:S)</f>
        <v>0</v>
      </c>
      <c r="O1682" s="50">
        <f>SUMIF(Working!$A:$A,$A1675,Working!AH:AH)-SUMIF(Working!$A:$A,$A1675,Working!R:R)</f>
        <v>0</v>
      </c>
      <c r="P1682" s="50">
        <f>SUMIF(Working!$A:$A,$A1675,Working!AI:AI)-SUMIF(Working!$A:$A,$A1675,Working!Q:Q)</f>
        <v>0</v>
      </c>
    </row>
    <row r="1683" spans="13:18" x14ac:dyDescent="0.35">
      <c r="M1683" s="138"/>
      <c r="N1683" s="123"/>
      <c r="O1683" s="123"/>
      <c r="P1683" s="123"/>
      <c r="Q1683" s="123"/>
      <c r="R1683" s="123"/>
    </row>
    <row r="1685" spans="13:18" x14ac:dyDescent="0.35">
      <c r="M1685" s="47" t="e">
        <f>(D1685+E1685)*Q1685</f>
        <v>#DIV/0!</v>
      </c>
      <c r="N1685" s="112" t="e">
        <f>F1685*Q1685</f>
        <v>#DIV/0!</v>
      </c>
      <c r="O1685" s="112" t="e">
        <f>(G1685+H1685)*Q1685</f>
        <v>#DIV/0!</v>
      </c>
      <c r="P1685" s="112" t="e">
        <f>I1685*Q1685</f>
        <v>#DIV/0!</v>
      </c>
      <c r="Q1685" s="14" t="e">
        <f>(J1686+J1688+J1690+R1685)/J1685</f>
        <v>#DIV/0!</v>
      </c>
      <c r="R1685" s="14">
        <v>20</v>
      </c>
    </row>
    <row r="1686" spans="13:18" x14ac:dyDescent="0.35">
      <c r="M1686" s="47" t="e">
        <f>M1685-(D1686+E1686+D1688+E1688+D1690+E1690)</f>
        <v>#DIV/0!</v>
      </c>
      <c r="N1686" s="112" t="e">
        <f>N1685-(F1686+F1688+F1690)</f>
        <v>#DIV/0!</v>
      </c>
      <c r="O1686" s="112" t="e">
        <f>O1685-(G1686+H1686+G1688+H1688+G1690+H1690)</f>
        <v>#DIV/0!</v>
      </c>
      <c r="P1686" s="112" t="e">
        <f>P1685-(I1686+I1688+I1690)</f>
        <v>#DIV/0!</v>
      </c>
      <c r="Q1686" s="14"/>
      <c r="R1686" s="14"/>
    </row>
    <row r="1688" spans="13:18" x14ac:dyDescent="0.35">
      <c r="M1688" s="49" t="str">
        <f>IFERROR((D1686+E1686+D1688+E1688+D1690+E1690+M1689)/(D1685+E1685),"")</f>
        <v/>
      </c>
      <c r="N1688" s="120" t="str">
        <f>IFERROR((F1686+F1688+F1690+N1689)/F1685,"")</f>
        <v/>
      </c>
      <c r="O1688" s="120" t="str">
        <f>IFERROR((G1686+H1686+G1688+H1688+G1690+H1690+O1689)/(G1685+H1685),"")</f>
        <v/>
      </c>
      <c r="P1688" s="120" t="str">
        <f>IFERROR((I1686+I1688+I1690+P1689)/I1685,"")</f>
        <v/>
      </c>
    </row>
    <row r="1689" spans="13:18" x14ac:dyDescent="0.35">
      <c r="M1689" s="47"/>
      <c r="N1689" s="110"/>
      <c r="O1689" s="110"/>
      <c r="P1689" s="110"/>
    </row>
    <row r="1691" spans="13:18" x14ac:dyDescent="0.35">
      <c r="M1691" s="49" t="str">
        <f>IFERROR((D1686+E1686+D1688+E1688+D1690+E1690+M1692)/(D1685+E1685),"")</f>
        <v/>
      </c>
      <c r="N1691" s="120" t="str">
        <f>IFERROR((F1686+F1688+F1690+N1692)/F1685,"")</f>
        <v/>
      </c>
      <c r="O1691" s="120" t="str">
        <f>IFERROR((G1686+H1686+G1688+H1688+G1690+H1690+O1692)/(G1685+H1685),"")</f>
        <v/>
      </c>
      <c r="P1691" s="120" t="str">
        <f>IFERROR((I1686+I1688+I1690+P1692)/I1685,"")</f>
        <v/>
      </c>
    </row>
    <row r="1692" spans="13:18" x14ac:dyDescent="0.35">
      <c r="M1692" s="47">
        <f>SUMIF(Working!$A:$A,$A1685,Working!AF:AF)-SUMIF(Working!$A:$A,$A1685,Working!P:P)</f>
        <v>0</v>
      </c>
      <c r="N1692" s="50">
        <f>SUMIF(Working!$A:$A,$A1685,Working!AG:AG)-SUMIF(Working!$A:$A,$A1685,Working!S:S)</f>
        <v>0</v>
      </c>
      <c r="O1692" s="50">
        <f>SUMIF(Working!$A:$A,$A1685,Working!AH:AH)-SUMIF(Working!$A:$A,$A1685,Working!R:R)</f>
        <v>0</v>
      </c>
      <c r="P1692" s="50">
        <f>SUMIF(Working!$A:$A,$A1685,Working!AI:AI)-SUMIF(Working!$A:$A,$A1685,Working!Q:Q)</f>
        <v>0</v>
      </c>
    </row>
    <row r="1693" spans="13:18" x14ac:dyDescent="0.35">
      <c r="M1693" s="138"/>
      <c r="N1693" s="123"/>
      <c r="O1693" s="123"/>
      <c r="P1693" s="123"/>
      <c r="Q1693" s="123"/>
      <c r="R1693" s="123"/>
    </row>
    <row r="1695" spans="13:18" x14ac:dyDescent="0.35">
      <c r="M1695" s="47" t="e">
        <f>(D1695+E1695)*Q1695</f>
        <v>#DIV/0!</v>
      </c>
      <c r="N1695" s="112" t="e">
        <f>F1695*Q1695</f>
        <v>#DIV/0!</v>
      </c>
      <c r="O1695" s="112" t="e">
        <f>(G1695+H1695)*Q1695</f>
        <v>#DIV/0!</v>
      </c>
      <c r="P1695" s="112" t="e">
        <f>I1695*Q1695</f>
        <v>#DIV/0!</v>
      </c>
      <c r="Q1695" s="14" t="e">
        <f>(J1696+J1698+J1700+R1695)/J1695</f>
        <v>#DIV/0!</v>
      </c>
      <c r="R1695" s="14">
        <v>20</v>
      </c>
    </row>
    <row r="1696" spans="13:18" x14ac:dyDescent="0.35">
      <c r="M1696" s="47" t="e">
        <f>M1695-(D1696+E1696+D1698+E1698+D1700+E1700)</f>
        <v>#DIV/0!</v>
      </c>
      <c r="N1696" s="112" t="e">
        <f>N1695-(F1696+F1698+F1700)</f>
        <v>#DIV/0!</v>
      </c>
      <c r="O1696" s="112" t="e">
        <f>O1695-(G1696+H1696+G1698+H1698+G1700+H1700)</f>
        <v>#DIV/0!</v>
      </c>
      <c r="P1696" s="112" t="e">
        <f>P1695-(I1696+I1698+I1700)</f>
        <v>#DIV/0!</v>
      </c>
      <c r="Q1696" s="14"/>
      <c r="R1696" s="14"/>
    </row>
    <row r="1698" spans="13:18" x14ac:dyDescent="0.35">
      <c r="M1698" s="49" t="str">
        <f>IFERROR((D1696+E1696+D1698+E1698+D1700+E1700+M1699)/(D1695+E1695),"")</f>
        <v/>
      </c>
      <c r="N1698" s="120" t="str">
        <f>IFERROR((F1696+F1698+F1700+N1699)/F1695,"")</f>
        <v/>
      </c>
      <c r="O1698" s="120" t="str">
        <f>IFERROR((G1696+H1696+G1698+H1698+G1700+H1700+O1699)/(G1695+H1695),"")</f>
        <v/>
      </c>
      <c r="P1698" s="120" t="str">
        <f>IFERROR((I1696+I1698+I1700+P1699)/I1695,"")</f>
        <v/>
      </c>
    </row>
    <row r="1699" spans="13:18" x14ac:dyDescent="0.35">
      <c r="M1699" s="47"/>
      <c r="N1699" s="110"/>
      <c r="O1699" s="110"/>
      <c r="P1699" s="110"/>
    </row>
    <row r="1701" spans="13:18" x14ac:dyDescent="0.35">
      <c r="M1701" s="49" t="str">
        <f>IFERROR((D1696+E1696+D1698+E1698+D1700+E1700+M1702)/(D1695+E1695),"")</f>
        <v/>
      </c>
      <c r="N1701" s="120" t="str">
        <f>IFERROR((F1696+F1698+F1700+N1702)/F1695,"")</f>
        <v/>
      </c>
      <c r="O1701" s="120" t="str">
        <f>IFERROR((G1696+H1696+G1698+H1698+G1700+H1700+O1702)/(G1695+H1695),"")</f>
        <v/>
      </c>
      <c r="P1701" s="120" t="str">
        <f>IFERROR((I1696+I1698+I1700+P1702)/I1695,"")</f>
        <v/>
      </c>
    </row>
    <row r="1702" spans="13:18" x14ac:dyDescent="0.35">
      <c r="M1702" s="47">
        <f>SUMIF(Working!$A:$A,$A1695,Working!AF:AF)-SUMIF(Working!$A:$A,$A1695,Working!P:P)</f>
        <v>0</v>
      </c>
      <c r="N1702" s="50">
        <f>SUMIF(Working!$A:$A,$A1695,Working!AG:AG)-SUMIF(Working!$A:$A,$A1695,Working!S:S)</f>
        <v>0</v>
      </c>
      <c r="O1702" s="50">
        <f>SUMIF(Working!$A:$A,$A1695,Working!AH:AH)-SUMIF(Working!$A:$A,$A1695,Working!R:R)</f>
        <v>0</v>
      </c>
      <c r="P1702" s="50">
        <f>SUMIF(Working!$A:$A,$A1695,Working!AI:AI)-SUMIF(Working!$A:$A,$A1695,Working!Q:Q)</f>
        <v>0</v>
      </c>
    </row>
    <row r="1703" spans="13:18" x14ac:dyDescent="0.35">
      <c r="M1703" s="138"/>
      <c r="N1703" s="123"/>
      <c r="O1703" s="123"/>
      <c r="P1703" s="123"/>
      <c r="Q1703" s="123"/>
      <c r="R1703" s="123"/>
    </row>
    <row r="1705" spans="13:18" x14ac:dyDescent="0.35">
      <c r="M1705" s="47" t="e">
        <f>(D1705+E1705)*Q1705</f>
        <v>#DIV/0!</v>
      </c>
      <c r="N1705" s="112" t="e">
        <f>F1705*Q1705</f>
        <v>#DIV/0!</v>
      </c>
      <c r="O1705" s="112" t="e">
        <f>(G1705+H1705)*Q1705</f>
        <v>#DIV/0!</v>
      </c>
      <c r="P1705" s="112" t="e">
        <f>I1705*Q1705</f>
        <v>#DIV/0!</v>
      </c>
      <c r="Q1705" s="14" t="e">
        <f>(J1706+J1708+J1710+R1705)/J1705</f>
        <v>#DIV/0!</v>
      </c>
      <c r="R1705" s="14">
        <v>20</v>
      </c>
    </row>
    <row r="1706" spans="13:18" x14ac:dyDescent="0.35">
      <c r="M1706" s="47" t="e">
        <f>M1705-(D1706+E1706+D1708+E1708+D1710+E1710)</f>
        <v>#DIV/0!</v>
      </c>
      <c r="N1706" s="112" t="e">
        <f>N1705-(F1706+F1708+F1710)</f>
        <v>#DIV/0!</v>
      </c>
      <c r="O1706" s="112" t="e">
        <f>O1705-(G1706+H1706+G1708+H1708+G1710+H1710)</f>
        <v>#DIV/0!</v>
      </c>
      <c r="P1706" s="112" t="e">
        <f>P1705-(I1706+I1708+I1710)</f>
        <v>#DIV/0!</v>
      </c>
      <c r="Q1706" s="14"/>
      <c r="R1706" s="14"/>
    </row>
    <row r="1708" spans="13:18" x14ac:dyDescent="0.35">
      <c r="M1708" s="49" t="str">
        <f>IFERROR((D1706+E1706+D1708+E1708+D1710+E1710+M1709)/(D1705+E1705),"")</f>
        <v/>
      </c>
      <c r="N1708" s="120" t="str">
        <f>IFERROR((F1706+F1708+F1710+N1709)/F1705,"")</f>
        <v/>
      </c>
      <c r="O1708" s="120" t="str">
        <f>IFERROR((G1706+H1706+G1708+H1708+G1710+H1710+O1709)/(G1705+H1705),"")</f>
        <v/>
      </c>
      <c r="P1708" s="120" t="str">
        <f>IFERROR((I1706+I1708+I1710+P1709)/I1705,"")</f>
        <v/>
      </c>
    </row>
    <row r="1709" spans="13:18" x14ac:dyDescent="0.35">
      <c r="M1709" s="47"/>
      <c r="N1709" s="110"/>
      <c r="O1709" s="110"/>
      <c r="P1709" s="110"/>
    </row>
    <row r="1711" spans="13:18" x14ac:dyDescent="0.35">
      <c r="M1711" s="49" t="str">
        <f>IFERROR((D1706+E1706+D1708+E1708+D1710+E1710+M1712)/(D1705+E1705),"")</f>
        <v/>
      </c>
      <c r="N1711" s="120" t="str">
        <f>IFERROR((F1706+F1708+F1710+N1712)/F1705,"")</f>
        <v/>
      </c>
      <c r="O1711" s="120" t="str">
        <f>IFERROR((G1706+H1706+G1708+H1708+G1710+H1710+O1712)/(G1705+H1705),"")</f>
        <v/>
      </c>
      <c r="P1711" s="120" t="str">
        <f>IFERROR((I1706+I1708+I1710+P1712)/I1705,"")</f>
        <v/>
      </c>
    </row>
    <row r="1712" spans="13:18" x14ac:dyDescent="0.35">
      <c r="M1712" s="47">
        <f>SUMIF(Working!$A:$A,$A1705,Working!AF:AF)-SUMIF(Working!$A:$A,$A1705,Working!P:P)</f>
        <v>0</v>
      </c>
      <c r="N1712" s="50">
        <f>SUMIF(Working!$A:$A,$A1705,Working!AG:AG)-SUMIF(Working!$A:$A,$A1705,Working!S:S)</f>
        <v>0</v>
      </c>
      <c r="O1712" s="50">
        <f>SUMIF(Working!$A:$A,$A1705,Working!AH:AH)-SUMIF(Working!$A:$A,$A1705,Working!R:R)</f>
        <v>0</v>
      </c>
      <c r="P1712" s="50">
        <f>SUMIF(Working!$A:$A,$A1705,Working!AI:AI)-SUMIF(Working!$A:$A,$A1705,Working!Q:Q)</f>
        <v>0</v>
      </c>
    </row>
    <row r="1713" spans="13:18" x14ac:dyDescent="0.35">
      <c r="M1713" s="138"/>
      <c r="N1713" s="123"/>
      <c r="O1713" s="123"/>
      <c r="P1713" s="123"/>
      <c r="Q1713" s="123"/>
      <c r="R1713" s="123"/>
    </row>
    <row r="1715" spans="13:18" x14ac:dyDescent="0.35">
      <c r="M1715" s="47" t="e">
        <f>(D1715+E1715)*Q1715</f>
        <v>#DIV/0!</v>
      </c>
      <c r="N1715" s="112" t="e">
        <f>F1715*Q1715</f>
        <v>#DIV/0!</v>
      </c>
      <c r="O1715" s="112" t="e">
        <f>(G1715+H1715)*Q1715</f>
        <v>#DIV/0!</v>
      </c>
      <c r="P1715" s="112" t="e">
        <f>I1715*Q1715</f>
        <v>#DIV/0!</v>
      </c>
      <c r="Q1715" s="14" t="e">
        <f>(J1716+J1718+J1720+R1715)/J1715</f>
        <v>#DIV/0!</v>
      </c>
      <c r="R1715" s="14">
        <v>20</v>
      </c>
    </row>
    <row r="1716" spans="13:18" x14ac:dyDescent="0.35">
      <c r="M1716" s="47" t="e">
        <f>M1715-(D1716+E1716+D1718+E1718+D1720+E1720)</f>
        <v>#DIV/0!</v>
      </c>
      <c r="N1716" s="112" t="e">
        <f>N1715-(F1716+F1718+F1720)</f>
        <v>#DIV/0!</v>
      </c>
      <c r="O1716" s="112" t="e">
        <f>O1715-(G1716+H1716+G1718+H1718+G1720+H1720)</f>
        <v>#DIV/0!</v>
      </c>
      <c r="P1716" s="112" t="e">
        <f>P1715-(I1716+I1718+I1720)</f>
        <v>#DIV/0!</v>
      </c>
      <c r="Q1716" s="14"/>
      <c r="R1716" s="14"/>
    </row>
    <row r="1718" spans="13:18" x14ac:dyDescent="0.35">
      <c r="M1718" s="49" t="str">
        <f>IFERROR((D1716+E1716+D1718+E1718+D1720+E1720+M1719)/(D1715+E1715),"")</f>
        <v/>
      </c>
      <c r="N1718" s="120" t="str">
        <f>IFERROR((F1716+F1718+F1720+N1719)/F1715,"")</f>
        <v/>
      </c>
      <c r="O1718" s="120" t="str">
        <f>IFERROR((G1716+H1716+G1718+H1718+G1720+H1720+O1719)/(G1715+H1715),"")</f>
        <v/>
      </c>
      <c r="P1718" s="120" t="str">
        <f>IFERROR((I1716+I1718+I1720+P1719)/I1715,"")</f>
        <v/>
      </c>
    </row>
    <row r="1719" spans="13:18" x14ac:dyDescent="0.35">
      <c r="M1719" s="47"/>
      <c r="N1719" s="110"/>
      <c r="O1719" s="110"/>
      <c r="P1719" s="110"/>
    </row>
    <row r="1721" spans="13:18" x14ac:dyDescent="0.35">
      <c r="M1721" s="49" t="str">
        <f>IFERROR((D1716+E1716+D1718+E1718+D1720+E1720+M1722)/(D1715+E1715),"")</f>
        <v/>
      </c>
      <c r="N1721" s="120" t="str">
        <f>IFERROR((F1716+F1718+F1720+N1722)/F1715,"")</f>
        <v/>
      </c>
      <c r="O1721" s="120" t="str">
        <f>IFERROR((G1716+H1716+G1718+H1718+G1720+H1720+O1722)/(G1715+H1715),"")</f>
        <v/>
      </c>
      <c r="P1721" s="120" t="str">
        <f>IFERROR((I1716+I1718+I1720+P1722)/I1715,"")</f>
        <v/>
      </c>
    </row>
    <row r="1722" spans="13:18" x14ac:dyDescent="0.35">
      <c r="M1722" s="47">
        <f>SUMIF(Working!$A:$A,$A1715,Working!AF:AF)-SUMIF(Working!$A:$A,$A1715,Working!P:P)</f>
        <v>0</v>
      </c>
      <c r="N1722" s="50">
        <f>SUMIF(Working!$A:$A,$A1715,Working!AG:AG)-SUMIF(Working!$A:$A,$A1715,Working!S:S)</f>
        <v>0</v>
      </c>
      <c r="O1722" s="50">
        <f>SUMIF(Working!$A:$A,$A1715,Working!AH:AH)-SUMIF(Working!$A:$A,$A1715,Working!R:R)</f>
        <v>0</v>
      </c>
      <c r="P1722" s="50">
        <f>SUMIF(Working!$A:$A,$A1715,Working!AI:AI)-SUMIF(Working!$A:$A,$A1715,Working!Q:Q)</f>
        <v>0</v>
      </c>
    </row>
    <row r="1723" spans="13:18" x14ac:dyDescent="0.35">
      <c r="M1723" s="138"/>
      <c r="N1723" s="123"/>
      <c r="O1723" s="123"/>
      <c r="P1723" s="123"/>
      <c r="Q1723" s="123"/>
      <c r="R1723" s="123"/>
    </row>
    <row r="1725" spans="13:18" x14ac:dyDescent="0.35">
      <c r="M1725" s="47" t="e">
        <f>(D1725+E1725)*Q1725</f>
        <v>#DIV/0!</v>
      </c>
      <c r="N1725" s="112" t="e">
        <f>F1725*Q1725</f>
        <v>#DIV/0!</v>
      </c>
      <c r="O1725" s="112" t="e">
        <f>(G1725+H1725)*Q1725</f>
        <v>#DIV/0!</v>
      </c>
      <c r="P1725" s="112" t="e">
        <f>I1725*Q1725</f>
        <v>#DIV/0!</v>
      </c>
      <c r="Q1725" s="14" t="e">
        <f>(J1726+J1728+J1730+R1725)/J1725</f>
        <v>#DIV/0!</v>
      </c>
      <c r="R1725" s="14">
        <v>20</v>
      </c>
    </row>
    <row r="1726" spans="13:18" x14ac:dyDescent="0.35">
      <c r="M1726" s="47" t="e">
        <f>M1725-(D1726+E1726+D1728+E1728+D1730+E1730)</f>
        <v>#DIV/0!</v>
      </c>
      <c r="N1726" s="112" t="e">
        <f>N1725-(F1726+F1728+F1730)</f>
        <v>#DIV/0!</v>
      </c>
      <c r="O1726" s="112" t="e">
        <f>O1725-(G1726+H1726+G1728+H1728+G1730+H1730)</f>
        <v>#DIV/0!</v>
      </c>
      <c r="P1726" s="112" t="e">
        <f>P1725-(I1726+I1728+I1730)</f>
        <v>#DIV/0!</v>
      </c>
      <c r="Q1726" s="14"/>
      <c r="R1726" s="14"/>
    </row>
    <row r="1728" spans="13:18" x14ac:dyDescent="0.35">
      <c r="M1728" s="49" t="str">
        <f>IFERROR((D1726+E1726+D1728+E1728+D1730+E1730+M1729)/(D1725+E1725),"")</f>
        <v/>
      </c>
      <c r="N1728" s="120" t="str">
        <f>IFERROR((F1726+F1728+F1730+N1729)/F1725,"")</f>
        <v/>
      </c>
      <c r="O1728" s="120" t="str">
        <f>IFERROR((G1726+H1726+G1728+H1728+G1730+H1730+O1729)/(G1725+H1725),"")</f>
        <v/>
      </c>
      <c r="P1728" s="120" t="str">
        <f>IFERROR((I1726+I1728+I1730+P1729)/I1725,"")</f>
        <v/>
      </c>
    </row>
    <row r="1729" spans="13:18" x14ac:dyDescent="0.35">
      <c r="M1729" s="47"/>
      <c r="N1729" s="110"/>
      <c r="O1729" s="110"/>
      <c r="P1729" s="110"/>
    </row>
    <row r="1731" spans="13:18" x14ac:dyDescent="0.35">
      <c r="M1731" s="49" t="str">
        <f>IFERROR((D1726+E1726+D1728+E1728+D1730+E1730+M1732)/(D1725+E1725),"")</f>
        <v/>
      </c>
      <c r="N1731" s="120" t="str">
        <f>IFERROR((F1726+F1728+F1730+N1732)/F1725,"")</f>
        <v/>
      </c>
      <c r="O1731" s="120" t="str">
        <f>IFERROR((G1726+H1726+G1728+H1728+G1730+H1730+O1732)/(G1725+H1725),"")</f>
        <v/>
      </c>
      <c r="P1731" s="120" t="str">
        <f>IFERROR((I1726+I1728+I1730+P1732)/I1725,"")</f>
        <v/>
      </c>
    </row>
    <row r="1732" spans="13:18" x14ac:dyDescent="0.35">
      <c r="M1732" s="47">
        <f>SUMIF(Working!$A:$A,$A1725,Working!AF:AF)-SUMIF(Working!$A:$A,$A1725,Working!P:P)</f>
        <v>0</v>
      </c>
      <c r="N1732" s="50">
        <f>SUMIF(Working!$A:$A,$A1725,Working!AG:AG)-SUMIF(Working!$A:$A,$A1725,Working!S:S)</f>
        <v>0</v>
      </c>
      <c r="O1732" s="50">
        <f>SUMIF(Working!$A:$A,$A1725,Working!AH:AH)-SUMIF(Working!$A:$A,$A1725,Working!R:R)</f>
        <v>0</v>
      </c>
      <c r="P1732" s="50">
        <f>SUMIF(Working!$A:$A,$A1725,Working!AI:AI)-SUMIF(Working!$A:$A,$A1725,Working!Q:Q)</f>
        <v>0</v>
      </c>
    </row>
    <row r="1733" spans="13:18" x14ac:dyDescent="0.35">
      <c r="M1733" s="138"/>
      <c r="N1733" s="123"/>
      <c r="O1733" s="123"/>
      <c r="P1733" s="123"/>
      <c r="Q1733" s="123"/>
      <c r="R1733" s="123"/>
    </row>
    <row r="1735" spans="13:18" x14ac:dyDescent="0.35">
      <c r="M1735" s="47" t="e">
        <f>(D1735+E1735)*Q1735</f>
        <v>#DIV/0!</v>
      </c>
      <c r="N1735" s="112" t="e">
        <f>F1735*Q1735</f>
        <v>#DIV/0!</v>
      </c>
      <c r="O1735" s="112" t="e">
        <f>(G1735+H1735)*Q1735</f>
        <v>#DIV/0!</v>
      </c>
      <c r="P1735" s="112" t="e">
        <f>I1735*Q1735</f>
        <v>#DIV/0!</v>
      </c>
      <c r="Q1735" s="14" t="e">
        <f>(J1736+J1738+J1740+R1735)/J1735</f>
        <v>#DIV/0!</v>
      </c>
      <c r="R1735" s="14">
        <v>20</v>
      </c>
    </row>
    <row r="1736" spans="13:18" x14ac:dyDescent="0.35">
      <c r="M1736" s="47" t="e">
        <f>M1735-(D1736+E1736+D1738+E1738+D1740+E1740)</f>
        <v>#DIV/0!</v>
      </c>
      <c r="N1736" s="112" t="e">
        <f>N1735-(F1736+F1738+F1740)</f>
        <v>#DIV/0!</v>
      </c>
      <c r="O1736" s="112" t="e">
        <f>O1735-(G1736+H1736+G1738+H1738+G1740+H1740)</f>
        <v>#DIV/0!</v>
      </c>
      <c r="P1736" s="112" t="e">
        <f>P1735-(I1736+I1738+I1740)</f>
        <v>#DIV/0!</v>
      </c>
      <c r="Q1736" s="14"/>
      <c r="R1736" s="14"/>
    </row>
    <row r="1738" spans="13:18" x14ac:dyDescent="0.35">
      <c r="M1738" s="49" t="str">
        <f>IFERROR((D1736+E1736+D1738+E1738+D1740+E1740+M1739)/(D1735+E1735),"")</f>
        <v/>
      </c>
      <c r="N1738" s="120" t="str">
        <f>IFERROR((F1736+F1738+F1740+N1739)/F1735,"")</f>
        <v/>
      </c>
      <c r="O1738" s="120" t="str">
        <f>IFERROR((G1736+H1736+G1738+H1738+G1740+H1740+O1739)/(G1735+H1735),"")</f>
        <v/>
      </c>
      <c r="P1738" s="120" t="str">
        <f>IFERROR((I1736+I1738+I1740+P1739)/I1735,"")</f>
        <v/>
      </c>
    </row>
    <row r="1739" spans="13:18" x14ac:dyDescent="0.35">
      <c r="M1739" s="47"/>
      <c r="N1739" s="110"/>
      <c r="O1739" s="110"/>
      <c r="P1739" s="110"/>
    </row>
    <row r="1741" spans="13:18" x14ac:dyDescent="0.35">
      <c r="M1741" s="49" t="str">
        <f>IFERROR((D1736+E1736+D1738+E1738+D1740+E1740+M1742)/(D1735+E1735),"")</f>
        <v/>
      </c>
      <c r="N1741" s="120" t="str">
        <f>IFERROR((F1736+F1738+F1740+N1742)/F1735,"")</f>
        <v/>
      </c>
      <c r="O1741" s="120" t="str">
        <f>IFERROR((G1736+H1736+G1738+H1738+G1740+H1740+O1742)/(G1735+H1735),"")</f>
        <v/>
      </c>
      <c r="P1741" s="120" t="str">
        <f>IFERROR((I1736+I1738+I1740+P1742)/I1735,"")</f>
        <v/>
      </c>
    </row>
    <row r="1742" spans="13:18" x14ac:dyDescent="0.35">
      <c r="M1742" s="47">
        <f>SUMIF(Working!$A:$A,$A1735,Working!AF:AF)-SUMIF(Working!$A:$A,$A1735,Working!P:P)</f>
        <v>0</v>
      </c>
      <c r="N1742" s="50">
        <f>SUMIF(Working!$A:$A,$A1735,Working!AG:AG)-SUMIF(Working!$A:$A,$A1735,Working!S:S)</f>
        <v>0</v>
      </c>
      <c r="O1742" s="50">
        <f>SUMIF(Working!$A:$A,$A1735,Working!AH:AH)-SUMIF(Working!$A:$A,$A1735,Working!R:R)</f>
        <v>0</v>
      </c>
      <c r="P1742" s="50">
        <f>SUMIF(Working!$A:$A,$A1735,Working!AI:AI)-SUMIF(Working!$A:$A,$A1735,Working!Q:Q)</f>
        <v>0</v>
      </c>
    </row>
    <row r="1743" spans="13:18" x14ac:dyDescent="0.35">
      <c r="M1743" s="138"/>
      <c r="N1743" s="123"/>
      <c r="O1743" s="123"/>
      <c r="P1743" s="123"/>
      <c r="Q1743" s="123"/>
      <c r="R1743" s="123"/>
    </row>
    <row r="1745" spans="13:18" x14ac:dyDescent="0.35">
      <c r="M1745" s="47" t="e">
        <f>(D1745+E1745)*Q1745</f>
        <v>#DIV/0!</v>
      </c>
      <c r="N1745" s="112" t="e">
        <f>F1745*Q1745</f>
        <v>#DIV/0!</v>
      </c>
      <c r="O1745" s="112" t="e">
        <f>(G1745+H1745)*Q1745</f>
        <v>#DIV/0!</v>
      </c>
      <c r="P1745" s="112" t="e">
        <f>I1745*Q1745</f>
        <v>#DIV/0!</v>
      </c>
      <c r="Q1745" s="14" t="e">
        <f>(J1746+J1748+J1750+R1745)/J1745</f>
        <v>#DIV/0!</v>
      </c>
      <c r="R1745" s="14">
        <v>20</v>
      </c>
    </row>
    <row r="1746" spans="13:18" x14ac:dyDescent="0.35">
      <c r="M1746" s="47" t="e">
        <f>M1745-(D1746+E1746+D1748+E1748+D1750+E1750)</f>
        <v>#DIV/0!</v>
      </c>
      <c r="N1746" s="112" t="e">
        <f>N1745-(F1746+F1748+F1750)</f>
        <v>#DIV/0!</v>
      </c>
      <c r="O1746" s="112" t="e">
        <f>O1745-(G1746+H1746+G1748+H1748+G1750+H1750)</f>
        <v>#DIV/0!</v>
      </c>
      <c r="P1746" s="112" t="e">
        <f>P1745-(I1746+I1748+I1750)</f>
        <v>#DIV/0!</v>
      </c>
      <c r="Q1746" s="14"/>
      <c r="R1746" s="14"/>
    </row>
    <row r="1748" spans="13:18" x14ac:dyDescent="0.35">
      <c r="M1748" s="49" t="str">
        <f>IFERROR((D1746+E1746+D1748+E1748+D1750+E1750+M1749)/(D1745+E1745),"")</f>
        <v/>
      </c>
      <c r="N1748" s="120" t="str">
        <f>IFERROR((F1746+F1748+F1750+N1749)/F1745,"")</f>
        <v/>
      </c>
      <c r="O1748" s="120" t="str">
        <f>IFERROR((G1746+H1746+G1748+H1748+G1750+H1750+O1749)/(G1745+H1745),"")</f>
        <v/>
      </c>
      <c r="P1748" s="120" t="str">
        <f>IFERROR((I1746+I1748+I1750+P1749)/I1745,"")</f>
        <v/>
      </c>
    </row>
    <row r="1749" spans="13:18" x14ac:dyDescent="0.35">
      <c r="M1749" s="47"/>
      <c r="N1749" s="110"/>
      <c r="O1749" s="110"/>
      <c r="P1749" s="110"/>
    </row>
    <row r="1751" spans="13:18" x14ac:dyDescent="0.35">
      <c r="M1751" s="49" t="str">
        <f>IFERROR((D1746+E1746+D1748+E1748+D1750+E1750+M1752)/(D1745+E1745),"")</f>
        <v/>
      </c>
      <c r="N1751" s="120" t="str">
        <f>IFERROR((F1746+F1748+F1750+N1752)/F1745,"")</f>
        <v/>
      </c>
      <c r="O1751" s="120" t="str">
        <f>IFERROR((G1746+H1746+G1748+H1748+G1750+H1750+O1752)/(G1745+H1745),"")</f>
        <v/>
      </c>
      <c r="P1751" s="120" t="str">
        <f>IFERROR((I1746+I1748+I1750+P1752)/I1745,"")</f>
        <v/>
      </c>
    </row>
    <row r="1752" spans="13:18" x14ac:dyDescent="0.35">
      <c r="M1752" s="47">
        <f>SUMIF(Working!$A:$A,$A1745,Working!AF:AF)-SUMIF(Working!$A:$A,$A1745,Working!P:P)</f>
        <v>0</v>
      </c>
      <c r="N1752" s="50">
        <f>SUMIF(Working!$A:$A,$A1745,Working!AG:AG)-SUMIF(Working!$A:$A,$A1745,Working!S:S)</f>
        <v>0</v>
      </c>
      <c r="O1752" s="50">
        <f>SUMIF(Working!$A:$A,$A1745,Working!AH:AH)-SUMIF(Working!$A:$A,$A1745,Working!R:R)</f>
        <v>0</v>
      </c>
      <c r="P1752" s="50">
        <f>SUMIF(Working!$A:$A,$A1745,Working!AI:AI)-SUMIF(Working!$A:$A,$A1745,Working!Q:Q)</f>
        <v>0</v>
      </c>
    </row>
    <row r="1753" spans="13:18" x14ac:dyDescent="0.35">
      <c r="M1753" s="138"/>
      <c r="N1753" s="123"/>
      <c r="O1753" s="123"/>
      <c r="P1753" s="123"/>
      <c r="Q1753" s="123"/>
      <c r="R1753" s="123"/>
    </row>
    <row r="1755" spans="13:18" x14ac:dyDescent="0.35">
      <c r="M1755" s="47" t="e">
        <f>(D1755+E1755)*Q1755</f>
        <v>#DIV/0!</v>
      </c>
      <c r="N1755" s="112" t="e">
        <f>F1755*Q1755</f>
        <v>#DIV/0!</v>
      </c>
      <c r="O1755" s="112" t="e">
        <f>(G1755+H1755)*Q1755</f>
        <v>#DIV/0!</v>
      </c>
      <c r="P1755" s="112" t="e">
        <f>I1755*Q1755</f>
        <v>#DIV/0!</v>
      </c>
      <c r="Q1755" s="14" t="e">
        <f>(J1756+J1758+J1760+R1755)/J1755</f>
        <v>#DIV/0!</v>
      </c>
      <c r="R1755" s="14">
        <v>20</v>
      </c>
    </row>
    <row r="1756" spans="13:18" x14ac:dyDescent="0.35">
      <c r="M1756" s="47" t="e">
        <f>M1755-(D1756+E1756+D1758+E1758+D1760+E1760)</f>
        <v>#DIV/0!</v>
      </c>
      <c r="N1756" s="112" t="e">
        <f>N1755-(F1756+F1758+F1760)</f>
        <v>#DIV/0!</v>
      </c>
      <c r="O1756" s="112" t="e">
        <f>O1755-(G1756+H1756+G1758+H1758+G1760+H1760)</f>
        <v>#DIV/0!</v>
      </c>
      <c r="P1756" s="112" t="e">
        <f>P1755-(I1756+I1758+I1760)</f>
        <v>#DIV/0!</v>
      </c>
      <c r="Q1756" s="14"/>
      <c r="R1756" s="14"/>
    </row>
    <row r="1758" spans="13:18" x14ac:dyDescent="0.35">
      <c r="M1758" s="49" t="str">
        <f>IFERROR((D1756+E1756+D1758+E1758+D1760+E1760+M1759)/(D1755+E1755),"")</f>
        <v/>
      </c>
      <c r="N1758" s="120" t="str">
        <f>IFERROR((F1756+F1758+F1760+N1759)/F1755,"")</f>
        <v/>
      </c>
      <c r="O1758" s="120" t="str">
        <f>IFERROR((G1756+H1756+G1758+H1758+G1760+H1760+O1759)/(G1755+H1755),"")</f>
        <v/>
      </c>
      <c r="P1758" s="120" t="str">
        <f>IFERROR((I1756+I1758+I1760+P1759)/I1755,"")</f>
        <v/>
      </c>
    </row>
    <row r="1759" spans="13:18" x14ac:dyDescent="0.35">
      <c r="M1759" s="47"/>
      <c r="N1759" s="110"/>
      <c r="O1759" s="110"/>
      <c r="P1759" s="110"/>
    </row>
    <row r="1761" spans="13:18" x14ac:dyDescent="0.35">
      <c r="M1761" s="49" t="str">
        <f>IFERROR((D1756+E1756+D1758+E1758+D1760+E1760+M1762)/(D1755+E1755),"")</f>
        <v/>
      </c>
      <c r="N1761" s="120" t="str">
        <f>IFERROR((F1756+F1758+F1760+N1762)/F1755,"")</f>
        <v/>
      </c>
      <c r="O1761" s="120" t="str">
        <f>IFERROR((G1756+H1756+G1758+H1758+G1760+H1760+O1762)/(G1755+H1755),"")</f>
        <v/>
      </c>
      <c r="P1761" s="120" t="str">
        <f>IFERROR((I1756+I1758+I1760+P1762)/I1755,"")</f>
        <v/>
      </c>
    </row>
    <row r="1762" spans="13:18" x14ac:dyDescent="0.35">
      <c r="M1762" s="47">
        <f>SUMIF(Working!$A:$A,$A1755,Working!AF:AF)-SUMIF(Working!$A:$A,$A1755,Working!P:P)</f>
        <v>0</v>
      </c>
      <c r="N1762" s="50">
        <f>SUMIF(Working!$A:$A,$A1755,Working!AG:AG)-SUMIF(Working!$A:$A,$A1755,Working!S:S)</f>
        <v>0</v>
      </c>
      <c r="O1762" s="50">
        <f>SUMIF(Working!$A:$A,$A1755,Working!AH:AH)-SUMIF(Working!$A:$A,$A1755,Working!R:R)</f>
        <v>0</v>
      </c>
      <c r="P1762" s="50">
        <f>SUMIF(Working!$A:$A,$A1755,Working!AI:AI)-SUMIF(Working!$A:$A,$A1755,Working!Q:Q)</f>
        <v>0</v>
      </c>
    </row>
    <row r="1763" spans="13:18" x14ac:dyDescent="0.35">
      <c r="M1763" s="138"/>
      <c r="N1763" s="123"/>
      <c r="O1763" s="123"/>
      <c r="P1763" s="123"/>
      <c r="Q1763" s="123"/>
      <c r="R1763" s="123"/>
    </row>
    <row r="1765" spans="13:18" x14ac:dyDescent="0.35">
      <c r="M1765" s="47" t="e">
        <f>(D1765+E1765)*Q1765</f>
        <v>#DIV/0!</v>
      </c>
      <c r="N1765" s="112" t="e">
        <f>F1765*Q1765</f>
        <v>#DIV/0!</v>
      </c>
      <c r="O1765" s="112" t="e">
        <f>(G1765+H1765)*Q1765</f>
        <v>#DIV/0!</v>
      </c>
      <c r="P1765" s="112" t="e">
        <f>I1765*Q1765</f>
        <v>#DIV/0!</v>
      </c>
      <c r="Q1765" s="14" t="e">
        <f>(J1766+J1768+J1770+R1765)/J1765</f>
        <v>#DIV/0!</v>
      </c>
      <c r="R1765" s="14">
        <v>20</v>
      </c>
    </row>
    <row r="1766" spans="13:18" x14ac:dyDescent="0.35">
      <c r="M1766" s="47" t="e">
        <f>M1765-(D1766+E1766+D1768+E1768+D1770+E1770)</f>
        <v>#DIV/0!</v>
      </c>
      <c r="N1766" s="112" t="e">
        <f>N1765-(F1766+F1768+F1770)</f>
        <v>#DIV/0!</v>
      </c>
      <c r="O1766" s="112" t="e">
        <f>O1765-(G1766+H1766+G1768+H1768+G1770+H1770)</f>
        <v>#DIV/0!</v>
      </c>
      <c r="P1766" s="112" t="e">
        <f>P1765-(I1766+I1768+I1770)</f>
        <v>#DIV/0!</v>
      </c>
      <c r="Q1766" s="14"/>
      <c r="R1766" s="14"/>
    </row>
    <row r="1768" spans="13:18" x14ac:dyDescent="0.35">
      <c r="M1768" s="49" t="str">
        <f>IFERROR((D1766+E1766+D1768+E1768+D1770+E1770+M1769)/(D1765+E1765),"")</f>
        <v/>
      </c>
      <c r="N1768" s="120" t="str">
        <f>IFERROR((F1766+F1768+F1770+N1769)/F1765,"")</f>
        <v/>
      </c>
      <c r="O1768" s="120" t="str">
        <f>IFERROR((G1766+H1766+G1768+H1768+G1770+H1770+O1769)/(G1765+H1765),"")</f>
        <v/>
      </c>
      <c r="P1768" s="120" t="str">
        <f>IFERROR((I1766+I1768+I1770+P1769)/I1765,"")</f>
        <v/>
      </c>
    </row>
    <row r="1769" spans="13:18" x14ac:dyDescent="0.35">
      <c r="M1769" s="47"/>
      <c r="N1769" s="110"/>
      <c r="O1769" s="110"/>
      <c r="P1769" s="110"/>
    </row>
    <row r="1771" spans="13:18" x14ac:dyDescent="0.35">
      <c r="M1771" s="49" t="str">
        <f>IFERROR((D1766+E1766+D1768+E1768+D1770+E1770+M1772)/(D1765+E1765),"")</f>
        <v/>
      </c>
      <c r="N1771" s="120" t="str">
        <f>IFERROR((F1766+F1768+F1770+N1772)/F1765,"")</f>
        <v/>
      </c>
      <c r="O1771" s="120" t="str">
        <f>IFERROR((G1766+H1766+G1768+H1768+G1770+H1770+O1772)/(G1765+H1765),"")</f>
        <v/>
      </c>
      <c r="P1771" s="120" t="str">
        <f>IFERROR((I1766+I1768+I1770+P1772)/I1765,"")</f>
        <v/>
      </c>
    </row>
    <row r="1772" spans="13:18" x14ac:dyDescent="0.35">
      <c r="M1772" s="47">
        <f>SUMIF(Working!$A:$A,$A1765,Working!AF:AF)-SUMIF(Working!$A:$A,$A1765,Working!P:P)</f>
        <v>0</v>
      </c>
      <c r="N1772" s="50">
        <f>SUMIF(Working!$A:$A,$A1765,Working!AG:AG)-SUMIF(Working!$A:$A,$A1765,Working!S:S)</f>
        <v>0</v>
      </c>
      <c r="O1772" s="50">
        <f>SUMIF(Working!$A:$A,$A1765,Working!AH:AH)-SUMIF(Working!$A:$A,$A1765,Working!R:R)</f>
        <v>0</v>
      </c>
      <c r="P1772" s="50">
        <f>SUMIF(Working!$A:$A,$A1765,Working!AI:AI)-SUMIF(Working!$A:$A,$A1765,Working!Q:Q)</f>
        <v>0</v>
      </c>
    </row>
    <row r="1773" spans="13:18" x14ac:dyDescent="0.35">
      <c r="M1773" s="138"/>
      <c r="N1773" s="123"/>
      <c r="O1773" s="123"/>
      <c r="P1773" s="123"/>
      <c r="Q1773" s="123"/>
      <c r="R1773" s="123"/>
    </row>
    <row r="1775" spans="13:18" x14ac:dyDescent="0.35">
      <c r="M1775" s="47" t="e">
        <f>(D1775+E1775)*Q1775</f>
        <v>#DIV/0!</v>
      </c>
      <c r="N1775" s="112" t="e">
        <f>F1775*Q1775</f>
        <v>#DIV/0!</v>
      </c>
      <c r="O1775" s="112" t="e">
        <f>(G1775+H1775)*Q1775</f>
        <v>#DIV/0!</v>
      </c>
      <c r="P1775" s="112" t="e">
        <f>I1775*Q1775</f>
        <v>#DIV/0!</v>
      </c>
      <c r="Q1775" s="14" t="e">
        <f>(J1776+J1778+J1780+R1775)/J1775</f>
        <v>#DIV/0!</v>
      </c>
      <c r="R1775" s="14">
        <v>20</v>
      </c>
    </row>
    <row r="1776" spans="13:18" x14ac:dyDescent="0.35">
      <c r="M1776" s="47" t="e">
        <f>M1775-(D1776+E1776+D1778+E1778+D1780+E1780)</f>
        <v>#DIV/0!</v>
      </c>
      <c r="N1776" s="112" t="e">
        <f>N1775-(F1776+F1778+F1780)</f>
        <v>#DIV/0!</v>
      </c>
      <c r="O1776" s="112" t="e">
        <f>O1775-(G1776+H1776+G1778+H1778+G1780+H1780)</f>
        <v>#DIV/0!</v>
      </c>
      <c r="P1776" s="112" t="e">
        <f>P1775-(I1776+I1778+I1780)</f>
        <v>#DIV/0!</v>
      </c>
      <c r="Q1776" s="14"/>
      <c r="R1776" s="14"/>
    </row>
    <row r="1778" spans="13:18" x14ac:dyDescent="0.35">
      <c r="M1778" s="49" t="str">
        <f>IFERROR((D1776+E1776+D1778+E1778+D1780+E1780+M1779)/(D1775+E1775),"")</f>
        <v/>
      </c>
      <c r="N1778" s="120" t="str">
        <f>IFERROR((F1776+F1778+F1780+N1779)/F1775,"")</f>
        <v/>
      </c>
      <c r="O1778" s="120" t="str">
        <f>IFERROR((G1776+H1776+G1778+H1778+G1780+H1780+O1779)/(G1775+H1775),"")</f>
        <v/>
      </c>
      <c r="P1778" s="120" t="str">
        <f>IFERROR((I1776+I1778+I1780+P1779)/I1775,"")</f>
        <v/>
      </c>
    </row>
    <row r="1779" spans="13:18" x14ac:dyDescent="0.35">
      <c r="M1779" s="47"/>
      <c r="N1779" s="110"/>
      <c r="O1779" s="110"/>
      <c r="P1779" s="110"/>
    </row>
    <row r="1781" spans="13:18" x14ac:dyDescent="0.35">
      <c r="M1781" s="49" t="str">
        <f>IFERROR((D1776+E1776+D1778+E1778+D1780+E1780+M1782)/(D1775+E1775),"")</f>
        <v/>
      </c>
      <c r="N1781" s="120" t="str">
        <f>IFERROR((F1776+F1778+F1780+N1782)/F1775,"")</f>
        <v/>
      </c>
      <c r="O1781" s="120" t="str">
        <f>IFERROR((G1776+H1776+G1778+H1778+G1780+H1780+O1782)/(G1775+H1775),"")</f>
        <v/>
      </c>
      <c r="P1781" s="120" t="str">
        <f>IFERROR((I1776+I1778+I1780+P1782)/I1775,"")</f>
        <v/>
      </c>
    </row>
    <row r="1782" spans="13:18" x14ac:dyDescent="0.35">
      <c r="M1782" s="47">
        <f>SUMIF(Working!$A:$A,$A1775,Working!AF:AF)-SUMIF(Working!$A:$A,$A1775,Working!P:P)</f>
        <v>0</v>
      </c>
      <c r="N1782" s="50">
        <f>SUMIF(Working!$A:$A,$A1775,Working!AG:AG)-SUMIF(Working!$A:$A,$A1775,Working!S:S)</f>
        <v>0</v>
      </c>
      <c r="O1782" s="50">
        <f>SUMIF(Working!$A:$A,$A1775,Working!AH:AH)-SUMIF(Working!$A:$A,$A1775,Working!R:R)</f>
        <v>0</v>
      </c>
      <c r="P1782" s="50">
        <f>SUMIF(Working!$A:$A,$A1775,Working!AI:AI)-SUMIF(Working!$A:$A,$A1775,Working!Q:Q)</f>
        <v>0</v>
      </c>
    </row>
    <row r="1783" spans="13:18" x14ac:dyDescent="0.35">
      <c r="M1783" s="138"/>
      <c r="N1783" s="123"/>
      <c r="O1783" s="123"/>
      <c r="P1783" s="123"/>
      <c r="Q1783" s="123"/>
      <c r="R1783" s="123"/>
    </row>
    <row r="1785" spans="13:18" x14ac:dyDescent="0.35">
      <c r="M1785" s="47" t="e">
        <f>(D1785+E1785)*Q1785</f>
        <v>#DIV/0!</v>
      </c>
      <c r="N1785" s="112" t="e">
        <f>F1785*Q1785</f>
        <v>#DIV/0!</v>
      </c>
      <c r="O1785" s="112" t="e">
        <f>(G1785+H1785)*Q1785</f>
        <v>#DIV/0!</v>
      </c>
      <c r="P1785" s="112" t="e">
        <f>I1785*Q1785</f>
        <v>#DIV/0!</v>
      </c>
      <c r="Q1785" s="14" t="e">
        <f>(J1786+J1788+J1790+R1785)/J1785</f>
        <v>#DIV/0!</v>
      </c>
      <c r="R1785" s="14">
        <v>20</v>
      </c>
    </row>
    <row r="1786" spans="13:18" x14ac:dyDescent="0.35">
      <c r="M1786" s="47" t="e">
        <f>M1785-(D1786+E1786+D1788+E1788+D1790+E1790)</f>
        <v>#DIV/0!</v>
      </c>
      <c r="N1786" s="112" t="e">
        <f>N1785-(F1786+F1788+F1790)</f>
        <v>#DIV/0!</v>
      </c>
      <c r="O1786" s="112" t="e">
        <f>O1785-(G1786+H1786+G1788+H1788+G1790+H1790)</f>
        <v>#DIV/0!</v>
      </c>
      <c r="P1786" s="112" t="e">
        <f>P1785-(I1786+I1788+I1790)</f>
        <v>#DIV/0!</v>
      </c>
      <c r="Q1786" s="14"/>
      <c r="R1786" s="14"/>
    </row>
    <row r="1788" spans="13:18" x14ac:dyDescent="0.35">
      <c r="M1788" s="49" t="str">
        <f>IFERROR((D1786+E1786+D1788+E1788+D1790+E1790+M1789)/(D1785+E1785),"")</f>
        <v/>
      </c>
      <c r="N1788" s="120" t="str">
        <f>IFERROR((F1786+F1788+F1790+N1789)/F1785,"")</f>
        <v/>
      </c>
      <c r="O1788" s="120" t="str">
        <f>IFERROR((G1786+H1786+G1788+H1788+G1790+H1790+O1789)/(G1785+H1785),"")</f>
        <v/>
      </c>
      <c r="P1788" s="120" t="str">
        <f>IFERROR((I1786+I1788+I1790+P1789)/I1785,"")</f>
        <v/>
      </c>
    </row>
    <row r="1789" spans="13:18" x14ac:dyDescent="0.35">
      <c r="M1789" s="47"/>
      <c r="N1789" s="110"/>
      <c r="O1789" s="110"/>
      <c r="P1789" s="110"/>
    </row>
    <row r="1791" spans="13:18" x14ac:dyDescent="0.35">
      <c r="M1791" s="49" t="str">
        <f>IFERROR((D1786+E1786+D1788+E1788+D1790+E1790+M1792)/(D1785+E1785),"")</f>
        <v/>
      </c>
      <c r="N1791" s="120" t="str">
        <f>IFERROR((F1786+F1788+F1790+N1792)/F1785,"")</f>
        <v/>
      </c>
      <c r="O1791" s="120" t="str">
        <f>IFERROR((G1786+H1786+G1788+H1788+G1790+H1790+O1792)/(G1785+H1785),"")</f>
        <v/>
      </c>
      <c r="P1791" s="120" t="str">
        <f>IFERROR((I1786+I1788+I1790+P1792)/I1785,"")</f>
        <v/>
      </c>
    </row>
    <row r="1792" spans="13:18" x14ac:dyDescent="0.35">
      <c r="M1792" s="47">
        <f>SUMIF(Working!$A:$A,$A1785,Working!AF:AF)-SUMIF(Working!$A:$A,$A1785,Working!P:P)</f>
        <v>0</v>
      </c>
      <c r="N1792" s="50">
        <f>SUMIF(Working!$A:$A,$A1785,Working!AG:AG)-SUMIF(Working!$A:$A,$A1785,Working!S:S)</f>
        <v>0</v>
      </c>
      <c r="O1792" s="50">
        <f>SUMIF(Working!$A:$A,$A1785,Working!AH:AH)-SUMIF(Working!$A:$A,$A1785,Working!R:R)</f>
        <v>0</v>
      </c>
      <c r="P1792" s="50">
        <f>SUMIF(Working!$A:$A,$A1785,Working!AI:AI)-SUMIF(Working!$A:$A,$A1785,Working!Q:Q)</f>
        <v>0</v>
      </c>
    </row>
    <row r="1793" spans="13:18" x14ac:dyDescent="0.35">
      <c r="M1793" s="138"/>
      <c r="N1793" s="123"/>
      <c r="O1793" s="123"/>
      <c r="P1793" s="123"/>
      <c r="Q1793" s="123"/>
      <c r="R1793" s="123"/>
    </row>
    <row r="1795" spans="13:18" x14ac:dyDescent="0.35">
      <c r="M1795" s="47" t="e">
        <f>(D1795+E1795)*Q1795</f>
        <v>#DIV/0!</v>
      </c>
      <c r="N1795" s="112" t="e">
        <f>F1795*Q1795</f>
        <v>#DIV/0!</v>
      </c>
      <c r="O1795" s="112" t="e">
        <f>(G1795+H1795)*Q1795</f>
        <v>#DIV/0!</v>
      </c>
      <c r="P1795" s="112" t="e">
        <f>I1795*Q1795</f>
        <v>#DIV/0!</v>
      </c>
      <c r="Q1795" s="14" t="e">
        <f>(J1796+J1798+J1800+R1795)/J1795</f>
        <v>#DIV/0!</v>
      </c>
      <c r="R1795" s="14">
        <v>20</v>
      </c>
    </row>
    <row r="1796" spans="13:18" x14ac:dyDescent="0.35">
      <c r="M1796" s="47" t="e">
        <f>M1795-(D1796+E1796+D1798+E1798+D1800+E1800)</f>
        <v>#DIV/0!</v>
      </c>
      <c r="N1796" s="112" t="e">
        <f>N1795-(F1796+F1798+F1800)</f>
        <v>#DIV/0!</v>
      </c>
      <c r="O1796" s="112" t="e">
        <f>O1795-(G1796+H1796+G1798+H1798+G1800+H1800)</f>
        <v>#DIV/0!</v>
      </c>
      <c r="P1796" s="112" t="e">
        <f>P1795-(I1796+I1798+I1800)</f>
        <v>#DIV/0!</v>
      </c>
      <c r="Q1796" s="14"/>
      <c r="R1796" s="14"/>
    </row>
    <row r="1798" spans="13:18" x14ac:dyDescent="0.35">
      <c r="M1798" s="49" t="str">
        <f>IFERROR((D1796+E1796+D1798+E1798+D1800+E1800+M1799)/(D1795+E1795),"")</f>
        <v/>
      </c>
      <c r="N1798" s="120" t="str">
        <f>IFERROR((F1796+F1798+F1800+N1799)/F1795,"")</f>
        <v/>
      </c>
      <c r="O1798" s="120" t="str">
        <f>IFERROR((G1796+H1796+G1798+H1798+G1800+H1800+O1799)/(G1795+H1795),"")</f>
        <v/>
      </c>
      <c r="P1798" s="120" t="str">
        <f>IFERROR((I1796+I1798+I1800+P1799)/I1795,"")</f>
        <v/>
      </c>
    </row>
    <row r="1799" spans="13:18" x14ac:dyDescent="0.35">
      <c r="M1799" s="47"/>
      <c r="N1799" s="110"/>
      <c r="O1799" s="110"/>
      <c r="P1799" s="110"/>
    </row>
    <row r="1801" spans="13:18" x14ac:dyDescent="0.35">
      <c r="M1801" s="49" t="str">
        <f>IFERROR((D1796+E1796+D1798+E1798+D1800+E1800+M1802)/(D1795+E1795),"")</f>
        <v/>
      </c>
      <c r="N1801" s="120" t="str">
        <f>IFERROR((F1796+F1798+F1800+N1802)/F1795,"")</f>
        <v/>
      </c>
      <c r="O1801" s="120" t="str">
        <f>IFERROR((G1796+H1796+G1798+H1798+G1800+H1800+O1802)/(G1795+H1795),"")</f>
        <v/>
      </c>
      <c r="P1801" s="120" t="str">
        <f>IFERROR((I1796+I1798+I1800+P1802)/I1795,"")</f>
        <v/>
      </c>
    </row>
    <row r="1802" spans="13:18" x14ac:dyDescent="0.35">
      <c r="M1802" s="47">
        <f>SUMIF(Working!$A:$A,$A1795,Working!AF:AF)-SUMIF(Working!$A:$A,$A1795,Working!P:P)</f>
        <v>0</v>
      </c>
      <c r="N1802" s="50">
        <f>SUMIF(Working!$A:$A,$A1795,Working!AG:AG)-SUMIF(Working!$A:$A,$A1795,Working!S:S)</f>
        <v>0</v>
      </c>
      <c r="O1802" s="50">
        <f>SUMIF(Working!$A:$A,$A1795,Working!AH:AH)-SUMIF(Working!$A:$A,$A1795,Working!R:R)</f>
        <v>0</v>
      </c>
      <c r="P1802" s="50">
        <f>SUMIF(Working!$A:$A,$A1795,Working!AI:AI)-SUMIF(Working!$A:$A,$A1795,Working!Q:Q)</f>
        <v>0</v>
      </c>
    </row>
    <row r="1803" spans="13:18" x14ac:dyDescent="0.35">
      <c r="M1803" s="138"/>
      <c r="N1803" s="123"/>
      <c r="O1803" s="123"/>
      <c r="P1803" s="123"/>
      <c r="Q1803" s="123"/>
      <c r="R1803" s="123"/>
    </row>
    <row r="1805" spans="13:18" x14ac:dyDescent="0.35">
      <c r="M1805" s="47" t="e">
        <f>(D1805+E1805)*Q1805</f>
        <v>#DIV/0!</v>
      </c>
      <c r="N1805" s="112" t="e">
        <f>F1805*Q1805</f>
        <v>#DIV/0!</v>
      </c>
      <c r="O1805" s="112" t="e">
        <f>(G1805+H1805)*Q1805</f>
        <v>#DIV/0!</v>
      </c>
      <c r="P1805" s="112" t="e">
        <f>I1805*Q1805</f>
        <v>#DIV/0!</v>
      </c>
      <c r="Q1805" s="14" t="e">
        <f>(J1806+J1808+J1810+R1805)/J1805</f>
        <v>#DIV/0!</v>
      </c>
      <c r="R1805" s="14">
        <v>20</v>
      </c>
    </row>
    <row r="1806" spans="13:18" x14ac:dyDescent="0.35">
      <c r="M1806" s="47" t="e">
        <f>M1805-(D1806+E1806+D1808+E1808+D1810+E1810)</f>
        <v>#DIV/0!</v>
      </c>
      <c r="N1806" s="112" t="e">
        <f>N1805-(F1806+F1808+F1810)</f>
        <v>#DIV/0!</v>
      </c>
      <c r="O1806" s="112" t="e">
        <f>O1805-(G1806+H1806+G1808+H1808+G1810+H1810)</f>
        <v>#DIV/0!</v>
      </c>
      <c r="P1806" s="112" t="e">
        <f>P1805-(I1806+I1808+I1810)</f>
        <v>#DIV/0!</v>
      </c>
      <c r="Q1806" s="14"/>
      <c r="R1806" s="14"/>
    </row>
    <row r="1808" spans="13:18" x14ac:dyDescent="0.35">
      <c r="M1808" s="49" t="str">
        <f>IFERROR((D1806+E1806+D1808+E1808+D1810+E1810+M1809)/(D1805+E1805),"")</f>
        <v/>
      </c>
      <c r="N1808" s="120" t="str">
        <f>IFERROR((F1806+F1808+F1810+N1809)/F1805,"")</f>
        <v/>
      </c>
      <c r="O1808" s="120" t="str">
        <f>IFERROR((G1806+H1806+G1808+H1808+G1810+H1810+O1809)/(G1805+H1805),"")</f>
        <v/>
      </c>
      <c r="P1808" s="120" t="str">
        <f>IFERROR((I1806+I1808+I1810+P1809)/I1805,"")</f>
        <v/>
      </c>
    </row>
    <row r="1809" spans="13:18" x14ac:dyDescent="0.35">
      <c r="M1809" s="47"/>
      <c r="N1809" s="110"/>
      <c r="O1809" s="110"/>
      <c r="P1809" s="110"/>
    </row>
    <row r="1811" spans="13:18" x14ac:dyDescent="0.35">
      <c r="M1811" s="49" t="str">
        <f>IFERROR((D1806+E1806+D1808+E1808+D1810+E1810+M1812)/(D1805+E1805),"")</f>
        <v/>
      </c>
      <c r="N1811" s="120" t="str">
        <f>IFERROR((F1806+F1808+F1810+N1812)/F1805,"")</f>
        <v/>
      </c>
      <c r="O1811" s="120" t="str">
        <f>IFERROR((G1806+H1806+G1808+H1808+G1810+H1810+O1812)/(G1805+H1805),"")</f>
        <v/>
      </c>
      <c r="P1811" s="120" t="str">
        <f>IFERROR((I1806+I1808+I1810+P1812)/I1805,"")</f>
        <v/>
      </c>
    </row>
    <row r="1812" spans="13:18" x14ac:dyDescent="0.35">
      <c r="M1812" s="47">
        <f>SUMIF(Working!$A:$A,$A1805,Working!AF:AF)-SUMIF(Working!$A:$A,$A1805,Working!P:P)</f>
        <v>0</v>
      </c>
      <c r="N1812" s="50">
        <f>SUMIF(Working!$A:$A,$A1805,Working!AG:AG)-SUMIF(Working!$A:$A,$A1805,Working!S:S)</f>
        <v>0</v>
      </c>
      <c r="O1812" s="50">
        <f>SUMIF(Working!$A:$A,$A1805,Working!AH:AH)-SUMIF(Working!$A:$A,$A1805,Working!R:R)</f>
        <v>0</v>
      </c>
      <c r="P1812" s="50">
        <f>SUMIF(Working!$A:$A,$A1805,Working!AI:AI)-SUMIF(Working!$A:$A,$A1805,Working!Q:Q)</f>
        <v>0</v>
      </c>
    </row>
    <row r="1813" spans="13:18" x14ac:dyDescent="0.35">
      <c r="M1813" s="138"/>
      <c r="N1813" s="123"/>
      <c r="O1813" s="123"/>
      <c r="P1813" s="123"/>
      <c r="Q1813" s="123"/>
      <c r="R1813" s="123"/>
    </row>
    <row r="1815" spans="13:18" x14ac:dyDescent="0.35">
      <c r="M1815" s="47" t="e">
        <f>(D1815+E1815)*Q1815</f>
        <v>#DIV/0!</v>
      </c>
      <c r="N1815" s="112" t="e">
        <f>F1815*Q1815</f>
        <v>#DIV/0!</v>
      </c>
      <c r="O1815" s="112" t="e">
        <f>(G1815+H1815)*Q1815</f>
        <v>#DIV/0!</v>
      </c>
      <c r="P1815" s="112" t="e">
        <f>I1815*Q1815</f>
        <v>#DIV/0!</v>
      </c>
      <c r="Q1815" s="14" t="e">
        <f>(J1816+J1818+J1820+R1815)/J1815</f>
        <v>#DIV/0!</v>
      </c>
      <c r="R1815" s="14">
        <v>20</v>
      </c>
    </row>
    <row r="1816" spans="13:18" x14ac:dyDescent="0.35">
      <c r="M1816" s="47" t="e">
        <f>M1815-(D1816+E1816+D1818+E1818+D1820+E1820)</f>
        <v>#DIV/0!</v>
      </c>
      <c r="N1816" s="112" t="e">
        <f>N1815-(F1816+F1818+F1820)</f>
        <v>#DIV/0!</v>
      </c>
      <c r="O1816" s="112" t="e">
        <f>O1815-(G1816+H1816+G1818+H1818+G1820+H1820)</f>
        <v>#DIV/0!</v>
      </c>
      <c r="P1816" s="112" t="e">
        <f>P1815-(I1816+I1818+I1820)</f>
        <v>#DIV/0!</v>
      </c>
      <c r="Q1816" s="14"/>
      <c r="R1816" s="14"/>
    </row>
    <row r="1818" spans="13:18" x14ac:dyDescent="0.35">
      <c r="M1818" s="49" t="str">
        <f>IFERROR((D1816+E1816+D1818+E1818+D1820+E1820+M1819)/(D1815+E1815),"")</f>
        <v/>
      </c>
      <c r="N1818" s="120" t="str">
        <f>IFERROR((F1816+F1818+F1820+N1819)/F1815,"")</f>
        <v/>
      </c>
      <c r="O1818" s="120" t="str">
        <f>IFERROR((G1816+H1816+G1818+H1818+G1820+H1820+O1819)/(G1815+H1815),"")</f>
        <v/>
      </c>
      <c r="P1818" s="120" t="str">
        <f>IFERROR((I1816+I1818+I1820+P1819)/I1815,"")</f>
        <v/>
      </c>
    </row>
    <row r="1819" spans="13:18" x14ac:dyDescent="0.35">
      <c r="M1819" s="47"/>
      <c r="N1819" s="110"/>
      <c r="O1819" s="110"/>
      <c r="P1819" s="110"/>
    </row>
    <row r="1821" spans="13:18" x14ac:dyDescent="0.35">
      <c r="M1821" s="49" t="str">
        <f>IFERROR((D1816+E1816+D1818+E1818+D1820+E1820+M1822)/(D1815+E1815),"")</f>
        <v/>
      </c>
      <c r="N1821" s="120" t="str">
        <f>IFERROR((F1816+F1818+F1820+N1822)/F1815,"")</f>
        <v/>
      </c>
      <c r="O1821" s="120" t="str">
        <f>IFERROR((G1816+H1816+G1818+H1818+G1820+H1820+O1822)/(G1815+H1815),"")</f>
        <v/>
      </c>
      <c r="P1821" s="120" t="str">
        <f>IFERROR((I1816+I1818+I1820+P1822)/I1815,"")</f>
        <v/>
      </c>
    </row>
    <row r="1822" spans="13:18" x14ac:dyDescent="0.35">
      <c r="M1822" s="47">
        <f>SUMIF(Working!$A:$A,$A1815,Working!AF:AF)-SUMIF(Working!$A:$A,$A1815,Working!P:P)</f>
        <v>0</v>
      </c>
      <c r="N1822" s="50">
        <f>SUMIF(Working!$A:$A,$A1815,Working!AG:AG)-SUMIF(Working!$A:$A,$A1815,Working!S:S)</f>
        <v>0</v>
      </c>
      <c r="O1822" s="50">
        <f>SUMIF(Working!$A:$A,$A1815,Working!AH:AH)-SUMIF(Working!$A:$A,$A1815,Working!R:R)</f>
        <v>0</v>
      </c>
      <c r="P1822" s="50">
        <f>SUMIF(Working!$A:$A,$A1815,Working!AI:AI)-SUMIF(Working!$A:$A,$A1815,Working!Q:Q)</f>
        <v>0</v>
      </c>
    </row>
    <row r="1823" spans="13:18" x14ac:dyDescent="0.35">
      <c r="M1823" s="138"/>
      <c r="N1823" s="123"/>
      <c r="O1823" s="123"/>
      <c r="P1823" s="123"/>
      <c r="Q1823" s="123"/>
      <c r="R1823" s="123"/>
    </row>
    <row r="1825" spans="13:18" x14ac:dyDescent="0.35">
      <c r="M1825" s="47" t="e">
        <f>(D1825+E1825)*Q1825</f>
        <v>#DIV/0!</v>
      </c>
      <c r="N1825" s="112" t="e">
        <f>F1825*Q1825</f>
        <v>#DIV/0!</v>
      </c>
      <c r="O1825" s="112" t="e">
        <f>(G1825+H1825)*Q1825</f>
        <v>#DIV/0!</v>
      </c>
      <c r="P1825" s="112" t="e">
        <f>I1825*Q1825</f>
        <v>#DIV/0!</v>
      </c>
      <c r="Q1825" s="14" t="e">
        <f>(J1826+J1828+J1830+R1825)/J1825</f>
        <v>#DIV/0!</v>
      </c>
      <c r="R1825" s="14">
        <v>20</v>
      </c>
    </row>
    <row r="1826" spans="13:18" x14ac:dyDescent="0.35">
      <c r="M1826" s="47" t="e">
        <f>M1825-(D1826+E1826+D1828+E1828+D1830+E1830)</f>
        <v>#DIV/0!</v>
      </c>
      <c r="N1826" s="112" t="e">
        <f>N1825-(F1826+F1828+F1830)</f>
        <v>#DIV/0!</v>
      </c>
      <c r="O1826" s="112" t="e">
        <f>O1825-(G1826+H1826+G1828+H1828+G1830+H1830)</f>
        <v>#DIV/0!</v>
      </c>
      <c r="P1826" s="112" t="e">
        <f>P1825-(I1826+I1828+I1830)</f>
        <v>#DIV/0!</v>
      </c>
      <c r="Q1826" s="14"/>
      <c r="R1826" s="14"/>
    </row>
    <row r="1828" spans="13:18" x14ac:dyDescent="0.35">
      <c r="M1828" s="49" t="str">
        <f>IFERROR((D1826+E1826+D1828+E1828+D1830+E1830+M1829)/(D1825+E1825),"")</f>
        <v/>
      </c>
      <c r="N1828" s="120" t="str">
        <f>IFERROR((F1826+F1828+F1830+N1829)/F1825,"")</f>
        <v/>
      </c>
      <c r="O1828" s="120" t="str">
        <f>IFERROR((G1826+H1826+G1828+H1828+G1830+H1830+O1829)/(G1825+H1825),"")</f>
        <v/>
      </c>
      <c r="P1828" s="120" t="str">
        <f>IFERROR((I1826+I1828+I1830+P1829)/I1825,"")</f>
        <v/>
      </c>
    </row>
    <row r="1829" spans="13:18" x14ac:dyDescent="0.35">
      <c r="M1829" s="47"/>
      <c r="N1829" s="110"/>
      <c r="O1829" s="110"/>
      <c r="P1829" s="110"/>
    </row>
    <row r="1831" spans="13:18" x14ac:dyDescent="0.35">
      <c r="M1831" s="49" t="str">
        <f>IFERROR((D1826+E1826+D1828+E1828+D1830+E1830+M1832)/(D1825+E1825),"")</f>
        <v/>
      </c>
      <c r="N1831" s="120" t="str">
        <f>IFERROR((F1826+F1828+F1830+N1832)/F1825,"")</f>
        <v/>
      </c>
      <c r="O1831" s="120" t="str">
        <f>IFERROR((G1826+H1826+G1828+H1828+G1830+H1830+O1832)/(G1825+H1825),"")</f>
        <v/>
      </c>
      <c r="P1831" s="120" t="str">
        <f>IFERROR((I1826+I1828+I1830+P1832)/I1825,"")</f>
        <v/>
      </c>
    </row>
    <row r="1832" spans="13:18" x14ac:dyDescent="0.35">
      <c r="M1832" s="47">
        <f>SUMIF(Working!$A:$A,$A1825,Working!AF:AF)-SUMIF(Working!$A:$A,$A1825,Working!P:P)</f>
        <v>0</v>
      </c>
      <c r="N1832" s="50">
        <f>SUMIF(Working!$A:$A,$A1825,Working!AG:AG)-SUMIF(Working!$A:$A,$A1825,Working!S:S)</f>
        <v>0</v>
      </c>
      <c r="O1832" s="50">
        <f>SUMIF(Working!$A:$A,$A1825,Working!AH:AH)-SUMIF(Working!$A:$A,$A1825,Working!R:R)</f>
        <v>0</v>
      </c>
      <c r="P1832" s="50">
        <f>SUMIF(Working!$A:$A,$A1825,Working!AI:AI)-SUMIF(Working!$A:$A,$A1825,Working!Q:Q)</f>
        <v>0</v>
      </c>
    </row>
    <row r="1833" spans="13:18" x14ac:dyDescent="0.35">
      <c r="M1833" s="138"/>
      <c r="N1833" s="123"/>
      <c r="O1833" s="123"/>
      <c r="P1833" s="123"/>
      <c r="Q1833" s="123"/>
      <c r="R1833" s="123"/>
    </row>
    <row r="1835" spans="13:18" x14ac:dyDescent="0.35">
      <c r="M1835" s="47" t="e">
        <f>(D1835+E1835)*Q1835</f>
        <v>#DIV/0!</v>
      </c>
      <c r="N1835" s="112" t="e">
        <f>F1835*Q1835</f>
        <v>#DIV/0!</v>
      </c>
      <c r="O1835" s="112" t="e">
        <f>(G1835+H1835)*Q1835</f>
        <v>#DIV/0!</v>
      </c>
      <c r="P1835" s="112" t="e">
        <f>I1835*Q1835</f>
        <v>#DIV/0!</v>
      </c>
      <c r="Q1835" s="14" t="e">
        <f>(J1836+J1838+J1840+R1835)/J1835</f>
        <v>#DIV/0!</v>
      </c>
      <c r="R1835" s="14">
        <v>20</v>
      </c>
    </row>
    <row r="1836" spans="13:18" x14ac:dyDescent="0.35">
      <c r="M1836" s="47" t="e">
        <f>M1835-(D1836+E1836+D1838+E1838+D1840+E1840)</f>
        <v>#DIV/0!</v>
      </c>
      <c r="N1836" s="112" t="e">
        <f>N1835-(F1836+F1838+F1840)</f>
        <v>#DIV/0!</v>
      </c>
      <c r="O1836" s="112" t="e">
        <f>O1835-(G1836+H1836+G1838+H1838+G1840+H1840)</f>
        <v>#DIV/0!</v>
      </c>
      <c r="P1836" s="112" t="e">
        <f>P1835-(I1836+I1838+I1840)</f>
        <v>#DIV/0!</v>
      </c>
      <c r="Q1836" s="14"/>
      <c r="R1836" s="14"/>
    </row>
    <row r="1838" spans="13:18" x14ac:dyDescent="0.35">
      <c r="M1838" s="49" t="str">
        <f>IFERROR((D1836+E1836+D1838+E1838+D1840+E1840+M1839)/(D1835+E1835),"")</f>
        <v/>
      </c>
      <c r="N1838" s="120" t="str">
        <f>IFERROR((F1836+F1838+F1840+N1839)/F1835,"")</f>
        <v/>
      </c>
      <c r="O1838" s="120" t="str">
        <f>IFERROR((G1836+H1836+G1838+H1838+G1840+H1840+O1839)/(G1835+H1835),"")</f>
        <v/>
      </c>
      <c r="P1838" s="120" t="str">
        <f>IFERROR((I1836+I1838+I1840+P1839)/I1835,"")</f>
        <v/>
      </c>
    </row>
    <row r="1839" spans="13:18" x14ac:dyDescent="0.35">
      <c r="M1839" s="47"/>
      <c r="N1839" s="110"/>
      <c r="O1839" s="110"/>
      <c r="P1839" s="110"/>
    </row>
    <row r="1841" spans="13:18" x14ac:dyDescent="0.35">
      <c r="M1841" s="49" t="str">
        <f>IFERROR((D1836+E1836+D1838+E1838+D1840+E1840+M1842)/(D1835+E1835),"")</f>
        <v/>
      </c>
      <c r="N1841" s="120" t="str">
        <f>IFERROR((F1836+F1838+F1840+N1842)/F1835,"")</f>
        <v/>
      </c>
      <c r="O1841" s="120" t="str">
        <f>IFERROR((G1836+H1836+G1838+H1838+G1840+H1840+O1842)/(G1835+H1835),"")</f>
        <v/>
      </c>
      <c r="P1841" s="120" t="str">
        <f>IFERROR((I1836+I1838+I1840+P1842)/I1835,"")</f>
        <v/>
      </c>
    </row>
    <row r="1842" spans="13:18" x14ac:dyDescent="0.35">
      <c r="M1842" s="47">
        <f>SUMIF(Working!$A:$A,$A1835,Working!AF:AF)-SUMIF(Working!$A:$A,$A1835,Working!P:P)</f>
        <v>0</v>
      </c>
      <c r="N1842" s="50">
        <f>SUMIF(Working!$A:$A,$A1835,Working!AG:AG)-SUMIF(Working!$A:$A,$A1835,Working!S:S)</f>
        <v>0</v>
      </c>
      <c r="O1842" s="50">
        <f>SUMIF(Working!$A:$A,$A1835,Working!AH:AH)-SUMIF(Working!$A:$A,$A1835,Working!R:R)</f>
        <v>0</v>
      </c>
      <c r="P1842" s="50">
        <f>SUMIF(Working!$A:$A,$A1835,Working!AI:AI)-SUMIF(Working!$A:$A,$A1835,Working!Q:Q)</f>
        <v>0</v>
      </c>
    </row>
    <row r="1843" spans="13:18" x14ac:dyDescent="0.35">
      <c r="M1843" s="138"/>
      <c r="N1843" s="123"/>
      <c r="O1843" s="123"/>
      <c r="P1843" s="123"/>
      <c r="Q1843" s="123"/>
      <c r="R1843" s="123"/>
    </row>
    <row r="1845" spans="13:18" x14ac:dyDescent="0.35">
      <c r="M1845" s="47" t="e">
        <f>(D1845+E1845)*Q1845</f>
        <v>#DIV/0!</v>
      </c>
      <c r="N1845" s="112" t="e">
        <f>F1845*Q1845</f>
        <v>#DIV/0!</v>
      </c>
      <c r="O1845" s="112" t="e">
        <f>(G1845+H1845)*Q1845</f>
        <v>#DIV/0!</v>
      </c>
      <c r="P1845" s="112" t="e">
        <f>I1845*Q1845</f>
        <v>#DIV/0!</v>
      </c>
      <c r="Q1845" s="14" t="e">
        <f>(J1846+J1848+J1850+R1845)/J1845</f>
        <v>#DIV/0!</v>
      </c>
      <c r="R1845" s="14">
        <v>20</v>
      </c>
    </row>
    <row r="1846" spans="13:18" x14ac:dyDescent="0.35">
      <c r="M1846" s="47" t="e">
        <f>M1845-(D1846+E1846+D1848+E1848+D1850+E1850)</f>
        <v>#DIV/0!</v>
      </c>
      <c r="N1846" s="112" t="e">
        <f>N1845-(F1846+F1848+F1850)</f>
        <v>#DIV/0!</v>
      </c>
      <c r="O1846" s="112" t="e">
        <f>O1845-(G1846+H1846+G1848+H1848+G1850+H1850)</f>
        <v>#DIV/0!</v>
      </c>
      <c r="P1846" s="112" t="e">
        <f>P1845-(I1846+I1848+I1850)</f>
        <v>#DIV/0!</v>
      </c>
      <c r="Q1846" s="14"/>
      <c r="R1846" s="14"/>
    </row>
    <row r="1848" spans="13:18" x14ac:dyDescent="0.35">
      <c r="M1848" s="49" t="str">
        <f>IFERROR((D1846+E1846+D1848+E1848+D1850+E1850+M1849)/(D1845+E1845),"")</f>
        <v/>
      </c>
      <c r="N1848" s="120" t="str">
        <f>IFERROR((F1846+F1848+F1850+N1849)/F1845,"")</f>
        <v/>
      </c>
      <c r="O1848" s="120" t="str">
        <f>IFERROR((G1846+H1846+G1848+H1848+G1850+H1850+O1849)/(G1845+H1845),"")</f>
        <v/>
      </c>
      <c r="P1848" s="120" t="str">
        <f>IFERROR((I1846+I1848+I1850+P1849)/I1845,"")</f>
        <v/>
      </c>
    </row>
    <row r="1849" spans="13:18" x14ac:dyDescent="0.35">
      <c r="M1849" s="47"/>
      <c r="N1849" s="110"/>
      <c r="O1849" s="110"/>
      <c r="P1849" s="110"/>
    </row>
    <row r="1851" spans="13:18" x14ac:dyDescent="0.35">
      <c r="M1851" s="49" t="str">
        <f>IFERROR((D1846+E1846+D1848+E1848+D1850+E1850+M1852)/(D1845+E1845),"")</f>
        <v/>
      </c>
      <c r="N1851" s="120" t="str">
        <f>IFERROR((F1846+F1848+F1850+N1852)/F1845,"")</f>
        <v/>
      </c>
      <c r="O1851" s="120" t="str">
        <f>IFERROR((G1846+H1846+G1848+H1848+G1850+H1850+O1852)/(G1845+H1845),"")</f>
        <v/>
      </c>
      <c r="P1851" s="120" t="str">
        <f>IFERROR((I1846+I1848+I1850+P1852)/I1845,"")</f>
        <v/>
      </c>
    </row>
    <row r="1852" spans="13:18" x14ac:dyDescent="0.35">
      <c r="M1852" s="47">
        <f>SUMIF(Working!$A:$A,$A1845,Working!AF:AF)-SUMIF(Working!$A:$A,$A1845,Working!P:P)</f>
        <v>0</v>
      </c>
      <c r="N1852" s="50">
        <f>SUMIF(Working!$A:$A,$A1845,Working!AG:AG)-SUMIF(Working!$A:$A,$A1845,Working!S:S)</f>
        <v>0</v>
      </c>
      <c r="O1852" s="50">
        <f>SUMIF(Working!$A:$A,$A1845,Working!AH:AH)-SUMIF(Working!$A:$A,$A1845,Working!R:R)</f>
        <v>0</v>
      </c>
      <c r="P1852" s="50">
        <f>SUMIF(Working!$A:$A,$A1845,Working!AI:AI)-SUMIF(Working!$A:$A,$A1845,Working!Q:Q)</f>
        <v>0</v>
      </c>
    </row>
    <row r="1853" spans="13:18" x14ac:dyDescent="0.35">
      <c r="M1853" s="138"/>
      <c r="N1853" s="123"/>
      <c r="O1853" s="123"/>
      <c r="P1853" s="123"/>
      <c r="Q1853" s="123"/>
      <c r="R1853" s="123"/>
    </row>
    <row r="1855" spans="13:18" x14ac:dyDescent="0.35">
      <c r="M1855" s="47" t="e">
        <f>(D1855+E1855)*Q1855</f>
        <v>#DIV/0!</v>
      </c>
      <c r="N1855" s="112" t="e">
        <f>F1855*Q1855</f>
        <v>#DIV/0!</v>
      </c>
      <c r="O1855" s="112" t="e">
        <f>(G1855+H1855)*Q1855</f>
        <v>#DIV/0!</v>
      </c>
      <c r="P1855" s="112" t="e">
        <f>I1855*Q1855</f>
        <v>#DIV/0!</v>
      </c>
      <c r="Q1855" s="14" t="e">
        <f>(J1856+J1858+J1860+R1855)/J1855</f>
        <v>#DIV/0!</v>
      </c>
      <c r="R1855" s="14">
        <v>20</v>
      </c>
    </row>
    <row r="1856" spans="13:18" x14ac:dyDescent="0.35">
      <c r="M1856" s="47" t="e">
        <f>M1855-(D1856+E1856+D1858+E1858+D1860+E1860)</f>
        <v>#DIV/0!</v>
      </c>
      <c r="N1856" s="112" t="e">
        <f>N1855-(F1856+F1858+F1860)</f>
        <v>#DIV/0!</v>
      </c>
      <c r="O1856" s="112" t="e">
        <f>O1855-(G1856+H1856+G1858+H1858+G1860+H1860)</f>
        <v>#DIV/0!</v>
      </c>
      <c r="P1856" s="112" t="e">
        <f>P1855-(I1856+I1858+I1860)</f>
        <v>#DIV/0!</v>
      </c>
      <c r="Q1856" s="14"/>
      <c r="R1856" s="14"/>
    </row>
    <row r="1858" spans="13:18" x14ac:dyDescent="0.35">
      <c r="M1858" s="49" t="str">
        <f>IFERROR((D1856+E1856+D1858+E1858+D1860+E1860+M1859)/(D1855+E1855),"")</f>
        <v/>
      </c>
      <c r="N1858" s="120" t="str">
        <f>IFERROR((F1856+F1858+F1860+N1859)/F1855,"")</f>
        <v/>
      </c>
      <c r="O1858" s="120" t="str">
        <f>IFERROR((G1856+H1856+G1858+H1858+G1860+H1860+O1859)/(G1855+H1855),"")</f>
        <v/>
      </c>
      <c r="P1858" s="120" t="str">
        <f>IFERROR((I1856+I1858+I1860+P1859)/I1855,"")</f>
        <v/>
      </c>
    </row>
    <row r="1859" spans="13:18" x14ac:dyDescent="0.35">
      <c r="M1859" s="47"/>
      <c r="N1859" s="110"/>
      <c r="O1859" s="110"/>
      <c r="P1859" s="110"/>
    </row>
    <row r="1861" spans="13:18" x14ac:dyDescent="0.35">
      <c r="M1861" s="49" t="str">
        <f>IFERROR((D1856+E1856+D1858+E1858+D1860+E1860+M1862)/(D1855+E1855),"")</f>
        <v/>
      </c>
      <c r="N1861" s="120" t="str">
        <f>IFERROR((F1856+F1858+F1860+N1862)/F1855,"")</f>
        <v/>
      </c>
      <c r="O1861" s="120" t="str">
        <f>IFERROR((G1856+H1856+G1858+H1858+G1860+H1860+O1862)/(G1855+H1855),"")</f>
        <v/>
      </c>
      <c r="P1861" s="120" t="str">
        <f>IFERROR((I1856+I1858+I1860+P1862)/I1855,"")</f>
        <v/>
      </c>
    </row>
    <row r="1862" spans="13:18" x14ac:dyDescent="0.35">
      <c r="M1862" s="47">
        <f>SUMIF(Working!$A:$A,$A1855,Working!AF:AF)-SUMIF(Working!$A:$A,$A1855,Working!P:P)</f>
        <v>0</v>
      </c>
      <c r="N1862" s="50">
        <f>SUMIF(Working!$A:$A,$A1855,Working!AG:AG)-SUMIF(Working!$A:$A,$A1855,Working!S:S)</f>
        <v>0</v>
      </c>
      <c r="O1862" s="50">
        <f>SUMIF(Working!$A:$A,$A1855,Working!AH:AH)-SUMIF(Working!$A:$A,$A1855,Working!R:R)</f>
        <v>0</v>
      </c>
      <c r="P1862" s="50">
        <f>SUMIF(Working!$A:$A,$A1855,Working!AI:AI)-SUMIF(Working!$A:$A,$A1855,Working!Q:Q)</f>
        <v>0</v>
      </c>
    </row>
    <row r="1863" spans="13:18" x14ac:dyDescent="0.35">
      <c r="M1863" s="138"/>
      <c r="N1863" s="123"/>
      <c r="O1863" s="123"/>
      <c r="P1863" s="123"/>
      <c r="Q1863" s="123"/>
      <c r="R1863" s="123"/>
    </row>
    <row r="1865" spans="13:18" x14ac:dyDescent="0.35">
      <c r="M1865" s="47" t="e">
        <f>(D1865+E1865)*Q1865</f>
        <v>#DIV/0!</v>
      </c>
      <c r="N1865" s="112" t="e">
        <f>F1865*Q1865</f>
        <v>#DIV/0!</v>
      </c>
      <c r="O1865" s="112" t="e">
        <f>(G1865+H1865)*Q1865</f>
        <v>#DIV/0!</v>
      </c>
      <c r="P1865" s="112" t="e">
        <f>I1865*Q1865</f>
        <v>#DIV/0!</v>
      </c>
      <c r="Q1865" s="14" t="e">
        <f>(J1866+J1868+J1870+R1865)/J1865</f>
        <v>#DIV/0!</v>
      </c>
      <c r="R1865" s="14">
        <v>20</v>
      </c>
    </row>
    <row r="1866" spans="13:18" x14ac:dyDescent="0.35">
      <c r="M1866" s="47" t="e">
        <f>M1865-(D1866+E1866+D1868+E1868+D1870+E1870)</f>
        <v>#DIV/0!</v>
      </c>
      <c r="N1866" s="112" t="e">
        <f>N1865-(F1866+F1868+F1870)</f>
        <v>#DIV/0!</v>
      </c>
      <c r="O1866" s="112" t="e">
        <f>O1865-(G1866+H1866+G1868+H1868+G1870+H1870)</f>
        <v>#DIV/0!</v>
      </c>
      <c r="P1866" s="112" t="e">
        <f>P1865-(I1866+I1868+I1870)</f>
        <v>#DIV/0!</v>
      </c>
      <c r="Q1866" s="14"/>
      <c r="R1866" s="14"/>
    </row>
    <row r="1868" spans="13:18" x14ac:dyDescent="0.35">
      <c r="M1868" s="49" t="str">
        <f>IFERROR((D1866+E1866+D1868+E1868+D1870+E1870+M1869)/(D1865+E1865),"")</f>
        <v/>
      </c>
      <c r="N1868" s="120" t="str">
        <f>IFERROR((F1866+F1868+F1870+N1869)/F1865,"")</f>
        <v/>
      </c>
      <c r="O1868" s="120" t="str">
        <f>IFERROR((G1866+H1866+G1868+H1868+G1870+H1870+O1869)/(G1865+H1865),"")</f>
        <v/>
      </c>
      <c r="P1868" s="120" t="str">
        <f>IFERROR((I1866+I1868+I1870+P1869)/I1865,"")</f>
        <v/>
      </c>
    </row>
    <row r="1869" spans="13:18" x14ac:dyDescent="0.35">
      <c r="M1869" s="47"/>
      <c r="N1869" s="110"/>
      <c r="O1869" s="110"/>
      <c r="P1869" s="110"/>
    </row>
    <row r="1871" spans="13:18" x14ac:dyDescent="0.35">
      <c r="M1871" s="49" t="str">
        <f>IFERROR((D1866+E1866+D1868+E1868+D1870+E1870+M1872)/(D1865+E1865),"")</f>
        <v/>
      </c>
      <c r="N1871" s="120" t="str">
        <f>IFERROR((F1866+F1868+F1870+N1872)/F1865,"")</f>
        <v/>
      </c>
      <c r="O1871" s="120" t="str">
        <f>IFERROR((G1866+H1866+G1868+H1868+G1870+H1870+O1872)/(G1865+H1865),"")</f>
        <v/>
      </c>
      <c r="P1871" s="120" t="str">
        <f>IFERROR((I1866+I1868+I1870+P1872)/I1865,"")</f>
        <v/>
      </c>
    </row>
    <row r="1872" spans="13:18" x14ac:dyDescent="0.35">
      <c r="M1872" s="47">
        <f>SUMIF(Working!$A:$A,$A1865,Working!AF:AF)-SUMIF(Working!$A:$A,$A1865,Working!P:P)</f>
        <v>0</v>
      </c>
      <c r="N1872" s="50">
        <f>SUMIF(Working!$A:$A,$A1865,Working!AG:AG)-SUMIF(Working!$A:$A,$A1865,Working!S:S)</f>
        <v>0</v>
      </c>
      <c r="O1872" s="50">
        <f>SUMIF(Working!$A:$A,$A1865,Working!AH:AH)-SUMIF(Working!$A:$A,$A1865,Working!R:R)</f>
        <v>0</v>
      </c>
      <c r="P1872" s="50">
        <f>SUMIF(Working!$A:$A,$A1865,Working!AI:AI)-SUMIF(Working!$A:$A,$A1865,Working!Q:Q)</f>
        <v>0</v>
      </c>
    </row>
    <row r="1873" spans="13:18" x14ac:dyDescent="0.35">
      <c r="M1873" s="138"/>
      <c r="N1873" s="123"/>
      <c r="O1873" s="123"/>
      <c r="P1873" s="123"/>
      <c r="Q1873" s="123"/>
      <c r="R1873" s="123"/>
    </row>
    <row r="1875" spans="13:18" x14ac:dyDescent="0.35">
      <c r="M1875" s="47" t="e">
        <f>(D1875+E1875)*Q1875</f>
        <v>#DIV/0!</v>
      </c>
      <c r="N1875" s="112" t="e">
        <f>F1875*Q1875</f>
        <v>#DIV/0!</v>
      </c>
      <c r="O1875" s="112" t="e">
        <f>(G1875+H1875)*Q1875</f>
        <v>#DIV/0!</v>
      </c>
      <c r="P1875" s="112" t="e">
        <f>I1875*Q1875</f>
        <v>#DIV/0!</v>
      </c>
      <c r="Q1875" s="14" t="e">
        <f>(J1876+J1878+J1880+R1875)/J1875</f>
        <v>#DIV/0!</v>
      </c>
      <c r="R1875" s="14">
        <v>20</v>
      </c>
    </row>
    <row r="1876" spans="13:18" x14ac:dyDescent="0.35">
      <c r="M1876" s="47" t="e">
        <f>M1875-(D1876+E1876+D1878+E1878+D1880+E1880)</f>
        <v>#DIV/0!</v>
      </c>
      <c r="N1876" s="112" t="e">
        <f>N1875-(F1876+F1878+F1880)</f>
        <v>#DIV/0!</v>
      </c>
      <c r="O1876" s="112" t="e">
        <f>O1875-(G1876+H1876+G1878+H1878+G1880+H1880)</f>
        <v>#DIV/0!</v>
      </c>
      <c r="P1876" s="112" t="e">
        <f>P1875-(I1876+I1878+I1880)</f>
        <v>#DIV/0!</v>
      </c>
      <c r="Q1876" s="14"/>
      <c r="R1876" s="14"/>
    </row>
    <row r="1878" spans="13:18" x14ac:dyDescent="0.35">
      <c r="M1878" s="49" t="str">
        <f>IFERROR((D1876+E1876+D1878+E1878+D1880+E1880+M1879)/(D1875+E1875),"")</f>
        <v/>
      </c>
      <c r="N1878" s="120" t="str">
        <f>IFERROR((F1876+F1878+F1880+N1879)/F1875,"")</f>
        <v/>
      </c>
      <c r="O1878" s="120" t="str">
        <f>IFERROR((G1876+H1876+G1878+H1878+G1880+H1880+O1879)/(G1875+H1875),"")</f>
        <v/>
      </c>
      <c r="P1878" s="120" t="str">
        <f>IFERROR((I1876+I1878+I1880+P1879)/I1875,"")</f>
        <v/>
      </c>
    </row>
    <row r="1879" spans="13:18" x14ac:dyDescent="0.35">
      <c r="M1879" s="47"/>
      <c r="N1879" s="110"/>
      <c r="O1879" s="110"/>
      <c r="P1879" s="110"/>
    </row>
    <row r="1881" spans="13:18" x14ac:dyDescent="0.35">
      <c r="M1881" s="49" t="str">
        <f>IFERROR((D1876+E1876+D1878+E1878+D1880+E1880+M1882)/(D1875+E1875),"")</f>
        <v/>
      </c>
      <c r="N1881" s="120" t="str">
        <f>IFERROR((F1876+F1878+F1880+N1882)/F1875,"")</f>
        <v/>
      </c>
      <c r="O1881" s="120" t="str">
        <f>IFERROR((G1876+H1876+G1878+H1878+G1880+H1880+O1882)/(G1875+H1875),"")</f>
        <v/>
      </c>
      <c r="P1881" s="120" t="str">
        <f>IFERROR((I1876+I1878+I1880+P1882)/I1875,"")</f>
        <v/>
      </c>
    </row>
    <row r="1882" spans="13:18" x14ac:dyDescent="0.35">
      <c r="M1882" s="47">
        <f>SUMIF(Working!$A:$A,$A1875,Working!AF:AF)-SUMIF(Working!$A:$A,$A1875,Working!P:P)</f>
        <v>0</v>
      </c>
      <c r="N1882" s="50">
        <f>SUMIF(Working!$A:$A,$A1875,Working!AG:AG)-SUMIF(Working!$A:$A,$A1875,Working!S:S)</f>
        <v>0</v>
      </c>
      <c r="O1882" s="50">
        <f>SUMIF(Working!$A:$A,$A1875,Working!AH:AH)-SUMIF(Working!$A:$A,$A1875,Working!R:R)</f>
        <v>0</v>
      </c>
      <c r="P1882" s="50">
        <f>SUMIF(Working!$A:$A,$A1875,Working!AI:AI)-SUMIF(Working!$A:$A,$A1875,Working!Q:Q)</f>
        <v>0</v>
      </c>
    </row>
    <row r="1883" spans="13:18" x14ac:dyDescent="0.35">
      <c r="M1883" s="138"/>
      <c r="N1883" s="123"/>
      <c r="O1883" s="123"/>
      <c r="P1883" s="123"/>
      <c r="Q1883" s="123"/>
      <c r="R1883" s="123"/>
    </row>
    <row r="1885" spans="13:18" x14ac:dyDescent="0.35">
      <c r="M1885" s="47" t="e">
        <f>(D1885+E1885)*Q1885</f>
        <v>#DIV/0!</v>
      </c>
      <c r="N1885" s="112" t="e">
        <f>F1885*Q1885</f>
        <v>#DIV/0!</v>
      </c>
      <c r="O1885" s="112" t="e">
        <f>(G1885+H1885)*Q1885</f>
        <v>#DIV/0!</v>
      </c>
      <c r="P1885" s="112" t="e">
        <f>I1885*Q1885</f>
        <v>#DIV/0!</v>
      </c>
      <c r="Q1885" s="14" t="e">
        <f>(J1886+J1888+J1890+R1885)/J1885</f>
        <v>#DIV/0!</v>
      </c>
      <c r="R1885" s="14">
        <v>20</v>
      </c>
    </row>
    <row r="1886" spans="13:18" x14ac:dyDescent="0.35">
      <c r="M1886" s="47" t="e">
        <f>M1885-(D1886+E1886+D1888+E1888+D1890+E1890)</f>
        <v>#DIV/0!</v>
      </c>
      <c r="N1886" s="112" t="e">
        <f>N1885-(F1886+F1888+F1890)</f>
        <v>#DIV/0!</v>
      </c>
      <c r="O1886" s="112" t="e">
        <f>O1885-(G1886+H1886+G1888+H1888+G1890+H1890)</f>
        <v>#DIV/0!</v>
      </c>
      <c r="P1886" s="112" t="e">
        <f>P1885-(I1886+I1888+I1890)</f>
        <v>#DIV/0!</v>
      </c>
      <c r="Q1886" s="14"/>
      <c r="R1886" s="14"/>
    </row>
    <row r="1888" spans="13:18" x14ac:dyDescent="0.35">
      <c r="M1888" s="49" t="str">
        <f>IFERROR((D1886+E1886+D1888+E1888+D1890+E1890+M1889)/(D1885+E1885),"")</f>
        <v/>
      </c>
      <c r="N1888" s="120" t="str">
        <f>IFERROR((F1886+F1888+F1890+N1889)/F1885,"")</f>
        <v/>
      </c>
      <c r="O1888" s="120" t="str">
        <f>IFERROR((G1886+H1886+G1888+H1888+G1890+H1890+O1889)/(G1885+H1885),"")</f>
        <v/>
      </c>
      <c r="P1888" s="120" t="str">
        <f>IFERROR((I1886+I1888+I1890+P1889)/I1885,"")</f>
        <v/>
      </c>
    </row>
    <row r="1889" spans="13:18" x14ac:dyDescent="0.35">
      <c r="M1889" s="47"/>
      <c r="N1889" s="110"/>
      <c r="O1889" s="110"/>
      <c r="P1889" s="110"/>
    </row>
    <row r="1891" spans="13:18" x14ac:dyDescent="0.35">
      <c r="M1891" s="49" t="str">
        <f>IFERROR((D1886+E1886+D1888+E1888+D1890+E1890+M1892)/(D1885+E1885),"")</f>
        <v/>
      </c>
      <c r="N1891" s="120" t="str">
        <f>IFERROR((F1886+F1888+F1890+N1892)/F1885,"")</f>
        <v/>
      </c>
      <c r="O1891" s="120" t="str">
        <f>IFERROR((G1886+H1886+G1888+H1888+G1890+H1890+O1892)/(G1885+H1885),"")</f>
        <v/>
      </c>
      <c r="P1891" s="120" t="str">
        <f>IFERROR((I1886+I1888+I1890+P1892)/I1885,"")</f>
        <v/>
      </c>
    </row>
    <row r="1892" spans="13:18" x14ac:dyDescent="0.35">
      <c r="M1892" s="47">
        <f>SUMIF(Working!$A:$A,$A1885,Working!AF:AF)-SUMIF(Working!$A:$A,$A1885,Working!P:P)</f>
        <v>0</v>
      </c>
      <c r="N1892" s="50">
        <f>SUMIF(Working!$A:$A,$A1885,Working!AG:AG)-SUMIF(Working!$A:$A,$A1885,Working!S:S)</f>
        <v>0</v>
      </c>
      <c r="O1892" s="50">
        <f>SUMIF(Working!$A:$A,$A1885,Working!AH:AH)-SUMIF(Working!$A:$A,$A1885,Working!R:R)</f>
        <v>0</v>
      </c>
      <c r="P1892" s="50">
        <f>SUMIF(Working!$A:$A,$A1885,Working!AI:AI)-SUMIF(Working!$A:$A,$A1885,Working!Q:Q)</f>
        <v>0</v>
      </c>
    </row>
    <row r="1893" spans="13:18" x14ac:dyDescent="0.35">
      <c r="M1893" s="138"/>
      <c r="N1893" s="123"/>
      <c r="O1893" s="123"/>
      <c r="P1893" s="123"/>
      <c r="Q1893" s="123"/>
      <c r="R1893" s="123"/>
    </row>
    <row r="1895" spans="13:18" x14ac:dyDescent="0.35">
      <c r="M1895" s="47" t="e">
        <f>(D1895+E1895)*Q1895</f>
        <v>#DIV/0!</v>
      </c>
      <c r="N1895" s="112" t="e">
        <f>F1895*Q1895</f>
        <v>#DIV/0!</v>
      </c>
      <c r="O1895" s="112" t="e">
        <f>(G1895+H1895)*Q1895</f>
        <v>#DIV/0!</v>
      </c>
      <c r="P1895" s="112" t="e">
        <f>I1895*Q1895</f>
        <v>#DIV/0!</v>
      </c>
      <c r="Q1895" s="14" t="e">
        <f>(J1896+J1898+J1900+R1895)/J1895</f>
        <v>#DIV/0!</v>
      </c>
      <c r="R1895" s="14">
        <v>20</v>
      </c>
    </row>
    <row r="1896" spans="13:18" x14ac:dyDescent="0.35">
      <c r="M1896" s="47" t="e">
        <f>M1895-(D1896+E1896+D1898+E1898+D1900+E1900)</f>
        <v>#DIV/0!</v>
      </c>
      <c r="N1896" s="112" t="e">
        <f>N1895-(F1896+F1898+F1900)</f>
        <v>#DIV/0!</v>
      </c>
      <c r="O1896" s="112" t="e">
        <f>O1895-(G1896+H1896+G1898+H1898+G1900+H1900)</f>
        <v>#DIV/0!</v>
      </c>
      <c r="P1896" s="112" t="e">
        <f>P1895-(I1896+I1898+I1900)</f>
        <v>#DIV/0!</v>
      </c>
      <c r="Q1896" s="14"/>
      <c r="R1896" s="14"/>
    </row>
    <row r="1898" spans="13:18" x14ac:dyDescent="0.35">
      <c r="M1898" s="49" t="str">
        <f>IFERROR((D1896+E1896+D1898+E1898+D1900+E1900+M1899)/(D1895+E1895),"")</f>
        <v/>
      </c>
      <c r="N1898" s="120" t="str">
        <f>IFERROR((F1896+F1898+F1900+N1899)/F1895,"")</f>
        <v/>
      </c>
      <c r="O1898" s="120" t="str">
        <f>IFERROR((G1896+H1896+G1898+H1898+G1900+H1900+O1899)/(G1895+H1895),"")</f>
        <v/>
      </c>
      <c r="P1898" s="120" t="str">
        <f>IFERROR((I1896+I1898+I1900+P1899)/I1895,"")</f>
        <v/>
      </c>
    </row>
    <row r="1899" spans="13:18" x14ac:dyDescent="0.35">
      <c r="M1899" s="47"/>
      <c r="N1899" s="110"/>
      <c r="O1899" s="110"/>
      <c r="P1899" s="110"/>
    </row>
    <row r="1901" spans="13:18" x14ac:dyDescent="0.35">
      <c r="M1901" s="49" t="str">
        <f>IFERROR((D1896+E1896+D1898+E1898+D1900+E1900+M1902)/(D1895+E1895),"")</f>
        <v/>
      </c>
      <c r="N1901" s="120" t="str">
        <f>IFERROR((F1896+F1898+F1900+N1902)/F1895,"")</f>
        <v/>
      </c>
      <c r="O1901" s="120" t="str">
        <f>IFERROR((G1896+H1896+G1898+H1898+G1900+H1900+O1902)/(G1895+H1895),"")</f>
        <v/>
      </c>
      <c r="P1901" s="120" t="str">
        <f>IFERROR((I1896+I1898+I1900+P1902)/I1895,"")</f>
        <v/>
      </c>
    </row>
    <row r="1902" spans="13:18" x14ac:dyDescent="0.35">
      <c r="M1902" s="47">
        <f>SUMIF(Working!$A:$A,$A1895,Working!AF:AF)-SUMIF(Working!$A:$A,$A1895,Working!P:P)</f>
        <v>0</v>
      </c>
      <c r="N1902" s="50">
        <f>SUMIF(Working!$A:$A,$A1895,Working!AG:AG)-SUMIF(Working!$A:$A,$A1895,Working!S:S)</f>
        <v>0</v>
      </c>
      <c r="O1902" s="50">
        <f>SUMIF(Working!$A:$A,$A1895,Working!AH:AH)-SUMIF(Working!$A:$A,$A1895,Working!R:R)</f>
        <v>0</v>
      </c>
      <c r="P1902" s="50">
        <f>SUMIF(Working!$A:$A,$A1895,Working!AI:AI)-SUMIF(Working!$A:$A,$A1895,Working!Q:Q)</f>
        <v>0</v>
      </c>
    </row>
    <row r="1903" spans="13:18" x14ac:dyDescent="0.35">
      <c r="M1903" s="138"/>
      <c r="N1903" s="123"/>
      <c r="O1903" s="123"/>
      <c r="P1903" s="123"/>
      <c r="Q1903" s="123"/>
      <c r="R1903" s="123"/>
    </row>
    <row r="1905" spans="13:18" x14ac:dyDescent="0.35">
      <c r="M1905" s="47" t="e">
        <f>(D1905+E1905)*Q1905</f>
        <v>#DIV/0!</v>
      </c>
      <c r="N1905" s="112" t="e">
        <f>F1905*Q1905</f>
        <v>#DIV/0!</v>
      </c>
      <c r="O1905" s="112" t="e">
        <f>(G1905+H1905)*Q1905</f>
        <v>#DIV/0!</v>
      </c>
      <c r="P1905" s="112" t="e">
        <f>I1905*Q1905</f>
        <v>#DIV/0!</v>
      </c>
      <c r="Q1905" s="14" t="e">
        <f>(J1906+J1908+J1910+R1905)/J1905</f>
        <v>#DIV/0!</v>
      </c>
      <c r="R1905" s="14">
        <v>20</v>
      </c>
    </row>
    <row r="1906" spans="13:18" x14ac:dyDescent="0.35">
      <c r="M1906" s="47" t="e">
        <f>M1905-(D1906+E1906+D1908+E1908+D1910+E1910)</f>
        <v>#DIV/0!</v>
      </c>
      <c r="N1906" s="112" t="e">
        <f>N1905-(F1906+F1908+F1910)</f>
        <v>#DIV/0!</v>
      </c>
      <c r="O1906" s="112" t="e">
        <f>O1905-(G1906+H1906+G1908+H1908+G1910+H1910)</f>
        <v>#DIV/0!</v>
      </c>
      <c r="P1906" s="112" t="e">
        <f>P1905-(I1906+I1908+I1910)</f>
        <v>#DIV/0!</v>
      </c>
      <c r="Q1906" s="14"/>
      <c r="R1906" s="14"/>
    </row>
    <row r="1908" spans="13:18" x14ac:dyDescent="0.35">
      <c r="M1908" s="49" t="str">
        <f>IFERROR((D1906+E1906+D1908+E1908+D1910+E1910+M1909)/(D1905+E1905),"")</f>
        <v/>
      </c>
      <c r="N1908" s="120" t="str">
        <f>IFERROR((F1906+F1908+F1910+N1909)/F1905,"")</f>
        <v/>
      </c>
      <c r="O1908" s="120" t="str">
        <f>IFERROR((G1906+H1906+G1908+H1908+G1910+H1910+O1909)/(G1905+H1905),"")</f>
        <v/>
      </c>
      <c r="P1908" s="120" t="str">
        <f>IFERROR((I1906+I1908+I1910+P1909)/I1905,"")</f>
        <v/>
      </c>
    </row>
    <row r="1909" spans="13:18" x14ac:dyDescent="0.35">
      <c r="M1909" s="47"/>
      <c r="N1909" s="110"/>
      <c r="O1909" s="110"/>
      <c r="P1909" s="110"/>
    </row>
    <row r="1911" spans="13:18" x14ac:dyDescent="0.35">
      <c r="M1911" s="49" t="str">
        <f>IFERROR((D1906+E1906+D1908+E1908+D1910+E1910+M1912)/(D1905+E1905),"")</f>
        <v/>
      </c>
      <c r="N1911" s="120" t="str">
        <f>IFERROR((F1906+F1908+F1910+N1912)/F1905,"")</f>
        <v/>
      </c>
      <c r="O1911" s="120" t="str">
        <f>IFERROR((G1906+H1906+G1908+H1908+G1910+H1910+O1912)/(G1905+H1905),"")</f>
        <v/>
      </c>
      <c r="P1911" s="120" t="str">
        <f>IFERROR((I1906+I1908+I1910+P1912)/I1905,"")</f>
        <v/>
      </c>
    </row>
    <row r="1912" spans="13:18" x14ac:dyDescent="0.35">
      <c r="M1912" s="47">
        <f>SUMIF(Working!$A:$A,$A1905,Working!AF:AF)-SUMIF(Working!$A:$A,$A1905,Working!P:P)</f>
        <v>0</v>
      </c>
      <c r="N1912" s="50">
        <f>SUMIF(Working!$A:$A,$A1905,Working!AG:AG)-SUMIF(Working!$A:$A,$A1905,Working!S:S)</f>
        <v>0</v>
      </c>
      <c r="O1912" s="50">
        <f>SUMIF(Working!$A:$A,$A1905,Working!AH:AH)-SUMIF(Working!$A:$A,$A1905,Working!R:R)</f>
        <v>0</v>
      </c>
      <c r="P1912" s="50">
        <f>SUMIF(Working!$A:$A,$A1905,Working!AI:AI)-SUMIF(Working!$A:$A,$A1905,Working!Q:Q)</f>
        <v>0</v>
      </c>
    </row>
    <row r="1913" spans="13:18" x14ac:dyDescent="0.35">
      <c r="M1913" s="138"/>
      <c r="N1913" s="123"/>
      <c r="O1913" s="123"/>
      <c r="P1913" s="123"/>
      <c r="Q1913" s="123"/>
      <c r="R1913" s="123"/>
    </row>
    <row r="1915" spans="13:18" x14ac:dyDescent="0.35">
      <c r="M1915" s="47" t="e">
        <f>(D1915+E1915)*Q1915</f>
        <v>#DIV/0!</v>
      </c>
      <c r="N1915" s="112" t="e">
        <f>F1915*Q1915</f>
        <v>#DIV/0!</v>
      </c>
      <c r="O1915" s="112" t="e">
        <f>(G1915+H1915)*Q1915</f>
        <v>#DIV/0!</v>
      </c>
      <c r="P1915" s="112" t="e">
        <f>I1915*Q1915</f>
        <v>#DIV/0!</v>
      </c>
      <c r="Q1915" s="14" t="e">
        <f>(J1916+J1918+J1920+R1915)/J1915</f>
        <v>#DIV/0!</v>
      </c>
      <c r="R1915" s="14">
        <v>20</v>
      </c>
    </row>
    <row r="1916" spans="13:18" x14ac:dyDescent="0.35">
      <c r="M1916" s="47" t="e">
        <f>M1915-(D1916+E1916+D1918+E1918+D1920+E1920)</f>
        <v>#DIV/0!</v>
      </c>
      <c r="N1916" s="112" t="e">
        <f>N1915-(F1916+F1918+F1920)</f>
        <v>#DIV/0!</v>
      </c>
      <c r="O1916" s="112" t="e">
        <f>O1915-(G1916+H1916+G1918+H1918+G1920+H1920)</f>
        <v>#DIV/0!</v>
      </c>
      <c r="P1916" s="112" t="e">
        <f>P1915-(I1916+I1918+I1920)</f>
        <v>#DIV/0!</v>
      </c>
      <c r="Q1916" s="14"/>
      <c r="R1916" s="14"/>
    </row>
    <row r="1918" spans="13:18" x14ac:dyDescent="0.35">
      <c r="M1918" s="49" t="str">
        <f>IFERROR((D1916+E1916+D1918+E1918+D1920+E1920+M1919)/(D1915+E1915),"")</f>
        <v/>
      </c>
      <c r="N1918" s="120" t="str">
        <f>IFERROR((F1916+F1918+F1920+N1919)/F1915,"")</f>
        <v/>
      </c>
      <c r="O1918" s="120" t="str">
        <f>IFERROR((G1916+H1916+G1918+H1918+G1920+H1920+O1919)/(G1915+H1915),"")</f>
        <v/>
      </c>
      <c r="P1918" s="120" t="str">
        <f>IFERROR((I1916+I1918+I1920+P1919)/I1915,"")</f>
        <v/>
      </c>
    </row>
    <row r="1919" spans="13:18" x14ac:dyDescent="0.35">
      <c r="M1919" s="47"/>
      <c r="N1919" s="110"/>
      <c r="O1919" s="110"/>
      <c r="P1919" s="110"/>
    </row>
    <row r="1921" spans="13:18" x14ac:dyDescent="0.35">
      <c r="M1921" s="49" t="str">
        <f>IFERROR((D1916+E1916+D1918+E1918+D1920+E1920+M1922)/(D1915+E1915),"")</f>
        <v/>
      </c>
      <c r="N1921" s="120" t="str">
        <f>IFERROR((F1916+F1918+F1920+N1922)/F1915,"")</f>
        <v/>
      </c>
      <c r="O1921" s="120" t="str">
        <f>IFERROR((G1916+H1916+G1918+H1918+G1920+H1920+O1922)/(G1915+H1915),"")</f>
        <v/>
      </c>
      <c r="P1921" s="120" t="str">
        <f>IFERROR((I1916+I1918+I1920+P1922)/I1915,"")</f>
        <v/>
      </c>
    </row>
    <row r="1922" spans="13:18" x14ac:dyDescent="0.35">
      <c r="M1922" s="47">
        <f>SUMIF(Working!$A:$A,$A1915,Working!AF:AF)-SUMIF(Working!$A:$A,$A1915,Working!P:P)</f>
        <v>0</v>
      </c>
      <c r="N1922" s="50">
        <f>SUMIF(Working!$A:$A,$A1915,Working!AG:AG)-SUMIF(Working!$A:$A,$A1915,Working!S:S)</f>
        <v>0</v>
      </c>
      <c r="O1922" s="50">
        <f>SUMIF(Working!$A:$A,$A1915,Working!AH:AH)-SUMIF(Working!$A:$A,$A1915,Working!R:R)</f>
        <v>0</v>
      </c>
      <c r="P1922" s="50">
        <f>SUMIF(Working!$A:$A,$A1915,Working!AI:AI)-SUMIF(Working!$A:$A,$A1915,Working!Q:Q)</f>
        <v>0</v>
      </c>
    </row>
    <row r="1923" spans="13:18" x14ac:dyDescent="0.35">
      <c r="M1923" s="138"/>
      <c r="N1923" s="123"/>
      <c r="O1923" s="123"/>
      <c r="P1923" s="123"/>
      <c r="Q1923" s="123"/>
      <c r="R1923" s="123"/>
    </row>
    <row r="1925" spans="13:18" x14ac:dyDescent="0.35">
      <c r="M1925" s="47" t="e">
        <f>(D1925+E1925)*Q1925</f>
        <v>#DIV/0!</v>
      </c>
      <c r="N1925" s="112" t="e">
        <f>F1925*Q1925</f>
        <v>#DIV/0!</v>
      </c>
      <c r="O1925" s="112" t="e">
        <f>(G1925+H1925)*Q1925</f>
        <v>#DIV/0!</v>
      </c>
      <c r="P1925" s="112" t="e">
        <f>I1925*Q1925</f>
        <v>#DIV/0!</v>
      </c>
      <c r="Q1925" s="14" t="e">
        <f>(J1926+J1928+J1930+R1925)/J1925</f>
        <v>#DIV/0!</v>
      </c>
      <c r="R1925" s="14">
        <v>20</v>
      </c>
    </row>
    <row r="1926" spans="13:18" x14ac:dyDescent="0.35">
      <c r="M1926" s="47" t="e">
        <f>M1925-(D1926+E1926+D1928+E1928+D1930+E1930)</f>
        <v>#DIV/0!</v>
      </c>
      <c r="N1926" s="112" t="e">
        <f>N1925-(F1926+F1928+F1930)</f>
        <v>#DIV/0!</v>
      </c>
      <c r="O1926" s="112" t="e">
        <f>O1925-(G1926+H1926+G1928+H1928+G1930+H1930)</f>
        <v>#DIV/0!</v>
      </c>
      <c r="P1926" s="112" t="e">
        <f>P1925-(I1926+I1928+I1930)</f>
        <v>#DIV/0!</v>
      </c>
      <c r="Q1926" s="14"/>
      <c r="R1926" s="14"/>
    </row>
    <row r="1928" spans="13:18" x14ac:dyDescent="0.35">
      <c r="M1928" s="49" t="str">
        <f>IFERROR((D1926+E1926+D1928+E1928+D1930+E1930+M1929)/(D1925+E1925),"")</f>
        <v/>
      </c>
      <c r="N1928" s="120" t="str">
        <f>IFERROR((F1926+F1928+F1930+N1929)/F1925,"")</f>
        <v/>
      </c>
      <c r="O1928" s="120" t="str">
        <f>IFERROR((G1926+H1926+G1928+H1928+G1930+H1930+O1929)/(G1925+H1925),"")</f>
        <v/>
      </c>
      <c r="P1928" s="120" t="str">
        <f>IFERROR((I1926+I1928+I1930+P1929)/I1925,"")</f>
        <v/>
      </c>
    </row>
    <row r="1929" spans="13:18" x14ac:dyDescent="0.35">
      <c r="M1929" s="47"/>
      <c r="N1929" s="110"/>
      <c r="O1929" s="110"/>
      <c r="P1929" s="110"/>
    </row>
    <row r="1931" spans="13:18" x14ac:dyDescent="0.35">
      <c r="M1931" s="49" t="str">
        <f>IFERROR((D1926+E1926+D1928+E1928+D1930+E1930+M1932)/(D1925+E1925),"")</f>
        <v/>
      </c>
      <c r="N1931" s="120" t="str">
        <f>IFERROR((F1926+F1928+F1930+N1932)/F1925,"")</f>
        <v/>
      </c>
      <c r="O1931" s="120" t="str">
        <f>IFERROR((G1926+H1926+G1928+H1928+G1930+H1930+O1932)/(G1925+H1925),"")</f>
        <v/>
      </c>
      <c r="P1931" s="120" t="str">
        <f>IFERROR((I1926+I1928+I1930+P1932)/I1925,"")</f>
        <v/>
      </c>
    </row>
    <row r="1932" spans="13:18" x14ac:dyDescent="0.35">
      <c r="M1932" s="47">
        <f>SUMIF(Working!$A:$A,$A1925,Working!AF:AF)-SUMIF(Working!$A:$A,$A1925,Working!P:P)</f>
        <v>0</v>
      </c>
      <c r="N1932" s="50">
        <f>SUMIF(Working!$A:$A,$A1925,Working!AG:AG)-SUMIF(Working!$A:$A,$A1925,Working!S:S)</f>
        <v>0</v>
      </c>
      <c r="O1932" s="50">
        <f>SUMIF(Working!$A:$A,$A1925,Working!AH:AH)-SUMIF(Working!$A:$A,$A1925,Working!R:R)</f>
        <v>0</v>
      </c>
      <c r="P1932" s="50">
        <f>SUMIF(Working!$A:$A,$A1925,Working!AI:AI)-SUMIF(Working!$A:$A,$A1925,Working!Q:Q)</f>
        <v>0</v>
      </c>
    </row>
    <row r="1933" spans="13:18" x14ac:dyDescent="0.35">
      <c r="M1933" s="138"/>
      <c r="N1933" s="123"/>
      <c r="O1933" s="123"/>
      <c r="P1933" s="123"/>
      <c r="Q1933" s="123"/>
      <c r="R1933" s="123"/>
    </row>
    <row r="1935" spans="13:18" x14ac:dyDescent="0.35">
      <c r="M1935" s="47" t="e">
        <f>(D1935+E1935)*Q1935</f>
        <v>#DIV/0!</v>
      </c>
      <c r="N1935" s="112" t="e">
        <f>F1935*Q1935</f>
        <v>#DIV/0!</v>
      </c>
      <c r="O1935" s="112" t="e">
        <f>(G1935+H1935)*Q1935</f>
        <v>#DIV/0!</v>
      </c>
      <c r="P1935" s="112" t="e">
        <f>I1935*Q1935</f>
        <v>#DIV/0!</v>
      </c>
      <c r="Q1935" s="14" t="e">
        <f>(J1936+J1938+J1940+R1935)/J1935</f>
        <v>#DIV/0!</v>
      </c>
      <c r="R1935" s="14">
        <v>20</v>
      </c>
    </row>
    <row r="1936" spans="13:18" x14ac:dyDescent="0.35">
      <c r="M1936" s="47" t="e">
        <f>M1935-(D1936+E1936+D1938+E1938+D1940+E1940)</f>
        <v>#DIV/0!</v>
      </c>
      <c r="N1936" s="112" t="e">
        <f>N1935-(F1936+F1938+F1940)</f>
        <v>#DIV/0!</v>
      </c>
      <c r="O1936" s="112" t="e">
        <f>O1935-(G1936+H1936+G1938+H1938+G1940+H1940)</f>
        <v>#DIV/0!</v>
      </c>
      <c r="P1936" s="112" t="e">
        <f>P1935-(I1936+I1938+I1940)</f>
        <v>#DIV/0!</v>
      </c>
      <c r="Q1936" s="14"/>
      <c r="R1936" s="14"/>
    </row>
    <row r="1938" spans="13:18" x14ac:dyDescent="0.35">
      <c r="M1938" s="49" t="str">
        <f>IFERROR((D1936+E1936+D1938+E1938+D1940+E1940+M1939)/(D1935+E1935),"")</f>
        <v/>
      </c>
      <c r="N1938" s="120" t="str">
        <f>IFERROR((F1936+F1938+F1940+N1939)/F1935,"")</f>
        <v/>
      </c>
      <c r="O1938" s="120" t="str">
        <f>IFERROR((G1936+H1936+G1938+H1938+G1940+H1940+O1939)/(G1935+H1935),"")</f>
        <v/>
      </c>
      <c r="P1938" s="120" t="str">
        <f>IFERROR((I1936+I1938+I1940+P1939)/I1935,"")</f>
        <v/>
      </c>
    </row>
    <row r="1939" spans="13:18" x14ac:dyDescent="0.35">
      <c r="M1939" s="47"/>
      <c r="N1939" s="110"/>
      <c r="O1939" s="110"/>
      <c r="P1939" s="110"/>
    </row>
    <row r="1941" spans="13:18" x14ac:dyDescent="0.35">
      <c r="M1941" s="49" t="str">
        <f>IFERROR((D1936+E1936+D1938+E1938+D1940+E1940+M1942)/(D1935+E1935),"")</f>
        <v/>
      </c>
      <c r="N1941" s="120" t="str">
        <f>IFERROR((F1936+F1938+F1940+N1942)/F1935,"")</f>
        <v/>
      </c>
      <c r="O1941" s="120" t="str">
        <f>IFERROR((G1936+H1936+G1938+H1938+G1940+H1940+O1942)/(G1935+H1935),"")</f>
        <v/>
      </c>
      <c r="P1941" s="120" t="str">
        <f>IFERROR((I1936+I1938+I1940+P1942)/I1935,"")</f>
        <v/>
      </c>
    </row>
    <row r="1942" spans="13:18" x14ac:dyDescent="0.35">
      <c r="M1942" s="47">
        <f>SUMIF(Working!$A:$A,$A1935,Working!AF:AF)-SUMIF(Working!$A:$A,$A1935,Working!P:P)</f>
        <v>0</v>
      </c>
      <c r="N1942" s="50">
        <f>SUMIF(Working!$A:$A,$A1935,Working!AG:AG)-SUMIF(Working!$A:$A,$A1935,Working!S:S)</f>
        <v>0</v>
      </c>
      <c r="O1942" s="50">
        <f>SUMIF(Working!$A:$A,$A1935,Working!AH:AH)-SUMIF(Working!$A:$A,$A1935,Working!R:R)</f>
        <v>0</v>
      </c>
      <c r="P1942" s="50">
        <f>SUMIF(Working!$A:$A,$A1935,Working!AI:AI)-SUMIF(Working!$A:$A,$A1935,Working!Q:Q)</f>
        <v>0</v>
      </c>
    </row>
    <row r="1943" spans="13:18" x14ac:dyDescent="0.35">
      <c r="M1943" s="138"/>
      <c r="N1943" s="123"/>
      <c r="O1943" s="123"/>
      <c r="P1943" s="123"/>
      <c r="Q1943" s="123"/>
      <c r="R1943" s="123"/>
    </row>
    <row r="1945" spans="13:18" x14ac:dyDescent="0.35">
      <c r="M1945" s="47" t="e">
        <f>(D1945+E1945)*Q1945</f>
        <v>#DIV/0!</v>
      </c>
      <c r="N1945" s="112" t="e">
        <f>F1945*Q1945</f>
        <v>#DIV/0!</v>
      </c>
      <c r="O1945" s="112" t="e">
        <f>(G1945+H1945)*Q1945</f>
        <v>#DIV/0!</v>
      </c>
      <c r="P1945" s="112" t="e">
        <f>I1945*Q1945</f>
        <v>#DIV/0!</v>
      </c>
      <c r="Q1945" s="14" t="e">
        <f>(J1946+J1948+J1950+R1945)/J1945</f>
        <v>#DIV/0!</v>
      </c>
      <c r="R1945" s="14">
        <v>20</v>
      </c>
    </row>
    <row r="1946" spans="13:18" x14ac:dyDescent="0.35">
      <c r="M1946" s="47" t="e">
        <f>M1945-(D1946+E1946+D1948+E1948+D1950+E1950)</f>
        <v>#DIV/0!</v>
      </c>
      <c r="N1946" s="112" t="e">
        <f>N1945-(F1946+F1948+F1950)</f>
        <v>#DIV/0!</v>
      </c>
      <c r="O1946" s="112" t="e">
        <f>O1945-(G1946+H1946+G1948+H1948+G1950+H1950)</f>
        <v>#DIV/0!</v>
      </c>
      <c r="P1946" s="112" t="e">
        <f>P1945-(I1946+I1948+I1950)</f>
        <v>#DIV/0!</v>
      </c>
      <c r="Q1946" s="14"/>
      <c r="R1946" s="14"/>
    </row>
    <row r="1948" spans="13:18" x14ac:dyDescent="0.35">
      <c r="M1948" s="49" t="str">
        <f>IFERROR((D1946+E1946+D1948+E1948+D1950+E1950+M1949)/(D1945+E1945),"")</f>
        <v/>
      </c>
      <c r="N1948" s="120" t="str">
        <f>IFERROR((F1946+F1948+F1950+N1949)/F1945,"")</f>
        <v/>
      </c>
      <c r="O1948" s="120" t="str">
        <f>IFERROR((G1946+H1946+G1948+H1948+G1950+H1950+O1949)/(G1945+H1945),"")</f>
        <v/>
      </c>
      <c r="P1948" s="120" t="str">
        <f>IFERROR((I1946+I1948+I1950+P1949)/I1945,"")</f>
        <v/>
      </c>
    </row>
    <row r="1949" spans="13:18" x14ac:dyDescent="0.35">
      <c r="M1949" s="47"/>
      <c r="N1949" s="110"/>
      <c r="O1949" s="110"/>
      <c r="P1949" s="110"/>
    </row>
    <row r="1951" spans="13:18" x14ac:dyDescent="0.35">
      <c r="M1951" s="49" t="str">
        <f>IFERROR((D1946+E1946+D1948+E1948+D1950+E1950+M1952)/(D1945+E1945),"")</f>
        <v/>
      </c>
      <c r="N1951" s="120" t="str">
        <f>IFERROR((F1946+F1948+F1950+N1952)/F1945,"")</f>
        <v/>
      </c>
      <c r="O1951" s="120" t="str">
        <f>IFERROR((G1946+H1946+G1948+H1948+G1950+H1950+O1952)/(G1945+H1945),"")</f>
        <v/>
      </c>
      <c r="P1951" s="120" t="str">
        <f>IFERROR((I1946+I1948+I1950+P1952)/I1945,"")</f>
        <v/>
      </c>
    </row>
    <row r="1952" spans="13:18" x14ac:dyDescent="0.35">
      <c r="M1952" s="47">
        <f>SUMIF(Working!$A:$A,$A1945,Working!AF:AF)-SUMIF(Working!$A:$A,$A1945,Working!P:P)</f>
        <v>0</v>
      </c>
      <c r="N1952" s="50">
        <f>SUMIF(Working!$A:$A,$A1945,Working!AG:AG)-SUMIF(Working!$A:$A,$A1945,Working!S:S)</f>
        <v>0</v>
      </c>
      <c r="O1952" s="50">
        <f>SUMIF(Working!$A:$A,$A1945,Working!AH:AH)-SUMIF(Working!$A:$A,$A1945,Working!R:R)</f>
        <v>0</v>
      </c>
      <c r="P1952" s="50">
        <f>SUMIF(Working!$A:$A,$A1945,Working!AI:AI)-SUMIF(Working!$A:$A,$A1945,Working!Q:Q)</f>
        <v>0</v>
      </c>
    </row>
    <row r="1953" spans="13:18" x14ac:dyDescent="0.35">
      <c r="M1953" s="138"/>
      <c r="N1953" s="123"/>
      <c r="O1953" s="123"/>
      <c r="P1953" s="123"/>
      <c r="Q1953" s="123"/>
      <c r="R1953" s="123"/>
    </row>
    <row r="1955" spans="13:18" x14ac:dyDescent="0.35">
      <c r="M1955" s="47" t="e">
        <f>(D1955+E1955)*Q1955</f>
        <v>#DIV/0!</v>
      </c>
      <c r="N1955" s="112" t="e">
        <f>F1955*Q1955</f>
        <v>#DIV/0!</v>
      </c>
      <c r="O1955" s="112" t="e">
        <f>(G1955+H1955)*Q1955</f>
        <v>#DIV/0!</v>
      </c>
      <c r="P1955" s="112" t="e">
        <f>I1955*Q1955</f>
        <v>#DIV/0!</v>
      </c>
      <c r="Q1955" s="14" t="e">
        <f>(J1956+J1958+J1960+R1955)/J1955</f>
        <v>#DIV/0!</v>
      </c>
      <c r="R1955" s="14">
        <v>20</v>
      </c>
    </row>
    <row r="1956" spans="13:18" x14ac:dyDescent="0.35">
      <c r="M1956" s="47" t="e">
        <f>M1955-(D1956+E1956+D1958+E1958+D1960+E1960)</f>
        <v>#DIV/0!</v>
      </c>
      <c r="N1956" s="112" t="e">
        <f>N1955-(F1956+F1958+F1960)</f>
        <v>#DIV/0!</v>
      </c>
      <c r="O1956" s="112" t="e">
        <f>O1955-(G1956+H1956+G1958+H1958+G1960+H1960)</f>
        <v>#DIV/0!</v>
      </c>
      <c r="P1956" s="112" t="e">
        <f>P1955-(I1956+I1958+I1960)</f>
        <v>#DIV/0!</v>
      </c>
      <c r="Q1956" s="14"/>
      <c r="R1956" s="14"/>
    </row>
    <row r="1958" spans="13:18" x14ac:dyDescent="0.35">
      <c r="M1958" s="49" t="str">
        <f>IFERROR((D1956+E1956+D1958+E1958+D1960+E1960+M1959)/(D1955+E1955),"")</f>
        <v/>
      </c>
      <c r="N1958" s="120" t="str">
        <f>IFERROR((F1956+F1958+F1960+N1959)/F1955,"")</f>
        <v/>
      </c>
      <c r="O1958" s="120" t="str">
        <f>IFERROR((G1956+H1956+G1958+H1958+G1960+H1960+O1959)/(G1955+H1955),"")</f>
        <v/>
      </c>
      <c r="P1958" s="120" t="str">
        <f>IFERROR((I1956+I1958+I1960+P1959)/I1955,"")</f>
        <v/>
      </c>
    </row>
    <row r="1959" spans="13:18" x14ac:dyDescent="0.35">
      <c r="M1959" s="47"/>
      <c r="N1959" s="110"/>
      <c r="O1959" s="110"/>
      <c r="P1959" s="110"/>
    </row>
    <row r="1961" spans="13:18" x14ac:dyDescent="0.35">
      <c r="M1961" s="49" t="str">
        <f>IFERROR((D1956+E1956+D1958+E1958+D1960+E1960+M1962)/(D1955+E1955),"")</f>
        <v/>
      </c>
      <c r="N1961" s="120" t="str">
        <f>IFERROR((F1956+F1958+F1960+N1962)/F1955,"")</f>
        <v/>
      </c>
      <c r="O1961" s="120" t="str">
        <f>IFERROR((G1956+H1956+G1958+H1958+G1960+H1960+O1962)/(G1955+H1955),"")</f>
        <v/>
      </c>
      <c r="P1961" s="120" t="str">
        <f>IFERROR((I1956+I1958+I1960+P1962)/I1955,"")</f>
        <v/>
      </c>
    </row>
    <row r="1962" spans="13:18" x14ac:dyDescent="0.35">
      <c r="M1962" s="47">
        <f>SUMIF(Working!$A:$A,$A1955,Working!AF:AF)-SUMIF(Working!$A:$A,$A1955,Working!P:P)</f>
        <v>0</v>
      </c>
      <c r="N1962" s="50">
        <f>SUMIF(Working!$A:$A,$A1955,Working!AG:AG)-SUMIF(Working!$A:$A,$A1955,Working!S:S)</f>
        <v>0</v>
      </c>
      <c r="O1962" s="50">
        <f>SUMIF(Working!$A:$A,$A1955,Working!AH:AH)-SUMIF(Working!$A:$A,$A1955,Working!R:R)</f>
        <v>0</v>
      </c>
      <c r="P1962" s="50">
        <f>SUMIF(Working!$A:$A,$A1955,Working!AI:AI)-SUMIF(Working!$A:$A,$A1955,Working!Q:Q)</f>
        <v>0</v>
      </c>
    </row>
    <row r="1963" spans="13:18" x14ac:dyDescent="0.35">
      <c r="M1963" s="138"/>
      <c r="N1963" s="123"/>
      <c r="O1963" s="123"/>
      <c r="P1963" s="123"/>
      <c r="Q1963" s="123"/>
      <c r="R1963" s="123"/>
    </row>
    <row r="1965" spans="13:18" x14ac:dyDescent="0.35">
      <c r="M1965" s="47" t="e">
        <f>(D1965+E1965)*Q1965</f>
        <v>#DIV/0!</v>
      </c>
      <c r="N1965" s="112" t="e">
        <f>F1965*Q1965</f>
        <v>#DIV/0!</v>
      </c>
      <c r="O1965" s="112" t="e">
        <f>(G1965+H1965)*Q1965</f>
        <v>#DIV/0!</v>
      </c>
      <c r="P1965" s="112" t="e">
        <f>I1965*Q1965</f>
        <v>#DIV/0!</v>
      </c>
      <c r="Q1965" s="14" t="e">
        <f>(J1966+J1968+J1970+R1965)/J1965</f>
        <v>#DIV/0!</v>
      </c>
      <c r="R1965" s="14">
        <v>20</v>
      </c>
    </row>
    <row r="1966" spans="13:18" x14ac:dyDescent="0.35">
      <c r="M1966" s="47" t="e">
        <f>M1965-(D1966+E1966+D1968+E1968+D1970+E1970)</f>
        <v>#DIV/0!</v>
      </c>
      <c r="N1966" s="112" t="e">
        <f>N1965-(F1966+F1968+F1970)</f>
        <v>#DIV/0!</v>
      </c>
      <c r="O1966" s="112" t="e">
        <f>O1965-(G1966+H1966+G1968+H1968+G1970+H1970)</f>
        <v>#DIV/0!</v>
      </c>
      <c r="P1966" s="112" t="e">
        <f>P1965-(I1966+I1968+I1970)</f>
        <v>#DIV/0!</v>
      </c>
      <c r="Q1966" s="14"/>
      <c r="R1966" s="14"/>
    </row>
    <row r="1968" spans="13:18" x14ac:dyDescent="0.35">
      <c r="M1968" s="49" t="str">
        <f>IFERROR((D1966+E1966+D1968+E1968+D1970+E1970+M1969)/(D1965+E1965),"")</f>
        <v/>
      </c>
      <c r="N1968" s="120" t="str">
        <f>IFERROR((F1966+F1968+F1970+N1969)/F1965,"")</f>
        <v/>
      </c>
      <c r="O1968" s="120" t="str">
        <f>IFERROR((G1966+H1966+G1968+H1968+G1970+H1970+O1969)/(G1965+H1965),"")</f>
        <v/>
      </c>
      <c r="P1968" s="120" t="str">
        <f>IFERROR((I1966+I1968+I1970+P1969)/I1965,"")</f>
        <v/>
      </c>
    </row>
    <row r="1969" spans="13:18" x14ac:dyDescent="0.35">
      <c r="M1969" s="47"/>
      <c r="N1969" s="110"/>
      <c r="O1969" s="110"/>
      <c r="P1969" s="110"/>
    </row>
    <row r="1971" spans="13:18" x14ac:dyDescent="0.35">
      <c r="M1971" s="49" t="str">
        <f>IFERROR((D1966+E1966+D1968+E1968+D1970+E1970+M1972)/(D1965+E1965),"")</f>
        <v/>
      </c>
      <c r="N1971" s="120" t="str">
        <f>IFERROR((F1966+F1968+F1970+N1972)/F1965,"")</f>
        <v/>
      </c>
      <c r="O1971" s="120" t="str">
        <f>IFERROR((G1966+H1966+G1968+H1968+G1970+H1970+O1972)/(G1965+H1965),"")</f>
        <v/>
      </c>
      <c r="P1971" s="120" t="str">
        <f>IFERROR((I1966+I1968+I1970+P1972)/I1965,"")</f>
        <v/>
      </c>
    </row>
    <row r="1972" spans="13:18" x14ac:dyDescent="0.35">
      <c r="M1972" s="47">
        <f>SUMIF(Working!$A:$A,$A1965,Working!AF:AF)-SUMIF(Working!$A:$A,$A1965,Working!P:P)</f>
        <v>0</v>
      </c>
      <c r="N1972" s="50">
        <f>SUMIF(Working!$A:$A,$A1965,Working!AG:AG)-SUMIF(Working!$A:$A,$A1965,Working!S:S)</f>
        <v>0</v>
      </c>
      <c r="O1972" s="50">
        <f>SUMIF(Working!$A:$A,$A1965,Working!AH:AH)-SUMIF(Working!$A:$A,$A1965,Working!R:R)</f>
        <v>0</v>
      </c>
      <c r="P1972" s="50">
        <f>SUMIF(Working!$A:$A,$A1965,Working!AI:AI)-SUMIF(Working!$A:$A,$A1965,Working!Q:Q)</f>
        <v>0</v>
      </c>
    </row>
    <row r="1973" spans="13:18" x14ac:dyDescent="0.35">
      <c r="M1973" s="138"/>
      <c r="N1973" s="123"/>
      <c r="O1973" s="123"/>
      <c r="P1973" s="123"/>
      <c r="Q1973" s="123"/>
      <c r="R1973" s="123"/>
    </row>
    <row r="1975" spans="13:18" x14ac:dyDescent="0.35">
      <c r="M1975" s="47" t="e">
        <f>(D1975+E1975)*Q1975</f>
        <v>#DIV/0!</v>
      </c>
      <c r="N1975" s="112" t="e">
        <f>F1975*Q1975</f>
        <v>#DIV/0!</v>
      </c>
      <c r="O1975" s="112" t="e">
        <f>(G1975+H1975)*Q1975</f>
        <v>#DIV/0!</v>
      </c>
      <c r="P1975" s="112" t="e">
        <f>I1975*Q1975</f>
        <v>#DIV/0!</v>
      </c>
      <c r="Q1975" s="14" t="e">
        <f>(J1976+J1978+J1980+R1975)/J1975</f>
        <v>#DIV/0!</v>
      </c>
      <c r="R1975" s="14">
        <v>20</v>
      </c>
    </row>
    <row r="1976" spans="13:18" x14ac:dyDescent="0.35">
      <c r="M1976" s="47" t="e">
        <f>M1975-(D1976+E1976+D1978+E1978+D1980+E1980)</f>
        <v>#DIV/0!</v>
      </c>
      <c r="N1976" s="112" t="e">
        <f>N1975-(F1976+F1978+F1980)</f>
        <v>#DIV/0!</v>
      </c>
      <c r="O1976" s="112" t="e">
        <f>O1975-(G1976+H1976+G1978+H1978+G1980+H1980)</f>
        <v>#DIV/0!</v>
      </c>
      <c r="P1976" s="112" t="e">
        <f>P1975-(I1976+I1978+I1980)</f>
        <v>#DIV/0!</v>
      </c>
      <c r="Q1976" s="14"/>
      <c r="R1976" s="14"/>
    </row>
    <row r="1978" spans="13:18" x14ac:dyDescent="0.35">
      <c r="M1978" s="49" t="str">
        <f>IFERROR((D1976+E1976+D1978+E1978+D1980+E1980+M1979)/(D1975+E1975),"")</f>
        <v/>
      </c>
      <c r="N1978" s="120" t="str">
        <f>IFERROR((F1976+F1978+F1980+N1979)/F1975,"")</f>
        <v/>
      </c>
      <c r="O1978" s="120" t="str">
        <f>IFERROR((G1976+H1976+G1978+H1978+G1980+H1980+O1979)/(G1975+H1975),"")</f>
        <v/>
      </c>
      <c r="P1978" s="120" t="str">
        <f>IFERROR((I1976+I1978+I1980+P1979)/I1975,"")</f>
        <v/>
      </c>
    </row>
    <row r="1979" spans="13:18" x14ac:dyDescent="0.35">
      <c r="M1979" s="47"/>
      <c r="N1979" s="110"/>
      <c r="O1979" s="110"/>
      <c r="P1979" s="110"/>
    </row>
    <row r="1981" spans="13:18" x14ac:dyDescent="0.35">
      <c r="M1981" s="49" t="str">
        <f>IFERROR((D1976+E1976+D1978+E1978+D1980+E1980+M1982)/(D1975+E1975),"")</f>
        <v/>
      </c>
      <c r="N1981" s="120" t="str">
        <f>IFERROR((F1976+F1978+F1980+N1982)/F1975,"")</f>
        <v/>
      </c>
      <c r="O1981" s="120" t="str">
        <f>IFERROR((G1976+H1976+G1978+H1978+G1980+H1980+O1982)/(G1975+H1975),"")</f>
        <v/>
      </c>
      <c r="P1981" s="120" t="str">
        <f>IFERROR((I1976+I1978+I1980+P1982)/I1975,"")</f>
        <v/>
      </c>
    </row>
    <row r="1982" spans="13:18" x14ac:dyDescent="0.35">
      <c r="M1982" s="47">
        <f>SUMIF(Working!$A:$A,$A1975,Working!AF:AF)-SUMIF(Working!$A:$A,$A1975,Working!P:P)</f>
        <v>0</v>
      </c>
      <c r="N1982" s="50">
        <f>SUMIF(Working!$A:$A,$A1975,Working!AG:AG)-SUMIF(Working!$A:$A,$A1975,Working!S:S)</f>
        <v>0</v>
      </c>
      <c r="O1982" s="50">
        <f>SUMIF(Working!$A:$A,$A1975,Working!AH:AH)-SUMIF(Working!$A:$A,$A1975,Working!R:R)</f>
        <v>0</v>
      </c>
      <c r="P1982" s="50">
        <f>SUMIF(Working!$A:$A,$A1975,Working!AI:AI)-SUMIF(Working!$A:$A,$A1975,Working!Q:Q)</f>
        <v>0</v>
      </c>
    </row>
    <row r="1983" spans="13:18" x14ac:dyDescent="0.35">
      <c r="M1983" s="138"/>
      <c r="N1983" s="123"/>
      <c r="O1983" s="123"/>
      <c r="P1983" s="123"/>
      <c r="Q1983" s="123"/>
      <c r="R1983" s="123"/>
    </row>
    <row r="1985" spans="13:18" x14ac:dyDescent="0.35">
      <c r="M1985" s="47" t="e">
        <f>(D1985+E1985)*Q1985</f>
        <v>#DIV/0!</v>
      </c>
      <c r="N1985" s="112" t="e">
        <f>F1985*Q1985</f>
        <v>#DIV/0!</v>
      </c>
      <c r="O1985" s="112" t="e">
        <f>(G1985+H1985)*Q1985</f>
        <v>#DIV/0!</v>
      </c>
      <c r="P1985" s="112" t="e">
        <f>I1985*Q1985</f>
        <v>#DIV/0!</v>
      </c>
      <c r="Q1985" s="14" t="e">
        <f>(J1986+J1988+J1990+R1985)/J1985</f>
        <v>#DIV/0!</v>
      </c>
      <c r="R1985" s="14">
        <v>20</v>
      </c>
    </row>
    <row r="1986" spans="13:18" x14ac:dyDescent="0.35">
      <c r="M1986" s="47" t="e">
        <f>M1985-(D1986+E1986+D1988+E1988+D1990+E1990)</f>
        <v>#DIV/0!</v>
      </c>
      <c r="N1986" s="112" t="e">
        <f>N1985-(F1986+F1988+F1990)</f>
        <v>#DIV/0!</v>
      </c>
      <c r="O1986" s="112" t="e">
        <f>O1985-(G1986+H1986+G1988+H1988+G1990+H1990)</f>
        <v>#DIV/0!</v>
      </c>
      <c r="P1986" s="112" t="e">
        <f>P1985-(I1986+I1988+I1990)</f>
        <v>#DIV/0!</v>
      </c>
      <c r="Q1986" s="14"/>
      <c r="R1986" s="14"/>
    </row>
    <row r="1988" spans="13:18" x14ac:dyDescent="0.35">
      <c r="M1988" s="49" t="str">
        <f>IFERROR((D1986+E1986+D1988+E1988+D1990+E1990+M1989)/(D1985+E1985),"")</f>
        <v/>
      </c>
      <c r="N1988" s="120" t="str">
        <f>IFERROR((F1986+F1988+F1990+N1989)/F1985,"")</f>
        <v/>
      </c>
      <c r="O1988" s="120" t="str">
        <f>IFERROR((G1986+H1986+G1988+H1988+G1990+H1990+O1989)/(G1985+H1985),"")</f>
        <v/>
      </c>
      <c r="P1988" s="120" t="str">
        <f>IFERROR((I1986+I1988+I1990+P1989)/I1985,"")</f>
        <v/>
      </c>
    </row>
    <row r="1989" spans="13:18" x14ac:dyDescent="0.35">
      <c r="M1989" s="47"/>
      <c r="N1989" s="110"/>
      <c r="O1989" s="110"/>
      <c r="P1989" s="110"/>
    </row>
    <row r="1991" spans="13:18" x14ac:dyDescent="0.35">
      <c r="M1991" s="49" t="str">
        <f>IFERROR((D1986+E1986+D1988+E1988+D1990+E1990+M1992)/(D1985+E1985),"")</f>
        <v/>
      </c>
      <c r="N1991" s="120" t="str">
        <f>IFERROR((F1986+F1988+F1990+N1992)/F1985,"")</f>
        <v/>
      </c>
      <c r="O1991" s="120" t="str">
        <f>IFERROR((G1986+H1986+G1988+H1988+G1990+H1990+O1992)/(G1985+H1985),"")</f>
        <v/>
      </c>
      <c r="P1991" s="120" t="str">
        <f>IFERROR((I1986+I1988+I1990+P1992)/I1985,"")</f>
        <v/>
      </c>
    </row>
    <row r="1992" spans="13:18" x14ac:dyDescent="0.35">
      <c r="M1992" s="47">
        <f>SUMIF(Working!$A:$A,$A1985,Working!AF:AF)-SUMIF(Working!$A:$A,$A1985,Working!P:P)</f>
        <v>0</v>
      </c>
      <c r="N1992" s="50">
        <f>SUMIF(Working!$A:$A,$A1985,Working!AG:AG)-SUMIF(Working!$A:$A,$A1985,Working!S:S)</f>
        <v>0</v>
      </c>
      <c r="O1992" s="50">
        <f>SUMIF(Working!$A:$A,$A1985,Working!AH:AH)-SUMIF(Working!$A:$A,$A1985,Working!R:R)</f>
        <v>0</v>
      </c>
      <c r="P1992" s="50">
        <f>SUMIF(Working!$A:$A,$A1985,Working!AI:AI)-SUMIF(Working!$A:$A,$A1985,Working!Q:Q)</f>
        <v>0</v>
      </c>
    </row>
    <row r="1993" spans="13:18" x14ac:dyDescent="0.35">
      <c r="M1993" s="138"/>
      <c r="N1993" s="123"/>
      <c r="O1993" s="123"/>
      <c r="P1993" s="123"/>
      <c r="Q1993" s="123"/>
      <c r="R1993" s="123"/>
    </row>
    <row r="1995" spans="13:18" x14ac:dyDescent="0.35">
      <c r="M1995" s="47" t="e">
        <f>(D1995+E1995)*Q1995</f>
        <v>#DIV/0!</v>
      </c>
      <c r="N1995" s="112" t="e">
        <f>F1995*Q1995</f>
        <v>#DIV/0!</v>
      </c>
      <c r="O1995" s="112" t="e">
        <f>(G1995+H1995)*Q1995</f>
        <v>#DIV/0!</v>
      </c>
      <c r="P1995" s="112" t="e">
        <f>I1995*Q1995</f>
        <v>#DIV/0!</v>
      </c>
      <c r="Q1995" s="14" t="e">
        <f>(J1996+J1998+J2000+R1995)/J1995</f>
        <v>#DIV/0!</v>
      </c>
      <c r="R1995" s="14">
        <v>20</v>
      </c>
    </row>
    <row r="1996" spans="13:18" x14ac:dyDescent="0.35">
      <c r="M1996" s="47" t="e">
        <f>M1995-(D1996+E1996+D1998+E1998+D2000+E2000)</f>
        <v>#DIV/0!</v>
      </c>
      <c r="N1996" s="112" t="e">
        <f>N1995-(F1996+F1998+F2000)</f>
        <v>#DIV/0!</v>
      </c>
      <c r="O1996" s="112" t="e">
        <f>O1995-(G1996+H1996+G1998+H1998+G2000+H2000)</f>
        <v>#DIV/0!</v>
      </c>
      <c r="P1996" s="112" t="e">
        <f>P1995-(I1996+I1998+I2000)</f>
        <v>#DIV/0!</v>
      </c>
      <c r="Q1996" s="14"/>
      <c r="R1996" s="14"/>
    </row>
    <row r="1998" spans="13:18" x14ac:dyDescent="0.35">
      <c r="M1998" s="49" t="str">
        <f>IFERROR((D1996+E1996+D1998+E1998+D2000+E2000+M1999)/(D1995+E1995),"")</f>
        <v/>
      </c>
      <c r="N1998" s="120" t="str">
        <f>IFERROR((F1996+F1998+F2000+N1999)/F1995,"")</f>
        <v/>
      </c>
      <c r="O1998" s="120" t="str">
        <f>IFERROR((G1996+H1996+G1998+H1998+G2000+H2000+O1999)/(G1995+H1995),"")</f>
        <v/>
      </c>
      <c r="P1998" s="120" t="str">
        <f>IFERROR((I1996+I1998+I2000+P1999)/I1995,"")</f>
        <v/>
      </c>
    </row>
    <row r="1999" spans="13:18" x14ac:dyDescent="0.35">
      <c r="M1999" s="47"/>
      <c r="N1999" s="110"/>
      <c r="O1999" s="110"/>
      <c r="P1999" s="110"/>
    </row>
    <row r="2001" spans="13:18" x14ac:dyDescent="0.35">
      <c r="M2001" s="49" t="str">
        <f>IFERROR((D1996+E1996+D1998+E1998+D2000+E2000+M2002)/(D1995+E1995),"")</f>
        <v/>
      </c>
      <c r="N2001" s="120" t="str">
        <f>IFERROR((F1996+F1998+F2000+N2002)/F1995,"")</f>
        <v/>
      </c>
      <c r="O2001" s="120" t="str">
        <f>IFERROR((G1996+H1996+G1998+H1998+G2000+H2000+O2002)/(G1995+H1995),"")</f>
        <v/>
      </c>
      <c r="P2001" s="120" t="str">
        <f>IFERROR((I1996+I1998+I2000+P2002)/I1995,"")</f>
        <v/>
      </c>
    </row>
    <row r="2002" spans="13:18" x14ac:dyDescent="0.35">
      <c r="M2002" s="47">
        <f>SUMIF(Working!$A:$A,$A1995,Working!AF:AF)-SUMIF(Working!$A:$A,$A1995,Working!P:P)</f>
        <v>0</v>
      </c>
      <c r="N2002" s="50">
        <f>SUMIF(Working!$A:$A,$A1995,Working!AG:AG)-SUMIF(Working!$A:$A,$A1995,Working!S:S)</f>
        <v>0</v>
      </c>
      <c r="O2002" s="50">
        <f>SUMIF(Working!$A:$A,$A1995,Working!AH:AH)-SUMIF(Working!$A:$A,$A1995,Working!R:R)</f>
        <v>0</v>
      </c>
      <c r="P2002" s="50">
        <f>SUMIF(Working!$A:$A,$A1995,Working!AI:AI)-SUMIF(Working!$A:$A,$A1995,Working!Q:Q)</f>
        <v>0</v>
      </c>
    </row>
    <row r="2003" spans="13:18" x14ac:dyDescent="0.35">
      <c r="M2003" s="138"/>
      <c r="N2003" s="123"/>
      <c r="O2003" s="123"/>
      <c r="P2003" s="123"/>
      <c r="Q2003" s="123"/>
      <c r="R2003" s="123"/>
    </row>
  </sheetData>
  <autoFilter ref="A4:U1296"/>
  <mergeCells count="2">
    <mergeCell ref="A2:J2"/>
    <mergeCell ref="M3:P3"/>
  </mergeCells>
  <phoneticPr fontId="5" type="noConversion"/>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type="cellIs" dxfId="805" priority="802" stopIfTrue="1" operator="lessThan">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type="cellIs" dxfId="804" priority="803" stopIfTrue="1" operator="lessThan">
      <formula>0.4</formula>
    </cfRule>
  </conditionalFormatting>
  <conditionalFormatting sqref="M18:P18">
    <cfRule type="cellIs" dxfId="803" priority="800" stopIfTrue="1" operator="lessThan">
      <formula>0.6</formula>
    </cfRule>
    <cfRule type="cellIs" dxfId="802" priority="801" stopIfTrue="1" operator="lessThan">
      <formula>0.6</formula>
    </cfRule>
  </conditionalFormatting>
  <conditionalFormatting sqref="M21:P21">
    <cfRule type="cellIs" dxfId="801" priority="798" stopIfTrue="1" operator="lessThan">
      <formula>0.6</formula>
    </cfRule>
    <cfRule type="cellIs" dxfId="800" priority="799" stopIfTrue="1" operator="lessThan">
      <formula>0.6</formula>
    </cfRule>
  </conditionalFormatting>
  <conditionalFormatting sqref="M28:P28">
    <cfRule type="cellIs" dxfId="799" priority="796" stopIfTrue="1" operator="lessThan">
      <formula>0.6</formula>
    </cfRule>
    <cfRule type="cellIs" dxfId="798" priority="797" stopIfTrue="1" operator="lessThan">
      <formula>0.6</formula>
    </cfRule>
  </conditionalFormatting>
  <conditionalFormatting sqref="M31:P31">
    <cfRule type="cellIs" dxfId="797" priority="794" stopIfTrue="1" operator="lessThan">
      <formula>0.6</formula>
    </cfRule>
    <cfRule type="cellIs" dxfId="796" priority="795" stopIfTrue="1" operator="lessThan">
      <formula>0.6</formula>
    </cfRule>
  </conditionalFormatting>
  <conditionalFormatting sqref="M38:P38">
    <cfRule type="cellIs" dxfId="795" priority="792" stopIfTrue="1" operator="lessThan">
      <formula>0.6</formula>
    </cfRule>
    <cfRule type="cellIs" dxfId="794" priority="793" stopIfTrue="1" operator="lessThan">
      <formula>0.6</formula>
    </cfRule>
  </conditionalFormatting>
  <conditionalFormatting sqref="M41:P41">
    <cfRule type="cellIs" dxfId="793" priority="790" stopIfTrue="1" operator="lessThan">
      <formula>0.6</formula>
    </cfRule>
    <cfRule type="cellIs" dxfId="792" priority="791" stopIfTrue="1" operator="lessThan">
      <formula>0.6</formula>
    </cfRule>
  </conditionalFormatting>
  <conditionalFormatting sqref="M48:P48">
    <cfRule type="cellIs" dxfId="791" priority="788" stopIfTrue="1" operator="lessThan">
      <formula>0.6</formula>
    </cfRule>
    <cfRule type="cellIs" dxfId="790" priority="789" stopIfTrue="1" operator="lessThan">
      <formula>0.6</formula>
    </cfRule>
  </conditionalFormatting>
  <conditionalFormatting sqref="M51:P51">
    <cfRule type="cellIs" dxfId="789" priority="786" stopIfTrue="1" operator="lessThan">
      <formula>0.6</formula>
    </cfRule>
    <cfRule type="cellIs" dxfId="788" priority="787" stopIfTrue="1" operator="lessThan">
      <formula>0.6</formula>
    </cfRule>
  </conditionalFormatting>
  <conditionalFormatting sqref="M58:P58">
    <cfRule type="cellIs" dxfId="787" priority="784" stopIfTrue="1" operator="lessThan">
      <formula>0.6</formula>
    </cfRule>
    <cfRule type="cellIs" dxfId="786" priority="785" stopIfTrue="1" operator="lessThan">
      <formula>0.6</formula>
    </cfRule>
  </conditionalFormatting>
  <conditionalFormatting sqref="M61:P61">
    <cfRule type="cellIs" dxfId="785" priority="782" stopIfTrue="1" operator="lessThan">
      <formula>0.6</formula>
    </cfRule>
    <cfRule type="cellIs" dxfId="784" priority="783" stopIfTrue="1" operator="lessThan">
      <formula>0.6</formula>
    </cfRule>
  </conditionalFormatting>
  <conditionalFormatting sqref="M68:P68">
    <cfRule type="cellIs" dxfId="783" priority="780" stopIfTrue="1" operator="lessThan">
      <formula>0.6</formula>
    </cfRule>
    <cfRule type="cellIs" dxfId="782" priority="781" stopIfTrue="1" operator="lessThan">
      <formula>0.6</formula>
    </cfRule>
  </conditionalFormatting>
  <conditionalFormatting sqref="M71:P71">
    <cfRule type="cellIs" dxfId="781" priority="778" stopIfTrue="1" operator="lessThan">
      <formula>0.6</formula>
    </cfRule>
    <cfRule type="cellIs" dxfId="780" priority="779" stopIfTrue="1" operator="lessThan">
      <formula>0.6</formula>
    </cfRule>
  </conditionalFormatting>
  <conditionalFormatting sqref="M78:P78">
    <cfRule type="cellIs" dxfId="779" priority="776" stopIfTrue="1" operator="lessThan">
      <formula>0.6</formula>
    </cfRule>
    <cfRule type="cellIs" dxfId="778" priority="777" stopIfTrue="1" operator="lessThan">
      <formula>0.6</formula>
    </cfRule>
  </conditionalFormatting>
  <conditionalFormatting sqref="M81:P81">
    <cfRule type="cellIs" dxfId="777" priority="774" stopIfTrue="1" operator="lessThan">
      <formula>0.6</formula>
    </cfRule>
    <cfRule type="cellIs" dxfId="776" priority="775" stopIfTrue="1" operator="lessThan">
      <formula>0.6</formula>
    </cfRule>
  </conditionalFormatting>
  <conditionalFormatting sqref="M88:P88">
    <cfRule type="cellIs" dxfId="775" priority="772" stopIfTrue="1" operator="lessThan">
      <formula>0.6</formula>
    </cfRule>
    <cfRule type="cellIs" dxfId="774" priority="773" stopIfTrue="1" operator="lessThan">
      <formula>0.6</formula>
    </cfRule>
  </conditionalFormatting>
  <conditionalFormatting sqref="M91:P91">
    <cfRule type="cellIs" dxfId="773" priority="770" stopIfTrue="1" operator="lessThan">
      <formula>0.6</formula>
    </cfRule>
    <cfRule type="cellIs" dxfId="772" priority="771" stopIfTrue="1" operator="lessThan">
      <formula>0.6</formula>
    </cfRule>
  </conditionalFormatting>
  <conditionalFormatting sqref="M98:P98">
    <cfRule type="cellIs" dxfId="771" priority="768" stopIfTrue="1" operator="lessThan">
      <formula>0.6</formula>
    </cfRule>
    <cfRule type="cellIs" dxfId="770" priority="769" stopIfTrue="1" operator="lessThan">
      <formula>0.6</formula>
    </cfRule>
  </conditionalFormatting>
  <conditionalFormatting sqref="M101:P101">
    <cfRule type="cellIs" dxfId="769" priority="766" stopIfTrue="1" operator="lessThan">
      <formula>0.6</formula>
    </cfRule>
    <cfRule type="cellIs" dxfId="768" priority="767" stopIfTrue="1" operator="lessThan">
      <formula>0.6</formula>
    </cfRule>
  </conditionalFormatting>
  <conditionalFormatting sqref="M108:P108">
    <cfRule type="cellIs" dxfId="767" priority="764" stopIfTrue="1" operator="lessThan">
      <formula>0.6</formula>
    </cfRule>
    <cfRule type="cellIs" dxfId="766" priority="765" stopIfTrue="1" operator="lessThan">
      <formula>0.6</formula>
    </cfRule>
  </conditionalFormatting>
  <conditionalFormatting sqref="M111:P111">
    <cfRule type="cellIs" dxfId="765" priority="762" stopIfTrue="1" operator="lessThan">
      <formula>0.6</formula>
    </cfRule>
    <cfRule type="cellIs" dxfId="764" priority="763" stopIfTrue="1" operator="lessThan">
      <formula>0.6</formula>
    </cfRule>
  </conditionalFormatting>
  <conditionalFormatting sqref="M118:P118">
    <cfRule type="cellIs" dxfId="763" priority="760" stopIfTrue="1" operator="lessThan">
      <formula>0.6</formula>
    </cfRule>
    <cfRule type="cellIs" dxfId="762" priority="761" stopIfTrue="1" operator="lessThan">
      <formula>0.6</formula>
    </cfRule>
  </conditionalFormatting>
  <conditionalFormatting sqref="M121:P121">
    <cfRule type="cellIs" dxfId="761" priority="758" stopIfTrue="1" operator="lessThan">
      <formula>0.6</formula>
    </cfRule>
    <cfRule type="cellIs" dxfId="760" priority="759" stopIfTrue="1" operator="lessThan">
      <formula>0.6</formula>
    </cfRule>
  </conditionalFormatting>
  <conditionalFormatting sqref="M128:P128">
    <cfRule type="cellIs" dxfId="759" priority="756" stopIfTrue="1" operator="lessThan">
      <formula>0.6</formula>
    </cfRule>
    <cfRule type="cellIs" dxfId="758" priority="757" stopIfTrue="1" operator="lessThan">
      <formula>0.6</formula>
    </cfRule>
  </conditionalFormatting>
  <conditionalFormatting sqref="M131:P131">
    <cfRule type="cellIs" dxfId="757" priority="754" stopIfTrue="1" operator="lessThan">
      <formula>0.6</formula>
    </cfRule>
    <cfRule type="cellIs" dxfId="756" priority="755" stopIfTrue="1" operator="lessThan">
      <formula>0.6</formula>
    </cfRule>
  </conditionalFormatting>
  <conditionalFormatting sqref="M138:P138">
    <cfRule type="cellIs" dxfId="755" priority="752" stopIfTrue="1" operator="lessThan">
      <formula>0.6</formula>
    </cfRule>
    <cfRule type="cellIs" dxfId="754" priority="753" stopIfTrue="1" operator="lessThan">
      <formula>0.6</formula>
    </cfRule>
  </conditionalFormatting>
  <conditionalFormatting sqref="M141:P141">
    <cfRule type="cellIs" dxfId="753" priority="750" stopIfTrue="1" operator="lessThan">
      <formula>0.6</formula>
    </cfRule>
    <cfRule type="cellIs" dxfId="752" priority="751" stopIfTrue="1" operator="lessThan">
      <formula>0.6</formula>
    </cfRule>
  </conditionalFormatting>
  <conditionalFormatting sqref="M148:P148">
    <cfRule type="cellIs" dxfId="751" priority="748" stopIfTrue="1" operator="lessThan">
      <formula>0.6</formula>
    </cfRule>
    <cfRule type="cellIs" dxfId="750" priority="749" stopIfTrue="1" operator="lessThan">
      <formula>0.6</formula>
    </cfRule>
  </conditionalFormatting>
  <conditionalFormatting sqref="M151:P151">
    <cfRule type="cellIs" dxfId="749" priority="746" stopIfTrue="1" operator="lessThan">
      <formula>0.6</formula>
    </cfRule>
    <cfRule type="cellIs" dxfId="748" priority="747" stopIfTrue="1" operator="lessThan">
      <formula>0.6</formula>
    </cfRule>
  </conditionalFormatting>
  <conditionalFormatting sqref="M158:P158">
    <cfRule type="cellIs" dxfId="747" priority="744" stopIfTrue="1" operator="lessThan">
      <formula>0.6</formula>
    </cfRule>
    <cfRule type="cellIs" dxfId="746" priority="745" stopIfTrue="1" operator="lessThan">
      <formula>0.6</formula>
    </cfRule>
  </conditionalFormatting>
  <conditionalFormatting sqref="M161:P161">
    <cfRule type="cellIs" dxfId="745" priority="742" stopIfTrue="1" operator="lessThan">
      <formula>0.6</formula>
    </cfRule>
    <cfRule type="cellIs" dxfId="744" priority="743" stopIfTrue="1" operator="lessThan">
      <formula>0.6</formula>
    </cfRule>
  </conditionalFormatting>
  <conditionalFormatting sqref="M168:P168">
    <cfRule type="cellIs" dxfId="743" priority="740" stopIfTrue="1" operator="lessThan">
      <formula>0.6</formula>
    </cfRule>
    <cfRule type="cellIs" dxfId="742" priority="741" stopIfTrue="1" operator="lessThan">
      <formula>0.6</formula>
    </cfRule>
  </conditionalFormatting>
  <conditionalFormatting sqref="M171:P171">
    <cfRule type="cellIs" dxfId="741" priority="738" stopIfTrue="1" operator="lessThan">
      <formula>0.6</formula>
    </cfRule>
    <cfRule type="cellIs" dxfId="740" priority="739" stopIfTrue="1" operator="lessThan">
      <formula>0.6</formula>
    </cfRule>
  </conditionalFormatting>
  <conditionalFormatting sqref="M178:P178">
    <cfRule type="cellIs" dxfId="739" priority="736" stopIfTrue="1" operator="lessThan">
      <formula>0.6</formula>
    </cfRule>
    <cfRule type="cellIs" dxfId="738" priority="737" stopIfTrue="1" operator="lessThan">
      <formula>0.6</formula>
    </cfRule>
  </conditionalFormatting>
  <conditionalFormatting sqref="M181:P181">
    <cfRule type="cellIs" dxfId="737" priority="734" stopIfTrue="1" operator="lessThan">
      <formula>0.6</formula>
    </cfRule>
    <cfRule type="cellIs" dxfId="736" priority="735" stopIfTrue="1" operator="lessThan">
      <formula>0.6</formula>
    </cfRule>
  </conditionalFormatting>
  <conditionalFormatting sqref="M188:P188">
    <cfRule type="cellIs" dxfId="735" priority="732" stopIfTrue="1" operator="lessThan">
      <formula>0.6</formula>
    </cfRule>
    <cfRule type="cellIs" dxfId="734" priority="733" stopIfTrue="1" operator="lessThan">
      <formula>0.6</formula>
    </cfRule>
  </conditionalFormatting>
  <conditionalFormatting sqref="M191:P191">
    <cfRule type="cellIs" dxfId="733" priority="730" stopIfTrue="1" operator="lessThan">
      <formula>0.6</formula>
    </cfRule>
    <cfRule type="cellIs" dxfId="732" priority="731" stopIfTrue="1" operator="lessThan">
      <formula>0.6</formula>
    </cfRule>
  </conditionalFormatting>
  <conditionalFormatting sqref="M198:P198">
    <cfRule type="cellIs" dxfId="731" priority="728" stopIfTrue="1" operator="lessThan">
      <formula>0.6</formula>
    </cfRule>
    <cfRule type="cellIs" dxfId="730" priority="729" stopIfTrue="1" operator="lessThan">
      <formula>0.6</formula>
    </cfRule>
  </conditionalFormatting>
  <conditionalFormatting sqref="M201:P201">
    <cfRule type="cellIs" dxfId="729" priority="726" stopIfTrue="1" operator="lessThan">
      <formula>0.6</formula>
    </cfRule>
    <cfRule type="cellIs" dxfId="728" priority="727" stopIfTrue="1" operator="lessThan">
      <formula>0.6</formula>
    </cfRule>
  </conditionalFormatting>
  <conditionalFormatting sqref="M208:P208">
    <cfRule type="cellIs" dxfId="727" priority="724" stopIfTrue="1" operator="lessThan">
      <formula>0.6</formula>
    </cfRule>
    <cfRule type="cellIs" dxfId="726" priority="725" stopIfTrue="1" operator="lessThan">
      <formula>0.6</formula>
    </cfRule>
  </conditionalFormatting>
  <conditionalFormatting sqref="M211:P211">
    <cfRule type="cellIs" dxfId="725" priority="722" stopIfTrue="1" operator="lessThan">
      <formula>0.6</formula>
    </cfRule>
    <cfRule type="cellIs" dxfId="724" priority="723" stopIfTrue="1" operator="lessThan">
      <formula>0.6</formula>
    </cfRule>
  </conditionalFormatting>
  <conditionalFormatting sqref="M218:P218">
    <cfRule type="cellIs" dxfId="723" priority="720" stopIfTrue="1" operator="lessThan">
      <formula>0.6</formula>
    </cfRule>
    <cfRule type="cellIs" dxfId="722" priority="721" stopIfTrue="1" operator="lessThan">
      <formula>0.6</formula>
    </cfRule>
  </conditionalFormatting>
  <conditionalFormatting sqref="M221:P221">
    <cfRule type="cellIs" dxfId="721" priority="718" stopIfTrue="1" operator="lessThan">
      <formula>0.6</formula>
    </cfRule>
    <cfRule type="cellIs" dxfId="720" priority="719" stopIfTrue="1" operator="lessThan">
      <formula>0.6</formula>
    </cfRule>
  </conditionalFormatting>
  <conditionalFormatting sqref="M228:P228">
    <cfRule type="cellIs" dxfId="719" priority="716" stopIfTrue="1" operator="lessThan">
      <formula>0.6</formula>
    </cfRule>
    <cfRule type="cellIs" dxfId="718" priority="717" stopIfTrue="1" operator="lessThan">
      <formula>0.6</formula>
    </cfRule>
  </conditionalFormatting>
  <conditionalFormatting sqref="M231:P231">
    <cfRule type="cellIs" dxfId="717" priority="714" stopIfTrue="1" operator="lessThan">
      <formula>0.6</formula>
    </cfRule>
    <cfRule type="cellIs" dxfId="716" priority="715" stopIfTrue="1" operator="lessThan">
      <formula>0.6</formula>
    </cfRule>
  </conditionalFormatting>
  <conditionalFormatting sqref="M238:P238">
    <cfRule type="cellIs" dxfId="715" priority="712" stopIfTrue="1" operator="lessThan">
      <formula>0.6</formula>
    </cfRule>
    <cfRule type="cellIs" dxfId="714" priority="713" stopIfTrue="1" operator="lessThan">
      <formula>0.6</formula>
    </cfRule>
  </conditionalFormatting>
  <conditionalFormatting sqref="M241:P241">
    <cfRule type="cellIs" dxfId="713" priority="710" stopIfTrue="1" operator="lessThan">
      <formula>0.6</formula>
    </cfRule>
    <cfRule type="cellIs" dxfId="712" priority="711" stopIfTrue="1" operator="lessThan">
      <formula>0.6</formula>
    </cfRule>
  </conditionalFormatting>
  <conditionalFormatting sqref="M248:P248">
    <cfRule type="cellIs" dxfId="711" priority="708" stopIfTrue="1" operator="lessThan">
      <formula>0.6</formula>
    </cfRule>
    <cfRule type="cellIs" dxfId="710" priority="709" stopIfTrue="1" operator="lessThan">
      <formula>0.6</formula>
    </cfRule>
  </conditionalFormatting>
  <conditionalFormatting sqref="M251:P251">
    <cfRule type="cellIs" dxfId="709" priority="706" stopIfTrue="1" operator="lessThan">
      <formula>0.6</formula>
    </cfRule>
    <cfRule type="cellIs" dxfId="708" priority="707" stopIfTrue="1" operator="lessThan">
      <formula>0.6</formula>
    </cfRule>
  </conditionalFormatting>
  <conditionalFormatting sqref="M258:P258">
    <cfRule type="cellIs" dxfId="707" priority="704" stopIfTrue="1" operator="lessThan">
      <formula>0.6</formula>
    </cfRule>
    <cfRule type="cellIs" dxfId="706" priority="705" stopIfTrue="1" operator="lessThan">
      <formula>0.6</formula>
    </cfRule>
  </conditionalFormatting>
  <conditionalFormatting sqref="M261:P261">
    <cfRule type="cellIs" dxfId="705" priority="702" stopIfTrue="1" operator="lessThan">
      <formula>0.6</formula>
    </cfRule>
    <cfRule type="cellIs" dxfId="704" priority="703" stopIfTrue="1" operator="lessThan">
      <formula>0.6</formula>
    </cfRule>
  </conditionalFormatting>
  <conditionalFormatting sqref="M268:P268">
    <cfRule type="cellIs" dxfId="703" priority="700" stopIfTrue="1" operator="lessThan">
      <formula>0.6</formula>
    </cfRule>
    <cfRule type="cellIs" dxfId="702" priority="701" stopIfTrue="1" operator="lessThan">
      <formula>0.6</formula>
    </cfRule>
  </conditionalFormatting>
  <conditionalFormatting sqref="M271:P271">
    <cfRule type="cellIs" dxfId="701" priority="698" stopIfTrue="1" operator="lessThan">
      <formula>0.6</formula>
    </cfRule>
    <cfRule type="cellIs" dxfId="700" priority="699" stopIfTrue="1" operator="lessThan">
      <formula>0.6</formula>
    </cfRule>
  </conditionalFormatting>
  <conditionalFormatting sqref="M278:P278">
    <cfRule type="cellIs" dxfId="699" priority="696" stopIfTrue="1" operator="lessThan">
      <formula>0.6</formula>
    </cfRule>
    <cfRule type="cellIs" dxfId="698" priority="697" stopIfTrue="1" operator="lessThan">
      <formula>0.6</formula>
    </cfRule>
  </conditionalFormatting>
  <conditionalFormatting sqref="M281:P281">
    <cfRule type="cellIs" dxfId="697" priority="694" stopIfTrue="1" operator="lessThan">
      <formula>0.6</formula>
    </cfRule>
    <cfRule type="cellIs" dxfId="696" priority="695" stopIfTrue="1" operator="lessThan">
      <formula>0.6</formula>
    </cfRule>
  </conditionalFormatting>
  <conditionalFormatting sqref="M288:P288">
    <cfRule type="cellIs" dxfId="695" priority="692" stopIfTrue="1" operator="lessThan">
      <formula>0.6</formula>
    </cfRule>
    <cfRule type="cellIs" dxfId="694" priority="693" stopIfTrue="1" operator="lessThan">
      <formula>0.6</formula>
    </cfRule>
  </conditionalFormatting>
  <conditionalFormatting sqref="M291:P291">
    <cfRule type="cellIs" dxfId="693" priority="690" stopIfTrue="1" operator="lessThan">
      <formula>0.6</formula>
    </cfRule>
    <cfRule type="cellIs" dxfId="692" priority="691" stopIfTrue="1" operator="lessThan">
      <formula>0.6</formula>
    </cfRule>
  </conditionalFormatting>
  <conditionalFormatting sqref="M298:P298">
    <cfRule type="cellIs" dxfId="691" priority="688" stopIfTrue="1" operator="lessThan">
      <formula>0.6</formula>
    </cfRule>
    <cfRule type="cellIs" dxfId="690" priority="689" stopIfTrue="1" operator="lessThan">
      <formula>0.6</formula>
    </cfRule>
  </conditionalFormatting>
  <conditionalFormatting sqref="M301:P301">
    <cfRule type="cellIs" dxfId="689" priority="686" stopIfTrue="1" operator="lessThan">
      <formula>0.6</formula>
    </cfRule>
    <cfRule type="cellIs" dxfId="688" priority="687" stopIfTrue="1" operator="lessThan">
      <formula>0.6</formula>
    </cfRule>
  </conditionalFormatting>
  <conditionalFormatting sqref="M308:P308">
    <cfRule type="cellIs" dxfId="687" priority="684" stopIfTrue="1" operator="lessThan">
      <formula>0.6</formula>
    </cfRule>
    <cfRule type="cellIs" dxfId="686" priority="685" stopIfTrue="1" operator="lessThan">
      <formula>0.6</formula>
    </cfRule>
  </conditionalFormatting>
  <conditionalFormatting sqref="M311:P311">
    <cfRule type="cellIs" dxfId="685" priority="682" stopIfTrue="1" operator="lessThan">
      <formula>0.6</formula>
    </cfRule>
    <cfRule type="cellIs" dxfId="684" priority="683" stopIfTrue="1" operator="lessThan">
      <formula>0.6</formula>
    </cfRule>
  </conditionalFormatting>
  <conditionalFormatting sqref="M318:P318">
    <cfRule type="cellIs" dxfId="683" priority="680" stopIfTrue="1" operator="lessThan">
      <formula>0.6</formula>
    </cfRule>
    <cfRule type="cellIs" dxfId="682" priority="681" stopIfTrue="1" operator="lessThan">
      <formula>0.6</formula>
    </cfRule>
  </conditionalFormatting>
  <conditionalFormatting sqref="M321:P321">
    <cfRule type="cellIs" dxfId="681" priority="678" stopIfTrue="1" operator="lessThan">
      <formula>0.6</formula>
    </cfRule>
    <cfRule type="cellIs" dxfId="680" priority="679" stopIfTrue="1" operator="lessThan">
      <formula>0.6</formula>
    </cfRule>
  </conditionalFormatting>
  <conditionalFormatting sqref="M328:P328">
    <cfRule type="cellIs" dxfId="679" priority="676" stopIfTrue="1" operator="lessThan">
      <formula>0.6</formula>
    </cfRule>
    <cfRule type="cellIs" dxfId="678" priority="677" stopIfTrue="1" operator="lessThan">
      <formula>0.6</formula>
    </cfRule>
  </conditionalFormatting>
  <conditionalFormatting sqref="M331:P331">
    <cfRule type="cellIs" dxfId="677" priority="674" stopIfTrue="1" operator="lessThan">
      <formula>0.6</formula>
    </cfRule>
    <cfRule type="cellIs" dxfId="676" priority="675" stopIfTrue="1" operator="lessThan">
      <formula>0.6</formula>
    </cfRule>
  </conditionalFormatting>
  <conditionalFormatting sqref="M338:P338">
    <cfRule type="cellIs" dxfId="675" priority="672" stopIfTrue="1" operator="lessThan">
      <formula>0.6</formula>
    </cfRule>
    <cfRule type="cellIs" dxfId="674" priority="673" stopIfTrue="1" operator="lessThan">
      <formula>0.6</formula>
    </cfRule>
  </conditionalFormatting>
  <conditionalFormatting sqref="M341:P341">
    <cfRule type="cellIs" dxfId="673" priority="670" stopIfTrue="1" operator="lessThan">
      <formula>0.6</formula>
    </cfRule>
    <cfRule type="cellIs" dxfId="672" priority="671" stopIfTrue="1" operator="lessThan">
      <formula>0.6</formula>
    </cfRule>
  </conditionalFormatting>
  <conditionalFormatting sqref="M348:P348">
    <cfRule type="cellIs" dxfId="671" priority="668" stopIfTrue="1" operator="lessThan">
      <formula>0.6</formula>
    </cfRule>
    <cfRule type="cellIs" dxfId="670" priority="669" stopIfTrue="1" operator="lessThan">
      <formula>0.6</formula>
    </cfRule>
  </conditionalFormatting>
  <conditionalFormatting sqref="M351:P351">
    <cfRule type="cellIs" dxfId="669" priority="666" stopIfTrue="1" operator="lessThan">
      <formula>0.6</formula>
    </cfRule>
    <cfRule type="cellIs" dxfId="668" priority="667" stopIfTrue="1" operator="lessThan">
      <formula>0.6</formula>
    </cfRule>
  </conditionalFormatting>
  <conditionalFormatting sqref="M358:P358">
    <cfRule type="cellIs" dxfId="667" priority="664" stopIfTrue="1" operator="lessThan">
      <formula>0.6</formula>
    </cfRule>
    <cfRule type="cellIs" dxfId="666" priority="665" stopIfTrue="1" operator="lessThan">
      <formula>0.6</formula>
    </cfRule>
  </conditionalFormatting>
  <conditionalFormatting sqref="M361:P361">
    <cfRule type="cellIs" dxfId="665" priority="662" stopIfTrue="1" operator="lessThan">
      <formula>0.6</formula>
    </cfRule>
    <cfRule type="cellIs" dxfId="664" priority="663" stopIfTrue="1" operator="lessThan">
      <formula>0.6</formula>
    </cfRule>
  </conditionalFormatting>
  <conditionalFormatting sqref="M368:P368">
    <cfRule type="cellIs" dxfId="663" priority="660" stopIfTrue="1" operator="lessThan">
      <formula>0.6</formula>
    </cfRule>
    <cfRule type="cellIs" dxfId="662" priority="661" stopIfTrue="1" operator="lessThan">
      <formula>0.6</formula>
    </cfRule>
  </conditionalFormatting>
  <conditionalFormatting sqref="M371:P371">
    <cfRule type="cellIs" dxfId="661" priority="658" stopIfTrue="1" operator="lessThan">
      <formula>0.6</formula>
    </cfRule>
    <cfRule type="cellIs" dxfId="660" priority="659" stopIfTrue="1" operator="lessThan">
      <formula>0.6</formula>
    </cfRule>
  </conditionalFormatting>
  <conditionalFormatting sqref="M378:P378">
    <cfRule type="cellIs" dxfId="659" priority="656" stopIfTrue="1" operator="lessThan">
      <formula>0.6</formula>
    </cfRule>
    <cfRule type="cellIs" dxfId="658" priority="657" stopIfTrue="1" operator="lessThan">
      <formula>0.6</formula>
    </cfRule>
  </conditionalFormatting>
  <conditionalFormatting sqref="M381:P381">
    <cfRule type="cellIs" dxfId="657" priority="654" stopIfTrue="1" operator="lessThan">
      <formula>0.6</formula>
    </cfRule>
    <cfRule type="cellIs" dxfId="656" priority="655" stopIfTrue="1" operator="lessThan">
      <formula>0.6</formula>
    </cfRule>
  </conditionalFormatting>
  <conditionalFormatting sqref="M388:P388">
    <cfRule type="cellIs" dxfId="655" priority="652" stopIfTrue="1" operator="lessThan">
      <formula>0.6</formula>
    </cfRule>
    <cfRule type="cellIs" dxfId="654" priority="653" stopIfTrue="1" operator="lessThan">
      <formula>0.6</formula>
    </cfRule>
  </conditionalFormatting>
  <conditionalFormatting sqref="M391:P391">
    <cfRule type="cellIs" dxfId="653" priority="650" stopIfTrue="1" operator="lessThan">
      <formula>0.6</formula>
    </cfRule>
    <cfRule type="cellIs" dxfId="652" priority="651" stopIfTrue="1" operator="lessThan">
      <formula>0.6</formula>
    </cfRule>
  </conditionalFormatting>
  <conditionalFormatting sqref="M398:P398">
    <cfRule type="cellIs" dxfId="651" priority="648" stopIfTrue="1" operator="lessThan">
      <formula>0.6</formula>
    </cfRule>
    <cfRule type="cellIs" dxfId="650" priority="649" stopIfTrue="1" operator="lessThan">
      <formula>0.6</formula>
    </cfRule>
  </conditionalFormatting>
  <conditionalFormatting sqref="M401:P401">
    <cfRule type="cellIs" dxfId="649" priority="646" stopIfTrue="1" operator="lessThan">
      <formula>0.6</formula>
    </cfRule>
    <cfRule type="cellIs" dxfId="648" priority="647" stopIfTrue="1" operator="lessThan">
      <formula>0.6</formula>
    </cfRule>
  </conditionalFormatting>
  <conditionalFormatting sqref="M408:P408">
    <cfRule type="cellIs" dxfId="647" priority="644" stopIfTrue="1" operator="lessThan">
      <formula>0.6</formula>
    </cfRule>
    <cfRule type="cellIs" dxfId="646" priority="645" stopIfTrue="1" operator="lessThan">
      <formula>0.6</formula>
    </cfRule>
  </conditionalFormatting>
  <conditionalFormatting sqref="M411:P411">
    <cfRule type="cellIs" dxfId="645" priority="642" stopIfTrue="1" operator="lessThan">
      <formula>0.6</formula>
    </cfRule>
    <cfRule type="cellIs" dxfId="644" priority="643" stopIfTrue="1" operator="lessThan">
      <formula>0.6</formula>
    </cfRule>
  </conditionalFormatting>
  <conditionalFormatting sqref="M418:P418">
    <cfRule type="cellIs" dxfId="643" priority="640" stopIfTrue="1" operator="lessThan">
      <formula>0.6</formula>
    </cfRule>
    <cfRule type="cellIs" dxfId="642" priority="641" stopIfTrue="1" operator="lessThan">
      <formula>0.6</formula>
    </cfRule>
  </conditionalFormatting>
  <conditionalFormatting sqref="M421:P421">
    <cfRule type="cellIs" dxfId="641" priority="638" stopIfTrue="1" operator="lessThan">
      <formula>0.6</formula>
    </cfRule>
    <cfRule type="cellIs" dxfId="640" priority="639" stopIfTrue="1" operator="lessThan">
      <formula>0.6</formula>
    </cfRule>
  </conditionalFormatting>
  <conditionalFormatting sqref="M428:P428">
    <cfRule type="cellIs" dxfId="639" priority="636" stopIfTrue="1" operator="lessThan">
      <formula>0.6</formula>
    </cfRule>
    <cfRule type="cellIs" dxfId="638" priority="637" stopIfTrue="1" operator="lessThan">
      <formula>0.6</formula>
    </cfRule>
  </conditionalFormatting>
  <conditionalFormatting sqref="M431:P431">
    <cfRule type="cellIs" dxfId="637" priority="634" stopIfTrue="1" operator="lessThan">
      <formula>0.6</formula>
    </cfRule>
    <cfRule type="cellIs" dxfId="636" priority="635" stopIfTrue="1" operator="lessThan">
      <formula>0.6</formula>
    </cfRule>
  </conditionalFormatting>
  <conditionalFormatting sqref="M438:P438">
    <cfRule type="cellIs" dxfId="635" priority="632" stopIfTrue="1" operator="lessThan">
      <formula>0.6</formula>
    </cfRule>
    <cfRule type="cellIs" dxfId="634" priority="633" stopIfTrue="1" operator="lessThan">
      <formula>0.6</formula>
    </cfRule>
  </conditionalFormatting>
  <conditionalFormatting sqref="M441:P441">
    <cfRule type="cellIs" dxfId="633" priority="630" stopIfTrue="1" operator="lessThan">
      <formula>0.6</formula>
    </cfRule>
    <cfRule type="cellIs" dxfId="632" priority="631" stopIfTrue="1" operator="lessThan">
      <formula>0.6</formula>
    </cfRule>
  </conditionalFormatting>
  <conditionalFormatting sqref="M448:P448">
    <cfRule type="cellIs" dxfId="631" priority="628" stopIfTrue="1" operator="lessThan">
      <formula>0.6</formula>
    </cfRule>
    <cfRule type="cellIs" dxfId="630" priority="629" stopIfTrue="1" operator="lessThan">
      <formula>0.6</formula>
    </cfRule>
  </conditionalFormatting>
  <conditionalFormatting sqref="M451:P451">
    <cfRule type="cellIs" dxfId="629" priority="626" stopIfTrue="1" operator="lessThan">
      <formula>0.6</formula>
    </cfRule>
    <cfRule type="cellIs" dxfId="628" priority="627" stopIfTrue="1" operator="lessThan">
      <formula>0.6</formula>
    </cfRule>
  </conditionalFormatting>
  <conditionalFormatting sqref="M458:P458">
    <cfRule type="cellIs" dxfId="627" priority="624" stopIfTrue="1" operator="lessThan">
      <formula>0.6</formula>
    </cfRule>
    <cfRule type="cellIs" dxfId="626" priority="625" stopIfTrue="1" operator="lessThan">
      <formula>0.6</formula>
    </cfRule>
  </conditionalFormatting>
  <conditionalFormatting sqref="M461:P461">
    <cfRule type="cellIs" dxfId="625" priority="622" stopIfTrue="1" operator="lessThan">
      <formula>0.6</formula>
    </cfRule>
    <cfRule type="cellIs" dxfId="624" priority="623" stopIfTrue="1" operator="lessThan">
      <formula>0.6</formula>
    </cfRule>
  </conditionalFormatting>
  <conditionalFormatting sqref="M468:P468">
    <cfRule type="cellIs" dxfId="623" priority="620" stopIfTrue="1" operator="lessThan">
      <formula>0.6</formula>
    </cfRule>
    <cfRule type="cellIs" dxfId="622" priority="621" stopIfTrue="1" operator="lessThan">
      <formula>0.6</formula>
    </cfRule>
  </conditionalFormatting>
  <conditionalFormatting sqref="M471:P471">
    <cfRule type="cellIs" dxfId="621" priority="618" stopIfTrue="1" operator="lessThan">
      <formula>0.6</formula>
    </cfRule>
    <cfRule type="cellIs" dxfId="620" priority="619" stopIfTrue="1" operator="lessThan">
      <formula>0.6</formula>
    </cfRule>
  </conditionalFormatting>
  <conditionalFormatting sqref="M478:P478">
    <cfRule type="cellIs" dxfId="619" priority="616" stopIfTrue="1" operator="lessThan">
      <formula>0.6</formula>
    </cfRule>
    <cfRule type="cellIs" dxfId="618" priority="617" stopIfTrue="1" operator="lessThan">
      <formula>0.6</formula>
    </cfRule>
  </conditionalFormatting>
  <conditionalFormatting sqref="M481:P481">
    <cfRule type="cellIs" dxfId="617" priority="614" stopIfTrue="1" operator="lessThan">
      <formula>0.6</formula>
    </cfRule>
    <cfRule type="cellIs" dxfId="616" priority="615" stopIfTrue="1" operator="lessThan">
      <formula>0.6</formula>
    </cfRule>
  </conditionalFormatting>
  <conditionalFormatting sqref="M488:P488">
    <cfRule type="cellIs" dxfId="615" priority="612" stopIfTrue="1" operator="lessThan">
      <formula>0.6</formula>
    </cfRule>
    <cfRule type="cellIs" dxfId="614" priority="613" stopIfTrue="1" operator="lessThan">
      <formula>0.6</formula>
    </cfRule>
  </conditionalFormatting>
  <conditionalFormatting sqref="M491:P491">
    <cfRule type="cellIs" dxfId="613" priority="610" stopIfTrue="1" operator="lessThan">
      <formula>0.6</formula>
    </cfRule>
    <cfRule type="cellIs" dxfId="612" priority="611" stopIfTrue="1" operator="lessThan">
      <formula>0.6</formula>
    </cfRule>
  </conditionalFormatting>
  <conditionalFormatting sqref="M498:P498">
    <cfRule type="cellIs" dxfId="611" priority="608" stopIfTrue="1" operator="lessThan">
      <formula>0.6</formula>
    </cfRule>
    <cfRule type="cellIs" dxfId="610" priority="609" stopIfTrue="1" operator="lessThan">
      <formula>0.6</formula>
    </cfRule>
  </conditionalFormatting>
  <conditionalFormatting sqref="M501:P501">
    <cfRule type="cellIs" dxfId="609" priority="606" stopIfTrue="1" operator="lessThan">
      <formula>0.6</formula>
    </cfRule>
    <cfRule type="cellIs" dxfId="608" priority="607" stopIfTrue="1" operator="lessThan">
      <formula>0.6</formula>
    </cfRule>
  </conditionalFormatting>
  <conditionalFormatting sqref="M508:P508">
    <cfRule type="cellIs" dxfId="607" priority="604" stopIfTrue="1" operator="lessThan">
      <formula>0.6</formula>
    </cfRule>
    <cfRule type="cellIs" dxfId="606" priority="605" stopIfTrue="1" operator="lessThan">
      <formula>0.6</formula>
    </cfRule>
  </conditionalFormatting>
  <conditionalFormatting sqref="M511:P511">
    <cfRule type="cellIs" dxfId="605" priority="602" stopIfTrue="1" operator="lessThan">
      <formula>0.6</formula>
    </cfRule>
    <cfRule type="cellIs" dxfId="604" priority="603" stopIfTrue="1" operator="lessThan">
      <formula>0.6</formula>
    </cfRule>
  </conditionalFormatting>
  <conditionalFormatting sqref="M518:P518">
    <cfRule type="cellIs" dxfId="603" priority="600" stopIfTrue="1" operator="lessThan">
      <formula>0.6</formula>
    </cfRule>
    <cfRule type="cellIs" dxfId="602" priority="601" stopIfTrue="1" operator="lessThan">
      <formula>0.6</formula>
    </cfRule>
  </conditionalFormatting>
  <conditionalFormatting sqref="M521:P521">
    <cfRule type="cellIs" dxfId="601" priority="598" stopIfTrue="1" operator="lessThan">
      <formula>0.6</formula>
    </cfRule>
    <cfRule type="cellIs" dxfId="600" priority="599" stopIfTrue="1" operator="lessThan">
      <formula>0.6</formula>
    </cfRule>
  </conditionalFormatting>
  <conditionalFormatting sqref="M528:P528">
    <cfRule type="cellIs" dxfId="599" priority="596" stopIfTrue="1" operator="lessThan">
      <formula>0.6</formula>
    </cfRule>
    <cfRule type="cellIs" dxfId="598" priority="597" stopIfTrue="1" operator="lessThan">
      <formula>0.6</formula>
    </cfRule>
  </conditionalFormatting>
  <conditionalFormatting sqref="M531:P531">
    <cfRule type="cellIs" dxfId="597" priority="594" stopIfTrue="1" operator="lessThan">
      <formula>0.6</formula>
    </cfRule>
    <cfRule type="cellIs" dxfId="596" priority="595" stopIfTrue="1" operator="lessThan">
      <formula>0.6</formula>
    </cfRule>
  </conditionalFormatting>
  <conditionalFormatting sqref="M538:P538">
    <cfRule type="cellIs" dxfId="595" priority="592" stopIfTrue="1" operator="lessThan">
      <formula>0.6</formula>
    </cfRule>
    <cfRule type="cellIs" dxfId="594" priority="593" stopIfTrue="1" operator="lessThan">
      <formula>0.6</formula>
    </cfRule>
  </conditionalFormatting>
  <conditionalFormatting sqref="M541:P541">
    <cfRule type="cellIs" dxfId="593" priority="590" stopIfTrue="1" operator="lessThan">
      <formula>0.6</formula>
    </cfRule>
    <cfRule type="cellIs" dxfId="592" priority="591" stopIfTrue="1" operator="lessThan">
      <formula>0.6</formula>
    </cfRule>
  </conditionalFormatting>
  <conditionalFormatting sqref="M548:P548">
    <cfRule type="cellIs" dxfId="591" priority="588" stopIfTrue="1" operator="lessThan">
      <formula>0.6</formula>
    </cfRule>
    <cfRule type="cellIs" dxfId="590" priority="589" stopIfTrue="1" operator="lessThan">
      <formula>0.6</formula>
    </cfRule>
  </conditionalFormatting>
  <conditionalFormatting sqref="M551:P551">
    <cfRule type="cellIs" dxfId="589" priority="586" stopIfTrue="1" operator="lessThan">
      <formula>0.6</formula>
    </cfRule>
    <cfRule type="cellIs" dxfId="588" priority="587" stopIfTrue="1" operator="lessThan">
      <formula>0.6</formula>
    </cfRule>
  </conditionalFormatting>
  <conditionalFormatting sqref="M558:P558">
    <cfRule type="cellIs" dxfId="587" priority="584" stopIfTrue="1" operator="lessThan">
      <formula>0.6</formula>
    </cfRule>
    <cfRule type="cellIs" dxfId="586" priority="585" stopIfTrue="1" operator="lessThan">
      <formula>0.6</formula>
    </cfRule>
  </conditionalFormatting>
  <conditionalFormatting sqref="M561:P561">
    <cfRule type="cellIs" dxfId="585" priority="582" stopIfTrue="1" operator="lessThan">
      <formula>0.6</formula>
    </cfRule>
    <cfRule type="cellIs" dxfId="584" priority="583" stopIfTrue="1" operator="lessThan">
      <formula>0.6</formula>
    </cfRule>
  </conditionalFormatting>
  <conditionalFormatting sqref="M568:P568">
    <cfRule type="cellIs" dxfId="583" priority="580" stopIfTrue="1" operator="lessThan">
      <formula>0.6</formula>
    </cfRule>
    <cfRule type="cellIs" dxfId="582" priority="581" stopIfTrue="1" operator="lessThan">
      <formula>0.6</formula>
    </cfRule>
  </conditionalFormatting>
  <conditionalFormatting sqref="M571:P571">
    <cfRule type="cellIs" dxfId="581" priority="578" stopIfTrue="1" operator="lessThan">
      <formula>0.6</formula>
    </cfRule>
    <cfRule type="cellIs" dxfId="580" priority="579" stopIfTrue="1" operator="lessThan">
      <formula>0.6</formula>
    </cfRule>
  </conditionalFormatting>
  <conditionalFormatting sqref="M578:P578">
    <cfRule type="cellIs" dxfId="579" priority="576" stopIfTrue="1" operator="lessThan">
      <formula>0.6</formula>
    </cfRule>
    <cfRule type="cellIs" dxfId="578" priority="577" stopIfTrue="1" operator="lessThan">
      <formula>0.6</formula>
    </cfRule>
  </conditionalFormatting>
  <conditionalFormatting sqref="M581:P581">
    <cfRule type="cellIs" dxfId="577" priority="574" stopIfTrue="1" operator="lessThan">
      <formula>0.6</formula>
    </cfRule>
    <cfRule type="cellIs" dxfId="576" priority="575" stopIfTrue="1" operator="lessThan">
      <formula>0.6</formula>
    </cfRule>
  </conditionalFormatting>
  <conditionalFormatting sqref="M588:P588">
    <cfRule type="cellIs" dxfId="575" priority="572" stopIfTrue="1" operator="lessThan">
      <formula>0.6</formula>
    </cfRule>
    <cfRule type="cellIs" dxfId="574" priority="573" stopIfTrue="1" operator="lessThan">
      <formula>0.6</formula>
    </cfRule>
  </conditionalFormatting>
  <conditionalFormatting sqref="M591:P591">
    <cfRule type="cellIs" dxfId="573" priority="570" stopIfTrue="1" operator="lessThan">
      <formula>0.6</formula>
    </cfRule>
    <cfRule type="cellIs" dxfId="572" priority="571" stopIfTrue="1" operator="lessThan">
      <formula>0.6</formula>
    </cfRule>
  </conditionalFormatting>
  <conditionalFormatting sqref="M598:P598">
    <cfRule type="cellIs" dxfId="571" priority="568" stopIfTrue="1" operator="lessThan">
      <formula>0.6</formula>
    </cfRule>
    <cfRule type="cellIs" dxfId="570" priority="569" stopIfTrue="1" operator="lessThan">
      <formula>0.6</formula>
    </cfRule>
  </conditionalFormatting>
  <conditionalFormatting sqref="M601:P601">
    <cfRule type="cellIs" dxfId="569" priority="566" stopIfTrue="1" operator="lessThan">
      <formula>0.6</formula>
    </cfRule>
    <cfRule type="cellIs" dxfId="568" priority="567" stopIfTrue="1" operator="lessThan">
      <formula>0.6</formula>
    </cfRule>
  </conditionalFormatting>
  <conditionalFormatting sqref="M608:P608">
    <cfRule type="cellIs" dxfId="567" priority="564" stopIfTrue="1" operator="lessThan">
      <formula>0.6</formula>
    </cfRule>
    <cfRule type="cellIs" dxfId="566" priority="565" stopIfTrue="1" operator="lessThan">
      <formula>0.6</formula>
    </cfRule>
  </conditionalFormatting>
  <conditionalFormatting sqref="M611:P611">
    <cfRule type="cellIs" dxfId="565" priority="562" stopIfTrue="1" operator="lessThan">
      <formula>0.6</formula>
    </cfRule>
    <cfRule type="cellIs" dxfId="564" priority="563" stopIfTrue="1" operator="lessThan">
      <formula>0.6</formula>
    </cfRule>
  </conditionalFormatting>
  <conditionalFormatting sqref="M618:P618">
    <cfRule type="cellIs" dxfId="563" priority="560" stopIfTrue="1" operator="lessThan">
      <formula>0.6</formula>
    </cfRule>
    <cfRule type="cellIs" dxfId="562" priority="561" stopIfTrue="1" operator="lessThan">
      <formula>0.6</formula>
    </cfRule>
  </conditionalFormatting>
  <conditionalFormatting sqref="M621:P621">
    <cfRule type="cellIs" dxfId="561" priority="558" stopIfTrue="1" operator="lessThan">
      <formula>0.6</formula>
    </cfRule>
    <cfRule type="cellIs" dxfId="560" priority="559" stopIfTrue="1" operator="lessThan">
      <formula>0.6</formula>
    </cfRule>
  </conditionalFormatting>
  <conditionalFormatting sqref="M628:P628">
    <cfRule type="cellIs" dxfId="559" priority="556" stopIfTrue="1" operator="lessThan">
      <formula>0.6</formula>
    </cfRule>
    <cfRule type="cellIs" dxfId="558" priority="557" stopIfTrue="1" operator="lessThan">
      <formula>0.6</formula>
    </cfRule>
  </conditionalFormatting>
  <conditionalFormatting sqref="M631:P631">
    <cfRule type="cellIs" dxfId="557" priority="554" stopIfTrue="1" operator="lessThan">
      <formula>0.6</formula>
    </cfRule>
    <cfRule type="cellIs" dxfId="556" priority="555" stopIfTrue="1" operator="lessThan">
      <formula>0.6</formula>
    </cfRule>
  </conditionalFormatting>
  <conditionalFormatting sqref="M638:P638">
    <cfRule type="cellIs" dxfId="555" priority="552" stopIfTrue="1" operator="lessThan">
      <formula>0.6</formula>
    </cfRule>
    <cfRule type="cellIs" dxfId="554" priority="553" stopIfTrue="1" operator="lessThan">
      <formula>0.6</formula>
    </cfRule>
  </conditionalFormatting>
  <conditionalFormatting sqref="M641:P641">
    <cfRule type="cellIs" dxfId="553" priority="550" stopIfTrue="1" operator="lessThan">
      <formula>0.6</formula>
    </cfRule>
    <cfRule type="cellIs" dxfId="552" priority="551" stopIfTrue="1" operator="lessThan">
      <formula>0.6</formula>
    </cfRule>
  </conditionalFormatting>
  <conditionalFormatting sqref="M648:P648">
    <cfRule type="cellIs" dxfId="551" priority="548" stopIfTrue="1" operator="lessThan">
      <formula>0.6</formula>
    </cfRule>
    <cfRule type="cellIs" dxfId="550" priority="549" stopIfTrue="1" operator="lessThan">
      <formula>0.6</formula>
    </cfRule>
  </conditionalFormatting>
  <conditionalFormatting sqref="M651:P651">
    <cfRule type="cellIs" dxfId="549" priority="546" stopIfTrue="1" operator="lessThan">
      <formula>0.6</formula>
    </cfRule>
    <cfRule type="cellIs" dxfId="548" priority="547" stopIfTrue="1" operator="lessThan">
      <formula>0.6</formula>
    </cfRule>
  </conditionalFormatting>
  <conditionalFormatting sqref="M658:P658">
    <cfRule type="cellIs" dxfId="547" priority="544" stopIfTrue="1" operator="lessThan">
      <formula>0.6</formula>
    </cfRule>
    <cfRule type="cellIs" dxfId="546" priority="545" stopIfTrue="1" operator="lessThan">
      <formula>0.6</formula>
    </cfRule>
  </conditionalFormatting>
  <conditionalFormatting sqref="M661:P661">
    <cfRule type="cellIs" dxfId="545" priority="542" stopIfTrue="1" operator="lessThan">
      <formula>0.6</formula>
    </cfRule>
    <cfRule type="cellIs" dxfId="544" priority="543" stopIfTrue="1" operator="lessThan">
      <formula>0.6</formula>
    </cfRule>
  </conditionalFormatting>
  <conditionalFormatting sqref="M668:P668">
    <cfRule type="cellIs" dxfId="543" priority="540" stopIfTrue="1" operator="lessThan">
      <formula>0.6</formula>
    </cfRule>
    <cfRule type="cellIs" dxfId="542" priority="541" stopIfTrue="1" operator="lessThan">
      <formula>0.6</formula>
    </cfRule>
  </conditionalFormatting>
  <conditionalFormatting sqref="M671:P671">
    <cfRule type="cellIs" dxfId="541" priority="538" stopIfTrue="1" operator="lessThan">
      <formula>0.6</formula>
    </cfRule>
    <cfRule type="cellIs" dxfId="540" priority="539" stopIfTrue="1" operator="lessThan">
      <formula>0.6</formula>
    </cfRule>
  </conditionalFormatting>
  <conditionalFormatting sqref="M678:P678">
    <cfRule type="cellIs" dxfId="539" priority="536" stopIfTrue="1" operator="lessThan">
      <formula>0.6</formula>
    </cfRule>
    <cfRule type="cellIs" dxfId="538" priority="537" stopIfTrue="1" operator="lessThan">
      <formula>0.6</formula>
    </cfRule>
  </conditionalFormatting>
  <conditionalFormatting sqref="M681:P681">
    <cfRule type="cellIs" dxfId="537" priority="534" stopIfTrue="1" operator="lessThan">
      <formula>0.6</formula>
    </cfRule>
    <cfRule type="cellIs" dxfId="536" priority="535" stopIfTrue="1" operator="lessThan">
      <formula>0.6</formula>
    </cfRule>
  </conditionalFormatting>
  <conditionalFormatting sqref="M688:P688">
    <cfRule type="cellIs" dxfId="535" priority="532" stopIfTrue="1" operator="lessThan">
      <formula>0.6</formula>
    </cfRule>
    <cfRule type="cellIs" dxfId="534" priority="533" stopIfTrue="1" operator="lessThan">
      <formula>0.6</formula>
    </cfRule>
  </conditionalFormatting>
  <conditionalFormatting sqref="M691:P691">
    <cfRule type="cellIs" dxfId="533" priority="530" stopIfTrue="1" operator="lessThan">
      <formula>0.6</formula>
    </cfRule>
    <cfRule type="cellIs" dxfId="532" priority="531" stopIfTrue="1" operator="lessThan">
      <formula>0.6</formula>
    </cfRule>
  </conditionalFormatting>
  <conditionalFormatting sqref="M698:P698">
    <cfRule type="cellIs" dxfId="531" priority="528" stopIfTrue="1" operator="lessThan">
      <formula>0.6</formula>
    </cfRule>
    <cfRule type="cellIs" dxfId="530" priority="529" stopIfTrue="1" operator="lessThan">
      <formula>0.6</formula>
    </cfRule>
  </conditionalFormatting>
  <conditionalFormatting sqref="M701:P701">
    <cfRule type="cellIs" dxfId="529" priority="526" stopIfTrue="1" operator="lessThan">
      <formula>0.6</formula>
    </cfRule>
    <cfRule type="cellIs" dxfId="528" priority="527" stopIfTrue="1" operator="lessThan">
      <formula>0.6</formula>
    </cfRule>
  </conditionalFormatting>
  <conditionalFormatting sqref="M708:P708">
    <cfRule type="cellIs" dxfId="527" priority="524" stopIfTrue="1" operator="lessThan">
      <formula>0.6</formula>
    </cfRule>
    <cfRule type="cellIs" dxfId="526" priority="525" stopIfTrue="1" operator="lessThan">
      <formula>0.6</formula>
    </cfRule>
  </conditionalFormatting>
  <conditionalFormatting sqref="M711:P711">
    <cfRule type="cellIs" dxfId="525" priority="522" stopIfTrue="1" operator="lessThan">
      <formula>0.6</formula>
    </cfRule>
    <cfRule type="cellIs" dxfId="524" priority="523" stopIfTrue="1" operator="lessThan">
      <formula>0.6</formula>
    </cfRule>
  </conditionalFormatting>
  <conditionalFormatting sqref="M718:P718">
    <cfRule type="cellIs" dxfId="523" priority="520" stopIfTrue="1" operator="lessThan">
      <formula>0.6</formula>
    </cfRule>
    <cfRule type="cellIs" dxfId="522" priority="521" stopIfTrue="1" operator="lessThan">
      <formula>0.6</formula>
    </cfRule>
  </conditionalFormatting>
  <conditionalFormatting sqref="M721:P721">
    <cfRule type="cellIs" dxfId="521" priority="518" stopIfTrue="1" operator="lessThan">
      <formula>0.6</formula>
    </cfRule>
    <cfRule type="cellIs" dxfId="520" priority="519" stopIfTrue="1" operator="lessThan">
      <formula>0.6</formula>
    </cfRule>
  </conditionalFormatting>
  <conditionalFormatting sqref="M728:P728">
    <cfRule type="cellIs" dxfId="519" priority="516" stopIfTrue="1" operator="lessThan">
      <formula>0.6</formula>
    </cfRule>
    <cfRule type="cellIs" dxfId="518" priority="517" stopIfTrue="1" operator="lessThan">
      <formula>0.6</formula>
    </cfRule>
  </conditionalFormatting>
  <conditionalFormatting sqref="M731:P731">
    <cfRule type="cellIs" dxfId="517" priority="514" stopIfTrue="1" operator="lessThan">
      <formula>0.6</formula>
    </cfRule>
    <cfRule type="cellIs" dxfId="516" priority="515" stopIfTrue="1" operator="lessThan">
      <formula>0.6</formula>
    </cfRule>
  </conditionalFormatting>
  <conditionalFormatting sqref="M738:P738">
    <cfRule type="cellIs" dxfId="515" priority="512" stopIfTrue="1" operator="lessThan">
      <formula>0.6</formula>
    </cfRule>
    <cfRule type="cellIs" dxfId="514" priority="513" stopIfTrue="1" operator="lessThan">
      <formula>0.6</formula>
    </cfRule>
  </conditionalFormatting>
  <conditionalFormatting sqref="M741:P741">
    <cfRule type="cellIs" dxfId="513" priority="510" stopIfTrue="1" operator="lessThan">
      <formula>0.6</formula>
    </cfRule>
    <cfRule type="cellIs" dxfId="512" priority="511" stopIfTrue="1" operator="lessThan">
      <formula>0.6</formula>
    </cfRule>
  </conditionalFormatting>
  <conditionalFormatting sqref="M748:P748">
    <cfRule type="cellIs" dxfId="511" priority="508" stopIfTrue="1" operator="lessThan">
      <formula>0.6</formula>
    </cfRule>
    <cfRule type="cellIs" dxfId="510" priority="509" stopIfTrue="1" operator="lessThan">
      <formula>0.6</formula>
    </cfRule>
  </conditionalFormatting>
  <conditionalFormatting sqref="M751:P751">
    <cfRule type="cellIs" dxfId="509" priority="506" stopIfTrue="1" operator="lessThan">
      <formula>0.6</formula>
    </cfRule>
    <cfRule type="cellIs" dxfId="508" priority="507" stopIfTrue="1" operator="lessThan">
      <formula>0.6</formula>
    </cfRule>
  </conditionalFormatting>
  <conditionalFormatting sqref="M758:P758">
    <cfRule type="cellIs" dxfId="507" priority="504" stopIfTrue="1" operator="lessThan">
      <formula>0.6</formula>
    </cfRule>
    <cfRule type="cellIs" dxfId="506" priority="505" stopIfTrue="1" operator="lessThan">
      <formula>0.6</formula>
    </cfRule>
  </conditionalFormatting>
  <conditionalFormatting sqref="M761:P761">
    <cfRule type="cellIs" dxfId="505" priority="502" stopIfTrue="1" operator="lessThan">
      <formula>0.6</formula>
    </cfRule>
    <cfRule type="cellIs" dxfId="504" priority="503" stopIfTrue="1" operator="lessThan">
      <formula>0.6</formula>
    </cfRule>
  </conditionalFormatting>
  <conditionalFormatting sqref="M768:P768">
    <cfRule type="cellIs" dxfId="503" priority="500" stopIfTrue="1" operator="lessThan">
      <formula>0.6</formula>
    </cfRule>
    <cfRule type="cellIs" dxfId="502" priority="501" stopIfTrue="1" operator="lessThan">
      <formula>0.6</formula>
    </cfRule>
  </conditionalFormatting>
  <conditionalFormatting sqref="M771:P771">
    <cfRule type="cellIs" dxfId="501" priority="498" stopIfTrue="1" operator="lessThan">
      <formula>0.6</formula>
    </cfRule>
    <cfRule type="cellIs" dxfId="500" priority="499" stopIfTrue="1" operator="lessThan">
      <formula>0.6</formula>
    </cfRule>
  </conditionalFormatting>
  <conditionalFormatting sqref="M778:P778">
    <cfRule type="cellIs" dxfId="499" priority="496" stopIfTrue="1" operator="lessThan">
      <formula>0.6</formula>
    </cfRule>
    <cfRule type="cellIs" dxfId="498" priority="497" stopIfTrue="1" operator="lessThan">
      <formula>0.6</formula>
    </cfRule>
  </conditionalFormatting>
  <conditionalFormatting sqref="M781:P781">
    <cfRule type="cellIs" dxfId="497" priority="494" stopIfTrue="1" operator="lessThan">
      <formula>0.6</formula>
    </cfRule>
    <cfRule type="cellIs" dxfId="496" priority="495" stopIfTrue="1" operator="lessThan">
      <formula>0.6</formula>
    </cfRule>
  </conditionalFormatting>
  <conditionalFormatting sqref="M788:P788">
    <cfRule type="cellIs" dxfId="495" priority="492" stopIfTrue="1" operator="lessThan">
      <formula>0.6</formula>
    </cfRule>
    <cfRule type="cellIs" dxfId="494" priority="493" stopIfTrue="1" operator="lessThan">
      <formula>0.6</formula>
    </cfRule>
  </conditionalFormatting>
  <conditionalFormatting sqref="M791:P791">
    <cfRule type="cellIs" dxfId="493" priority="490" stopIfTrue="1" operator="lessThan">
      <formula>0.6</formula>
    </cfRule>
    <cfRule type="cellIs" dxfId="492" priority="491" stopIfTrue="1" operator="lessThan">
      <formula>0.6</formula>
    </cfRule>
  </conditionalFormatting>
  <conditionalFormatting sqref="M798:P798">
    <cfRule type="cellIs" dxfId="491" priority="488" stopIfTrue="1" operator="lessThan">
      <formula>0.6</formula>
    </cfRule>
    <cfRule type="cellIs" dxfId="490" priority="489" stopIfTrue="1" operator="lessThan">
      <formula>0.6</formula>
    </cfRule>
  </conditionalFormatting>
  <conditionalFormatting sqref="M801:P801">
    <cfRule type="cellIs" dxfId="489" priority="486" stopIfTrue="1" operator="lessThan">
      <formula>0.6</formula>
    </cfRule>
    <cfRule type="cellIs" dxfId="488" priority="487" stopIfTrue="1" operator="lessThan">
      <formula>0.6</formula>
    </cfRule>
  </conditionalFormatting>
  <conditionalFormatting sqref="M808:P808">
    <cfRule type="cellIs" dxfId="487" priority="484" stopIfTrue="1" operator="lessThan">
      <formula>0.6</formula>
    </cfRule>
    <cfRule type="cellIs" dxfId="486" priority="485" stopIfTrue="1" operator="lessThan">
      <formula>0.6</formula>
    </cfRule>
  </conditionalFormatting>
  <conditionalFormatting sqref="M811:P811">
    <cfRule type="cellIs" dxfId="485" priority="482" stopIfTrue="1" operator="lessThan">
      <formula>0.6</formula>
    </cfRule>
    <cfRule type="cellIs" dxfId="484" priority="483" stopIfTrue="1" operator="lessThan">
      <formula>0.6</formula>
    </cfRule>
  </conditionalFormatting>
  <conditionalFormatting sqref="M818:P818">
    <cfRule type="cellIs" dxfId="483" priority="480" stopIfTrue="1" operator="lessThan">
      <formula>0.6</formula>
    </cfRule>
    <cfRule type="cellIs" dxfId="482" priority="481" stopIfTrue="1" operator="lessThan">
      <formula>0.6</formula>
    </cfRule>
  </conditionalFormatting>
  <conditionalFormatting sqref="M821:P821">
    <cfRule type="cellIs" dxfId="481" priority="478" stopIfTrue="1" operator="lessThan">
      <formula>0.6</formula>
    </cfRule>
    <cfRule type="cellIs" dxfId="480" priority="479" stopIfTrue="1" operator="lessThan">
      <formula>0.6</formula>
    </cfRule>
  </conditionalFormatting>
  <conditionalFormatting sqref="M828:P828">
    <cfRule type="cellIs" dxfId="479" priority="476" stopIfTrue="1" operator="lessThan">
      <formula>0.6</formula>
    </cfRule>
    <cfRule type="cellIs" dxfId="478" priority="477" stopIfTrue="1" operator="lessThan">
      <formula>0.6</formula>
    </cfRule>
  </conditionalFormatting>
  <conditionalFormatting sqref="M831:P831">
    <cfRule type="cellIs" dxfId="477" priority="474" stopIfTrue="1" operator="lessThan">
      <formula>0.6</formula>
    </cfRule>
    <cfRule type="cellIs" dxfId="476" priority="475" stopIfTrue="1" operator="lessThan">
      <formula>0.6</formula>
    </cfRule>
  </conditionalFormatting>
  <conditionalFormatting sqref="M838:P838">
    <cfRule type="cellIs" dxfId="475" priority="472" stopIfTrue="1" operator="lessThan">
      <formula>0.6</formula>
    </cfRule>
    <cfRule type="cellIs" dxfId="474" priority="473" stopIfTrue="1" operator="lessThan">
      <formula>0.6</formula>
    </cfRule>
  </conditionalFormatting>
  <conditionalFormatting sqref="M841:P841">
    <cfRule type="cellIs" dxfId="473" priority="470" stopIfTrue="1" operator="lessThan">
      <formula>0.6</formula>
    </cfRule>
    <cfRule type="cellIs" dxfId="472" priority="471" stopIfTrue="1" operator="lessThan">
      <formula>0.6</formula>
    </cfRule>
  </conditionalFormatting>
  <conditionalFormatting sqref="M848:P848">
    <cfRule type="cellIs" dxfId="471" priority="468" stopIfTrue="1" operator="lessThan">
      <formula>0.6</formula>
    </cfRule>
    <cfRule type="cellIs" dxfId="470" priority="469" stopIfTrue="1" operator="lessThan">
      <formula>0.6</formula>
    </cfRule>
  </conditionalFormatting>
  <conditionalFormatting sqref="M851:P851">
    <cfRule type="cellIs" dxfId="469" priority="466" stopIfTrue="1" operator="lessThan">
      <formula>0.6</formula>
    </cfRule>
    <cfRule type="cellIs" dxfId="468" priority="467" stopIfTrue="1" operator="lessThan">
      <formula>0.6</formula>
    </cfRule>
  </conditionalFormatting>
  <conditionalFormatting sqref="M858:P858">
    <cfRule type="cellIs" dxfId="467" priority="464" stopIfTrue="1" operator="lessThan">
      <formula>0.6</formula>
    </cfRule>
    <cfRule type="cellIs" dxfId="466" priority="465" stopIfTrue="1" operator="lessThan">
      <formula>0.6</formula>
    </cfRule>
  </conditionalFormatting>
  <conditionalFormatting sqref="M861:P861">
    <cfRule type="cellIs" dxfId="465" priority="462" stopIfTrue="1" operator="lessThan">
      <formula>0.6</formula>
    </cfRule>
    <cfRule type="cellIs" dxfId="464" priority="463" stopIfTrue="1" operator="lessThan">
      <formula>0.6</formula>
    </cfRule>
  </conditionalFormatting>
  <conditionalFormatting sqref="M868:P868">
    <cfRule type="cellIs" dxfId="463" priority="460" stopIfTrue="1" operator="lessThan">
      <formula>0.6</formula>
    </cfRule>
    <cfRule type="cellIs" dxfId="462" priority="461" stopIfTrue="1" operator="lessThan">
      <formula>0.6</formula>
    </cfRule>
  </conditionalFormatting>
  <conditionalFormatting sqref="M871:P871">
    <cfRule type="cellIs" dxfId="461" priority="458" stopIfTrue="1" operator="lessThan">
      <formula>0.6</formula>
    </cfRule>
    <cfRule type="cellIs" dxfId="460" priority="459" stopIfTrue="1" operator="lessThan">
      <formula>0.6</formula>
    </cfRule>
  </conditionalFormatting>
  <conditionalFormatting sqref="M878:P878">
    <cfRule type="cellIs" dxfId="459" priority="456" stopIfTrue="1" operator="lessThan">
      <formula>0.6</formula>
    </cfRule>
    <cfRule type="cellIs" dxfId="458" priority="457" stopIfTrue="1" operator="lessThan">
      <formula>0.6</formula>
    </cfRule>
  </conditionalFormatting>
  <conditionalFormatting sqref="M881:P881">
    <cfRule type="cellIs" dxfId="457" priority="454" stopIfTrue="1" operator="lessThan">
      <formula>0.6</formula>
    </cfRule>
    <cfRule type="cellIs" dxfId="456" priority="455" stopIfTrue="1" operator="lessThan">
      <formula>0.6</formula>
    </cfRule>
  </conditionalFormatting>
  <conditionalFormatting sqref="M888:P888">
    <cfRule type="cellIs" dxfId="455" priority="452" stopIfTrue="1" operator="lessThan">
      <formula>0.6</formula>
    </cfRule>
    <cfRule type="cellIs" dxfId="454" priority="453" stopIfTrue="1" operator="lessThan">
      <formula>0.6</formula>
    </cfRule>
  </conditionalFormatting>
  <conditionalFormatting sqref="M891:P891">
    <cfRule type="cellIs" dxfId="453" priority="450" stopIfTrue="1" operator="lessThan">
      <formula>0.6</formula>
    </cfRule>
    <cfRule type="cellIs" dxfId="452" priority="451" stopIfTrue="1" operator="lessThan">
      <formula>0.6</formula>
    </cfRule>
  </conditionalFormatting>
  <conditionalFormatting sqref="M898:P898">
    <cfRule type="cellIs" dxfId="451" priority="448" stopIfTrue="1" operator="lessThan">
      <formula>0.6</formula>
    </cfRule>
    <cfRule type="cellIs" dxfId="450" priority="449" stopIfTrue="1" operator="lessThan">
      <formula>0.6</formula>
    </cfRule>
  </conditionalFormatting>
  <conditionalFormatting sqref="M901:P901">
    <cfRule type="cellIs" dxfId="449" priority="446" stopIfTrue="1" operator="lessThan">
      <formula>0.6</formula>
    </cfRule>
    <cfRule type="cellIs" dxfId="448" priority="447" stopIfTrue="1" operator="lessThan">
      <formula>0.6</formula>
    </cfRule>
  </conditionalFormatting>
  <conditionalFormatting sqref="M908:P908">
    <cfRule type="cellIs" dxfId="447" priority="444" stopIfTrue="1" operator="lessThan">
      <formula>0.6</formula>
    </cfRule>
    <cfRule type="cellIs" dxfId="446" priority="445" stopIfTrue="1" operator="lessThan">
      <formula>0.6</formula>
    </cfRule>
  </conditionalFormatting>
  <conditionalFormatting sqref="M911:P911">
    <cfRule type="cellIs" dxfId="445" priority="442" stopIfTrue="1" operator="lessThan">
      <formula>0.6</formula>
    </cfRule>
    <cfRule type="cellIs" dxfId="444" priority="443" stopIfTrue="1" operator="lessThan">
      <formula>0.6</formula>
    </cfRule>
  </conditionalFormatting>
  <conditionalFormatting sqref="M918:P918">
    <cfRule type="cellIs" dxfId="443" priority="440" stopIfTrue="1" operator="lessThan">
      <formula>0.6</formula>
    </cfRule>
    <cfRule type="cellIs" dxfId="442" priority="441" stopIfTrue="1" operator="lessThan">
      <formula>0.6</formula>
    </cfRule>
  </conditionalFormatting>
  <conditionalFormatting sqref="M921:P921">
    <cfRule type="cellIs" dxfId="441" priority="438" stopIfTrue="1" operator="lessThan">
      <formula>0.6</formula>
    </cfRule>
    <cfRule type="cellIs" dxfId="440" priority="439" stopIfTrue="1" operator="lessThan">
      <formula>0.6</formula>
    </cfRule>
  </conditionalFormatting>
  <conditionalFormatting sqref="M928:P928">
    <cfRule type="cellIs" dxfId="439" priority="436" stopIfTrue="1" operator="lessThan">
      <formula>0.6</formula>
    </cfRule>
    <cfRule type="cellIs" dxfId="438" priority="437" stopIfTrue="1" operator="lessThan">
      <formula>0.6</formula>
    </cfRule>
  </conditionalFormatting>
  <conditionalFormatting sqref="M931:P931">
    <cfRule type="cellIs" dxfId="437" priority="434" stopIfTrue="1" operator="lessThan">
      <formula>0.6</formula>
    </cfRule>
    <cfRule type="cellIs" dxfId="436" priority="435" stopIfTrue="1" operator="lessThan">
      <formula>0.6</formula>
    </cfRule>
  </conditionalFormatting>
  <conditionalFormatting sqref="M938:P938">
    <cfRule type="cellIs" dxfId="435" priority="432" stopIfTrue="1" operator="lessThan">
      <formula>0.6</formula>
    </cfRule>
    <cfRule type="cellIs" dxfId="434" priority="433" stopIfTrue="1" operator="lessThan">
      <formula>0.6</formula>
    </cfRule>
  </conditionalFormatting>
  <conditionalFormatting sqref="M941:P941">
    <cfRule type="cellIs" dxfId="433" priority="430" stopIfTrue="1" operator="lessThan">
      <formula>0.6</formula>
    </cfRule>
    <cfRule type="cellIs" dxfId="432" priority="431" stopIfTrue="1" operator="lessThan">
      <formula>0.6</formula>
    </cfRule>
  </conditionalFormatting>
  <conditionalFormatting sqref="M948:P948">
    <cfRule type="cellIs" dxfId="431" priority="428" stopIfTrue="1" operator="lessThan">
      <formula>0.6</formula>
    </cfRule>
    <cfRule type="cellIs" dxfId="430" priority="429" stopIfTrue="1" operator="lessThan">
      <formula>0.6</formula>
    </cfRule>
  </conditionalFormatting>
  <conditionalFormatting sqref="M951:P951">
    <cfRule type="cellIs" dxfId="429" priority="426" stopIfTrue="1" operator="lessThan">
      <formula>0.6</formula>
    </cfRule>
    <cfRule type="cellIs" dxfId="428" priority="427" stopIfTrue="1" operator="lessThan">
      <formula>0.6</formula>
    </cfRule>
  </conditionalFormatting>
  <conditionalFormatting sqref="M958:P958">
    <cfRule type="cellIs" dxfId="427" priority="424" stopIfTrue="1" operator="lessThan">
      <formula>0.6</formula>
    </cfRule>
    <cfRule type="cellIs" dxfId="426" priority="425" stopIfTrue="1" operator="lessThan">
      <formula>0.6</formula>
    </cfRule>
  </conditionalFormatting>
  <conditionalFormatting sqref="M961:P961">
    <cfRule type="cellIs" dxfId="425" priority="422" stopIfTrue="1" operator="lessThan">
      <formula>0.6</formula>
    </cfRule>
    <cfRule type="cellIs" dxfId="424" priority="423" stopIfTrue="1" operator="lessThan">
      <formula>0.6</formula>
    </cfRule>
  </conditionalFormatting>
  <conditionalFormatting sqref="M968:P968">
    <cfRule type="cellIs" dxfId="423" priority="420" stopIfTrue="1" operator="lessThan">
      <formula>0.6</formula>
    </cfRule>
    <cfRule type="cellIs" dxfId="422" priority="421" stopIfTrue="1" operator="lessThan">
      <formula>0.6</formula>
    </cfRule>
  </conditionalFormatting>
  <conditionalFormatting sqref="M971:P971">
    <cfRule type="cellIs" dxfId="421" priority="418" stopIfTrue="1" operator="lessThan">
      <formula>0.6</formula>
    </cfRule>
    <cfRule type="cellIs" dxfId="420" priority="419" stopIfTrue="1" operator="lessThan">
      <formula>0.6</formula>
    </cfRule>
  </conditionalFormatting>
  <conditionalFormatting sqref="M978:P978">
    <cfRule type="cellIs" dxfId="419" priority="416" stopIfTrue="1" operator="lessThan">
      <formula>0.6</formula>
    </cfRule>
    <cfRule type="cellIs" dxfId="418" priority="417" stopIfTrue="1" operator="lessThan">
      <formula>0.6</formula>
    </cfRule>
  </conditionalFormatting>
  <conditionalFormatting sqref="M981:P981">
    <cfRule type="cellIs" dxfId="417" priority="414" stopIfTrue="1" operator="lessThan">
      <formula>0.6</formula>
    </cfRule>
    <cfRule type="cellIs" dxfId="416" priority="415" stopIfTrue="1" operator="lessThan">
      <formula>0.6</formula>
    </cfRule>
  </conditionalFormatting>
  <conditionalFormatting sqref="M988:P988">
    <cfRule type="cellIs" dxfId="415" priority="412" stopIfTrue="1" operator="lessThan">
      <formula>0.6</formula>
    </cfRule>
    <cfRule type="cellIs" dxfId="414" priority="413" stopIfTrue="1" operator="lessThan">
      <formula>0.6</formula>
    </cfRule>
  </conditionalFormatting>
  <conditionalFormatting sqref="M991:P991">
    <cfRule type="cellIs" dxfId="413" priority="410" stopIfTrue="1" operator="lessThan">
      <formula>0.6</formula>
    </cfRule>
    <cfRule type="cellIs" dxfId="412" priority="411" stopIfTrue="1" operator="lessThan">
      <formula>0.6</formula>
    </cfRule>
  </conditionalFormatting>
  <conditionalFormatting sqref="M998:P998">
    <cfRule type="cellIs" dxfId="411" priority="408" stopIfTrue="1" operator="lessThan">
      <formula>0.6</formula>
    </cfRule>
    <cfRule type="cellIs" dxfId="410" priority="409" stopIfTrue="1" operator="lessThan">
      <formula>0.6</formula>
    </cfRule>
  </conditionalFormatting>
  <conditionalFormatting sqref="M1001:P1001">
    <cfRule type="cellIs" dxfId="409" priority="406" stopIfTrue="1" operator="lessThan">
      <formula>0.6</formula>
    </cfRule>
    <cfRule type="cellIs" dxfId="408" priority="407" stopIfTrue="1" operator="lessThan">
      <formula>0.6</formula>
    </cfRule>
  </conditionalFormatting>
  <conditionalFormatting sqref="M1008:P1008">
    <cfRule type="cellIs" dxfId="407" priority="404" stopIfTrue="1" operator="lessThan">
      <formula>0.6</formula>
    </cfRule>
    <cfRule type="cellIs" dxfId="406" priority="405" stopIfTrue="1" operator="lessThan">
      <formula>0.6</formula>
    </cfRule>
  </conditionalFormatting>
  <conditionalFormatting sqref="M1011:P1011">
    <cfRule type="cellIs" dxfId="405" priority="402" stopIfTrue="1" operator="lessThan">
      <formula>0.6</formula>
    </cfRule>
    <cfRule type="cellIs" dxfId="404" priority="403" stopIfTrue="1" operator="lessThan">
      <formula>0.6</formula>
    </cfRule>
  </conditionalFormatting>
  <conditionalFormatting sqref="M1018:P1018">
    <cfRule type="cellIs" dxfId="403" priority="400" stopIfTrue="1" operator="lessThan">
      <formula>0.6</formula>
    </cfRule>
    <cfRule type="cellIs" dxfId="402" priority="401" stopIfTrue="1" operator="lessThan">
      <formula>0.6</formula>
    </cfRule>
  </conditionalFormatting>
  <conditionalFormatting sqref="M1021:P1021">
    <cfRule type="cellIs" dxfId="401" priority="398" stopIfTrue="1" operator="lessThan">
      <formula>0.6</formula>
    </cfRule>
    <cfRule type="cellIs" dxfId="400" priority="399" stopIfTrue="1" operator="lessThan">
      <formula>0.6</formula>
    </cfRule>
  </conditionalFormatting>
  <conditionalFormatting sqref="M1028:P1028">
    <cfRule type="cellIs" dxfId="399" priority="396" stopIfTrue="1" operator="lessThan">
      <formula>0.6</formula>
    </cfRule>
    <cfRule type="cellIs" dxfId="398" priority="397" stopIfTrue="1" operator="lessThan">
      <formula>0.6</formula>
    </cfRule>
  </conditionalFormatting>
  <conditionalFormatting sqref="M1031:P1031">
    <cfRule type="cellIs" dxfId="397" priority="394" stopIfTrue="1" operator="lessThan">
      <formula>0.6</formula>
    </cfRule>
    <cfRule type="cellIs" dxfId="396" priority="395" stopIfTrue="1" operator="lessThan">
      <formula>0.6</formula>
    </cfRule>
  </conditionalFormatting>
  <conditionalFormatting sqref="M1038:P1038">
    <cfRule type="cellIs" dxfId="395" priority="392" stopIfTrue="1" operator="lessThan">
      <formula>0.6</formula>
    </cfRule>
    <cfRule type="cellIs" dxfId="394" priority="393" stopIfTrue="1" operator="lessThan">
      <formula>0.6</formula>
    </cfRule>
  </conditionalFormatting>
  <conditionalFormatting sqref="M1041:P1041">
    <cfRule type="cellIs" dxfId="393" priority="390" stopIfTrue="1" operator="lessThan">
      <formula>0.6</formula>
    </cfRule>
    <cfRule type="cellIs" dxfId="392" priority="391" stopIfTrue="1" operator="lessThan">
      <formula>0.6</formula>
    </cfRule>
  </conditionalFormatting>
  <conditionalFormatting sqref="M1048:P1048">
    <cfRule type="cellIs" dxfId="391" priority="388" stopIfTrue="1" operator="lessThan">
      <formula>0.6</formula>
    </cfRule>
    <cfRule type="cellIs" dxfId="390" priority="389" stopIfTrue="1" operator="lessThan">
      <formula>0.6</formula>
    </cfRule>
  </conditionalFormatting>
  <conditionalFormatting sqref="M1051:P1051">
    <cfRule type="cellIs" dxfId="389" priority="386" stopIfTrue="1" operator="lessThan">
      <formula>0.6</formula>
    </cfRule>
    <cfRule type="cellIs" dxfId="388" priority="387" stopIfTrue="1" operator="lessThan">
      <formula>0.6</formula>
    </cfRule>
  </conditionalFormatting>
  <conditionalFormatting sqref="M1058:P1058">
    <cfRule type="cellIs" dxfId="387" priority="384" stopIfTrue="1" operator="lessThan">
      <formula>0.6</formula>
    </cfRule>
    <cfRule type="cellIs" dxfId="386" priority="385" stopIfTrue="1" operator="lessThan">
      <formula>0.6</formula>
    </cfRule>
  </conditionalFormatting>
  <conditionalFormatting sqref="M1061:P1061">
    <cfRule type="cellIs" dxfId="385" priority="382" stopIfTrue="1" operator="lessThan">
      <formula>0.6</formula>
    </cfRule>
    <cfRule type="cellIs" dxfId="384" priority="383" stopIfTrue="1" operator="lessThan">
      <formula>0.6</formula>
    </cfRule>
  </conditionalFormatting>
  <conditionalFormatting sqref="M1068:P1068">
    <cfRule type="cellIs" dxfId="383" priority="380" stopIfTrue="1" operator="lessThan">
      <formula>0.6</formula>
    </cfRule>
    <cfRule type="cellIs" dxfId="382" priority="381" stopIfTrue="1" operator="lessThan">
      <formula>0.6</formula>
    </cfRule>
  </conditionalFormatting>
  <conditionalFormatting sqref="M1071:P1071">
    <cfRule type="cellIs" dxfId="381" priority="378" stopIfTrue="1" operator="lessThan">
      <formula>0.6</formula>
    </cfRule>
    <cfRule type="cellIs" dxfId="380" priority="379" stopIfTrue="1" operator="lessThan">
      <formula>0.6</formula>
    </cfRule>
  </conditionalFormatting>
  <conditionalFormatting sqref="M1078:P1078">
    <cfRule type="cellIs" dxfId="379" priority="376" stopIfTrue="1" operator="lessThan">
      <formula>0.6</formula>
    </cfRule>
    <cfRule type="cellIs" dxfId="378" priority="377" stopIfTrue="1" operator="lessThan">
      <formula>0.6</formula>
    </cfRule>
  </conditionalFormatting>
  <conditionalFormatting sqref="M1081:P1081">
    <cfRule type="cellIs" dxfId="377" priority="374" stopIfTrue="1" operator="lessThan">
      <formula>0.6</formula>
    </cfRule>
    <cfRule type="cellIs" dxfId="376" priority="375" stopIfTrue="1" operator="lessThan">
      <formula>0.6</formula>
    </cfRule>
  </conditionalFormatting>
  <conditionalFormatting sqref="M1088:P1088">
    <cfRule type="cellIs" dxfId="375" priority="372" stopIfTrue="1" operator="lessThan">
      <formula>0.6</formula>
    </cfRule>
    <cfRule type="cellIs" dxfId="374" priority="373" stopIfTrue="1" operator="lessThan">
      <formula>0.6</formula>
    </cfRule>
  </conditionalFormatting>
  <conditionalFormatting sqref="M1091:P1091">
    <cfRule type="cellIs" dxfId="373" priority="370" stopIfTrue="1" operator="lessThan">
      <formula>0.6</formula>
    </cfRule>
    <cfRule type="cellIs" dxfId="372" priority="371" stopIfTrue="1" operator="lessThan">
      <formula>0.6</formula>
    </cfRule>
  </conditionalFormatting>
  <conditionalFormatting sqref="M1098:P1098">
    <cfRule type="cellIs" dxfId="371" priority="368" stopIfTrue="1" operator="lessThan">
      <formula>0.6</formula>
    </cfRule>
    <cfRule type="cellIs" dxfId="370" priority="369" stopIfTrue="1" operator="lessThan">
      <formula>0.6</formula>
    </cfRule>
  </conditionalFormatting>
  <conditionalFormatting sqref="M1101:P1101">
    <cfRule type="cellIs" dxfId="369" priority="366" stopIfTrue="1" operator="lessThan">
      <formula>0.6</formula>
    </cfRule>
    <cfRule type="cellIs" dxfId="368" priority="367" stopIfTrue="1" operator="lessThan">
      <formula>0.6</formula>
    </cfRule>
  </conditionalFormatting>
  <conditionalFormatting sqref="M1108:P1108">
    <cfRule type="cellIs" dxfId="367" priority="364" stopIfTrue="1" operator="lessThan">
      <formula>0.6</formula>
    </cfRule>
    <cfRule type="cellIs" dxfId="366" priority="365" stopIfTrue="1" operator="lessThan">
      <formula>0.6</formula>
    </cfRule>
  </conditionalFormatting>
  <conditionalFormatting sqref="M1111:P1111">
    <cfRule type="cellIs" dxfId="365" priority="362" stopIfTrue="1" operator="lessThan">
      <formula>0.6</formula>
    </cfRule>
    <cfRule type="cellIs" dxfId="364" priority="363" stopIfTrue="1" operator="lessThan">
      <formula>0.6</formula>
    </cfRule>
  </conditionalFormatting>
  <conditionalFormatting sqref="M1118:P1118">
    <cfRule type="cellIs" dxfId="363" priority="360" stopIfTrue="1" operator="lessThan">
      <formula>0.6</formula>
    </cfRule>
    <cfRule type="cellIs" dxfId="362" priority="361" stopIfTrue="1" operator="lessThan">
      <formula>0.6</formula>
    </cfRule>
  </conditionalFormatting>
  <conditionalFormatting sqref="M1121:P1121">
    <cfRule type="cellIs" dxfId="361" priority="358" stopIfTrue="1" operator="lessThan">
      <formula>0.6</formula>
    </cfRule>
    <cfRule type="cellIs" dxfId="360" priority="359" stopIfTrue="1" operator="lessThan">
      <formula>0.6</formula>
    </cfRule>
  </conditionalFormatting>
  <conditionalFormatting sqref="M1128:P1128">
    <cfRule type="cellIs" dxfId="359" priority="356" stopIfTrue="1" operator="lessThan">
      <formula>0.6</formula>
    </cfRule>
    <cfRule type="cellIs" dxfId="358" priority="357" stopIfTrue="1" operator="lessThan">
      <formula>0.6</formula>
    </cfRule>
  </conditionalFormatting>
  <conditionalFormatting sqref="M1131:P1131">
    <cfRule type="cellIs" dxfId="357" priority="354" stopIfTrue="1" operator="lessThan">
      <formula>0.6</formula>
    </cfRule>
    <cfRule type="cellIs" dxfId="356" priority="355" stopIfTrue="1" operator="lessThan">
      <formula>0.6</formula>
    </cfRule>
  </conditionalFormatting>
  <conditionalFormatting sqref="M1138:P1138">
    <cfRule type="cellIs" dxfId="355" priority="352" stopIfTrue="1" operator="lessThan">
      <formula>0.6</formula>
    </cfRule>
    <cfRule type="cellIs" dxfId="354" priority="353" stopIfTrue="1" operator="lessThan">
      <formula>0.6</formula>
    </cfRule>
  </conditionalFormatting>
  <conditionalFormatting sqref="M1141:P1141">
    <cfRule type="cellIs" dxfId="353" priority="350" stopIfTrue="1" operator="lessThan">
      <formula>0.6</formula>
    </cfRule>
    <cfRule type="cellIs" dxfId="352" priority="351" stopIfTrue="1" operator="lessThan">
      <formula>0.6</formula>
    </cfRule>
  </conditionalFormatting>
  <conditionalFormatting sqref="M1148:P1148">
    <cfRule type="cellIs" dxfId="351" priority="348" stopIfTrue="1" operator="lessThan">
      <formula>0.6</formula>
    </cfRule>
    <cfRule type="cellIs" dxfId="350" priority="349" stopIfTrue="1" operator="lessThan">
      <formula>0.6</formula>
    </cfRule>
  </conditionalFormatting>
  <conditionalFormatting sqref="M1151:P1151">
    <cfRule type="cellIs" dxfId="349" priority="346" stopIfTrue="1" operator="lessThan">
      <formula>0.6</formula>
    </cfRule>
    <cfRule type="cellIs" dxfId="348" priority="347" stopIfTrue="1" operator="lessThan">
      <formula>0.6</formula>
    </cfRule>
  </conditionalFormatting>
  <conditionalFormatting sqref="M1158:P1158">
    <cfRule type="cellIs" dxfId="347" priority="344" stopIfTrue="1" operator="lessThan">
      <formula>0.6</formula>
    </cfRule>
    <cfRule type="cellIs" dxfId="346" priority="345" stopIfTrue="1" operator="lessThan">
      <formula>0.6</formula>
    </cfRule>
  </conditionalFormatting>
  <conditionalFormatting sqref="M1161:P1161">
    <cfRule type="cellIs" dxfId="345" priority="342" stopIfTrue="1" operator="lessThan">
      <formula>0.6</formula>
    </cfRule>
    <cfRule type="cellIs" dxfId="344" priority="343" stopIfTrue="1" operator="lessThan">
      <formula>0.6</formula>
    </cfRule>
  </conditionalFormatting>
  <conditionalFormatting sqref="M1168:P1168">
    <cfRule type="cellIs" dxfId="343" priority="340" stopIfTrue="1" operator="lessThan">
      <formula>0.6</formula>
    </cfRule>
    <cfRule type="cellIs" dxfId="342" priority="341" stopIfTrue="1" operator="lessThan">
      <formula>0.6</formula>
    </cfRule>
  </conditionalFormatting>
  <conditionalFormatting sqref="M1171:P1171">
    <cfRule type="cellIs" dxfId="341" priority="338" stopIfTrue="1" operator="lessThan">
      <formula>0.6</formula>
    </cfRule>
    <cfRule type="cellIs" dxfId="340" priority="339" stopIfTrue="1" operator="lessThan">
      <formula>0.6</formula>
    </cfRule>
  </conditionalFormatting>
  <conditionalFormatting sqref="M1178:P1178">
    <cfRule type="cellIs" dxfId="339" priority="336" stopIfTrue="1" operator="lessThan">
      <formula>0.6</formula>
    </cfRule>
    <cfRule type="cellIs" dxfId="338" priority="337" stopIfTrue="1" operator="lessThan">
      <formula>0.6</formula>
    </cfRule>
  </conditionalFormatting>
  <conditionalFormatting sqref="M1181:P1181">
    <cfRule type="cellIs" dxfId="337" priority="334" stopIfTrue="1" operator="lessThan">
      <formula>0.6</formula>
    </cfRule>
    <cfRule type="cellIs" dxfId="336" priority="335" stopIfTrue="1" operator="lessThan">
      <formula>0.6</formula>
    </cfRule>
  </conditionalFormatting>
  <conditionalFormatting sqref="M1188:P1188">
    <cfRule type="cellIs" dxfId="335" priority="332" stopIfTrue="1" operator="lessThan">
      <formula>0.6</formula>
    </cfRule>
    <cfRule type="cellIs" dxfId="334" priority="333" stopIfTrue="1" operator="lessThan">
      <formula>0.6</formula>
    </cfRule>
  </conditionalFormatting>
  <conditionalFormatting sqref="M1191:P1191">
    <cfRule type="cellIs" dxfId="333" priority="330" stopIfTrue="1" operator="lessThan">
      <formula>0.6</formula>
    </cfRule>
    <cfRule type="cellIs" dxfId="332" priority="331" stopIfTrue="1" operator="lessThan">
      <formula>0.6</formula>
    </cfRule>
  </conditionalFormatting>
  <conditionalFormatting sqref="M1198:P1198">
    <cfRule type="cellIs" dxfId="331" priority="328" stopIfTrue="1" operator="lessThan">
      <formula>0.6</formula>
    </cfRule>
    <cfRule type="cellIs" dxfId="330" priority="329" stopIfTrue="1" operator="lessThan">
      <formula>0.6</formula>
    </cfRule>
  </conditionalFormatting>
  <conditionalFormatting sqref="M1201:P1201">
    <cfRule type="cellIs" dxfId="329" priority="326" stopIfTrue="1" operator="lessThan">
      <formula>0.6</formula>
    </cfRule>
    <cfRule type="cellIs" dxfId="328" priority="327" stopIfTrue="1" operator="lessThan">
      <formula>0.6</formula>
    </cfRule>
  </conditionalFormatting>
  <conditionalFormatting sqref="M1208:P1208">
    <cfRule type="cellIs" dxfId="327" priority="324" stopIfTrue="1" operator="lessThan">
      <formula>0.6</formula>
    </cfRule>
    <cfRule type="cellIs" dxfId="326" priority="325" stopIfTrue="1" operator="lessThan">
      <formula>0.6</formula>
    </cfRule>
  </conditionalFormatting>
  <conditionalFormatting sqref="M1211:P1211">
    <cfRule type="cellIs" dxfId="325" priority="322" stopIfTrue="1" operator="lessThan">
      <formula>0.6</formula>
    </cfRule>
    <cfRule type="cellIs" dxfId="324" priority="323" stopIfTrue="1" operator="lessThan">
      <formula>0.6</formula>
    </cfRule>
  </conditionalFormatting>
  <conditionalFormatting sqref="M1218:P1218">
    <cfRule type="cellIs" dxfId="323" priority="320" stopIfTrue="1" operator="lessThan">
      <formula>0.6</formula>
    </cfRule>
    <cfRule type="cellIs" dxfId="322" priority="321" stopIfTrue="1" operator="lessThan">
      <formula>0.6</formula>
    </cfRule>
  </conditionalFormatting>
  <conditionalFormatting sqref="M1221:P1221">
    <cfRule type="cellIs" dxfId="321" priority="318" stopIfTrue="1" operator="lessThan">
      <formula>0.6</formula>
    </cfRule>
    <cfRule type="cellIs" dxfId="320" priority="319" stopIfTrue="1" operator="lessThan">
      <formula>0.6</formula>
    </cfRule>
  </conditionalFormatting>
  <conditionalFormatting sqref="M1228:P1228">
    <cfRule type="cellIs" dxfId="319" priority="316" stopIfTrue="1" operator="lessThan">
      <formula>0.6</formula>
    </cfRule>
    <cfRule type="cellIs" dxfId="318" priority="317" stopIfTrue="1" operator="lessThan">
      <formula>0.6</formula>
    </cfRule>
  </conditionalFormatting>
  <conditionalFormatting sqref="M1231:P1231">
    <cfRule type="cellIs" dxfId="317" priority="314" stopIfTrue="1" operator="lessThan">
      <formula>0.6</formula>
    </cfRule>
    <cfRule type="cellIs" dxfId="316" priority="315" stopIfTrue="1" operator="lessThan">
      <formula>0.6</formula>
    </cfRule>
  </conditionalFormatting>
  <conditionalFormatting sqref="M1238:P1238">
    <cfRule type="cellIs" dxfId="315" priority="312" stopIfTrue="1" operator="lessThan">
      <formula>0.6</formula>
    </cfRule>
    <cfRule type="cellIs" dxfId="314" priority="313" stopIfTrue="1" operator="lessThan">
      <formula>0.6</formula>
    </cfRule>
  </conditionalFormatting>
  <conditionalFormatting sqref="M1241:P1241">
    <cfRule type="cellIs" dxfId="313" priority="310" stopIfTrue="1" operator="lessThan">
      <formula>0.6</formula>
    </cfRule>
    <cfRule type="cellIs" dxfId="312" priority="311" stopIfTrue="1" operator="lessThan">
      <formula>0.6</formula>
    </cfRule>
  </conditionalFormatting>
  <conditionalFormatting sqref="M1248:P1248">
    <cfRule type="cellIs" dxfId="311" priority="308" stopIfTrue="1" operator="lessThan">
      <formula>0.6</formula>
    </cfRule>
    <cfRule type="cellIs" dxfId="310" priority="309" stopIfTrue="1" operator="lessThan">
      <formula>0.6</formula>
    </cfRule>
  </conditionalFormatting>
  <conditionalFormatting sqref="M1251:P1251">
    <cfRule type="cellIs" dxfId="309" priority="306" stopIfTrue="1" operator="lessThan">
      <formula>0.6</formula>
    </cfRule>
    <cfRule type="cellIs" dxfId="308" priority="307" stopIfTrue="1" operator="lessThan">
      <formula>0.6</formula>
    </cfRule>
  </conditionalFormatting>
  <conditionalFormatting sqref="M1258:P1258">
    <cfRule type="cellIs" dxfId="307" priority="304" stopIfTrue="1" operator="lessThan">
      <formula>0.6</formula>
    </cfRule>
    <cfRule type="cellIs" dxfId="306" priority="305" stopIfTrue="1" operator="lessThan">
      <formula>0.6</formula>
    </cfRule>
  </conditionalFormatting>
  <conditionalFormatting sqref="M1261:P1261">
    <cfRule type="cellIs" dxfId="305" priority="302" stopIfTrue="1" operator="lessThan">
      <formula>0.6</formula>
    </cfRule>
    <cfRule type="cellIs" dxfId="304" priority="303" stopIfTrue="1" operator="lessThan">
      <formula>0.6</formula>
    </cfRule>
  </conditionalFormatting>
  <conditionalFormatting sqref="M1268:P1268">
    <cfRule type="cellIs" dxfId="303" priority="300" stopIfTrue="1" operator="lessThan">
      <formula>0.6</formula>
    </cfRule>
    <cfRule type="cellIs" dxfId="302" priority="301" stopIfTrue="1" operator="lessThan">
      <formula>0.6</formula>
    </cfRule>
  </conditionalFormatting>
  <conditionalFormatting sqref="M1271:P1271">
    <cfRule type="cellIs" dxfId="301" priority="298" stopIfTrue="1" operator="lessThan">
      <formula>0.6</formula>
    </cfRule>
    <cfRule type="cellIs" dxfId="300" priority="299" stopIfTrue="1" operator="lessThan">
      <formula>0.6</formula>
    </cfRule>
  </conditionalFormatting>
  <conditionalFormatting sqref="M1278:P1278">
    <cfRule type="cellIs" dxfId="299" priority="296" stopIfTrue="1" operator="lessThan">
      <formula>0.6</formula>
    </cfRule>
    <cfRule type="cellIs" dxfId="298" priority="297" stopIfTrue="1" operator="lessThan">
      <formula>0.6</formula>
    </cfRule>
  </conditionalFormatting>
  <conditionalFormatting sqref="M1281:P1281">
    <cfRule type="cellIs" dxfId="297" priority="294" stopIfTrue="1" operator="lessThan">
      <formula>0.6</formula>
    </cfRule>
    <cfRule type="cellIs" dxfId="296" priority="295" stopIfTrue="1" operator="lessThan">
      <formula>0.6</formula>
    </cfRule>
  </conditionalFormatting>
  <conditionalFormatting sqref="M1288:P1288">
    <cfRule type="cellIs" dxfId="295" priority="292" stopIfTrue="1" operator="lessThan">
      <formula>0.6</formula>
    </cfRule>
    <cfRule type="cellIs" dxfId="294" priority="293" stopIfTrue="1" operator="lessThan">
      <formula>0.6</formula>
    </cfRule>
  </conditionalFormatting>
  <conditionalFormatting sqref="M1291:P1291">
    <cfRule type="cellIs" dxfId="293" priority="290" stopIfTrue="1" operator="lessThan">
      <formula>0.6</formula>
    </cfRule>
    <cfRule type="cellIs" dxfId="292" priority="291" stopIfTrue="1" operator="lessThan">
      <formula>0.6</formula>
    </cfRule>
  </conditionalFormatting>
  <conditionalFormatting sqref="M1298:P1298">
    <cfRule type="cellIs" dxfId="291" priority="288" stopIfTrue="1" operator="lessThan">
      <formula>0.6</formula>
    </cfRule>
    <cfRule type="cellIs" dxfId="290" priority="289" stopIfTrue="1" operator="lessThan">
      <formula>0.6</formula>
    </cfRule>
  </conditionalFormatting>
  <conditionalFormatting sqref="M1301:P1301">
    <cfRule type="cellIs" dxfId="289" priority="286" stopIfTrue="1" operator="lessThan">
      <formula>0.6</formula>
    </cfRule>
    <cfRule type="cellIs" dxfId="288" priority="287" stopIfTrue="1" operator="lessThan">
      <formula>0.6</formula>
    </cfRule>
  </conditionalFormatting>
  <conditionalFormatting sqref="M1308:P1308">
    <cfRule type="cellIs" dxfId="287" priority="284" stopIfTrue="1" operator="lessThan">
      <formula>0.6</formula>
    </cfRule>
    <cfRule type="cellIs" dxfId="286" priority="285" stopIfTrue="1" operator="lessThan">
      <formula>0.6</formula>
    </cfRule>
  </conditionalFormatting>
  <conditionalFormatting sqref="M1311:P1311">
    <cfRule type="cellIs" dxfId="285" priority="282" stopIfTrue="1" operator="lessThan">
      <formula>0.6</formula>
    </cfRule>
    <cfRule type="cellIs" dxfId="284" priority="283" stopIfTrue="1" operator="lessThan">
      <formula>0.6</formula>
    </cfRule>
  </conditionalFormatting>
  <conditionalFormatting sqref="M1318:P1318">
    <cfRule type="cellIs" dxfId="283" priority="280" stopIfTrue="1" operator="lessThan">
      <formula>0.6</formula>
    </cfRule>
    <cfRule type="cellIs" dxfId="282" priority="281" stopIfTrue="1" operator="lessThan">
      <formula>0.6</formula>
    </cfRule>
  </conditionalFormatting>
  <conditionalFormatting sqref="M1321:P1321">
    <cfRule type="cellIs" dxfId="281" priority="278" stopIfTrue="1" operator="lessThan">
      <formula>0.6</formula>
    </cfRule>
    <cfRule type="cellIs" dxfId="280" priority="279" stopIfTrue="1" operator="lessThan">
      <formula>0.6</formula>
    </cfRule>
  </conditionalFormatting>
  <conditionalFormatting sqref="M1328:P1328">
    <cfRule type="cellIs" dxfId="279" priority="276" stopIfTrue="1" operator="lessThan">
      <formula>0.6</formula>
    </cfRule>
    <cfRule type="cellIs" dxfId="278" priority="277" stopIfTrue="1" operator="lessThan">
      <formula>0.6</formula>
    </cfRule>
  </conditionalFormatting>
  <conditionalFormatting sqref="M1331:P1331">
    <cfRule type="cellIs" dxfId="277" priority="274" stopIfTrue="1" operator="lessThan">
      <formula>0.6</formula>
    </cfRule>
    <cfRule type="cellIs" dxfId="276" priority="275" stopIfTrue="1" operator="lessThan">
      <formula>0.6</formula>
    </cfRule>
  </conditionalFormatting>
  <conditionalFormatting sqref="M1338:P1338">
    <cfRule type="cellIs" dxfId="275" priority="272" stopIfTrue="1" operator="lessThan">
      <formula>0.6</formula>
    </cfRule>
    <cfRule type="cellIs" dxfId="274" priority="273" stopIfTrue="1" operator="lessThan">
      <formula>0.6</formula>
    </cfRule>
  </conditionalFormatting>
  <conditionalFormatting sqref="M1341:P1341">
    <cfRule type="cellIs" dxfId="273" priority="270" stopIfTrue="1" operator="lessThan">
      <formula>0.6</formula>
    </cfRule>
    <cfRule type="cellIs" dxfId="272" priority="271" stopIfTrue="1" operator="lessThan">
      <formula>0.6</formula>
    </cfRule>
  </conditionalFormatting>
  <conditionalFormatting sqref="M1348:P1348">
    <cfRule type="cellIs" dxfId="271" priority="268" stopIfTrue="1" operator="lessThan">
      <formula>0.6</formula>
    </cfRule>
    <cfRule type="cellIs" dxfId="270" priority="269" stopIfTrue="1" operator="lessThan">
      <formula>0.6</formula>
    </cfRule>
  </conditionalFormatting>
  <conditionalFormatting sqref="M1351:P1351">
    <cfRule type="cellIs" dxfId="269" priority="266" stopIfTrue="1" operator="lessThan">
      <formula>0.6</formula>
    </cfRule>
    <cfRule type="cellIs" dxfId="268" priority="267" stopIfTrue="1" operator="lessThan">
      <formula>0.6</formula>
    </cfRule>
  </conditionalFormatting>
  <conditionalFormatting sqref="M1358:P1358">
    <cfRule type="cellIs" dxfId="267" priority="264" stopIfTrue="1" operator="lessThan">
      <formula>0.6</formula>
    </cfRule>
    <cfRule type="cellIs" dxfId="266" priority="265" stopIfTrue="1" operator="lessThan">
      <formula>0.6</formula>
    </cfRule>
  </conditionalFormatting>
  <conditionalFormatting sqref="M1361:P1361">
    <cfRule type="cellIs" dxfId="265" priority="262" stopIfTrue="1" operator="lessThan">
      <formula>0.6</formula>
    </cfRule>
    <cfRule type="cellIs" dxfId="264" priority="263" stopIfTrue="1" operator="lessThan">
      <formula>0.6</formula>
    </cfRule>
  </conditionalFormatting>
  <conditionalFormatting sqref="M1368:P1368">
    <cfRule type="cellIs" dxfId="263" priority="260" stopIfTrue="1" operator="lessThan">
      <formula>0.6</formula>
    </cfRule>
    <cfRule type="cellIs" dxfId="262" priority="261" stopIfTrue="1" operator="lessThan">
      <formula>0.6</formula>
    </cfRule>
  </conditionalFormatting>
  <conditionalFormatting sqref="M1371:P1371">
    <cfRule type="cellIs" dxfId="261" priority="258" stopIfTrue="1" operator="lessThan">
      <formula>0.6</formula>
    </cfRule>
    <cfRule type="cellIs" dxfId="260" priority="259" stopIfTrue="1" operator="lessThan">
      <formula>0.6</formula>
    </cfRule>
  </conditionalFormatting>
  <conditionalFormatting sqref="M1378:P1378">
    <cfRule type="cellIs" dxfId="259" priority="256" stopIfTrue="1" operator="lessThan">
      <formula>0.6</formula>
    </cfRule>
    <cfRule type="cellIs" dxfId="258" priority="257" stopIfTrue="1" operator="lessThan">
      <formula>0.6</formula>
    </cfRule>
  </conditionalFormatting>
  <conditionalFormatting sqref="M1381:P1381">
    <cfRule type="cellIs" dxfId="257" priority="254" stopIfTrue="1" operator="lessThan">
      <formula>0.6</formula>
    </cfRule>
    <cfRule type="cellIs" dxfId="256" priority="255" stopIfTrue="1" operator="lessThan">
      <formula>0.6</formula>
    </cfRule>
  </conditionalFormatting>
  <conditionalFormatting sqref="M1388:P1388">
    <cfRule type="cellIs" dxfId="255" priority="252" stopIfTrue="1" operator="lessThan">
      <formula>0.6</formula>
    </cfRule>
    <cfRule type="cellIs" dxfId="254" priority="253" stopIfTrue="1" operator="lessThan">
      <formula>0.6</formula>
    </cfRule>
  </conditionalFormatting>
  <conditionalFormatting sqref="M1391:P1391">
    <cfRule type="cellIs" dxfId="253" priority="250" stopIfTrue="1" operator="lessThan">
      <formula>0.6</formula>
    </cfRule>
    <cfRule type="cellIs" dxfId="252" priority="251" stopIfTrue="1" operator="lessThan">
      <formula>0.6</formula>
    </cfRule>
  </conditionalFormatting>
  <conditionalFormatting sqref="M1398:P1398">
    <cfRule type="cellIs" dxfId="251" priority="248" stopIfTrue="1" operator="lessThan">
      <formula>0.6</formula>
    </cfRule>
    <cfRule type="cellIs" dxfId="250" priority="249" stopIfTrue="1" operator="lessThan">
      <formula>0.6</formula>
    </cfRule>
  </conditionalFormatting>
  <conditionalFormatting sqref="M1401:P1401">
    <cfRule type="cellIs" dxfId="249" priority="246" stopIfTrue="1" operator="lessThan">
      <formula>0.6</formula>
    </cfRule>
    <cfRule type="cellIs" dxfId="248" priority="247" stopIfTrue="1" operator="lessThan">
      <formula>0.6</formula>
    </cfRule>
  </conditionalFormatting>
  <conditionalFormatting sqref="M1408:P1408">
    <cfRule type="cellIs" dxfId="247" priority="244" stopIfTrue="1" operator="lessThan">
      <formula>0.6</formula>
    </cfRule>
    <cfRule type="cellIs" dxfId="246" priority="245" stopIfTrue="1" operator="lessThan">
      <formula>0.6</formula>
    </cfRule>
  </conditionalFormatting>
  <conditionalFormatting sqref="M1411:P1411">
    <cfRule type="cellIs" dxfId="245" priority="242" stopIfTrue="1" operator="lessThan">
      <formula>0.6</formula>
    </cfRule>
    <cfRule type="cellIs" dxfId="244" priority="243" stopIfTrue="1" operator="lessThan">
      <formula>0.6</formula>
    </cfRule>
  </conditionalFormatting>
  <conditionalFormatting sqref="M1418:P1418">
    <cfRule type="cellIs" dxfId="243" priority="240" stopIfTrue="1" operator="lessThan">
      <formula>0.6</formula>
    </cfRule>
    <cfRule type="cellIs" dxfId="242" priority="241" stopIfTrue="1" operator="lessThan">
      <formula>0.6</formula>
    </cfRule>
  </conditionalFormatting>
  <conditionalFormatting sqref="M1421:P1421">
    <cfRule type="cellIs" dxfId="241" priority="238" stopIfTrue="1" operator="lessThan">
      <formula>0.6</formula>
    </cfRule>
    <cfRule type="cellIs" dxfId="240" priority="239" stopIfTrue="1" operator="lessThan">
      <formula>0.6</formula>
    </cfRule>
  </conditionalFormatting>
  <conditionalFormatting sqref="M1428:P1428">
    <cfRule type="cellIs" dxfId="239" priority="236" stopIfTrue="1" operator="lessThan">
      <formula>0.6</formula>
    </cfRule>
    <cfRule type="cellIs" dxfId="238" priority="237" stopIfTrue="1" operator="lessThan">
      <formula>0.6</formula>
    </cfRule>
  </conditionalFormatting>
  <conditionalFormatting sqref="M1431:P1431">
    <cfRule type="cellIs" dxfId="237" priority="234" stopIfTrue="1" operator="lessThan">
      <formula>0.6</formula>
    </cfRule>
    <cfRule type="cellIs" dxfId="236" priority="235" stopIfTrue="1" operator="lessThan">
      <formula>0.6</formula>
    </cfRule>
  </conditionalFormatting>
  <conditionalFormatting sqref="M1438:P1438">
    <cfRule type="cellIs" dxfId="235" priority="232" stopIfTrue="1" operator="lessThan">
      <formula>0.6</formula>
    </cfRule>
    <cfRule type="cellIs" dxfId="234" priority="233" stopIfTrue="1" operator="lessThan">
      <formula>0.6</formula>
    </cfRule>
  </conditionalFormatting>
  <conditionalFormatting sqref="M1441:P1441">
    <cfRule type="cellIs" dxfId="233" priority="230" stopIfTrue="1" operator="lessThan">
      <formula>0.6</formula>
    </cfRule>
    <cfRule type="cellIs" dxfId="232" priority="231" stopIfTrue="1" operator="lessThan">
      <formula>0.6</formula>
    </cfRule>
  </conditionalFormatting>
  <conditionalFormatting sqref="M1448:P1448">
    <cfRule type="cellIs" dxfId="231" priority="228" stopIfTrue="1" operator="lessThan">
      <formula>0.6</formula>
    </cfRule>
    <cfRule type="cellIs" dxfId="230" priority="229" stopIfTrue="1" operator="lessThan">
      <formula>0.6</formula>
    </cfRule>
  </conditionalFormatting>
  <conditionalFormatting sqref="M1451:P1451">
    <cfRule type="cellIs" dxfId="229" priority="226" stopIfTrue="1" operator="lessThan">
      <formula>0.6</formula>
    </cfRule>
    <cfRule type="cellIs" dxfId="228" priority="227" stopIfTrue="1" operator="lessThan">
      <formula>0.6</formula>
    </cfRule>
  </conditionalFormatting>
  <conditionalFormatting sqref="M1458:P1458">
    <cfRule type="cellIs" dxfId="227" priority="224" stopIfTrue="1" operator="lessThan">
      <formula>0.6</formula>
    </cfRule>
    <cfRule type="cellIs" dxfId="226" priority="225" stopIfTrue="1" operator="lessThan">
      <formula>0.6</formula>
    </cfRule>
  </conditionalFormatting>
  <conditionalFormatting sqref="M1461:P1461">
    <cfRule type="cellIs" dxfId="225" priority="222" stopIfTrue="1" operator="lessThan">
      <formula>0.6</formula>
    </cfRule>
    <cfRule type="cellIs" dxfId="224" priority="223" stopIfTrue="1" operator="lessThan">
      <formula>0.6</formula>
    </cfRule>
  </conditionalFormatting>
  <conditionalFormatting sqref="M1468:P1468">
    <cfRule type="cellIs" dxfId="223" priority="220" stopIfTrue="1" operator="lessThan">
      <formula>0.6</formula>
    </cfRule>
    <cfRule type="cellIs" dxfId="222" priority="221" stopIfTrue="1" operator="lessThan">
      <formula>0.6</formula>
    </cfRule>
  </conditionalFormatting>
  <conditionalFormatting sqref="M1471:P1471">
    <cfRule type="cellIs" dxfId="221" priority="218" stopIfTrue="1" operator="lessThan">
      <formula>0.6</formula>
    </cfRule>
    <cfRule type="cellIs" dxfId="220" priority="219" stopIfTrue="1" operator="lessThan">
      <formula>0.6</formula>
    </cfRule>
  </conditionalFormatting>
  <conditionalFormatting sqref="M1478:P1478">
    <cfRule type="cellIs" dxfId="219" priority="216" stopIfTrue="1" operator="lessThan">
      <formula>0.6</formula>
    </cfRule>
    <cfRule type="cellIs" dxfId="218" priority="217" stopIfTrue="1" operator="lessThan">
      <formula>0.6</formula>
    </cfRule>
  </conditionalFormatting>
  <conditionalFormatting sqref="M1481:P1481">
    <cfRule type="cellIs" dxfId="217" priority="214" stopIfTrue="1" operator="lessThan">
      <formula>0.6</formula>
    </cfRule>
    <cfRule type="cellIs" dxfId="216" priority="215" stopIfTrue="1" operator="lessThan">
      <formula>0.6</formula>
    </cfRule>
  </conditionalFormatting>
  <conditionalFormatting sqref="M1488:P1488">
    <cfRule type="cellIs" dxfId="215" priority="212" stopIfTrue="1" operator="lessThan">
      <formula>0.6</formula>
    </cfRule>
    <cfRule type="cellIs" dxfId="214" priority="213" stopIfTrue="1" operator="lessThan">
      <formula>0.6</formula>
    </cfRule>
  </conditionalFormatting>
  <conditionalFormatting sqref="M1491:P1491">
    <cfRule type="cellIs" dxfId="213" priority="210" stopIfTrue="1" operator="lessThan">
      <formula>0.6</formula>
    </cfRule>
    <cfRule type="cellIs" dxfId="212" priority="211" stopIfTrue="1" operator="lessThan">
      <formula>0.6</formula>
    </cfRule>
  </conditionalFormatting>
  <conditionalFormatting sqref="M1498:P1498">
    <cfRule type="cellIs" dxfId="211" priority="208" stopIfTrue="1" operator="lessThan">
      <formula>0.6</formula>
    </cfRule>
    <cfRule type="cellIs" dxfId="210" priority="209" stopIfTrue="1" operator="lessThan">
      <formula>0.6</formula>
    </cfRule>
  </conditionalFormatting>
  <conditionalFormatting sqref="M1501:P1501">
    <cfRule type="cellIs" dxfId="209" priority="206" stopIfTrue="1" operator="lessThan">
      <formula>0.6</formula>
    </cfRule>
    <cfRule type="cellIs" dxfId="208" priority="207" stopIfTrue="1" operator="lessThan">
      <formula>0.6</formula>
    </cfRule>
  </conditionalFormatting>
  <conditionalFormatting sqref="M1508:P1508">
    <cfRule type="cellIs" dxfId="207" priority="204" stopIfTrue="1" operator="lessThan">
      <formula>0.6</formula>
    </cfRule>
    <cfRule type="cellIs" dxfId="206" priority="205" stopIfTrue="1" operator="lessThan">
      <formula>0.6</formula>
    </cfRule>
  </conditionalFormatting>
  <conditionalFormatting sqref="M1511:P1511">
    <cfRule type="cellIs" dxfId="205" priority="202" stopIfTrue="1" operator="lessThan">
      <formula>0.6</formula>
    </cfRule>
    <cfRule type="cellIs" dxfId="204" priority="203" stopIfTrue="1" operator="lessThan">
      <formula>0.6</formula>
    </cfRule>
  </conditionalFormatting>
  <conditionalFormatting sqref="M1518:P1518">
    <cfRule type="cellIs" dxfId="203" priority="200" stopIfTrue="1" operator="lessThan">
      <formula>0.6</formula>
    </cfRule>
    <cfRule type="cellIs" dxfId="202" priority="201" stopIfTrue="1" operator="lessThan">
      <formula>0.6</formula>
    </cfRule>
  </conditionalFormatting>
  <conditionalFormatting sqref="M1521:P1521">
    <cfRule type="cellIs" dxfId="201" priority="198" stopIfTrue="1" operator="lessThan">
      <formula>0.6</formula>
    </cfRule>
    <cfRule type="cellIs" dxfId="200" priority="199" stopIfTrue="1" operator="lessThan">
      <formula>0.6</formula>
    </cfRule>
  </conditionalFormatting>
  <conditionalFormatting sqref="M1528:P1528">
    <cfRule type="cellIs" dxfId="199" priority="196" stopIfTrue="1" operator="lessThan">
      <formula>0.6</formula>
    </cfRule>
    <cfRule type="cellIs" dxfId="198" priority="197" stopIfTrue="1" operator="lessThan">
      <formula>0.6</formula>
    </cfRule>
  </conditionalFormatting>
  <conditionalFormatting sqref="M1531:P1531">
    <cfRule type="cellIs" dxfId="197" priority="194" stopIfTrue="1" operator="lessThan">
      <formula>0.6</formula>
    </cfRule>
    <cfRule type="cellIs" dxfId="196" priority="195" stopIfTrue="1" operator="lessThan">
      <formula>0.6</formula>
    </cfRule>
  </conditionalFormatting>
  <conditionalFormatting sqref="M1538:P1538">
    <cfRule type="cellIs" dxfId="195" priority="192" stopIfTrue="1" operator="lessThan">
      <formula>0.6</formula>
    </cfRule>
    <cfRule type="cellIs" dxfId="194" priority="193" stopIfTrue="1" operator="lessThan">
      <formula>0.6</formula>
    </cfRule>
  </conditionalFormatting>
  <conditionalFormatting sqref="M1541:P1541">
    <cfRule type="cellIs" dxfId="193" priority="190" stopIfTrue="1" operator="lessThan">
      <formula>0.6</formula>
    </cfRule>
    <cfRule type="cellIs" dxfId="192" priority="191" stopIfTrue="1" operator="lessThan">
      <formula>0.6</formula>
    </cfRule>
  </conditionalFormatting>
  <conditionalFormatting sqref="M1548:P1548">
    <cfRule type="cellIs" dxfId="191" priority="188" stopIfTrue="1" operator="lessThan">
      <formula>0.6</formula>
    </cfRule>
    <cfRule type="cellIs" dxfId="190" priority="189" stopIfTrue="1" operator="lessThan">
      <formula>0.6</formula>
    </cfRule>
  </conditionalFormatting>
  <conditionalFormatting sqref="M1551:P1551">
    <cfRule type="cellIs" dxfId="189" priority="186" stopIfTrue="1" operator="lessThan">
      <formula>0.6</formula>
    </cfRule>
    <cfRule type="cellIs" dxfId="188" priority="187" stopIfTrue="1" operator="lessThan">
      <formula>0.6</formula>
    </cfRule>
  </conditionalFormatting>
  <conditionalFormatting sqref="M1558:P1558">
    <cfRule type="cellIs" dxfId="187" priority="184" stopIfTrue="1" operator="lessThan">
      <formula>0.6</formula>
    </cfRule>
    <cfRule type="cellIs" dxfId="186" priority="185" stopIfTrue="1" operator="lessThan">
      <formula>0.6</formula>
    </cfRule>
  </conditionalFormatting>
  <conditionalFormatting sqref="M1561:P1561">
    <cfRule type="cellIs" dxfId="185" priority="182" stopIfTrue="1" operator="lessThan">
      <formula>0.6</formula>
    </cfRule>
    <cfRule type="cellIs" dxfId="184" priority="183" stopIfTrue="1" operator="lessThan">
      <formula>0.6</formula>
    </cfRule>
  </conditionalFormatting>
  <conditionalFormatting sqref="M1568:P1568">
    <cfRule type="cellIs" dxfId="183" priority="180" stopIfTrue="1" operator="lessThan">
      <formula>0.6</formula>
    </cfRule>
    <cfRule type="cellIs" dxfId="182" priority="181" stopIfTrue="1" operator="lessThan">
      <formula>0.6</formula>
    </cfRule>
  </conditionalFormatting>
  <conditionalFormatting sqref="M1571:P1571">
    <cfRule type="cellIs" dxfId="181" priority="178" stopIfTrue="1" operator="lessThan">
      <formula>0.6</formula>
    </cfRule>
    <cfRule type="cellIs" dxfId="180" priority="179" stopIfTrue="1" operator="lessThan">
      <formula>0.6</formula>
    </cfRule>
  </conditionalFormatting>
  <conditionalFormatting sqref="M1578:P1578">
    <cfRule type="cellIs" dxfId="179" priority="176" stopIfTrue="1" operator="lessThan">
      <formula>0.6</formula>
    </cfRule>
    <cfRule type="cellIs" dxfId="178" priority="177" stopIfTrue="1" operator="lessThan">
      <formula>0.6</formula>
    </cfRule>
  </conditionalFormatting>
  <conditionalFormatting sqref="M1581:P1581">
    <cfRule type="cellIs" dxfId="177" priority="174" stopIfTrue="1" operator="lessThan">
      <formula>0.6</formula>
    </cfRule>
    <cfRule type="cellIs" dxfId="176" priority="175" stopIfTrue="1" operator="lessThan">
      <formula>0.6</formula>
    </cfRule>
  </conditionalFormatting>
  <conditionalFormatting sqref="M1588:P1588">
    <cfRule type="cellIs" dxfId="175" priority="172" stopIfTrue="1" operator="lessThan">
      <formula>0.6</formula>
    </cfRule>
    <cfRule type="cellIs" dxfId="174" priority="173" stopIfTrue="1" operator="lessThan">
      <formula>0.6</formula>
    </cfRule>
  </conditionalFormatting>
  <conditionalFormatting sqref="M1591:P1591">
    <cfRule type="cellIs" dxfId="173" priority="170" stopIfTrue="1" operator="lessThan">
      <formula>0.6</formula>
    </cfRule>
    <cfRule type="cellIs" dxfId="172" priority="171" stopIfTrue="1" operator="lessThan">
      <formula>0.6</formula>
    </cfRule>
  </conditionalFormatting>
  <conditionalFormatting sqref="M1598:P1598">
    <cfRule type="cellIs" dxfId="171" priority="168" stopIfTrue="1" operator="lessThan">
      <formula>0.6</formula>
    </cfRule>
    <cfRule type="cellIs" dxfId="170" priority="169" stopIfTrue="1" operator="lessThan">
      <formula>0.6</formula>
    </cfRule>
  </conditionalFormatting>
  <conditionalFormatting sqref="M1601:P1601">
    <cfRule type="cellIs" dxfId="169" priority="166" stopIfTrue="1" operator="lessThan">
      <formula>0.6</formula>
    </cfRule>
    <cfRule type="cellIs" dxfId="168" priority="167" stopIfTrue="1" operator="lessThan">
      <formula>0.6</formula>
    </cfRule>
  </conditionalFormatting>
  <conditionalFormatting sqref="Q5">
    <cfRule type="cellIs" dxfId="167" priority="165" stopIfTrue="1" operator="lessThan">
      <formula>$Q$1</formula>
    </cfRule>
  </conditionalFormatting>
  <conditionalFormatting sqref="S5">
    <cfRule type="cellIs" dxfId="166" priority="164" stopIfTrue="1" operator="lessThan">
      <formula>$T5</formula>
    </cfRule>
  </conditionalFormatting>
  <conditionalFormatting sqref="M8">
    <cfRule type="cellIs" dxfId="165" priority="163" stopIfTrue="1" operator="lessThan">
      <formula>$Q$1</formula>
    </cfRule>
  </conditionalFormatting>
  <conditionalFormatting sqref="N8:P8">
    <cfRule type="cellIs" dxfId="164" priority="162" stopIfTrue="1" operator="lessThan">
      <formula>$Q$1</formula>
    </cfRule>
  </conditionalFormatting>
  <conditionalFormatting sqref="M11:P11">
    <cfRule type="cellIs" dxfId="163" priority="161" stopIfTrue="1" operator="lessThan">
      <formula>$Q$1</formula>
    </cfRule>
  </conditionalFormatting>
  <conditionalFormatting sqref="M1608:P1608">
    <cfRule type="cellIs" dxfId="162" priority="159" stopIfTrue="1" operator="lessThan">
      <formula>0.6</formula>
    </cfRule>
    <cfRule type="cellIs" dxfId="161" priority="160" stopIfTrue="1" operator="lessThan">
      <formula>0.6</formula>
    </cfRule>
  </conditionalFormatting>
  <conditionalFormatting sqref="M1611:P1611">
    <cfRule type="cellIs" dxfId="160" priority="157" stopIfTrue="1" operator="lessThan">
      <formula>0.6</formula>
    </cfRule>
    <cfRule type="cellIs" dxfId="159" priority="158" stopIfTrue="1" operator="lessThan">
      <formula>0.6</formula>
    </cfRule>
  </conditionalFormatting>
  <conditionalFormatting sqref="M1618:P1618">
    <cfRule type="cellIs" dxfId="158" priority="155" stopIfTrue="1" operator="lessThan">
      <formula>0.6</formula>
    </cfRule>
    <cfRule type="cellIs" dxfId="157" priority="156" stopIfTrue="1" operator="lessThan">
      <formula>0.6</formula>
    </cfRule>
  </conditionalFormatting>
  <conditionalFormatting sqref="M1621:P1621">
    <cfRule type="cellIs" dxfId="156" priority="153" stopIfTrue="1" operator="lessThan">
      <formula>0.6</formula>
    </cfRule>
    <cfRule type="cellIs" dxfId="155" priority="154" stopIfTrue="1" operator="lessThan">
      <formula>0.6</formula>
    </cfRule>
  </conditionalFormatting>
  <conditionalFormatting sqref="M1628:P1628">
    <cfRule type="cellIs" dxfId="154" priority="151" stopIfTrue="1" operator="lessThan">
      <formula>0.6</formula>
    </cfRule>
    <cfRule type="cellIs" dxfId="153" priority="152" stopIfTrue="1" operator="lessThan">
      <formula>0.6</formula>
    </cfRule>
  </conditionalFormatting>
  <conditionalFormatting sqref="M1631:P1631">
    <cfRule type="cellIs" dxfId="152" priority="149" stopIfTrue="1" operator="lessThan">
      <formula>0.6</formula>
    </cfRule>
    <cfRule type="cellIs" dxfId="151" priority="150" stopIfTrue="1" operator="lessThan">
      <formula>0.6</formula>
    </cfRule>
  </conditionalFormatting>
  <conditionalFormatting sqref="M1638:P1638">
    <cfRule type="cellIs" dxfId="150" priority="147" stopIfTrue="1" operator="lessThan">
      <formula>0.6</formula>
    </cfRule>
    <cfRule type="cellIs" dxfId="149" priority="148" stopIfTrue="1" operator="lessThan">
      <formula>0.6</formula>
    </cfRule>
  </conditionalFormatting>
  <conditionalFormatting sqref="M1641:P1641">
    <cfRule type="cellIs" dxfId="148" priority="145" stopIfTrue="1" operator="lessThan">
      <formula>0.6</formula>
    </cfRule>
    <cfRule type="cellIs" dxfId="147" priority="146" stopIfTrue="1" operator="lessThan">
      <formula>0.6</formula>
    </cfRule>
  </conditionalFormatting>
  <conditionalFormatting sqref="M1648:P1648">
    <cfRule type="cellIs" dxfId="146" priority="143" stopIfTrue="1" operator="lessThan">
      <formula>0.6</formula>
    </cfRule>
    <cfRule type="cellIs" dxfId="145" priority="144" stopIfTrue="1" operator="lessThan">
      <formula>0.6</formula>
    </cfRule>
  </conditionalFormatting>
  <conditionalFormatting sqref="M1651:P1651">
    <cfRule type="cellIs" dxfId="144" priority="141" stopIfTrue="1" operator="lessThan">
      <formula>0.6</formula>
    </cfRule>
    <cfRule type="cellIs" dxfId="143" priority="142" stopIfTrue="1" operator="lessThan">
      <formula>0.6</formula>
    </cfRule>
  </conditionalFormatting>
  <conditionalFormatting sqref="M1658:P1658">
    <cfRule type="cellIs" dxfId="142" priority="139" stopIfTrue="1" operator="lessThan">
      <formula>0.6</formula>
    </cfRule>
    <cfRule type="cellIs" dxfId="141" priority="140" stopIfTrue="1" operator="lessThan">
      <formula>0.6</formula>
    </cfRule>
  </conditionalFormatting>
  <conditionalFormatting sqref="M1661:P1661">
    <cfRule type="cellIs" dxfId="140" priority="137" stopIfTrue="1" operator="lessThan">
      <formula>0.6</formula>
    </cfRule>
    <cfRule type="cellIs" dxfId="139" priority="138" stopIfTrue="1" operator="lessThan">
      <formula>0.6</formula>
    </cfRule>
  </conditionalFormatting>
  <conditionalFormatting sqref="M1668:P1668">
    <cfRule type="cellIs" dxfId="138" priority="135" stopIfTrue="1" operator="lessThan">
      <formula>0.6</formula>
    </cfRule>
    <cfRule type="cellIs" dxfId="137" priority="136" stopIfTrue="1" operator="lessThan">
      <formula>0.6</formula>
    </cfRule>
  </conditionalFormatting>
  <conditionalFormatting sqref="M1671:P1671">
    <cfRule type="cellIs" dxfId="136" priority="133" stopIfTrue="1" operator="lessThan">
      <formula>0.6</formula>
    </cfRule>
    <cfRule type="cellIs" dxfId="135" priority="134" stopIfTrue="1" operator="lessThan">
      <formula>0.6</formula>
    </cfRule>
  </conditionalFormatting>
  <conditionalFormatting sqref="M1678:P1678">
    <cfRule type="cellIs" dxfId="134" priority="131" stopIfTrue="1" operator="lessThan">
      <formula>0.6</formula>
    </cfRule>
    <cfRule type="cellIs" dxfId="133" priority="132" stopIfTrue="1" operator="lessThan">
      <formula>0.6</formula>
    </cfRule>
  </conditionalFormatting>
  <conditionalFormatting sqref="M1681:P1681">
    <cfRule type="cellIs" dxfId="132" priority="129" stopIfTrue="1" operator="lessThan">
      <formula>0.6</formula>
    </cfRule>
    <cfRule type="cellIs" dxfId="131" priority="130" stopIfTrue="1" operator="lessThan">
      <formula>0.6</formula>
    </cfRule>
  </conditionalFormatting>
  <conditionalFormatting sqref="M1688:P1688">
    <cfRule type="cellIs" dxfId="130" priority="127" stopIfTrue="1" operator="lessThan">
      <formula>0.6</formula>
    </cfRule>
    <cfRule type="cellIs" dxfId="129" priority="128" stopIfTrue="1" operator="lessThan">
      <formula>0.6</formula>
    </cfRule>
  </conditionalFormatting>
  <conditionalFormatting sqref="M1691:P1691">
    <cfRule type="cellIs" dxfId="128" priority="125" stopIfTrue="1" operator="lessThan">
      <formula>0.6</formula>
    </cfRule>
    <cfRule type="cellIs" dxfId="127" priority="126" stopIfTrue="1" operator="lessThan">
      <formula>0.6</formula>
    </cfRule>
  </conditionalFormatting>
  <conditionalFormatting sqref="M1698:P1698">
    <cfRule type="cellIs" dxfId="126" priority="123" stopIfTrue="1" operator="lessThan">
      <formula>0.6</formula>
    </cfRule>
    <cfRule type="cellIs" dxfId="125" priority="124" stopIfTrue="1" operator="lessThan">
      <formula>0.6</formula>
    </cfRule>
  </conditionalFormatting>
  <conditionalFormatting sqref="M1701:P1701">
    <cfRule type="cellIs" dxfId="124" priority="121" stopIfTrue="1" operator="lessThan">
      <formula>0.6</formula>
    </cfRule>
    <cfRule type="cellIs" dxfId="123" priority="122" stopIfTrue="1" operator="lessThan">
      <formula>0.6</formula>
    </cfRule>
  </conditionalFormatting>
  <conditionalFormatting sqref="M1708:P1708">
    <cfRule type="cellIs" dxfId="122" priority="119" stopIfTrue="1" operator="lessThan">
      <formula>0.6</formula>
    </cfRule>
    <cfRule type="cellIs" dxfId="121" priority="120" stopIfTrue="1" operator="lessThan">
      <formula>0.6</formula>
    </cfRule>
  </conditionalFormatting>
  <conditionalFormatting sqref="M1711:P1711">
    <cfRule type="cellIs" dxfId="120" priority="117" stopIfTrue="1" operator="lessThan">
      <formula>0.6</formula>
    </cfRule>
    <cfRule type="cellIs" dxfId="119" priority="118" stopIfTrue="1" operator="lessThan">
      <formula>0.6</formula>
    </cfRule>
  </conditionalFormatting>
  <conditionalFormatting sqref="M1718:P1718">
    <cfRule type="cellIs" dxfId="118" priority="115" stopIfTrue="1" operator="lessThan">
      <formula>0.6</formula>
    </cfRule>
    <cfRule type="cellIs" dxfId="117" priority="116" stopIfTrue="1" operator="lessThan">
      <formula>0.6</formula>
    </cfRule>
  </conditionalFormatting>
  <conditionalFormatting sqref="M1721:P1721">
    <cfRule type="cellIs" dxfId="116" priority="113" stopIfTrue="1" operator="lessThan">
      <formula>0.6</formula>
    </cfRule>
    <cfRule type="cellIs" dxfId="115" priority="114" stopIfTrue="1" operator="lessThan">
      <formula>0.6</formula>
    </cfRule>
  </conditionalFormatting>
  <conditionalFormatting sqref="M1728:P1728">
    <cfRule type="cellIs" dxfId="114" priority="111" stopIfTrue="1" operator="lessThan">
      <formula>0.6</formula>
    </cfRule>
    <cfRule type="cellIs" dxfId="113" priority="112" stopIfTrue="1" operator="lessThan">
      <formula>0.6</formula>
    </cfRule>
  </conditionalFormatting>
  <conditionalFormatting sqref="M1731:P1731">
    <cfRule type="cellIs" dxfId="112" priority="109" stopIfTrue="1" operator="lessThan">
      <formula>0.6</formula>
    </cfRule>
    <cfRule type="cellIs" dxfId="111" priority="110" stopIfTrue="1" operator="lessThan">
      <formula>0.6</formula>
    </cfRule>
  </conditionalFormatting>
  <conditionalFormatting sqref="M1738:P1738">
    <cfRule type="cellIs" dxfId="110" priority="107" stopIfTrue="1" operator="lessThan">
      <formula>0.6</formula>
    </cfRule>
    <cfRule type="cellIs" dxfId="109" priority="108" stopIfTrue="1" operator="lessThan">
      <formula>0.6</formula>
    </cfRule>
  </conditionalFormatting>
  <conditionalFormatting sqref="M1741:P1741">
    <cfRule type="cellIs" dxfId="108" priority="105" stopIfTrue="1" operator="lessThan">
      <formula>0.6</formula>
    </cfRule>
    <cfRule type="cellIs" dxfId="107" priority="106" stopIfTrue="1" operator="lessThan">
      <formula>0.6</formula>
    </cfRule>
  </conditionalFormatting>
  <conditionalFormatting sqref="M1748:P1748">
    <cfRule type="cellIs" dxfId="106" priority="103" stopIfTrue="1" operator="lessThan">
      <formula>0.6</formula>
    </cfRule>
    <cfRule type="cellIs" dxfId="105" priority="104" stopIfTrue="1" operator="lessThan">
      <formula>0.6</formula>
    </cfRule>
  </conditionalFormatting>
  <conditionalFormatting sqref="M1751:P1751">
    <cfRule type="cellIs" dxfId="104" priority="101" stopIfTrue="1" operator="lessThan">
      <formula>0.6</formula>
    </cfRule>
    <cfRule type="cellIs" dxfId="103" priority="102" stopIfTrue="1" operator="lessThan">
      <formula>0.6</formula>
    </cfRule>
  </conditionalFormatting>
  <conditionalFormatting sqref="M1758:P1758">
    <cfRule type="cellIs" dxfId="102" priority="99" stopIfTrue="1" operator="lessThan">
      <formula>0.6</formula>
    </cfRule>
    <cfRule type="cellIs" dxfId="101" priority="100" stopIfTrue="1" operator="lessThan">
      <formula>0.6</formula>
    </cfRule>
  </conditionalFormatting>
  <conditionalFormatting sqref="M1761:P1761">
    <cfRule type="cellIs" dxfId="100" priority="97" stopIfTrue="1" operator="lessThan">
      <formula>0.6</formula>
    </cfRule>
    <cfRule type="cellIs" dxfId="99" priority="98" stopIfTrue="1" operator="lessThan">
      <formula>0.6</formula>
    </cfRule>
  </conditionalFormatting>
  <conditionalFormatting sqref="M1768:P1768">
    <cfRule type="cellIs" dxfId="98" priority="95" stopIfTrue="1" operator="lessThan">
      <formula>0.6</formula>
    </cfRule>
    <cfRule type="cellIs" dxfId="97" priority="96" stopIfTrue="1" operator="lessThan">
      <formula>0.6</formula>
    </cfRule>
  </conditionalFormatting>
  <conditionalFormatting sqref="M1771:P1771">
    <cfRule type="cellIs" dxfId="96" priority="93" stopIfTrue="1" operator="lessThan">
      <formula>0.6</formula>
    </cfRule>
    <cfRule type="cellIs" dxfId="95" priority="94" stopIfTrue="1" operator="lessThan">
      <formula>0.6</formula>
    </cfRule>
  </conditionalFormatting>
  <conditionalFormatting sqref="M1778:P1778">
    <cfRule type="cellIs" dxfId="94" priority="91" stopIfTrue="1" operator="lessThan">
      <formula>0.6</formula>
    </cfRule>
    <cfRule type="cellIs" dxfId="93" priority="92" stopIfTrue="1" operator="lessThan">
      <formula>0.6</formula>
    </cfRule>
  </conditionalFormatting>
  <conditionalFormatting sqref="M1781:P1781">
    <cfRule type="cellIs" dxfId="92" priority="89" stopIfTrue="1" operator="lessThan">
      <formula>0.6</formula>
    </cfRule>
    <cfRule type="cellIs" dxfId="91" priority="90" stopIfTrue="1" operator="lessThan">
      <formula>0.6</formula>
    </cfRule>
  </conditionalFormatting>
  <conditionalFormatting sqref="M1788:P1788">
    <cfRule type="cellIs" dxfId="90" priority="87" stopIfTrue="1" operator="lessThan">
      <formula>0.6</formula>
    </cfRule>
    <cfRule type="cellIs" dxfId="89" priority="88" stopIfTrue="1" operator="lessThan">
      <formula>0.6</formula>
    </cfRule>
  </conditionalFormatting>
  <conditionalFormatting sqref="M1791:P1791">
    <cfRule type="cellIs" dxfId="88" priority="85" stopIfTrue="1" operator="lessThan">
      <formula>0.6</formula>
    </cfRule>
    <cfRule type="cellIs" dxfId="87" priority="86" stopIfTrue="1" operator="lessThan">
      <formula>0.6</formula>
    </cfRule>
  </conditionalFormatting>
  <conditionalFormatting sqref="M1798:P1798">
    <cfRule type="cellIs" dxfId="86" priority="83" stopIfTrue="1" operator="lessThan">
      <formula>0.6</formula>
    </cfRule>
    <cfRule type="cellIs" dxfId="85" priority="84" stopIfTrue="1" operator="lessThan">
      <formula>0.6</formula>
    </cfRule>
  </conditionalFormatting>
  <conditionalFormatting sqref="M1801:P1801">
    <cfRule type="cellIs" dxfId="84" priority="81" stopIfTrue="1" operator="lessThan">
      <formula>0.6</formula>
    </cfRule>
    <cfRule type="cellIs" dxfId="83" priority="82" stopIfTrue="1" operator="lessThan">
      <formula>0.6</formula>
    </cfRule>
  </conditionalFormatting>
  <conditionalFormatting sqref="M1808:P1808">
    <cfRule type="cellIs" dxfId="82" priority="79" stopIfTrue="1" operator="lessThan">
      <formula>0.6</formula>
    </cfRule>
    <cfRule type="cellIs" dxfId="81" priority="80" stopIfTrue="1" operator="lessThan">
      <formula>0.6</formula>
    </cfRule>
  </conditionalFormatting>
  <conditionalFormatting sqref="M1811:P1811">
    <cfRule type="cellIs" dxfId="80" priority="77" stopIfTrue="1" operator="lessThan">
      <formula>0.6</formula>
    </cfRule>
    <cfRule type="cellIs" dxfId="79" priority="78" stopIfTrue="1" operator="lessThan">
      <formula>0.6</formula>
    </cfRule>
  </conditionalFormatting>
  <conditionalFormatting sqref="M1818:P1818">
    <cfRule type="cellIs" dxfId="78" priority="75" stopIfTrue="1" operator="lessThan">
      <formula>0.6</formula>
    </cfRule>
    <cfRule type="cellIs" dxfId="77" priority="76" stopIfTrue="1" operator="lessThan">
      <formula>0.6</formula>
    </cfRule>
  </conditionalFormatting>
  <conditionalFormatting sqref="M1821:P1821">
    <cfRule type="cellIs" dxfId="76" priority="73" stopIfTrue="1" operator="lessThan">
      <formula>0.6</formula>
    </cfRule>
    <cfRule type="cellIs" dxfId="75" priority="74" stopIfTrue="1" operator="lessThan">
      <formula>0.6</formula>
    </cfRule>
  </conditionalFormatting>
  <conditionalFormatting sqref="M1828:P1828">
    <cfRule type="cellIs" dxfId="74" priority="71" stopIfTrue="1" operator="lessThan">
      <formula>0.6</formula>
    </cfRule>
    <cfRule type="cellIs" dxfId="73" priority="72" stopIfTrue="1" operator="lessThan">
      <formula>0.6</formula>
    </cfRule>
  </conditionalFormatting>
  <conditionalFormatting sqref="M1831:P1831">
    <cfRule type="cellIs" dxfId="72" priority="69" stopIfTrue="1" operator="lessThan">
      <formula>0.6</formula>
    </cfRule>
    <cfRule type="cellIs" dxfId="71" priority="70" stopIfTrue="1" operator="lessThan">
      <formula>0.6</formula>
    </cfRule>
  </conditionalFormatting>
  <conditionalFormatting sqref="M1838:P1838">
    <cfRule type="cellIs" dxfId="70" priority="67" stopIfTrue="1" operator="lessThan">
      <formula>0.6</formula>
    </cfRule>
    <cfRule type="cellIs" dxfId="69" priority="68" stopIfTrue="1" operator="lessThan">
      <formula>0.6</formula>
    </cfRule>
  </conditionalFormatting>
  <conditionalFormatting sqref="M1841:P1841">
    <cfRule type="cellIs" dxfId="68" priority="65" stopIfTrue="1" operator="lessThan">
      <formula>0.6</formula>
    </cfRule>
    <cfRule type="cellIs" dxfId="67" priority="66" stopIfTrue="1" operator="lessThan">
      <formula>0.6</formula>
    </cfRule>
  </conditionalFormatting>
  <conditionalFormatting sqref="M1848:P1848">
    <cfRule type="cellIs" dxfId="66" priority="63" stopIfTrue="1" operator="lessThan">
      <formula>0.6</formula>
    </cfRule>
    <cfRule type="cellIs" dxfId="65" priority="64" stopIfTrue="1" operator="lessThan">
      <formula>0.6</formula>
    </cfRule>
  </conditionalFormatting>
  <conditionalFormatting sqref="M1851:P1851">
    <cfRule type="cellIs" dxfId="64" priority="61" stopIfTrue="1" operator="lessThan">
      <formula>0.6</formula>
    </cfRule>
    <cfRule type="cellIs" dxfId="63" priority="62" stopIfTrue="1" operator="lessThan">
      <formula>0.6</formula>
    </cfRule>
  </conditionalFormatting>
  <conditionalFormatting sqref="M1858:P1858">
    <cfRule type="cellIs" dxfId="62" priority="59" stopIfTrue="1" operator="lessThan">
      <formula>0.6</formula>
    </cfRule>
    <cfRule type="cellIs" dxfId="61" priority="60" stopIfTrue="1" operator="lessThan">
      <formula>0.6</formula>
    </cfRule>
  </conditionalFormatting>
  <conditionalFormatting sqref="M1861:P1861">
    <cfRule type="cellIs" dxfId="60" priority="57" stopIfTrue="1" operator="lessThan">
      <formula>0.6</formula>
    </cfRule>
    <cfRule type="cellIs" dxfId="59" priority="58" stopIfTrue="1" operator="lessThan">
      <formula>0.6</formula>
    </cfRule>
  </conditionalFormatting>
  <conditionalFormatting sqref="M1868:P1868">
    <cfRule type="cellIs" dxfId="58" priority="55" stopIfTrue="1" operator="lessThan">
      <formula>0.6</formula>
    </cfRule>
    <cfRule type="cellIs" dxfId="57" priority="56" stopIfTrue="1" operator="lessThan">
      <formula>0.6</formula>
    </cfRule>
  </conditionalFormatting>
  <conditionalFormatting sqref="M1871:P1871">
    <cfRule type="cellIs" dxfId="56" priority="53" stopIfTrue="1" operator="lessThan">
      <formula>0.6</formula>
    </cfRule>
    <cfRule type="cellIs" dxfId="55" priority="54" stopIfTrue="1" operator="lessThan">
      <formula>0.6</formula>
    </cfRule>
  </conditionalFormatting>
  <conditionalFormatting sqref="M1878:P1878">
    <cfRule type="cellIs" dxfId="54" priority="51" stopIfTrue="1" operator="lessThan">
      <formula>0.6</formula>
    </cfRule>
    <cfRule type="cellIs" dxfId="53" priority="52" stopIfTrue="1" operator="lessThan">
      <formula>0.6</formula>
    </cfRule>
  </conditionalFormatting>
  <conditionalFormatting sqref="M1881:P1881">
    <cfRule type="cellIs" dxfId="52" priority="49" stopIfTrue="1" operator="lessThan">
      <formula>0.6</formula>
    </cfRule>
    <cfRule type="cellIs" dxfId="51" priority="50" stopIfTrue="1" operator="lessThan">
      <formula>0.6</formula>
    </cfRule>
  </conditionalFormatting>
  <conditionalFormatting sqref="M1888:P1888">
    <cfRule type="cellIs" dxfId="50" priority="47" stopIfTrue="1" operator="lessThan">
      <formula>0.6</formula>
    </cfRule>
    <cfRule type="cellIs" dxfId="49" priority="48" stopIfTrue="1" operator="lessThan">
      <formula>0.6</formula>
    </cfRule>
  </conditionalFormatting>
  <conditionalFormatting sqref="M1891:P1891">
    <cfRule type="cellIs" dxfId="48" priority="45" stopIfTrue="1" operator="lessThan">
      <formula>0.6</formula>
    </cfRule>
    <cfRule type="cellIs" dxfId="47" priority="46" stopIfTrue="1" operator="lessThan">
      <formula>0.6</formula>
    </cfRule>
  </conditionalFormatting>
  <conditionalFormatting sqref="M1898:P1898">
    <cfRule type="cellIs" dxfId="46" priority="43" stopIfTrue="1" operator="lessThan">
      <formula>0.6</formula>
    </cfRule>
    <cfRule type="cellIs" dxfId="45" priority="44" stopIfTrue="1" operator="lessThan">
      <formula>0.6</formula>
    </cfRule>
  </conditionalFormatting>
  <conditionalFormatting sqref="M1901:P1901">
    <cfRule type="cellIs" dxfId="44" priority="41" stopIfTrue="1" operator="lessThan">
      <formula>0.6</formula>
    </cfRule>
    <cfRule type="cellIs" dxfId="43" priority="42" stopIfTrue="1" operator="lessThan">
      <formula>0.6</formula>
    </cfRule>
  </conditionalFormatting>
  <conditionalFormatting sqref="M1908:P1908">
    <cfRule type="cellIs" dxfId="42" priority="39" stopIfTrue="1" operator="lessThan">
      <formula>0.6</formula>
    </cfRule>
    <cfRule type="cellIs" dxfId="41" priority="40" stopIfTrue="1" operator="lessThan">
      <formula>0.6</formula>
    </cfRule>
  </conditionalFormatting>
  <conditionalFormatting sqref="M1911:P1911">
    <cfRule type="cellIs" dxfId="40" priority="37" stopIfTrue="1" operator="lessThan">
      <formula>0.6</formula>
    </cfRule>
    <cfRule type="cellIs" dxfId="39" priority="38" stopIfTrue="1" operator="lessThan">
      <formula>0.6</formula>
    </cfRule>
  </conditionalFormatting>
  <conditionalFormatting sqref="M1918:P1918">
    <cfRule type="cellIs" dxfId="38" priority="35" stopIfTrue="1" operator="lessThan">
      <formula>0.6</formula>
    </cfRule>
    <cfRule type="cellIs" dxfId="37" priority="36" stopIfTrue="1" operator="lessThan">
      <formula>0.6</formula>
    </cfRule>
  </conditionalFormatting>
  <conditionalFormatting sqref="M1921:P1921">
    <cfRule type="cellIs" dxfId="36" priority="33" stopIfTrue="1" operator="lessThan">
      <formula>0.6</formula>
    </cfRule>
    <cfRule type="cellIs" dxfId="35" priority="34" stopIfTrue="1" operator="lessThan">
      <formula>0.6</formula>
    </cfRule>
  </conditionalFormatting>
  <conditionalFormatting sqref="M1928:P1928">
    <cfRule type="cellIs" dxfId="34" priority="31" stopIfTrue="1" operator="lessThan">
      <formula>0.6</formula>
    </cfRule>
    <cfRule type="cellIs" dxfId="33" priority="32" stopIfTrue="1" operator="lessThan">
      <formula>0.6</formula>
    </cfRule>
  </conditionalFormatting>
  <conditionalFormatting sqref="M1931:P1931">
    <cfRule type="cellIs" dxfId="32" priority="29" stopIfTrue="1" operator="lessThan">
      <formula>0.6</formula>
    </cfRule>
    <cfRule type="cellIs" dxfId="31" priority="30" stopIfTrue="1" operator="lessThan">
      <formula>0.6</formula>
    </cfRule>
  </conditionalFormatting>
  <conditionalFormatting sqref="M1938:P1938">
    <cfRule type="cellIs" dxfId="30" priority="27" stopIfTrue="1" operator="lessThan">
      <formula>0.6</formula>
    </cfRule>
    <cfRule type="cellIs" dxfId="29" priority="28" stopIfTrue="1" operator="lessThan">
      <formula>0.6</formula>
    </cfRule>
  </conditionalFormatting>
  <conditionalFormatting sqref="M1941:P1941">
    <cfRule type="cellIs" dxfId="28" priority="25" stopIfTrue="1" operator="lessThan">
      <formula>0.6</formula>
    </cfRule>
    <cfRule type="cellIs" dxfId="27" priority="26" stopIfTrue="1" operator="lessThan">
      <formula>0.6</formula>
    </cfRule>
  </conditionalFormatting>
  <conditionalFormatting sqref="M1948:P1948">
    <cfRule type="cellIs" dxfId="26" priority="23" stopIfTrue="1" operator="lessThan">
      <formula>0.6</formula>
    </cfRule>
    <cfRule type="cellIs" dxfId="25" priority="24" stopIfTrue="1" operator="lessThan">
      <formula>0.6</formula>
    </cfRule>
  </conditionalFormatting>
  <conditionalFormatting sqref="M1951:P1951">
    <cfRule type="cellIs" dxfId="24" priority="21" stopIfTrue="1" operator="lessThan">
      <formula>0.6</formula>
    </cfRule>
    <cfRule type="cellIs" dxfId="23" priority="22" stopIfTrue="1" operator="lessThan">
      <formula>0.6</formula>
    </cfRule>
  </conditionalFormatting>
  <conditionalFormatting sqref="M1958:P1958">
    <cfRule type="cellIs" dxfId="22" priority="19" stopIfTrue="1" operator="lessThan">
      <formula>0.6</formula>
    </cfRule>
    <cfRule type="cellIs" dxfId="21" priority="20" stopIfTrue="1" operator="lessThan">
      <formula>0.6</formula>
    </cfRule>
  </conditionalFormatting>
  <conditionalFormatting sqref="M1961:P1961">
    <cfRule type="cellIs" dxfId="20" priority="17" stopIfTrue="1" operator="lessThan">
      <formula>0.6</formula>
    </cfRule>
    <cfRule type="cellIs" dxfId="19" priority="18" stopIfTrue="1" operator="lessThan">
      <formula>0.6</formula>
    </cfRule>
  </conditionalFormatting>
  <conditionalFormatting sqref="M1968:P1968">
    <cfRule type="cellIs" dxfId="18" priority="15" stopIfTrue="1" operator="lessThan">
      <formula>0.6</formula>
    </cfRule>
    <cfRule type="cellIs" dxfId="17" priority="16" stopIfTrue="1" operator="lessThan">
      <formula>0.6</formula>
    </cfRule>
  </conditionalFormatting>
  <conditionalFormatting sqref="M1971:P1971">
    <cfRule type="cellIs" dxfId="16" priority="13" stopIfTrue="1" operator="lessThan">
      <formula>0.6</formula>
    </cfRule>
    <cfRule type="cellIs" dxfId="15" priority="14" stopIfTrue="1" operator="lessThan">
      <formula>0.6</formula>
    </cfRule>
  </conditionalFormatting>
  <conditionalFormatting sqref="M1978:P1978">
    <cfRule type="cellIs" dxfId="14" priority="11" stopIfTrue="1" operator="lessThan">
      <formula>0.6</formula>
    </cfRule>
    <cfRule type="cellIs" dxfId="13" priority="12" stopIfTrue="1" operator="lessThan">
      <formula>0.6</formula>
    </cfRule>
  </conditionalFormatting>
  <conditionalFormatting sqref="M1981:P1981">
    <cfRule type="cellIs" dxfId="12" priority="9" stopIfTrue="1" operator="lessThan">
      <formula>0.6</formula>
    </cfRule>
    <cfRule type="cellIs" dxfId="11" priority="10" stopIfTrue="1" operator="lessThan">
      <formula>0.6</formula>
    </cfRule>
  </conditionalFormatting>
  <conditionalFormatting sqref="M1988:P1988">
    <cfRule type="cellIs" dxfId="10" priority="7" stopIfTrue="1" operator="lessThan">
      <formula>0.6</formula>
    </cfRule>
    <cfRule type="cellIs" dxfId="9" priority="8" stopIfTrue="1" operator="lessThan">
      <formula>0.6</formula>
    </cfRule>
  </conditionalFormatting>
  <conditionalFormatting sqref="M1991:P1991">
    <cfRule type="cellIs" dxfId="8" priority="5" stopIfTrue="1" operator="lessThan">
      <formula>0.6</formula>
    </cfRule>
    <cfRule type="cellIs" dxfId="7" priority="6" stopIfTrue="1" operator="lessThan">
      <formula>0.6</formula>
    </cfRule>
  </conditionalFormatting>
  <conditionalFormatting sqref="M1998:P1998">
    <cfRule type="cellIs" dxfId="6" priority="3" stopIfTrue="1" operator="lessThan">
      <formula>0.6</formula>
    </cfRule>
    <cfRule type="cellIs" dxfId="5" priority="4" stopIfTrue="1" operator="lessThan">
      <formula>0.6</formula>
    </cfRule>
  </conditionalFormatting>
  <conditionalFormatting sqref="M2001:P2001">
    <cfRule type="cellIs" dxfId="4" priority="1" stopIfTrue="1" operator="lessThan">
      <formula>0.6</formula>
    </cfRule>
    <cfRule type="cellIs" dxfId="3" priority="2" stopIfTrue="1" operator="lessThan">
      <formula>0.6</formula>
    </cfRule>
  </conditionalFormatting>
  <pageMargins left="0.75" right="0.75" top="1" bottom="1" header="0.5" footer="0.5"/>
  <pageSetup scale="11" orientation="portrait" r:id="rId2"/>
  <headerFooter alignWithMargins="0"/>
  <customProperties>
    <customPr name="_pios_id" r:id="rId3"/>
    <customPr name="IbpWorksheetKeyString_GU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4:A8"/>
  <sheetViews>
    <sheetView workbookViewId="0"/>
  </sheetViews>
  <sheetFormatPr defaultColWidth="9.09765625" defaultRowHeight="13.5" x14ac:dyDescent="0.35"/>
  <sheetData>
    <row r="4" spans="1:1" x14ac:dyDescent="0.35">
      <c r="A4" s="19"/>
    </row>
    <row r="5" spans="1:1" x14ac:dyDescent="0.35">
      <c r="A5" s="19"/>
    </row>
    <row r="6" spans="1:1" x14ac:dyDescent="0.35">
      <c r="A6" s="19"/>
    </row>
    <row r="7" spans="1:1" x14ac:dyDescent="0.35">
      <c r="A7" s="19"/>
    </row>
    <row r="8" spans="1:1" x14ac:dyDescent="0.35">
      <c r="A8" s="19"/>
    </row>
  </sheetData>
  <pageMargins left="0.7" right="0.7" top="0.75" bottom="0.75" header="0.3" footer="0.3"/>
  <customProperties>
    <customPr name="_pios_id" r:id="rId1"/>
    <customPr name="Ibp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1.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E200" s="21"/>
      <c r="F200" s="21"/>
    </row>
    <row r="201" spans="1:11" x14ac:dyDescent="0.35">
      <c r="E201" s="21"/>
      <c r="F201" s="21"/>
    </row>
    <row r="202" spans="1:11" x14ac:dyDescent="0.35">
      <c r="E202" s="21"/>
      <c r="F202" s="21"/>
    </row>
    <row r="203" spans="1:11" x14ac:dyDescent="0.35">
      <c r="E203" s="21"/>
      <c r="F203" s="21"/>
    </row>
    <row r="204" spans="1:11" x14ac:dyDescent="0.35">
      <c r="E204" s="21"/>
      <c r="F204" s="21"/>
    </row>
    <row r="205" spans="1:11" x14ac:dyDescent="0.35">
      <c r="E205" s="21"/>
      <c r="F205" s="21"/>
    </row>
    <row r="206" spans="1:11" x14ac:dyDescent="0.35">
      <c r="E206" s="21"/>
      <c r="F206" s="21"/>
    </row>
    <row r="207" spans="1:11" x14ac:dyDescent="0.35">
      <c r="E207" s="21"/>
      <c r="F207" s="21"/>
    </row>
    <row r="208" spans="1:11" x14ac:dyDescent="0.35">
      <c r="E208" s="21"/>
      <c r="F208" s="21"/>
    </row>
    <row r="209" spans="5:6" x14ac:dyDescent="0.35">
      <c r="E209" s="21"/>
      <c r="F209" s="21"/>
    </row>
    <row r="210" spans="5:6" x14ac:dyDescent="0.35">
      <c r="E210" s="21"/>
      <c r="F210" s="21"/>
    </row>
    <row r="211" spans="5:6" x14ac:dyDescent="0.35">
      <c r="E211" s="21"/>
      <c r="F211" s="21"/>
    </row>
    <row r="212" spans="5:6" x14ac:dyDescent="0.35">
      <c r="E212" s="21"/>
      <c r="F212" s="21"/>
    </row>
    <row r="213" spans="5:6" x14ac:dyDescent="0.35">
      <c r="E213" s="21"/>
      <c r="F213" s="21"/>
    </row>
    <row r="214" spans="5:6" x14ac:dyDescent="0.35">
      <c r="E214" s="21"/>
      <c r="F214" s="21"/>
    </row>
    <row r="215" spans="5:6" x14ac:dyDescent="0.35">
      <c r="E215" s="21"/>
      <c r="F215" s="21"/>
    </row>
    <row r="216" spans="5:6" x14ac:dyDescent="0.35">
      <c r="E216" s="21"/>
      <c r="F216" s="21"/>
    </row>
    <row r="217" spans="5:6" x14ac:dyDescent="0.35">
      <c r="E217" s="21"/>
      <c r="F217" s="21"/>
    </row>
    <row r="218" spans="5:6" x14ac:dyDescent="0.35">
      <c r="E218" s="21"/>
      <c r="F218" s="21"/>
    </row>
    <row r="219" spans="5:6" x14ac:dyDescent="0.35">
      <c r="E219" s="21"/>
      <c r="F219" s="21"/>
    </row>
    <row r="220" spans="5:6" x14ac:dyDescent="0.35">
      <c r="E220" s="21"/>
      <c r="F220" s="21"/>
    </row>
    <row r="221" spans="5:6" x14ac:dyDescent="0.35">
      <c r="E221" s="21"/>
      <c r="F221" s="21"/>
    </row>
    <row r="222" spans="5:6" x14ac:dyDescent="0.35">
      <c r="E222" s="21"/>
      <c r="F222" s="21"/>
    </row>
    <row r="223" spans="5:6" x14ac:dyDescent="0.35">
      <c r="E223" s="21"/>
      <c r="F223" s="21"/>
    </row>
    <row r="224" spans="5:6" x14ac:dyDescent="0.35">
      <c r="E224" s="21"/>
      <c r="F224" s="21"/>
    </row>
    <row r="225" spans="5:6" x14ac:dyDescent="0.35">
      <c r="E225" s="21"/>
      <c r="F225" s="21"/>
    </row>
    <row r="226" spans="5:6" x14ac:dyDescent="0.35">
      <c r="E226" s="21"/>
      <c r="F226" s="21"/>
    </row>
    <row r="227" spans="5:6" x14ac:dyDescent="0.35">
      <c r="E227" s="21"/>
      <c r="F227" s="21"/>
    </row>
    <row r="228" spans="5:6" x14ac:dyDescent="0.35">
      <c r="E228" s="21"/>
      <c r="F228" s="21"/>
    </row>
    <row r="229" spans="5:6" x14ac:dyDescent="0.35">
      <c r="E229" s="21"/>
      <c r="F229" s="21"/>
    </row>
    <row r="230" spans="5:6" x14ac:dyDescent="0.35">
      <c r="E230" s="21"/>
      <c r="F230" s="21"/>
    </row>
    <row r="231" spans="5:6" x14ac:dyDescent="0.35">
      <c r="E231" s="21"/>
      <c r="F231" s="21"/>
    </row>
    <row r="232" spans="5:6" x14ac:dyDescent="0.35">
      <c r="E232" s="21"/>
      <c r="F232" s="21"/>
    </row>
    <row r="233" spans="5:6" x14ac:dyDescent="0.35">
      <c r="E233" s="21"/>
      <c r="F233" s="21"/>
    </row>
    <row r="234" spans="5:6" x14ac:dyDescent="0.35">
      <c r="E234" s="21"/>
      <c r="F234" s="21"/>
    </row>
    <row r="235" spans="5:6" x14ac:dyDescent="0.35">
      <c r="E235" s="21"/>
      <c r="F235" s="21"/>
    </row>
    <row r="236" spans="5:6" x14ac:dyDescent="0.35">
      <c r="E236" s="21"/>
      <c r="F236" s="21"/>
    </row>
    <row r="237" spans="5:6" x14ac:dyDescent="0.35">
      <c r="E237" s="21"/>
      <c r="F237" s="21"/>
    </row>
    <row r="238" spans="5:6" x14ac:dyDescent="0.35">
      <c r="E238" s="21"/>
      <c r="F238" s="21"/>
    </row>
    <row r="239" spans="5:6" x14ac:dyDescent="0.35">
      <c r="E239" s="21"/>
      <c r="F239" s="21"/>
    </row>
    <row r="240" spans="5:6" x14ac:dyDescent="0.35">
      <c r="E240" s="21"/>
      <c r="F240" s="21"/>
    </row>
    <row r="241" spans="5:6" x14ac:dyDescent="0.35">
      <c r="E241" s="21"/>
      <c r="F241" s="21"/>
    </row>
    <row r="242" spans="5:6" x14ac:dyDescent="0.35">
      <c r="E242" s="21"/>
      <c r="F242" s="21"/>
    </row>
    <row r="243" spans="5:6" x14ac:dyDescent="0.35">
      <c r="E243" s="21"/>
      <c r="F243" s="21"/>
    </row>
    <row r="244" spans="5:6" x14ac:dyDescent="0.35">
      <c r="E244" s="21"/>
      <c r="F244" s="21"/>
    </row>
    <row r="245" spans="5:6" x14ac:dyDescent="0.35">
      <c r="E245" s="21"/>
      <c r="F245" s="21"/>
    </row>
    <row r="246" spans="5:6" x14ac:dyDescent="0.35">
      <c r="E246" s="21"/>
      <c r="F246" s="21"/>
    </row>
    <row r="247" spans="5:6" x14ac:dyDescent="0.35">
      <c r="E247" s="21"/>
      <c r="F247" s="21"/>
    </row>
    <row r="248" spans="5:6" x14ac:dyDescent="0.35">
      <c r="E248" s="21"/>
      <c r="F248" s="21"/>
    </row>
    <row r="249" spans="5:6" x14ac:dyDescent="0.35">
      <c r="E249" s="21"/>
      <c r="F249" s="21"/>
    </row>
    <row r="250" spans="5:6" x14ac:dyDescent="0.35">
      <c r="E250" s="21"/>
      <c r="F250" s="21"/>
    </row>
    <row r="251" spans="5:6" x14ac:dyDescent="0.35">
      <c r="E251" s="21"/>
      <c r="F251" s="21"/>
    </row>
    <row r="252" spans="5:6" x14ac:dyDescent="0.35">
      <c r="E252" s="21"/>
      <c r="F252" s="21"/>
    </row>
    <row r="253" spans="5:6" x14ac:dyDescent="0.35">
      <c r="E253" s="21"/>
      <c r="F253" s="21"/>
    </row>
    <row r="254" spans="5:6" x14ac:dyDescent="0.35">
      <c r="E254" s="21"/>
      <c r="F254" s="21"/>
    </row>
    <row r="255" spans="5:6" x14ac:dyDescent="0.35">
      <c r="E255" s="21"/>
      <c r="F255" s="21"/>
    </row>
    <row r="256" spans="5:6" x14ac:dyDescent="0.35">
      <c r="E256" s="21"/>
      <c r="F256" s="21"/>
    </row>
    <row r="257" spans="5:6" x14ac:dyDescent="0.35">
      <c r="E257" s="21"/>
      <c r="F257" s="21"/>
    </row>
    <row r="258" spans="5:6" x14ac:dyDescent="0.35">
      <c r="E258" s="21"/>
      <c r="F258" s="21"/>
    </row>
    <row r="259" spans="5:6" x14ac:dyDescent="0.35">
      <c r="E259" s="21"/>
      <c r="F259" s="21"/>
    </row>
    <row r="260" spans="5:6" x14ac:dyDescent="0.35">
      <c r="E260" s="21"/>
      <c r="F260" s="21"/>
    </row>
    <row r="261" spans="5:6" x14ac:dyDescent="0.35">
      <c r="E261" s="21"/>
      <c r="F261" s="21"/>
    </row>
    <row r="262" spans="5:6" x14ac:dyDescent="0.35">
      <c r="E262" s="21"/>
      <c r="F262" s="21"/>
    </row>
    <row r="263" spans="5:6" x14ac:dyDescent="0.35">
      <c r="E263" s="21"/>
      <c r="F263" s="21"/>
    </row>
    <row r="264" spans="5:6" x14ac:dyDescent="0.35">
      <c r="E264" s="21"/>
      <c r="F264" s="21"/>
    </row>
    <row r="265" spans="5:6" x14ac:dyDescent="0.35">
      <c r="E265" s="21"/>
      <c r="F265" s="21"/>
    </row>
    <row r="266" spans="5:6" x14ac:dyDescent="0.35">
      <c r="E266" s="21"/>
      <c r="F266" s="21"/>
    </row>
    <row r="267" spans="5:6" x14ac:dyDescent="0.35">
      <c r="E267" s="21"/>
      <c r="F267" s="21"/>
    </row>
    <row r="268" spans="5:6" x14ac:dyDescent="0.35">
      <c r="E268" s="21"/>
      <c r="F268" s="21"/>
    </row>
    <row r="269" spans="5:6" x14ac:dyDescent="0.35">
      <c r="E269" s="21"/>
      <c r="F269" s="21"/>
    </row>
    <row r="270" spans="5:6" x14ac:dyDescent="0.35">
      <c r="E270" s="21"/>
      <c r="F270" s="21"/>
    </row>
    <row r="271" spans="5:6" x14ac:dyDescent="0.35">
      <c r="E271" s="21"/>
      <c r="F271" s="21"/>
    </row>
    <row r="272" spans="5:6" x14ac:dyDescent="0.35">
      <c r="E272" s="21"/>
      <c r="F272" s="21"/>
    </row>
    <row r="273" spans="5:6" x14ac:dyDescent="0.35">
      <c r="E273" s="21"/>
      <c r="F273" s="21"/>
    </row>
    <row r="274" spans="5:6" x14ac:dyDescent="0.35">
      <c r="E274" s="21"/>
      <c r="F274" s="21"/>
    </row>
    <row r="275" spans="5:6" x14ac:dyDescent="0.35">
      <c r="E275" s="21"/>
      <c r="F275" s="21"/>
    </row>
    <row r="276" spans="5:6" x14ac:dyDescent="0.35">
      <c r="E276" s="21"/>
      <c r="F276" s="21"/>
    </row>
    <row r="277" spans="5:6" x14ac:dyDescent="0.35">
      <c r="E277" s="21"/>
      <c r="F277" s="21"/>
    </row>
    <row r="278" spans="5:6" x14ac:dyDescent="0.35">
      <c r="E278" s="21"/>
      <c r="F278" s="21"/>
    </row>
    <row r="279" spans="5:6" x14ac:dyDescent="0.35">
      <c r="E279" s="21"/>
      <c r="F279" s="21"/>
    </row>
    <row r="280" spans="5:6" x14ac:dyDescent="0.35">
      <c r="E280" s="21"/>
      <c r="F280" s="21"/>
    </row>
    <row r="281" spans="5:6" x14ac:dyDescent="0.35">
      <c r="E281" s="21"/>
      <c r="F281" s="21"/>
    </row>
    <row r="282" spans="5:6" x14ac:dyDescent="0.35">
      <c r="E282" s="21"/>
      <c r="F282" s="21"/>
    </row>
    <row r="283" spans="5:6" x14ac:dyDescent="0.35">
      <c r="E283" s="21"/>
      <c r="F283" s="21"/>
    </row>
    <row r="284" spans="5:6" x14ac:dyDescent="0.35">
      <c r="E284" s="21"/>
      <c r="F284" s="21"/>
    </row>
    <row r="285" spans="5:6" x14ac:dyDescent="0.35">
      <c r="E285" s="21"/>
      <c r="F285" s="21"/>
    </row>
    <row r="286" spans="5:6" x14ac:dyDescent="0.35">
      <c r="E286" s="21"/>
      <c r="F286" s="21"/>
    </row>
    <row r="287" spans="5:6" x14ac:dyDescent="0.35">
      <c r="E287" s="21"/>
      <c r="F287" s="21"/>
    </row>
    <row r="288" spans="5:6" x14ac:dyDescent="0.35">
      <c r="E288" s="21"/>
      <c r="F288" s="21"/>
    </row>
    <row r="289" spans="5:6" x14ac:dyDescent="0.35">
      <c r="E289" s="21"/>
      <c r="F289" s="21"/>
    </row>
    <row r="290" spans="5:6" x14ac:dyDescent="0.35">
      <c r="E290" s="21"/>
      <c r="F290" s="21"/>
    </row>
    <row r="291" spans="5:6" x14ac:dyDescent="0.35">
      <c r="E291" s="21"/>
      <c r="F291" s="21"/>
    </row>
    <row r="292" spans="5:6" x14ac:dyDescent="0.35">
      <c r="E292" s="21"/>
      <c r="F292" s="21"/>
    </row>
    <row r="293" spans="5:6" x14ac:dyDescent="0.35">
      <c r="E293" s="21"/>
      <c r="F293" s="21"/>
    </row>
    <row r="294" spans="5:6" x14ac:dyDescent="0.35">
      <c r="E294" s="21"/>
      <c r="F294" s="21"/>
    </row>
    <row r="295" spans="5:6" x14ac:dyDescent="0.35">
      <c r="E295" s="21"/>
      <c r="F295" s="21"/>
    </row>
    <row r="296" spans="5:6" x14ac:dyDescent="0.35">
      <c r="E296" s="21"/>
      <c r="F296" s="21"/>
    </row>
    <row r="297" spans="5:6" x14ac:dyDescent="0.35">
      <c r="E297" s="21"/>
      <c r="F297" s="21"/>
    </row>
    <row r="298" spans="5:6" x14ac:dyDescent="0.35">
      <c r="E298" s="21"/>
      <c r="F298" s="21"/>
    </row>
    <row r="299" spans="5:6" x14ac:dyDescent="0.35">
      <c r="E299" s="21"/>
      <c r="F299" s="21"/>
    </row>
    <row r="300" spans="5:6" x14ac:dyDescent="0.35">
      <c r="E300" s="21"/>
      <c r="F300" s="21"/>
    </row>
    <row r="301" spans="5:6" x14ac:dyDescent="0.35">
      <c r="E301" s="21"/>
      <c r="F301" s="21"/>
    </row>
    <row r="302" spans="5:6" x14ac:dyDescent="0.35">
      <c r="E302" s="21"/>
      <c r="F302" s="21"/>
    </row>
    <row r="303" spans="5:6" x14ac:dyDescent="0.35">
      <c r="E303" s="21"/>
      <c r="F303" s="21"/>
    </row>
    <row r="304" spans="5:6" x14ac:dyDescent="0.35">
      <c r="E304" s="21"/>
      <c r="F304" s="21"/>
    </row>
    <row r="305" spans="5:6" x14ac:dyDescent="0.35">
      <c r="E305" s="21"/>
      <c r="F305" s="21"/>
    </row>
    <row r="306" spans="5:6" x14ac:dyDescent="0.35">
      <c r="E306" s="21"/>
      <c r="F306" s="21"/>
    </row>
    <row r="307" spans="5:6" x14ac:dyDescent="0.35">
      <c r="E307" s="21"/>
      <c r="F307" s="21"/>
    </row>
    <row r="308" spans="5:6" x14ac:dyDescent="0.35">
      <c r="E308" s="21"/>
      <c r="F308" s="21"/>
    </row>
    <row r="309" spans="5:6" x14ac:dyDescent="0.35">
      <c r="E309" s="21"/>
      <c r="F309" s="21"/>
    </row>
    <row r="310" spans="5:6" x14ac:dyDescent="0.35">
      <c r="E310" s="21"/>
      <c r="F310" s="21"/>
    </row>
    <row r="311" spans="5:6" x14ac:dyDescent="0.35">
      <c r="E311" s="21"/>
      <c r="F311" s="21"/>
    </row>
    <row r="312" spans="5:6" x14ac:dyDescent="0.35">
      <c r="E312" s="21"/>
      <c r="F312" s="21"/>
    </row>
    <row r="313" spans="5:6" x14ac:dyDescent="0.35">
      <c r="E313" s="21"/>
      <c r="F313" s="21"/>
    </row>
    <row r="314" spans="5:6" x14ac:dyDescent="0.35">
      <c r="E314" s="21"/>
      <c r="F314" s="21"/>
    </row>
    <row r="315" spans="5:6" x14ac:dyDescent="0.35">
      <c r="E315" s="21"/>
      <c r="F315" s="21"/>
    </row>
    <row r="316" spans="5:6" x14ac:dyDescent="0.35">
      <c r="E316" s="21"/>
      <c r="F316" s="21"/>
    </row>
    <row r="317" spans="5:6" x14ac:dyDescent="0.35">
      <c r="E317" s="21"/>
      <c r="F317" s="21"/>
    </row>
    <row r="318" spans="5:6" x14ac:dyDescent="0.35">
      <c r="E318" s="21"/>
      <c r="F318" s="21"/>
    </row>
    <row r="319" spans="5:6" x14ac:dyDescent="0.35">
      <c r="E319" s="21"/>
      <c r="F319" s="21"/>
    </row>
    <row r="320" spans="5:6" x14ac:dyDescent="0.35">
      <c r="E320" s="21"/>
      <c r="F320" s="21"/>
    </row>
    <row r="321" spans="5:6" x14ac:dyDescent="0.35">
      <c r="E321" s="21"/>
      <c r="F321" s="21"/>
    </row>
    <row r="322" spans="5:6" x14ac:dyDescent="0.35">
      <c r="E322" s="21"/>
      <c r="F322" s="21"/>
    </row>
    <row r="323" spans="5:6" x14ac:dyDescent="0.35">
      <c r="E323" s="21"/>
      <c r="F323" s="21"/>
    </row>
    <row r="324" spans="5:6" x14ac:dyDescent="0.35">
      <c r="E324" s="21"/>
      <c r="F324" s="21"/>
    </row>
    <row r="325" spans="5:6" x14ac:dyDescent="0.35">
      <c r="E325" s="21"/>
      <c r="F325" s="21"/>
    </row>
    <row r="326" spans="5:6" x14ac:dyDescent="0.35">
      <c r="E326" s="21"/>
      <c r="F326" s="21"/>
    </row>
    <row r="327" spans="5:6" x14ac:dyDescent="0.35">
      <c r="E327" s="21"/>
      <c r="F327" s="21"/>
    </row>
    <row r="328" spans="5:6" x14ac:dyDescent="0.35">
      <c r="E328" s="21"/>
      <c r="F328" s="21"/>
    </row>
    <row r="329" spans="5:6" x14ac:dyDescent="0.35">
      <c r="E329" s="21"/>
      <c r="F329" s="21"/>
    </row>
    <row r="330" spans="5:6" x14ac:dyDescent="0.35">
      <c r="E330" s="21"/>
      <c r="F330" s="21"/>
    </row>
    <row r="331" spans="5:6" x14ac:dyDescent="0.35">
      <c r="E331" s="21"/>
      <c r="F331" s="21"/>
    </row>
    <row r="332" spans="5:6" x14ac:dyDescent="0.35">
      <c r="E332" s="21"/>
      <c r="F332" s="21"/>
    </row>
    <row r="333" spans="5:6" x14ac:dyDescent="0.35">
      <c r="E333" s="21"/>
      <c r="F333" s="21"/>
    </row>
    <row r="334" spans="5:6" x14ac:dyDescent="0.35">
      <c r="E334" s="21"/>
      <c r="F334" s="21"/>
    </row>
    <row r="335" spans="5:6" x14ac:dyDescent="0.35">
      <c r="E335" s="21"/>
      <c r="F335" s="21"/>
    </row>
    <row r="336" spans="5:6" x14ac:dyDescent="0.35">
      <c r="E336" s="21"/>
      <c r="F336" s="21"/>
    </row>
    <row r="337" spans="5:6" x14ac:dyDescent="0.35">
      <c r="E337" s="21"/>
      <c r="F337" s="21"/>
    </row>
    <row r="338" spans="5:6" x14ac:dyDescent="0.35">
      <c r="E338" s="21"/>
      <c r="F338" s="21"/>
    </row>
    <row r="339" spans="5:6" x14ac:dyDescent="0.35">
      <c r="E339" s="21"/>
      <c r="F339" s="21"/>
    </row>
    <row r="340" spans="5:6" x14ac:dyDescent="0.35">
      <c r="E340" s="21"/>
      <c r="F340" s="21"/>
    </row>
    <row r="341" spans="5:6" x14ac:dyDescent="0.35">
      <c r="E341" s="21"/>
      <c r="F341" s="21"/>
    </row>
    <row r="342" spans="5:6" x14ac:dyDescent="0.35">
      <c r="E342" s="21"/>
      <c r="F342" s="21"/>
    </row>
    <row r="343" spans="5:6" x14ac:dyDescent="0.35">
      <c r="E343" s="21"/>
      <c r="F343" s="21"/>
    </row>
    <row r="344" spans="5:6" x14ac:dyDescent="0.35">
      <c r="E344" s="21"/>
      <c r="F344" s="21"/>
    </row>
    <row r="345" spans="5:6" x14ac:dyDescent="0.35">
      <c r="E345" s="21"/>
      <c r="F345" s="21"/>
    </row>
    <row r="346" spans="5:6" x14ac:dyDescent="0.35">
      <c r="E346" s="21"/>
      <c r="F346" s="21"/>
    </row>
    <row r="347" spans="5:6" x14ac:dyDescent="0.35">
      <c r="E347" s="21"/>
      <c r="F347" s="21"/>
    </row>
    <row r="348" spans="5:6" x14ac:dyDescent="0.35">
      <c r="E348" s="21"/>
      <c r="F348" s="21"/>
    </row>
    <row r="349" spans="5:6" x14ac:dyDescent="0.35">
      <c r="E349" s="21"/>
      <c r="F349" s="21"/>
    </row>
    <row r="350" spans="5:6" x14ac:dyDescent="0.35">
      <c r="E350" s="21"/>
      <c r="F350" s="21"/>
    </row>
    <row r="351" spans="5:6" x14ac:dyDescent="0.35">
      <c r="E351" s="21"/>
      <c r="F351" s="21"/>
    </row>
    <row r="352" spans="5:6"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A200" s="21"/>
      <c r="B200" s="21"/>
      <c r="C200" s="21"/>
      <c r="D200" s="21"/>
      <c r="E200" s="21"/>
      <c r="F200" s="21"/>
      <c r="G200" s="21"/>
      <c r="H200" s="21"/>
      <c r="I200" s="21"/>
      <c r="J200" s="21"/>
      <c r="K200" s="21"/>
    </row>
    <row r="201" spans="1:11" x14ac:dyDescent="0.35">
      <c r="A201" s="21"/>
      <c r="B201" s="21"/>
      <c r="C201" s="21"/>
      <c r="D201" s="21"/>
      <c r="E201" s="21"/>
      <c r="F201" s="21"/>
      <c r="G201" s="21"/>
      <c r="H201" s="21"/>
      <c r="I201" s="21"/>
      <c r="J201" s="21"/>
      <c r="K201" s="21"/>
    </row>
    <row r="202" spans="1:11" x14ac:dyDescent="0.35">
      <c r="A202" s="21"/>
      <c r="B202" s="21"/>
      <c r="C202" s="21"/>
      <c r="D202" s="21"/>
      <c r="E202" s="21"/>
      <c r="F202" s="21"/>
      <c r="G202" s="21"/>
      <c r="H202" s="21"/>
      <c r="I202" s="21"/>
      <c r="J202" s="21"/>
      <c r="K202" s="21"/>
    </row>
    <row r="203" spans="1:11" x14ac:dyDescent="0.35">
      <c r="A203" s="21"/>
      <c r="B203" s="21"/>
      <c r="C203" s="21"/>
      <c r="D203" s="21"/>
      <c r="E203" s="21"/>
      <c r="F203" s="21"/>
      <c r="G203" s="21"/>
      <c r="H203" s="21"/>
      <c r="I203" s="21"/>
      <c r="J203" s="21"/>
      <c r="K203" s="21"/>
    </row>
    <row r="204" spans="1:11" x14ac:dyDescent="0.35">
      <c r="A204" s="21"/>
      <c r="B204" s="21"/>
      <c r="C204" s="21"/>
      <c r="D204" s="21"/>
      <c r="E204" s="21"/>
      <c r="F204" s="21"/>
      <c r="G204" s="21"/>
      <c r="H204" s="21"/>
      <c r="I204" s="21"/>
      <c r="J204" s="21"/>
      <c r="K204" s="21"/>
    </row>
    <row r="205" spans="1:11" x14ac:dyDescent="0.35">
      <c r="A205" s="21"/>
      <c r="B205" s="21"/>
      <c r="C205" s="21"/>
      <c r="D205" s="21"/>
      <c r="E205" s="21"/>
      <c r="F205" s="21"/>
      <c r="G205" s="21"/>
      <c r="H205" s="21"/>
      <c r="I205" s="21"/>
      <c r="J205" s="21"/>
      <c r="K205" s="21"/>
    </row>
    <row r="206" spans="1:11" x14ac:dyDescent="0.35">
      <c r="A206" s="21"/>
      <c r="B206" s="21"/>
      <c r="C206" s="21"/>
      <c r="D206" s="21"/>
      <c r="E206" s="21"/>
      <c r="F206" s="21"/>
      <c r="G206" s="21"/>
      <c r="H206" s="21"/>
      <c r="I206" s="21"/>
      <c r="J206" s="21"/>
      <c r="K206" s="21"/>
    </row>
    <row r="207" spans="1:11" x14ac:dyDescent="0.35">
      <c r="A207" s="21"/>
      <c r="B207" s="21"/>
      <c r="C207" s="21"/>
      <c r="D207" s="21"/>
      <c r="E207" s="21"/>
      <c r="F207" s="21"/>
      <c r="G207" s="21"/>
      <c r="H207" s="21"/>
      <c r="I207" s="21"/>
      <c r="J207" s="21"/>
      <c r="K207" s="21"/>
    </row>
    <row r="208" spans="1:11" x14ac:dyDescent="0.35">
      <c r="A208" s="21"/>
      <c r="B208" s="21"/>
      <c r="C208" s="21"/>
      <c r="D208" s="21"/>
      <c r="E208" s="21"/>
      <c r="F208" s="21"/>
      <c r="G208" s="21"/>
      <c r="H208" s="21"/>
      <c r="I208" s="21"/>
      <c r="J208" s="21"/>
      <c r="K208" s="21"/>
    </row>
    <row r="209" spans="1:11" x14ac:dyDescent="0.35">
      <c r="A209" s="21"/>
      <c r="B209" s="21"/>
      <c r="C209" s="21"/>
      <c r="D209" s="21"/>
      <c r="E209" s="21"/>
      <c r="F209" s="21"/>
      <c r="G209" s="21"/>
      <c r="H209" s="21"/>
      <c r="I209" s="21"/>
      <c r="J209" s="21"/>
      <c r="K209" s="21"/>
    </row>
    <row r="210" spans="1:11" x14ac:dyDescent="0.35">
      <c r="A210" s="21"/>
      <c r="B210" s="21"/>
      <c r="C210" s="21"/>
      <c r="D210" s="21"/>
      <c r="E210" s="21"/>
      <c r="F210" s="21"/>
      <c r="G210" s="21"/>
      <c r="H210" s="21"/>
      <c r="I210" s="21"/>
      <c r="J210" s="21"/>
      <c r="K210" s="21"/>
    </row>
    <row r="211" spans="1:11" x14ac:dyDescent="0.35">
      <c r="A211" s="21"/>
      <c r="B211" s="21"/>
      <c r="C211" s="21"/>
      <c r="D211" s="21"/>
      <c r="E211" s="21"/>
      <c r="F211" s="21"/>
      <c r="G211" s="21"/>
      <c r="H211" s="21"/>
      <c r="I211" s="21"/>
      <c r="J211" s="21"/>
      <c r="K211" s="21"/>
    </row>
    <row r="212" spans="1:11" x14ac:dyDescent="0.35">
      <c r="A212" s="21"/>
      <c r="B212" s="21"/>
      <c r="C212" s="21"/>
      <c r="D212" s="21"/>
      <c r="E212" s="21"/>
      <c r="F212" s="21"/>
      <c r="G212" s="21"/>
      <c r="H212" s="21"/>
      <c r="I212" s="21"/>
      <c r="J212" s="21"/>
      <c r="K212" s="21"/>
    </row>
    <row r="213" spans="1:11" x14ac:dyDescent="0.35">
      <c r="A213" s="21"/>
      <c r="B213" s="21"/>
      <c r="C213" s="21"/>
      <c r="D213" s="21"/>
      <c r="E213" s="21"/>
      <c r="F213" s="21"/>
      <c r="G213" s="21"/>
      <c r="H213" s="21"/>
      <c r="I213" s="21"/>
      <c r="J213" s="21"/>
      <c r="K213" s="21"/>
    </row>
    <row r="214" spans="1:11" x14ac:dyDescent="0.35">
      <c r="A214" s="21"/>
      <c r="B214" s="21"/>
      <c r="C214" s="21"/>
      <c r="D214" s="21"/>
      <c r="E214" s="21"/>
      <c r="F214" s="21"/>
      <c r="G214" s="21"/>
      <c r="H214" s="21"/>
      <c r="I214" s="21"/>
      <c r="J214" s="21"/>
      <c r="K214" s="21"/>
    </row>
    <row r="215" spans="1:11" x14ac:dyDescent="0.35">
      <c r="A215" s="21"/>
      <c r="B215" s="21"/>
      <c r="C215" s="21"/>
      <c r="D215" s="21"/>
      <c r="E215" s="21"/>
      <c r="F215" s="21"/>
      <c r="G215" s="21"/>
      <c r="H215" s="21"/>
      <c r="I215" s="21"/>
      <c r="J215" s="21"/>
      <c r="K215" s="21"/>
    </row>
    <row r="216" spans="1:11" x14ac:dyDescent="0.35">
      <c r="A216" s="21"/>
      <c r="B216" s="21"/>
      <c r="C216" s="21"/>
      <c r="D216" s="21"/>
      <c r="E216" s="21"/>
      <c r="F216" s="21"/>
      <c r="G216" s="21"/>
      <c r="H216" s="21"/>
      <c r="I216" s="21"/>
      <c r="J216" s="21"/>
      <c r="K216" s="21"/>
    </row>
    <row r="217" spans="1:11" x14ac:dyDescent="0.35">
      <c r="A217" s="21"/>
      <c r="B217" s="21"/>
      <c r="C217" s="21"/>
      <c r="D217" s="21"/>
      <c r="E217" s="21"/>
      <c r="F217" s="21"/>
      <c r="G217" s="21"/>
      <c r="H217" s="21"/>
      <c r="I217" s="21"/>
      <c r="J217" s="21"/>
      <c r="K217" s="21"/>
    </row>
    <row r="218" spans="1:11" x14ac:dyDescent="0.35">
      <c r="A218" s="21"/>
      <c r="B218" s="21"/>
      <c r="C218" s="21"/>
      <c r="D218" s="21"/>
      <c r="E218" s="21"/>
      <c r="F218" s="21"/>
      <c r="G218" s="21"/>
      <c r="H218" s="21"/>
      <c r="I218" s="21"/>
      <c r="J218" s="21"/>
      <c r="K218" s="21"/>
    </row>
    <row r="219" spans="1:11" x14ac:dyDescent="0.35">
      <c r="A219" s="21"/>
      <c r="B219" s="21"/>
      <c r="C219" s="21"/>
      <c r="D219" s="21"/>
      <c r="E219" s="21"/>
      <c r="F219" s="21"/>
      <c r="G219" s="21"/>
      <c r="H219" s="21"/>
      <c r="I219" s="21"/>
      <c r="J219" s="21"/>
      <c r="K219" s="21"/>
    </row>
    <row r="220" spans="1:11" x14ac:dyDescent="0.35">
      <c r="A220" s="21"/>
      <c r="B220" s="21"/>
      <c r="C220" s="21"/>
      <c r="D220" s="21"/>
      <c r="E220" s="21"/>
      <c r="F220" s="21"/>
      <c r="G220" s="21"/>
      <c r="H220" s="21"/>
      <c r="I220" s="21"/>
      <c r="J220" s="21"/>
      <c r="K220" s="21"/>
    </row>
    <row r="221" spans="1:11" x14ac:dyDescent="0.35">
      <c r="A221" s="21"/>
      <c r="B221" s="21"/>
      <c r="C221" s="21"/>
      <c r="D221" s="21"/>
      <c r="E221" s="21"/>
      <c r="F221" s="21"/>
      <c r="G221" s="21"/>
      <c r="H221" s="21"/>
      <c r="I221" s="21"/>
      <c r="J221" s="21"/>
      <c r="K221" s="21"/>
    </row>
    <row r="222" spans="1:11" x14ac:dyDescent="0.35">
      <c r="A222" s="21"/>
      <c r="B222" s="21"/>
      <c r="C222" s="21"/>
      <c r="D222" s="21"/>
      <c r="E222" s="21"/>
      <c r="F222" s="21"/>
      <c r="G222" s="21"/>
      <c r="H222" s="21"/>
      <c r="I222" s="21"/>
      <c r="J222" s="21"/>
      <c r="K222" s="21"/>
    </row>
    <row r="223" spans="1:11" x14ac:dyDescent="0.35">
      <c r="A223" s="21"/>
      <c r="B223" s="21"/>
      <c r="C223" s="21"/>
      <c r="D223" s="21"/>
      <c r="E223" s="21"/>
      <c r="F223" s="21"/>
      <c r="G223" s="21"/>
      <c r="H223" s="21"/>
      <c r="I223" s="21"/>
      <c r="J223" s="21"/>
      <c r="K223" s="21"/>
    </row>
    <row r="224" spans="1:11" x14ac:dyDescent="0.35">
      <c r="A224" s="21"/>
      <c r="B224" s="21"/>
      <c r="C224" s="21"/>
      <c r="D224" s="21"/>
      <c r="E224" s="21"/>
      <c r="F224" s="21"/>
      <c r="G224" s="21"/>
      <c r="H224" s="21"/>
      <c r="I224" s="21"/>
      <c r="J224" s="21"/>
      <c r="K224" s="21"/>
    </row>
    <row r="225" spans="1:11" x14ac:dyDescent="0.35">
      <c r="A225" s="21"/>
      <c r="B225" s="21"/>
      <c r="C225" s="21"/>
      <c r="D225" s="21"/>
      <c r="E225" s="21"/>
      <c r="F225" s="21"/>
      <c r="G225" s="21"/>
      <c r="H225" s="21"/>
      <c r="I225" s="21"/>
      <c r="J225" s="21"/>
      <c r="K225" s="21"/>
    </row>
    <row r="226" spans="1:11" x14ac:dyDescent="0.35">
      <c r="A226" s="21"/>
      <c r="B226" s="21"/>
      <c r="C226" s="21"/>
      <c r="D226" s="21"/>
      <c r="E226" s="21"/>
      <c r="F226" s="21"/>
      <c r="G226" s="21"/>
      <c r="H226" s="21"/>
      <c r="I226" s="21"/>
      <c r="J226" s="21"/>
      <c r="K226" s="21"/>
    </row>
    <row r="227" spans="1:11" x14ac:dyDescent="0.35">
      <c r="A227" s="21"/>
      <c r="B227" s="21"/>
      <c r="C227" s="21"/>
      <c r="D227" s="21"/>
      <c r="E227" s="21"/>
      <c r="F227" s="21"/>
      <c r="G227" s="21"/>
      <c r="H227" s="21"/>
      <c r="I227" s="21"/>
      <c r="J227" s="21"/>
      <c r="K227" s="21"/>
    </row>
    <row r="228" spans="1:11" x14ac:dyDescent="0.35">
      <c r="A228" s="21"/>
      <c r="B228" s="21"/>
      <c r="C228" s="21"/>
      <c r="D228" s="21"/>
      <c r="E228" s="21"/>
      <c r="F228" s="21"/>
      <c r="G228" s="21"/>
      <c r="H228" s="21"/>
      <c r="I228" s="21"/>
      <c r="J228" s="21"/>
      <c r="K228" s="21"/>
    </row>
    <row r="229" spans="1:11" x14ac:dyDescent="0.35">
      <c r="A229" s="21"/>
      <c r="B229" s="21"/>
      <c r="C229" s="21"/>
      <c r="D229" s="21"/>
      <c r="E229" s="21"/>
      <c r="F229" s="21"/>
      <c r="G229" s="21"/>
      <c r="H229" s="21"/>
      <c r="I229" s="21"/>
      <c r="J229" s="21"/>
      <c r="K229" s="21"/>
    </row>
    <row r="230" spans="1:11" x14ac:dyDescent="0.35">
      <c r="A230" s="21"/>
      <c r="B230" s="21"/>
      <c r="C230" s="21"/>
      <c r="D230" s="21"/>
      <c r="E230" s="21"/>
      <c r="F230" s="21"/>
      <c r="G230" s="21"/>
      <c r="H230" s="21"/>
      <c r="I230" s="21"/>
      <c r="J230" s="21"/>
      <c r="K230" s="21"/>
    </row>
    <row r="231" spans="1:11" x14ac:dyDescent="0.35">
      <c r="A231" s="21"/>
      <c r="B231" s="21"/>
      <c r="C231" s="21"/>
      <c r="D231" s="21"/>
      <c r="E231" s="21"/>
      <c r="F231" s="21"/>
      <c r="G231" s="21"/>
      <c r="H231" s="21"/>
      <c r="I231" s="21"/>
      <c r="J231" s="21"/>
      <c r="K231" s="21"/>
    </row>
    <row r="232" spans="1:11" x14ac:dyDescent="0.35">
      <c r="A232" s="21"/>
      <c r="B232" s="21"/>
      <c r="C232" s="21"/>
      <c r="D232" s="21"/>
      <c r="E232" s="21"/>
      <c r="F232" s="21"/>
      <c r="G232" s="21"/>
      <c r="H232" s="21"/>
      <c r="I232" s="21"/>
      <c r="J232" s="21"/>
      <c r="K232" s="21"/>
    </row>
    <row r="233" spans="1:11" x14ac:dyDescent="0.35">
      <c r="A233" s="21"/>
      <c r="B233" s="21"/>
      <c r="C233" s="21"/>
      <c r="D233" s="21"/>
      <c r="E233" s="21"/>
      <c r="F233" s="21"/>
      <c r="G233" s="21"/>
      <c r="H233" s="21"/>
      <c r="I233" s="21"/>
      <c r="J233" s="21"/>
      <c r="K233" s="21"/>
    </row>
    <row r="234" spans="1:11" x14ac:dyDescent="0.35">
      <c r="A234" s="21"/>
      <c r="B234" s="21"/>
      <c r="C234" s="21"/>
      <c r="D234" s="21"/>
      <c r="E234" s="21"/>
      <c r="F234" s="21"/>
      <c r="G234" s="21"/>
      <c r="H234" s="21"/>
      <c r="I234" s="21"/>
      <c r="J234" s="21"/>
      <c r="K234" s="21"/>
    </row>
    <row r="235" spans="1:11" x14ac:dyDescent="0.35">
      <c r="A235" s="21"/>
      <c r="B235" s="21"/>
      <c r="C235" s="21"/>
      <c r="D235" s="21"/>
      <c r="E235" s="21"/>
      <c r="F235" s="21"/>
      <c r="G235" s="21"/>
      <c r="H235" s="21"/>
      <c r="I235" s="21"/>
      <c r="J235" s="21"/>
      <c r="K235" s="21"/>
    </row>
    <row r="236" spans="1:11" x14ac:dyDescent="0.35">
      <c r="A236" s="21"/>
      <c r="B236" s="21"/>
      <c r="C236" s="21"/>
      <c r="D236" s="21"/>
      <c r="E236" s="21"/>
      <c r="F236" s="21"/>
      <c r="G236" s="21"/>
      <c r="H236" s="21"/>
      <c r="I236" s="21"/>
      <c r="J236" s="21"/>
      <c r="K236" s="21"/>
    </row>
    <row r="237" spans="1:11" x14ac:dyDescent="0.35">
      <c r="A237" s="21"/>
      <c r="B237" s="21"/>
      <c r="C237" s="21"/>
      <c r="D237" s="21"/>
      <c r="E237" s="21"/>
      <c r="F237" s="21"/>
      <c r="G237" s="21"/>
      <c r="H237" s="21"/>
      <c r="I237" s="21"/>
      <c r="J237" s="21"/>
      <c r="K237" s="21"/>
    </row>
    <row r="238" spans="1:11" x14ac:dyDescent="0.35">
      <c r="A238" s="21"/>
      <c r="B238" s="21"/>
      <c r="C238" s="21"/>
      <c r="D238" s="21"/>
      <c r="E238" s="21"/>
      <c r="F238" s="21"/>
      <c r="G238" s="21"/>
      <c r="H238" s="21"/>
      <c r="I238" s="21"/>
      <c r="J238" s="21"/>
      <c r="K238" s="21"/>
    </row>
    <row r="239" spans="1:11" x14ac:dyDescent="0.35">
      <c r="A239" s="21"/>
      <c r="B239" s="21"/>
      <c r="C239" s="21"/>
      <c r="D239" s="21"/>
      <c r="E239" s="21"/>
      <c r="F239" s="21"/>
      <c r="G239" s="21"/>
      <c r="H239" s="21"/>
      <c r="I239" s="21"/>
      <c r="J239" s="21"/>
      <c r="K239" s="21"/>
    </row>
    <row r="240" spans="1:11" x14ac:dyDescent="0.35">
      <c r="A240" s="21"/>
      <c r="B240" s="21"/>
      <c r="C240" s="21"/>
      <c r="D240" s="21"/>
      <c r="E240" s="21"/>
      <c r="F240" s="21"/>
      <c r="G240" s="21"/>
      <c r="H240" s="21"/>
      <c r="I240" s="21"/>
      <c r="J240" s="21"/>
      <c r="K240" s="21"/>
    </row>
    <row r="241" spans="1:11" x14ac:dyDescent="0.35">
      <c r="A241" s="21"/>
      <c r="B241" s="21"/>
      <c r="C241" s="21"/>
      <c r="D241" s="21"/>
      <c r="E241" s="21"/>
      <c r="F241" s="21"/>
      <c r="G241" s="21"/>
      <c r="H241" s="21"/>
      <c r="I241" s="21"/>
      <c r="J241" s="21"/>
      <c r="K241" s="21"/>
    </row>
    <row r="242" spans="1:11" x14ac:dyDescent="0.35">
      <c r="A242" s="21"/>
      <c r="B242" s="21"/>
      <c r="C242" s="21"/>
      <c r="D242" s="21"/>
      <c r="E242" s="21"/>
      <c r="F242" s="21"/>
      <c r="G242" s="21"/>
      <c r="H242" s="21"/>
      <c r="I242" s="21"/>
      <c r="J242" s="21"/>
      <c r="K242" s="21"/>
    </row>
    <row r="243" spans="1:11" x14ac:dyDescent="0.35">
      <c r="A243" s="21"/>
      <c r="B243" s="21"/>
      <c r="C243" s="21"/>
      <c r="D243" s="21"/>
      <c r="E243" s="21"/>
      <c r="F243" s="21"/>
      <c r="G243" s="21"/>
      <c r="H243" s="21"/>
      <c r="I243" s="21"/>
      <c r="J243" s="21"/>
      <c r="K243" s="21"/>
    </row>
    <row r="244" spans="1:11" x14ac:dyDescent="0.35">
      <c r="A244" s="21"/>
      <c r="B244" s="21"/>
      <c r="C244" s="21"/>
      <c r="D244" s="21"/>
      <c r="E244" s="21"/>
      <c r="F244" s="21"/>
      <c r="G244" s="21"/>
      <c r="H244" s="21"/>
      <c r="I244" s="21"/>
      <c r="J244" s="21"/>
      <c r="K244" s="21"/>
    </row>
    <row r="245" spans="1:11" x14ac:dyDescent="0.35">
      <c r="A245" s="21"/>
      <c r="B245" s="21"/>
      <c r="C245" s="21"/>
      <c r="D245" s="21"/>
      <c r="E245" s="21"/>
      <c r="F245" s="21"/>
      <c r="G245" s="21"/>
      <c r="H245" s="21"/>
      <c r="I245" s="21"/>
      <c r="J245" s="21"/>
      <c r="K245" s="21"/>
    </row>
    <row r="246" spans="1:11" x14ac:dyDescent="0.35">
      <c r="A246" s="21"/>
      <c r="B246" s="21"/>
      <c r="C246" s="21"/>
      <c r="D246" s="21"/>
      <c r="E246" s="21"/>
      <c r="F246" s="21"/>
      <c r="G246" s="21"/>
      <c r="H246" s="21"/>
      <c r="I246" s="21"/>
      <c r="J246" s="21"/>
      <c r="K246" s="21"/>
    </row>
    <row r="247" spans="1:11" x14ac:dyDescent="0.35">
      <c r="A247" s="21"/>
      <c r="B247" s="21"/>
      <c r="C247" s="21"/>
      <c r="D247" s="21"/>
      <c r="E247" s="21"/>
      <c r="F247" s="21"/>
      <c r="G247" s="21"/>
      <c r="H247" s="21"/>
      <c r="I247" s="21"/>
      <c r="J247" s="21"/>
      <c r="K247" s="21"/>
    </row>
    <row r="248" spans="1:11" x14ac:dyDescent="0.35">
      <c r="A248" s="21"/>
      <c r="B248" s="21"/>
      <c r="C248" s="21"/>
      <c r="D248" s="21"/>
      <c r="E248" s="21"/>
      <c r="F248" s="21"/>
      <c r="G248" s="21"/>
      <c r="H248" s="21"/>
      <c r="I248" s="21"/>
      <c r="J248" s="21"/>
      <c r="K248" s="21"/>
    </row>
    <row r="249" spans="1:11" x14ac:dyDescent="0.35">
      <c r="A249" s="21"/>
      <c r="B249" s="21"/>
      <c r="C249" s="21"/>
      <c r="D249" s="21"/>
      <c r="E249" s="21"/>
      <c r="F249" s="21"/>
      <c r="G249" s="21"/>
      <c r="H249" s="21"/>
      <c r="I249" s="21"/>
      <c r="J249" s="21"/>
      <c r="K249" s="21"/>
    </row>
    <row r="250" spans="1:11" x14ac:dyDescent="0.35">
      <c r="A250" s="21"/>
      <c r="B250" s="21"/>
      <c r="C250" s="21"/>
      <c r="D250" s="21"/>
      <c r="E250" s="21"/>
      <c r="F250" s="21"/>
      <c r="G250" s="21"/>
      <c r="H250" s="21"/>
      <c r="I250" s="21"/>
      <c r="J250" s="21"/>
      <c r="K250" s="21"/>
    </row>
    <row r="251" spans="1:11" x14ac:dyDescent="0.35">
      <c r="A251" s="21"/>
      <c r="B251" s="21"/>
      <c r="C251" s="21"/>
      <c r="D251" s="21"/>
      <c r="E251" s="21"/>
      <c r="F251" s="21"/>
      <c r="G251" s="21"/>
      <c r="H251" s="21"/>
      <c r="I251" s="21"/>
      <c r="J251" s="21"/>
      <c r="K251" s="21"/>
    </row>
    <row r="252" spans="1:11" x14ac:dyDescent="0.35">
      <c r="A252" s="21"/>
      <c r="B252" s="21"/>
      <c r="C252" s="21"/>
      <c r="D252" s="21"/>
      <c r="E252" s="21"/>
      <c r="F252" s="21"/>
      <c r="G252" s="21"/>
      <c r="H252" s="21"/>
      <c r="I252" s="21"/>
      <c r="J252" s="21"/>
      <c r="K252" s="21"/>
    </row>
    <row r="253" spans="1:11" x14ac:dyDescent="0.35">
      <c r="A253" s="21"/>
      <c r="B253" s="21"/>
      <c r="C253" s="21"/>
      <c r="D253" s="21"/>
      <c r="E253" s="21"/>
      <c r="F253" s="21"/>
      <c r="G253" s="21"/>
      <c r="H253" s="21"/>
      <c r="I253" s="21"/>
      <c r="J253" s="21"/>
      <c r="K253" s="21"/>
    </row>
    <row r="254" spans="1:11" x14ac:dyDescent="0.35">
      <c r="A254" s="21"/>
      <c r="B254" s="21"/>
      <c r="C254" s="21"/>
      <c r="D254" s="21"/>
      <c r="E254" s="21"/>
      <c r="F254" s="21"/>
      <c r="G254" s="21"/>
      <c r="H254" s="21"/>
      <c r="I254" s="21"/>
      <c r="J254" s="21"/>
      <c r="K254" s="21"/>
    </row>
    <row r="255" spans="1:11" x14ac:dyDescent="0.35">
      <c r="A255" s="21"/>
      <c r="B255" s="21"/>
      <c r="C255" s="21"/>
      <c r="D255" s="21"/>
      <c r="E255" s="21"/>
      <c r="F255" s="21"/>
      <c r="G255" s="21"/>
      <c r="H255" s="21"/>
      <c r="I255" s="21"/>
      <c r="J255" s="21"/>
      <c r="K255" s="21"/>
    </row>
    <row r="256" spans="1:11" x14ac:dyDescent="0.35">
      <c r="A256" s="21"/>
      <c r="B256" s="21"/>
      <c r="C256" s="21"/>
      <c r="D256" s="21"/>
      <c r="E256" s="21"/>
      <c r="F256" s="21"/>
      <c r="G256" s="21"/>
      <c r="H256" s="21"/>
      <c r="I256" s="21"/>
      <c r="J256" s="21"/>
      <c r="K256" s="21"/>
    </row>
    <row r="257" spans="1:11" x14ac:dyDescent="0.35">
      <c r="A257" s="21"/>
      <c r="B257" s="21"/>
      <c r="C257" s="21"/>
      <c r="D257" s="21"/>
      <c r="E257" s="21"/>
      <c r="F257" s="21"/>
      <c r="G257" s="21"/>
      <c r="H257" s="21"/>
      <c r="I257" s="21"/>
      <c r="J257" s="21"/>
      <c r="K257" s="21"/>
    </row>
    <row r="258" spans="1:11" x14ac:dyDescent="0.35">
      <c r="A258" s="21"/>
      <c r="B258" s="21"/>
      <c r="C258" s="21"/>
      <c r="D258" s="21"/>
      <c r="E258" s="21"/>
      <c r="F258" s="21"/>
      <c r="G258" s="21"/>
      <c r="H258" s="21"/>
      <c r="I258" s="21"/>
      <c r="J258" s="21"/>
      <c r="K258" s="21"/>
    </row>
    <row r="259" spans="1:11" x14ac:dyDescent="0.35">
      <c r="A259" s="21"/>
      <c r="B259" s="21"/>
      <c r="C259" s="21"/>
      <c r="D259" s="21"/>
      <c r="E259" s="21"/>
      <c r="F259" s="21"/>
      <c r="G259" s="21"/>
      <c r="H259" s="21"/>
      <c r="I259" s="21"/>
      <c r="J259" s="21"/>
      <c r="K259" s="21"/>
    </row>
    <row r="260" spans="1:11" x14ac:dyDescent="0.35">
      <c r="A260" s="21"/>
      <c r="B260" s="21"/>
      <c r="C260" s="21"/>
      <c r="D260" s="21"/>
      <c r="E260" s="21"/>
      <c r="F260" s="21"/>
      <c r="G260" s="21"/>
      <c r="H260" s="21"/>
      <c r="I260" s="21"/>
      <c r="J260" s="21"/>
      <c r="K260" s="21"/>
    </row>
    <row r="261" spans="1:11" x14ac:dyDescent="0.35">
      <c r="A261" s="21"/>
      <c r="B261" s="21"/>
      <c r="C261" s="21"/>
      <c r="D261" s="21"/>
      <c r="E261" s="21"/>
      <c r="F261" s="21"/>
      <c r="G261" s="21"/>
      <c r="H261" s="21"/>
      <c r="I261" s="21"/>
      <c r="J261" s="21"/>
      <c r="K261" s="21"/>
    </row>
    <row r="262" spans="1:11" x14ac:dyDescent="0.35">
      <c r="A262" s="21"/>
      <c r="B262" s="21"/>
      <c r="C262" s="21"/>
      <c r="D262" s="21"/>
      <c r="E262" s="21"/>
      <c r="F262" s="21"/>
      <c r="G262" s="21"/>
      <c r="H262" s="21"/>
      <c r="I262" s="21"/>
      <c r="J262" s="21"/>
      <c r="K262" s="21"/>
    </row>
    <row r="263" spans="1:11" x14ac:dyDescent="0.35">
      <c r="A263" s="21"/>
      <c r="B263" s="21"/>
      <c r="C263" s="21"/>
      <c r="D263" s="21"/>
      <c r="E263" s="21"/>
      <c r="F263" s="21"/>
      <c r="G263" s="21"/>
      <c r="H263" s="21"/>
      <c r="I263" s="21"/>
      <c r="J263" s="21"/>
      <c r="K263" s="21"/>
    </row>
    <row r="264" spans="1:11" x14ac:dyDescent="0.35">
      <c r="A264" s="21"/>
      <c r="B264" s="21"/>
      <c r="C264" s="21"/>
      <c r="D264" s="21"/>
      <c r="E264" s="21"/>
      <c r="F264" s="21"/>
      <c r="G264" s="21"/>
      <c r="H264" s="21"/>
      <c r="I264" s="21"/>
      <c r="J264" s="21"/>
      <c r="K264" s="21"/>
    </row>
    <row r="265" spans="1:11" x14ac:dyDescent="0.35">
      <c r="A265" s="21"/>
      <c r="B265" s="21"/>
      <c r="C265" s="21"/>
      <c r="D265" s="21"/>
      <c r="E265" s="21"/>
      <c r="F265" s="21"/>
      <c r="G265" s="21"/>
      <c r="H265" s="21"/>
      <c r="I265" s="21"/>
      <c r="J265" s="21"/>
      <c r="K265" s="21"/>
    </row>
    <row r="266" spans="1:11" x14ac:dyDescent="0.35">
      <c r="A266" s="21"/>
      <c r="B266" s="21"/>
      <c r="C266" s="21"/>
      <c r="D266" s="21"/>
      <c r="E266" s="21"/>
      <c r="F266" s="21"/>
      <c r="G266" s="21"/>
      <c r="H266" s="21"/>
      <c r="I266" s="21"/>
      <c r="J266" s="21"/>
      <c r="K266" s="21"/>
    </row>
    <row r="267" spans="1:11" x14ac:dyDescent="0.35">
      <c r="A267" s="21"/>
      <c r="B267" s="21"/>
      <c r="C267" s="21"/>
      <c r="D267" s="21"/>
      <c r="E267" s="21"/>
      <c r="F267" s="21"/>
      <c r="G267" s="21"/>
      <c r="H267" s="21"/>
      <c r="I267" s="21"/>
      <c r="J267" s="21"/>
      <c r="K267" s="21"/>
    </row>
    <row r="268" spans="1:11" x14ac:dyDescent="0.35">
      <c r="A268" s="21"/>
      <c r="B268" s="21"/>
      <c r="C268" s="21"/>
      <c r="D268" s="21"/>
      <c r="E268" s="21"/>
      <c r="F268" s="21"/>
      <c r="G268" s="21"/>
      <c r="H268" s="21"/>
      <c r="I268" s="21"/>
      <c r="J268" s="21"/>
      <c r="K268" s="21"/>
    </row>
    <row r="269" spans="1:11" x14ac:dyDescent="0.35">
      <c r="A269" s="21"/>
      <c r="B269" s="21"/>
      <c r="C269" s="21"/>
      <c r="D269" s="21"/>
      <c r="E269" s="21"/>
      <c r="F269" s="21"/>
      <c r="G269" s="21"/>
      <c r="H269" s="21"/>
      <c r="I269" s="21"/>
      <c r="J269" s="21"/>
      <c r="K269" s="21"/>
    </row>
    <row r="270" spans="1:11" x14ac:dyDescent="0.35">
      <c r="A270" s="21"/>
      <c r="B270" s="21"/>
      <c r="C270" s="21"/>
      <c r="D270" s="21"/>
      <c r="E270" s="21"/>
      <c r="F270" s="21"/>
      <c r="G270" s="21"/>
      <c r="H270" s="21"/>
      <c r="I270" s="21"/>
      <c r="J270" s="21"/>
      <c r="K270" s="21"/>
    </row>
    <row r="271" spans="1:11" x14ac:dyDescent="0.35">
      <c r="A271" s="21"/>
      <c r="B271" s="21"/>
      <c r="C271" s="21"/>
      <c r="D271" s="21"/>
      <c r="E271" s="21"/>
      <c r="F271" s="21"/>
      <c r="G271" s="21"/>
      <c r="H271" s="21"/>
      <c r="I271" s="21"/>
      <c r="J271" s="21"/>
      <c r="K271" s="21"/>
    </row>
    <row r="272" spans="1:11" x14ac:dyDescent="0.35">
      <c r="A272" s="21"/>
      <c r="B272" s="21"/>
      <c r="C272" s="21"/>
      <c r="D272" s="21"/>
      <c r="E272" s="21"/>
      <c r="F272" s="21"/>
      <c r="G272" s="21"/>
      <c r="H272" s="21"/>
      <c r="I272" s="21"/>
      <c r="J272" s="21"/>
      <c r="K272" s="21"/>
    </row>
    <row r="273" spans="1:11" x14ac:dyDescent="0.35">
      <c r="A273" s="21"/>
      <c r="B273" s="21"/>
      <c r="C273" s="21"/>
      <c r="D273" s="21"/>
      <c r="E273" s="21"/>
      <c r="F273" s="21"/>
      <c r="G273" s="21"/>
      <c r="H273" s="21"/>
      <c r="I273" s="21"/>
      <c r="J273" s="21"/>
      <c r="K273" s="21"/>
    </row>
    <row r="274" spans="1:11" x14ac:dyDescent="0.35">
      <c r="A274" s="21"/>
      <c r="B274" s="21"/>
      <c r="C274" s="21"/>
      <c r="D274" s="21"/>
      <c r="E274" s="21"/>
      <c r="F274" s="21"/>
      <c r="G274" s="21"/>
      <c r="H274" s="21"/>
      <c r="I274" s="21"/>
      <c r="J274" s="21"/>
      <c r="K274" s="21"/>
    </row>
    <row r="275" spans="1:11" x14ac:dyDescent="0.35">
      <c r="A275" s="21"/>
      <c r="B275" s="21"/>
      <c r="C275" s="21"/>
      <c r="D275" s="21"/>
      <c r="E275" s="21"/>
      <c r="F275" s="21"/>
      <c r="G275" s="21"/>
      <c r="H275" s="21"/>
      <c r="I275" s="21"/>
      <c r="J275" s="21"/>
      <c r="K275" s="21"/>
    </row>
    <row r="276" spans="1:11" x14ac:dyDescent="0.35">
      <c r="A276" s="21"/>
      <c r="B276" s="21"/>
      <c r="C276" s="21"/>
      <c r="D276" s="21"/>
      <c r="E276" s="21"/>
      <c r="F276" s="21"/>
      <c r="G276" s="21"/>
      <c r="H276" s="21"/>
      <c r="I276" s="21"/>
      <c r="J276" s="21"/>
      <c r="K276" s="21"/>
    </row>
    <row r="277" spans="1:11" x14ac:dyDescent="0.35">
      <c r="A277" s="21"/>
      <c r="B277" s="21"/>
      <c r="C277" s="21"/>
      <c r="D277" s="21"/>
      <c r="E277" s="21"/>
      <c r="F277" s="21"/>
      <c r="G277" s="21"/>
      <c r="H277" s="21"/>
      <c r="I277" s="21"/>
      <c r="J277" s="21"/>
      <c r="K277" s="21"/>
    </row>
    <row r="278" spans="1:11" x14ac:dyDescent="0.35">
      <c r="A278" s="21"/>
      <c r="B278" s="21"/>
      <c r="C278" s="21"/>
      <c r="D278" s="21"/>
      <c r="E278" s="21"/>
      <c r="F278" s="21"/>
      <c r="G278" s="21"/>
      <c r="H278" s="21"/>
      <c r="I278" s="21"/>
      <c r="J278" s="21"/>
      <c r="K278" s="21"/>
    </row>
    <row r="279" spans="1:11" x14ac:dyDescent="0.35">
      <c r="A279" s="21"/>
      <c r="B279" s="21"/>
      <c r="C279" s="21"/>
      <c r="D279" s="21"/>
      <c r="E279" s="21"/>
      <c r="F279" s="21"/>
      <c r="G279" s="21"/>
      <c r="H279" s="21"/>
      <c r="I279" s="21"/>
      <c r="J279" s="21"/>
      <c r="K279" s="21"/>
    </row>
    <row r="280" spans="1:11" x14ac:dyDescent="0.35">
      <c r="A280" s="21"/>
      <c r="B280" s="21"/>
      <c r="C280" s="21"/>
      <c r="D280" s="21"/>
      <c r="E280" s="21"/>
      <c r="F280" s="21"/>
      <c r="G280" s="21"/>
      <c r="H280" s="21"/>
      <c r="I280" s="21"/>
      <c r="J280" s="21"/>
      <c r="K280" s="21"/>
    </row>
    <row r="281" spans="1:11" x14ac:dyDescent="0.35">
      <c r="A281" s="21"/>
      <c r="B281" s="21"/>
      <c r="C281" s="21"/>
      <c r="D281" s="21"/>
      <c r="E281" s="21"/>
      <c r="F281" s="21"/>
      <c r="G281" s="21"/>
      <c r="H281" s="21"/>
      <c r="I281" s="21"/>
      <c r="J281" s="21"/>
      <c r="K281" s="21"/>
    </row>
    <row r="282" spans="1:11" x14ac:dyDescent="0.35">
      <c r="A282" s="21"/>
      <c r="B282" s="21"/>
      <c r="C282" s="21"/>
      <c r="D282" s="21"/>
      <c r="E282" s="21"/>
      <c r="F282" s="21"/>
      <c r="G282" s="21"/>
      <c r="H282" s="21"/>
      <c r="I282" s="21"/>
      <c r="J282" s="21"/>
      <c r="K282" s="21"/>
    </row>
    <row r="283" spans="1:11" x14ac:dyDescent="0.35">
      <c r="A283" s="21"/>
      <c r="B283" s="21"/>
      <c r="C283" s="21"/>
      <c r="D283" s="21"/>
      <c r="E283" s="21"/>
      <c r="F283" s="21"/>
      <c r="G283" s="21"/>
      <c r="H283" s="21"/>
      <c r="I283" s="21"/>
      <c r="J283" s="21"/>
      <c r="K283" s="21"/>
    </row>
    <row r="284" spans="1:11" x14ac:dyDescent="0.35">
      <c r="A284" s="21"/>
      <c r="B284" s="21"/>
      <c r="C284" s="21"/>
      <c r="D284" s="21"/>
      <c r="E284" s="21"/>
      <c r="F284" s="21"/>
      <c r="G284" s="21"/>
      <c r="H284" s="21"/>
      <c r="I284" s="21"/>
      <c r="J284" s="21"/>
      <c r="K284" s="21"/>
    </row>
    <row r="285" spans="1:11" x14ac:dyDescent="0.35">
      <c r="A285" s="21"/>
      <c r="B285" s="21"/>
      <c r="C285" s="21"/>
      <c r="D285" s="21"/>
      <c r="E285" s="21"/>
      <c r="F285" s="21"/>
      <c r="G285" s="21"/>
      <c r="H285" s="21"/>
      <c r="I285" s="21"/>
      <c r="J285" s="21"/>
      <c r="K285" s="21"/>
    </row>
    <row r="286" spans="1:11" x14ac:dyDescent="0.35">
      <c r="A286" s="21"/>
      <c r="B286" s="21"/>
      <c r="C286" s="21"/>
      <c r="D286" s="21"/>
      <c r="E286" s="21"/>
      <c r="F286" s="21"/>
      <c r="G286" s="21"/>
      <c r="H286" s="21"/>
      <c r="I286" s="21"/>
      <c r="J286" s="21"/>
      <c r="K286" s="21"/>
    </row>
    <row r="287" spans="1:11" x14ac:dyDescent="0.35">
      <c r="A287" s="21"/>
      <c r="B287" s="21"/>
      <c r="C287" s="21"/>
      <c r="D287" s="21"/>
      <c r="E287" s="21"/>
      <c r="F287" s="21"/>
      <c r="G287" s="21"/>
      <c r="H287" s="21"/>
      <c r="I287" s="21"/>
      <c r="J287" s="21"/>
      <c r="K287" s="21"/>
    </row>
    <row r="288" spans="1:11" x14ac:dyDescent="0.35">
      <c r="A288" s="21"/>
      <c r="B288" s="21"/>
      <c r="C288" s="21"/>
      <c r="D288" s="21"/>
      <c r="E288" s="21"/>
      <c r="F288" s="21"/>
      <c r="G288" s="21"/>
      <c r="H288" s="21"/>
      <c r="I288" s="21"/>
      <c r="J288" s="21"/>
      <c r="K288" s="21"/>
    </row>
    <row r="289" spans="1:11" x14ac:dyDescent="0.35">
      <c r="A289" s="21"/>
      <c r="B289" s="21"/>
      <c r="C289" s="21"/>
      <c r="D289" s="21"/>
      <c r="E289" s="21"/>
      <c r="F289" s="21"/>
      <c r="G289" s="21"/>
      <c r="H289" s="21"/>
      <c r="I289" s="21"/>
      <c r="J289" s="21"/>
      <c r="K289" s="21"/>
    </row>
    <row r="290" spans="1:11" x14ac:dyDescent="0.35">
      <c r="A290" s="21"/>
      <c r="B290" s="21"/>
      <c r="C290" s="21"/>
      <c r="D290" s="21"/>
      <c r="E290" s="21"/>
      <c r="F290" s="21"/>
      <c r="G290" s="21"/>
      <c r="H290" s="21"/>
      <c r="I290" s="21"/>
      <c r="J290" s="21"/>
      <c r="K290" s="21"/>
    </row>
    <row r="291" spans="1:11" x14ac:dyDescent="0.35">
      <c r="A291" s="21"/>
      <c r="B291" s="21"/>
      <c r="C291" s="21"/>
      <c r="D291" s="21"/>
      <c r="E291" s="21"/>
      <c r="F291" s="21"/>
      <c r="G291" s="21"/>
      <c r="H291" s="21"/>
      <c r="I291" s="21"/>
      <c r="J291" s="21"/>
      <c r="K291" s="21"/>
    </row>
    <row r="292" spans="1:11" x14ac:dyDescent="0.35">
      <c r="A292" s="21"/>
      <c r="B292" s="21"/>
      <c r="C292" s="21"/>
      <c r="D292" s="21"/>
      <c r="E292" s="21"/>
      <c r="F292" s="21"/>
      <c r="G292" s="21"/>
      <c r="H292" s="21"/>
      <c r="I292" s="21"/>
      <c r="J292" s="21"/>
      <c r="K292" s="21"/>
    </row>
    <row r="293" spans="1:11" x14ac:dyDescent="0.35">
      <c r="A293" s="21"/>
      <c r="B293" s="21"/>
      <c r="C293" s="21"/>
      <c r="D293" s="21"/>
      <c r="E293" s="21"/>
      <c r="F293" s="21"/>
      <c r="G293" s="21"/>
      <c r="H293" s="21"/>
      <c r="I293" s="21"/>
      <c r="J293" s="21"/>
      <c r="K293" s="21"/>
    </row>
    <row r="294" spans="1:11" x14ac:dyDescent="0.35">
      <c r="A294" s="21"/>
      <c r="B294" s="21"/>
      <c r="C294" s="21"/>
      <c r="D294" s="21"/>
      <c r="E294" s="21"/>
      <c r="F294" s="21"/>
      <c r="G294" s="21"/>
      <c r="H294" s="21"/>
      <c r="I294" s="21"/>
      <c r="J294" s="21"/>
      <c r="K294" s="21"/>
    </row>
    <row r="295" spans="1:11" x14ac:dyDescent="0.35">
      <c r="A295" s="21"/>
      <c r="B295" s="21"/>
      <c r="C295" s="21"/>
      <c r="D295" s="21"/>
      <c r="E295" s="21"/>
      <c r="F295" s="21"/>
      <c r="G295" s="21"/>
      <c r="H295" s="21"/>
      <c r="I295" s="21"/>
      <c r="J295" s="21"/>
      <c r="K295" s="21"/>
    </row>
    <row r="296" spans="1:11" x14ac:dyDescent="0.35">
      <c r="A296" s="21"/>
      <c r="B296" s="21"/>
      <c r="C296" s="21"/>
      <c r="D296" s="21"/>
      <c r="E296" s="21"/>
      <c r="F296" s="21"/>
      <c r="G296" s="21"/>
      <c r="H296" s="21"/>
      <c r="I296" s="21"/>
      <c r="J296" s="21"/>
      <c r="K296" s="21"/>
    </row>
    <row r="297" spans="1:11" x14ac:dyDescent="0.35">
      <c r="A297" s="21"/>
      <c r="B297" s="21"/>
      <c r="C297" s="21"/>
      <c r="D297" s="21"/>
      <c r="E297" s="21"/>
      <c r="F297" s="21"/>
      <c r="G297" s="21"/>
      <c r="H297" s="21"/>
      <c r="I297" s="21"/>
      <c r="J297" s="21"/>
      <c r="K297" s="21"/>
    </row>
    <row r="298" spans="1:11" x14ac:dyDescent="0.35">
      <c r="A298" s="21"/>
      <c r="B298" s="21"/>
      <c r="C298" s="21"/>
      <c r="D298" s="21"/>
      <c r="E298" s="21"/>
      <c r="F298" s="21"/>
      <c r="G298" s="21"/>
      <c r="H298" s="21"/>
      <c r="I298" s="21"/>
      <c r="J298" s="21"/>
      <c r="K298" s="21"/>
    </row>
    <row r="299" spans="1:11" x14ac:dyDescent="0.35">
      <c r="A299" s="21"/>
      <c r="B299" s="21"/>
      <c r="C299" s="21"/>
      <c r="D299" s="21"/>
      <c r="E299" s="21"/>
      <c r="F299" s="21"/>
      <c r="G299" s="21"/>
      <c r="H299" s="21"/>
      <c r="I299" s="21"/>
      <c r="J299" s="21"/>
      <c r="K299" s="21"/>
    </row>
    <row r="300" spans="1:11" x14ac:dyDescent="0.35">
      <c r="A300" s="21"/>
      <c r="B300" s="21"/>
      <c r="C300" s="21"/>
      <c r="D300" s="21"/>
      <c r="E300" s="21"/>
      <c r="F300" s="21"/>
      <c r="G300" s="21"/>
      <c r="H300" s="21"/>
      <c r="I300" s="21"/>
      <c r="J300" s="21"/>
      <c r="K300" s="21"/>
    </row>
    <row r="301" spans="1:11" x14ac:dyDescent="0.35">
      <c r="A301" s="21"/>
      <c r="B301" s="21"/>
      <c r="C301" s="21"/>
      <c r="D301" s="21"/>
      <c r="E301" s="21"/>
      <c r="F301" s="21"/>
      <c r="G301" s="21"/>
      <c r="H301" s="21"/>
      <c r="I301" s="21"/>
      <c r="J301" s="21"/>
      <c r="K301" s="21"/>
    </row>
    <row r="302" spans="1:11" x14ac:dyDescent="0.35">
      <c r="A302" s="21"/>
      <c r="B302" s="21"/>
      <c r="C302" s="21"/>
      <c r="D302" s="21"/>
      <c r="E302" s="21"/>
      <c r="F302" s="21"/>
      <c r="G302" s="21"/>
      <c r="H302" s="21"/>
      <c r="I302" s="21"/>
      <c r="J302" s="21"/>
      <c r="K302" s="21"/>
    </row>
    <row r="303" spans="1:11" x14ac:dyDescent="0.35">
      <c r="A303" s="21"/>
      <c r="B303" s="21"/>
      <c r="C303" s="21"/>
      <c r="D303" s="21"/>
      <c r="E303" s="21"/>
      <c r="F303" s="21"/>
      <c r="G303" s="21"/>
      <c r="H303" s="21"/>
      <c r="I303" s="21"/>
      <c r="J303" s="21"/>
      <c r="K303" s="21"/>
    </row>
    <row r="304" spans="1:11" x14ac:dyDescent="0.35">
      <c r="A304" s="21"/>
      <c r="B304" s="21"/>
      <c r="C304" s="21"/>
      <c r="D304" s="21"/>
      <c r="E304" s="21"/>
      <c r="F304" s="21"/>
      <c r="G304" s="21"/>
      <c r="H304" s="21"/>
      <c r="I304" s="21"/>
      <c r="J304" s="21"/>
      <c r="K304" s="21"/>
    </row>
    <row r="305" spans="1:11" x14ac:dyDescent="0.35">
      <c r="A305" s="21"/>
      <c r="B305" s="21"/>
      <c r="C305" s="21"/>
      <c r="D305" s="21"/>
      <c r="E305" s="21"/>
      <c r="F305" s="21"/>
      <c r="G305" s="21"/>
      <c r="H305" s="21"/>
      <c r="I305" s="21"/>
      <c r="J305" s="21"/>
      <c r="K305" s="21"/>
    </row>
    <row r="306" spans="1:11" x14ac:dyDescent="0.35">
      <c r="A306" s="21"/>
      <c r="B306" s="21"/>
      <c r="C306" s="21"/>
      <c r="D306" s="21"/>
      <c r="E306" s="21"/>
      <c r="F306" s="21"/>
      <c r="G306" s="21"/>
      <c r="H306" s="21"/>
      <c r="I306" s="21"/>
      <c r="J306" s="21"/>
      <c r="K306" s="21"/>
    </row>
    <row r="307" spans="1:11" x14ac:dyDescent="0.35">
      <c r="A307" s="21"/>
      <c r="B307" s="21"/>
      <c r="C307" s="21"/>
      <c r="D307" s="21"/>
      <c r="E307" s="21"/>
      <c r="F307" s="21"/>
      <c r="G307" s="21"/>
      <c r="H307" s="21"/>
      <c r="I307" s="21"/>
      <c r="J307" s="21"/>
      <c r="K307" s="21"/>
    </row>
    <row r="308" spans="1:11" x14ac:dyDescent="0.35">
      <c r="A308" s="21"/>
      <c r="B308" s="21"/>
      <c r="C308" s="21"/>
      <c r="D308" s="21"/>
      <c r="E308" s="21"/>
      <c r="F308" s="21"/>
      <c r="G308" s="21"/>
      <c r="H308" s="21"/>
      <c r="I308" s="21"/>
      <c r="J308" s="21"/>
      <c r="K308" s="21"/>
    </row>
    <row r="309" spans="1:11" x14ac:dyDescent="0.35">
      <c r="A309" s="21"/>
      <c r="B309" s="21"/>
      <c r="C309" s="21"/>
      <c r="D309" s="21"/>
      <c r="E309" s="21"/>
      <c r="F309" s="21"/>
      <c r="G309" s="21"/>
      <c r="H309" s="21"/>
      <c r="I309" s="21"/>
      <c r="J309" s="21"/>
      <c r="K309" s="21"/>
    </row>
    <row r="310" spans="1:11" x14ac:dyDescent="0.35">
      <c r="A310" s="21"/>
      <c r="B310" s="21"/>
      <c r="C310" s="21"/>
      <c r="D310" s="21"/>
      <c r="E310" s="21"/>
      <c r="F310" s="21"/>
      <c r="G310" s="21"/>
      <c r="H310" s="21"/>
      <c r="I310" s="21"/>
      <c r="J310" s="21"/>
      <c r="K310" s="21"/>
    </row>
    <row r="311" spans="1:11" x14ac:dyDescent="0.35">
      <c r="A311" s="21"/>
      <c r="B311" s="21"/>
      <c r="C311" s="21"/>
      <c r="D311" s="21"/>
      <c r="E311" s="21"/>
      <c r="F311" s="21"/>
      <c r="G311" s="21"/>
      <c r="H311" s="21"/>
      <c r="I311" s="21"/>
      <c r="J311" s="21"/>
      <c r="K311" s="21"/>
    </row>
    <row r="312" spans="1:11" x14ac:dyDescent="0.35">
      <c r="A312" s="21"/>
      <c r="B312" s="21"/>
      <c r="C312" s="21"/>
      <c r="D312" s="21"/>
      <c r="E312" s="21"/>
      <c r="F312" s="21"/>
      <c r="G312" s="21"/>
      <c r="H312" s="21"/>
      <c r="I312" s="21"/>
      <c r="J312" s="21"/>
      <c r="K312" s="21"/>
    </row>
    <row r="313" spans="1:11" x14ac:dyDescent="0.35">
      <c r="A313" s="21"/>
      <c r="B313" s="21"/>
      <c r="C313" s="21"/>
      <c r="D313" s="21"/>
      <c r="E313" s="21"/>
      <c r="F313" s="21"/>
      <c r="G313" s="21"/>
      <c r="H313" s="21"/>
      <c r="I313" s="21"/>
      <c r="J313" s="21"/>
      <c r="K313" s="21"/>
    </row>
    <row r="314" spans="1:11" x14ac:dyDescent="0.35">
      <c r="A314" s="21"/>
      <c r="B314" s="21"/>
      <c r="C314" s="21"/>
      <c r="D314" s="21"/>
      <c r="E314" s="21"/>
      <c r="F314" s="21"/>
      <c r="G314" s="21"/>
      <c r="H314" s="21"/>
      <c r="I314" s="21"/>
      <c r="J314" s="21"/>
      <c r="K314" s="21"/>
    </row>
    <row r="315" spans="1:11" x14ac:dyDescent="0.35">
      <c r="A315" s="21"/>
      <c r="B315" s="21"/>
      <c r="C315" s="21"/>
      <c r="D315" s="21"/>
      <c r="E315" s="21"/>
      <c r="F315" s="21"/>
      <c r="G315" s="21"/>
      <c r="H315" s="21"/>
      <c r="I315" s="21"/>
      <c r="J315" s="21"/>
      <c r="K315" s="21"/>
    </row>
    <row r="316" spans="1:11" x14ac:dyDescent="0.35">
      <c r="A316" s="21"/>
      <c r="B316" s="21"/>
      <c r="C316" s="21"/>
      <c r="D316" s="21"/>
      <c r="E316" s="21"/>
      <c r="F316" s="21"/>
      <c r="G316" s="21"/>
      <c r="H316" s="21"/>
      <c r="I316" s="21"/>
      <c r="J316" s="21"/>
      <c r="K316" s="21"/>
    </row>
    <row r="317" spans="1:11" x14ac:dyDescent="0.35">
      <c r="A317" s="21"/>
      <c r="B317" s="21"/>
      <c r="C317" s="21"/>
      <c r="D317" s="21"/>
      <c r="E317" s="21"/>
      <c r="F317" s="21"/>
      <c r="G317" s="21"/>
      <c r="H317" s="21"/>
      <c r="I317" s="21"/>
      <c r="J317" s="21"/>
      <c r="K317" s="21"/>
    </row>
    <row r="318" spans="1:11" x14ac:dyDescent="0.35">
      <c r="A318" s="21"/>
      <c r="B318" s="21"/>
      <c r="C318" s="21"/>
      <c r="D318" s="21"/>
      <c r="E318" s="21"/>
      <c r="F318" s="21"/>
      <c r="G318" s="21"/>
      <c r="H318" s="21"/>
      <c r="I318" s="21"/>
      <c r="J318" s="21"/>
      <c r="K318" s="21"/>
    </row>
    <row r="319" spans="1:11" x14ac:dyDescent="0.35">
      <c r="A319" s="21"/>
      <c r="B319" s="21"/>
      <c r="C319" s="21"/>
      <c r="D319" s="21"/>
      <c r="E319" s="21"/>
      <c r="F319" s="21"/>
      <c r="G319" s="21"/>
      <c r="H319" s="21"/>
      <c r="I319" s="21"/>
      <c r="J319" s="21"/>
      <c r="K319" s="21"/>
    </row>
    <row r="320" spans="1:11" x14ac:dyDescent="0.35">
      <c r="A320" s="21"/>
      <c r="B320" s="21"/>
      <c r="C320" s="21"/>
      <c r="D320" s="21"/>
      <c r="E320" s="21"/>
      <c r="F320" s="21"/>
      <c r="G320" s="21"/>
      <c r="H320" s="21"/>
      <c r="I320" s="21"/>
      <c r="J320" s="21"/>
      <c r="K320" s="21"/>
    </row>
    <row r="321" spans="1:11" x14ac:dyDescent="0.35">
      <c r="A321" s="21"/>
      <c r="B321" s="21"/>
      <c r="C321" s="21"/>
      <c r="D321" s="21"/>
      <c r="E321" s="21"/>
      <c r="F321" s="21"/>
      <c r="G321" s="21"/>
      <c r="H321" s="21"/>
      <c r="I321" s="21"/>
      <c r="J321" s="21"/>
      <c r="K321" s="21"/>
    </row>
    <row r="322" spans="1:11" x14ac:dyDescent="0.35">
      <c r="A322" s="21"/>
      <c r="B322" s="21"/>
      <c r="C322" s="21"/>
      <c r="D322" s="21"/>
      <c r="E322" s="21"/>
      <c r="F322" s="21"/>
      <c r="G322" s="21"/>
      <c r="H322" s="21"/>
      <c r="I322" s="21"/>
      <c r="J322" s="21"/>
      <c r="K322" s="21"/>
    </row>
    <row r="323" spans="1:11" x14ac:dyDescent="0.35">
      <c r="A323" s="21"/>
      <c r="B323" s="21"/>
      <c r="C323" s="21"/>
      <c r="D323" s="21"/>
      <c r="E323" s="21"/>
      <c r="F323" s="21"/>
      <c r="G323" s="21"/>
      <c r="H323" s="21"/>
      <c r="I323" s="21"/>
      <c r="J323" s="21"/>
      <c r="K323" s="21"/>
    </row>
    <row r="324" spans="1:11" x14ac:dyDescent="0.35">
      <c r="A324" s="21"/>
      <c r="B324" s="21"/>
      <c r="C324" s="21"/>
      <c r="D324" s="21"/>
      <c r="E324" s="21"/>
      <c r="F324" s="21"/>
      <c r="G324" s="21"/>
      <c r="H324" s="21"/>
      <c r="I324" s="21"/>
      <c r="J324" s="21"/>
      <c r="K324" s="21"/>
    </row>
    <row r="325" spans="1:11" x14ac:dyDescent="0.35">
      <c r="A325" s="21"/>
      <c r="B325" s="21"/>
      <c r="C325" s="21"/>
      <c r="D325" s="21"/>
      <c r="E325" s="21"/>
      <c r="F325" s="21"/>
      <c r="G325" s="21"/>
      <c r="H325" s="21"/>
      <c r="I325" s="21"/>
      <c r="J325" s="21"/>
      <c r="K325" s="21"/>
    </row>
    <row r="326" spans="1:11" x14ac:dyDescent="0.35">
      <c r="A326" s="21"/>
      <c r="B326" s="21"/>
      <c r="C326" s="21"/>
      <c r="D326" s="21"/>
      <c r="E326" s="21"/>
      <c r="F326" s="21"/>
      <c r="G326" s="21"/>
      <c r="H326" s="21"/>
      <c r="I326" s="21"/>
      <c r="J326" s="21"/>
      <c r="K326" s="21"/>
    </row>
    <row r="327" spans="1:11" x14ac:dyDescent="0.35">
      <c r="A327" s="21"/>
      <c r="B327" s="21"/>
      <c r="C327" s="21"/>
      <c r="D327" s="21"/>
      <c r="E327" s="21"/>
      <c r="F327" s="21"/>
      <c r="G327" s="21"/>
      <c r="H327" s="21"/>
      <c r="I327" s="21"/>
      <c r="J327" s="21"/>
      <c r="K327" s="21"/>
    </row>
    <row r="328" spans="1:11" x14ac:dyDescent="0.35">
      <c r="A328" s="21"/>
      <c r="B328" s="21"/>
      <c r="C328" s="21"/>
      <c r="D328" s="21"/>
      <c r="E328" s="21"/>
      <c r="F328" s="21"/>
      <c r="G328" s="21"/>
      <c r="H328" s="21"/>
      <c r="I328" s="21"/>
      <c r="J328" s="21"/>
      <c r="K328" s="21"/>
    </row>
    <row r="329" spans="1:11" x14ac:dyDescent="0.35">
      <c r="A329" s="21"/>
      <c r="B329" s="21"/>
      <c r="C329" s="21"/>
      <c r="D329" s="21"/>
      <c r="E329" s="21"/>
      <c r="F329" s="21"/>
      <c r="G329" s="21"/>
      <c r="H329" s="21"/>
      <c r="I329" s="21"/>
      <c r="J329" s="21"/>
      <c r="K329" s="21"/>
    </row>
    <row r="330" spans="1:11" x14ac:dyDescent="0.35">
      <c r="A330" s="21"/>
      <c r="B330" s="21"/>
      <c r="C330" s="21"/>
      <c r="D330" s="21"/>
      <c r="E330" s="21"/>
      <c r="F330" s="21"/>
      <c r="G330" s="21"/>
      <c r="H330" s="21"/>
      <c r="I330" s="21"/>
      <c r="J330" s="21"/>
      <c r="K330" s="21"/>
    </row>
    <row r="331" spans="1:11" x14ac:dyDescent="0.35">
      <c r="A331" s="21"/>
      <c r="B331" s="21"/>
      <c r="C331" s="21"/>
      <c r="D331" s="21"/>
      <c r="E331" s="21"/>
      <c r="F331" s="21"/>
      <c r="G331" s="21"/>
      <c r="H331" s="21"/>
      <c r="I331" s="21"/>
      <c r="J331" s="21"/>
      <c r="K331" s="21"/>
    </row>
    <row r="332" spans="1:11" x14ac:dyDescent="0.35">
      <c r="A332" s="21"/>
      <c r="B332" s="21"/>
      <c r="C332" s="21"/>
      <c r="D332" s="21"/>
      <c r="E332" s="21"/>
      <c r="F332" s="21"/>
      <c r="G332" s="21"/>
      <c r="H332" s="21"/>
      <c r="I332" s="21"/>
      <c r="J332" s="21"/>
      <c r="K332" s="21"/>
    </row>
    <row r="333" spans="1:11" x14ac:dyDescent="0.35">
      <c r="A333" s="21"/>
      <c r="B333" s="21"/>
      <c r="C333" s="21"/>
      <c r="D333" s="21"/>
      <c r="E333" s="21"/>
      <c r="F333" s="21"/>
      <c r="G333" s="21"/>
      <c r="H333" s="21"/>
      <c r="I333" s="21"/>
      <c r="J333" s="21"/>
      <c r="K333" s="21"/>
    </row>
    <row r="334" spans="1:11" x14ac:dyDescent="0.35">
      <c r="A334" s="21"/>
      <c r="B334" s="21"/>
      <c r="C334" s="21"/>
      <c r="D334" s="21"/>
      <c r="E334" s="21"/>
      <c r="F334" s="21"/>
      <c r="G334" s="21"/>
      <c r="H334" s="21"/>
      <c r="I334" s="21"/>
      <c r="J334" s="21"/>
      <c r="K334" s="21"/>
    </row>
    <row r="335" spans="1:11" x14ac:dyDescent="0.35">
      <c r="A335" s="21"/>
      <c r="B335" s="21"/>
      <c r="C335" s="21"/>
      <c r="D335" s="21"/>
      <c r="E335" s="21"/>
      <c r="F335" s="21"/>
      <c r="G335" s="21"/>
      <c r="H335" s="21"/>
      <c r="I335" s="21"/>
      <c r="J335" s="21"/>
      <c r="K335" s="21"/>
    </row>
    <row r="336" spans="1:11" x14ac:dyDescent="0.35">
      <c r="A336" s="21"/>
      <c r="B336" s="21"/>
      <c r="C336" s="21"/>
      <c r="D336" s="21"/>
      <c r="E336" s="21"/>
      <c r="F336" s="21"/>
      <c r="G336" s="21"/>
      <c r="H336" s="21"/>
      <c r="I336" s="21"/>
      <c r="J336" s="21"/>
      <c r="K336" s="21"/>
    </row>
    <row r="337" spans="1:11" x14ac:dyDescent="0.35">
      <c r="A337" s="21"/>
      <c r="B337" s="21"/>
      <c r="C337" s="21"/>
      <c r="D337" s="21"/>
      <c r="E337" s="21"/>
      <c r="F337" s="21"/>
      <c r="G337" s="21"/>
      <c r="H337" s="21"/>
      <c r="I337" s="21"/>
      <c r="J337" s="21"/>
      <c r="K337" s="21"/>
    </row>
    <row r="338" spans="1:11" x14ac:dyDescent="0.35">
      <c r="A338" s="21"/>
      <c r="B338" s="21"/>
      <c r="C338" s="21"/>
      <c r="D338" s="21"/>
      <c r="E338" s="21"/>
      <c r="F338" s="21"/>
      <c r="G338" s="21"/>
      <c r="H338" s="21"/>
      <c r="I338" s="21"/>
      <c r="J338" s="21"/>
      <c r="K338" s="21"/>
    </row>
    <row r="339" spans="1:11" x14ac:dyDescent="0.35">
      <c r="A339" s="21"/>
      <c r="B339" s="21"/>
      <c r="C339" s="21"/>
      <c r="D339" s="21"/>
      <c r="E339" s="21"/>
      <c r="F339" s="21"/>
      <c r="G339" s="21"/>
      <c r="H339" s="21"/>
      <c r="I339" s="21"/>
      <c r="J339" s="21"/>
      <c r="K339" s="21"/>
    </row>
    <row r="340" spans="1:11" x14ac:dyDescent="0.35">
      <c r="A340" s="21"/>
      <c r="B340" s="21"/>
      <c r="C340" s="21"/>
      <c r="D340" s="21"/>
      <c r="E340" s="21"/>
      <c r="F340" s="21"/>
      <c r="G340" s="21"/>
      <c r="H340" s="21"/>
      <c r="I340" s="21"/>
      <c r="J340" s="21"/>
      <c r="K340" s="21"/>
    </row>
    <row r="341" spans="1:11" x14ac:dyDescent="0.35">
      <c r="A341" s="21"/>
      <c r="B341" s="21"/>
      <c r="C341" s="21"/>
      <c r="D341" s="21"/>
      <c r="E341" s="21"/>
      <c r="F341" s="21"/>
      <c r="G341" s="21"/>
      <c r="H341" s="21"/>
      <c r="I341" s="21"/>
      <c r="J341" s="21"/>
      <c r="K341" s="21"/>
    </row>
    <row r="342" spans="1:11" x14ac:dyDescent="0.35">
      <c r="A342" s="21"/>
      <c r="B342" s="21"/>
      <c r="C342" s="21"/>
      <c r="D342" s="21"/>
      <c r="E342" s="21"/>
      <c r="F342" s="21"/>
      <c r="G342" s="21"/>
      <c r="H342" s="21"/>
      <c r="I342" s="21"/>
      <c r="J342" s="21"/>
      <c r="K342" s="21"/>
    </row>
    <row r="343" spans="1:11" x14ac:dyDescent="0.35">
      <c r="A343" s="21"/>
      <c r="B343" s="21"/>
      <c r="C343" s="21"/>
      <c r="D343" s="21"/>
      <c r="E343" s="21"/>
      <c r="F343" s="21"/>
      <c r="G343" s="21"/>
      <c r="H343" s="21"/>
      <c r="I343" s="21"/>
      <c r="J343" s="21"/>
      <c r="K343" s="21"/>
    </row>
    <row r="344" spans="1:11" x14ac:dyDescent="0.35">
      <c r="A344" s="21"/>
      <c r="B344" s="21"/>
      <c r="C344" s="21"/>
      <c r="D344" s="21"/>
      <c r="E344" s="21"/>
      <c r="F344" s="21"/>
      <c r="G344" s="21"/>
      <c r="H344" s="21"/>
      <c r="I344" s="21"/>
      <c r="J344" s="21"/>
      <c r="K344" s="21"/>
    </row>
    <row r="345" spans="1:11" x14ac:dyDescent="0.35">
      <c r="A345" s="21"/>
      <c r="B345" s="21"/>
      <c r="C345" s="21"/>
      <c r="D345" s="21"/>
      <c r="E345" s="21"/>
      <c r="F345" s="21"/>
      <c r="G345" s="21"/>
      <c r="H345" s="21"/>
      <c r="I345" s="21"/>
      <c r="J345" s="21"/>
      <c r="K345" s="21"/>
    </row>
    <row r="346" spans="1:11" x14ac:dyDescent="0.35">
      <c r="A346" s="21"/>
      <c r="B346" s="21"/>
      <c r="C346" s="21"/>
      <c r="D346" s="21"/>
      <c r="E346" s="21"/>
      <c r="F346" s="21"/>
      <c r="G346" s="21"/>
      <c r="H346" s="21"/>
      <c r="I346" s="21"/>
      <c r="J346" s="21"/>
      <c r="K346" s="21"/>
    </row>
    <row r="347" spans="1:11" x14ac:dyDescent="0.35">
      <c r="A347" s="21"/>
      <c r="B347" s="21"/>
      <c r="C347" s="21"/>
      <c r="D347" s="21"/>
      <c r="E347" s="21"/>
      <c r="F347" s="21"/>
      <c r="G347" s="21"/>
      <c r="H347" s="21"/>
      <c r="I347" s="21"/>
      <c r="J347" s="21"/>
      <c r="K347" s="21"/>
    </row>
    <row r="348" spans="1:11" x14ac:dyDescent="0.35">
      <c r="A348" s="21"/>
      <c r="B348" s="21"/>
      <c r="C348" s="21"/>
      <c r="D348" s="21"/>
      <c r="E348" s="21"/>
      <c r="F348" s="21"/>
      <c r="G348" s="21"/>
      <c r="H348" s="21"/>
      <c r="I348" s="21"/>
      <c r="J348" s="21"/>
      <c r="K348" s="21"/>
    </row>
    <row r="349" spans="1:11" x14ac:dyDescent="0.35">
      <c r="A349" s="21"/>
      <c r="B349" s="21"/>
      <c r="C349" s="21"/>
      <c r="D349" s="21"/>
      <c r="E349" s="21"/>
      <c r="F349" s="21"/>
      <c r="G349" s="21"/>
      <c r="H349" s="21"/>
      <c r="I349" s="21"/>
      <c r="J349" s="21"/>
      <c r="K349" s="21"/>
    </row>
    <row r="350" spans="1:11" x14ac:dyDescent="0.35">
      <c r="A350" s="21"/>
      <c r="B350" s="21"/>
      <c r="C350" s="21"/>
      <c r="D350" s="21"/>
      <c r="E350" s="21"/>
      <c r="F350" s="21"/>
      <c r="G350" s="21"/>
      <c r="H350" s="21"/>
      <c r="I350" s="21"/>
      <c r="J350" s="21"/>
      <c r="K350" s="21"/>
    </row>
    <row r="351" spans="1:11" x14ac:dyDescent="0.35">
      <c r="A351" s="21"/>
      <c r="B351" s="21"/>
      <c r="C351" s="21"/>
      <c r="D351" s="21"/>
      <c r="E351" s="21"/>
      <c r="F351" s="21"/>
      <c r="G351" s="21"/>
      <c r="H351" s="21"/>
      <c r="I351" s="21"/>
      <c r="J351" s="21"/>
      <c r="K351" s="21"/>
    </row>
    <row r="352" spans="1:11" x14ac:dyDescent="0.35">
      <c r="A352" s="21"/>
      <c r="B352" s="21"/>
      <c r="C352" s="21"/>
      <c r="D352" s="21"/>
      <c r="E352" s="21"/>
      <c r="F352" s="21"/>
      <c r="G352" s="21"/>
      <c r="H352" s="21"/>
      <c r="I352" s="21"/>
      <c r="J352" s="21"/>
      <c r="K352" s="21"/>
    </row>
    <row r="353" spans="1:11" x14ac:dyDescent="0.35">
      <c r="A353" s="21"/>
      <c r="B353" s="21"/>
      <c r="C353" s="21"/>
      <c r="D353" s="21"/>
      <c r="E353" s="21"/>
      <c r="F353" s="21"/>
      <c r="G353" s="21"/>
      <c r="H353" s="21"/>
      <c r="I353" s="21"/>
      <c r="J353" s="21"/>
      <c r="K353" s="21"/>
    </row>
    <row r="354" spans="1:11" x14ac:dyDescent="0.35">
      <c r="A354" s="21"/>
      <c r="B354" s="21"/>
      <c r="C354" s="21"/>
      <c r="D354" s="21"/>
      <c r="E354" s="21"/>
      <c r="F354" s="21"/>
      <c r="G354" s="21"/>
      <c r="H354" s="21"/>
      <c r="I354" s="21"/>
      <c r="J354" s="21"/>
      <c r="K354" s="21"/>
    </row>
    <row r="355" spans="1:11" x14ac:dyDescent="0.35">
      <c r="A355" s="21"/>
      <c r="B355" s="21"/>
      <c r="C355" s="21"/>
      <c r="D355" s="21"/>
      <c r="E355" s="21"/>
      <c r="F355" s="21"/>
      <c r="G355" s="21"/>
      <c r="H355" s="21"/>
      <c r="I355" s="21"/>
      <c r="J355" s="21"/>
      <c r="K355" s="21"/>
    </row>
    <row r="356" spans="1:11" x14ac:dyDescent="0.35">
      <c r="A356" s="21"/>
      <c r="B356" s="21"/>
      <c r="C356" s="21"/>
      <c r="D356" s="21"/>
      <c r="E356" s="21"/>
      <c r="F356" s="21"/>
      <c r="G356" s="21"/>
      <c r="H356" s="21"/>
      <c r="I356" s="21"/>
      <c r="J356" s="21"/>
      <c r="K356" s="21"/>
    </row>
    <row r="357" spans="1:11" x14ac:dyDescent="0.35">
      <c r="A357" s="21"/>
      <c r="B357" s="21"/>
      <c r="C357" s="21"/>
      <c r="D357" s="21"/>
      <c r="E357" s="21"/>
      <c r="F357" s="21"/>
      <c r="G357" s="21"/>
      <c r="H357" s="21"/>
      <c r="I357" s="21"/>
      <c r="J357" s="21"/>
      <c r="K357" s="21"/>
    </row>
    <row r="358" spans="1:11" x14ac:dyDescent="0.35">
      <c r="A358" s="21"/>
      <c r="B358" s="21"/>
      <c r="C358" s="21"/>
      <c r="D358" s="21"/>
      <c r="E358" s="21"/>
      <c r="F358" s="21"/>
      <c r="G358" s="21"/>
      <c r="H358" s="21"/>
      <c r="I358" s="21"/>
      <c r="J358" s="21"/>
      <c r="K358" s="21"/>
    </row>
    <row r="359" spans="1:11" x14ac:dyDescent="0.35">
      <c r="A359" s="21"/>
      <c r="B359" s="21"/>
      <c r="C359" s="21"/>
      <c r="D359" s="21"/>
      <c r="E359" s="21"/>
      <c r="F359" s="21"/>
      <c r="G359" s="21"/>
      <c r="H359" s="21"/>
      <c r="I359" s="21"/>
      <c r="J359" s="21"/>
      <c r="K359" s="21"/>
    </row>
    <row r="360" spans="1:11" x14ac:dyDescent="0.35">
      <c r="A360" s="21"/>
      <c r="B360" s="21"/>
      <c r="C360" s="21"/>
      <c r="D360" s="21"/>
      <c r="E360" s="21"/>
      <c r="F360" s="21"/>
      <c r="G360" s="21"/>
      <c r="H360" s="21"/>
      <c r="I360" s="21"/>
      <c r="J360" s="21"/>
      <c r="K360" s="21"/>
    </row>
    <row r="361" spans="1:11" x14ac:dyDescent="0.35">
      <c r="A361" s="21"/>
      <c r="B361" s="21"/>
      <c r="C361" s="21"/>
      <c r="D361" s="21"/>
      <c r="E361" s="21"/>
      <c r="F361" s="21"/>
      <c r="G361" s="21"/>
      <c r="H361" s="21"/>
      <c r="I361" s="21"/>
      <c r="J361" s="21"/>
      <c r="K361" s="21"/>
    </row>
    <row r="362" spans="1:11" x14ac:dyDescent="0.35">
      <c r="A362" s="21"/>
      <c r="B362" s="21"/>
      <c r="C362" s="21"/>
      <c r="D362" s="21"/>
      <c r="E362" s="21"/>
      <c r="F362" s="21"/>
      <c r="G362" s="21"/>
      <c r="H362" s="21"/>
      <c r="I362" s="21"/>
      <c r="J362" s="21"/>
      <c r="K362" s="21"/>
    </row>
    <row r="363" spans="1:11" x14ac:dyDescent="0.35">
      <c r="A363" s="21"/>
      <c r="B363" s="21"/>
      <c r="C363" s="21"/>
      <c r="D363" s="21"/>
      <c r="E363" s="21"/>
      <c r="F363" s="21"/>
      <c r="G363" s="21"/>
      <c r="H363" s="21"/>
      <c r="I363" s="21"/>
      <c r="J363" s="21"/>
      <c r="K363" s="21"/>
    </row>
    <row r="364" spans="1:11" x14ac:dyDescent="0.35">
      <c r="A364" s="21"/>
      <c r="B364" s="21"/>
      <c r="C364" s="21"/>
      <c r="D364" s="21"/>
      <c r="E364" s="21"/>
      <c r="F364" s="21"/>
      <c r="G364" s="21"/>
      <c r="H364" s="21"/>
      <c r="I364" s="21"/>
      <c r="J364" s="21"/>
      <c r="K364" s="21"/>
    </row>
    <row r="365" spans="1:11" x14ac:dyDescent="0.35">
      <c r="A365" s="21"/>
      <c r="B365" s="21"/>
      <c r="C365" s="21"/>
      <c r="D365" s="21"/>
      <c r="E365" s="21"/>
      <c r="F365" s="21"/>
      <c r="G365" s="21"/>
      <c r="H365" s="21"/>
      <c r="I365" s="21"/>
      <c r="J365" s="21"/>
      <c r="K365" s="21"/>
    </row>
    <row r="366" spans="1:11" x14ac:dyDescent="0.35">
      <c r="A366" s="21"/>
      <c r="B366" s="21"/>
      <c r="C366" s="21"/>
      <c r="D366" s="21"/>
      <c r="E366" s="21"/>
      <c r="F366" s="21"/>
      <c r="G366" s="21"/>
      <c r="H366" s="21"/>
      <c r="I366" s="21"/>
      <c r="J366" s="21"/>
      <c r="K366" s="21"/>
    </row>
    <row r="367" spans="1:11" x14ac:dyDescent="0.35">
      <c r="A367" s="21"/>
      <c r="B367" s="21"/>
      <c r="C367" s="21"/>
      <c r="D367" s="21"/>
      <c r="E367" s="21"/>
      <c r="F367" s="21"/>
      <c r="G367" s="21"/>
      <c r="H367" s="21"/>
      <c r="I367" s="21"/>
      <c r="J367" s="21"/>
      <c r="K367" s="21"/>
    </row>
    <row r="368" spans="1:11" x14ac:dyDescent="0.35">
      <c r="A368" s="21"/>
      <c r="B368" s="21"/>
      <c r="C368" s="21"/>
      <c r="D368" s="21"/>
      <c r="E368" s="21"/>
      <c r="F368" s="21"/>
      <c r="G368" s="21"/>
      <c r="H368" s="21"/>
      <c r="I368" s="21"/>
      <c r="J368" s="21"/>
      <c r="K368" s="21"/>
    </row>
    <row r="369" spans="1:11" x14ac:dyDescent="0.35">
      <c r="A369" s="21"/>
      <c r="B369" s="21"/>
      <c r="C369" s="21"/>
      <c r="D369" s="21"/>
      <c r="E369" s="21"/>
      <c r="F369" s="21"/>
      <c r="G369" s="21"/>
      <c r="H369" s="21"/>
      <c r="I369" s="21"/>
      <c r="J369" s="21"/>
      <c r="K369" s="21"/>
    </row>
    <row r="370" spans="1:11" x14ac:dyDescent="0.35">
      <c r="A370" s="21"/>
      <c r="B370" s="21"/>
      <c r="C370" s="21"/>
      <c r="D370" s="21"/>
      <c r="E370" s="21"/>
      <c r="F370" s="21"/>
      <c r="G370" s="21"/>
      <c r="H370" s="21"/>
      <c r="I370" s="21"/>
      <c r="J370" s="21"/>
      <c r="K370" s="21"/>
    </row>
    <row r="371" spans="1:11" x14ac:dyDescent="0.35">
      <c r="A371" s="21"/>
      <c r="B371" s="21"/>
      <c r="C371" s="21"/>
      <c r="D371" s="21"/>
      <c r="E371" s="21"/>
      <c r="F371" s="21"/>
      <c r="G371" s="21"/>
      <c r="H371" s="21"/>
      <c r="I371" s="21"/>
      <c r="J371" s="21"/>
      <c r="K371" s="21"/>
    </row>
    <row r="372" spans="1:11" x14ac:dyDescent="0.35">
      <c r="A372" s="21"/>
      <c r="B372" s="21"/>
      <c r="C372" s="21"/>
      <c r="D372" s="21"/>
      <c r="E372" s="21"/>
      <c r="F372" s="21"/>
      <c r="G372" s="21"/>
      <c r="H372" s="21"/>
      <c r="I372" s="21"/>
      <c r="J372" s="21"/>
      <c r="K372" s="21"/>
    </row>
    <row r="373" spans="1:11" x14ac:dyDescent="0.35">
      <c r="E373" s="21"/>
      <c r="F373" s="21"/>
    </row>
    <row r="374" spans="1:11" x14ac:dyDescent="0.35">
      <c r="E374" s="21"/>
      <c r="F374" s="21"/>
    </row>
    <row r="375" spans="1:11" x14ac:dyDescent="0.35">
      <c r="E375" s="21"/>
      <c r="F375" s="21"/>
    </row>
    <row r="376" spans="1:11" x14ac:dyDescent="0.35">
      <c r="E376" s="21"/>
      <c r="F376" s="21"/>
    </row>
    <row r="377" spans="1:11" x14ac:dyDescent="0.35">
      <c r="E377" s="21"/>
      <c r="F377" s="21"/>
    </row>
    <row r="378" spans="1:11" x14ac:dyDescent="0.35">
      <c r="E378" s="21"/>
      <c r="F378" s="21"/>
    </row>
    <row r="379" spans="1:11" x14ac:dyDescent="0.35">
      <c r="E379" s="21"/>
      <c r="F379" s="21"/>
    </row>
    <row r="380" spans="1:11" x14ac:dyDescent="0.35">
      <c r="E380" s="21"/>
      <c r="F380" s="21"/>
    </row>
    <row r="381" spans="1:11" x14ac:dyDescent="0.35">
      <c r="E381" s="21"/>
      <c r="F381" s="21"/>
    </row>
    <row r="382" spans="1:11" x14ac:dyDescent="0.35">
      <c r="E382" s="21"/>
      <c r="F382" s="21"/>
    </row>
    <row r="383" spans="1:11" x14ac:dyDescent="0.35">
      <c r="E383" s="21"/>
      <c r="F383" s="21"/>
    </row>
    <row r="384" spans="1:11"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K2000"/>
  <sheetViews>
    <sheetView workbookViewId="0"/>
  </sheetViews>
  <sheetFormatPr defaultRowHeight="13.5" x14ac:dyDescent="0.35"/>
  <cols>
    <col min="1" max="1" width="8.59765625" bestFit="1" customWidth="1"/>
    <col min="2" max="2" width="9.296875" bestFit="1" customWidth="1"/>
    <col min="3" max="3" width="28.0976562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A200" s="21"/>
      <c r="B200" s="21"/>
      <c r="C200" s="21"/>
      <c r="D200" s="21"/>
      <c r="E200" s="21"/>
      <c r="F200" s="21"/>
      <c r="G200" s="21"/>
      <c r="H200" s="21"/>
      <c r="I200" s="21"/>
      <c r="J200" s="21"/>
      <c r="K200" s="21"/>
    </row>
    <row r="201" spans="1:11" x14ac:dyDescent="0.35">
      <c r="A201" s="21"/>
      <c r="B201" s="21"/>
      <c r="C201" s="21"/>
      <c r="D201" s="21"/>
      <c r="E201" s="21"/>
      <c r="F201" s="21"/>
      <c r="G201" s="21"/>
      <c r="H201" s="21"/>
      <c r="I201" s="21"/>
      <c r="J201" s="21"/>
      <c r="K201" s="21"/>
    </row>
    <row r="202" spans="1:11" x14ac:dyDescent="0.35">
      <c r="A202" s="21"/>
      <c r="B202" s="21"/>
      <c r="C202" s="21"/>
      <c r="D202" s="21"/>
      <c r="E202" s="21"/>
      <c r="F202" s="21"/>
      <c r="G202" s="21"/>
      <c r="H202" s="21"/>
      <c r="I202" s="21"/>
      <c r="J202" s="21"/>
      <c r="K202" s="21"/>
    </row>
    <row r="203" spans="1:11" x14ac:dyDescent="0.35">
      <c r="A203" s="21"/>
      <c r="B203" s="21"/>
      <c r="C203" s="21"/>
      <c r="D203" s="21"/>
      <c r="E203" s="21"/>
      <c r="F203" s="21"/>
      <c r="G203" s="21"/>
      <c r="H203" s="21"/>
      <c r="I203" s="21"/>
      <c r="J203" s="21"/>
      <c r="K203" s="21"/>
    </row>
    <row r="204" spans="1:11" x14ac:dyDescent="0.35">
      <c r="A204" s="21"/>
      <c r="B204" s="21"/>
      <c r="C204" s="21"/>
      <c r="D204" s="21"/>
      <c r="E204" s="21"/>
      <c r="F204" s="21"/>
      <c r="G204" s="21"/>
      <c r="H204" s="21"/>
      <c r="I204" s="21"/>
      <c r="J204" s="21"/>
      <c r="K204" s="21"/>
    </row>
    <row r="205" spans="1:11" x14ac:dyDescent="0.35">
      <c r="A205" s="21"/>
      <c r="B205" s="21"/>
      <c r="C205" s="21"/>
      <c r="D205" s="21"/>
      <c r="E205" s="21"/>
      <c r="F205" s="21"/>
      <c r="G205" s="21"/>
      <c r="H205" s="21"/>
      <c r="I205" s="21"/>
      <c r="J205" s="21"/>
      <c r="K205" s="21"/>
    </row>
    <row r="206" spans="1:11" x14ac:dyDescent="0.35">
      <c r="A206" s="21"/>
      <c r="B206" s="21"/>
      <c r="C206" s="21"/>
      <c r="D206" s="21"/>
      <c r="E206" s="21"/>
      <c r="F206" s="21"/>
      <c r="G206" s="21"/>
      <c r="H206" s="21"/>
      <c r="I206" s="21"/>
      <c r="J206" s="21"/>
      <c r="K206" s="21"/>
    </row>
    <row r="207" spans="1:11" x14ac:dyDescent="0.35">
      <c r="A207" s="21"/>
      <c r="B207" s="21"/>
      <c r="C207" s="21"/>
      <c r="D207" s="21"/>
      <c r="E207" s="21"/>
      <c r="F207" s="21"/>
      <c r="G207" s="21"/>
      <c r="H207" s="21"/>
      <c r="I207" s="21"/>
      <c r="J207" s="21"/>
      <c r="K207" s="21"/>
    </row>
    <row r="208" spans="1:11" x14ac:dyDescent="0.35">
      <c r="A208" s="21"/>
      <c r="B208" s="21"/>
      <c r="C208" s="21"/>
      <c r="D208" s="21"/>
      <c r="E208" s="21"/>
      <c r="F208" s="21"/>
      <c r="G208" s="21"/>
      <c r="H208" s="21"/>
      <c r="I208" s="21"/>
      <c r="J208" s="21"/>
      <c r="K208" s="21"/>
    </row>
    <row r="209" spans="1:11" x14ac:dyDescent="0.35">
      <c r="A209" s="21"/>
      <c r="B209" s="21"/>
      <c r="C209" s="21"/>
      <c r="D209" s="21"/>
      <c r="E209" s="21"/>
      <c r="F209" s="21"/>
      <c r="G209" s="21"/>
      <c r="H209" s="21"/>
      <c r="I209" s="21"/>
      <c r="J209" s="21"/>
      <c r="K209" s="21"/>
    </row>
    <row r="210" spans="1:11" x14ac:dyDescent="0.35">
      <c r="A210" s="21"/>
      <c r="B210" s="21"/>
      <c r="C210" s="21"/>
      <c r="D210" s="21"/>
      <c r="E210" s="21"/>
      <c r="F210" s="21"/>
      <c r="G210" s="21"/>
      <c r="H210" s="21"/>
      <c r="I210" s="21"/>
      <c r="J210" s="21"/>
      <c r="K210" s="21"/>
    </row>
    <row r="211" spans="1:11" x14ac:dyDescent="0.35">
      <c r="A211" s="21"/>
      <c r="B211" s="21"/>
      <c r="C211" s="21"/>
      <c r="D211" s="21"/>
      <c r="E211" s="21"/>
      <c r="F211" s="21"/>
      <c r="G211" s="21"/>
      <c r="H211" s="21"/>
      <c r="I211" s="21"/>
      <c r="J211" s="21"/>
      <c r="K211" s="21"/>
    </row>
    <row r="212" spans="1:11" x14ac:dyDescent="0.35">
      <c r="A212" s="21"/>
      <c r="B212" s="21"/>
      <c r="C212" s="21"/>
      <c r="D212" s="21"/>
      <c r="E212" s="21"/>
      <c r="F212" s="21"/>
      <c r="G212" s="21"/>
      <c r="H212" s="21"/>
      <c r="I212" s="21"/>
      <c r="J212" s="21"/>
      <c r="K212" s="21"/>
    </row>
    <row r="213" spans="1:11" x14ac:dyDescent="0.35">
      <c r="A213" s="21"/>
      <c r="B213" s="21"/>
      <c r="C213" s="21"/>
      <c r="D213" s="21"/>
      <c r="E213" s="21"/>
      <c r="F213" s="21"/>
      <c r="G213" s="21"/>
      <c r="H213" s="21"/>
      <c r="I213" s="21"/>
      <c r="J213" s="21"/>
      <c r="K213" s="21"/>
    </row>
    <row r="214" spans="1:11" x14ac:dyDescent="0.35">
      <c r="A214" s="21"/>
      <c r="B214" s="21"/>
      <c r="C214" s="21"/>
      <c r="D214" s="21"/>
      <c r="E214" s="21"/>
      <c r="F214" s="21"/>
      <c r="G214" s="21"/>
      <c r="H214" s="21"/>
      <c r="I214" s="21"/>
      <c r="J214" s="21"/>
      <c r="K214" s="21"/>
    </row>
    <row r="215" spans="1:11" x14ac:dyDescent="0.35">
      <c r="A215" s="21"/>
      <c r="B215" s="21"/>
      <c r="C215" s="21"/>
      <c r="D215" s="21"/>
      <c r="E215" s="21"/>
      <c r="F215" s="21"/>
      <c r="G215" s="21"/>
      <c r="H215" s="21"/>
      <c r="I215" s="21"/>
      <c r="J215" s="21"/>
      <c r="K215" s="21"/>
    </row>
    <row r="216" spans="1:11" x14ac:dyDescent="0.35">
      <c r="A216" s="21"/>
      <c r="B216" s="21"/>
      <c r="C216" s="21"/>
      <c r="D216" s="21"/>
      <c r="E216" s="21"/>
      <c r="F216" s="21"/>
      <c r="G216" s="21"/>
      <c r="H216" s="21"/>
      <c r="I216" s="21"/>
      <c r="J216" s="21"/>
      <c r="K216" s="21"/>
    </row>
    <row r="217" spans="1:11" x14ac:dyDescent="0.35">
      <c r="A217" s="21"/>
      <c r="B217" s="21"/>
      <c r="C217" s="21"/>
      <c r="D217" s="21"/>
      <c r="E217" s="21"/>
      <c r="F217" s="21"/>
      <c r="G217" s="21"/>
      <c r="H217" s="21"/>
      <c r="I217" s="21"/>
      <c r="J217" s="21"/>
      <c r="K217" s="21"/>
    </row>
    <row r="218" spans="1:11" x14ac:dyDescent="0.35">
      <c r="A218" s="21"/>
      <c r="B218" s="21"/>
      <c r="C218" s="21"/>
      <c r="D218" s="21"/>
      <c r="E218" s="21"/>
      <c r="F218" s="21"/>
      <c r="G218" s="21"/>
      <c r="H218" s="21"/>
      <c r="I218" s="21"/>
      <c r="J218" s="21"/>
      <c r="K218" s="21"/>
    </row>
    <row r="219" spans="1:11" x14ac:dyDescent="0.35">
      <c r="A219" s="21"/>
      <c r="B219" s="21"/>
      <c r="C219" s="21"/>
      <c r="D219" s="21"/>
      <c r="E219" s="21"/>
      <c r="F219" s="21"/>
      <c r="G219" s="21"/>
      <c r="H219" s="21"/>
      <c r="I219" s="21"/>
      <c r="J219" s="21"/>
      <c r="K219" s="21"/>
    </row>
    <row r="220" spans="1:11" x14ac:dyDescent="0.35">
      <c r="A220" s="21"/>
      <c r="B220" s="21"/>
      <c r="C220" s="21"/>
      <c r="D220" s="21"/>
      <c r="E220" s="21"/>
      <c r="F220" s="21"/>
      <c r="G220" s="21"/>
      <c r="H220" s="21"/>
      <c r="I220" s="21"/>
      <c r="J220" s="21"/>
      <c r="K220" s="21"/>
    </row>
    <row r="221" spans="1:11" x14ac:dyDescent="0.35">
      <c r="A221" s="21"/>
      <c r="B221" s="21"/>
      <c r="C221" s="21"/>
      <c r="D221" s="21"/>
      <c r="E221" s="21"/>
      <c r="F221" s="21"/>
      <c r="G221" s="21"/>
      <c r="H221" s="21"/>
      <c r="I221" s="21"/>
      <c r="J221" s="21"/>
      <c r="K221" s="21"/>
    </row>
    <row r="222" spans="1:11" x14ac:dyDescent="0.35">
      <c r="A222" s="21"/>
      <c r="B222" s="21"/>
      <c r="C222" s="21"/>
      <c r="D222" s="21"/>
      <c r="E222" s="21"/>
      <c r="F222" s="21"/>
      <c r="G222" s="21"/>
      <c r="H222" s="21"/>
      <c r="I222" s="21"/>
      <c r="J222" s="21"/>
      <c r="K222" s="21"/>
    </row>
    <row r="223" spans="1:11" x14ac:dyDescent="0.35">
      <c r="A223" s="21"/>
      <c r="B223" s="21"/>
      <c r="C223" s="21"/>
      <c r="D223" s="21"/>
      <c r="E223" s="21"/>
      <c r="F223" s="21"/>
      <c r="G223" s="21"/>
      <c r="H223" s="21"/>
      <c r="I223" s="21"/>
      <c r="J223" s="21"/>
      <c r="K223" s="21"/>
    </row>
    <row r="224" spans="1:11" x14ac:dyDescent="0.35">
      <c r="A224" s="21"/>
      <c r="B224" s="21"/>
      <c r="C224" s="21"/>
      <c r="D224" s="21"/>
      <c r="E224" s="21"/>
      <c r="F224" s="21"/>
      <c r="G224" s="21"/>
      <c r="H224" s="21"/>
      <c r="I224" s="21"/>
      <c r="J224" s="21"/>
      <c r="K224" s="21"/>
    </row>
    <row r="225" spans="1:11" x14ac:dyDescent="0.35">
      <c r="A225" s="21"/>
      <c r="B225" s="21"/>
      <c r="C225" s="21"/>
      <c r="D225" s="21"/>
      <c r="E225" s="21"/>
      <c r="F225" s="21"/>
      <c r="G225" s="21"/>
      <c r="H225" s="21"/>
      <c r="I225" s="21"/>
      <c r="J225" s="21"/>
      <c r="K225" s="21"/>
    </row>
    <row r="226" spans="1:11" x14ac:dyDescent="0.35">
      <c r="A226" s="21"/>
      <c r="B226" s="21"/>
      <c r="C226" s="21"/>
      <c r="D226" s="21"/>
      <c r="E226" s="21"/>
      <c r="F226" s="21"/>
      <c r="G226" s="21"/>
      <c r="H226" s="21"/>
      <c r="I226" s="21"/>
      <c r="J226" s="21"/>
      <c r="K226" s="21"/>
    </row>
    <row r="227" spans="1:11" x14ac:dyDescent="0.35">
      <c r="A227" s="21"/>
      <c r="B227" s="21"/>
      <c r="C227" s="21"/>
      <c r="D227" s="21"/>
      <c r="E227" s="21"/>
      <c r="F227" s="21"/>
      <c r="G227" s="21"/>
      <c r="H227" s="21"/>
      <c r="I227" s="21"/>
      <c r="J227" s="21"/>
      <c r="K227" s="21"/>
    </row>
    <row r="228" spans="1:11" x14ac:dyDescent="0.35">
      <c r="A228" s="21"/>
      <c r="B228" s="21"/>
      <c r="C228" s="21"/>
      <c r="D228" s="21"/>
      <c r="E228" s="21"/>
      <c r="F228" s="21"/>
      <c r="G228" s="21"/>
      <c r="H228" s="21"/>
      <c r="I228" s="21"/>
      <c r="J228" s="21"/>
      <c r="K228" s="21"/>
    </row>
    <row r="229" spans="1:11" x14ac:dyDescent="0.35">
      <c r="A229" s="21"/>
      <c r="B229" s="21"/>
      <c r="C229" s="21"/>
      <c r="D229" s="21"/>
      <c r="E229" s="21"/>
      <c r="F229" s="21"/>
      <c r="G229" s="21"/>
      <c r="H229" s="21"/>
      <c r="I229" s="21"/>
      <c r="J229" s="21"/>
      <c r="K229" s="21"/>
    </row>
    <row r="230" spans="1:11" x14ac:dyDescent="0.35">
      <c r="A230" s="21"/>
      <c r="B230" s="21"/>
      <c r="C230" s="21"/>
      <c r="D230" s="21"/>
      <c r="E230" s="21"/>
      <c r="F230" s="21"/>
      <c r="G230" s="21"/>
      <c r="H230" s="21"/>
      <c r="I230" s="21"/>
      <c r="J230" s="21"/>
      <c r="K230" s="21"/>
    </row>
    <row r="231" spans="1:11" x14ac:dyDescent="0.35">
      <c r="A231" s="21"/>
      <c r="B231" s="21"/>
      <c r="C231" s="21"/>
      <c r="D231" s="21"/>
      <c r="E231" s="21"/>
      <c r="F231" s="21"/>
      <c r="G231" s="21"/>
      <c r="H231" s="21"/>
      <c r="I231" s="21"/>
      <c r="J231" s="21"/>
      <c r="K231" s="21"/>
    </row>
    <row r="232" spans="1:11" x14ac:dyDescent="0.35">
      <c r="A232" s="21"/>
      <c r="B232" s="21"/>
      <c r="C232" s="21"/>
      <c r="D232" s="21"/>
      <c r="E232" s="21"/>
      <c r="F232" s="21"/>
      <c r="G232" s="21"/>
      <c r="H232" s="21"/>
      <c r="I232" s="21"/>
      <c r="J232" s="21"/>
      <c r="K232" s="21"/>
    </row>
    <row r="233" spans="1:11" x14ac:dyDescent="0.35">
      <c r="A233" s="21"/>
      <c r="B233" s="21"/>
      <c r="C233" s="21"/>
      <c r="D233" s="21"/>
      <c r="E233" s="21"/>
      <c r="F233" s="21"/>
      <c r="G233" s="21"/>
      <c r="H233" s="21"/>
      <c r="I233" s="21"/>
      <c r="J233" s="21"/>
      <c r="K233" s="21"/>
    </row>
    <row r="234" spans="1:11" x14ac:dyDescent="0.35">
      <c r="A234" s="21"/>
      <c r="B234" s="21"/>
      <c r="C234" s="21"/>
      <c r="D234" s="21"/>
      <c r="E234" s="21"/>
      <c r="F234" s="21"/>
      <c r="G234" s="21"/>
      <c r="H234" s="21"/>
      <c r="I234" s="21"/>
      <c r="J234" s="21"/>
      <c r="K234" s="21"/>
    </row>
    <row r="235" spans="1:11" x14ac:dyDescent="0.35">
      <c r="A235" s="21"/>
      <c r="B235" s="21"/>
      <c r="C235" s="21"/>
      <c r="D235" s="21"/>
      <c r="E235" s="21"/>
      <c r="F235" s="21"/>
      <c r="G235" s="21"/>
      <c r="H235" s="21"/>
      <c r="I235" s="21"/>
      <c r="J235" s="21"/>
      <c r="K235" s="21"/>
    </row>
    <row r="236" spans="1:11" x14ac:dyDescent="0.35">
      <c r="A236" s="21"/>
      <c r="B236" s="21"/>
      <c r="C236" s="21"/>
      <c r="D236" s="21"/>
      <c r="E236" s="21"/>
      <c r="F236" s="21"/>
      <c r="G236" s="21"/>
      <c r="H236" s="21"/>
      <c r="I236" s="21"/>
      <c r="J236" s="21"/>
      <c r="K236" s="21"/>
    </row>
    <row r="237" spans="1:11" x14ac:dyDescent="0.35">
      <c r="A237" s="21"/>
      <c r="B237" s="21"/>
      <c r="C237" s="21"/>
      <c r="D237" s="21"/>
      <c r="E237" s="21"/>
      <c r="F237" s="21"/>
      <c r="G237" s="21"/>
      <c r="H237" s="21"/>
      <c r="I237" s="21"/>
      <c r="J237" s="21"/>
      <c r="K237" s="21"/>
    </row>
    <row r="238" spans="1:11" x14ac:dyDescent="0.35">
      <c r="A238" s="21"/>
      <c r="B238" s="21"/>
      <c r="C238" s="21"/>
      <c r="D238" s="21"/>
      <c r="E238" s="21"/>
      <c r="F238" s="21"/>
      <c r="G238" s="21"/>
      <c r="H238" s="21"/>
      <c r="I238" s="21"/>
      <c r="J238" s="21"/>
      <c r="K238" s="21"/>
    </row>
    <row r="239" spans="1:11" x14ac:dyDescent="0.35">
      <c r="A239" s="21"/>
      <c r="B239" s="21"/>
      <c r="C239" s="21"/>
      <c r="D239" s="21"/>
      <c r="E239" s="21"/>
      <c r="F239" s="21"/>
      <c r="G239" s="21"/>
      <c r="H239" s="21"/>
      <c r="I239" s="21"/>
      <c r="J239" s="21"/>
      <c r="K239" s="21"/>
    </row>
    <row r="240" spans="1:11" x14ac:dyDescent="0.35">
      <c r="A240" s="21"/>
      <c r="B240" s="21"/>
      <c r="C240" s="21"/>
      <c r="D240" s="21"/>
      <c r="E240" s="21"/>
      <c r="F240" s="21"/>
      <c r="G240" s="21"/>
      <c r="H240" s="21"/>
      <c r="I240" s="21"/>
      <c r="J240" s="21"/>
      <c r="K240" s="21"/>
    </row>
    <row r="241" spans="1:11" x14ac:dyDescent="0.35">
      <c r="A241" s="21"/>
      <c r="B241" s="21"/>
      <c r="C241" s="21"/>
      <c r="D241" s="21"/>
      <c r="E241" s="21"/>
      <c r="F241" s="21"/>
      <c r="G241" s="21"/>
      <c r="H241" s="21"/>
      <c r="I241" s="21"/>
      <c r="J241" s="21"/>
      <c r="K241" s="21"/>
    </row>
    <row r="242" spans="1:11" x14ac:dyDescent="0.35">
      <c r="A242" s="21"/>
      <c r="B242" s="21"/>
      <c r="C242" s="21"/>
      <c r="D242" s="21"/>
      <c r="E242" s="21"/>
      <c r="F242" s="21"/>
      <c r="G242" s="21"/>
      <c r="H242" s="21"/>
      <c r="I242" s="21"/>
      <c r="J242" s="21"/>
      <c r="K242" s="21"/>
    </row>
    <row r="243" spans="1:11" x14ac:dyDescent="0.35">
      <c r="A243" s="21"/>
      <c r="B243" s="21"/>
      <c r="C243" s="21"/>
      <c r="D243" s="21"/>
      <c r="E243" s="21"/>
      <c r="F243" s="21"/>
      <c r="G243" s="21"/>
      <c r="H243" s="21"/>
      <c r="I243" s="21"/>
      <c r="J243" s="21"/>
      <c r="K243" s="21"/>
    </row>
    <row r="244" spans="1:11" x14ac:dyDescent="0.35">
      <c r="A244" s="21"/>
      <c r="B244" s="21"/>
      <c r="C244" s="21"/>
      <c r="D244" s="21"/>
      <c r="E244" s="21"/>
      <c r="F244" s="21"/>
      <c r="G244" s="21"/>
      <c r="H244" s="21"/>
      <c r="I244" s="21"/>
      <c r="J244" s="21"/>
      <c r="K244" s="21"/>
    </row>
    <row r="245" spans="1:11" x14ac:dyDescent="0.35">
      <c r="A245" s="21"/>
      <c r="B245" s="21"/>
      <c r="C245" s="21"/>
      <c r="D245" s="21"/>
      <c r="E245" s="21"/>
      <c r="F245" s="21"/>
      <c r="G245" s="21"/>
      <c r="H245" s="21"/>
      <c r="I245" s="21"/>
      <c r="J245" s="21"/>
      <c r="K245" s="21"/>
    </row>
    <row r="246" spans="1:11" x14ac:dyDescent="0.35">
      <c r="A246" s="21"/>
      <c r="B246" s="21"/>
      <c r="C246" s="21"/>
      <c r="D246" s="21"/>
      <c r="E246" s="21"/>
      <c r="F246" s="21"/>
      <c r="G246" s="21"/>
      <c r="H246" s="21"/>
      <c r="I246" s="21"/>
      <c r="J246" s="21"/>
      <c r="K246" s="21"/>
    </row>
    <row r="247" spans="1:11" x14ac:dyDescent="0.35">
      <c r="A247" s="21"/>
      <c r="B247" s="21"/>
      <c r="C247" s="21"/>
      <c r="D247" s="21"/>
      <c r="E247" s="21"/>
      <c r="F247" s="21"/>
      <c r="G247" s="21"/>
      <c r="H247" s="21"/>
      <c r="I247" s="21"/>
      <c r="J247" s="21"/>
      <c r="K247" s="21"/>
    </row>
    <row r="248" spans="1:11" x14ac:dyDescent="0.35">
      <c r="A248" s="21"/>
      <c r="B248" s="21"/>
      <c r="C248" s="21"/>
      <c r="D248" s="21"/>
      <c r="E248" s="21"/>
      <c r="F248" s="21"/>
      <c r="G248" s="21"/>
      <c r="H248" s="21"/>
      <c r="I248" s="21"/>
      <c r="J248" s="21"/>
      <c r="K248" s="21"/>
    </row>
    <row r="249" spans="1:11" x14ac:dyDescent="0.35">
      <c r="A249" s="21"/>
      <c r="B249" s="21"/>
      <c r="C249" s="21"/>
      <c r="D249" s="21"/>
      <c r="E249" s="21"/>
      <c r="F249" s="21"/>
      <c r="G249" s="21"/>
      <c r="H249" s="21"/>
      <c r="I249" s="21"/>
      <c r="J249" s="21"/>
      <c r="K249" s="21"/>
    </row>
    <row r="250" spans="1:11" x14ac:dyDescent="0.35">
      <c r="A250" s="21"/>
      <c r="B250" s="21"/>
      <c r="C250" s="21"/>
      <c r="D250" s="21"/>
      <c r="E250" s="21"/>
      <c r="F250" s="21"/>
      <c r="G250" s="21"/>
      <c r="H250" s="21"/>
      <c r="I250" s="21"/>
      <c r="J250" s="21"/>
      <c r="K250" s="21"/>
    </row>
    <row r="251" spans="1:11" x14ac:dyDescent="0.35">
      <c r="A251" s="21"/>
      <c r="B251" s="21"/>
      <c r="C251" s="21"/>
      <c r="D251" s="21"/>
      <c r="E251" s="21"/>
      <c r="F251" s="21"/>
      <c r="G251" s="21"/>
      <c r="H251" s="21"/>
      <c r="I251" s="21"/>
      <c r="J251" s="21"/>
      <c r="K251" s="21"/>
    </row>
    <row r="252" spans="1:11" x14ac:dyDescent="0.35">
      <c r="A252" s="21"/>
      <c r="B252" s="21"/>
      <c r="C252" s="21"/>
      <c r="D252" s="21"/>
      <c r="E252" s="21"/>
      <c r="F252" s="21"/>
      <c r="G252" s="21"/>
      <c r="H252" s="21"/>
      <c r="I252" s="21"/>
      <c r="J252" s="21"/>
      <c r="K252" s="21"/>
    </row>
    <row r="253" spans="1:11" x14ac:dyDescent="0.35">
      <c r="A253" s="21"/>
      <c r="B253" s="21"/>
      <c r="C253" s="21"/>
      <c r="D253" s="21"/>
      <c r="E253" s="21"/>
      <c r="F253" s="21"/>
      <c r="G253" s="21"/>
      <c r="H253" s="21"/>
      <c r="I253" s="21"/>
      <c r="J253" s="21"/>
      <c r="K253" s="21"/>
    </row>
    <row r="254" spans="1:11" x14ac:dyDescent="0.35">
      <c r="A254" s="21"/>
      <c r="B254" s="21"/>
      <c r="C254" s="21"/>
      <c r="D254" s="21"/>
      <c r="E254" s="21"/>
      <c r="F254" s="21"/>
      <c r="G254" s="21"/>
      <c r="H254" s="21"/>
      <c r="I254" s="21"/>
      <c r="J254" s="21"/>
      <c r="K254" s="21"/>
    </row>
    <row r="255" spans="1:11" x14ac:dyDescent="0.35">
      <c r="A255" s="21"/>
      <c r="B255" s="21"/>
      <c r="C255" s="21"/>
      <c r="D255" s="21"/>
      <c r="E255" s="21"/>
      <c r="F255" s="21"/>
      <c r="G255" s="21"/>
      <c r="H255" s="21"/>
      <c r="I255" s="21"/>
      <c r="J255" s="21"/>
      <c r="K255" s="21"/>
    </row>
    <row r="256" spans="1:11" x14ac:dyDescent="0.35">
      <c r="A256" s="21"/>
      <c r="B256" s="21"/>
      <c r="C256" s="21"/>
      <c r="D256" s="21"/>
      <c r="E256" s="21"/>
      <c r="F256" s="21"/>
      <c r="G256" s="21"/>
      <c r="H256" s="21"/>
      <c r="I256" s="21"/>
      <c r="J256" s="21"/>
      <c r="K256" s="21"/>
    </row>
    <row r="257" spans="1:11" x14ac:dyDescent="0.35">
      <c r="A257" s="21"/>
      <c r="B257" s="21"/>
      <c r="C257" s="21"/>
      <c r="D257" s="21"/>
      <c r="E257" s="21"/>
      <c r="F257" s="21"/>
      <c r="G257" s="21"/>
      <c r="H257" s="21"/>
      <c r="I257" s="21"/>
      <c r="J257" s="21"/>
      <c r="K257" s="21"/>
    </row>
    <row r="258" spans="1:11" x14ac:dyDescent="0.35">
      <c r="A258" s="21"/>
      <c r="B258" s="21"/>
      <c r="C258" s="21"/>
      <c r="D258" s="21"/>
      <c r="E258" s="21"/>
      <c r="F258" s="21"/>
      <c r="G258" s="21"/>
      <c r="H258" s="21"/>
      <c r="I258" s="21"/>
      <c r="J258" s="21"/>
      <c r="K258" s="21"/>
    </row>
    <row r="259" spans="1:11" x14ac:dyDescent="0.35">
      <c r="A259" s="21"/>
      <c r="B259" s="21"/>
      <c r="C259" s="21"/>
      <c r="D259" s="21"/>
      <c r="E259" s="21"/>
      <c r="F259" s="21"/>
      <c r="G259" s="21"/>
      <c r="H259" s="21"/>
      <c r="I259" s="21"/>
      <c r="J259" s="21"/>
      <c r="K259" s="21"/>
    </row>
    <row r="260" spans="1:11" x14ac:dyDescent="0.35">
      <c r="A260" s="21"/>
      <c r="B260" s="21"/>
      <c r="C260" s="21"/>
      <c r="D260" s="21"/>
      <c r="E260" s="21"/>
      <c r="F260" s="21"/>
      <c r="G260" s="21"/>
      <c r="H260" s="21"/>
      <c r="I260" s="21"/>
      <c r="J260" s="21"/>
      <c r="K260" s="21"/>
    </row>
    <row r="261" spans="1:11" x14ac:dyDescent="0.35">
      <c r="A261" s="21"/>
      <c r="B261" s="21"/>
      <c r="C261" s="21"/>
      <c r="D261" s="21"/>
      <c r="E261" s="21"/>
      <c r="F261" s="21"/>
      <c r="G261" s="21"/>
      <c r="H261" s="21"/>
      <c r="I261" s="21"/>
      <c r="J261" s="21"/>
      <c r="K261" s="21"/>
    </row>
    <row r="262" spans="1:11" x14ac:dyDescent="0.35">
      <c r="A262" s="21"/>
      <c r="B262" s="21"/>
      <c r="C262" s="21"/>
      <c r="D262" s="21"/>
      <c r="E262" s="21"/>
      <c r="F262" s="21"/>
      <c r="G262" s="21"/>
      <c r="H262" s="21"/>
      <c r="I262" s="21"/>
      <c r="J262" s="21"/>
      <c r="K262" s="21"/>
    </row>
    <row r="263" spans="1:11" x14ac:dyDescent="0.35">
      <c r="A263" s="21"/>
      <c r="B263" s="21"/>
      <c r="C263" s="21"/>
      <c r="D263" s="21"/>
      <c r="E263" s="21"/>
      <c r="F263" s="21"/>
      <c r="G263" s="21"/>
      <c r="H263" s="21"/>
      <c r="I263" s="21"/>
      <c r="J263" s="21"/>
      <c r="K263" s="21"/>
    </row>
    <row r="264" spans="1:11" x14ac:dyDescent="0.35">
      <c r="A264" s="21"/>
      <c r="B264" s="21"/>
      <c r="C264" s="21"/>
      <c r="D264" s="21"/>
      <c r="E264" s="21"/>
      <c r="F264" s="21"/>
      <c r="G264" s="21"/>
      <c r="H264" s="21"/>
      <c r="I264" s="21"/>
      <c r="J264" s="21"/>
      <c r="K264" s="21"/>
    </row>
    <row r="265" spans="1:11" x14ac:dyDescent="0.35">
      <c r="A265" s="21"/>
      <c r="B265" s="21"/>
      <c r="C265" s="21"/>
      <c r="D265" s="21"/>
      <c r="E265" s="21"/>
      <c r="F265" s="21"/>
      <c r="G265" s="21"/>
      <c r="H265" s="21"/>
      <c r="I265" s="21"/>
      <c r="J265" s="21"/>
      <c r="K265" s="21"/>
    </row>
    <row r="266" spans="1:11" x14ac:dyDescent="0.35">
      <c r="A266" s="21"/>
      <c r="B266" s="21"/>
      <c r="C266" s="21"/>
      <c r="D266" s="21"/>
      <c r="E266" s="21"/>
      <c r="F266" s="21"/>
      <c r="G266" s="21"/>
      <c r="H266" s="21"/>
      <c r="I266" s="21"/>
      <c r="J266" s="21"/>
      <c r="K266" s="21"/>
    </row>
    <row r="267" spans="1:11" x14ac:dyDescent="0.35">
      <c r="A267" s="21"/>
      <c r="B267" s="21"/>
      <c r="C267" s="21"/>
      <c r="D267" s="21"/>
      <c r="E267" s="21"/>
      <c r="F267" s="21"/>
      <c r="G267" s="21"/>
      <c r="H267" s="21"/>
      <c r="I267" s="21"/>
      <c r="J267" s="21"/>
      <c r="K267" s="21"/>
    </row>
    <row r="268" spans="1:11" x14ac:dyDescent="0.35">
      <c r="A268" s="21"/>
      <c r="B268" s="21"/>
      <c r="C268" s="21"/>
      <c r="D268" s="21"/>
      <c r="E268" s="21"/>
      <c r="F268" s="21"/>
      <c r="G268" s="21"/>
      <c r="H268" s="21"/>
      <c r="I268" s="21"/>
      <c r="J268" s="21"/>
      <c r="K268" s="21"/>
    </row>
    <row r="269" spans="1:11" x14ac:dyDescent="0.35">
      <c r="A269" s="21"/>
      <c r="B269" s="21"/>
      <c r="C269" s="21"/>
      <c r="D269" s="21"/>
      <c r="E269" s="21"/>
      <c r="F269" s="21"/>
      <c r="G269" s="21"/>
      <c r="H269" s="21"/>
      <c r="I269" s="21"/>
      <c r="J269" s="21"/>
      <c r="K269" s="21"/>
    </row>
    <row r="270" spans="1:11" x14ac:dyDescent="0.35">
      <c r="A270" s="21"/>
      <c r="B270" s="21"/>
      <c r="C270" s="21"/>
      <c r="D270" s="21"/>
      <c r="E270" s="21"/>
      <c r="F270" s="21"/>
      <c r="G270" s="21"/>
      <c r="H270" s="21"/>
      <c r="I270" s="21"/>
      <c r="J270" s="21"/>
      <c r="K270" s="21"/>
    </row>
    <row r="271" spans="1:11" x14ac:dyDescent="0.35">
      <c r="A271" s="21"/>
      <c r="B271" s="21"/>
      <c r="C271" s="21"/>
      <c r="D271" s="21"/>
      <c r="E271" s="21"/>
      <c r="F271" s="21"/>
      <c r="G271" s="21"/>
      <c r="H271" s="21"/>
      <c r="I271" s="21"/>
      <c r="J271" s="21"/>
      <c r="K271" s="21"/>
    </row>
    <row r="272" spans="1:11" x14ac:dyDescent="0.35">
      <c r="A272" s="21"/>
      <c r="B272" s="21"/>
      <c r="C272" s="21"/>
      <c r="D272" s="21"/>
      <c r="E272" s="21"/>
      <c r="F272" s="21"/>
      <c r="G272" s="21"/>
      <c r="H272" s="21"/>
      <c r="I272" s="21"/>
      <c r="J272" s="21"/>
      <c r="K272" s="21"/>
    </row>
    <row r="273" spans="1:11" x14ac:dyDescent="0.35">
      <c r="A273" s="21"/>
      <c r="B273" s="21"/>
      <c r="C273" s="21"/>
      <c r="D273" s="21"/>
      <c r="E273" s="21"/>
      <c r="F273" s="21"/>
      <c r="G273" s="21"/>
      <c r="H273" s="21"/>
      <c r="I273" s="21"/>
      <c r="J273" s="21"/>
      <c r="K273" s="21"/>
    </row>
    <row r="274" spans="1:11" x14ac:dyDescent="0.35">
      <c r="A274" s="21"/>
      <c r="B274" s="21"/>
      <c r="C274" s="21"/>
      <c r="D274" s="21"/>
      <c r="E274" s="21"/>
      <c r="F274" s="21"/>
      <c r="G274" s="21"/>
      <c r="H274" s="21"/>
      <c r="I274" s="21"/>
      <c r="J274" s="21"/>
      <c r="K274" s="21"/>
    </row>
    <row r="275" spans="1:11" x14ac:dyDescent="0.35">
      <c r="A275" s="21"/>
      <c r="B275" s="21"/>
      <c r="C275" s="21"/>
      <c r="D275" s="21"/>
      <c r="E275" s="21"/>
      <c r="F275" s="21"/>
      <c r="G275" s="21"/>
      <c r="H275" s="21"/>
      <c r="I275" s="21"/>
      <c r="J275" s="21"/>
      <c r="K275" s="21"/>
    </row>
    <row r="276" spans="1:11" x14ac:dyDescent="0.35">
      <c r="A276" s="21"/>
      <c r="B276" s="21"/>
      <c r="C276" s="21"/>
      <c r="D276" s="21"/>
      <c r="E276" s="21"/>
      <c r="F276" s="21"/>
      <c r="G276" s="21"/>
      <c r="H276" s="21"/>
      <c r="I276" s="21"/>
      <c r="J276" s="21"/>
      <c r="K276" s="21"/>
    </row>
    <row r="277" spans="1:11" x14ac:dyDescent="0.35">
      <c r="A277" s="21"/>
      <c r="B277" s="21"/>
      <c r="C277" s="21"/>
      <c r="D277" s="21"/>
      <c r="E277" s="21"/>
      <c r="F277" s="21"/>
      <c r="G277" s="21"/>
      <c r="H277" s="21"/>
      <c r="I277" s="21"/>
      <c r="J277" s="21"/>
      <c r="K277" s="21"/>
    </row>
    <row r="278" spans="1:11" x14ac:dyDescent="0.35">
      <c r="A278" s="21"/>
      <c r="B278" s="21"/>
      <c r="C278" s="21"/>
      <c r="D278" s="21"/>
      <c r="E278" s="21"/>
      <c r="F278" s="21"/>
      <c r="G278" s="21"/>
      <c r="H278" s="21"/>
      <c r="I278" s="21"/>
      <c r="J278" s="21"/>
      <c r="K278" s="21"/>
    </row>
    <row r="279" spans="1:11" x14ac:dyDescent="0.35">
      <c r="A279" s="21"/>
      <c r="B279" s="21"/>
      <c r="C279" s="21"/>
      <c r="D279" s="21"/>
      <c r="E279" s="21"/>
      <c r="F279" s="21"/>
      <c r="G279" s="21"/>
      <c r="H279" s="21"/>
      <c r="I279" s="21"/>
      <c r="J279" s="21"/>
      <c r="K279" s="21"/>
    </row>
    <row r="280" spans="1:11" x14ac:dyDescent="0.35">
      <c r="A280" s="21"/>
      <c r="B280" s="21"/>
      <c r="C280" s="21"/>
      <c r="D280" s="21"/>
      <c r="E280" s="21"/>
      <c r="F280" s="21"/>
      <c r="G280" s="21"/>
      <c r="H280" s="21"/>
      <c r="I280" s="21"/>
      <c r="J280" s="21"/>
      <c r="K280" s="21"/>
    </row>
    <row r="281" spans="1:11" x14ac:dyDescent="0.35">
      <c r="A281" s="21"/>
      <c r="B281" s="21"/>
      <c r="C281" s="21"/>
      <c r="D281" s="21"/>
      <c r="E281" s="21"/>
      <c r="F281" s="21"/>
      <c r="G281" s="21"/>
      <c r="H281" s="21"/>
      <c r="I281" s="21"/>
      <c r="J281" s="21"/>
      <c r="K281" s="21"/>
    </row>
    <row r="282" spans="1:11" x14ac:dyDescent="0.35">
      <c r="A282" s="21"/>
      <c r="B282" s="21"/>
      <c r="C282" s="21"/>
      <c r="D282" s="21"/>
      <c r="E282" s="21"/>
      <c r="F282" s="21"/>
      <c r="G282" s="21"/>
      <c r="H282" s="21"/>
      <c r="I282" s="21"/>
      <c r="J282" s="21"/>
      <c r="K282" s="21"/>
    </row>
    <row r="283" spans="1:11" x14ac:dyDescent="0.35">
      <c r="A283" s="21"/>
      <c r="B283" s="21"/>
      <c r="C283" s="21"/>
      <c r="D283" s="21"/>
      <c r="E283" s="21"/>
      <c r="F283" s="21"/>
      <c r="G283" s="21"/>
      <c r="H283" s="21"/>
      <c r="I283" s="21"/>
      <c r="J283" s="21"/>
      <c r="K283" s="21"/>
    </row>
    <row r="284" spans="1:11" x14ac:dyDescent="0.35">
      <c r="A284" s="21"/>
      <c r="B284" s="21"/>
      <c r="C284" s="21"/>
      <c r="D284" s="21"/>
      <c r="E284" s="21"/>
      <c r="F284" s="21"/>
      <c r="G284" s="21"/>
      <c r="H284" s="21"/>
      <c r="I284" s="21"/>
      <c r="J284" s="21"/>
      <c r="K284" s="21"/>
    </row>
    <row r="285" spans="1:11" x14ac:dyDescent="0.35">
      <c r="A285" s="21"/>
      <c r="B285" s="21"/>
      <c r="C285" s="21"/>
      <c r="D285" s="21"/>
      <c r="E285" s="21"/>
      <c r="F285" s="21"/>
      <c r="G285" s="21"/>
      <c r="H285" s="21"/>
      <c r="I285" s="21"/>
      <c r="J285" s="21"/>
      <c r="K285" s="21"/>
    </row>
    <row r="286" spans="1:11" x14ac:dyDescent="0.35">
      <c r="A286" s="21"/>
      <c r="B286" s="21"/>
      <c r="C286" s="21"/>
      <c r="D286" s="21"/>
      <c r="E286" s="21"/>
      <c r="F286" s="21"/>
      <c r="G286" s="21"/>
      <c r="H286" s="21"/>
      <c r="I286" s="21"/>
      <c r="J286" s="21"/>
      <c r="K286" s="21"/>
    </row>
    <row r="287" spans="1:11" x14ac:dyDescent="0.35">
      <c r="A287" s="21"/>
      <c r="B287" s="21"/>
      <c r="C287" s="21"/>
      <c r="D287" s="21"/>
      <c r="E287" s="21"/>
      <c r="F287" s="21"/>
      <c r="G287" s="21"/>
      <c r="H287" s="21"/>
      <c r="I287" s="21"/>
      <c r="J287" s="21"/>
      <c r="K287" s="21"/>
    </row>
    <row r="288" spans="1:11" x14ac:dyDescent="0.35">
      <c r="A288" s="21"/>
      <c r="B288" s="21"/>
      <c r="C288" s="21"/>
      <c r="D288" s="21"/>
      <c r="E288" s="21"/>
      <c r="F288" s="21"/>
      <c r="G288" s="21"/>
      <c r="H288" s="21"/>
      <c r="I288" s="21"/>
      <c r="J288" s="21"/>
      <c r="K288" s="21"/>
    </row>
    <row r="289" spans="1:11" x14ac:dyDescent="0.35">
      <c r="A289" s="21"/>
      <c r="B289" s="21"/>
      <c r="C289" s="21"/>
      <c r="D289" s="21"/>
      <c r="E289" s="21"/>
      <c r="F289" s="21"/>
      <c r="G289" s="21"/>
      <c r="H289" s="21"/>
      <c r="I289" s="21"/>
      <c r="J289" s="21"/>
      <c r="K289" s="21"/>
    </row>
    <row r="290" spans="1:11" x14ac:dyDescent="0.35">
      <c r="A290" s="21"/>
      <c r="B290" s="21"/>
      <c r="C290" s="21"/>
      <c r="D290" s="21"/>
      <c r="E290" s="21"/>
      <c r="F290" s="21"/>
      <c r="G290" s="21"/>
      <c r="H290" s="21"/>
      <c r="I290" s="21"/>
      <c r="J290" s="21"/>
      <c r="K290" s="21"/>
    </row>
    <row r="291" spans="1:11" x14ac:dyDescent="0.35">
      <c r="A291" s="21"/>
      <c r="B291" s="21"/>
      <c r="C291" s="21"/>
      <c r="D291" s="21"/>
      <c r="E291" s="21"/>
      <c r="F291" s="21"/>
      <c r="G291" s="21"/>
      <c r="H291" s="21"/>
      <c r="I291" s="21"/>
      <c r="J291" s="21"/>
      <c r="K291" s="21"/>
    </row>
    <row r="292" spans="1:11" x14ac:dyDescent="0.35">
      <c r="A292" s="21"/>
      <c r="B292" s="21"/>
      <c r="C292" s="21"/>
      <c r="D292" s="21"/>
      <c r="E292" s="21"/>
      <c r="F292" s="21"/>
      <c r="G292" s="21"/>
      <c r="H292" s="21"/>
      <c r="I292" s="21"/>
      <c r="J292" s="21"/>
      <c r="K292" s="21"/>
    </row>
    <row r="293" spans="1:11" x14ac:dyDescent="0.35">
      <c r="A293" s="21"/>
      <c r="B293" s="21"/>
      <c r="C293" s="21"/>
      <c r="D293" s="21"/>
      <c r="E293" s="21"/>
      <c r="F293" s="21"/>
      <c r="G293" s="21"/>
      <c r="H293" s="21"/>
      <c r="I293" s="21"/>
      <c r="J293" s="21"/>
      <c r="K293" s="21"/>
    </row>
    <row r="294" spans="1:11" x14ac:dyDescent="0.35">
      <c r="A294" s="21"/>
      <c r="B294" s="21"/>
      <c r="C294" s="21"/>
      <c r="D294" s="21"/>
      <c r="E294" s="21"/>
      <c r="F294" s="21"/>
      <c r="G294" s="21"/>
      <c r="H294" s="21"/>
      <c r="I294" s="21"/>
      <c r="J294" s="21"/>
      <c r="K294" s="21"/>
    </row>
    <row r="295" spans="1:11" x14ac:dyDescent="0.35">
      <c r="A295" s="21"/>
      <c r="B295" s="21"/>
      <c r="C295" s="21"/>
      <c r="D295" s="21"/>
      <c r="E295" s="21"/>
      <c r="F295" s="21"/>
      <c r="G295" s="21"/>
      <c r="H295" s="21"/>
      <c r="I295" s="21"/>
      <c r="J295" s="21"/>
      <c r="K295" s="21"/>
    </row>
    <row r="296" spans="1:11" x14ac:dyDescent="0.35">
      <c r="A296" s="21"/>
      <c r="B296" s="21"/>
      <c r="C296" s="21"/>
      <c r="D296" s="21"/>
      <c r="E296" s="21"/>
      <c r="F296" s="21"/>
      <c r="G296" s="21"/>
      <c r="H296" s="21"/>
      <c r="I296" s="21"/>
      <c r="J296" s="21"/>
      <c r="K296" s="21"/>
    </row>
    <row r="297" spans="1:11" x14ac:dyDescent="0.35">
      <c r="A297" s="21"/>
      <c r="B297" s="21"/>
      <c r="C297" s="21"/>
      <c r="D297" s="21"/>
      <c r="E297" s="21"/>
      <c r="F297" s="21"/>
      <c r="G297" s="21"/>
      <c r="H297" s="21"/>
      <c r="I297" s="21"/>
      <c r="J297" s="21"/>
      <c r="K297" s="21"/>
    </row>
    <row r="298" spans="1:11" x14ac:dyDescent="0.35">
      <c r="A298" s="21"/>
      <c r="B298" s="21"/>
      <c r="C298" s="21"/>
      <c r="D298" s="21"/>
      <c r="E298" s="21"/>
      <c r="F298" s="21"/>
      <c r="G298" s="21"/>
      <c r="H298" s="21"/>
      <c r="I298" s="21"/>
      <c r="J298" s="21"/>
      <c r="K298" s="21"/>
    </row>
    <row r="299" spans="1:11" x14ac:dyDescent="0.35">
      <c r="A299" s="21"/>
      <c r="B299" s="21"/>
      <c r="C299" s="21"/>
      <c r="D299" s="21"/>
      <c r="E299" s="21"/>
      <c r="F299" s="21"/>
      <c r="G299" s="21"/>
      <c r="H299" s="21"/>
      <c r="I299" s="21"/>
      <c r="J299" s="21"/>
      <c r="K299" s="21"/>
    </row>
    <row r="300" spans="1:11" x14ac:dyDescent="0.35">
      <c r="A300" s="21"/>
      <c r="B300" s="21"/>
      <c r="C300" s="21"/>
      <c r="D300" s="21"/>
      <c r="E300" s="21"/>
      <c r="F300" s="21"/>
      <c r="G300" s="21"/>
      <c r="H300" s="21"/>
      <c r="I300" s="21"/>
      <c r="J300" s="21"/>
      <c r="K300" s="21"/>
    </row>
    <row r="301" spans="1:11" x14ac:dyDescent="0.35">
      <c r="A301" s="21"/>
      <c r="B301" s="21"/>
      <c r="C301" s="21"/>
      <c r="D301" s="21"/>
      <c r="E301" s="21"/>
      <c r="F301" s="21"/>
      <c r="G301" s="21"/>
      <c r="H301" s="21"/>
      <c r="I301" s="21"/>
      <c r="J301" s="21"/>
      <c r="K301" s="21"/>
    </row>
    <row r="302" spans="1:11" x14ac:dyDescent="0.35">
      <c r="A302" s="21"/>
      <c r="B302" s="21"/>
      <c r="C302" s="21"/>
      <c r="D302" s="21"/>
      <c r="E302" s="21"/>
      <c r="F302" s="21"/>
      <c r="G302" s="21"/>
      <c r="H302" s="21"/>
      <c r="I302" s="21"/>
      <c r="J302" s="21"/>
      <c r="K302" s="21"/>
    </row>
    <row r="303" spans="1:11" x14ac:dyDescent="0.35">
      <c r="A303" s="21"/>
      <c r="B303" s="21"/>
      <c r="C303" s="21"/>
      <c r="D303" s="21"/>
      <c r="E303" s="21"/>
      <c r="F303" s="21"/>
      <c r="G303" s="21"/>
      <c r="H303" s="21"/>
      <c r="I303" s="21"/>
      <c r="J303" s="21"/>
      <c r="K303" s="21"/>
    </row>
    <row r="304" spans="1:11" x14ac:dyDescent="0.35">
      <c r="A304" s="21"/>
      <c r="B304" s="21"/>
      <c r="C304" s="21"/>
      <c r="D304" s="21"/>
      <c r="E304" s="21"/>
      <c r="F304" s="21"/>
      <c r="G304" s="21"/>
      <c r="H304" s="21"/>
      <c r="I304" s="21"/>
      <c r="J304" s="21"/>
      <c r="K304" s="21"/>
    </row>
    <row r="305" spans="1:11" x14ac:dyDescent="0.35">
      <c r="A305" s="21"/>
      <c r="B305" s="21"/>
      <c r="C305" s="21"/>
      <c r="D305" s="21"/>
      <c r="E305" s="21"/>
      <c r="F305" s="21"/>
      <c r="G305" s="21"/>
      <c r="H305" s="21"/>
      <c r="I305" s="21"/>
      <c r="J305" s="21"/>
      <c r="K305" s="21"/>
    </row>
    <row r="306" spans="1:11" x14ac:dyDescent="0.35">
      <c r="A306" s="21"/>
      <c r="B306" s="21"/>
      <c r="C306" s="21"/>
      <c r="D306" s="21"/>
      <c r="E306" s="21"/>
      <c r="F306" s="21"/>
      <c r="G306" s="21"/>
      <c r="H306" s="21"/>
      <c r="I306" s="21"/>
      <c r="J306" s="21"/>
      <c r="K306" s="21"/>
    </row>
    <row r="307" spans="1:11" x14ac:dyDescent="0.35">
      <c r="A307" s="21"/>
      <c r="B307" s="21"/>
      <c r="C307" s="21"/>
      <c r="D307" s="21"/>
      <c r="E307" s="21"/>
      <c r="F307" s="21"/>
      <c r="G307" s="21"/>
      <c r="H307" s="21"/>
      <c r="I307" s="21"/>
      <c r="J307" s="21"/>
      <c r="K307" s="21"/>
    </row>
    <row r="308" spans="1:11" x14ac:dyDescent="0.35">
      <c r="A308" s="21"/>
      <c r="B308" s="21"/>
      <c r="C308" s="21"/>
      <c r="D308" s="21"/>
      <c r="E308" s="21"/>
      <c r="F308" s="21"/>
      <c r="G308" s="21"/>
      <c r="H308" s="21"/>
      <c r="I308" s="21"/>
      <c r="J308" s="21"/>
      <c r="K308" s="21"/>
    </row>
    <row r="309" spans="1:11" x14ac:dyDescent="0.35">
      <c r="A309" s="21"/>
      <c r="B309" s="21"/>
      <c r="C309" s="21"/>
      <c r="D309" s="21"/>
      <c r="E309" s="21"/>
      <c r="F309" s="21"/>
      <c r="G309" s="21"/>
      <c r="H309" s="21"/>
      <c r="I309" s="21"/>
      <c r="J309" s="21"/>
      <c r="K309" s="21"/>
    </row>
    <row r="310" spans="1:11" x14ac:dyDescent="0.35">
      <c r="A310" s="21"/>
      <c r="B310" s="21"/>
      <c r="C310" s="21"/>
      <c r="D310" s="21"/>
      <c r="E310" s="21"/>
      <c r="F310" s="21"/>
      <c r="G310" s="21"/>
      <c r="H310" s="21"/>
      <c r="I310" s="21"/>
      <c r="J310" s="21"/>
      <c r="K310" s="21"/>
    </row>
    <row r="311" spans="1:11" x14ac:dyDescent="0.35">
      <c r="A311" s="21"/>
      <c r="B311" s="21"/>
      <c r="C311" s="21"/>
      <c r="D311" s="21"/>
      <c r="E311" s="21"/>
      <c r="F311" s="21"/>
      <c r="G311" s="21"/>
      <c r="H311" s="21"/>
      <c r="I311" s="21"/>
      <c r="J311" s="21"/>
      <c r="K311" s="21"/>
    </row>
    <row r="312" spans="1:11" x14ac:dyDescent="0.35">
      <c r="A312" s="21"/>
      <c r="B312" s="21"/>
      <c r="C312" s="21"/>
      <c r="D312" s="21"/>
      <c r="E312" s="21"/>
      <c r="F312" s="21"/>
      <c r="G312" s="21"/>
      <c r="H312" s="21"/>
      <c r="I312" s="21"/>
      <c r="J312" s="21"/>
      <c r="K312" s="21"/>
    </row>
    <row r="313" spans="1:11" x14ac:dyDescent="0.35">
      <c r="A313" s="21"/>
      <c r="B313" s="21"/>
      <c r="C313" s="21"/>
      <c r="D313" s="21"/>
      <c r="E313" s="21"/>
      <c r="F313" s="21"/>
      <c r="G313" s="21"/>
      <c r="H313" s="21"/>
      <c r="I313" s="21"/>
      <c r="J313" s="21"/>
      <c r="K313" s="21"/>
    </row>
    <row r="314" spans="1:11" x14ac:dyDescent="0.35">
      <c r="A314" s="21"/>
      <c r="B314" s="21"/>
      <c r="C314" s="21"/>
      <c r="D314" s="21"/>
      <c r="E314" s="21"/>
      <c r="F314" s="21"/>
      <c r="G314" s="21"/>
      <c r="H314" s="21"/>
      <c r="I314" s="21"/>
      <c r="J314" s="21"/>
      <c r="K314" s="21"/>
    </row>
    <row r="315" spans="1:11" x14ac:dyDescent="0.35">
      <c r="A315" s="21"/>
      <c r="B315" s="21"/>
      <c r="C315" s="21"/>
      <c r="D315" s="21"/>
      <c r="E315" s="21"/>
      <c r="F315" s="21"/>
      <c r="G315" s="21"/>
      <c r="H315" s="21"/>
      <c r="I315" s="21"/>
      <c r="J315" s="21"/>
      <c r="K315" s="21"/>
    </row>
    <row r="316" spans="1:11" x14ac:dyDescent="0.35">
      <c r="A316" s="21"/>
      <c r="B316" s="21"/>
      <c r="C316" s="21"/>
      <c r="D316" s="21"/>
      <c r="E316" s="21"/>
      <c r="F316" s="21"/>
      <c r="G316" s="21"/>
      <c r="H316" s="21"/>
      <c r="I316" s="21"/>
      <c r="J316" s="21"/>
      <c r="K316" s="21"/>
    </row>
    <row r="317" spans="1:11" x14ac:dyDescent="0.35">
      <c r="A317" s="21"/>
      <c r="B317" s="21"/>
      <c r="C317" s="21"/>
      <c r="D317" s="21"/>
      <c r="E317" s="21"/>
      <c r="F317" s="21"/>
      <c r="G317" s="21"/>
      <c r="H317" s="21"/>
      <c r="I317" s="21"/>
      <c r="J317" s="21"/>
      <c r="K317" s="21"/>
    </row>
    <row r="318" spans="1:11" x14ac:dyDescent="0.35">
      <c r="A318" s="21"/>
      <c r="B318" s="21"/>
      <c r="C318" s="21"/>
      <c r="D318" s="21"/>
      <c r="E318" s="21"/>
      <c r="F318" s="21"/>
      <c r="G318" s="21"/>
      <c r="H318" s="21"/>
      <c r="I318" s="21"/>
      <c r="J318" s="21"/>
      <c r="K318" s="21"/>
    </row>
    <row r="319" spans="1:11" x14ac:dyDescent="0.35">
      <c r="A319" s="21"/>
      <c r="B319" s="21"/>
      <c r="C319" s="21"/>
      <c r="D319" s="21"/>
      <c r="E319" s="21"/>
      <c r="F319" s="21"/>
      <c r="G319" s="21"/>
      <c r="H319" s="21"/>
      <c r="I319" s="21"/>
      <c r="J319" s="21"/>
      <c r="K319" s="21"/>
    </row>
    <row r="320" spans="1:11" x14ac:dyDescent="0.35">
      <c r="A320" s="21"/>
      <c r="B320" s="21"/>
      <c r="C320" s="21"/>
      <c r="D320" s="21"/>
      <c r="E320" s="21"/>
      <c r="F320" s="21"/>
      <c r="G320" s="21"/>
      <c r="H320" s="21"/>
      <c r="I320" s="21"/>
      <c r="J320" s="21"/>
      <c r="K320" s="21"/>
    </row>
    <row r="321" spans="1:11" x14ac:dyDescent="0.35">
      <c r="A321" s="21"/>
      <c r="B321" s="21"/>
      <c r="C321" s="21"/>
      <c r="D321" s="21"/>
      <c r="E321" s="21"/>
      <c r="F321" s="21"/>
      <c r="G321" s="21"/>
      <c r="H321" s="21"/>
      <c r="I321" s="21"/>
      <c r="J321" s="21"/>
      <c r="K321" s="21"/>
    </row>
    <row r="322" spans="1:11" x14ac:dyDescent="0.35">
      <c r="A322" s="21"/>
      <c r="B322" s="21"/>
      <c r="C322" s="21"/>
      <c r="D322" s="21"/>
      <c r="E322" s="21"/>
      <c r="F322" s="21"/>
      <c r="G322" s="21"/>
      <c r="H322" s="21"/>
      <c r="I322" s="21"/>
      <c r="J322" s="21"/>
      <c r="K322" s="21"/>
    </row>
    <row r="323" spans="1:11" x14ac:dyDescent="0.35">
      <c r="A323" s="21"/>
      <c r="B323" s="21"/>
      <c r="C323" s="21"/>
      <c r="D323" s="21"/>
      <c r="E323" s="21"/>
      <c r="F323" s="21"/>
      <c r="G323" s="21"/>
      <c r="H323" s="21"/>
      <c r="I323" s="21"/>
      <c r="J323" s="21"/>
      <c r="K323" s="21"/>
    </row>
    <row r="324" spans="1:11" x14ac:dyDescent="0.35">
      <c r="A324" s="21"/>
      <c r="B324" s="21"/>
      <c r="C324" s="21"/>
      <c r="D324" s="21"/>
      <c r="E324" s="21"/>
      <c r="F324" s="21"/>
      <c r="G324" s="21"/>
      <c r="H324" s="21"/>
      <c r="I324" s="21"/>
      <c r="J324" s="21"/>
      <c r="K324" s="21"/>
    </row>
    <row r="325" spans="1:11" x14ac:dyDescent="0.35">
      <c r="A325" s="21"/>
      <c r="B325" s="21"/>
      <c r="C325" s="21"/>
      <c r="D325" s="21"/>
      <c r="E325" s="21"/>
      <c r="F325" s="21"/>
      <c r="G325" s="21"/>
      <c r="H325" s="21"/>
      <c r="I325" s="21"/>
      <c r="J325" s="21"/>
      <c r="K325" s="21"/>
    </row>
    <row r="326" spans="1:11" x14ac:dyDescent="0.35">
      <c r="A326" s="21"/>
      <c r="B326" s="21"/>
      <c r="C326" s="21"/>
      <c r="D326" s="21"/>
      <c r="E326" s="21"/>
      <c r="F326" s="21"/>
      <c r="G326" s="21"/>
      <c r="H326" s="21"/>
      <c r="I326" s="21"/>
      <c r="J326" s="21"/>
      <c r="K326" s="21"/>
    </row>
    <row r="327" spans="1:11" x14ac:dyDescent="0.35">
      <c r="A327" s="21"/>
      <c r="B327" s="21"/>
      <c r="C327" s="21"/>
      <c r="D327" s="21"/>
      <c r="E327" s="21"/>
      <c r="F327" s="21"/>
      <c r="G327" s="21"/>
      <c r="H327" s="21"/>
      <c r="I327" s="21"/>
      <c r="J327" s="21"/>
      <c r="K327" s="21"/>
    </row>
    <row r="328" spans="1:11" x14ac:dyDescent="0.35">
      <c r="A328" s="21"/>
      <c r="B328" s="21"/>
      <c r="C328" s="21"/>
      <c r="D328" s="21"/>
      <c r="E328" s="21"/>
      <c r="F328" s="21"/>
      <c r="G328" s="21"/>
      <c r="H328" s="21"/>
      <c r="I328" s="21"/>
      <c r="J328" s="21"/>
      <c r="K328" s="21"/>
    </row>
    <row r="329" spans="1:11" x14ac:dyDescent="0.35">
      <c r="A329" s="21"/>
      <c r="B329" s="21"/>
      <c r="C329" s="21"/>
      <c r="D329" s="21"/>
      <c r="E329" s="21"/>
      <c r="F329" s="21"/>
      <c r="G329" s="21"/>
      <c r="H329" s="21"/>
      <c r="I329" s="21"/>
      <c r="J329" s="21"/>
      <c r="K329" s="21"/>
    </row>
    <row r="330" spans="1:11" x14ac:dyDescent="0.35">
      <c r="A330" s="21"/>
      <c r="B330" s="21"/>
      <c r="C330" s="21"/>
      <c r="D330" s="21"/>
      <c r="E330" s="21"/>
      <c r="F330" s="21"/>
      <c r="G330" s="21"/>
      <c r="H330" s="21"/>
      <c r="I330" s="21"/>
      <c r="J330" s="21"/>
      <c r="K330" s="21"/>
    </row>
    <row r="331" spans="1:11" x14ac:dyDescent="0.35">
      <c r="A331" s="21"/>
      <c r="B331" s="21"/>
      <c r="C331" s="21"/>
      <c r="D331" s="21"/>
      <c r="E331" s="21"/>
      <c r="F331" s="21"/>
      <c r="G331" s="21"/>
      <c r="H331" s="21"/>
      <c r="I331" s="21"/>
      <c r="J331" s="21"/>
      <c r="K331" s="21"/>
    </row>
    <row r="332" spans="1:11" x14ac:dyDescent="0.35">
      <c r="A332" s="21"/>
      <c r="B332" s="21"/>
      <c r="C332" s="21"/>
      <c r="D332" s="21"/>
      <c r="E332" s="21"/>
      <c r="F332" s="21"/>
      <c r="G332" s="21"/>
      <c r="H332" s="21"/>
      <c r="I332" s="21"/>
      <c r="J332" s="21"/>
      <c r="K332" s="21"/>
    </row>
    <row r="333" spans="1:11" x14ac:dyDescent="0.35">
      <c r="A333" s="21"/>
      <c r="B333" s="21"/>
      <c r="C333" s="21"/>
      <c r="D333" s="21"/>
      <c r="E333" s="21"/>
      <c r="F333" s="21"/>
      <c r="G333" s="21"/>
      <c r="H333" s="21"/>
      <c r="I333" s="21"/>
      <c r="J333" s="21"/>
      <c r="K333" s="21"/>
    </row>
    <row r="334" spans="1:11" x14ac:dyDescent="0.35">
      <c r="A334" s="21"/>
      <c r="B334" s="21"/>
      <c r="C334" s="21"/>
      <c r="D334" s="21"/>
      <c r="E334" s="21"/>
      <c r="F334" s="21"/>
      <c r="G334" s="21"/>
      <c r="H334" s="21"/>
      <c r="I334" s="21"/>
      <c r="J334" s="21"/>
      <c r="K334" s="21"/>
    </row>
    <row r="335" spans="1:11" x14ac:dyDescent="0.35">
      <c r="A335" s="21"/>
      <c r="B335" s="21"/>
      <c r="C335" s="21"/>
      <c r="D335" s="21"/>
      <c r="E335" s="21"/>
      <c r="F335" s="21"/>
      <c r="G335" s="21"/>
      <c r="H335" s="21"/>
      <c r="I335" s="21"/>
      <c r="J335" s="21"/>
      <c r="K335" s="21"/>
    </row>
    <row r="336" spans="1:11" x14ac:dyDescent="0.35">
      <c r="A336" s="21"/>
      <c r="B336" s="21"/>
      <c r="C336" s="21"/>
      <c r="D336" s="21"/>
      <c r="E336" s="21"/>
      <c r="F336" s="21"/>
      <c r="G336" s="21"/>
      <c r="H336" s="21"/>
      <c r="I336" s="21"/>
      <c r="J336" s="21"/>
      <c r="K336" s="21"/>
    </row>
    <row r="337" spans="1:11" x14ac:dyDescent="0.35">
      <c r="A337" s="21"/>
      <c r="B337" s="21"/>
      <c r="C337" s="21"/>
      <c r="D337" s="21"/>
      <c r="E337" s="21"/>
      <c r="F337" s="21"/>
      <c r="G337" s="21"/>
      <c r="H337" s="21"/>
      <c r="I337" s="21"/>
      <c r="J337" s="21"/>
      <c r="K337" s="21"/>
    </row>
    <row r="338" spans="1:11" x14ac:dyDescent="0.35">
      <c r="A338" s="21"/>
      <c r="B338" s="21"/>
      <c r="C338" s="21"/>
      <c r="D338" s="21"/>
      <c r="E338" s="21"/>
      <c r="F338" s="21"/>
      <c r="G338" s="21"/>
      <c r="H338" s="21"/>
      <c r="I338" s="21"/>
      <c r="J338" s="21"/>
      <c r="K338" s="21"/>
    </row>
    <row r="339" spans="1:11" x14ac:dyDescent="0.35">
      <c r="A339" s="21"/>
      <c r="B339" s="21"/>
      <c r="C339" s="21"/>
      <c r="D339" s="21"/>
      <c r="E339" s="21"/>
      <c r="F339" s="21"/>
      <c r="G339" s="21"/>
      <c r="H339" s="21"/>
      <c r="I339" s="21"/>
      <c r="J339" s="21"/>
      <c r="K339" s="21"/>
    </row>
    <row r="340" spans="1:11" x14ac:dyDescent="0.35">
      <c r="A340" s="21"/>
      <c r="B340" s="21"/>
      <c r="C340" s="21"/>
      <c r="D340" s="21"/>
      <c r="E340" s="21"/>
      <c r="F340" s="21"/>
      <c r="G340" s="21"/>
      <c r="H340" s="21"/>
      <c r="I340" s="21"/>
      <c r="J340" s="21"/>
      <c r="K340" s="21"/>
    </row>
    <row r="341" spans="1:11" x14ac:dyDescent="0.35">
      <c r="A341" s="21"/>
      <c r="B341" s="21"/>
      <c r="C341" s="21"/>
      <c r="D341" s="21"/>
      <c r="E341" s="21"/>
      <c r="F341" s="21"/>
      <c r="G341" s="21"/>
      <c r="H341" s="21"/>
      <c r="I341" s="21"/>
      <c r="J341" s="21"/>
      <c r="K341" s="21"/>
    </row>
    <row r="342" spans="1:11" x14ac:dyDescent="0.35">
      <c r="A342" s="21"/>
      <c r="B342" s="21"/>
      <c r="C342" s="21"/>
      <c r="D342" s="21"/>
      <c r="E342" s="21"/>
      <c r="F342" s="21"/>
      <c r="G342" s="21"/>
      <c r="H342" s="21"/>
      <c r="I342" s="21"/>
      <c r="J342" s="21"/>
      <c r="K342" s="21"/>
    </row>
    <row r="343" spans="1:11" x14ac:dyDescent="0.35">
      <c r="A343" s="21"/>
      <c r="B343" s="21"/>
      <c r="C343" s="21"/>
      <c r="D343" s="21"/>
      <c r="E343" s="21"/>
      <c r="F343" s="21"/>
      <c r="G343" s="21"/>
      <c r="H343" s="21"/>
      <c r="I343" s="21"/>
      <c r="J343" s="21"/>
      <c r="K343" s="21"/>
    </row>
    <row r="344" spans="1:11" x14ac:dyDescent="0.35">
      <c r="A344" s="21"/>
      <c r="B344" s="21"/>
      <c r="C344" s="21"/>
      <c r="D344" s="21"/>
      <c r="E344" s="21"/>
      <c r="F344" s="21"/>
      <c r="G344" s="21"/>
      <c r="H344" s="21"/>
      <c r="I344" s="21"/>
      <c r="J344" s="21"/>
      <c r="K344" s="21"/>
    </row>
    <row r="345" spans="1:11" x14ac:dyDescent="0.35">
      <c r="A345" s="21"/>
      <c r="B345" s="21"/>
      <c r="C345" s="21"/>
      <c r="D345" s="21"/>
      <c r="E345" s="21"/>
      <c r="F345" s="21"/>
      <c r="G345" s="21"/>
      <c r="H345" s="21"/>
      <c r="I345" s="21"/>
      <c r="J345" s="21"/>
      <c r="K345" s="21"/>
    </row>
    <row r="346" spans="1:11" x14ac:dyDescent="0.35">
      <c r="E346" s="21"/>
      <c r="F346" s="21"/>
    </row>
    <row r="347" spans="1:11" x14ac:dyDescent="0.35">
      <c r="E347" s="21"/>
      <c r="F347" s="21"/>
    </row>
    <row r="348" spans="1:11" x14ac:dyDescent="0.35">
      <c r="E348" s="21"/>
      <c r="F348" s="21"/>
    </row>
    <row r="349" spans="1:11" x14ac:dyDescent="0.35">
      <c r="E349" s="21"/>
      <c r="F349" s="21"/>
    </row>
    <row r="350" spans="1:11" x14ac:dyDescent="0.35">
      <c r="E350" s="21"/>
      <c r="F350" s="21"/>
    </row>
    <row r="351" spans="1:11" x14ac:dyDescent="0.35">
      <c r="E351" s="21"/>
      <c r="F351" s="21"/>
    </row>
    <row r="352" spans="1:11"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E69" s="21"/>
      <c r="F69" s="21"/>
    </row>
    <row r="70" spans="1:11" x14ac:dyDescent="0.35">
      <c r="E70" s="21"/>
      <c r="F70" s="21"/>
    </row>
    <row r="71" spans="1:11" x14ac:dyDescent="0.35">
      <c r="E71" s="21"/>
      <c r="F71" s="21"/>
    </row>
    <row r="72" spans="1:11" x14ac:dyDescent="0.35">
      <c r="E72" s="21"/>
      <c r="F72" s="21"/>
    </row>
    <row r="73" spans="1:11" x14ac:dyDescent="0.35">
      <c r="E73" s="21"/>
      <c r="F73" s="21"/>
    </row>
    <row r="74" spans="1:11" x14ac:dyDescent="0.35">
      <c r="E74" s="21"/>
      <c r="F74" s="21"/>
    </row>
    <row r="75" spans="1:11" x14ac:dyDescent="0.35">
      <c r="E75" s="21"/>
      <c r="F75" s="21"/>
    </row>
    <row r="76" spans="1:11" x14ac:dyDescent="0.35">
      <c r="E76" s="21"/>
      <c r="F76" s="21"/>
    </row>
    <row r="77" spans="1:11" x14ac:dyDescent="0.35">
      <c r="E77" s="21"/>
      <c r="F77" s="21"/>
    </row>
    <row r="78" spans="1:11" x14ac:dyDescent="0.35">
      <c r="E78" s="21"/>
      <c r="F78" s="21"/>
    </row>
    <row r="79" spans="1:11" x14ac:dyDescent="0.35">
      <c r="E79" s="21"/>
      <c r="F79" s="21"/>
    </row>
    <row r="80" spans="1:11" x14ac:dyDescent="0.35">
      <c r="E80" s="21"/>
      <c r="F80" s="21"/>
    </row>
    <row r="81" spans="5:6" x14ac:dyDescent="0.35">
      <c r="E81" s="21"/>
      <c r="F81" s="21"/>
    </row>
    <row r="82" spans="5:6" x14ac:dyDescent="0.35">
      <c r="E82" s="21"/>
      <c r="F82" s="21"/>
    </row>
    <row r="83" spans="5:6" x14ac:dyDescent="0.35">
      <c r="E83" s="21"/>
      <c r="F83" s="21"/>
    </row>
    <row r="84" spans="5:6" x14ac:dyDescent="0.35">
      <c r="E84" s="21"/>
      <c r="F84" s="21"/>
    </row>
    <row r="85" spans="5:6" x14ac:dyDescent="0.35">
      <c r="E85" s="21"/>
      <c r="F85" s="21"/>
    </row>
    <row r="86" spans="5:6" x14ac:dyDescent="0.35">
      <c r="E86" s="21"/>
      <c r="F86" s="21"/>
    </row>
    <row r="87" spans="5:6" x14ac:dyDescent="0.35">
      <c r="E87" s="21"/>
      <c r="F87" s="21"/>
    </row>
    <row r="88" spans="5:6" x14ac:dyDescent="0.35">
      <c r="E88" s="21"/>
      <c r="F88" s="21"/>
    </row>
    <row r="89" spans="5:6" x14ac:dyDescent="0.35">
      <c r="E89" s="21"/>
      <c r="F89" s="21"/>
    </row>
    <row r="90" spans="5:6" x14ac:dyDescent="0.35">
      <c r="E90" s="21"/>
      <c r="F90" s="21"/>
    </row>
    <row r="91" spans="5:6" x14ac:dyDescent="0.35">
      <c r="E91" s="21"/>
      <c r="F91" s="21"/>
    </row>
    <row r="92" spans="5:6" x14ac:dyDescent="0.35">
      <c r="E92" s="21"/>
      <c r="F92" s="21"/>
    </row>
    <row r="93" spans="5:6" x14ac:dyDescent="0.35">
      <c r="E93" s="21"/>
      <c r="F93" s="21"/>
    </row>
    <row r="94" spans="5:6" x14ac:dyDescent="0.35">
      <c r="E94" s="21"/>
      <c r="F94" s="21"/>
    </row>
    <row r="95" spans="5:6" x14ac:dyDescent="0.35">
      <c r="E95" s="21"/>
      <c r="F95" s="21"/>
    </row>
    <row r="96" spans="5:6" x14ac:dyDescent="0.35">
      <c r="E96" s="21"/>
      <c r="F96" s="21"/>
    </row>
    <row r="97" spans="5:6" x14ac:dyDescent="0.35">
      <c r="E97" s="21"/>
      <c r="F97" s="21"/>
    </row>
    <row r="98" spans="5:6" x14ac:dyDescent="0.35">
      <c r="E98" s="21"/>
      <c r="F98" s="21"/>
    </row>
    <row r="99" spans="5:6" x14ac:dyDescent="0.35">
      <c r="E99" s="21"/>
      <c r="F99" s="21"/>
    </row>
    <row r="100" spans="5:6" x14ac:dyDescent="0.35">
      <c r="E100" s="21"/>
      <c r="F100" s="21"/>
    </row>
    <row r="101" spans="5:6" x14ac:dyDescent="0.35">
      <c r="E101" s="21"/>
      <c r="F101" s="21"/>
    </row>
    <row r="102" spans="5:6" x14ac:dyDescent="0.35">
      <c r="E102" s="21"/>
      <c r="F102" s="21"/>
    </row>
    <row r="103" spans="5:6" x14ac:dyDescent="0.35">
      <c r="E103" s="21"/>
      <c r="F103" s="21"/>
    </row>
    <row r="104" spans="5:6" x14ac:dyDescent="0.35">
      <c r="E104" s="21"/>
      <c r="F104" s="21"/>
    </row>
    <row r="105" spans="5:6" x14ac:dyDescent="0.35">
      <c r="E105" s="21"/>
      <c r="F105" s="21"/>
    </row>
    <row r="106" spans="5:6" x14ac:dyDescent="0.35">
      <c r="E106" s="21"/>
      <c r="F106" s="21"/>
    </row>
    <row r="107" spans="5:6" x14ac:dyDescent="0.35">
      <c r="E107" s="21"/>
      <c r="F107" s="21"/>
    </row>
    <row r="108" spans="5:6" x14ac:dyDescent="0.35">
      <c r="E108" s="21"/>
      <c r="F108" s="21"/>
    </row>
    <row r="109" spans="5:6" x14ac:dyDescent="0.35">
      <c r="E109" s="21"/>
      <c r="F109" s="21"/>
    </row>
    <row r="110" spans="5:6" x14ac:dyDescent="0.35">
      <c r="E110" s="21"/>
      <c r="F110" s="21"/>
    </row>
    <row r="111" spans="5:6" x14ac:dyDescent="0.35">
      <c r="E111" s="21"/>
      <c r="F111" s="21"/>
    </row>
    <row r="112" spans="5:6" x14ac:dyDescent="0.35">
      <c r="E112" s="21"/>
      <c r="F112" s="21"/>
    </row>
    <row r="113" spans="5:6" x14ac:dyDescent="0.35">
      <c r="E113" s="21"/>
      <c r="F113" s="21"/>
    </row>
    <row r="114" spans="5:6" x14ac:dyDescent="0.35">
      <c r="E114" s="21"/>
      <c r="F114" s="21"/>
    </row>
    <row r="115" spans="5:6" x14ac:dyDescent="0.35">
      <c r="E115" s="21"/>
      <c r="F115" s="21"/>
    </row>
    <row r="116" spans="5:6" x14ac:dyDescent="0.35">
      <c r="E116" s="21"/>
      <c r="F116" s="21"/>
    </row>
    <row r="117" spans="5:6" x14ac:dyDescent="0.35">
      <c r="E117" s="21"/>
      <c r="F117" s="21"/>
    </row>
    <row r="118" spans="5:6" x14ac:dyDescent="0.35">
      <c r="E118" s="21"/>
      <c r="F118" s="21"/>
    </row>
    <row r="119" spans="5:6" x14ac:dyDescent="0.35">
      <c r="E119" s="21"/>
      <c r="F119" s="21"/>
    </row>
    <row r="120" spans="5:6" x14ac:dyDescent="0.35">
      <c r="E120" s="21"/>
      <c r="F120" s="21"/>
    </row>
    <row r="121" spans="5:6" x14ac:dyDescent="0.35">
      <c r="E121" s="21"/>
      <c r="F121" s="21"/>
    </row>
    <row r="122" spans="5:6" x14ac:dyDescent="0.35">
      <c r="E122" s="21"/>
      <c r="F122" s="21"/>
    </row>
    <row r="123" spans="5:6" x14ac:dyDescent="0.35">
      <c r="E123" s="21"/>
      <c r="F123" s="21"/>
    </row>
    <row r="124" spans="5:6" x14ac:dyDescent="0.35">
      <c r="E124" s="21"/>
      <c r="F124" s="21"/>
    </row>
    <row r="125" spans="5:6" x14ac:dyDescent="0.35">
      <c r="E125" s="21"/>
      <c r="F125" s="21"/>
    </row>
    <row r="126" spans="5:6" x14ac:dyDescent="0.35">
      <c r="E126" s="21"/>
      <c r="F126" s="21"/>
    </row>
    <row r="127" spans="5:6" x14ac:dyDescent="0.35">
      <c r="E127" s="21"/>
      <c r="F127" s="21"/>
    </row>
    <row r="128" spans="5:6" x14ac:dyDescent="0.35">
      <c r="E128" s="21"/>
      <c r="F128" s="21"/>
    </row>
    <row r="129" spans="5:6" x14ac:dyDescent="0.35">
      <c r="E129" s="21"/>
      <c r="F129" s="21"/>
    </row>
    <row r="130" spans="5:6" x14ac:dyDescent="0.35">
      <c r="E130" s="21"/>
      <c r="F130" s="21"/>
    </row>
    <row r="131" spans="5:6" x14ac:dyDescent="0.35">
      <c r="E131" s="21"/>
      <c r="F131" s="21"/>
    </row>
    <row r="132" spans="5:6" x14ac:dyDescent="0.35">
      <c r="E132" s="21"/>
      <c r="F132" s="21"/>
    </row>
    <row r="133" spans="5:6" x14ac:dyDescent="0.35">
      <c r="E133" s="21"/>
      <c r="F133" s="21"/>
    </row>
    <row r="134" spans="5:6" x14ac:dyDescent="0.35">
      <c r="E134" s="21"/>
      <c r="F134" s="21"/>
    </row>
    <row r="135" spans="5:6" x14ac:dyDescent="0.35">
      <c r="E135" s="21"/>
      <c r="F135" s="21"/>
    </row>
    <row r="136" spans="5:6" x14ac:dyDescent="0.35">
      <c r="E136" s="21"/>
      <c r="F136" s="21"/>
    </row>
    <row r="137" spans="5:6" x14ac:dyDescent="0.35">
      <c r="E137" s="21"/>
      <c r="F137" s="21"/>
    </row>
    <row r="138" spans="5:6" x14ac:dyDescent="0.35">
      <c r="E138" s="21"/>
      <c r="F138" s="21"/>
    </row>
    <row r="139" spans="5:6" x14ac:dyDescent="0.35">
      <c r="E139" s="21"/>
      <c r="F139" s="21"/>
    </row>
    <row r="140" spans="5:6" x14ac:dyDescent="0.35">
      <c r="E140" s="21"/>
      <c r="F140" s="21"/>
    </row>
    <row r="141" spans="5:6" x14ac:dyDescent="0.35">
      <c r="E141" s="21"/>
      <c r="F141" s="21"/>
    </row>
    <row r="142" spans="5:6" x14ac:dyDescent="0.35">
      <c r="E142" s="21"/>
      <c r="F142" s="21"/>
    </row>
    <row r="143" spans="5:6" x14ac:dyDescent="0.35">
      <c r="E143" s="21"/>
      <c r="F143" s="21"/>
    </row>
    <row r="144" spans="5:6" x14ac:dyDescent="0.35">
      <c r="E144" s="21"/>
      <c r="F144" s="21"/>
    </row>
    <row r="145" spans="5:6" x14ac:dyDescent="0.35">
      <c r="E145" s="21"/>
      <c r="F145" s="21"/>
    </row>
    <row r="146" spans="5:6" x14ac:dyDescent="0.35">
      <c r="E146" s="21"/>
      <c r="F146" s="21"/>
    </row>
    <row r="147" spans="5:6" x14ac:dyDescent="0.35">
      <c r="E147" s="21"/>
      <c r="F147" s="21"/>
    </row>
    <row r="148" spans="5:6" x14ac:dyDescent="0.35">
      <c r="E148" s="21"/>
      <c r="F148" s="21"/>
    </row>
    <row r="149" spans="5:6" x14ac:dyDescent="0.35">
      <c r="E149" s="21"/>
      <c r="F149" s="21"/>
    </row>
    <row r="150" spans="5:6" x14ac:dyDescent="0.35">
      <c r="E150" s="21"/>
      <c r="F150" s="21"/>
    </row>
    <row r="151" spans="5:6" x14ac:dyDescent="0.35">
      <c r="E151" s="21"/>
      <c r="F151" s="21"/>
    </row>
    <row r="152" spans="5:6" x14ac:dyDescent="0.35">
      <c r="E152" s="21"/>
      <c r="F152" s="21"/>
    </row>
    <row r="153" spans="5:6" x14ac:dyDescent="0.35">
      <c r="E153" s="21"/>
      <c r="F153" s="21"/>
    </row>
    <row r="154" spans="5:6" x14ac:dyDescent="0.35">
      <c r="E154" s="21"/>
      <c r="F154" s="21"/>
    </row>
    <row r="155" spans="5:6" x14ac:dyDescent="0.35">
      <c r="E155" s="21"/>
      <c r="F155" s="21"/>
    </row>
    <row r="156" spans="5:6" x14ac:dyDescent="0.35">
      <c r="E156" s="21"/>
      <c r="F156" s="21"/>
    </row>
    <row r="157" spans="5:6" x14ac:dyDescent="0.35">
      <c r="E157" s="21"/>
      <c r="F157" s="21"/>
    </row>
    <row r="158" spans="5:6" x14ac:dyDescent="0.35">
      <c r="E158" s="21"/>
      <c r="F158" s="21"/>
    </row>
    <row r="159" spans="5:6" x14ac:dyDescent="0.35">
      <c r="E159" s="21"/>
      <c r="F159" s="21"/>
    </row>
    <row r="160" spans="5:6" x14ac:dyDescent="0.35">
      <c r="E160" s="21"/>
      <c r="F160" s="21"/>
    </row>
    <row r="161" spans="5:6" x14ac:dyDescent="0.35">
      <c r="E161" s="21"/>
      <c r="F161" s="21"/>
    </row>
    <row r="162" spans="5:6" x14ac:dyDescent="0.35">
      <c r="E162" s="21"/>
      <c r="F162" s="21"/>
    </row>
    <row r="163" spans="5:6" x14ac:dyDescent="0.35">
      <c r="E163" s="21"/>
      <c r="F163" s="21"/>
    </row>
    <row r="164" spans="5:6" x14ac:dyDescent="0.35">
      <c r="E164" s="21"/>
      <c r="F164" s="21"/>
    </row>
    <row r="165" spans="5:6" x14ac:dyDescent="0.35">
      <c r="E165" s="21"/>
      <c r="F165" s="21"/>
    </row>
    <row r="166" spans="5:6" x14ac:dyDescent="0.35">
      <c r="E166" s="21"/>
      <c r="F166" s="21"/>
    </row>
    <row r="167" spans="5:6" x14ac:dyDescent="0.35">
      <c r="E167" s="21"/>
      <c r="F167" s="21"/>
    </row>
    <row r="168" spans="5:6" x14ac:dyDescent="0.35">
      <c r="E168" s="21"/>
      <c r="F168" s="21"/>
    </row>
    <row r="169" spans="5:6" x14ac:dyDescent="0.35">
      <c r="E169" s="21"/>
      <c r="F169" s="21"/>
    </row>
    <row r="170" spans="5:6" x14ac:dyDescent="0.35">
      <c r="E170" s="21"/>
      <c r="F170" s="21"/>
    </row>
    <row r="171" spans="5:6" x14ac:dyDescent="0.35">
      <c r="E171" s="21"/>
      <c r="F171" s="21"/>
    </row>
    <row r="172" spans="5:6" x14ac:dyDescent="0.35">
      <c r="E172" s="21"/>
      <c r="F172" s="21"/>
    </row>
    <row r="173" spans="5:6" x14ac:dyDescent="0.35">
      <c r="E173" s="21"/>
      <c r="F173" s="21"/>
    </row>
    <row r="174" spans="5:6" x14ac:dyDescent="0.35">
      <c r="E174" s="21"/>
      <c r="F174" s="21"/>
    </row>
    <row r="175" spans="5:6" x14ac:dyDescent="0.35">
      <c r="E175" s="21"/>
      <c r="F175" s="21"/>
    </row>
    <row r="176" spans="5:6" x14ac:dyDescent="0.35">
      <c r="E176" s="21"/>
      <c r="F176" s="21"/>
    </row>
    <row r="177" spans="5:6" x14ac:dyDescent="0.35">
      <c r="E177" s="21"/>
      <c r="F177" s="21"/>
    </row>
    <row r="178" spans="5:6" x14ac:dyDescent="0.35">
      <c r="E178" s="21"/>
      <c r="F178" s="21"/>
    </row>
    <row r="179" spans="5:6" x14ac:dyDescent="0.35">
      <c r="E179" s="21"/>
      <c r="F179" s="21"/>
    </row>
    <row r="180" spans="5:6" x14ac:dyDescent="0.35">
      <c r="E180" s="21"/>
      <c r="F180" s="21"/>
    </row>
    <row r="181" spans="5:6" x14ac:dyDescent="0.35">
      <c r="E181" s="21"/>
      <c r="F181" s="21"/>
    </row>
    <row r="182" spans="5:6" x14ac:dyDescent="0.35">
      <c r="E182" s="21"/>
      <c r="F182" s="21"/>
    </row>
    <row r="183" spans="5:6" x14ac:dyDescent="0.35">
      <c r="E183" s="21"/>
      <c r="F183" s="21"/>
    </row>
    <row r="184" spans="5:6" x14ac:dyDescent="0.35">
      <c r="E184" s="21"/>
      <c r="F184" s="21"/>
    </row>
    <row r="185" spans="5:6" x14ac:dyDescent="0.35">
      <c r="E185" s="21"/>
      <c r="F185" s="21"/>
    </row>
    <row r="186" spans="5:6" x14ac:dyDescent="0.35">
      <c r="E186" s="21"/>
      <c r="F186" s="21"/>
    </row>
    <row r="187" spans="5:6" x14ac:dyDescent="0.35">
      <c r="E187" s="21"/>
      <c r="F187" s="21"/>
    </row>
    <row r="188" spans="5:6" x14ac:dyDescent="0.35">
      <c r="E188" s="21"/>
      <c r="F188" s="21"/>
    </row>
    <row r="189" spans="5:6" x14ac:dyDescent="0.35">
      <c r="E189" s="21"/>
      <c r="F189" s="21"/>
    </row>
    <row r="190" spans="5:6" x14ac:dyDescent="0.35">
      <c r="E190" s="21"/>
      <c r="F190" s="21"/>
    </row>
    <row r="191" spans="5:6" x14ac:dyDescent="0.35">
      <c r="E191" s="21"/>
      <c r="F191" s="21"/>
    </row>
    <row r="192" spans="5:6" x14ac:dyDescent="0.35">
      <c r="E192" s="21"/>
      <c r="F192" s="21"/>
    </row>
    <row r="193" spans="5:6" x14ac:dyDescent="0.35">
      <c r="E193" s="21"/>
      <c r="F193" s="21"/>
    </row>
    <row r="194" spans="5:6" x14ac:dyDescent="0.35">
      <c r="E194" s="21"/>
      <c r="F194" s="21"/>
    </row>
    <row r="195" spans="5:6" x14ac:dyDescent="0.35">
      <c r="E195" s="21"/>
      <c r="F195" s="21"/>
    </row>
    <row r="196" spans="5:6" x14ac:dyDescent="0.35">
      <c r="E196" s="21"/>
      <c r="F196" s="21"/>
    </row>
    <row r="197" spans="5:6" x14ac:dyDescent="0.35">
      <c r="E197" s="21"/>
      <c r="F197" s="21"/>
    </row>
    <row r="198" spans="5:6" x14ac:dyDescent="0.35">
      <c r="E198" s="21"/>
      <c r="F198" s="21"/>
    </row>
    <row r="199" spans="5:6" x14ac:dyDescent="0.35">
      <c r="E199" s="21"/>
      <c r="F199" s="21"/>
    </row>
    <row r="200" spans="5:6" x14ac:dyDescent="0.35">
      <c r="E200" s="21"/>
      <c r="F200" s="21"/>
    </row>
    <row r="201" spans="5:6" x14ac:dyDescent="0.35">
      <c r="E201" s="21"/>
      <c r="F201" s="21"/>
    </row>
    <row r="202" spans="5:6" x14ac:dyDescent="0.35">
      <c r="E202" s="21"/>
      <c r="F202" s="21"/>
    </row>
    <row r="203" spans="5:6" x14ac:dyDescent="0.35">
      <c r="E203" s="21"/>
      <c r="F203" s="21"/>
    </row>
    <row r="204" spans="5:6" x14ac:dyDescent="0.35">
      <c r="E204" s="21"/>
      <c r="F204" s="21"/>
    </row>
    <row r="205" spans="5:6" x14ac:dyDescent="0.35">
      <c r="E205" s="21"/>
      <c r="F205" s="21"/>
    </row>
    <row r="206" spans="5:6" x14ac:dyDescent="0.35">
      <c r="E206" s="21"/>
      <c r="F206" s="21"/>
    </row>
    <row r="207" spans="5:6" x14ac:dyDescent="0.35">
      <c r="E207" s="21"/>
      <c r="F207" s="21"/>
    </row>
    <row r="208" spans="5:6" x14ac:dyDescent="0.35">
      <c r="E208" s="21"/>
      <c r="F208" s="21"/>
    </row>
    <row r="209" spans="5:6" x14ac:dyDescent="0.35">
      <c r="E209" s="21"/>
      <c r="F209" s="21"/>
    </row>
    <row r="210" spans="5:6" x14ac:dyDescent="0.35">
      <c r="E210" s="21"/>
      <c r="F210" s="21"/>
    </row>
    <row r="211" spans="5:6" x14ac:dyDescent="0.35">
      <c r="E211" s="21"/>
      <c r="F211" s="21"/>
    </row>
    <row r="212" spans="5:6" x14ac:dyDescent="0.35">
      <c r="E212" s="21"/>
      <c r="F212" s="21"/>
    </row>
    <row r="213" spans="5:6" x14ac:dyDescent="0.35">
      <c r="E213" s="21"/>
      <c r="F213" s="21"/>
    </row>
    <row r="214" spans="5:6" x14ac:dyDescent="0.35">
      <c r="E214" s="21"/>
      <c r="F214" s="21"/>
    </row>
    <row r="215" spans="5:6" x14ac:dyDescent="0.35">
      <c r="E215" s="21"/>
      <c r="F215" s="21"/>
    </row>
    <row r="216" spans="5:6" x14ac:dyDescent="0.35">
      <c r="E216" s="21"/>
      <c r="F216" s="21"/>
    </row>
    <row r="217" spans="5:6" x14ac:dyDescent="0.35">
      <c r="E217" s="21"/>
      <c r="F217" s="21"/>
    </row>
    <row r="218" spans="5:6" x14ac:dyDescent="0.35">
      <c r="E218" s="21"/>
      <c r="F218" s="21"/>
    </row>
    <row r="219" spans="5:6" x14ac:dyDescent="0.35">
      <c r="E219" s="21"/>
      <c r="F219" s="21"/>
    </row>
    <row r="220" spans="5:6" x14ac:dyDescent="0.35">
      <c r="E220" s="21"/>
      <c r="F220" s="21"/>
    </row>
    <row r="221" spans="5:6" x14ac:dyDescent="0.35">
      <c r="E221" s="21"/>
      <c r="F221" s="21"/>
    </row>
    <row r="222" spans="5:6" x14ac:dyDescent="0.35">
      <c r="E222" s="21"/>
      <c r="F222" s="21"/>
    </row>
    <row r="223" spans="5:6" x14ac:dyDescent="0.35">
      <c r="E223" s="21"/>
      <c r="F223" s="21"/>
    </row>
    <row r="224" spans="5:6" x14ac:dyDescent="0.35">
      <c r="E224" s="21"/>
      <c r="F224" s="21"/>
    </row>
    <row r="225" spans="5:6" x14ac:dyDescent="0.35">
      <c r="E225" s="21"/>
      <c r="F225" s="21"/>
    </row>
    <row r="226" spans="5:6" x14ac:dyDescent="0.35">
      <c r="E226" s="21"/>
      <c r="F226" s="21"/>
    </row>
    <row r="227" spans="5:6" x14ac:dyDescent="0.35">
      <c r="E227" s="21"/>
      <c r="F227" s="21"/>
    </row>
    <row r="228" spans="5:6" x14ac:dyDescent="0.35">
      <c r="E228" s="21"/>
      <c r="F228" s="21"/>
    </row>
    <row r="229" spans="5:6" x14ac:dyDescent="0.35">
      <c r="E229" s="21"/>
      <c r="F229" s="21"/>
    </row>
    <row r="230" spans="5:6" x14ac:dyDescent="0.35">
      <c r="E230" s="21"/>
      <c r="F230" s="21"/>
    </row>
    <row r="231" spans="5:6" x14ac:dyDescent="0.35">
      <c r="E231" s="21"/>
      <c r="F231" s="21"/>
    </row>
    <row r="232" spans="5:6" x14ac:dyDescent="0.35">
      <c r="E232" s="21"/>
      <c r="F232" s="21"/>
    </row>
    <row r="233" spans="5:6" x14ac:dyDescent="0.35">
      <c r="E233" s="21"/>
      <c r="F233" s="21"/>
    </row>
    <row r="234" spans="5:6" x14ac:dyDescent="0.35">
      <c r="E234" s="21"/>
      <c r="F234" s="21"/>
    </row>
    <row r="235" spans="5:6" x14ac:dyDescent="0.35">
      <c r="E235" s="21"/>
      <c r="F235" s="21"/>
    </row>
    <row r="236" spans="5:6" x14ac:dyDescent="0.35">
      <c r="E236" s="21"/>
      <c r="F236" s="21"/>
    </row>
    <row r="237" spans="5:6" x14ac:dyDescent="0.35">
      <c r="E237" s="21"/>
      <c r="F237" s="21"/>
    </row>
    <row r="238" spans="5:6" x14ac:dyDescent="0.35">
      <c r="E238" s="21"/>
      <c r="F238" s="21"/>
    </row>
    <row r="239" spans="5:6" x14ac:dyDescent="0.35">
      <c r="E239" s="21"/>
      <c r="F239" s="21"/>
    </row>
    <row r="240" spans="5:6" x14ac:dyDescent="0.35">
      <c r="E240" s="21"/>
      <c r="F240" s="21"/>
    </row>
    <row r="241" spans="5:6" x14ac:dyDescent="0.35">
      <c r="E241" s="21"/>
      <c r="F241" s="21"/>
    </row>
    <row r="242" spans="5:6" x14ac:dyDescent="0.35">
      <c r="E242" s="21"/>
      <c r="F242" s="21"/>
    </row>
    <row r="243" spans="5:6" x14ac:dyDescent="0.35">
      <c r="E243" s="21"/>
      <c r="F243" s="21"/>
    </row>
    <row r="244" spans="5:6" x14ac:dyDescent="0.35">
      <c r="E244" s="21"/>
      <c r="F244" s="21"/>
    </row>
    <row r="245" spans="5:6" x14ac:dyDescent="0.35">
      <c r="E245" s="21"/>
      <c r="F245" s="21"/>
    </row>
    <row r="246" spans="5:6" x14ac:dyDescent="0.35">
      <c r="E246" s="21"/>
      <c r="F246" s="21"/>
    </row>
    <row r="247" spans="5:6" x14ac:dyDescent="0.35">
      <c r="E247" s="21"/>
      <c r="F247" s="21"/>
    </row>
    <row r="248" spans="5:6" x14ac:dyDescent="0.35">
      <c r="E248" s="21"/>
      <c r="F248" s="21"/>
    </row>
    <row r="249" spans="5:6" x14ac:dyDescent="0.35">
      <c r="E249" s="21"/>
      <c r="F249" s="21"/>
    </row>
    <row r="250" spans="5:6" x14ac:dyDescent="0.35">
      <c r="E250" s="21"/>
      <c r="F250" s="21"/>
    </row>
    <row r="251" spans="5:6" x14ac:dyDescent="0.35">
      <c r="E251" s="21"/>
      <c r="F251" s="21"/>
    </row>
    <row r="252" spans="5:6" x14ac:dyDescent="0.35">
      <c r="E252" s="21"/>
      <c r="F252" s="21"/>
    </row>
    <row r="253" spans="5:6" x14ac:dyDescent="0.35">
      <c r="E253" s="21"/>
      <c r="F253" s="21"/>
    </row>
    <row r="254" spans="5:6" x14ac:dyDescent="0.35">
      <c r="E254" s="21"/>
      <c r="F254" s="21"/>
    </row>
    <row r="255" spans="5:6" x14ac:dyDescent="0.35">
      <c r="E255" s="21"/>
      <c r="F255" s="21"/>
    </row>
    <row r="256" spans="5:6" x14ac:dyDescent="0.35">
      <c r="E256" s="21"/>
      <c r="F256" s="21"/>
    </row>
    <row r="257" spans="5:6" x14ac:dyDescent="0.35">
      <c r="E257" s="21"/>
      <c r="F257" s="21"/>
    </row>
    <row r="258" spans="5:6" x14ac:dyDescent="0.35">
      <c r="E258" s="21"/>
      <c r="F258" s="21"/>
    </row>
    <row r="259" spans="5:6" x14ac:dyDescent="0.35">
      <c r="E259" s="21"/>
      <c r="F259" s="21"/>
    </row>
    <row r="260" spans="5:6" x14ac:dyDescent="0.35">
      <c r="E260" s="21"/>
      <c r="F260" s="21"/>
    </row>
    <row r="261" spans="5:6" x14ac:dyDescent="0.35">
      <c r="E261" s="21"/>
      <c r="F261" s="21"/>
    </row>
    <row r="262" spans="5:6" x14ac:dyDescent="0.35">
      <c r="E262" s="21"/>
      <c r="F262" s="21"/>
    </row>
    <row r="263" spans="5:6" x14ac:dyDescent="0.35">
      <c r="E263" s="21"/>
      <c r="F263" s="21"/>
    </row>
    <row r="264" spans="5:6" x14ac:dyDescent="0.35">
      <c r="E264" s="21"/>
      <c r="F264" s="21"/>
    </row>
    <row r="265" spans="5:6" x14ac:dyDescent="0.35">
      <c r="E265" s="21"/>
      <c r="F265" s="21"/>
    </row>
    <row r="266" spans="5:6" x14ac:dyDescent="0.35">
      <c r="E266" s="21"/>
      <c r="F266" s="21"/>
    </row>
    <row r="267" spans="5:6" x14ac:dyDescent="0.35">
      <c r="E267" s="21"/>
      <c r="F267" s="21"/>
    </row>
    <row r="268" spans="5:6" x14ac:dyDescent="0.35">
      <c r="E268" s="21"/>
      <c r="F268" s="21"/>
    </row>
    <row r="269" spans="5:6" x14ac:dyDescent="0.35">
      <c r="E269" s="21"/>
      <c r="F269" s="21"/>
    </row>
    <row r="270" spans="5:6" x14ac:dyDescent="0.35">
      <c r="E270" s="21"/>
      <c r="F270" s="21"/>
    </row>
    <row r="271" spans="5:6" x14ac:dyDescent="0.35">
      <c r="E271" s="21"/>
      <c r="F271" s="21"/>
    </row>
    <row r="272" spans="5:6" x14ac:dyDescent="0.35">
      <c r="E272" s="21"/>
      <c r="F272" s="21"/>
    </row>
    <row r="273" spans="5:6" x14ac:dyDescent="0.35">
      <c r="E273" s="21"/>
      <c r="F273" s="21"/>
    </row>
    <row r="274" spans="5:6" x14ac:dyDescent="0.35">
      <c r="E274" s="21"/>
      <c r="F274" s="21"/>
    </row>
    <row r="275" spans="5:6" x14ac:dyDescent="0.35">
      <c r="E275" s="21"/>
      <c r="F275" s="21"/>
    </row>
    <row r="276" spans="5:6" x14ac:dyDescent="0.35">
      <c r="E276" s="21"/>
      <c r="F276" s="21"/>
    </row>
    <row r="277" spans="5:6" x14ac:dyDescent="0.35">
      <c r="E277" s="21"/>
      <c r="F277" s="21"/>
    </row>
    <row r="278" spans="5:6" x14ac:dyDescent="0.35">
      <c r="E278" s="21"/>
      <c r="F278" s="21"/>
    </row>
    <row r="279" spans="5:6" x14ac:dyDescent="0.35">
      <c r="E279" s="21"/>
      <c r="F279" s="21"/>
    </row>
    <row r="280" spans="5:6" x14ac:dyDescent="0.35">
      <c r="E280" s="21"/>
      <c r="F280" s="21"/>
    </row>
    <row r="281" spans="5:6" x14ac:dyDescent="0.35">
      <c r="E281" s="21"/>
      <c r="F281" s="21"/>
    </row>
    <row r="282" spans="5:6" x14ac:dyDescent="0.35">
      <c r="E282" s="21"/>
      <c r="F282" s="21"/>
    </row>
    <row r="283" spans="5:6" x14ac:dyDescent="0.35">
      <c r="E283" s="21"/>
      <c r="F283" s="21"/>
    </row>
    <row r="284" spans="5:6" x14ac:dyDescent="0.35">
      <c r="E284" s="21"/>
      <c r="F284" s="21"/>
    </row>
    <row r="285" spans="5:6" x14ac:dyDescent="0.35">
      <c r="E285" s="21"/>
      <c r="F285" s="21"/>
    </row>
    <row r="286" spans="5:6" x14ac:dyDescent="0.35">
      <c r="E286" s="21"/>
      <c r="F286" s="21"/>
    </row>
    <row r="287" spans="5:6" x14ac:dyDescent="0.35">
      <c r="E287" s="21"/>
      <c r="F287" s="21"/>
    </row>
    <row r="288" spans="5:6" x14ac:dyDescent="0.35">
      <c r="E288" s="21"/>
      <c r="F288" s="21"/>
    </row>
    <row r="289" spans="5:6" x14ac:dyDescent="0.35">
      <c r="E289" s="21"/>
      <c r="F289" s="21"/>
    </row>
    <row r="290" spans="5:6" x14ac:dyDescent="0.35">
      <c r="E290" s="21"/>
      <c r="F290" s="21"/>
    </row>
    <row r="291" spans="5:6" x14ac:dyDescent="0.35">
      <c r="E291" s="21"/>
      <c r="F291" s="21"/>
    </row>
    <row r="292" spans="5:6" x14ac:dyDescent="0.35">
      <c r="E292" s="21"/>
      <c r="F292" s="21"/>
    </row>
    <row r="293" spans="5:6" x14ac:dyDescent="0.35">
      <c r="E293" s="21"/>
      <c r="F293" s="21"/>
    </row>
    <row r="294" spans="5:6" x14ac:dyDescent="0.35">
      <c r="E294" s="21"/>
      <c r="F294" s="21"/>
    </row>
    <row r="295" spans="5:6" x14ac:dyDescent="0.35">
      <c r="E295" s="21"/>
      <c r="F295" s="21"/>
    </row>
    <row r="296" spans="5:6" x14ac:dyDescent="0.35">
      <c r="E296" s="21"/>
      <c r="F296" s="21"/>
    </row>
    <row r="297" spans="5:6" x14ac:dyDescent="0.35">
      <c r="E297" s="21"/>
      <c r="F297" s="21"/>
    </row>
    <row r="298" spans="5:6" x14ac:dyDescent="0.35">
      <c r="E298" s="21"/>
      <c r="F298" s="21"/>
    </row>
    <row r="299" spans="5:6" x14ac:dyDescent="0.35">
      <c r="E299" s="21"/>
      <c r="F299" s="21"/>
    </row>
    <row r="300" spans="5:6" x14ac:dyDescent="0.35">
      <c r="E300" s="21"/>
      <c r="F300" s="21"/>
    </row>
    <row r="301" spans="5:6" x14ac:dyDescent="0.35">
      <c r="E301" s="21"/>
      <c r="F301" s="21"/>
    </row>
    <row r="302" spans="5:6" x14ac:dyDescent="0.35">
      <c r="E302" s="21"/>
      <c r="F302" s="21"/>
    </row>
    <row r="303" spans="5:6" x14ac:dyDescent="0.35">
      <c r="E303" s="21"/>
      <c r="F303" s="21"/>
    </row>
    <row r="304" spans="5:6" x14ac:dyDescent="0.35">
      <c r="E304" s="21"/>
      <c r="F304" s="21"/>
    </row>
    <row r="305" spans="5:6" x14ac:dyDescent="0.35">
      <c r="E305" s="21"/>
      <c r="F305" s="21"/>
    </row>
    <row r="306" spans="5:6" x14ac:dyDescent="0.35">
      <c r="E306" s="21"/>
      <c r="F306" s="21"/>
    </row>
    <row r="307" spans="5:6" x14ac:dyDescent="0.35">
      <c r="E307" s="21"/>
      <c r="F307" s="21"/>
    </row>
    <row r="308" spans="5:6" x14ac:dyDescent="0.35">
      <c r="E308" s="21"/>
      <c r="F308" s="21"/>
    </row>
    <row r="309" spans="5:6" x14ac:dyDescent="0.35">
      <c r="E309" s="21"/>
      <c r="F309" s="21"/>
    </row>
    <row r="310" spans="5:6" x14ac:dyDescent="0.35">
      <c r="E310" s="21"/>
      <c r="F310" s="21"/>
    </row>
    <row r="311" spans="5:6" x14ac:dyDescent="0.35">
      <c r="E311" s="21"/>
      <c r="F311" s="21"/>
    </row>
    <row r="312" spans="5:6" x14ac:dyDescent="0.35">
      <c r="E312" s="21"/>
      <c r="F312" s="21"/>
    </row>
    <row r="313" spans="5:6" x14ac:dyDescent="0.35">
      <c r="E313" s="21"/>
      <c r="F313" s="21"/>
    </row>
    <row r="314" spans="5:6" x14ac:dyDescent="0.35">
      <c r="E314" s="21"/>
      <c r="F314" s="21"/>
    </row>
    <row r="315" spans="5:6" x14ac:dyDescent="0.35">
      <c r="E315" s="21"/>
      <c r="F315" s="21"/>
    </row>
    <row r="316" spans="5:6" x14ac:dyDescent="0.35">
      <c r="E316" s="21"/>
      <c r="F316" s="21"/>
    </row>
    <row r="317" spans="5:6" x14ac:dyDescent="0.35">
      <c r="E317" s="21"/>
      <c r="F317" s="21"/>
    </row>
    <row r="318" spans="5:6" x14ac:dyDescent="0.35">
      <c r="E318" s="21"/>
      <c r="F318" s="21"/>
    </row>
    <row r="319" spans="5:6" x14ac:dyDescent="0.35">
      <c r="E319" s="21"/>
      <c r="F319" s="21"/>
    </row>
    <row r="320" spans="5:6" x14ac:dyDescent="0.35">
      <c r="E320" s="21"/>
      <c r="F320" s="21"/>
    </row>
    <row r="321" spans="5:6" x14ac:dyDescent="0.35">
      <c r="E321" s="21"/>
      <c r="F321" s="21"/>
    </row>
    <row r="322" spans="5:6" x14ac:dyDescent="0.35">
      <c r="E322" s="21"/>
      <c r="F322" s="21"/>
    </row>
    <row r="323" spans="5:6" x14ac:dyDescent="0.35">
      <c r="E323" s="21"/>
      <c r="F323" s="21"/>
    </row>
    <row r="324" spans="5:6" x14ac:dyDescent="0.35">
      <c r="E324" s="21"/>
      <c r="F324" s="21"/>
    </row>
    <row r="325" spans="5:6" x14ac:dyDescent="0.35">
      <c r="E325" s="21"/>
      <c r="F325" s="21"/>
    </row>
    <row r="326" spans="5:6" x14ac:dyDescent="0.35">
      <c r="E326" s="21"/>
      <c r="F326" s="21"/>
    </row>
    <row r="327" spans="5:6" x14ac:dyDescent="0.35">
      <c r="E327" s="21"/>
      <c r="F327" s="21"/>
    </row>
    <row r="328" spans="5:6" x14ac:dyDescent="0.35">
      <c r="E328" s="21"/>
      <c r="F328" s="21"/>
    </row>
    <row r="329" spans="5:6" x14ac:dyDescent="0.35">
      <c r="E329" s="21"/>
      <c r="F329" s="21"/>
    </row>
    <row r="330" spans="5:6" x14ac:dyDescent="0.35">
      <c r="E330" s="21"/>
      <c r="F330" s="21"/>
    </row>
    <row r="331" spans="5:6" x14ac:dyDescent="0.35">
      <c r="E331" s="21"/>
      <c r="F331" s="21"/>
    </row>
    <row r="332" spans="5:6" x14ac:dyDescent="0.35">
      <c r="E332" s="21"/>
      <c r="F332" s="21"/>
    </row>
    <row r="333" spans="5:6" x14ac:dyDescent="0.35">
      <c r="E333" s="21"/>
      <c r="F333" s="21"/>
    </row>
    <row r="334" spans="5:6" x14ac:dyDescent="0.35">
      <c r="E334" s="21"/>
      <c r="F334" s="21"/>
    </row>
    <row r="335" spans="5:6" x14ac:dyDescent="0.35">
      <c r="E335" s="21"/>
      <c r="F335" s="21"/>
    </row>
    <row r="336" spans="5:6" x14ac:dyDescent="0.35">
      <c r="E336" s="21"/>
      <c r="F336" s="21"/>
    </row>
    <row r="337" spans="5:6" x14ac:dyDescent="0.35">
      <c r="E337" s="21"/>
      <c r="F337" s="21"/>
    </row>
    <row r="338" spans="5:6" x14ac:dyDescent="0.35">
      <c r="E338" s="21"/>
      <c r="F338" s="21"/>
    </row>
    <row r="339" spans="5:6" x14ac:dyDescent="0.35">
      <c r="E339" s="21"/>
      <c r="F339" s="21"/>
    </row>
    <row r="340" spans="5:6" x14ac:dyDescent="0.35">
      <c r="E340" s="21"/>
      <c r="F340" s="21"/>
    </row>
    <row r="341" spans="5:6" x14ac:dyDescent="0.35">
      <c r="E341" s="21"/>
      <c r="F341" s="21"/>
    </row>
    <row r="342" spans="5:6" x14ac:dyDescent="0.35">
      <c r="E342" s="21"/>
      <c r="F342" s="21"/>
    </row>
    <row r="343" spans="5:6" x14ac:dyDescent="0.35">
      <c r="E343" s="21"/>
      <c r="F343" s="21"/>
    </row>
    <row r="344" spans="5:6" x14ac:dyDescent="0.35">
      <c r="E344" s="21"/>
      <c r="F344" s="21"/>
    </row>
    <row r="345" spans="5:6" x14ac:dyDescent="0.35">
      <c r="E345" s="21"/>
      <c r="F345" s="21"/>
    </row>
    <row r="346" spans="5:6" x14ac:dyDescent="0.35">
      <c r="E346" s="21"/>
      <c r="F346" s="21"/>
    </row>
    <row r="347" spans="5:6" x14ac:dyDescent="0.35">
      <c r="E347" s="21"/>
      <c r="F347" s="21"/>
    </row>
    <row r="348" spans="5:6" x14ac:dyDescent="0.35">
      <c r="E348" s="21"/>
      <c r="F348" s="21"/>
    </row>
    <row r="349" spans="5:6" x14ac:dyDescent="0.35">
      <c r="E349" s="21"/>
      <c r="F349" s="21"/>
    </row>
    <row r="350" spans="5:6" x14ac:dyDescent="0.35">
      <c r="E350" s="21"/>
      <c r="F350" s="21"/>
    </row>
    <row r="351" spans="5:6" x14ac:dyDescent="0.35">
      <c r="E351" s="21"/>
      <c r="F351" s="21"/>
    </row>
    <row r="352" spans="5:6"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heetViews>
  <sheetFormatPr defaultRowHeight="13.5" x14ac:dyDescent="0.35"/>
  <cols>
    <col min="1" max="9" width="15.59765625" customWidth="1"/>
    <col min="10" max="10" width="11.796875" customWidth="1"/>
    <col min="11" max="11" width="16" bestFit="1" customWidth="1"/>
    <col min="12" max="12" width="10.3984375" customWidth="1"/>
    <col min="13" max="13" width="15.09765625" bestFit="1" customWidth="1"/>
    <col min="14" max="14" width="5.69921875" bestFit="1" customWidth="1"/>
  </cols>
  <sheetData>
    <row r="1" spans="1:14" ht="52" x14ac:dyDescent="0.35">
      <c r="A1" s="35" t="s">
        <v>312</v>
      </c>
      <c r="B1" s="35" t="s">
        <v>313</v>
      </c>
      <c r="C1" s="35" t="s">
        <v>314</v>
      </c>
      <c r="D1" s="35" t="s">
        <v>315</v>
      </c>
      <c r="E1" s="35" t="s">
        <v>316</v>
      </c>
      <c r="F1" s="35" t="s">
        <v>235</v>
      </c>
      <c r="G1" s="35" t="s">
        <v>356</v>
      </c>
      <c r="H1" s="35" t="s">
        <v>317</v>
      </c>
      <c r="I1" s="35" t="s">
        <v>318</v>
      </c>
      <c r="J1" s="35" t="s">
        <v>319</v>
      </c>
      <c r="K1" s="35" t="s">
        <v>320</v>
      </c>
      <c r="L1" s="35" t="s">
        <v>357</v>
      </c>
      <c r="M1" s="165" t="s">
        <v>322</v>
      </c>
      <c r="N1" s="46"/>
    </row>
    <row r="2" spans="1:14" x14ac:dyDescent="0.35">
      <c r="M2" s="165" t="s">
        <v>235</v>
      </c>
      <c r="N2" s="45" t="s">
        <v>194</v>
      </c>
    </row>
    <row r="3" spans="1:14" x14ac:dyDescent="0.35">
      <c r="M3" s="3" t="s">
        <v>321</v>
      </c>
      <c r="N3" s="8"/>
    </row>
    <row r="4" spans="1:14" x14ac:dyDescent="0.35">
      <c r="M4" s="5" t="s">
        <v>122</v>
      </c>
      <c r="N4" s="34"/>
    </row>
  </sheetData>
  <pageMargins left="0.7" right="0.7" top="0.75" bottom="0.75" header="0.3" footer="0.3"/>
  <customProperties>
    <customPr name="_pios_id" r:id="rId2"/>
    <customPr name="Ibp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
  <sheetViews>
    <sheetView workbookViewId="0">
      <pane ySplit="1" topLeftCell="A2" activePane="bottomLeft" state="frozen"/>
      <selection activeCell="K25" sqref="K25"/>
      <selection pane="bottomLeft"/>
    </sheetView>
  </sheetViews>
  <sheetFormatPr defaultRowHeight="13.5" x14ac:dyDescent="0.35"/>
  <cols>
    <col min="1" max="1" width="11.296875" style="29" bestFit="1" customWidth="1"/>
    <col min="2" max="2" width="9.8984375" style="29" bestFit="1" customWidth="1"/>
    <col min="3" max="3" width="27.59765625" bestFit="1" customWidth="1"/>
    <col min="4" max="4" width="8.69921875" bestFit="1" customWidth="1"/>
  </cols>
  <sheetData>
    <row r="1" spans="1:4" x14ac:dyDescent="0.35">
      <c r="A1" s="33" t="s">
        <v>311</v>
      </c>
      <c r="B1" s="33" t="s">
        <v>192</v>
      </c>
      <c r="C1" s="7" t="s">
        <v>310</v>
      </c>
      <c r="D1" t="s">
        <v>52</v>
      </c>
    </row>
    <row r="2" spans="1:4" x14ac:dyDescent="0.35">
      <c r="A2" s="169" t="s">
        <v>370</v>
      </c>
      <c r="B2" s="169" t="s">
        <v>371</v>
      </c>
      <c r="C2" s="166" t="s">
        <v>372</v>
      </c>
      <c r="D2" s="170"/>
    </row>
  </sheetData>
  <phoneticPr fontId="0" type="noConversion"/>
  <printOptions gridLines="1"/>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D344"/>
  <sheetViews>
    <sheetView workbookViewId="0"/>
  </sheetViews>
  <sheetFormatPr defaultRowHeight="13.5" x14ac:dyDescent="0.35"/>
  <cols>
    <col min="1" max="1" width="9.09765625" style="29" customWidth="1"/>
    <col min="2" max="2" width="44.296875" style="13" bestFit="1" customWidth="1"/>
    <col min="3" max="3" width="7.09765625" customWidth="1"/>
    <col min="4" max="4" width="4.69921875" customWidth="1"/>
    <col min="5" max="5" width="10.3984375" bestFit="1" customWidth="1"/>
  </cols>
  <sheetData>
    <row r="1" spans="1:4" x14ac:dyDescent="0.35">
      <c r="A1" s="36" t="s">
        <v>123</v>
      </c>
      <c r="B1" s="37" t="s">
        <v>172</v>
      </c>
      <c r="C1" s="38" t="s">
        <v>52</v>
      </c>
      <c r="D1" s="38" t="s">
        <v>188</v>
      </c>
    </row>
    <row r="2" spans="1:4" x14ac:dyDescent="0.35">
      <c r="A2" s="174" t="s">
        <v>369</v>
      </c>
      <c r="B2" s="175" t="s">
        <v>221</v>
      </c>
      <c r="C2" s="170" t="s">
        <v>222</v>
      </c>
      <c r="D2" s="170">
        <v>80</v>
      </c>
    </row>
    <row r="3" spans="1:4" x14ac:dyDescent="0.35">
      <c r="A3" s="174" t="s">
        <v>373</v>
      </c>
      <c r="B3" s="175" t="s">
        <v>224</v>
      </c>
      <c r="C3" s="170" t="s">
        <v>374</v>
      </c>
      <c r="D3" s="170">
        <v>40</v>
      </c>
    </row>
    <row r="4" spans="1:4" x14ac:dyDescent="0.35">
      <c r="A4" s="174" t="s">
        <v>375</v>
      </c>
      <c r="B4" s="175" t="s">
        <v>225</v>
      </c>
      <c r="C4" s="170" t="s">
        <v>374</v>
      </c>
      <c r="D4" s="170">
        <v>80</v>
      </c>
    </row>
    <row r="5" spans="1:4" x14ac:dyDescent="0.35">
      <c r="A5" s="174" t="s">
        <v>376</v>
      </c>
      <c r="B5" s="175" t="s">
        <v>377</v>
      </c>
      <c r="C5" s="172" t="s">
        <v>378</v>
      </c>
      <c r="D5" s="170">
        <v>150</v>
      </c>
    </row>
    <row r="6" spans="1:4" x14ac:dyDescent="0.35">
      <c r="A6" s="176" t="s">
        <v>379</v>
      </c>
      <c r="B6" s="177" t="s">
        <v>242</v>
      </c>
      <c r="C6" s="172" t="s">
        <v>374</v>
      </c>
      <c r="D6" s="170">
        <v>160</v>
      </c>
    </row>
    <row r="7" spans="1:4" x14ac:dyDescent="0.35">
      <c r="A7" s="36" t="s">
        <v>380</v>
      </c>
      <c r="B7" s="178" t="s">
        <v>285</v>
      </c>
      <c r="C7" s="166" t="s">
        <v>378</v>
      </c>
      <c r="D7" s="170">
        <v>150</v>
      </c>
    </row>
    <row r="8" spans="1:4" x14ac:dyDescent="0.35">
      <c r="A8" s="167" t="s">
        <v>381</v>
      </c>
      <c r="B8" s="13" t="s">
        <v>382</v>
      </c>
      <c r="C8" s="170" t="s">
        <v>383</v>
      </c>
      <c r="D8" s="170">
        <v>35</v>
      </c>
    </row>
    <row r="9" spans="1:4" x14ac:dyDescent="0.35">
      <c r="A9" s="167" t="s">
        <v>384</v>
      </c>
      <c r="B9" s="13" t="s">
        <v>385</v>
      </c>
      <c r="C9" s="170" t="s">
        <v>383</v>
      </c>
      <c r="D9" s="170">
        <v>35</v>
      </c>
    </row>
    <row r="10" spans="1:4" x14ac:dyDescent="0.35">
      <c r="A10" s="167" t="s">
        <v>386</v>
      </c>
      <c r="B10" s="13" t="s">
        <v>387</v>
      </c>
      <c r="C10" s="170" t="s">
        <v>383</v>
      </c>
      <c r="D10" s="170">
        <v>60</v>
      </c>
    </row>
    <row r="11" spans="1:4" x14ac:dyDescent="0.35">
      <c r="A11" s="167" t="s">
        <v>388</v>
      </c>
      <c r="B11" s="40" t="s">
        <v>389</v>
      </c>
      <c r="C11" s="172" t="s">
        <v>194</v>
      </c>
      <c r="D11" s="170">
        <v>150</v>
      </c>
    </row>
    <row r="12" spans="1:4" x14ac:dyDescent="0.35">
      <c r="A12" s="167" t="s">
        <v>390</v>
      </c>
      <c r="B12" s="40" t="s">
        <v>391</v>
      </c>
      <c r="C12" s="172" t="s">
        <v>374</v>
      </c>
      <c r="D12" s="170">
        <v>50</v>
      </c>
    </row>
    <row r="13" spans="1:4" x14ac:dyDescent="0.35">
      <c r="A13" s="167" t="s">
        <v>392</v>
      </c>
      <c r="B13" s="40" t="s">
        <v>393</v>
      </c>
      <c r="C13" s="172" t="s">
        <v>378</v>
      </c>
      <c r="D13" s="170">
        <v>35</v>
      </c>
    </row>
    <row r="14" spans="1:4" x14ac:dyDescent="0.35">
      <c r="A14" s="167" t="s">
        <v>394</v>
      </c>
      <c r="B14" s="40" t="s">
        <v>395</v>
      </c>
      <c r="C14" s="172" t="s">
        <v>374</v>
      </c>
      <c r="D14" s="170">
        <v>80</v>
      </c>
    </row>
    <row r="15" spans="1:4" x14ac:dyDescent="0.35">
      <c r="A15" s="179" t="s">
        <v>396</v>
      </c>
      <c r="B15" s="40" t="s">
        <v>397</v>
      </c>
      <c r="C15" s="166" t="s">
        <v>398</v>
      </c>
      <c r="D15" s="170">
        <v>100</v>
      </c>
    </row>
    <row r="16" spans="1:4" x14ac:dyDescent="0.35">
      <c r="A16" s="179" t="s">
        <v>399</v>
      </c>
      <c r="B16" s="40" t="s">
        <v>400</v>
      </c>
      <c r="C16" s="166" t="s">
        <v>398</v>
      </c>
      <c r="D16" s="170">
        <v>200</v>
      </c>
    </row>
    <row r="17" spans="1:4" x14ac:dyDescent="0.35">
      <c r="A17" s="179" t="s">
        <v>401</v>
      </c>
      <c r="B17" s="40" t="s">
        <v>402</v>
      </c>
      <c r="C17" s="166" t="s">
        <v>398</v>
      </c>
      <c r="D17" s="170">
        <v>50</v>
      </c>
    </row>
    <row r="18" spans="1:4" x14ac:dyDescent="0.35">
      <c r="A18" s="179" t="s">
        <v>403</v>
      </c>
      <c r="B18" s="40" t="s">
        <v>404</v>
      </c>
      <c r="C18" s="166" t="s">
        <v>374</v>
      </c>
      <c r="D18" s="170">
        <v>160</v>
      </c>
    </row>
    <row r="19" spans="1:4" x14ac:dyDescent="0.35">
      <c r="A19" s="167" t="s">
        <v>405</v>
      </c>
      <c r="B19" s="13" t="s">
        <v>406</v>
      </c>
      <c r="C19" s="166" t="s">
        <v>194</v>
      </c>
      <c r="D19" s="172">
        <v>140</v>
      </c>
    </row>
    <row r="20" spans="1:4" x14ac:dyDescent="0.35">
      <c r="A20" s="167" t="s">
        <v>407</v>
      </c>
      <c r="B20" s="13" t="s">
        <v>408</v>
      </c>
      <c r="C20" s="166" t="s">
        <v>398</v>
      </c>
      <c r="D20" s="172">
        <v>300</v>
      </c>
    </row>
    <row r="21" spans="1:4" x14ac:dyDescent="0.35">
      <c r="A21" s="167" t="s">
        <v>409</v>
      </c>
      <c r="B21" s="13" t="s">
        <v>410</v>
      </c>
      <c r="C21" s="166" t="s">
        <v>398</v>
      </c>
      <c r="D21" s="172">
        <v>100</v>
      </c>
    </row>
    <row r="22" spans="1:4" x14ac:dyDescent="0.35">
      <c r="A22" s="167" t="s">
        <v>411</v>
      </c>
      <c r="B22" s="13" t="s">
        <v>412</v>
      </c>
      <c r="C22" s="166" t="s">
        <v>374</v>
      </c>
      <c r="D22" s="170">
        <v>80</v>
      </c>
    </row>
    <row r="23" spans="1:4" x14ac:dyDescent="0.35">
      <c r="A23" s="167" t="s">
        <v>413</v>
      </c>
      <c r="B23" s="13" t="s">
        <v>414</v>
      </c>
      <c r="C23" s="166" t="s">
        <v>294</v>
      </c>
      <c r="D23" s="170">
        <v>50</v>
      </c>
    </row>
    <row r="24" spans="1:4" x14ac:dyDescent="0.35">
      <c r="A24" s="167" t="s">
        <v>415</v>
      </c>
      <c r="B24" s="13" t="s">
        <v>299</v>
      </c>
      <c r="C24" s="166" t="s">
        <v>374</v>
      </c>
      <c r="D24" s="170">
        <v>80</v>
      </c>
    </row>
    <row r="25" spans="1:4" x14ac:dyDescent="0.35">
      <c r="A25" s="167" t="s">
        <v>416</v>
      </c>
      <c r="B25" s="13" t="s">
        <v>417</v>
      </c>
      <c r="C25" s="166" t="s">
        <v>374</v>
      </c>
      <c r="D25" s="170">
        <v>80</v>
      </c>
    </row>
    <row r="26" spans="1:4" x14ac:dyDescent="0.35">
      <c r="A26" s="167" t="s">
        <v>418</v>
      </c>
      <c r="B26" s="13" t="s">
        <v>419</v>
      </c>
      <c r="C26" s="170" t="s">
        <v>194</v>
      </c>
      <c r="D26" s="170">
        <v>140</v>
      </c>
    </row>
    <row r="27" spans="1:4" x14ac:dyDescent="0.35">
      <c r="A27" s="167" t="s">
        <v>420</v>
      </c>
      <c r="B27" s="13" t="s">
        <v>421</v>
      </c>
      <c r="C27" s="170" t="s">
        <v>194</v>
      </c>
      <c r="D27" s="170">
        <v>70</v>
      </c>
    </row>
    <row r="28" spans="1:4" x14ac:dyDescent="0.35">
      <c r="A28" s="167" t="s">
        <v>422</v>
      </c>
      <c r="B28" s="13" t="s">
        <v>423</v>
      </c>
      <c r="C28" s="170" t="s">
        <v>194</v>
      </c>
      <c r="D28" s="170">
        <v>140</v>
      </c>
    </row>
    <row r="29" spans="1:4" x14ac:dyDescent="0.35">
      <c r="A29" s="167" t="s">
        <v>424</v>
      </c>
      <c r="B29" s="13" t="s">
        <v>425</v>
      </c>
      <c r="C29" s="170" t="s">
        <v>194</v>
      </c>
      <c r="D29" s="170">
        <v>140</v>
      </c>
    </row>
    <row r="30" spans="1:4" x14ac:dyDescent="0.35">
      <c r="A30" s="167" t="s">
        <v>426</v>
      </c>
      <c r="B30" s="13" t="s">
        <v>427</v>
      </c>
      <c r="C30" s="170" t="s">
        <v>229</v>
      </c>
      <c r="D30" s="170">
        <v>50</v>
      </c>
    </row>
    <row r="31" spans="1:4" x14ac:dyDescent="0.35">
      <c r="A31" s="167" t="s">
        <v>428</v>
      </c>
      <c r="B31" s="13" t="s">
        <v>429</v>
      </c>
      <c r="C31" s="170" t="s">
        <v>229</v>
      </c>
      <c r="D31" s="170">
        <v>32</v>
      </c>
    </row>
    <row r="32" spans="1:4" x14ac:dyDescent="0.35">
      <c r="A32" s="167" t="s">
        <v>430</v>
      </c>
      <c r="B32" s="13" t="s">
        <v>431</v>
      </c>
      <c r="C32" s="170" t="s">
        <v>229</v>
      </c>
      <c r="D32" s="170">
        <v>32</v>
      </c>
    </row>
    <row r="33" spans="1:4" x14ac:dyDescent="0.35">
      <c r="A33" s="167" t="s">
        <v>432</v>
      </c>
      <c r="B33" s="13" t="s">
        <v>433</v>
      </c>
      <c r="C33" s="170" t="s">
        <v>374</v>
      </c>
      <c r="D33" s="170">
        <v>80</v>
      </c>
    </row>
    <row r="34" spans="1:4" x14ac:dyDescent="0.35">
      <c r="A34" s="167" t="s">
        <v>434</v>
      </c>
      <c r="B34" s="13" t="s">
        <v>435</v>
      </c>
      <c r="C34" s="170" t="s">
        <v>398</v>
      </c>
      <c r="D34" s="170">
        <v>20</v>
      </c>
    </row>
    <row r="35" spans="1:4" x14ac:dyDescent="0.35">
      <c r="A35" s="167" t="s">
        <v>436</v>
      </c>
      <c r="B35" s="13" t="s">
        <v>437</v>
      </c>
      <c r="C35" s="170" t="s">
        <v>398</v>
      </c>
      <c r="D35" s="170">
        <v>100</v>
      </c>
    </row>
    <row r="36" spans="1:4" x14ac:dyDescent="0.35">
      <c r="A36" s="167" t="s">
        <v>415</v>
      </c>
      <c r="B36" s="13" t="s">
        <v>301</v>
      </c>
      <c r="C36" s="166" t="s">
        <v>374</v>
      </c>
      <c r="D36" s="172">
        <v>160</v>
      </c>
    </row>
    <row r="37" spans="1:4" x14ac:dyDescent="0.35">
      <c r="A37" s="167" t="s">
        <v>411</v>
      </c>
      <c r="B37" s="13" t="s">
        <v>438</v>
      </c>
      <c r="C37" s="166" t="s">
        <v>374</v>
      </c>
      <c r="D37" s="172">
        <v>80</v>
      </c>
    </row>
    <row r="38" spans="1:4" x14ac:dyDescent="0.35">
      <c r="A38" s="167" t="s">
        <v>439</v>
      </c>
      <c r="B38" s="13" t="s">
        <v>440</v>
      </c>
      <c r="C38" s="166" t="s">
        <v>194</v>
      </c>
      <c r="D38" s="172">
        <v>140</v>
      </c>
    </row>
    <row r="39" spans="1:4" x14ac:dyDescent="0.35">
      <c r="A39" s="167" t="s">
        <v>441</v>
      </c>
      <c r="B39" s="13" t="s">
        <v>442</v>
      </c>
      <c r="C39" s="166" t="s">
        <v>194</v>
      </c>
      <c r="D39" s="172">
        <v>140</v>
      </c>
    </row>
    <row r="40" spans="1:4" x14ac:dyDescent="0.35">
      <c r="A40" s="167" t="s">
        <v>443</v>
      </c>
      <c r="B40" s="13" t="s">
        <v>302</v>
      </c>
      <c r="C40" s="166" t="s">
        <v>194</v>
      </c>
      <c r="D40" s="172">
        <v>20</v>
      </c>
    </row>
    <row r="41" spans="1:4" x14ac:dyDescent="0.35">
      <c r="A41" s="167" t="s">
        <v>411</v>
      </c>
      <c r="B41" s="40" t="s">
        <v>444</v>
      </c>
      <c r="C41" s="166" t="s">
        <v>374</v>
      </c>
      <c r="D41" s="172">
        <v>80</v>
      </c>
    </row>
    <row r="42" spans="1:4" x14ac:dyDescent="0.35">
      <c r="A42" s="180" t="s">
        <v>445</v>
      </c>
      <c r="B42" s="13" t="s">
        <v>446</v>
      </c>
      <c r="C42" s="170" t="s">
        <v>383</v>
      </c>
      <c r="D42" s="170">
        <v>175</v>
      </c>
    </row>
    <row r="43" spans="1:4" x14ac:dyDescent="0.35">
      <c r="A43" s="180" t="s">
        <v>447</v>
      </c>
      <c r="B43" s="13" t="s">
        <v>448</v>
      </c>
      <c r="C43" s="170" t="s">
        <v>194</v>
      </c>
      <c r="D43" s="170">
        <v>560</v>
      </c>
    </row>
    <row r="44" spans="1:4" x14ac:dyDescent="0.35">
      <c r="A44" s="167" t="s">
        <v>449</v>
      </c>
      <c r="B44" s="13" t="s">
        <v>303</v>
      </c>
      <c r="C44" s="170" t="s">
        <v>194</v>
      </c>
      <c r="D44" s="170">
        <v>20</v>
      </c>
    </row>
    <row r="45" spans="1:4" x14ac:dyDescent="0.35">
      <c r="A45" s="167" t="s">
        <v>450</v>
      </c>
      <c r="B45" s="13" t="s">
        <v>451</v>
      </c>
      <c r="C45" s="170" t="s">
        <v>383</v>
      </c>
      <c r="D45" s="170">
        <v>175</v>
      </c>
    </row>
    <row r="46" spans="1:4" x14ac:dyDescent="0.35">
      <c r="A46" s="167" t="s">
        <v>452</v>
      </c>
      <c r="B46" s="13" t="s">
        <v>453</v>
      </c>
      <c r="C46" s="170" t="s">
        <v>294</v>
      </c>
      <c r="D46" s="170">
        <v>50</v>
      </c>
    </row>
    <row r="47" spans="1:4" x14ac:dyDescent="0.35">
      <c r="A47" s="167" t="s">
        <v>420</v>
      </c>
      <c r="B47" s="13" t="s">
        <v>421</v>
      </c>
      <c r="C47" s="170" t="s">
        <v>194</v>
      </c>
      <c r="D47" s="170">
        <v>70</v>
      </c>
    </row>
    <row r="48" spans="1:4" x14ac:dyDescent="0.35">
      <c r="A48" s="167" t="s">
        <v>454</v>
      </c>
      <c r="B48" s="13" t="s">
        <v>455</v>
      </c>
      <c r="C48" s="170" t="s">
        <v>194</v>
      </c>
      <c r="D48" s="170">
        <v>280</v>
      </c>
    </row>
    <row r="49" spans="1:4" x14ac:dyDescent="0.35">
      <c r="A49" s="167" t="s">
        <v>456</v>
      </c>
      <c r="B49" s="13" t="s">
        <v>457</v>
      </c>
      <c r="C49" s="170" t="s">
        <v>374</v>
      </c>
      <c r="D49" s="170">
        <v>80</v>
      </c>
    </row>
    <row r="50" spans="1:4" x14ac:dyDescent="0.35">
      <c r="A50" s="167" t="s">
        <v>458</v>
      </c>
      <c r="B50" s="13" t="s">
        <v>343</v>
      </c>
      <c r="C50" s="170" t="s">
        <v>294</v>
      </c>
      <c r="D50" s="170">
        <v>100</v>
      </c>
    </row>
    <row r="51" spans="1:4" ht="14.5" x14ac:dyDescent="0.35">
      <c r="A51" s="168" t="s">
        <v>459</v>
      </c>
      <c r="B51" s="44" t="s">
        <v>460</v>
      </c>
      <c r="C51" s="170" t="s">
        <v>461</v>
      </c>
      <c r="D51" s="170">
        <v>1</v>
      </c>
    </row>
    <row r="52" spans="1:4" ht="14.5" x14ac:dyDescent="0.35">
      <c r="A52" s="168" t="s">
        <v>462</v>
      </c>
      <c r="B52" s="44" t="s">
        <v>463</v>
      </c>
      <c r="C52" s="170" t="s">
        <v>464</v>
      </c>
      <c r="D52" s="170">
        <v>1</v>
      </c>
    </row>
    <row r="53" spans="1:4" ht="14.5" x14ac:dyDescent="0.35">
      <c r="A53" s="168" t="s">
        <v>465</v>
      </c>
      <c r="B53" s="44" t="s">
        <v>466</v>
      </c>
      <c r="C53" s="170" t="s">
        <v>464</v>
      </c>
      <c r="D53" s="170">
        <v>1</v>
      </c>
    </row>
    <row r="54" spans="1:4" ht="14.5" x14ac:dyDescent="0.35">
      <c r="A54" s="168" t="s">
        <v>467</v>
      </c>
      <c r="B54" s="44" t="s">
        <v>468</v>
      </c>
      <c r="C54" s="170" t="s">
        <v>469</v>
      </c>
      <c r="D54" s="170">
        <v>1</v>
      </c>
    </row>
    <row r="55" spans="1:4" ht="14.5" x14ac:dyDescent="0.35">
      <c r="A55" s="168" t="s">
        <v>470</v>
      </c>
      <c r="B55" s="44" t="s">
        <v>471</v>
      </c>
      <c r="C55" s="170" t="s">
        <v>472</v>
      </c>
      <c r="D55" s="170">
        <v>1</v>
      </c>
    </row>
    <row r="56" spans="1:4" ht="14.5" x14ac:dyDescent="0.35">
      <c r="A56" s="168" t="s">
        <v>473</v>
      </c>
      <c r="B56" s="44" t="s">
        <v>474</v>
      </c>
      <c r="C56" s="170" t="s">
        <v>475</v>
      </c>
      <c r="D56" s="170">
        <v>1</v>
      </c>
    </row>
    <row r="57" spans="1:4" ht="14.5" x14ac:dyDescent="0.35">
      <c r="A57" s="168" t="s">
        <v>476</v>
      </c>
      <c r="B57" s="44" t="s">
        <v>477</v>
      </c>
      <c r="C57" s="170" t="s">
        <v>478</v>
      </c>
      <c r="D57" s="170">
        <v>1</v>
      </c>
    </row>
    <row r="58" spans="1:4" ht="14.5" x14ac:dyDescent="0.35">
      <c r="A58" s="168" t="s">
        <v>479</v>
      </c>
      <c r="B58" s="44" t="s">
        <v>480</v>
      </c>
      <c r="C58" s="170" t="s">
        <v>481</v>
      </c>
      <c r="D58" s="170">
        <v>1</v>
      </c>
    </row>
    <row r="59" spans="1:4" ht="14.5" x14ac:dyDescent="0.35">
      <c r="A59" s="168" t="s">
        <v>482</v>
      </c>
      <c r="B59" s="44" t="s">
        <v>483</v>
      </c>
      <c r="C59" s="170" t="s">
        <v>484</v>
      </c>
      <c r="D59" s="170">
        <v>3</v>
      </c>
    </row>
    <row r="60" spans="1:4" ht="14.5" x14ac:dyDescent="0.35">
      <c r="A60" s="168" t="s">
        <v>485</v>
      </c>
      <c r="B60" s="44" t="s">
        <v>486</v>
      </c>
      <c r="C60" s="170" t="s">
        <v>484</v>
      </c>
      <c r="D60" s="170">
        <v>1</v>
      </c>
    </row>
    <row r="61" spans="1:4" ht="14.5" x14ac:dyDescent="0.35">
      <c r="A61" s="168" t="s">
        <v>487</v>
      </c>
      <c r="B61" s="44" t="s">
        <v>488</v>
      </c>
      <c r="C61" s="172" t="s">
        <v>489</v>
      </c>
      <c r="D61" s="170">
        <f>13/12</f>
        <v>1.0833333333333333</v>
      </c>
    </row>
    <row r="62" spans="1:4" ht="14.5" x14ac:dyDescent="0.35">
      <c r="A62" s="168" t="s">
        <v>490</v>
      </c>
      <c r="B62" s="44" t="s">
        <v>491</v>
      </c>
      <c r="C62" s="170" t="s">
        <v>484</v>
      </c>
      <c r="D62" s="170">
        <v>1</v>
      </c>
    </row>
    <row r="63" spans="1:4" ht="14.5" x14ac:dyDescent="0.35">
      <c r="A63" s="168" t="s">
        <v>492</v>
      </c>
      <c r="B63" s="44" t="s">
        <v>493</v>
      </c>
      <c r="C63" s="170" t="s">
        <v>484</v>
      </c>
      <c r="D63" s="170">
        <v>3</v>
      </c>
    </row>
    <row r="64" spans="1:4" ht="14.5" x14ac:dyDescent="0.35">
      <c r="A64" s="168" t="s">
        <v>494</v>
      </c>
      <c r="B64" s="44" t="s">
        <v>495</v>
      </c>
      <c r="C64" s="170" t="s">
        <v>496</v>
      </c>
      <c r="D64" s="170">
        <v>3</v>
      </c>
    </row>
    <row r="65" spans="1:4" ht="14.5" x14ac:dyDescent="0.35">
      <c r="A65" s="168" t="s">
        <v>497</v>
      </c>
      <c r="B65" s="44" t="s">
        <v>498</v>
      </c>
      <c r="C65" s="170" t="s">
        <v>496</v>
      </c>
      <c r="D65" s="170">
        <v>2</v>
      </c>
    </row>
    <row r="66" spans="1:4" ht="14.5" x14ac:dyDescent="0.35">
      <c r="A66" s="168" t="s">
        <v>499</v>
      </c>
      <c r="B66" s="44" t="s">
        <v>500</v>
      </c>
      <c r="C66" s="172" t="s">
        <v>489</v>
      </c>
      <c r="D66" s="170">
        <f>13/12</f>
        <v>1.0833333333333333</v>
      </c>
    </row>
    <row r="67" spans="1:4" ht="14.5" x14ac:dyDescent="0.35">
      <c r="A67" s="168" t="s">
        <v>501</v>
      </c>
      <c r="B67" s="44" t="s">
        <v>502</v>
      </c>
      <c r="C67" s="170" t="s">
        <v>503</v>
      </c>
      <c r="D67" s="170">
        <v>1</v>
      </c>
    </row>
    <row r="68" spans="1:4" ht="14.5" x14ac:dyDescent="0.35">
      <c r="A68" s="168" t="s">
        <v>504</v>
      </c>
      <c r="B68" s="44" t="s">
        <v>505</v>
      </c>
      <c r="C68" s="170" t="s">
        <v>503</v>
      </c>
      <c r="D68" s="170">
        <v>0.57999999999999996</v>
      </c>
    </row>
    <row r="69" spans="1:4" ht="14.5" x14ac:dyDescent="0.35">
      <c r="A69" s="168" t="s">
        <v>506</v>
      </c>
      <c r="B69" s="44" t="s">
        <v>507</v>
      </c>
      <c r="C69" s="170" t="s">
        <v>332</v>
      </c>
      <c r="D69" s="170">
        <v>3</v>
      </c>
    </row>
    <row r="70" spans="1:4" ht="14.5" x14ac:dyDescent="0.35">
      <c r="A70" s="168" t="s">
        <v>508</v>
      </c>
      <c r="B70" s="44" t="s">
        <v>509</v>
      </c>
      <c r="C70" s="170" t="s">
        <v>332</v>
      </c>
      <c r="D70" s="170">
        <v>2</v>
      </c>
    </row>
    <row r="71" spans="1:4" ht="14.5" x14ac:dyDescent="0.35">
      <c r="A71" s="168" t="s">
        <v>510</v>
      </c>
      <c r="B71" s="44" t="s">
        <v>511</v>
      </c>
      <c r="C71" s="170" t="s">
        <v>332</v>
      </c>
      <c r="D71" s="170">
        <v>1</v>
      </c>
    </row>
    <row r="72" spans="1:4" ht="14.5" x14ac:dyDescent="0.35">
      <c r="A72" s="168" t="s">
        <v>512</v>
      </c>
      <c r="B72" s="44" t="s">
        <v>513</v>
      </c>
      <c r="C72" s="170" t="s">
        <v>332</v>
      </c>
      <c r="D72" s="170">
        <v>0.57999999999999996</v>
      </c>
    </row>
    <row r="73" spans="1:4" ht="14.5" x14ac:dyDescent="0.35">
      <c r="A73" s="168" t="s">
        <v>514</v>
      </c>
      <c r="B73" s="44" t="s">
        <v>515</v>
      </c>
      <c r="C73" s="170" t="s">
        <v>496</v>
      </c>
      <c r="D73" s="170">
        <v>0.58333333333333337</v>
      </c>
    </row>
    <row r="74" spans="1:4" ht="14.5" x14ac:dyDescent="0.35">
      <c r="A74" s="168" t="s">
        <v>516</v>
      </c>
      <c r="B74" s="44" t="s">
        <v>517</v>
      </c>
      <c r="C74" s="170" t="s">
        <v>496</v>
      </c>
      <c r="D74" s="170">
        <v>0.58333333333333337</v>
      </c>
    </row>
    <row r="75" spans="1:4" ht="14.5" x14ac:dyDescent="0.35">
      <c r="A75" s="110" t="s">
        <v>518</v>
      </c>
      <c r="B75" s="44" t="s">
        <v>519</v>
      </c>
      <c r="C75" s="170" t="s">
        <v>461</v>
      </c>
      <c r="D75" s="170">
        <v>1</v>
      </c>
    </row>
    <row r="76" spans="1:4" x14ac:dyDescent="0.35">
      <c r="A76" s="110" t="s">
        <v>520</v>
      </c>
      <c r="B76" s="110" t="s">
        <v>521</v>
      </c>
      <c r="C76" s="172" t="s">
        <v>522</v>
      </c>
      <c r="D76" s="170">
        <v>1</v>
      </c>
    </row>
    <row r="77" spans="1:4" x14ac:dyDescent="0.35">
      <c r="A77" s="110" t="s">
        <v>523</v>
      </c>
      <c r="B77" s="110" t="s">
        <v>524</v>
      </c>
      <c r="C77" s="172" t="s">
        <v>522</v>
      </c>
      <c r="D77" s="170">
        <v>0.75</v>
      </c>
    </row>
    <row r="78" spans="1:4" ht="14.5" x14ac:dyDescent="0.35">
      <c r="A78" s="39" t="s">
        <v>525</v>
      </c>
      <c r="B78" s="44" t="s">
        <v>526</v>
      </c>
      <c r="C78" s="170" t="s">
        <v>527</v>
      </c>
      <c r="D78" s="170">
        <v>1</v>
      </c>
    </row>
    <row r="79" spans="1:4" ht="14.5" x14ac:dyDescent="0.35">
      <c r="A79" s="39" t="s">
        <v>528</v>
      </c>
      <c r="B79" s="44" t="s">
        <v>529</v>
      </c>
      <c r="C79" s="170" t="s">
        <v>527</v>
      </c>
      <c r="D79" s="170">
        <v>1</v>
      </c>
    </row>
    <row r="80" spans="1:4" ht="14.5" x14ac:dyDescent="0.35">
      <c r="A80" s="39" t="s">
        <v>530</v>
      </c>
      <c r="B80" s="44" t="s">
        <v>531</v>
      </c>
      <c r="C80" s="170" t="s">
        <v>527</v>
      </c>
      <c r="D80" s="170">
        <v>2</v>
      </c>
    </row>
    <row r="81" spans="1:4" ht="14.5" x14ac:dyDescent="0.35">
      <c r="A81" s="168" t="s">
        <v>532</v>
      </c>
      <c r="B81" s="44" t="s">
        <v>533</v>
      </c>
      <c r="C81" s="170" t="s">
        <v>527</v>
      </c>
      <c r="D81" s="170">
        <v>3</v>
      </c>
    </row>
    <row r="82" spans="1:4" ht="14.5" x14ac:dyDescent="0.35">
      <c r="A82" s="168" t="s">
        <v>534</v>
      </c>
      <c r="B82" s="44" t="s">
        <v>535</v>
      </c>
      <c r="C82" s="170" t="s">
        <v>536</v>
      </c>
      <c r="D82" s="170">
        <v>3</v>
      </c>
    </row>
    <row r="83" spans="1:4" ht="14.5" x14ac:dyDescent="0.35">
      <c r="A83" s="168" t="s">
        <v>537</v>
      </c>
      <c r="B83" s="44" t="s">
        <v>538</v>
      </c>
      <c r="C83" s="170" t="s">
        <v>496</v>
      </c>
      <c r="D83" s="170">
        <v>1</v>
      </c>
    </row>
    <row r="84" spans="1:4" ht="14.5" x14ac:dyDescent="0.35">
      <c r="A84" s="168" t="s">
        <v>539</v>
      </c>
      <c r="B84" s="44" t="s">
        <v>540</v>
      </c>
      <c r="C84" s="170" t="s">
        <v>541</v>
      </c>
      <c r="D84" s="170">
        <v>1.0833333333333333</v>
      </c>
    </row>
    <row r="85" spans="1:4" ht="14.5" x14ac:dyDescent="0.35">
      <c r="A85" s="168" t="s">
        <v>542</v>
      </c>
      <c r="B85" s="44" t="s">
        <v>543</v>
      </c>
      <c r="C85" s="170" t="s">
        <v>541</v>
      </c>
      <c r="D85" s="170">
        <v>1.0833333333333333</v>
      </c>
    </row>
    <row r="86" spans="1:4" ht="14.5" x14ac:dyDescent="0.35">
      <c r="A86" s="168" t="s">
        <v>544</v>
      </c>
      <c r="B86" s="44" t="s">
        <v>545</v>
      </c>
      <c r="C86" s="170" t="s">
        <v>496</v>
      </c>
      <c r="D86" s="170">
        <v>1</v>
      </c>
    </row>
    <row r="87" spans="1:4" ht="14.5" x14ac:dyDescent="0.35">
      <c r="A87" s="168" t="s">
        <v>546</v>
      </c>
      <c r="B87" s="44" t="s">
        <v>547</v>
      </c>
      <c r="C87" s="170" t="s">
        <v>496</v>
      </c>
      <c r="D87" s="170">
        <v>3</v>
      </c>
    </row>
    <row r="88" spans="1:4" ht="14.5" x14ac:dyDescent="0.35">
      <c r="A88" s="168" t="s">
        <v>548</v>
      </c>
      <c r="B88" s="44" t="s">
        <v>549</v>
      </c>
      <c r="C88" s="170" t="s">
        <v>550</v>
      </c>
      <c r="D88" s="170">
        <v>1</v>
      </c>
    </row>
    <row r="89" spans="1:4" ht="14.5" x14ac:dyDescent="0.35">
      <c r="A89" s="168" t="s">
        <v>551</v>
      </c>
      <c r="B89" s="44" t="s">
        <v>552</v>
      </c>
      <c r="C89" s="170" t="s">
        <v>550</v>
      </c>
      <c r="D89" s="170">
        <v>1</v>
      </c>
    </row>
    <row r="90" spans="1:4" ht="14.5" x14ac:dyDescent="0.35">
      <c r="A90" s="168" t="s">
        <v>553</v>
      </c>
      <c r="B90" s="44" t="s">
        <v>554</v>
      </c>
      <c r="C90" s="170" t="s">
        <v>550</v>
      </c>
      <c r="D90" s="170">
        <v>1.0833333333333333</v>
      </c>
    </row>
    <row r="91" spans="1:4" ht="14.5" x14ac:dyDescent="0.35">
      <c r="A91" s="168" t="s">
        <v>555</v>
      </c>
      <c r="B91" s="44" t="s">
        <v>556</v>
      </c>
      <c r="C91" s="170" t="s">
        <v>550</v>
      </c>
      <c r="D91" s="170">
        <v>1.0833333333333333</v>
      </c>
    </row>
    <row r="92" spans="1:4" ht="14.5" x14ac:dyDescent="0.35">
      <c r="A92" s="168" t="s">
        <v>557</v>
      </c>
      <c r="B92" s="44" t="s">
        <v>558</v>
      </c>
      <c r="C92" s="170" t="s">
        <v>489</v>
      </c>
      <c r="D92" s="170">
        <v>1</v>
      </c>
    </row>
    <row r="93" spans="1:4" ht="14.5" x14ac:dyDescent="0.35">
      <c r="A93" s="168" t="s">
        <v>559</v>
      </c>
      <c r="B93" s="44" t="s">
        <v>560</v>
      </c>
      <c r="C93" s="170" t="s">
        <v>489</v>
      </c>
      <c r="D93" s="170">
        <v>1</v>
      </c>
    </row>
    <row r="94" spans="1:4" ht="14.5" x14ac:dyDescent="0.35">
      <c r="A94" s="168" t="s">
        <v>561</v>
      </c>
      <c r="B94" s="44" t="s">
        <v>562</v>
      </c>
      <c r="C94" s="170" t="s">
        <v>489</v>
      </c>
      <c r="D94" s="170">
        <v>1</v>
      </c>
    </row>
    <row r="95" spans="1:4" ht="14.5" x14ac:dyDescent="0.35">
      <c r="A95" s="168" t="s">
        <v>563</v>
      </c>
      <c r="B95" s="44" t="s">
        <v>564</v>
      </c>
      <c r="C95" s="170" t="s">
        <v>489</v>
      </c>
      <c r="D95" s="170">
        <v>1</v>
      </c>
    </row>
    <row r="96" spans="1:4" ht="14.5" x14ac:dyDescent="0.35">
      <c r="A96" s="168" t="s">
        <v>565</v>
      </c>
      <c r="B96" s="44" t="s">
        <v>566</v>
      </c>
      <c r="C96" s="170" t="s">
        <v>489</v>
      </c>
      <c r="D96" s="170">
        <v>1.0833333333333333</v>
      </c>
    </row>
    <row r="97" spans="1:4" ht="14.5" x14ac:dyDescent="0.35">
      <c r="A97" s="168" t="s">
        <v>567</v>
      </c>
      <c r="B97" s="44" t="s">
        <v>568</v>
      </c>
      <c r="C97" s="170" t="s">
        <v>489</v>
      </c>
      <c r="D97" s="170">
        <v>1.0833333333333333</v>
      </c>
    </row>
    <row r="98" spans="1:4" ht="14.5" x14ac:dyDescent="0.35">
      <c r="A98" s="168" t="s">
        <v>569</v>
      </c>
      <c r="B98" s="44" t="s">
        <v>570</v>
      </c>
      <c r="C98" s="170" t="s">
        <v>571</v>
      </c>
      <c r="D98" s="170">
        <v>1</v>
      </c>
    </row>
    <row r="99" spans="1:4" ht="14.5" x14ac:dyDescent="0.35">
      <c r="A99" s="39" t="s">
        <v>572</v>
      </c>
      <c r="B99" s="44" t="s">
        <v>573</v>
      </c>
      <c r="C99" s="170" t="s">
        <v>571</v>
      </c>
      <c r="D99" s="170">
        <v>3</v>
      </c>
    </row>
    <row r="100" spans="1:4" ht="14.5" x14ac:dyDescent="0.35">
      <c r="A100" s="39" t="s">
        <v>574</v>
      </c>
      <c r="B100" s="44" t="s">
        <v>575</v>
      </c>
      <c r="C100" s="172" t="s">
        <v>496</v>
      </c>
      <c r="D100" s="170">
        <f>7/12</f>
        <v>0.58333333333333337</v>
      </c>
    </row>
    <row r="101" spans="1:4" ht="14.5" x14ac:dyDescent="0.35">
      <c r="A101" s="39" t="s">
        <v>576</v>
      </c>
      <c r="B101" s="44" t="s">
        <v>577</v>
      </c>
      <c r="C101" s="172" t="s">
        <v>496</v>
      </c>
      <c r="D101" s="170">
        <f>7/12</f>
        <v>0.58333333333333337</v>
      </c>
    </row>
    <row r="102" spans="1:4" ht="14.5" x14ac:dyDescent="0.35">
      <c r="A102" s="168" t="s">
        <v>578</v>
      </c>
      <c r="B102" s="44" t="s">
        <v>579</v>
      </c>
      <c r="C102" s="172" t="s">
        <v>580</v>
      </c>
      <c r="D102" s="170">
        <v>1</v>
      </c>
    </row>
    <row r="103" spans="1:4" ht="14.5" x14ac:dyDescent="0.35">
      <c r="A103" s="168" t="s">
        <v>581</v>
      </c>
      <c r="B103" s="44" t="s">
        <v>582</v>
      </c>
      <c r="C103" s="172" t="s">
        <v>580</v>
      </c>
      <c r="D103" s="170">
        <v>1</v>
      </c>
    </row>
    <row r="104" spans="1:4" ht="14.5" x14ac:dyDescent="0.35">
      <c r="A104" s="168" t="s">
        <v>583</v>
      </c>
      <c r="B104" s="44" t="s">
        <v>584</v>
      </c>
      <c r="C104" s="172" t="s">
        <v>580</v>
      </c>
      <c r="D104" s="170">
        <v>1</v>
      </c>
    </row>
    <row r="105" spans="1:4" ht="14.5" x14ac:dyDescent="0.35">
      <c r="A105" s="168" t="s">
        <v>585</v>
      </c>
      <c r="B105" s="44" t="s">
        <v>586</v>
      </c>
      <c r="C105" s="172" t="s">
        <v>580</v>
      </c>
      <c r="D105" s="170">
        <v>1</v>
      </c>
    </row>
    <row r="106" spans="1:4" ht="14.5" x14ac:dyDescent="0.35">
      <c r="A106" s="168" t="s">
        <v>587</v>
      </c>
      <c r="B106" s="44" t="s">
        <v>588</v>
      </c>
      <c r="C106" s="172" t="s">
        <v>580</v>
      </c>
      <c r="D106" s="170">
        <v>1</v>
      </c>
    </row>
    <row r="107" spans="1:4" ht="14.5" x14ac:dyDescent="0.35">
      <c r="A107" s="168" t="s">
        <v>589</v>
      </c>
      <c r="B107" s="44" t="s">
        <v>590</v>
      </c>
      <c r="C107" s="172" t="s">
        <v>580</v>
      </c>
      <c r="D107" s="170">
        <v>1</v>
      </c>
    </row>
    <row r="108" spans="1:4" ht="14.5" x14ac:dyDescent="0.35">
      <c r="A108" s="168" t="s">
        <v>591</v>
      </c>
      <c r="B108" s="44" t="s">
        <v>592</v>
      </c>
      <c r="C108" s="170" t="s">
        <v>496</v>
      </c>
      <c r="D108" s="170">
        <v>0.58333333333333337</v>
      </c>
    </row>
    <row r="109" spans="1:4" ht="14.5" x14ac:dyDescent="0.35">
      <c r="A109" s="168" t="s">
        <v>593</v>
      </c>
      <c r="B109" s="44" t="s">
        <v>594</v>
      </c>
      <c r="C109" s="170" t="s">
        <v>496</v>
      </c>
      <c r="D109" s="170">
        <v>1</v>
      </c>
    </row>
    <row r="110" spans="1:4" ht="14.5" x14ac:dyDescent="0.35">
      <c r="A110" s="168" t="s">
        <v>595</v>
      </c>
      <c r="B110" s="44" t="s">
        <v>596</v>
      </c>
      <c r="C110" s="170" t="s">
        <v>496</v>
      </c>
      <c r="D110" s="170">
        <v>0.58333333333333337</v>
      </c>
    </row>
    <row r="111" spans="1:4" ht="14.5" x14ac:dyDescent="0.35">
      <c r="A111" s="168" t="s">
        <v>597</v>
      </c>
      <c r="B111" s="44" t="s">
        <v>598</v>
      </c>
      <c r="C111" s="170" t="s">
        <v>496</v>
      </c>
      <c r="D111" s="170">
        <v>0.58333333333333337</v>
      </c>
    </row>
    <row r="112" spans="1:4" ht="14.5" x14ac:dyDescent="0.35">
      <c r="A112" s="168" t="s">
        <v>599</v>
      </c>
      <c r="B112" s="44" t="s">
        <v>600</v>
      </c>
      <c r="C112" s="170" t="s">
        <v>496</v>
      </c>
      <c r="D112" s="170">
        <v>0.5</v>
      </c>
    </row>
    <row r="113" spans="1:4" ht="14.5" x14ac:dyDescent="0.35">
      <c r="A113" s="168" t="s">
        <v>601</v>
      </c>
      <c r="B113" s="44" t="s">
        <v>602</v>
      </c>
      <c r="C113" s="170" t="s">
        <v>496</v>
      </c>
      <c r="D113" s="170">
        <v>0.5</v>
      </c>
    </row>
    <row r="114" spans="1:4" ht="14.5" x14ac:dyDescent="0.35">
      <c r="A114" s="168" t="s">
        <v>603</v>
      </c>
      <c r="B114" s="44" t="s">
        <v>604</v>
      </c>
      <c r="C114" s="170" t="s">
        <v>496</v>
      </c>
      <c r="D114" s="170">
        <v>1</v>
      </c>
    </row>
    <row r="115" spans="1:4" ht="14.5" x14ac:dyDescent="0.35">
      <c r="A115" s="168" t="s">
        <v>605</v>
      </c>
      <c r="B115" s="44" t="s">
        <v>606</v>
      </c>
      <c r="C115" s="170" t="s">
        <v>496</v>
      </c>
      <c r="D115" s="170">
        <v>1</v>
      </c>
    </row>
    <row r="116" spans="1:4" ht="14.5" x14ac:dyDescent="0.35">
      <c r="A116" s="168" t="s">
        <v>607</v>
      </c>
      <c r="B116" s="44" t="s">
        <v>608</v>
      </c>
      <c r="C116" s="170" t="s">
        <v>496</v>
      </c>
      <c r="D116" s="170">
        <v>1</v>
      </c>
    </row>
    <row r="117" spans="1:4" ht="14.5" x14ac:dyDescent="0.35">
      <c r="A117" s="168" t="s">
        <v>609</v>
      </c>
      <c r="B117" s="44" t="s">
        <v>610</v>
      </c>
      <c r="C117" s="170" t="s">
        <v>496</v>
      </c>
      <c r="D117" s="170">
        <v>1</v>
      </c>
    </row>
    <row r="118" spans="1:4" ht="14.5" x14ac:dyDescent="0.35">
      <c r="A118" s="168" t="s">
        <v>611</v>
      </c>
      <c r="B118" s="44" t="s">
        <v>612</v>
      </c>
      <c r="C118" s="170" t="s">
        <v>612</v>
      </c>
      <c r="D118" s="170">
        <v>1</v>
      </c>
    </row>
    <row r="119" spans="1:4" ht="14.5" x14ac:dyDescent="0.35">
      <c r="A119" s="168" t="s">
        <v>613</v>
      </c>
      <c r="B119" s="44" t="s">
        <v>614</v>
      </c>
      <c r="C119" s="170" t="s">
        <v>614</v>
      </c>
      <c r="D119" s="170">
        <v>1</v>
      </c>
    </row>
    <row r="120" spans="1:4" ht="14.5" x14ac:dyDescent="0.35">
      <c r="A120" s="168" t="s">
        <v>615</v>
      </c>
      <c r="B120" s="44" t="s">
        <v>616</v>
      </c>
      <c r="C120" s="170" t="s">
        <v>614</v>
      </c>
      <c r="D120" s="170">
        <v>3</v>
      </c>
    </row>
    <row r="121" spans="1:4" ht="14.5" x14ac:dyDescent="0.35">
      <c r="A121" s="168" t="s">
        <v>617</v>
      </c>
      <c r="B121" s="44" t="s">
        <v>618</v>
      </c>
      <c r="C121" s="170" t="s">
        <v>618</v>
      </c>
      <c r="D121" s="170">
        <v>1</v>
      </c>
    </row>
    <row r="122" spans="1:4" ht="14.5" x14ac:dyDescent="0.35">
      <c r="A122" s="168" t="s">
        <v>619</v>
      </c>
      <c r="B122" s="44" t="s">
        <v>620</v>
      </c>
      <c r="C122" s="170" t="s">
        <v>541</v>
      </c>
      <c r="D122" s="170">
        <v>1</v>
      </c>
    </row>
    <row r="123" spans="1:4" ht="14.5" x14ac:dyDescent="0.35">
      <c r="A123" s="168" t="s">
        <v>621</v>
      </c>
      <c r="B123" s="44" t="s">
        <v>622</v>
      </c>
      <c r="C123" s="170" t="s">
        <v>541</v>
      </c>
      <c r="D123" s="170">
        <v>1</v>
      </c>
    </row>
    <row r="124" spans="1:4" ht="14.5" x14ac:dyDescent="0.35">
      <c r="A124" s="168" t="s">
        <v>623</v>
      </c>
      <c r="B124" s="44" t="s">
        <v>624</v>
      </c>
      <c r="C124" s="170" t="s">
        <v>496</v>
      </c>
      <c r="D124" s="170">
        <v>1</v>
      </c>
    </row>
    <row r="125" spans="1:4" ht="14.5" x14ac:dyDescent="0.35">
      <c r="A125" s="168" t="s">
        <v>625</v>
      </c>
      <c r="B125" s="44" t="s">
        <v>626</v>
      </c>
      <c r="C125" s="170" t="s">
        <v>496</v>
      </c>
      <c r="D125" s="170">
        <v>1</v>
      </c>
    </row>
    <row r="126" spans="1:4" ht="15.5" x14ac:dyDescent="0.35">
      <c r="A126" s="168" t="s">
        <v>627</v>
      </c>
      <c r="B126" s="181" t="s">
        <v>628</v>
      </c>
      <c r="C126" s="170" t="s">
        <v>332</v>
      </c>
      <c r="D126" s="170">
        <v>0.57999999999999996</v>
      </c>
    </row>
    <row r="127" spans="1:4" ht="14.5" x14ac:dyDescent="0.35">
      <c r="A127" s="168" t="s">
        <v>629</v>
      </c>
      <c r="B127" s="44" t="s">
        <v>630</v>
      </c>
      <c r="C127" s="170" t="s">
        <v>489</v>
      </c>
      <c r="D127" s="170">
        <v>1</v>
      </c>
    </row>
    <row r="128" spans="1:4" ht="14.5" x14ac:dyDescent="0.35">
      <c r="A128" s="168" t="s">
        <v>631</v>
      </c>
      <c r="B128" s="44" t="s">
        <v>632</v>
      </c>
      <c r="C128" s="170" t="s">
        <v>489</v>
      </c>
      <c r="D128" s="170">
        <v>1</v>
      </c>
    </row>
    <row r="129" spans="1:4" ht="15.5" x14ac:dyDescent="0.35">
      <c r="A129" s="168" t="s">
        <v>633</v>
      </c>
      <c r="B129" s="181" t="s">
        <v>634</v>
      </c>
      <c r="C129" s="172" t="s">
        <v>332</v>
      </c>
      <c r="D129" s="170">
        <v>0.57999999999999996</v>
      </c>
    </row>
    <row r="130" spans="1:4" ht="14.5" x14ac:dyDescent="0.35">
      <c r="A130" s="168" t="s">
        <v>635</v>
      </c>
      <c r="B130" s="44" t="s">
        <v>636</v>
      </c>
      <c r="C130" s="166" t="s">
        <v>527</v>
      </c>
      <c r="D130" s="170">
        <v>1</v>
      </c>
    </row>
    <row r="131" spans="1:4" ht="14.5" x14ac:dyDescent="0.35">
      <c r="A131" s="168" t="s">
        <v>637</v>
      </c>
      <c r="B131" s="44" t="s">
        <v>638</v>
      </c>
      <c r="C131" s="166" t="s">
        <v>618</v>
      </c>
      <c r="D131" s="170">
        <v>3</v>
      </c>
    </row>
    <row r="132" spans="1:4" ht="14.5" x14ac:dyDescent="0.35">
      <c r="A132" s="168" t="s">
        <v>639</v>
      </c>
      <c r="B132" s="44" t="s">
        <v>640</v>
      </c>
      <c r="C132" s="166" t="s">
        <v>641</v>
      </c>
      <c r="D132" s="170">
        <v>1</v>
      </c>
    </row>
    <row r="133" spans="1:4" ht="14.5" x14ac:dyDescent="0.35">
      <c r="A133" s="168" t="s">
        <v>642</v>
      </c>
      <c r="B133" s="44" t="s">
        <v>643</v>
      </c>
      <c r="C133" s="166" t="s">
        <v>641</v>
      </c>
      <c r="D133" s="170">
        <v>3</v>
      </c>
    </row>
    <row r="134" spans="1:4" ht="14.5" x14ac:dyDescent="0.35">
      <c r="A134" s="168" t="s">
        <v>644</v>
      </c>
      <c r="B134" s="44" t="s">
        <v>645</v>
      </c>
      <c r="C134" s="166" t="s">
        <v>641</v>
      </c>
      <c r="D134" s="170">
        <v>1</v>
      </c>
    </row>
    <row r="135" spans="1:4" ht="14.5" x14ac:dyDescent="0.35">
      <c r="A135" s="168" t="s">
        <v>646</v>
      </c>
      <c r="B135" s="44" t="s">
        <v>647</v>
      </c>
      <c r="C135" s="166" t="s">
        <v>641</v>
      </c>
      <c r="D135" s="170">
        <v>3</v>
      </c>
    </row>
    <row r="136" spans="1:4" ht="14.5" x14ac:dyDescent="0.35">
      <c r="A136" s="168" t="s">
        <v>648</v>
      </c>
      <c r="B136" s="44" t="s">
        <v>649</v>
      </c>
      <c r="C136" s="170"/>
      <c r="D136" s="170"/>
    </row>
    <row r="137" spans="1:4" ht="14.5" x14ac:dyDescent="0.35">
      <c r="A137" s="168" t="s">
        <v>650</v>
      </c>
      <c r="B137" s="44" t="s">
        <v>651</v>
      </c>
      <c r="C137" s="172" t="s">
        <v>541</v>
      </c>
      <c r="D137" s="170">
        <v>0.58333333333333337</v>
      </c>
    </row>
    <row r="138" spans="1:4" ht="14.5" x14ac:dyDescent="0.35">
      <c r="A138" s="168" t="s">
        <v>652</v>
      </c>
      <c r="B138" s="44" t="s">
        <v>653</v>
      </c>
      <c r="C138" s="172" t="s">
        <v>541</v>
      </c>
      <c r="D138" s="170">
        <v>0.58333333333333337</v>
      </c>
    </row>
    <row r="139" spans="1:4" ht="14.5" x14ac:dyDescent="0.35">
      <c r="A139" s="168" t="s">
        <v>654</v>
      </c>
      <c r="B139" s="44" t="s">
        <v>655</v>
      </c>
      <c r="C139" s="172" t="s">
        <v>489</v>
      </c>
      <c r="D139" s="170">
        <v>1</v>
      </c>
    </row>
    <row r="140" spans="1:4" ht="14.5" x14ac:dyDescent="0.35">
      <c r="A140" s="168" t="s">
        <v>656</v>
      </c>
      <c r="B140" s="44" t="s">
        <v>657</v>
      </c>
      <c r="C140" s="172" t="s">
        <v>489</v>
      </c>
      <c r="D140" s="170">
        <v>1</v>
      </c>
    </row>
    <row r="141" spans="1:4" ht="14.5" x14ac:dyDescent="0.35">
      <c r="A141" s="168" t="s">
        <v>658</v>
      </c>
      <c r="B141" s="44" t="s">
        <v>659</v>
      </c>
      <c r="C141" s="172" t="s">
        <v>660</v>
      </c>
      <c r="D141" s="170">
        <v>1</v>
      </c>
    </row>
    <row r="142" spans="1:4" ht="14.5" x14ac:dyDescent="0.35">
      <c r="A142" s="168" t="s">
        <v>661</v>
      </c>
      <c r="B142" s="44" t="s">
        <v>662</v>
      </c>
      <c r="C142" s="172" t="s">
        <v>496</v>
      </c>
      <c r="D142" s="170">
        <v>0.5</v>
      </c>
    </row>
    <row r="143" spans="1:4" ht="14.5" x14ac:dyDescent="0.35">
      <c r="A143" s="168" t="s">
        <v>663</v>
      </c>
      <c r="B143" s="44" t="s">
        <v>664</v>
      </c>
      <c r="C143" s="172" t="s">
        <v>496</v>
      </c>
      <c r="D143" s="170">
        <v>0.5</v>
      </c>
    </row>
    <row r="144" spans="1:4" ht="14.5" x14ac:dyDescent="0.35">
      <c r="A144" s="168" t="s">
        <v>665</v>
      </c>
      <c r="B144" s="44" t="s">
        <v>666</v>
      </c>
      <c r="C144" s="172" t="s">
        <v>496</v>
      </c>
      <c r="D144" s="170">
        <v>4</v>
      </c>
    </row>
    <row r="145" spans="1:4" ht="14.5" x14ac:dyDescent="0.35">
      <c r="A145" s="168" t="s">
        <v>667</v>
      </c>
      <c r="B145" s="44" t="s">
        <v>668</v>
      </c>
      <c r="C145" s="172" t="s">
        <v>496</v>
      </c>
      <c r="D145" s="170">
        <v>4</v>
      </c>
    </row>
    <row r="146" spans="1:4" x14ac:dyDescent="0.35">
      <c r="A146" s="110" t="s">
        <v>669</v>
      </c>
      <c r="B146" s="110" t="s">
        <v>670</v>
      </c>
      <c r="C146" s="172" t="s">
        <v>332</v>
      </c>
      <c r="D146" s="170">
        <v>0.5</v>
      </c>
    </row>
    <row r="147" spans="1:4" x14ac:dyDescent="0.35">
      <c r="A147" s="110" t="s">
        <v>671</v>
      </c>
      <c r="B147" s="110" t="s">
        <v>672</v>
      </c>
      <c r="C147" s="170" t="s">
        <v>484</v>
      </c>
      <c r="D147" s="170">
        <f>7/12</f>
        <v>0.58333333333333337</v>
      </c>
    </row>
    <row r="148" spans="1:4" x14ac:dyDescent="0.35">
      <c r="A148" s="110" t="s">
        <v>673</v>
      </c>
      <c r="B148" s="110" t="s">
        <v>674</v>
      </c>
      <c r="C148" s="170" t="s">
        <v>472</v>
      </c>
      <c r="D148" s="170">
        <v>1</v>
      </c>
    </row>
    <row r="149" spans="1:4" x14ac:dyDescent="0.35">
      <c r="A149" s="23" t="s">
        <v>675</v>
      </c>
      <c r="B149" s="110" t="s">
        <v>676</v>
      </c>
      <c r="C149" s="172" t="s">
        <v>489</v>
      </c>
      <c r="D149" s="170">
        <f>13/12</f>
        <v>1.0833333333333333</v>
      </c>
    </row>
    <row r="150" spans="1:4" x14ac:dyDescent="0.35">
      <c r="A150" s="23" t="s">
        <v>677</v>
      </c>
      <c r="B150" s="110" t="s">
        <v>678</v>
      </c>
      <c r="C150" s="172" t="s">
        <v>489</v>
      </c>
      <c r="D150" s="170">
        <f>13/12</f>
        <v>1.0833333333333333</v>
      </c>
    </row>
    <row r="151" spans="1:4" x14ac:dyDescent="0.35">
      <c r="A151" s="23" t="s">
        <v>679</v>
      </c>
      <c r="B151" s="23" t="s">
        <v>680</v>
      </c>
      <c r="C151" s="172" t="s">
        <v>469</v>
      </c>
      <c r="D151" s="170">
        <f>12/12</f>
        <v>1</v>
      </c>
    </row>
    <row r="152" spans="1:4" x14ac:dyDescent="0.35">
      <c r="A152" s="23" t="s">
        <v>681</v>
      </c>
      <c r="B152" s="23" t="s">
        <v>682</v>
      </c>
      <c r="C152" s="172" t="s">
        <v>683</v>
      </c>
      <c r="D152" s="170">
        <f>12/12</f>
        <v>1</v>
      </c>
    </row>
    <row r="153" spans="1:4" x14ac:dyDescent="0.35">
      <c r="A153" s="23" t="s">
        <v>684</v>
      </c>
      <c r="B153" s="23" t="s">
        <v>685</v>
      </c>
      <c r="C153" s="172" t="s">
        <v>489</v>
      </c>
      <c r="D153" s="170">
        <f>13/12</f>
        <v>1.0833333333333333</v>
      </c>
    </row>
    <row r="154" spans="1:4" x14ac:dyDescent="0.35">
      <c r="A154" s="23" t="s">
        <v>686</v>
      </c>
      <c r="B154" s="23" t="s">
        <v>687</v>
      </c>
      <c r="C154" s="172" t="s">
        <v>489</v>
      </c>
      <c r="D154" s="170">
        <f>13/12</f>
        <v>1.0833333333333333</v>
      </c>
    </row>
    <row r="155" spans="1:4" x14ac:dyDescent="0.35">
      <c r="A155" s="23" t="s">
        <v>688</v>
      </c>
      <c r="B155" s="23" t="s">
        <v>689</v>
      </c>
      <c r="C155" s="172" t="s">
        <v>332</v>
      </c>
      <c r="D155" s="182">
        <f>8/12</f>
        <v>0.66666666666666663</v>
      </c>
    </row>
    <row r="156" spans="1:4" x14ac:dyDescent="0.35">
      <c r="A156" s="23" t="s">
        <v>690</v>
      </c>
      <c r="B156" s="23" t="s">
        <v>691</v>
      </c>
      <c r="C156" s="172" t="s">
        <v>489</v>
      </c>
      <c r="D156" s="170">
        <f>12/12</f>
        <v>1</v>
      </c>
    </row>
    <row r="157" spans="1:4" x14ac:dyDescent="0.35">
      <c r="A157" s="23" t="s">
        <v>692</v>
      </c>
      <c r="B157" s="23" t="s">
        <v>693</v>
      </c>
      <c r="C157" s="172" t="s">
        <v>489</v>
      </c>
      <c r="D157" s="170">
        <f>12/12</f>
        <v>1</v>
      </c>
    </row>
    <row r="158" spans="1:4" x14ac:dyDescent="0.35">
      <c r="A158" s="23" t="s">
        <v>694</v>
      </c>
      <c r="B158" s="23" t="s">
        <v>695</v>
      </c>
      <c r="C158" s="172" t="s">
        <v>496</v>
      </c>
      <c r="D158" s="170">
        <f>7/12</f>
        <v>0.58333333333333337</v>
      </c>
    </row>
    <row r="159" spans="1:4" x14ac:dyDescent="0.35">
      <c r="A159" s="23" t="s">
        <v>696</v>
      </c>
      <c r="B159" s="23" t="s">
        <v>697</v>
      </c>
      <c r="C159" s="172" t="s">
        <v>496</v>
      </c>
      <c r="D159" s="170">
        <f>7/12</f>
        <v>0.58333333333333337</v>
      </c>
    </row>
    <row r="160" spans="1:4" x14ac:dyDescent="0.35">
      <c r="A160" s="23" t="s">
        <v>698</v>
      </c>
      <c r="B160" s="23" t="s">
        <v>699</v>
      </c>
      <c r="C160" s="172" t="s">
        <v>660</v>
      </c>
      <c r="D160" s="170">
        <f>13/12</f>
        <v>1.0833333333333333</v>
      </c>
    </row>
    <row r="161" spans="1:4" x14ac:dyDescent="0.35">
      <c r="A161" s="23" t="s">
        <v>700</v>
      </c>
      <c r="B161" s="23" t="s">
        <v>701</v>
      </c>
      <c r="C161" s="172" t="s">
        <v>496</v>
      </c>
      <c r="D161" s="170">
        <f>6/12</f>
        <v>0.5</v>
      </c>
    </row>
    <row r="162" spans="1:4" x14ac:dyDescent="0.35">
      <c r="A162" s="23" t="s">
        <v>702</v>
      </c>
      <c r="B162" s="23" t="s">
        <v>703</v>
      </c>
      <c r="C162" s="172" t="s">
        <v>550</v>
      </c>
      <c r="D162" s="170">
        <v>1</v>
      </c>
    </row>
    <row r="163" spans="1:4" x14ac:dyDescent="0.35">
      <c r="A163" s="23" t="s">
        <v>704</v>
      </c>
      <c r="B163" s="23" t="s">
        <v>705</v>
      </c>
      <c r="C163" s="172" t="s">
        <v>550</v>
      </c>
      <c r="D163" s="170">
        <v>1</v>
      </c>
    </row>
    <row r="164" spans="1:4" x14ac:dyDescent="0.35">
      <c r="A164" s="23" t="s">
        <v>706</v>
      </c>
      <c r="B164" s="23" t="s">
        <v>662</v>
      </c>
      <c r="C164" s="172" t="s">
        <v>496</v>
      </c>
      <c r="D164" s="170">
        <f t="shared" ref="D164:D170" si="0">6/12</f>
        <v>0.5</v>
      </c>
    </row>
    <row r="165" spans="1:4" x14ac:dyDescent="0.35">
      <c r="A165" s="23" t="s">
        <v>707</v>
      </c>
      <c r="B165" s="23" t="s">
        <v>664</v>
      </c>
      <c r="C165" s="172" t="s">
        <v>496</v>
      </c>
      <c r="D165" s="170">
        <f t="shared" si="0"/>
        <v>0.5</v>
      </c>
    </row>
    <row r="166" spans="1:4" x14ac:dyDescent="0.35">
      <c r="A166" s="23" t="s">
        <v>708</v>
      </c>
      <c r="B166" s="23" t="s">
        <v>709</v>
      </c>
      <c r="C166" s="172" t="s">
        <v>496</v>
      </c>
      <c r="D166" s="170">
        <f t="shared" si="0"/>
        <v>0.5</v>
      </c>
    </row>
    <row r="167" spans="1:4" x14ac:dyDescent="0.35">
      <c r="A167" s="23" t="s">
        <v>710</v>
      </c>
      <c r="B167" s="23" t="s">
        <v>711</v>
      </c>
      <c r="C167" s="172" t="s">
        <v>496</v>
      </c>
      <c r="D167" s="170">
        <f t="shared" si="0"/>
        <v>0.5</v>
      </c>
    </row>
    <row r="168" spans="1:4" x14ac:dyDescent="0.35">
      <c r="A168" s="23" t="s">
        <v>712</v>
      </c>
      <c r="B168" s="23" t="s">
        <v>713</v>
      </c>
      <c r="C168" s="172" t="s">
        <v>496</v>
      </c>
      <c r="D168" s="170">
        <f t="shared" si="0"/>
        <v>0.5</v>
      </c>
    </row>
    <row r="169" spans="1:4" x14ac:dyDescent="0.35">
      <c r="A169" s="23" t="s">
        <v>714</v>
      </c>
      <c r="B169" s="23" t="s">
        <v>715</v>
      </c>
      <c r="C169" s="172" t="s">
        <v>496</v>
      </c>
      <c r="D169" s="170">
        <f t="shared" si="0"/>
        <v>0.5</v>
      </c>
    </row>
    <row r="170" spans="1:4" x14ac:dyDescent="0.35">
      <c r="A170" s="23" t="s">
        <v>716</v>
      </c>
      <c r="B170" s="23" t="s">
        <v>717</v>
      </c>
      <c r="C170" s="172" t="s">
        <v>496</v>
      </c>
      <c r="D170" s="170">
        <f t="shared" si="0"/>
        <v>0.5</v>
      </c>
    </row>
    <row r="171" spans="1:4" x14ac:dyDescent="0.35">
      <c r="A171" s="23" t="s">
        <v>718</v>
      </c>
      <c r="B171" s="23" t="s">
        <v>719</v>
      </c>
      <c r="C171" s="172" t="s">
        <v>541</v>
      </c>
      <c r="D171" s="170">
        <v>1</v>
      </c>
    </row>
    <row r="172" spans="1:4" x14ac:dyDescent="0.35">
      <c r="A172" s="23" t="s">
        <v>720</v>
      </c>
      <c r="B172" s="23" t="s">
        <v>721</v>
      </c>
      <c r="C172" s="172" t="s">
        <v>541</v>
      </c>
      <c r="D172" s="170">
        <v>1</v>
      </c>
    </row>
    <row r="173" spans="1:4" x14ac:dyDescent="0.35">
      <c r="A173" s="23" t="s">
        <v>722</v>
      </c>
      <c r="B173" s="23" t="s">
        <v>723</v>
      </c>
      <c r="C173" s="172" t="s">
        <v>550</v>
      </c>
      <c r="D173" s="170">
        <v>1</v>
      </c>
    </row>
    <row r="174" spans="1:4" x14ac:dyDescent="0.35">
      <c r="A174" s="23" t="s">
        <v>724</v>
      </c>
      <c r="B174" s="23" t="s">
        <v>725</v>
      </c>
      <c r="C174" s="172" t="s">
        <v>550</v>
      </c>
      <c r="D174" s="170">
        <v>1</v>
      </c>
    </row>
    <row r="175" spans="1:4" x14ac:dyDescent="0.35">
      <c r="A175" s="23" t="s">
        <v>726</v>
      </c>
      <c r="B175" s="23" t="s">
        <v>727</v>
      </c>
      <c r="C175" s="172" t="s">
        <v>728</v>
      </c>
      <c r="D175" s="170">
        <v>1</v>
      </c>
    </row>
    <row r="176" spans="1:4" x14ac:dyDescent="0.35">
      <c r="A176" s="183" t="s">
        <v>729</v>
      </c>
      <c r="B176" s="38" t="s">
        <v>730</v>
      </c>
      <c r="C176" s="172" t="s">
        <v>731</v>
      </c>
      <c r="D176" s="170">
        <v>1</v>
      </c>
    </row>
    <row r="177" spans="1:4" x14ac:dyDescent="0.35">
      <c r="A177" s="183" t="s">
        <v>732</v>
      </c>
      <c r="B177" s="38" t="s">
        <v>733</v>
      </c>
      <c r="C177" s="166" t="s">
        <v>734</v>
      </c>
      <c r="D177" s="170">
        <f>7/12</f>
        <v>0.58333333333333337</v>
      </c>
    </row>
    <row r="178" spans="1:4" x14ac:dyDescent="0.35">
      <c r="A178" s="183" t="s">
        <v>735</v>
      </c>
      <c r="B178" s="38" t="s">
        <v>736</v>
      </c>
      <c r="C178" s="166" t="s">
        <v>734</v>
      </c>
      <c r="D178" s="170">
        <f>7/12</f>
        <v>0.58333333333333337</v>
      </c>
    </row>
    <row r="179" spans="1:4" x14ac:dyDescent="0.35">
      <c r="A179" s="183" t="s">
        <v>737</v>
      </c>
      <c r="B179" s="170" t="s">
        <v>738</v>
      </c>
      <c r="C179" s="166" t="s">
        <v>332</v>
      </c>
      <c r="D179" s="170">
        <v>1</v>
      </c>
    </row>
    <row r="180" spans="1:4" x14ac:dyDescent="0.35">
      <c r="A180" s="184" t="s">
        <v>688</v>
      </c>
      <c r="B180" s="170" t="s">
        <v>739</v>
      </c>
      <c r="C180" s="166" t="s">
        <v>332</v>
      </c>
      <c r="D180" s="170">
        <f>6/12</f>
        <v>0.5</v>
      </c>
    </row>
    <row r="181" spans="1:4" x14ac:dyDescent="0.35">
      <c r="A181" s="183" t="s">
        <v>740</v>
      </c>
      <c r="B181" s="170" t="s">
        <v>741</v>
      </c>
      <c r="C181" s="166" t="s">
        <v>332</v>
      </c>
      <c r="D181" s="170">
        <v>1</v>
      </c>
    </row>
    <row r="182" spans="1:4" x14ac:dyDescent="0.35">
      <c r="A182" s="183" t="s">
        <v>742</v>
      </c>
      <c r="B182" s="170" t="s">
        <v>743</v>
      </c>
      <c r="C182" s="166" t="s">
        <v>496</v>
      </c>
      <c r="D182" s="170">
        <f>6/12</f>
        <v>0.5</v>
      </c>
    </row>
    <row r="183" spans="1:4" x14ac:dyDescent="0.35">
      <c r="A183" s="183" t="s">
        <v>744</v>
      </c>
      <c r="B183" s="170" t="s">
        <v>745</v>
      </c>
      <c r="C183" s="166" t="s">
        <v>496</v>
      </c>
      <c r="D183" s="170">
        <f>6/12</f>
        <v>0.5</v>
      </c>
    </row>
    <row r="184" spans="1:4" x14ac:dyDescent="0.35">
      <c r="A184" s="183" t="s">
        <v>746</v>
      </c>
      <c r="B184" s="170" t="s">
        <v>747</v>
      </c>
      <c r="C184" s="166" t="s">
        <v>748</v>
      </c>
      <c r="D184" s="170">
        <v>1</v>
      </c>
    </row>
    <row r="185" spans="1:4" x14ac:dyDescent="0.35">
      <c r="A185" s="183" t="s">
        <v>749</v>
      </c>
      <c r="B185" s="170" t="s">
        <v>750</v>
      </c>
      <c r="C185" s="166" t="s">
        <v>496</v>
      </c>
      <c r="D185" s="170">
        <v>6</v>
      </c>
    </row>
    <row r="186" spans="1:4" x14ac:dyDescent="0.35">
      <c r="A186" s="183" t="s">
        <v>751</v>
      </c>
      <c r="B186" s="170" t="s">
        <v>752</v>
      </c>
      <c r="C186" s="166" t="s">
        <v>496</v>
      </c>
      <c r="D186" s="170">
        <v>6</v>
      </c>
    </row>
    <row r="187" spans="1:4" x14ac:dyDescent="0.35">
      <c r="A187" s="183" t="s">
        <v>753</v>
      </c>
      <c r="B187" s="170" t="s">
        <v>754</v>
      </c>
      <c r="C187" s="166" t="s">
        <v>496</v>
      </c>
      <c r="D187" s="170">
        <v>5</v>
      </c>
    </row>
    <row r="188" spans="1:4" x14ac:dyDescent="0.35">
      <c r="A188" s="183" t="s">
        <v>755</v>
      </c>
      <c r="B188" s="170" t="s">
        <v>756</v>
      </c>
      <c r="C188" s="166" t="s">
        <v>496</v>
      </c>
      <c r="D188" s="170">
        <v>5</v>
      </c>
    </row>
    <row r="189" spans="1:4" x14ac:dyDescent="0.35">
      <c r="A189" s="36" t="s">
        <v>757</v>
      </c>
      <c r="B189" s="13" t="s">
        <v>758</v>
      </c>
      <c r="C189" s="166" t="s">
        <v>461</v>
      </c>
      <c r="D189" s="170">
        <v>1</v>
      </c>
    </row>
    <row r="190" spans="1:4" x14ac:dyDescent="0.35">
      <c r="A190" s="185" t="s">
        <v>759</v>
      </c>
      <c r="B190" s="170" t="s">
        <v>760</v>
      </c>
      <c r="C190" s="166" t="s">
        <v>332</v>
      </c>
      <c r="D190" s="170">
        <v>1</v>
      </c>
    </row>
    <row r="191" spans="1:4" x14ac:dyDescent="0.35">
      <c r="A191" s="185" t="s">
        <v>761</v>
      </c>
      <c r="B191" s="170" t="s">
        <v>762</v>
      </c>
      <c r="C191" s="166" t="s">
        <v>489</v>
      </c>
      <c r="D191" s="170">
        <f>11/12</f>
        <v>0.91666666666666663</v>
      </c>
    </row>
    <row r="192" spans="1:4" x14ac:dyDescent="0.35">
      <c r="A192" s="185" t="s">
        <v>763</v>
      </c>
      <c r="B192" s="170" t="s">
        <v>764</v>
      </c>
      <c r="C192" s="166" t="s">
        <v>489</v>
      </c>
      <c r="D192" s="170">
        <f>11/12</f>
        <v>0.91666666666666663</v>
      </c>
    </row>
    <row r="193" spans="1:4" x14ac:dyDescent="0.35">
      <c r="A193" s="185" t="s">
        <v>765</v>
      </c>
      <c r="B193" s="170" t="s">
        <v>766</v>
      </c>
      <c r="C193" s="166" t="s">
        <v>550</v>
      </c>
      <c r="D193" s="170">
        <f>13/12</f>
        <v>1.0833333333333333</v>
      </c>
    </row>
    <row r="194" spans="1:4" x14ac:dyDescent="0.35">
      <c r="A194" s="185" t="s">
        <v>767</v>
      </c>
      <c r="B194" s="170" t="s">
        <v>768</v>
      </c>
      <c r="C194" s="166" t="s">
        <v>550</v>
      </c>
      <c r="D194" s="170">
        <f>13/12</f>
        <v>1.0833333333333333</v>
      </c>
    </row>
    <row r="195" spans="1:4" x14ac:dyDescent="0.35">
      <c r="A195" s="185" t="s">
        <v>769</v>
      </c>
      <c r="B195" s="170" t="s">
        <v>770</v>
      </c>
      <c r="C195" s="166" t="s">
        <v>496</v>
      </c>
      <c r="D195" s="170">
        <v>1</v>
      </c>
    </row>
    <row r="196" spans="1:4" x14ac:dyDescent="0.35">
      <c r="A196" s="185" t="s">
        <v>771</v>
      </c>
      <c r="B196" s="170" t="s">
        <v>772</v>
      </c>
      <c r="C196" s="166" t="s">
        <v>496</v>
      </c>
      <c r="D196" s="170">
        <v>1</v>
      </c>
    </row>
    <row r="197" spans="1:4" x14ac:dyDescent="0.35">
      <c r="A197" s="185" t="s">
        <v>773</v>
      </c>
      <c r="B197" s="170" t="s">
        <v>774</v>
      </c>
      <c r="C197" s="166" t="s">
        <v>496</v>
      </c>
      <c r="D197" s="170">
        <f>7/12</f>
        <v>0.58333333333333337</v>
      </c>
    </row>
    <row r="198" spans="1:4" x14ac:dyDescent="0.35">
      <c r="A198" s="185" t="s">
        <v>775</v>
      </c>
      <c r="B198" s="170" t="s">
        <v>776</v>
      </c>
      <c r="C198" s="166" t="s">
        <v>496</v>
      </c>
      <c r="D198" s="170">
        <f>7/12</f>
        <v>0.58333333333333337</v>
      </c>
    </row>
    <row r="199" spans="1:4" x14ac:dyDescent="0.35">
      <c r="A199" s="186" t="s">
        <v>777</v>
      </c>
      <c r="B199" s="170" t="s">
        <v>778</v>
      </c>
      <c r="C199" s="166" t="s">
        <v>464</v>
      </c>
      <c r="D199" s="170">
        <f>13/12</f>
        <v>1.0833333333333333</v>
      </c>
    </row>
    <row r="200" spans="1:4" x14ac:dyDescent="0.35">
      <c r="A200" s="186" t="s">
        <v>779</v>
      </c>
      <c r="B200" s="170" t="s">
        <v>780</v>
      </c>
      <c r="C200" s="166" t="s">
        <v>332</v>
      </c>
      <c r="D200" s="170">
        <v>1</v>
      </c>
    </row>
    <row r="201" spans="1:4" x14ac:dyDescent="0.35">
      <c r="A201" s="186" t="s">
        <v>781</v>
      </c>
      <c r="B201" s="13" t="s">
        <v>782</v>
      </c>
      <c r="C201" s="166" t="s">
        <v>748</v>
      </c>
      <c r="D201" s="170">
        <v>3</v>
      </c>
    </row>
    <row r="202" spans="1:4" x14ac:dyDescent="0.35">
      <c r="A202" s="186" t="s">
        <v>783</v>
      </c>
      <c r="B202" s="170" t="s">
        <v>784</v>
      </c>
      <c r="C202" s="170" t="s">
        <v>472</v>
      </c>
      <c r="D202" s="170">
        <v>3</v>
      </c>
    </row>
    <row r="203" spans="1:4" x14ac:dyDescent="0.35">
      <c r="A203" s="186" t="s">
        <v>785</v>
      </c>
      <c r="B203" s="170" t="s">
        <v>786</v>
      </c>
      <c r="C203" s="170" t="s">
        <v>489</v>
      </c>
      <c r="D203" s="170">
        <f>6/12</f>
        <v>0.5</v>
      </c>
    </row>
    <row r="204" spans="1:4" x14ac:dyDescent="0.35">
      <c r="A204" s="186" t="s">
        <v>787</v>
      </c>
      <c r="B204" s="13" t="s">
        <v>788</v>
      </c>
      <c r="C204" s="170" t="s">
        <v>472</v>
      </c>
      <c r="D204" s="170">
        <v>1</v>
      </c>
    </row>
    <row r="205" spans="1:4" x14ac:dyDescent="0.35">
      <c r="A205" s="186" t="s">
        <v>789</v>
      </c>
      <c r="B205" s="187" t="s">
        <v>790</v>
      </c>
      <c r="C205" s="170" t="s">
        <v>496</v>
      </c>
      <c r="D205" s="170">
        <v>1</v>
      </c>
    </row>
    <row r="206" spans="1:4" x14ac:dyDescent="0.35">
      <c r="A206" s="186" t="s">
        <v>791</v>
      </c>
      <c r="B206" s="187" t="s">
        <v>792</v>
      </c>
      <c r="C206" s="170" t="s">
        <v>496</v>
      </c>
      <c r="D206" s="170">
        <v>1</v>
      </c>
    </row>
    <row r="207" spans="1:4" x14ac:dyDescent="0.35">
      <c r="A207" s="186" t="s">
        <v>793</v>
      </c>
      <c r="B207" s="187" t="s">
        <v>794</v>
      </c>
      <c r="C207" s="170" t="s">
        <v>496</v>
      </c>
      <c r="D207" s="170">
        <f>21/12</f>
        <v>1.75</v>
      </c>
    </row>
    <row r="208" spans="1:4" x14ac:dyDescent="0.35">
      <c r="A208" s="186" t="s">
        <v>795</v>
      </c>
      <c r="B208" s="187" t="s">
        <v>796</v>
      </c>
      <c r="C208" s="170" t="s">
        <v>496</v>
      </c>
      <c r="D208" s="170">
        <f>21/12</f>
        <v>1.75</v>
      </c>
    </row>
    <row r="209" spans="1:4" x14ac:dyDescent="0.35">
      <c r="A209" s="186" t="s">
        <v>797</v>
      </c>
      <c r="B209" s="170" t="s">
        <v>798</v>
      </c>
      <c r="C209" s="170" t="s">
        <v>489</v>
      </c>
      <c r="D209" s="170">
        <f>13/12</f>
        <v>1.0833333333333333</v>
      </c>
    </row>
    <row r="210" spans="1:4" x14ac:dyDescent="0.35">
      <c r="A210" s="186" t="s">
        <v>799</v>
      </c>
      <c r="B210" s="170" t="s">
        <v>800</v>
      </c>
      <c r="C210" s="170" t="s">
        <v>489</v>
      </c>
      <c r="D210" s="170">
        <f>13/12</f>
        <v>1.0833333333333333</v>
      </c>
    </row>
    <row r="211" spans="1:4" x14ac:dyDescent="0.35">
      <c r="A211" s="186" t="s">
        <v>801</v>
      </c>
      <c r="B211" s="170" t="s">
        <v>802</v>
      </c>
      <c r="C211" s="170" t="s">
        <v>489</v>
      </c>
      <c r="D211" s="170">
        <f>21/12</f>
        <v>1.75</v>
      </c>
    </row>
    <row r="212" spans="1:4" x14ac:dyDescent="0.35">
      <c r="A212" s="186" t="s">
        <v>803</v>
      </c>
      <c r="B212" s="170" t="s">
        <v>804</v>
      </c>
      <c r="C212" s="170" t="s">
        <v>489</v>
      </c>
      <c r="D212" s="170">
        <f>21/12</f>
        <v>1.75</v>
      </c>
    </row>
    <row r="213" spans="1:4" x14ac:dyDescent="0.35">
      <c r="A213" s="186" t="s">
        <v>805</v>
      </c>
      <c r="B213" s="170" t="s">
        <v>806</v>
      </c>
      <c r="C213" s="170" t="s">
        <v>807</v>
      </c>
      <c r="D213" s="170">
        <f>6/12</f>
        <v>0.5</v>
      </c>
    </row>
    <row r="214" spans="1:4" x14ac:dyDescent="0.35">
      <c r="A214" s="170" t="s">
        <v>808</v>
      </c>
      <c r="B214" s="170" t="s">
        <v>809</v>
      </c>
      <c r="C214" s="170" t="s">
        <v>489</v>
      </c>
      <c r="D214" s="170">
        <v>1</v>
      </c>
    </row>
    <row r="215" spans="1:4" x14ac:dyDescent="0.35">
      <c r="A215" s="170" t="s">
        <v>810</v>
      </c>
      <c r="B215" s="170" t="s">
        <v>811</v>
      </c>
      <c r="C215" s="170" t="s">
        <v>489</v>
      </c>
      <c r="D215" s="170">
        <v>1</v>
      </c>
    </row>
    <row r="216" spans="1:4" x14ac:dyDescent="0.35">
      <c r="A216" s="188" t="s">
        <v>812</v>
      </c>
      <c r="B216" s="170" t="s">
        <v>813</v>
      </c>
      <c r="C216" s="170" t="s">
        <v>496</v>
      </c>
      <c r="D216" s="170">
        <f>7/12</f>
        <v>0.58333333333333337</v>
      </c>
    </row>
    <row r="217" spans="1:4" x14ac:dyDescent="0.35">
      <c r="A217" s="188" t="s">
        <v>814</v>
      </c>
      <c r="B217" s="170" t="s">
        <v>815</v>
      </c>
      <c r="C217" s="170" t="s">
        <v>496</v>
      </c>
      <c r="D217" s="170">
        <f>7/12</f>
        <v>0.58333333333333337</v>
      </c>
    </row>
    <row r="218" spans="1:4" x14ac:dyDescent="0.35">
      <c r="A218" s="186" t="s">
        <v>816</v>
      </c>
      <c r="B218" s="170" t="s">
        <v>817</v>
      </c>
      <c r="C218" s="172" t="s">
        <v>580</v>
      </c>
      <c r="D218" s="170">
        <f>1/12</f>
        <v>8.3333333333333329E-2</v>
      </c>
    </row>
    <row r="219" spans="1:4" x14ac:dyDescent="0.35">
      <c r="A219" s="186" t="s">
        <v>818</v>
      </c>
      <c r="B219" s="170" t="s">
        <v>819</v>
      </c>
      <c r="C219" s="172" t="s">
        <v>580</v>
      </c>
      <c r="D219" s="170">
        <f>1/12</f>
        <v>8.3333333333333329E-2</v>
      </c>
    </row>
    <row r="220" spans="1:4" x14ac:dyDescent="0.35">
      <c r="A220" s="186" t="s">
        <v>820</v>
      </c>
      <c r="B220" s="170" t="s">
        <v>821</v>
      </c>
      <c r="C220" s="172" t="s">
        <v>580</v>
      </c>
      <c r="D220" s="170">
        <f>1/12</f>
        <v>8.3333333333333329E-2</v>
      </c>
    </row>
    <row r="221" spans="1:4" x14ac:dyDescent="0.35">
      <c r="A221" s="186" t="s">
        <v>822</v>
      </c>
      <c r="B221" s="170" t="s">
        <v>823</v>
      </c>
      <c r="C221" s="172" t="s">
        <v>580</v>
      </c>
      <c r="D221" s="170">
        <f>1/12</f>
        <v>8.3333333333333329E-2</v>
      </c>
    </row>
    <row r="222" spans="1:4" x14ac:dyDescent="0.35">
      <c r="A222" s="186" t="s">
        <v>824</v>
      </c>
      <c r="B222" s="170" t="s">
        <v>825</v>
      </c>
      <c r="C222" s="172" t="s">
        <v>489</v>
      </c>
      <c r="D222" s="170">
        <f>13/12</f>
        <v>1.0833333333333333</v>
      </c>
    </row>
    <row r="223" spans="1:4" x14ac:dyDescent="0.35">
      <c r="A223" s="186" t="s">
        <v>826</v>
      </c>
      <c r="B223" s="170" t="s">
        <v>827</v>
      </c>
      <c r="C223" s="172" t="s">
        <v>489</v>
      </c>
      <c r="D223" s="170">
        <f>13/12</f>
        <v>1.0833333333333333</v>
      </c>
    </row>
    <row r="224" spans="1:4" x14ac:dyDescent="0.35">
      <c r="A224" s="186" t="s">
        <v>828</v>
      </c>
      <c r="B224" s="170" t="s">
        <v>829</v>
      </c>
      <c r="C224" s="172" t="s">
        <v>464</v>
      </c>
      <c r="D224" s="170">
        <f>13/12</f>
        <v>1.0833333333333333</v>
      </c>
    </row>
    <row r="225" spans="1:4" x14ac:dyDescent="0.35">
      <c r="A225" s="168" t="s">
        <v>830</v>
      </c>
      <c r="B225" s="170" t="s">
        <v>353</v>
      </c>
      <c r="C225" s="172" t="s">
        <v>109</v>
      </c>
      <c r="D225" s="170">
        <v>500</v>
      </c>
    </row>
    <row r="226" spans="1:4" x14ac:dyDescent="0.35">
      <c r="A226" s="168" t="s">
        <v>831</v>
      </c>
      <c r="B226" s="170" t="s">
        <v>350</v>
      </c>
      <c r="C226" s="172" t="s">
        <v>109</v>
      </c>
      <c r="D226" s="170">
        <v>500</v>
      </c>
    </row>
    <row r="227" spans="1:4" x14ac:dyDescent="0.35">
      <c r="A227" s="168" t="s">
        <v>832</v>
      </c>
      <c r="B227" s="170" t="s">
        <v>349</v>
      </c>
      <c r="C227" s="172" t="s">
        <v>109</v>
      </c>
      <c r="D227" s="170">
        <v>250</v>
      </c>
    </row>
    <row r="228" spans="1:4" x14ac:dyDescent="0.35">
      <c r="A228" s="168" t="s">
        <v>833</v>
      </c>
      <c r="B228" s="170" t="s">
        <v>345</v>
      </c>
      <c r="C228" s="172" t="s">
        <v>109</v>
      </c>
      <c r="D228" s="170">
        <v>250</v>
      </c>
    </row>
    <row r="229" spans="1:4" x14ac:dyDescent="0.35">
      <c r="A229" s="168" t="s">
        <v>834</v>
      </c>
      <c r="B229" s="170" t="s">
        <v>354</v>
      </c>
      <c r="C229" s="172" t="s">
        <v>109</v>
      </c>
      <c r="D229" s="170">
        <v>250</v>
      </c>
    </row>
    <row r="230" spans="1:4" x14ac:dyDescent="0.35">
      <c r="A230" s="168" t="s">
        <v>835</v>
      </c>
      <c r="B230" s="170" t="s">
        <v>348</v>
      </c>
      <c r="C230" s="172" t="s">
        <v>109</v>
      </c>
      <c r="D230" s="170">
        <v>500</v>
      </c>
    </row>
    <row r="231" spans="1:4" x14ac:dyDescent="0.35">
      <c r="A231" s="168" t="s">
        <v>836</v>
      </c>
      <c r="B231" s="170" t="s">
        <v>346</v>
      </c>
      <c r="C231" s="172" t="s">
        <v>109</v>
      </c>
      <c r="D231" s="170">
        <v>100</v>
      </c>
    </row>
    <row r="232" spans="1:4" x14ac:dyDescent="0.35">
      <c r="A232" s="168" t="s">
        <v>837</v>
      </c>
      <c r="B232" s="170" t="s">
        <v>351</v>
      </c>
      <c r="C232" s="172" t="s">
        <v>109</v>
      </c>
      <c r="D232" s="170">
        <v>60</v>
      </c>
    </row>
    <row r="233" spans="1:4" x14ac:dyDescent="0.35">
      <c r="A233" s="168" t="s">
        <v>838</v>
      </c>
      <c r="B233" s="170" t="s">
        <v>347</v>
      </c>
      <c r="C233" s="172" t="s">
        <v>109</v>
      </c>
      <c r="D233" s="170">
        <v>250</v>
      </c>
    </row>
    <row r="234" spans="1:4" x14ac:dyDescent="0.35">
      <c r="A234" s="168" t="s">
        <v>839</v>
      </c>
      <c r="B234" s="170" t="s">
        <v>352</v>
      </c>
      <c r="C234" s="172" t="s">
        <v>109</v>
      </c>
      <c r="D234" s="170">
        <v>250</v>
      </c>
    </row>
    <row r="235" spans="1:4" x14ac:dyDescent="0.35">
      <c r="A235" s="168" t="s">
        <v>840</v>
      </c>
      <c r="B235" s="170" t="s">
        <v>344</v>
      </c>
      <c r="C235" s="172" t="s">
        <v>109</v>
      </c>
      <c r="D235" s="170">
        <v>250</v>
      </c>
    </row>
    <row r="236" spans="1:4" x14ac:dyDescent="0.35">
      <c r="A236" s="168" t="s">
        <v>323</v>
      </c>
      <c r="B236" s="170" t="s">
        <v>841</v>
      </c>
      <c r="C236" s="172" t="s">
        <v>109</v>
      </c>
      <c r="D236" s="170">
        <v>250</v>
      </c>
    </row>
    <row r="237" spans="1:4" x14ac:dyDescent="0.35">
      <c r="A237" s="168" t="s">
        <v>331</v>
      </c>
      <c r="B237" s="172" t="s">
        <v>842</v>
      </c>
      <c r="C237" s="172" t="s">
        <v>109</v>
      </c>
      <c r="D237" s="170">
        <v>20</v>
      </c>
    </row>
    <row r="238" spans="1:4" x14ac:dyDescent="0.35">
      <c r="A238" s="168" t="s">
        <v>340</v>
      </c>
      <c r="B238" s="172" t="s">
        <v>843</v>
      </c>
      <c r="C238" s="172" t="s">
        <v>109</v>
      </c>
      <c r="D238" s="170">
        <v>250</v>
      </c>
    </row>
    <row r="239" spans="1:4" x14ac:dyDescent="0.35">
      <c r="A239" s="168" t="s">
        <v>341</v>
      </c>
      <c r="B239" s="172" t="s">
        <v>844</v>
      </c>
      <c r="C239" s="172" t="s">
        <v>109</v>
      </c>
      <c r="D239" s="170">
        <v>60</v>
      </c>
    </row>
    <row r="240" spans="1:4" x14ac:dyDescent="0.35">
      <c r="A240" s="168" t="s">
        <v>324</v>
      </c>
      <c r="B240" s="170" t="s">
        <v>355</v>
      </c>
      <c r="C240" s="172" t="s">
        <v>109</v>
      </c>
      <c r="D240" s="170">
        <v>60</v>
      </c>
    </row>
    <row r="241" spans="1:4" x14ac:dyDescent="0.35">
      <c r="A241" s="167" t="s">
        <v>845</v>
      </c>
      <c r="B241" s="13" t="s">
        <v>846</v>
      </c>
      <c r="C241" s="172" t="s">
        <v>496</v>
      </c>
      <c r="D241" s="170">
        <v>4</v>
      </c>
    </row>
    <row r="242" spans="1:4" x14ac:dyDescent="0.35">
      <c r="A242" s="167" t="s">
        <v>847</v>
      </c>
      <c r="B242" s="13" t="s">
        <v>848</v>
      </c>
      <c r="C242" s="172" t="s">
        <v>496</v>
      </c>
      <c r="D242" s="170">
        <v>4</v>
      </c>
    </row>
    <row r="243" spans="1:4" x14ac:dyDescent="0.35">
      <c r="A243" s="170" t="s">
        <v>849</v>
      </c>
      <c r="B243" s="188" t="s">
        <v>850</v>
      </c>
      <c r="C243" s="172" t="s">
        <v>496</v>
      </c>
      <c r="D243" s="170">
        <f>6/12</f>
        <v>0.5</v>
      </c>
    </row>
    <row r="244" spans="1:4" x14ac:dyDescent="0.35">
      <c r="A244" s="170" t="s">
        <v>851</v>
      </c>
      <c r="B244" s="188" t="s">
        <v>852</v>
      </c>
      <c r="C244" s="172" t="s">
        <v>496</v>
      </c>
      <c r="D244" s="170">
        <f>6/12</f>
        <v>0.5</v>
      </c>
    </row>
    <row r="245" spans="1:4" x14ac:dyDescent="0.35">
      <c r="A245" s="189" t="s">
        <v>853</v>
      </c>
      <c r="B245" s="190" t="s">
        <v>854</v>
      </c>
      <c r="C245" s="191" t="s">
        <v>496</v>
      </c>
      <c r="D245" s="192">
        <v>4</v>
      </c>
    </row>
    <row r="246" spans="1:4" x14ac:dyDescent="0.35">
      <c r="A246" s="189" t="s">
        <v>855</v>
      </c>
      <c r="B246" s="190" t="s">
        <v>856</v>
      </c>
      <c r="C246" s="191" t="s">
        <v>496</v>
      </c>
      <c r="D246" s="192">
        <v>4</v>
      </c>
    </row>
    <row r="247" spans="1:4" x14ac:dyDescent="0.35">
      <c r="A247" s="189" t="s">
        <v>857</v>
      </c>
      <c r="B247" s="190" t="s">
        <v>858</v>
      </c>
      <c r="C247" s="191" t="s">
        <v>496</v>
      </c>
      <c r="D247" s="192">
        <v>4</v>
      </c>
    </row>
    <row r="248" spans="1:4" x14ac:dyDescent="0.35">
      <c r="A248" s="189" t="s">
        <v>859</v>
      </c>
      <c r="B248" s="190" t="s">
        <v>860</v>
      </c>
      <c r="C248" s="191" t="s">
        <v>496</v>
      </c>
      <c r="D248" s="192">
        <v>4</v>
      </c>
    </row>
    <row r="249" spans="1:4" x14ac:dyDescent="0.35">
      <c r="A249" s="189" t="s">
        <v>861</v>
      </c>
      <c r="B249" s="190" t="s">
        <v>862</v>
      </c>
      <c r="C249" s="191" t="s">
        <v>496</v>
      </c>
      <c r="D249" s="192">
        <v>4</v>
      </c>
    </row>
    <row r="250" spans="1:4" x14ac:dyDescent="0.35">
      <c r="A250" s="189" t="s">
        <v>863</v>
      </c>
      <c r="B250" s="190" t="s">
        <v>864</v>
      </c>
      <c r="C250" s="191" t="s">
        <v>496</v>
      </c>
      <c r="D250" s="192">
        <v>4</v>
      </c>
    </row>
    <row r="251" spans="1:4" x14ac:dyDescent="0.35">
      <c r="A251" s="189" t="s">
        <v>865</v>
      </c>
      <c r="B251" s="190" t="s">
        <v>866</v>
      </c>
      <c r="C251" s="191" t="s">
        <v>496</v>
      </c>
      <c r="D251" s="192">
        <v>4</v>
      </c>
    </row>
    <row r="252" spans="1:4" x14ac:dyDescent="0.35">
      <c r="A252" s="189" t="s">
        <v>867</v>
      </c>
      <c r="B252" s="190" t="s">
        <v>868</v>
      </c>
      <c r="C252" s="191" t="s">
        <v>496</v>
      </c>
      <c r="D252" s="192">
        <v>4</v>
      </c>
    </row>
    <row r="253" spans="1:4" x14ac:dyDescent="0.35">
      <c r="A253" s="189" t="s">
        <v>845</v>
      </c>
      <c r="B253" s="190" t="s">
        <v>869</v>
      </c>
      <c r="C253" s="191" t="s">
        <v>496</v>
      </c>
      <c r="D253" s="192">
        <v>4</v>
      </c>
    </row>
    <row r="254" spans="1:4" x14ac:dyDescent="0.35">
      <c r="A254" s="189" t="s">
        <v>847</v>
      </c>
      <c r="B254" s="190" t="s">
        <v>870</v>
      </c>
      <c r="C254" s="191" t="s">
        <v>496</v>
      </c>
      <c r="D254" s="192">
        <v>4</v>
      </c>
    </row>
    <row r="255" spans="1:4" x14ac:dyDescent="0.35">
      <c r="A255" s="189" t="s">
        <v>871</v>
      </c>
      <c r="B255" s="190" t="s">
        <v>872</v>
      </c>
      <c r="C255" s="191" t="s">
        <v>496</v>
      </c>
      <c r="D255" s="192">
        <v>4</v>
      </c>
    </row>
    <row r="256" spans="1:4" x14ac:dyDescent="0.35">
      <c r="A256" s="189" t="s">
        <v>873</v>
      </c>
      <c r="B256" s="190" t="s">
        <v>874</v>
      </c>
      <c r="C256" s="191" t="s">
        <v>496</v>
      </c>
      <c r="D256" s="192">
        <v>4</v>
      </c>
    </row>
    <row r="257" spans="1:4" x14ac:dyDescent="0.35">
      <c r="A257" s="189" t="s">
        <v>875</v>
      </c>
      <c r="B257" s="193" t="s">
        <v>876</v>
      </c>
      <c r="C257" s="191" t="s">
        <v>496</v>
      </c>
      <c r="D257" s="192">
        <v>4</v>
      </c>
    </row>
    <row r="258" spans="1:4" x14ac:dyDescent="0.35">
      <c r="A258" s="189" t="s">
        <v>877</v>
      </c>
      <c r="B258" s="190" t="s">
        <v>878</v>
      </c>
      <c r="C258" s="191" t="s">
        <v>496</v>
      </c>
      <c r="D258" s="192">
        <v>4</v>
      </c>
    </row>
    <row r="259" spans="1:4" x14ac:dyDescent="0.35">
      <c r="A259" s="189" t="s">
        <v>879</v>
      </c>
      <c r="B259" s="190" t="s">
        <v>880</v>
      </c>
      <c r="C259" s="191" t="s">
        <v>496</v>
      </c>
      <c r="D259" s="192">
        <v>4</v>
      </c>
    </row>
    <row r="260" spans="1:4" x14ac:dyDescent="0.35">
      <c r="A260" s="189" t="s">
        <v>881</v>
      </c>
      <c r="B260" s="190" t="s">
        <v>882</v>
      </c>
      <c r="C260" s="191" t="s">
        <v>496</v>
      </c>
      <c r="D260" s="192">
        <v>4</v>
      </c>
    </row>
    <row r="261" spans="1:4" x14ac:dyDescent="0.35">
      <c r="A261" s="189" t="s">
        <v>883</v>
      </c>
      <c r="B261" s="190" t="s">
        <v>884</v>
      </c>
      <c r="C261" s="191" t="s">
        <v>496</v>
      </c>
      <c r="D261" s="192">
        <v>4</v>
      </c>
    </row>
    <row r="262" spans="1:4" x14ac:dyDescent="0.35">
      <c r="A262" s="170" t="s">
        <v>885</v>
      </c>
      <c r="B262" s="170" t="s">
        <v>886</v>
      </c>
      <c r="C262" s="170"/>
      <c r="D262" s="170"/>
    </row>
    <row r="263" spans="1:4" x14ac:dyDescent="0.35">
      <c r="A263" s="194" t="s">
        <v>887</v>
      </c>
      <c r="B263" s="195" t="s">
        <v>888</v>
      </c>
      <c r="C263" s="170"/>
      <c r="D263" s="170"/>
    </row>
    <row r="264" spans="1:4" x14ac:dyDescent="0.35">
      <c r="A264" s="194" t="s">
        <v>889</v>
      </c>
      <c r="B264" s="195" t="s">
        <v>890</v>
      </c>
      <c r="C264" s="170"/>
      <c r="D264" s="170"/>
    </row>
    <row r="265" spans="1:4" x14ac:dyDescent="0.35">
      <c r="A265" s="194" t="s">
        <v>891</v>
      </c>
      <c r="B265" s="195" t="s">
        <v>892</v>
      </c>
      <c r="C265" s="170"/>
      <c r="D265" s="170"/>
    </row>
    <row r="266" spans="1:4" x14ac:dyDescent="0.35">
      <c r="A266" s="194" t="s">
        <v>893</v>
      </c>
      <c r="B266" s="195" t="s">
        <v>894</v>
      </c>
      <c r="C266" s="170"/>
      <c r="D266" s="170"/>
    </row>
    <row r="267" spans="1:4" x14ac:dyDescent="0.35">
      <c r="A267" s="196" t="s">
        <v>895</v>
      </c>
      <c r="B267" s="197" t="s">
        <v>896</v>
      </c>
      <c r="C267" s="170"/>
      <c r="D267" s="170"/>
    </row>
    <row r="268" spans="1:4" x14ac:dyDescent="0.35">
      <c r="A268" s="196" t="s">
        <v>897</v>
      </c>
      <c r="B268" s="197" t="s">
        <v>898</v>
      </c>
      <c r="C268" s="170"/>
      <c r="D268" s="170"/>
    </row>
    <row r="269" spans="1:4" x14ac:dyDescent="0.35">
      <c r="A269" s="170" t="s">
        <v>371</v>
      </c>
      <c r="B269" s="170" t="s">
        <v>899</v>
      </c>
      <c r="C269" s="170"/>
      <c r="D269" s="170"/>
    </row>
    <row r="270" spans="1:4" x14ac:dyDescent="0.35">
      <c r="A270" s="170" t="s">
        <v>900</v>
      </c>
      <c r="B270" s="170" t="s">
        <v>901</v>
      </c>
      <c r="C270" s="170"/>
      <c r="D270" s="170"/>
    </row>
    <row r="271" spans="1:4" x14ac:dyDescent="0.35">
      <c r="A271" s="170" t="s">
        <v>902</v>
      </c>
      <c r="B271" s="170" t="s">
        <v>903</v>
      </c>
      <c r="C271" s="170"/>
      <c r="D271" s="170"/>
    </row>
    <row r="272" spans="1:4" x14ac:dyDescent="0.35">
      <c r="A272" s="170" t="s">
        <v>904</v>
      </c>
      <c r="B272" s="170" t="s">
        <v>905</v>
      </c>
      <c r="C272" s="170"/>
      <c r="D272" s="170"/>
    </row>
    <row r="273" spans="1:4" x14ac:dyDescent="0.35">
      <c r="A273" s="170" t="s">
        <v>335</v>
      </c>
      <c r="B273" s="170" t="s">
        <v>336</v>
      </c>
      <c r="C273" s="170"/>
      <c r="D273" s="170"/>
    </row>
    <row r="274" spans="1:4" x14ac:dyDescent="0.35">
      <c r="A274" s="170" t="s">
        <v>337</v>
      </c>
      <c r="B274" s="170" t="s">
        <v>906</v>
      </c>
      <c r="C274" s="170"/>
      <c r="D274" s="170"/>
    </row>
    <row r="275" spans="1:4" x14ac:dyDescent="0.35">
      <c r="A275" s="170" t="s">
        <v>338</v>
      </c>
      <c r="B275" s="170" t="s">
        <v>907</v>
      </c>
      <c r="C275" s="170"/>
      <c r="D275" s="170"/>
    </row>
    <row r="276" spans="1:4" x14ac:dyDescent="0.35">
      <c r="A276" s="170" t="s">
        <v>339</v>
      </c>
      <c r="B276" s="170" t="s">
        <v>908</v>
      </c>
      <c r="C276" s="170"/>
      <c r="D276" s="170"/>
    </row>
    <row r="277" spans="1:4" x14ac:dyDescent="0.35">
      <c r="A277" s="170" t="s">
        <v>909</v>
      </c>
      <c r="B277" s="170" t="s">
        <v>910</v>
      </c>
      <c r="C277" s="170"/>
      <c r="D277" s="170"/>
    </row>
    <row r="278" spans="1:4" x14ac:dyDescent="0.35">
      <c r="A278" s="170" t="s">
        <v>911</v>
      </c>
      <c r="B278" s="170" t="s">
        <v>912</v>
      </c>
      <c r="C278" s="170"/>
      <c r="D278" s="170"/>
    </row>
    <row r="279" spans="1:4" x14ac:dyDescent="0.35">
      <c r="A279" s="170" t="s">
        <v>913</v>
      </c>
      <c r="B279" s="170" t="s">
        <v>914</v>
      </c>
      <c r="C279" s="170"/>
      <c r="D279" s="170"/>
    </row>
    <row r="280" spans="1:4" x14ac:dyDescent="0.35">
      <c r="A280" s="170" t="s">
        <v>915</v>
      </c>
      <c r="B280" s="170" t="s">
        <v>916</v>
      </c>
      <c r="C280" s="170"/>
      <c r="D280" s="170"/>
    </row>
    <row r="281" spans="1:4" x14ac:dyDescent="0.35">
      <c r="A281" s="170" t="s">
        <v>917</v>
      </c>
      <c r="B281" s="170" t="s">
        <v>918</v>
      </c>
      <c r="C281" s="170"/>
      <c r="D281" s="170"/>
    </row>
    <row r="282" spans="1:4" x14ac:dyDescent="0.35">
      <c r="A282" s="170" t="s">
        <v>919</v>
      </c>
      <c r="B282" s="170" t="s">
        <v>920</v>
      </c>
      <c r="C282" s="170"/>
      <c r="D282" s="170"/>
    </row>
    <row r="283" spans="1:4" x14ac:dyDescent="0.35">
      <c r="A283" s="167" t="s">
        <v>921</v>
      </c>
      <c r="B283" s="188" t="s">
        <v>922</v>
      </c>
      <c r="C283" s="170"/>
      <c r="D283" s="170"/>
    </row>
    <row r="284" spans="1:4" x14ac:dyDescent="0.35">
      <c r="A284" s="167" t="s">
        <v>923</v>
      </c>
      <c r="B284" s="188" t="s">
        <v>924</v>
      </c>
      <c r="C284" s="170"/>
      <c r="D284" s="170"/>
    </row>
    <row r="285" spans="1:4" x14ac:dyDescent="0.35">
      <c r="A285" s="167" t="s">
        <v>925</v>
      </c>
      <c r="B285" s="198" t="s">
        <v>926</v>
      </c>
      <c r="C285" s="170"/>
      <c r="D285" s="170"/>
    </row>
    <row r="286" spans="1:4" x14ac:dyDescent="0.35">
      <c r="A286" s="167" t="s">
        <v>927</v>
      </c>
      <c r="B286" s="187" t="s">
        <v>928</v>
      </c>
      <c r="C286" s="170"/>
      <c r="D286" s="170"/>
    </row>
    <row r="287" spans="1:4" x14ac:dyDescent="0.35">
      <c r="A287" s="167" t="s">
        <v>929</v>
      </c>
      <c r="B287" s="187" t="s">
        <v>930</v>
      </c>
      <c r="C287" s="170"/>
      <c r="D287" s="170"/>
    </row>
    <row r="288" spans="1:4" x14ac:dyDescent="0.35">
      <c r="A288" s="199" t="s">
        <v>931</v>
      </c>
      <c r="B288" s="13" t="s">
        <v>932</v>
      </c>
      <c r="C288" s="170"/>
      <c r="D288" s="170"/>
    </row>
    <row r="289" spans="1:4" x14ac:dyDescent="0.35">
      <c r="A289" s="199" t="s">
        <v>933</v>
      </c>
      <c r="B289" s="13" t="s">
        <v>934</v>
      </c>
      <c r="C289" s="170"/>
      <c r="D289" s="170"/>
    </row>
    <row r="290" spans="1:4" x14ac:dyDescent="0.35">
      <c r="A290" s="199" t="s">
        <v>935</v>
      </c>
      <c r="B290" s="170" t="s">
        <v>936</v>
      </c>
      <c r="C290" s="170"/>
      <c r="D290" s="170"/>
    </row>
    <row r="291" spans="1:4" x14ac:dyDescent="0.35">
      <c r="A291" s="200" t="s">
        <v>937</v>
      </c>
      <c r="B291" s="170" t="s">
        <v>938</v>
      </c>
      <c r="C291" s="170"/>
      <c r="D291" s="170"/>
    </row>
    <row r="292" spans="1:4" x14ac:dyDescent="0.35">
      <c r="A292" s="200" t="s">
        <v>939</v>
      </c>
      <c r="B292" s="170" t="s">
        <v>940</v>
      </c>
      <c r="C292" s="170"/>
      <c r="D292" s="170"/>
    </row>
    <row r="293" spans="1:4" x14ac:dyDescent="0.35">
      <c r="A293" s="200" t="s">
        <v>941</v>
      </c>
      <c r="B293" s="170" t="s">
        <v>942</v>
      </c>
      <c r="C293" s="170"/>
      <c r="D293" s="170"/>
    </row>
    <row r="294" spans="1:4" x14ac:dyDescent="0.35">
      <c r="A294" s="200" t="s">
        <v>943</v>
      </c>
      <c r="B294" s="170" t="s">
        <v>944</v>
      </c>
      <c r="C294" s="170"/>
      <c r="D294" s="170"/>
    </row>
    <row r="295" spans="1:4" x14ac:dyDescent="0.35">
      <c r="A295" s="200" t="s">
        <v>945</v>
      </c>
      <c r="B295" s="170" t="s">
        <v>946</v>
      </c>
      <c r="C295" s="170"/>
      <c r="D295" s="170"/>
    </row>
    <row r="296" spans="1:4" x14ac:dyDescent="0.35">
      <c r="A296" s="200" t="s">
        <v>947</v>
      </c>
      <c r="B296" s="170" t="s">
        <v>948</v>
      </c>
      <c r="C296" s="170"/>
      <c r="D296" s="170"/>
    </row>
    <row r="297" spans="1:4" x14ac:dyDescent="0.35">
      <c r="A297" s="200" t="s">
        <v>949</v>
      </c>
      <c r="B297" s="170" t="s">
        <v>950</v>
      </c>
      <c r="C297" s="170"/>
      <c r="D297" s="170"/>
    </row>
    <row r="298" spans="1:4" x14ac:dyDescent="0.35">
      <c r="A298" s="200" t="s">
        <v>951</v>
      </c>
      <c r="B298" s="170" t="s">
        <v>952</v>
      </c>
      <c r="C298" s="170"/>
      <c r="D298" s="170"/>
    </row>
    <row r="299" spans="1:4" x14ac:dyDescent="0.35">
      <c r="A299" s="199" t="s">
        <v>953</v>
      </c>
      <c r="B299" s="170" t="s">
        <v>954</v>
      </c>
      <c r="C299" s="170"/>
      <c r="D299" s="170"/>
    </row>
    <row r="300" spans="1:4" x14ac:dyDescent="0.35">
      <c r="A300" s="200" t="s">
        <v>955</v>
      </c>
      <c r="B300" s="170" t="s">
        <v>956</v>
      </c>
      <c r="C300" s="170"/>
      <c r="D300" s="170"/>
    </row>
    <row r="301" spans="1:4" x14ac:dyDescent="0.35">
      <c r="A301" s="200" t="s">
        <v>957</v>
      </c>
      <c r="B301" s="170" t="s">
        <v>958</v>
      </c>
      <c r="C301" s="170"/>
      <c r="D301" s="170"/>
    </row>
    <row r="302" spans="1:4" x14ac:dyDescent="0.35">
      <c r="A302" s="200" t="s">
        <v>959</v>
      </c>
      <c r="B302" s="170" t="s">
        <v>960</v>
      </c>
      <c r="C302" s="170"/>
      <c r="D302" s="170"/>
    </row>
    <row r="303" spans="1:4" x14ac:dyDescent="0.35">
      <c r="A303" s="200" t="s">
        <v>961</v>
      </c>
      <c r="B303" s="170" t="s">
        <v>962</v>
      </c>
      <c r="C303" s="170"/>
      <c r="D303" s="170"/>
    </row>
    <row r="304" spans="1:4" x14ac:dyDescent="0.35">
      <c r="A304" s="200" t="s">
        <v>963</v>
      </c>
      <c r="B304" s="170" t="s">
        <v>964</v>
      </c>
      <c r="C304" s="170"/>
      <c r="D304" s="170"/>
    </row>
    <row r="305" spans="1:4" x14ac:dyDescent="0.35">
      <c r="A305" s="200" t="s">
        <v>965</v>
      </c>
      <c r="B305" s="170" t="s">
        <v>966</v>
      </c>
      <c r="C305" s="170"/>
      <c r="D305" s="170"/>
    </row>
    <row r="306" spans="1:4" x14ac:dyDescent="0.35">
      <c r="A306" s="200" t="s">
        <v>967</v>
      </c>
      <c r="B306" s="170" t="s">
        <v>968</v>
      </c>
      <c r="C306" s="170"/>
      <c r="D306" s="170"/>
    </row>
    <row r="307" spans="1:4" x14ac:dyDescent="0.35">
      <c r="A307" s="170" t="s">
        <v>969</v>
      </c>
      <c r="B307" s="170" t="s">
        <v>970</v>
      </c>
      <c r="C307" s="170"/>
      <c r="D307" s="170"/>
    </row>
    <row r="308" spans="1:4" x14ac:dyDescent="0.35">
      <c r="A308" s="170" t="s">
        <v>971</v>
      </c>
      <c r="B308" s="170" t="s">
        <v>972</v>
      </c>
      <c r="C308" s="170"/>
      <c r="D308" s="170"/>
    </row>
    <row r="309" spans="1:4" x14ac:dyDescent="0.35">
      <c r="A309" s="170" t="s">
        <v>973</v>
      </c>
      <c r="B309" s="170" t="s">
        <v>974</v>
      </c>
      <c r="C309" s="170"/>
      <c r="D309" s="170"/>
    </row>
    <row r="310" spans="1:4" x14ac:dyDescent="0.35">
      <c r="A310" s="170" t="s">
        <v>975</v>
      </c>
      <c r="B310" s="170" t="s">
        <v>976</v>
      </c>
      <c r="C310" s="170"/>
      <c r="D310" s="170"/>
    </row>
    <row r="311" spans="1:4" x14ac:dyDescent="0.35">
      <c r="A311" s="170" t="s">
        <v>977</v>
      </c>
      <c r="B311" s="170" t="s">
        <v>978</v>
      </c>
      <c r="C311" s="170"/>
      <c r="D311" s="170"/>
    </row>
    <row r="312" spans="1:4" x14ac:dyDescent="0.35">
      <c r="A312" s="170" t="s">
        <v>979</v>
      </c>
      <c r="B312" s="170" t="s">
        <v>980</v>
      </c>
      <c r="C312" s="170"/>
      <c r="D312" s="170"/>
    </row>
    <row r="313" spans="1:4" x14ac:dyDescent="0.35">
      <c r="A313" s="170" t="s">
        <v>981</v>
      </c>
      <c r="B313" s="170" t="s">
        <v>982</v>
      </c>
      <c r="C313" s="170"/>
      <c r="D313" s="170"/>
    </row>
    <row r="314" spans="1:4" x14ac:dyDescent="0.35">
      <c r="A314" s="201" t="s">
        <v>983</v>
      </c>
      <c r="B314" s="190" t="s">
        <v>984</v>
      </c>
      <c r="C314" s="170"/>
      <c r="D314" s="170"/>
    </row>
    <row r="315" spans="1:4" x14ac:dyDescent="0.35">
      <c r="A315" s="201" t="s">
        <v>985</v>
      </c>
      <c r="B315" s="190" t="s">
        <v>986</v>
      </c>
      <c r="C315" s="170"/>
      <c r="D315" s="170"/>
    </row>
    <row r="316" spans="1:4" x14ac:dyDescent="0.35">
      <c r="A316" s="199" t="s">
        <v>987</v>
      </c>
      <c r="B316" s="13" t="s">
        <v>988</v>
      </c>
      <c r="C316" s="170"/>
      <c r="D316" s="170"/>
    </row>
    <row r="317" spans="1:4" x14ac:dyDescent="0.35">
      <c r="A317" s="199" t="s">
        <v>989</v>
      </c>
      <c r="B317" s="13" t="s">
        <v>990</v>
      </c>
      <c r="C317" s="170"/>
      <c r="D317" s="170"/>
    </row>
    <row r="318" spans="1:4" x14ac:dyDescent="0.35">
      <c r="A318" s="199" t="s">
        <v>991</v>
      </c>
      <c r="B318" s="13" t="s">
        <v>992</v>
      </c>
      <c r="C318" s="170"/>
      <c r="D318" s="170"/>
    </row>
    <row r="319" spans="1:4" x14ac:dyDescent="0.35">
      <c r="A319" s="199" t="s">
        <v>993</v>
      </c>
      <c r="B319" s="13" t="s">
        <v>994</v>
      </c>
      <c r="C319" s="170"/>
      <c r="D319" s="170"/>
    </row>
    <row r="320" spans="1:4" x14ac:dyDescent="0.35">
      <c r="A320" s="199" t="s">
        <v>995</v>
      </c>
      <c r="B320" s="13" t="s">
        <v>996</v>
      </c>
      <c r="C320" s="170"/>
      <c r="D320" s="170"/>
    </row>
    <row r="321" spans="1:4" x14ac:dyDescent="0.35">
      <c r="A321" s="199" t="s">
        <v>997</v>
      </c>
      <c r="B321" s="13" t="s">
        <v>998</v>
      </c>
      <c r="C321" s="170"/>
      <c r="D321" s="170"/>
    </row>
    <row r="322" spans="1:4" x14ac:dyDescent="0.35">
      <c r="A322" s="202" t="s">
        <v>999</v>
      </c>
      <c r="B322" s="203" t="s">
        <v>1000</v>
      </c>
      <c r="C322" s="170"/>
      <c r="D322" s="170"/>
    </row>
    <row r="323" spans="1:4" x14ac:dyDescent="0.35">
      <c r="A323" s="202" t="s">
        <v>1001</v>
      </c>
      <c r="B323" s="203" t="s">
        <v>1002</v>
      </c>
      <c r="C323" s="170"/>
      <c r="D323" s="170"/>
    </row>
    <row r="324" spans="1:4" ht="14.5" x14ac:dyDescent="0.35">
      <c r="A324" s="204" t="s">
        <v>1003</v>
      </c>
      <c r="B324" s="173" t="s">
        <v>1004</v>
      </c>
      <c r="C324" s="170"/>
      <c r="D324" s="170"/>
    </row>
    <row r="325" spans="1:4" ht="14.5" x14ac:dyDescent="0.35">
      <c r="A325" s="204" t="s">
        <v>1005</v>
      </c>
      <c r="B325" s="173" t="s">
        <v>1006</v>
      </c>
      <c r="C325" s="170"/>
      <c r="D325" s="170"/>
    </row>
    <row r="326" spans="1:4" ht="14.5" x14ac:dyDescent="0.35">
      <c r="A326" s="204" t="s">
        <v>1007</v>
      </c>
      <c r="B326" s="173" t="s">
        <v>1008</v>
      </c>
      <c r="C326" s="170"/>
      <c r="D326" s="170"/>
    </row>
    <row r="327" spans="1:4" ht="14.5" x14ac:dyDescent="0.35">
      <c r="A327" s="204" t="s">
        <v>1009</v>
      </c>
      <c r="B327" s="173" t="s">
        <v>1010</v>
      </c>
      <c r="C327" s="170"/>
      <c r="D327" s="170"/>
    </row>
    <row r="328" spans="1:4" x14ac:dyDescent="0.35">
      <c r="A328" s="169" t="s">
        <v>370</v>
      </c>
      <c r="B328" s="13" t="s">
        <v>1011</v>
      </c>
      <c r="C328" s="170"/>
      <c r="D328" s="170"/>
    </row>
    <row r="329" spans="1:4" x14ac:dyDescent="0.35">
      <c r="A329" s="169" t="s">
        <v>1012</v>
      </c>
      <c r="B329" s="13" t="s">
        <v>1011</v>
      </c>
      <c r="C329" s="170"/>
      <c r="D329" s="170"/>
    </row>
    <row r="330" spans="1:4" x14ac:dyDescent="0.35">
      <c r="A330" s="205" t="s">
        <v>1013</v>
      </c>
      <c r="B330" s="206" t="s">
        <v>1014</v>
      </c>
      <c r="C330" s="170"/>
      <c r="D330" s="170"/>
    </row>
    <row r="331" spans="1:4" x14ac:dyDescent="0.35">
      <c r="A331" s="205" t="s">
        <v>1015</v>
      </c>
      <c r="B331" s="206" t="s">
        <v>1016</v>
      </c>
      <c r="C331" s="170"/>
      <c r="D331" s="170"/>
    </row>
    <row r="332" spans="1:4" x14ac:dyDescent="0.35">
      <c r="A332" s="205" t="s">
        <v>1017</v>
      </c>
      <c r="B332" s="206" t="s">
        <v>1018</v>
      </c>
      <c r="C332" s="170"/>
      <c r="D332" s="170"/>
    </row>
    <row r="333" spans="1:4" x14ac:dyDescent="0.35">
      <c r="A333" s="205" t="s">
        <v>1019</v>
      </c>
      <c r="B333" s="206" t="s">
        <v>1020</v>
      </c>
      <c r="C333" s="170"/>
      <c r="D333" s="170"/>
    </row>
    <row r="334" spans="1:4" x14ac:dyDescent="0.35">
      <c r="A334" s="207" t="s">
        <v>1021</v>
      </c>
      <c r="B334" s="208" t="s">
        <v>1022</v>
      </c>
      <c r="C334" s="170"/>
      <c r="D334" s="170"/>
    </row>
    <row r="335" spans="1:4" x14ac:dyDescent="0.35">
      <c r="A335" s="207" t="s">
        <v>1023</v>
      </c>
      <c r="B335" s="208" t="s">
        <v>1024</v>
      </c>
      <c r="C335" s="170"/>
      <c r="D335" s="170"/>
    </row>
    <row r="336" spans="1:4" x14ac:dyDescent="0.35">
      <c r="A336" s="207" t="s">
        <v>1025</v>
      </c>
      <c r="B336" s="208" t="s">
        <v>1026</v>
      </c>
      <c r="C336" s="170"/>
      <c r="D336" s="170"/>
    </row>
    <row r="337" spans="1:4" x14ac:dyDescent="0.35">
      <c r="A337" s="207" t="s">
        <v>1027</v>
      </c>
      <c r="B337" s="208" t="s">
        <v>1028</v>
      </c>
      <c r="C337" s="170"/>
      <c r="D337" s="170"/>
    </row>
    <row r="338" spans="1:4" x14ac:dyDescent="0.35">
      <c r="A338" s="207" t="s">
        <v>1029</v>
      </c>
      <c r="B338" s="208" t="s">
        <v>1030</v>
      </c>
      <c r="C338" s="170"/>
      <c r="D338" s="170"/>
    </row>
    <row r="339" spans="1:4" x14ac:dyDescent="0.35">
      <c r="A339" s="207" t="s">
        <v>1031</v>
      </c>
      <c r="B339" s="208" t="s">
        <v>1032</v>
      </c>
      <c r="C339" s="170"/>
      <c r="D339" s="170"/>
    </row>
    <row r="340" spans="1:4" x14ac:dyDescent="0.35">
      <c r="A340" s="207" t="s">
        <v>1033</v>
      </c>
      <c r="B340" s="208" t="s">
        <v>1034</v>
      </c>
      <c r="C340" s="170"/>
      <c r="D340" s="170"/>
    </row>
    <row r="341" spans="1:4" x14ac:dyDescent="0.35">
      <c r="A341" s="207" t="s">
        <v>1035</v>
      </c>
      <c r="B341" s="208" t="s">
        <v>1036</v>
      </c>
      <c r="C341" s="170"/>
      <c r="D341" s="170"/>
    </row>
    <row r="342" spans="1:4" x14ac:dyDescent="0.35">
      <c r="A342" s="207" t="s">
        <v>1037</v>
      </c>
      <c r="B342" s="208" t="s">
        <v>1038</v>
      </c>
      <c r="C342" s="170"/>
      <c r="D342" s="170"/>
    </row>
    <row r="343" spans="1:4" x14ac:dyDescent="0.35">
      <c r="A343" s="207" t="s">
        <v>1039</v>
      </c>
      <c r="B343" s="208" t="s">
        <v>1040</v>
      </c>
      <c r="C343" s="170"/>
      <c r="D343" s="170"/>
    </row>
    <row r="344" spans="1:4" x14ac:dyDescent="0.35">
      <c r="A344" s="31" t="s">
        <v>1041</v>
      </c>
      <c r="B344" s="13" t="s">
        <v>1042</v>
      </c>
      <c r="C344" s="170"/>
      <c r="D344" s="170"/>
    </row>
  </sheetData>
  <phoneticPr fontId="0" type="noConversion"/>
  <pageMargins left="0.75" right="0.75" top="1" bottom="1" header="0.5" footer="0.5"/>
  <pageSetup orientation="portrait" r:id="rId1"/>
  <headerFooter alignWithMargins="0"/>
  <customProperties>
    <customPr name="_pios_id" r:id="rId2"/>
    <customPr name="IbpWorksheetKeyString_GUID" r:id="rId3"/>
  </customProperties>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C7001"/>
  <sheetViews>
    <sheetView zoomScale="69" workbookViewId="0">
      <pane xSplit="2" ySplit="1" topLeftCell="G6968" activePane="bottomRight" state="frozen"/>
      <selection activeCell="K25" sqref="K25"/>
      <selection pane="topRight" activeCell="K25" sqref="K25"/>
      <selection pane="bottomLeft" activeCell="K25" sqref="K25"/>
      <selection pane="bottomRight" activeCell="G14" sqref="G14"/>
    </sheetView>
  </sheetViews>
  <sheetFormatPr defaultRowHeight="13.5" x14ac:dyDescent="0.35"/>
  <cols>
    <col min="1" max="1" width="10.3984375" bestFit="1" customWidth="1"/>
    <col min="2" max="2" width="33.09765625" customWidth="1"/>
    <col min="18" max="18" width="14.296875" bestFit="1" customWidth="1"/>
    <col min="19" max="19" width="24.59765625" customWidth="1"/>
    <col min="20" max="20" width="9.8984375" bestFit="1" customWidth="1"/>
    <col min="21" max="22" width="11.59765625" customWidth="1"/>
    <col min="23" max="23" width="11.8984375" customWidth="1"/>
    <col min="24" max="24" width="11.3984375" customWidth="1"/>
    <col min="25" max="25" width="9.3984375" customWidth="1"/>
  </cols>
  <sheetData>
    <row r="1" spans="1:29" ht="36" customHeight="1" x14ac:dyDescent="0.35">
      <c r="A1" t="s">
        <v>123</v>
      </c>
      <c r="B1" t="s">
        <v>172</v>
      </c>
      <c r="C1" t="s">
        <v>124</v>
      </c>
      <c r="D1" t="s">
        <v>125</v>
      </c>
      <c r="E1" t="s">
        <v>126</v>
      </c>
      <c r="F1" t="s">
        <v>127</v>
      </c>
      <c r="G1" t="s">
        <v>128</v>
      </c>
      <c r="H1" t="s">
        <v>129</v>
      </c>
      <c r="I1" t="s">
        <v>130</v>
      </c>
      <c r="J1" t="s">
        <v>131</v>
      </c>
      <c r="K1" t="s">
        <v>132</v>
      </c>
      <c r="L1" t="s">
        <v>133</v>
      </c>
      <c r="M1" t="s">
        <v>134</v>
      </c>
      <c r="N1" t="s">
        <v>135</v>
      </c>
      <c r="O1" t="s">
        <v>136</v>
      </c>
      <c r="P1" t="s">
        <v>137</v>
      </c>
      <c r="Q1" t="s">
        <v>138</v>
      </c>
      <c r="R1" t="s">
        <v>120</v>
      </c>
      <c r="S1" t="s">
        <v>121</v>
      </c>
      <c r="T1" s="11" t="s">
        <v>57</v>
      </c>
      <c r="U1" s="12" t="s">
        <v>77</v>
      </c>
      <c r="V1" s="12" t="s">
        <v>78</v>
      </c>
      <c r="W1" s="12" t="s">
        <v>79</v>
      </c>
      <c r="X1" s="12" t="s">
        <v>80</v>
      </c>
      <c r="Y1" s="12" t="s">
        <v>81</v>
      </c>
      <c r="Z1" t="s">
        <v>35</v>
      </c>
      <c r="AA1" t="s">
        <v>36</v>
      </c>
      <c r="AB1" s="12" t="s">
        <v>278</v>
      </c>
      <c r="AC1" s="12" t="s">
        <v>279</v>
      </c>
    </row>
    <row r="2" spans="1:29" x14ac:dyDescent="0.35">
      <c r="A2">
        <v>1600907</v>
      </c>
      <c r="B2" s="19" t="s">
        <v>228</v>
      </c>
      <c r="C2" t="s">
        <v>3</v>
      </c>
      <c r="D2">
        <v>0</v>
      </c>
      <c r="E2">
        <v>0</v>
      </c>
      <c r="F2">
        <v>0</v>
      </c>
      <c r="G2">
        <v>0</v>
      </c>
      <c r="H2">
        <v>0</v>
      </c>
      <c r="I2">
        <v>0</v>
      </c>
      <c r="J2">
        <v>0</v>
      </c>
      <c r="K2">
        <v>0</v>
      </c>
      <c r="L2">
        <v>0</v>
      </c>
      <c r="M2">
        <v>0</v>
      </c>
      <c r="N2">
        <v>0</v>
      </c>
      <c r="O2">
        <v>0</v>
      </c>
      <c r="P2" s="22" t="s">
        <v>34</v>
      </c>
      <c r="R2" t="s">
        <v>4</v>
      </c>
      <c r="S2" t="s">
        <v>173</v>
      </c>
      <c r="T2" s="9" t="e">
        <f>VLOOKUP(A2,Sku_list!$A$1:$D$2667,3,0)</f>
        <v>#N/A</v>
      </c>
      <c r="U2" s="9" t="e">
        <f>VLOOKUP(A2,Sku_list!$A$1:$D$2667,4,0)*(F2/1000000*12)</f>
        <v>#N/A</v>
      </c>
      <c r="V2" s="9" t="e">
        <f>VLOOKUP(A2,Sku_list!$A$1:$D$2667,4,0)*(H2/1000000*12)</f>
        <v>#N/A</v>
      </c>
      <c r="W2" s="9" t="e">
        <f>VLOOKUP(A2,Sku_list!$A$1:$D$2667,4,0)*(J2/1000000*12)</f>
        <v>#N/A</v>
      </c>
      <c r="X2" s="9" t="e">
        <f>VLOOKUP(A2,Sku_list!$A$1:$D$2667,4,0)*(L2/1000000*12)</f>
        <v>#N/A</v>
      </c>
      <c r="Y2" s="9" t="e">
        <f>VLOOKUP(A2,Sku_list!$A$1:$E$2667,5,0)*((J2+F2)/1000000000)</f>
        <v>#N/A</v>
      </c>
      <c r="AC2" s="22">
        <f ca="1">(DAY(TODAY())+AB2)/30</f>
        <v>6.6666666666666666E-2</v>
      </c>
    </row>
    <row r="3" spans="1:29" x14ac:dyDescent="0.35">
      <c r="A3">
        <v>1600907</v>
      </c>
      <c r="B3" t="s">
        <v>228</v>
      </c>
      <c r="C3" t="s">
        <v>139</v>
      </c>
      <c r="D3">
        <v>0</v>
      </c>
      <c r="E3">
        <v>0</v>
      </c>
      <c r="F3">
        <v>0</v>
      </c>
      <c r="G3">
        <v>6</v>
      </c>
      <c r="H3">
        <v>0</v>
      </c>
      <c r="I3">
        <v>0</v>
      </c>
      <c r="J3">
        <v>0</v>
      </c>
      <c r="K3">
        <v>3</v>
      </c>
      <c r="L3">
        <v>0</v>
      </c>
      <c r="M3">
        <v>0</v>
      </c>
      <c r="N3">
        <v>0</v>
      </c>
      <c r="P3" s="22" t="s">
        <v>34</v>
      </c>
      <c r="R3" t="s">
        <v>70</v>
      </c>
      <c r="S3" t="s">
        <v>69</v>
      </c>
      <c r="T3" s="9" t="e">
        <f>VLOOKUP(A3,Sku_list!$A$1:$D$2667,3,0)</f>
        <v>#N/A</v>
      </c>
      <c r="U3" s="9" t="e">
        <f>VLOOKUP(A3,Sku_list!$A$1:$D$2667,4,0)*(F3/1000000*12)</f>
        <v>#N/A</v>
      </c>
      <c r="V3" s="9" t="e">
        <f>VLOOKUP(A3,Sku_list!$A$1:$D$2667,4,0)*(H3/1000000*12)</f>
        <v>#N/A</v>
      </c>
      <c r="W3" s="9" t="e">
        <f>VLOOKUP(A3,Sku_list!$A$1:$D$2667,4,0)*(J3/1000000*12)</f>
        <v>#N/A</v>
      </c>
      <c r="X3" s="9" t="e">
        <f>VLOOKUP(A3,Sku_list!$A$1:$D$2667,4,0)*(L3/1000000*12)</f>
        <v>#N/A</v>
      </c>
      <c r="Y3" s="9" t="e">
        <f>VLOOKUP(A3,Sku_list!$A$1:$E$2667,5,0)*((J3+F3)/1000000000)</f>
        <v>#N/A</v>
      </c>
      <c r="AC3" s="22">
        <f t="shared" ref="AC3:AC66" ca="1" si="0">(DAY(TODAY())+AB3)/30</f>
        <v>6.6666666666666666E-2</v>
      </c>
    </row>
    <row r="4" spans="1:29" x14ac:dyDescent="0.35">
      <c r="A4">
        <v>1600907</v>
      </c>
      <c r="B4" t="s">
        <v>228</v>
      </c>
      <c r="C4" t="s">
        <v>140</v>
      </c>
      <c r="D4">
        <v>0</v>
      </c>
      <c r="E4">
        <v>0</v>
      </c>
      <c r="F4">
        <v>0</v>
      </c>
      <c r="G4">
        <v>40</v>
      </c>
      <c r="H4">
        <v>0</v>
      </c>
      <c r="I4">
        <v>0</v>
      </c>
      <c r="J4">
        <v>0</v>
      </c>
      <c r="K4">
        <v>0</v>
      </c>
      <c r="L4">
        <v>0</v>
      </c>
      <c r="M4">
        <v>0</v>
      </c>
      <c r="N4">
        <v>0</v>
      </c>
      <c r="P4" s="22" t="s">
        <v>34</v>
      </c>
      <c r="R4" t="s">
        <v>71</v>
      </c>
      <c r="S4" t="s">
        <v>72</v>
      </c>
      <c r="T4" s="9" t="e">
        <f>VLOOKUP(A4,Sku_list!$A$1:$D$2667,3,0)</f>
        <v>#N/A</v>
      </c>
      <c r="U4" s="9" t="e">
        <f>VLOOKUP(A4,Sku_list!$A$1:$D$2667,4,0)*(F4/1000000*12)</f>
        <v>#N/A</v>
      </c>
      <c r="V4" s="9" t="e">
        <f>VLOOKUP(A4,Sku_list!$A$1:$D$2667,4,0)*(H4/1000000*12)</f>
        <v>#N/A</v>
      </c>
      <c r="W4" s="9" t="e">
        <f>VLOOKUP(A4,Sku_list!$A$1:$D$2667,4,0)*(J4/1000000*12)</f>
        <v>#N/A</v>
      </c>
      <c r="X4" s="9" t="e">
        <f>VLOOKUP(A4,Sku_list!$A$1:$D$2667,4,0)*(L4/1000000*12)</f>
        <v>#N/A</v>
      </c>
      <c r="Y4" s="9" t="e">
        <f>VLOOKUP(A4,Sku_list!$A$1:$E$2667,5,0)*((J4+F4)/1000000000)</f>
        <v>#N/A</v>
      </c>
      <c r="AC4" s="22">
        <f t="shared" ca="1" si="0"/>
        <v>6.6666666666666666E-2</v>
      </c>
    </row>
    <row r="5" spans="1:29" x14ac:dyDescent="0.35">
      <c r="A5">
        <v>1600907</v>
      </c>
      <c r="B5" t="s">
        <v>228</v>
      </c>
      <c r="C5" t="s">
        <v>141</v>
      </c>
      <c r="D5">
        <v>0</v>
      </c>
      <c r="E5">
        <v>0</v>
      </c>
      <c r="F5">
        <v>0</v>
      </c>
      <c r="G5">
        <v>96</v>
      </c>
      <c r="H5">
        <v>93</v>
      </c>
      <c r="I5">
        <v>0</v>
      </c>
      <c r="J5">
        <v>57</v>
      </c>
      <c r="K5">
        <v>54</v>
      </c>
      <c r="L5">
        <v>0</v>
      </c>
      <c r="M5">
        <v>-150</v>
      </c>
      <c r="N5">
        <v>150</v>
      </c>
      <c r="P5" s="22" t="s">
        <v>34</v>
      </c>
      <c r="R5" t="s">
        <v>82</v>
      </c>
      <c r="S5" t="s">
        <v>83</v>
      </c>
      <c r="T5" s="9" t="e">
        <f>VLOOKUP(A5,Sku_list!$A$1:$D$2667,3,0)</f>
        <v>#N/A</v>
      </c>
      <c r="U5" s="9" t="e">
        <f>VLOOKUP(A5,Sku_list!$A$1:$D$2667,4,0)*(F5/1000000*12)</f>
        <v>#N/A</v>
      </c>
      <c r="V5" s="9" t="e">
        <f>VLOOKUP(A5,Sku_list!$A$1:$D$2667,4,0)*(H5/1000000*12)</f>
        <v>#N/A</v>
      </c>
      <c r="W5" s="9" t="e">
        <f>VLOOKUP(A5,Sku_list!$A$1:$D$2667,4,0)*(J5/1000000*12)</f>
        <v>#N/A</v>
      </c>
      <c r="X5" s="9" t="e">
        <f>VLOOKUP(A5,Sku_list!$A$1:$D$2667,4,0)*(L5/1000000*12)</f>
        <v>#N/A</v>
      </c>
      <c r="Y5" s="9" t="e">
        <f>VLOOKUP(A5,Sku_list!$A$1:$E$2667,5,0)*((J5+F5)/1000000000)</f>
        <v>#N/A</v>
      </c>
      <c r="AC5" s="22">
        <f t="shared" ca="1" si="0"/>
        <v>6.6666666666666666E-2</v>
      </c>
    </row>
    <row r="6" spans="1:29" x14ac:dyDescent="0.35">
      <c r="A6">
        <v>1600907</v>
      </c>
      <c r="B6" t="s">
        <v>228</v>
      </c>
      <c r="C6" t="s">
        <v>142</v>
      </c>
      <c r="D6">
        <v>0</v>
      </c>
      <c r="E6">
        <v>0</v>
      </c>
      <c r="F6">
        <v>0</v>
      </c>
      <c r="G6">
        <v>3</v>
      </c>
      <c r="H6">
        <v>0</v>
      </c>
      <c r="I6">
        <v>0</v>
      </c>
      <c r="J6">
        <v>0</v>
      </c>
      <c r="K6">
        <v>0</v>
      </c>
      <c r="L6">
        <v>0</v>
      </c>
      <c r="M6">
        <v>0</v>
      </c>
      <c r="N6">
        <v>0</v>
      </c>
      <c r="P6" s="22" t="s">
        <v>34</v>
      </c>
      <c r="R6" t="s">
        <v>84</v>
      </c>
      <c r="S6" t="s">
        <v>85</v>
      </c>
      <c r="T6" s="9" t="e">
        <f>VLOOKUP(A6,Sku_list!$A$1:$D$2667,3,0)</f>
        <v>#N/A</v>
      </c>
      <c r="U6" s="9" t="e">
        <f>VLOOKUP(A6,Sku_list!$A$1:$D$2667,4,0)*(F6/1000000*12)</f>
        <v>#N/A</v>
      </c>
      <c r="V6" s="9" t="e">
        <f>VLOOKUP(A6,Sku_list!$A$1:$D$2667,4,0)*(H6/1000000*12)</f>
        <v>#N/A</v>
      </c>
      <c r="W6" s="9" t="e">
        <f>VLOOKUP(A6,Sku_list!$A$1:$D$2667,4,0)*(J6/1000000*12)</f>
        <v>#N/A</v>
      </c>
      <c r="X6" s="9" t="e">
        <f>VLOOKUP(A6,Sku_list!$A$1:$D$2667,4,0)*(L6/1000000*12)</f>
        <v>#N/A</v>
      </c>
      <c r="Y6" s="9" t="e">
        <f>VLOOKUP(A6,Sku_list!$A$1:$E$2667,5,0)*((J6+F6)/1000000000)</f>
        <v>#N/A</v>
      </c>
      <c r="AC6" s="22">
        <f t="shared" ca="1" si="0"/>
        <v>6.6666666666666666E-2</v>
      </c>
    </row>
    <row r="7" spans="1:29" x14ac:dyDescent="0.35">
      <c r="A7">
        <v>1600907</v>
      </c>
      <c r="B7" t="s">
        <v>228</v>
      </c>
      <c r="C7" t="s">
        <v>143</v>
      </c>
      <c r="D7">
        <v>0</v>
      </c>
      <c r="E7">
        <v>0</v>
      </c>
      <c r="F7">
        <v>0</v>
      </c>
      <c r="G7">
        <v>10</v>
      </c>
      <c r="H7">
        <v>0</v>
      </c>
      <c r="I7">
        <v>0</v>
      </c>
      <c r="J7">
        <v>0</v>
      </c>
      <c r="K7">
        <v>0</v>
      </c>
      <c r="L7">
        <v>0</v>
      </c>
      <c r="M7">
        <v>0</v>
      </c>
      <c r="N7">
        <v>0</v>
      </c>
      <c r="P7" s="22" t="s">
        <v>34</v>
      </c>
      <c r="R7" t="s">
        <v>86</v>
      </c>
      <c r="S7" t="s">
        <v>85</v>
      </c>
      <c r="T7" s="9" t="e">
        <f>VLOOKUP(A7,Sku_list!$A$1:$D$2667,3,0)</f>
        <v>#N/A</v>
      </c>
      <c r="U7" s="9" t="e">
        <f>VLOOKUP(A7,Sku_list!$A$1:$D$2667,4,0)*(F7/1000000*12)</f>
        <v>#N/A</v>
      </c>
      <c r="V7" s="9" t="e">
        <f>VLOOKUP(A7,Sku_list!$A$1:$D$2667,4,0)*(H7/1000000*12)</f>
        <v>#N/A</v>
      </c>
      <c r="W7" s="9" t="e">
        <f>VLOOKUP(A7,Sku_list!$A$1:$D$2667,4,0)*(J7/1000000*12)</f>
        <v>#N/A</v>
      </c>
      <c r="X7" s="9" t="e">
        <f>VLOOKUP(A7,Sku_list!$A$1:$D$2667,4,0)*(L7/1000000*12)</f>
        <v>#N/A</v>
      </c>
      <c r="Y7" s="9" t="e">
        <f>VLOOKUP(A7,Sku_list!$A$1:$E$2667,5,0)*((J7+F7)/1000000000)</f>
        <v>#N/A</v>
      </c>
      <c r="AC7" s="22">
        <f t="shared" ca="1" si="0"/>
        <v>6.6666666666666666E-2</v>
      </c>
    </row>
    <row r="8" spans="1:29" x14ac:dyDescent="0.35">
      <c r="A8">
        <v>1600907</v>
      </c>
      <c r="B8" t="s">
        <v>228</v>
      </c>
      <c r="C8" t="s">
        <v>144</v>
      </c>
      <c r="D8">
        <v>0</v>
      </c>
      <c r="E8">
        <v>0</v>
      </c>
      <c r="F8">
        <v>0</v>
      </c>
      <c r="G8">
        <v>0</v>
      </c>
      <c r="H8">
        <v>0</v>
      </c>
      <c r="I8">
        <v>0</v>
      </c>
      <c r="J8">
        <v>0</v>
      </c>
      <c r="K8">
        <v>0</v>
      </c>
      <c r="L8">
        <v>0</v>
      </c>
      <c r="M8">
        <v>0</v>
      </c>
      <c r="N8">
        <v>0</v>
      </c>
      <c r="P8" s="22" t="s">
        <v>34</v>
      </c>
      <c r="R8" t="s">
        <v>87</v>
      </c>
      <c r="S8" t="s">
        <v>72</v>
      </c>
      <c r="T8" s="9" t="e">
        <f>VLOOKUP(A8,Sku_list!$A$1:$D$2667,3,0)</f>
        <v>#N/A</v>
      </c>
      <c r="U8" s="9" t="e">
        <f>VLOOKUP(A8,Sku_list!$A$1:$D$2667,4,0)*(F8/1000000*12)</f>
        <v>#N/A</v>
      </c>
      <c r="V8" s="9" t="e">
        <f>VLOOKUP(A8,Sku_list!$A$1:$D$2667,4,0)*(H8/1000000*12)</f>
        <v>#N/A</v>
      </c>
      <c r="W8" s="9" t="e">
        <f>VLOOKUP(A8,Sku_list!$A$1:$D$2667,4,0)*(J8/1000000*12)</f>
        <v>#N/A</v>
      </c>
      <c r="X8" s="9" t="e">
        <f>VLOOKUP(A8,Sku_list!$A$1:$D$2667,4,0)*(L8/1000000*12)</f>
        <v>#N/A</v>
      </c>
      <c r="Y8" s="9" t="e">
        <f>VLOOKUP(A8,Sku_list!$A$1:$E$2667,5,0)*((J8+F8)/1000000000)</f>
        <v>#N/A</v>
      </c>
      <c r="AC8" s="22">
        <f t="shared" ca="1" si="0"/>
        <v>6.6666666666666666E-2</v>
      </c>
    </row>
    <row r="9" spans="1:29" x14ac:dyDescent="0.35">
      <c r="A9">
        <v>1600907</v>
      </c>
      <c r="B9" t="s">
        <v>228</v>
      </c>
      <c r="C9" t="s">
        <v>145</v>
      </c>
      <c r="D9">
        <v>0</v>
      </c>
      <c r="E9">
        <v>0</v>
      </c>
      <c r="F9">
        <v>0</v>
      </c>
      <c r="G9">
        <v>63</v>
      </c>
      <c r="H9">
        <v>15</v>
      </c>
      <c r="I9">
        <v>0</v>
      </c>
      <c r="J9">
        <v>3</v>
      </c>
      <c r="K9">
        <v>0</v>
      </c>
      <c r="L9">
        <v>0</v>
      </c>
      <c r="M9">
        <v>-18</v>
      </c>
      <c r="N9">
        <v>18</v>
      </c>
      <c r="P9" s="22" t="s">
        <v>34</v>
      </c>
      <c r="R9" t="s">
        <v>88</v>
      </c>
      <c r="S9" t="s">
        <v>83</v>
      </c>
      <c r="T9" s="9" t="e">
        <f>VLOOKUP(A9,Sku_list!$A$1:$D$2667,3,0)</f>
        <v>#N/A</v>
      </c>
      <c r="U9" s="9" t="e">
        <f>VLOOKUP(A9,Sku_list!$A$1:$D$2667,4,0)*(F9/1000000*12)</f>
        <v>#N/A</v>
      </c>
      <c r="V9" s="9" t="e">
        <f>VLOOKUP(A9,Sku_list!$A$1:$D$2667,4,0)*(H9/1000000*12)</f>
        <v>#N/A</v>
      </c>
      <c r="W9" s="9" t="e">
        <f>VLOOKUP(A9,Sku_list!$A$1:$D$2667,4,0)*(J9/1000000*12)</f>
        <v>#N/A</v>
      </c>
      <c r="X9" s="9" t="e">
        <f>VLOOKUP(A9,Sku_list!$A$1:$D$2667,4,0)*(L9/1000000*12)</f>
        <v>#N/A</v>
      </c>
      <c r="Y9" s="9" t="e">
        <f>VLOOKUP(A9,Sku_list!$A$1:$E$2667,5,0)*((J9+F9)/1000000000)</f>
        <v>#N/A</v>
      </c>
      <c r="AC9" s="22">
        <f t="shared" ca="1" si="0"/>
        <v>6.6666666666666666E-2</v>
      </c>
    </row>
    <row r="10" spans="1:29" x14ac:dyDescent="0.35">
      <c r="A10">
        <v>1600907</v>
      </c>
      <c r="B10" t="s">
        <v>228</v>
      </c>
      <c r="C10" t="s">
        <v>146</v>
      </c>
      <c r="D10">
        <v>0</v>
      </c>
      <c r="E10">
        <v>0</v>
      </c>
      <c r="F10">
        <v>0</v>
      </c>
      <c r="G10">
        <v>36</v>
      </c>
      <c r="H10">
        <v>0</v>
      </c>
      <c r="I10">
        <v>0</v>
      </c>
      <c r="J10">
        <v>0</v>
      </c>
      <c r="K10">
        <v>0</v>
      </c>
      <c r="L10">
        <v>0</v>
      </c>
      <c r="M10">
        <v>0</v>
      </c>
      <c r="N10">
        <v>0</v>
      </c>
      <c r="P10" s="22" t="s">
        <v>34</v>
      </c>
      <c r="R10" t="s">
        <v>89</v>
      </c>
      <c r="S10" t="s">
        <v>69</v>
      </c>
      <c r="T10" s="9" t="e">
        <f>VLOOKUP(A10,Sku_list!$A$1:$D$2667,3,0)</f>
        <v>#N/A</v>
      </c>
      <c r="U10" s="9" t="e">
        <f>VLOOKUP(A10,Sku_list!$A$1:$D$2667,4,0)*(F10/1000000*12)</f>
        <v>#N/A</v>
      </c>
      <c r="V10" s="9" t="e">
        <f>VLOOKUP(A10,Sku_list!$A$1:$D$2667,4,0)*(H10/1000000*12)</f>
        <v>#N/A</v>
      </c>
      <c r="W10" s="9" t="e">
        <f>VLOOKUP(A10,Sku_list!$A$1:$D$2667,4,0)*(J10/1000000*12)</f>
        <v>#N/A</v>
      </c>
      <c r="X10" s="9" t="e">
        <f>VLOOKUP(A10,Sku_list!$A$1:$D$2667,4,0)*(L10/1000000*12)</f>
        <v>#N/A</v>
      </c>
      <c r="Y10" s="9" t="e">
        <f>VLOOKUP(A10,Sku_list!$A$1:$E$2667,5,0)*((J10+F10)/1000000000)</f>
        <v>#N/A</v>
      </c>
      <c r="AC10" s="22">
        <f t="shared" ca="1" si="0"/>
        <v>6.6666666666666666E-2</v>
      </c>
    </row>
    <row r="11" spans="1:29" x14ac:dyDescent="0.35">
      <c r="A11">
        <v>1600907</v>
      </c>
      <c r="B11" t="s">
        <v>228</v>
      </c>
      <c r="C11" t="s">
        <v>147</v>
      </c>
      <c r="D11">
        <v>0</v>
      </c>
      <c r="E11">
        <v>0</v>
      </c>
      <c r="F11">
        <v>0</v>
      </c>
      <c r="G11">
        <v>12</v>
      </c>
      <c r="H11">
        <v>0</v>
      </c>
      <c r="I11">
        <v>0</v>
      </c>
      <c r="J11">
        <v>0</v>
      </c>
      <c r="K11">
        <v>0</v>
      </c>
      <c r="L11">
        <v>0</v>
      </c>
      <c r="M11">
        <v>0</v>
      </c>
      <c r="N11">
        <v>0</v>
      </c>
      <c r="P11" s="22" t="s">
        <v>34</v>
      </c>
      <c r="R11" t="s">
        <v>90</v>
      </c>
      <c r="S11" t="s">
        <v>69</v>
      </c>
      <c r="T11" s="9" t="e">
        <f>VLOOKUP(A11,Sku_list!$A$1:$D$2667,3,0)</f>
        <v>#N/A</v>
      </c>
      <c r="U11" s="9" t="e">
        <f>VLOOKUP(A11,Sku_list!$A$1:$D$2667,4,0)*(F11/1000000*12)</f>
        <v>#N/A</v>
      </c>
      <c r="V11" s="9" t="e">
        <f>VLOOKUP(A11,Sku_list!$A$1:$D$2667,4,0)*(H11/1000000*12)</f>
        <v>#N/A</v>
      </c>
      <c r="W11" s="9" t="e">
        <f>VLOOKUP(A11,Sku_list!$A$1:$D$2667,4,0)*(J11/1000000*12)</f>
        <v>#N/A</v>
      </c>
      <c r="X11" s="9" t="e">
        <f>VLOOKUP(A11,Sku_list!$A$1:$D$2667,4,0)*(L11/1000000*12)</f>
        <v>#N/A</v>
      </c>
      <c r="Y11" s="9" t="e">
        <f>VLOOKUP(A11,Sku_list!$A$1:$E$2667,5,0)*((J11+F11)/1000000000)</f>
        <v>#N/A</v>
      </c>
      <c r="AC11" s="22">
        <f t="shared" ca="1" si="0"/>
        <v>6.6666666666666666E-2</v>
      </c>
    </row>
    <row r="12" spans="1:29" x14ac:dyDescent="0.35">
      <c r="A12">
        <v>1600907</v>
      </c>
      <c r="B12" t="s">
        <v>228</v>
      </c>
      <c r="C12" t="s">
        <v>148</v>
      </c>
      <c r="D12">
        <v>0</v>
      </c>
      <c r="E12">
        <v>0</v>
      </c>
      <c r="F12">
        <v>0</v>
      </c>
      <c r="G12">
        <v>15</v>
      </c>
      <c r="H12">
        <v>0</v>
      </c>
      <c r="I12">
        <v>0</v>
      </c>
      <c r="J12">
        <v>0</v>
      </c>
      <c r="K12">
        <v>6</v>
      </c>
      <c r="L12">
        <v>0</v>
      </c>
      <c r="M12">
        <v>0</v>
      </c>
      <c r="N12">
        <v>0</v>
      </c>
      <c r="P12" s="22" t="s">
        <v>34</v>
      </c>
      <c r="R12" t="s">
        <v>91</v>
      </c>
      <c r="S12" t="s">
        <v>85</v>
      </c>
      <c r="T12" s="9" t="e">
        <f>VLOOKUP(A12,Sku_list!$A$1:$D$2667,3,0)</f>
        <v>#N/A</v>
      </c>
      <c r="U12" s="9" t="e">
        <f>VLOOKUP(A12,Sku_list!$A$1:$D$2667,4,0)*(F12/1000000*12)</f>
        <v>#N/A</v>
      </c>
      <c r="V12" s="9" t="e">
        <f>VLOOKUP(A12,Sku_list!$A$1:$D$2667,4,0)*(H12/1000000*12)</f>
        <v>#N/A</v>
      </c>
      <c r="W12" s="9" t="e">
        <f>VLOOKUP(A12,Sku_list!$A$1:$D$2667,4,0)*(J12/1000000*12)</f>
        <v>#N/A</v>
      </c>
      <c r="X12" s="9" t="e">
        <f>VLOOKUP(A12,Sku_list!$A$1:$D$2667,4,0)*(L12/1000000*12)</f>
        <v>#N/A</v>
      </c>
      <c r="Y12" s="9" t="e">
        <f>VLOOKUP(A12,Sku_list!$A$1:$E$2667,5,0)*((J12+F12)/1000000000)</f>
        <v>#N/A</v>
      </c>
      <c r="AC12" s="22">
        <f t="shared" ca="1" si="0"/>
        <v>6.6666666666666666E-2</v>
      </c>
    </row>
    <row r="13" spans="1:29" x14ac:dyDescent="0.35">
      <c r="A13">
        <v>1600907</v>
      </c>
      <c r="B13" t="s">
        <v>228</v>
      </c>
      <c r="C13" t="s">
        <v>149</v>
      </c>
      <c r="D13">
        <v>0</v>
      </c>
      <c r="E13">
        <v>0</v>
      </c>
      <c r="F13">
        <v>0</v>
      </c>
      <c r="G13">
        <v>0</v>
      </c>
      <c r="H13">
        <v>0</v>
      </c>
      <c r="I13">
        <v>0</v>
      </c>
      <c r="J13">
        <v>0</v>
      </c>
      <c r="K13">
        <v>0</v>
      </c>
      <c r="L13">
        <v>0</v>
      </c>
      <c r="M13">
        <v>0</v>
      </c>
      <c r="N13">
        <v>0</v>
      </c>
      <c r="P13" s="22" t="s">
        <v>34</v>
      </c>
      <c r="R13" t="s">
        <v>92</v>
      </c>
      <c r="S13" t="s">
        <v>85</v>
      </c>
      <c r="T13" s="9" t="e">
        <f>VLOOKUP(A13,Sku_list!$A$1:$D$2667,3,0)</f>
        <v>#N/A</v>
      </c>
      <c r="U13" s="9" t="e">
        <f>VLOOKUP(A13,Sku_list!$A$1:$D$2667,4,0)*(F13/1000000*12)</f>
        <v>#N/A</v>
      </c>
      <c r="V13" s="9" t="e">
        <f>VLOOKUP(A13,Sku_list!$A$1:$D$2667,4,0)*(H13/1000000*12)</f>
        <v>#N/A</v>
      </c>
      <c r="W13" s="9" t="e">
        <f>VLOOKUP(A13,Sku_list!$A$1:$D$2667,4,0)*(J13/1000000*12)</f>
        <v>#N/A</v>
      </c>
      <c r="X13" s="9" t="e">
        <f>VLOOKUP(A13,Sku_list!$A$1:$D$2667,4,0)*(L13/1000000*12)</f>
        <v>#N/A</v>
      </c>
      <c r="Y13" s="9" t="e">
        <f>VLOOKUP(A13,Sku_list!$A$1:$E$2667,5,0)*((J13+F13)/1000000000)</f>
        <v>#N/A</v>
      </c>
      <c r="AC13" s="22">
        <f t="shared" ca="1" si="0"/>
        <v>6.6666666666666666E-2</v>
      </c>
    </row>
    <row r="14" spans="1:29" x14ac:dyDescent="0.35">
      <c r="A14">
        <v>1600907</v>
      </c>
      <c r="B14" t="s">
        <v>228</v>
      </c>
      <c r="C14" t="s">
        <v>150</v>
      </c>
      <c r="D14">
        <v>0</v>
      </c>
      <c r="E14">
        <v>0</v>
      </c>
      <c r="F14">
        <v>0</v>
      </c>
      <c r="G14">
        <v>102</v>
      </c>
      <c r="H14">
        <v>0</v>
      </c>
      <c r="I14">
        <v>0</v>
      </c>
      <c r="J14">
        <v>0</v>
      </c>
      <c r="K14">
        <v>24</v>
      </c>
      <c r="L14">
        <v>0</v>
      </c>
      <c r="M14">
        <v>0</v>
      </c>
      <c r="N14">
        <v>0</v>
      </c>
      <c r="P14" s="22" t="s">
        <v>34</v>
      </c>
      <c r="R14" t="s">
        <v>93</v>
      </c>
      <c r="S14" t="s">
        <v>85</v>
      </c>
      <c r="T14" s="9" t="e">
        <f>VLOOKUP(A14,Sku_list!$A$1:$D$2667,3,0)</f>
        <v>#N/A</v>
      </c>
      <c r="U14" s="9" t="e">
        <f>VLOOKUP(A14,Sku_list!$A$1:$D$2667,4,0)*(F14/1000000*12)</f>
        <v>#N/A</v>
      </c>
      <c r="V14" s="9" t="e">
        <f>VLOOKUP(A14,Sku_list!$A$1:$D$2667,4,0)*(H14/1000000*12)</f>
        <v>#N/A</v>
      </c>
      <c r="W14" s="9" t="e">
        <f>VLOOKUP(A14,Sku_list!$A$1:$D$2667,4,0)*(J14/1000000*12)</f>
        <v>#N/A</v>
      </c>
      <c r="X14" s="9" t="e">
        <f>VLOOKUP(A14,Sku_list!$A$1:$D$2667,4,0)*(L14/1000000*12)</f>
        <v>#N/A</v>
      </c>
      <c r="Y14" s="9" t="e">
        <f>VLOOKUP(A14,Sku_list!$A$1:$E$2667,5,0)*((J14+F14)/1000000000)</f>
        <v>#N/A</v>
      </c>
      <c r="AC14" s="22">
        <f t="shared" ca="1" si="0"/>
        <v>6.6666666666666666E-2</v>
      </c>
    </row>
    <row r="15" spans="1:29" x14ac:dyDescent="0.35">
      <c r="A15">
        <v>1600907</v>
      </c>
      <c r="B15" t="s">
        <v>228</v>
      </c>
      <c r="C15" t="s">
        <v>151</v>
      </c>
      <c r="D15">
        <v>0</v>
      </c>
      <c r="E15">
        <v>0</v>
      </c>
      <c r="F15">
        <v>0</v>
      </c>
      <c r="G15">
        <v>0</v>
      </c>
      <c r="H15">
        <v>0</v>
      </c>
      <c r="I15">
        <v>0</v>
      </c>
      <c r="J15">
        <v>0</v>
      </c>
      <c r="K15">
        <v>0</v>
      </c>
      <c r="L15">
        <v>0</v>
      </c>
      <c r="M15">
        <v>0</v>
      </c>
      <c r="N15">
        <v>0</v>
      </c>
      <c r="P15" s="22" t="s">
        <v>34</v>
      </c>
      <c r="R15" t="s">
        <v>94</v>
      </c>
      <c r="S15" t="s">
        <v>83</v>
      </c>
      <c r="T15" s="9" t="e">
        <f>VLOOKUP(A15,Sku_list!$A$1:$D$2667,3,0)</f>
        <v>#N/A</v>
      </c>
      <c r="U15" s="9" t="e">
        <f>VLOOKUP(A15,Sku_list!$A$1:$D$2667,4,0)*(F15/1000000*12)</f>
        <v>#N/A</v>
      </c>
      <c r="V15" s="9" t="e">
        <f>VLOOKUP(A15,Sku_list!$A$1:$D$2667,4,0)*(H15/1000000*12)</f>
        <v>#N/A</v>
      </c>
      <c r="W15" s="9" t="e">
        <f>VLOOKUP(A15,Sku_list!$A$1:$D$2667,4,0)*(J15/1000000*12)</f>
        <v>#N/A</v>
      </c>
      <c r="X15" s="9" t="e">
        <f>VLOOKUP(A15,Sku_list!$A$1:$D$2667,4,0)*(L15/1000000*12)</f>
        <v>#N/A</v>
      </c>
      <c r="Y15" s="9" t="e">
        <f>VLOOKUP(A15,Sku_list!$A$1:$E$2667,5,0)*((J15+F15)/1000000000)</f>
        <v>#N/A</v>
      </c>
      <c r="AC15" s="22">
        <f t="shared" ca="1" si="0"/>
        <v>6.6666666666666666E-2</v>
      </c>
    </row>
    <row r="16" spans="1:29" x14ac:dyDescent="0.35">
      <c r="A16">
        <v>1600907</v>
      </c>
      <c r="B16" t="s">
        <v>228</v>
      </c>
      <c r="C16" t="s">
        <v>152</v>
      </c>
      <c r="D16">
        <v>0</v>
      </c>
      <c r="E16">
        <v>0</v>
      </c>
      <c r="F16">
        <v>0</v>
      </c>
      <c r="G16">
        <v>0</v>
      </c>
      <c r="H16">
        <v>0</v>
      </c>
      <c r="I16">
        <v>0</v>
      </c>
      <c r="J16">
        <v>0</v>
      </c>
      <c r="K16">
        <v>0</v>
      </c>
      <c r="L16">
        <v>0</v>
      </c>
      <c r="M16">
        <v>0</v>
      </c>
      <c r="N16">
        <v>0</v>
      </c>
      <c r="P16" s="22" t="s">
        <v>34</v>
      </c>
      <c r="R16" t="s">
        <v>95</v>
      </c>
      <c r="S16" t="s">
        <v>83</v>
      </c>
      <c r="T16" s="9" t="e">
        <f>VLOOKUP(A16,Sku_list!$A$1:$D$2667,3,0)</f>
        <v>#N/A</v>
      </c>
      <c r="U16" s="9" t="e">
        <f>VLOOKUP(A16,Sku_list!$A$1:$D$2667,4,0)*(F16/1000000*12)</f>
        <v>#N/A</v>
      </c>
      <c r="V16" s="9" t="e">
        <f>VLOOKUP(A16,Sku_list!$A$1:$D$2667,4,0)*(H16/1000000*12)</f>
        <v>#N/A</v>
      </c>
      <c r="W16" s="9" t="e">
        <f>VLOOKUP(A16,Sku_list!$A$1:$D$2667,4,0)*(J16/1000000*12)</f>
        <v>#N/A</v>
      </c>
      <c r="X16" s="9" t="e">
        <f>VLOOKUP(A16,Sku_list!$A$1:$D$2667,4,0)*(L16/1000000*12)</f>
        <v>#N/A</v>
      </c>
      <c r="Y16" s="9" t="e">
        <f>VLOOKUP(A16,Sku_list!$A$1:$E$2667,5,0)*((J16+F16)/1000000000)</f>
        <v>#N/A</v>
      </c>
      <c r="AC16" s="22">
        <f t="shared" ca="1" si="0"/>
        <v>6.6666666666666666E-2</v>
      </c>
    </row>
    <row r="17" spans="1:29" x14ac:dyDescent="0.35">
      <c r="A17">
        <v>1600907</v>
      </c>
      <c r="B17" t="s">
        <v>228</v>
      </c>
      <c r="C17" t="s">
        <v>153</v>
      </c>
      <c r="D17">
        <v>0</v>
      </c>
      <c r="E17">
        <v>0</v>
      </c>
      <c r="F17">
        <v>0</v>
      </c>
      <c r="G17">
        <v>0</v>
      </c>
      <c r="H17">
        <v>0</v>
      </c>
      <c r="I17">
        <v>0</v>
      </c>
      <c r="J17">
        <v>0</v>
      </c>
      <c r="K17">
        <v>0</v>
      </c>
      <c r="L17">
        <v>0</v>
      </c>
      <c r="M17">
        <v>0</v>
      </c>
      <c r="N17">
        <v>0</v>
      </c>
      <c r="P17" s="22" t="s">
        <v>34</v>
      </c>
      <c r="R17" t="s">
        <v>189</v>
      </c>
      <c r="S17" t="s">
        <v>190</v>
      </c>
      <c r="T17" s="9" t="e">
        <f>VLOOKUP(A17,Sku_list!$A$1:$D$2667,3,0)</f>
        <v>#N/A</v>
      </c>
      <c r="U17" s="9" t="e">
        <f>VLOOKUP(A17,Sku_list!$A$1:$D$2667,4,0)*(F17/1000000*12)</f>
        <v>#N/A</v>
      </c>
      <c r="V17" s="9" t="e">
        <f>VLOOKUP(A17,Sku_list!$A$1:$D$2667,4,0)*(H17/1000000*12)</f>
        <v>#N/A</v>
      </c>
      <c r="W17" s="9" t="e">
        <f>VLOOKUP(A17,Sku_list!$A$1:$D$2667,4,0)*(J17/1000000*12)</f>
        <v>#N/A</v>
      </c>
      <c r="X17" s="9" t="e">
        <f>VLOOKUP(A17,Sku_list!$A$1:$D$2667,4,0)*(L17/1000000*12)</f>
        <v>#N/A</v>
      </c>
      <c r="Y17" s="9" t="e">
        <f>VLOOKUP(A17,Sku_list!$A$1:$E$2667,5,0)*((J17+F17)/1000000000)</f>
        <v>#N/A</v>
      </c>
      <c r="AC17" s="22">
        <f t="shared" ca="1" si="0"/>
        <v>6.6666666666666666E-2</v>
      </c>
    </row>
    <row r="18" spans="1:29" x14ac:dyDescent="0.35">
      <c r="A18">
        <v>1600907</v>
      </c>
      <c r="B18" t="s">
        <v>228</v>
      </c>
      <c r="C18" t="s">
        <v>154</v>
      </c>
      <c r="D18">
        <v>0</v>
      </c>
      <c r="E18">
        <v>0</v>
      </c>
      <c r="F18">
        <v>0</v>
      </c>
      <c r="G18">
        <v>0</v>
      </c>
      <c r="H18">
        <v>0</v>
      </c>
      <c r="I18">
        <v>0</v>
      </c>
      <c r="J18">
        <v>0</v>
      </c>
      <c r="K18">
        <v>0</v>
      </c>
      <c r="L18">
        <v>0</v>
      </c>
      <c r="M18">
        <v>0</v>
      </c>
      <c r="N18">
        <v>0</v>
      </c>
      <c r="P18" s="22" t="s">
        <v>34</v>
      </c>
      <c r="R18" t="s">
        <v>96</v>
      </c>
      <c r="S18" t="s">
        <v>72</v>
      </c>
      <c r="T18" s="9" t="e">
        <f>VLOOKUP(A18,Sku_list!$A$1:$D$2667,3,0)</f>
        <v>#N/A</v>
      </c>
      <c r="U18" s="9" t="e">
        <f>VLOOKUP(A18,Sku_list!$A$1:$D$2667,4,0)*(F18/1000000*12)</f>
        <v>#N/A</v>
      </c>
      <c r="V18" s="9" t="e">
        <f>VLOOKUP(A18,Sku_list!$A$1:$D$2667,4,0)*(H18/1000000*12)</f>
        <v>#N/A</v>
      </c>
      <c r="W18" s="9" t="e">
        <f>VLOOKUP(A18,Sku_list!$A$1:$D$2667,4,0)*(J18/1000000*12)</f>
        <v>#N/A</v>
      </c>
      <c r="X18" s="9" t="e">
        <f>VLOOKUP(A18,Sku_list!$A$1:$D$2667,4,0)*(L18/1000000*12)</f>
        <v>#N/A</v>
      </c>
      <c r="Y18" s="9" t="e">
        <f>VLOOKUP(A18,Sku_list!$A$1:$E$2667,5,0)*((J18+F18)/1000000000)</f>
        <v>#N/A</v>
      </c>
      <c r="AC18" s="22">
        <f t="shared" ca="1" si="0"/>
        <v>6.6666666666666666E-2</v>
      </c>
    </row>
    <row r="19" spans="1:29" x14ac:dyDescent="0.35">
      <c r="A19">
        <v>1600907</v>
      </c>
      <c r="B19" t="s">
        <v>228</v>
      </c>
      <c r="C19" t="s">
        <v>155</v>
      </c>
      <c r="D19">
        <v>0</v>
      </c>
      <c r="E19">
        <v>0</v>
      </c>
      <c r="F19">
        <v>0</v>
      </c>
      <c r="G19">
        <v>0</v>
      </c>
      <c r="H19">
        <v>0</v>
      </c>
      <c r="I19">
        <v>0</v>
      </c>
      <c r="J19">
        <v>0</v>
      </c>
      <c r="K19">
        <v>0</v>
      </c>
      <c r="L19">
        <v>0</v>
      </c>
      <c r="M19">
        <v>0</v>
      </c>
      <c r="N19">
        <v>0</v>
      </c>
      <c r="P19" s="22" t="s">
        <v>34</v>
      </c>
      <c r="R19" t="s">
        <v>97</v>
      </c>
      <c r="S19" t="s">
        <v>72</v>
      </c>
      <c r="T19" s="9" t="e">
        <f>VLOOKUP(A19,Sku_list!$A$1:$D$2667,3,0)</f>
        <v>#N/A</v>
      </c>
      <c r="U19" s="9" t="e">
        <f>VLOOKUP(A19,Sku_list!$A$1:$D$2667,4,0)*(F19/1000000*12)</f>
        <v>#N/A</v>
      </c>
      <c r="V19" s="9" t="e">
        <f>VLOOKUP(A19,Sku_list!$A$1:$D$2667,4,0)*(H19/1000000*12)</f>
        <v>#N/A</v>
      </c>
      <c r="W19" s="9" t="e">
        <f>VLOOKUP(A19,Sku_list!$A$1:$D$2667,4,0)*(J19/1000000*12)</f>
        <v>#N/A</v>
      </c>
      <c r="X19" s="9" t="e">
        <f>VLOOKUP(A19,Sku_list!$A$1:$D$2667,4,0)*(L19/1000000*12)</f>
        <v>#N/A</v>
      </c>
      <c r="Y19" s="9" t="e">
        <f>VLOOKUP(A19,Sku_list!$A$1:$E$2667,5,0)*((J19+F19)/1000000000)</f>
        <v>#N/A</v>
      </c>
      <c r="AC19" s="22">
        <f t="shared" ca="1" si="0"/>
        <v>6.6666666666666666E-2</v>
      </c>
    </row>
    <row r="20" spans="1:29" x14ac:dyDescent="0.35">
      <c r="A20">
        <v>1600907</v>
      </c>
      <c r="B20" t="s">
        <v>228</v>
      </c>
      <c r="C20" t="s">
        <v>156</v>
      </c>
      <c r="D20">
        <v>0</v>
      </c>
      <c r="E20">
        <v>0</v>
      </c>
      <c r="F20">
        <v>0</v>
      </c>
      <c r="G20">
        <v>0</v>
      </c>
      <c r="H20">
        <v>0</v>
      </c>
      <c r="I20">
        <v>0</v>
      </c>
      <c r="J20">
        <v>0</v>
      </c>
      <c r="K20">
        <v>0</v>
      </c>
      <c r="L20">
        <v>0</v>
      </c>
      <c r="M20">
        <v>0</v>
      </c>
      <c r="N20">
        <v>0</v>
      </c>
      <c r="P20" s="22" t="s">
        <v>34</v>
      </c>
      <c r="R20" t="s">
        <v>38</v>
      </c>
      <c r="S20" t="s">
        <v>69</v>
      </c>
      <c r="T20" s="9" t="e">
        <f>VLOOKUP(A20,Sku_list!$A$1:$D$2667,3,0)</f>
        <v>#N/A</v>
      </c>
      <c r="U20" s="9" t="e">
        <f>VLOOKUP(A20,Sku_list!$A$1:$D$2667,4,0)*(F20/1000000*12)</f>
        <v>#N/A</v>
      </c>
      <c r="V20" s="9" t="e">
        <f>VLOOKUP(A20,Sku_list!$A$1:$D$2667,4,0)*(H20/1000000*12)</f>
        <v>#N/A</v>
      </c>
      <c r="W20" s="9" t="e">
        <f>VLOOKUP(A20,Sku_list!$A$1:$D$2667,4,0)*(J20/1000000*12)</f>
        <v>#N/A</v>
      </c>
      <c r="X20" s="9" t="e">
        <f>VLOOKUP(A20,Sku_list!$A$1:$D$2667,4,0)*(L20/1000000*12)</f>
        <v>#N/A</v>
      </c>
      <c r="Y20" s="9" t="e">
        <f>VLOOKUP(A20,Sku_list!$A$1:$E$2667,5,0)*((J20+F20)/1000000000)</f>
        <v>#N/A</v>
      </c>
      <c r="AC20" s="22">
        <f t="shared" ca="1" si="0"/>
        <v>6.6666666666666666E-2</v>
      </c>
    </row>
    <row r="21" spans="1:29" x14ac:dyDescent="0.35">
      <c r="A21">
        <v>1600907</v>
      </c>
      <c r="B21" t="s">
        <v>228</v>
      </c>
      <c r="C21" t="s">
        <v>157</v>
      </c>
      <c r="D21">
        <v>0</v>
      </c>
      <c r="E21">
        <v>0</v>
      </c>
      <c r="F21">
        <v>0</v>
      </c>
      <c r="G21">
        <v>0</v>
      </c>
      <c r="H21">
        <v>0</v>
      </c>
      <c r="I21">
        <v>0</v>
      </c>
      <c r="J21">
        <v>0</v>
      </c>
      <c r="K21">
        <v>0</v>
      </c>
      <c r="L21">
        <v>0</v>
      </c>
      <c r="M21">
        <v>0</v>
      </c>
      <c r="N21">
        <v>0</v>
      </c>
      <c r="P21" s="22" t="s">
        <v>34</v>
      </c>
      <c r="R21" t="s">
        <v>98</v>
      </c>
      <c r="S21" t="s">
        <v>72</v>
      </c>
      <c r="T21" s="9" t="e">
        <f>VLOOKUP(A21,Sku_list!$A$1:$D$2667,3,0)</f>
        <v>#N/A</v>
      </c>
      <c r="U21" s="9" t="e">
        <f>VLOOKUP(A21,Sku_list!$A$1:$D$2667,4,0)*(F21/1000000*12)</f>
        <v>#N/A</v>
      </c>
      <c r="V21" s="9" t="e">
        <f>VLOOKUP(A21,Sku_list!$A$1:$D$2667,4,0)*(H21/1000000*12)</f>
        <v>#N/A</v>
      </c>
      <c r="W21" s="9" t="e">
        <f>VLOOKUP(A21,Sku_list!$A$1:$D$2667,4,0)*(J21/1000000*12)</f>
        <v>#N/A</v>
      </c>
      <c r="X21" s="9" t="e">
        <f>VLOOKUP(A21,Sku_list!$A$1:$D$2667,4,0)*(L21/1000000*12)</f>
        <v>#N/A</v>
      </c>
      <c r="Y21" s="9" t="e">
        <f>VLOOKUP(A21,Sku_list!$A$1:$E$2667,5,0)*((J21+F21)/1000000000)</f>
        <v>#N/A</v>
      </c>
      <c r="AC21" s="22">
        <f t="shared" ca="1" si="0"/>
        <v>6.6666666666666666E-2</v>
      </c>
    </row>
    <row r="22" spans="1:29" x14ac:dyDescent="0.35">
      <c r="A22">
        <v>1600907</v>
      </c>
      <c r="B22" t="s">
        <v>228</v>
      </c>
      <c r="C22" t="s">
        <v>158</v>
      </c>
      <c r="D22">
        <v>0</v>
      </c>
      <c r="E22">
        <v>0</v>
      </c>
      <c r="F22">
        <v>0</v>
      </c>
      <c r="G22">
        <v>0</v>
      </c>
      <c r="H22">
        <v>0</v>
      </c>
      <c r="I22">
        <v>0</v>
      </c>
      <c r="J22">
        <v>0</v>
      </c>
      <c r="K22">
        <v>0</v>
      </c>
      <c r="L22">
        <v>0</v>
      </c>
      <c r="M22">
        <v>0</v>
      </c>
      <c r="N22">
        <v>0</v>
      </c>
      <c r="P22" s="22" t="s">
        <v>34</v>
      </c>
      <c r="R22" t="s">
        <v>99</v>
      </c>
      <c r="S22" t="s">
        <v>69</v>
      </c>
      <c r="T22" s="9" t="e">
        <f>VLOOKUP(A22,Sku_list!$A$1:$D$2667,3,0)</f>
        <v>#N/A</v>
      </c>
      <c r="U22" s="9" t="e">
        <f>VLOOKUP(A22,Sku_list!$A$1:$D$2667,4,0)*(F22/1000000*12)</f>
        <v>#N/A</v>
      </c>
      <c r="V22" s="9" t="e">
        <f>VLOOKUP(A22,Sku_list!$A$1:$D$2667,4,0)*(H22/1000000*12)</f>
        <v>#N/A</v>
      </c>
      <c r="W22" s="9" t="e">
        <f>VLOOKUP(A22,Sku_list!$A$1:$D$2667,4,0)*(J22/1000000*12)</f>
        <v>#N/A</v>
      </c>
      <c r="X22" s="9" t="e">
        <f>VLOOKUP(A22,Sku_list!$A$1:$D$2667,4,0)*(L22/1000000*12)</f>
        <v>#N/A</v>
      </c>
      <c r="Y22" s="9" t="e">
        <f>VLOOKUP(A22,Sku_list!$A$1:$E$2667,5,0)*((J22+F22)/1000000000)</f>
        <v>#N/A</v>
      </c>
      <c r="AC22" s="22">
        <f t="shared" ca="1" si="0"/>
        <v>6.6666666666666666E-2</v>
      </c>
    </row>
    <row r="23" spans="1:29" x14ac:dyDescent="0.35">
      <c r="A23">
        <v>1600907</v>
      </c>
      <c r="B23" t="s">
        <v>228</v>
      </c>
      <c r="C23" t="s">
        <v>159</v>
      </c>
      <c r="D23">
        <v>0</v>
      </c>
      <c r="E23">
        <v>0</v>
      </c>
      <c r="F23">
        <v>0</v>
      </c>
      <c r="G23">
        <v>0</v>
      </c>
      <c r="H23">
        <v>0</v>
      </c>
      <c r="I23">
        <v>0</v>
      </c>
      <c r="J23">
        <v>0</v>
      </c>
      <c r="K23">
        <v>0</v>
      </c>
      <c r="L23">
        <v>0</v>
      </c>
      <c r="M23">
        <v>0</v>
      </c>
      <c r="N23">
        <v>0</v>
      </c>
      <c r="P23" s="22" t="s">
        <v>34</v>
      </c>
      <c r="R23" t="s">
        <v>100</v>
      </c>
      <c r="S23" t="s">
        <v>72</v>
      </c>
      <c r="T23" s="9" t="e">
        <f>VLOOKUP(A23,Sku_list!$A$1:$D$2667,3,0)</f>
        <v>#N/A</v>
      </c>
      <c r="U23" s="9" t="e">
        <f>VLOOKUP(A23,Sku_list!$A$1:$D$2667,4,0)*(F23/1000000*12)</f>
        <v>#N/A</v>
      </c>
      <c r="V23" s="9" t="e">
        <f>VLOOKUP(A23,Sku_list!$A$1:$D$2667,4,0)*(H23/1000000*12)</f>
        <v>#N/A</v>
      </c>
      <c r="W23" s="9" t="e">
        <f>VLOOKUP(A23,Sku_list!$A$1:$D$2667,4,0)*(J23/1000000*12)</f>
        <v>#N/A</v>
      </c>
      <c r="X23" s="9" t="e">
        <f>VLOOKUP(A23,Sku_list!$A$1:$D$2667,4,0)*(L23/1000000*12)</f>
        <v>#N/A</v>
      </c>
      <c r="Y23" s="9" t="e">
        <f>VLOOKUP(A23,Sku_list!$A$1:$E$2667,5,0)*((J23+F23)/1000000000)</f>
        <v>#N/A</v>
      </c>
      <c r="AC23" s="22">
        <f t="shared" ca="1" si="0"/>
        <v>6.6666666666666666E-2</v>
      </c>
    </row>
    <row r="24" spans="1:29" x14ac:dyDescent="0.35">
      <c r="A24">
        <v>1600907</v>
      </c>
      <c r="B24" t="s">
        <v>228</v>
      </c>
      <c r="C24" t="s">
        <v>160</v>
      </c>
      <c r="D24">
        <v>0</v>
      </c>
      <c r="E24">
        <v>0</v>
      </c>
      <c r="F24">
        <v>0</v>
      </c>
      <c r="G24">
        <v>27</v>
      </c>
      <c r="H24">
        <v>0</v>
      </c>
      <c r="I24">
        <v>0</v>
      </c>
      <c r="J24">
        <v>0</v>
      </c>
      <c r="K24">
        <v>0</v>
      </c>
      <c r="L24">
        <v>0</v>
      </c>
      <c r="M24">
        <v>0</v>
      </c>
      <c r="N24">
        <v>0</v>
      </c>
      <c r="P24" s="22" t="s">
        <v>34</v>
      </c>
      <c r="R24" t="s">
        <v>101</v>
      </c>
      <c r="S24" t="s">
        <v>69</v>
      </c>
      <c r="T24" s="9" t="e">
        <f>VLOOKUP(A24,Sku_list!$A$1:$D$2667,3,0)</f>
        <v>#N/A</v>
      </c>
      <c r="U24" s="9" t="e">
        <f>VLOOKUP(A24,Sku_list!$A$1:$D$2667,4,0)*(F24/1000000*12)</f>
        <v>#N/A</v>
      </c>
      <c r="V24" s="9" t="e">
        <f>VLOOKUP(A24,Sku_list!$A$1:$D$2667,4,0)*(H24/1000000*12)</f>
        <v>#N/A</v>
      </c>
      <c r="W24" s="9" t="e">
        <f>VLOOKUP(A24,Sku_list!$A$1:$D$2667,4,0)*(J24/1000000*12)</f>
        <v>#N/A</v>
      </c>
      <c r="X24" s="9" t="e">
        <f>VLOOKUP(A24,Sku_list!$A$1:$D$2667,4,0)*(L24/1000000*12)</f>
        <v>#N/A</v>
      </c>
      <c r="Y24" s="9" t="e">
        <f>VLOOKUP(A24,Sku_list!$A$1:$E$2667,5,0)*((J24+F24)/1000000000)</f>
        <v>#N/A</v>
      </c>
      <c r="AC24" s="22">
        <f t="shared" ca="1" si="0"/>
        <v>6.6666666666666666E-2</v>
      </c>
    </row>
    <row r="25" spans="1:29" x14ac:dyDescent="0.35">
      <c r="A25">
        <v>1600907</v>
      </c>
      <c r="B25" t="s">
        <v>228</v>
      </c>
      <c r="C25" t="s">
        <v>161</v>
      </c>
      <c r="D25">
        <v>0</v>
      </c>
      <c r="E25">
        <v>0</v>
      </c>
      <c r="F25">
        <v>0</v>
      </c>
      <c r="G25">
        <v>0</v>
      </c>
      <c r="H25">
        <v>0</v>
      </c>
      <c r="I25">
        <v>0</v>
      </c>
      <c r="J25">
        <v>0</v>
      </c>
      <c r="K25">
        <v>0</v>
      </c>
      <c r="L25">
        <v>0</v>
      </c>
      <c r="M25">
        <v>0</v>
      </c>
      <c r="N25">
        <v>0</v>
      </c>
      <c r="P25" s="22" t="s">
        <v>34</v>
      </c>
      <c r="R25" t="s">
        <v>102</v>
      </c>
      <c r="S25" t="s">
        <v>306</v>
      </c>
      <c r="T25" s="9" t="e">
        <f>VLOOKUP(A25,Sku_list!$A$1:$D$2667,3,0)</f>
        <v>#N/A</v>
      </c>
      <c r="U25" s="9" t="e">
        <f>VLOOKUP(A25,Sku_list!$A$1:$D$2667,4,0)*(F25/1000000*12)</f>
        <v>#N/A</v>
      </c>
      <c r="V25" s="9" t="e">
        <f>VLOOKUP(A25,Sku_list!$A$1:$D$2667,4,0)*(H25/1000000*12)</f>
        <v>#N/A</v>
      </c>
      <c r="W25" s="9" t="e">
        <f>VLOOKUP(A25,Sku_list!$A$1:$D$2667,4,0)*(J25/1000000*12)</f>
        <v>#N/A</v>
      </c>
      <c r="X25" s="9" t="e">
        <f>VLOOKUP(A25,Sku_list!$A$1:$D$2667,4,0)*(L25/1000000*12)</f>
        <v>#N/A</v>
      </c>
      <c r="Y25" s="9" t="e">
        <f>VLOOKUP(A25,Sku_list!$A$1:$E$2667,5,0)*((J25+F25)/1000000000)</f>
        <v>#N/A</v>
      </c>
      <c r="AC25" s="22">
        <f t="shared" ca="1" si="0"/>
        <v>6.6666666666666666E-2</v>
      </c>
    </row>
    <row r="26" spans="1:29" x14ac:dyDescent="0.35">
      <c r="A26">
        <v>1600907</v>
      </c>
      <c r="B26" t="s">
        <v>228</v>
      </c>
      <c r="C26" t="s">
        <v>162</v>
      </c>
      <c r="D26">
        <v>0</v>
      </c>
      <c r="E26">
        <v>0</v>
      </c>
      <c r="F26">
        <v>0</v>
      </c>
      <c r="G26">
        <v>0</v>
      </c>
      <c r="H26">
        <v>0</v>
      </c>
      <c r="I26">
        <v>0</v>
      </c>
      <c r="J26">
        <v>0</v>
      </c>
      <c r="K26">
        <v>0</v>
      </c>
      <c r="L26">
        <v>0</v>
      </c>
      <c r="M26">
        <v>0</v>
      </c>
      <c r="N26">
        <v>0</v>
      </c>
      <c r="P26" s="22" t="s">
        <v>34</v>
      </c>
      <c r="R26" t="s">
        <v>103</v>
      </c>
      <c r="S26" t="s">
        <v>69</v>
      </c>
      <c r="T26" s="9" t="e">
        <f>VLOOKUP(A26,Sku_list!$A$1:$D$2667,3,0)</f>
        <v>#N/A</v>
      </c>
      <c r="U26" s="9" t="e">
        <f>VLOOKUP(A26,Sku_list!$A$1:$D$2667,4,0)*(F26/1000000*12)</f>
        <v>#N/A</v>
      </c>
      <c r="V26" s="9" t="e">
        <f>VLOOKUP(A26,Sku_list!$A$1:$D$2667,4,0)*(H26/1000000*12)</f>
        <v>#N/A</v>
      </c>
      <c r="W26" s="9" t="e">
        <f>VLOOKUP(A26,Sku_list!$A$1:$D$2667,4,0)*(J26/1000000*12)</f>
        <v>#N/A</v>
      </c>
      <c r="X26" s="9" t="e">
        <f>VLOOKUP(A26,Sku_list!$A$1:$D$2667,4,0)*(L26/1000000*12)</f>
        <v>#N/A</v>
      </c>
      <c r="Y26" s="9" t="e">
        <f>VLOOKUP(A26,Sku_list!$A$1:$E$2667,5,0)*((J26+F26)/1000000000)</f>
        <v>#N/A</v>
      </c>
      <c r="AC26" s="22">
        <f t="shared" ca="1" si="0"/>
        <v>6.6666666666666666E-2</v>
      </c>
    </row>
    <row r="27" spans="1:29" x14ac:dyDescent="0.35">
      <c r="A27">
        <v>1600907</v>
      </c>
      <c r="B27" t="s">
        <v>228</v>
      </c>
      <c r="C27" t="s">
        <v>164</v>
      </c>
      <c r="D27">
        <v>0</v>
      </c>
      <c r="E27">
        <v>0</v>
      </c>
      <c r="F27">
        <v>0</v>
      </c>
      <c r="G27">
        <v>0</v>
      </c>
      <c r="H27">
        <v>0</v>
      </c>
      <c r="I27">
        <v>0</v>
      </c>
      <c r="J27">
        <v>0</v>
      </c>
      <c r="K27">
        <v>0</v>
      </c>
      <c r="L27">
        <v>0</v>
      </c>
      <c r="M27">
        <v>0</v>
      </c>
      <c r="N27">
        <v>0</v>
      </c>
      <c r="P27" s="22" t="s">
        <v>34</v>
      </c>
      <c r="R27" t="s">
        <v>104</v>
      </c>
      <c r="S27" t="s">
        <v>69</v>
      </c>
      <c r="T27" s="9" t="e">
        <f>VLOOKUP(A27,Sku_list!$A$1:$D$2667,3,0)</f>
        <v>#N/A</v>
      </c>
      <c r="U27" s="9" t="e">
        <f>VLOOKUP(A27,Sku_list!$A$1:$D$2667,4,0)*(F27/1000000*12)</f>
        <v>#N/A</v>
      </c>
      <c r="V27" s="9" t="e">
        <f>VLOOKUP(A27,Sku_list!$A$1:$D$2667,4,0)*(H27/1000000*12)</f>
        <v>#N/A</v>
      </c>
      <c r="W27" s="9" t="e">
        <f>VLOOKUP(A27,Sku_list!$A$1:$D$2667,4,0)*(J27/1000000*12)</f>
        <v>#N/A</v>
      </c>
      <c r="X27" s="9" t="e">
        <f>VLOOKUP(A27,Sku_list!$A$1:$D$2667,4,0)*(L27/1000000*12)</f>
        <v>#N/A</v>
      </c>
      <c r="Y27" s="9" t="e">
        <f>VLOOKUP(A27,Sku_list!$A$1:$E$2667,5,0)*((J27+F27)/1000000000)</f>
        <v>#N/A</v>
      </c>
      <c r="AC27" s="22">
        <f t="shared" ca="1" si="0"/>
        <v>6.6666666666666666E-2</v>
      </c>
    </row>
    <row r="28" spans="1:29" x14ac:dyDescent="0.35">
      <c r="A28">
        <v>1600907</v>
      </c>
      <c r="B28" t="s">
        <v>228</v>
      </c>
      <c r="C28" t="s">
        <v>165</v>
      </c>
      <c r="D28">
        <v>0</v>
      </c>
      <c r="E28">
        <v>0</v>
      </c>
      <c r="F28">
        <v>0</v>
      </c>
      <c r="G28">
        <v>0</v>
      </c>
      <c r="H28">
        <v>0</v>
      </c>
      <c r="I28">
        <v>0</v>
      </c>
      <c r="J28">
        <v>0</v>
      </c>
      <c r="K28">
        <v>0</v>
      </c>
      <c r="L28">
        <v>0</v>
      </c>
      <c r="M28">
        <v>0</v>
      </c>
      <c r="N28">
        <v>0</v>
      </c>
      <c r="P28" s="22" t="s">
        <v>34</v>
      </c>
      <c r="R28" t="s">
        <v>105</v>
      </c>
      <c r="S28" t="s">
        <v>83</v>
      </c>
      <c r="T28" s="9" t="e">
        <f>VLOOKUP(A28,Sku_list!$A$1:$D$2667,3,0)</f>
        <v>#N/A</v>
      </c>
      <c r="U28" s="9" t="e">
        <f>VLOOKUP(A28,Sku_list!$A$1:$D$2667,4,0)*(F28/1000000*12)</f>
        <v>#N/A</v>
      </c>
      <c r="V28" s="9" t="e">
        <f>VLOOKUP(A28,Sku_list!$A$1:$D$2667,4,0)*(H28/1000000*12)</f>
        <v>#N/A</v>
      </c>
      <c r="W28" s="9" t="e">
        <f>VLOOKUP(A28,Sku_list!$A$1:$D$2667,4,0)*(J28/1000000*12)</f>
        <v>#N/A</v>
      </c>
      <c r="X28" s="9" t="e">
        <f>VLOOKUP(A28,Sku_list!$A$1:$D$2667,4,0)*(L28/1000000*12)</f>
        <v>#N/A</v>
      </c>
      <c r="Y28" s="9" t="e">
        <f>VLOOKUP(A28,Sku_list!$A$1:$E$2667,5,0)*((J28+F28)/1000000000)</f>
        <v>#N/A</v>
      </c>
      <c r="AC28" s="22">
        <f t="shared" ca="1" si="0"/>
        <v>6.6666666666666666E-2</v>
      </c>
    </row>
    <row r="29" spans="1:29" x14ac:dyDescent="0.35">
      <c r="A29">
        <v>1600907</v>
      </c>
      <c r="B29" t="s">
        <v>228</v>
      </c>
      <c r="C29" t="s">
        <v>163</v>
      </c>
      <c r="D29">
        <v>0</v>
      </c>
      <c r="E29">
        <v>0</v>
      </c>
      <c r="F29">
        <v>0</v>
      </c>
      <c r="G29">
        <v>0</v>
      </c>
      <c r="H29">
        <v>0</v>
      </c>
      <c r="I29">
        <v>0</v>
      </c>
      <c r="J29">
        <v>57</v>
      </c>
      <c r="K29">
        <v>57</v>
      </c>
      <c r="L29">
        <v>0</v>
      </c>
      <c r="M29">
        <v>-57</v>
      </c>
      <c r="N29">
        <v>57</v>
      </c>
      <c r="P29" s="22" t="s">
        <v>34</v>
      </c>
      <c r="R29" t="s">
        <v>117</v>
      </c>
      <c r="S29" t="s">
        <v>83</v>
      </c>
      <c r="T29" s="9" t="e">
        <f>VLOOKUP(A29,Sku_list!$A$1:$D$2667,3,0)</f>
        <v>#N/A</v>
      </c>
      <c r="U29" s="9" t="e">
        <f>VLOOKUP(A29,Sku_list!$A$1:$D$2667,4,0)*(F29/1000000*12)</f>
        <v>#N/A</v>
      </c>
      <c r="V29" s="9" t="e">
        <f>VLOOKUP(A29,Sku_list!$A$1:$D$2667,4,0)*(H29/1000000*12)</f>
        <v>#N/A</v>
      </c>
      <c r="W29" s="9" t="e">
        <f>VLOOKUP(A29,Sku_list!$A$1:$D$2667,4,0)*(J29/1000000*12)</f>
        <v>#N/A</v>
      </c>
      <c r="X29" s="9" t="e">
        <f>VLOOKUP(A29,Sku_list!$A$1:$D$2667,4,0)*(L29/1000000*12)</f>
        <v>#N/A</v>
      </c>
      <c r="Y29" s="9" t="e">
        <f>VLOOKUP(A29,Sku_list!$A$1:$E$2667,5,0)*((J29+F29)/1000000000)</f>
        <v>#N/A</v>
      </c>
      <c r="AC29" s="22">
        <f t="shared" ca="1" si="0"/>
        <v>6.6666666666666666E-2</v>
      </c>
    </row>
    <row r="30" spans="1:29" x14ac:dyDescent="0.35">
      <c r="A30">
        <v>1600907</v>
      </c>
      <c r="B30" t="s">
        <v>228</v>
      </c>
      <c r="C30" t="s">
        <v>166</v>
      </c>
      <c r="D30">
        <v>0</v>
      </c>
      <c r="E30">
        <v>0</v>
      </c>
      <c r="F30">
        <v>0</v>
      </c>
      <c r="G30">
        <v>0</v>
      </c>
      <c r="H30">
        <v>0</v>
      </c>
      <c r="I30">
        <v>0</v>
      </c>
      <c r="J30">
        <v>0</v>
      </c>
      <c r="K30">
        <v>0</v>
      </c>
      <c r="L30">
        <v>0</v>
      </c>
      <c r="M30">
        <v>0</v>
      </c>
      <c r="N30">
        <v>0</v>
      </c>
      <c r="P30" s="22" t="s">
        <v>34</v>
      </c>
      <c r="R30" t="s">
        <v>118</v>
      </c>
      <c r="S30" t="s">
        <v>85</v>
      </c>
      <c r="T30" s="9" t="e">
        <f>VLOOKUP(A30,Sku_list!$A$1:$D$2667,3,0)</f>
        <v>#N/A</v>
      </c>
      <c r="U30" s="9" t="e">
        <f>VLOOKUP(A30,Sku_list!$A$1:$D$2667,4,0)*(F30/1000000*12)</f>
        <v>#N/A</v>
      </c>
      <c r="V30" s="9" t="e">
        <f>VLOOKUP(A30,Sku_list!$A$1:$D$2667,4,0)*(H30/1000000*12)</f>
        <v>#N/A</v>
      </c>
      <c r="W30" s="9" t="e">
        <f>VLOOKUP(A30,Sku_list!$A$1:$D$2667,4,0)*(J30/1000000*12)</f>
        <v>#N/A</v>
      </c>
      <c r="X30" s="9" t="e">
        <f>VLOOKUP(A30,Sku_list!$A$1:$D$2667,4,0)*(L30/1000000*12)</f>
        <v>#N/A</v>
      </c>
      <c r="Y30" s="9" t="e">
        <f>VLOOKUP(A30,Sku_list!$A$1:$E$2667,5,0)*((J30+F30)/1000000000)</f>
        <v>#N/A</v>
      </c>
      <c r="AC30" s="22">
        <f t="shared" ca="1" si="0"/>
        <v>6.6666666666666666E-2</v>
      </c>
    </row>
    <row r="31" spans="1:29" x14ac:dyDescent="0.35">
      <c r="A31">
        <v>1600907</v>
      </c>
      <c r="B31" t="s">
        <v>228</v>
      </c>
      <c r="C31" t="s">
        <v>167</v>
      </c>
      <c r="D31">
        <v>0</v>
      </c>
      <c r="E31">
        <v>0</v>
      </c>
      <c r="F31">
        <v>0</v>
      </c>
      <c r="G31">
        <v>0</v>
      </c>
      <c r="H31">
        <v>0</v>
      </c>
      <c r="I31">
        <v>0</v>
      </c>
      <c r="J31">
        <v>0</v>
      </c>
      <c r="K31">
        <v>0</v>
      </c>
      <c r="L31">
        <v>0</v>
      </c>
      <c r="M31">
        <v>0</v>
      </c>
      <c r="N31">
        <v>0</v>
      </c>
      <c r="P31" s="22" t="s">
        <v>34</v>
      </c>
      <c r="R31" t="s">
        <v>119</v>
      </c>
      <c r="S31" t="s">
        <v>72</v>
      </c>
      <c r="T31" s="9" t="e">
        <f>VLOOKUP(A31,Sku_list!$A$1:$D$2667,3,0)</f>
        <v>#N/A</v>
      </c>
      <c r="U31" s="9" t="e">
        <f>VLOOKUP(A31,Sku_list!$A$1:$D$2667,4,0)*(F31/1000000*12)</f>
        <v>#N/A</v>
      </c>
      <c r="V31" s="9" t="e">
        <f>VLOOKUP(A31,Sku_list!$A$1:$D$2667,4,0)*(H31/1000000*12)</f>
        <v>#N/A</v>
      </c>
      <c r="W31" s="9" t="e">
        <f>VLOOKUP(A31,Sku_list!$A$1:$D$2667,4,0)*(J31/1000000*12)</f>
        <v>#N/A</v>
      </c>
      <c r="X31" s="9" t="e">
        <f>VLOOKUP(A31,Sku_list!$A$1:$D$2667,4,0)*(L31/1000000*12)</f>
        <v>#N/A</v>
      </c>
      <c r="Y31" s="9" t="e">
        <f>VLOOKUP(A31,Sku_list!$A$1:$E$2667,5,0)*((J31+F31)/1000000000)</f>
        <v>#N/A</v>
      </c>
      <c r="AC31" s="22">
        <f t="shared" ca="1" si="0"/>
        <v>6.6666666666666666E-2</v>
      </c>
    </row>
    <row r="32" spans="1:29" x14ac:dyDescent="0.35">
      <c r="A32">
        <v>1600907</v>
      </c>
      <c r="B32" t="s">
        <v>228</v>
      </c>
      <c r="C32" t="s">
        <v>61</v>
      </c>
      <c r="D32">
        <v>0</v>
      </c>
      <c r="E32">
        <v>0</v>
      </c>
      <c r="F32">
        <v>0</v>
      </c>
      <c r="G32">
        <v>0</v>
      </c>
      <c r="H32">
        <v>0</v>
      </c>
      <c r="I32">
        <v>0</v>
      </c>
      <c r="J32">
        <v>0</v>
      </c>
      <c r="K32">
        <v>0</v>
      </c>
      <c r="L32">
        <v>0</v>
      </c>
      <c r="M32">
        <v>0</v>
      </c>
      <c r="N32">
        <v>0</v>
      </c>
      <c r="P32" s="22" t="s">
        <v>34</v>
      </c>
      <c r="R32" t="s">
        <v>5</v>
      </c>
      <c r="S32" t="s">
        <v>85</v>
      </c>
      <c r="T32" s="9" t="e">
        <f>VLOOKUP(A32,Sku_list!$A$1:$D$2667,3,0)</f>
        <v>#N/A</v>
      </c>
      <c r="U32" s="9" t="e">
        <f>VLOOKUP(A32,Sku_list!$A$1:$D$2667,4,0)*(F32/1000000*12)</f>
        <v>#N/A</v>
      </c>
      <c r="V32" s="9" t="e">
        <f>VLOOKUP(A32,Sku_list!$A$1:$D$2667,4,0)*(H32/1000000*12)</f>
        <v>#N/A</v>
      </c>
      <c r="W32" s="9" t="e">
        <f>VLOOKUP(A32,Sku_list!$A$1:$D$2667,4,0)*(J32/1000000*12)</f>
        <v>#N/A</v>
      </c>
      <c r="X32" s="9" t="e">
        <f>VLOOKUP(A32,Sku_list!$A$1:$D$2667,4,0)*(L32/1000000*12)</f>
        <v>#N/A</v>
      </c>
      <c r="Y32" s="9" t="e">
        <f>VLOOKUP(A32,Sku_list!$A$1:$E$2667,5,0)*((J32+F32)/1000000000)</f>
        <v>#N/A</v>
      </c>
      <c r="AC32" s="22">
        <f t="shared" ca="1" si="0"/>
        <v>6.6666666666666666E-2</v>
      </c>
    </row>
    <row r="33" spans="1:29" x14ac:dyDescent="0.35">
      <c r="A33">
        <v>1600907</v>
      </c>
      <c r="B33" t="s">
        <v>228</v>
      </c>
      <c r="C33" t="s">
        <v>39</v>
      </c>
      <c r="D33">
        <v>0</v>
      </c>
      <c r="E33">
        <v>0</v>
      </c>
      <c r="F33">
        <v>0</v>
      </c>
      <c r="G33">
        <v>0</v>
      </c>
      <c r="H33">
        <v>0</v>
      </c>
      <c r="I33">
        <v>0</v>
      </c>
      <c r="J33">
        <v>0</v>
      </c>
      <c r="K33">
        <v>0</v>
      </c>
      <c r="L33">
        <v>0</v>
      </c>
      <c r="M33">
        <v>0</v>
      </c>
      <c r="N33">
        <v>0</v>
      </c>
      <c r="P33" s="22" t="s">
        <v>34</v>
      </c>
      <c r="R33" t="s">
        <v>43</v>
      </c>
      <c r="S33" t="s">
        <v>190</v>
      </c>
      <c r="T33" s="9" t="e">
        <f>VLOOKUP(A33,Sku_list!$A$1:$D$2667,3,0)</f>
        <v>#N/A</v>
      </c>
      <c r="U33" s="9" t="e">
        <f>VLOOKUP(A33,Sku_list!$A$1:$D$2667,4,0)*(F33/1000000*12)</f>
        <v>#N/A</v>
      </c>
      <c r="V33" s="9" t="e">
        <f>VLOOKUP(A33,Sku_list!$A$1:$D$2667,4,0)*(H33/1000000*12)</f>
        <v>#N/A</v>
      </c>
      <c r="W33" s="9" t="e">
        <f>VLOOKUP(A33,Sku_list!$A$1:$D$2667,4,0)*(J33/1000000*12)</f>
        <v>#N/A</v>
      </c>
      <c r="X33" s="9" t="e">
        <f>VLOOKUP(A33,Sku_list!$A$1:$D$2667,4,0)*(L33/1000000*12)</f>
        <v>#N/A</v>
      </c>
      <c r="Y33" s="9" t="e">
        <f>VLOOKUP(A33,Sku_list!$A$1:$E$2667,5,0)*((J33+F33)/1000000000)</f>
        <v>#N/A</v>
      </c>
      <c r="AC33" s="22">
        <f t="shared" ca="1" si="0"/>
        <v>6.6666666666666666E-2</v>
      </c>
    </row>
    <row r="34" spans="1:29" x14ac:dyDescent="0.35">
      <c r="A34">
        <v>1600907</v>
      </c>
      <c r="B34" t="s">
        <v>228</v>
      </c>
      <c r="C34" t="s">
        <v>65</v>
      </c>
      <c r="D34">
        <v>0</v>
      </c>
      <c r="E34">
        <v>0</v>
      </c>
      <c r="F34">
        <v>0</v>
      </c>
      <c r="G34">
        <v>0</v>
      </c>
      <c r="H34">
        <v>0</v>
      </c>
      <c r="I34">
        <v>0</v>
      </c>
      <c r="J34">
        <v>0</v>
      </c>
      <c r="K34">
        <v>0</v>
      </c>
      <c r="L34">
        <v>0</v>
      </c>
      <c r="M34">
        <v>0</v>
      </c>
      <c r="N34">
        <v>0</v>
      </c>
      <c r="P34" s="22" t="s">
        <v>34</v>
      </c>
      <c r="R34" t="s">
        <v>300</v>
      </c>
      <c r="S34" t="s">
        <v>83</v>
      </c>
      <c r="T34" s="9" t="e">
        <f>VLOOKUP(A34,Sku_list!$A$1:$D$2667,3,0)</f>
        <v>#N/A</v>
      </c>
      <c r="U34" s="9" t="e">
        <f>VLOOKUP(A34,Sku_list!$A$1:$D$2667,4,0)*(F34/1000000*12)</f>
        <v>#N/A</v>
      </c>
      <c r="V34" s="9" t="e">
        <f>VLOOKUP(A34,Sku_list!$A$1:$D$2667,4,0)*(H34/1000000*12)</f>
        <v>#N/A</v>
      </c>
      <c r="W34" s="9" t="e">
        <f>VLOOKUP(A34,Sku_list!$A$1:$D$2667,4,0)*(J34/1000000*12)</f>
        <v>#N/A</v>
      </c>
      <c r="X34" s="9" t="e">
        <f>VLOOKUP(A34,Sku_list!$A$1:$D$2667,4,0)*(L34/1000000*12)</f>
        <v>#N/A</v>
      </c>
      <c r="Y34" s="9" t="e">
        <f>VLOOKUP(A34,Sku_list!$A$1:$E$2667,5,0)*((J34+F34)/1000000000)</f>
        <v>#N/A</v>
      </c>
      <c r="AC34" s="22">
        <f t="shared" ca="1" si="0"/>
        <v>6.6666666666666666E-2</v>
      </c>
    </row>
    <row r="35" spans="1:29" x14ac:dyDescent="0.35">
      <c r="A35">
        <v>1600907</v>
      </c>
      <c r="B35" t="s">
        <v>228</v>
      </c>
      <c r="C35" t="s">
        <v>66</v>
      </c>
      <c r="D35">
        <v>0</v>
      </c>
      <c r="E35">
        <v>0</v>
      </c>
      <c r="F35">
        <v>0</v>
      </c>
      <c r="G35">
        <v>0</v>
      </c>
      <c r="H35">
        <v>0</v>
      </c>
      <c r="I35">
        <v>0</v>
      </c>
      <c r="J35">
        <v>0</v>
      </c>
      <c r="K35">
        <v>0</v>
      </c>
      <c r="L35">
        <v>0</v>
      </c>
      <c r="M35">
        <v>0</v>
      </c>
      <c r="N35">
        <v>0</v>
      </c>
      <c r="P35" s="22" t="s">
        <v>34</v>
      </c>
      <c r="R35" t="s">
        <v>174</v>
      </c>
      <c r="S35" t="s">
        <v>72</v>
      </c>
      <c r="T35" s="9" t="e">
        <f>VLOOKUP(A35,Sku_list!$A$1:$D$2667,3,0)</f>
        <v>#N/A</v>
      </c>
      <c r="U35" s="9" t="e">
        <f>VLOOKUP(A35,Sku_list!$A$1:$D$2667,4,0)*(F35/1000000*12)</f>
        <v>#N/A</v>
      </c>
      <c r="V35" s="9" t="e">
        <f>VLOOKUP(A35,Sku_list!$A$1:$D$2667,4,0)*(H35/1000000*12)</f>
        <v>#N/A</v>
      </c>
      <c r="W35" s="9" t="e">
        <f>VLOOKUP(A35,Sku_list!$A$1:$D$2667,4,0)*(J35/1000000*12)</f>
        <v>#N/A</v>
      </c>
      <c r="X35" s="9" t="e">
        <f>VLOOKUP(A35,Sku_list!$A$1:$D$2667,4,0)*(L35/1000000*12)</f>
        <v>#N/A</v>
      </c>
      <c r="Y35" s="9" t="e">
        <f>VLOOKUP(A35,Sku_list!$A$1:$E$2667,5,0)*((J35+F35)/1000000000)</f>
        <v>#N/A</v>
      </c>
      <c r="AC35" s="22">
        <f t="shared" ca="1" si="0"/>
        <v>6.6666666666666666E-2</v>
      </c>
    </row>
    <row r="36" spans="1:29" x14ac:dyDescent="0.35">
      <c r="A36">
        <v>1600907</v>
      </c>
      <c r="B36" t="s">
        <v>228</v>
      </c>
      <c r="C36" t="s">
        <v>67</v>
      </c>
      <c r="D36">
        <v>0</v>
      </c>
      <c r="E36">
        <v>0</v>
      </c>
      <c r="F36">
        <v>0</v>
      </c>
      <c r="G36">
        <v>0</v>
      </c>
      <c r="H36">
        <v>0</v>
      </c>
      <c r="I36">
        <v>0</v>
      </c>
      <c r="J36">
        <v>0</v>
      </c>
      <c r="K36">
        <v>0</v>
      </c>
      <c r="L36">
        <v>0</v>
      </c>
      <c r="M36">
        <v>0</v>
      </c>
      <c r="N36">
        <v>0</v>
      </c>
      <c r="P36" s="22" t="s">
        <v>34</v>
      </c>
      <c r="R36" t="s">
        <v>176</v>
      </c>
      <c r="S36" t="s">
        <v>72</v>
      </c>
      <c r="T36" s="9" t="e">
        <f>VLOOKUP(A36,Sku_list!$A$1:$D$2667,3,0)</f>
        <v>#N/A</v>
      </c>
      <c r="U36" s="9" t="e">
        <f>VLOOKUP(A36,Sku_list!$A$1:$D$2667,4,0)*(F36/1000000*12)</f>
        <v>#N/A</v>
      </c>
      <c r="V36" s="9" t="e">
        <f>VLOOKUP(A36,Sku_list!$A$1:$D$2667,4,0)*(H36/1000000*12)</f>
        <v>#N/A</v>
      </c>
      <c r="W36" s="9" t="e">
        <f>VLOOKUP(A36,Sku_list!$A$1:$D$2667,4,0)*(J36/1000000*12)</f>
        <v>#N/A</v>
      </c>
      <c r="X36" s="9" t="e">
        <f>VLOOKUP(A36,Sku_list!$A$1:$D$2667,4,0)*(L36/1000000*12)</f>
        <v>#N/A</v>
      </c>
      <c r="Y36" s="9" t="e">
        <f>VLOOKUP(A36,Sku_list!$A$1:$E$2667,5,0)*((J36+F36)/1000000000)</f>
        <v>#N/A</v>
      </c>
      <c r="AC36" s="22">
        <f t="shared" ca="1" si="0"/>
        <v>6.6666666666666666E-2</v>
      </c>
    </row>
    <row r="37" spans="1:29" x14ac:dyDescent="0.35">
      <c r="A37">
        <v>1600907</v>
      </c>
      <c r="B37" t="s">
        <v>228</v>
      </c>
      <c r="C37" t="s">
        <v>68</v>
      </c>
      <c r="D37">
        <v>0</v>
      </c>
      <c r="E37">
        <v>0</v>
      </c>
      <c r="F37">
        <v>0</v>
      </c>
      <c r="G37">
        <v>0</v>
      </c>
      <c r="H37">
        <v>0</v>
      </c>
      <c r="I37">
        <v>0</v>
      </c>
      <c r="J37">
        <v>0</v>
      </c>
      <c r="K37">
        <v>0</v>
      </c>
      <c r="L37">
        <v>0</v>
      </c>
      <c r="M37">
        <v>0</v>
      </c>
      <c r="N37">
        <v>0</v>
      </c>
      <c r="P37" s="22" t="s">
        <v>34</v>
      </c>
      <c r="R37" t="s">
        <v>177</v>
      </c>
      <c r="S37" t="s">
        <v>72</v>
      </c>
      <c r="T37" s="9" t="e">
        <f>VLOOKUP(A37,Sku_list!$A$1:$D$2667,3,0)</f>
        <v>#N/A</v>
      </c>
      <c r="U37" s="9" t="e">
        <f>VLOOKUP(A37,Sku_list!$A$1:$D$2667,4,0)*(F37/1000000*12)</f>
        <v>#N/A</v>
      </c>
      <c r="V37" s="9" t="e">
        <f>VLOOKUP(A37,Sku_list!$A$1:$D$2667,4,0)*(H37/1000000*12)</f>
        <v>#N/A</v>
      </c>
      <c r="W37" s="9" t="e">
        <f>VLOOKUP(A37,Sku_list!$A$1:$D$2667,4,0)*(J37/1000000*12)</f>
        <v>#N/A</v>
      </c>
      <c r="X37" s="9" t="e">
        <f>VLOOKUP(A37,Sku_list!$A$1:$D$2667,4,0)*(L37/1000000*12)</f>
        <v>#N/A</v>
      </c>
      <c r="Y37" s="9" t="e">
        <f>VLOOKUP(A37,Sku_list!$A$1:$E$2667,5,0)*((J37+F37)/1000000000)</f>
        <v>#N/A</v>
      </c>
      <c r="AC37" s="22">
        <f t="shared" ca="1" si="0"/>
        <v>6.6666666666666666E-2</v>
      </c>
    </row>
    <row r="38" spans="1:29" x14ac:dyDescent="0.35">
      <c r="A38">
        <v>1600907</v>
      </c>
      <c r="B38" t="s">
        <v>228</v>
      </c>
      <c r="C38" t="s">
        <v>44</v>
      </c>
      <c r="D38">
        <v>0</v>
      </c>
      <c r="E38">
        <v>0</v>
      </c>
      <c r="F38">
        <v>0</v>
      </c>
      <c r="G38">
        <v>0</v>
      </c>
      <c r="H38">
        <v>0</v>
      </c>
      <c r="I38">
        <v>0</v>
      </c>
      <c r="J38">
        <v>0</v>
      </c>
      <c r="K38">
        <v>0</v>
      </c>
      <c r="L38">
        <v>0</v>
      </c>
      <c r="M38">
        <v>0</v>
      </c>
      <c r="N38">
        <v>0</v>
      </c>
      <c r="P38" s="22" t="s">
        <v>34</v>
      </c>
      <c r="R38" t="s">
        <v>45</v>
      </c>
      <c r="S38" t="s">
        <v>193</v>
      </c>
      <c r="T38" s="9" t="e">
        <f>VLOOKUP(A38,Sku_list!$A$1:$D$2667,3,0)</f>
        <v>#N/A</v>
      </c>
      <c r="U38" s="9" t="e">
        <f>VLOOKUP(A38,Sku_list!$A$1:$D$2667,4,0)*(F38/1000000*12)</f>
        <v>#N/A</v>
      </c>
      <c r="V38" s="9" t="e">
        <f>VLOOKUP(A38,Sku_list!$A$1:$D$2667,4,0)*(H38/1000000*12)</f>
        <v>#N/A</v>
      </c>
      <c r="W38" s="9" t="e">
        <f>VLOOKUP(A38,Sku_list!$A$1:$D$2667,4,0)*(J38/1000000*12)</f>
        <v>#N/A</v>
      </c>
      <c r="X38" s="9" t="e">
        <f>VLOOKUP(A38,Sku_list!$A$1:$D$2667,4,0)*(L38/1000000*12)</f>
        <v>#N/A</v>
      </c>
      <c r="Y38" s="9" t="e">
        <f>VLOOKUP(A38,Sku_list!$A$1:$E$2667,5,0)*((J38+F38)/1000000000)</f>
        <v>#N/A</v>
      </c>
      <c r="AC38" s="22">
        <f t="shared" ca="1" si="0"/>
        <v>6.6666666666666666E-2</v>
      </c>
    </row>
    <row r="39" spans="1:29" x14ac:dyDescent="0.35">
      <c r="A39">
        <v>1600907</v>
      </c>
      <c r="B39" t="s">
        <v>228</v>
      </c>
      <c r="C39" t="s">
        <v>273</v>
      </c>
      <c r="D39">
        <v>0</v>
      </c>
      <c r="E39">
        <v>0</v>
      </c>
      <c r="F39">
        <v>0</v>
      </c>
      <c r="G39">
        <v>0</v>
      </c>
      <c r="H39">
        <v>0</v>
      </c>
      <c r="I39">
        <v>0</v>
      </c>
      <c r="J39">
        <v>0</v>
      </c>
      <c r="K39">
        <v>0</v>
      </c>
      <c r="L39">
        <v>0</v>
      </c>
      <c r="M39">
        <v>0</v>
      </c>
      <c r="N39">
        <v>0</v>
      </c>
      <c r="P39" s="22" t="s">
        <v>34</v>
      </c>
      <c r="R39" t="s">
        <v>275</v>
      </c>
      <c r="S39" t="s">
        <v>308</v>
      </c>
      <c r="T39" s="9" t="e">
        <f>VLOOKUP(A39,Sku_list!$A$1:$D$2667,3,0)</f>
        <v>#N/A</v>
      </c>
      <c r="U39" s="9" t="e">
        <f>VLOOKUP(A39,Sku_list!$A$1:$D$2667,4,0)*(F39/1000000*12)</f>
        <v>#N/A</v>
      </c>
      <c r="V39" s="9" t="e">
        <f>VLOOKUP(A39,Sku_list!$A$1:$D$2667,4,0)*(H39/1000000*12)</f>
        <v>#N/A</v>
      </c>
      <c r="W39" s="9" t="e">
        <f>VLOOKUP(A39,Sku_list!$A$1:$D$2667,4,0)*(J39/1000000*12)</f>
        <v>#N/A</v>
      </c>
      <c r="X39" s="9" t="e">
        <f>VLOOKUP(A39,Sku_list!$A$1:$D$2667,4,0)*(L39/1000000*12)</f>
        <v>#N/A</v>
      </c>
      <c r="Y39" s="9" t="e">
        <f>VLOOKUP(A39,Sku_list!$A$1:$E$2667,5,0)*((J39+F39)/1000000000)</f>
        <v>#N/A</v>
      </c>
      <c r="AC39" s="22">
        <f t="shared" ca="1" si="0"/>
        <v>6.6666666666666666E-2</v>
      </c>
    </row>
    <row r="40" spans="1:29" x14ac:dyDescent="0.35">
      <c r="A40">
        <v>1600908</v>
      </c>
      <c r="B40" t="s">
        <v>184</v>
      </c>
      <c r="C40" t="s">
        <v>3</v>
      </c>
      <c r="D40">
        <v>0</v>
      </c>
      <c r="E40">
        <v>0</v>
      </c>
      <c r="F40">
        <v>0</v>
      </c>
      <c r="G40">
        <v>0</v>
      </c>
      <c r="H40">
        <v>0</v>
      </c>
      <c r="I40">
        <v>0</v>
      </c>
      <c r="J40">
        <v>0</v>
      </c>
      <c r="K40">
        <v>0</v>
      </c>
      <c r="L40">
        <v>0</v>
      </c>
      <c r="M40">
        <v>0</v>
      </c>
      <c r="N40">
        <v>0</v>
      </c>
      <c r="P40" s="22" t="s">
        <v>34</v>
      </c>
      <c r="R40" t="s">
        <v>4</v>
      </c>
      <c r="S40" t="s">
        <v>173</v>
      </c>
      <c r="T40" s="9" t="e">
        <f>VLOOKUP(A40,Sku_list!$A$1:$D$2667,3,0)</f>
        <v>#N/A</v>
      </c>
      <c r="U40" s="9" t="e">
        <f>VLOOKUP(A40,Sku_list!$A$1:$D$2667,4,0)*(F40/1000000*12)</f>
        <v>#N/A</v>
      </c>
      <c r="V40" s="9" t="e">
        <f>VLOOKUP(A40,Sku_list!$A$1:$D$2667,4,0)*(H40/1000000*12)</f>
        <v>#N/A</v>
      </c>
      <c r="W40" s="9" t="e">
        <f>VLOOKUP(A40,Sku_list!$A$1:$D$2667,4,0)*(J40/1000000*12)</f>
        <v>#N/A</v>
      </c>
      <c r="X40" s="9" t="e">
        <f>VLOOKUP(A40,Sku_list!$A$1:$D$2667,4,0)*(L40/1000000*12)</f>
        <v>#N/A</v>
      </c>
      <c r="Y40" s="9" t="e">
        <f>VLOOKUP(A40,Sku_list!$A$1:$E$2667,5,0)*((J40+F40)/1000000000)</f>
        <v>#N/A</v>
      </c>
      <c r="AC40" s="22">
        <f t="shared" ca="1" si="0"/>
        <v>6.6666666666666666E-2</v>
      </c>
    </row>
    <row r="41" spans="1:29" x14ac:dyDescent="0.35">
      <c r="A41">
        <v>1600908</v>
      </c>
      <c r="B41" t="s">
        <v>184</v>
      </c>
      <c r="C41" t="s">
        <v>191</v>
      </c>
      <c r="D41">
        <v>0</v>
      </c>
      <c r="E41">
        <v>0</v>
      </c>
      <c r="F41">
        <v>0</v>
      </c>
      <c r="G41">
        <v>0</v>
      </c>
      <c r="H41">
        <v>0</v>
      </c>
      <c r="I41">
        <v>0</v>
      </c>
      <c r="J41">
        <v>0</v>
      </c>
      <c r="K41">
        <v>0</v>
      </c>
      <c r="L41">
        <v>0</v>
      </c>
      <c r="M41">
        <v>0</v>
      </c>
      <c r="N41">
        <v>0</v>
      </c>
      <c r="P41" s="22" t="s">
        <v>34</v>
      </c>
      <c r="R41" t="s">
        <v>99</v>
      </c>
      <c r="S41" t="s">
        <v>173</v>
      </c>
      <c r="T41" s="9" t="e">
        <f>VLOOKUP(A41,Sku_list!$A$1:$D$2667,3,0)</f>
        <v>#N/A</v>
      </c>
      <c r="U41" s="9" t="e">
        <f>VLOOKUP(A41,Sku_list!$A$1:$D$2667,4,0)*(F41/1000000*12)</f>
        <v>#N/A</v>
      </c>
      <c r="V41" s="9" t="e">
        <f>VLOOKUP(A41,Sku_list!$A$1:$D$2667,4,0)*(H41/1000000*12)</f>
        <v>#N/A</v>
      </c>
      <c r="W41" s="9" t="e">
        <f>VLOOKUP(A41,Sku_list!$A$1:$D$2667,4,0)*(J41/1000000*12)</f>
        <v>#N/A</v>
      </c>
      <c r="X41" s="9" t="e">
        <f>VLOOKUP(A41,Sku_list!$A$1:$D$2667,4,0)*(L41/1000000*12)</f>
        <v>#N/A</v>
      </c>
      <c r="Y41" s="9" t="e">
        <f>VLOOKUP(A41,Sku_list!$A$1:$E$2667,5,0)*((J41+F41)/1000000000)</f>
        <v>#N/A</v>
      </c>
      <c r="AC41" s="22">
        <f t="shared" ca="1" si="0"/>
        <v>6.6666666666666666E-2</v>
      </c>
    </row>
    <row r="42" spans="1:29" x14ac:dyDescent="0.35">
      <c r="A42">
        <v>1600908</v>
      </c>
      <c r="B42" t="s">
        <v>184</v>
      </c>
      <c r="C42" t="s">
        <v>139</v>
      </c>
      <c r="D42">
        <v>0</v>
      </c>
      <c r="E42">
        <v>0</v>
      </c>
      <c r="F42">
        <v>0</v>
      </c>
      <c r="G42">
        <v>0</v>
      </c>
      <c r="H42">
        <v>0</v>
      </c>
      <c r="I42">
        <v>0</v>
      </c>
      <c r="J42">
        <v>0</v>
      </c>
      <c r="K42">
        <v>0</v>
      </c>
      <c r="L42">
        <v>0</v>
      </c>
      <c r="M42">
        <v>0</v>
      </c>
      <c r="N42">
        <v>0</v>
      </c>
      <c r="P42" s="22" t="s">
        <v>34</v>
      </c>
      <c r="R42" t="s">
        <v>70</v>
      </c>
      <c r="S42" t="s">
        <v>69</v>
      </c>
      <c r="T42" s="9" t="e">
        <f>VLOOKUP(A42,Sku_list!$A$1:$D$2667,3,0)</f>
        <v>#N/A</v>
      </c>
      <c r="U42" s="9" t="e">
        <f>VLOOKUP(A42,Sku_list!$A$1:$D$2667,4,0)*(F42/1000000*12)</f>
        <v>#N/A</v>
      </c>
      <c r="V42" s="9" t="e">
        <f>VLOOKUP(A42,Sku_list!$A$1:$D$2667,4,0)*(H42/1000000*12)</f>
        <v>#N/A</v>
      </c>
      <c r="W42" s="9" t="e">
        <f>VLOOKUP(A42,Sku_list!$A$1:$D$2667,4,0)*(J42/1000000*12)</f>
        <v>#N/A</v>
      </c>
      <c r="X42" s="9" t="e">
        <f>VLOOKUP(A42,Sku_list!$A$1:$D$2667,4,0)*(L42/1000000*12)</f>
        <v>#N/A</v>
      </c>
      <c r="Y42" s="9" t="e">
        <f>VLOOKUP(A42,Sku_list!$A$1:$E$2667,5,0)*((J42+F42)/1000000000)</f>
        <v>#N/A</v>
      </c>
      <c r="AC42" s="22">
        <f t="shared" ca="1" si="0"/>
        <v>6.6666666666666666E-2</v>
      </c>
    </row>
    <row r="43" spans="1:29" x14ac:dyDescent="0.35">
      <c r="A43">
        <v>1600908</v>
      </c>
      <c r="B43" t="s">
        <v>184</v>
      </c>
      <c r="C43" t="s">
        <v>140</v>
      </c>
      <c r="D43">
        <v>0</v>
      </c>
      <c r="E43">
        <v>0</v>
      </c>
      <c r="F43">
        <v>0</v>
      </c>
      <c r="G43">
        <v>0</v>
      </c>
      <c r="H43">
        <v>0</v>
      </c>
      <c r="I43">
        <v>0</v>
      </c>
      <c r="J43">
        <v>0</v>
      </c>
      <c r="K43">
        <v>0</v>
      </c>
      <c r="L43">
        <v>788</v>
      </c>
      <c r="M43">
        <v>788</v>
      </c>
      <c r="N43">
        <v>-788</v>
      </c>
      <c r="P43" s="22">
        <v>0</v>
      </c>
      <c r="R43" t="s">
        <v>71</v>
      </c>
      <c r="S43" t="s">
        <v>72</v>
      </c>
      <c r="T43" s="9" t="e">
        <f>VLOOKUP(A43,Sku_list!$A$1:$D$2667,3,0)</f>
        <v>#N/A</v>
      </c>
      <c r="U43" s="9" t="e">
        <f>VLOOKUP(A43,Sku_list!$A$1:$D$2667,4,0)*(F43/1000000*12)</f>
        <v>#N/A</v>
      </c>
      <c r="V43" s="9" t="e">
        <f>VLOOKUP(A43,Sku_list!$A$1:$D$2667,4,0)*(H43/1000000*12)</f>
        <v>#N/A</v>
      </c>
      <c r="W43" s="9" t="e">
        <f>VLOOKUP(A43,Sku_list!$A$1:$D$2667,4,0)*(J43/1000000*12)</f>
        <v>#N/A</v>
      </c>
      <c r="X43" s="9" t="e">
        <f>VLOOKUP(A43,Sku_list!$A$1:$D$2667,4,0)*(L43/1000000*12)</f>
        <v>#N/A</v>
      </c>
      <c r="Y43" s="9" t="e">
        <f>VLOOKUP(A43,Sku_list!$A$1:$E$2667,5,0)*((J43+F43)/1000000000)</f>
        <v>#N/A</v>
      </c>
      <c r="AC43" s="22">
        <f t="shared" ca="1" si="0"/>
        <v>6.6666666666666666E-2</v>
      </c>
    </row>
    <row r="44" spans="1:29" x14ac:dyDescent="0.35">
      <c r="A44">
        <v>1600908</v>
      </c>
      <c r="B44" t="s">
        <v>184</v>
      </c>
      <c r="C44" t="s">
        <v>141</v>
      </c>
      <c r="D44">
        <v>0</v>
      </c>
      <c r="E44">
        <v>0</v>
      </c>
      <c r="F44">
        <v>0</v>
      </c>
      <c r="G44">
        <v>0</v>
      </c>
      <c r="H44">
        <v>0</v>
      </c>
      <c r="I44">
        <v>0</v>
      </c>
      <c r="J44">
        <v>1</v>
      </c>
      <c r="K44">
        <v>1</v>
      </c>
      <c r="L44">
        <v>210</v>
      </c>
      <c r="M44">
        <v>209</v>
      </c>
      <c r="N44">
        <v>-209</v>
      </c>
      <c r="P44" s="22">
        <v>4.7619047619047623E-3</v>
      </c>
      <c r="R44" t="s">
        <v>82</v>
      </c>
      <c r="S44" t="s">
        <v>83</v>
      </c>
      <c r="T44" s="9" t="e">
        <f>VLOOKUP(A44,Sku_list!$A$1:$D$2667,3,0)</f>
        <v>#N/A</v>
      </c>
      <c r="U44" s="9" t="e">
        <f>VLOOKUP(A44,Sku_list!$A$1:$D$2667,4,0)*(F44/1000000*12)</f>
        <v>#N/A</v>
      </c>
      <c r="V44" s="9" t="e">
        <f>VLOOKUP(A44,Sku_list!$A$1:$D$2667,4,0)*(H44/1000000*12)</f>
        <v>#N/A</v>
      </c>
      <c r="W44" s="9" t="e">
        <f>VLOOKUP(A44,Sku_list!$A$1:$D$2667,4,0)*(J44/1000000*12)</f>
        <v>#N/A</v>
      </c>
      <c r="X44" s="9" t="e">
        <f>VLOOKUP(A44,Sku_list!$A$1:$D$2667,4,0)*(L44/1000000*12)</f>
        <v>#N/A</v>
      </c>
      <c r="Y44" s="9" t="e">
        <f>VLOOKUP(A44,Sku_list!$A$1:$E$2667,5,0)*((J44+F44)/1000000000)</f>
        <v>#N/A</v>
      </c>
      <c r="AC44" s="22">
        <f t="shared" ca="1" si="0"/>
        <v>6.6666666666666666E-2</v>
      </c>
    </row>
    <row r="45" spans="1:29" x14ac:dyDescent="0.35">
      <c r="A45">
        <v>1600908</v>
      </c>
      <c r="B45" t="s">
        <v>184</v>
      </c>
      <c r="C45" t="s">
        <v>142</v>
      </c>
      <c r="D45">
        <v>0</v>
      </c>
      <c r="E45">
        <v>0</v>
      </c>
      <c r="F45">
        <v>0</v>
      </c>
      <c r="G45">
        <v>0</v>
      </c>
      <c r="H45">
        <v>0</v>
      </c>
      <c r="I45">
        <v>0</v>
      </c>
      <c r="J45">
        <v>0</v>
      </c>
      <c r="K45">
        <v>0</v>
      </c>
      <c r="L45">
        <v>0</v>
      </c>
      <c r="M45">
        <v>0</v>
      </c>
      <c r="N45">
        <v>0</v>
      </c>
      <c r="P45" s="22" t="s">
        <v>34</v>
      </c>
      <c r="R45" t="s">
        <v>84</v>
      </c>
      <c r="S45" t="s">
        <v>85</v>
      </c>
      <c r="T45" s="9" t="e">
        <f>VLOOKUP(A45,Sku_list!$A$1:$D$2667,3,0)</f>
        <v>#N/A</v>
      </c>
      <c r="U45" s="9" t="e">
        <f>VLOOKUP(A45,Sku_list!$A$1:$D$2667,4,0)*(F45/1000000*12)</f>
        <v>#N/A</v>
      </c>
      <c r="V45" s="9" t="e">
        <f>VLOOKUP(A45,Sku_list!$A$1:$D$2667,4,0)*(H45/1000000*12)</f>
        <v>#N/A</v>
      </c>
      <c r="W45" s="9" t="e">
        <f>VLOOKUP(A45,Sku_list!$A$1:$D$2667,4,0)*(J45/1000000*12)</f>
        <v>#N/A</v>
      </c>
      <c r="X45" s="9" t="e">
        <f>VLOOKUP(A45,Sku_list!$A$1:$D$2667,4,0)*(L45/1000000*12)</f>
        <v>#N/A</v>
      </c>
      <c r="Y45" s="9" t="e">
        <f>VLOOKUP(A45,Sku_list!$A$1:$E$2667,5,0)*((J45+F45)/1000000000)</f>
        <v>#N/A</v>
      </c>
      <c r="AC45" s="22">
        <f t="shared" ca="1" si="0"/>
        <v>6.6666666666666666E-2</v>
      </c>
    </row>
    <row r="46" spans="1:29" x14ac:dyDescent="0.35">
      <c r="A46">
        <v>1600908</v>
      </c>
      <c r="B46" t="s">
        <v>184</v>
      </c>
      <c r="C46" t="s">
        <v>143</v>
      </c>
      <c r="D46">
        <v>131</v>
      </c>
      <c r="E46">
        <v>0</v>
      </c>
      <c r="F46">
        <v>0</v>
      </c>
      <c r="G46">
        <v>0</v>
      </c>
      <c r="H46">
        <v>0</v>
      </c>
      <c r="I46">
        <v>0</v>
      </c>
      <c r="J46">
        <v>59</v>
      </c>
      <c r="K46">
        <v>59</v>
      </c>
      <c r="L46">
        <v>682</v>
      </c>
      <c r="M46">
        <v>623</v>
      </c>
      <c r="N46">
        <v>-623</v>
      </c>
      <c r="P46" s="22">
        <v>8.6510263929618775E-2</v>
      </c>
      <c r="R46" t="s">
        <v>86</v>
      </c>
      <c r="S46" t="s">
        <v>85</v>
      </c>
      <c r="T46" s="9" t="e">
        <f>VLOOKUP(A46,Sku_list!$A$1:$D$2667,3,0)</f>
        <v>#N/A</v>
      </c>
      <c r="U46" s="9" t="e">
        <f>VLOOKUP(A46,Sku_list!$A$1:$D$2667,4,0)*(F46/1000000*12)</f>
        <v>#N/A</v>
      </c>
      <c r="V46" s="9" t="e">
        <f>VLOOKUP(A46,Sku_list!$A$1:$D$2667,4,0)*(H46/1000000*12)</f>
        <v>#N/A</v>
      </c>
      <c r="W46" s="9" t="e">
        <f>VLOOKUP(A46,Sku_list!$A$1:$D$2667,4,0)*(J46/1000000*12)</f>
        <v>#N/A</v>
      </c>
      <c r="X46" s="9" t="e">
        <f>VLOOKUP(A46,Sku_list!$A$1:$D$2667,4,0)*(L46/1000000*12)</f>
        <v>#N/A</v>
      </c>
      <c r="Y46" s="9" t="e">
        <f>VLOOKUP(A46,Sku_list!$A$1:$E$2667,5,0)*((J46+F46)/1000000000)</f>
        <v>#N/A</v>
      </c>
      <c r="AC46" s="22">
        <f t="shared" ca="1" si="0"/>
        <v>6.6666666666666666E-2</v>
      </c>
    </row>
    <row r="47" spans="1:29" x14ac:dyDescent="0.35">
      <c r="A47">
        <v>1600908</v>
      </c>
      <c r="B47" t="s">
        <v>184</v>
      </c>
      <c r="C47" t="s">
        <v>144</v>
      </c>
      <c r="D47">
        <v>0</v>
      </c>
      <c r="E47">
        <v>4</v>
      </c>
      <c r="F47">
        <v>0</v>
      </c>
      <c r="G47">
        <v>0</v>
      </c>
      <c r="H47">
        <v>0</v>
      </c>
      <c r="I47">
        <v>0</v>
      </c>
      <c r="J47">
        <v>10</v>
      </c>
      <c r="K47">
        <v>10</v>
      </c>
      <c r="L47">
        <v>366</v>
      </c>
      <c r="M47">
        <v>356</v>
      </c>
      <c r="N47">
        <v>-356</v>
      </c>
      <c r="P47" s="22">
        <v>2.7322404371584699E-2</v>
      </c>
      <c r="R47" t="s">
        <v>87</v>
      </c>
      <c r="S47" t="s">
        <v>72</v>
      </c>
      <c r="T47" s="9" t="e">
        <f>VLOOKUP(A47,Sku_list!$A$1:$D$2667,3,0)</f>
        <v>#N/A</v>
      </c>
      <c r="U47" s="9" t="e">
        <f>VLOOKUP(A47,Sku_list!$A$1:$D$2667,4,0)*(F47/1000000*12)</f>
        <v>#N/A</v>
      </c>
      <c r="V47" s="9" t="e">
        <f>VLOOKUP(A47,Sku_list!$A$1:$D$2667,4,0)*(H47/1000000*12)</f>
        <v>#N/A</v>
      </c>
      <c r="W47" s="9" t="e">
        <f>VLOOKUP(A47,Sku_list!$A$1:$D$2667,4,0)*(J47/1000000*12)</f>
        <v>#N/A</v>
      </c>
      <c r="X47" s="9" t="e">
        <f>VLOOKUP(A47,Sku_list!$A$1:$D$2667,4,0)*(L47/1000000*12)</f>
        <v>#N/A</v>
      </c>
      <c r="Y47" s="9" t="e">
        <f>VLOOKUP(A47,Sku_list!$A$1:$E$2667,5,0)*((J47+F47)/1000000000)</f>
        <v>#N/A</v>
      </c>
      <c r="AC47" s="22">
        <f t="shared" ca="1" si="0"/>
        <v>6.6666666666666666E-2</v>
      </c>
    </row>
    <row r="48" spans="1:29" x14ac:dyDescent="0.35">
      <c r="A48">
        <v>1600908</v>
      </c>
      <c r="B48" t="s">
        <v>184</v>
      </c>
      <c r="C48" t="s">
        <v>145</v>
      </c>
      <c r="D48">
        <v>0</v>
      </c>
      <c r="E48">
        <v>0</v>
      </c>
      <c r="F48">
        <v>0</v>
      </c>
      <c r="G48">
        <v>0</v>
      </c>
      <c r="H48">
        <v>0</v>
      </c>
      <c r="I48">
        <v>0</v>
      </c>
      <c r="J48">
        <v>672</v>
      </c>
      <c r="K48">
        <v>672</v>
      </c>
      <c r="L48">
        <v>0</v>
      </c>
      <c r="M48">
        <v>-672</v>
      </c>
      <c r="N48">
        <v>672</v>
      </c>
      <c r="P48" s="22" t="s">
        <v>34</v>
      </c>
      <c r="R48" t="s">
        <v>88</v>
      </c>
      <c r="S48" t="s">
        <v>83</v>
      </c>
      <c r="T48" s="9" t="e">
        <f>VLOOKUP(A48,Sku_list!$A$1:$D$2667,3,0)</f>
        <v>#N/A</v>
      </c>
      <c r="U48" s="9" t="e">
        <f>VLOOKUP(A48,Sku_list!$A$1:$D$2667,4,0)*(F48/1000000*12)</f>
        <v>#N/A</v>
      </c>
      <c r="V48" s="9" t="e">
        <f>VLOOKUP(A48,Sku_list!$A$1:$D$2667,4,0)*(H48/1000000*12)</f>
        <v>#N/A</v>
      </c>
      <c r="W48" s="9" t="e">
        <f>VLOOKUP(A48,Sku_list!$A$1:$D$2667,4,0)*(J48/1000000*12)</f>
        <v>#N/A</v>
      </c>
      <c r="X48" s="9" t="e">
        <f>VLOOKUP(A48,Sku_list!$A$1:$D$2667,4,0)*(L48/1000000*12)</f>
        <v>#N/A</v>
      </c>
      <c r="Y48" s="9" t="e">
        <f>VLOOKUP(A48,Sku_list!$A$1:$E$2667,5,0)*((J48+F48)/1000000000)</f>
        <v>#N/A</v>
      </c>
      <c r="AC48" s="22">
        <f t="shared" ca="1" si="0"/>
        <v>6.6666666666666666E-2</v>
      </c>
    </row>
    <row r="49" spans="1:29" x14ac:dyDescent="0.35">
      <c r="A49">
        <v>1600908</v>
      </c>
      <c r="B49" t="s">
        <v>184</v>
      </c>
      <c r="C49" t="s">
        <v>146</v>
      </c>
      <c r="D49">
        <v>0</v>
      </c>
      <c r="E49">
        <v>0</v>
      </c>
      <c r="F49">
        <v>0</v>
      </c>
      <c r="G49">
        <v>0</v>
      </c>
      <c r="H49">
        <v>0</v>
      </c>
      <c r="I49">
        <v>0</v>
      </c>
      <c r="J49">
        <v>16</v>
      </c>
      <c r="K49">
        <v>16</v>
      </c>
      <c r="L49">
        <v>48</v>
      </c>
      <c r="M49">
        <v>32</v>
      </c>
      <c r="N49">
        <v>-32</v>
      </c>
      <c r="P49" s="22">
        <v>0.33333333333333331</v>
      </c>
      <c r="R49" t="s">
        <v>89</v>
      </c>
      <c r="S49" t="s">
        <v>69</v>
      </c>
      <c r="T49" s="9" t="e">
        <f>VLOOKUP(A49,Sku_list!$A$1:$D$2667,3,0)</f>
        <v>#N/A</v>
      </c>
      <c r="U49" s="9" t="e">
        <f>VLOOKUP(A49,Sku_list!$A$1:$D$2667,4,0)*(F49/1000000*12)</f>
        <v>#N/A</v>
      </c>
      <c r="V49" s="9" t="e">
        <f>VLOOKUP(A49,Sku_list!$A$1:$D$2667,4,0)*(H49/1000000*12)</f>
        <v>#N/A</v>
      </c>
      <c r="W49" s="9" t="e">
        <f>VLOOKUP(A49,Sku_list!$A$1:$D$2667,4,0)*(J49/1000000*12)</f>
        <v>#N/A</v>
      </c>
      <c r="X49" s="9" t="e">
        <f>VLOOKUP(A49,Sku_list!$A$1:$D$2667,4,0)*(L49/1000000*12)</f>
        <v>#N/A</v>
      </c>
      <c r="Y49" s="9" t="e">
        <f>VLOOKUP(A49,Sku_list!$A$1:$E$2667,5,0)*((J49+F49)/1000000000)</f>
        <v>#N/A</v>
      </c>
      <c r="AC49" s="22">
        <f t="shared" ca="1" si="0"/>
        <v>6.6666666666666666E-2</v>
      </c>
    </row>
    <row r="50" spans="1:29" x14ac:dyDescent="0.35">
      <c r="A50">
        <v>1600908</v>
      </c>
      <c r="B50" t="s">
        <v>184</v>
      </c>
      <c r="C50" t="s">
        <v>147</v>
      </c>
      <c r="D50">
        <v>0</v>
      </c>
      <c r="E50">
        <v>0</v>
      </c>
      <c r="F50">
        <v>0</v>
      </c>
      <c r="G50">
        <v>0</v>
      </c>
      <c r="H50">
        <v>0</v>
      </c>
      <c r="I50">
        <v>0</v>
      </c>
      <c r="J50">
        <v>0</v>
      </c>
      <c r="K50">
        <v>0</v>
      </c>
      <c r="L50">
        <v>216</v>
      </c>
      <c r="M50">
        <v>216</v>
      </c>
      <c r="N50">
        <v>-216</v>
      </c>
      <c r="P50" s="22">
        <v>0</v>
      </c>
      <c r="R50" t="s">
        <v>90</v>
      </c>
      <c r="S50" t="s">
        <v>69</v>
      </c>
      <c r="T50" s="9" t="e">
        <f>VLOOKUP(A50,Sku_list!$A$1:$D$2667,3,0)</f>
        <v>#N/A</v>
      </c>
      <c r="U50" s="9" t="e">
        <f>VLOOKUP(A50,Sku_list!$A$1:$D$2667,4,0)*(F50/1000000*12)</f>
        <v>#N/A</v>
      </c>
      <c r="V50" s="9" t="e">
        <f>VLOOKUP(A50,Sku_list!$A$1:$D$2667,4,0)*(H50/1000000*12)</f>
        <v>#N/A</v>
      </c>
      <c r="W50" s="9" t="e">
        <f>VLOOKUP(A50,Sku_list!$A$1:$D$2667,4,0)*(J50/1000000*12)</f>
        <v>#N/A</v>
      </c>
      <c r="X50" s="9" t="e">
        <f>VLOOKUP(A50,Sku_list!$A$1:$D$2667,4,0)*(L50/1000000*12)</f>
        <v>#N/A</v>
      </c>
      <c r="Y50" s="9" t="e">
        <f>VLOOKUP(A50,Sku_list!$A$1:$E$2667,5,0)*((J50+F50)/1000000000)</f>
        <v>#N/A</v>
      </c>
      <c r="AC50" s="22">
        <f t="shared" ca="1" si="0"/>
        <v>6.6666666666666666E-2</v>
      </c>
    </row>
    <row r="51" spans="1:29" x14ac:dyDescent="0.35">
      <c r="A51">
        <v>1600908</v>
      </c>
      <c r="B51" t="s">
        <v>184</v>
      </c>
      <c r="C51" t="s">
        <v>148</v>
      </c>
      <c r="D51">
        <v>0</v>
      </c>
      <c r="E51">
        <v>0</v>
      </c>
      <c r="F51">
        <v>0</v>
      </c>
      <c r="G51">
        <v>0</v>
      </c>
      <c r="H51">
        <v>0</v>
      </c>
      <c r="I51">
        <v>0</v>
      </c>
      <c r="J51">
        <v>12</v>
      </c>
      <c r="K51">
        <v>12</v>
      </c>
      <c r="L51">
        <v>1242</v>
      </c>
      <c r="M51">
        <v>1230</v>
      </c>
      <c r="N51">
        <v>-1230</v>
      </c>
      <c r="P51" s="22">
        <v>9.6618357487922701E-3</v>
      </c>
      <c r="R51" t="s">
        <v>91</v>
      </c>
      <c r="S51" t="s">
        <v>85</v>
      </c>
      <c r="T51" s="9" t="e">
        <f>VLOOKUP(A51,Sku_list!$A$1:$D$2667,3,0)</f>
        <v>#N/A</v>
      </c>
      <c r="U51" s="9" t="e">
        <f>VLOOKUP(A51,Sku_list!$A$1:$D$2667,4,0)*(F51/1000000*12)</f>
        <v>#N/A</v>
      </c>
      <c r="V51" s="9" t="e">
        <f>VLOOKUP(A51,Sku_list!$A$1:$D$2667,4,0)*(H51/1000000*12)</f>
        <v>#N/A</v>
      </c>
      <c r="W51" s="9" t="e">
        <f>VLOOKUP(A51,Sku_list!$A$1:$D$2667,4,0)*(J51/1000000*12)</f>
        <v>#N/A</v>
      </c>
      <c r="X51" s="9" t="e">
        <f>VLOOKUP(A51,Sku_list!$A$1:$D$2667,4,0)*(L51/1000000*12)</f>
        <v>#N/A</v>
      </c>
      <c r="Y51" s="9" t="e">
        <f>VLOOKUP(A51,Sku_list!$A$1:$E$2667,5,0)*((J51+F51)/1000000000)</f>
        <v>#N/A</v>
      </c>
      <c r="AC51" s="22">
        <f t="shared" ca="1" si="0"/>
        <v>6.6666666666666666E-2</v>
      </c>
    </row>
    <row r="52" spans="1:29" x14ac:dyDescent="0.35">
      <c r="A52">
        <v>1600908</v>
      </c>
      <c r="B52" t="s">
        <v>184</v>
      </c>
      <c r="C52" t="s">
        <v>149</v>
      </c>
      <c r="D52">
        <v>90</v>
      </c>
      <c r="E52">
        <v>0</v>
      </c>
      <c r="F52">
        <v>0</v>
      </c>
      <c r="G52">
        <v>0</v>
      </c>
      <c r="H52">
        <v>0</v>
      </c>
      <c r="I52">
        <v>0</v>
      </c>
      <c r="J52">
        <v>90</v>
      </c>
      <c r="K52">
        <v>90</v>
      </c>
      <c r="L52">
        <v>270</v>
      </c>
      <c r="M52">
        <v>180</v>
      </c>
      <c r="N52">
        <v>-180</v>
      </c>
      <c r="P52" s="22">
        <v>0.33333333333333331</v>
      </c>
      <c r="R52" t="s">
        <v>92</v>
      </c>
      <c r="S52" t="s">
        <v>85</v>
      </c>
      <c r="T52" s="9" t="e">
        <f>VLOOKUP(A52,Sku_list!$A$1:$D$2667,3,0)</f>
        <v>#N/A</v>
      </c>
      <c r="U52" s="9" t="e">
        <f>VLOOKUP(A52,Sku_list!$A$1:$D$2667,4,0)*(F52/1000000*12)</f>
        <v>#N/A</v>
      </c>
      <c r="V52" s="9" t="e">
        <f>VLOOKUP(A52,Sku_list!$A$1:$D$2667,4,0)*(H52/1000000*12)</f>
        <v>#N/A</v>
      </c>
      <c r="W52" s="9" t="e">
        <f>VLOOKUP(A52,Sku_list!$A$1:$D$2667,4,0)*(J52/1000000*12)</f>
        <v>#N/A</v>
      </c>
      <c r="X52" s="9" t="e">
        <f>VLOOKUP(A52,Sku_list!$A$1:$D$2667,4,0)*(L52/1000000*12)</f>
        <v>#N/A</v>
      </c>
      <c r="Y52" s="9" t="e">
        <f>VLOOKUP(A52,Sku_list!$A$1:$E$2667,5,0)*((J52+F52)/1000000000)</f>
        <v>#N/A</v>
      </c>
      <c r="AC52" s="22">
        <f t="shared" ca="1" si="0"/>
        <v>6.6666666666666666E-2</v>
      </c>
    </row>
    <row r="53" spans="1:29" x14ac:dyDescent="0.35">
      <c r="A53">
        <v>1600908</v>
      </c>
      <c r="B53" t="s">
        <v>184</v>
      </c>
      <c r="C53" t="s">
        <v>150</v>
      </c>
      <c r="D53">
        <v>0</v>
      </c>
      <c r="E53">
        <v>0</v>
      </c>
      <c r="F53">
        <v>0</v>
      </c>
      <c r="G53">
        <v>0</v>
      </c>
      <c r="H53">
        <v>0</v>
      </c>
      <c r="I53">
        <v>0</v>
      </c>
      <c r="J53">
        <v>0</v>
      </c>
      <c r="K53">
        <v>0</v>
      </c>
      <c r="L53">
        <v>666</v>
      </c>
      <c r="M53">
        <v>666</v>
      </c>
      <c r="N53">
        <v>-666</v>
      </c>
      <c r="P53" s="22">
        <v>0</v>
      </c>
      <c r="R53" t="s">
        <v>93</v>
      </c>
      <c r="S53" t="s">
        <v>85</v>
      </c>
      <c r="T53" s="9" t="e">
        <f>VLOOKUP(A53,Sku_list!$A$1:$D$2667,3,0)</f>
        <v>#N/A</v>
      </c>
      <c r="U53" s="9" t="e">
        <f>VLOOKUP(A53,Sku_list!$A$1:$D$2667,4,0)*(F53/1000000*12)</f>
        <v>#N/A</v>
      </c>
      <c r="V53" s="9" t="e">
        <f>VLOOKUP(A53,Sku_list!$A$1:$D$2667,4,0)*(H53/1000000*12)</f>
        <v>#N/A</v>
      </c>
      <c r="W53" s="9" t="e">
        <f>VLOOKUP(A53,Sku_list!$A$1:$D$2667,4,0)*(J53/1000000*12)</f>
        <v>#N/A</v>
      </c>
      <c r="X53" s="9" t="e">
        <f>VLOOKUP(A53,Sku_list!$A$1:$D$2667,4,0)*(L53/1000000*12)</f>
        <v>#N/A</v>
      </c>
      <c r="Y53" s="9" t="e">
        <f>VLOOKUP(A53,Sku_list!$A$1:$E$2667,5,0)*((J53+F53)/1000000000)</f>
        <v>#N/A</v>
      </c>
      <c r="AC53" s="22">
        <f t="shared" ca="1" si="0"/>
        <v>6.6666666666666666E-2</v>
      </c>
    </row>
    <row r="54" spans="1:29" x14ac:dyDescent="0.35">
      <c r="A54">
        <v>1600908</v>
      </c>
      <c r="B54" t="s">
        <v>184</v>
      </c>
      <c r="C54" t="s">
        <v>151</v>
      </c>
      <c r="D54">
        <v>0</v>
      </c>
      <c r="E54">
        <v>0</v>
      </c>
      <c r="F54">
        <v>0</v>
      </c>
      <c r="G54">
        <v>36</v>
      </c>
      <c r="H54">
        <v>0</v>
      </c>
      <c r="I54">
        <v>0</v>
      </c>
      <c r="J54">
        <v>66</v>
      </c>
      <c r="K54">
        <v>66</v>
      </c>
      <c r="L54">
        <v>30</v>
      </c>
      <c r="M54">
        <v>-36</v>
      </c>
      <c r="N54">
        <v>36</v>
      </c>
      <c r="P54" s="22">
        <v>2.2000000000000002</v>
      </c>
      <c r="R54" t="s">
        <v>94</v>
      </c>
      <c r="S54" t="s">
        <v>83</v>
      </c>
      <c r="T54" s="9" t="e">
        <f>VLOOKUP(A54,Sku_list!$A$1:$D$2667,3,0)</f>
        <v>#N/A</v>
      </c>
      <c r="U54" s="9" t="e">
        <f>VLOOKUP(A54,Sku_list!$A$1:$D$2667,4,0)*(F54/1000000*12)</f>
        <v>#N/A</v>
      </c>
      <c r="V54" s="9" t="e">
        <f>VLOOKUP(A54,Sku_list!$A$1:$D$2667,4,0)*(H54/1000000*12)</f>
        <v>#N/A</v>
      </c>
      <c r="W54" s="9" t="e">
        <f>VLOOKUP(A54,Sku_list!$A$1:$D$2667,4,0)*(J54/1000000*12)</f>
        <v>#N/A</v>
      </c>
      <c r="X54" s="9" t="e">
        <f>VLOOKUP(A54,Sku_list!$A$1:$D$2667,4,0)*(L54/1000000*12)</f>
        <v>#N/A</v>
      </c>
      <c r="Y54" s="9" t="e">
        <f>VLOOKUP(A54,Sku_list!$A$1:$E$2667,5,0)*((J54+F54)/1000000000)</f>
        <v>#N/A</v>
      </c>
      <c r="AC54" s="22">
        <f t="shared" ca="1" si="0"/>
        <v>6.6666666666666666E-2</v>
      </c>
    </row>
    <row r="55" spans="1:29" x14ac:dyDescent="0.35">
      <c r="A55">
        <v>1600908</v>
      </c>
      <c r="B55" t="s">
        <v>184</v>
      </c>
      <c r="C55" t="s">
        <v>152</v>
      </c>
      <c r="D55">
        <v>0</v>
      </c>
      <c r="E55">
        <v>0</v>
      </c>
      <c r="F55">
        <v>0</v>
      </c>
      <c r="G55">
        <v>48</v>
      </c>
      <c r="H55">
        <v>12</v>
      </c>
      <c r="I55">
        <v>0</v>
      </c>
      <c r="J55">
        <v>162</v>
      </c>
      <c r="K55">
        <v>150</v>
      </c>
      <c r="L55">
        <v>0</v>
      </c>
      <c r="M55">
        <v>-174</v>
      </c>
      <c r="N55">
        <v>174</v>
      </c>
      <c r="P55" s="22" t="s">
        <v>34</v>
      </c>
      <c r="R55" t="s">
        <v>95</v>
      </c>
      <c r="S55" t="s">
        <v>83</v>
      </c>
      <c r="T55" s="9" t="e">
        <f>VLOOKUP(A55,Sku_list!$A$1:$D$2667,3,0)</f>
        <v>#N/A</v>
      </c>
      <c r="U55" s="9" t="e">
        <f>VLOOKUP(A55,Sku_list!$A$1:$D$2667,4,0)*(F55/1000000*12)</f>
        <v>#N/A</v>
      </c>
      <c r="V55" s="9" t="e">
        <f>VLOOKUP(A55,Sku_list!$A$1:$D$2667,4,0)*(H55/1000000*12)</f>
        <v>#N/A</v>
      </c>
      <c r="W55" s="9" t="e">
        <f>VLOOKUP(A55,Sku_list!$A$1:$D$2667,4,0)*(J55/1000000*12)</f>
        <v>#N/A</v>
      </c>
      <c r="X55" s="9" t="e">
        <f>VLOOKUP(A55,Sku_list!$A$1:$D$2667,4,0)*(L55/1000000*12)</f>
        <v>#N/A</v>
      </c>
      <c r="Y55" s="9" t="e">
        <f>VLOOKUP(A55,Sku_list!$A$1:$E$2667,5,0)*((J55+F55)/1000000000)</f>
        <v>#N/A</v>
      </c>
      <c r="AC55" s="22">
        <f t="shared" ca="1" si="0"/>
        <v>6.6666666666666666E-2</v>
      </c>
    </row>
    <row r="56" spans="1:29" x14ac:dyDescent="0.35">
      <c r="A56">
        <v>1600908</v>
      </c>
      <c r="B56" t="s">
        <v>184</v>
      </c>
      <c r="C56" t="s">
        <v>153</v>
      </c>
      <c r="D56">
        <v>0</v>
      </c>
      <c r="E56">
        <v>0</v>
      </c>
      <c r="F56">
        <v>0</v>
      </c>
      <c r="G56">
        <v>900</v>
      </c>
      <c r="H56">
        <v>0</v>
      </c>
      <c r="I56">
        <v>0</v>
      </c>
      <c r="J56">
        <v>0</v>
      </c>
      <c r="K56">
        <v>0</v>
      </c>
      <c r="L56">
        <v>0</v>
      </c>
      <c r="M56">
        <v>0</v>
      </c>
      <c r="N56">
        <v>0</v>
      </c>
      <c r="P56" s="22" t="s">
        <v>34</v>
      </c>
      <c r="R56" t="s">
        <v>189</v>
      </c>
      <c r="S56" t="s">
        <v>190</v>
      </c>
      <c r="T56" s="9" t="e">
        <f>VLOOKUP(A56,Sku_list!$A$1:$D$2667,3,0)</f>
        <v>#N/A</v>
      </c>
      <c r="U56" s="9" t="e">
        <f>VLOOKUP(A56,Sku_list!$A$1:$D$2667,4,0)*(F56/1000000*12)</f>
        <v>#N/A</v>
      </c>
      <c r="V56" s="9" t="e">
        <f>VLOOKUP(A56,Sku_list!$A$1:$D$2667,4,0)*(H56/1000000*12)</f>
        <v>#N/A</v>
      </c>
      <c r="W56" s="9" t="e">
        <f>VLOOKUP(A56,Sku_list!$A$1:$D$2667,4,0)*(J56/1000000*12)</f>
        <v>#N/A</v>
      </c>
      <c r="X56" s="9" t="e">
        <f>VLOOKUP(A56,Sku_list!$A$1:$D$2667,4,0)*(L56/1000000*12)</f>
        <v>#N/A</v>
      </c>
      <c r="Y56" s="9" t="e">
        <f>VLOOKUP(A56,Sku_list!$A$1:$E$2667,5,0)*((J56+F56)/1000000000)</f>
        <v>#N/A</v>
      </c>
      <c r="AC56" s="22">
        <f t="shared" ca="1" si="0"/>
        <v>6.6666666666666666E-2</v>
      </c>
    </row>
    <row r="57" spans="1:29" x14ac:dyDescent="0.35">
      <c r="A57">
        <v>1600908</v>
      </c>
      <c r="B57" t="s">
        <v>184</v>
      </c>
      <c r="C57" t="s">
        <v>154</v>
      </c>
      <c r="D57">
        <v>0</v>
      </c>
      <c r="E57">
        <v>0</v>
      </c>
      <c r="F57">
        <v>207</v>
      </c>
      <c r="G57">
        <v>0</v>
      </c>
      <c r="H57">
        <v>0</v>
      </c>
      <c r="I57">
        <v>0</v>
      </c>
      <c r="J57">
        <v>0</v>
      </c>
      <c r="K57">
        <v>207</v>
      </c>
      <c r="L57">
        <v>309</v>
      </c>
      <c r="M57">
        <v>102</v>
      </c>
      <c r="N57">
        <v>-102</v>
      </c>
      <c r="P57" s="22">
        <v>0.66990291262135926</v>
      </c>
      <c r="R57" t="s">
        <v>96</v>
      </c>
      <c r="S57" t="s">
        <v>72</v>
      </c>
      <c r="T57" s="9" t="e">
        <f>VLOOKUP(A57,Sku_list!$A$1:$D$2667,3,0)</f>
        <v>#N/A</v>
      </c>
      <c r="U57" s="9" t="e">
        <f>VLOOKUP(A57,Sku_list!$A$1:$D$2667,4,0)*(F57/1000000*12)</f>
        <v>#N/A</v>
      </c>
      <c r="V57" s="9" t="e">
        <f>VLOOKUP(A57,Sku_list!$A$1:$D$2667,4,0)*(H57/1000000*12)</f>
        <v>#N/A</v>
      </c>
      <c r="W57" s="9" t="e">
        <f>VLOOKUP(A57,Sku_list!$A$1:$D$2667,4,0)*(J57/1000000*12)</f>
        <v>#N/A</v>
      </c>
      <c r="X57" s="9" t="e">
        <f>VLOOKUP(A57,Sku_list!$A$1:$D$2667,4,0)*(L57/1000000*12)</f>
        <v>#N/A</v>
      </c>
      <c r="Y57" s="9" t="e">
        <f>VLOOKUP(A57,Sku_list!$A$1:$E$2667,5,0)*((J57+F57)/1000000000)</f>
        <v>#N/A</v>
      </c>
      <c r="AC57" s="22">
        <f t="shared" ca="1" si="0"/>
        <v>6.6666666666666666E-2</v>
      </c>
    </row>
    <row r="58" spans="1:29" x14ac:dyDescent="0.35">
      <c r="A58">
        <v>1600908</v>
      </c>
      <c r="B58" t="s">
        <v>184</v>
      </c>
      <c r="C58" t="s">
        <v>155</v>
      </c>
      <c r="D58">
        <v>0</v>
      </c>
      <c r="E58">
        <v>0</v>
      </c>
      <c r="F58">
        <v>0</v>
      </c>
      <c r="G58">
        <v>0</v>
      </c>
      <c r="H58">
        <v>0</v>
      </c>
      <c r="I58">
        <v>0</v>
      </c>
      <c r="J58">
        <v>18</v>
      </c>
      <c r="K58">
        <v>18</v>
      </c>
      <c r="L58">
        <v>740</v>
      </c>
      <c r="M58">
        <v>722</v>
      </c>
      <c r="N58">
        <v>-722</v>
      </c>
      <c r="P58" s="22">
        <v>2.4324324324324326E-2</v>
      </c>
      <c r="R58" t="s">
        <v>97</v>
      </c>
      <c r="S58" t="s">
        <v>72</v>
      </c>
      <c r="T58" s="9" t="e">
        <f>VLOOKUP(A58,Sku_list!$A$1:$D$2667,3,0)</f>
        <v>#N/A</v>
      </c>
      <c r="U58" s="9" t="e">
        <f>VLOOKUP(A58,Sku_list!$A$1:$D$2667,4,0)*(F58/1000000*12)</f>
        <v>#N/A</v>
      </c>
      <c r="V58" s="9" t="e">
        <f>VLOOKUP(A58,Sku_list!$A$1:$D$2667,4,0)*(H58/1000000*12)</f>
        <v>#N/A</v>
      </c>
      <c r="W58" s="9" t="e">
        <f>VLOOKUP(A58,Sku_list!$A$1:$D$2667,4,0)*(J58/1000000*12)</f>
        <v>#N/A</v>
      </c>
      <c r="X58" s="9" t="e">
        <f>VLOOKUP(A58,Sku_list!$A$1:$D$2667,4,0)*(L58/1000000*12)</f>
        <v>#N/A</v>
      </c>
      <c r="Y58" s="9" t="e">
        <f>VLOOKUP(A58,Sku_list!$A$1:$E$2667,5,0)*((J58+F58)/1000000000)</f>
        <v>#N/A</v>
      </c>
      <c r="AC58" s="22">
        <f t="shared" ca="1" si="0"/>
        <v>6.6666666666666666E-2</v>
      </c>
    </row>
    <row r="59" spans="1:29" x14ac:dyDescent="0.35">
      <c r="A59">
        <v>1600908</v>
      </c>
      <c r="B59" t="s">
        <v>184</v>
      </c>
      <c r="C59" t="s">
        <v>156</v>
      </c>
      <c r="D59">
        <v>0</v>
      </c>
      <c r="E59">
        <v>0</v>
      </c>
      <c r="F59">
        <v>0</v>
      </c>
      <c r="G59">
        <v>0</v>
      </c>
      <c r="H59">
        <v>0</v>
      </c>
      <c r="I59">
        <v>0</v>
      </c>
      <c r="J59">
        <v>0</v>
      </c>
      <c r="K59">
        <v>0</v>
      </c>
      <c r="L59">
        <v>0</v>
      </c>
      <c r="M59">
        <v>0</v>
      </c>
      <c r="N59">
        <v>0</v>
      </c>
      <c r="P59" s="22" t="s">
        <v>34</v>
      </c>
      <c r="R59" t="s">
        <v>38</v>
      </c>
      <c r="S59" t="s">
        <v>69</v>
      </c>
      <c r="T59" s="9" t="e">
        <f>VLOOKUP(A59,Sku_list!$A$1:$D$2667,3,0)</f>
        <v>#N/A</v>
      </c>
      <c r="U59" s="9" t="e">
        <f>VLOOKUP(A59,Sku_list!$A$1:$D$2667,4,0)*(F59/1000000*12)</f>
        <v>#N/A</v>
      </c>
      <c r="V59" s="9" t="e">
        <f>VLOOKUP(A59,Sku_list!$A$1:$D$2667,4,0)*(H59/1000000*12)</f>
        <v>#N/A</v>
      </c>
      <c r="W59" s="9" t="e">
        <f>VLOOKUP(A59,Sku_list!$A$1:$D$2667,4,0)*(J59/1000000*12)</f>
        <v>#N/A</v>
      </c>
      <c r="X59" s="9" t="e">
        <f>VLOOKUP(A59,Sku_list!$A$1:$D$2667,4,0)*(L59/1000000*12)</f>
        <v>#N/A</v>
      </c>
      <c r="Y59" s="9" t="e">
        <f>VLOOKUP(A59,Sku_list!$A$1:$E$2667,5,0)*((J59+F59)/1000000000)</f>
        <v>#N/A</v>
      </c>
      <c r="AC59" s="22">
        <f t="shared" ca="1" si="0"/>
        <v>6.6666666666666666E-2</v>
      </c>
    </row>
    <row r="60" spans="1:29" x14ac:dyDescent="0.35">
      <c r="A60">
        <v>1600908</v>
      </c>
      <c r="B60" t="s">
        <v>184</v>
      </c>
      <c r="C60" t="s">
        <v>157</v>
      </c>
      <c r="D60">
        <v>0</v>
      </c>
      <c r="E60">
        <v>0</v>
      </c>
      <c r="F60">
        <v>0</v>
      </c>
      <c r="G60">
        <v>0</v>
      </c>
      <c r="H60">
        <v>0</v>
      </c>
      <c r="I60">
        <v>0</v>
      </c>
      <c r="J60">
        <v>0</v>
      </c>
      <c r="K60">
        <v>0</v>
      </c>
      <c r="L60">
        <v>272</v>
      </c>
      <c r="M60">
        <v>272</v>
      </c>
      <c r="N60">
        <v>-272</v>
      </c>
      <c r="P60" s="22">
        <v>0</v>
      </c>
      <c r="R60" t="s">
        <v>98</v>
      </c>
      <c r="S60" t="s">
        <v>72</v>
      </c>
      <c r="T60" s="9" t="e">
        <f>VLOOKUP(A60,Sku_list!$A$1:$D$2667,3,0)</f>
        <v>#N/A</v>
      </c>
      <c r="U60" s="9" t="e">
        <f>VLOOKUP(A60,Sku_list!$A$1:$D$2667,4,0)*(F60/1000000*12)</f>
        <v>#N/A</v>
      </c>
      <c r="V60" s="9" t="e">
        <f>VLOOKUP(A60,Sku_list!$A$1:$D$2667,4,0)*(H60/1000000*12)</f>
        <v>#N/A</v>
      </c>
      <c r="W60" s="9" t="e">
        <f>VLOOKUP(A60,Sku_list!$A$1:$D$2667,4,0)*(J60/1000000*12)</f>
        <v>#N/A</v>
      </c>
      <c r="X60" s="9" t="e">
        <f>VLOOKUP(A60,Sku_list!$A$1:$D$2667,4,0)*(L60/1000000*12)</f>
        <v>#N/A</v>
      </c>
      <c r="Y60" s="9" t="e">
        <f>VLOOKUP(A60,Sku_list!$A$1:$E$2667,5,0)*((J60+F60)/1000000000)</f>
        <v>#N/A</v>
      </c>
      <c r="AC60" s="22">
        <f t="shared" ca="1" si="0"/>
        <v>6.6666666666666666E-2</v>
      </c>
    </row>
    <row r="61" spans="1:29" x14ac:dyDescent="0.35">
      <c r="A61">
        <v>1600908</v>
      </c>
      <c r="B61" t="s">
        <v>184</v>
      </c>
      <c r="C61" t="s">
        <v>158</v>
      </c>
      <c r="D61">
        <v>0</v>
      </c>
      <c r="E61">
        <v>0</v>
      </c>
      <c r="F61">
        <v>0</v>
      </c>
      <c r="G61">
        <v>0</v>
      </c>
      <c r="H61">
        <v>0</v>
      </c>
      <c r="I61">
        <v>0</v>
      </c>
      <c r="J61">
        <v>84</v>
      </c>
      <c r="K61">
        <v>84</v>
      </c>
      <c r="L61">
        <v>0</v>
      </c>
      <c r="M61">
        <v>-84</v>
      </c>
      <c r="N61">
        <v>84</v>
      </c>
      <c r="P61" s="22" t="s">
        <v>34</v>
      </c>
      <c r="R61" t="s">
        <v>99</v>
      </c>
      <c r="S61" t="s">
        <v>69</v>
      </c>
      <c r="T61" s="9" t="e">
        <f>VLOOKUP(A61,Sku_list!$A$1:$D$2667,3,0)</f>
        <v>#N/A</v>
      </c>
      <c r="U61" s="9" t="e">
        <f>VLOOKUP(A61,Sku_list!$A$1:$D$2667,4,0)*(F61/1000000*12)</f>
        <v>#N/A</v>
      </c>
      <c r="V61" s="9" t="e">
        <f>VLOOKUP(A61,Sku_list!$A$1:$D$2667,4,0)*(H61/1000000*12)</f>
        <v>#N/A</v>
      </c>
      <c r="W61" s="9" t="e">
        <f>VLOOKUP(A61,Sku_list!$A$1:$D$2667,4,0)*(J61/1000000*12)</f>
        <v>#N/A</v>
      </c>
      <c r="X61" s="9" t="e">
        <f>VLOOKUP(A61,Sku_list!$A$1:$D$2667,4,0)*(L61/1000000*12)</f>
        <v>#N/A</v>
      </c>
      <c r="Y61" s="9" t="e">
        <f>VLOOKUP(A61,Sku_list!$A$1:$E$2667,5,0)*((J61+F61)/1000000000)</f>
        <v>#N/A</v>
      </c>
      <c r="AC61" s="22">
        <f t="shared" ca="1" si="0"/>
        <v>6.6666666666666666E-2</v>
      </c>
    </row>
    <row r="62" spans="1:29" x14ac:dyDescent="0.35">
      <c r="A62">
        <v>1600908</v>
      </c>
      <c r="B62" t="s">
        <v>184</v>
      </c>
      <c r="C62" t="s">
        <v>159</v>
      </c>
      <c r="D62">
        <v>66</v>
      </c>
      <c r="E62">
        <v>0</v>
      </c>
      <c r="F62">
        <v>0</v>
      </c>
      <c r="G62">
        <v>0</v>
      </c>
      <c r="H62">
        <v>0</v>
      </c>
      <c r="I62">
        <v>0</v>
      </c>
      <c r="J62">
        <v>114</v>
      </c>
      <c r="K62">
        <v>114</v>
      </c>
      <c r="L62">
        <v>1435</v>
      </c>
      <c r="M62">
        <v>1321</v>
      </c>
      <c r="N62">
        <v>-1321</v>
      </c>
      <c r="P62" s="22">
        <v>7.9442508710801399E-2</v>
      </c>
      <c r="R62" t="s">
        <v>100</v>
      </c>
      <c r="S62" t="s">
        <v>72</v>
      </c>
      <c r="T62" s="9" t="e">
        <f>VLOOKUP(A62,Sku_list!$A$1:$D$2667,3,0)</f>
        <v>#N/A</v>
      </c>
      <c r="U62" s="9" t="e">
        <f>VLOOKUP(A62,Sku_list!$A$1:$D$2667,4,0)*(F62/1000000*12)</f>
        <v>#N/A</v>
      </c>
      <c r="V62" s="9" t="e">
        <f>VLOOKUP(A62,Sku_list!$A$1:$D$2667,4,0)*(H62/1000000*12)</f>
        <v>#N/A</v>
      </c>
      <c r="W62" s="9" t="e">
        <f>VLOOKUP(A62,Sku_list!$A$1:$D$2667,4,0)*(J62/1000000*12)</f>
        <v>#N/A</v>
      </c>
      <c r="X62" s="9" t="e">
        <f>VLOOKUP(A62,Sku_list!$A$1:$D$2667,4,0)*(L62/1000000*12)</f>
        <v>#N/A</v>
      </c>
      <c r="Y62" s="9" t="e">
        <f>VLOOKUP(A62,Sku_list!$A$1:$E$2667,5,0)*((J62+F62)/1000000000)</f>
        <v>#N/A</v>
      </c>
      <c r="AC62" s="22">
        <f t="shared" ca="1" si="0"/>
        <v>6.6666666666666666E-2</v>
      </c>
    </row>
    <row r="63" spans="1:29" x14ac:dyDescent="0.35">
      <c r="A63">
        <v>1600908</v>
      </c>
      <c r="B63" t="s">
        <v>184</v>
      </c>
      <c r="C63" t="s">
        <v>160</v>
      </c>
      <c r="D63">
        <v>0</v>
      </c>
      <c r="E63">
        <v>0</v>
      </c>
      <c r="F63">
        <v>0</v>
      </c>
      <c r="G63">
        <v>0</v>
      </c>
      <c r="H63">
        <v>0</v>
      </c>
      <c r="I63">
        <v>0</v>
      </c>
      <c r="J63">
        <v>0</v>
      </c>
      <c r="K63">
        <v>0</v>
      </c>
      <c r="L63">
        <v>0</v>
      </c>
      <c r="M63">
        <v>0</v>
      </c>
      <c r="N63">
        <v>0</v>
      </c>
      <c r="P63" s="22" t="s">
        <v>34</v>
      </c>
      <c r="R63" t="s">
        <v>101</v>
      </c>
      <c r="S63" t="s">
        <v>69</v>
      </c>
      <c r="T63" s="9" t="e">
        <f>VLOOKUP(A63,Sku_list!$A$1:$D$2667,3,0)</f>
        <v>#N/A</v>
      </c>
      <c r="U63" s="9" t="e">
        <f>VLOOKUP(A63,Sku_list!$A$1:$D$2667,4,0)*(F63/1000000*12)</f>
        <v>#N/A</v>
      </c>
      <c r="V63" s="9" t="e">
        <f>VLOOKUP(A63,Sku_list!$A$1:$D$2667,4,0)*(H63/1000000*12)</f>
        <v>#N/A</v>
      </c>
      <c r="W63" s="9" t="e">
        <f>VLOOKUP(A63,Sku_list!$A$1:$D$2667,4,0)*(J63/1000000*12)</f>
        <v>#N/A</v>
      </c>
      <c r="X63" s="9" t="e">
        <f>VLOOKUP(A63,Sku_list!$A$1:$D$2667,4,0)*(L63/1000000*12)</f>
        <v>#N/A</v>
      </c>
      <c r="Y63" s="9" t="e">
        <f>VLOOKUP(A63,Sku_list!$A$1:$E$2667,5,0)*((J63+F63)/1000000000)</f>
        <v>#N/A</v>
      </c>
      <c r="AC63" s="22">
        <f t="shared" ca="1" si="0"/>
        <v>6.6666666666666666E-2</v>
      </c>
    </row>
    <row r="64" spans="1:29" x14ac:dyDescent="0.35">
      <c r="A64">
        <v>1600908</v>
      </c>
      <c r="B64" t="s">
        <v>184</v>
      </c>
      <c r="C64" t="s">
        <v>161</v>
      </c>
      <c r="D64">
        <v>0</v>
      </c>
      <c r="E64">
        <v>0</v>
      </c>
      <c r="F64">
        <v>0</v>
      </c>
      <c r="G64">
        <v>0</v>
      </c>
      <c r="H64">
        <v>0</v>
      </c>
      <c r="I64">
        <v>0</v>
      </c>
      <c r="J64">
        <v>5</v>
      </c>
      <c r="K64">
        <v>5</v>
      </c>
      <c r="L64">
        <v>800</v>
      </c>
      <c r="M64">
        <v>795</v>
      </c>
      <c r="N64">
        <v>-795</v>
      </c>
      <c r="P64" s="22">
        <v>6.2500000000000003E-3</v>
      </c>
      <c r="R64" t="s">
        <v>102</v>
      </c>
      <c r="S64" t="s">
        <v>306</v>
      </c>
      <c r="T64" s="9" t="e">
        <f>VLOOKUP(A64,Sku_list!$A$1:$D$2667,3,0)</f>
        <v>#N/A</v>
      </c>
      <c r="U64" s="9" t="e">
        <f>VLOOKUP(A64,Sku_list!$A$1:$D$2667,4,0)*(F64/1000000*12)</f>
        <v>#N/A</v>
      </c>
      <c r="V64" s="9" t="e">
        <f>VLOOKUP(A64,Sku_list!$A$1:$D$2667,4,0)*(H64/1000000*12)</f>
        <v>#N/A</v>
      </c>
      <c r="W64" s="9" t="e">
        <f>VLOOKUP(A64,Sku_list!$A$1:$D$2667,4,0)*(J64/1000000*12)</f>
        <v>#N/A</v>
      </c>
      <c r="X64" s="9" t="e">
        <f>VLOOKUP(A64,Sku_list!$A$1:$D$2667,4,0)*(L64/1000000*12)</f>
        <v>#N/A</v>
      </c>
      <c r="Y64" s="9" t="e">
        <f>VLOOKUP(A64,Sku_list!$A$1:$E$2667,5,0)*((J64+F64)/1000000000)</f>
        <v>#N/A</v>
      </c>
      <c r="AC64" s="22">
        <f t="shared" ca="1" si="0"/>
        <v>6.6666666666666666E-2</v>
      </c>
    </row>
    <row r="65" spans="1:29" x14ac:dyDescent="0.35">
      <c r="A65">
        <v>1600908</v>
      </c>
      <c r="B65" t="s">
        <v>184</v>
      </c>
      <c r="C65" t="s">
        <v>162</v>
      </c>
      <c r="D65">
        <v>0</v>
      </c>
      <c r="E65">
        <v>0</v>
      </c>
      <c r="F65">
        <v>0</v>
      </c>
      <c r="G65">
        <v>0</v>
      </c>
      <c r="H65">
        <v>0</v>
      </c>
      <c r="I65">
        <v>0</v>
      </c>
      <c r="J65">
        <v>0</v>
      </c>
      <c r="K65">
        <v>0</v>
      </c>
      <c r="L65">
        <v>0</v>
      </c>
      <c r="M65">
        <v>0</v>
      </c>
      <c r="N65">
        <v>0</v>
      </c>
      <c r="P65" s="22" t="s">
        <v>34</v>
      </c>
      <c r="R65" t="s">
        <v>103</v>
      </c>
      <c r="S65" t="s">
        <v>69</v>
      </c>
      <c r="T65" s="9" t="e">
        <f>VLOOKUP(A65,Sku_list!$A$1:$D$2667,3,0)</f>
        <v>#N/A</v>
      </c>
      <c r="U65" s="9" t="e">
        <f>VLOOKUP(A65,Sku_list!$A$1:$D$2667,4,0)*(F65/1000000*12)</f>
        <v>#N/A</v>
      </c>
      <c r="V65" s="9" t="e">
        <f>VLOOKUP(A65,Sku_list!$A$1:$D$2667,4,0)*(H65/1000000*12)</f>
        <v>#N/A</v>
      </c>
      <c r="W65" s="9" t="e">
        <f>VLOOKUP(A65,Sku_list!$A$1:$D$2667,4,0)*(J65/1000000*12)</f>
        <v>#N/A</v>
      </c>
      <c r="X65" s="9" t="e">
        <f>VLOOKUP(A65,Sku_list!$A$1:$D$2667,4,0)*(L65/1000000*12)</f>
        <v>#N/A</v>
      </c>
      <c r="Y65" s="9" t="e">
        <f>VLOOKUP(A65,Sku_list!$A$1:$E$2667,5,0)*((J65+F65)/1000000000)</f>
        <v>#N/A</v>
      </c>
      <c r="AC65" s="22">
        <f t="shared" ca="1" si="0"/>
        <v>6.6666666666666666E-2</v>
      </c>
    </row>
    <row r="66" spans="1:29" x14ac:dyDescent="0.35">
      <c r="A66">
        <v>1600908</v>
      </c>
      <c r="B66" t="s">
        <v>184</v>
      </c>
      <c r="C66" t="s">
        <v>164</v>
      </c>
      <c r="D66">
        <v>0</v>
      </c>
      <c r="E66">
        <v>0</v>
      </c>
      <c r="F66">
        <v>0</v>
      </c>
      <c r="G66">
        <v>0</v>
      </c>
      <c r="H66">
        <v>0</v>
      </c>
      <c r="I66">
        <v>0</v>
      </c>
      <c r="J66">
        <v>0</v>
      </c>
      <c r="K66">
        <v>0</v>
      </c>
      <c r="L66">
        <v>0</v>
      </c>
      <c r="M66">
        <v>0</v>
      </c>
      <c r="N66">
        <v>0</v>
      </c>
      <c r="P66" s="22" t="s">
        <v>34</v>
      </c>
      <c r="R66" t="s">
        <v>104</v>
      </c>
      <c r="S66" t="s">
        <v>69</v>
      </c>
      <c r="T66" s="9" t="e">
        <f>VLOOKUP(A66,Sku_list!$A$1:$D$2667,3,0)</f>
        <v>#N/A</v>
      </c>
      <c r="U66" s="9" t="e">
        <f>VLOOKUP(A66,Sku_list!$A$1:$D$2667,4,0)*(F66/1000000*12)</f>
        <v>#N/A</v>
      </c>
      <c r="V66" s="9" t="e">
        <f>VLOOKUP(A66,Sku_list!$A$1:$D$2667,4,0)*(H66/1000000*12)</f>
        <v>#N/A</v>
      </c>
      <c r="W66" s="9" t="e">
        <f>VLOOKUP(A66,Sku_list!$A$1:$D$2667,4,0)*(J66/1000000*12)</f>
        <v>#N/A</v>
      </c>
      <c r="X66" s="9" t="e">
        <f>VLOOKUP(A66,Sku_list!$A$1:$D$2667,4,0)*(L66/1000000*12)</f>
        <v>#N/A</v>
      </c>
      <c r="Y66" s="9" t="e">
        <f>VLOOKUP(A66,Sku_list!$A$1:$E$2667,5,0)*((J66+F66)/1000000000)</f>
        <v>#N/A</v>
      </c>
      <c r="AC66" s="22">
        <f t="shared" ca="1" si="0"/>
        <v>6.6666666666666666E-2</v>
      </c>
    </row>
    <row r="67" spans="1:29" x14ac:dyDescent="0.35">
      <c r="A67">
        <v>1600908</v>
      </c>
      <c r="B67" t="s">
        <v>184</v>
      </c>
      <c r="C67" t="s">
        <v>165</v>
      </c>
      <c r="D67">
        <v>0</v>
      </c>
      <c r="E67">
        <v>0</v>
      </c>
      <c r="F67">
        <v>0</v>
      </c>
      <c r="G67">
        <v>18</v>
      </c>
      <c r="H67">
        <v>0</v>
      </c>
      <c r="I67">
        <v>0</v>
      </c>
      <c r="J67">
        <v>66</v>
      </c>
      <c r="K67">
        <v>66</v>
      </c>
      <c r="L67">
        <v>0</v>
      </c>
      <c r="M67">
        <v>-66</v>
      </c>
      <c r="N67">
        <v>66</v>
      </c>
      <c r="P67" s="22" t="s">
        <v>34</v>
      </c>
      <c r="R67" t="s">
        <v>105</v>
      </c>
      <c r="S67" t="s">
        <v>83</v>
      </c>
      <c r="T67" s="9" t="e">
        <f>VLOOKUP(A67,Sku_list!$A$1:$D$2667,3,0)</f>
        <v>#N/A</v>
      </c>
      <c r="U67" s="9" t="e">
        <f>VLOOKUP(A67,Sku_list!$A$1:$D$2667,4,0)*(F67/1000000*12)</f>
        <v>#N/A</v>
      </c>
      <c r="V67" s="9" t="e">
        <f>VLOOKUP(A67,Sku_list!$A$1:$D$2667,4,0)*(H67/1000000*12)</f>
        <v>#N/A</v>
      </c>
      <c r="W67" s="9" t="e">
        <f>VLOOKUP(A67,Sku_list!$A$1:$D$2667,4,0)*(J67/1000000*12)</f>
        <v>#N/A</v>
      </c>
      <c r="X67" s="9" t="e">
        <f>VLOOKUP(A67,Sku_list!$A$1:$D$2667,4,0)*(L67/1000000*12)</f>
        <v>#N/A</v>
      </c>
      <c r="Y67" s="9" t="e">
        <f>VLOOKUP(A67,Sku_list!$A$1:$E$2667,5,0)*((J67+F67)/1000000000)</f>
        <v>#N/A</v>
      </c>
      <c r="AC67" s="22">
        <f t="shared" ref="AC67:AC130" ca="1" si="1">(DAY(TODAY())+AB67)/30</f>
        <v>6.6666666666666666E-2</v>
      </c>
    </row>
    <row r="68" spans="1:29" x14ac:dyDescent="0.35">
      <c r="A68">
        <v>1600908</v>
      </c>
      <c r="B68" t="s">
        <v>184</v>
      </c>
      <c r="C68" t="s">
        <v>163</v>
      </c>
      <c r="D68">
        <v>294</v>
      </c>
      <c r="E68">
        <v>0</v>
      </c>
      <c r="F68">
        <v>0</v>
      </c>
      <c r="G68">
        <v>18</v>
      </c>
      <c r="H68">
        <v>18</v>
      </c>
      <c r="I68">
        <v>0</v>
      </c>
      <c r="J68">
        <v>282</v>
      </c>
      <c r="K68">
        <v>282</v>
      </c>
      <c r="L68">
        <v>18</v>
      </c>
      <c r="M68">
        <v>-282</v>
      </c>
      <c r="N68">
        <v>282</v>
      </c>
      <c r="P68" s="22">
        <v>16.666666666666668</v>
      </c>
      <c r="R68" t="s">
        <v>117</v>
      </c>
      <c r="S68" t="s">
        <v>83</v>
      </c>
      <c r="T68" s="9" t="e">
        <f>VLOOKUP(A68,Sku_list!$A$1:$D$2667,3,0)</f>
        <v>#N/A</v>
      </c>
      <c r="U68" s="9" t="e">
        <f>VLOOKUP(A68,Sku_list!$A$1:$D$2667,4,0)*(F68/1000000*12)</f>
        <v>#N/A</v>
      </c>
      <c r="V68" s="9" t="e">
        <f>VLOOKUP(A68,Sku_list!$A$1:$D$2667,4,0)*(H68/1000000*12)</f>
        <v>#N/A</v>
      </c>
      <c r="W68" s="9" t="e">
        <f>VLOOKUP(A68,Sku_list!$A$1:$D$2667,4,0)*(J68/1000000*12)</f>
        <v>#N/A</v>
      </c>
      <c r="X68" s="9" t="e">
        <f>VLOOKUP(A68,Sku_list!$A$1:$D$2667,4,0)*(L68/1000000*12)</f>
        <v>#N/A</v>
      </c>
      <c r="Y68" s="9" t="e">
        <f>VLOOKUP(A68,Sku_list!$A$1:$E$2667,5,0)*((J68+F68)/1000000000)</f>
        <v>#N/A</v>
      </c>
      <c r="AC68" s="22">
        <f t="shared" ca="1" si="1"/>
        <v>6.6666666666666666E-2</v>
      </c>
    </row>
    <row r="69" spans="1:29" x14ac:dyDescent="0.35">
      <c r="A69">
        <v>1600908</v>
      </c>
      <c r="B69" t="s">
        <v>184</v>
      </c>
      <c r="C69" t="s">
        <v>166</v>
      </c>
      <c r="D69">
        <v>0</v>
      </c>
      <c r="E69">
        <v>0</v>
      </c>
      <c r="F69">
        <v>0</v>
      </c>
      <c r="G69">
        <v>0</v>
      </c>
      <c r="H69">
        <v>0</v>
      </c>
      <c r="I69">
        <v>0</v>
      </c>
      <c r="J69">
        <v>0</v>
      </c>
      <c r="K69">
        <v>0</v>
      </c>
      <c r="L69">
        <v>960</v>
      </c>
      <c r="M69">
        <v>960</v>
      </c>
      <c r="N69">
        <v>-960</v>
      </c>
      <c r="P69" s="22">
        <v>0</v>
      </c>
      <c r="R69" t="s">
        <v>118</v>
      </c>
      <c r="S69" t="s">
        <v>85</v>
      </c>
      <c r="T69" s="9" t="e">
        <f>VLOOKUP(A69,Sku_list!$A$1:$D$2667,3,0)</f>
        <v>#N/A</v>
      </c>
      <c r="U69" s="9" t="e">
        <f>VLOOKUP(A69,Sku_list!$A$1:$D$2667,4,0)*(F69/1000000*12)</f>
        <v>#N/A</v>
      </c>
      <c r="V69" s="9" t="e">
        <f>VLOOKUP(A69,Sku_list!$A$1:$D$2667,4,0)*(H69/1000000*12)</f>
        <v>#N/A</v>
      </c>
      <c r="W69" s="9" t="e">
        <f>VLOOKUP(A69,Sku_list!$A$1:$D$2667,4,0)*(J69/1000000*12)</f>
        <v>#N/A</v>
      </c>
      <c r="X69" s="9" t="e">
        <f>VLOOKUP(A69,Sku_list!$A$1:$D$2667,4,0)*(L69/1000000*12)</f>
        <v>#N/A</v>
      </c>
      <c r="Y69" s="9" t="e">
        <f>VLOOKUP(A69,Sku_list!$A$1:$E$2667,5,0)*((J69+F69)/1000000000)</f>
        <v>#N/A</v>
      </c>
      <c r="AC69" s="22">
        <f t="shared" ca="1" si="1"/>
        <v>6.6666666666666666E-2</v>
      </c>
    </row>
    <row r="70" spans="1:29" x14ac:dyDescent="0.35">
      <c r="A70">
        <v>1600908</v>
      </c>
      <c r="B70" t="s">
        <v>184</v>
      </c>
      <c r="C70" t="s">
        <v>167</v>
      </c>
      <c r="D70">
        <v>0</v>
      </c>
      <c r="E70">
        <v>0</v>
      </c>
      <c r="F70">
        <v>0</v>
      </c>
      <c r="G70">
        <v>0</v>
      </c>
      <c r="H70">
        <v>0</v>
      </c>
      <c r="I70">
        <v>0</v>
      </c>
      <c r="J70">
        <v>18</v>
      </c>
      <c r="K70">
        <v>18</v>
      </c>
      <c r="L70">
        <v>0</v>
      </c>
      <c r="M70">
        <v>-18</v>
      </c>
      <c r="N70">
        <v>18</v>
      </c>
      <c r="P70" s="22" t="s">
        <v>34</v>
      </c>
      <c r="R70" t="s">
        <v>119</v>
      </c>
      <c r="S70" t="s">
        <v>72</v>
      </c>
      <c r="T70" s="9" t="e">
        <f>VLOOKUP(A70,Sku_list!$A$1:$D$2667,3,0)</f>
        <v>#N/A</v>
      </c>
      <c r="U70" s="9" t="e">
        <f>VLOOKUP(A70,Sku_list!$A$1:$D$2667,4,0)*(F70/1000000*12)</f>
        <v>#N/A</v>
      </c>
      <c r="V70" s="9" t="e">
        <f>VLOOKUP(A70,Sku_list!$A$1:$D$2667,4,0)*(H70/1000000*12)</f>
        <v>#N/A</v>
      </c>
      <c r="W70" s="9" t="e">
        <f>VLOOKUP(A70,Sku_list!$A$1:$D$2667,4,0)*(J70/1000000*12)</f>
        <v>#N/A</v>
      </c>
      <c r="X70" s="9" t="e">
        <f>VLOOKUP(A70,Sku_list!$A$1:$D$2667,4,0)*(L70/1000000*12)</f>
        <v>#N/A</v>
      </c>
      <c r="Y70" s="9" t="e">
        <f>VLOOKUP(A70,Sku_list!$A$1:$E$2667,5,0)*((J70+F70)/1000000000)</f>
        <v>#N/A</v>
      </c>
      <c r="AC70" s="22">
        <f t="shared" ca="1" si="1"/>
        <v>6.6666666666666666E-2</v>
      </c>
    </row>
    <row r="71" spans="1:29" x14ac:dyDescent="0.35">
      <c r="A71">
        <v>1600908</v>
      </c>
      <c r="B71" t="s">
        <v>184</v>
      </c>
      <c r="C71" t="s">
        <v>61</v>
      </c>
      <c r="D71">
        <v>0</v>
      </c>
      <c r="E71">
        <v>0</v>
      </c>
      <c r="F71">
        <v>0</v>
      </c>
      <c r="G71">
        <v>0</v>
      </c>
      <c r="H71">
        <v>0</v>
      </c>
      <c r="I71">
        <v>0</v>
      </c>
      <c r="J71">
        <v>182</v>
      </c>
      <c r="K71">
        <v>182</v>
      </c>
      <c r="L71">
        <v>0</v>
      </c>
      <c r="M71">
        <v>-182</v>
      </c>
      <c r="N71">
        <v>182</v>
      </c>
      <c r="P71" s="22" t="s">
        <v>34</v>
      </c>
      <c r="R71" t="s">
        <v>5</v>
      </c>
      <c r="S71" t="s">
        <v>85</v>
      </c>
      <c r="T71" s="9" t="e">
        <f>VLOOKUP(A71,Sku_list!$A$1:$D$2667,3,0)</f>
        <v>#N/A</v>
      </c>
      <c r="U71" s="9" t="e">
        <f>VLOOKUP(A71,Sku_list!$A$1:$D$2667,4,0)*(F71/1000000*12)</f>
        <v>#N/A</v>
      </c>
      <c r="V71" s="9" t="e">
        <f>VLOOKUP(A71,Sku_list!$A$1:$D$2667,4,0)*(H71/1000000*12)</f>
        <v>#N/A</v>
      </c>
      <c r="W71" s="9" t="e">
        <f>VLOOKUP(A71,Sku_list!$A$1:$D$2667,4,0)*(J71/1000000*12)</f>
        <v>#N/A</v>
      </c>
      <c r="X71" s="9" t="e">
        <f>VLOOKUP(A71,Sku_list!$A$1:$D$2667,4,0)*(L71/1000000*12)</f>
        <v>#N/A</v>
      </c>
      <c r="Y71" s="9" t="e">
        <f>VLOOKUP(A71,Sku_list!$A$1:$E$2667,5,0)*((J71+F71)/1000000000)</f>
        <v>#N/A</v>
      </c>
      <c r="AC71" s="22">
        <f t="shared" ca="1" si="1"/>
        <v>6.6666666666666666E-2</v>
      </c>
    </row>
    <row r="72" spans="1:29" x14ac:dyDescent="0.35">
      <c r="A72">
        <v>1600908</v>
      </c>
      <c r="B72" t="s">
        <v>184</v>
      </c>
      <c r="C72" t="s">
        <v>39</v>
      </c>
      <c r="D72">
        <v>0</v>
      </c>
      <c r="E72">
        <v>0</v>
      </c>
      <c r="F72">
        <v>0</v>
      </c>
      <c r="G72">
        <v>0</v>
      </c>
      <c r="H72">
        <v>0</v>
      </c>
      <c r="I72">
        <v>0</v>
      </c>
      <c r="J72">
        <v>0</v>
      </c>
      <c r="K72">
        <v>0</v>
      </c>
      <c r="L72">
        <v>0</v>
      </c>
      <c r="M72">
        <v>0</v>
      </c>
      <c r="N72">
        <v>0</v>
      </c>
      <c r="P72" s="22" t="s">
        <v>34</v>
      </c>
      <c r="R72" t="s">
        <v>43</v>
      </c>
      <c r="S72" t="s">
        <v>190</v>
      </c>
      <c r="T72" s="9" t="e">
        <f>VLOOKUP(A72,Sku_list!$A$1:$D$2667,3,0)</f>
        <v>#N/A</v>
      </c>
      <c r="U72" s="9" t="e">
        <f>VLOOKUP(A72,Sku_list!$A$1:$D$2667,4,0)*(F72/1000000*12)</f>
        <v>#N/A</v>
      </c>
      <c r="V72" s="9" t="e">
        <f>VLOOKUP(A72,Sku_list!$A$1:$D$2667,4,0)*(H72/1000000*12)</f>
        <v>#N/A</v>
      </c>
      <c r="W72" s="9" t="e">
        <f>VLOOKUP(A72,Sku_list!$A$1:$D$2667,4,0)*(J72/1000000*12)</f>
        <v>#N/A</v>
      </c>
      <c r="X72" s="9" t="e">
        <f>VLOOKUP(A72,Sku_list!$A$1:$D$2667,4,0)*(L72/1000000*12)</f>
        <v>#N/A</v>
      </c>
      <c r="Y72" s="9" t="e">
        <f>VLOOKUP(A72,Sku_list!$A$1:$E$2667,5,0)*((J72+F72)/1000000000)</f>
        <v>#N/A</v>
      </c>
      <c r="AC72" s="22">
        <f t="shared" ca="1" si="1"/>
        <v>6.6666666666666666E-2</v>
      </c>
    </row>
    <row r="73" spans="1:29" x14ac:dyDescent="0.35">
      <c r="A73">
        <v>1600908</v>
      </c>
      <c r="B73" t="s">
        <v>184</v>
      </c>
      <c r="C73" t="s">
        <v>65</v>
      </c>
      <c r="D73">
        <v>0</v>
      </c>
      <c r="E73">
        <v>0</v>
      </c>
      <c r="F73">
        <v>0</v>
      </c>
      <c r="G73">
        <v>0</v>
      </c>
      <c r="H73">
        <v>0</v>
      </c>
      <c r="I73">
        <v>0</v>
      </c>
      <c r="J73">
        <v>0</v>
      </c>
      <c r="K73">
        <v>0</v>
      </c>
      <c r="L73">
        <v>0</v>
      </c>
      <c r="M73">
        <v>0</v>
      </c>
      <c r="N73">
        <v>0</v>
      </c>
      <c r="P73" s="22" t="s">
        <v>34</v>
      </c>
      <c r="R73" t="s">
        <v>300</v>
      </c>
      <c r="S73" t="s">
        <v>83</v>
      </c>
      <c r="T73" s="9" t="e">
        <f>VLOOKUP(A73,Sku_list!$A$1:$D$2667,3,0)</f>
        <v>#N/A</v>
      </c>
      <c r="U73" s="9" t="e">
        <f>VLOOKUP(A73,Sku_list!$A$1:$D$2667,4,0)*(F73/1000000*12)</f>
        <v>#N/A</v>
      </c>
      <c r="V73" s="9" t="e">
        <f>VLOOKUP(A73,Sku_list!$A$1:$D$2667,4,0)*(H73/1000000*12)</f>
        <v>#N/A</v>
      </c>
      <c r="W73" s="9" t="e">
        <f>VLOOKUP(A73,Sku_list!$A$1:$D$2667,4,0)*(J73/1000000*12)</f>
        <v>#N/A</v>
      </c>
      <c r="X73" s="9" t="e">
        <f>VLOOKUP(A73,Sku_list!$A$1:$D$2667,4,0)*(L73/1000000*12)</f>
        <v>#N/A</v>
      </c>
      <c r="Y73" s="9" t="e">
        <f>VLOOKUP(A73,Sku_list!$A$1:$E$2667,5,0)*((J73+F73)/1000000000)</f>
        <v>#N/A</v>
      </c>
      <c r="AC73" s="22">
        <f t="shared" ca="1" si="1"/>
        <v>6.6666666666666666E-2</v>
      </c>
    </row>
    <row r="74" spans="1:29" x14ac:dyDescent="0.35">
      <c r="A74">
        <v>1600908</v>
      </c>
      <c r="B74" t="s">
        <v>184</v>
      </c>
      <c r="C74" t="s">
        <v>66</v>
      </c>
      <c r="D74">
        <v>0</v>
      </c>
      <c r="E74">
        <v>0</v>
      </c>
      <c r="F74">
        <v>0</v>
      </c>
      <c r="G74">
        <v>0</v>
      </c>
      <c r="H74">
        <v>0</v>
      </c>
      <c r="I74">
        <v>0</v>
      </c>
      <c r="J74">
        <v>0</v>
      </c>
      <c r="K74">
        <v>0</v>
      </c>
      <c r="L74">
        <v>0</v>
      </c>
      <c r="M74">
        <v>0</v>
      </c>
      <c r="N74">
        <v>0</v>
      </c>
      <c r="P74" s="22" t="s">
        <v>34</v>
      </c>
      <c r="R74" t="s">
        <v>174</v>
      </c>
      <c r="S74" t="s">
        <v>72</v>
      </c>
      <c r="T74" s="9" t="e">
        <f>VLOOKUP(A74,Sku_list!$A$1:$D$2667,3,0)</f>
        <v>#N/A</v>
      </c>
      <c r="U74" s="9" t="e">
        <f>VLOOKUP(A74,Sku_list!$A$1:$D$2667,4,0)*(F74/1000000*12)</f>
        <v>#N/A</v>
      </c>
      <c r="V74" s="9" t="e">
        <f>VLOOKUP(A74,Sku_list!$A$1:$D$2667,4,0)*(H74/1000000*12)</f>
        <v>#N/A</v>
      </c>
      <c r="W74" s="9" t="e">
        <f>VLOOKUP(A74,Sku_list!$A$1:$D$2667,4,0)*(J74/1000000*12)</f>
        <v>#N/A</v>
      </c>
      <c r="X74" s="9" t="e">
        <f>VLOOKUP(A74,Sku_list!$A$1:$D$2667,4,0)*(L74/1000000*12)</f>
        <v>#N/A</v>
      </c>
      <c r="Y74" s="9" t="e">
        <f>VLOOKUP(A74,Sku_list!$A$1:$E$2667,5,0)*((J74+F74)/1000000000)</f>
        <v>#N/A</v>
      </c>
      <c r="AC74" s="22">
        <f t="shared" ca="1" si="1"/>
        <v>6.6666666666666666E-2</v>
      </c>
    </row>
    <row r="75" spans="1:29" x14ac:dyDescent="0.35">
      <c r="A75">
        <v>1600908</v>
      </c>
      <c r="B75" t="s">
        <v>184</v>
      </c>
      <c r="C75" t="s">
        <v>67</v>
      </c>
      <c r="D75">
        <v>0</v>
      </c>
      <c r="E75">
        <v>0</v>
      </c>
      <c r="F75">
        <v>0</v>
      </c>
      <c r="G75">
        <v>0</v>
      </c>
      <c r="H75">
        <v>0</v>
      </c>
      <c r="I75">
        <v>0</v>
      </c>
      <c r="J75">
        <v>12</v>
      </c>
      <c r="K75">
        <v>12</v>
      </c>
      <c r="L75">
        <v>0</v>
      </c>
      <c r="M75">
        <v>-12</v>
      </c>
      <c r="N75">
        <v>12</v>
      </c>
      <c r="P75" s="22" t="s">
        <v>34</v>
      </c>
      <c r="R75" t="s">
        <v>176</v>
      </c>
      <c r="S75" t="s">
        <v>72</v>
      </c>
      <c r="T75" s="9" t="e">
        <f>VLOOKUP(A75,Sku_list!$A$1:$D$2667,3,0)</f>
        <v>#N/A</v>
      </c>
      <c r="U75" s="9" t="e">
        <f>VLOOKUP(A75,Sku_list!$A$1:$D$2667,4,0)*(F75/1000000*12)</f>
        <v>#N/A</v>
      </c>
      <c r="V75" s="9" t="e">
        <f>VLOOKUP(A75,Sku_list!$A$1:$D$2667,4,0)*(H75/1000000*12)</f>
        <v>#N/A</v>
      </c>
      <c r="W75" s="9" t="e">
        <f>VLOOKUP(A75,Sku_list!$A$1:$D$2667,4,0)*(J75/1000000*12)</f>
        <v>#N/A</v>
      </c>
      <c r="X75" s="9" t="e">
        <f>VLOOKUP(A75,Sku_list!$A$1:$D$2667,4,0)*(L75/1000000*12)</f>
        <v>#N/A</v>
      </c>
      <c r="Y75" s="9" t="e">
        <f>VLOOKUP(A75,Sku_list!$A$1:$E$2667,5,0)*((J75+F75)/1000000000)</f>
        <v>#N/A</v>
      </c>
      <c r="AC75" s="22">
        <f t="shared" ca="1" si="1"/>
        <v>6.6666666666666666E-2</v>
      </c>
    </row>
    <row r="76" spans="1:29" x14ac:dyDescent="0.35">
      <c r="A76">
        <v>1600908</v>
      </c>
      <c r="B76" t="s">
        <v>184</v>
      </c>
      <c r="C76" t="s">
        <v>68</v>
      </c>
      <c r="D76">
        <v>66</v>
      </c>
      <c r="E76">
        <v>0</v>
      </c>
      <c r="F76">
        <v>0</v>
      </c>
      <c r="G76">
        <v>0</v>
      </c>
      <c r="H76">
        <v>0</v>
      </c>
      <c r="I76">
        <v>0</v>
      </c>
      <c r="J76">
        <v>66</v>
      </c>
      <c r="K76">
        <v>66</v>
      </c>
      <c r="L76">
        <v>0</v>
      </c>
      <c r="M76">
        <v>-66</v>
      </c>
      <c r="N76">
        <v>66</v>
      </c>
      <c r="P76" s="22" t="s">
        <v>34</v>
      </c>
      <c r="R76" t="s">
        <v>177</v>
      </c>
      <c r="S76" t="s">
        <v>72</v>
      </c>
      <c r="T76" s="9" t="e">
        <f>VLOOKUP(A76,Sku_list!$A$1:$D$2667,3,0)</f>
        <v>#N/A</v>
      </c>
      <c r="U76" s="9" t="e">
        <f>VLOOKUP(A76,Sku_list!$A$1:$D$2667,4,0)*(F76/1000000*12)</f>
        <v>#N/A</v>
      </c>
      <c r="V76" s="9" t="e">
        <f>VLOOKUP(A76,Sku_list!$A$1:$D$2667,4,0)*(H76/1000000*12)</f>
        <v>#N/A</v>
      </c>
      <c r="W76" s="9" t="e">
        <f>VLOOKUP(A76,Sku_list!$A$1:$D$2667,4,0)*(J76/1000000*12)</f>
        <v>#N/A</v>
      </c>
      <c r="X76" s="9" t="e">
        <f>VLOOKUP(A76,Sku_list!$A$1:$D$2667,4,0)*(L76/1000000*12)</f>
        <v>#N/A</v>
      </c>
      <c r="Y76" s="9" t="e">
        <f>VLOOKUP(A76,Sku_list!$A$1:$E$2667,5,0)*((J76+F76)/1000000000)</f>
        <v>#N/A</v>
      </c>
      <c r="AC76" s="22">
        <f t="shared" ca="1" si="1"/>
        <v>6.6666666666666666E-2</v>
      </c>
    </row>
    <row r="77" spans="1:29" x14ac:dyDescent="0.35">
      <c r="A77">
        <v>1600908</v>
      </c>
      <c r="B77" t="s">
        <v>184</v>
      </c>
      <c r="C77" t="s">
        <v>44</v>
      </c>
      <c r="D77">
        <v>0</v>
      </c>
      <c r="E77">
        <v>0</v>
      </c>
      <c r="F77">
        <v>0</v>
      </c>
      <c r="G77">
        <v>0</v>
      </c>
      <c r="H77">
        <v>0</v>
      </c>
      <c r="I77">
        <v>0</v>
      </c>
      <c r="J77">
        <v>0</v>
      </c>
      <c r="K77">
        <v>0</v>
      </c>
      <c r="L77">
        <v>0</v>
      </c>
      <c r="M77">
        <v>0</v>
      </c>
      <c r="N77">
        <v>0</v>
      </c>
      <c r="P77" s="22" t="s">
        <v>34</v>
      </c>
      <c r="R77" t="s">
        <v>45</v>
      </c>
      <c r="S77" t="s">
        <v>193</v>
      </c>
      <c r="T77" s="9" t="e">
        <f>VLOOKUP(A77,Sku_list!$A$1:$D$2667,3,0)</f>
        <v>#N/A</v>
      </c>
      <c r="U77" s="9" t="e">
        <f>VLOOKUP(A77,Sku_list!$A$1:$D$2667,4,0)*(F77/1000000*12)</f>
        <v>#N/A</v>
      </c>
      <c r="V77" s="9" t="e">
        <f>VLOOKUP(A77,Sku_list!$A$1:$D$2667,4,0)*(H77/1000000*12)</f>
        <v>#N/A</v>
      </c>
      <c r="W77" s="9" t="e">
        <f>VLOOKUP(A77,Sku_list!$A$1:$D$2667,4,0)*(J77/1000000*12)</f>
        <v>#N/A</v>
      </c>
      <c r="X77" s="9" t="e">
        <f>VLOOKUP(A77,Sku_list!$A$1:$D$2667,4,0)*(L77/1000000*12)</f>
        <v>#N/A</v>
      </c>
      <c r="Y77" s="9" t="e">
        <f>VLOOKUP(A77,Sku_list!$A$1:$E$2667,5,0)*((J77+F77)/1000000000)</f>
        <v>#N/A</v>
      </c>
      <c r="AC77" s="22">
        <f t="shared" ca="1" si="1"/>
        <v>6.6666666666666666E-2</v>
      </c>
    </row>
    <row r="78" spans="1:29" x14ac:dyDescent="0.35">
      <c r="A78">
        <v>1600908</v>
      </c>
      <c r="B78" t="s">
        <v>184</v>
      </c>
      <c r="C78" t="s">
        <v>272</v>
      </c>
      <c r="D78">
        <v>0</v>
      </c>
      <c r="E78">
        <v>0</v>
      </c>
      <c r="F78">
        <v>0</v>
      </c>
      <c r="G78">
        <v>0</v>
      </c>
      <c r="H78">
        <v>0</v>
      </c>
      <c r="I78">
        <v>0</v>
      </c>
      <c r="J78">
        <v>0</v>
      </c>
      <c r="K78">
        <v>0</v>
      </c>
      <c r="L78">
        <v>0</v>
      </c>
      <c r="M78">
        <v>0</v>
      </c>
      <c r="N78">
        <v>0</v>
      </c>
      <c r="P78" s="22" t="s">
        <v>34</v>
      </c>
      <c r="R78" t="s">
        <v>99</v>
      </c>
      <c r="S78" t="s">
        <v>173</v>
      </c>
      <c r="T78" s="9" t="e">
        <f>VLOOKUP(A78,Sku_list!$A$1:$D$2667,3,0)</f>
        <v>#N/A</v>
      </c>
      <c r="U78" s="9" t="e">
        <f>VLOOKUP(A78,Sku_list!$A$1:$D$2667,4,0)*(F78/1000000*12)</f>
        <v>#N/A</v>
      </c>
      <c r="V78" s="9" t="e">
        <f>VLOOKUP(A78,Sku_list!$A$1:$D$2667,4,0)*(H78/1000000*12)</f>
        <v>#N/A</v>
      </c>
      <c r="W78" s="9" t="e">
        <f>VLOOKUP(A78,Sku_list!$A$1:$D$2667,4,0)*(J78/1000000*12)</f>
        <v>#N/A</v>
      </c>
      <c r="X78" s="9" t="e">
        <f>VLOOKUP(A78,Sku_list!$A$1:$D$2667,4,0)*(L78/1000000*12)</f>
        <v>#N/A</v>
      </c>
      <c r="Y78" s="9" t="e">
        <f>VLOOKUP(A78,Sku_list!$A$1:$E$2667,5,0)*((J78+F78)/1000000000)</f>
        <v>#N/A</v>
      </c>
      <c r="AC78" s="22">
        <f t="shared" ca="1" si="1"/>
        <v>6.6666666666666666E-2</v>
      </c>
    </row>
    <row r="79" spans="1:29" x14ac:dyDescent="0.35">
      <c r="A79">
        <v>1600908</v>
      </c>
      <c r="B79" t="s">
        <v>184</v>
      </c>
      <c r="C79" t="s">
        <v>273</v>
      </c>
      <c r="D79">
        <v>0</v>
      </c>
      <c r="E79">
        <v>0</v>
      </c>
      <c r="F79">
        <v>0</v>
      </c>
      <c r="G79">
        <v>0</v>
      </c>
      <c r="H79">
        <v>0</v>
      </c>
      <c r="I79">
        <v>0</v>
      </c>
      <c r="J79">
        <v>0</v>
      </c>
      <c r="K79">
        <v>0</v>
      </c>
      <c r="L79">
        <v>0</v>
      </c>
      <c r="M79">
        <v>0</v>
      </c>
      <c r="N79">
        <v>0</v>
      </c>
      <c r="P79" s="22" t="s">
        <v>34</v>
      </c>
      <c r="R79" t="s">
        <v>275</v>
      </c>
      <c r="S79" t="s">
        <v>308</v>
      </c>
      <c r="T79" s="9" t="e">
        <f>VLOOKUP(A79,Sku_list!$A$1:$D$2667,3,0)</f>
        <v>#N/A</v>
      </c>
      <c r="U79" s="9" t="e">
        <f>VLOOKUP(A79,Sku_list!$A$1:$D$2667,4,0)*(F79/1000000*12)</f>
        <v>#N/A</v>
      </c>
      <c r="V79" s="9" t="e">
        <f>VLOOKUP(A79,Sku_list!$A$1:$D$2667,4,0)*(H79/1000000*12)</f>
        <v>#N/A</v>
      </c>
      <c r="W79" s="9" t="e">
        <f>VLOOKUP(A79,Sku_list!$A$1:$D$2667,4,0)*(J79/1000000*12)</f>
        <v>#N/A</v>
      </c>
      <c r="X79" s="9" t="e">
        <f>VLOOKUP(A79,Sku_list!$A$1:$D$2667,4,0)*(L79/1000000*12)</f>
        <v>#N/A</v>
      </c>
      <c r="Y79" s="9" t="e">
        <f>VLOOKUP(A79,Sku_list!$A$1:$E$2667,5,0)*((J79+F79)/1000000000)</f>
        <v>#N/A</v>
      </c>
      <c r="AC79" s="22">
        <f t="shared" ca="1" si="1"/>
        <v>6.6666666666666666E-2</v>
      </c>
    </row>
    <row r="80" spans="1:29" x14ac:dyDescent="0.35">
      <c r="A80">
        <v>1600915</v>
      </c>
      <c r="B80" t="s">
        <v>206</v>
      </c>
      <c r="C80" t="s">
        <v>3</v>
      </c>
      <c r="D80">
        <v>0</v>
      </c>
      <c r="E80">
        <v>0</v>
      </c>
      <c r="F80">
        <v>0</v>
      </c>
      <c r="G80">
        <v>0</v>
      </c>
      <c r="H80">
        <v>0</v>
      </c>
      <c r="I80">
        <v>0</v>
      </c>
      <c r="J80">
        <v>0</v>
      </c>
      <c r="K80">
        <v>0</v>
      </c>
      <c r="L80">
        <v>0</v>
      </c>
      <c r="M80">
        <v>0</v>
      </c>
      <c r="N80">
        <v>0</v>
      </c>
      <c r="P80" s="22" t="s">
        <v>34</v>
      </c>
      <c r="R80" t="s">
        <v>4</v>
      </c>
      <c r="S80" t="s">
        <v>173</v>
      </c>
      <c r="T80" s="9" t="e">
        <f>VLOOKUP(A80,Sku_list!$A$1:$D$2667,3,0)</f>
        <v>#N/A</v>
      </c>
      <c r="U80" s="9" t="e">
        <f>VLOOKUP(A80,Sku_list!$A$1:$D$2667,4,0)*(F80/1000000*12)</f>
        <v>#N/A</v>
      </c>
      <c r="V80" s="9" t="e">
        <f>VLOOKUP(A80,Sku_list!$A$1:$D$2667,4,0)*(H80/1000000*12)</f>
        <v>#N/A</v>
      </c>
      <c r="W80" s="9" t="e">
        <f>VLOOKUP(A80,Sku_list!$A$1:$D$2667,4,0)*(J80/1000000*12)</f>
        <v>#N/A</v>
      </c>
      <c r="X80" s="9" t="e">
        <f>VLOOKUP(A80,Sku_list!$A$1:$D$2667,4,0)*(L80/1000000*12)</f>
        <v>#N/A</v>
      </c>
      <c r="Y80" s="9" t="e">
        <f>VLOOKUP(A80,Sku_list!$A$1:$E$2667,5,0)*((J80+F80)/1000000000)</f>
        <v>#N/A</v>
      </c>
      <c r="AC80" s="22">
        <f t="shared" ca="1" si="1"/>
        <v>6.6666666666666666E-2</v>
      </c>
    </row>
    <row r="81" spans="1:29" x14ac:dyDescent="0.35">
      <c r="A81">
        <v>1600915</v>
      </c>
      <c r="B81" t="s">
        <v>206</v>
      </c>
      <c r="C81" t="s">
        <v>191</v>
      </c>
      <c r="D81">
        <v>0</v>
      </c>
      <c r="E81">
        <v>0</v>
      </c>
      <c r="F81">
        <v>0</v>
      </c>
      <c r="G81">
        <v>0</v>
      </c>
      <c r="H81">
        <v>0</v>
      </c>
      <c r="I81">
        <v>0</v>
      </c>
      <c r="J81">
        <v>0</v>
      </c>
      <c r="K81">
        <v>0</v>
      </c>
      <c r="L81">
        <v>0</v>
      </c>
      <c r="M81">
        <v>0</v>
      </c>
      <c r="N81">
        <v>0</v>
      </c>
      <c r="P81" s="22" t="s">
        <v>34</v>
      </c>
      <c r="R81" t="s">
        <v>99</v>
      </c>
      <c r="S81" t="s">
        <v>173</v>
      </c>
      <c r="T81" s="9" t="e">
        <f>VLOOKUP(A81,Sku_list!$A$1:$D$2667,3,0)</f>
        <v>#N/A</v>
      </c>
      <c r="U81" s="9" t="e">
        <f>VLOOKUP(A81,Sku_list!$A$1:$D$2667,4,0)*(F81/1000000*12)</f>
        <v>#N/A</v>
      </c>
      <c r="V81" s="9" t="e">
        <f>VLOOKUP(A81,Sku_list!$A$1:$D$2667,4,0)*(H81/1000000*12)</f>
        <v>#N/A</v>
      </c>
      <c r="W81" s="9" t="e">
        <f>VLOOKUP(A81,Sku_list!$A$1:$D$2667,4,0)*(J81/1000000*12)</f>
        <v>#N/A</v>
      </c>
      <c r="X81" s="9" t="e">
        <f>VLOOKUP(A81,Sku_list!$A$1:$D$2667,4,0)*(L81/1000000*12)</f>
        <v>#N/A</v>
      </c>
      <c r="Y81" s="9" t="e">
        <f>VLOOKUP(A81,Sku_list!$A$1:$E$2667,5,0)*((J81+F81)/1000000000)</f>
        <v>#N/A</v>
      </c>
      <c r="AC81" s="22">
        <f t="shared" ca="1" si="1"/>
        <v>6.6666666666666666E-2</v>
      </c>
    </row>
    <row r="82" spans="1:29" x14ac:dyDescent="0.35">
      <c r="A82">
        <v>1600915</v>
      </c>
      <c r="B82" t="s">
        <v>206</v>
      </c>
      <c r="C82" t="s">
        <v>139</v>
      </c>
      <c r="D82">
        <v>0</v>
      </c>
      <c r="E82">
        <v>0</v>
      </c>
      <c r="F82">
        <v>0</v>
      </c>
      <c r="G82">
        <v>906</v>
      </c>
      <c r="H82">
        <v>876</v>
      </c>
      <c r="I82">
        <v>0</v>
      </c>
      <c r="J82">
        <v>1585</v>
      </c>
      <c r="K82">
        <v>1483</v>
      </c>
      <c r="L82">
        <v>5103</v>
      </c>
      <c r="M82">
        <v>2642</v>
      </c>
      <c r="N82">
        <v>-2642</v>
      </c>
      <c r="P82" s="22">
        <v>0.48226533411718597</v>
      </c>
      <c r="R82" t="s">
        <v>70</v>
      </c>
      <c r="S82" t="s">
        <v>69</v>
      </c>
      <c r="T82" s="9" t="e">
        <f>VLOOKUP(A82,Sku_list!$A$1:$D$2667,3,0)</f>
        <v>#N/A</v>
      </c>
      <c r="U82" s="9" t="e">
        <f>VLOOKUP(A82,Sku_list!$A$1:$D$2667,4,0)*(F82/1000000*12)</f>
        <v>#N/A</v>
      </c>
      <c r="V82" s="9" t="e">
        <f>VLOOKUP(A82,Sku_list!$A$1:$D$2667,4,0)*(H82/1000000*12)</f>
        <v>#N/A</v>
      </c>
      <c r="W82" s="9" t="e">
        <f>VLOOKUP(A82,Sku_list!$A$1:$D$2667,4,0)*(J82/1000000*12)</f>
        <v>#N/A</v>
      </c>
      <c r="X82" s="9" t="e">
        <f>VLOOKUP(A82,Sku_list!$A$1:$D$2667,4,0)*(L82/1000000*12)</f>
        <v>#N/A</v>
      </c>
      <c r="Y82" s="9" t="e">
        <f>VLOOKUP(A82,Sku_list!$A$1:$E$2667,5,0)*((J82+F82)/1000000000)</f>
        <v>#N/A</v>
      </c>
      <c r="AC82" s="22">
        <f t="shared" ca="1" si="1"/>
        <v>6.6666666666666666E-2</v>
      </c>
    </row>
    <row r="83" spans="1:29" x14ac:dyDescent="0.35">
      <c r="A83">
        <v>1600915</v>
      </c>
      <c r="B83" t="s">
        <v>206</v>
      </c>
      <c r="C83" t="s">
        <v>140</v>
      </c>
      <c r="D83">
        <v>0</v>
      </c>
      <c r="E83">
        <v>300</v>
      </c>
      <c r="F83">
        <v>0</v>
      </c>
      <c r="G83">
        <v>2400</v>
      </c>
      <c r="H83">
        <v>2250</v>
      </c>
      <c r="I83">
        <v>0</v>
      </c>
      <c r="J83">
        <v>5664</v>
      </c>
      <c r="K83">
        <v>5508</v>
      </c>
      <c r="L83">
        <v>14180</v>
      </c>
      <c r="M83">
        <v>6266</v>
      </c>
      <c r="N83">
        <v>-6266</v>
      </c>
      <c r="P83" s="22">
        <v>0.55811001410437233</v>
      </c>
      <c r="R83" t="s">
        <v>71</v>
      </c>
      <c r="S83" t="s">
        <v>72</v>
      </c>
      <c r="T83" s="9" t="e">
        <f>VLOOKUP(A83,Sku_list!$A$1:$D$2667,3,0)</f>
        <v>#N/A</v>
      </c>
      <c r="U83" s="9" t="e">
        <f>VLOOKUP(A83,Sku_list!$A$1:$D$2667,4,0)*(F83/1000000*12)</f>
        <v>#N/A</v>
      </c>
      <c r="V83" s="9" t="e">
        <f>VLOOKUP(A83,Sku_list!$A$1:$D$2667,4,0)*(H83/1000000*12)</f>
        <v>#N/A</v>
      </c>
      <c r="W83" s="9" t="e">
        <f>VLOOKUP(A83,Sku_list!$A$1:$D$2667,4,0)*(J83/1000000*12)</f>
        <v>#N/A</v>
      </c>
      <c r="X83" s="9" t="e">
        <f>VLOOKUP(A83,Sku_list!$A$1:$D$2667,4,0)*(L83/1000000*12)</f>
        <v>#N/A</v>
      </c>
      <c r="Y83" s="9" t="e">
        <f>VLOOKUP(A83,Sku_list!$A$1:$E$2667,5,0)*((J83+F83)/1000000000)</f>
        <v>#N/A</v>
      </c>
      <c r="AC83" s="22">
        <f t="shared" ca="1" si="1"/>
        <v>6.6666666666666666E-2</v>
      </c>
    </row>
    <row r="84" spans="1:29" x14ac:dyDescent="0.35">
      <c r="A84">
        <v>1600915</v>
      </c>
      <c r="B84" t="s">
        <v>206</v>
      </c>
      <c r="C84" t="s">
        <v>141</v>
      </c>
      <c r="D84">
        <v>0</v>
      </c>
      <c r="E84">
        <v>0</v>
      </c>
      <c r="F84">
        <v>0</v>
      </c>
      <c r="G84">
        <v>2503</v>
      </c>
      <c r="H84">
        <v>1590</v>
      </c>
      <c r="I84">
        <v>0</v>
      </c>
      <c r="J84">
        <v>2361</v>
      </c>
      <c r="K84">
        <v>1916</v>
      </c>
      <c r="L84">
        <v>5846</v>
      </c>
      <c r="M84">
        <v>1895</v>
      </c>
      <c r="N84">
        <v>-1895</v>
      </c>
      <c r="P84" s="22">
        <v>0.67584673280875818</v>
      </c>
      <c r="R84" t="s">
        <v>82</v>
      </c>
      <c r="S84" t="s">
        <v>83</v>
      </c>
      <c r="T84" s="9" t="e">
        <f>VLOOKUP(A84,Sku_list!$A$1:$D$2667,3,0)</f>
        <v>#N/A</v>
      </c>
      <c r="U84" s="9" t="e">
        <f>VLOOKUP(A84,Sku_list!$A$1:$D$2667,4,0)*(F84/1000000*12)</f>
        <v>#N/A</v>
      </c>
      <c r="V84" s="9" t="e">
        <f>VLOOKUP(A84,Sku_list!$A$1:$D$2667,4,0)*(H84/1000000*12)</f>
        <v>#N/A</v>
      </c>
      <c r="W84" s="9" t="e">
        <f>VLOOKUP(A84,Sku_list!$A$1:$D$2667,4,0)*(J84/1000000*12)</f>
        <v>#N/A</v>
      </c>
      <c r="X84" s="9" t="e">
        <f>VLOOKUP(A84,Sku_list!$A$1:$D$2667,4,0)*(L84/1000000*12)</f>
        <v>#N/A</v>
      </c>
      <c r="Y84" s="9" t="e">
        <f>VLOOKUP(A84,Sku_list!$A$1:$E$2667,5,0)*((J84+F84)/1000000000)</f>
        <v>#N/A</v>
      </c>
      <c r="AC84" s="22">
        <f t="shared" ca="1" si="1"/>
        <v>6.6666666666666666E-2</v>
      </c>
    </row>
    <row r="85" spans="1:29" x14ac:dyDescent="0.35">
      <c r="A85">
        <v>1600915</v>
      </c>
      <c r="B85" t="s">
        <v>206</v>
      </c>
      <c r="C85" t="s">
        <v>142</v>
      </c>
      <c r="D85">
        <v>0</v>
      </c>
      <c r="E85">
        <v>0</v>
      </c>
      <c r="F85">
        <v>0</v>
      </c>
      <c r="G85">
        <v>0</v>
      </c>
      <c r="H85">
        <v>0</v>
      </c>
      <c r="I85">
        <v>0</v>
      </c>
      <c r="J85">
        <v>0</v>
      </c>
      <c r="K85">
        <v>0</v>
      </c>
      <c r="L85">
        <v>0</v>
      </c>
      <c r="M85">
        <v>0</v>
      </c>
      <c r="N85">
        <v>0</v>
      </c>
      <c r="P85" s="22" t="s">
        <v>34</v>
      </c>
      <c r="R85" t="s">
        <v>84</v>
      </c>
      <c r="S85" t="s">
        <v>85</v>
      </c>
      <c r="T85" s="9" t="e">
        <f>VLOOKUP(A85,Sku_list!$A$1:$D$2667,3,0)</f>
        <v>#N/A</v>
      </c>
      <c r="U85" s="9" t="e">
        <f>VLOOKUP(A85,Sku_list!$A$1:$D$2667,4,0)*(F85/1000000*12)</f>
        <v>#N/A</v>
      </c>
      <c r="V85" s="9" t="e">
        <f>VLOOKUP(A85,Sku_list!$A$1:$D$2667,4,0)*(H85/1000000*12)</f>
        <v>#N/A</v>
      </c>
      <c r="W85" s="9" t="e">
        <f>VLOOKUP(A85,Sku_list!$A$1:$D$2667,4,0)*(J85/1000000*12)</f>
        <v>#N/A</v>
      </c>
      <c r="X85" s="9" t="e">
        <f>VLOOKUP(A85,Sku_list!$A$1:$D$2667,4,0)*(L85/1000000*12)</f>
        <v>#N/A</v>
      </c>
      <c r="Y85" s="9" t="e">
        <f>VLOOKUP(A85,Sku_list!$A$1:$E$2667,5,0)*((J85+F85)/1000000000)</f>
        <v>#N/A</v>
      </c>
      <c r="AC85" s="22">
        <f t="shared" ca="1" si="1"/>
        <v>6.6666666666666666E-2</v>
      </c>
    </row>
    <row r="86" spans="1:29" x14ac:dyDescent="0.35">
      <c r="A86">
        <v>1600915</v>
      </c>
      <c r="B86" t="s">
        <v>206</v>
      </c>
      <c r="C86" t="s">
        <v>143</v>
      </c>
      <c r="D86">
        <v>0</v>
      </c>
      <c r="E86">
        <v>0</v>
      </c>
      <c r="F86">
        <v>0</v>
      </c>
      <c r="G86">
        <v>0</v>
      </c>
      <c r="H86">
        <v>0</v>
      </c>
      <c r="I86">
        <v>0</v>
      </c>
      <c r="J86">
        <v>0</v>
      </c>
      <c r="K86">
        <v>0</v>
      </c>
      <c r="L86">
        <v>0</v>
      </c>
      <c r="M86">
        <v>0</v>
      </c>
      <c r="N86">
        <v>0</v>
      </c>
      <c r="P86" s="22" t="s">
        <v>34</v>
      </c>
      <c r="R86" t="s">
        <v>86</v>
      </c>
      <c r="S86" t="s">
        <v>85</v>
      </c>
      <c r="T86" s="9" t="e">
        <f>VLOOKUP(A86,Sku_list!$A$1:$D$2667,3,0)</f>
        <v>#N/A</v>
      </c>
      <c r="U86" s="9" t="e">
        <f>VLOOKUP(A86,Sku_list!$A$1:$D$2667,4,0)*(F86/1000000*12)</f>
        <v>#N/A</v>
      </c>
      <c r="V86" s="9" t="e">
        <f>VLOOKUP(A86,Sku_list!$A$1:$D$2667,4,0)*(H86/1000000*12)</f>
        <v>#N/A</v>
      </c>
      <c r="W86" s="9" t="e">
        <f>VLOOKUP(A86,Sku_list!$A$1:$D$2667,4,0)*(J86/1000000*12)</f>
        <v>#N/A</v>
      </c>
      <c r="X86" s="9" t="e">
        <f>VLOOKUP(A86,Sku_list!$A$1:$D$2667,4,0)*(L86/1000000*12)</f>
        <v>#N/A</v>
      </c>
      <c r="Y86" s="9" t="e">
        <f>VLOOKUP(A86,Sku_list!$A$1:$E$2667,5,0)*((J86+F86)/1000000000)</f>
        <v>#N/A</v>
      </c>
      <c r="AC86" s="22">
        <f t="shared" ca="1" si="1"/>
        <v>6.6666666666666666E-2</v>
      </c>
    </row>
    <row r="87" spans="1:29" x14ac:dyDescent="0.35">
      <c r="A87">
        <v>1600915</v>
      </c>
      <c r="B87" t="s">
        <v>206</v>
      </c>
      <c r="C87" t="s">
        <v>144</v>
      </c>
      <c r="D87">
        <v>0</v>
      </c>
      <c r="E87">
        <v>0</v>
      </c>
      <c r="F87">
        <v>0</v>
      </c>
      <c r="G87">
        <v>1931</v>
      </c>
      <c r="H87">
        <v>1373</v>
      </c>
      <c r="I87">
        <v>0</v>
      </c>
      <c r="J87">
        <v>1721</v>
      </c>
      <c r="K87">
        <v>1625</v>
      </c>
      <c r="L87">
        <v>4363</v>
      </c>
      <c r="M87">
        <v>1269</v>
      </c>
      <c r="N87">
        <v>-1269</v>
      </c>
      <c r="P87" s="22">
        <v>0.70914508365803341</v>
      </c>
      <c r="R87" t="s">
        <v>87</v>
      </c>
      <c r="S87" t="s">
        <v>72</v>
      </c>
      <c r="T87" s="9" t="e">
        <f>VLOOKUP(A87,Sku_list!$A$1:$D$2667,3,0)</f>
        <v>#N/A</v>
      </c>
      <c r="U87" s="9" t="e">
        <f>VLOOKUP(A87,Sku_list!$A$1:$D$2667,4,0)*(F87/1000000*12)</f>
        <v>#N/A</v>
      </c>
      <c r="V87" s="9" t="e">
        <f>VLOOKUP(A87,Sku_list!$A$1:$D$2667,4,0)*(H87/1000000*12)</f>
        <v>#N/A</v>
      </c>
      <c r="W87" s="9" t="e">
        <f>VLOOKUP(A87,Sku_list!$A$1:$D$2667,4,0)*(J87/1000000*12)</f>
        <v>#N/A</v>
      </c>
      <c r="X87" s="9" t="e">
        <f>VLOOKUP(A87,Sku_list!$A$1:$D$2667,4,0)*(L87/1000000*12)</f>
        <v>#N/A</v>
      </c>
      <c r="Y87" s="9" t="e">
        <f>VLOOKUP(A87,Sku_list!$A$1:$E$2667,5,0)*((J87+F87)/1000000000)</f>
        <v>#N/A</v>
      </c>
      <c r="AC87" s="22">
        <f t="shared" ca="1" si="1"/>
        <v>6.6666666666666666E-2</v>
      </c>
    </row>
    <row r="88" spans="1:29" x14ac:dyDescent="0.35">
      <c r="A88">
        <v>1600915</v>
      </c>
      <c r="B88" t="s">
        <v>206</v>
      </c>
      <c r="C88" t="s">
        <v>145</v>
      </c>
      <c r="D88">
        <v>0</v>
      </c>
      <c r="E88">
        <v>0</v>
      </c>
      <c r="F88">
        <v>0</v>
      </c>
      <c r="G88">
        <v>528</v>
      </c>
      <c r="H88">
        <v>198</v>
      </c>
      <c r="I88">
        <v>0</v>
      </c>
      <c r="J88">
        <v>1398</v>
      </c>
      <c r="K88">
        <v>1254</v>
      </c>
      <c r="L88">
        <v>3017</v>
      </c>
      <c r="M88">
        <v>1421</v>
      </c>
      <c r="N88">
        <v>-1421</v>
      </c>
      <c r="P88" s="22">
        <v>0.52900232018561488</v>
      </c>
      <c r="R88" t="s">
        <v>88</v>
      </c>
      <c r="S88" t="s">
        <v>83</v>
      </c>
      <c r="T88" s="9" t="e">
        <f>VLOOKUP(A88,Sku_list!$A$1:$D$2667,3,0)</f>
        <v>#N/A</v>
      </c>
      <c r="U88" s="9" t="e">
        <f>VLOOKUP(A88,Sku_list!$A$1:$D$2667,4,0)*(F88/1000000*12)</f>
        <v>#N/A</v>
      </c>
      <c r="V88" s="9" t="e">
        <f>VLOOKUP(A88,Sku_list!$A$1:$D$2667,4,0)*(H88/1000000*12)</f>
        <v>#N/A</v>
      </c>
      <c r="W88" s="9" t="e">
        <f>VLOOKUP(A88,Sku_list!$A$1:$D$2667,4,0)*(J88/1000000*12)</f>
        <v>#N/A</v>
      </c>
      <c r="X88" s="9" t="e">
        <f>VLOOKUP(A88,Sku_list!$A$1:$D$2667,4,0)*(L88/1000000*12)</f>
        <v>#N/A</v>
      </c>
      <c r="Y88" s="9" t="e">
        <f>VLOOKUP(A88,Sku_list!$A$1:$E$2667,5,0)*((J88+F88)/1000000000)</f>
        <v>#N/A</v>
      </c>
      <c r="AC88" s="22">
        <f t="shared" ca="1" si="1"/>
        <v>6.6666666666666666E-2</v>
      </c>
    </row>
    <row r="89" spans="1:29" x14ac:dyDescent="0.35">
      <c r="A89">
        <v>1600915</v>
      </c>
      <c r="B89" t="s">
        <v>206</v>
      </c>
      <c r="C89" t="s">
        <v>146</v>
      </c>
      <c r="D89">
        <v>0</v>
      </c>
      <c r="E89">
        <v>720</v>
      </c>
      <c r="F89">
        <v>300</v>
      </c>
      <c r="G89">
        <v>1104</v>
      </c>
      <c r="H89">
        <v>744</v>
      </c>
      <c r="I89">
        <v>0</v>
      </c>
      <c r="J89">
        <v>1788</v>
      </c>
      <c r="K89">
        <v>1974</v>
      </c>
      <c r="L89">
        <v>3854</v>
      </c>
      <c r="M89">
        <v>1022</v>
      </c>
      <c r="N89">
        <v>-1022</v>
      </c>
      <c r="P89" s="22">
        <v>0.73482096523092888</v>
      </c>
      <c r="R89" t="s">
        <v>89</v>
      </c>
      <c r="S89" t="s">
        <v>69</v>
      </c>
      <c r="T89" s="9" t="e">
        <f>VLOOKUP(A89,Sku_list!$A$1:$D$2667,3,0)</f>
        <v>#N/A</v>
      </c>
      <c r="U89" s="9" t="e">
        <f>VLOOKUP(A89,Sku_list!$A$1:$D$2667,4,0)*(F89/1000000*12)</f>
        <v>#N/A</v>
      </c>
      <c r="V89" s="9" t="e">
        <f>VLOOKUP(A89,Sku_list!$A$1:$D$2667,4,0)*(H89/1000000*12)</f>
        <v>#N/A</v>
      </c>
      <c r="W89" s="9" t="e">
        <f>VLOOKUP(A89,Sku_list!$A$1:$D$2667,4,0)*(J89/1000000*12)</f>
        <v>#N/A</v>
      </c>
      <c r="X89" s="9" t="e">
        <f>VLOOKUP(A89,Sku_list!$A$1:$D$2667,4,0)*(L89/1000000*12)</f>
        <v>#N/A</v>
      </c>
      <c r="Y89" s="9" t="e">
        <f>VLOOKUP(A89,Sku_list!$A$1:$E$2667,5,0)*((J89+F89)/1000000000)</f>
        <v>#N/A</v>
      </c>
      <c r="AC89" s="22">
        <f t="shared" ca="1" si="1"/>
        <v>6.6666666666666666E-2</v>
      </c>
    </row>
    <row r="90" spans="1:29" x14ac:dyDescent="0.35">
      <c r="A90">
        <v>1600915</v>
      </c>
      <c r="B90" t="s">
        <v>206</v>
      </c>
      <c r="C90" t="s">
        <v>147</v>
      </c>
      <c r="D90">
        <v>0</v>
      </c>
      <c r="E90">
        <v>150</v>
      </c>
      <c r="F90">
        <v>0</v>
      </c>
      <c r="G90">
        <v>2856</v>
      </c>
      <c r="H90">
        <v>1380</v>
      </c>
      <c r="I90">
        <v>0</v>
      </c>
      <c r="J90">
        <v>6657</v>
      </c>
      <c r="K90">
        <v>5613</v>
      </c>
      <c r="L90">
        <v>10890</v>
      </c>
      <c r="M90">
        <v>2853</v>
      </c>
      <c r="N90">
        <v>-2853</v>
      </c>
      <c r="P90" s="22">
        <v>0.73801652892561986</v>
      </c>
      <c r="R90" t="s">
        <v>90</v>
      </c>
      <c r="S90" t="s">
        <v>69</v>
      </c>
      <c r="T90" s="9" t="e">
        <f>VLOOKUP(A90,Sku_list!$A$1:$D$2667,3,0)</f>
        <v>#N/A</v>
      </c>
      <c r="U90" s="9" t="e">
        <f>VLOOKUP(A90,Sku_list!$A$1:$D$2667,4,0)*(F90/1000000*12)</f>
        <v>#N/A</v>
      </c>
      <c r="V90" s="9" t="e">
        <f>VLOOKUP(A90,Sku_list!$A$1:$D$2667,4,0)*(H90/1000000*12)</f>
        <v>#N/A</v>
      </c>
      <c r="W90" s="9" t="e">
        <f>VLOOKUP(A90,Sku_list!$A$1:$D$2667,4,0)*(J90/1000000*12)</f>
        <v>#N/A</v>
      </c>
      <c r="X90" s="9" t="e">
        <f>VLOOKUP(A90,Sku_list!$A$1:$D$2667,4,0)*(L90/1000000*12)</f>
        <v>#N/A</v>
      </c>
      <c r="Y90" s="9" t="e">
        <f>VLOOKUP(A90,Sku_list!$A$1:$E$2667,5,0)*((J90+F90)/1000000000)</f>
        <v>#N/A</v>
      </c>
      <c r="AC90" s="22">
        <f t="shared" ca="1" si="1"/>
        <v>6.6666666666666666E-2</v>
      </c>
    </row>
    <row r="91" spans="1:29" x14ac:dyDescent="0.35">
      <c r="A91">
        <v>1600915</v>
      </c>
      <c r="B91" t="s">
        <v>206</v>
      </c>
      <c r="C91" t="s">
        <v>148</v>
      </c>
      <c r="D91">
        <v>0</v>
      </c>
      <c r="E91">
        <v>0</v>
      </c>
      <c r="F91">
        <v>0</v>
      </c>
      <c r="G91">
        <v>0</v>
      </c>
      <c r="H91">
        <v>0</v>
      </c>
      <c r="I91">
        <v>0</v>
      </c>
      <c r="J91">
        <v>0</v>
      </c>
      <c r="K91">
        <v>0</v>
      </c>
      <c r="L91">
        <v>0</v>
      </c>
      <c r="M91">
        <v>0</v>
      </c>
      <c r="N91">
        <v>0</v>
      </c>
      <c r="P91" s="22" t="s">
        <v>34</v>
      </c>
      <c r="R91" t="s">
        <v>91</v>
      </c>
      <c r="S91" t="s">
        <v>85</v>
      </c>
      <c r="T91" s="9" t="e">
        <f>VLOOKUP(A91,Sku_list!$A$1:$D$2667,3,0)</f>
        <v>#N/A</v>
      </c>
      <c r="U91" s="9" t="e">
        <f>VLOOKUP(A91,Sku_list!$A$1:$D$2667,4,0)*(F91/1000000*12)</f>
        <v>#N/A</v>
      </c>
      <c r="V91" s="9" t="e">
        <f>VLOOKUP(A91,Sku_list!$A$1:$D$2667,4,0)*(H91/1000000*12)</f>
        <v>#N/A</v>
      </c>
      <c r="W91" s="9" t="e">
        <f>VLOOKUP(A91,Sku_list!$A$1:$D$2667,4,0)*(J91/1000000*12)</f>
        <v>#N/A</v>
      </c>
      <c r="X91" s="9" t="e">
        <f>VLOOKUP(A91,Sku_list!$A$1:$D$2667,4,0)*(L91/1000000*12)</f>
        <v>#N/A</v>
      </c>
      <c r="Y91" s="9" t="e">
        <f>VLOOKUP(A91,Sku_list!$A$1:$E$2667,5,0)*((J91+F91)/1000000000)</f>
        <v>#N/A</v>
      </c>
      <c r="AC91" s="22">
        <f t="shared" ca="1" si="1"/>
        <v>6.6666666666666666E-2</v>
      </c>
    </row>
    <row r="92" spans="1:29" x14ac:dyDescent="0.35">
      <c r="A92">
        <v>1600915</v>
      </c>
      <c r="B92" t="s">
        <v>206</v>
      </c>
      <c r="C92" t="s">
        <v>149</v>
      </c>
      <c r="D92">
        <v>0</v>
      </c>
      <c r="E92">
        <v>0</v>
      </c>
      <c r="F92">
        <v>0</v>
      </c>
      <c r="G92">
        <v>0</v>
      </c>
      <c r="H92">
        <v>0</v>
      </c>
      <c r="I92">
        <v>0</v>
      </c>
      <c r="J92">
        <v>0</v>
      </c>
      <c r="K92">
        <v>0</v>
      </c>
      <c r="L92">
        <v>0</v>
      </c>
      <c r="M92">
        <v>0</v>
      </c>
      <c r="N92">
        <v>0</v>
      </c>
      <c r="P92" s="22" t="s">
        <v>34</v>
      </c>
      <c r="R92" t="s">
        <v>92</v>
      </c>
      <c r="S92" t="s">
        <v>85</v>
      </c>
      <c r="T92" s="9" t="e">
        <f>VLOOKUP(A92,Sku_list!$A$1:$D$2667,3,0)</f>
        <v>#N/A</v>
      </c>
      <c r="U92" s="9" t="e">
        <f>VLOOKUP(A92,Sku_list!$A$1:$D$2667,4,0)*(F92/1000000*12)</f>
        <v>#N/A</v>
      </c>
      <c r="V92" s="9" t="e">
        <f>VLOOKUP(A92,Sku_list!$A$1:$D$2667,4,0)*(H92/1000000*12)</f>
        <v>#N/A</v>
      </c>
      <c r="W92" s="9" t="e">
        <f>VLOOKUP(A92,Sku_list!$A$1:$D$2667,4,0)*(J92/1000000*12)</f>
        <v>#N/A</v>
      </c>
      <c r="X92" s="9" t="e">
        <f>VLOOKUP(A92,Sku_list!$A$1:$D$2667,4,0)*(L92/1000000*12)</f>
        <v>#N/A</v>
      </c>
      <c r="Y92" s="9" t="e">
        <f>VLOOKUP(A92,Sku_list!$A$1:$E$2667,5,0)*((J92+F92)/1000000000)</f>
        <v>#N/A</v>
      </c>
      <c r="AC92" s="22">
        <f t="shared" ca="1" si="1"/>
        <v>6.6666666666666666E-2</v>
      </c>
    </row>
    <row r="93" spans="1:29" x14ac:dyDescent="0.35">
      <c r="A93">
        <v>1600915</v>
      </c>
      <c r="B93" t="s">
        <v>206</v>
      </c>
      <c r="C93" t="s">
        <v>150</v>
      </c>
      <c r="D93">
        <v>0</v>
      </c>
      <c r="E93">
        <v>0</v>
      </c>
      <c r="F93">
        <v>0</v>
      </c>
      <c r="G93">
        <v>0</v>
      </c>
      <c r="H93">
        <v>12</v>
      </c>
      <c r="I93">
        <v>0</v>
      </c>
      <c r="J93">
        <v>90</v>
      </c>
      <c r="K93">
        <v>90</v>
      </c>
      <c r="L93">
        <v>0</v>
      </c>
      <c r="M93">
        <v>-102</v>
      </c>
      <c r="N93">
        <v>102</v>
      </c>
      <c r="P93" s="22" t="s">
        <v>34</v>
      </c>
      <c r="R93" t="s">
        <v>93</v>
      </c>
      <c r="S93" t="s">
        <v>85</v>
      </c>
      <c r="T93" s="9" t="e">
        <f>VLOOKUP(A93,Sku_list!$A$1:$D$2667,3,0)</f>
        <v>#N/A</v>
      </c>
      <c r="U93" s="9" t="e">
        <f>VLOOKUP(A93,Sku_list!$A$1:$D$2667,4,0)*(F93/1000000*12)</f>
        <v>#N/A</v>
      </c>
      <c r="V93" s="9" t="e">
        <f>VLOOKUP(A93,Sku_list!$A$1:$D$2667,4,0)*(H93/1000000*12)</f>
        <v>#N/A</v>
      </c>
      <c r="W93" s="9" t="e">
        <f>VLOOKUP(A93,Sku_list!$A$1:$D$2667,4,0)*(J93/1000000*12)</f>
        <v>#N/A</v>
      </c>
      <c r="X93" s="9" t="e">
        <f>VLOOKUP(A93,Sku_list!$A$1:$D$2667,4,0)*(L93/1000000*12)</f>
        <v>#N/A</v>
      </c>
      <c r="Y93" s="9" t="e">
        <f>VLOOKUP(A93,Sku_list!$A$1:$E$2667,5,0)*((J93+F93)/1000000000)</f>
        <v>#N/A</v>
      </c>
      <c r="AC93" s="22">
        <f t="shared" ca="1" si="1"/>
        <v>6.6666666666666666E-2</v>
      </c>
    </row>
    <row r="94" spans="1:29" x14ac:dyDescent="0.35">
      <c r="A94">
        <v>1600915</v>
      </c>
      <c r="B94" t="s">
        <v>206</v>
      </c>
      <c r="C94" t="s">
        <v>151</v>
      </c>
      <c r="D94">
        <v>0</v>
      </c>
      <c r="E94">
        <v>66</v>
      </c>
      <c r="F94">
        <v>18</v>
      </c>
      <c r="G94">
        <v>786</v>
      </c>
      <c r="H94">
        <v>564</v>
      </c>
      <c r="I94">
        <v>0</v>
      </c>
      <c r="J94">
        <v>724</v>
      </c>
      <c r="K94">
        <v>724</v>
      </c>
      <c r="L94">
        <v>1900</v>
      </c>
      <c r="M94">
        <v>594</v>
      </c>
      <c r="N94">
        <v>-594</v>
      </c>
      <c r="P94" s="22">
        <v>0.68736842105263163</v>
      </c>
      <c r="R94" t="s">
        <v>94</v>
      </c>
      <c r="S94" t="s">
        <v>83</v>
      </c>
      <c r="T94" s="9" t="e">
        <f>VLOOKUP(A94,Sku_list!$A$1:$D$2667,3,0)</f>
        <v>#N/A</v>
      </c>
      <c r="U94" s="9" t="e">
        <f>VLOOKUP(A94,Sku_list!$A$1:$D$2667,4,0)*(F94/1000000*12)</f>
        <v>#N/A</v>
      </c>
      <c r="V94" s="9" t="e">
        <f>VLOOKUP(A94,Sku_list!$A$1:$D$2667,4,0)*(H94/1000000*12)</f>
        <v>#N/A</v>
      </c>
      <c r="W94" s="9" t="e">
        <f>VLOOKUP(A94,Sku_list!$A$1:$D$2667,4,0)*(J94/1000000*12)</f>
        <v>#N/A</v>
      </c>
      <c r="X94" s="9" t="e">
        <f>VLOOKUP(A94,Sku_list!$A$1:$D$2667,4,0)*(L94/1000000*12)</f>
        <v>#N/A</v>
      </c>
      <c r="Y94" s="9" t="e">
        <f>VLOOKUP(A94,Sku_list!$A$1:$E$2667,5,0)*((J94+F94)/1000000000)</f>
        <v>#N/A</v>
      </c>
      <c r="AC94" s="22">
        <f t="shared" ca="1" si="1"/>
        <v>6.6666666666666666E-2</v>
      </c>
    </row>
    <row r="95" spans="1:29" x14ac:dyDescent="0.35">
      <c r="A95">
        <v>1600915</v>
      </c>
      <c r="B95" t="s">
        <v>206</v>
      </c>
      <c r="C95" t="s">
        <v>152</v>
      </c>
      <c r="D95">
        <v>0</v>
      </c>
      <c r="E95">
        <v>180</v>
      </c>
      <c r="F95">
        <v>0</v>
      </c>
      <c r="G95">
        <v>786</v>
      </c>
      <c r="H95">
        <v>426</v>
      </c>
      <c r="I95">
        <v>0</v>
      </c>
      <c r="J95">
        <v>744</v>
      </c>
      <c r="K95">
        <v>690</v>
      </c>
      <c r="L95">
        <v>2396</v>
      </c>
      <c r="M95">
        <v>1226</v>
      </c>
      <c r="N95">
        <v>-1226</v>
      </c>
      <c r="P95" s="22">
        <v>0.48831385642737896</v>
      </c>
      <c r="R95" t="s">
        <v>95</v>
      </c>
      <c r="S95" t="s">
        <v>83</v>
      </c>
      <c r="T95" s="9" t="e">
        <f>VLOOKUP(A95,Sku_list!$A$1:$D$2667,3,0)</f>
        <v>#N/A</v>
      </c>
      <c r="U95" s="9" t="e">
        <f>VLOOKUP(A95,Sku_list!$A$1:$D$2667,4,0)*(F95/1000000*12)</f>
        <v>#N/A</v>
      </c>
      <c r="V95" s="9" t="e">
        <f>VLOOKUP(A95,Sku_list!$A$1:$D$2667,4,0)*(H95/1000000*12)</f>
        <v>#N/A</v>
      </c>
      <c r="W95" s="9" t="e">
        <f>VLOOKUP(A95,Sku_list!$A$1:$D$2667,4,0)*(J95/1000000*12)</f>
        <v>#N/A</v>
      </c>
      <c r="X95" s="9" t="e">
        <f>VLOOKUP(A95,Sku_list!$A$1:$D$2667,4,0)*(L95/1000000*12)</f>
        <v>#N/A</v>
      </c>
      <c r="Y95" s="9" t="e">
        <f>VLOOKUP(A95,Sku_list!$A$1:$E$2667,5,0)*((J95+F95)/1000000000)</f>
        <v>#N/A</v>
      </c>
      <c r="AC95" s="22">
        <f t="shared" ca="1" si="1"/>
        <v>6.6666666666666666E-2</v>
      </c>
    </row>
    <row r="96" spans="1:29" x14ac:dyDescent="0.35">
      <c r="A96">
        <v>1600915</v>
      </c>
      <c r="B96" t="s">
        <v>206</v>
      </c>
      <c r="C96" t="s">
        <v>153</v>
      </c>
      <c r="D96">
        <v>0</v>
      </c>
      <c r="E96">
        <v>0</v>
      </c>
      <c r="F96">
        <v>0</v>
      </c>
      <c r="G96">
        <v>0</v>
      </c>
      <c r="H96">
        <v>0</v>
      </c>
      <c r="I96">
        <v>0</v>
      </c>
      <c r="J96">
        <v>0</v>
      </c>
      <c r="K96">
        <v>0</v>
      </c>
      <c r="L96">
        <v>0</v>
      </c>
      <c r="M96">
        <v>0</v>
      </c>
      <c r="N96">
        <v>0</v>
      </c>
      <c r="P96" s="22" t="s">
        <v>34</v>
      </c>
      <c r="R96" t="s">
        <v>189</v>
      </c>
      <c r="S96" t="s">
        <v>190</v>
      </c>
      <c r="T96" s="9" t="e">
        <f>VLOOKUP(A96,Sku_list!$A$1:$D$2667,3,0)</f>
        <v>#N/A</v>
      </c>
      <c r="U96" s="9" t="e">
        <f>VLOOKUP(A96,Sku_list!$A$1:$D$2667,4,0)*(F96/1000000*12)</f>
        <v>#N/A</v>
      </c>
      <c r="V96" s="9" t="e">
        <f>VLOOKUP(A96,Sku_list!$A$1:$D$2667,4,0)*(H96/1000000*12)</f>
        <v>#N/A</v>
      </c>
      <c r="W96" s="9" t="e">
        <f>VLOOKUP(A96,Sku_list!$A$1:$D$2667,4,0)*(J96/1000000*12)</f>
        <v>#N/A</v>
      </c>
      <c r="X96" s="9" t="e">
        <f>VLOOKUP(A96,Sku_list!$A$1:$D$2667,4,0)*(L96/1000000*12)</f>
        <v>#N/A</v>
      </c>
      <c r="Y96" s="9" t="e">
        <f>VLOOKUP(A96,Sku_list!$A$1:$E$2667,5,0)*((J96+F96)/1000000000)</f>
        <v>#N/A</v>
      </c>
      <c r="AC96" s="22">
        <f t="shared" ca="1" si="1"/>
        <v>6.6666666666666666E-2</v>
      </c>
    </row>
    <row r="97" spans="1:29" x14ac:dyDescent="0.35">
      <c r="A97">
        <v>1600915</v>
      </c>
      <c r="B97" t="s">
        <v>206</v>
      </c>
      <c r="C97" t="s">
        <v>154</v>
      </c>
      <c r="D97">
        <v>0</v>
      </c>
      <c r="E97">
        <v>600</v>
      </c>
      <c r="F97">
        <v>0</v>
      </c>
      <c r="G97">
        <v>1110</v>
      </c>
      <c r="H97">
        <v>930</v>
      </c>
      <c r="I97">
        <v>0</v>
      </c>
      <c r="J97">
        <v>1032</v>
      </c>
      <c r="K97">
        <v>882</v>
      </c>
      <c r="L97">
        <v>2610</v>
      </c>
      <c r="M97">
        <v>648</v>
      </c>
      <c r="N97">
        <v>-648</v>
      </c>
      <c r="P97" s="22">
        <v>0.75172413793103443</v>
      </c>
      <c r="R97" t="s">
        <v>96</v>
      </c>
      <c r="S97" t="s">
        <v>72</v>
      </c>
      <c r="T97" s="9" t="e">
        <f>VLOOKUP(A97,Sku_list!$A$1:$D$2667,3,0)</f>
        <v>#N/A</v>
      </c>
      <c r="U97" s="9" t="e">
        <f>VLOOKUP(A97,Sku_list!$A$1:$D$2667,4,0)*(F97/1000000*12)</f>
        <v>#N/A</v>
      </c>
      <c r="V97" s="9" t="e">
        <f>VLOOKUP(A97,Sku_list!$A$1:$D$2667,4,0)*(H97/1000000*12)</f>
        <v>#N/A</v>
      </c>
      <c r="W97" s="9" t="e">
        <f>VLOOKUP(A97,Sku_list!$A$1:$D$2667,4,0)*(J97/1000000*12)</f>
        <v>#N/A</v>
      </c>
      <c r="X97" s="9" t="e">
        <f>VLOOKUP(A97,Sku_list!$A$1:$D$2667,4,0)*(L97/1000000*12)</f>
        <v>#N/A</v>
      </c>
      <c r="Y97" s="9" t="e">
        <f>VLOOKUP(A97,Sku_list!$A$1:$E$2667,5,0)*((J97+F97)/1000000000)</f>
        <v>#N/A</v>
      </c>
      <c r="AC97" s="22">
        <f t="shared" ca="1" si="1"/>
        <v>6.6666666666666666E-2</v>
      </c>
    </row>
    <row r="98" spans="1:29" x14ac:dyDescent="0.35">
      <c r="A98">
        <v>1600915</v>
      </c>
      <c r="B98" t="s">
        <v>206</v>
      </c>
      <c r="C98" t="s">
        <v>155</v>
      </c>
      <c r="D98">
        <v>0</v>
      </c>
      <c r="E98">
        <v>1794</v>
      </c>
      <c r="F98">
        <v>0</v>
      </c>
      <c r="G98">
        <v>1782</v>
      </c>
      <c r="H98">
        <v>1332</v>
      </c>
      <c r="I98">
        <v>0</v>
      </c>
      <c r="J98">
        <v>1374</v>
      </c>
      <c r="K98">
        <v>1218</v>
      </c>
      <c r="L98">
        <v>2906</v>
      </c>
      <c r="M98">
        <v>200</v>
      </c>
      <c r="N98">
        <v>-200</v>
      </c>
      <c r="P98" s="22">
        <v>0.93117687543014449</v>
      </c>
      <c r="R98" t="s">
        <v>97</v>
      </c>
      <c r="S98" t="s">
        <v>72</v>
      </c>
      <c r="T98" s="9" t="e">
        <f>VLOOKUP(A98,Sku_list!$A$1:$D$2667,3,0)</f>
        <v>#N/A</v>
      </c>
      <c r="U98" s="9" t="e">
        <f>VLOOKUP(A98,Sku_list!$A$1:$D$2667,4,0)*(F98/1000000*12)</f>
        <v>#N/A</v>
      </c>
      <c r="V98" s="9" t="e">
        <f>VLOOKUP(A98,Sku_list!$A$1:$D$2667,4,0)*(H98/1000000*12)</f>
        <v>#N/A</v>
      </c>
      <c r="W98" s="9" t="e">
        <f>VLOOKUP(A98,Sku_list!$A$1:$D$2667,4,0)*(J98/1000000*12)</f>
        <v>#N/A</v>
      </c>
      <c r="X98" s="9" t="e">
        <f>VLOOKUP(A98,Sku_list!$A$1:$D$2667,4,0)*(L98/1000000*12)</f>
        <v>#N/A</v>
      </c>
      <c r="Y98" s="9" t="e">
        <f>VLOOKUP(A98,Sku_list!$A$1:$E$2667,5,0)*((J98+F98)/1000000000)</f>
        <v>#N/A</v>
      </c>
      <c r="AC98" s="22">
        <f t="shared" ca="1" si="1"/>
        <v>6.6666666666666666E-2</v>
      </c>
    </row>
    <row r="99" spans="1:29" x14ac:dyDescent="0.35">
      <c r="A99">
        <v>1600915</v>
      </c>
      <c r="B99" t="s">
        <v>206</v>
      </c>
      <c r="C99" t="s">
        <v>156</v>
      </c>
      <c r="D99">
        <v>0</v>
      </c>
      <c r="E99">
        <v>0</v>
      </c>
      <c r="F99">
        <v>0</v>
      </c>
      <c r="G99">
        <v>0</v>
      </c>
      <c r="H99">
        <v>0</v>
      </c>
      <c r="I99">
        <v>0</v>
      </c>
      <c r="J99">
        <v>0</v>
      </c>
      <c r="K99">
        <v>0</v>
      </c>
      <c r="L99">
        <v>0</v>
      </c>
      <c r="M99">
        <v>0</v>
      </c>
      <c r="N99">
        <v>0</v>
      </c>
      <c r="P99" s="22" t="s">
        <v>34</v>
      </c>
      <c r="R99" t="s">
        <v>38</v>
      </c>
      <c r="S99" t="s">
        <v>69</v>
      </c>
      <c r="T99" s="9" t="e">
        <f>VLOOKUP(A99,Sku_list!$A$1:$D$2667,3,0)</f>
        <v>#N/A</v>
      </c>
      <c r="U99" s="9" t="e">
        <f>VLOOKUP(A99,Sku_list!$A$1:$D$2667,4,0)*(F99/1000000*12)</f>
        <v>#N/A</v>
      </c>
      <c r="V99" s="9" t="e">
        <f>VLOOKUP(A99,Sku_list!$A$1:$D$2667,4,0)*(H99/1000000*12)</f>
        <v>#N/A</v>
      </c>
      <c r="W99" s="9" t="e">
        <f>VLOOKUP(A99,Sku_list!$A$1:$D$2667,4,0)*(J99/1000000*12)</f>
        <v>#N/A</v>
      </c>
      <c r="X99" s="9" t="e">
        <f>VLOOKUP(A99,Sku_list!$A$1:$D$2667,4,0)*(L99/1000000*12)</f>
        <v>#N/A</v>
      </c>
      <c r="Y99" s="9" t="e">
        <f>VLOOKUP(A99,Sku_list!$A$1:$E$2667,5,0)*((J99+F99)/1000000000)</f>
        <v>#N/A</v>
      </c>
      <c r="AC99" s="22">
        <f t="shared" ca="1" si="1"/>
        <v>6.6666666666666666E-2</v>
      </c>
    </row>
    <row r="100" spans="1:29" x14ac:dyDescent="0.35">
      <c r="A100">
        <v>1600915</v>
      </c>
      <c r="B100" t="s">
        <v>206</v>
      </c>
      <c r="C100" t="s">
        <v>157</v>
      </c>
      <c r="D100">
        <v>0</v>
      </c>
      <c r="E100">
        <v>1200</v>
      </c>
      <c r="F100">
        <v>0</v>
      </c>
      <c r="G100">
        <v>1836</v>
      </c>
      <c r="H100">
        <v>1596</v>
      </c>
      <c r="I100">
        <v>0</v>
      </c>
      <c r="J100">
        <v>1800</v>
      </c>
      <c r="K100">
        <v>1728</v>
      </c>
      <c r="L100">
        <v>4237</v>
      </c>
      <c r="M100">
        <v>841</v>
      </c>
      <c r="N100">
        <v>-841</v>
      </c>
      <c r="P100" s="22">
        <v>0.80151050271418456</v>
      </c>
      <c r="R100" t="s">
        <v>98</v>
      </c>
      <c r="S100" t="s">
        <v>72</v>
      </c>
      <c r="T100" s="9" t="e">
        <f>VLOOKUP(A100,Sku_list!$A$1:$D$2667,3,0)</f>
        <v>#N/A</v>
      </c>
      <c r="U100" s="9" t="e">
        <f>VLOOKUP(A100,Sku_list!$A$1:$D$2667,4,0)*(F100/1000000*12)</f>
        <v>#N/A</v>
      </c>
      <c r="V100" s="9" t="e">
        <f>VLOOKUP(A100,Sku_list!$A$1:$D$2667,4,0)*(H100/1000000*12)</f>
        <v>#N/A</v>
      </c>
      <c r="W100" s="9" t="e">
        <f>VLOOKUP(A100,Sku_list!$A$1:$D$2667,4,0)*(J100/1000000*12)</f>
        <v>#N/A</v>
      </c>
      <c r="X100" s="9" t="e">
        <f>VLOOKUP(A100,Sku_list!$A$1:$D$2667,4,0)*(L100/1000000*12)</f>
        <v>#N/A</v>
      </c>
      <c r="Y100" s="9" t="e">
        <f>VLOOKUP(A100,Sku_list!$A$1:$E$2667,5,0)*((J100+F100)/1000000000)</f>
        <v>#N/A</v>
      </c>
      <c r="AC100" s="22">
        <f t="shared" ca="1" si="1"/>
        <v>6.6666666666666666E-2</v>
      </c>
    </row>
    <row r="101" spans="1:29" x14ac:dyDescent="0.35">
      <c r="A101">
        <v>1600915</v>
      </c>
      <c r="B101" t="s">
        <v>206</v>
      </c>
      <c r="C101" t="s">
        <v>158</v>
      </c>
      <c r="D101">
        <v>0</v>
      </c>
      <c r="E101">
        <v>720</v>
      </c>
      <c r="F101">
        <v>0</v>
      </c>
      <c r="G101">
        <v>138</v>
      </c>
      <c r="H101">
        <v>126</v>
      </c>
      <c r="I101">
        <v>0</v>
      </c>
      <c r="J101">
        <v>798</v>
      </c>
      <c r="K101">
        <v>720</v>
      </c>
      <c r="L101">
        <v>1094</v>
      </c>
      <c r="M101">
        <v>170</v>
      </c>
      <c r="N101">
        <v>-170</v>
      </c>
      <c r="P101" s="22">
        <v>0.84460694698354666</v>
      </c>
      <c r="R101" t="s">
        <v>99</v>
      </c>
      <c r="S101" t="s">
        <v>69</v>
      </c>
      <c r="T101" s="9" t="e">
        <f>VLOOKUP(A101,Sku_list!$A$1:$D$2667,3,0)</f>
        <v>#N/A</v>
      </c>
      <c r="U101" s="9" t="e">
        <f>VLOOKUP(A101,Sku_list!$A$1:$D$2667,4,0)*(F101/1000000*12)</f>
        <v>#N/A</v>
      </c>
      <c r="V101" s="9" t="e">
        <f>VLOOKUP(A101,Sku_list!$A$1:$D$2667,4,0)*(H101/1000000*12)</f>
        <v>#N/A</v>
      </c>
      <c r="W101" s="9" t="e">
        <f>VLOOKUP(A101,Sku_list!$A$1:$D$2667,4,0)*(J101/1000000*12)</f>
        <v>#N/A</v>
      </c>
      <c r="X101" s="9" t="e">
        <f>VLOOKUP(A101,Sku_list!$A$1:$D$2667,4,0)*(L101/1000000*12)</f>
        <v>#N/A</v>
      </c>
      <c r="Y101" s="9" t="e">
        <f>VLOOKUP(A101,Sku_list!$A$1:$E$2667,5,0)*((J101+F101)/1000000000)</f>
        <v>#N/A</v>
      </c>
      <c r="AC101" s="22">
        <f t="shared" ca="1" si="1"/>
        <v>6.6666666666666666E-2</v>
      </c>
    </row>
    <row r="102" spans="1:29" x14ac:dyDescent="0.35">
      <c r="A102">
        <v>1600915</v>
      </c>
      <c r="B102" t="s">
        <v>206</v>
      </c>
      <c r="C102" t="s">
        <v>159</v>
      </c>
      <c r="D102">
        <v>0</v>
      </c>
      <c r="E102">
        <v>1020</v>
      </c>
      <c r="F102">
        <v>90</v>
      </c>
      <c r="G102">
        <v>3633</v>
      </c>
      <c r="H102">
        <v>2976</v>
      </c>
      <c r="I102">
        <v>0</v>
      </c>
      <c r="J102">
        <v>3594</v>
      </c>
      <c r="K102">
        <v>3672</v>
      </c>
      <c r="L102">
        <v>9751</v>
      </c>
      <c r="M102">
        <v>3091</v>
      </c>
      <c r="N102">
        <v>-3091</v>
      </c>
      <c r="P102" s="22">
        <v>0.68300687109014457</v>
      </c>
      <c r="R102" t="s">
        <v>100</v>
      </c>
      <c r="S102" t="s">
        <v>72</v>
      </c>
      <c r="T102" s="9" t="e">
        <f>VLOOKUP(A102,Sku_list!$A$1:$D$2667,3,0)</f>
        <v>#N/A</v>
      </c>
      <c r="U102" s="9" t="e">
        <f>VLOOKUP(A102,Sku_list!$A$1:$D$2667,4,0)*(F102/1000000*12)</f>
        <v>#N/A</v>
      </c>
      <c r="V102" s="9" t="e">
        <f>VLOOKUP(A102,Sku_list!$A$1:$D$2667,4,0)*(H102/1000000*12)</f>
        <v>#N/A</v>
      </c>
      <c r="W102" s="9" t="e">
        <f>VLOOKUP(A102,Sku_list!$A$1:$D$2667,4,0)*(J102/1000000*12)</f>
        <v>#N/A</v>
      </c>
      <c r="X102" s="9" t="e">
        <f>VLOOKUP(A102,Sku_list!$A$1:$D$2667,4,0)*(L102/1000000*12)</f>
        <v>#N/A</v>
      </c>
      <c r="Y102" s="9" t="e">
        <f>VLOOKUP(A102,Sku_list!$A$1:$E$2667,5,0)*((J102+F102)/1000000000)</f>
        <v>#N/A</v>
      </c>
      <c r="AC102" s="22">
        <f t="shared" ca="1" si="1"/>
        <v>6.6666666666666666E-2</v>
      </c>
    </row>
    <row r="103" spans="1:29" x14ac:dyDescent="0.35">
      <c r="A103">
        <v>1600915</v>
      </c>
      <c r="B103" t="s">
        <v>206</v>
      </c>
      <c r="C103" t="s">
        <v>160</v>
      </c>
      <c r="D103">
        <v>0</v>
      </c>
      <c r="E103">
        <v>2718</v>
      </c>
      <c r="F103">
        <v>0</v>
      </c>
      <c r="G103">
        <v>1872</v>
      </c>
      <c r="H103">
        <v>1704</v>
      </c>
      <c r="I103">
        <v>0</v>
      </c>
      <c r="J103">
        <v>1608</v>
      </c>
      <c r="K103">
        <v>1470</v>
      </c>
      <c r="L103">
        <v>10787</v>
      </c>
      <c r="M103">
        <v>7475</v>
      </c>
      <c r="N103">
        <v>-7475</v>
      </c>
      <c r="P103" s="22">
        <v>0.30703624733475482</v>
      </c>
      <c r="R103" t="s">
        <v>101</v>
      </c>
      <c r="S103" t="s">
        <v>69</v>
      </c>
      <c r="T103" s="9" t="e">
        <f>VLOOKUP(A103,Sku_list!$A$1:$D$2667,3,0)</f>
        <v>#N/A</v>
      </c>
      <c r="U103" s="9" t="e">
        <f>VLOOKUP(A103,Sku_list!$A$1:$D$2667,4,0)*(F103/1000000*12)</f>
        <v>#N/A</v>
      </c>
      <c r="V103" s="9" t="e">
        <f>VLOOKUP(A103,Sku_list!$A$1:$D$2667,4,0)*(H103/1000000*12)</f>
        <v>#N/A</v>
      </c>
      <c r="W103" s="9" t="e">
        <f>VLOOKUP(A103,Sku_list!$A$1:$D$2667,4,0)*(J103/1000000*12)</f>
        <v>#N/A</v>
      </c>
      <c r="X103" s="9" t="e">
        <f>VLOOKUP(A103,Sku_list!$A$1:$D$2667,4,0)*(L103/1000000*12)</f>
        <v>#N/A</v>
      </c>
      <c r="Y103" s="9" t="e">
        <f>VLOOKUP(A103,Sku_list!$A$1:$E$2667,5,0)*((J103+F103)/1000000000)</f>
        <v>#N/A</v>
      </c>
      <c r="AC103" s="22">
        <f t="shared" ca="1" si="1"/>
        <v>6.6666666666666666E-2</v>
      </c>
    </row>
    <row r="104" spans="1:29" x14ac:dyDescent="0.35">
      <c r="A104">
        <v>1600915</v>
      </c>
      <c r="B104" t="s">
        <v>206</v>
      </c>
      <c r="C104" t="s">
        <v>161</v>
      </c>
      <c r="D104">
        <v>0</v>
      </c>
      <c r="E104">
        <v>0</v>
      </c>
      <c r="F104">
        <v>8100</v>
      </c>
      <c r="G104">
        <v>402</v>
      </c>
      <c r="H104">
        <v>0</v>
      </c>
      <c r="I104">
        <v>0</v>
      </c>
      <c r="J104">
        <v>786</v>
      </c>
      <c r="K104">
        <v>8886</v>
      </c>
      <c r="L104">
        <v>0</v>
      </c>
      <c r="M104">
        <v>-8886</v>
      </c>
      <c r="N104">
        <v>8886</v>
      </c>
      <c r="P104" s="22" t="s">
        <v>34</v>
      </c>
      <c r="R104" t="s">
        <v>102</v>
      </c>
      <c r="S104" t="s">
        <v>306</v>
      </c>
      <c r="T104" s="9" t="e">
        <f>VLOOKUP(A104,Sku_list!$A$1:$D$2667,3,0)</f>
        <v>#N/A</v>
      </c>
      <c r="U104" s="9" t="e">
        <f>VLOOKUP(A104,Sku_list!$A$1:$D$2667,4,0)*(F104/1000000*12)</f>
        <v>#N/A</v>
      </c>
      <c r="V104" s="9" t="e">
        <f>VLOOKUP(A104,Sku_list!$A$1:$D$2667,4,0)*(H104/1000000*12)</f>
        <v>#N/A</v>
      </c>
      <c r="W104" s="9" t="e">
        <f>VLOOKUP(A104,Sku_list!$A$1:$D$2667,4,0)*(J104/1000000*12)</f>
        <v>#N/A</v>
      </c>
      <c r="X104" s="9" t="e">
        <f>VLOOKUP(A104,Sku_list!$A$1:$D$2667,4,0)*(L104/1000000*12)</f>
        <v>#N/A</v>
      </c>
      <c r="Y104" s="9" t="e">
        <f>VLOOKUP(A104,Sku_list!$A$1:$E$2667,5,0)*((J104+F104)/1000000000)</f>
        <v>#N/A</v>
      </c>
      <c r="AC104" s="22">
        <f t="shared" ca="1" si="1"/>
        <v>6.6666666666666666E-2</v>
      </c>
    </row>
    <row r="105" spans="1:29" x14ac:dyDescent="0.35">
      <c r="A105">
        <v>1600915</v>
      </c>
      <c r="B105" t="s">
        <v>206</v>
      </c>
      <c r="C105" t="s">
        <v>162</v>
      </c>
      <c r="D105">
        <v>0</v>
      </c>
      <c r="E105">
        <v>534</v>
      </c>
      <c r="F105">
        <v>0</v>
      </c>
      <c r="G105">
        <v>702</v>
      </c>
      <c r="H105">
        <v>738</v>
      </c>
      <c r="I105">
        <v>0</v>
      </c>
      <c r="J105">
        <v>1428</v>
      </c>
      <c r="K105">
        <v>1410</v>
      </c>
      <c r="L105">
        <v>3016</v>
      </c>
      <c r="M105">
        <v>850</v>
      </c>
      <c r="N105">
        <v>-850</v>
      </c>
      <c r="P105" s="22">
        <v>0.71816976127320953</v>
      </c>
      <c r="R105" t="s">
        <v>103</v>
      </c>
      <c r="S105" t="s">
        <v>69</v>
      </c>
      <c r="T105" s="9" t="e">
        <f>VLOOKUP(A105,Sku_list!$A$1:$D$2667,3,0)</f>
        <v>#N/A</v>
      </c>
      <c r="U105" s="9" t="e">
        <f>VLOOKUP(A105,Sku_list!$A$1:$D$2667,4,0)*(F105/1000000*12)</f>
        <v>#N/A</v>
      </c>
      <c r="V105" s="9" t="e">
        <f>VLOOKUP(A105,Sku_list!$A$1:$D$2667,4,0)*(H105/1000000*12)</f>
        <v>#N/A</v>
      </c>
      <c r="W105" s="9" t="e">
        <f>VLOOKUP(A105,Sku_list!$A$1:$D$2667,4,0)*(J105/1000000*12)</f>
        <v>#N/A</v>
      </c>
      <c r="X105" s="9" t="e">
        <f>VLOOKUP(A105,Sku_list!$A$1:$D$2667,4,0)*(L105/1000000*12)</f>
        <v>#N/A</v>
      </c>
      <c r="Y105" s="9" t="e">
        <f>VLOOKUP(A105,Sku_list!$A$1:$E$2667,5,0)*((J105+F105)/1000000000)</f>
        <v>#N/A</v>
      </c>
      <c r="AC105" s="22">
        <f t="shared" ca="1" si="1"/>
        <v>6.6666666666666666E-2</v>
      </c>
    </row>
    <row r="106" spans="1:29" x14ac:dyDescent="0.35">
      <c r="A106">
        <v>1600915</v>
      </c>
      <c r="B106" t="s">
        <v>206</v>
      </c>
      <c r="C106" t="s">
        <v>164</v>
      </c>
      <c r="D106">
        <v>0</v>
      </c>
      <c r="E106">
        <v>0</v>
      </c>
      <c r="F106">
        <v>0</v>
      </c>
      <c r="G106">
        <v>354</v>
      </c>
      <c r="H106">
        <v>270</v>
      </c>
      <c r="I106">
        <v>0</v>
      </c>
      <c r="J106">
        <v>594</v>
      </c>
      <c r="K106">
        <v>486</v>
      </c>
      <c r="L106">
        <v>1256</v>
      </c>
      <c r="M106">
        <v>392</v>
      </c>
      <c r="N106">
        <v>-392</v>
      </c>
      <c r="P106" s="22">
        <v>0.68789808917197448</v>
      </c>
      <c r="R106" t="s">
        <v>104</v>
      </c>
      <c r="S106" t="s">
        <v>69</v>
      </c>
      <c r="T106" s="9" t="e">
        <f>VLOOKUP(A106,Sku_list!$A$1:$D$2667,3,0)</f>
        <v>#N/A</v>
      </c>
      <c r="U106" s="9" t="e">
        <f>VLOOKUP(A106,Sku_list!$A$1:$D$2667,4,0)*(F106/1000000*12)</f>
        <v>#N/A</v>
      </c>
      <c r="V106" s="9" t="e">
        <f>VLOOKUP(A106,Sku_list!$A$1:$D$2667,4,0)*(H106/1000000*12)</f>
        <v>#N/A</v>
      </c>
      <c r="W106" s="9" t="e">
        <f>VLOOKUP(A106,Sku_list!$A$1:$D$2667,4,0)*(J106/1000000*12)</f>
        <v>#N/A</v>
      </c>
      <c r="X106" s="9" t="e">
        <f>VLOOKUP(A106,Sku_list!$A$1:$D$2667,4,0)*(L106/1000000*12)</f>
        <v>#N/A</v>
      </c>
      <c r="Y106" s="9" t="e">
        <f>VLOOKUP(A106,Sku_list!$A$1:$E$2667,5,0)*((J106+F106)/1000000000)</f>
        <v>#N/A</v>
      </c>
      <c r="AC106" s="22">
        <f t="shared" ca="1" si="1"/>
        <v>6.6666666666666666E-2</v>
      </c>
    </row>
    <row r="107" spans="1:29" x14ac:dyDescent="0.35">
      <c r="A107">
        <v>1600915</v>
      </c>
      <c r="B107" t="s">
        <v>206</v>
      </c>
      <c r="C107" t="s">
        <v>165</v>
      </c>
      <c r="D107">
        <v>0</v>
      </c>
      <c r="E107">
        <v>66</v>
      </c>
      <c r="F107">
        <v>18</v>
      </c>
      <c r="G107">
        <v>42</v>
      </c>
      <c r="H107">
        <v>42</v>
      </c>
      <c r="I107">
        <v>0</v>
      </c>
      <c r="J107">
        <v>24</v>
      </c>
      <c r="K107">
        <v>42</v>
      </c>
      <c r="L107">
        <v>0</v>
      </c>
      <c r="M107">
        <v>-84</v>
      </c>
      <c r="N107">
        <v>84</v>
      </c>
      <c r="P107" s="22" t="s">
        <v>34</v>
      </c>
      <c r="R107" t="s">
        <v>105</v>
      </c>
      <c r="S107" t="s">
        <v>83</v>
      </c>
      <c r="T107" s="9" t="e">
        <f>VLOOKUP(A107,Sku_list!$A$1:$D$2667,3,0)</f>
        <v>#N/A</v>
      </c>
      <c r="U107" s="9" t="e">
        <f>VLOOKUP(A107,Sku_list!$A$1:$D$2667,4,0)*(F107/1000000*12)</f>
        <v>#N/A</v>
      </c>
      <c r="V107" s="9" t="e">
        <f>VLOOKUP(A107,Sku_list!$A$1:$D$2667,4,0)*(H107/1000000*12)</f>
        <v>#N/A</v>
      </c>
      <c r="W107" s="9" t="e">
        <f>VLOOKUP(A107,Sku_list!$A$1:$D$2667,4,0)*(J107/1000000*12)</f>
        <v>#N/A</v>
      </c>
      <c r="X107" s="9" t="e">
        <f>VLOOKUP(A107,Sku_list!$A$1:$D$2667,4,0)*(L107/1000000*12)</f>
        <v>#N/A</v>
      </c>
      <c r="Y107" s="9" t="e">
        <f>VLOOKUP(A107,Sku_list!$A$1:$E$2667,5,0)*((J107+F107)/1000000000)</f>
        <v>#N/A</v>
      </c>
      <c r="AC107" s="22">
        <f t="shared" ca="1" si="1"/>
        <v>6.6666666666666666E-2</v>
      </c>
    </row>
    <row r="108" spans="1:29" x14ac:dyDescent="0.35">
      <c r="A108">
        <v>1600915</v>
      </c>
      <c r="B108" t="s">
        <v>206</v>
      </c>
      <c r="C108" t="s">
        <v>163</v>
      </c>
      <c r="D108">
        <v>0</v>
      </c>
      <c r="E108">
        <v>0</v>
      </c>
      <c r="F108">
        <v>0</v>
      </c>
      <c r="G108">
        <v>522</v>
      </c>
      <c r="H108">
        <v>270</v>
      </c>
      <c r="I108">
        <v>0</v>
      </c>
      <c r="J108">
        <v>960</v>
      </c>
      <c r="K108">
        <v>960</v>
      </c>
      <c r="L108">
        <v>2258</v>
      </c>
      <c r="M108">
        <v>1028</v>
      </c>
      <c r="N108">
        <v>-1028</v>
      </c>
      <c r="P108" s="22">
        <v>0.54472984942426927</v>
      </c>
      <c r="R108" t="s">
        <v>117</v>
      </c>
      <c r="S108" t="s">
        <v>83</v>
      </c>
      <c r="T108" s="9" t="e">
        <f>VLOOKUP(A108,Sku_list!$A$1:$D$2667,3,0)</f>
        <v>#N/A</v>
      </c>
      <c r="U108" s="9" t="e">
        <f>VLOOKUP(A108,Sku_list!$A$1:$D$2667,4,0)*(F108/1000000*12)</f>
        <v>#N/A</v>
      </c>
      <c r="V108" s="9" t="e">
        <f>VLOOKUP(A108,Sku_list!$A$1:$D$2667,4,0)*(H108/1000000*12)</f>
        <v>#N/A</v>
      </c>
      <c r="W108" s="9" t="e">
        <f>VLOOKUP(A108,Sku_list!$A$1:$D$2667,4,0)*(J108/1000000*12)</f>
        <v>#N/A</v>
      </c>
      <c r="X108" s="9" t="e">
        <f>VLOOKUP(A108,Sku_list!$A$1:$D$2667,4,0)*(L108/1000000*12)</f>
        <v>#N/A</v>
      </c>
      <c r="Y108" s="9" t="e">
        <f>VLOOKUP(A108,Sku_list!$A$1:$E$2667,5,0)*((J108+F108)/1000000000)</f>
        <v>#N/A</v>
      </c>
      <c r="AC108" s="22">
        <f t="shared" ca="1" si="1"/>
        <v>6.6666666666666666E-2</v>
      </c>
    </row>
    <row r="109" spans="1:29" x14ac:dyDescent="0.35">
      <c r="A109">
        <v>1600915</v>
      </c>
      <c r="B109" t="s">
        <v>206</v>
      </c>
      <c r="C109" t="s">
        <v>166</v>
      </c>
      <c r="D109">
        <v>0</v>
      </c>
      <c r="E109">
        <v>0</v>
      </c>
      <c r="F109">
        <v>0</v>
      </c>
      <c r="G109">
        <v>0</v>
      </c>
      <c r="H109">
        <v>0</v>
      </c>
      <c r="I109">
        <v>0</v>
      </c>
      <c r="J109">
        <v>0</v>
      </c>
      <c r="K109">
        <v>0</v>
      </c>
      <c r="L109">
        <v>0</v>
      </c>
      <c r="M109">
        <v>0</v>
      </c>
      <c r="N109">
        <v>0</v>
      </c>
      <c r="P109" s="22" t="s">
        <v>34</v>
      </c>
      <c r="R109" t="s">
        <v>118</v>
      </c>
      <c r="S109" t="s">
        <v>85</v>
      </c>
      <c r="T109" s="9" t="e">
        <f>VLOOKUP(A109,Sku_list!$A$1:$D$2667,3,0)</f>
        <v>#N/A</v>
      </c>
      <c r="U109" s="9" t="e">
        <f>VLOOKUP(A109,Sku_list!$A$1:$D$2667,4,0)*(F109/1000000*12)</f>
        <v>#N/A</v>
      </c>
      <c r="V109" s="9" t="e">
        <f>VLOOKUP(A109,Sku_list!$A$1:$D$2667,4,0)*(H109/1000000*12)</f>
        <v>#N/A</v>
      </c>
      <c r="W109" s="9" t="e">
        <f>VLOOKUP(A109,Sku_list!$A$1:$D$2667,4,0)*(J109/1000000*12)</f>
        <v>#N/A</v>
      </c>
      <c r="X109" s="9" t="e">
        <f>VLOOKUP(A109,Sku_list!$A$1:$D$2667,4,0)*(L109/1000000*12)</f>
        <v>#N/A</v>
      </c>
      <c r="Y109" s="9" t="e">
        <f>VLOOKUP(A109,Sku_list!$A$1:$E$2667,5,0)*((J109+F109)/1000000000)</f>
        <v>#N/A</v>
      </c>
      <c r="AC109" s="22">
        <f t="shared" ca="1" si="1"/>
        <v>6.6666666666666666E-2</v>
      </c>
    </row>
    <row r="110" spans="1:29" x14ac:dyDescent="0.35">
      <c r="A110">
        <v>1600915</v>
      </c>
      <c r="B110" t="s">
        <v>206</v>
      </c>
      <c r="C110" t="s">
        <v>167</v>
      </c>
      <c r="D110">
        <v>0</v>
      </c>
      <c r="E110">
        <v>330</v>
      </c>
      <c r="F110">
        <v>0</v>
      </c>
      <c r="G110">
        <v>450</v>
      </c>
      <c r="H110">
        <v>342</v>
      </c>
      <c r="I110">
        <v>0</v>
      </c>
      <c r="J110">
        <v>156</v>
      </c>
      <c r="K110">
        <v>120</v>
      </c>
      <c r="L110">
        <v>0</v>
      </c>
      <c r="M110">
        <v>-498</v>
      </c>
      <c r="N110">
        <v>498</v>
      </c>
      <c r="P110" s="22" t="s">
        <v>34</v>
      </c>
      <c r="R110" t="s">
        <v>119</v>
      </c>
      <c r="S110" t="s">
        <v>72</v>
      </c>
      <c r="T110" s="9" t="e">
        <f>VLOOKUP(A110,Sku_list!$A$1:$D$2667,3,0)</f>
        <v>#N/A</v>
      </c>
      <c r="U110" s="9" t="e">
        <f>VLOOKUP(A110,Sku_list!$A$1:$D$2667,4,0)*(F110/1000000*12)</f>
        <v>#N/A</v>
      </c>
      <c r="V110" s="9" t="e">
        <f>VLOOKUP(A110,Sku_list!$A$1:$D$2667,4,0)*(H110/1000000*12)</f>
        <v>#N/A</v>
      </c>
      <c r="W110" s="9" t="e">
        <f>VLOOKUP(A110,Sku_list!$A$1:$D$2667,4,0)*(J110/1000000*12)</f>
        <v>#N/A</v>
      </c>
      <c r="X110" s="9" t="e">
        <f>VLOOKUP(A110,Sku_list!$A$1:$D$2667,4,0)*(L110/1000000*12)</f>
        <v>#N/A</v>
      </c>
      <c r="Y110" s="9" t="e">
        <f>VLOOKUP(A110,Sku_list!$A$1:$E$2667,5,0)*((J110+F110)/1000000000)</f>
        <v>#N/A</v>
      </c>
      <c r="AC110" s="22">
        <f t="shared" ca="1" si="1"/>
        <v>6.6666666666666666E-2</v>
      </c>
    </row>
    <row r="111" spans="1:29" x14ac:dyDescent="0.35">
      <c r="A111">
        <v>1600915</v>
      </c>
      <c r="B111" t="s">
        <v>206</v>
      </c>
      <c r="C111" t="s">
        <v>61</v>
      </c>
      <c r="D111">
        <v>0</v>
      </c>
      <c r="E111">
        <v>0</v>
      </c>
      <c r="F111">
        <v>0</v>
      </c>
      <c r="G111">
        <v>0</v>
      </c>
      <c r="H111">
        <v>0</v>
      </c>
      <c r="I111">
        <v>0</v>
      </c>
      <c r="J111">
        <v>0</v>
      </c>
      <c r="K111">
        <v>0</v>
      </c>
      <c r="L111">
        <v>0</v>
      </c>
      <c r="M111">
        <v>0</v>
      </c>
      <c r="N111">
        <v>0</v>
      </c>
      <c r="P111" s="22" t="s">
        <v>34</v>
      </c>
      <c r="R111" t="s">
        <v>5</v>
      </c>
      <c r="S111" t="s">
        <v>85</v>
      </c>
      <c r="T111" s="9" t="e">
        <f>VLOOKUP(A111,Sku_list!$A$1:$D$2667,3,0)</f>
        <v>#N/A</v>
      </c>
      <c r="U111" s="9" t="e">
        <f>VLOOKUP(A111,Sku_list!$A$1:$D$2667,4,0)*(F111/1000000*12)</f>
        <v>#N/A</v>
      </c>
      <c r="V111" s="9" t="e">
        <f>VLOOKUP(A111,Sku_list!$A$1:$D$2667,4,0)*(H111/1000000*12)</f>
        <v>#N/A</v>
      </c>
      <c r="W111" s="9" t="e">
        <f>VLOOKUP(A111,Sku_list!$A$1:$D$2667,4,0)*(J111/1000000*12)</f>
        <v>#N/A</v>
      </c>
      <c r="X111" s="9" t="e">
        <f>VLOOKUP(A111,Sku_list!$A$1:$D$2667,4,0)*(L111/1000000*12)</f>
        <v>#N/A</v>
      </c>
      <c r="Y111" s="9" t="e">
        <f>VLOOKUP(A111,Sku_list!$A$1:$E$2667,5,0)*((J111+F111)/1000000000)</f>
        <v>#N/A</v>
      </c>
      <c r="AC111" s="22">
        <f t="shared" ca="1" si="1"/>
        <v>6.6666666666666666E-2</v>
      </c>
    </row>
    <row r="112" spans="1:29" x14ac:dyDescent="0.35">
      <c r="A112">
        <v>1600915</v>
      </c>
      <c r="B112" t="s">
        <v>206</v>
      </c>
      <c r="C112" t="s">
        <v>39</v>
      </c>
      <c r="D112">
        <v>0</v>
      </c>
      <c r="E112">
        <v>0</v>
      </c>
      <c r="F112">
        <v>0</v>
      </c>
      <c r="G112">
        <v>0</v>
      </c>
      <c r="H112">
        <v>0</v>
      </c>
      <c r="I112">
        <v>0</v>
      </c>
      <c r="J112">
        <v>0</v>
      </c>
      <c r="K112">
        <v>0</v>
      </c>
      <c r="L112">
        <v>0</v>
      </c>
      <c r="M112">
        <v>0</v>
      </c>
      <c r="N112">
        <v>0</v>
      </c>
      <c r="P112" s="22" t="s">
        <v>34</v>
      </c>
      <c r="R112" t="s">
        <v>43</v>
      </c>
      <c r="S112" t="s">
        <v>190</v>
      </c>
      <c r="T112" s="9" t="e">
        <f>VLOOKUP(A112,Sku_list!$A$1:$D$2667,3,0)</f>
        <v>#N/A</v>
      </c>
      <c r="U112" s="9" t="e">
        <f>VLOOKUP(A112,Sku_list!$A$1:$D$2667,4,0)*(F112/1000000*12)</f>
        <v>#N/A</v>
      </c>
      <c r="V112" s="9" t="e">
        <f>VLOOKUP(A112,Sku_list!$A$1:$D$2667,4,0)*(H112/1000000*12)</f>
        <v>#N/A</v>
      </c>
      <c r="W112" s="9" t="e">
        <f>VLOOKUP(A112,Sku_list!$A$1:$D$2667,4,0)*(J112/1000000*12)</f>
        <v>#N/A</v>
      </c>
      <c r="X112" s="9" t="e">
        <f>VLOOKUP(A112,Sku_list!$A$1:$D$2667,4,0)*(L112/1000000*12)</f>
        <v>#N/A</v>
      </c>
      <c r="Y112" s="9" t="e">
        <f>VLOOKUP(A112,Sku_list!$A$1:$E$2667,5,0)*((J112+F112)/1000000000)</f>
        <v>#N/A</v>
      </c>
      <c r="AC112" s="22">
        <f t="shared" ca="1" si="1"/>
        <v>6.6666666666666666E-2</v>
      </c>
    </row>
    <row r="113" spans="1:29" x14ac:dyDescent="0.35">
      <c r="A113">
        <v>1600915</v>
      </c>
      <c r="B113" t="s">
        <v>206</v>
      </c>
      <c r="C113" t="s">
        <v>65</v>
      </c>
      <c r="D113">
        <v>0</v>
      </c>
      <c r="E113">
        <v>0</v>
      </c>
      <c r="F113">
        <v>0</v>
      </c>
      <c r="G113">
        <v>0</v>
      </c>
      <c r="H113">
        <v>0</v>
      </c>
      <c r="I113">
        <v>0</v>
      </c>
      <c r="J113">
        <v>0</v>
      </c>
      <c r="K113">
        <v>0</v>
      </c>
      <c r="L113">
        <v>0</v>
      </c>
      <c r="M113">
        <v>0</v>
      </c>
      <c r="N113">
        <v>0</v>
      </c>
      <c r="P113" s="22" t="s">
        <v>34</v>
      </c>
      <c r="R113" t="s">
        <v>300</v>
      </c>
      <c r="S113" t="s">
        <v>83</v>
      </c>
      <c r="T113" s="9" t="e">
        <f>VLOOKUP(A113,Sku_list!$A$1:$D$2667,3,0)</f>
        <v>#N/A</v>
      </c>
      <c r="U113" s="9" t="e">
        <f>VLOOKUP(A113,Sku_list!$A$1:$D$2667,4,0)*(F113/1000000*12)</f>
        <v>#N/A</v>
      </c>
      <c r="V113" s="9" t="e">
        <f>VLOOKUP(A113,Sku_list!$A$1:$D$2667,4,0)*(H113/1000000*12)</f>
        <v>#N/A</v>
      </c>
      <c r="W113" s="9" t="e">
        <f>VLOOKUP(A113,Sku_list!$A$1:$D$2667,4,0)*(J113/1000000*12)</f>
        <v>#N/A</v>
      </c>
      <c r="X113" s="9" t="e">
        <f>VLOOKUP(A113,Sku_list!$A$1:$D$2667,4,0)*(L113/1000000*12)</f>
        <v>#N/A</v>
      </c>
      <c r="Y113" s="9" t="e">
        <f>VLOOKUP(A113,Sku_list!$A$1:$E$2667,5,0)*((J113+F113)/1000000000)</f>
        <v>#N/A</v>
      </c>
      <c r="AC113" s="22">
        <f t="shared" ca="1" si="1"/>
        <v>6.6666666666666666E-2</v>
      </c>
    </row>
    <row r="114" spans="1:29" x14ac:dyDescent="0.35">
      <c r="A114">
        <v>1600915</v>
      </c>
      <c r="B114" t="s">
        <v>206</v>
      </c>
      <c r="C114" t="s">
        <v>66</v>
      </c>
      <c r="D114">
        <v>0</v>
      </c>
      <c r="E114">
        <v>300</v>
      </c>
      <c r="F114">
        <v>0</v>
      </c>
      <c r="G114">
        <v>294</v>
      </c>
      <c r="H114">
        <v>144</v>
      </c>
      <c r="I114">
        <v>0</v>
      </c>
      <c r="J114">
        <v>282</v>
      </c>
      <c r="K114">
        <v>282</v>
      </c>
      <c r="L114">
        <v>0</v>
      </c>
      <c r="M114">
        <v>-426</v>
      </c>
      <c r="N114">
        <v>426</v>
      </c>
      <c r="P114" s="22" t="s">
        <v>34</v>
      </c>
      <c r="R114" t="s">
        <v>174</v>
      </c>
      <c r="S114" t="s">
        <v>72</v>
      </c>
      <c r="T114" s="9" t="e">
        <f>VLOOKUP(A114,Sku_list!$A$1:$D$2667,3,0)</f>
        <v>#N/A</v>
      </c>
      <c r="U114" s="9" t="e">
        <f>VLOOKUP(A114,Sku_list!$A$1:$D$2667,4,0)*(F114/1000000*12)</f>
        <v>#N/A</v>
      </c>
      <c r="V114" s="9" t="e">
        <f>VLOOKUP(A114,Sku_list!$A$1:$D$2667,4,0)*(H114/1000000*12)</f>
        <v>#N/A</v>
      </c>
      <c r="W114" s="9" t="e">
        <f>VLOOKUP(A114,Sku_list!$A$1:$D$2667,4,0)*(J114/1000000*12)</f>
        <v>#N/A</v>
      </c>
      <c r="X114" s="9" t="e">
        <f>VLOOKUP(A114,Sku_list!$A$1:$D$2667,4,0)*(L114/1000000*12)</f>
        <v>#N/A</v>
      </c>
      <c r="Y114" s="9" t="e">
        <f>VLOOKUP(A114,Sku_list!$A$1:$E$2667,5,0)*((J114+F114)/1000000000)</f>
        <v>#N/A</v>
      </c>
      <c r="AC114" s="22">
        <f t="shared" ca="1" si="1"/>
        <v>6.6666666666666666E-2</v>
      </c>
    </row>
    <row r="115" spans="1:29" x14ac:dyDescent="0.35">
      <c r="A115">
        <v>1600915</v>
      </c>
      <c r="B115" t="s">
        <v>206</v>
      </c>
      <c r="C115" t="s">
        <v>67</v>
      </c>
      <c r="D115">
        <v>0</v>
      </c>
      <c r="E115">
        <v>120</v>
      </c>
      <c r="F115">
        <v>0</v>
      </c>
      <c r="G115">
        <v>312</v>
      </c>
      <c r="H115">
        <v>36</v>
      </c>
      <c r="I115">
        <v>0</v>
      </c>
      <c r="J115">
        <v>138</v>
      </c>
      <c r="K115">
        <v>132</v>
      </c>
      <c r="L115">
        <v>0</v>
      </c>
      <c r="M115">
        <v>-174</v>
      </c>
      <c r="N115">
        <v>174</v>
      </c>
      <c r="P115" s="22" t="s">
        <v>34</v>
      </c>
      <c r="R115" t="s">
        <v>176</v>
      </c>
      <c r="S115" t="s">
        <v>72</v>
      </c>
      <c r="T115" s="9" t="e">
        <f>VLOOKUP(A115,Sku_list!$A$1:$D$2667,3,0)</f>
        <v>#N/A</v>
      </c>
      <c r="U115" s="9" t="e">
        <f>VLOOKUP(A115,Sku_list!$A$1:$D$2667,4,0)*(F115/1000000*12)</f>
        <v>#N/A</v>
      </c>
      <c r="V115" s="9" t="e">
        <f>VLOOKUP(A115,Sku_list!$A$1:$D$2667,4,0)*(H115/1000000*12)</f>
        <v>#N/A</v>
      </c>
      <c r="W115" s="9" t="e">
        <f>VLOOKUP(A115,Sku_list!$A$1:$D$2667,4,0)*(J115/1000000*12)</f>
        <v>#N/A</v>
      </c>
      <c r="X115" s="9" t="e">
        <f>VLOOKUP(A115,Sku_list!$A$1:$D$2667,4,0)*(L115/1000000*12)</f>
        <v>#N/A</v>
      </c>
      <c r="Y115" s="9" t="e">
        <f>VLOOKUP(A115,Sku_list!$A$1:$E$2667,5,0)*((J115+F115)/1000000000)</f>
        <v>#N/A</v>
      </c>
      <c r="AC115" s="22">
        <f t="shared" ca="1" si="1"/>
        <v>6.6666666666666666E-2</v>
      </c>
    </row>
    <row r="116" spans="1:29" x14ac:dyDescent="0.35">
      <c r="A116">
        <v>1600915</v>
      </c>
      <c r="B116" t="s">
        <v>206</v>
      </c>
      <c r="C116" t="s">
        <v>68</v>
      </c>
      <c r="D116">
        <v>0</v>
      </c>
      <c r="E116">
        <v>0</v>
      </c>
      <c r="F116">
        <v>90</v>
      </c>
      <c r="G116">
        <v>96</v>
      </c>
      <c r="H116">
        <v>36</v>
      </c>
      <c r="I116">
        <v>0</v>
      </c>
      <c r="J116">
        <v>72</v>
      </c>
      <c r="K116">
        <v>162</v>
      </c>
      <c r="L116">
        <v>0</v>
      </c>
      <c r="M116">
        <v>-198</v>
      </c>
      <c r="N116">
        <v>198</v>
      </c>
      <c r="P116" s="22" t="s">
        <v>34</v>
      </c>
      <c r="R116" t="s">
        <v>177</v>
      </c>
      <c r="S116" t="s">
        <v>72</v>
      </c>
      <c r="T116" s="9" t="e">
        <f>VLOOKUP(A116,Sku_list!$A$1:$D$2667,3,0)</f>
        <v>#N/A</v>
      </c>
      <c r="U116" s="9" t="e">
        <f>VLOOKUP(A116,Sku_list!$A$1:$D$2667,4,0)*(F116/1000000*12)</f>
        <v>#N/A</v>
      </c>
      <c r="V116" s="9" t="e">
        <f>VLOOKUP(A116,Sku_list!$A$1:$D$2667,4,0)*(H116/1000000*12)</f>
        <v>#N/A</v>
      </c>
      <c r="W116" s="9" t="e">
        <f>VLOOKUP(A116,Sku_list!$A$1:$D$2667,4,0)*(J116/1000000*12)</f>
        <v>#N/A</v>
      </c>
      <c r="X116" s="9" t="e">
        <f>VLOOKUP(A116,Sku_list!$A$1:$D$2667,4,0)*(L116/1000000*12)</f>
        <v>#N/A</v>
      </c>
      <c r="Y116" s="9" t="e">
        <f>VLOOKUP(A116,Sku_list!$A$1:$E$2667,5,0)*((J116+F116)/1000000000)</f>
        <v>#N/A</v>
      </c>
      <c r="AC116" s="22">
        <f t="shared" ca="1" si="1"/>
        <v>6.6666666666666666E-2</v>
      </c>
    </row>
    <row r="117" spans="1:29" x14ac:dyDescent="0.35">
      <c r="A117">
        <v>1600915</v>
      </c>
      <c r="B117" t="s">
        <v>206</v>
      </c>
      <c r="C117" t="s">
        <v>44</v>
      </c>
      <c r="D117">
        <v>0</v>
      </c>
      <c r="E117">
        <v>0</v>
      </c>
      <c r="F117">
        <v>0</v>
      </c>
      <c r="G117">
        <v>0</v>
      </c>
      <c r="H117">
        <v>0</v>
      </c>
      <c r="I117">
        <v>0</v>
      </c>
      <c r="J117">
        <v>24798</v>
      </c>
      <c r="K117">
        <v>24798</v>
      </c>
      <c r="L117">
        <v>0</v>
      </c>
      <c r="M117">
        <v>-24798</v>
      </c>
      <c r="N117">
        <v>24798</v>
      </c>
      <c r="P117" s="22" t="s">
        <v>34</v>
      </c>
      <c r="R117" t="s">
        <v>45</v>
      </c>
      <c r="S117" t="s">
        <v>193</v>
      </c>
      <c r="T117" s="9" t="e">
        <f>VLOOKUP(A117,Sku_list!$A$1:$D$2667,3,0)</f>
        <v>#N/A</v>
      </c>
      <c r="U117" s="9" t="e">
        <f>VLOOKUP(A117,Sku_list!$A$1:$D$2667,4,0)*(F117/1000000*12)</f>
        <v>#N/A</v>
      </c>
      <c r="V117" s="9" t="e">
        <f>VLOOKUP(A117,Sku_list!$A$1:$D$2667,4,0)*(H117/1000000*12)</f>
        <v>#N/A</v>
      </c>
      <c r="W117" s="9" t="e">
        <f>VLOOKUP(A117,Sku_list!$A$1:$D$2667,4,0)*(J117/1000000*12)</f>
        <v>#N/A</v>
      </c>
      <c r="X117" s="9" t="e">
        <f>VLOOKUP(A117,Sku_list!$A$1:$D$2667,4,0)*(L117/1000000*12)</f>
        <v>#N/A</v>
      </c>
      <c r="Y117" s="9" t="e">
        <f>VLOOKUP(A117,Sku_list!$A$1:$E$2667,5,0)*((J117+F117)/1000000000)</f>
        <v>#N/A</v>
      </c>
      <c r="AC117" s="22">
        <f t="shared" ca="1" si="1"/>
        <v>6.6666666666666666E-2</v>
      </c>
    </row>
    <row r="118" spans="1:29" x14ac:dyDescent="0.35">
      <c r="A118">
        <v>1600915</v>
      </c>
      <c r="B118" t="s">
        <v>206</v>
      </c>
      <c r="C118" t="s">
        <v>273</v>
      </c>
      <c r="D118">
        <v>0</v>
      </c>
      <c r="E118">
        <v>0</v>
      </c>
      <c r="F118">
        <v>0</v>
      </c>
      <c r="G118">
        <v>0</v>
      </c>
      <c r="H118">
        <v>0</v>
      </c>
      <c r="I118">
        <v>0</v>
      </c>
      <c r="J118">
        <v>0</v>
      </c>
      <c r="K118">
        <v>0</v>
      </c>
      <c r="L118">
        <v>0</v>
      </c>
      <c r="M118">
        <v>0</v>
      </c>
      <c r="N118">
        <v>0</v>
      </c>
      <c r="P118" s="22" t="s">
        <v>34</v>
      </c>
      <c r="R118" t="s">
        <v>275</v>
      </c>
      <c r="S118" t="s">
        <v>308</v>
      </c>
      <c r="T118" s="9" t="e">
        <f>VLOOKUP(A118,Sku_list!$A$1:$D$2667,3,0)</f>
        <v>#N/A</v>
      </c>
      <c r="U118" s="9" t="e">
        <f>VLOOKUP(A118,Sku_list!$A$1:$D$2667,4,0)*(F118/1000000*12)</f>
        <v>#N/A</v>
      </c>
      <c r="V118" s="9" t="e">
        <f>VLOOKUP(A118,Sku_list!$A$1:$D$2667,4,0)*(H118/1000000*12)</f>
        <v>#N/A</v>
      </c>
      <c r="W118" s="9" t="e">
        <f>VLOOKUP(A118,Sku_list!$A$1:$D$2667,4,0)*(J118/1000000*12)</f>
        <v>#N/A</v>
      </c>
      <c r="X118" s="9" t="e">
        <f>VLOOKUP(A118,Sku_list!$A$1:$D$2667,4,0)*(L118/1000000*12)</f>
        <v>#N/A</v>
      </c>
      <c r="Y118" s="9" t="e">
        <f>VLOOKUP(A118,Sku_list!$A$1:$E$2667,5,0)*((J118+F118)/1000000000)</f>
        <v>#N/A</v>
      </c>
      <c r="AC118" s="22">
        <f t="shared" ca="1" si="1"/>
        <v>6.6666666666666666E-2</v>
      </c>
    </row>
    <row r="119" spans="1:29" x14ac:dyDescent="0.35">
      <c r="A119">
        <v>1600916</v>
      </c>
      <c r="B119" t="s">
        <v>267</v>
      </c>
      <c r="C119" t="s">
        <v>3</v>
      </c>
      <c r="D119">
        <v>0</v>
      </c>
      <c r="E119">
        <v>0</v>
      </c>
      <c r="F119">
        <v>0</v>
      </c>
      <c r="G119">
        <v>0</v>
      </c>
      <c r="H119">
        <v>0</v>
      </c>
      <c r="I119">
        <v>0</v>
      </c>
      <c r="J119">
        <v>0</v>
      </c>
      <c r="K119">
        <v>0</v>
      </c>
      <c r="L119">
        <v>0</v>
      </c>
      <c r="M119">
        <v>0</v>
      </c>
      <c r="N119">
        <v>0</v>
      </c>
      <c r="P119" s="22" t="s">
        <v>34</v>
      </c>
      <c r="R119" t="s">
        <v>4</v>
      </c>
      <c r="S119" t="s">
        <v>173</v>
      </c>
      <c r="T119" s="9" t="e">
        <f>VLOOKUP(A119,Sku_list!$A$1:$D$2667,3,0)</f>
        <v>#N/A</v>
      </c>
      <c r="U119" s="9" t="e">
        <f>VLOOKUP(A119,Sku_list!$A$1:$D$2667,4,0)*(F119/1000000*12)</f>
        <v>#N/A</v>
      </c>
      <c r="V119" s="9" t="e">
        <f>VLOOKUP(A119,Sku_list!$A$1:$D$2667,4,0)*(H119/1000000*12)</f>
        <v>#N/A</v>
      </c>
      <c r="W119" s="9" t="e">
        <f>VLOOKUP(A119,Sku_list!$A$1:$D$2667,4,0)*(J119/1000000*12)</f>
        <v>#N/A</v>
      </c>
      <c r="X119" s="9" t="e">
        <f>VLOOKUP(A119,Sku_list!$A$1:$D$2667,4,0)*(L119/1000000*12)</f>
        <v>#N/A</v>
      </c>
      <c r="Y119" s="9" t="e">
        <f>VLOOKUP(A119,Sku_list!$A$1:$E$2667,5,0)*((J119+F119)/1000000000)</f>
        <v>#N/A</v>
      </c>
      <c r="AC119" s="22">
        <f t="shared" ca="1" si="1"/>
        <v>6.6666666666666666E-2</v>
      </c>
    </row>
    <row r="120" spans="1:29" x14ac:dyDescent="0.35">
      <c r="A120">
        <v>1600916</v>
      </c>
      <c r="B120" t="s">
        <v>267</v>
      </c>
      <c r="C120" t="s">
        <v>191</v>
      </c>
      <c r="D120">
        <v>0</v>
      </c>
      <c r="E120">
        <v>0</v>
      </c>
      <c r="F120">
        <v>0</v>
      </c>
      <c r="G120">
        <v>0</v>
      </c>
      <c r="H120">
        <v>0</v>
      </c>
      <c r="I120">
        <v>0</v>
      </c>
      <c r="J120">
        <v>0</v>
      </c>
      <c r="K120">
        <v>0</v>
      </c>
      <c r="L120">
        <v>0</v>
      </c>
      <c r="M120">
        <v>0</v>
      </c>
      <c r="N120">
        <v>0</v>
      </c>
      <c r="P120" s="22" t="s">
        <v>34</v>
      </c>
      <c r="R120" t="s">
        <v>99</v>
      </c>
      <c r="S120" t="s">
        <v>173</v>
      </c>
      <c r="T120" s="9" t="e">
        <f>VLOOKUP(A120,Sku_list!$A$1:$D$2667,3,0)</f>
        <v>#N/A</v>
      </c>
      <c r="U120" s="9" t="e">
        <f>VLOOKUP(A120,Sku_list!$A$1:$D$2667,4,0)*(F120/1000000*12)</f>
        <v>#N/A</v>
      </c>
      <c r="V120" s="9" t="e">
        <f>VLOOKUP(A120,Sku_list!$A$1:$D$2667,4,0)*(H120/1000000*12)</f>
        <v>#N/A</v>
      </c>
      <c r="W120" s="9" t="e">
        <f>VLOOKUP(A120,Sku_list!$A$1:$D$2667,4,0)*(J120/1000000*12)</f>
        <v>#N/A</v>
      </c>
      <c r="X120" s="9" t="e">
        <f>VLOOKUP(A120,Sku_list!$A$1:$D$2667,4,0)*(L120/1000000*12)</f>
        <v>#N/A</v>
      </c>
      <c r="Y120" s="9" t="e">
        <f>VLOOKUP(A120,Sku_list!$A$1:$E$2667,5,0)*((J120+F120)/1000000000)</f>
        <v>#N/A</v>
      </c>
      <c r="AC120" s="22">
        <f t="shared" ca="1" si="1"/>
        <v>6.6666666666666666E-2</v>
      </c>
    </row>
    <row r="121" spans="1:29" x14ac:dyDescent="0.35">
      <c r="A121">
        <v>1600916</v>
      </c>
      <c r="B121" t="s">
        <v>267</v>
      </c>
      <c r="C121" t="s">
        <v>139</v>
      </c>
      <c r="D121">
        <v>0</v>
      </c>
      <c r="E121">
        <v>0</v>
      </c>
      <c r="F121">
        <v>0</v>
      </c>
      <c r="G121">
        <v>0</v>
      </c>
      <c r="H121">
        <v>0</v>
      </c>
      <c r="I121">
        <v>0</v>
      </c>
      <c r="J121">
        <v>0</v>
      </c>
      <c r="K121">
        <v>0</v>
      </c>
      <c r="L121">
        <v>0</v>
      </c>
      <c r="M121">
        <v>0</v>
      </c>
      <c r="N121">
        <v>0</v>
      </c>
      <c r="P121" s="22" t="s">
        <v>34</v>
      </c>
      <c r="R121" t="s">
        <v>70</v>
      </c>
      <c r="S121" t="s">
        <v>69</v>
      </c>
      <c r="T121" s="9" t="e">
        <f>VLOOKUP(A121,Sku_list!$A$1:$D$2667,3,0)</f>
        <v>#N/A</v>
      </c>
      <c r="U121" s="9" t="e">
        <f>VLOOKUP(A121,Sku_list!$A$1:$D$2667,4,0)*(F121/1000000*12)</f>
        <v>#N/A</v>
      </c>
      <c r="V121" s="9" t="e">
        <f>VLOOKUP(A121,Sku_list!$A$1:$D$2667,4,0)*(H121/1000000*12)</f>
        <v>#N/A</v>
      </c>
      <c r="W121" s="9" t="e">
        <f>VLOOKUP(A121,Sku_list!$A$1:$D$2667,4,0)*(J121/1000000*12)</f>
        <v>#N/A</v>
      </c>
      <c r="X121" s="9" t="e">
        <f>VLOOKUP(A121,Sku_list!$A$1:$D$2667,4,0)*(L121/1000000*12)</f>
        <v>#N/A</v>
      </c>
      <c r="Y121" s="9" t="e">
        <f>VLOOKUP(A121,Sku_list!$A$1:$E$2667,5,0)*((J121+F121)/1000000000)</f>
        <v>#N/A</v>
      </c>
      <c r="AC121" s="22">
        <f t="shared" ca="1" si="1"/>
        <v>6.6666666666666666E-2</v>
      </c>
    </row>
    <row r="122" spans="1:29" x14ac:dyDescent="0.35">
      <c r="A122">
        <v>1600916</v>
      </c>
      <c r="B122" t="s">
        <v>267</v>
      </c>
      <c r="C122" t="s">
        <v>140</v>
      </c>
      <c r="D122">
        <v>0</v>
      </c>
      <c r="E122">
        <v>0</v>
      </c>
      <c r="F122">
        <v>0</v>
      </c>
      <c r="G122">
        <v>0</v>
      </c>
      <c r="H122">
        <v>0</v>
      </c>
      <c r="I122">
        <v>0</v>
      </c>
      <c r="J122">
        <v>0</v>
      </c>
      <c r="K122">
        <v>0</v>
      </c>
      <c r="L122">
        <v>0</v>
      </c>
      <c r="M122">
        <v>0</v>
      </c>
      <c r="N122">
        <v>0</v>
      </c>
      <c r="P122" s="22" t="s">
        <v>34</v>
      </c>
      <c r="R122" t="s">
        <v>71</v>
      </c>
      <c r="S122" t="s">
        <v>72</v>
      </c>
      <c r="T122" s="9" t="e">
        <f>VLOOKUP(A122,Sku_list!$A$1:$D$2667,3,0)</f>
        <v>#N/A</v>
      </c>
      <c r="U122" s="9" t="e">
        <f>VLOOKUP(A122,Sku_list!$A$1:$D$2667,4,0)*(F122/1000000*12)</f>
        <v>#N/A</v>
      </c>
      <c r="V122" s="9" t="e">
        <f>VLOOKUP(A122,Sku_list!$A$1:$D$2667,4,0)*(H122/1000000*12)</f>
        <v>#N/A</v>
      </c>
      <c r="W122" s="9" t="e">
        <f>VLOOKUP(A122,Sku_list!$A$1:$D$2667,4,0)*(J122/1000000*12)</f>
        <v>#N/A</v>
      </c>
      <c r="X122" s="9" t="e">
        <f>VLOOKUP(A122,Sku_list!$A$1:$D$2667,4,0)*(L122/1000000*12)</f>
        <v>#N/A</v>
      </c>
      <c r="Y122" s="9" t="e">
        <f>VLOOKUP(A122,Sku_list!$A$1:$E$2667,5,0)*((J122+F122)/1000000000)</f>
        <v>#N/A</v>
      </c>
      <c r="AC122" s="22">
        <f t="shared" ca="1" si="1"/>
        <v>6.6666666666666666E-2</v>
      </c>
    </row>
    <row r="123" spans="1:29" x14ac:dyDescent="0.35">
      <c r="A123">
        <v>1600916</v>
      </c>
      <c r="B123" t="s">
        <v>267</v>
      </c>
      <c r="C123" t="s">
        <v>141</v>
      </c>
      <c r="D123">
        <v>0</v>
      </c>
      <c r="E123">
        <v>0</v>
      </c>
      <c r="F123">
        <v>0</v>
      </c>
      <c r="G123">
        <v>0</v>
      </c>
      <c r="H123">
        <v>0</v>
      </c>
      <c r="I123">
        <v>0</v>
      </c>
      <c r="J123">
        <v>0</v>
      </c>
      <c r="K123">
        <v>0</v>
      </c>
      <c r="L123">
        <v>0</v>
      </c>
      <c r="M123">
        <v>0</v>
      </c>
      <c r="N123">
        <v>0</v>
      </c>
      <c r="P123" s="22" t="s">
        <v>34</v>
      </c>
      <c r="R123" t="s">
        <v>82</v>
      </c>
      <c r="S123" t="s">
        <v>83</v>
      </c>
      <c r="T123" s="9" t="e">
        <f>VLOOKUP(A123,Sku_list!$A$1:$D$2667,3,0)</f>
        <v>#N/A</v>
      </c>
      <c r="U123" s="9" t="e">
        <f>VLOOKUP(A123,Sku_list!$A$1:$D$2667,4,0)*(F123/1000000*12)</f>
        <v>#N/A</v>
      </c>
      <c r="V123" s="9" t="e">
        <f>VLOOKUP(A123,Sku_list!$A$1:$D$2667,4,0)*(H123/1000000*12)</f>
        <v>#N/A</v>
      </c>
      <c r="W123" s="9" t="e">
        <f>VLOOKUP(A123,Sku_list!$A$1:$D$2667,4,0)*(J123/1000000*12)</f>
        <v>#N/A</v>
      </c>
      <c r="X123" s="9" t="e">
        <f>VLOOKUP(A123,Sku_list!$A$1:$D$2667,4,0)*(L123/1000000*12)</f>
        <v>#N/A</v>
      </c>
      <c r="Y123" s="9" t="e">
        <f>VLOOKUP(A123,Sku_list!$A$1:$E$2667,5,0)*((J123+F123)/1000000000)</f>
        <v>#N/A</v>
      </c>
      <c r="AC123" s="22">
        <f t="shared" ca="1" si="1"/>
        <v>6.6666666666666666E-2</v>
      </c>
    </row>
    <row r="124" spans="1:29" x14ac:dyDescent="0.35">
      <c r="A124">
        <v>1600916</v>
      </c>
      <c r="B124" t="s">
        <v>267</v>
      </c>
      <c r="C124" t="s">
        <v>142</v>
      </c>
      <c r="D124">
        <v>0</v>
      </c>
      <c r="E124">
        <v>1200</v>
      </c>
      <c r="F124">
        <v>5874</v>
      </c>
      <c r="G124">
        <v>2778</v>
      </c>
      <c r="H124">
        <v>2058</v>
      </c>
      <c r="I124">
        <v>0</v>
      </c>
      <c r="J124">
        <v>2058</v>
      </c>
      <c r="K124">
        <v>7224</v>
      </c>
      <c r="L124">
        <v>5762</v>
      </c>
      <c r="M124">
        <v>-4228</v>
      </c>
      <c r="N124">
        <v>4228</v>
      </c>
      <c r="P124" s="22">
        <v>1.7337729954876779</v>
      </c>
      <c r="R124" t="s">
        <v>84</v>
      </c>
      <c r="S124" t="s">
        <v>85</v>
      </c>
      <c r="T124" s="9" t="e">
        <f>VLOOKUP(A124,Sku_list!$A$1:$D$2667,3,0)</f>
        <v>#N/A</v>
      </c>
      <c r="U124" s="9" t="e">
        <f>VLOOKUP(A124,Sku_list!$A$1:$D$2667,4,0)*(F124/1000000*12)</f>
        <v>#N/A</v>
      </c>
      <c r="V124" s="9" t="e">
        <f>VLOOKUP(A124,Sku_list!$A$1:$D$2667,4,0)*(H124/1000000*12)</f>
        <v>#N/A</v>
      </c>
      <c r="W124" s="9" t="e">
        <f>VLOOKUP(A124,Sku_list!$A$1:$D$2667,4,0)*(J124/1000000*12)</f>
        <v>#N/A</v>
      </c>
      <c r="X124" s="9" t="e">
        <f>VLOOKUP(A124,Sku_list!$A$1:$D$2667,4,0)*(L124/1000000*12)</f>
        <v>#N/A</v>
      </c>
      <c r="Y124" s="9" t="e">
        <f>VLOOKUP(A124,Sku_list!$A$1:$E$2667,5,0)*((J124+F124)/1000000000)</f>
        <v>#N/A</v>
      </c>
      <c r="AC124" s="22">
        <f t="shared" ca="1" si="1"/>
        <v>6.6666666666666666E-2</v>
      </c>
    </row>
    <row r="125" spans="1:29" x14ac:dyDescent="0.35">
      <c r="A125">
        <v>1600916</v>
      </c>
      <c r="B125" t="s">
        <v>267</v>
      </c>
      <c r="C125" t="s">
        <v>143</v>
      </c>
      <c r="D125">
        <v>0</v>
      </c>
      <c r="E125">
        <v>1404</v>
      </c>
      <c r="F125">
        <v>6774</v>
      </c>
      <c r="G125">
        <v>4974</v>
      </c>
      <c r="H125">
        <v>2244</v>
      </c>
      <c r="I125">
        <v>0</v>
      </c>
      <c r="J125">
        <v>1132</v>
      </c>
      <c r="K125">
        <v>6856</v>
      </c>
      <c r="L125">
        <v>6168</v>
      </c>
      <c r="M125">
        <v>-3982</v>
      </c>
      <c r="N125">
        <v>3982</v>
      </c>
      <c r="P125" s="22">
        <v>1.6455901426718547</v>
      </c>
      <c r="R125" t="s">
        <v>86</v>
      </c>
      <c r="S125" t="s">
        <v>85</v>
      </c>
      <c r="T125" s="9" t="e">
        <f>VLOOKUP(A125,Sku_list!$A$1:$D$2667,3,0)</f>
        <v>#N/A</v>
      </c>
      <c r="U125" s="9" t="e">
        <f>VLOOKUP(A125,Sku_list!$A$1:$D$2667,4,0)*(F125/1000000*12)</f>
        <v>#N/A</v>
      </c>
      <c r="V125" s="9" t="e">
        <f>VLOOKUP(A125,Sku_list!$A$1:$D$2667,4,0)*(H125/1000000*12)</f>
        <v>#N/A</v>
      </c>
      <c r="W125" s="9" t="e">
        <f>VLOOKUP(A125,Sku_list!$A$1:$D$2667,4,0)*(J125/1000000*12)</f>
        <v>#N/A</v>
      </c>
      <c r="X125" s="9" t="e">
        <f>VLOOKUP(A125,Sku_list!$A$1:$D$2667,4,0)*(L125/1000000*12)</f>
        <v>#N/A</v>
      </c>
      <c r="Y125" s="9" t="e">
        <f>VLOOKUP(A125,Sku_list!$A$1:$E$2667,5,0)*((J125+F125)/1000000000)</f>
        <v>#N/A</v>
      </c>
      <c r="AC125" s="22">
        <f t="shared" ca="1" si="1"/>
        <v>6.6666666666666666E-2</v>
      </c>
    </row>
    <row r="126" spans="1:29" x14ac:dyDescent="0.35">
      <c r="A126">
        <v>1600916</v>
      </c>
      <c r="B126" t="s">
        <v>267</v>
      </c>
      <c r="C126" t="s">
        <v>144</v>
      </c>
      <c r="D126">
        <v>0</v>
      </c>
      <c r="E126">
        <v>0</v>
      </c>
      <c r="F126">
        <v>0</v>
      </c>
      <c r="G126">
        <v>0</v>
      </c>
      <c r="H126">
        <v>0</v>
      </c>
      <c r="I126">
        <v>0</v>
      </c>
      <c r="J126">
        <v>0</v>
      </c>
      <c r="K126">
        <v>0</v>
      </c>
      <c r="L126">
        <v>0</v>
      </c>
      <c r="M126">
        <v>0</v>
      </c>
      <c r="N126">
        <v>0</v>
      </c>
      <c r="P126" s="22" t="s">
        <v>34</v>
      </c>
      <c r="R126" t="s">
        <v>87</v>
      </c>
      <c r="S126" t="s">
        <v>72</v>
      </c>
      <c r="T126" s="9" t="e">
        <f>VLOOKUP(A126,Sku_list!$A$1:$D$2667,3,0)</f>
        <v>#N/A</v>
      </c>
      <c r="U126" s="9" t="e">
        <f>VLOOKUP(A126,Sku_list!$A$1:$D$2667,4,0)*(F126/1000000*12)</f>
        <v>#N/A</v>
      </c>
      <c r="V126" s="9" t="e">
        <f>VLOOKUP(A126,Sku_list!$A$1:$D$2667,4,0)*(H126/1000000*12)</f>
        <v>#N/A</v>
      </c>
      <c r="W126" s="9" t="e">
        <f>VLOOKUP(A126,Sku_list!$A$1:$D$2667,4,0)*(J126/1000000*12)</f>
        <v>#N/A</v>
      </c>
      <c r="X126" s="9" t="e">
        <f>VLOOKUP(A126,Sku_list!$A$1:$D$2667,4,0)*(L126/1000000*12)</f>
        <v>#N/A</v>
      </c>
      <c r="Y126" s="9" t="e">
        <f>VLOOKUP(A126,Sku_list!$A$1:$E$2667,5,0)*((J126+F126)/1000000000)</f>
        <v>#N/A</v>
      </c>
      <c r="AC126" s="22">
        <f t="shared" ca="1" si="1"/>
        <v>6.6666666666666666E-2</v>
      </c>
    </row>
    <row r="127" spans="1:29" x14ac:dyDescent="0.35">
      <c r="A127">
        <v>1600916</v>
      </c>
      <c r="B127" t="s">
        <v>267</v>
      </c>
      <c r="C127" t="s">
        <v>145</v>
      </c>
      <c r="D127">
        <v>0</v>
      </c>
      <c r="E127">
        <v>0</v>
      </c>
      <c r="F127">
        <v>0</v>
      </c>
      <c r="G127">
        <v>0</v>
      </c>
      <c r="H127">
        <v>0</v>
      </c>
      <c r="I127">
        <v>0</v>
      </c>
      <c r="J127">
        <v>0</v>
      </c>
      <c r="K127">
        <v>0</v>
      </c>
      <c r="L127">
        <v>0</v>
      </c>
      <c r="M127">
        <v>0</v>
      </c>
      <c r="N127">
        <v>0</v>
      </c>
      <c r="P127" s="22" t="s">
        <v>34</v>
      </c>
      <c r="R127" t="s">
        <v>88</v>
      </c>
      <c r="S127" t="s">
        <v>83</v>
      </c>
      <c r="T127" s="9" t="e">
        <f>VLOOKUP(A127,Sku_list!$A$1:$D$2667,3,0)</f>
        <v>#N/A</v>
      </c>
      <c r="U127" s="9" t="e">
        <f>VLOOKUP(A127,Sku_list!$A$1:$D$2667,4,0)*(F127/1000000*12)</f>
        <v>#N/A</v>
      </c>
      <c r="V127" s="9" t="e">
        <f>VLOOKUP(A127,Sku_list!$A$1:$D$2667,4,0)*(H127/1000000*12)</f>
        <v>#N/A</v>
      </c>
      <c r="W127" s="9" t="e">
        <f>VLOOKUP(A127,Sku_list!$A$1:$D$2667,4,0)*(J127/1000000*12)</f>
        <v>#N/A</v>
      </c>
      <c r="X127" s="9" t="e">
        <f>VLOOKUP(A127,Sku_list!$A$1:$D$2667,4,0)*(L127/1000000*12)</f>
        <v>#N/A</v>
      </c>
      <c r="Y127" s="9" t="e">
        <f>VLOOKUP(A127,Sku_list!$A$1:$E$2667,5,0)*((J127+F127)/1000000000)</f>
        <v>#N/A</v>
      </c>
      <c r="AC127" s="22">
        <f t="shared" ca="1" si="1"/>
        <v>6.6666666666666666E-2</v>
      </c>
    </row>
    <row r="128" spans="1:29" x14ac:dyDescent="0.35">
      <c r="A128">
        <v>1600916</v>
      </c>
      <c r="B128" t="s">
        <v>267</v>
      </c>
      <c r="C128" t="s">
        <v>146</v>
      </c>
      <c r="D128">
        <v>0</v>
      </c>
      <c r="E128">
        <v>0</v>
      </c>
      <c r="F128">
        <v>0</v>
      </c>
      <c r="G128">
        <v>0</v>
      </c>
      <c r="H128">
        <v>0</v>
      </c>
      <c r="I128">
        <v>0</v>
      </c>
      <c r="J128">
        <v>0</v>
      </c>
      <c r="K128">
        <v>0</v>
      </c>
      <c r="L128">
        <v>0</v>
      </c>
      <c r="M128">
        <v>0</v>
      </c>
      <c r="N128">
        <v>0</v>
      </c>
      <c r="P128" s="22" t="s">
        <v>34</v>
      </c>
      <c r="R128" t="s">
        <v>89</v>
      </c>
      <c r="S128" t="s">
        <v>69</v>
      </c>
      <c r="T128" s="9" t="e">
        <f>VLOOKUP(A128,Sku_list!$A$1:$D$2667,3,0)</f>
        <v>#N/A</v>
      </c>
      <c r="U128" s="9" t="e">
        <f>VLOOKUP(A128,Sku_list!$A$1:$D$2667,4,0)*(F128/1000000*12)</f>
        <v>#N/A</v>
      </c>
      <c r="V128" s="9" t="e">
        <f>VLOOKUP(A128,Sku_list!$A$1:$D$2667,4,0)*(H128/1000000*12)</f>
        <v>#N/A</v>
      </c>
      <c r="W128" s="9" t="e">
        <f>VLOOKUP(A128,Sku_list!$A$1:$D$2667,4,0)*(J128/1000000*12)</f>
        <v>#N/A</v>
      </c>
      <c r="X128" s="9" t="e">
        <f>VLOOKUP(A128,Sku_list!$A$1:$D$2667,4,0)*(L128/1000000*12)</f>
        <v>#N/A</v>
      </c>
      <c r="Y128" s="9" t="e">
        <f>VLOOKUP(A128,Sku_list!$A$1:$E$2667,5,0)*((J128+F128)/1000000000)</f>
        <v>#N/A</v>
      </c>
      <c r="AC128" s="22">
        <f t="shared" ca="1" si="1"/>
        <v>6.6666666666666666E-2</v>
      </c>
    </row>
    <row r="129" spans="1:29" x14ac:dyDescent="0.35">
      <c r="A129">
        <v>1600916</v>
      </c>
      <c r="B129" t="s">
        <v>267</v>
      </c>
      <c r="C129" t="s">
        <v>147</v>
      </c>
      <c r="D129">
        <v>0</v>
      </c>
      <c r="E129">
        <v>0</v>
      </c>
      <c r="F129">
        <v>0</v>
      </c>
      <c r="G129">
        <v>0</v>
      </c>
      <c r="H129">
        <v>0</v>
      </c>
      <c r="I129">
        <v>0</v>
      </c>
      <c r="J129">
        <v>0</v>
      </c>
      <c r="K129">
        <v>0</v>
      </c>
      <c r="L129">
        <v>0</v>
      </c>
      <c r="M129">
        <v>0</v>
      </c>
      <c r="N129">
        <v>0</v>
      </c>
      <c r="P129" s="22" t="s">
        <v>34</v>
      </c>
      <c r="R129" t="s">
        <v>90</v>
      </c>
      <c r="S129" t="s">
        <v>69</v>
      </c>
      <c r="T129" s="9" t="e">
        <f>VLOOKUP(A129,Sku_list!$A$1:$D$2667,3,0)</f>
        <v>#N/A</v>
      </c>
      <c r="U129" s="9" t="e">
        <f>VLOOKUP(A129,Sku_list!$A$1:$D$2667,4,0)*(F129/1000000*12)</f>
        <v>#N/A</v>
      </c>
      <c r="V129" s="9" t="e">
        <f>VLOOKUP(A129,Sku_list!$A$1:$D$2667,4,0)*(H129/1000000*12)</f>
        <v>#N/A</v>
      </c>
      <c r="W129" s="9" t="e">
        <f>VLOOKUP(A129,Sku_list!$A$1:$D$2667,4,0)*(J129/1000000*12)</f>
        <v>#N/A</v>
      </c>
      <c r="X129" s="9" t="e">
        <f>VLOOKUP(A129,Sku_list!$A$1:$D$2667,4,0)*(L129/1000000*12)</f>
        <v>#N/A</v>
      </c>
      <c r="Y129" s="9" t="e">
        <f>VLOOKUP(A129,Sku_list!$A$1:$E$2667,5,0)*((J129+F129)/1000000000)</f>
        <v>#N/A</v>
      </c>
      <c r="AC129" s="22">
        <f t="shared" ca="1" si="1"/>
        <v>6.6666666666666666E-2</v>
      </c>
    </row>
    <row r="130" spans="1:29" x14ac:dyDescent="0.35">
      <c r="A130">
        <v>1600916</v>
      </c>
      <c r="B130" t="s">
        <v>267</v>
      </c>
      <c r="C130" t="s">
        <v>148</v>
      </c>
      <c r="D130">
        <v>0</v>
      </c>
      <c r="E130">
        <v>1926</v>
      </c>
      <c r="F130">
        <v>3942</v>
      </c>
      <c r="G130">
        <v>2580</v>
      </c>
      <c r="H130">
        <v>1572</v>
      </c>
      <c r="I130">
        <v>0</v>
      </c>
      <c r="J130">
        <v>4518</v>
      </c>
      <c r="K130">
        <v>7956</v>
      </c>
      <c r="L130">
        <v>6659</v>
      </c>
      <c r="M130">
        <v>-3373</v>
      </c>
      <c r="N130">
        <v>3373</v>
      </c>
      <c r="P130" s="22">
        <v>1.5065325123892477</v>
      </c>
      <c r="R130" t="s">
        <v>91</v>
      </c>
      <c r="S130" t="s">
        <v>85</v>
      </c>
      <c r="T130" s="9" t="e">
        <f>VLOOKUP(A130,Sku_list!$A$1:$D$2667,3,0)</f>
        <v>#N/A</v>
      </c>
      <c r="U130" s="9" t="e">
        <f>VLOOKUP(A130,Sku_list!$A$1:$D$2667,4,0)*(F130/1000000*12)</f>
        <v>#N/A</v>
      </c>
      <c r="V130" s="9" t="e">
        <f>VLOOKUP(A130,Sku_list!$A$1:$D$2667,4,0)*(H130/1000000*12)</f>
        <v>#N/A</v>
      </c>
      <c r="W130" s="9" t="e">
        <f>VLOOKUP(A130,Sku_list!$A$1:$D$2667,4,0)*(J130/1000000*12)</f>
        <v>#N/A</v>
      </c>
      <c r="X130" s="9" t="e">
        <f>VLOOKUP(A130,Sku_list!$A$1:$D$2667,4,0)*(L130/1000000*12)</f>
        <v>#N/A</v>
      </c>
      <c r="Y130" s="9" t="e">
        <f>VLOOKUP(A130,Sku_list!$A$1:$E$2667,5,0)*((J130+F130)/1000000000)</f>
        <v>#N/A</v>
      </c>
      <c r="AC130" s="22">
        <f t="shared" ca="1" si="1"/>
        <v>6.6666666666666666E-2</v>
      </c>
    </row>
    <row r="131" spans="1:29" x14ac:dyDescent="0.35">
      <c r="A131">
        <v>1600916</v>
      </c>
      <c r="B131" t="s">
        <v>267</v>
      </c>
      <c r="C131" t="s">
        <v>149</v>
      </c>
      <c r="D131">
        <v>0</v>
      </c>
      <c r="E131">
        <v>0</v>
      </c>
      <c r="F131">
        <v>1260</v>
      </c>
      <c r="G131">
        <v>876</v>
      </c>
      <c r="H131">
        <v>654</v>
      </c>
      <c r="I131">
        <v>0</v>
      </c>
      <c r="J131">
        <v>1510</v>
      </c>
      <c r="K131">
        <v>2560</v>
      </c>
      <c r="L131">
        <v>2181</v>
      </c>
      <c r="M131">
        <v>-1243</v>
      </c>
      <c r="N131">
        <v>1243</v>
      </c>
      <c r="P131" s="22">
        <v>1.5699220541036223</v>
      </c>
      <c r="R131" t="s">
        <v>92</v>
      </c>
      <c r="S131" t="s">
        <v>85</v>
      </c>
      <c r="T131" s="9" t="e">
        <f>VLOOKUP(A131,Sku_list!$A$1:$D$2667,3,0)</f>
        <v>#N/A</v>
      </c>
      <c r="U131" s="9" t="e">
        <f>VLOOKUP(A131,Sku_list!$A$1:$D$2667,4,0)*(F131/1000000*12)</f>
        <v>#N/A</v>
      </c>
      <c r="V131" s="9" t="e">
        <f>VLOOKUP(A131,Sku_list!$A$1:$D$2667,4,0)*(H131/1000000*12)</f>
        <v>#N/A</v>
      </c>
      <c r="W131" s="9" t="e">
        <f>VLOOKUP(A131,Sku_list!$A$1:$D$2667,4,0)*(J131/1000000*12)</f>
        <v>#N/A</v>
      </c>
      <c r="X131" s="9" t="e">
        <f>VLOOKUP(A131,Sku_list!$A$1:$D$2667,4,0)*(L131/1000000*12)</f>
        <v>#N/A</v>
      </c>
      <c r="Y131" s="9" t="e">
        <f>VLOOKUP(A131,Sku_list!$A$1:$E$2667,5,0)*((J131+F131)/1000000000)</f>
        <v>#N/A</v>
      </c>
      <c r="AC131" s="22">
        <f t="shared" ref="AC131:AC194" ca="1" si="2">(DAY(TODAY())+AB131)/30</f>
        <v>6.6666666666666666E-2</v>
      </c>
    </row>
    <row r="132" spans="1:29" x14ac:dyDescent="0.35">
      <c r="A132">
        <v>1600916</v>
      </c>
      <c r="B132" t="s">
        <v>267</v>
      </c>
      <c r="C132" t="s">
        <v>150</v>
      </c>
      <c r="D132">
        <v>0</v>
      </c>
      <c r="E132">
        <v>1212</v>
      </c>
      <c r="F132">
        <v>4800</v>
      </c>
      <c r="G132">
        <v>2070</v>
      </c>
      <c r="H132">
        <v>1740</v>
      </c>
      <c r="I132">
        <v>0</v>
      </c>
      <c r="J132">
        <v>3132</v>
      </c>
      <c r="K132">
        <v>7452</v>
      </c>
      <c r="L132">
        <v>6319</v>
      </c>
      <c r="M132">
        <v>-3353</v>
      </c>
      <c r="N132">
        <v>3353</v>
      </c>
      <c r="P132" s="22">
        <v>1.5306219338502927</v>
      </c>
      <c r="R132" t="s">
        <v>93</v>
      </c>
      <c r="S132" t="s">
        <v>85</v>
      </c>
      <c r="T132" s="9" t="e">
        <f>VLOOKUP(A132,Sku_list!$A$1:$D$2667,3,0)</f>
        <v>#N/A</v>
      </c>
      <c r="U132" s="9" t="e">
        <f>VLOOKUP(A132,Sku_list!$A$1:$D$2667,4,0)*(F132/1000000*12)</f>
        <v>#N/A</v>
      </c>
      <c r="V132" s="9" t="e">
        <f>VLOOKUP(A132,Sku_list!$A$1:$D$2667,4,0)*(H132/1000000*12)</f>
        <v>#N/A</v>
      </c>
      <c r="W132" s="9" t="e">
        <f>VLOOKUP(A132,Sku_list!$A$1:$D$2667,4,0)*(J132/1000000*12)</f>
        <v>#N/A</v>
      </c>
      <c r="X132" s="9" t="e">
        <f>VLOOKUP(A132,Sku_list!$A$1:$D$2667,4,0)*(L132/1000000*12)</f>
        <v>#N/A</v>
      </c>
      <c r="Y132" s="9" t="e">
        <f>VLOOKUP(A132,Sku_list!$A$1:$E$2667,5,0)*((J132+F132)/1000000000)</f>
        <v>#N/A</v>
      </c>
      <c r="AC132" s="22">
        <f t="shared" ca="1" si="2"/>
        <v>6.6666666666666666E-2</v>
      </c>
    </row>
    <row r="133" spans="1:29" x14ac:dyDescent="0.35">
      <c r="A133">
        <v>1600916</v>
      </c>
      <c r="B133" t="s">
        <v>267</v>
      </c>
      <c r="C133" t="s">
        <v>151</v>
      </c>
      <c r="D133">
        <v>0</v>
      </c>
      <c r="E133">
        <v>0</v>
      </c>
      <c r="F133">
        <v>0</v>
      </c>
      <c r="G133">
        <v>0</v>
      </c>
      <c r="H133">
        <v>0</v>
      </c>
      <c r="I133">
        <v>0</v>
      </c>
      <c r="J133">
        <v>0</v>
      </c>
      <c r="K133">
        <v>0</v>
      </c>
      <c r="L133">
        <v>0</v>
      </c>
      <c r="M133">
        <v>0</v>
      </c>
      <c r="N133">
        <v>0</v>
      </c>
      <c r="P133" s="22" t="s">
        <v>34</v>
      </c>
      <c r="R133" t="s">
        <v>94</v>
      </c>
      <c r="S133" t="s">
        <v>83</v>
      </c>
      <c r="T133" s="9" t="e">
        <f>VLOOKUP(A133,Sku_list!$A$1:$D$2667,3,0)</f>
        <v>#N/A</v>
      </c>
      <c r="U133" s="9" t="e">
        <f>VLOOKUP(A133,Sku_list!$A$1:$D$2667,4,0)*(F133/1000000*12)</f>
        <v>#N/A</v>
      </c>
      <c r="V133" s="9" t="e">
        <f>VLOOKUP(A133,Sku_list!$A$1:$D$2667,4,0)*(H133/1000000*12)</f>
        <v>#N/A</v>
      </c>
      <c r="W133" s="9" t="e">
        <f>VLOOKUP(A133,Sku_list!$A$1:$D$2667,4,0)*(J133/1000000*12)</f>
        <v>#N/A</v>
      </c>
      <c r="X133" s="9" t="e">
        <f>VLOOKUP(A133,Sku_list!$A$1:$D$2667,4,0)*(L133/1000000*12)</f>
        <v>#N/A</v>
      </c>
      <c r="Y133" s="9" t="e">
        <f>VLOOKUP(A133,Sku_list!$A$1:$E$2667,5,0)*((J133+F133)/1000000000)</f>
        <v>#N/A</v>
      </c>
      <c r="AC133" s="22">
        <f t="shared" ca="1" si="2"/>
        <v>6.6666666666666666E-2</v>
      </c>
    </row>
    <row r="134" spans="1:29" x14ac:dyDescent="0.35">
      <c r="A134">
        <v>1600916</v>
      </c>
      <c r="B134" t="s">
        <v>267</v>
      </c>
      <c r="C134" t="s">
        <v>152</v>
      </c>
      <c r="D134">
        <v>0</v>
      </c>
      <c r="E134">
        <v>0</v>
      </c>
      <c r="F134">
        <v>0</v>
      </c>
      <c r="G134">
        <v>0</v>
      </c>
      <c r="H134">
        <v>0</v>
      </c>
      <c r="I134">
        <v>0</v>
      </c>
      <c r="J134">
        <v>0</v>
      </c>
      <c r="K134">
        <v>0</v>
      </c>
      <c r="L134">
        <v>0</v>
      </c>
      <c r="M134">
        <v>0</v>
      </c>
      <c r="N134">
        <v>0</v>
      </c>
      <c r="P134" s="22" t="s">
        <v>34</v>
      </c>
      <c r="R134" t="s">
        <v>95</v>
      </c>
      <c r="S134" t="s">
        <v>83</v>
      </c>
      <c r="T134" s="9" t="e">
        <f>VLOOKUP(A134,Sku_list!$A$1:$D$2667,3,0)</f>
        <v>#N/A</v>
      </c>
      <c r="U134" s="9" t="e">
        <f>VLOOKUP(A134,Sku_list!$A$1:$D$2667,4,0)*(F134/1000000*12)</f>
        <v>#N/A</v>
      </c>
      <c r="V134" s="9" t="e">
        <f>VLOOKUP(A134,Sku_list!$A$1:$D$2667,4,0)*(H134/1000000*12)</f>
        <v>#N/A</v>
      </c>
      <c r="W134" s="9" t="e">
        <f>VLOOKUP(A134,Sku_list!$A$1:$D$2667,4,0)*(J134/1000000*12)</f>
        <v>#N/A</v>
      </c>
      <c r="X134" s="9" t="e">
        <f>VLOOKUP(A134,Sku_list!$A$1:$D$2667,4,0)*(L134/1000000*12)</f>
        <v>#N/A</v>
      </c>
      <c r="Y134" s="9" t="e">
        <f>VLOOKUP(A134,Sku_list!$A$1:$E$2667,5,0)*((J134+F134)/1000000000)</f>
        <v>#N/A</v>
      </c>
      <c r="AC134" s="22">
        <f t="shared" ca="1" si="2"/>
        <v>6.6666666666666666E-2</v>
      </c>
    </row>
    <row r="135" spans="1:29" x14ac:dyDescent="0.35">
      <c r="A135">
        <v>1600916</v>
      </c>
      <c r="B135" t="s">
        <v>267</v>
      </c>
      <c r="C135" t="s">
        <v>153</v>
      </c>
      <c r="D135">
        <v>0</v>
      </c>
      <c r="E135">
        <v>0</v>
      </c>
      <c r="F135">
        <v>0</v>
      </c>
      <c r="G135">
        <v>0</v>
      </c>
      <c r="H135">
        <v>0</v>
      </c>
      <c r="I135">
        <v>0</v>
      </c>
      <c r="J135">
        <v>0</v>
      </c>
      <c r="K135">
        <v>0</v>
      </c>
      <c r="L135">
        <v>0</v>
      </c>
      <c r="M135">
        <v>0</v>
      </c>
      <c r="N135">
        <v>0</v>
      </c>
      <c r="P135" s="22" t="s">
        <v>34</v>
      </c>
      <c r="R135" t="s">
        <v>189</v>
      </c>
      <c r="S135" t="s">
        <v>190</v>
      </c>
      <c r="T135" s="9" t="e">
        <f>VLOOKUP(A135,Sku_list!$A$1:$D$2667,3,0)</f>
        <v>#N/A</v>
      </c>
      <c r="U135" s="9" t="e">
        <f>VLOOKUP(A135,Sku_list!$A$1:$D$2667,4,0)*(F135/1000000*12)</f>
        <v>#N/A</v>
      </c>
      <c r="V135" s="9" t="e">
        <f>VLOOKUP(A135,Sku_list!$A$1:$D$2667,4,0)*(H135/1000000*12)</f>
        <v>#N/A</v>
      </c>
      <c r="W135" s="9" t="e">
        <f>VLOOKUP(A135,Sku_list!$A$1:$D$2667,4,0)*(J135/1000000*12)</f>
        <v>#N/A</v>
      </c>
      <c r="X135" s="9" t="e">
        <f>VLOOKUP(A135,Sku_list!$A$1:$D$2667,4,0)*(L135/1000000*12)</f>
        <v>#N/A</v>
      </c>
      <c r="Y135" s="9" t="e">
        <f>VLOOKUP(A135,Sku_list!$A$1:$E$2667,5,0)*((J135+F135)/1000000000)</f>
        <v>#N/A</v>
      </c>
      <c r="AC135" s="22">
        <f t="shared" ca="1" si="2"/>
        <v>6.6666666666666666E-2</v>
      </c>
    </row>
    <row r="136" spans="1:29" x14ac:dyDescent="0.35">
      <c r="A136">
        <v>1600916</v>
      </c>
      <c r="B136" t="s">
        <v>267</v>
      </c>
      <c r="C136" t="s">
        <v>154</v>
      </c>
      <c r="D136">
        <v>0</v>
      </c>
      <c r="E136">
        <v>0</v>
      </c>
      <c r="F136">
        <v>0</v>
      </c>
      <c r="G136">
        <v>0</v>
      </c>
      <c r="H136">
        <v>0</v>
      </c>
      <c r="I136">
        <v>0</v>
      </c>
      <c r="J136">
        <v>0</v>
      </c>
      <c r="K136">
        <v>0</v>
      </c>
      <c r="L136">
        <v>0</v>
      </c>
      <c r="M136">
        <v>0</v>
      </c>
      <c r="N136">
        <v>0</v>
      </c>
      <c r="P136" s="22" t="s">
        <v>34</v>
      </c>
      <c r="R136" t="s">
        <v>96</v>
      </c>
      <c r="S136" t="s">
        <v>72</v>
      </c>
      <c r="T136" s="9" t="e">
        <f>VLOOKUP(A136,Sku_list!$A$1:$D$2667,3,0)</f>
        <v>#N/A</v>
      </c>
      <c r="U136" s="9" t="e">
        <f>VLOOKUP(A136,Sku_list!$A$1:$D$2667,4,0)*(F136/1000000*12)</f>
        <v>#N/A</v>
      </c>
      <c r="V136" s="9" t="e">
        <f>VLOOKUP(A136,Sku_list!$A$1:$D$2667,4,0)*(H136/1000000*12)</f>
        <v>#N/A</v>
      </c>
      <c r="W136" s="9" t="e">
        <f>VLOOKUP(A136,Sku_list!$A$1:$D$2667,4,0)*(J136/1000000*12)</f>
        <v>#N/A</v>
      </c>
      <c r="X136" s="9" t="e">
        <f>VLOOKUP(A136,Sku_list!$A$1:$D$2667,4,0)*(L136/1000000*12)</f>
        <v>#N/A</v>
      </c>
      <c r="Y136" s="9" t="e">
        <f>VLOOKUP(A136,Sku_list!$A$1:$E$2667,5,0)*((J136+F136)/1000000000)</f>
        <v>#N/A</v>
      </c>
      <c r="AC136" s="22">
        <f t="shared" ca="1" si="2"/>
        <v>6.6666666666666666E-2</v>
      </c>
    </row>
    <row r="137" spans="1:29" x14ac:dyDescent="0.35">
      <c r="A137">
        <v>1600916</v>
      </c>
      <c r="B137" t="s">
        <v>267</v>
      </c>
      <c r="C137" t="s">
        <v>155</v>
      </c>
      <c r="D137">
        <v>0</v>
      </c>
      <c r="E137">
        <v>0</v>
      </c>
      <c r="F137">
        <v>0</v>
      </c>
      <c r="G137">
        <v>0</v>
      </c>
      <c r="H137">
        <v>0</v>
      </c>
      <c r="I137">
        <v>0</v>
      </c>
      <c r="J137">
        <v>0</v>
      </c>
      <c r="K137">
        <v>0</v>
      </c>
      <c r="L137">
        <v>0</v>
      </c>
      <c r="M137">
        <v>0</v>
      </c>
      <c r="N137">
        <v>0</v>
      </c>
      <c r="P137" s="22" t="s">
        <v>34</v>
      </c>
      <c r="R137" t="s">
        <v>97</v>
      </c>
      <c r="S137" t="s">
        <v>72</v>
      </c>
      <c r="T137" s="9" t="e">
        <f>VLOOKUP(A137,Sku_list!$A$1:$D$2667,3,0)</f>
        <v>#N/A</v>
      </c>
      <c r="U137" s="9" t="e">
        <f>VLOOKUP(A137,Sku_list!$A$1:$D$2667,4,0)*(F137/1000000*12)</f>
        <v>#N/A</v>
      </c>
      <c r="V137" s="9" t="e">
        <f>VLOOKUP(A137,Sku_list!$A$1:$D$2667,4,0)*(H137/1000000*12)</f>
        <v>#N/A</v>
      </c>
      <c r="W137" s="9" t="e">
        <f>VLOOKUP(A137,Sku_list!$A$1:$D$2667,4,0)*(J137/1000000*12)</f>
        <v>#N/A</v>
      </c>
      <c r="X137" s="9" t="e">
        <f>VLOOKUP(A137,Sku_list!$A$1:$D$2667,4,0)*(L137/1000000*12)</f>
        <v>#N/A</v>
      </c>
      <c r="Y137" s="9" t="e">
        <f>VLOOKUP(A137,Sku_list!$A$1:$E$2667,5,0)*((J137+F137)/1000000000)</f>
        <v>#N/A</v>
      </c>
      <c r="AC137" s="22">
        <f t="shared" ca="1" si="2"/>
        <v>6.6666666666666666E-2</v>
      </c>
    </row>
    <row r="138" spans="1:29" x14ac:dyDescent="0.35">
      <c r="A138">
        <v>1600916</v>
      </c>
      <c r="B138" t="s">
        <v>267</v>
      </c>
      <c r="C138" t="s">
        <v>156</v>
      </c>
      <c r="D138">
        <v>0</v>
      </c>
      <c r="E138">
        <v>0</v>
      </c>
      <c r="F138">
        <v>0</v>
      </c>
      <c r="G138">
        <v>0</v>
      </c>
      <c r="H138">
        <v>0</v>
      </c>
      <c r="I138">
        <v>0</v>
      </c>
      <c r="J138">
        <v>0</v>
      </c>
      <c r="K138">
        <v>0</v>
      </c>
      <c r="L138">
        <v>0</v>
      </c>
      <c r="M138">
        <v>0</v>
      </c>
      <c r="N138">
        <v>0</v>
      </c>
      <c r="P138" s="22" t="s">
        <v>34</v>
      </c>
      <c r="R138" t="s">
        <v>38</v>
      </c>
      <c r="S138" t="s">
        <v>69</v>
      </c>
      <c r="T138" s="9" t="e">
        <f>VLOOKUP(A138,Sku_list!$A$1:$D$2667,3,0)</f>
        <v>#N/A</v>
      </c>
      <c r="U138" s="9" t="e">
        <f>VLOOKUP(A138,Sku_list!$A$1:$D$2667,4,0)*(F138/1000000*12)</f>
        <v>#N/A</v>
      </c>
      <c r="V138" s="9" t="e">
        <f>VLOOKUP(A138,Sku_list!$A$1:$D$2667,4,0)*(H138/1000000*12)</f>
        <v>#N/A</v>
      </c>
      <c r="W138" s="9" t="e">
        <f>VLOOKUP(A138,Sku_list!$A$1:$D$2667,4,0)*(J138/1000000*12)</f>
        <v>#N/A</v>
      </c>
      <c r="X138" s="9" t="e">
        <f>VLOOKUP(A138,Sku_list!$A$1:$D$2667,4,0)*(L138/1000000*12)</f>
        <v>#N/A</v>
      </c>
      <c r="Y138" s="9" t="e">
        <f>VLOOKUP(A138,Sku_list!$A$1:$E$2667,5,0)*((J138+F138)/1000000000)</f>
        <v>#N/A</v>
      </c>
      <c r="AC138" s="22">
        <f t="shared" ca="1" si="2"/>
        <v>6.6666666666666666E-2</v>
      </c>
    </row>
    <row r="139" spans="1:29" x14ac:dyDescent="0.35">
      <c r="A139">
        <v>1600916</v>
      </c>
      <c r="B139" t="s">
        <v>267</v>
      </c>
      <c r="C139" t="s">
        <v>157</v>
      </c>
      <c r="D139">
        <v>0</v>
      </c>
      <c r="E139">
        <v>0</v>
      </c>
      <c r="F139">
        <v>0</v>
      </c>
      <c r="G139">
        <v>0</v>
      </c>
      <c r="H139">
        <v>0</v>
      </c>
      <c r="I139">
        <v>0</v>
      </c>
      <c r="J139">
        <v>0</v>
      </c>
      <c r="K139">
        <v>0</v>
      </c>
      <c r="L139">
        <v>0</v>
      </c>
      <c r="M139">
        <v>0</v>
      </c>
      <c r="N139">
        <v>0</v>
      </c>
      <c r="P139" s="22" t="s">
        <v>34</v>
      </c>
      <c r="R139" t="s">
        <v>98</v>
      </c>
      <c r="S139" t="s">
        <v>72</v>
      </c>
      <c r="T139" s="9" t="e">
        <f>VLOOKUP(A139,Sku_list!$A$1:$D$2667,3,0)</f>
        <v>#N/A</v>
      </c>
      <c r="U139" s="9" t="e">
        <f>VLOOKUP(A139,Sku_list!$A$1:$D$2667,4,0)*(F139/1000000*12)</f>
        <v>#N/A</v>
      </c>
      <c r="V139" s="9" t="e">
        <f>VLOOKUP(A139,Sku_list!$A$1:$D$2667,4,0)*(H139/1000000*12)</f>
        <v>#N/A</v>
      </c>
      <c r="W139" s="9" t="e">
        <f>VLOOKUP(A139,Sku_list!$A$1:$D$2667,4,0)*(J139/1000000*12)</f>
        <v>#N/A</v>
      </c>
      <c r="X139" s="9" t="e">
        <f>VLOOKUP(A139,Sku_list!$A$1:$D$2667,4,0)*(L139/1000000*12)</f>
        <v>#N/A</v>
      </c>
      <c r="Y139" s="9" t="e">
        <f>VLOOKUP(A139,Sku_list!$A$1:$E$2667,5,0)*((J139+F139)/1000000000)</f>
        <v>#N/A</v>
      </c>
      <c r="AC139" s="22">
        <f t="shared" ca="1" si="2"/>
        <v>6.6666666666666666E-2</v>
      </c>
    </row>
    <row r="140" spans="1:29" x14ac:dyDescent="0.35">
      <c r="A140">
        <v>1600916</v>
      </c>
      <c r="B140" t="s">
        <v>267</v>
      </c>
      <c r="C140" t="s">
        <v>158</v>
      </c>
      <c r="D140">
        <v>0</v>
      </c>
      <c r="E140">
        <v>0</v>
      </c>
      <c r="F140">
        <v>0</v>
      </c>
      <c r="G140">
        <v>0</v>
      </c>
      <c r="H140">
        <v>0</v>
      </c>
      <c r="I140">
        <v>0</v>
      </c>
      <c r="J140">
        <v>0</v>
      </c>
      <c r="K140">
        <v>0</v>
      </c>
      <c r="L140">
        <v>0</v>
      </c>
      <c r="M140">
        <v>0</v>
      </c>
      <c r="N140">
        <v>0</v>
      </c>
      <c r="P140" s="22" t="s">
        <v>34</v>
      </c>
      <c r="R140" t="s">
        <v>99</v>
      </c>
      <c r="S140" t="s">
        <v>69</v>
      </c>
      <c r="T140" s="9" t="e">
        <f>VLOOKUP(A140,Sku_list!$A$1:$D$2667,3,0)</f>
        <v>#N/A</v>
      </c>
      <c r="U140" s="9" t="e">
        <f>VLOOKUP(A140,Sku_list!$A$1:$D$2667,4,0)*(F140/1000000*12)</f>
        <v>#N/A</v>
      </c>
      <c r="V140" s="9" t="e">
        <f>VLOOKUP(A140,Sku_list!$A$1:$D$2667,4,0)*(H140/1000000*12)</f>
        <v>#N/A</v>
      </c>
      <c r="W140" s="9" t="e">
        <f>VLOOKUP(A140,Sku_list!$A$1:$D$2667,4,0)*(J140/1000000*12)</f>
        <v>#N/A</v>
      </c>
      <c r="X140" s="9" t="e">
        <f>VLOOKUP(A140,Sku_list!$A$1:$D$2667,4,0)*(L140/1000000*12)</f>
        <v>#N/A</v>
      </c>
      <c r="Y140" s="9" t="e">
        <f>VLOOKUP(A140,Sku_list!$A$1:$E$2667,5,0)*((J140+F140)/1000000000)</f>
        <v>#N/A</v>
      </c>
      <c r="AC140" s="22">
        <f t="shared" ca="1" si="2"/>
        <v>6.6666666666666666E-2</v>
      </c>
    </row>
    <row r="141" spans="1:29" x14ac:dyDescent="0.35">
      <c r="A141">
        <v>1600916</v>
      </c>
      <c r="B141" t="s">
        <v>267</v>
      </c>
      <c r="C141" t="s">
        <v>159</v>
      </c>
      <c r="D141">
        <v>0</v>
      </c>
      <c r="E141">
        <v>0</v>
      </c>
      <c r="F141">
        <v>0</v>
      </c>
      <c r="G141">
        <v>0</v>
      </c>
      <c r="H141">
        <v>0</v>
      </c>
      <c r="I141">
        <v>0</v>
      </c>
      <c r="J141">
        <v>0</v>
      </c>
      <c r="K141">
        <v>0</v>
      </c>
      <c r="L141">
        <v>0</v>
      </c>
      <c r="M141">
        <v>0</v>
      </c>
      <c r="N141">
        <v>0</v>
      </c>
      <c r="P141" s="22" t="s">
        <v>34</v>
      </c>
      <c r="R141" t="s">
        <v>100</v>
      </c>
      <c r="S141" t="s">
        <v>72</v>
      </c>
      <c r="T141" s="9" t="e">
        <f>VLOOKUP(A141,Sku_list!$A$1:$D$2667,3,0)</f>
        <v>#N/A</v>
      </c>
      <c r="U141" s="9" t="e">
        <f>VLOOKUP(A141,Sku_list!$A$1:$D$2667,4,0)*(F141/1000000*12)</f>
        <v>#N/A</v>
      </c>
      <c r="V141" s="9" t="e">
        <f>VLOOKUP(A141,Sku_list!$A$1:$D$2667,4,0)*(H141/1000000*12)</f>
        <v>#N/A</v>
      </c>
      <c r="W141" s="9" t="e">
        <f>VLOOKUP(A141,Sku_list!$A$1:$D$2667,4,0)*(J141/1000000*12)</f>
        <v>#N/A</v>
      </c>
      <c r="X141" s="9" t="e">
        <f>VLOOKUP(A141,Sku_list!$A$1:$D$2667,4,0)*(L141/1000000*12)</f>
        <v>#N/A</v>
      </c>
      <c r="Y141" s="9" t="e">
        <f>VLOOKUP(A141,Sku_list!$A$1:$E$2667,5,0)*((J141+F141)/1000000000)</f>
        <v>#N/A</v>
      </c>
      <c r="AC141" s="22">
        <f t="shared" ca="1" si="2"/>
        <v>6.6666666666666666E-2</v>
      </c>
    </row>
    <row r="142" spans="1:29" x14ac:dyDescent="0.35">
      <c r="A142">
        <v>1600916</v>
      </c>
      <c r="B142" t="s">
        <v>267</v>
      </c>
      <c r="C142" t="s">
        <v>160</v>
      </c>
      <c r="D142">
        <v>0</v>
      </c>
      <c r="E142">
        <v>0</v>
      </c>
      <c r="F142">
        <v>0</v>
      </c>
      <c r="G142">
        <v>0</v>
      </c>
      <c r="H142">
        <v>0</v>
      </c>
      <c r="I142">
        <v>0</v>
      </c>
      <c r="J142">
        <v>0</v>
      </c>
      <c r="K142">
        <v>0</v>
      </c>
      <c r="L142">
        <v>0</v>
      </c>
      <c r="M142">
        <v>0</v>
      </c>
      <c r="N142">
        <v>0</v>
      </c>
      <c r="P142" s="22" t="s">
        <v>34</v>
      </c>
      <c r="R142" t="s">
        <v>101</v>
      </c>
      <c r="S142" t="s">
        <v>69</v>
      </c>
      <c r="T142" s="9" t="e">
        <f>VLOOKUP(A142,Sku_list!$A$1:$D$2667,3,0)</f>
        <v>#N/A</v>
      </c>
      <c r="U142" s="9" t="e">
        <f>VLOOKUP(A142,Sku_list!$A$1:$D$2667,4,0)*(F142/1000000*12)</f>
        <v>#N/A</v>
      </c>
      <c r="V142" s="9" t="e">
        <f>VLOOKUP(A142,Sku_list!$A$1:$D$2667,4,0)*(H142/1000000*12)</f>
        <v>#N/A</v>
      </c>
      <c r="W142" s="9" t="e">
        <f>VLOOKUP(A142,Sku_list!$A$1:$D$2667,4,0)*(J142/1000000*12)</f>
        <v>#N/A</v>
      </c>
      <c r="X142" s="9" t="e">
        <f>VLOOKUP(A142,Sku_list!$A$1:$D$2667,4,0)*(L142/1000000*12)</f>
        <v>#N/A</v>
      </c>
      <c r="Y142" s="9" t="e">
        <f>VLOOKUP(A142,Sku_list!$A$1:$E$2667,5,0)*((J142+F142)/1000000000)</f>
        <v>#N/A</v>
      </c>
      <c r="AC142" s="22">
        <f t="shared" ca="1" si="2"/>
        <v>6.6666666666666666E-2</v>
      </c>
    </row>
    <row r="143" spans="1:29" x14ac:dyDescent="0.35">
      <c r="A143">
        <v>1600916</v>
      </c>
      <c r="B143" t="s">
        <v>267</v>
      </c>
      <c r="C143" t="s">
        <v>161</v>
      </c>
      <c r="D143">
        <v>0</v>
      </c>
      <c r="E143">
        <v>0</v>
      </c>
      <c r="F143">
        <v>0</v>
      </c>
      <c r="G143">
        <v>0</v>
      </c>
      <c r="H143">
        <v>0</v>
      </c>
      <c r="I143">
        <v>0</v>
      </c>
      <c r="J143">
        <v>0</v>
      </c>
      <c r="K143">
        <v>0</v>
      </c>
      <c r="L143">
        <v>0</v>
      </c>
      <c r="M143">
        <v>0</v>
      </c>
      <c r="N143">
        <v>0</v>
      </c>
      <c r="P143" s="22" t="s">
        <v>34</v>
      </c>
      <c r="R143" t="s">
        <v>102</v>
      </c>
      <c r="S143" t="s">
        <v>306</v>
      </c>
      <c r="T143" s="9" t="e">
        <f>VLOOKUP(A143,Sku_list!$A$1:$D$2667,3,0)</f>
        <v>#N/A</v>
      </c>
      <c r="U143" s="9" t="e">
        <f>VLOOKUP(A143,Sku_list!$A$1:$D$2667,4,0)*(F143/1000000*12)</f>
        <v>#N/A</v>
      </c>
      <c r="V143" s="9" t="e">
        <f>VLOOKUP(A143,Sku_list!$A$1:$D$2667,4,0)*(H143/1000000*12)</f>
        <v>#N/A</v>
      </c>
      <c r="W143" s="9" t="e">
        <f>VLOOKUP(A143,Sku_list!$A$1:$D$2667,4,0)*(J143/1000000*12)</f>
        <v>#N/A</v>
      </c>
      <c r="X143" s="9" t="e">
        <f>VLOOKUP(A143,Sku_list!$A$1:$D$2667,4,0)*(L143/1000000*12)</f>
        <v>#N/A</v>
      </c>
      <c r="Y143" s="9" t="e">
        <f>VLOOKUP(A143,Sku_list!$A$1:$E$2667,5,0)*((J143+F143)/1000000000)</f>
        <v>#N/A</v>
      </c>
      <c r="AC143" s="22">
        <f t="shared" ca="1" si="2"/>
        <v>6.6666666666666666E-2</v>
      </c>
    </row>
    <row r="144" spans="1:29" x14ac:dyDescent="0.35">
      <c r="A144">
        <v>1600916</v>
      </c>
      <c r="B144" t="s">
        <v>267</v>
      </c>
      <c r="C144" t="s">
        <v>162</v>
      </c>
      <c r="D144">
        <v>0</v>
      </c>
      <c r="E144">
        <v>0</v>
      </c>
      <c r="F144">
        <v>0</v>
      </c>
      <c r="G144">
        <v>0</v>
      </c>
      <c r="H144">
        <v>0</v>
      </c>
      <c r="I144">
        <v>0</v>
      </c>
      <c r="J144">
        <v>0</v>
      </c>
      <c r="K144">
        <v>0</v>
      </c>
      <c r="L144">
        <v>0</v>
      </c>
      <c r="M144">
        <v>0</v>
      </c>
      <c r="N144">
        <v>0</v>
      </c>
      <c r="P144" s="22" t="s">
        <v>34</v>
      </c>
      <c r="R144" t="s">
        <v>103</v>
      </c>
      <c r="S144" t="s">
        <v>69</v>
      </c>
      <c r="T144" s="9" t="e">
        <f>VLOOKUP(A144,Sku_list!$A$1:$D$2667,3,0)</f>
        <v>#N/A</v>
      </c>
      <c r="U144" s="9" t="e">
        <f>VLOOKUP(A144,Sku_list!$A$1:$D$2667,4,0)*(F144/1000000*12)</f>
        <v>#N/A</v>
      </c>
      <c r="V144" s="9" t="e">
        <f>VLOOKUP(A144,Sku_list!$A$1:$D$2667,4,0)*(H144/1000000*12)</f>
        <v>#N/A</v>
      </c>
      <c r="W144" s="9" t="e">
        <f>VLOOKUP(A144,Sku_list!$A$1:$D$2667,4,0)*(J144/1000000*12)</f>
        <v>#N/A</v>
      </c>
      <c r="X144" s="9" t="e">
        <f>VLOOKUP(A144,Sku_list!$A$1:$D$2667,4,0)*(L144/1000000*12)</f>
        <v>#N/A</v>
      </c>
      <c r="Y144" s="9" t="e">
        <f>VLOOKUP(A144,Sku_list!$A$1:$E$2667,5,0)*((J144+F144)/1000000000)</f>
        <v>#N/A</v>
      </c>
      <c r="AC144" s="22">
        <f t="shared" ca="1" si="2"/>
        <v>6.6666666666666666E-2</v>
      </c>
    </row>
    <row r="145" spans="1:29" x14ac:dyDescent="0.35">
      <c r="A145">
        <v>1600916</v>
      </c>
      <c r="B145" t="s">
        <v>267</v>
      </c>
      <c r="C145" t="s">
        <v>164</v>
      </c>
      <c r="D145">
        <v>0</v>
      </c>
      <c r="E145">
        <v>0</v>
      </c>
      <c r="F145">
        <v>0</v>
      </c>
      <c r="G145">
        <v>0</v>
      </c>
      <c r="H145">
        <v>0</v>
      </c>
      <c r="I145">
        <v>0</v>
      </c>
      <c r="J145">
        <v>0</v>
      </c>
      <c r="K145">
        <v>0</v>
      </c>
      <c r="L145">
        <v>0</v>
      </c>
      <c r="M145">
        <v>0</v>
      </c>
      <c r="N145">
        <v>0</v>
      </c>
      <c r="P145" s="22" t="s">
        <v>34</v>
      </c>
      <c r="R145" t="s">
        <v>104</v>
      </c>
      <c r="S145" t="s">
        <v>69</v>
      </c>
      <c r="T145" s="9" t="e">
        <f>VLOOKUP(A145,Sku_list!$A$1:$D$2667,3,0)</f>
        <v>#N/A</v>
      </c>
      <c r="U145" s="9" t="e">
        <f>VLOOKUP(A145,Sku_list!$A$1:$D$2667,4,0)*(F145/1000000*12)</f>
        <v>#N/A</v>
      </c>
      <c r="V145" s="9" t="e">
        <f>VLOOKUP(A145,Sku_list!$A$1:$D$2667,4,0)*(H145/1000000*12)</f>
        <v>#N/A</v>
      </c>
      <c r="W145" s="9" t="e">
        <f>VLOOKUP(A145,Sku_list!$A$1:$D$2667,4,0)*(J145/1000000*12)</f>
        <v>#N/A</v>
      </c>
      <c r="X145" s="9" t="e">
        <f>VLOOKUP(A145,Sku_list!$A$1:$D$2667,4,0)*(L145/1000000*12)</f>
        <v>#N/A</v>
      </c>
      <c r="Y145" s="9" t="e">
        <f>VLOOKUP(A145,Sku_list!$A$1:$E$2667,5,0)*((J145+F145)/1000000000)</f>
        <v>#N/A</v>
      </c>
      <c r="AC145" s="22">
        <f t="shared" ca="1" si="2"/>
        <v>6.6666666666666666E-2</v>
      </c>
    </row>
    <row r="146" spans="1:29" x14ac:dyDescent="0.35">
      <c r="A146">
        <v>1600916</v>
      </c>
      <c r="B146" t="s">
        <v>267</v>
      </c>
      <c r="C146" t="s">
        <v>165</v>
      </c>
      <c r="D146">
        <v>0</v>
      </c>
      <c r="E146">
        <v>0</v>
      </c>
      <c r="F146">
        <v>0</v>
      </c>
      <c r="G146">
        <v>0</v>
      </c>
      <c r="H146">
        <v>0</v>
      </c>
      <c r="I146">
        <v>0</v>
      </c>
      <c r="J146">
        <v>0</v>
      </c>
      <c r="K146">
        <v>0</v>
      </c>
      <c r="L146">
        <v>0</v>
      </c>
      <c r="M146">
        <v>0</v>
      </c>
      <c r="N146">
        <v>0</v>
      </c>
      <c r="P146" s="22" t="s">
        <v>34</v>
      </c>
      <c r="R146" t="s">
        <v>105</v>
      </c>
      <c r="S146" t="s">
        <v>83</v>
      </c>
      <c r="T146" s="9" t="e">
        <f>VLOOKUP(A146,Sku_list!$A$1:$D$2667,3,0)</f>
        <v>#N/A</v>
      </c>
      <c r="U146" s="9" t="e">
        <f>VLOOKUP(A146,Sku_list!$A$1:$D$2667,4,0)*(F146/1000000*12)</f>
        <v>#N/A</v>
      </c>
      <c r="V146" s="9" t="e">
        <f>VLOOKUP(A146,Sku_list!$A$1:$D$2667,4,0)*(H146/1000000*12)</f>
        <v>#N/A</v>
      </c>
      <c r="W146" s="9" t="e">
        <f>VLOOKUP(A146,Sku_list!$A$1:$D$2667,4,0)*(J146/1000000*12)</f>
        <v>#N/A</v>
      </c>
      <c r="X146" s="9" t="e">
        <f>VLOOKUP(A146,Sku_list!$A$1:$D$2667,4,0)*(L146/1000000*12)</f>
        <v>#N/A</v>
      </c>
      <c r="Y146" s="9" t="e">
        <f>VLOOKUP(A146,Sku_list!$A$1:$E$2667,5,0)*((J146+F146)/1000000000)</f>
        <v>#N/A</v>
      </c>
      <c r="AC146" s="22">
        <f t="shared" ca="1" si="2"/>
        <v>6.6666666666666666E-2</v>
      </c>
    </row>
    <row r="147" spans="1:29" x14ac:dyDescent="0.35">
      <c r="A147">
        <v>1600916</v>
      </c>
      <c r="B147" t="s">
        <v>267</v>
      </c>
      <c r="C147" t="s">
        <v>163</v>
      </c>
      <c r="D147">
        <v>0</v>
      </c>
      <c r="E147">
        <v>0</v>
      </c>
      <c r="F147">
        <v>0</v>
      </c>
      <c r="G147">
        <v>0</v>
      </c>
      <c r="H147">
        <v>0</v>
      </c>
      <c r="I147">
        <v>0</v>
      </c>
      <c r="J147">
        <v>0</v>
      </c>
      <c r="K147">
        <v>0</v>
      </c>
      <c r="L147">
        <v>0</v>
      </c>
      <c r="M147">
        <v>0</v>
      </c>
      <c r="N147">
        <v>0</v>
      </c>
      <c r="P147" s="22" t="s">
        <v>34</v>
      </c>
      <c r="R147" t="s">
        <v>117</v>
      </c>
      <c r="S147" t="s">
        <v>83</v>
      </c>
      <c r="T147" s="9" t="e">
        <f>VLOOKUP(A147,Sku_list!$A$1:$D$2667,3,0)</f>
        <v>#N/A</v>
      </c>
      <c r="U147" s="9" t="e">
        <f>VLOOKUP(A147,Sku_list!$A$1:$D$2667,4,0)*(F147/1000000*12)</f>
        <v>#N/A</v>
      </c>
      <c r="V147" s="9" t="e">
        <f>VLOOKUP(A147,Sku_list!$A$1:$D$2667,4,0)*(H147/1000000*12)</f>
        <v>#N/A</v>
      </c>
      <c r="W147" s="9" t="e">
        <f>VLOOKUP(A147,Sku_list!$A$1:$D$2667,4,0)*(J147/1000000*12)</f>
        <v>#N/A</v>
      </c>
      <c r="X147" s="9" t="e">
        <f>VLOOKUP(A147,Sku_list!$A$1:$D$2667,4,0)*(L147/1000000*12)</f>
        <v>#N/A</v>
      </c>
      <c r="Y147" s="9" t="e">
        <f>VLOOKUP(A147,Sku_list!$A$1:$E$2667,5,0)*((J147+F147)/1000000000)</f>
        <v>#N/A</v>
      </c>
      <c r="AC147" s="22">
        <f t="shared" ca="1" si="2"/>
        <v>6.6666666666666666E-2</v>
      </c>
    </row>
    <row r="148" spans="1:29" x14ac:dyDescent="0.35">
      <c r="A148">
        <v>1600916</v>
      </c>
      <c r="B148" t="s">
        <v>267</v>
      </c>
      <c r="C148" t="s">
        <v>166</v>
      </c>
      <c r="D148">
        <v>0</v>
      </c>
      <c r="E148">
        <v>3474</v>
      </c>
      <c r="F148">
        <v>4032</v>
      </c>
      <c r="G148">
        <v>3024</v>
      </c>
      <c r="H148">
        <v>2550</v>
      </c>
      <c r="I148">
        <v>0</v>
      </c>
      <c r="J148">
        <v>2535</v>
      </c>
      <c r="K148">
        <v>6303</v>
      </c>
      <c r="L148">
        <v>5440</v>
      </c>
      <c r="M148">
        <v>-3677</v>
      </c>
      <c r="N148">
        <v>3677</v>
      </c>
      <c r="P148" s="22">
        <v>1.6759191176470589</v>
      </c>
      <c r="R148" t="s">
        <v>118</v>
      </c>
      <c r="S148" t="s">
        <v>85</v>
      </c>
      <c r="T148" s="9" t="e">
        <f>VLOOKUP(A148,Sku_list!$A$1:$D$2667,3,0)</f>
        <v>#N/A</v>
      </c>
      <c r="U148" s="9" t="e">
        <f>VLOOKUP(A148,Sku_list!$A$1:$D$2667,4,0)*(F148/1000000*12)</f>
        <v>#N/A</v>
      </c>
      <c r="V148" s="9" t="e">
        <f>VLOOKUP(A148,Sku_list!$A$1:$D$2667,4,0)*(H148/1000000*12)</f>
        <v>#N/A</v>
      </c>
      <c r="W148" s="9" t="e">
        <f>VLOOKUP(A148,Sku_list!$A$1:$D$2667,4,0)*(J148/1000000*12)</f>
        <v>#N/A</v>
      </c>
      <c r="X148" s="9" t="e">
        <f>VLOOKUP(A148,Sku_list!$A$1:$D$2667,4,0)*(L148/1000000*12)</f>
        <v>#N/A</v>
      </c>
      <c r="Y148" s="9" t="e">
        <f>VLOOKUP(A148,Sku_list!$A$1:$E$2667,5,0)*((J148+F148)/1000000000)</f>
        <v>#N/A</v>
      </c>
      <c r="AC148" s="22">
        <f t="shared" ca="1" si="2"/>
        <v>6.6666666666666666E-2</v>
      </c>
    </row>
    <row r="149" spans="1:29" x14ac:dyDescent="0.35">
      <c r="A149">
        <v>1600916</v>
      </c>
      <c r="B149" t="s">
        <v>267</v>
      </c>
      <c r="C149" t="s">
        <v>167</v>
      </c>
      <c r="D149">
        <v>0</v>
      </c>
      <c r="E149">
        <v>0</v>
      </c>
      <c r="F149">
        <v>0</v>
      </c>
      <c r="G149">
        <v>0</v>
      </c>
      <c r="H149">
        <v>0</v>
      </c>
      <c r="I149">
        <v>0</v>
      </c>
      <c r="J149">
        <v>0</v>
      </c>
      <c r="K149">
        <v>0</v>
      </c>
      <c r="L149">
        <v>0</v>
      </c>
      <c r="M149">
        <v>0</v>
      </c>
      <c r="N149">
        <v>0</v>
      </c>
      <c r="P149" s="22" t="s">
        <v>34</v>
      </c>
      <c r="R149" t="s">
        <v>119</v>
      </c>
      <c r="S149" t="s">
        <v>72</v>
      </c>
      <c r="T149" s="9" t="e">
        <f>VLOOKUP(A149,Sku_list!$A$1:$D$2667,3,0)</f>
        <v>#N/A</v>
      </c>
      <c r="U149" s="9" t="e">
        <f>VLOOKUP(A149,Sku_list!$A$1:$D$2667,4,0)*(F149/1000000*12)</f>
        <v>#N/A</v>
      </c>
      <c r="V149" s="9" t="e">
        <f>VLOOKUP(A149,Sku_list!$A$1:$D$2667,4,0)*(H149/1000000*12)</f>
        <v>#N/A</v>
      </c>
      <c r="W149" s="9" t="e">
        <f>VLOOKUP(A149,Sku_list!$A$1:$D$2667,4,0)*(J149/1000000*12)</f>
        <v>#N/A</v>
      </c>
      <c r="X149" s="9" t="e">
        <f>VLOOKUP(A149,Sku_list!$A$1:$D$2667,4,0)*(L149/1000000*12)</f>
        <v>#N/A</v>
      </c>
      <c r="Y149" s="9" t="e">
        <f>VLOOKUP(A149,Sku_list!$A$1:$E$2667,5,0)*((J149+F149)/1000000000)</f>
        <v>#N/A</v>
      </c>
      <c r="AC149" s="22">
        <f t="shared" ca="1" si="2"/>
        <v>6.6666666666666666E-2</v>
      </c>
    </row>
    <row r="150" spans="1:29" x14ac:dyDescent="0.35">
      <c r="A150">
        <v>1600916</v>
      </c>
      <c r="B150" t="s">
        <v>267</v>
      </c>
      <c r="C150" t="s">
        <v>61</v>
      </c>
      <c r="D150">
        <v>0</v>
      </c>
      <c r="E150">
        <v>252</v>
      </c>
      <c r="F150">
        <v>0</v>
      </c>
      <c r="G150">
        <v>1716</v>
      </c>
      <c r="H150">
        <v>1008</v>
      </c>
      <c r="I150">
        <v>0</v>
      </c>
      <c r="J150">
        <v>413</v>
      </c>
      <c r="K150">
        <v>37</v>
      </c>
      <c r="L150">
        <v>3397</v>
      </c>
      <c r="M150">
        <v>1976</v>
      </c>
      <c r="N150">
        <v>-1976</v>
      </c>
      <c r="P150" s="22">
        <v>0.41831027377097441</v>
      </c>
      <c r="R150" t="s">
        <v>5</v>
      </c>
      <c r="S150" t="s">
        <v>85</v>
      </c>
      <c r="T150" s="9" t="e">
        <f>VLOOKUP(A150,Sku_list!$A$1:$D$2667,3,0)</f>
        <v>#N/A</v>
      </c>
      <c r="U150" s="9" t="e">
        <f>VLOOKUP(A150,Sku_list!$A$1:$D$2667,4,0)*(F150/1000000*12)</f>
        <v>#N/A</v>
      </c>
      <c r="V150" s="9" t="e">
        <f>VLOOKUP(A150,Sku_list!$A$1:$D$2667,4,0)*(H150/1000000*12)</f>
        <v>#N/A</v>
      </c>
      <c r="W150" s="9" t="e">
        <f>VLOOKUP(A150,Sku_list!$A$1:$D$2667,4,0)*(J150/1000000*12)</f>
        <v>#N/A</v>
      </c>
      <c r="X150" s="9" t="e">
        <f>VLOOKUP(A150,Sku_list!$A$1:$D$2667,4,0)*(L150/1000000*12)</f>
        <v>#N/A</v>
      </c>
      <c r="Y150" s="9" t="e">
        <f>VLOOKUP(A150,Sku_list!$A$1:$E$2667,5,0)*((J150+F150)/1000000000)</f>
        <v>#N/A</v>
      </c>
      <c r="AC150" s="22">
        <f t="shared" ca="1" si="2"/>
        <v>6.6666666666666666E-2</v>
      </c>
    </row>
    <row r="151" spans="1:29" x14ac:dyDescent="0.35">
      <c r="A151">
        <v>1600916</v>
      </c>
      <c r="B151" t="s">
        <v>267</v>
      </c>
      <c r="C151" t="s">
        <v>39</v>
      </c>
      <c r="D151">
        <v>0</v>
      </c>
      <c r="E151">
        <v>0</v>
      </c>
      <c r="F151">
        <v>0</v>
      </c>
      <c r="G151">
        <v>0</v>
      </c>
      <c r="H151">
        <v>0</v>
      </c>
      <c r="I151">
        <v>0</v>
      </c>
      <c r="J151">
        <v>0</v>
      </c>
      <c r="K151">
        <v>0</v>
      </c>
      <c r="L151">
        <v>0</v>
      </c>
      <c r="M151">
        <v>0</v>
      </c>
      <c r="N151">
        <v>0</v>
      </c>
      <c r="P151" s="22" t="s">
        <v>34</v>
      </c>
      <c r="R151" t="s">
        <v>43</v>
      </c>
      <c r="S151" t="s">
        <v>190</v>
      </c>
      <c r="T151" s="9" t="e">
        <f>VLOOKUP(A151,Sku_list!$A$1:$D$2667,3,0)</f>
        <v>#N/A</v>
      </c>
      <c r="U151" s="9" t="e">
        <f>VLOOKUP(A151,Sku_list!$A$1:$D$2667,4,0)*(F151/1000000*12)</f>
        <v>#N/A</v>
      </c>
      <c r="V151" s="9" t="e">
        <f>VLOOKUP(A151,Sku_list!$A$1:$D$2667,4,0)*(H151/1000000*12)</f>
        <v>#N/A</v>
      </c>
      <c r="W151" s="9" t="e">
        <f>VLOOKUP(A151,Sku_list!$A$1:$D$2667,4,0)*(J151/1000000*12)</f>
        <v>#N/A</v>
      </c>
      <c r="X151" s="9" t="e">
        <f>VLOOKUP(A151,Sku_list!$A$1:$D$2667,4,0)*(L151/1000000*12)</f>
        <v>#N/A</v>
      </c>
      <c r="Y151" s="9" t="e">
        <f>VLOOKUP(A151,Sku_list!$A$1:$E$2667,5,0)*((J151+F151)/1000000000)</f>
        <v>#N/A</v>
      </c>
      <c r="AC151" s="22">
        <f t="shared" ca="1" si="2"/>
        <v>6.6666666666666666E-2</v>
      </c>
    </row>
    <row r="152" spans="1:29" x14ac:dyDescent="0.35">
      <c r="A152">
        <v>1600916</v>
      </c>
      <c r="B152" t="s">
        <v>267</v>
      </c>
      <c r="C152" t="s">
        <v>65</v>
      </c>
      <c r="D152">
        <v>0</v>
      </c>
      <c r="E152">
        <v>0</v>
      </c>
      <c r="F152">
        <v>0</v>
      </c>
      <c r="G152">
        <v>0</v>
      </c>
      <c r="H152">
        <v>0</v>
      </c>
      <c r="I152">
        <v>0</v>
      </c>
      <c r="J152">
        <v>0</v>
      </c>
      <c r="K152">
        <v>0</v>
      </c>
      <c r="L152">
        <v>0</v>
      </c>
      <c r="M152">
        <v>0</v>
      </c>
      <c r="N152">
        <v>0</v>
      </c>
      <c r="P152" s="22" t="s">
        <v>34</v>
      </c>
      <c r="R152" t="s">
        <v>300</v>
      </c>
      <c r="S152" t="s">
        <v>83</v>
      </c>
      <c r="T152" s="9" t="e">
        <f>VLOOKUP(A152,Sku_list!$A$1:$D$2667,3,0)</f>
        <v>#N/A</v>
      </c>
      <c r="U152" s="9" t="e">
        <f>VLOOKUP(A152,Sku_list!$A$1:$D$2667,4,0)*(F152/1000000*12)</f>
        <v>#N/A</v>
      </c>
      <c r="V152" s="9" t="e">
        <f>VLOOKUP(A152,Sku_list!$A$1:$D$2667,4,0)*(H152/1000000*12)</f>
        <v>#N/A</v>
      </c>
      <c r="W152" s="9" t="e">
        <f>VLOOKUP(A152,Sku_list!$A$1:$D$2667,4,0)*(J152/1000000*12)</f>
        <v>#N/A</v>
      </c>
      <c r="X152" s="9" t="e">
        <f>VLOOKUP(A152,Sku_list!$A$1:$D$2667,4,0)*(L152/1000000*12)</f>
        <v>#N/A</v>
      </c>
      <c r="Y152" s="9" t="e">
        <f>VLOOKUP(A152,Sku_list!$A$1:$E$2667,5,0)*((J152+F152)/1000000000)</f>
        <v>#N/A</v>
      </c>
      <c r="AC152" s="22">
        <f t="shared" ca="1" si="2"/>
        <v>6.6666666666666666E-2</v>
      </c>
    </row>
    <row r="153" spans="1:29" x14ac:dyDescent="0.35">
      <c r="A153">
        <v>1600916</v>
      </c>
      <c r="B153" t="s">
        <v>267</v>
      </c>
      <c r="C153" t="s">
        <v>66</v>
      </c>
      <c r="D153">
        <v>0</v>
      </c>
      <c r="E153">
        <v>0</v>
      </c>
      <c r="F153">
        <v>0</v>
      </c>
      <c r="G153">
        <v>0</v>
      </c>
      <c r="H153">
        <v>0</v>
      </c>
      <c r="I153">
        <v>0</v>
      </c>
      <c r="J153">
        <v>0</v>
      </c>
      <c r="K153">
        <v>0</v>
      </c>
      <c r="L153">
        <v>0</v>
      </c>
      <c r="M153">
        <v>0</v>
      </c>
      <c r="N153">
        <v>0</v>
      </c>
      <c r="P153" s="22" t="s">
        <v>34</v>
      </c>
      <c r="R153" t="s">
        <v>174</v>
      </c>
      <c r="S153" t="s">
        <v>72</v>
      </c>
      <c r="T153" s="9" t="e">
        <f>VLOOKUP(A153,Sku_list!$A$1:$D$2667,3,0)</f>
        <v>#N/A</v>
      </c>
      <c r="U153" s="9" t="e">
        <f>VLOOKUP(A153,Sku_list!$A$1:$D$2667,4,0)*(F153/1000000*12)</f>
        <v>#N/A</v>
      </c>
      <c r="V153" s="9" t="e">
        <f>VLOOKUP(A153,Sku_list!$A$1:$D$2667,4,0)*(H153/1000000*12)</f>
        <v>#N/A</v>
      </c>
      <c r="W153" s="9" t="e">
        <f>VLOOKUP(A153,Sku_list!$A$1:$D$2667,4,0)*(J153/1000000*12)</f>
        <v>#N/A</v>
      </c>
      <c r="X153" s="9" t="e">
        <f>VLOOKUP(A153,Sku_list!$A$1:$D$2667,4,0)*(L153/1000000*12)</f>
        <v>#N/A</v>
      </c>
      <c r="Y153" s="9" t="e">
        <f>VLOOKUP(A153,Sku_list!$A$1:$E$2667,5,0)*((J153+F153)/1000000000)</f>
        <v>#N/A</v>
      </c>
      <c r="AC153" s="22">
        <f t="shared" ca="1" si="2"/>
        <v>6.6666666666666666E-2</v>
      </c>
    </row>
    <row r="154" spans="1:29" x14ac:dyDescent="0.35">
      <c r="A154">
        <v>1600916</v>
      </c>
      <c r="B154" t="s">
        <v>267</v>
      </c>
      <c r="C154" t="s">
        <v>67</v>
      </c>
      <c r="D154">
        <v>0</v>
      </c>
      <c r="E154">
        <v>0</v>
      </c>
      <c r="F154">
        <v>0</v>
      </c>
      <c r="G154">
        <v>0</v>
      </c>
      <c r="H154">
        <v>0</v>
      </c>
      <c r="I154">
        <v>0</v>
      </c>
      <c r="J154">
        <v>0</v>
      </c>
      <c r="K154">
        <v>0</v>
      </c>
      <c r="L154">
        <v>0</v>
      </c>
      <c r="M154">
        <v>0</v>
      </c>
      <c r="N154">
        <v>0</v>
      </c>
      <c r="P154" s="22" t="s">
        <v>34</v>
      </c>
      <c r="R154" t="s">
        <v>176</v>
      </c>
      <c r="S154" t="s">
        <v>72</v>
      </c>
      <c r="T154" s="9" t="e">
        <f>VLOOKUP(A154,Sku_list!$A$1:$D$2667,3,0)</f>
        <v>#N/A</v>
      </c>
      <c r="U154" s="9" t="e">
        <f>VLOOKUP(A154,Sku_list!$A$1:$D$2667,4,0)*(F154/1000000*12)</f>
        <v>#N/A</v>
      </c>
      <c r="V154" s="9" t="e">
        <f>VLOOKUP(A154,Sku_list!$A$1:$D$2667,4,0)*(H154/1000000*12)</f>
        <v>#N/A</v>
      </c>
      <c r="W154" s="9" t="e">
        <f>VLOOKUP(A154,Sku_list!$A$1:$D$2667,4,0)*(J154/1000000*12)</f>
        <v>#N/A</v>
      </c>
      <c r="X154" s="9" t="e">
        <f>VLOOKUP(A154,Sku_list!$A$1:$D$2667,4,0)*(L154/1000000*12)</f>
        <v>#N/A</v>
      </c>
      <c r="Y154" s="9" t="e">
        <f>VLOOKUP(A154,Sku_list!$A$1:$E$2667,5,0)*((J154+F154)/1000000000)</f>
        <v>#N/A</v>
      </c>
      <c r="AC154" s="22">
        <f t="shared" ca="1" si="2"/>
        <v>6.6666666666666666E-2</v>
      </c>
    </row>
    <row r="155" spans="1:29" x14ac:dyDescent="0.35">
      <c r="A155">
        <v>1600916</v>
      </c>
      <c r="B155" t="s">
        <v>267</v>
      </c>
      <c r="C155" t="s">
        <v>68</v>
      </c>
      <c r="D155">
        <v>0</v>
      </c>
      <c r="E155">
        <v>0</v>
      </c>
      <c r="F155">
        <v>0</v>
      </c>
      <c r="G155">
        <v>0</v>
      </c>
      <c r="H155">
        <v>0</v>
      </c>
      <c r="I155">
        <v>0</v>
      </c>
      <c r="J155">
        <v>0</v>
      </c>
      <c r="K155">
        <v>0</v>
      </c>
      <c r="L155">
        <v>0</v>
      </c>
      <c r="M155">
        <v>0</v>
      </c>
      <c r="N155">
        <v>0</v>
      </c>
      <c r="P155" s="22" t="s">
        <v>34</v>
      </c>
      <c r="R155" t="s">
        <v>177</v>
      </c>
      <c r="S155" t="s">
        <v>72</v>
      </c>
      <c r="T155" s="9" t="e">
        <f>VLOOKUP(A155,Sku_list!$A$1:$D$2667,3,0)</f>
        <v>#N/A</v>
      </c>
      <c r="U155" s="9" t="e">
        <f>VLOOKUP(A155,Sku_list!$A$1:$D$2667,4,0)*(F155/1000000*12)</f>
        <v>#N/A</v>
      </c>
      <c r="V155" s="9" t="e">
        <f>VLOOKUP(A155,Sku_list!$A$1:$D$2667,4,0)*(H155/1000000*12)</f>
        <v>#N/A</v>
      </c>
      <c r="W155" s="9" t="e">
        <f>VLOOKUP(A155,Sku_list!$A$1:$D$2667,4,0)*(J155/1000000*12)</f>
        <v>#N/A</v>
      </c>
      <c r="X155" s="9" t="e">
        <f>VLOOKUP(A155,Sku_list!$A$1:$D$2667,4,0)*(L155/1000000*12)</f>
        <v>#N/A</v>
      </c>
      <c r="Y155" s="9" t="e">
        <f>VLOOKUP(A155,Sku_list!$A$1:$E$2667,5,0)*((J155+F155)/1000000000)</f>
        <v>#N/A</v>
      </c>
      <c r="AC155" s="22">
        <f t="shared" ca="1" si="2"/>
        <v>6.6666666666666666E-2</v>
      </c>
    </row>
    <row r="156" spans="1:29" x14ac:dyDescent="0.35">
      <c r="A156">
        <v>1600916</v>
      </c>
      <c r="B156" t="s">
        <v>267</v>
      </c>
      <c r="C156" t="s">
        <v>44</v>
      </c>
      <c r="D156">
        <v>0</v>
      </c>
      <c r="E156">
        <v>0</v>
      </c>
      <c r="F156">
        <v>4761</v>
      </c>
      <c r="G156">
        <v>0</v>
      </c>
      <c r="H156">
        <v>0</v>
      </c>
      <c r="I156">
        <v>0</v>
      </c>
      <c r="J156">
        <v>654</v>
      </c>
      <c r="K156">
        <v>5415</v>
      </c>
      <c r="L156">
        <v>0</v>
      </c>
      <c r="M156">
        <v>-5415</v>
      </c>
      <c r="N156">
        <v>5415</v>
      </c>
      <c r="P156" s="22" t="s">
        <v>34</v>
      </c>
      <c r="R156" t="s">
        <v>45</v>
      </c>
      <c r="S156" t="s">
        <v>193</v>
      </c>
      <c r="T156" s="9" t="e">
        <f>VLOOKUP(A156,Sku_list!$A$1:$D$2667,3,0)</f>
        <v>#N/A</v>
      </c>
      <c r="U156" s="9" t="e">
        <f>VLOOKUP(A156,Sku_list!$A$1:$D$2667,4,0)*(F156/1000000*12)</f>
        <v>#N/A</v>
      </c>
      <c r="V156" s="9" t="e">
        <f>VLOOKUP(A156,Sku_list!$A$1:$D$2667,4,0)*(H156/1000000*12)</f>
        <v>#N/A</v>
      </c>
      <c r="W156" s="9" t="e">
        <f>VLOOKUP(A156,Sku_list!$A$1:$D$2667,4,0)*(J156/1000000*12)</f>
        <v>#N/A</v>
      </c>
      <c r="X156" s="9" t="e">
        <f>VLOOKUP(A156,Sku_list!$A$1:$D$2667,4,0)*(L156/1000000*12)</f>
        <v>#N/A</v>
      </c>
      <c r="Y156" s="9" t="e">
        <f>VLOOKUP(A156,Sku_list!$A$1:$E$2667,5,0)*((J156+F156)/1000000000)</f>
        <v>#N/A</v>
      </c>
      <c r="AC156" s="22">
        <f t="shared" ca="1" si="2"/>
        <v>6.6666666666666666E-2</v>
      </c>
    </row>
    <row r="157" spans="1:29" x14ac:dyDescent="0.35">
      <c r="A157">
        <v>1600916</v>
      </c>
      <c r="B157" t="s">
        <v>267</v>
      </c>
      <c r="C157" t="s">
        <v>273</v>
      </c>
      <c r="D157">
        <v>0</v>
      </c>
      <c r="E157">
        <v>0</v>
      </c>
      <c r="F157">
        <v>3138</v>
      </c>
      <c r="G157">
        <v>0</v>
      </c>
      <c r="H157">
        <v>0</v>
      </c>
      <c r="I157">
        <v>0</v>
      </c>
      <c r="J157">
        <v>2112</v>
      </c>
      <c r="K157">
        <v>5250</v>
      </c>
      <c r="L157">
        <v>0</v>
      </c>
      <c r="M157">
        <v>-5250</v>
      </c>
      <c r="N157">
        <v>5250</v>
      </c>
      <c r="P157" s="22" t="s">
        <v>34</v>
      </c>
      <c r="R157" t="s">
        <v>275</v>
      </c>
      <c r="S157" t="s">
        <v>308</v>
      </c>
      <c r="T157" s="9" t="e">
        <f>VLOOKUP(A157,Sku_list!$A$1:$D$2667,3,0)</f>
        <v>#N/A</v>
      </c>
      <c r="U157" s="9" t="e">
        <f>VLOOKUP(A157,Sku_list!$A$1:$D$2667,4,0)*(F157/1000000*12)</f>
        <v>#N/A</v>
      </c>
      <c r="V157" s="9" t="e">
        <f>VLOOKUP(A157,Sku_list!$A$1:$D$2667,4,0)*(H157/1000000*12)</f>
        <v>#N/A</v>
      </c>
      <c r="W157" s="9" t="e">
        <f>VLOOKUP(A157,Sku_list!$A$1:$D$2667,4,0)*(J157/1000000*12)</f>
        <v>#N/A</v>
      </c>
      <c r="X157" s="9" t="e">
        <f>VLOOKUP(A157,Sku_list!$A$1:$D$2667,4,0)*(L157/1000000*12)</f>
        <v>#N/A</v>
      </c>
      <c r="Y157" s="9" t="e">
        <f>VLOOKUP(A157,Sku_list!$A$1:$E$2667,5,0)*((J157+F157)/1000000000)</f>
        <v>#N/A</v>
      </c>
      <c r="AC157" s="22">
        <f t="shared" ca="1" si="2"/>
        <v>6.6666666666666666E-2</v>
      </c>
    </row>
    <row r="158" spans="1:29" x14ac:dyDescent="0.35">
      <c r="A158">
        <v>1600958</v>
      </c>
      <c r="B158" t="s">
        <v>185</v>
      </c>
      <c r="C158" t="s">
        <v>3</v>
      </c>
      <c r="D158">
        <v>0</v>
      </c>
      <c r="E158">
        <v>0</v>
      </c>
      <c r="F158">
        <v>0</v>
      </c>
      <c r="G158">
        <v>0</v>
      </c>
      <c r="H158">
        <v>0</v>
      </c>
      <c r="I158">
        <v>0</v>
      </c>
      <c r="J158">
        <v>0</v>
      </c>
      <c r="K158">
        <v>0</v>
      </c>
      <c r="L158">
        <v>0</v>
      </c>
      <c r="M158">
        <v>0</v>
      </c>
      <c r="N158">
        <v>0</v>
      </c>
      <c r="P158" s="22" t="s">
        <v>34</v>
      </c>
      <c r="R158" t="s">
        <v>4</v>
      </c>
      <c r="S158" t="s">
        <v>173</v>
      </c>
      <c r="T158" s="9" t="e">
        <f>VLOOKUP(A158,Sku_list!$A$1:$D$2667,3,0)</f>
        <v>#N/A</v>
      </c>
      <c r="U158" s="9" t="e">
        <f>VLOOKUP(A158,Sku_list!$A$1:$D$2667,4,0)*(F158/1000000*12)</f>
        <v>#N/A</v>
      </c>
      <c r="V158" s="9" t="e">
        <f>VLOOKUP(A158,Sku_list!$A$1:$D$2667,4,0)*(H158/1000000*12)</f>
        <v>#N/A</v>
      </c>
      <c r="W158" s="9" t="e">
        <f>VLOOKUP(A158,Sku_list!$A$1:$D$2667,4,0)*(J158/1000000*12)</f>
        <v>#N/A</v>
      </c>
      <c r="X158" s="9" t="e">
        <f>VLOOKUP(A158,Sku_list!$A$1:$D$2667,4,0)*(L158/1000000*12)</f>
        <v>#N/A</v>
      </c>
      <c r="Y158" s="9" t="e">
        <f>VLOOKUP(A158,Sku_list!$A$1:$E$2667,5,0)*((J158+F158)/1000000000)</f>
        <v>#N/A</v>
      </c>
      <c r="AC158" s="22">
        <f t="shared" ca="1" si="2"/>
        <v>6.6666666666666666E-2</v>
      </c>
    </row>
    <row r="159" spans="1:29" x14ac:dyDescent="0.35">
      <c r="A159">
        <v>1600958</v>
      </c>
      <c r="B159" t="s">
        <v>185</v>
      </c>
      <c r="C159" t="s">
        <v>191</v>
      </c>
      <c r="D159">
        <v>0</v>
      </c>
      <c r="E159">
        <v>0</v>
      </c>
      <c r="F159">
        <v>0</v>
      </c>
      <c r="G159">
        <v>0</v>
      </c>
      <c r="H159">
        <v>0</v>
      </c>
      <c r="I159">
        <v>0</v>
      </c>
      <c r="J159">
        <v>0</v>
      </c>
      <c r="K159">
        <v>0</v>
      </c>
      <c r="L159">
        <v>0</v>
      </c>
      <c r="M159">
        <v>0</v>
      </c>
      <c r="N159">
        <v>0</v>
      </c>
      <c r="P159" s="22" t="s">
        <v>34</v>
      </c>
      <c r="R159" t="s">
        <v>99</v>
      </c>
      <c r="S159" t="s">
        <v>173</v>
      </c>
      <c r="T159" s="9" t="e">
        <f>VLOOKUP(A159,Sku_list!$A$1:$D$2667,3,0)</f>
        <v>#N/A</v>
      </c>
      <c r="U159" s="9" t="e">
        <f>VLOOKUP(A159,Sku_list!$A$1:$D$2667,4,0)*(F159/1000000*12)</f>
        <v>#N/A</v>
      </c>
      <c r="V159" s="9" t="e">
        <f>VLOOKUP(A159,Sku_list!$A$1:$D$2667,4,0)*(H159/1000000*12)</f>
        <v>#N/A</v>
      </c>
      <c r="W159" s="9" t="e">
        <f>VLOOKUP(A159,Sku_list!$A$1:$D$2667,4,0)*(J159/1000000*12)</f>
        <v>#N/A</v>
      </c>
      <c r="X159" s="9" t="e">
        <f>VLOOKUP(A159,Sku_list!$A$1:$D$2667,4,0)*(L159/1000000*12)</f>
        <v>#N/A</v>
      </c>
      <c r="Y159" s="9" t="e">
        <f>VLOOKUP(A159,Sku_list!$A$1:$E$2667,5,0)*((J159+F159)/1000000000)</f>
        <v>#N/A</v>
      </c>
      <c r="AC159" s="22">
        <f t="shared" ca="1" si="2"/>
        <v>6.6666666666666666E-2</v>
      </c>
    </row>
    <row r="160" spans="1:29" x14ac:dyDescent="0.35">
      <c r="A160">
        <v>1600958</v>
      </c>
      <c r="B160" t="s">
        <v>185</v>
      </c>
      <c r="C160" t="s">
        <v>139</v>
      </c>
      <c r="D160">
        <v>0</v>
      </c>
      <c r="E160">
        <v>0</v>
      </c>
      <c r="F160">
        <v>0</v>
      </c>
      <c r="G160">
        <v>12</v>
      </c>
      <c r="H160">
        <v>0</v>
      </c>
      <c r="I160">
        <v>0</v>
      </c>
      <c r="J160">
        <v>240</v>
      </c>
      <c r="K160">
        <v>240</v>
      </c>
      <c r="L160">
        <v>0</v>
      </c>
      <c r="M160">
        <v>-240</v>
      </c>
      <c r="N160">
        <v>240</v>
      </c>
      <c r="P160" s="22" t="s">
        <v>34</v>
      </c>
      <c r="R160" t="s">
        <v>70</v>
      </c>
      <c r="S160" t="s">
        <v>69</v>
      </c>
      <c r="T160" s="9" t="e">
        <f>VLOOKUP(A160,Sku_list!$A$1:$D$2667,3,0)</f>
        <v>#N/A</v>
      </c>
      <c r="U160" s="9" t="e">
        <f>VLOOKUP(A160,Sku_list!$A$1:$D$2667,4,0)*(F160/1000000*12)</f>
        <v>#N/A</v>
      </c>
      <c r="V160" s="9" t="e">
        <f>VLOOKUP(A160,Sku_list!$A$1:$D$2667,4,0)*(H160/1000000*12)</f>
        <v>#N/A</v>
      </c>
      <c r="W160" s="9" t="e">
        <f>VLOOKUP(A160,Sku_list!$A$1:$D$2667,4,0)*(J160/1000000*12)</f>
        <v>#N/A</v>
      </c>
      <c r="X160" s="9" t="e">
        <f>VLOOKUP(A160,Sku_list!$A$1:$D$2667,4,0)*(L160/1000000*12)</f>
        <v>#N/A</v>
      </c>
      <c r="Y160" s="9" t="e">
        <f>VLOOKUP(A160,Sku_list!$A$1:$E$2667,5,0)*((J160+F160)/1000000000)</f>
        <v>#N/A</v>
      </c>
      <c r="AC160" s="22">
        <f t="shared" ca="1" si="2"/>
        <v>6.6666666666666666E-2</v>
      </c>
    </row>
    <row r="161" spans="1:29" x14ac:dyDescent="0.35">
      <c r="A161">
        <v>1600958</v>
      </c>
      <c r="B161" t="s">
        <v>185</v>
      </c>
      <c r="C161" t="s">
        <v>140</v>
      </c>
      <c r="D161">
        <v>0</v>
      </c>
      <c r="E161">
        <v>0</v>
      </c>
      <c r="F161">
        <v>0</v>
      </c>
      <c r="G161">
        <v>0</v>
      </c>
      <c r="H161">
        <v>0</v>
      </c>
      <c r="I161">
        <v>0</v>
      </c>
      <c r="J161">
        <v>0</v>
      </c>
      <c r="K161">
        <v>0</v>
      </c>
      <c r="L161">
        <v>360</v>
      </c>
      <c r="M161">
        <v>360</v>
      </c>
      <c r="N161">
        <v>-360</v>
      </c>
      <c r="P161" s="22">
        <v>0</v>
      </c>
      <c r="R161" t="s">
        <v>71</v>
      </c>
      <c r="S161" t="s">
        <v>72</v>
      </c>
      <c r="T161" s="9" t="e">
        <f>VLOOKUP(A161,Sku_list!$A$1:$D$2667,3,0)</f>
        <v>#N/A</v>
      </c>
      <c r="U161" s="9" t="e">
        <f>VLOOKUP(A161,Sku_list!$A$1:$D$2667,4,0)*(F161/1000000*12)</f>
        <v>#N/A</v>
      </c>
      <c r="V161" s="9" t="e">
        <f>VLOOKUP(A161,Sku_list!$A$1:$D$2667,4,0)*(H161/1000000*12)</f>
        <v>#N/A</v>
      </c>
      <c r="W161" s="9" t="e">
        <f>VLOOKUP(A161,Sku_list!$A$1:$D$2667,4,0)*(J161/1000000*12)</f>
        <v>#N/A</v>
      </c>
      <c r="X161" s="9" t="e">
        <f>VLOOKUP(A161,Sku_list!$A$1:$D$2667,4,0)*(L161/1000000*12)</f>
        <v>#N/A</v>
      </c>
      <c r="Y161" s="9" t="e">
        <f>VLOOKUP(A161,Sku_list!$A$1:$E$2667,5,0)*((J161+F161)/1000000000)</f>
        <v>#N/A</v>
      </c>
      <c r="AC161" s="22">
        <f t="shared" ca="1" si="2"/>
        <v>6.6666666666666666E-2</v>
      </c>
    </row>
    <row r="162" spans="1:29" x14ac:dyDescent="0.35">
      <c r="A162">
        <v>1600958</v>
      </c>
      <c r="B162" t="s">
        <v>185</v>
      </c>
      <c r="C162" t="s">
        <v>141</v>
      </c>
      <c r="D162">
        <v>0</v>
      </c>
      <c r="E162">
        <v>0</v>
      </c>
      <c r="F162">
        <v>0</v>
      </c>
      <c r="G162">
        <v>0</v>
      </c>
      <c r="H162">
        <v>0</v>
      </c>
      <c r="I162">
        <v>0</v>
      </c>
      <c r="J162">
        <v>0</v>
      </c>
      <c r="K162">
        <v>0</v>
      </c>
      <c r="L162">
        <v>180</v>
      </c>
      <c r="M162">
        <v>180</v>
      </c>
      <c r="N162">
        <v>-180</v>
      </c>
      <c r="P162" s="22">
        <v>0</v>
      </c>
      <c r="R162" t="s">
        <v>82</v>
      </c>
      <c r="S162" t="s">
        <v>83</v>
      </c>
      <c r="T162" s="9" t="e">
        <f>VLOOKUP(A162,Sku_list!$A$1:$D$2667,3,0)</f>
        <v>#N/A</v>
      </c>
      <c r="U162" s="9" t="e">
        <f>VLOOKUP(A162,Sku_list!$A$1:$D$2667,4,0)*(F162/1000000*12)</f>
        <v>#N/A</v>
      </c>
      <c r="V162" s="9" t="e">
        <f>VLOOKUP(A162,Sku_list!$A$1:$D$2667,4,0)*(H162/1000000*12)</f>
        <v>#N/A</v>
      </c>
      <c r="W162" s="9" t="e">
        <f>VLOOKUP(A162,Sku_list!$A$1:$D$2667,4,0)*(J162/1000000*12)</f>
        <v>#N/A</v>
      </c>
      <c r="X162" s="9" t="e">
        <f>VLOOKUP(A162,Sku_list!$A$1:$D$2667,4,0)*(L162/1000000*12)</f>
        <v>#N/A</v>
      </c>
      <c r="Y162" s="9" t="e">
        <f>VLOOKUP(A162,Sku_list!$A$1:$E$2667,5,0)*((J162+F162)/1000000000)</f>
        <v>#N/A</v>
      </c>
      <c r="AC162" s="22">
        <f t="shared" ca="1" si="2"/>
        <v>6.6666666666666666E-2</v>
      </c>
    </row>
    <row r="163" spans="1:29" x14ac:dyDescent="0.35">
      <c r="A163">
        <v>1600958</v>
      </c>
      <c r="B163" t="s">
        <v>185</v>
      </c>
      <c r="C163" t="s">
        <v>142</v>
      </c>
      <c r="D163">
        <v>0</v>
      </c>
      <c r="E163">
        <v>0</v>
      </c>
      <c r="F163">
        <v>0</v>
      </c>
      <c r="G163">
        <v>0</v>
      </c>
      <c r="H163">
        <v>0</v>
      </c>
      <c r="I163">
        <v>0</v>
      </c>
      <c r="J163">
        <v>0</v>
      </c>
      <c r="K163">
        <v>0</v>
      </c>
      <c r="L163">
        <v>0</v>
      </c>
      <c r="M163">
        <v>0</v>
      </c>
      <c r="N163">
        <v>0</v>
      </c>
      <c r="P163" s="22" t="s">
        <v>34</v>
      </c>
      <c r="R163" t="s">
        <v>84</v>
      </c>
      <c r="S163" t="s">
        <v>85</v>
      </c>
      <c r="T163" s="9" t="e">
        <f>VLOOKUP(A163,Sku_list!$A$1:$D$2667,3,0)</f>
        <v>#N/A</v>
      </c>
      <c r="U163" s="9" t="e">
        <f>VLOOKUP(A163,Sku_list!$A$1:$D$2667,4,0)*(F163/1000000*12)</f>
        <v>#N/A</v>
      </c>
      <c r="V163" s="9" t="e">
        <f>VLOOKUP(A163,Sku_list!$A$1:$D$2667,4,0)*(H163/1000000*12)</f>
        <v>#N/A</v>
      </c>
      <c r="W163" s="9" t="e">
        <f>VLOOKUP(A163,Sku_list!$A$1:$D$2667,4,0)*(J163/1000000*12)</f>
        <v>#N/A</v>
      </c>
      <c r="X163" s="9" t="e">
        <f>VLOOKUP(A163,Sku_list!$A$1:$D$2667,4,0)*(L163/1000000*12)</f>
        <v>#N/A</v>
      </c>
      <c r="Y163" s="9" t="e">
        <f>VLOOKUP(A163,Sku_list!$A$1:$E$2667,5,0)*((J163+F163)/1000000000)</f>
        <v>#N/A</v>
      </c>
      <c r="AC163" s="22">
        <f t="shared" ca="1" si="2"/>
        <v>6.6666666666666666E-2</v>
      </c>
    </row>
    <row r="164" spans="1:29" x14ac:dyDescent="0.35">
      <c r="A164">
        <v>1600958</v>
      </c>
      <c r="B164" t="s">
        <v>185</v>
      </c>
      <c r="C164" t="s">
        <v>143</v>
      </c>
      <c r="D164">
        <v>107</v>
      </c>
      <c r="E164">
        <v>0</v>
      </c>
      <c r="F164">
        <v>0</v>
      </c>
      <c r="G164">
        <v>0</v>
      </c>
      <c r="H164">
        <v>0</v>
      </c>
      <c r="I164">
        <v>0</v>
      </c>
      <c r="J164">
        <v>107</v>
      </c>
      <c r="K164">
        <v>107</v>
      </c>
      <c r="L164">
        <v>220</v>
      </c>
      <c r="M164">
        <v>113</v>
      </c>
      <c r="N164">
        <v>-113</v>
      </c>
      <c r="P164" s="22">
        <v>0.48636363636363639</v>
      </c>
      <c r="R164" t="s">
        <v>86</v>
      </c>
      <c r="S164" t="s">
        <v>85</v>
      </c>
      <c r="T164" s="9" t="e">
        <f>VLOOKUP(A164,Sku_list!$A$1:$D$2667,3,0)</f>
        <v>#N/A</v>
      </c>
      <c r="U164" s="9" t="e">
        <f>VLOOKUP(A164,Sku_list!$A$1:$D$2667,4,0)*(F164/1000000*12)</f>
        <v>#N/A</v>
      </c>
      <c r="V164" s="9" t="e">
        <f>VLOOKUP(A164,Sku_list!$A$1:$D$2667,4,0)*(H164/1000000*12)</f>
        <v>#N/A</v>
      </c>
      <c r="W164" s="9" t="e">
        <f>VLOOKUP(A164,Sku_list!$A$1:$D$2667,4,0)*(J164/1000000*12)</f>
        <v>#N/A</v>
      </c>
      <c r="X164" s="9" t="e">
        <f>VLOOKUP(A164,Sku_list!$A$1:$D$2667,4,0)*(L164/1000000*12)</f>
        <v>#N/A</v>
      </c>
      <c r="Y164" s="9" t="e">
        <f>VLOOKUP(A164,Sku_list!$A$1:$E$2667,5,0)*((J164+F164)/1000000000)</f>
        <v>#N/A</v>
      </c>
      <c r="AC164" s="22">
        <f t="shared" ca="1" si="2"/>
        <v>6.6666666666666666E-2</v>
      </c>
    </row>
    <row r="165" spans="1:29" x14ac:dyDescent="0.35">
      <c r="A165">
        <v>1600958</v>
      </c>
      <c r="B165" t="s">
        <v>185</v>
      </c>
      <c r="C165" t="s">
        <v>144</v>
      </c>
      <c r="D165">
        <v>0</v>
      </c>
      <c r="E165">
        <v>10</v>
      </c>
      <c r="F165">
        <v>0</v>
      </c>
      <c r="G165">
        <v>288</v>
      </c>
      <c r="H165">
        <v>240</v>
      </c>
      <c r="I165">
        <v>0</v>
      </c>
      <c r="J165">
        <v>90</v>
      </c>
      <c r="K165">
        <v>90</v>
      </c>
      <c r="L165">
        <v>185</v>
      </c>
      <c r="M165">
        <v>-145</v>
      </c>
      <c r="N165">
        <v>145</v>
      </c>
      <c r="P165" s="22">
        <v>1.7837837837837838</v>
      </c>
      <c r="R165" t="s">
        <v>87</v>
      </c>
      <c r="S165" t="s">
        <v>72</v>
      </c>
      <c r="T165" s="9" t="e">
        <f>VLOOKUP(A165,Sku_list!$A$1:$D$2667,3,0)</f>
        <v>#N/A</v>
      </c>
      <c r="U165" s="9" t="e">
        <f>VLOOKUP(A165,Sku_list!$A$1:$D$2667,4,0)*(F165/1000000*12)</f>
        <v>#N/A</v>
      </c>
      <c r="V165" s="9" t="e">
        <f>VLOOKUP(A165,Sku_list!$A$1:$D$2667,4,0)*(H165/1000000*12)</f>
        <v>#N/A</v>
      </c>
      <c r="W165" s="9" t="e">
        <f>VLOOKUP(A165,Sku_list!$A$1:$D$2667,4,0)*(J165/1000000*12)</f>
        <v>#N/A</v>
      </c>
      <c r="X165" s="9" t="e">
        <f>VLOOKUP(A165,Sku_list!$A$1:$D$2667,4,0)*(L165/1000000*12)</f>
        <v>#N/A</v>
      </c>
      <c r="Y165" s="9" t="e">
        <f>VLOOKUP(A165,Sku_list!$A$1:$E$2667,5,0)*((J165+F165)/1000000000)</f>
        <v>#N/A</v>
      </c>
      <c r="AC165" s="22">
        <f t="shared" ca="1" si="2"/>
        <v>6.6666666666666666E-2</v>
      </c>
    </row>
    <row r="166" spans="1:29" x14ac:dyDescent="0.35">
      <c r="A166">
        <v>1600958</v>
      </c>
      <c r="B166" t="s">
        <v>185</v>
      </c>
      <c r="C166" t="s">
        <v>145</v>
      </c>
      <c r="D166">
        <v>0</v>
      </c>
      <c r="E166">
        <v>0</v>
      </c>
      <c r="F166">
        <v>0</v>
      </c>
      <c r="G166">
        <v>0</v>
      </c>
      <c r="H166">
        <v>0</v>
      </c>
      <c r="I166">
        <v>0</v>
      </c>
      <c r="J166">
        <v>2</v>
      </c>
      <c r="K166">
        <v>2</v>
      </c>
      <c r="L166">
        <v>0</v>
      </c>
      <c r="M166">
        <v>-2</v>
      </c>
      <c r="N166">
        <v>2</v>
      </c>
      <c r="P166" s="22" t="s">
        <v>34</v>
      </c>
      <c r="R166" t="s">
        <v>88</v>
      </c>
      <c r="S166" t="s">
        <v>83</v>
      </c>
      <c r="T166" s="9" t="e">
        <f>VLOOKUP(A166,Sku_list!$A$1:$D$2667,3,0)</f>
        <v>#N/A</v>
      </c>
      <c r="U166" s="9" t="e">
        <f>VLOOKUP(A166,Sku_list!$A$1:$D$2667,4,0)*(F166/1000000*12)</f>
        <v>#N/A</v>
      </c>
      <c r="V166" s="9" t="e">
        <f>VLOOKUP(A166,Sku_list!$A$1:$D$2667,4,0)*(H166/1000000*12)</f>
        <v>#N/A</v>
      </c>
      <c r="W166" s="9" t="e">
        <f>VLOOKUP(A166,Sku_list!$A$1:$D$2667,4,0)*(J166/1000000*12)</f>
        <v>#N/A</v>
      </c>
      <c r="X166" s="9" t="e">
        <f>VLOOKUP(A166,Sku_list!$A$1:$D$2667,4,0)*(L166/1000000*12)</f>
        <v>#N/A</v>
      </c>
      <c r="Y166" s="9" t="e">
        <f>VLOOKUP(A166,Sku_list!$A$1:$E$2667,5,0)*((J166+F166)/1000000000)</f>
        <v>#N/A</v>
      </c>
      <c r="AC166" s="22">
        <f t="shared" ca="1" si="2"/>
        <v>6.6666666666666666E-2</v>
      </c>
    </row>
    <row r="167" spans="1:29" x14ac:dyDescent="0.35">
      <c r="A167">
        <v>1600958</v>
      </c>
      <c r="B167" t="s">
        <v>185</v>
      </c>
      <c r="C167" t="s">
        <v>146</v>
      </c>
      <c r="D167">
        <v>672</v>
      </c>
      <c r="E167">
        <v>0</v>
      </c>
      <c r="F167">
        <v>0</v>
      </c>
      <c r="G167">
        <v>0</v>
      </c>
      <c r="H167">
        <v>0</v>
      </c>
      <c r="I167">
        <v>0</v>
      </c>
      <c r="J167">
        <v>684</v>
      </c>
      <c r="K167">
        <v>684</v>
      </c>
      <c r="L167">
        <v>168</v>
      </c>
      <c r="M167">
        <v>-516</v>
      </c>
      <c r="N167">
        <v>516</v>
      </c>
      <c r="P167" s="22">
        <v>4.0714285714285712</v>
      </c>
      <c r="R167" t="s">
        <v>89</v>
      </c>
      <c r="S167" t="s">
        <v>69</v>
      </c>
      <c r="T167" s="9" t="e">
        <f>VLOOKUP(A167,Sku_list!$A$1:$D$2667,3,0)</f>
        <v>#N/A</v>
      </c>
      <c r="U167" s="9" t="e">
        <f>VLOOKUP(A167,Sku_list!$A$1:$D$2667,4,0)*(F167/1000000*12)</f>
        <v>#N/A</v>
      </c>
      <c r="V167" s="9" t="e">
        <f>VLOOKUP(A167,Sku_list!$A$1:$D$2667,4,0)*(H167/1000000*12)</f>
        <v>#N/A</v>
      </c>
      <c r="W167" s="9" t="e">
        <f>VLOOKUP(A167,Sku_list!$A$1:$D$2667,4,0)*(J167/1000000*12)</f>
        <v>#N/A</v>
      </c>
      <c r="X167" s="9" t="e">
        <f>VLOOKUP(A167,Sku_list!$A$1:$D$2667,4,0)*(L167/1000000*12)</f>
        <v>#N/A</v>
      </c>
      <c r="Y167" s="9" t="e">
        <f>VLOOKUP(A167,Sku_list!$A$1:$E$2667,5,0)*((J167+F167)/1000000000)</f>
        <v>#N/A</v>
      </c>
      <c r="AC167" s="22">
        <f t="shared" ca="1" si="2"/>
        <v>6.6666666666666666E-2</v>
      </c>
    </row>
    <row r="168" spans="1:29" x14ac:dyDescent="0.35">
      <c r="A168">
        <v>1600958</v>
      </c>
      <c r="B168" t="s">
        <v>185</v>
      </c>
      <c r="C168" t="s">
        <v>147</v>
      </c>
      <c r="D168">
        <v>0</v>
      </c>
      <c r="E168">
        <v>0</v>
      </c>
      <c r="F168">
        <v>0</v>
      </c>
      <c r="G168">
        <v>0</v>
      </c>
      <c r="H168">
        <v>0</v>
      </c>
      <c r="I168">
        <v>0</v>
      </c>
      <c r="J168">
        <v>0</v>
      </c>
      <c r="K168">
        <v>0</v>
      </c>
      <c r="L168">
        <v>0</v>
      </c>
      <c r="M168">
        <v>0</v>
      </c>
      <c r="N168">
        <v>0</v>
      </c>
      <c r="P168" s="22" t="s">
        <v>34</v>
      </c>
      <c r="R168" t="s">
        <v>90</v>
      </c>
      <c r="S168" t="s">
        <v>69</v>
      </c>
      <c r="T168" s="9" t="e">
        <f>VLOOKUP(A168,Sku_list!$A$1:$D$2667,3,0)</f>
        <v>#N/A</v>
      </c>
      <c r="U168" s="9" t="e">
        <f>VLOOKUP(A168,Sku_list!$A$1:$D$2667,4,0)*(F168/1000000*12)</f>
        <v>#N/A</v>
      </c>
      <c r="V168" s="9" t="e">
        <f>VLOOKUP(A168,Sku_list!$A$1:$D$2667,4,0)*(H168/1000000*12)</f>
        <v>#N/A</v>
      </c>
      <c r="W168" s="9" t="e">
        <f>VLOOKUP(A168,Sku_list!$A$1:$D$2667,4,0)*(J168/1000000*12)</f>
        <v>#N/A</v>
      </c>
      <c r="X168" s="9" t="e">
        <f>VLOOKUP(A168,Sku_list!$A$1:$D$2667,4,0)*(L168/1000000*12)</f>
        <v>#N/A</v>
      </c>
      <c r="Y168" s="9" t="e">
        <f>VLOOKUP(A168,Sku_list!$A$1:$E$2667,5,0)*((J168+F168)/1000000000)</f>
        <v>#N/A</v>
      </c>
      <c r="AC168" s="22">
        <f t="shared" ca="1" si="2"/>
        <v>6.6666666666666666E-2</v>
      </c>
    </row>
    <row r="169" spans="1:29" x14ac:dyDescent="0.35">
      <c r="A169">
        <v>1600958</v>
      </c>
      <c r="B169" t="s">
        <v>185</v>
      </c>
      <c r="C169" t="s">
        <v>148</v>
      </c>
      <c r="D169">
        <v>0</v>
      </c>
      <c r="E169">
        <v>0</v>
      </c>
      <c r="F169">
        <v>0</v>
      </c>
      <c r="G169">
        <v>0</v>
      </c>
      <c r="H169">
        <v>0</v>
      </c>
      <c r="I169">
        <v>0</v>
      </c>
      <c r="J169">
        <v>0</v>
      </c>
      <c r="K169">
        <v>0</v>
      </c>
      <c r="L169">
        <v>672</v>
      </c>
      <c r="M169">
        <v>672</v>
      </c>
      <c r="N169">
        <v>-672</v>
      </c>
      <c r="P169" s="22">
        <v>0</v>
      </c>
      <c r="R169" t="s">
        <v>91</v>
      </c>
      <c r="S169" t="s">
        <v>85</v>
      </c>
      <c r="T169" s="9" t="e">
        <f>VLOOKUP(A169,Sku_list!$A$1:$D$2667,3,0)</f>
        <v>#N/A</v>
      </c>
      <c r="U169" s="9" t="e">
        <f>VLOOKUP(A169,Sku_list!$A$1:$D$2667,4,0)*(F169/1000000*12)</f>
        <v>#N/A</v>
      </c>
      <c r="V169" s="9" t="e">
        <f>VLOOKUP(A169,Sku_list!$A$1:$D$2667,4,0)*(H169/1000000*12)</f>
        <v>#N/A</v>
      </c>
      <c r="W169" s="9" t="e">
        <f>VLOOKUP(A169,Sku_list!$A$1:$D$2667,4,0)*(J169/1000000*12)</f>
        <v>#N/A</v>
      </c>
      <c r="X169" s="9" t="e">
        <f>VLOOKUP(A169,Sku_list!$A$1:$D$2667,4,0)*(L169/1000000*12)</f>
        <v>#N/A</v>
      </c>
      <c r="Y169" s="9" t="e">
        <f>VLOOKUP(A169,Sku_list!$A$1:$E$2667,5,0)*((J169+F169)/1000000000)</f>
        <v>#N/A</v>
      </c>
      <c r="AC169" s="22">
        <f t="shared" ca="1" si="2"/>
        <v>6.6666666666666666E-2</v>
      </c>
    </row>
    <row r="170" spans="1:29" x14ac:dyDescent="0.35">
      <c r="A170">
        <v>1600958</v>
      </c>
      <c r="B170" t="s">
        <v>185</v>
      </c>
      <c r="C170" t="s">
        <v>149</v>
      </c>
      <c r="D170">
        <v>0</v>
      </c>
      <c r="E170">
        <v>0</v>
      </c>
      <c r="F170">
        <v>0</v>
      </c>
      <c r="G170">
        <v>0</v>
      </c>
      <c r="H170">
        <v>0</v>
      </c>
      <c r="I170">
        <v>0</v>
      </c>
      <c r="J170">
        <v>0</v>
      </c>
      <c r="K170">
        <v>0</v>
      </c>
      <c r="L170">
        <v>0</v>
      </c>
      <c r="M170">
        <v>0</v>
      </c>
      <c r="N170">
        <v>0</v>
      </c>
      <c r="P170" s="22" t="s">
        <v>34</v>
      </c>
      <c r="R170" t="s">
        <v>92</v>
      </c>
      <c r="S170" t="s">
        <v>85</v>
      </c>
      <c r="T170" s="9" t="e">
        <f>VLOOKUP(A170,Sku_list!$A$1:$D$2667,3,0)</f>
        <v>#N/A</v>
      </c>
      <c r="U170" s="9" t="e">
        <f>VLOOKUP(A170,Sku_list!$A$1:$D$2667,4,0)*(F170/1000000*12)</f>
        <v>#N/A</v>
      </c>
      <c r="V170" s="9" t="e">
        <f>VLOOKUP(A170,Sku_list!$A$1:$D$2667,4,0)*(H170/1000000*12)</f>
        <v>#N/A</v>
      </c>
      <c r="W170" s="9" t="e">
        <f>VLOOKUP(A170,Sku_list!$A$1:$D$2667,4,0)*(J170/1000000*12)</f>
        <v>#N/A</v>
      </c>
      <c r="X170" s="9" t="e">
        <f>VLOOKUP(A170,Sku_list!$A$1:$D$2667,4,0)*(L170/1000000*12)</f>
        <v>#N/A</v>
      </c>
      <c r="Y170" s="9" t="e">
        <f>VLOOKUP(A170,Sku_list!$A$1:$E$2667,5,0)*((J170+F170)/1000000000)</f>
        <v>#N/A</v>
      </c>
      <c r="AC170" s="22">
        <f t="shared" ca="1" si="2"/>
        <v>6.6666666666666666E-2</v>
      </c>
    </row>
    <row r="171" spans="1:29" x14ac:dyDescent="0.35">
      <c r="A171">
        <v>1600958</v>
      </c>
      <c r="B171" t="s">
        <v>185</v>
      </c>
      <c r="C171" t="s">
        <v>150</v>
      </c>
      <c r="D171">
        <v>0</v>
      </c>
      <c r="E171">
        <v>0</v>
      </c>
      <c r="F171">
        <v>0</v>
      </c>
      <c r="G171">
        <v>12</v>
      </c>
      <c r="H171">
        <v>0</v>
      </c>
      <c r="I171">
        <v>0</v>
      </c>
      <c r="J171">
        <v>0</v>
      </c>
      <c r="K171">
        <v>0</v>
      </c>
      <c r="L171">
        <v>1164</v>
      </c>
      <c r="M171">
        <v>1164</v>
      </c>
      <c r="N171">
        <v>-1164</v>
      </c>
      <c r="P171" s="22">
        <v>0</v>
      </c>
      <c r="R171" t="s">
        <v>93</v>
      </c>
      <c r="S171" t="s">
        <v>85</v>
      </c>
      <c r="T171" s="9" t="e">
        <f>VLOOKUP(A171,Sku_list!$A$1:$D$2667,3,0)</f>
        <v>#N/A</v>
      </c>
      <c r="U171" s="9" t="e">
        <f>VLOOKUP(A171,Sku_list!$A$1:$D$2667,4,0)*(F171/1000000*12)</f>
        <v>#N/A</v>
      </c>
      <c r="V171" s="9" t="e">
        <f>VLOOKUP(A171,Sku_list!$A$1:$D$2667,4,0)*(H171/1000000*12)</f>
        <v>#N/A</v>
      </c>
      <c r="W171" s="9" t="e">
        <f>VLOOKUP(A171,Sku_list!$A$1:$D$2667,4,0)*(J171/1000000*12)</f>
        <v>#N/A</v>
      </c>
      <c r="X171" s="9" t="e">
        <f>VLOOKUP(A171,Sku_list!$A$1:$D$2667,4,0)*(L171/1000000*12)</f>
        <v>#N/A</v>
      </c>
      <c r="Y171" s="9" t="e">
        <f>VLOOKUP(A171,Sku_list!$A$1:$E$2667,5,0)*((J171+F171)/1000000000)</f>
        <v>#N/A</v>
      </c>
      <c r="AC171" s="22">
        <f t="shared" ca="1" si="2"/>
        <v>6.6666666666666666E-2</v>
      </c>
    </row>
    <row r="172" spans="1:29" x14ac:dyDescent="0.35">
      <c r="A172">
        <v>1600958</v>
      </c>
      <c r="B172" t="s">
        <v>185</v>
      </c>
      <c r="C172" t="s">
        <v>151</v>
      </c>
      <c r="D172">
        <v>4</v>
      </c>
      <c r="E172">
        <v>0</v>
      </c>
      <c r="F172">
        <v>0</v>
      </c>
      <c r="G172">
        <v>156</v>
      </c>
      <c r="H172">
        <v>60</v>
      </c>
      <c r="I172">
        <v>0</v>
      </c>
      <c r="J172">
        <v>12</v>
      </c>
      <c r="K172">
        <v>12</v>
      </c>
      <c r="L172">
        <v>72</v>
      </c>
      <c r="M172">
        <v>0</v>
      </c>
      <c r="N172">
        <v>0</v>
      </c>
      <c r="P172" s="22">
        <v>1</v>
      </c>
      <c r="R172" t="s">
        <v>94</v>
      </c>
      <c r="S172" t="s">
        <v>83</v>
      </c>
      <c r="T172" s="9" t="e">
        <f>VLOOKUP(A172,Sku_list!$A$1:$D$2667,3,0)</f>
        <v>#N/A</v>
      </c>
      <c r="U172" s="9" t="e">
        <f>VLOOKUP(A172,Sku_list!$A$1:$D$2667,4,0)*(F172/1000000*12)</f>
        <v>#N/A</v>
      </c>
      <c r="V172" s="9" t="e">
        <f>VLOOKUP(A172,Sku_list!$A$1:$D$2667,4,0)*(H172/1000000*12)</f>
        <v>#N/A</v>
      </c>
      <c r="W172" s="9" t="e">
        <f>VLOOKUP(A172,Sku_list!$A$1:$D$2667,4,0)*(J172/1000000*12)</f>
        <v>#N/A</v>
      </c>
      <c r="X172" s="9" t="e">
        <f>VLOOKUP(A172,Sku_list!$A$1:$D$2667,4,0)*(L172/1000000*12)</f>
        <v>#N/A</v>
      </c>
      <c r="Y172" s="9" t="e">
        <f>VLOOKUP(A172,Sku_list!$A$1:$E$2667,5,0)*((J172+F172)/1000000000)</f>
        <v>#N/A</v>
      </c>
      <c r="AC172" s="22">
        <f t="shared" ca="1" si="2"/>
        <v>6.6666666666666666E-2</v>
      </c>
    </row>
    <row r="173" spans="1:29" x14ac:dyDescent="0.35">
      <c r="A173">
        <v>1600958</v>
      </c>
      <c r="B173" t="s">
        <v>185</v>
      </c>
      <c r="C173" t="s">
        <v>152</v>
      </c>
      <c r="D173">
        <v>0</v>
      </c>
      <c r="E173">
        <v>0</v>
      </c>
      <c r="F173">
        <v>0</v>
      </c>
      <c r="G173">
        <v>72</v>
      </c>
      <c r="H173">
        <v>36</v>
      </c>
      <c r="I173">
        <v>0</v>
      </c>
      <c r="J173">
        <v>0</v>
      </c>
      <c r="K173">
        <v>0</v>
      </c>
      <c r="L173">
        <v>0</v>
      </c>
      <c r="M173">
        <v>-36</v>
      </c>
      <c r="N173">
        <v>36</v>
      </c>
      <c r="P173" s="22" t="s">
        <v>34</v>
      </c>
      <c r="R173" t="s">
        <v>95</v>
      </c>
      <c r="S173" t="s">
        <v>83</v>
      </c>
      <c r="T173" s="9" t="e">
        <f>VLOOKUP(A173,Sku_list!$A$1:$D$2667,3,0)</f>
        <v>#N/A</v>
      </c>
      <c r="U173" s="9" t="e">
        <f>VLOOKUP(A173,Sku_list!$A$1:$D$2667,4,0)*(F173/1000000*12)</f>
        <v>#N/A</v>
      </c>
      <c r="V173" s="9" t="e">
        <f>VLOOKUP(A173,Sku_list!$A$1:$D$2667,4,0)*(H173/1000000*12)</f>
        <v>#N/A</v>
      </c>
      <c r="W173" s="9" t="e">
        <f>VLOOKUP(A173,Sku_list!$A$1:$D$2667,4,0)*(J173/1000000*12)</f>
        <v>#N/A</v>
      </c>
      <c r="X173" s="9" t="e">
        <f>VLOOKUP(A173,Sku_list!$A$1:$D$2667,4,0)*(L173/1000000*12)</f>
        <v>#N/A</v>
      </c>
      <c r="Y173" s="9" t="e">
        <f>VLOOKUP(A173,Sku_list!$A$1:$E$2667,5,0)*((J173+F173)/1000000000)</f>
        <v>#N/A</v>
      </c>
      <c r="AC173" s="22">
        <f t="shared" ca="1" si="2"/>
        <v>6.6666666666666666E-2</v>
      </c>
    </row>
    <row r="174" spans="1:29" x14ac:dyDescent="0.35">
      <c r="A174">
        <v>1600958</v>
      </c>
      <c r="B174" t="s">
        <v>185</v>
      </c>
      <c r="C174" t="s">
        <v>153</v>
      </c>
      <c r="D174">
        <v>0</v>
      </c>
      <c r="E174">
        <v>0</v>
      </c>
      <c r="F174">
        <v>0</v>
      </c>
      <c r="G174">
        <v>1500</v>
      </c>
      <c r="H174">
        <v>600</v>
      </c>
      <c r="I174">
        <v>0</v>
      </c>
      <c r="J174">
        <v>1716</v>
      </c>
      <c r="K174">
        <v>1716</v>
      </c>
      <c r="L174">
        <v>0</v>
      </c>
      <c r="M174">
        <v>-2316</v>
      </c>
      <c r="N174">
        <v>2316</v>
      </c>
      <c r="P174" s="22" t="s">
        <v>34</v>
      </c>
      <c r="R174" t="s">
        <v>189</v>
      </c>
      <c r="S174" t="s">
        <v>190</v>
      </c>
      <c r="T174" s="9" t="e">
        <f>VLOOKUP(A174,Sku_list!$A$1:$D$2667,3,0)</f>
        <v>#N/A</v>
      </c>
      <c r="U174" s="9" t="e">
        <f>VLOOKUP(A174,Sku_list!$A$1:$D$2667,4,0)*(F174/1000000*12)</f>
        <v>#N/A</v>
      </c>
      <c r="V174" s="9" t="e">
        <f>VLOOKUP(A174,Sku_list!$A$1:$D$2667,4,0)*(H174/1000000*12)</f>
        <v>#N/A</v>
      </c>
      <c r="W174" s="9" t="e">
        <f>VLOOKUP(A174,Sku_list!$A$1:$D$2667,4,0)*(J174/1000000*12)</f>
        <v>#N/A</v>
      </c>
      <c r="X174" s="9" t="e">
        <f>VLOOKUP(A174,Sku_list!$A$1:$D$2667,4,0)*(L174/1000000*12)</f>
        <v>#N/A</v>
      </c>
      <c r="Y174" s="9" t="e">
        <f>VLOOKUP(A174,Sku_list!$A$1:$E$2667,5,0)*((J174+F174)/1000000000)</f>
        <v>#N/A</v>
      </c>
      <c r="AC174" s="22">
        <f t="shared" ca="1" si="2"/>
        <v>6.6666666666666666E-2</v>
      </c>
    </row>
    <row r="175" spans="1:29" x14ac:dyDescent="0.35">
      <c r="A175">
        <v>1600958</v>
      </c>
      <c r="B175" t="s">
        <v>185</v>
      </c>
      <c r="C175" t="s">
        <v>154</v>
      </c>
      <c r="D175">
        <v>0</v>
      </c>
      <c r="E175">
        <v>0</v>
      </c>
      <c r="F175">
        <v>0</v>
      </c>
      <c r="G175">
        <v>0</v>
      </c>
      <c r="H175">
        <v>0</v>
      </c>
      <c r="I175">
        <v>0</v>
      </c>
      <c r="J175">
        <v>0</v>
      </c>
      <c r="K175">
        <v>0</v>
      </c>
      <c r="L175">
        <v>242</v>
      </c>
      <c r="M175">
        <v>242</v>
      </c>
      <c r="N175">
        <v>-242</v>
      </c>
      <c r="P175" s="22">
        <v>0</v>
      </c>
      <c r="R175" t="s">
        <v>96</v>
      </c>
      <c r="S175" t="s">
        <v>72</v>
      </c>
      <c r="T175" s="9" t="e">
        <f>VLOOKUP(A175,Sku_list!$A$1:$D$2667,3,0)</f>
        <v>#N/A</v>
      </c>
      <c r="U175" s="9" t="e">
        <f>VLOOKUP(A175,Sku_list!$A$1:$D$2667,4,0)*(F175/1000000*12)</f>
        <v>#N/A</v>
      </c>
      <c r="V175" s="9" t="e">
        <f>VLOOKUP(A175,Sku_list!$A$1:$D$2667,4,0)*(H175/1000000*12)</f>
        <v>#N/A</v>
      </c>
      <c r="W175" s="9" t="e">
        <f>VLOOKUP(A175,Sku_list!$A$1:$D$2667,4,0)*(J175/1000000*12)</f>
        <v>#N/A</v>
      </c>
      <c r="X175" s="9" t="e">
        <f>VLOOKUP(A175,Sku_list!$A$1:$D$2667,4,0)*(L175/1000000*12)</f>
        <v>#N/A</v>
      </c>
      <c r="Y175" s="9" t="e">
        <f>VLOOKUP(A175,Sku_list!$A$1:$E$2667,5,0)*((J175+F175)/1000000000)</f>
        <v>#N/A</v>
      </c>
      <c r="AC175" s="22">
        <f t="shared" ca="1" si="2"/>
        <v>6.6666666666666666E-2</v>
      </c>
    </row>
    <row r="176" spans="1:29" x14ac:dyDescent="0.35">
      <c r="A176">
        <v>1600958</v>
      </c>
      <c r="B176" t="s">
        <v>185</v>
      </c>
      <c r="C176" t="s">
        <v>155</v>
      </c>
      <c r="D176">
        <v>600</v>
      </c>
      <c r="E176">
        <v>0</v>
      </c>
      <c r="F176">
        <v>0</v>
      </c>
      <c r="G176">
        <v>0</v>
      </c>
      <c r="H176">
        <v>0</v>
      </c>
      <c r="I176">
        <v>0</v>
      </c>
      <c r="J176">
        <v>648</v>
      </c>
      <c r="K176">
        <v>648</v>
      </c>
      <c r="L176">
        <v>618</v>
      </c>
      <c r="M176">
        <v>-30</v>
      </c>
      <c r="N176">
        <v>30</v>
      </c>
      <c r="P176" s="22">
        <v>1.0485436893203883</v>
      </c>
      <c r="R176" t="s">
        <v>97</v>
      </c>
      <c r="S176" t="s">
        <v>72</v>
      </c>
      <c r="T176" s="9" t="e">
        <f>VLOOKUP(A176,Sku_list!$A$1:$D$2667,3,0)</f>
        <v>#N/A</v>
      </c>
      <c r="U176" s="9" t="e">
        <f>VLOOKUP(A176,Sku_list!$A$1:$D$2667,4,0)*(F176/1000000*12)</f>
        <v>#N/A</v>
      </c>
      <c r="V176" s="9" t="e">
        <f>VLOOKUP(A176,Sku_list!$A$1:$D$2667,4,0)*(H176/1000000*12)</f>
        <v>#N/A</v>
      </c>
      <c r="W176" s="9" t="e">
        <f>VLOOKUP(A176,Sku_list!$A$1:$D$2667,4,0)*(J176/1000000*12)</f>
        <v>#N/A</v>
      </c>
      <c r="X176" s="9" t="e">
        <f>VLOOKUP(A176,Sku_list!$A$1:$D$2667,4,0)*(L176/1000000*12)</f>
        <v>#N/A</v>
      </c>
      <c r="Y176" s="9" t="e">
        <f>VLOOKUP(A176,Sku_list!$A$1:$E$2667,5,0)*((J176+F176)/1000000000)</f>
        <v>#N/A</v>
      </c>
      <c r="AC176" s="22">
        <f t="shared" ca="1" si="2"/>
        <v>6.6666666666666666E-2</v>
      </c>
    </row>
    <row r="177" spans="1:29" x14ac:dyDescent="0.35">
      <c r="A177">
        <v>1600958</v>
      </c>
      <c r="B177" t="s">
        <v>185</v>
      </c>
      <c r="C177" t="s">
        <v>156</v>
      </c>
      <c r="D177">
        <v>0</v>
      </c>
      <c r="E177">
        <v>0</v>
      </c>
      <c r="F177">
        <v>0</v>
      </c>
      <c r="G177">
        <v>0</v>
      </c>
      <c r="H177">
        <v>0</v>
      </c>
      <c r="I177">
        <v>0</v>
      </c>
      <c r="J177">
        <v>0</v>
      </c>
      <c r="K177">
        <v>0</v>
      </c>
      <c r="L177">
        <v>0</v>
      </c>
      <c r="M177">
        <v>0</v>
      </c>
      <c r="N177">
        <v>0</v>
      </c>
      <c r="P177" s="22" t="s">
        <v>34</v>
      </c>
      <c r="R177" t="s">
        <v>38</v>
      </c>
      <c r="S177" t="s">
        <v>69</v>
      </c>
      <c r="T177" s="9" t="e">
        <f>VLOOKUP(A177,Sku_list!$A$1:$D$2667,3,0)</f>
        <v>#N/A</v>
      </c>
      <c r="U177" s="9" t="e">
        <f>VLOOKUP(A177,Sku_list!$A$1:$D$2667,4,0)*(F177/1000000*12)</f>
        <v>#N/A</v>
      </c>
      <c r="V177" s="9" t="e">
        <f>VLOOKUP(A177,Sku_list!$A$1:$D$2667,4,0)*(H177/1000000*12)</f>
        <v>#N/A</v>
      </c>
      <c r="W177" s="9" t="e">
        <f>VLOOKUP(A177,Sku_list!$A$1:$D$2667,4,0)*(J177/1000000*12)</f>
        <v>#N/A</v>
      </c>
      <c r="X177" s="9" t="e">
        <f>VLOOKUP(A177,Sku_list!$A$1:$D$2667,4,0)*(L177/1000000*12)</f>
        <v>#N/A</v>
      </c>
      <c r="Y177" s="9" t="e">
        <f>VLOOKUP(A177,Sku_list!$A$1:$E$2667,5,0)*((J177+F177)/1000000000)</f>
        <v>#N/A</v>
      </c>
      <c r="AC177" s="22">
        <f t="shared" ca="1" si="2"/>
        <v>6.6666666666666666E-2</v>
      </c>
    </row>
    <row r="178" spans="1:29" x14ac:dyDescent="0.35">
      <c r="A178">
        <v>1600958</v>
      </c>
      <c r="B178" t="s">
        <v>185</v>
      </c>
      <c r="C178" t="s">
        <v>157</v>
      </c>
      <c r="D178">
        <v>0</v>
      </c>
      <c r="E178">
        <v>0</v>
      </c>
      <c r="F178">
        <v>0</v>
      </c>
      <c r="G178">
        <v>0</v>
      </c>
      <c r="H178">
        <v>0</v>
      </c>
      <c r="I178">
        <v>0</v>
      </c>
      <c r="J178">
        <v>660</v>
      </c>
      <c r="K178">
        <v>660</v>
      </c>
      <c r="L178">
        <v>572</v>
      </c>
      <c r="M178">
        <v>-88</v>
      </c>
      <c r="N178">
        <v>88</v>
      </c>
      <c r="P178" s="22">
        <v>1.1538461538461537</v>
      </c>
      <c r="R178" t="s">
        <v>98</v>
      </c>
      <c r="S178" t="s">
        <v>72</v>
      </c>
      <c r="T178" s="9" t="e">
        <f>VLOOKUP(A178,Sku_list!$A$1:$D$2667,3,0)</f>
        <v>#N/A</v>
      </c>
      <c r="U178" s="9" t="e">
        <f>VLOOKUP(A178,Sku_list!$A$1:$D$2667,4,0)*(F178/1000000*12)</f>
        <v>#N/A</v>
      </c>
      <c r="V178" s="9" t="e">
        <f>VLOOKUP(A178,Sku_list!$A$1:$D$2667,4,0)*(H178/1000000*12)</f>
        <v>#N/A</v>
      </c>
      <c r="W178" s="9" t="e">
        <f>VLOOKUP(A178,Sku_list!$A$1:$D$2667,4,0)*(J178/1000000*12)</f>
        <v>#N/A</v>
      </c>
      <c r="X178" s="9" t="e">
        <f>VLOOKUP(A178,Sku_list!$A$1:$D$2667,4,0)*(L178/1000000*12)</f>
        <v>#N/A</v>
      </c>
      <c r="Y178" s="9" t="e">
        <f>VLOOKUP(A178,Sku_list!$A$1:$E$2667,5,0)*((J178+F178)/1000000000)</f>
        <v>#N/A</v>
      </c>
      <c r="AC178" s="22">
        <f t="shared" ca="1" si="2"/>
        <v>6.6666666666666666E-2</v>
      </c>
    </row>
    <row r="179" spans="1:29" x14ac:dyDescent="0.35">
      <c r="A179">
        <v>1600958</v>
      </c>
      <c r="B179" t="s">
        <v>185</v>
      </c>
      <c r="C179" t="s">
        <v>158</v>
      </c>
      <c r="D179">
        <v>0</v>
      </c>
      <c r="E179">
        <v>0</v>
      </c>
      <c r="F179">
        <v>0</v>
      </c>
      <c r="G179">
        <v>0</v>
      </c>
      <c r="H179">
        <v>0</v>
      </c>
      <c r="I179">
        <v>0</v>
      </c>
      <c r="J179">
        <v>0</v>
      </c>
      <c r="K179">
        <v>0</v>
      </c>
      <c r="L179">
        <v>0</v>
      </c>
      <c r="M179">
        <v>0</v>
      </c>
      <c r="N179">
        <v>0</v>
      </c>
      <c r="P179" s="22" t="s">
        <v>34</v>
      </c>
      <c r="R179" t="s">
        <v>99</v>
      </c>
      <c r="S179" t="s">
        <v>69</v>
      </c>
      <c r="T179" s="9" t="e">
        <f>VLOOKUP(A179,Sku_list!$A$1:$D$2667,3,0)</f>
        <v>#N/A</v>
      </c>
      <c r="U179" s="9" t="e">
        <f>VLOOKUP(A179,Sku_list!$A$1:$D$2667,4,0)*(F179/1000000*12)</f>
        <v>#N/A</v>
      </c>
      <c r="V179" s="9" t="e">
        <f>VLOOKUP(A179,Sku_list!$A$1:$D$2667,4,0)*(H179/1000000*12)</f>
        <v>#N/A</v>
      </c>
      <c r="W179" s="9" t="e">
        <f>VLOOKUP(A179,Sku_list!$A$1:$D$2667,4,0)*(J179/1000000*12)</f>
        <v>#N/A</v>
      </c>
      <c r="X179" s="9" t="e">
        <f>VLOOKUP(A179,Sku_list!$A$1:$D$2667,4,0)*(L179/1000000*12)</f>
        <v>#N/A</v>
      </c>
      <c r="Y179" s="9" t="e">
        <f>VLOOKUP(A179,Sku_list!$A$1:$E$2667,5,0)*((J179+F179)/1000000000)</f>
        <v>#N/A</v>
      </c>
      <c r="AC179" s="22">
        <f t="shared" ca="1" si="2"/>
        <v>6.6666666666666666E-2</v>
      </c>
    </row>
    <row r="180" spans="1:29" x14ac:dyDescent="0.35">
      <c r="A180">
        <v>1600958</v>
      </c>
      <c r="B180" t="s">
        <v>185</v>
      </c>
      <c r="C180" t="s">
        <v>159</v>
      </c>
      <c r="D180">
        <v>48</v>
      </c>
      <c r="E180">
        <v>0</v>
      </c>
      <c r="F180">
        <v>0</v>
      </c>
      <c r="G180">
        <v>0</v>
      </c>
      <c r="H180">
        <v>0</v>
      </c>
      <c r="I180">
        <v>0</v>
      </c>
      <c r="J180">
        <v>84</v>
      </c>
      <c r="K180">
        <v>84</v>
      </c>
      <c r="L180">
        <v>620</v>
      </c>
      <c r="M180">
        <v>536</v>
      </c>
      <c r="N180">
        <v>-536</v>
      </c>
      <c r="P180" s="22">
        <v>0.13548387096774195</v>
      </c>
      <c r="R180" t="s">
        <v>100</v>
      </c>
      <c r="S180" t="s">
        <v>72</v>
      </c>
      <c r="T180" s="9" t="e">
        <f>VLOOKUP(A180,Sku_list!$A$1:$D$2667,3,0)</f>
        <v>#N/A</v>
      </c>
      <c r="U180" s="9" t="e">
        <f>VLOOKUP(A180,Sku_list!$A$1:$D$2667,4,0)*(F180/1000000*12)</f>
        <v>#N/A</v>
      </c>
      <c r="V180" s="9" t="e">
        <f>VLOOKUP(A180,Sku_list!$A$1:$D$2667,4,0)*(H180/1000000*12)</f>
        <v>#N/A</v>
      </c>
      <c r="W180" s="9" t="e">
        <f>VLOOKUP(A180,Sku_list!$A$1:$D$2667,4,0)*(J180/1000000*12)</f>
        <v>#N/A</v>
      </c>
      <c r="X180" s="9" t="e">
        <f>VLOOKUP(A180,Sku_list!$A$1:$D$2667,4,0)*(L180/1000000*12)</f>
        <v>#N/A</v>
      </c>
      <c r="Y180" s="9" t="e">
        <f>VLOOKUP(A180,Sku_list!$A$1:$E$2667,5,0)*((J180+F180)/1000000000)</f>
        <v>#N/A</v>
      </c>
      <c r="AC180" s="22">
        <f t="shared" ca="1" si="2"/>
        <v>6.6666666666666666E-2</v>
      </c>
    </row>
    <row r="181" spans="1:29" x14ac:dyDescent="0.35">
      <c r="A181">
        <v>1600958</v>
      </c>
      <c r="B181" t="s">
        <v>185</v>
      </c>
      <c r="C181" t="s">
        <v>160</v>
      </c>
      <c r="D181">
        <v>0</v>
      </c>
      <c r="E181">
        <v>0</v>
      </c>
      <c r="F181">
        <v>0</v>
      </c>
      <c r="G181">
        <v>0</v>
      </c>
      <c r="H181">
        <v>0</v>
      </c>
      <c r="I181">
        <v>0</v>
      </c>
      <c r="J181">
        <v>0</v>
      </c>
      <c r="K181">
        <v>0</v>
      </c>
      <c r="L181">
        <v>0</v>
      </c>
      <c r="M181">
        <v>0</v>
      </c>
      <c r="N181">
        <v>0</v>
      </c>
      <c r="P181" s="22" t="s">
        <v>34</v>
      </c>
      <c r="R181" t="s">
        <v>101</v>
      </c>
      <c r="S181" t="s">
        <v>69</v>
      </c>
      <c r="T181" s="9" t="e">
        <f>VLOOKUP(A181,Sku_list!$A$1:$D$2667,3,0)</f>
        <v>#N/A</v>
      </c>
      <c r="U181" s="9" t="e">
        <f>VLOOKUP(A181,Sku_list!$A$1:$D$2667,4,0)*(F181/1000000*12)</f>
        <v>#N/A</v>
      </c>
      <c r="V181" s="9" t="e">
        <f>VLOOKUP(A181,Sku_list!$A$1:$D$2667,4,0)*(H181/1000000*12)</f>
        <v>#N/A</v>
      </c>
      <c r="W181" s="9" t="e">
        <f>VLOOKUP(A181,Sku_list!$A$1:$D$2667,4,0)*(J181/1000000*12)</f>
        <v>#N/A</v>
      </c>
      <c r="X181" s="9" t="e">
        <f>VLOOKUP(A181,Sku_list!$A$1:$D$2667,4,0)*(L181/1000000*12)</f>
        <v>#N/A</v>
      </c>
      <c r="Y181" s="9" t="e">
        <f>VLOOKUP(A181,Sku_list!$A$1:$E$2667,5,0)*((J181+F181)/1000000000)</f>
        <v>#N/A</v>
      </c>
      <c r="AC181" s="22">
        <f t="shared" ca="1" si="2"/>
        <v>6.6666666666666666E-2</v>
      </c>
    </row>
    <row r="182" spans="1:29" x14ac:dyDescent="0.35">
      <c r="A182">
        <v>1600958</v>
      </c>
      <c r="B182" t="s">
        <v>185</v>
      </c>
      <c r="C182" t="s">
        <v>161</v>
      </c>
      <c r="D182">
        <v>0</v>
      </c>
      <c r="E182">
        <v>0</v>
      </c>
      <c r="F182">
        <v>0</v>
      </c>
      <c r="G182">
        <v>0</v>
      </c>
      <c r="H182">
        <v>0</v>
      </c>
      <c r="I182">
        <v>0</v>
      </c>
      <c r="J182">
        <v>7277</v>
      </c>
      <c r="K182">
        <v>7277</v>
      </c>
      <c r="L182">
        <v>712</v>
      </c>
      <c r="M182">
        <v>-6565</v>
      </c>
      <c r="N182">
        <v>6565</v>
      </c>
      <c r="P182" s="22">
        <v>10.220505617977528</v>
      </c>
      <c r="R182" t="s">
        <v>102</v>
      </c>
      <c r="S182" t="s">
        <v>306</v>
      </c>
      <c r="T182" s="9" t="e">
        <f>VLOOKUP(A182,Sku_list!$A$1:$D$2667,3,0)</f>
        <v>#N/A</v>
      </c>
      <c r="U182" s="9" t="e">
        <f>VLOOKUP(A182,Sku_list!$A$1:$D$2667,4,0)*(F182/1000000*12)</f>
        <v>#N/A</v>
      </c>
      <c r="V182" s="9" t="e">
        <f>VLOOKUP(A182,Sku_list!$A$1:$D$2667,4,0)*(H182/1000000*12)</f>
        <v>#N/A</v>
      </c>
      <c r="W182" s="9" t="e">
        <f>VLOOKUP(A182,Sku_list!$A$1:$D$2667,4,0)*(J182/1000000*12)</f>
        <v>#N/A</v>
      </c>
      <c r="X182" s="9" t="e">
        <f>VLOOKUP(A182,Sku_list!$A$1:$D$2667,4,0)*(L182/1000000*12)</f>
        <v>#N/A</v>
      </c>
      <c r="Y182" s="9" t="e">
        <f>VLOOKUP(A182,Sku_list!$A$1:$E$2667,5,0)*((J182+F182)/1000000000)</f>
        <v>#N/A</v>
      </c>
      <c r="AC182" s="22">
        <f t="shared" ca="1" si="2"/>
        <v>6.6666666666666666E-2</v>
      </c>
    </row>
    <row r="183" spans="1:29" x14ac:dyDescent="0.35">
      <c r="A183">
        <v>1600958</v>
      </c>
      <c r="B183" t="s">
        <v>185</v>
      </c>
      <c r="C183" t="s">
        <v>162</v>
      </c>
      <c r="D183">
        <v>0</v>
      </c>
      <c r="E183">
        <v>0</v>
      </c>
      <c r="F183">
        <v>0</v>
      </c>
      <c r="G183">
        <v>0</v>
      </c>
      <c r="H183">
        <v>36</v>
      </c>
      <c r="I183">
        <v>0</v>
      </c>
      <c r="J183">
        <v>144</v>
      </c>
      <c r="K183">
        <v>144</v>
      </c>
      <c r="L183">
        <v>0</v>
      </c>
      <c r="M183">
        <v>-180</v>
      </c>
      <c r="N183">
        <v>180</v>
      </c>
      <c r="P183" s="22" t="s">
        <v>34</v>
      </c>
      <c r="R183" t="s">
        <v>103</v>
      </c>
      <c r="S183" t="s">
        <v>69</v>
      </c>
      <c r="T183" s="9" t="e">
        <f>VLOOKUP(A183,Sku_list!$A$1:$D$2667,3,0)</f>
        <v>#N/A</v>
      </c>
      <c r="U183" s="9" t="e">
        <f>VLOOKUP(A183,Sku_list!$A$1:$D$2667,4,0)*(F183/1000000*12)</f>
        <v>#N/A</v>
      </c>
      <c r="V183" s="9" t="e">
        <f>VLOOKUP(A183,Sku_list!$A$1:$D$2667,4,0)*(H183/1000000*12)</f>
        <v>#N/A</v>
      </c>
      <c r="W183" s="9" t="e">
        <f>VLOOKUP(A183,Sku_list!$A$1:$D$2667,4,0)*(J183/1000000*12)</f>
        <v>#N/A</v>
      </c>
      <c r="X183" s="9" t="e">
        <f>VLOOKUP(A183,Sku_list!$A$1:$D$2667,4,0)*(L183/1000000*12)</f>
        <v>#N/A</v>
      </c>
      <c r="Y183" s="9" t="e">
        <f>VLOOKUP(A183,Sku_list!$A$1:$E$2667,5,0)*((J183+F183)/1000000000)</f>
        <v>#N/A</v>
      </c>
      <c r="AC183" s="22">
        <f t="shared" ca="1" si="2"/>
        <v>6.6666666666666666E-2</v>
      </c>
    </row>
    <row r="184" spans="1:29" x14ac:dyDescent="0.35">
      <c r="A184">
        <v>1600958</v>
      </c>
      <c r="B184" t="s">
        <v>185</v>
      </c>
      <c r="C184" t="s">
        <v>164</v>
      </c>
      <c r="D184">
        <v>0</v>
      </c>
      <c r="E184">
        <v>0</v>
      </c>
      <c r="F184">
        <v>12</v>
      </c>
      <c r="G184">
        <v>0</v>
      </c>
      <c r="H184">
        <v>0</v>
      </c>
      <c r="I184">
        <v>0</v>
      </c>
      <c r="J184">
        <v>108</v>
      </c>
      <c r="K184">
        <v>120</v>
      </c>
      <c r="L184">
        <v>0</v>
      </c>
      <c r="M184">
        <v>-120</v>
      </c>
      <c r="N184">
        <v>120</v>
      </c>
      <c r="P184" s="22" t="s">
        <v>34</v>
      </c>
      <c r="R184" t="s">
        <v>104</v>
      </c>
      <c r="S184" t="s">
        <v>69</v>
      </c>
      <c r="T184" s="9" t="e">
        <f>VLOOKUP(A184,Sku_list!$A$1:$D$2667,3,0)</f>
        <v>#N/A</v>
      </c>
      <c r="U184" s="9" t="e">
        <f>VLOOKUP(A184,Sku_list!$A$1:$D$2667,4,0)*(F184/1000000*12)</f>
        <v>#N/A</v>
      </c>
      <c r="V184" s="9" t="e">
        <f>VLOOKUP(A184,Sku_list!$A$1:$D$2667,4,0)*(H184/1000000*12)</f>
        <v>#N/A</v>
      </c>
      <c r="W184" s="9" t="e">
        <f>VLOOKUP(A184,Sku_list!$A$1:$D$2667,4,0)*(J184/1000000*12)</f>
        <v>#N/A</v>
      </c>
      <c r="X184" s="9" t="e">
        <f>VLOOKUP(A184,Sku_list!$A$1:$D$2667,4,0)*(L184/1000000*12)</f>
        <v>#N/A</v>
      </c>
      <c r="Y184" s="9" t="e">
        <f>VLOOKUP(A184,Sku_list!$A$1:$E$2667,5,0)*((J184+F184)/1000000000)</f>
        <v>#N/A</v>
      </c>
      <c r="AC184" s="22">
        <f t="shared" ca="1" si="2"/>
        <v>6.6666666666666666E-2</v>
      </c>
    </row>
    <row r="185" spans="1:29" x14ac:dyDescent="0.35">
      <c r="A185">
        <v>1600958</v>
      </c>
      <c r="B185" t="s">
        <v>185</v>
      </c>
      <c r="C185" t="s">
        <v>165</v>
      </c>
      <c r="D185">
        <v>0</v>
      </c>
      <c r="E185">
        <v>0</v>
      </c>
      <c r="F185">
        <v>0</v>
      </c>
      <c r="G185">
        <v>60</v>
      </c>
      <c r="H185">
        <v>60</v>
      </c>
      <c r="I185">
        <v>0</v>
      </c>
      <c r="J185">
        <v>12</v>
      </c>
      <c r="K185">
        <v>12</v>
      </c>
      <c r="L185">
        <v>0</v>
      </c>
      <c r="M185">
        <v>-72</v>
      </c>
      <c r="N185">
        <v>72</v>
      </c>
      <c r="P185" s="22" t="s">
        <v>34</v>
      </c>
      <c r="R185" t="s">
        <v>105</v>
      </c>
      <c r="S185" t="s">
        <v>83</v>
      </c>
      <c r="T185" s="9" t="e">
        <f>VLOOKUP(A185,Sku_list!$A$1:$D$2667,3,0)</f>
        <v>#N/A</v>
      </c>
      <c r="U185" s="9" t="e">
        <f>VLOOKUP(A185,Sku_list!$A$1:$D$2667,4,0)*(F185/1000000*12)</f>
        <v>#N/A</v>
      </c>
      <c r="V185" s="9" t="e">
        <f>VLOOKUP(A185,Sku_list!$A$1:$D$2667,4,0)*(H185/1000000*12)</f>
        <v>#N/A</v>
      </c>
      <c r="W185" s="9" t="e">
        <f>VLOOKUP(A185,Sku_list!$A$1:$D$2667,4,0)*(J185/1000000*12)</f>
        <v>#N/A</v>
      </c>
      <c r="X185" s="9" t="e">
        <f>VLOOKUP(A185,Sku_list!$A$1:$D$2667,4,0)*(L185/1000000*12)</f>
        <v>#N/A</v>
      </c>
      <c r="Y185" s="9" t="e">
        <f>VLOOKUP(A185,Sku_list!$A$1:$E$2667,5,0)*((J185+F185)/1000000000)</f>
        <v>#N/A</v>
      </c>
      <c r="AC185" s="22">
        <f t="shared" ca="1" si="2"/>
        <v>6.6666666666666666E-2</v>
      </c>
    </row>
    <row r="186" spans="1:29" x14ac:dyDescent="0.35">
      <c r="A186">
        <v>1600958</v>
      </c>
      <c r="B186" t="s">
        <v>185</v>
      </c>
      <c r="C186" t="s">
        <v>163</v>
      </c>
      <c r="D186">
        <v>0</v>
      </c>
      <c r="E186">
        <v>0</v>
      </c>
      <c r="F186">
        <v>0</v>
      </c>
      <c r="G186">
        <v>0</v>
      </c>
      <c r="H186">
        <v>0</v>
      </c>
      <c r="I186">
        <v>0</v>
      </c>
      <c r="J186">
        <v>0</v>
      </c>
      <c r="K186">
        <v>0</v>
      </c>
      <c r="L186">
        <v>0</v>
      </c>
      <c r="M186">
        <v>0</v>
      </c>
      <c r="N186">
        <v>0</v>
      </c>
      <c r="P186" s="22" t="s">
        <v>34</v>
      </c>
      <c r="R186" t="s">
        <v>117</v>
      </c>
      <c r="S186" t="s">
        <v>83</v>
      </c>
      <c r="T186" s="9" t="e">
        <f>VLOOKUP(A186,Sku_list!$A$1:$D$2667,3,0)</f>
        <v>#N/A</v>
      </c>
      <c r="U186" s="9" t="e">
        <f>VLOOKUP(A186,Sku_list!$A$1:$D$2667,4,0)*(F186/1000000*12)</f>
        <v>#N/A</v>
      </c>
      <c r="V186" s="9" t="e">
        <f>VLOOKUP(A186,Sku_list!$A$1:$D$2667,4,0)*(H186/1000000*12)</f>
        <v>#N/A</v>
      </c>
      <c r="W186" s="9" t="e">
        <f>VLOOKUP(A186,Sku_list!$A$1:$D$2667,4,0)*(J186/1000000*12)</f>
        <v>#N/A</v>
      </c>
      <c r="X186" s="9" t="e">
        <f>VLOOKUP(A186,Sku_list!$A$1:$D$2667,4,0)*(L186/1000000*12)</f>
        <v>#N/A</v>
      </c>
      <c r="Y186" s="9" t="e">
        <f>VLOOKUP(A186,Sku_list!$A$1:$E$2667,5,0)*((J186+F186)/1000000000)</f>
        <v>#N/A</v>
      </c>
      <c r="AC186" s="22">
        <f t="shared" ca="1" si="2"/>
        <v>6.6666666666666666E-2</v>
      </c>
    </row>
    <row r="187" spans="1:29" x14ac:dyDescent="0.35">
      <c r="A187">
        <v>1600958</v>
      </c>
      <c r="B187" t="s">
        <v>185</v>
      </c>
      <c r="C187" t="s">
        <v>166</v>
      </c>
      <c r="D187">
        <v>0</v>
      </c>
      <c r="E187">
        <v>0</v>
      </c>
      <c r="F187">
        <v>0</v>
      </c>
      <c r="G187">
        <v>0</v>
      </c>
      <c r="H187">
        <v>0</v>
      </c>
      <c r="I187">
        <v>0</v>
      </c>
      <c r="J187">
        <v>0</v>
      </c>
      <c r="K187">
        <v>0</v>
      </c>
      <c r="L187">
        <v>396</v>
      </c>
      <c r="M187">
        <v>396</v>
      </c>
      <c r="N187">
        <v>-396</v>
      </c>
      <c r="P187" s="22">
        <v>0</v>
      </c>
      <c r="R187" t="s">
        <v>118</v>
      </c>
      <c r="S187" t="s">
        <v>85</v>
      </c>
      <c r="T187" s="9" t="e">
        <f>VLOOKUP(A187,Sku_list!$A$1:$D$2667,3,0)</f>
        <v>#N/A</v>
      </c>
      <c r="U187" s="9" t="e">
        <f>VLOOKUP(A187,Sku_list!$A$1:$D$2667,4,0)*(F187/1000000*12)</f>
        <v>#N/A</v>
      </c>
      <c r="V187" s="9" t="e">
        <f>VLOOKUP(A187,Sku_list!$A$1:$D$2667,4,0)*(H187/1000000*12)</f>
        <v>#N/A</v>
      </c>
      <c r="W187" s="9" t="e">
        <f>VLOOKUP(A187,Sku_list!$A$1:$D$2667,4,0)*(J187/1000000*12)</f>
        <v>#N/A</v>
      </c>
      <c r="X187" s="9" t="e">
        <f>VLOOKUP(A187,Sku_list!$A$1:$D$2667,4,0)*(L187/1000000*12)</f>
        <v>#N/A</v>
      </c>
      <c r="Y187" s="9" t="e">
        <f>VLOOKUP(A187,Sku_list!$A$1:$E$2667,5,0)*((J187+F187)/1000000000)</f>
        <v>#N/A</v>
      </c>
      <c r="AC187" s="22">
        <f t="shared" ca="1" si="2"/>
        <v>6.6666666666666666E-2</v>
      </c>
    </row>
    <row r="188" spans="1:29" x14ac:dyDescent="0.35">
      <c r="A188">
        <v>1600958</v>
      </c>
      <c r="B188" t="s">
        <v>185</v>
      </c>
      <c r="C188" t="s">
        <v>167</v>
      </c>
      <c r="D188">
        <v>0</v>
      </c>
      <c r="E188">
        <v>0</v>
      </c>
      <c r="F188">
        <v>0</v>
      </c>
      <c r="G188">
        <v>0</v>
      </c>
      <c r="H188">
        <v>0</v>
      </c>
      <c r="I188">
        <v>0</v>
      </c>
      <c r="J188">
        <v>48</v>
      </c>
      <c r="K188">
        <v>48</v>
      </c>
      <c r="L188">
        <v>0</v>
      </c>
      <c r="M188">
        <v>-48</v>
      </c>
      <c r="N188">
        <v>48</v>
      </c>
      <c r="P188" s="22" t="s">
        <v>34</v>
      </c>
      <c r="R188" t="s">
        <v>119</v>
      </c>
      <c r="S188" t="s">
        <v>72</v>
      </c>
      <c r="T188" s="9" t="e">
        <f>VLOOKUP(A188,Sku_list!$A$1:$D$2667,3,0)</f>
        <v>#N/A</v>
      </c>
      <c r="U188" s="9" t="e">
        <f>VLOOKUP(A188,Sku_list!$A$1:$D$2667,4,0)*(F188/1000000*12)</f>
        <v>#N/A</v>
      </c>
      <c r="V188" s="9" t="e">
        <f>VLOOKUP(A188,Sku_list!$A$1:$D$2667,4,0)*(H188/1000000*12)</f>
        <v>#N/A</v>
      </c>
      <c r="W188" s="9" t="e">
        <f>VLOOKUP(A188,Sku_list!$A$1:$D$2667,4,0)*(J188/1000000*12)</f>
        <v>#N/A</v>
      </c>
      <c r="X188" s="9" t="e">
        <f>VLOOKUP(A188,Sku_list!$A$1:$D$2667,4,0)*(L188/1000000*12)</f>
        <v>#N/A</v>
      </c>
      <c r="Y188" s="9" t="e">
        <f>VLOOKUP(A188,Sku_list!$A$1:$E$2667,5,0)*((J188+F188)/1000000000)</f>
        <v>#N/A</v>
      </c>
      <c r="AC188" s="22">
        <f t="shared" ca="1" si="2"/>
        <v>6.6666666666666666E-2</v>
      </c>
    </row>
    <row r="189" spans="1:29" x14ac:dyDescent="0.35">
      <c r="A189">
        <v>1600958</v>
      </c>
      <c r="B189" t="s">
        <v>185</v>
      </c>
      <c r="C189" t="s">
        <v>61</v>
      </c>
      <c r="D189">
        <v>0</v>
      </c>
      <c r="E189">
        <v>0</v>
      </c>
      <c r="F189">
        <v>0</v>
      </c>
      <c r="G189">
        <v>0</v>
      </c>
      <c r="H189">
        <v>0</v>
      </c>
      <c r="I189">
        <v>0</v>
      </c>
      <c r="J189">
        <v>21</v>
      </c>
      <c r="K189">
        <v>21</v>
      </c>
      <c r="L189">
        <v>0</v>
      </c>
      <c r="M189">
        <v>-21</v>
      </c>
      <c r="N189">
        <v>21</v>
      </c>
      <c r="P189" s="22" t="s">
        <v>34</v>
      </c>
      <c r="R189" t="s">
        <v>5</v>
      </c>
      <c r="S189" t="s">
        <v>85</v>
      </c>
      <c r="T189" s="9" t="e">
        <f>VLOOKUP(A189,Sku_list!$A$1:$D$2667,3,0)</f>
        <v>#N/A</v>
      </c>
      <c r="U189" s="9" t="e">
        <f>VLOOKUP(A189,Sku_list!$A$1:$D$2667,4,0)*(F189/1000000*12)</f>
        <v>#N/A</v>
      </c>
      <c r="V189" s="9" t="e">
        <f>VLOOKUP(A189,Sku_list!$A$1:$D$2667,4,0)*(H189/1000000*12)</f>
        <v>#N/A</v>
      </c>
      <c r="W189" s="9" t="e">
        <f>VLOOKUP(A189,Sku_list!$A$1:$D$2667,4,0)*(J189/1000000*12)</f>
        <v>#N/A</v>
      </c>
      <c r="X189" s="9" t="e">
        <f>VLOOKUP(A189,Sku_list!$A$1:$D$2667,4,0)*(L189/1000000*12)</f>
        <v>#N/A</v>
      </c>
      <c r="Y189" s="9" t="e">
        <f>VLOOKUP(A189,Sku_list!$A$1:$E$2667,5,0)*((J189+F189)/1000000000)</f>
        <v>#N/A</v>
      </c>
      <c r="AC189" s="22">
        <f t="shared" ca="1" si="2"/>
        <v>6.6666666666666666E-2</v>
      </c>
    </row>
    <row r="190" spans="1:29" x14ac:dyDescent="0.35">
      <c r="A190">
        <v>1600958</v>
      </c>
      <c r="B190" t="s">
        <v>185</v>
      </c>
      <c r="C190" t="s">
        <v>39</v>
      </c>
      <c r="D190">
        <v>0</v>
      </c>
      <c r="E190">
        <v>0</v>
      </c>
      <c r="F190">
        <v>0</v>
      </c>
      <c r="G190">
        <v>0</v>
      </c>
      <c r="H190">
        <v>0</v>
      </c>
      <c r="I190">
        <v>0</v>
      </c>
      <c r="J190">
        <v>360</v>
      </c>
      <c r="K190">
        <v>360</v>
      </c>
      <c r="L190">
        <v>0</v>
      </c>
      <c r="M190">
        <v>-360</v>
      </c>
      <c r="N190">
        <v>360</v>
      </c>
      <c r="P190" s="22" t="s">
        <v>34</v>
      </c>
      <c r="R190" t="s">
        <v>43</v>
      </c>
      <c r="S190" t="s">
        <v>190</v>
      </c>
      <c r="T190" s="9" t="e">
        <f>VLOOKUP(A190,Sku_list!$A$1:$D$2667,3,0)</f>
        <v>#N/A</v>
      </c>
      <c r="U190" s="9" t="e">
        <f>VLOOKUP(A190,Sku_list!$A$1:$D$2667,4,0)*(F190/1000000*12)</f>
        <v>#N/A</v>
      </c>
      <c r="V190" s="9" t="e">
        <f>VLOOKUP(A190,Sku_list!$A$1:$D$2667,4,0)*(H190/1000000*12)</f>
        <v>#N/A</v>
      </c>
      <c r="W190" s="9" t="e">
        <f>VLOOKUP(A190,Sku_list!$A$1:$D$2667,4,0)*(J190/1000000*12)</f>
        <v>#N/A</v>
      </c>
      <c r="X190" s="9" t="e">
        <f>VLOOKUP(A190,Sku_list!$A$1:$D$2667,4,0)*(L190/1000000*12)</f>
        <v>#N/A</v>
      </c>
      <c r="Y190" s="9" t="e">
        <f>VLOOKUP(A190,Sku_list!$A$1:$E$2667,5,0)*((J190+F190)/1000000000)</f>
        <v>#N/A</v>
      </c>
      <c r="AC190" s="22">
        <f t="shared" ca="1" si="2"/>
        <v>6.6666666666666666E-2</v>
      </c>
    </row>
    <row r="191" spans="1:29" x14ac:dyDescent="0.35">
      <c r="A191">
        <v>1600958</v>
      </c>
      <c r="B191" t="s">
        <v>185</v>
      </c>
      <c r="C191" t="s">
        <v>65</v>
      </c>
      <c r="D191">
        <v>0</v>
      </c>
      <c r="E191">
        <v>0</v>
      </c>
      <c r="F191">
        <v>0</v>
      </c>
      <c r="G191">
        <v>0</v>
      </c>
      <c r="H191">
        <v>0</v>
      </c>
      <c r="I191">
        <v>0</v>
      </c>
      <c r="J191">
        <v>0</v>
      </c>
      <c r="K191">
        <v>0</v>
      </c>
      <c r="L191">
        <v>0</v>
      </c>
      <c r="M191">
        <v>0</v>
      </c>
      <c r="N191">
        <v>0</v>
      </c>
      <c r="P191" s="22" t="s">
        <v>34</v>
      </c>
      <c r="R191" t="s">
        <v>300</v>
      </c>
      <c r="S191" t="s">
        <v>83</v>
      </c>
      <c r="T191" s="9" t="e">
        <f>VLOOKUP(A191,Sku_list!$A$1:$D$2667,3,0)</f>
        <v>#N/A</v>
      </c>
      <c r="U191" s="9" t="e">
        <f>VLOOKUP(A191,Sku_list!$A$1:$D$2667,4,0)*(F191/1000000*12)</f>
        <v>#N/A</v>
      </c>
      <c r="V191" s="9" t="e">
        <f>VLOOKUP(A191,Sku_list!$A$1:$D$2667,4,0)*(H191/1000000*12)</f>
        <v>#N/A</v>
      </c>
      <c r="W191" s="9" t="e">
        <f>VLOOKUP(A191,Sku_list!$A$1:$D$2667,4,0)*(J191/1000000*12)</f>
        <v>#N/A</v>
      </c>
      <c r="X191" s="9" t="e">
        <f>VLOOKUP(A191,Sku_list!$A$1:$D$2667,4,0)*(L191/1000000*12)</f>
        <v>#N/A</v>
      </c>
      <c r="Y191" s="9" t="e">
        <f>VLOOKUP(A191,Sku_list!$A$1:$E$2667,5,0)*((J191+F191)/1000000000)</f>
        <v>#N/A</v>
      </c>
      <c r="AC191" s="22">
        <f t="shared" ca="1" si="2"/>
        <v>6.6666666666666666E-2</v>
      </c>
    </row>
    <row r="192" spans="1:29" x14ac:dyDescent="0.35">
      <c r="A192">
        <v>1600958</v>
      </c>
      <c r="B192" t="s">
        <v>185</v>
      </c>
      <c r="C192" t="s">
        <v>66</v>
      </c>
      <c r="D192">
        <v>0</v>
      </c>
      <c r="E192">
        <v>0</v>
      </c>
      <c r="F192">
        <v>0</v>
      </c>
      <c r="G192">
        <v>0</v>
      </c>
      <c r="H192">
        <v>0</v>
      </c>
      <c r="I192">
        <v>0</v>
      </c>
      <c r="J192">
        <v>0</v>
      </c>
      <c r="K192">
        <v>0</v>
      </c>
      <c r="L192">
        <v>0</v>
      </c>
      <c r="M192">
        <v>0</v>
      </c>
      <c r="N192">
        <v>0</v>
      </c>
      <c r="P192" s="22" t="s">
        <v>34</v>
      </c>
      <c r="R192" t="s">
        <v>174</v>
      </c>
      <c r="S192" t="s">
        <v>72</v>
      </c>
      <c r="T192" s="9" t="e">
        <f>VLOOKUP(A192,Sku_list!$A$1:$D$2667,3,0)</f>
        <v>#N/A</v>
      </c>
      <c r="U192" s="9" t="e">
        <f>VLOOKUP(A192,Sku_list!$A$1:$D$2667,4,0)*(F192/1000000*12)</f>
        <v>#N/A</v>
      </c>
      <c r="V192" s="9" t="e">
        <f>VLOOKUP(A192,Sku_list!$A$1:$D$2667,4,0)*(H192/1000000*12)</f>
        <v>#N/A</v>
      </c>
      <c r="W192" s="9" t="e">
        <f>VLOOKUP(A192,Sku_list!$A$1:$D$2667,4,0)*(J192/1000000*12)</f>
        <v>#N/A</v>
      </c>
      <c r="X192" s="9" t="e">
        <f>VLOOKUP(A192,Sku_list!$A$1:$D$2667,4,0)*(L192/1000000*12)</f>
        <v>#N/A</v>
      </c>
      <c r="Y192" s="9" t="e">
        <f>VLOOKUP(A192,Sku_list!$A$1:$E$2667,5,0)*((J192+F192)/1000000000)</f>
        <v>#N/A</v>
      </c>
      <c r="AC192" s="22">
        <f t="shared" ca="1" si="2"/>
        <v>6.6666666666666666E-2</v>
      </c>
    </row>
    <row r="193" spans="1:29" x14ac:dyDescent="0.35">
      <c r="A193">
        <v>1600958</v>
      </c>
      <c r="B193" t="s">
        <v>185</v>
      </c>
      <c r="C193" t="s">
        <v>67</v>
      </c>
      <c r="D193">
        <v>0</v>
      </c>
      <c r="E193">
        <v>0</v>
      </c>
      <c r="F193">
        <v>0</v>
      </c>
      <c r="G193">
        <v>0</v>
      </c>
      <c r="H193">
        <v>0</v>
      </c>
      <c r="I193">
        <v>0</v>
      </c>
      <c r="J193">
        <v>0</v>
      </c>
      <c r="K193">
        <v>0</v>
      </c>
      <c r="L193">
        <v>0</v>
      </c>
      <c r="M193">
        <v>0</v>
      </c>
      <c r="N193">
        <v>0</v>
      </c>
      <c r="P193" s="22" t="s">
        <v>34</v>
      </c>
      <c r="R193" t="s">
        <v>176</v>
      </c>
      <c r="S193" t="s">
        <v>72</v>
      </c>
      <c r="T193" s="9" t="e">
        <f>VLOOKUP(A193,Sku_list!$A$1:$D$2667,3,0)</f>
        <v>#N/A</v>
      </c>
      <c r="U193" s="9" t="e">
        <f>VLOOKUP(A193,Sku_list!$A$1:$D$2667,4,0)*(F193/1000000*12)</f>
        <v>#N/A</v>
      </c>
      <c r="V193" s="9" t="e">
        <f>VLOOKUP(A193,Sku_list!$A$1:$D$2667,4,0)*(H193/1000000*12)</f>
        <v>#N/A</v>
      </c>
      <c r="W193" s="9" t="e">
        <f>VLOOKUP(A193,Sku_list!$A$1:$D$2667,4,0)*(J193/1000000*12)</f>
        <v>#N/A</v>
      </c>
      <c r="X193" s="9" t="e">
        <f>VLOOKUP(A193,Sku_list!$A$1:$D$2667,4,0)*(L193/1000000*12)</f>
        <v>#N/A</v>
      </c>
      <c r="Y193" s="9" t="e">
        <f>VLOOKUP(A193,Sku_list!$A$1:$E$2667,5,0)*((J193+F193)/1000000000)</f>
        <v>#N/A</v>
      </c>
      <c r="AC193" s="22">
        <f t="shared" ca="1" si="2"/>
        <v>6.6666666666666666E-2</v>
      </c>
    </row>
    <row r="194" spans="1:29" x14ac:dyDescent="0.35">
      <c r="A194">
        <v>1600958</v>
      </c>
      <c r="B194" t="s">
        <v>185</v>
      </c>
      <c r="C194" t="s">
        <v>68</v>
      </c>
      <c r="D194">
        <v>48</v>
      </c>
      <c r="E194">
        <v>0</v>
      </c>
      <c r="F194">
        <v>0</v>
      </c>
      <c r="G194">
        <v>0</v>
      </c>
      <c r="H194">
        <v>0</v>
      </c>
      <c r="I194">
        <v>0</v>
      </c>
      <c r="J194">
        <v>48</v>
      </c>
      <c r="K194">
        <v>48</v>
      </c>
      <c r="L194">
        <v>0</v>
      </c>
      <c r="M194">
        <v>-48</v>
      </c>
      <c r="N194">
        <v>48</v>
      </c>
      <c r="P194" s="22" t="s">
        <v>34</v>
      </c>
      <c r="R194" t="s">
        <v>177</v>
      </c>
      <c r="S194" t="s">
        <v>72</v>
      </c>
      <c r="T194" s="9" t="e">
        <f>VLOOKUP(A194,Sku_list!$A$1:$D$2667,3,0)</f>
        <v>#N/A</v>
      </c>
      <c r="U194" s="9" t="e">
        <f>VLOOKUP(A194,Sku_list!$A$1:$D$2667,4,0)*(F194/1000000*12)</f>
        <v>#N/A</v>
      </c>
      <c r="V194" s="9" t="e">
        <f>VLOOKUP(A194,Sku_list!$A$1:$D$2667,4,0)*(H194/1000000*12)</f>
        <v>#N/A</v>
      </c>
      <c r="W194" s="9" t="e">
        <f>VLOOKUP(A194,Sku_list!$A$1:$D$2667,4,0)*(J194/1000000*12)</f>
        <v>#N/A</v>
      </c>
      <c r="X194" s="9" t="e">
        <f>VLOOKUP(A194,Sku_list!$A$1:$D$2667,4,0)*(L194/1000000*12)</f>
        <v>#N/A</v>
      </c>
      <c r="Y194" s="9" t="e">
        <f>VLOOKUP(A194,Sku_list!$A$1:$E$2667,5,0)*((J194+F194)/1000000000)</f>
        <v>#N/A</v>
      </c>
      <c r="AC194" s="22">
        <f t="shared" ca="1" si="2"/>
        <v>6.6666666666666666E-2</v>
      </c>
    </row>
    <row r="195" spans="1:29" x14ac:dyDescent="0.35">
      <c r="A195">
        <v>1600958</v>
      </c>
      <c r="B195" t="s">
        <v>185</v>
      </c>
      <c r="C195" t="s">
        <v>44</v>
      </c>
      <c r="D195">
        <v>0</v>
      </c>
      <c r="E195">
        <v>0</v>
      </c>
      <c r="F195">
        <v>0</v>
      </c>
      <c r="G195">
        <v>0</v>
      </c>
      <c r="H195">
        <v>0</v>
      </c>
      <c r="I195">
        <v>0</v>
      </c>
      <c r="J195">
        <v>7212</v>
      </c>
      <c r="K195">
        <v>7212</v>
      </c>
      <c r="L195">
        <v>0</v>
      </c>
      <c r="M195">
        <v>-7212</v>
      </c>
      <c r="N195">
        <v>7212</v>
      </c>
      <c r="P195" s="22" t="s">
        <v>34</v>
      </c>
      <c r="R195" t="s">
        <v>45</v>
      </c>
      <c r="S195" t="s">
        <v>193</v>
      </c>
      <c r="T195" s="9" t="e">
        <f>VLOOKUP(A195,Sku_list!$A$1:$D$2667,3,0)</f>
        <v>#N/A</v>
      </c>
      <c r="U195" s="9" t="e">
        <f>VLOOKUP(A195,Sku_list!$A$1:$D$2667,4,0)*(F195/1000000*12)</f>
        <v>#N/A</v>
      </c>
      <c r="V195" s="9" t="e">
        <f>VLOOKUP(A195,Sku_list!$A$1:$D$2667,4,0)*(H195/1000000*12)</f>
        <v>#N/A</v>
      </c>
      <c r="W195" s="9" t="e">
        <f>VLOOKUP(A195,Sku_list!$A$1:$D$2667,4,0)*(J195/1000000*12)</f>
        <v>#N/A</v>
      </c>
      <c r="X195" s="9" t="e">
        <f>VLOOKUP(A195,Sku_list!$A$1:$D$2667,4,0)*(L195/1000000*12)</f>
        <v>#N/A</v>
      </c>
      <c r="Y195" s="9" t="e">
        <f>VLOOKUP(A195,Sku_list!$A$1:$E$2667,5,0)*((J195+F195)/1000000000)</f>
        <v>#N/A</v>
      </c>
      <c r="AC195" s="22">
        <f t="shared" ref="AC195:AC258" ca="1" si="3">(DAY(TODAY())+AB195)/30</f>
        <v>6.6666666666666666E-2</v>
      </c>
    </row>
    <row r="196" spans="1:29" x14ac:dyDescent="0.35">
      <c r="A196">
        <v>1600958</v>
      </c>
      <c r="B196" t="s">
        <v>185</v>
      </c>
      <c r="C196" t="s">
        <v>272</v>
      </c>
      <c r="D196">
        <v>0</v>
      </c>
      <c r="E196">
        <v>0</v>
      </c>
      <c r="F196">
        <v>0</v>
      </c>
      <c r="G196">
        <v>0</v>
      </c>
      <c r="H196">
        <v>0</v>
      </c>
      <c r="I196">
        <v>0</v>
      </c>
      <c r="J196">
        <v>0</v>
      </c>
      <c r="K196">
        <v>0</v>
      </c>
      <c r="L196">
        <v>0</v>
      </c>
      <c r="M196">
        <v>0</v>
      </c>
      <c r="N196">
        <v>0</v>
      </c>
      <c r="P196" s="22" t="s">
        <v>34</v>
      </c>
      <c r="R196" t="s">
        <v>99</v>
      </c>
      <c r="S196" t="s">
        <v>173</v>
      </c>
      <c r="T196" s="9" t="e">
        <f>VLOOKUP(A196,Sku_list!$A$1:$D$2667,3,0)</f>
        <v>#N/A</v>
      </c>
      <c r="U196" s="9" t="e">
        <f>VLOOKUP(A196,Sku_list!$A$1:$D$2667,4,0)*(F196/1000000*12)</f>
        <v>#N/A</v>
      </c>
      <c r="V196" s="9" t="e">
        <f>VLOOKUP(A196,Sku_list!$A$1:$D$2667,4,0)*(H196/1000000*12)</f>
        <v>#N/A</v>
      </c>
      <c r="W196" s="9" t="e">
        <f>VLOOKUP(A196,Sku_list!$A$1:$D$2667,4,0)*(J196/1000000*12)</f>
        <v>#N/A</v>
      </c>
      <c r="X196" s="9" t="e">
        <f>VLOOKUP(A196,Sku_list!$A$1:$D$2667,4,0)*(L196/1000000*12)</f>
        <v>#N/A</v>
      </c>
      <c r="Y196" s="9" t="e">
        <f>VLOOKUP(A196,Sku_list!$A$1:$E$2667,5,0)*((J196+F196)/1000000000)</f>
        <v>#N/A</v>
      </c>
      <c r="AC196" s="22">
        <f t="shared" ca="1" si="3"/>
        <v>6.6666666666666666E-2</v>
      </c>
    </row>
    <row r="197" spans="1:29" x14ac:dyDescent="0.35">
      <c r="A197">
        <v>1600958</v>
      </c>
      <c r="B197" t="s">
        <v>185</v>
      </c>
      <c r="C197" t="s">
        <v>273</v>
      </c>
      <c r="D197">
        <v>0</v>
      </c>
      <c r="E197">
        <v>0</v>
      </c>
      <c r="F197">
        <v>0</v>
      </c>
      <c r="G197">
        <v>0</v>
      </c>
      <c r="H197">
        <v>0</v>
      </c>
      <c r="I197">
        <v>0</v>
      </c>
      <c r="J197">
        <v>10932</v>
      </c>
      <c r="K197">
        <v>10932</v>
      </c>
      <c r="L197">
        <v>0</v>
      </c>
      <c r="M197">
        <v>-10932</v>
      </c>
      <c r="N197">
        <v>10932</v>
      </c>
      <c r="P197" s="22" t="s">
        <v>34</v>
      </c>
      <c r="R197" t="s">
        <v>275</v>
      </c>
      <c r="S197" t="s">
        <v>308</v>
      </c>
      <c r="T197" s="9" t="e">
        <f>VLOOKUP(A197,Sku_list!$A$1:$D$2667,3,0)</f>
        <v>#N/A</v>
      </c>
      <c r="U197" s="9" t="e">
        <f>VLOOKUP(A197,Sku_list!$A$1:$D$2667,4,0)*(F197/1000000*12)</f>
        <v>#N/A</v>
      </c>
      <c r="V197" s="9" t="e">
        <f>VLOOKUP(A197,Sku_list!$A$1:$D$2667,4,0)*(H197/1000000*12)</f>
        <v>#N/A</v>
      </c>
      <c r="W197" s="9" t="e">
        <f>VLOOKUP(A197,Sku_list!$A$1:$D$2667,4,0)*(J197/1000000*12)</f>
        <v>#N/A</v>
      </c>
      <c r="X197" s="9" t="e">
        <f>VLOOKUP(A197,Sku_list!$A$1:$D$2667,4,0)*(L197/1000000*12)</f>
        <v>#N/A</v>
      </c>
      <c r="Y197" s="9" t="e">
        <f>VLOOKUP(A197,Sku_list!$A$1:$E$2667,5,0)*((J197+F197)/1000000000)</f>
        <v>#N/A</v>
      </c>
      <c r="AC197" s="22">
        <f t="shared" ca="1" si="3"/>
        <v>6.6666666666666666E-2</v>
      </c>
    </row>
    <row r="198" spans="1:29" x14ac:dyDescent="0.35">
      <c r="A198">
        <v>1600964</v>
      </c>
      <c r="B198" t="s">
        <v>207</v>
      </c>
      <c r="C198" t="s">
        <v>3</v>
      </c>
      <c r="D198">
        <v>0</v>
      </c>
      <c r="E198">
        <v>0</v>
      </c>
      <c r="F198">
        <v>0</v>
      </c>
      <c r="G198">
        <v>0</v>
      </c>
      <c r="H198">
        <v>0</v>
      </c>
      <c r="I198">
        <v>0</v>
      </c>
      <c r="J198">
        <v>0</v>
      </c>
      <c r="K198">
        <v>0</v>
      </c>
      <c r="L198">
        <v>0</v>
      </c>
      <c r="M198">
        <v>0</v>
      </c>
      <c r="N198">
        <v>0</v>
      </c>
      <c r="P198" s="22" t="s">
        <v>34</v>
      </c>
      <c r="R198" t="s">
        <v>4</v>
      </c>
      <c r="S198" t="s">
        <v>173</v>
      </c>
      <c r="T198" s="9" t="e">
        <f>VLOOKUP(A198,Sku_list!$A$1:$D$2667,3,0)</f>
        <v>#N/A</v>
      </c>
      <c r="U198" s="9" t="e">
        <f>VLOOKUP(A198,Sku_list!$A$1:$D$2667,4,0)*(F198/1000000*12)</f>
        <v>#N/A</v>
      </c>
      <c r="V198" s="9" t="e">
        <f>VLOOKUP(A198,Sku_list!$A$1:$D$2667,4,0)*(H198/1000000*12)</f>
        <v>#N/A</v>
      </c>
      <c r="W198" s="9" t="e">
        <f>VLOOKUP(A198,Sku_list!$A$1:$D$2667,4,0)*(J198/1000000*12)</f>
        <v>#N/A</v>
      </c>
      <c r="X198" s="9" t="e">
        <f>VLOOKUP(A198,Sku_list!$A$1:$D$2667,4,0)*(L198/1000000*12)</f>
        <v>#N/A</v>
      </c>
      <c r="Y198" s="9" t="e">
        <f>VLOOKUP(A198,Sku_list!$A$1:$E$2667,5,0)*((J198+F198)/1000000000)</f>
        <v>#N/A</v>
      </c>
      <c r="AC198" s="22">
        <f t="shared" ca="1" si="3"/>
        <v>6.6666666666666666E-2</v>
      </c>
    </row>
    <row r="199" spans="1:29" x14ac:dyDescent="0.35">
      <c r="A199">
        <v>1600964</v>
      </c>
      <c r="B199" t="s">
        <v>207</v>
      </c>
      <c r="C199" t="s">
        <v>191</v>
      </c>
      <c r="D199">
        <v>0</v>
      </c>
      <c r="E199">
        <v>0</v>
      </c>
      <c r="F199">
        <v>0</v>
      </c>
      <c r="G199">
        <v>0</v>
      </c>
      <c r="H199">
        <v>0</v>
      </c>
      <c r="I199">
        <v>0</v>
      </c>
      <c r="J199">
        <v>0</v>
      </c>
      <c r="K199">
        <v>0</v>
      </c>
      <c r="L199">
        <v>0</v>
      </c>
      <c r="M199">
        <v>0</v>
      </c>
      <c r="N199">
        <v>0</v>
      </c>
      <c r="P199" s="22" t="s">
        <v>34</v>
      </c>
      <c r="R199" t="s">
        <v>99</v>
      </c>
      <c r="S199" t="s">
        <v>173</v>
      </c>
      <c r="T199" s="9" t="e">
        <f>VLOOKUP(A199,Sku_list!$A$1:$D$2667,3,0)</f>
        <v>#N/A</v>
      </c>
      <c r="U199" s="9" t="e">
        <f>VLOOKUP(A199,Sku_list!$A$1:$D$2667,4,0)*(F199/1000000*12)</f>
        <v>#N/A</v>
      </c>
      <c r="V199" s="9" t="e">
        <f>VLOOKUP(A199,Sku_list!$A$1:$D$2667,4,0)*(H199/1000000*12)</f>
        <v>#N/A</v>
      </c>
      <c r="W199" s="9" t="e">
        <f>VLOOKUP(A199,Sku_list!$A$1:$D$2667,4,0)*(J199/1000000*12)</f>
        <v>#N/A</v>
      </c>
      <c r="X199" s="9" t="e">
        <f>VLOOKUP(A199,Sku_list!$A$1:$D$2667,4,0)*(L199/1000000*12)</f>
        <v>#N/A</v>
      </c>
      <c r="Y199" s="9" t="e">
        <f>VLOOKUP(A199,Sku_list!$A$1:$E$2667,5,0)*((J199+F199)/1000000000)</f>
        <v>#N/A</v>
      </c>
      <c r="AC199" s="22">
        <f t="shared" ca="1" si="3"/>
        <v>6.6666666666666666E-2</v>
      </c>
    </row>
    <row r="200" spans="1:29" x14ac:dyDescent="0.35">
      <c r="A200">
        <v>1600964</v>
      </c>
      <c r="B200" t="s">
        <v>207</v>
      </c>
      <c r="C200" t="s">
        <v>139</v>
      </c>
      <c r="D200">
        <v>0</v>
      </c>
      <c r="E200">
        <v>0</v>
      </c>
      <c r="F200">
        <v>0</v>
      </c>
      <c r="G200">
        <v>1572</v>
      </c>
      <c r="H200">
        <v>1560</v>
      </c>
      <c r="I200">
        <v>0</v>
      </c>
      <c r="J200">
        <v>1999</v>
      </c>
      <c r="K200">
        <v>1843</v>
      </c>
      <c r="L200">
        <v>5040</v>
      </c>
      <c r="M200">
        <v>1481</v>
      </c>
      <c r="N200">
        <v>-1481</v>
      </c>
      <c r="P200" s="22">
        <v>0.7061507936507937</v>
      </c>
      <c r="R200" t="s">
        <v>70</v>
      </c>
      <c r="S200" t="s">
        <v>69</v>
      </c>
      <c r="T200" s="9" t="e">
        <f>VLOOKUP(A200,Sku_list!$A$1:$D$2667,3,0)</f>
        <v>#N/A</v>
      </c>
      <c r="U200" s="9" t="e">
        <f>VLOOKUP(A200,Sku_list!$A$1:$D$2667,4,0)*(F200/1000000*12)</f>
        <v>#N/A</v>
      </c>
      <c r="V200" s="9" t="e">
        <f>VLOOKUP(A200,Sku_list!$A$1:$D$2667,4,0)*(H200/1000000*12)</f>
        <v>#N/A</v>
      </c>
      <c r="W200" s="9" t="e">
        <f>VLOOKUP(A200,Sku_list!$A$1:$D$2667,4,0)*(J200/1000000*12)</f>
        <v>#N/A</v>
      </c>
      <c r="X200" s="9" t="e">
        <f>VLOOKUP(A200,Sku_list!$A$1:$D$2667,4,0)*(L200/1000000*12)</f>
        <v>#N/A</v>
      </c>
      <c r="Y200" s="9" t="e">
        <f>VLOOKUP(A200,Sku_list!$A$1:$E$2667,5,0)*((J200+F200)/1000000000)</f>
        <v>#N/A</v>
      </c>
      <c r="AC200" s="22">
        <f t="shared" ca="1" si="3"/>
        <v>6.6666666666666666E-2</v>
      </c>
    </row>
    <row r="201" spans="1:29" x14ac:dyDescent="0.35">
      <c r="A201">
        <v>1600964</v>
      </c>
      <c r="B201" t="s">
        <v>207</v>
      </c>
      <c r="C201" t="s">
        <v>140</v>
      </c>
      <c r="D201">
        <v>0</v>
      </c>
      <c r="E201">
        <v>600</v>
      </c>
      <c r="F201">
        <v>0</v>
      </c>
      <c r="G201">
        <v>3239</v>
      </c>
      <c r="H201">
        <v>3191</v>
      </c>
      <c r="I201">
        <v>0</v>
      </c>
      <c r="J201">
        <v>1752</v>
      </c>
      <c r="K201">
        <v>1500</v>
      </c>
      <c r="L201">
        <v>6800</v>
      </c>
      <c r="M201">
        <v>1857</v>
      </c>
      <c r="N201">
        <v>-1857</v>
      </c>
      <c r="P201" s="22">
        <v>0.72691176470588237</v>
      </c>
      <c r="R201" t="s">
        <v>71</v>
      </c>
      <c r="S201" t="s">
        <v>72</v>
      </c>
      <c r="T201" s="9" t="e">
        <f>VLOOKUP(A201,Sku_list!$A$1:$D$2667,3,0)</f>
        <v>#N/A</v>
      </c>
      <c r="U201" s="9" t="e">
        <f>VLOOKUP(A201,Sku_list!$A$1:$D$2667,4,0)*(F201/1000000*12)</f>
        <v>#N/A</v>
      </c>
      <c r="V201" s="9" t="e">
        <f>VLOOKUP(A201,Sku_list!$A$1:$D$2667,4,0)*(H201/1000000*12)</f>
        <v>#N/A</v>
      </c>
      <c r="W201" s="9" t="e">
        <f>VLOOKUP(A201,Sku_list!$A$1:$D$2667,4,0)*(J201/1000000*12)</f>
        <v>#N/A</v>
      </c>
      <c r="X201" s="9" t="e">
        <f>VLOOKUP(A201,Sku_list!$A$1:$D$2667,4,0)*(L201/1000000*12)</f>
        <v>#N/A</v>
      </c>
      <c r="Y201" s="9" t="e">
        <f>VLOOKUP(A201,Sku_list!$A$1:$E$2667,5,0)*((J201+F201)/1000000000)</f>
        <v>#N/A</v>
      </c>
      <c r="AC201" s="22">
        <f t="shared" ca="1" si="3"/>
        <v>6.6666666666666666E-2</v>
      </c>
    </row>
    <row r="202" spans="1:29" x14ac:dyDescent="0.35">
      <c r="A202">
        <v>1600964</v>
      </c>
      <c r="B202" t="s">
        <v>207</v>
      </c>
      <c r="C202" t="s">
        <v>141</v>
      </c>
      <c r="D202">
        <v>0</v>
      </c>
      <c r="E202">
        <v>6480</v>
      </c>
      <c r="F202">
        <v>0</v>
      </c>
      <c r="G202">
        <v>6982</v>
      </c>
      <c r="H202">
        <v>4200</v>
      </c>
      <c r="I202">
        <v>0</v>
      </c>
      <c r="J202">
        <v>6928</v>
      </c>
      <c r="K202">
        <v>5826</v>
      </c>
      <c r="L202">
        <v>11446</v>
      </c>
      <c r="M202">
        <v>318</v>
      </c>
      <c r="N202">
        <v>-318</v>
      </c>
      <c r="P202" s="22">
        <v>0.97221736851301765</v>
      </c>
      <c r="R202" t="s">
        <v>82</v>
      </c>
      <c r="S202" t="s">
        <v>83</v>
      </c>
      <c r="T202" s="9" t="e">
        <f>VLOOKUP(A202,Sku_list!$A$1:$D$2667,3,0)</f>
        <v>#N/A</v>
      </c>
      <c r="U202" s="9" t="e">
        <f>VLOOKUP(A202,Sku_list!$A$1:$D$2667,4,0)*(F202/1000000*12)</f>
        <v>#N/A</v>
      </c>
      <c r="V202" s="9" t="e">
        <f>VLOOKUP(A202,Sku_list!$A$1:$D$2667,4,0)*(H202/1000000*12)</f>
        <v>#N/A</v>
      </c>
      <c r="W202" s="9" t="e">
        <f>VLOOKUP(A202,Sku_list!$A$1:$D$2667,4,0)*(J202/1000000*12)</f>
        <v>#N/A</v>
      </c>
      <c r="X202" s="9" t="e">
        <f>VLOOKUP(A202,Sku_list!$A$1:$D$2667,4,0)*(L202/1000000*12)</f>
        <v>#N/A</v>
      </c>
      <c r="Y202" s="9" t="e">
        <f>VLOOKUP(A202,Sku_list!$A$1:$E$2667,5,0)*((J202+F202)/1000000000)</f>
        <v>#N/A</v>
      </c>
      <c r="AC202" s="22">
        <f t="shared" ca="1" si="3"/>
        <v>6.6666666666666666E-2</v>
      </c>
    </row>
    <row r="203" spans="1:29" x14ac:dyDescent="0.35">
      <c r="A203">
        <v>1600964</v>
      </c>
      <c r="B203" t="s">
        <v>207</v>
      </c>
      <c r="C203" t="s">
        <v>142</v>
      </c>
      <c r="D203">
        <v>0</v>
      </c>
      <c r="E203">
        <v>0</v>
      </c>
      <c r="F203">
        <v>0</v>
      </c>
      <c r="G203">
        <v>0</v>
      </c>
      <c r="H203">
        <v>0</v>
      </c>
      <c r="I203">
        <v>0</v>
      </c>
      <c r="J203">
        <v>0</v>
      </c>
      <c r="K203">
        <v>0</v>
      </c>
      <c r="L203">
        <v>0</v>
      </c>
      <c r="M203">
        <v>0</v>
      </c>
      <c r="N203">
        <v>0</v>
      </c>
      <c r="P203" s="22" t="s">
        <v>34</v>
      </c>
      <c r="R203" t="s">
        <v>84</v>
      </c>
      <c r="S203" t="s">
        <v>85</v>
      </c>
      <c r="T203" s="9" t="e">
        <f>VLOOKUP(A203,Sku_list!$A$1:$D$2667,3,0)</f>
        <v>#N/A</v>
      </c>
      <c r="U203" s="9" t="e">
        <f>VLOOKUP(A203,Sku_list!$A$1:$D$2667,4,0)*(F203/1000000*12)</f>
        <v>#N/A</v>
      </c>
      <c r="V203" s="9" t="e">
        <f>VLOOKUP(A203,Sku_list!$A$1:$D$2667,4,0)*(H203/1000000*12)</f>
        <v>#N/A</v>
      </c>
      <c r="W203" s="9" t="e">
        <f>VLOOKUP(A203,Sku_list!$A$1:$D$2667,4,0)*(J203/1000000*12)</f>
        <v>#N/A</v>
      </c>
      <c r="X203" s="9" t="e">
        <f>VLOOKUP(A203,Sku_list!$A$1:$D$2667,4,0)*(L203/1000000*12)</f>
        <v>#N/A</v>
      </c>
      <c r="Y203" s="9" t="e">
        <f>VLOOKUP(A203,Sku_list!$A$1:$E$2667,5,0)*((J203+F203)/1000000000)</f>
        <v>#N/A</v>
      </c>
      <c r="AC203" s="22">
        <f t="shared" ca="1" si="3"/>
        <v>6.6666666666666666E-2</v>
      </c>
    </row>
    <row r="204" spans="1:29" x14ac:dyDescent="0.35">
      <c r="A204">
        <v>1600964</v>
      </c>
      <c r="B204" t="s">
        <v>207</v>
      </c>
      <c r="C204" t="s">
        <v>143</v>
      </c>
      <c r="D204">
        <v>0</v>
      </c>
      <c r="E204">
        <v>0</v>
      </c>
      <c r="F204">
        <v>0</v>
      </c>
      <c r="G204">
        <v>0</v>
      </c>
      <c r="H204">
        <v>0</v>
      </c>
      <c r="I204">
        <v>0</v>
      </c>
      <c r="J204">
        <v>0</v>
      </c>
      <c r="K204">
        <v>0</v>
      </c>
      <c r="L204">
        <v>0</v>
      </c>
      <c r="M204">
        <v>0</v>
      </c>
      <c r="N204">
        <v>0</v>
      </c>
      <c r="P204" s="22" t="s">
        <v>34</v>
      </c>
      <c r="R204" t="s">
        <v>86</v>
      </c>
      <c r="S204" t="s">
        <v>85</v>
      </c>
      <c r="T204" s="9" t="e">
        <f>VLOOKUP(A204,Sku_list!$A$1:$D$2667,3,0)</f>
        <v>#N/A</v>
      </c>
      <c r="U204" s="9" t="e">
        <f>VLOOKUP(A204,Sku_list!$A$1:$D$2667,4,0)*(F204/1000000*12)</f>
        <v>#N/A</v>
      </c>
      <c r="V204" s="9" t="e">
        <f>VLOOKUP(A204,Sku_list!$A$1:$D$2667,4,0)*(H204/1000000*12)</f>
        <v>#N/A</v>
      </c>
      <c r="W204" s="9" t="e">
        <f>VLOOKUP(A204,Sku_list!$A$1:$D$2667,4,0)*(J204/1000000*12)</f>
        <v>#N/A</v>
      </c>
      <c r="X204" s="9" t="e">
        <f>VLOOKUP(A204,Sku_list!$A$1:$D$2667,4,0)*(L204/1000000*12)</f>
        <v>#N/A</v>
      </c>
      <c r="Y204" s="9" t="e">
        <f>VLOOKUP(A204,Sku_list!$A$1:$E$2667,5,0)*((J204+F204)/1000000000)</f>
        <v>#N/A</v>
      </c>
      <c r="AC204" s="22">
        <f t="shared" ca="1" si="3"/>
        <v>6.6666666666666666E-2</v>
      </c>
    </row>
    <row r="205" spans="1:29" x14ac:dyDescent="0.35">
      <c r="A205">
        <v>1600964</v>
      </c>
      <c r="B205" t="s">
        <v>207</v>
      </c>
      <c r="C205" t="s">
        <v>144</v>
      </c>
      <c r="D205">
        <v>0</v>
      </c>
      <c r="E205">
        <v>3000</v>
      </c>
      <c r="F205">
        <v>0</v>
      </c>
      <c r="G205">
        <v>2428</v>
      </c>
      <c r="H205">
        <v>1792</v>
      </c>
      <c r="I205">
        <v>0</v>
      </c>
      <c r="J205">
        <v>3660</v>
      </c>
      <c r="K205">
        <v>3444</v>
      </c>
      <c r="L205">
        <v>5804</v>
      </c>
      <c r="M205">
        <v>352</v>
      </c>
      <c r="N205">
        <v>-352</v>
      </c>
      <c r="P205" s="22">
        <v>0.93935217091660927</v>
      </c>
      <c r="R205" t="s">
        <v>87</v>
      </c>
      <c r="S205" t="s">
        <v>72</v>
      </c>
      <c r="T205" s="9" t="e">
        <f>VLOOKUP(A205,Sku_list!$A$1:$D$2667,3,0)</f>
        <v>#N/A</v>
      </c>
      <c r="U205" s="9" t="e">
        <f>VLOOKUP(A205,Sku_list!$A$1:$D$2667,4,0)*(F205/1000000*12)</f>
        <v>#N/A</v>
      </c>
      <c r="V205" s="9" t="e">
        <f>VLOOKUP(A205,Sku_list!$A$1:$D$2667,4,0)*(H205/1000000*12)</f>
        <v>#N/A</v>
      </c>
      <c r="W205" s="9" t="e">
        <f>VLOOKUP(A205,Sku_list!$A$1:$D$2667,4,0)*(J205/1000000*12)</f>
        <v>#N/A</v>
      </c>
      <c r="X205" s="9" t="e">
        <f>VLOOKUP(A205,Sku_list!$A$1:$D$2667,4,0)*(L205/1000000*12)</f>
        <v>#N/A</v>
      </c>
      <c r="Y205" s="9" t="e">
        <f>VLOOKUP(A205,Sku_list!$A$1:$E$2667,5,0)*((J205+F205)/1000000000)</f>
        <v>#N/A</v>
      </c>
      <c r="AC205" s="22">
        <f t="shared" ca="1" si="3"/>
        <v>6.6666666666666666E-2</v>
      </c>
    </row>
    <row r="206" spans="1:29" x14ac:dyDescent="0.35">
      <c r="A206">
        <v>1600964</v>
      </c>
      <c r="B206" t="s">
        <v>207</v>
      </c>
      <c r="C206" t="s">
        <v>145</v>
      </c>
      <c r="D206">
        <v>0</v>
      </c>
      <c r="E206">
        <v>0</v>
      </c>
      <c r="F206">
        <v>0</v>
      </c>
      <c r="G206">
        <v>1236</v>
      </c>
      <c r="H206">
        <v>360</v>
      </c>
      <c r="I206">
        <v>0</v>
      </c>
      <c r="J206">
        <v>3012</v>
      </c>
      <c r="K206">
        <v>2760</v>
      </c>
      <c r="L206">
        <v>4069</v>
      </c>
      <c r="M206">
        <v>697</v>
      </c>
      <c r="N206">
        <v>-697</v>
      </c>
      <c r="P206" s="22">
        <v>0.82870484148439416</v>
      </c>
      <c r="R206" t="s">
        <v>88</v>
      </c>
      <c r="S206" t="s">
        <v>83</v>
      </c>
      <c r="T206" s="9" t="e">
        <f>VLOOKUP(A206,Sku_list!$A$1:$D$2667,3,0)</f>
        <v>#N/A</v>
      </c>
      <c r="U206" s="9" t="e">
        <f>VLOOKUP(A206,Sku_list!$A$1:$D$2667,4,0)*(F206/1000000*12)</f>
        <v>#N/A</v>
      </c>
      <c r="V206" s="9" t="e">
        <f>VLOOKUP(A206,Sku_list!$A$1:$D$2667,4,0)*(H206/1000000*12)</f>
        <v>#N/A</v>
      </c>
      <c r="W206" s="9" t="e">
        <f>VLOOKUP(A206,Sku_list!$A$1:$D$2667,4,0)*(J206/1000000*12)</f>
        <v>#N/A</v>
      </c>
      <c r="X206" s="9" t="e">
        <f>VLOOKUP(A206,Sku_list!$A$1:$D$2667,4,0)*(L206/1000000*12)</f>
        <v>#N/A</v>
      </c>
      <c r="Y206" s="9" t="e">
        <f>VLOOKUP(A206,Sku_list!$A$1:$E$2667,5,0)*((J206+F206)/1000000000)</f>
        <v>#N/A</v>
      </c>
      <c r="AC206" s="22">
        <f t="shared" ca="1" si="3"/>
        <v>6.6666666666666666E-2</v>
      </c>
    </row>
    <row r="207" spans="1:29" x14ac:dyDescent="0.35">
      <c r="A207">
        <v>1600964</v>
      </c>
      <c r="B207" t="s">
        <v>207</v>
      </c>
      <c r="C207" t="s">
        <v>146</v>
      </c>
      <c r="D207">
        <v>0</v>
      </c>
      <c r="E207">
        <v>0</v>
      </c>
      <c r="F207">
        <v>0</v>
      </c>
      <c r="G207">
        <v>2004</v>
      </c>
      <c r="H207">
        <v>1512</v>
      </c>
      <c r="I207">
        <v>0</v>
      </c>
      <c r="J207">
        <v>3540</v>
      </c>
      <c r="K207">
        <v>3288</v>
      </c>
      <c r="L207">
        <v>5855</v>
      </c>
      <c r="M207">
        <v>803</v>
      </c>
      <c r="N207">
        <v>-803</v>
      </c>
      <c r="P207" s="22">
        <v>0.86285226302305718</v>
      </c>
      <c r="R207" t="s">
        <v>89</v>
      </c>
      <c r="S207" t="s">
        <v>69</v>
      </c>
      <c r="T207" s="9" t="e">
        <f>VLOOKUP(A207,Sku_list!$A$1:$D$2667,3,0)</f>
        <v>#N/A</v>
      </c>
      <c r="U207" s="9" t="e">
        <f>VLOOKUP(A207,Sku_list!$A$1:$D$2667,4,0)*(F207/1000000*12)</f>
        <v>#N/A</v>
      </c>
      <c r="V207" s="9" t="e">
        <f>VLOOKUP(A207,Sku_list!$A$1:$D$2667,4,0)*(H207/1000000*12)</f>
        <v>#N/A</v>
      </c>
      <c r="W207" s="9" t="e">
        <f>VLOOKUP(A207,Sku_list!$A$1:$D$2667,4,0)*(J207/1000000*12)</f>
        <v>#N/A</v>
      </c>
      <c r="X207" s="9" t="e">
        <f>VLOOKUP(A207,Sku_list!$A$1:$D$2667,4,0)*(L207/1000000*12)</f>
        <v>#N/A</v>
      </c>
      <c r="Y207" s="9" t="e">
        <f>VLOOKUP(A207,Sku_list!$A$1:$E$2667,5,0)*((J207+F207)/1000000000)</f>
        <v>#N/A</v>
      </c>
      <c r="AC207" s="22">
        <f t="shared" ca="1" si="3"/>
        <v>6.6666666666666666E-2</v>
      </c>
    </row>
    <row r="208" spans="1:29" x14ac:dyDescent="0.35">
      <c r="A208">
        <v>1600964</v>
      </c>
      <c r="B208" t="s">
        <v>207</v>
      </c>
      <c r="C208" t="s">
        <v>147</v>
      </c>
      <c r="D208">
        <v>0</v>
      </c>
      <c r="E208">
        <v>0</v>
      </c>
      <c r="F208">
        <v>0</v>
      </c>
      <c r="G208">
        <v>2424</v>
      </c>
      <c r="H208">
        <v>1476</v>
      </c>
      <c r="I208">
        <v>0</v>
      </c>
      <c r="J208">
        <v>2256</v>
      </c>
      <c r="K208">
        <v>1500</v>
      </c>
      <c r="L208">
        <v>4729</v>
      </c>
      <c r="M208">
        <v>997</v>
      </c>
      <c r="N208">
        <v>-997</v>
      </c>
      <c r="P208" s="22">
        <v>0.78917318672023684</v>
      </c>
      <c r="R208" t="s">
        <v>90</v>
      </c>
      <c r="S208" t="s">
        <v>69</v>
      </c>
      <c r="T208" s="9" t="e">
        <f>VLOOKUP(A208,Sku_list!$A$1:$D$2667,3,0)</f>
        <v>#N/A</v>
      </c>
      <c r="U208" s="9" t="e">
        <f>VLOOKUP(A208,Sku_list!$A$1:$D$2667,4,0)*(F208/1000000*12)</f>
        <v>#N/A</v>
      </c>
      <c r="V208" s="9" t="e">
        <f>VLOOKUP(A208,Sku_list!$A$1:$D$2667,4,0)*(H208/1000000*12)</f>
        <v>#N/A</v>
      </c>
      <c r="W208" s="9" t="e">
        <f>VLOOKUP(A208,Sku_list!$A$1:$D$2667,4,0)*(J208/1000000*12)</f>
        <v>#N/A</v>
      </c>
      <c r="X208" s="9" t="e">
        <f>VLOOKUP(A208,Sku_list!$A$1:$D$2667,4,0)*(L208/1000000*12)</f>
        <v>#N/A</v>
      </c>
      <c r="Y208" s="9" t="e">
        <f>VLOOKUP(A208,Sku_list!$A$1:$E$2667,5,0)*((J208+F208)/1000000000)</f>
        <v>#N/A</v>
      </c>
      <c r="AC208" s="22">
        <f t="shared" ca="1" si="3"/>
        <v>6.6666666666666666E-2</v>
      </c>
    </row>
    <row r="209" spans="1:29" x14ac:dyDescent="0.35">
      <c r="A209">
        <v>1600964</v>
      </c>
      <c r="B209" t="s">
        <v>207</v>
      </c>
      <c r="C209" t="s">
        <v>148</v>
      </c>
      <c r="D209">
        <v>0</v>
      </c>
      <c r="E209">
        <v>0</v>
      </c>
      <c r="F209">
        <v>0</v>
      </c>
      <c r="G209">
        <v>0</v>
      </c>
      <c r="H209">
        <v>0</v>
      </c>
      <c r="I209">
        <v>0</v>
      </c>
      <c r="J209">
        <v>0</v>
      </c>
      <c r="K209">
        <v>0</v>
      </c>
      <c r="L209">
        <v>0</v>
      </c>
      <c r="M209">
        <v>0</v>
      </c>
      <c r="N209">
        <v>0</v>
      </c>
      <c r="P209" s="22" t="s">
        <v>34</v>
      </c>
      <c r="R209" t="s">
        <v>91</v>
      </c>
      <c r="S209" t="s">
        <v>85</v>
      </c>
      <c r="T209" s="9" t="e">
        <f>VLOOKUP(A209,Sku_list!$A$1:$D$2667,3,0)</f>
        <v>#N/A</v>
      </c>
      <c r="U209" s="9" t="e">
        <f>VLOOKUP(A209,Sku_list!$A$1:$D$2667,4,0)*(F209/1000000*12)</f>
        <v>#N/A</v>
      </c>
      <c r="V209" s="9" t="e">
        <f>VLOOKUP(A209,Sku_list!$A$1:$D$2667,4,0)*(H209/1000000*12)</f>
        <v>#N/A</v>
      </c>
      <c r="W209" s="9" t="e">
        <f>VLOOKUP(A209,Sku_list!$A$1:$D$2667,4,0)*(J209/1000000*12)</f>
        <v>#N/A</v>
      </c>
      <c r="X209" s="9" t="e">
        <f>VLOOKUP(A209,Sku_list!$A$1:$D$2667,4,0)*(L209/1000000*12)</f>
        <v>#N/A</v>
      </c>
      <c r="Y209" s="9" t="e">
        <f>VLOOKUP(A209,Sku_list!$A$1:$E$2667,5,0)*((J209+F209)/1000000000)</f>
        <v>#N/A</v>
      </c>
      <c r="AC209" s="22">
        <f t="shared" ca="1" si="3"/>
        <v>6.6666666666666666E-2</v>
      </c>
    </row>
    <row r="210" spans="1:29" x14ac:dyDescent="0.35">
      <c r="A210">
        <v>1600964</v>
      </c>
      <c r="B210" t="s">
        <v>207</v>
      </c>
      <c r="C210" t="s">
        <v>149</v>
      </c>
      <c r="D210">
        <v>0</v>
      </c>
      <c r="E210">
        <v>0</v>
      </c>
      <c r="F210">
        <v>0</v>
      </c>
      <c r="G210">
        <v>0</v>
      </c>
      <c r="H210">
        <v>0</v>
      </c>
      <c r="I210">
        <v>0</v>
      </c>
      <c r="J210">
        <v>0</v>
      </c>
      <c r="K210">
        <v>0</v>
      </c>
      <c r="L210">
        <v>0</v>
      </c>
      <c r="M210">
        <v>0</v>
      </c>
      <c r="N210">
        <v>0</v>
      </c>
      <c r="P210" s="22" t="s">
        <v>34</v>
      </c>
      <c r="R210" t="s">
        <v>92</v>
      </c>
      <c r="S210" t="s">
        <v>85</v>
      </c>
      <c r="T210" s="9" t="e">
        <f>VLOOKUP(A210,Sku_list!$A$1:$D$2667,3,0)</f>
        <v>#N/A</v>
      </c>
      <c r="U210" s="9" t="e">
        <f>VLOOKUP(A210,Sku_list!$A$1:$D$2667,4,0)*(F210/1000000*12)</f>
        <v>#N/A</v>
      </c>
      <c r="V210" s="9" t="e">
        <f>VLOOKUP(A210,Sku_list!$A$1:$D$2667,4,0)*(H210/1000000*12)</f>
        <v>#N/A</v>
      </c>
      <c r="W210" s="9" t="e">
        <f>VLOOKUP(A210,Sku_list!$A$1:$D$2667,4,0)*(J210/1000000*12)</f>
        <v>#N/A</v>
      </c>
      <c r="X210" s="9" t="e">
        <f>VLOOKUP(A210,Sku_list!$A$1:$D$2667,4,0)*(L210/1000000*12)</f>
        <v>#N/A</v>
      </c>
      <c r="Y210" s="9" t="e">
        <f>VLOOKUP(A210,Sku_list!$A$1:$E$2667,5,0)*((J210+F210)/1000000000)</f>
        <v>#N/A</v>
      </c>
      <c r="AC210" s="22">
        <f t="shared" ca="1" si="3"/>
        <v>6.6666666666666666E-2</v>
      </c>
    </row>
    <row r="211" spans="1:29" x14ac:dyDescent="0.35">
      <c r="A211">
        <v>1600964</v>
      </c>
      <c r="B211" t="s">
        <v>207</v>
      </c>
      <c r="C211" t="s">
        <v>150</v>
      </c>
      <c r="D211">
        <v>0</v>
      </c>
      <c r="E211">
        <v>0</v>
      </c>
      <c r="F211">
        <v>0</v>
      </c>
      <c r="G211">
        <v>0</v>
      </c>
      <c r="H211">
        <v>0</v>
      </c>
      <c r="I211">
        <v>0</v>
      </c>
      <c r="J211">
        <v>144</v>
      </c>
      <c r="K211">
        <v>144</v>
      </c>
      <c r="L211">
        <v>0</v>
      </c>
      <c r="M211">
        <v>-144</v>
      </c>
      <c r="N211">
        <v>144</v>
      </c>
      <c r="P211" s="22" t="s">
        <v>34</v>
      </c>
      <c r="R211" t="s">
        <v>93</v>
      </c>
      <c r="S211" t="s">
        <v>85</v>
      </c>
      <c r="T211" s="9" t="e">
        <f>VLOOKUP(A211,Sku_list!$A$1:$D$2667,3,0)</f>
        <v>#N/A</v>
      </c>
      <c r="U211" s="9" t="e">
        <f>VLOOKUP(A211,Sku_list!$A$1:$D$2667,4,0)*(F211/1000000*12)</f>
        <v>#N/A</v>
      </c>
      <c r="V211" s="9" t="e">
        <f>VLOOKUP(A211,Sku_list!$A$1:$D$2667,4,0)*(H211/1000000*12)</f>
        <v>#N/A</v>
      </c>
      <c r="W211" s="9" t="e">
        <f>VLOOKUP(A211,Sku_list!$A$1:$D$2667,4,0)*(J211/1000000*12)</f>
        <v>#N/A</v>
      </c>
      <c r="X211" s="9" t="e">
        <f>VLOOKUP(A211,Sku_list!$A$1:$D$2667,4,0)*(L211/1000000*12)</f>
        <v>#N/A</v>
      </c>
      <c r="Y211" s="9" t="e">
        <f>VLOOKUP(A211,Sku_list!$A$1:$E$2667,5,0)*((J211+F211)/1000000000)</f>
        <v>#N/A</v>
      </c>
      <c r="AC211" s="22">
        <f t="shared" ca="1" si="3"/>
        <v>6.6666666666666666E-2</v>
      </c>
    </row>
    <row r="212" spans="1:29" x14ac:dyDescent="0.35">
      <c r="A212">
        <v>1600964</v>
      </c>
      <c r="B212" t="s">
        <v>207</v>
      </c>
      <c r="C212" t="s">
        <v>151</v>
      </c>
      <c r="D212">
        <v>0</v>
      </c>
      <c r="E212">
        <v>0</v>
      </c>
      <c r="F212">
        <v>1608</v>
      </c>
      <c r="G212">
        <v>2652</v>
      </c>
      <c r="H212">
        <v>2508</v>
      </c>
      <c r="I212">
        <v>0</v>
      </c>
      <c r="J212">
        <v>2174</v>
      </c>
      <c r="K212">
        <v>3722</v>
      </c>
      <c r="L212">
        <v>7150</v>
      </c>
      <c r="M212">
        <v>860</v>
      </c>
      <c r="N212">
        <v>-860</v>
      </c>
      <c r="P212" s="22">
        <v>0.87972027972027977</v>
      </c>
      <c r="R212" t="s">
        <v>94</v>
      </c>
      <c r="S212" t="s">
        <v>83</v>
      </c>
      <c r="T212" s="9" t="e">
        <f>VLOOKUP(A212,Sku_list!$A$1:$D$2667,3,0)</f>
        <v>#N/A</v>
      </c>
      <c r="U212" s="9" t="e">
        <f>VLOOKUP(A212,Sku_list!$A$1:$D$2667,4,0)*(F212/1000000*12)</f>
        <v>#N/A</v>
      </c>
      <c r="V212" s="9" t="e">
        <f>VLOOKUP(A212,Sku_list!$A$1:$D$2667,4,0)*(H212/1000000*12)</f>
        <v>#N/A</v>
      </c>
      <c r="W212" s="9" t="e">
        <f>VLOOKUP(A212,Sku_list!$A$1:$D$2667,4,0)*(J212/1000000*12)</f>
        <v>#N/A</v>
      </c>
      <c r="X212" s="9" t="e">
        <f>VLOOKUP(A212,Sku_list!$A$1:$D$2667,4,0)*(L212/1000000*12)</f>
        <v>#N/A</v>
      </c>
      <c r="Y212" s="9" t="e">
        <f>VLOOKUP(A212,Sku_list!$A$1:$E$2667,5,0)*((J212+F212)/1000000000)</f>
        <v>#N/A</v>
      </c>
      <c r="AC212" s="22">
        <f t="shared" ca="1" si="3"/>
        <v>6.6666666666666666E-2</v>
      </c>
    </row>
    <row r="213" spans="1:29" x14ac:dyDescent="0.35">
      <c r="A213">
        <v>1600964</v>
      </c>
      <c r="B213" t="s">
        <v>207</v>
      </c>
      <c r="C213" t="s">
        <v>152</v>
      </c>
      <c r="D213">
        <v>0</v>
      </c>
      <c r="E213">
        <v>0</v>
      </c>
      <c r="F213">
        <v>0</v>
      </c>
      <c r="G213">
        <v>1284</v>
      </c>
      <c r="H213">
        <v>780</v>
      </c>
      <c r="I213">
        <v>0</v>
      </c>
      <c r="J213">
        <v>2544</v>
      </c>
      <c r="K213">
        <v>2436</v>
      </c>
      <c r="L213">
        <v>4228</v>
      </c>
      <c r="M213">
        <v>904</v>
      </c>
      <c r="N213">
        <v>-904</v>
      </c>
      <c r="P213" s="22">
        <v>0.78618732261116364</v>
      </c>
      <c r="R213" t="s">
        <v>95</v>
      </c>
      <c r="S213" t="s">
        <v>83</v>
      </c>
      <c r="T213" s="9" t="e">
        <f>VLOOKUP(A213,Sku_list!$A$1:$D$2667,3,0)</f>
        <v>#N/A</v>
      </c>
      <c r="U213" s="9" t="e">
        <f>VLOOKUP(A213,Sku_list!$A$1:$D$2667,4,0)*(F213/1000000*12)</f>
        <v>#N/A</v>
      </c>
      <c r="V213" s="9" t="e">
        <f>VLOOKUP(A213,Sku_list!$A$1:$D$2667,4,0)*(H213/1000000*12)</f>
        <v>#N/A</v>
      </c>
      <c r="W213" s="9" t="e">
        <f>VLOOKUP(A213,Sku_list!$A$1:$D$2667,4,0)*(J213/1000000*12)</f>
        <v>#N/A</v>
      </c>
      <c r="X213" s="9" t="e">
        <f>VLOOKUP(A213,Sku_list!$A$1:$D$2667,4,0)*(L213/1000000*12)</f>
        <v>#N/A</v>
      </c>
      <c r="Y213" s="9" t="e">
        <f>VLOOKUP(A213,Sku_list!$A$1:$E$2667,5,0)*((J213+F213)/1000000000)</f>
        <v>#N/A</v>
      </c>
      <c r="AC213" s="22">
        <f t="shared" ca="1" si="3"/>
        <v>6.6666666666666666E-2</v>
      </c>
    </row>
    <row r="214" spans="1:29" x14ac:dyDescent="0.35">
      <c r="A214">
        <v>1600964</v>
      </c>
      <c r="B214" t="s">
        <v>207</v>
      </c>
      <c r="C214" t="s">
        <v>153</v>
      </c>
      <c r="D214">
        <v>0</v>
      </c>
      <c r="E214">
        <v>0</v>
      </c>
      <c r="F214">
        <v>0</v>
      </c>
      <c r="G214">
        <v>0</v>
      </c>
      <c r="H214">
        <v>0</v>
      </c>
      <c r="I214">
        <v>0</v>
      </c>
      <c r="J214">
        <v>0</v>
      </c>
      <c r="K214">
        <v>0</v>
      </c>
      <c r="L214">
        <v>0</v>
      </c>
      <c r="M214">
        <v>0</v>
      </c>
      <c r="N214">
        <v>0</v>
      </c>
      <c r="P214" s="22" t="s">
        <v>34</v>
      </c>
      <c r="R214" t="s">
        <v>189</v>
      </c>
      <c r="S214" t="s">
        <v>190</v>
      </c>
      <c r="T214" s="9" t="e">
        <f>VLOOKUP(A214,Sku_list!$A$1:$D$2667,3,0)</f>
        <v>#N/A</v>
      </c>
      <c r="U214" s="9" t="e">
        <f>VLOOKUP(A214,Sku_list!$A$1:$D$2667,4,0)*(F214/1000000*12)</f>
        <v>#N/A</v>
      </c>
      <c r="V214" s="9" t="e">
        <f>VLOOKUP(A214,Sku_list!$A$1:$D$2667,4,0)*(H214/1000000*12)</f>
        <v>#N/A</v>
      </c>
      <c r="W214" s="9" t="e">
        <f>VLOOKUP(A214,Sku_list!$A$1:$D$2667,4,0)*(J214/1000000*12)</f>
        <v>#N/A</v>
      </c>
      <c r="X214" s="9" t="e">
        <f>VLOOKUP(A214,Sku_list!$A$1:$D$2667,4,0)*(L214/1000000*12)</f>
        <v>#N/A</v>
      </c>
      <c r="Y214" s="9" t="e">
        <f>VLOOKUP(A214,Sku_list!$A$1:$E$2667,5,0)*((J214+F214)/1000000000)</f>
        <v>#N/A</v>
      </c>
      <c r="AC214" s="22">
        <f t="shared" ca="1" si="3"/>
        <v>6.6666666666666666E-2</v>
      </c>
    </row>
    <row r="215" spans="1:29" x14ac:dyDescent="0.35">
      <c r="A215">
        <v>1600964</v>
      </c>
      <c r="B215" t="s">
        <v>207</v>
      </c>
      <c r="C215" t="s">
        <v>154</v>
      </c>
      <c r="D215">
        <v>0</v>
      </c>
      <c r="E215">
        <v>0</v>
      </c>
      <c r="F215">
        <v>0</v>
      </c>
      <c r="G215">
        <v>1248</v>
      </c>
      <c r="H215">
        <v>1080</v>
      </c>
      <c r="I215">
        <v>0</v>
      </c>
      <c r="J215">
        <v>1206</v>
      </c>
      <c r="K215">
        <v>1026</v>
      </c>
      <c r="L215">
        <v>2435</v>
      </c>
      <c r="M215">
        <v>149</v>
      </c>
      <c r="N215">
        <v>-149</v>
      </c>
      <c r="P215" s="22">
        <v>0.93880903490759748</v>
      </c>
      <c r="R215" t="s">
        <v>96</v>
      </c>
      <c r="S215" t="s">
        <v>72</v>
      </c>
      <c r="T215" s="9" t="e">
        <f>VLOOKUP(A215,Sku_list!$A$1:$D$2667,3,0)</f>
        <v>#N/A</v>
      </c>
      <c r="U215" s="9" t="e">
        <f>VLOOKUP(A215,Sku_list!$A$1:$D$2667,4,0)*(F215/1000000*12)</f>
        <v>#N/A</v>
      </c>
      <c r="V215" s="9" t="e">
        <f>VLOOKUP(A215,Sku_list!$A$1:$D$2667,4,0)*(H215/1000000*12)</f>
        <v>#N/A</v>
      </c>
      <c r="W215" s="9" t="e">
        <f>VLOOKUP(A215,Sku_list!$A$1:$D$2667,4,0)*(J215/1000000*12)</f>
        <v>#N/A</v>
      </c>
      <c r="X215" s="9" t="e">
        <f>VLOOKUP(A215,Sku_list!$A$1:$D$2667,4,0)*(L215/1000000*12)</f>
        <v>#N/A</v>
      </c>
      <c r="Y215" s="9" t="e">
        <f>VLOOKUP(A215,Sku_list!$A$1:$E$2667,5,0)*((J215+F215)/1000000000)</f>
        <v>#N/A</v>
      </c>
      <c r="AC215" s="22">
        <f t="shared" ca="1" si="3"/>
        <v>6.6666666666666666E-2</v>
      </c>
    </row>
    <row r="216" spans="1:29" x14ac:dyDescent="0.35">
      <c r="A216">
        <v>1600964</v>
      </c>
      <c r="B216" t="s">
        <v>207</v>
      </c>
      <c r="C216" t="s">
        <v>155</v>
      </c>
      <c r="D216">
        <v>0</v>
      </c>
      <c r="E216">
        <v>2352</v>
      </c>
      <c r="F216">
        <v>0</v>
      </c>
      <c r="G216">
        <v>2976</v>
      </c>
      <c r="H216">
        <v>1980</v>
      </c>
      <c r="I216">
        <v>0</v>
      </c>
      <c r="J216">
        <v>1572</v>
      </c>
      <c r="K216">
        <v>1212</v>
      </c>
      <c r="L216">
        <v>4001</v>
      </c>
      <c r="M216">
        <v>449</v>
      </c>
      <c r="N216">
        <v>-449</v>
      </c>
      <c r="P216" s="22">
        <v>0.88777805548612843</v>
      </c>
      <c r="R216" t="s">
        <v>97</v>
      </c>
      <c r="S216" t="s">
        <v>72</v>
      </c>
      <c r="T216" s="9" t="e">
        <f>VLOOKUP(A216,Sku_list!$A$1:$D$2667,3,0)</f>
        <v>#N/A</v>
      </c>
      <c r="U216" s="9" t="e">
        <f>VLOOKUP(A216,Sku_list!$A$1:$D$2667,4,0)*(F216/1000000*12)</f>
        <v>#N/A</v>
      </c>
      <c r="V216" s="9" t="e">
        <f>VLOOKUP(A216,Sku_list!$A$1:$D$2667,4,0)*(H216/1000000*12)</f>
        <v>#N/A</v>
      </c>
      <c r="W216" s="9" t="e">
        <f>VLOOKUP(A216,Sku_list!$A$1:$D$2667,4,0)*(J216/1000000*12)</f>
        <v>#N/A</v>
      </c>
      <c r="X216" s="9" t="e">
        <f>VLOOKUP(A216,Sku_list!$A$1:$D$2667,4,0)*(L216/1000000*12)</f>
        <v>#N/A</v>
      </c>
      <c r="Y216" s="9" t="e">
        <f>VLOOKUP(A216,Sku_list!$A$1:$E$2667,5,0)*((J216+F216)/1000000000)</f>
        <v>#N/A</v>
      </c>
      <c r="AC216" s="22">
        <f t="shared" ca="1" si="3"/>
        <v>6.6666666666666666E-2</v>
      </c>
    </row>
    <row r="217" spans="1:29" x14ac:dyDescent="0.35">
      <c r="A217">
        <v>1600964</v>
      </c>
      <c r="B217" t="s">
        <v>207</v>
      </c>
      <c r="C217" t="s">
        <v>156</v>
      </c>
      <c r="D217">
        <v>0</v>
      </c>
      <c r="E217">
        <v>0</v>
      </c>
      <c r="F217">
        <v>0</v>
      </c>
      <c r="G217">
        <v>0</v>
      </c>
      <c r="H217">
        <v>0</v>
      </c>
      <c r="I217">
        <v>0</v>
      </c>
      <c r="J217">
        <v>0</v>
      </c>
      <c r="K217">
        <v>0</v>
      </c>
      <c r="L217">
        <v>0</v>
      </c>
      <c r="M217">
        <v>0</v>
      </c>
      <c r="N217">
        <v>0</v>
      </c>
      <c r="P217" s="22" t="s">
        <v>34</v>
      </c>
      <c r="R217" t="s">
        <v>38</v>
      </c>
      <c r="S217" t="s">
        <v>69</v>
      </c>
      <c r="T217" s="9" t="e">
        <f>VLOOKUP(A217,Sku_list!$A$1:$D$2667,3,0)</f>
        <v>#N/A</v>
      </c>
      <c r="U217" s="9" t="e">
        <f>VLOOKUP(A217,Sku_list!$A$1:$D$2667,4,0)*(F217/1000000*12)</f>
        <v>#N/A</v>
      </c>
      <c r="V217" s="9" t="e">
        <f>VLOOKUP(A217,Sku_list!$A$1:$D$2667,4,0)*(H217/1000000*12)</f>
        <v>#N/A</v>
      </c>
      <c r="W217" s="9" t="e">
        <f>VLOOKUP(A217,Sku_list!$A$1:$D$2667,4,0)*(J217/1000000*12)</f>
        <v>#N/A</v>
      </c>
      <c r="X217" s="9" t="e">
        <f>VLOOKUP(A217,Sku_list!$A$1:$D$2667,4,0)*(L217/1000000*12)</f>
        <v>#N/A</v>
      </c>
      <c r="Y217" s="9" t="e">
        <f>VLOOKUP(A217,Sku_list!$A$1:$E$2667,5,0)*((J217+F217)/1000000000)</f>
        <v>#N/A</v>
      </c>
      <c r="AC217" s="22">
        <f t="shared" ca="1" si="3"/>
        <v>6.6666666666666666E-2</v>
      </c>
    </row>
    <row r="218" spans="1:29" x14ac:dyDescent="0.35">
      <c r="A218">
        <v>1600964</v>
      </c>
      <c r="B218" t="s">
        <v>207</v>
      </c>
      <c r="C218" t="s">
        <v>157</v>
      </c>
      <c r="D218">
        <v>0</v>
      </c>
      <c r="E218">
        <v>1200</v>
      </c>
      <c r="F218">
        <v>0</v>
      </c>
      <c r="G218">
        <v>2496</v>
      </c>
      <c r="H218">
        <v>2220</v>
      </c>
      <c r="I218">
        <v>0</v>
      </c>
      <c r="J218">
        <v>2226</v>
      </c>
      <c r="K218">
        <v>2130</v>
      </c>
      <c r="L218">
        <v>8142</v>
      </c>
      <c r="M218">
        <v>3696</v>
      </c>
      <c r="N218">
        <v>-3696</v>
      </c>
      <c r="P218" s="22">
        <v>0.54605747973470886</v>
      </c>
      <c r="R218" t="s">
        <v>98</v>
      </c>
      <c r="S218" t="s">
        <v>72</v>
      </c>
      <c r="T218" s="9" t="e">
        <f>VLOOKUP(A218,Sku_list!$A$1:$D$2667,3,0)</f>
        <v>#N/A</v>
      </c>
      <c r="U218" s="9" t="e">
        <f>VLOOKUP(A218,Sku_list!$A$1:$D$2667,4,0)*(F218/1000000*12)</f>
        <v>#N/A</v>
      </c>
      <c r="V218" s="9" t="e">
        <f>VLOOKUP(A218,Sku_list!$A$1:$D$2667,4,0)*(H218/1000000*12)</f>
        <v>#N/A</v>
      </c>
      <c r="W218" s="9" t="e">
        <f>VLOOKUP(A218,Sku_list!$A$1:$D$2667,4,0)*(J218/1000000*12)</f>
        <v>#N/A</v>
      </c>
      <c r="X218" s="9" t="e">
        <f>VLOOKUP(A218,Sku_list!$A$1:$D$2667,4,0)*(L218/1000000*12)</f>
        <v>#N/A</v>
      </c>
      <c r="Y218" s="9" t="e">
        <f>VLOOKUP(A218,Sku_list!$A$1:$E$2667,5,0)*((J218+F218)/1000000000)</f>
        <v>#N/A</v>
      </c>
      <c r="AC218" s="22">
        <f t="shared" ca="1" si="3"/>
        <v>6.6666666666666666E-2</v>
      </c>
    </row>
    <row r="219" spans="1:29" x14ac:dyDescent="0.35">
      <c r="A219">
        <v>1600964</v>
      </c>
      <c r="B219" t="s">
        <v>207</v>
      </c>
      <c r="C219" t="s">
        <v>158</v>
      </c>
      <c r="D219">
        <v>0</v>
      </c>
      <c r="E219">
        <v>600</v>
      </c>
      <c r="F219">
        <v>0</v>
      </c>
      <c r="G219">
        <v>312</v>
      </c>
      <c r="H219">
        <v>276</v>
      </c>
      <c r="I219">
        <v>0</v>
      </c>
      <c r="J219">
        <v>528</v>
      </c>
      <c r="K219">
        <v>348</v>
      </c>
      <c r="L219">
        <v>1394</v>
      </c>
      <c r="M219">
        <v>590</v>
      </c>
      <c r="N219">
        <v>-590</v>
      </c>
      <c r="P219" s="22">
        <v>0.57675753228120519</v>
      </c>
      <c r="R219" t="s">
        <v>99</v>
      </c>
      <c r="S219" t="s">
        <v>69</v>
      </c>
      <c r="T219" s="9" t="e">
        <f>VLOOKUP(A219,Sku_list!$A$1:$D$2667,3,0)</f>
        <v>#N/A</v>
      </c>
      <c r="U219" s="9" t="e">
        <f>VLOOKUP(A219,Sku_list!$A$1:$D$2667,4,0)*(F219/1000000*12)</f>
        <v>#N/A</v>
      </c>
      <c r="V219" s="9" t="e">
        <f>VLOOKUP(A219,Sku_list!$A$1:$D$2667,4,0)*(H219/1000000*12)</f>
        <v>#N/A</v>
      </c>
      <c r="W219" s="9" t="e">
        <f>VLOOKUP(A219,Sku_list!$A$1:$D$2667,4,0)*(J219/1000000*12)</f>
        <v>#N/A</v>
      </c>
      <c r="X219" s="9" t="e">
        <f>VLOOKUP(A219,Sku_list!$A$1:$D$2667,4,0)*(L219/1000000*12)</f>
        <v>#N/A</v>
      </c>
      <c r="Y219" s="9" t="e">
        <f>VLOOKUP(A219,Sku_list!$A$1:$E$2667,5,0)*((J219+F219)/1000000000)</f>
        <v>#N/A</v>
      </c>
      <c r="AC219" s="22">
        <f t="shared" ca="1" si="3"/>
        <v>6.6666666666666666E-2</v>
      </c>
    </row>
    <row r="220" spans="1:29" x14ac:dyDescent="0.35">
      <c r="A220">
        <v>1600964</v>
      </c>
      <c r="B220" t="s">
        <v>207</v>
      </c>
      <c r="C220" t="s">
        <v>159</v>
      </c>
      <c r="D220">
        <v>0</v>
      </c>
      <c r="E220">
        <v>2328</v>
      </c>
      <c r="F220">
        <v>120</v>
      </c>
      <c r="G220">
        <v>4094</v>
      </c>
      <c r="H220">
        <v>2870</v>
      </c>
      <c r="I220">
        <v>0</v>
      </c>
      <c r="J220">
        <v>5556</v>
      </c>
      <c r="K220">
        <v>5652</v>
      </c>
      <c r="L220">
        <v>10078</v>
      </c>
      <c r="M220">
        <v>1532</v>
      </c>
      <c r="N220">
        <v>-1532</v>
      </c>
      <c r="P220" s="22">
        <v>0.84798571145068469</v>
      </c>
      <c r="R220" t="s">
        <v>100</v>
      </c>
      <c r="S220" t="s">
        <v>72</v>
      </c>
      <c r="T220" s="9" t="e">
        <f>VLOOKUP(A220,Sku_list!$A$1:$D$2667,3,0)</f>
        <v>#N/A</v>
      </c>
      <c r="U220" s="9" t="e">
        <f>VLOOKUP(A220,Sku_list!$A$1:$D$2667,4,0)*(F220/1000000*12)</f>
        <v>#N/A</v>
      </c>
      <c r="V220" s="9" t="e">
        <f>VLOOKUP(A220,Sku_list!$A$1:$D$2667,4,0)*(H220/1000000*12)</f>
        <v>#N/A</v>
      </c>
      <c r="W220" s="9" t="e">
        <f>VLOOKUP(A220,Sku_list!$A$1:$D$2667,4,0)*(J220/1000000*12)</f>
        <v>#N/A</v>
      </c>
      <c r="X220" s="9" t="e">
        <f>VLOOKUP(A220,Sku_list!$A$1:$D$2667,4,0)*(L220/1000000*12)</f>
        <v>#N/A</v>
      </c>
      <c r="Y220" s="9" t="e">
        <f>VLOOKUP(A220,Sku_list!$A$1:$E$2667,5,0)*((J220+F220)/1000000000)</f>
        <v>#N/A</v>
      </c>
      <c r="AC220" s="22">
        <f t="shared" ca="1" si="3"/>
        <v>6.6666666666666666E-2</v>
      </c>
    </row>
    <row r="221" spans="1:29" x14ac:dyDescent="0.35">
      <c r="A221">
        <v>1600964</v>
      </c>
      <c r="B221" t="s">
        <v>207</v>
      </c>
      <c r="C221" t="s">
        <v>160</v>
      </c>
      <c r="D221">
        <v>0</v>
      </c>
      <c r="E221">
        <v>960</v>
      </c>
      <c r="F221">
        <v>0</v>
      </c>
      <c r="G221">
        <v>3552</v>
      </c>
      <c r="H221">
        <v>3168</v>
      </c>
      <c r="I221">
        <v>0</v>
      </c>
      <c r="J221">
        <v>5616</v>
      </c>
      <c r="K221">
        <v>5220</v>
      </c>
      <c r="L221">
        <v>10486</v>
      </c>
      <c r="M221">
        <v>1702</v>
      </c>
      <c r="N221">
        <v>-1702</v>
      </c>
      <c r="P221" s="22">
        <v>0.83768834636658407</v>
      </c>
      <c r="R221" t="s">
        <v>101</v>
      </c>
      <c r="S221" t="s">
        <v>69</v>
      </c>
      <c r="T221" s="9" t="e">
        <f>VLOOKUP(A221,Sku_list!$A$1:$D$2667,3,0)</f>
        <v>#N/A</v>
      </c>
      <c r="U221" s="9" t="e">
        <f>VLOOKUP(A221,Sku_list!$A$1:$D$2667,4,0)*(F221/1000000*12)</f>
        <v>#N/A</v>
      </c>
      <c r="V221" s="9" t="e">
        <f>VLOOKUP(A221,Sku_list!$A$1:$D$2667,4,0)*(H221/1000000*12)</f>
        <v>#N/A</v>
      </c>
      <c r="W221" s="9" t="e">
        <f>VLOOKUP(A221,Sku_list!$A$1:$D$2667,4,0)*(J221/1000000*12)</f>
        <v>#N/A</v>
      </c>
      <c r="X221" s="9" t="e">
        <f>VLOOKUP(A221,Sku_list!$A$1:$D$2667,4,0)*(L221/1000000*12)</f>
        <v>#N/A</v>
      </c>
      <c r="Y221" s="9" t="e">
        <f>VLOOKUP(A221,Sku_list!$A$1:$E$2667,5,0)*((J221+F221)/1000000000)</f>
        <v>#N/A</v>
      </c>
      <c r="AC221" s="22">
        <f t="shared" ca="1" si="3"/>
        <v>6.6666666666666666E-2</v>
      </c>
    </row>
    <row r="222" spans="1:29" x14ac:dyDescent="0.35">
      <c r="A222">
        <v>1600964</v>
      </c>
      <c r="B222" t="s">
        <v>207</v>
      </c>
      <c r="C222" t="s">
        <v>161</v>
      </c>
      <c r="D222">
        <v>0</v>
      </c>
      <c r="E222">
        <v>0</v>
      </c>
      <c r="F222">
        <v>0</v>
      </c>
      <c r="G222">
        <v>168</v>
      </c>
      <c r="H222">
        <v>36</v>
      </c>
      <c r="I222">
        <v>0</v>
      </c>
      <c r="J222">
        <v>1392</v>
      </c>
      <c r="K222">
        <v>1392</v>
      </c>
      <c r="L222">
        <v>0</v>
      </c>
      <c r="M222">
        <v>-1428</v>
      </c>
      <c r="N222">
        <v>1428</v>
      </c>
      <c r="P222" s="22" t="s">
        <v>34</v>
      </c>
      <c r="R222" t="s">
        <v>102</v>
      </c>
      <c r="S222" t="s">
        <v>306</v>
      </c>
      <c r="T222" s="9" t="e">
        <f>VLOOKUP(A222,Sku_list!$A$1:$D$2667,3,0)</f>
        <v>#N/A</v>
      </c>
      <c r="U222" s="9" t="e">
        <f>VLOOKUP(A222,Sku_list!$A$1:$D$2667,4,0)*(F222/1000000*12)</f>
        <v>#N/A</v>
      </c>
      <c r="V222" s="9" t="e">
        <f>VLOOKUP(A222,Sku_list!$A$1:$D$2667,4,0)*(H222/1000000*12)</f>
        <v>#N/A</v>
      </c>
      <c r="W222" s="9" t="e">
        <f>VLOOKUP(A222,Sku_list!$A$1:$D$2667,4,0)*(J222/1000000*12)</f>
        <v>#N/A</v>
      </c>
      <c r="X222" s="9" t="e">
        <f>VLOOKUP(A222,Sku_list!$A$1:$D$2667,4,0)*(L222/1000000*12)</f>
        <v>#N/A</v>
      </c>
      <c r="Y222" s="9" t="e">
        <f>VLOOKUP(A222,Sku_list!$A$1:$E$2667,5,0)*((J222+F222)/1000000000)</f>
        <v>#N/A</v>
      </c>
      <c r="AC222" s="22">
        <f t="shared" ca="1" si="3"/>
        <v>6.6666666666666666E-2</v>
      </c>
    </row>
    <row r="223" spans="1:29" x14ac:dyDescent="0.35">
      <c r="A223">
        <v>1600964</v>
      </c>
      <c r="B223" t="s">
        <v>207</v>
      </c>
      <c r="C223" t="s">
        <v>162</v>
      </c>
      <c r="D223">
        <v>0</v>
      </c>
      <c r="E223">
        <v>0</v>
      </c>
      <c r="F223">
        <v>0</v>
      </c>
      <c r="G223">
        <v>1356</v>
      </c>
      <c r="H223">
        <v>1392</v>
      </c>
      <c r="I223">
        <v>0</v>
      </c>
      <c r="J223">
        <v>2316</v>
      </c>
      <c r="K223">
        <v>2244</v>
      </c>
      <c r="L223">
        <v>4531</v>
      </c>
      <c r="M223">
        <v>823</v>
      </c>
      <c r="N223">
        <v>-823</v>
      </c>
      <c r="P223" s="22">
        <v>0.81836239240785702</v>
      </c>
      <c r="R223" t="s">
        <v>103</v>
      </c>
      <c r="S223" t="s">
        <v>69</v>
      </c>
      <c r="T223" s="9" t="e">
        <f>VLOOKUP(A223,Sku_list!$A$1:$D$2667,3,0)</f>
        <v>#N/A</v>
      </c>
      <c r="U223" s="9" t="e">
        <f>VLOOKUP(A223,Sku_list!$A$1:$D$2667,4,0)*(F223/1000000*12)</f>
        <v>#N/A</v>
      </c>
      <c r="V223" s="9" t="e">
        <f>VLOOKUP(A223,Sku_list!$A$1:$D$2667,4,0)*(H223/1000000*12)</f>
        <v>#N/A</v>
      </c>
      <c r="W223" s="9" t="e">
        <f>VLOOKUP(A223,Sku_list!$A$1:$D$2667,4,0)*(J223/1000000*12)</f>
        <v>#N/A</v>
      </c>
      <c r="X223" s="9" t="e">
        <f>VLOOKUP(A223,Sku_list!$A$1:$D$2667,4,0)*(L223/1000000*12)</f>
        <v>#N/A</v>
      </c>
      <c r="Y223" s="9" t="e">
        <f>VLOOKUP(A223,Sku_list!$A$1:$E$2667,5,0)*((J223+F223)/1000000000)</f>
        <v>#N/A</v>
      </c>
      <c r="AC223" s="22">
        <f t="shared" ca="1" si="3"/>
        <v>6.6666666666666666E-2</v>
      </c>
    </row>
    <row r="224" spans="1:29" x14ac:dyDescent="0.35">
      <c r="A224">
        <v>1600964</v>
      </c>
      <c r="B224" t="s">
        <v>207</v>
      </c>
      <c r="C224" t="s">
        <v>164</v>
      </c>
      <c r="D224">
        <v>0</v>
      </c>
      <c r="E224">
        <v>0</v>
      </c>
      <c r="F224">
        <v>600</v>
      </c>
      <c r="G224">
        <v>960</v>
      </c>
      <c r="H224">
        <v>840</v>
      </c>
      <c r="I224">
        <v>0</v>
      </c>
      <c r="J224">
        <v>60</v>
      </c>
      <c r="K224">
        <v>468</v>
      </c>
      <c r="L224">
        <v>2479</v>
      </c>
      <c r="M224">
        <v>979</v>
      </c>
      <c r="N224">
        <v>-979</v>
      </c>
      <c r="P224" s="22">
        <v>0.60508269463493347</v>
      </c>
      <c r="R224" t="s">
        <v>104</v>
      </c>
      <c r="S224" t="s">
        <v>69</v>
      </c>
      <c r="T224" s="9" t="e">
        <f>VLOOKUP(A224,Sku_list!$A$1:$D$2667,3,0)</f>
        <v>#N/A</v>
      </c>
      <c r="U224" s="9" t="e">
        <f>VLOOKUP(A224,Sku_list!$A$1:$D$2667,4,0)*(F224/1000000*12)</f>
        <v>#N/A</v>
      </c>
      <c r="V224" s="9" t="e">
        <f>VLOOKUP(A224,Sku_list!$A$1:$D$2667,4,0)*(H224/1000000*12)</f>
        <v>#N/A</v>
      </c>
      <c r="W224" s="9" t="e">
        <f>VLOOKUP(A224,Sku_list!$A$1:$D$2667,4,0)*(J224/1000000*12)</f>
        <v>#N/A</v>
      </c>
      <c r="X224" s="9" t="e">
        <f>VLOOKUP(A224,Sku_list!$A$1:$D$2667,4,0)*(L224/1000000*12)</f>
        <v>#N/A</v>
      </c>
      <c r="Y224" s="9" t="e">
        <f>VLOOKUP(A224,Sku_list!$A$1:$E$2667,5,0)*((J224+F224)/1000000000)</f>
        <v>#N/A</v>
      </c>
      <c r="AC224" s="22">
        <f t="shared" ca="1" si="3"/>
        <v>6.6666666666666666E-2</v>
      </c>
    </row>
    <row r="225" spans="1:29" x14ac:dyDescent="0.35">
      <c r="A225">
        <v>1600964</v>
      </c>
      <c r="B225" t="s">
        <v>207</v>
      </c>
      <c r="C225" t="s">
        <v>165</v>
      </c>
      <c r="D225">
        <v>0</v>
      </c>
      <c r="E225">
        <v>0</v>
      </c>
      <c r="F225">
        <v>648</v>
      </c>
      <c r="G225">
        <v>240</v>
      </c>
      <c r="H225">
        <v>240</v>
      </c>
      <c r="I225">
        <v>0</v>
      </c>
      <c r="J225">
        <v>96</v>
      </c>
      <c r="K225">
        <v>744</v>
      </c>
      <c r="L225">
        <v>0</v>
      </c>
      <c r="M225">
        <v>-984</v>
      </c>
      <c r="N225">
        <v>984</v>
      </c>
      <c r="P225" s="22" t="s">
        <v>34</v>
      </c>
      <c r="R225" t="s">
        <v>105</v>
      </c>
      <c r="S225" t="s">
        <v>83</v>
      </c>
      <c r="T225" s="9" t="e">
        <f>VLOOKUP(A225,Sku_list!$A$1:$D$2667,3,0)</f>
        <v>#N/A</v>
      </c>
      <c r="U225" s="9" t="e">
        <f>VLOOKUP(A225,Sku_list!$A$1:$D$2667,4,0)*(F225/1000000*12)</f>
        <v>#N/A</v>
      </c>
      <c r="V225" s="9" t="e">
        <f>VLOOKUP(A225,Sku_list!$A$1:$D$2667,4,0)*(H225/1000000*12)</f>
        <v>#N/A</v>
      </c>
      <c r="W225" s="9" t="e">
        <f>VLOOKUP(A225,Sku_list!$A$1:$D$2667,4,0)*(J225/1000000*12)</f>
        <v>#N/A</v>
      </c>
      <c r="X225" s="9" t="e">
        <f>VLOOKUP(A225,Sku_list!$A$1:$D$2667,4,0)*(L225/1000000*12)</f>
        <v>#N/A</v>
      </c>
      <c r="Y225" s="9" t="e">
        <f>VLOOKUP(A225,Sku_list!$A$1:$E$2667,5,0)*((J225+F225)/1000000000)</f>
        <v>#N/A</v>
      </c>
      <c r="AC225" s="22">
        <f t="shared" ca="1" si="3"/>
        <v>6.6666666666666666E-2</v>
      </c>
    </row>
    <row r="226" spans="1:29" x14ac:dyDescent="0.35">
      <c r="A226">
        <v>1600964</v>
      </c>
      <c r="B226" t="s">
        <v>207</v>
      </c>
      <c r="C226" t="s">
        <v>163</v>
      </c>
      <c r="D226">
        <v>0</v>
      </c>
      <c r="E226">
        <v>1704</v>
      </c>
      <c r="F226">
        <v>0</v>
      </c>
      <c r="G226">
        <v>1104</v>
      </c>
      <c r="H226">
        <v>564</v>
      </c>
      <c r="I226">
        <v>0</v>
      </c>
      <c r="J226">
        <v>1140</v>
      </c>
      <c r="K226">
        <v>1092</v>
      </c>
      <c r="L226">
        <v>2083</v>
      </c>
      <c r="M226">
        <v>379</v>
      </c>
      <c r="N226">
        <v>-379</v>
      </c>
      <c r="P226" s="22">
        <v>0.81805088814210269</v>
      </c>
      <c r="R226" t="s">
        <v>117</v>
      </c>
      <c r="S226" t="s">
        <v>83</v>
      </c>
      <c r="T226" s="9" t="e">
        <f>VLOOKUP(A226,Sku_list!$A$1:$D$2667,3,0)</f>
        <v>#N/A</v>
      </c>
      <c r="U226" s="9" t="e">
        <f>VLOOKUP(A226,Sku_list!$A$1:$D$2667,4,0)*(F226/1000000*12)</f>
        <v>#N/A</v>
      </c>
      <c r="V226" s="9" t="e">
        <f>VLOOKUP(A226,Sku_list!$A$1:$D$2667,4,0)*(H226/1000000*12)</f>
        <v>#N/A</v>
      </c>
      <c r="W226" s="9" t="e">
        <f>VLOOKUP(A226,Sku_list!$A$1:$D$2667,4,0)*(J226/1000000*12)</f>
        <v>#N/A</v>
      </c>
      <c r="X226" s="9" t="e">
        <f>VLOOKUP(A226,Sku_list!$A$1:$D$2667,4,0)*(L226/1000000*12)</f>
        <v>#N/A</v>
      </c>
      <c r="Y226" s="9" t="e">
        <f>VLOOKUP(A226,Sku_list!$A$1:$E$2667,5,0)*((J226+F226)/1000000000)</f>
        <v>#N/A</v>
      </c>
      <c r="AC226" s="22">
        <f t="shared" ca="1" si="3"/>
        <v>6.6666666666666666E-2</v>
      </c>
    </row>
    <row r="227" spans="1:29" x14ac:dyDescent="0.35">
      <c r="A227">
        <v>1600964</v>
      </c>
      <c r="B227" t="s">
        <v>207</v>
      </c>
      <c r="C227" t="s">
        <v>166</v>
      </c>
      <c r="D227">
        <v>0</v>
      </c>
      <c r="E227">
        <v>0</v>
      </c>
      <c r="F227">
        <v>0</v>
      </c>
      <c r="G227">
        <v>0</v>
      </c>
      <c r="H227">
        <v>0</v>
      </c>
      <c r="I227">
        <v>0</v>
      </c>
      <c r="J227">
        <v>0</v>
      </c>
      <c r="K227">
        <v>0</v>
      </c>
      <c r="L227">
        <v>0</v>
      </c>
      <c r="M227">
        <v>0</v>
      </c>
      <c r="N227">
        <v>0</v>
      </c>
      <c r="P227" s="22" t="s">
        <v>34</v>
      </c>
      <c r="R227" t="s">
        <v>118</v>
      </c>
      <c r="S227" t="s">
        <v>85</v>
      </c>
      <c r="T227" s="9" t="e">
        <f>VLOOKUP(A227,Sku_list!$A$1:$D$2667,3,0)</f>
        <v>#N/A</v>
      </c>
      <c r="U227" s="9" t="e">
        <f>VLOOKUP(A227,Sku_list!$A$1:$D$2667,4,0)*(F227/1000000*12)</f>
        <v>#N/A</v>
      </c>
      <c r="V227" s="9" t="e">
        <f>VLOOKUP(A227,Sku_list!$A$1:$D$2667,4,0)*(H227/1000000*12)</f>
        <v>#N/A</v>
      </c>
      <c r="W227" s="9" t="e">
        <f>VLOOKUP(A227,Sku_list!$A$1:$D$2667,4,0)*(J227/1000000*12)</f>
        <v>#N/A</v>
      </c>
      <c r="X227" s="9" t="e">
        <f>VLOOKUP(A227,Sku_list!$A$1:$D$2667,4,0)*(L227/1000000*12)</f>
        <v>#N/A</v>
      </c>
      <c r="Y227" s="9" t="e">
        <f>VLOOKUP(A227,Sku_list!$A$1:$E$2667,5,0)*((J227+F227)/1000000000)</f>
        <v>#N/A</v>
      </c>
      <c r="AC227" s="22">
        <f t="shared" ca="1" si="3"/>
        <v>6.6666666666666666E-2</v>
      </c>
    </row>
    <row r="228" spans="1:29" x14ac:dyDescent="0.35">
      <c r="A228">
        <v>1600964</v>
      </c>
      <c r="B228" t="s">
        <v>207</v>
      </c>
      <c r="C228" t="s">
        <v>167</v>
      </c>
      <c r="D228">
        <v>0</v>
      </c>
      <c r="E228">
        <v>540</v>
      </c>
      <c r="F228">
        <v>0</v>
      </c>
      <c r="G228">
        <v>660</v>
      </c>
      <c r="H228">
        <v>504</v>
      </c>
      <c r="I228">
        <v>0</v>
      </c>
      <c r="J228">
        <v>276</v>
      </c>
      <c r="K228">
        <v>216</v>
      </c>
      <c r="L228">
        <v>0</v>
      </c>
      <c r="M228">
        <v>-780</v>
      </c>
      <c r="N228">
        <v>780</v>
      </c>
      <c r="P228" s="22" t="s">
        <v>34</v>
      </c>
      <c r="R228" t="s">
        <v>119</v>
      </c>
      <c r="S228" t="s">
        <v>72</v>
      </c>
      <c r="T228" s="9" t="e">
        <f>VLOOKUP(A228,Sku_list!$A$1:$D$2667,3,0)</f>
        <v>#N/A</v>
      </c>
      <c r="U228" s="9" t="e">
        <f>VLOOKUP(A228,Sku_list!$A$1:$D$2667,4,0)*(F228/1000000*12)</f>
        <v>#N/A</v>
      </c>
      <c r="V228" s="9" t="e">
        <f>VLOOKUP(A228,Sku_list!$A$1:$D$2667,4,0)*(H228/1000000*12)</f>
        <v>#N/A</v>
      </c>
      <c r="W228" s="9" t="e">
        <f>VLOOKUP(A228,Sku_list!$A$1:$D$2667,4,0)*(J228/1000000*12)</f>
        <v>#N/A</v>
      </c>
      <c r="X228" s="9" t="e">
        <f>VLOOKUP(A228,Sku_list!$A$1:$D$2667,4,0)*(L228/1000000*12)</f>
        <v>#N/A</v>
      </c>
      <c r="Y228" s="9" t="e">
        <f>VLOOKUP(A228,Sku_list!$A$1:$E$2667,5,0)*((J228+F228)/1000000000)</f>
        <v>#N/A</v>
      </c>
      <c r="AC228" s="22">
        <f t="shared" ca="1" si="3"/>
        <v>6.6666666666666666E-2</v>
      </c>
    </row>
    <row r="229" spans="1:29" x14ac:dyDescent="0.35">
      <c r="A229">
        <v>1600964</v>
      </c>
      <c r="B229" t="s">
        <v>207</v>
      </c>
      <c r="C229" t="s">
        <v>61</v>
      </c>
      <c r="D229">
        <v>0</v>
      </c>
      <c r="E229">
        <v>0</v>
      </c>
      <c r="F229">
        <v>0</v>
      </c>
      <c r="G229">
        <v>0</v>
      </c>
      <c r="H229">
        <v>0</v>
      </c>
      <c r="I229">
        <v>0</v>
      </c>
      <c r="J229">
        <v>0</v>
      </c>
      <c r="K229">
        <v>0</v>
      </c>
      <c r="L229">
        <v>0</v>
      </c>
      <c r="M229">
        <v>0</v>
      </c>
      <c r="N229">
        <v>0</v>
      </c>
      <c r="P229" s="22" t="s">
        <v>34</v>
      </c>
      <c r="R229" t="s">
        <v>5</v>
      </c>
      <c r="S229" t="s">
        <v>85</v>
      </c>
      <c r="T229" s="9" t="e">
        <f>VLOOKUP(A229,Sku_list!$A$1:$D$2667,3,0)</f>
        <v>#N/A</v>
      </c>
      <c r="U229" s="9" t="e">
        <f>VLOOKUP(A229,Sku_list!$A$1:$D$2667,4,0)*(F229/1000000*12)</f>
        <v>#N/A</v>
      </c>
      <c r="V229" s="9" t="e">
        <f>VLOOKUP(A229,Sku_list!$A$1:$D$2667,4,0)*(H229/1000000*12)</f>
        <v>#N/A</v>
      </c>
      <c r="W229" s="9" t="e">
        <f>VLOOKUP(A229,Sku_list!$A$1:$D$2667,4,0)*(J229/1000000*12)</f>
        <v>#N/A</v>
      </c>
      <c r="X229" s="9" t="e">
        <f>VLOOKUP(A229,Sku_list!$A$1:$D$2667,4,0)*(L229/1000000*12)</f>
        <v>#N/A</v>
      </c>
      <c r="Y229" s="9" t="e">
        <f>VLOOKUP(A229,Sku_list!$A$1:$E$2667,5,0)*((J229+F229)/1000000000)</f>
        <v>#N/A</v>
      </c>
      <c r="AC229" s="22">
        <f t="shared" ca="1" si="3"/>
        <v>6.6666666666666666E-2</v>
      </c>
    </row>
    <row r="230" spans="1:29" x14ac:dyDescent="0.35">
      <c r="A230">
        <v>1600964</v>
      </c>
      <c r="B230" t="s">
        <v>207</v>
      </c>
      <c r="C230" t="s">
        <v>39</v>
      </c>
      <c r="D230">
        <v>0</v>
      </c>
      <c r="E230">
        <v>0</v>
      </c>
      <c r="F230">
        <v>0</v>
      </c>
      <c r="G230">
        <v>0</v>
      </c>
      <c r="H230">
        <v>0</v>
      </c>
      <c r="I230">
        <v>0</v>
      </c>
      <c r="J230">
        <v>0</v>
      </c>
      <c r="K230">
        <v>0</v>
      </c>
      <c r="L230">
        <v>0</v>
      </c>
      <c r="M230">
        <v>0</v>
      </c>
      <c r="N230">
        <v>0</v>
      </c>
      <c r="P230" s="22" t="s">
        <v>34</v>
      </c>
      <c r="R230" t="s">
        <v>43</v>
      </c>
      <c r="S230" t="s">
        <v>190</v>
      </c>
      <c r="T230" s="9" t="e">
        <f>VLOOKUP(A230,Sku_list!$A$1:$D$2667,3,0)</f>
        <v>#N/A</v>
      </c>
      <c r="U230" s="9" t="e">
        <f>VLOOKUP(A230,Sku_list!$A$1:$D$2667,4,0)*(F230/1000000*12)</f>
        <v>#N/A</v>
      </c>
      <c r="V230" s="9" t="e">
        <f>VLOOKUP(A230,Sku_list!$A$1:$D$2667,4,0)*(H230/1000000*12)</f>
        <v>#N/A</v>
      </c>
      <c r="W230" s="9" t="e">
        <f>VLOOKUP(A230,Sku_list!$A$1:$D$2667,4,0)*(J230/1000000*12)</f>
        <v>#N/A</v>
      </c>
      <c r="X230" s="9" t="e">
        <f>VLOOKUP(A230,Sku_list!$A$1:$D$2667,4,0)*(L230/1000000*12)</f>
        <v>#N/A</v>
      </c>
      <c r="Y230" s="9" t="e">
        <f>VLOOKUP(A230,Sku_list!$A$1:$E$2667,5,0)*((J230+F230)/1000000000)</f>
        <v>#N/A</v>
      </c>
      <c r="AC230" s="22">
        <f t="shared" ca="1" si="3"/>
        <v>6.6666666666666666E-2</v>
      </c>
    </row>
    <row r="231" spans="1:29" x14ac:dyDescent="0.35">
      <c r="A231">
        <v>1600964</v>
      </c>
      <c r="B231" t="s">
        <v>207</v>
      </c>
      <c r="C231" t="s">
        <v>65</v>
      </c>
      <c r="D231">
        <v>0</v>
      </c>
      <c r="E231">
        <v>0</v>
      </c>
      <c r="F231">
        <v>0</v>
      </c>
      <c r="G231">
        <v>0</v>
      </c>
      <c r="H231">
        <v>0</v>
      </c>
      <c r="I231">
        <v>0</v>
      </c>
      <c r="J231">
        <v>0</v>
      </c>
      <c r="K231">
        <v>0</v>
      </c>
      <c r="L231">
        <v>0</v>
      </c>
      <c r="M231">
        <v>0</v>
      </c>
      <c r="N231">
        <v>0</v>
      </c>
      <c r="P231" s="22" t="s">
        <v>34</v>
      </c>
      <c r="R231" t="s">
        <v>300</v>
      </c>
      <c r="S231" t="s">
        <v>83</v>
      </c>
      <c r="T231" s="9" t="e">
        <f>VLOOKUP(A231,Sku_list!$A$1:$D$2667,3,0)</f>
        <v>#N/A</v>
      </c>
      <c r="U231" s="9" t="e">
        <f>VLOOKUP(A231,Sku_list!$A$1:$D$2667,4,0)*(F231/1000000*12)</f>
        <v>#N/A</v>
      </c>
      <c r="V231" s="9" t="e">
        <f>VLOOKUP(A231,Sku_list!$A$1:$D$2667,4,0)*(H231/1000000*12)</f>
        <v>#N/A</v>
      </c>
      <c r="W231" s="9" t="e">
        <f>VLOOKUP(A231,Sku_list!$A$1:$D$2667,4,0)*(J231/1000000*12)</f>
        <v>#N/A</v>
      </c>
      <c r="X231" s="9" t="e">
        <f>VLOOKUP(A231,Sku_list!$A$1:$D$2667,4,0)*(L231/1000000*12)</f>
        <v>#N/A</v>
      </c>
      <c r="Y231" s="9" t="e">
        <f>VLOOKUP(A231,Sku_list!$A$1:$E$2667,5,0)*((J231+F231)/1000000000)</f>
        <v>#N/A</v>
      </c>
      <c r="AC231" s="22">
        <f t="shared" ca="1" si="3"/>
        <v>6.6666666666666666E-2</v>
      </c>
    </row>
    <row r="232" spans="1:29" x14ac:dyDescent="0.35">
      <c r="A232">
        <v>1600964</v>
      </c>
      <c r="B232" t="s">
        <v>207</v>
      </c>
      <c r="C232" t="s">
        <v>66</v>
      </c>
      <c r="D232">
        <v>0</v>
      </c>
      <c r="E232">
        <v>768</v>
      </c>
      <c r="F232">
        <v>0</v>
      </c>
      <c r="G232">
        <v>732</v>
      </c>
      <c r="H232">
        <v>372</v>
      </c>
      <c r="I232">
        <v>0</v>
      </c>
      <c r="J232">
        <v>684</v>
      </c>
      <c r="K232">
        <v>684</v>
      </c>
      <c r="L232">
        <v>0</v>
      </c>
      <c r="M232">
        <v>-1056</v>
      </c>
      <c r="N232">
        <v>1056</v>
      </c>
      <c r="P232" s="22" t="s">
        <v>34</v>
      </c>
      <c r="R232" t="s">
        <v>174</v>
      </c>
      <c r="S232" t="s">
        <v>72</v>
      </c>
      <c r="T232" s="9" t="e">
        <f>VLOOKUP(A232,Sku_list!$A$1:$D$2667,3,0)</f>
        <v>#N/A</v>
      </c>
      <c r="U232" s="9" t="e">
        <f>VLOOKUP(A232,Sku_list!$A$1:$D$2667,4,0)*(F232/1000000*12)</f>
        <v>#N/A</v>
      </c>
      <c r="V232" s="9" t="e">
        <f>VLOOKUP(A232,Sku_list!$A$1:$D$2667,4,0)*(H232/1000000*12)</f>
        <v>#N/A</v>
      </c>
      <c r="W232" s="9" t="e">
        <f>VLOOKUP(A232,Sku_list!$A$1:$D$2667,4,0)*(J232/1000000*12)</f>
        <v>#N/A</v>
      </c>
      <c r="X232" s="9" t="e">
        <f>VLOOKUP(A232,Sku_list!$A$1:$D$2667,4,0)*(L232/1000000*12)</f>
        <v>#N/A</v>
      </c>
      <c r="Y232" s="9" t="e">
        <f>VLOOKUP(A232,Sku_list!$A$1:$E$2667,5,0)*((J232+F232)/1000000000)</f>
        <v>#N/A</v>
      </c>
      <c r="AC232" s="22">
        <f t="shared" ca="1" si="3"/>
        <v>6.6666666666666666E-2</v>
      </c>
    </row>
    <row r="233" spans="1:29" x14ac:dyDescent="0.35">
      <c r="A233">
        <v>1600964</v>
      </c>
      <c r="B233" t="s">
        <v>207</v>
      </c>
      <c r="C233" t="s">
        <v>67</v>
      </c>
      <c r="D233">
        <v>0</v>
      </c>
      <c r="E233">
        <v>240</v>
      </c>
      <c r="F233">
        <v>0</v>
      </c>
      <c r="G233">
        <v>612</v>
      </c>
      <c r="H233">
        <v>60</v>
      </c>
      <c r="I233">
        <v>0</v>
      </c>
      <c r="J233">
        <v>408</v>
      </c>
      <c r="K233">
        <v>408</v>
      </c>
      <c r="L233">
        <v>0</v>
      </c>
      <c r="M233">
        <v>-468</v>
      </c>
      <c r="N233">
        <v>468</v>
      </c>
      <c r="P233" s="22" t="s">
        <v>34</v>
      </c>
      <c r="R233" t="s">
        <v>176</v>
      </c>
      <c r="S233" t="s">
        <v>72</v>
      </c>
      <c r="T233" s="9" t="e">
        <f>VLOOKUP(A233,Sku_list!$A$1:$D$2667,3,0)</f>
        <v>#N/A</v>
      </c>
      <c r="U233" s="9" t="e">
        <f>VLOOKUP(A233,Sku_list!$A$1:$D$2667,4,0)*(F233/1000000*12)</f>
        <v>#N/A</v>
      </c>
      <c r="V233" s="9" t="e">
        <f>VLOOKUP(A233,Sku_list!$A$1:$D$2667,4,0)*(H233/1000000*12)</f>
        <v>#N/A</v>
      </c>
      <c r="W233" s="9" t="e">
        <f>VLOOKUP(A233,Sku_list!$A$1:$D$2667,4,0)*(J233/1000000*12)</f>
        <v>#N/A</v>
      </c>
      <c r="X233" s="9" t="e">
        <f>VLOOKUP(A233,Sku_list!$A$1:$D$2667,4,0)*(L233/1000000*12)</f>
        <v>#N/A</v>
      </c>
      <c r="Y233" s="9" t="e">
        <f>VLOOKUP(A233,Sku_list!$A$1:$E$2667,5,0)*((J233+F233)/1000000000)</f>
        <v>#N/A</v>
      </c>
      <c r="AC233" s="22">
        <f t="shared" ca="1" si="3"/>
        <v>6.6666666666666666E-2</v>
      </c>
    </row>
    <row r="234" spans="1:29" x14ac:dyDescent="0.35">
      <c r="A234">
        <v>1600964</v>
      </c>
      <c r="B234" t="s">
        <v>207</v>
      </c>
      <c r="C234" t="s">
        <v>68</v>
      </c>
      <c r="D234">
        <v>0</v>
      </c>
      <c r="E234">
        <v>120</v>
      </c>
      <c r="F234">
        <v>120</v>
      </c>
      <c r="G234">
        <v>156</v>
      </c>
      <c r="H234">
        <v>36</v>
      </c>
      <c r="I234">
        <v>0</v>
      </c>
      <c r="J234">
        <v>204</v>
      </c>
      <c r="K234">
        <v>324</v>
      </c>
      <c r="L234">
        <v>0</v>
      </c>
      <c r="M234">
        <v>-360</v>
      </c>
      <c r="N234">
        <v>360</v>
      </c>
      <c r="P234" s="22" t="s">
        <v>34</v>
      </c>
      <c r="R234" t="s">
        <v>177</v>
      </c>
      <c r="S234" t="s">
        <v>72</v>
      </c>
      <c r="T234" s="9" t="e">
        <f>VLOOKUP(A234,Sku_list!$A$1:$D$2667,3,0)</f>
        <v>#N/A</v>
      </c>
      <c r="U234" s="9" t="e">
        <f>VLOOKUP(A234,Sku_list!$A$1:$D$2667,4,0)*(F234/1000000*12)</f>
        <v>#N/A</v>
      </c>
      <c r="V234" s="9" t="e">
        <f>VLOOKUP(A234,Sku_list!$A$1:$D$2667,4,0)*(H234/1000000*12)</f>
        <v>#N/A</v>
      </c>
      <c r="W234" s="9" t="e">
        <f>VLOOKUP(A234,Sku_list!$A$1:$D$2667,4,0)*(J234/1000000*12)</f>
        <v>#N/A</v>
      </c>
      <c r="X234" s="9" t="e">
        <f>VLOOKUP(A234,Sku_list!$A$1:$D$2667,4,0)*(L234/1000000*12)</f>
        <v>#N/A</v>
      </c>
      <c r="Y234" s="9" t="e">
        <f>VLOOKUP(A234,Sku_list!$A$1:$E$2667,5,0)*((J234+F234)/1000000000)</f>
        <v>#N/A</v>
      </c>
      <c r="AC234" s="22">
        <f t="shared" ca="1" si="3"/>
        <v>6.6666666666666666E-2</v>
      </c>
    </row>
    <row r="235" spans="1:29" x14ac:dyDescent="0.35">
      <c r="A235">
        <v>1600964</v>
      </c>
      <c r="B235" t="s">
        <v>207</v>
      </c>
      <c r="C235" t="s">
        <v>44</v>
      </c>
      <c r="D235">
        <v>0</v>
      </c>
      <c r="E235">
        <v>0</v>
      </c>
      <c r="F235">
        <v>0</v>
      </c>
      <c r="G235">
        <v>0</v>
      </c>
      <c r="H235">
        <v>0</v>
      </c>
      <c r="I235">
        <v>0</v>
      </c>
      <c r="J235">
        <v>16992</v>
      </c>
      <c r="K235">
        <v>16992</v>
      </c>
      <c r="L235">
        <v>0</v>
      </c>
      <c r="M235">
        <v>-16992</v>
      </c>
      <c r="N235">
        <v>16992</v>
      </c>
      <c r="P235" s="22" t="s">
        <v>34</v>
      </c>
      <c r="R235" t="s">
        <v>45</v>
      </c>
      <c r="S235" t="s">
        <v>193</v>
      </c>
      <c r="T235" s="9" t="e">
        <f>VLOOKUP(A235,Sku_list!$A$1:$D$2667,3,0)</f>
        <v>#N/A</v>
      </c>
      <c r="U235" s="9" t="e">
        <f>VLOOKUP(A235,Sku_list!$A$1:$D$2667,4,0)*(F235/1000000*12)</f>
        <v>#N/A</v>
      </c>
      <c r="V235" s="9" t="e">
        <f>VLOOKUP(A235,Sku_list!$A$1:$D$2667,4,0)*(H235/1000000*12)</f>
        <v>#N/A</v>
      </c>
      <c r="W235" s="9" t="e">
        <f>VLOOKUP(A235,Sku_list!$A$1:$D$2667,4,0)*(J235/1000000*12)</f>
        <v>#N/A</v>
      </c>
      <c r="X235" s="9" t="e">
        <f>VLOOKUP(A235,Sku_list!$A$1:$D$2667,4,0)*(L235/1000000*12)</f>
        <v>#N/A</v>
      </c>
      <c r="Y235" s="9" t="e">
        <f>VLOOKUP(A235,Sku_list!$A$1:$E$2667,5,0)*((J235+F235)/1000000000)</f>
        <v>#N/A</v>
      </c>
      <c r="AC235" s="22">
        <f t="shared" ca="1" si="3"/>
        <v>6.6666666666666666E-2</v>
      </c>
    </row>
    <row r="236" spans="1:29" x14ac:dyDescent="0.35">
      <c r="A236">
        <v>1600964</v>
      </c>
      <c r="B236" t="s">
        <v>207</v>
      </c>
      <c r="C236" t="s">
        <v>273</v>
      </c>
      <c r="D236">
        <v>0</v>
      </c>
      <c r="E236">
        <v>0</v>
      </c>
      <c r="F236">
        <v>0</v>
      </c>
      <c r="G236">
        <v>0</v>
      </c>
      <c r="H236">
        <v>0</v>
      </c>
      <c r="I236">
        <v>0</v>
      </c>
      <c r="J236">
        <v>0</v>
      </c>
      <c r="K236">
        <v>0</v>
      </c>
      <c r="L236">
        <v>0</v>
      </c>
      <c r="M236">
        <v>0</v>
      </c>
      <c r="N236">
        <v>0</v>
      </c>
      <c r="P236" s="22" t="s">
        <v>34</v>
      </c>
      <c r="R236" t="s">
        <v>275</v>
      </c>
      <c r="S236" t="s">
        <v>308</v>
      </c>
      <c r="T236" s="9" t="e">
        <f>VLOOKUP(A236,Sku_list!$A$1:$D$2667,3,0)</f>
        <v>#N/A</v>
      </c>
      <c r="U236" s="9" t="e">
        <f>VLOOKUP(A236,Sku_list!$A$1:$D$2667,4,0)*(F236/1000000*12)</f>
        <v>#N/A</v>
      </c>
      <c r="V236" s="9" t="e">
        <f>VLOOKUP(A236,Sku_list!$A$1:$D$2667,4,0)*(H236/1000000*12)</f>
        <v>#N/A</v>
      </c>
      <c r="W236" s="9" t="e">
        <f>VLOOKUP(A236,Sku_list!$A$1:$D$2667,4,0)*(J236/1000000*12)</f>
        <v>#N/A</v>
      </c>
      <c r="X236" s="9" t="e">
        <f>VLOOKUP(A236,Sku_list!$A$1:$D$2667,4,0)*(L236/1000000*12)</f>
        <v>#N/A</v>
      </c>
      <c r="Y236" s="9" t="e">
        <f>VLOOKUP(A236,Sku_list!$A$1:$E$2667,5,0)*((J236+F236)/1000000000)</f>
        <v>#N/A</v>
      </c>
      <c r="AC236" s="22">
        <f t="shared" ca="1" si="3"/>
        <v>6.6666666666666666E-2</v>
      </c>
    </row>
    <row r="237" spans="1:29" x14ac:dyDescent="0.35">
      <c r="A237">
        <v>1600965</v>
      </c>
      <c r="B237" t="s">
        <v>268</v>
      </c>
      <c r="C237" t="s">
        <v>3</v>
      </c>
      <c r="D237">
        <v>0</v>
      </c>
      <c r="E237">
        <v>0</v>
      </c>
      <c r="F237">
        <v>0</v>
      </c>
      <c r="G237">
        <v>0</v>
      </c>
      <c r="H237">
        <v>0</v>
      </c>
      <c r="I237">
        <v>0</v>
      </c>
      <c r="J237">
        <v>0</v>
      </c>
      <c r="K237">
        <v>0</v>
      </c>
      <c r="L237">
        <v>0</v>
      </c>
      <c r="M237">
        <v>0</v>
      </c>
      <c r="N237">
        <v>0</v>
      </c>
      <c r="P237" s="22" t="s">
        <v>34</v>
      </c>
      <c r="R237" t="s">
        <v>4</v>
      </c>
      <c r="S237" t="s">
        <v>173</v>
      </c>
      <c r="T237" s="9" t="e">
        <f>VLOOKUP(A237,Sku_list!$A$1:$D$2667,3,0)</f>
        <v>#N/A</v>
      </c>
      <c r="U237" s="9" t="e">
        <f>VLOOKUP(A237,Sku_list!$A$1:$D$2667,4,0)*(F237/1000000*12)</f>
        <v>#N/A</v>
      </c>
      <c r="V237" s="9" t="e">
        <f>VLOOKUP(A237,Sku_list!$A$1:$D$2667,4,0)*(H237/1000000*12)</f>
        <v>#N/A</v>
      </c>
      <c r="W237" s="9" t="e">
        <f>VLOOKUP(A237,Sku_list!$A$1:$D$2667,4,0)*(J237/1000000*12)</f>
        <v>#N/A</v>
      </c>
      <c r="X237" s="9" t="e">
        <f>VLOOKUP(A237,Sku_list!$A$1:$D$2667,4,0)*(L237/1000000*12)</f>
        <v>#N/A</v>
      </c>
      <c r="Y237" s="9" t="e">
        <f>VLOOKUP(A237,Sku_list!$A$1:$E$2667,5,0)*((J237+F237)/1000000000)</f>
        <v>#N/A</v>
      </c>
      <c r="AC237" s="22">
        <f t="shared" ca="1" si="3"/>
        <v>6.6666666666666666E-2</v>
      </c>
    </row>
    <row r="238" spans="1:29" x14ac:dyDescent="0.35">
      <c r="A238">
        <v>1600965</v>
      </c>
      <c r="B238" t="s">
        <v>268</v>
      </c>
      <c r="C238" t="s">
        <v>191</v>
      </c>
      <c r="D238">
        <v>0</v>
      </c>
      <c r="E238">
        <v>0</v>
      </c>
      <c r="F238">
        <v>0</v>
      </c>
      <c r="G238">
        <v>0</v>
      </c>
      <c r="H238">
        <v>0</v>
      </c>
      <c r="I238">
        <v>0</v>
      </c>
      <c r="J238">
        <v>0</v>
      </c>
      <c r="K238">
        <v>0</v>
      </c>
      <c r="L238">
        <v>0</v>
      </c>
      <c r="M238">
        <v>0</v>
      </c>
      <c r="N238">
        <v>0</v>
      </c>
      <c r="P238" s="22" t="s">
        <v>34</v>
      </c>
      <c r="R238" t="s">
        <v>99</v>
      </c>
      <c r="S238" t="s">
        <v>173</v>
      </c>
      <c r="T238" s="9" t="e">
        <f>VLOOKUP(A238,Sku_list!$A$1:$D$2667,3,0)</f>
        <v>#N/A</v>
      </c>
      <c r="U238" s="9" t="e">
        <f>VLOOKUP(A238,Sku_list!$A$1:$D$2667,4,0)*(F238/1000000*12)</f>
        <v>#N/A</v>
      </c>
      <c r="V238" s="9" t="e">
        <f>VLOOKUP(A238,Sku_list!$A$1:$D$2667,4,0)*(H238/1000000*12)</f>
        <v>#N/A</v>
      </c>
      <c r="W238" s="9" t="e">
        <f>VLOOKUP(A238,Sku_list!$A$1:$D$2667,4,0)*(J238/1000000*12)</f>
        <v>#N/A</v>
      </c>
      <c r="X238" s="9" t="e">
        <f>VLOOKUP(A238,Sku_list!$A$1:$D$2667,4,0)*(L238/1000000*12)</f>
        <v>#N/A</v>
      </c>
      <c r="Y238" s="9" t="e">
        <f>VLOOKUP(A238,Sku_list!$A$1:$E$2667,5,0)*((J238+F238)/1000000000)</f>
        <v>#N/A</v>
      </c>
      <c r="AC238" s="22">
        <f t="shared" ca="1" si="3"/>
        <v>6.6666666666666666E-2</v>
      </c>
    </row>
    <row r="239" spans="1:29" x14ac:dyDescent="0.35">
      <c r="A239">
        <v>1600965</v>
      </c>
      <c r="B239" t="s">
        <v>268</v>
      </c>
      <c r="C239" t="s">
        <v>139</v>
      </c>
      <c r="D239">
        <v>0</v>
      </c>
      <c r="E239">
        <v>0</v>
      </c>
      <c r="F239">
        <v>0</v>
      </c>
      <c r="G239">
        <v>0</v>
      </c>
      <c r="H239">
        <v>0</v>
      </c>
      <c r="I239">
        <v>0</v>
      </c>
      <c r="J239">
        <v>0</v>
      </c>
      <c r="K239">
        <v>0</v>
      </c>
      <c r="L239">
        <v>0</v>
      </c>
      <c r="M239">
        <v>0</v>
      </c>
      <c r="N239">
        <v>0</v>
      </c>
      <c r="P239" s="22" t="s">
        <v>34</v>
      </c>
      <c r="R239" t="s">
        <v>70</v>
      </c>
      <c r="S239" t="s">
        <v>69</v>
      </c>
      <c r="T239" s="9" t="e">
        <f>VLOOKUP(A239,Sku_list!$A$1:$D$2667,3,0)</f>
        <v>#N/A</v>
      </c>
      <c r="U239" s="9" t="e">
        <f>VLOOKUP(A239,Sku_list!$A$1:$D$2667,4,0)*(F239/1000000*12)</f>
        <v>#N/A</v>
      </c>
      <c r="V239" s="9" t="e">
        <f>VLOOKUP(A239,Sku_list!$A$1:$D$2667,4,0)*(H239/1000000*12)</f>
        <v>#N/A</v>
      </c>
      <c r="W239" s="9" t="e">
        <f>VLOOKUP(A239,Sku_list!$A$1:$D$2667,4,0)*(J239/1000000*12)</f>
        <v>#N/A</v>
      </c>
      <c r="X239" s="9" t="e">
        <f>VLOOKUP(A239,Sku_list!$A$1:$D$2667,4,0)*(L239/1000000*12)</f>
        <v>#N/A</v>
      </c>
      <c r="Y239" s="9" t="e">
        <f>VLOOKUP(A239,Sku_list!$A$1:$E$2667,5,0)*((J239+F239)/1000000000)</f>
        <v>#N/A</v>
      </c>
      <c r="AC239" s="22">
        <f t="shared" ca="1" si="3"/>
        <v>6.6666666666666666E-2</v>
      </c>
    </row>
    <row r="240" spans="1:29" x14ac:dyDescent="0.35">
      <c r="A240">
        <v>1600965</v>
      </c>
      <c r="B240" t="s">
        <v>268</v>
      </c>
      <c r="C240" t="s">
        <v>140</v>
      </c>
      <c r="D240">
        <v>0</v>
      </c>
      <c r="E240">
        <v>0</v>
      </c>
      <c r="F240">
        <v>0</v>
      </c>
      <c r="G240">
        <v>0</v>
      </c>
      <c r="H240">
        <v>0</v>
      </c>
      <c r="I240">
        <v>0</v>
      </c>
      <c r="J240">
        <v>0</v>
      </c>
      <c r="K240">
        <v>0</v>
      </c>
      <c r="L240">
        <v>0</v>
      </c>
      <c r="M240">
        <v>0</v>
      </c>
      <c r="N240">
        <v>0</v>
      </c>
      <c r="P240" s="22" t="s">
        <v>34</v>
      </c>
      <c r="R240" t="s">
        <v>71</v>
      </c>
      <c r="S240" t="s">
        <v>72</v>
      </c>
      <c r="T240" s="9" t="e">
        <f>VLOOKUP(A240,Sku_list!$A$1:$D$2667,3,0)</f>
        <v>#N/A</v>
      </c>
      <c r="U240" s="9" t="e">
        <f>VLOOKUP(A240,Sku_list!$A$1:$D$2667,4,0)*(F240/1000000*12)</f>
        <v>#N/A</v>
      </c>
      <c r="V240" s="9" t="e">
        <f>VLOOKUP(A240,Sku_list!$A$1:$D$2667,4,0)*(H240/1000000*12)</f>
        <v>#N/A</v>
      </c>
      <c r="W240" s="9" t="e">
        <f>VLOOKUP(A240,Sku_list!$A$1:$D$2667,4,0)*(J240/1000000*12)</f>
        <v>#N/A</v>
      </c>
      <c r="X240" s="9" t="e">
        <f>VLOOKUP(A240,Sku_list!$A$1:$D$2667,4,0)*(L240/1000000*12)</f>
        <v>#N/A</v>
      </c>
      <c r="Y240" s="9" t="e">
        <f>VLOOKUP(A240,Sku_list!$A$1:$E$2667,5,0)*((J240+F240)/1000000000)</f>
        <v>#N/A</v>
      </c>
      <c r="AC240" s="22">
        <f t="shared" ca="1" si="3"/>
        <v>6.6666666666666666E-2</v>
      </c>
    </row>
    <row r="241" spans="1:29" x14ac:dyDescent="0.35">
      <c r="A241">
        <v>1600965</v>
      </c>
      <c r="B241" t="s">
        <v>268</v>
      </c>
      <c r="C241" t="s">
        <v>141</v>
      </c>
      <c r="D241">
        <v>0</v>
      </c>
      <c r="E241">
        <v>0</v>
      </c>
      <c r="F241">
        <v>0</v>
      </c>
      <c r="G241">
        <v>0</v>
      </c>
      <c r="H241">
        <v>0</v>
      </c>
      <c r="I241">
        <v>0</v>
      </c>
      <c r="J241">
        <v>0</v>
      </c>
      <c r="K241">
        <v>0</v>
      </c>
      <c r="L241">
        <v>0</v>
      </c>
      <c r="M241">
        <v>0</v>
      </c>
      <c r="N241">
        <v>0</v>
      </c>
      <c r="P241" s="22" t="s">
        <v>34</v>
      </c>
      <c r="R241" t="s">
        <v>82</v>
      </c>
      <c r="S241" t="s">
        <v>83</v>
      </c>
      <c r="T241" s="9" t="e">
        <f>VLOOKUP(A241,Sku_list!$A$1:$D$2667,3,0)</f>
        <v>#N/A</v>
      </c>
      <c r="U241" s="9" t="e">
        <f>VLOOKUP(A241,Sku_list!$A$1:$D$2667,4,0)*(F241/1000000*12)</f>
        <v>#N/A</v>
      </c>
      <c r="V241" s="9" t="e">
        <f>VLOOKUP(A241,Sku_list!$A$1:$D$2667,4,0)*(H241/1000000*12)</f>
        <v>#N/A</v>
      </c>
      <c r="W241" s="9" t="e">
        <f>VLOOKUP(A241,Sku_list!$A$1:$D$2667,4,0)*(J241/1000000*12)</f>
        <v>#N/A</v>
      </c>
      <c r="X241" s="9" t="e">
        <f>VLOOKUP(A241,Sku_list!$A$1:$D$2667,4,0)*(L241/1000000*12)</f>
        <v>#N/A</v>
      </c>
      <c r="Y241" s="9" t="e">
        <f>VLOOKUP(A241,Sku_list!$A$1:$E$2667,5,0)*((J241+F241)/1000000000)</f>
        <v>#N/A</v>
      </c>
      <c r="AC241" s="22">
        <f t="shared" ca="1" si="3"/>
        <v>6.6666666666666666E-2</v>
      </c>
    </row>
    <row r="242" spans="1:29" x14ac:dyDescent="0.35">
      <c r="A242">
        <v>1600965</v>
      </c>
      <c r="B242" t="s">
        <v>268</v>
      </c>
      <c r="C242" t="s">
        <v>142</v>
      </c>
      <c r="D242">
        <v>0</v>
      </c>
      <c r="E242">
        <v>0</v>
      </c>
      <c r="F242">
        <v>10800</v>
      </c>
      <c r="G242">
        <v>18000</v>
      </c>
      <c r="H242">
        <v>12072</v>
      </c>
      <c r="I242">
        <v>0</v>
      </c>
      <c r="J242">
        <v>4284</v>
      </c>
      <c r="K242">
        <v>9396</v>
      </c>
      <c r="L242">
        <v>33301</v>
      </c>
      <c r="M242">
        <v>6145</v>
      </c>
      <c r="N242">
        <v>-6145</v>
      </c>
      <c r="P242" s="22">
        <v>0.8154710068766704</v>
      </c>
      <c r="R242" t="s">
        <v>84</v>
      </c>
      <c r="S242" t="s">
        <v>85</v>
      </c>
      <c r="T242" s="9" t="e">
        <f>VLOOKUP(A242,Sku_list!$A$1:$D$2667,3,0)</f>
        <v>#N/A</v>
      </c>
      <c r="U242" s="9" t="e">
        <f>VLOOKUP(A242,Sku_list!$A$1:$D$2667,4,0)*(F242/1000000*12)</f>
        <v>#N/A</v>
      </c>
      <c r="V242" s="9" t="e">
        <f>VLOOKUP(A242,Sku_list!$A$1:$D$2667,4,0)*(H242/1000000*12)</f>
        <v>#N/A</v>
      </c>
      <c r="W242" s="9" t="e">
        <f>VLOOKUP(A242,Sku_list!$A$1:$D$2667,4,0)*(J242/1000000*12)</f>
        <v>#N/A</v>
      </c>
      <c r="X242" s="9" t="e">
        <f>VLOOKUP(A242,Sku_list!$A$1:$D$2667,4,0)*(L242/1000000*12)</f>
        <v>#N/A</v>
      </c>
      <c r="Y242" s="9" t="e">
        <f>VLOOKUP(A242,Sku_list!$A$1:$E$2667,5,0)*((J242+F242)/1000000000)</f>
        <v>#N/A</v>
      </c>
      <c r="AC242" s="22">
        <f t="shared" ca="1" si="3"/>
        <v>6.6666666666666666E-2</v>
      </c>
    </row>
    <row r="243" spans="1:29" x14ac:dyDescent="0.35">
      <c r="A243">
        <v>1600965</v>
      </c>
      <c r="B243" t="s">
        <v>268</v>
      </c>
      <c r="C243" t="s">
        <v>143</v>
      </c>
      <c r="D243">
        <v>0</v>
      </c>
      <c r="E243">
        <v>6451</v>
      </c>
      <c r="F243">
        <v>0</v>
      </c>
      <c r="G243">
        <v>12564</v>
      </c>
      <c r="H243">
        <v>10164</v>
      </c>
      <c r="I243">
        <v>0</v>
      </c>
      <c r="J243">
        <v>5307</v>
      </c>
      <c r="K243">
        <v>2895</v>
      </c>
      <c r="L243">
        <v>24381</v>
      </c>
      <c r="M243">
        <v>8910</v>
      </c>
      <c r="N243">
        <v>-8910</v>
      </c>
      <c r="P243" s="22">
        <v>0.63455149501661134</v>
      </c>
      <c r="R243" t="s">
        <v>86</v>
      </c>
      <c r="S243" t="s">
        <v>85</v>
      </c>
      <c r="T243" s="9" t="e">
        <f>VLOOKUP(A243,Sku_list!$A$1:$D$2667,3,0)</f>
        <v>#N/A</v>
      </c>
      <c r="U243" s="9" t="e">
        <f>VLOOKUP(A243,Sku_list!$A$1:$D$2667,4,0)*(F243/1000000*12)</f>
        <v>#N/A</v>
      </c>
      <c r="V243" s="9" t="e">
        <f>VLOOKUP(A243,Sku_list!$A$1:$D$2667,4,0)*(H243/1000000*12)</f>
        <v>#N/A</v>
      </c>
      <c r="W243" s="9" t="e">
        <f>VLOOKUP(A243,Sku_list!$A$1:$D$2667,4,0)*(J243/1000000*12)</f>
        <v>#N/A</v>
      </c>
      <c r="X243" s="9" t="e">
        <f>VLOOKUP(A243,Sku_list!$A$1:$D$2667,4,0)*(L243/1000000*12)</f>
        <v>#N/A</v>
      </c>
      <c r="Y243" s="9" t="e">
        <f>VLOOKUP(A243,Sku_list!$A$1:$E$2667,5,0)*((J243+F243)/1000000000)</f>
        <v>#N/A</v>
      </c>
      <c r="AC243" s="22">
        <f t="shared" ca="1" si="3"/>
        <v>6.6666666666666666E-2</v>
      </c>
    </row>
    <row r="244" spans="1:29" x14ac:dyDescent="0.35">
      <c r="A244">
        <v>1600965</v>
      </c>
      <c r="B244" t="s">
        <v>268</v>
      </c>
      <c r="C244" t="s">
        <v>144</v>
      </c>
      <c r="D244">
        <v>0</v>
      </c>
      <c r="E244">
        <v>0</v>
      </c>
      <c r="F244">
        <v>0</v>
      </c>
      <c r="G244">
        <v>0</v>
      </c>
      <c r="H244">
        <v>0</v>
      </c>
      <c r="I244">
        <v>0</v>
      </c>
      <c r="J244">
        <v>0</v>
      </c>
      <c r="K244">
        <v>0</v>
      </c>
      <c r="L244">
        <v>0</v>
      </c>
      <c r="M244">
        <v>0</v>
      </c>
      <c r="N244">
        <v>0</v>
      </c>
      <c r="P244" s="22" t="s">
        <v>34</v>
      </c>
      <c r="R244" t="s">
        <v>87</v>
      </c>
      <c r="S244" t="s">
        <v>72</v>
      </c>
      <c r="T244" s="9" t="e">
        <f>VLOOKUP(A244,Sku_list!$A$1:$D$2667,3,0)</f>
        <v>#N/A</v>
      </c>
      <c r="U244" s="9" t="e">
        <f>VLOOKUP(A244,Sku_list!$A$1:$D$2667,4,0)*(F244/1000000*12)</f>
        <v>#N/A</v>
      </c>
      <c r="V244" s="9" t="e">
        <f>VLOOKUP(A244,Sku_list!$A$1:$D$2667,4,0)*(H244/1000000*12)</f>
        <v>#N/A</v>
      </c>
      <c r="W244" s="9" t="e">
        <f>VLOOKUP(A244,Sku_list!$A$1:$D$2667,4,0)*(J244/1000000*12)</f>
        <v>#N/A</v>
      </c>
      <c r="X244" s="9" t="e">
        <f>VLOOKUP(A244,Sku_list!$A$1:$D$2667,4,0)*(L244/1000000*12)</f>
        <v>#N/A</v>
      </c>
      <c r="Y244" s="9" t="e">
        <f>VLOOKUP(A244,Sku_list!$A$1:$E$2667,5,0)*((J244+F244)/1000000000)</f>
        <v>#N/A</v>
      </c>
      <c r="AC244" s="22">
        <f t="shared" ca="1" si="3"/>
        <v>6.6666666666666666E-2</v>
      </c>
    </row>
    <row r="245" spans="1:29" x14ac:dyDescent="0.35">
      <c r="A245">
        <v>1600965</v>
      </c>
      <c r="B245" t="s">
        <v>268</v>
      </c>
      <c r="C245" t="s">
        <v>145</v>
      </c>
      <c r="D245">
        <v>0</v>
      </c>
      <c r="E245">
        <v>0</v>
      </c>
      <c r="F245">
        <v>0</v>
      </c>
      <c r="G245">
        <v>0</v>
      </c>
      <c r="H245">
        <v>0</v>
      </c>
      <c r="I245">
        <v>0</v>
      </c>
      <c r="J245">
        <v>0</v>
      </c>
      <c r="K245">
        <v>0</v>
      </c>
      <c r="L245">
        <v>0</v>
      </c>
      <c r="M245">
        <v>0</v>
      </c>
      <c r="N245">
        <v>0</v>
      </c>
      <c r="P245" s="22" t="s">
        <v>34</v>
      </c>
      <c r="R245" t="s">
        <v>88</v>
      </c>
      <c r="S245" t="s">
        <v>83</v>
      </c>
      <c r="T245" s="9" t="e">
        <f>VLOOKUP(A245,Sku_list!$A$1:$D$2667,3,0)</f>
        <v>#N/A</v>
      </c>
      <c r="U245" s="9" t="e">
        <f>VLOOKUP(A245,Sku_list!$A$1:$D$2667,4,0)*(F245/1000000*12)</f>
        <v>#N/A</v>
      </c>
      <c r="V245" s="9" t="e">
        <f>VLOOKUP(A245,Sku_list!$A$1:$D$2667,4,0)*(H245/1000000*12)</f>
        <v>#N/A</v>
      </c>
      <c r="W245" s="9" t="e">
        <f>VLOOKUP(A245,Sku_list!$A$1:$D$2667,4,0)*(J245/1000000*12)</f>
        <v>#N/A</v>
      </c>
      <c r="X245" s="9" t="e">
        <f>VLOOKUP(A245,Sku_list!$A$1:$D$2667,4,0)*(L245/1000000*12)</f>
        <v>#N/A</v>
      </c>
      <c r="Y245" s="9" t="e">
        <f>VLOOKUP(A245,Sku_list!$A$1:$E$2667,5,0)*((J245+F245)/1000000000)</f>
        <v>#N/A</v>
      </c>
      <c r="AC245" s="22">
        <f t="shared" ca="1" si="3"/>
        <v>6.6666666666666666E-2</v>
      </c>
    </row>
    <row r="246" spans="1:29" x14ac:dyDescent="0.35">
      <c r="A246">
        <v>1600965</v>
      </c>
      <c r="B246" t="s">
        <v>268</v>
      </c>
      <c r="C246" t="s">
        <v>146</v>
      </c>
      <c r="D246">
        <v>0</v>
      </c>
      <c r="E246">
        <v>0</v>
      </c>
      <c r="F246">
        <v>0</v>
      </c>
      <c r="G246">
        <v>0</v>
      </c>
      <c r="H246">
        <v>0</v>
      </c>
      <c r="I246">
        <v>0</v>
      </c>
      <c r="J246">
        <v>0</v>
      </c>
      <c r="K246">
        <v>0</v>
      </c>
      <c r="L246">
        <v>0</v>
      </c>
      <c r="M246">
        <v>0</v>
      </c>
      <c r="N246">
        <v>0</v>
      </c>
      <c r="P246" s="22" t="s">
        <v>34</v>
      </c>
      <c r="R246" t="s">
        <v>89</v>
      </c>
      <c r="S246" t="s">
        <v>69</v>
      </c>
      <c r="T246" s="9" t="e">
        <f>VLOOKUP(A246,Sku_list!$A$1:$D$2667,3,0)</f>
        <v>#N/A</v>
      </c>
      <c r="U246" s="9" t="e">
        <f>VLOOKUP(A246,Sku_list!$A$1:$D$2667,4,0)*(F246/1000000*12)</f>
        <v>#N/A</v>
      </c>
      <c r="V246" s="9" t="e">
        <f>VLOOKUP(A246,Sku_list!$A$1:$D$2667,4,0)*(H246/1000000*12)</f>
        <v>#N/A</v>
      </c>
      <c r="W246" s="9" t="e">
        <f>VLOOKUP(A246,Sku_list!$A$1:$D$2667,4,0)*(J246/1000000*12)</f>
        <v>#N/A</v>
      </c>
      <c r="X246" s="9" t="e">
        <f>VLOOKUP(A246,Sku_list!$A$1:$D$2667,4,0)*(L246/1000000*12)</f>
        <v>#N/A</v>
      </c>
      <c r="Y246" s="9" t="e">
        <f>VLOOKUP(A246,Sku_list!$A$1:$E$2667,5,0)*((J246+F246)/1000000000)</f>
        <v>#N/A</v>
      </c>
      <c r="AC246" s="22">
        <f t="shared" ca="1" si="3"/>
        <v>6.6666666666666666E-2</v>
      </c>
    </row>
    <row r="247" spans="1:29" x14ac:dyDescent="0.35">
      <c r="A247">
        <v>1600965</v>
      </c>
      <c r="B247" t="s">
        <v>268</v>
      </c>
      <c r="C247" t="s">
        <v>147</v>
      </c>
      <c r="D247">
        <v>0</v>
      </c>
      <c r="E247">
        <v>0</v>
      </c>
      <c r="F247">
        <v>0</v>
      </c>
      <c r="G247">
        <v>0</v>
      </c>
      <c r="H247">
        <v>0</v>
      </c>
      <c r="I247">
        <v>0</v>
      </c>
      <c r="J247">
        <v>0</v>
      </c>
      <c r="K247">
        <v>0</v>
      </c>
      <c r="L247">
        <v>0</v>
      </c>
      <c r="M247">
        <v>0</v>
      </c>
      <c r="N247">
        <v>0</v>
      </c>
      <c r="P247" s="22" t="s">
        <v>34</v>
      </c>
      <c r="R247" t="s">
        <v>90</v>
      </c>
      <c r="S247" t="s">
        <v>69</v>
      </c>
      <c r="T247" s="9" t="e">
        <f>VLOOKUP(A247,Sku_list!$A$1:$D$2667,3,0)</f>
        <v>#N/A</v>
      </c>
      <c r="U247" s="9" t="e">
        <f>VLOOKUP(A247,Sku_list!$A$1:$D$2667,4,0)*(F247/1000000*12)</f>
        <v>#N/A</v>
      </c>
      <c r="V247" s="9" t="e">
        <f>VLOOKUP(A247,Sku_list!$A$1:$D$2667,4,0)*(H247/1000000*12)</f>
        <v>#N/A</v>
      </c>
      <c r="W247" s="9" t="e">
        <f>VLOOKUP(A247,Sku_list!$A$1:$D$2667,4,0)*(J247/1000000*12)</f>
        <v>#N/A</v>
      </c>
      <c r="X247" s="9" t="e">
        <f>VLOOKUP(A247,Sku_list!$A$1:$D$2667,4,0)*(L247/1000000*12)</f>
        <v>#N/A</v>
      </c>
      <c r="Y247" s="9" t="e">
        <f>VLOOKUP(A247,Sku_list!$A$1:$E$2667,5,0)*((J247+F247)/1000000000)</f>
        <v>#N/A</v>
      </c>
      <c r="AC247" s="22">
        <f t="shared" ca="1" si="3"/>
        <v>6.6666666666666666E-2</v>
      </c>
    </row>
    <row r="248" spans="1:29" x14ac:dyDescent="0.35">
      <c r="A248">
        <v>1600965</v>
      </c>
      <c r="B248" t="s">
        <v>268</v>
      </c>
      <c r="C248" t="s">
        <v>148</v>
      </c>
      <c r="D248">
        <v>0</v>
      </c>
      <c r="E248">
        <v>5406</v>
      </c>
      <c r="F248">
        <v>0</v>
      </c>
      <c r="G248">
        <v>8856</v>
      </c>
      <c r="H248">
        <v>5064</v>
      </c>
      <c r="I248">
        <v>0</v>
      </c>
      <c r="J248">
        <v>6546</v>
      </c>
      <c r="K248">
        <v>4398</v>
      </c>
      <c r="L248">
        <v>14512</v>
      </c>
      <c r="M248">
        <v>2902</v>
      </c>
      <c r="N248">
        <v>-2902</v>
      </c>
      <c r="P248" s="22">
        <v>0.80002756339581038</v>
      </c>
      <c r="R248" t="s">
        <v>91</v>
      </c>
      <c r="S248" t="s">
        <v>85</v>
      </c>
      <c r="T248" s="9" t="e">
        <f>VLOOKUP(A248,Sku_list!$A$1:$D$2667,3,0)</f>
        <v>#N/A</v>
      </c>
      <c r="U248" s="9" t="e">
        <f>VLOOKUP(A248,Sku_list!$A$1:$D$2667,4,0)*(F248/1000000*12)</f>
        <v>#N/A</v>
      </c>
      <c r="V248" s="9" t="e">
        <f>VLOOKUP(A248,Sku_list!$A$1:$D$2667,4,0)*(H248/1000000*12)</f>
        <v>#N/A</v>
      </c>
      <c r="W248" s="9" t="e">
        <f>VLOOKUP(A248,Sku_list!$A$1:$D$2667,4,0)*(J248/1000000*12)</f>
        <v>#N/A</v>
      </c>
      <c r="X248" s="9" t="e">
        <f>VLOOKUP(A248,Sku_list!$A$1:$D$2667,4,0)*(L248/1000000*12)</f>
        <v>#N/A</v>
      </c>
      <c r="Y248" s="9" t="e">
        <f>VLOOKUP(A248,Sku_list!$A$1:$E$2667,5,0)*((J248+F248)/1000000000)</f>
        <v>#N/A</v>
      </c>
      <c r="AC248" s="22">
        <f t="shared" ca="1" si="3"/>
        <v>6.6666666666666666E-2</v>
      </c>
    </row>
    <row r="249" spans="1:29" x14ac:dyDescent="0.35">
      <c r="A249">
        <v>1600965</v>
      </c>
      <c r="B249" t="s">
        <v>268</v>
      </c>
      <c r="C249" t="s">
        <v>149</v>
      </c>
      <c r="D249">
        <v>0</v>
      </c>
      <c r="E249">
        <v>1200</v>
      </c>
      <c r="F249">
        <v>0</v>
      </c>
      <c r="G249">
        <v>1788</v>
      </c>
      <c r="H249">
        <v>1308</v>
      </c>
      <c r="I249">
        <v>0</v>
      </c>
      <c r="J249">
        <v>2304</v>
      </c>
      <c r="K249">
        <v>1740</v>
      </c>
      <c r="L249">
        <v>4330</v>
      </c>
      <c r="M249">
        <v>718</v>
      </c>
      <c r="N249">
        <v>-718</v>
      </c>
      <c r="P249" s="22">
        <v>0.83418013856812934</v>
      </c>
      <c r="R249" t="s">
        <v>92</v>
      </c>
      <c r="S249" t="s">
        <v>85</v>
      </c>
      <c r="T249" s="9" t="e">
        <f>VLOOKUP(A249,Sku_list!$A$1:$D$2667,3,0)</f>
        <v>#N/A</v>
      </c>
      <c r="U249" s="9" t="e">
        <f>VLOOKUP(A249,Sku_list!$A$1:$D$2667,4,0)*(F249/1000000*12)</f>
        <v>#N/A</v>
      </c>
      <c r="V249" s="9" t="e">
        <f>VLOOKUP(A249,Sku_list!$A$1:$D$2667,4,0)*(H249/1000000*12)</f>
        <v>#N/A</v>
      </c>
      <c r="W249" s="9" t="e">
        <f>VLOOKUP(A249,Sku_list!$A$1:$D$2667,4,0)*(J249/1000000*12)</f>
        <v>#N/A</v>
      </c>
      <c r="X249" s="9" t="e">
        <f>VLOOKUP(A249,Sku_list!$A$1:$D$2667,4,0)*(L249/1000000*12)</f>
        <v>#N/A</v>
      </c>
      <c r="Y249" s="9" t="e">
        <f>VLOOKUP(A249,Sku_list!$A$1:$E$2667,5,0)*((J249+F249)/1000000000)</f>
        <v>#N/A</v>
      </c>
      <c r="AC249" s="22">
        <f t="shared" ca="1" si="3"/>
        <v>6.6666666666666666E-2</v>
      </c>
    </row>
    <row r="250" spans="1:29" x14ac:dyDescent="0.35">
      <c r="A250">
        <v>1600965</v>
      </c>
      <c r="B250" t="s">
        <v>268</v>
      </c>
      <c r="C250" t="s">
        <v>150</v>
      </c>
      <c r="D250">
        <v>0</v>
      </c>
      <c r="E250">
        <v>1800</v>
      </c>
      <c r="F250">
        <v>696</v>
      </c>
      <c r="G250">
        <v>5669</v>
      </c>
      <c r="H250">
        <v>4529</v>
      </c>
      <c r="I250">
        <v>0</v>
      </c>
      <c r="J250">
        <v>3324</v>
      </c>
      <c r="K250">
        <v>2784</v>
      </c>
      <c r="L250">
        <v>11877</v>
      </c>
      <c r="M250">
        <v>3328</v>
      </c>
      <c r="N250">
        <v>-3328</v>
      </c>
      <c r="P250" s="22">
        <v>0.7197945609160562</v>
      </c>
      <c r="R250" t="s">
        <v>93</v>
      </c>
      <c r="S250" t="s">
        <v>85</v>
      </c>
      <c r="T250" s="9" t="e">
        <f>VLOOKUP(A250,Sku_list!$A$1:$D$2667,3,0)</f>
        <v>#N/A</v>
      </c>
      <c r="U250" s="9" t="e">
        <f>VLOOKUP(A250,Sku_list!$A$1:$D$2667,4,0)*(F250/1000000*12)</f>
        <v>#N/A</v>
      </c>
      <c r="V250" s="9" t="e">
        <f>VLOOKUP(A250,Sku_list!$A$1:$D$2667,4,0)*(H250/1000000*12)</f>
        <v>#N/A</v>
      </c>
      <c r="W250" s="9" t="e">
        <f>VLOOKUP(A250,Sku_list!$A$1:$D$2667,4,0)*(J250/1000000*12)</f>
        <v>#N/A</v>
      </c>
      <c r="X250" s="9" t="e">
        <f>VLOOKUP(A250,Sku_list!$A$1:$D$2667,4,0)*(L250/1000000*12)</f>
        <v>#N/A</v>
      </c>
      <c r="Y250" s="9" t="e">
        <f>VLOOKUP(A250,Sku_list!$A$1:$E$2667,5,0)*((J250+F250)/1000000000)</f>
        <v>#N/A</v>
      </c>
      <c r="AC250" s="22">
        <f t="shared" ca="1" si="3"/>
        <v>6.6666666666666666E-2</v>
      </c>
    </row>
    <row r="251" spans="1:29" x14ac:dyDescent="0.35">
      <c r="A251">
        <v>1600965</v>
      </c>
      <c r="B251" t="s">
        <v>268</v>
      </c>
      <c r="C251" t="s">
        <v>151</v>
      </c>
      <c r="D251">
        <v>0</v>
      </c>
      <c r="E251">
        <v>0</v>
      </c>
      <c r="F251">
        <v>0</v>
      </c>
      <c r="G251">
        <v>0</v>
      </c>
      <c r="H251">
        <v>0</v>
      </c>
      <c r="I251">
        <v>0</v>
      </c>
      <c r="J251">
        <v>0</v>
      </c>
      <c r="K251">
        <v>0</v>
      </c>
      <c r="L251">
        <v>0</v>
      </c>
      <c r="M251">
        <v>0</v>
      </c>
      <c r="N251">
        <v>0</v>
      </c>
      <c r="P251" s="22" t="s">
        <v>34</v>
      </c>
      <c r="R251" t="s">
        <v>94</v>
      </c>
      <c r="S251" t="s">
        <v>83</v>
      </c>
      <c r="T251" s="9" t="e">
        <f>VLOOKUP(A251,Sku_list!$A$1:$D$2667,3,0)</f>
        <v>#N/A</v>
      </c>
      <c r="U251" s="9" t="e">
        <f>VLOOKUP(A251,Sku_list!$A$1:$D$2667,4,0)*(F251/1000000*12)</f>
        <v>#N/A</v>
      </c>
      <c r="V251" s="9" t="e">
        <f>VLOOKUP(A251,Sku_list!$A$1:$D$2667,4,0)*(H251/1000000*12)</f>
        <v>#N/A</v>
      </c>
      <c r="W251" s="9" t="e">
        <f>VLOOKUP(A251,Sku_list!$A$1:$D$2667,4,0)*(J251/1000000*12)</f>
        <v>#N/A</v>
      </c>
      <c r="X251" s="9" t="e">
        <f>VLOOKUP(A251,Sku_list!$A$1:$D$2667,4,0)*(L251/1000000*12)</f>
        <v>#N/A</v>
      </c>
      <c r="Y251" s="9" t="e">
        <f>VLOOKUP(A251,Sku_list!$A$1:$E$2667,5,0)*((J251+F251)/1000000000)</f>
        <v>#N/A</v>
      </c>
      <c r="AC251" s="22">
        <f t="shared" ca="1" si="3"/>
        <v>6.6666666666666666E-2</v>
      </c>
    </row>
    <row r="252" spans="1:29" x14ac:dyDescent="0.35">
      <c r="A252">
        <v>1600965</v>
      </c>
      <c r="B252" t="s">
        <v>268</v>
      </c>
      <c r="C252" t="s">
        <v>152</v>
      </c>
      <c r="D252">
        <v>0</v>
      </c>
      <c r="E252">
        <v>0</v>
      </c>
      <c r="F252">
        <v>0</v>
      </c>
      <c r="G252">
        <v>0</v>
      </c>
      <c r="H252">
        <v>0</v>
      </c>
      <c r="I252">
        <v>0</v>
      </c>
      <c r="J252">
        <v>0</v>
      </c>
      <c r="K252">
        <v>0</v>
      </c>
      <c r="L252">
        <v>0</v>
      </c>
      <c r="M252">
        <v>0</v>
      </c>
      <c r="N252">
        <v>0</v>
      </c>
      <c r="P252" s="22" t="s">
        <v>34</v>
      </c>
      <c r="R252" t="s">
        <v>95</v>
      </c>
      <c r="S252" t="s">
        <v>83</v>
      </c>
      <c r="T252" s="9" t="e">
        <f>VLOOKUP(A252,Sku_list!$A$1:$D$2667,3,0)</f>
        <v>#N/A</v>
      </c>
      <c r="U252" s="9" t="e">
        <f>VLOOKUP(A252,Sku_list!$A$1:$D$2667,4,0)*(F252/1000000*12)</f>
        <v>#N/A</v>
      </c>
      <c r="V252" s="9" t="e">
        <f>VLOOKUP(A252,Sku_list!$A$1:$D$2667,4,0)*(H252/1000000*12)</f>
        <v>#N/A</v>
      </c>
      <c r="W252" s="9" t="e">
        <f>VLOOKUP(A252,Sku_list!$A$1:$D$2667,4,0)*(J252/1000000*12)</f>
        <v>#N/A</v>
      </c>
      <c r="X252" s="9" t="e">
        <f>VLOOKUP(A252,Sku_list!$A$1:$D$2667,4,0)*(L252/1000000*12)</f>
        <v>#N/A</v>
      </c>
      <c r="Y252" s="9" t="e">
        <f>VLOOKUP(A252,Sku_list!$A$1:$E$2667,5,0)*((J252+F252)/1000000000)</f>
        <v>#N/A</v>
      </c>
      <c r="AC252" s="22">
        <f t="shared" ca="1" si="3"/>
        <v>6.6666666666666666E-2</v>
      </c>
    </row>
    <row r="253" spans="1:29" x14ac:dyDescent="0.35">
      <c r="A253">
        <v>1600965</v>
      </c>
      <c r="B253" t="s">
        <v>268</v>
      </c>
      <c r="C253" t="s">
        <v>153</v>
      </c>
      <c r="D253">
        <v>0</v>
      </c>
      <c r="E253">
        <v>0</v>
      </c>
      <c r="F253">
        <v>0</v>
      </c>
      <c r="G253">
        <v>0</v>
      </c>
      <c r="H253">
        <v>0</v>
      </c>
      <c r="I253">
        <v>0</v>
      </c>
      <c r="J253">
        <v>0</v>
      </c>
      <c r="K253">
        <v>0</v>
      </c>
      <c r="L253">
        <v>0</v>
      </c>
      <c r="M253">
        <v>0</v>
      </c>
      <c r="N253">
        <v>0</v>
      </c>
      <c r="P253" s="22" t="s">
        <v>34</v>
      </c>
      <c r="R253" t="s">
        <v>189</v>
      </c>
      <c r="S253" t="s">
        <v>190</v>
      </c>
      <c r="T253" s="9" t="e">
        <f>VLOOKUP(A253,Sku_list!$A$1:$D$2667,3,0)</f>
        <v>#N/A</v>
      </c>
      <c r="U253" s="9" t="e">
        <f>VLOOKUP(A253,Sku_list!$A$1:$D$2667,4,0)*(F253/1000000*12)</f>
        <v>#N/A</v>
      </c>
      <c r="V253" s="9" t="e">
        <f>VLOOKUP(A253,Sku_list!$A$1:$D$2667,4,0)*(H253/1000000*12)</f>
        <v>#N/A</v>
      </c>
      <c r="W253" s="9" t="e">
        <f>VLOOKUP(A253,Sku_list!$A$1:$D$2667,4,0)*(J253/1000000*12)</f>
        <v>#N/A</v>
      </c>
      <c r="X253" s="9" t="e">
        <f>VLOOKUP(A253,Sku_list!$A$1:$D$2667,4,0)*(L253/1000000*12)</f>
        <v>#N/A</v>
      </c>
      <c r="Y253" s="9" t="e">
        <f>VLOOKUP(A253,Sku_list!$A$1:$E$2667,5,0)*((J253+F253)/1000000000)</f>
        <v>#N/A</v>
      </c>
      <c r="AC253" s="22">
        <f t="shared" ca="1" si="3"/>
        <v>6.6666666666666666E-2</v>
      </c>
    </row>
    <row r="254" spans="1:29" x14ac:dyDescent="0.35">
      <c r="A254">
        <v>1600965</v>
      </c>
      <c r="B254" t="s">
        <v>268</v>
      </c>
      <c r="C254" t="s">
        <v>154</v>
      </c>
      <c r="D254">
        <v>0</v>
      </c>
      <c r="E254">
        <v>0</v>
      </c>
      <c r="F254">
        <v>0</v>
      </c>
      <c r="G254">
        <v>0</v>
      </c>
      <c r="H254">
        <v>0</v>
      </c>
      <c r="I254">
        <v>0</v>
      </c>
      <c r="J254">
        <v>0</v>
      </c>
      <c r="K254">
        <v>0</v>
      </c>
      <c r="L254">
        <v>0</v>
      </c>
      <c r="M254">
        <v>0</v>
      </c>
      <c r="N254">
        <v>0</v>
      </c>
      <c r="P254" s="22" t="s">
        <v>34</v>
      </c>
      <c r="R254" t="s">
        <v>96</v>
      </c>
      <c r="S254" t="s">
        <v>72</v>
      </c>
      <c r="T254" s="9" t="e">
        <f>VLOOKUP(A254,Sku_list!$A$1:$D$2667,3,0)</f>
        <v>#N/A</v>
      </c>
      <c r="U254" s="9" t="e">
        <f>VLOOKUP(A254,Sku_list!$A$1:$D$2667,4,0)*(F254/1000000*12)</f>
        <v>#N/A</v>
      </c>
      <c r="V254" s="9" t="e">
        <f>VLOOKUP(A254,Sku_list!$A$1:$D$2667,4,0)*(H254/1000000*12)</f>
        <v>#N/A</v>
      </c>
      <c r="W254" s="9" t="e">
        <f>VLOOKUP(A254,Sku_list!$A$1:$D$2667,4,0)*(J254/1000000*12)</f>
        <v>#N/A</v>
      </c>
      <c r="X254" s="9" t="e">
        <f>VLOOKUP(A254,Sku_list!$A$1:$D$2667,4,0)*(L254/1000000*12)</f>
        <v>#N/A</v>
      </c>
      <c r="Y254" s="9" t="e">
        <f>VLOOKUP(A254,Sku_list!$A$1:$E$2667,5,0)*((J254+F254)/1000000000)</f>
        <v>#N/A</v>
      </c>
      <c r="AC254" s="22">
        <f t="shared" ca="1" si="3"/>
        <v>6.6666666666666666E-2</v>
      </c>
    </row>
    <row r="255" spans="1:29" x14ac:dyDescent="0.35">
      <c r="A255">
        <v>1600965</v>
      </c>
      <c r="B255" t="s">
        <v>268</v>
      </c>
      <c r="C255" t="s">
        <v>155</v>
      </c>
      <c r="D255">
        <v>0</v>
      </c>
      <c r="E255">
        <v>0</v>
      </c>
      <c r="F255">
        <v>0</v>
      </c>
      <c r="G255">
        <v>0</v>
      </c>
      <c r="H255">
        <v>0</v>
      </c>
      <c r="I255">
        <v>0</v>
      </c>
      <c r="J255">
        <v>0</v>
      </c>
      <c r="K255">
        <v>0</v>
      </c>
      <c r="L255">
        <v>0</v>
      </c>
      <c r="M255">
        <v>0</v>
      </c>
      <c r="N255">
        <v>0</v>
      </c>
      <c r="P255" s="22" t="s">
        <v>34</v>
      </c>
      <c r="R255" t="s">
        <v>97</v>
      </c>
      <c r="S255" t="s">
        <v>72</v>
      </c>
      <c r="T255" s="9" t="e">
        <f>VLOOKUP(A255,Sku_list!$A$1:$D$2667,3,0)</f>
        <v>#N/A</v>
      </c>
      <c r="U255" s="9" t="e">
        <f>VLOOKUP(A255,Sku_list!$A$1:$D$2667,4,0)*(F255/1000000*12)</f>
        <v>#N/A</v>
      </c>
      <c r="V255" s="9" t="e">
        <f>VLOOKUP(A255,Sku_list!$A$1:$D$2667,4,0)*(H255/1000000*12)</f>
        <v>#N/A</v>
      </c>
      <c r="W255" s="9" t="e">
        <f>VLOOKUP(A255,Sku_list!$A$1:$D$2667,4,0)*(J255/1000000*12)</f>
        <v>#N/A</v>
      </c>
      <c r="X255" s="9" t="e">
        <f>VLOOKUP(A255,Sku_list!$A$1:$D$2667,4,0)*(L255/1000000*12)</f>
        <v>#N/A</v>
      </c>
      <c r="Y255" s="9" t="e">
        <f>VLOOKUP(A255,Sku_list!$A$1:$E$2667,5,0)*((J255+F255)/1000000000)</f>
        <v>#N/A</v>
      </c>
      <c r="AC255" s="22">
        <f t="shared" ca="1" si="3"/>
        <v>6.6666666666666666E-2</v>
      </c>
    </row>
    <row r="256" spans="1:29" x14ac:dyDescent="0.35">
      <c r="A256">
        <v>1600965</v>
      </c>
      <c r="B256" t="s">
        <v>268</v>
      </c>
      <c r="C256" t="s">
        <v>156</v>
      </c>
      <c r="D256">
        <v>0</v>
      </c>
      <c r="E256">
        <v>0</v>
      </c>
      <c r="F256">
        <v>0</v>
      </c>
      <c r="G256">
        <v>0</v>
      </c>
      <c r="H256">
        <v>0</v>
      </c>
      <c r="I256">
        <v>0</v>
      </c>
      <c r="J256">
        <v>0</v>
      </c>
      <c r="K256">
        <v>0</v>
      </c>
      <c r="L256">
        <v>0</v>
      </c>
      <c r="M256">
        <v>0</v>
      </c>
      <c r="N256">
        <v>0</v>
      </c>
      <c r="P256" s="22" t="s">
        <v>34</v>
      </c>
      <c r="R256" t="s">
        <v>38</v>
      </c>
      <c r="S256" t="s">
        <v>69</v>
      </c>
      <c r="T256" s="9" t="e">
        <f>VLOOKUP(A256,Sku_list!$A$1:$D$2667,3,0)</f>
        <v>#N/A</v>
      </c>
      <c r="U256" s="9" t="e">
        <f>VLOOKUP(A256,Sku_list!$A$1:$D$2667,4,0)*(F256/1000000*12)</f>
        <v>#N/A</v>
      </c>
      <c r="V256" s="9" t="e">
        <f>VLOOKUP(A256,Sku_list!$A$1:$D$2667,4,0)*(H256/1000000*12)</f>
        <v>#N/A</v>
      </c>
      <c r="W256" s="9" t="e">
        <f>VLOOKUP(A256,Sku_list!$A$1:$D$2667,4,0)*(J256/1000000*12)</f>
        <v>#N/A</v>
      </c>
      <c r="X256" s="9" t="e">
        <f>VLOOKUP(A256,Sku_list!$A$1:$D$2667,4,0)*(L256/1000000*12)</f>
        <v>#N/A</v>
      </c>
      <c r="Y256" s="9" t="e">
        <f>VLOOKUP(A256,Sku_list!$A$1:$E$2667,5,0)*((J256+F256)/1000000000)</f>
        <v>#N/A</v>
      </c>
      <c r="AC256" s="22">
        <f t="shared" ca="1" si="3"/>
        <v>6.6666666666666666E-2</v>
      </c>
    </row>
    <row r="257" spans="1:29" x14ac:dyDescent="0.35">
      <c r="A257">
        <v>1600965</v>
      </c>
      <c r="B257" t="s">
        <v>268</v>
      </c>
      <c r="C257" t="s">
        <v>157</v>
      </c>
      <c r="D257">
        <v>0</v>
      </c>
      <c r="E257">
        <v>0</v>
      </c>
      <c r="F257">
        <v>0</v>
      </c>
      <c r="G257">
        <v>0</v>
      </c>
      <c r="H257">
        <v>0</v>
      </c>
      <c r="I257">
        <v>0</v>
      </c>
      <c r="J257">
        <v>0</v>
      </c>
      <c r="K257">
        <v>0</v>
      </c>
      <c r="L257">
        <v>0</v>
      </c>
      <c r="M257">
        <v>0</v>
      </c>
      <c r="N257">
        <v>0</v>
      </c>
      <c r="P257" s="22" t="s">
        <v>34</v>
      </c>
      <c r="R257" t="s">
        <v>98</v>
      </c>
      <c r="S257" t="s">
        <v>72</v>
      </c>
      <c r="T257" s="9" t="e">
        <f>VLOOKUP(A257,Sku_list!$A$1:$D$2667,3,0)</f>
        <v>#N/A</v>
      </c>
      <c r="U257" s="9" t="e">
        <f>VLOOKUP(A257,Sku_list!$A$1:$D$2667,4,0)*(F257/1000000*12)</f>
        <v>#N/A</v>
      </c>
      <c r="V257" s="9" t="e">
        <f>VLOOKUP(A257,Sku_list!$A$1:$D$2667,4,0)*(H257/1000000*12)</f>
        <v>#N/A</v>
      </c>
      <c r="W257" s="9" t="e">
        <f>VLOOKUP(A257,Sku_list!$A$1:$D$2667,4,0)*(J257/1000000*12)</f>
        <v>#N/A</v>
      </c>
      <c r="X257" s="9" t="e">
        <f>VLOOKUP(A257,Sku_list!$A$1:$D$2667,4,0)*(L257/1000000*12)</f>
        <v>#N/A</v>
      </c>
      <c r="Y257" s="9" t="e">
        <f>VLOOKUP(A257,Sku_list!$A$1:$E$2667,5,0)*((J257+F257)/1000000000)</f>
        <v>#N/A</v>
      </c>
      <c r="AC257" s="22">
        <f t="shared" ca="1" si="3"/>
        <v>6.6666666666666666E-2</v>
      </c>
    </row>
    <row r="258" spans="1:29" x14ac:dyDescent="0.35">
      <c r="A258">
        <v>1600965</v>
      </c>
      <c r="B258" t="s">
        <v>268</v>
      </c>
      <c r="C258" t="s">
        <v>158</v>
      </c>
      <c r="D258">
        <v>0</v>
      </c>
      <c r="E258">
        <v>0</v>
      </c>
      <c r="F258">
        <v>0</v>
      </c>
      <c r="G258">
        <v>0</v>
      </c>
      <c r="H258">
        <v>0</v>
      </c>
      <c r="I258">
        <v>0</v>
      </c>
      <c r="J258">
        <v>0</v>
      </c>
      <c r="K258">
        <v>0</v>
      </c>
      <c r="L258">
        <v>0</v>
      </c>
      <c r="M258">
        <v>0</v>
      </c>
      <c r="N258">
        <v>0</v>
      </c>
      <c r="P258" s="22" t="s">
        <v>34</v>
      </c>
      <c r="R258" t="s">
        <v>99</v>
      </c>
      <c r="S258" t="s">
        <v>69</v>
      </c>
      <c r="T258" s="9" t="e">
        <f>VLOOKUP(A258,Sku_list!$A$1:$D$2667,3,0)</f>
        <v>#N/A</v>
      </c>
      <c r="U258" s="9" t="e">
        <f>VLOOKUP(A258,Sku_list!$A$1:$D$2667,4,0)*(F258/1000000*12)</f>
        <v>#N/A</v>
      </c>
      <c r="V258" s="9" t="e">
        <f>VLOOKUP(A258,Sku_list!$A$1:$D$2667,4,0)*(H258/1000000*12)</f>
        <v>#N/A</v>
      </c>
      <c r="W258" s="9" t="e">
        <f>VLOOKUP(A258,Sku_list!$A$1:$D$2667,4,0)*(J258/1000000*12)</f>
        <v>#N/A</v>
      </c>
      <c r="X258" s="9" t="e">
        <f>VLOOKUP(A258,Sku_list!$A$1:$D$2667,4,0)*(L258/1000000*12)</f>
        <v>#N/A</v>
      </c>
      <c r="Y258" s="9" t="e">
        <f>VLOOKUP(A258,Sku_list!$A$1:$E$2667,5,0)*((J258+F258)/1000000000)</f>
        <v>#N/A</v>
      </c>
      <c r="AC258" s="22">
        <f t="shared" ca="1" si="3"/>
        <v>6.6666666666666666E-2</v>
      </c>
    </row>
    <row r="259" spans="1:29" x14ac:dyDescent="0.35">
      <c r="A259">
        <v>1600965</v>
      </c>
      <c r="B259" t="s">
        <v>268</v>
      </c>
      <c r="C259" t="s">
        <v>159</v>
      </c>
      <c r="D259">
        <v>0</v>
      </c>
      <c r="E259">
        <v>0</v>
      </c>
      <c r="F259">
        <v>0</v>
      </c>
      <c r="G259">
        <v>0</v>
      </c>
      <c r="H259">
        <v>0</v>
      </c>
      <c r="I259">
        <v>0</v>
      </c>
      <c r="J259">
        <v>0</v>
      </c>
      <c r="K259">
        <v>0</v>
      </c>
      <c r="L259">
        <v>0</v>
      </c>
      <c r="M259">
        <v>0</v>
      </c>
      <c r="N259">
        <v>0</v>
      </c>
      <c r="P259" s="22" t="s">
        <v>34</v>
      </c>
      <c r="R259" t="s">
        <v>100</v>
      </c>
      <c r="S259" t="s">
        <v>72</v>
      </c>
      <c r="T259" s="9" t="e">
        <f>VLOOKUP(A259,Sku_list!$A$1:$D$2667,3,0)</f>
        <v>#N/A</v>
      </c>
      <c r="U259" s="9" t="e">
        <f>VLOOKUP(A259,Sku_list!$A$1:$D$2667,4,0)*(F259/1000000*12)</f>
        <v>#N/A</v>
      </c>
      <c r="V259" s="9" t="e">
        <f>VLOOKUP(A259,Sku_list!$A$1:$D$2667,4,0)*(H259/1000000*12)</f>
        <v>#N/A</v>
      </c>
      <c r="W259" s="9" t="e">
        <f>VLOOKUP(A259,Sku_list!$A$1:$D$2667,4,0)*(J259/1000000*12)</f>
        <v>#N/A</v>
      </c>
      <c r="X259" s="9" t="e">
        <f>VLOOKUP(A259,Sku_list!$A$1:$D$2667,4,0)*(L259/1000000*12)</f>
        <v>#N/A</v>
      </c>
      <c r="Y259" s="9" t="e">
        <f>VLOOKUP(A259,Sku_list!$A$1:$E$2667,5,0)*((J259+F259)/1000000000)</f>
        <v>#N/A</v>
      </c>
      <c r="AC259" s="22">
        <f t="shared" ref="AC259:AC322" ca="1" si="4">(DAY(TODAY())+AB259)/30</f>
        <v>6.6666666666666666E-2</v>
      </c>
    </row>
    <row r="260" spans="1:29" x14ac:dyDescent="0.35">
      <c r="A260">
        <v>1600965</v>
      </c>
      <c r="B260" t="s">
        <v>268</v>
      </c>
      <c r="C260" t="s">
        <v>160</v>
      </c>
      <c r="D260">
        <v>0</v>
      </c>
      <c r="E260">
        <v>0</v>
      </c>
      <c r="F260">
        <v>0</v>
      </c>
      <c r="G260">
        <v>0</v>
      </c>
      <c r="H260">
        <v>0</v>
      </c>
      <c r="I260">
        <v>0</v>
      </c>
      <c r="J260">
        <v>0</v>
      </c>
      <c r="K260">
        <v>0</v>
      </c>
      <c r="L260">
        <v>0</v>
      </c>
      <c r="M260">
        <v>0</v>
      </c>
      <c r="N260">
        <v>0</v>
      </c>
      <c r="P260" s="22" t="s">
        <v>34</v>
      </c>
      <c r="R260" t="s">
        <v>101</v>
      </c>
      <c r="S260" t="s">
        <v>69</v>
      </c>
      <c r="T260" s="9" t="e">
        <f>VLOOKUP(A260,Sku_list!$A$1:$D$2667,3,0)</f>
        <v>#N/A</v>
      </c>
      <c r="U260" s="9" t="e">
        <f>VLOOKUP(A260,Sku_list!$A$1:$D$2667,4,0)*(F260/1000000*12)</f>
        <v>#N/A</v>
      </c>
      <c r="V260" s="9" t="e">
        <f>VLOOKUP(A260,Sku_list!$A$1:$D$2667,4,0)*(H260/1000000*12)</f>
        <v>#N/A</v>
      </c>
      <c r="W260" s="9" t="e">
        <f>VLOOKUP(A260,Sku_list!$A$1:$D$2667,4,0)*(J260/1000000*12)</f>
        <v>#N/A</v>
      </c>
      <c r="X260" s="9" t="e">
        <f>VLOOKUP(A260,Sku_list!$A$1:$D$2667,4,0)*(L260/1000000*12)</f>
        <v>#N/A</v>
      </c>
      <c r="Y260" s="9" t="e">
        <f>VLOOKUP(A260,Sku_list!$A$1:$E$2667,5,0)*((J260+F260)/1000000000)</f>
        <v>#N/A</v>
      </c>
      <c r="AC260" s="22">
        <f t="shared" ca="1" si="4"/>
        <v>6.6666666666666666E-2</v>
      </c>
    </row>
    <row r="261" spans="1:29" x14ac:dyDescent="0.35">
      <c r="A261">
        <v>1600965</v>
      </c>
      <c r="B261" t="s">
        <v>268</v>
      </c>
      <c r="C261" t="s">
        <v>161</v>
      </c>
      <c r="D261">
        <v>0</v>
      </c>
      <c r="E261">
        <v>0</v>
      </c>
      <c r="F261">
        <v>0</v>
      </c>
      <c r="G261">
        <v>0</v>
      </c>
      <c r="H261">
        <v>0</v>
      </c>
      <c r="I261">
        <v>0</v>
      </c>
      <c r="J261">
        <v>0</v>
      </c>
      <c r="K261">
        <v>0</v>
      </c>
      <c r="L261">
        <v>0</v>
      </c>
      <c r="M261">
        <v>0</v>
      </c>
      <c r="N261">
        <v>0</v>
      </c>
      <c r="P261" s="22" t="s">
        <v>34</v>
      </c>
      <c r="R261" t="s">
        <v>102</v>
      </c>
      <c r="S261" t="s">
        <v>306</v>
      </c>
      <c r="T261" s="9" t="e">
        <f>VLOOKUP(A261,Sku_list!$A$1:$D$2667,3,0)</f>
        <v>#N/A</v>
      </c>
      <c r="U261" s="9" t="e">
        <f>VLOOKUP(A261,Sku_list!$A$1:$D$2667,4,0)*(F261/1000000*12)</f>
        <v>#N/A</v>
      </c>
      <c r="V261" s="9" t="e">
        <f>VLOOKUP(A261,Sku_list!$A$1:$D$2667,4,0)*(H261/1000000*12)</f>
        <v>#N/A</v>
      </c>
      <c r="W261" s="9" t="e">
        <f>VLOOKUP(A261,Sku_list!$A$1:$D$2667,4,0)*(J261/1000000*12)</f>
        <v>#N/A</v>
      </c>
      <c r="X261" s="9" t="e">
        <f>VLOOKUP(A261,Sku_list!$A$1:$D$2667,4,0)*(L261/1000000*12)</f>
        <v>#N/A</v>
      </c>
      <c r="Y261" s="9" t="e">
        <f>VLOOKUP(A261,Sku_list!$A$1:$E$2667,5,0)*((J261+F261)/1000000000)</f>
        <v>#N/A</v>
      </c>
      <c r="AC261" s="22">
        <f t="shared" ca="1" si="4"/>
        <v>6.6666666666666666E-2</v>
      </c>
    </row>
    <row r="262" spans="1:29" x14ac:dyDescent="0.35">
      <c r="A262">
        <v>1600965</v>
      </c>
      <c r="B262" t="s">
        <v>268</v>
      </c>
      <c r="C262" t="s">
        <v>162</v>
      </c>
      <c r="D262">
        <v>0</v>
      </c>
      <c r="E262">
        <v>0</v>
      </c>
      <c r="F262">
        <v>0</v>
      </c>
      <c r="G262">
        <v>0</v>
      </c>
      <c r="H262">
        <v>0</v>
      </c>
      <c r="I262">
        <v>0</v>
      </c>
      <c r="J262">
        <v>0</v>
      </c>
      <c r="K262">
        <v>0</v>
      </c>
      <c r="L262">
        <v>0</v>
      </c>
      <c r="M262">
        <v>0</v>
      </c>
      <c r="N262">
        <v>0</v>
      </c>
      <c r="P262" s="22" t="s">
        <v>34</v>
      </c>
      <c r="R262" t="s">
        <v>103</v>
      </c>
      <c r="S262" t="s">
        <v>69</v>
      </c>
      <c r="T262" s="9" t="e">
        <f>VLOOKUP(A262,Sku_list!$A$1:$D$2667,3,0)</f>
        <v>#N/A</v>
      </c>
      <c r="U262" s="9" t="e">
        <f>VLOOKUP(A262,Sku_list!$A$1:$D$2667,4,0)*(F262/1000000*12)</f>
        <v>#N/A</v>
      </c>
      <c r="V262" s="9" t="e">
        <f>VLOOKUP(A262,Sku_list!$A$1:$D$2667,4,0)*(H262/1000000*12)</f>
        <v>#N/A</v>
      </c>
      <c r="W262" s="9" t="e">
        <f>VLOOKUP(A262,Sku_list!$A$1:$D$2667,4,0)*(J262/1000000*12)</f>
        <v>#N/A</v>
      </c>
      <c r="X262" s="9" t="e">
        <f>VLOOKUP(A262,Sku_list!$A$1:$D$2667,4,0)*(L262/1000000*12)</f>
        <v>#N/A</v>
      </c>
      <c r="Y262" s="9" t="e">
        <f>VLOOKUP(A262,Sku_list!$A$1:$E$2667,5,0)*((J262+F262)/1000000000)</f>
        <v>#N/A</v>
      </c>
      <c r="AC262" s="22">
        <f t="shared" ca="1" si="4"/>
        <v>6.6666666666666666E-2</v>
      </c>
    </row>
    <row r="263" spans="1:29" x14ac:dyDescent="0.35">
      <c r="A263">
        <v>1600965</v>
      </c>
      <c r="B263" t="s">
        <v>268</v>
      </c>
      <c r="C263" t="s">
        <v>164</v>
      </c>
      <c r="D263">
        <v>0</v>
      </c>
      <c r="E263">
        <v>0</v>
      </c>
      <c r="F263">
        <v>0</v>
      </c>
      <c r="G263">
        <v>0</v>
      </c>
      <c r="H263">
        <v>0</v>
      </c>
      <c r="I263">
        <v>0</v>
      </c>
      <c r="J263">
        <v>0</v>
      </c>
      <c r="K263">
        <v>0</v>
      </c>
      <c r="L263">
        <v>0</v>
      </c>
      <c r="M263">
        <v>0</v>
      </c>
      <c r="N263">
        <v>0</v>
      </c>
      <c r="P263" s="22" t="s">
        <v>34</v>
      </c>
      <c r="R263" t="s">
        <v>104</v>
      </c>
      <c r="S263" t="s">
        <v>69</v>
      </c>
      <c r="T263" s="9" t="e">
        <f>VLOOKUP(A263,Sku_list!$A$1:$D$2667,3,0)</f>
        <v>#N/A</v>
      </c>
      <c r="U263" s="9" t="e">
        <f>VLOOKUP(A263,Sku_list!$A$1:$D$2667,4,0)*(F263/1000000*12)</f>
        <v>#N/A</v>
      </c>
      <c r="V263" s="9" t="e">
        <f>VLOOKUP(A263,Sku_list!$A$1:$D$2667,4,0)*(H263/1000000*12)</f>
        <v>#N/A</v>
      </c>
      <c r="W263" s="9" t="e">
        <f>VLOOKUP(A263,Sku_list!$A$1:$D$2667,4,0)*(J263/1000000*12)</f>
        <v>#N/A</v>
      </c>
      <c r="X263" s="9" t="e">
        <f>VLOOKUP(A263,Sku_list!$A$1:$D$2667,4,0)*(L263/1000000*12)</f>
        <v>#N/A</v>
      </c>
      <c r="Y263" s="9" t="e">
        <f>VLOOKUP(A263,Sku_list!$A$1:$E$2667,5,0)*((J263+F263)/1000000000)</f>
        <v>#N/A</v>
      </c>
      <c r="AC263" s="22">
        <f t="shared" ca="1" si="4"/>
        <v>6.6666666666666666E-2</v>
      </c>
    </row>
    <row r="264" spans="1:29" x14ac:dyDescent="0.35">
      <c r="A264">
        <v>1600965</v>
      </c>
      <c r="B264" t="s">
        <v>268</v>
      </c>
      <c r="C264" t="s">
        <v>165</v>
      </c>
      <c r="D264">
        <v>0</v>
      </c>
      <c r="E264">
        <v>0</v>
      </c>
      <c r="F264">
        <v>0</v>
      </c>
      <c r="G264">
        <v>0</v>
      </c>
      <c r="H264">
        <v>0</v>
      </c>
      <c r="I264">
        <v>0</v>
      </c>
      <c r="J264">
        <v>0</v>
      </c>
      <c r="K264">
        <v>0</v>
      </c>
      <c r="L264">
        <v>0</v>
      </c>
      <c r="M264">
        <v>0</v>
      </c>
      <c r="N264">
        <v>0</v>
      </c>
      <c r="P264" s="22" t="s">
        <v>34</v>
      </c>
      <c r="R264" t="s">
        <v>105</v>
      </c>
      <c r="S264" t="s">
        <v>83</v>
      </c>
      <c r="T264" s="9" t="e">
        <f>VLOOKUP(A264,Sku_list!$A$1:$D$2667,3,0)</f>
        <v>#N/A</v>
      </c>
      <c r="U264" s="9" t="e">
        <f>VLOOKUP(A264,Sku_list!$A$1:$D$2667,4,0)*(F264/1000000*12)</f>
        <v>#N/A</v>
      </c>
      <c r="V264" s="9" t="e">
        <f>VLOOKUP(A264,Sku_list!$A$1:$D$2667,4,0)*(H264/1000000*12)</f>
        <v>#N/A</v>
      </c>
      <c r="W264" s="9" t="e">
        <f>VLOOKUP(A264,Sku_list!$A$1:$D$2667,4,0)*(J264/1000000*12)</f>
        <v>#N/A</v>
      </c>
      <c r="X264" s="9" t="e">
        <f>VLOOKUP(A264,Sku_list!$A$1:$D$2667,4,0)*(L264/1000000*12)</f>
        <v>#N/A</v>
      </c>
      <c r="Y264" s="9" t="e">
        <f>VLOOKUP(A264,Sku_list!$A$1:$E$2667,5,0)*((J264+F264)/1000000000)</f>
        <v>#N/A</v>
      </c>
      <c r="AC264" s="22">
        <f t="shared" ca="1" si="4"/>
        <v>6.6666666666666666E-2</v>
      </c>
    </row>
    <row r="265" spans="1:29" x14ac:dyDescent="0.35">
      <c r="A265">
        <v>1600965</v>
      </c>
      <c r="B265" t="s">
        <v>268</v>
      </c>
      <c r="C265" t="s">
        <v>163</v>
      </c>
      <c r="D265">
        <v>0</v>
      </c>
      <c r="E265">
        <v>0</v>
      </c>
      <c r="F265">
        <v>0</v>
      </c>
      <c r="G265">
        <v>0</v>
      </c>
      <c r="H265">
        <v>0</v>
      </c>
      <c r="I265">
        <v>0</v>
      </c>
      <c r="J265">
        <v>0</v>
      </c>
      <c r="K265">
        <v>0</v>
      </c>
      <c r="L265">
        <v>0</v>
      </c>
      <c r="M265">
        <v>0</v>
      </c>
      <c r="N265">
        <v>0</v>
      </c>
      <c r="P265" s="22" t="s">
        <v>34</v>
      </c>
      <c r="R265" t="s">
        <v>117</v>
      </c>
      <c r="S265" t="s">
        <v>83</v>
      </c>
      <c r="T265" s="9" t="e">
        <f>VLOOKUP(A265,Sku_list!$A$1:$D$2667,3,0)</f>
        <v>#N/A</v>
      </c>
      <c r="U265" s="9" t="e">
        <f>VLOOKUP(A265,Sku_list!$A$1:$D$2667,4,0)*(F265/1000000*12)</f>
        <v>#N/A</v>
      </c>
      <c r="V265" s="9" t="e">
        <f>VLOOKUP(A265,Sku_list!$A$1:$D$2667,4,0)*(H265/1000000*12)</f>
        <v>#N/A</v>
      </c>
      <c r="W265" s="9" t="e">
        <f>VLOOKUP(A265,Sku_list!$A$1:$D$2667,4,0)*(J265/1000000*12)</f>
        <v>#N/A</v>
      </c>
      <c r="X265" s="9" t="e">
        <f>VLOOKUP(A265,Sku_list!$A$1:$D$2667,4,0)*(L265/1000000*12)</f>
        <v>#N/A</v>
      </c>
      <c r="Y265" s="9" t="e">
        <f>VLOOKUP(A265,Sku_list!$A$1:$E$2667,5,0)*((J265+F265)/1000000000)</f>
        <v>#N/A</v>
      </c>
      <c r="AC265" s="22">
        <f t="shared" ca="1" si="4"/>
        <v>6.6666666666666666E-2</v>
      </c>
    </row>
    <row r="266" spans="1:29" x14ac:dyDescent="0.35">
      <c r="A266">
        <v>1600965</v>
      </c>
      <c r="B266" t="s">
        <v>268</v>
      </c>
      <c r="C266" t="s">
        <v>166</v>
      </c>
      <c r="D266">
        <v>0</v>
      </c>
      <c r="E266">
        <v>3696</v>
      </c>
      <c r="F266">
        <v>0</v>
      </c>
      <c r="G266">
        <v>8904</v>
      </c>
      <c r="H266">
        <v>6840</v>
      </c>
      <c r="I266">
        <v>0</v>
      </c>
      <c r="J266">
        <v>12132</v>
      </c>
      <c r="K266">
        <v>10920</v>
      </c>
      <c r="L266">
        <v>18628</v>
      </c>
      <c r="M266">
        <v>-344</v>
      </c>
      <c r="N266">
        <v>344</v>
      </c>
      <c r="P266" s="22">
        <v>1.0184668241357098</v>
      </c>
      <c r="R266" t="s">
        <v>118</v>
      </c>
      <c r="S266" t="s">
        <v>85</v>
      </c>
      <c r="T266" s="9" t="e">
        <f>VLOOKUP(A266,Sku_list!$A$1:$D$2667,3,0)</f>
        <v>#N/A</v>
      </c>
      <c r="U266" s="9" t="e">
        <f>VLOOKUP(A266,Sku_list!$A$1:$D$2667,4,0)*(F266/1000000*12)</f>
        <v>#N/A</v>
      </c>
      <c r="V266" s="9" t="e">
        <f>VLOOKUP(A266,Sku_list!$A$1:$D$2667,4,0)*(H266/1000000*12)</f>
        <v>#N/A</v>
      </c>
      <c r="W266" s="9" t="e">
        <f>VLOOKUP(A266,Sku_list!$A$1:$D$2667,4,0)*(J266/1000000*12)</f>
        <v>#N/A</v>
      </c>
      <c r="X266" s="9" t="e">
        <f>VLOOKUP(A266,Sku_list!$A$1:$D$2667,4,0)*(L266/1000000*12)</f>
        <v>#N/A</v>
      </c>
      <c r="Y266" s="9" t="e">
        <f>VLOOKUP(A266,Sku_list!$A$1:$E$2667,5,0)*((J266+F266)/1000000000)</f>
        <v>#N/A</v>
      </c>
      <c r="AC266" s="22">
        <f t="shared" ca="1" si="4"/>
        <v>6.6666666666666666E-2</v>
      </c>
    </row>
    <row r="267" spans="1:29" x14ac:dyDescent="0.35">
      <c r="A267">
        <v>1600965</v>
      </c>
      <c r="B267" t="s">
        <v>268</v>
      </c>
      <c r="C267" t="s">
        <v>167</v>
      </c>
      <c r="D267">
        <v>0</v>
      </c>
      <c r="E267">
        <v>0</v>
      </c>
      <c r="F267">
        <v>0</v>
      </c>
      <c r="G267">
        <v>0</v>
      </c>
      <c r="H267">
        <v>0</v>
      </c>
      <c r="I267">
        <v>0</v>
      </c>
      <c r="J267">
        <v>0</v>
      </c>
      <c r="K267">
        <v>0</v>
      </c>
      <c r="L267">
        <v>0</v>
      </c>
      <c r="M267">
        <v>0</v>
      </c>
      <c r="N267">
        <v>0</v>
      </c>
      <c r="P267" s="22" t="s">
        <v>34</v>
      </c>
      <c r="R267" t="s">
        <v>119</v>
      </c>
      <c r="S267" t="s">
        <v>72</v>
      </c>
      <c r="T267" s="9" t="e">
        <f>VLOOKUP(A267,Sku_list!$A$1:$D$2667,3,0)</f>
        <v>#N/A</v>
      </c>
      <c r="U267" s="9" t="e">
        <f>VLOOKUP(A267,Sku_list!$A$1:$D$2667,4,0)*(F267/1000000*12)</f>
        <v>#N/A</v>
      </c>
      <c r="V267" s="9" t="e">
        <f>VLOOKUP(A267,Sku_list!$A$1:$D$2667,4,0)*(H267/1000000*12)</f>
        <v>#N/A</v>
      </c>
      <c r="W267" s="9" t="e">
        <f>VLOOKUP(A267,Sku_list!$A$1:$D$2667,4,0)*(J267/1000000*12)</f>
        <v>#N/A</v>
      </c>
      <c r="X267" s="9" t="e">
        <f>VLOOKUP(A267,Sku_list!$A$1:$D$2667,4,0)*(L267/1000000*12)</f>
        <v>#N/A</v>
      </c>
      <c r="Y267" s="9" t="e">
        <f>VLOOKUP(A267,Sku_list!$A$1:$E$2667,5,0)*((J267+F267)/1000000000)</f>
        <v>#N/A</v>
      </c>
      <c r="AC267" s="22">
        <f t="shared" ca="1" si="4"/>
        <v>6.6666666666666666E-2</v>
      </c>
    </row>
    <row r="268" spans="1:29" x14ac:dyDescent="0.35">
      <c r="A268">
        <v>1600965</v>
      </c>
      <c r="B268" t="s">
        <v>268</v>
      </c>
      <c r="C268" t="s">
        <v>61</v>
      </c>
      <c r="D268">
        <v>0</v>
      </c>
      <c r="E268">
        <v>1332</v>
      </c>
      <c r="F268">
        <v>0</v>
      </c>
      <c r="G268">
        <v>3900</v>
      </c>
      <c r="H268">
        <v>2328</v>
      </c>
      <c r="I268">
        <v>0</v>
      </c>
      <c r="J268">
        <v>2016</v>
      </c>
      <c r="K268">
        <v>792</v>
      </c>
      <c r="L268">
        <v>7668</v>
      </c>
      <c r="M268">
        <v>3324</v>
      </c>
      <c r="N268">
        <v>-3324</v>
      </c>
      <c r="P268" s="22">
        <v>0.56651017214397492</v>
      </c>
      <c r="R268" t="s">
        <v>5</v>
      </c>
      <c r="S268" t="s">
        <v>85</v>
      </c>
      <c r="T268" s="9" t="e">
        <f>VLOOKUP(A268,Sku_list!$A$1:$D$2667,3,0)</f>
        <v>#N/A</v>
      </c>
      <c r="U268" s="9" t="e">
        <f>VLOOKUP(A268,Sku_list!$A$1:$D$2667,4,0)*(F268/1000000*12)</f>
        <v>#N/A</v>
      </c>
      <c r="V268" s="9" t="e">
        <f>VLOOKUP(A268,Sku_list!$A$1:$D$2667,4,0)*(H268/1000000*12)</f>
        <v>#N/A</v>
      </c>
      <c r="W268" s="9" t="e">
        <f>VLOOKUP(A268,Sku_list!$A$1:$D$2667,4,0)*(J268/1000000*12)</f>
        <v>#N/A</v>
      </c>
      <c r="X268" s="9" t="e">
        <f>VLOOKUP(A268,Sku_list!$A$1:$D$2667,4,0)*(L268/1000000*12)</f>
        <v>#N/A</v>
      </c>
      <c r="Y268" s="9" t="e">
        <f>VLOOKUP(A268,Sku_list!$A$1:$E$2667,5,0)*((J268+F268)/1000000000)</f>
        <v>#N/A</v>
      </c>
      <c r="AC268" s="22">
        <f t="shared" ca="1" si="4"/>
        <v>6.6666666666666666E-2</v>
      </c>
    </row>
    <row r="269" spans="1:29" x14ac:dyDescent="0.35">
      <c r="A269">
        <v>1600965</v>
      </c>
      <c r="B269" t="s">
        <v>268</v>
      </c>
      <c r="C269" t="s">
        <v>39</v>
      </c>
      <c r="D269">
        <v>0</v>
      </c>
      <c r="E269">
        <v>0</v>
      </c>
      <c r="F269">
        <v>0</v>
      </c>
      <c r="G269">
        <v>0</v>
      </c>
      <c r="H269">
        <v>0</v>
      </c>
      <c r="I269">
        <v>0</v>
      </c>
      <c r="J269">
        <v>0</v>
      </c>
      <c r="K269">
        <v>0</v>
      </c>
      <c r="L269">
        <v>0</v>
      </c>
      <c r="M269">
        <v>0</v>
      </c>
      <c r="N269">
        <v>0</v>
      </c>
      <c r="P269" s="22" t="s">
        <v>34</v>
      </c>
      <c r="R269" t="s">
        <v>43</v>
      </c>
      <c r="S269" t="s">
        <v>190</v>
      </c>
      <c r="T269" s="9" t="e">
        <f>VLOOKUP(A269,Sku_list!$A$1:$D$2667,3,0)</f>
        <v>#N/A</v>
      </c>
      <c r="U269" s="9" t="e">
        <f>VLOOKUP(A269,Sku_list!$A$1:$D$2667,4,0)*(F269/1000000*12)</f>
        <v>#N/A</v>
      </c>
      <c r="V269" s="9" t="e">
        <f>VLOOKUP(A269,Sku_list!$A$1:$D$2667,4,0)*(H269/1000000*12)</f>
        <v>#N/A</v>
      </c>
      <c r="W269" s="9" t="e">
        <f>VLOOKUP(A269,Sku_list!$A$1:$D$2667,4,0)*(J269/1000000*12)</f>
        <v>#N/A</v>
      </c>
      <c r="X269" s="9" t="e">
        <f>VLOOKUP(A269,Sku_list!$A$1:$D$2667,4,0)*(L269/1000000*12)</f>
        <v>#N/A</v>
      </c>
      <c r="Y269" s="9" t="e">
        <f>VLOOKUP(A269,Sku_list!$A$1:$E$2667,5,0)*((J269+F269)/1000000000)</f>
        <v>#N/A</v>
      </c>
      <c r="AC269" s="22">
        <f t="shared" ca="1" si="4"/>
        <v>6.6666666666666666E-2</v>
      </c>
    </row>
    <row r="270" spans="1:29" x14ac:dyDescent="0.35">
      <c r="A270">
        <v>1600965</v>
      </c>
      <c r="B270" t="s">
        <v>268</v>
      </c>
      <c r="C270" t="s">
        <v>65</v>
      </c>
      <c r="D270">
        <v>0</v>
      </c>
      <c r="E270">
        <v>0</v>
      </c>
      <c r="F270">
        <v>0</v>
      </c>
      <c r="G270">
        <v>0</v>
      </c>
      <c r="H270">
        <v>0</v>
      </c>
      <c r="I270">
        <v>0</v>
      </c>
      <c r="J270">
        <v>0</v>
      </c>
      <c r="K270">
        <v>0</v>
      </c>
      <c r="L270">
        <v>0</v>
      </c>
      <c r="M270">
        <v>0</v>
      </c>
      <c r="N270">
        <v>0</v>
      </c>
      <c r="P270" s="22" t="s">
        <v>34</v>
      </c>
      <c r="R270" t="s">
        <v>300</v>
      </c>
      <c r="S270" t="s">
        <v>83</v>
      </c>
      <c r="T270" s="9" t="e">
        <f>VLOOKUP(A270,Sku_list!$A$1:$D$2667,3,0)</f>
        <v>#N/A</v>
      </c>
      <c r="U270" s="9" t="e">
        <f>VLOOKUP(A270,Sku_list!$A$1:$D$2667,4,0)*(F270/1000000*12)</f>
        <v>#N/A</v>
      </c>
      <c r="V270" s="9" t="e">
        <f>VLOOKUP(A270,Sku_list!$A$1:$D$2667,4,0)*(H270/1000000*12)</f>
        <v>#N/A</v>
      </c>
      <c r="W270" s="9" t="e">
        <f>VLOOKUP(A270,Sku_list!$A$1:$D$2667,4,0)*(J270/1000000*12)</f>
        <v>#N/A</v>
      </c>
      <c r="X270" s="9" t="e">
        <f>VLOOKUP(A270,Sku_list!$A$1:$D$2667,4,0)*(L270/1000000*12)</f>
        <v>#N/A</v>
      </c>
      <c r="Y270" s="9" t="e">
        <f>VLOOKUP(A270,Sku_list!$A$1:$E$2667,5,0)*((J270+F270)/1000000000)</f>
        <v>#N/A</v>
      </c>
      <c r="AC270" s="22">
        <f t="shared" ca="1" si="4"/>
        <v>6.6666666666666666E-2</v>
      </c>
    </row>
    <row r="271" spans="1:29" x14ac:dyDescent="0.35">
      <c r="A271">
        <v>1600965</v>
      </c>
      <c r="B271" t="s">
        <v>268</v>
      </c>
      <c r="C271" t="s">
        <v>66</v>
      </c>
      <c r="D271">
        <v>0</v>
      </c>
      <c r="E271">
        <v>0</v>
      </c>
      <c r="F271">
        <v>0</v>
      </c>
      <c r="G271">
        <v>0</v>
      </c>
      <c r="H271">
        <v>0</v>
      </c>
      <c r="I271">
        <v>0</v>
      </c>
      <c r="J271">
        <v>0</v>
      </c>
      <c r="K271">
        <v>0</v>
      </c>
      <c r="L271">
        <v>0</v>
      </c>
      <c r="M271">
        <v>0</v>
      </c>
      <c r="N271">
        <v>0</v>
      </c>
      <c r="P271" s="22" t="s">
        <v>34</v>
      </c>
      <c r="R271" t="s">
        <v>174</v>
      </c>
      <c r="S271" t="s">
        <v>72</v>
      </c>
      <c r="T271" s="9" t="e">
        <f>VLOOKUP(A271,Sku_list!$A$1:$D$2667,3,0)</f>
        <v>#N/A</v>
      </c>
      <c r="U271" s="9" t="e">
        <f>VLOOKUP(A271,Sku_list!$A$1:$D$2667,4,0)*(F271/1000000*12)</f>
        <v>#N/A</v>
      </c>
      <c r="V271" s="9" t="e">
        <f>VLOOKUP(A271,Sku_list!$A$1:$D$2667,4,0)*(H271/1000000*12)</f>
        <v>#N/A</v>
      </c>
      <c r="W271" s="9" t="e">
        <f>VLOOKUP(A271,Sku_list!$A$1:$D$2667,4,0)*(J271/1000000*12)</f>
        <v>#N/A</v>
      </c>
      <c r="X271" s="9" t="e">
        <f>VLOOKUP(A271,Sku_list!$A$1:$D$2667,4,0)*(L271/1000000*12)</f>
        <v>#N/A</v>
      </c>
      <c r="Y271" s="9" t="e">
        <f>VLOOKUP(A271,Sku_list!$A$1:$E$2667,5,0)*((J271+F271)/1000000000)</f>
        <v>#N/A</v>
      </c>
      <c r="AC271" s="22">
        <f t="shared" ca="1" si="4"/>
        <v>6.6666666666666666E-2</v>
      </c>
    </row>
    <row r="272" spans="1:29" x14ac:dyDescent="0.35">
      <c r="A272">
        <v>1600965</v>
      </c>
      <c r="B272" t="s">
        <v>268</v>
      </c>
      <c r="C272" t="s">
        <v>67</v>
      </c>
      <c r="D272">
        <v>0</v>
      </c>
      <c r="E272">
        <v>0</v>
      </c>
      <c r="F272">
        <v>0</v>
      </c>
      <c r="G272">
        <v>0</v>
      </c>
      <c r="H272">
        <v>0</v>
      </c>
      <c r="I272">
        <v>0</v>
      </c>
      <c r="J272">
        <v>0</v>
      </c>
      <c r="K272">
        <v>0</v>
      </c>
      <c r="L272">
        <v>0</v>
      </c>
      <c r="M272">
        <v>0</v>
      </c>
      <c r="N272">
        <v>0</v>
      </c>
      <c r="P272" s="22" t="s">
        <v>34</v>
      </c>
      <c r="R272" t="s">
        <v>176</v>
      </c>
      <c r="S272" t="s">
        <v>72</v>
      </c>
      <c r="T272" s="9" t="e">
        <f>VLOOKUP(A272,Sku_list!$A$1:$D$2667,3,0)</f>
        <v>#N/A</v>
      </c>
      <c r="U272" s="9" t="e">
        <f>VLOOKUP(A272,Sku_list!$A$1:$D$2667,4,0)*(F272/1000000*12)</f>
        <v>#N/A</v>
      </c>
      <c r="V272" s="9" t="e">
        <f>VLOOKUP(A272,Sku_list!$A$1:$D$2667,4,0)*(H272/1000000*12)</f>
        <v>#N/A</v>
      </c>
      <c r="W272" s="9" t="e">
        <f>VLOOKUP(A272,Sku_list!$A$1:$D$2667,4,0)*(J272/1000000*12)</f>
        <v>#N/A</v>
      </c>
      <c r="X272" s="9" t="e">
        <f>VLOOKUP(A272,Sku_list!$A$1:$D$2667,4,0)*(L272/1000000*12)</f>
        <v>#N/A</v>
      </c>
      <c r="Y272" s="9" t="e">
        <f>VLOOKUP(A272,Sku_list!$A$1:$E$2667,5,0)*((J272+F272)/1000000000)</f>
        <v>#N/A</v>
      </c>
      <c r="AC272" s="22">
        <f t="shared" ca="1" si="4"/>
        <v>6.6666666666666666E-2</v>
      </c>
    </row>
    <row r="273" spans="1:29" x14ac:dyDescent="0.35">
      <c r="A273">
        <v>1600965</v>
      </c>
      <c r="B273" t="s">
        <v>268</v>
      </c>
      <c r="C273" t="s">
        <v>68</v>
      </c>
      <c r="D273">
        <v>0</v>
      </c>
      <c r="E273">
        <v>0</v>
      </c>
      <c r="F273">
        <v>0</v>
      </c>
      <c r="G273">
        <v>0</v>
      </c>
      <c r="H273">
        <v>0</v>
      </c>
      <c r="I273">
        <v>0</v>
      </c>
      <c r="J273">
        <v>0</v>
      </c>
      <c r="K273">
        <v>0</v>
      </c>
      <c r="L273">
        <v>0</v>
      </c>
      <c r="M273">
        <v>0</v>
      </c>
      <c r="N273">
        <v>0</v>
      </c>
      <c r="P273" s="22" t="s">
        <v>34</v>
      </c>
      <c r="R273" t="s">
        <v>177</v>
      </c>
      <c r="S273" t="s">
        <v>72</v>
      </c>
      <c r="T273" s="9" t="e">
        <f>VLOOKUP(A273,Sku_list!$A$1:$D$2667,3,0)</f>
        <v>#N/A</v>
      </c>
      <c r="U273" s="9" t="e">
        <f>VLOOKUP(A273,Sku_list!$A$1:$D$2667,4,0)*(F273/1000000*12)</f>
        <v>#N/A</v>
      </c>
      <c r="V273" s="9" t="e">
        <f>VLOOKUP(A273,Sku_list!$A$1:$D$2667,4,0)*(H273/1000000*12)</f>
        <v>#N/A</v>
      </c>
      <c r="W273" s="9" t="e">
        <f>VLOOKUP(A273,Sku_list!$A$1:$D$2667,4,0)*(J273/1000000*12)</f>
        <v>#N/A</v>
      </c>
      <c r="X273" s="9" t="e">
        <f>VLOOKUP(A273,Sku_list!$A$1:$D$2667,4,0)*(L273/1000000*12)</f>
        <v>#N/A</v>
      </c>
      <c r="Y273" s="9" t="e">
        <f>VLOOKUP(A273,Sku_list!$A$1:$E$2667,5,0)*((J273+F273)/1000000000)</f>
        <v>#N/A</v>
      </c>
      <c r="AC273" s="22">
        <f t="shared" ca="1" si="4"/>
        <v>6.6666666666666666E-2</v>
      </c>
    </row>
    <row r="274" spans="1:29" x14ac:dyDescent="0.35">
      <c r="A274">
        <v>1600965</v>
      </c>
      <c r="B274" t="s">
        <v>268</v>
      </c>
      <c r="C274" t="s">
        <v>44</v>
      </c>
      <c r="D274">
        <v>0</v>
      </c>
      <c r="E274">
        <v>0</v>
      </c>
      <c r="F274">
        <v>0</v>
      </c>
      <c r="G274">
        <v>0</v>
      </c>
      <c r="H274">
        <v>0</v>
      </c>
      <c r="I274">
        <v>0</v>
      </c>
      <c r="J274">
        <v>15456</v>
      </c>
      <c r="K274">
        <v>15456</v>
      </c>
      <c r="L274">
        <v>0</v>
      </c>
      <c r="M274">
        <v>-15456</v>
      </c>
      <c r="N274">
        <v>15456</v>
      </c>
      <c r="P274" s="22" t="s">
        <v>34</v>
      </c>
      <c r="R274" t="s">
        <v>45</v>
      </c>
      <c r="S274" t="s">
        <v>193</v>
      </c>
      <c r="T274" s="9" t="e">
        <f>VLOOKUP(A274,Sku_list!$A$1:$D$2667,3,0)</f>
        <v>#N/A</v>
      </c>
      <c r="U274" s="9" t="e">
        <f>VLOOKUP(A274,Sku_list!$A$1:$D$2667,4,0)*(F274/1000000*12)</f>
        <v>#N/A</v>
      </c>
      <c r="V274" s="9" t="e">
        <f>VLOOKUP(A274,Sku_list!$A$1:$D$2667,4,0)*(H274/1000000*12)</f>
        <v>#N/A</v>
      </c>
      <c r="W274" s="9" t="e">
        <f>VLOOKUP(A274,Sku_list!$A$1:$D$2667,4,0)*(J274/1000000*12)</f>
        <v>#N/A</v>
      </c>
      <c r="X274" s="9" t="e">
        <f>VLOOKUP(A274,Sku_list!$A$1:$D$2667,4,0)*(L274/1000000*12)</f>
        <v>#N/A</v>
      </c>
      <c r="Y274" s="9" t="e">
        <f>VLOOKUP(A274,Sku_list!$A$1:$E$2667,5,0)*((J274+F274)/1000000000)</f>
        <v>#N/A</v>
      </c>
      <c r="AC274" s="22">
        <f t="shared" ca="1" si="4"/>
        <v>6.6666666666666666E-2</v>
      </c>
    </row>
    <row r="275" spans="1:29" x14ac:dyDescent="0.35">
      <c r="A275">
        <v>1600965</v>
      </c>
      <c r="B275" t="s">
        <v>268</v>
      </c>
      <c r="C275" t="s">
        <v>273</v>
      </c>
      <c r="D275">
        <v>0</v>
      </c>
      <c r="E275">
        <v>0</v>
      </c>
      <c r="F275">
        <v>4212</v>
      </c>
      <c r="G275">
        <v>0</v>
      </c>
      <c r="H275">
        <v>0</v>
      </c>
      <c r="I275">
        <v>0</v>
      </c>
      <c r="J275">
        <v>5832</v>
      </c>
      <c r="K275">
        <v>10044</v>
      </c>
      <c r="L275">
        <v>0</v>
      </c>
      <c r="M275">
        <v>-10044</v>
      </c>
      <c r="N275">
        <v>10044</v>
      </c>
      <c r="P275" s="22" t="s">
        <v>34</v>
      </c>
      <c r="R275" t="s">
        <v>275</v>
      </c>
      <c r="S275" t="s">
        <v>308</v>
      </c>
      <c r="T275" s="9" t="e">
        <f>VLOOKUP(A275,Sku_list!$A$1:$D$2667,3,0)</f>
        <v>#N/A</v>
      </c>
      <c r="U275" s="9" t="e">
        <f>VLOOKUP(A275,Sku_list!$A$1:$D$2667,4,0)*(F275/1000000*12)</f>
        <v>#N/A</v>
      </c>
      <c r="V275" s="9" t="e">
        <f>VLOOKUP(A275,Sku_list!$A$1:$D$2667,4,0)*(H275/1000000*12)</f>
        <v>#N/A</v>
      </c>
      <c r="W275" s="9" t="e">
        <f>VLOOKUP(A275,Sku_list!$A$1:$D$2667,4,0)*(J275/1000000*12)</f>
        <v>#N/A</v>
      </c>
      <c r="X275" s="9" t="e">
        <f>VLOOKUP(A275,Sku_list!$A$1:$D$2667,4,0)*(L275/1000000*12)</f>
        <v>#N/A</v>
      </c>
      <c r="Y275" s="9" t="e">
        <f>VLOOKUP(A275,Sku_list!$A$1:$E$2667,5,0)*((J275+F275)/1000000000)</f>
        <v>#N/A</v>
      </c>
      <c r="AC275" s="22">
        <f t="shared" ca="1" si="4"/>
        <v>6.6666666666666666E-2</v>
      </c>
    </row>
    <row r="276" spans="1:29" x14ac:dyDescent="0.35">
      <c r="A276">
        <v>1600978</v>
      </c>
      <c r="B276" t="s">
        <v>187</v>
      </c>
      <c r="C276" t="s">
        <v>3</v>
      </c>
      <c r="D276">
        <v>0</v>
      </c>
      <c r="E276">
        <v>0</v>
      </c>
      <c r="F276">
        <v>0</v>
      </c>
      <c r="G276">
        <v>0</v>
      </c>
      <c r="H276">
        <v>0</v>
      </c>
      <c r="I276">
        <v>0</v>
      </c>
      <c r="J276">
        <v>0</v>
      </c>
      <c r="K276">
        <v>0</v>
      </c>
      <c r="L276">
        <v>0</v>
      </c>
      <c r="M276">
        <v>0</v>
      </c>
      <c r="N276">
        <v>0</v>
      </c>
      <c r="P276" s="22" t="s">
        <v>34</v>
      </c>
      <c r="R276" t="s">
        <v>4</v>
      </c>
      <c r="S276" t="s">
        <v>173</v>
      </c>
      <c r="T276" s="9" t="e">
        <f>VLOOKUP(A276,Sku_list!$A$1:$D$2667,3,0)</f>
        <v>#N/A</v>
      </c>
      <c r="U276" s="9" t="e">
        <f>VLOOKUP(A276,Sku_list!$A$1:$D$2667,4,0)*(F276/1000000*12)</f>
        <v>#N/A</v>
      </c>
      <c r="V276" s="9" t="e">
        <f>VLOOKUP(A276,Sku_list!$A$1:$D$2667,4,0)*(H276/1000000*12)</f>
        <v>#N/A</v>
      </c>
      <c r="W276" s="9" t="e">
        <f>VLOOKUP(A276,Sku_list!$A$1:$D$2667,4,0)*(J276/1000000*12)</f>
        <v>#N/A</v>
      </c>
      <c r="X276" s="9" t="e">
        <f>VLOOKUP(A276,Sku_list!$A$1:$D$2667,4,0)*(L276/1000000*12)</f>
        <v>#N/A</v>
      </c>
      <c r="Y276" s="9" t="e">
        <f>VLOOKUP(A276,Sku_list!$A$1:$E$2667,5,0)*((J276+F276)/1000000000)</f>
        <v>#N/A</v>
      </c>
      <c r="AC276" s="22">
        <f t="shared" ca="1" si="4"/>
        <v>6.6666666666666666E-2</v>
      </c>
    </row>
    <row r="277" spans="1:29" x14ac:dyDescent="0.35">
      <c r="A277">
        <v>1600978</v>
      </c>
      <c r="B277" t="s">
        <v>187</v>
      </c>
      <c r="C277" t="s">
        <v>191</v>
      </c>
      <c r="D277">
        <v>0</v>
      </c>
      <c r="E277">
        <v>0</v>
      </c>
      <c r="F277">
        <v>0</v>
      </c>
      <c r="G277">
        <v>0</v>
      </c>
      <c r="H277">
        <v>0</v>
      </c>
      <c r="I277">
        <v>0</v>
      </c>
      <c r="J277">
        <v>0</v>
      </c>
      <c r="K277">
        <v>0</v>
      </c>
      <c r="L277">
        <v>0</v>
      </c>
      <c r="M277">
        <v>0</v>
      </c>
      <c r="N277">
        <v>0</v>
      </c>
      <c r="P277" s="22" t="s">
        <v>34</v>
      </c>
      <c r="R277" t="s">
        <v>99</v>
      </c>
      <c r="S277" t="s">
        <v>173</v>
      </c>
      <c r="T277" s="9" t="e">
        <f>VLOOKUP(A277,Sku_list!$A$1:$D$2667,3,0)</f>
        <v>#N/A</v>
      </c>
      <c r="U277" s="9" t="e">
        <f>VLOOKUP(A277,Sku_list!$A$1:$D$2667,4,0)*(F277/1000000*12)</f>
        <v>#N/A</v>
      </c>
      <c r="V277" s="9" t="e">
        <f>VLOOKUP(A277,Sku_list!$A$1:$D$2667,4,0)*(H277/1000000*12)</f>
        <v>#N/A</v>
      </c>
      <c r="W277" s="9" t="e">
        <f>VLOOKUP(A277,Sku_list!$A$1:$D$2667,4,0)*(J277/1000000*12)</f>
        <v>#N/A</v>
      </c>
      <c r="X277" s="9" t="e">
        <f>VLOOKUP(A277,Sku_list!$A$1:$D$2667,4,0)*(L277/1000000*12)</f>
        <v>#N/A</v>
      </c>
      <c r="Y277" s="9" t="e">
        <f>VLOOKUP(A277,Sku_list!$A$1:$E$2667,5,0)*((J277+F277)/1000000000)</f>
        <v>#N/A</v>
      </c>
      <c r="AC277" s="22">
        <f t="shared" ca="1" si="4"/>
        <v>6.6666666666666666E-2</v>
      </c>
    </row>
    <row r="278" spans="1:29" x14ac:dyDescent="0.35">
      <c r="A278">
        <v>1600978</v>
      </c>
      <c r="B278" t="s">
        <v>187</v>
      </c>
      <c r="C278" t="s">
        <v>139</v>
      </c>
      <c r="D278">
        <v>0</v>
      </c>
      <c r="E278">
        <v>0</v>
      </c>
      <c r="F278">
        <v>0</v>
      </c>
      <c r="G278">
        <v>0</v>
      </c>
      <c r="H278">
        <v>0</v>
      </c>
      <c r="I278">
        <v>0</v>
      </c>
      <c r="J278">
        <v>432</v>
      </c>
      <c r="K278">
        <v>432</v>
      </c>
      <c r="L278">
        <v>0</v>
      </c>
      <c r="M278">
        <v>-432</v>
      </c>
      <c r="N278">
        <v>432</v>
      </c>
      <c r="P278" s="22" t="s">
        <v>34</v>
      </c>
      <c r="R278" t="s">
        <v>70</v>
      </c>
      <c r="S278" t="s">
        <v>69</v>
      </c>
      <c r="T278" s="9" t="e">
        <f>VLOOKUP(A278,Sku_list!$A$1:$D$2667,3,0)</f>
        <v>#N/A</v>
      </c>
      <c r="U278" s="9" t="e">
        <f>VLOOKUP(A278,Sku_list!$A$1:$D$2667,4,0)*(F278/1000000*12)</f>
        <v>#N/A</v>
      </c>
      <c r="V278" s="9" t="e">
        <f>VLOOKUP(A278,Sku_list!$A$1:$D$2667,4,0)*(H278/1000000*12)</f>
        <v>#N/A</v>
      </c>
      <c r="W278" s="9" t="e">
        <f>VLOOKUP(A278,Sku_list!$A$1:$D$2667,4,0)*(J278/1000000*12)</f>
        <v>#N/A</v>
      </c>
      <c r="X278" s="9" t="e">
        <f>VLOOKUP(A278,Sku_list!$A$1:$D$2667,4,0)*(L278/1000000*12)</f>
        <v>#N/A</v>
      </c>
      <c r="Y278" s="9" t="e">
        <f>VLOOKUP(A278,Sku_list!$A$1:$E$2667,5,0)*((J278+F278)/1000000000)</f>
        <v>#N/A</v>
      </c>
      <c r="AC278" s="22">
        <f t="shared" ca="1" si="4"/>
        <v>6.6666666666666666E-2</v>
      </c>
    </row>
    <row r="279" spans="1:29" x14ac:dyDescent="0.35">
      <c r="A279">
        <v>1600978</v>
      </c>
      <c r="B279" t="s">
        <v>187</v>
      </c>
      <c r="C279" t="s">
        <v>140</v>
      </c>
      <c r="D279">
        <v>0</v>
      </c>
      <c r="E279">
        <v>0</v>
      </c>
      <c r="F279">
        <v>0</v>
      </c>
      <c r="G279">
        <v>0</v>
      </c>
      <c r="H279">
        <v>24</v>
      </c>
      <c r="I279">
        <v>0</v>
      </c>
      <c r="J279">
        <v>528</v>
      </c>
      <c r="K279">
        <v>528</v>
      </c>
      <c r="L279">
        <v>0</v>
      </c>
      <c r="M279">
        <v>-552</v>
      </c>
      <c r="N279">
        <v>552</v>
      </c>
      <c r="P279" s="22" t="s">
        <v>34</v>
      </c>
      <c r="R279" t="s">
        <v>71</v>
      </c>
      <c r="S279" t="s">
        <v>72</v>
      </c>
      <c r="T279" s="9" t="e">
        <f>VLOOKUP(A279,Sku_list!$A$1:$D$2667,3,0)</f>
        <v>#N/A</v>
      </c>
      <c r="U279" s="9" t="e">
        <f>VLOOKUP(A279,Sku_list!$A$1:$D$2667,4,0)*(F279/1000000*12)</f>
        <v>#N/A</v>
      </c>
      <c r="V279" s="9" t="e">
        <f>VLOOKUP(A279,Sku_list!$A$1:$D$2667,4,0)*(H279/1000000*12)</f>
        <v>#N/A</v>
      </c>
      <c r="W279" s="9" t="e">
        <f>VLOOKUP(A279,Sku_list!$A$1:$D$2667,4,0)*(J279/1000000*12)</f>
        <v>#N/A</v>
      </c>
      <c r="X279" s="9" t="e">
        <f>VLOOKUP(A279,Sku_list!$A$1:$D$2667,4,0)*(L279/1000000*12)</f>
        <v>#N/A</v>
      </c>
      <c r="Y279" s="9" t="e">
        <f>VLOOKUP(A279,Sku_list!$A$1:$E$2667,5,0)*((J279+F279)/1000000000)</f>
        <v>#N/A</v>
      </c>
      <c r="AC279" s="22">
        <f t="shared" ca="1" si="4"/>
        <v>6.6666666666666666E-2</v>
      </c>
    </row>
    <row r="280" spans="1:29" x14ac:dyDescent="0.35">
      <c r="A280">
        <v>1600978</v>
      </c>
      <c r="B280" t="s">
        <v>187</v>
      </c>
      <c r="C280" t="s">
        <v>141</v>
      </c>
      <c r="D280">
        <v>0</v>
      </c>
      <c r="E280">
        <v>0</v>
      </c>
      <c r="F280">
        <v>0</v>
      </c>
      <c r="G280">
        <v>0</v>
      </c>
      <c r="H280">
        <v>0</v>
      </c>
      <c r="I280">
        <v>0</v>
      </c>
      <c r="J280">
        <v>0</v>
      </c>
      <c r="K280">
        <v>0</v>
      </c>
      <c r="L280">
        <v>0</v>
      </c>
      <c r="M280">
        <v>0</v>
      </c>
      <c r="N280">
        <v>0</v>
      </c>
      <c r="P280" s="22" t="s">
        <v>34</v>
      </c>
      <c r="R280" t="s">
        <v>82</v>
      </c>
      <c r="S280" t="s">
        <v>83</v>
      </c>
      <c r="T280" s="9" t="e">
        <f>VLOOKUP(A280,Sku_list!$A$1:$D$2667,3,0)</f>
        <v>#N/A</v>
      </c>
      <c r="U280" s="9" t="e">
        <f>VLOOKUP(A280,Sku_list!$A$1:$D$2667,4,0)*(F280/1000000*12)</f>
        <v>#N/A</v>
      </c>
      <c r="V280" s="9" t="e">
        <f>VLOOKUP(A280,Sku_list!$A$1:$D$2667,4,0)*(H280/1000000*12)</f>
        <v>#N/A</v>
      </c>
      <c r="W280" s="9" t="e">
        <f>VLOOKUP(A280,Sku_list!$A$1:$D$2667,4,0)*(J280/1000000*12)</f>
        <v>#N/A</v>
      </c>
      <c r="X280" s="9" t="e">
        <f>VLOOKUP(A280,Sku_list!$A$1:$D$2667,4,0)*(L280/1000000*12)</f>
        <v>#N/A</v>
      </c>
      <c r="Y280" s="9" t="e">
        <f>VLOOKUP(A280,Sku_list!$A$1:$E$2667,5,0)*((J280+F280)/1000000000)</f>
        <v>#N/A</v>
      </c>
      <c r="AC280" s="22">
        <f t="shared" ca="1" si="4"/>
        <v>6.6666666666666666E-2</v>
      </c>
    </row>
    <row r="281" spans="1:29" x14ac:dyDescent="0.35">
      <c r="A281">
        <v>1600978</v>
      </c>
      <c r="B281" t="s">
        <v>187</v>
      </c>
      <c r="C281" t="s">
        <v>142</v>
      </c>
      <c r="D281">
        <v>0</v>
      </c>
      <c r="E281">
        <v>0</v>
      </c>
      <c r="F281">
        <v>0</v>
      </c>
      <c r="G281">
        <v>0</v>
      </c>
      <c r="H281">
        <v>0</v>
      </c>
      <c r="I281">
        <v>0</v>
      </c>
      <c r="J281">
        <v>0</v>
      </c>
      <c r="K281">
        <v>0</v>
      </c>
      <c r="L281">
        <v>0</v>
      </c>
      <c r="M281">
        <v>0</v>
      </c>
      <c r="N281">
        <v>0</v>
      </c>
      <c r="P281" s="22" t="s">
        <v>34</v>
      </c>
      <c r="R281" t="s">
        <v>84</v>
      </c>
      <c r="S281" t="s">
        <v>85</v>
      </c>
      <c r="T281" s="9" t="e">
        <f>VLOOKUP(A281,Sku_list!$A$1:$D$2667,3,0)</f>
        <v>#N/A</v>
      </c>
      <c r="U281" s="9" t="e">
        <f>VLOOKUP(A281,Sku_list!$A$1:$D$2667,4,0)*(F281/1000000*12)</f>
        <v>#N/A</v>
      </c>
      <c r="V281" s="9" t="e">
        <f>VLOOKUP(A281,Sku_list!$A$1:$D$2667,4,0)*(H281/1000000*12)</f>
        <v>#N/A</v>
      </c>
      <c r="W281" s="9" t="e">
        <f>VLOOKUP(A281,Sku_list!$A$1:$D$2667,4,0)*(J281/1000000*12)</f>
        <v>#N/A</v>
      </c>
      <c r="X281" s="9" t="e">
        <f>VLOOKUP(A281,Sku_list!$A$1:$D$2667,4,0)*(L281/1000000*12)</f>
        <v>#N/A</v>
      </c>
      <c r="Y281" s="9" t="e">
        <f>VLOOKUP(A281,Sku_list!$A$1:$E$2667,5,0)*((J281+F281)/1000000000)</f>
        <v>#N/A</v>
      </c>
      <c r="AC281" s="22">
        <f t="shared" ca="1" si="4"/>
        <v>6.6666666666666666E-2</v>
      </c>
    </row>
    <row r="282" spans="1:29" x14ac:dyDescent="0.35">
      <c r="A282">
        <v>1600978</v>
      </c>
      <c r="B282" t="s">
        <v>187</v>
      </c>
      <c r="C282" t="s">
        <v>143</v>
      </c>
      <c r="D282">
        <v>0</v>
      </c>
      <c r="E282">
        <v>0</v>
      </c>
      <c r="F282">
        <v>0</v>
      </c>
      <c r="G282">
        <v>0</v>
      </c>
      <c r="H282">
        <v>0</v>
      </c>
      <c r="I282">
        <v>0</v>
      </c>
      <c r="J282">
        <v>0</v>
      </c>
      <c r="K282">
        <v>0</v>
      </c>
      <c r="L282">
        <v>0</v>
      </c>
      <c r="M282">
        <v>0</v>
      </c>
      <c r="N282">
        <v>0</v>
      </c>
      <c r="P282" s="22" t="s">
        <v>34</v>
      </c>
      <c r="R282" t="s">
        <v>86</v>
      </c>
      <c r="S282" t="s">
        <v>85</v>
      </c>
      <c r="T282" s="9" t="e">
        <f>VLOOKUP(A282,Sku_list!$A$1:$D$2667,3,0)</f>
        <v>#N/A</v>
      </c>
      <c r="U282" s="9" t="e">
        <f>VLOOKUP(A282,Sku_list!$A$1:$D$2667,4,0)*(F282/1000000*12)</f>
        <v>#N/A</v>
      </c>
      <c r="V282" s="9" t="e">
        <f>VLOOKUP(A282,Sku_list!$A$1:$D$2667,4,0)*(H282/1000000*12)</f>
        <v>#N/A</v>
      </c>
      <c r="W282" s="9" t="e">
        <f>VLOOKUP(A282,Sku_list!$A$1:$D$2667,4,0)*(J282/1000000*12)</f>
        <v>#N/A</v>
      </c>
      <c r="X282" s="9" t="e">
        <f>VLOOKUP(A282,Sku_list!$A$1:$D$2667,4,0)*(L282/1000000*12)</f>
        <v>#N/A</v>
      </c>
      <c r="Y282" s="9" t="e">
        <f>VLOOKUP(A282,Sku_list!$A$1:$E$2667,5,0)*((J282+F282)/1000000000)</f>
        <v>#N/A</v>
      </c>
      <c r="AC282" s="22">
        <f t="shared" ca="1" si="4"/>
        <v>6.6666666666666666E-2</v>
      </c>
    </row>
    <row r="283" spans="1:29" x14ac:dyDescent="0.35">
      <c r="A283">
        <v>1600978</v>
      </c>
      <c r="B283" t="s">
        <v>187</v>
      </c>
      <c r="C283" t="s">
        <v>144</v>
      </c>
      <c r="D283">
        <v>0</v>
      </c>
      <c r="E283">
        <v>0</v>
      </c>
      <c r="F283">
        <v>0</v>
      </c>
      <c r="G283">
        <v>0</v>
      </c>
      <c r="H283">
        <v>0</v>
      </c>
      <c r="I283">
        <v>0</v>
      </c>
      <c r="J283">
        <v>1373</v>
      </c>
      <c r="K283">
        <v>1373</v>
      </c>
      <c r="L283">
        <v>0</v>
      </c>
      <c r="M283">
        <v>-1373</v>
      </c>
      <c r="N283">
        <v>1373</v>
      </c>
      <c r="P283" s="22" t="s">
        <v>34</v>
      </c>
      <c r="R283" t="s">
        <v>87</v>
      </c>
      <c r="S283" t="s">
        <v>72</v>
      </c>
      <c r="T283" s="9" t="e">
        <f>VLOOKUP(A283,Sku_list!$A$1:$D$2667,3,0)</f>
        <v>#N/A</v>
      </c>
      <c r="U283" s="9" t="e">
        <f>VLOOKUP(A283,Sku_list!$A$1:$D$2667,4,0)*(F283/1000000*12)</f>
        <v>#N/A</v>
      </c>
      <c r="V283" s="9" t="e">
        <f>VLOOKUP(A283,Sku_list!$A$1:$D$2667,4,0)*(H283/1000000*12)</f>
        <v>#N/A</v>
      </c>
      <c r="W283" s="9" t="e">
        <f>VLOOKUP(A283,Sku_list!$A$1:$D$2667,4,0)*(J283/1000000*12)</f>
        <v>#N/A</v>
      </c>
      <c r="X283" s="9" t="e">
        <f>VLOOKUP(A283,Sku_list!$A$1:$D$2667,4,0)*(L283/1000000*12)</f>
        <v>#N/A</v>
      </c>
      <c r="Y283" s="9" t="e">
        <f>VLOOKUP(A283,Sku_list!$A$1:$E$2667,5,0)*((J283+F283)/1000000000)</f>
        <v>#N/A</v>
      </c>
      <c r="AC283" s="22">
        <f t="shared" ca="1" si="4"/>
        <v>6.6666666666666666E-2</v>
      </c>
    </row>
    <row r="284" spans="1:29" x14ac:dyDescent="0.35">
      <c r="A284">
        <v>1600978</v>
      </c>
      <c r="B284" t="s">
        <v>187</v>
      </c>
      <c r="C284" t="s">
        <v>145</v>
      </c>
      <c r="D284">
        <v>0</v>
      </c>
      <c r="E284">
        <v>0</v>
      </c>
      <c r="F284">
        <v>0</v>
      </c>
      <c r="G284">
        <v>0</v>
      </c>
      <c r="H284">
        <v>0</v>
      </c>
      <c r="I284">
        <v>0</v>
      </c>
      <c r="J284">
        <v>642</v>
      </c>
      <c r="K284">
        <v>642</v>
      </c>
      <c r="L284">
        <v>0</v>
      </c>
      <c r="M284">
        <v>-642</v>
      </c>
      <c r="N284">
        <v>642</v>
      </c>
      <c r="P284" s="22" t="s">
        <v>34</v>
      </c>
      <c r="R284" t="s">
        <v>88</v>
      </c>
      <c r="S284" t="s">
        <v>83</v>
      </c>
      <c r="T284" s="9" t="e">
        <f>VLOOKUP(A284,Sku_list!$A$1:$D$2667,3,0)</f>
        <v>#N/A</v>
      </c>
      <c r="U284" s="9" t="e">
        <f>VLOOKUP(A284,Sku_list!$A$1:$D$2667,4,0)*(F284/1000000*12)</f>
        <v>#N/A</v>
      </c>
      <c r="V284" s="9" t="e">
        <f>VLOOKUP(A284,Sku_list!$A$1:$D$2667,4,0)*(H284/1000000*12)</f>
        <v>#N/A</v>
      </c>
      <c r="W284" s="9" t="e">
        <f>VLOOKUP(A284,Sku_list!$A$1:$D$2667,4,0)*(J284/1000000*12)</f>
        <v>#N/A</v>
      </c>
      <c r="X284" s="9" t="e">
        <f>VLOOKUP(A284,Sku_list!$A$1:$D$2667,4,0)*(L284/1000000*12)</f>
        <v>#N/A</v>
      </c>
      <c r="Y284" s="9" t="e">
        <f>VLOOKUP(A284,Sku_list!$A$1:$E$2667,5,0)*((J284+F284)/1000000000)</f>
        <v>#N/A</v>
      </c>
      <c r="AC284" s="22">
        <f t="shared" ca="1" si="4"/>
        <v>6.6666666666666666E-2</v>
      </c>
    </row>
    <row r="285" spans="1:29" x14ac:dyDescent="0.35">
      <c r="A285">
        <v>1600978</v>
      </c>
      <c r="B285" t="s">
        <v>187</v>
      </c>
      <c r="C285" t="s">
        <v>146</v>
      </c>
      <c r="D285">
        <v>0</v>
      </c>
      <c r="E285">
        <v>0</v>
      </c>
      <c r="F285">
        <v>0</v>
      </c>
      <c r="G285">
        <v>0</v>
      </c>
      <c r="H285">
        <v>0</v>
      </c>
      <c r="I285">
        <v>0</v>
      </c>
      <c r="J285">
        <v>480</v>
      </c>
      <c r="K285">
        <v>480</v>
      </c>
      <c r="L285">
        <v>0</v>
      </c>
      <c r="M285">
        <v>-480</v>
      </c>
      <c r="N285">
        <v>480</v>
      </c>
      <c r="P285" s="22" t="s">
        <v>34</v>
      </c>
      <c r="R285" t="s">
        <v>89</v>
      </c>
      <c r="S285" t="s">
        <v>69</v>
      </c>
      <c r="T285" s="9" t="e">
        <f>VLOOKUP(A285,Sku_list!$A$1:$D$2667,3,0)</f>
        <v>#N/A</v>
      </c>
      <c r="U285" s="9" t="e">
        <f>VLOOKUP(A285,Sku_list!$A$1:$D$2667,4,0)*(F285/1000000*12)</f>
        <v>#N/A</v>
      </c>
      <c r="V285" s="9" t="e">
        <f>VLOOKUP(A285,Sku_list!$A$1:$D$2667,4,0)*(H285/1000000*12)</f>
        <v>#N/A</v>
      </c>
      <c r="W285" s="9" t="e">
        <f>VLOOKUP(A285,Sku_list!$A$1:$D$2667,4,0)*(J285/1000000*12)</f>
        <v>#N/A</v>
      </c>
      <c r="X285" s="9" t="e">
        <f>VLOOKUP(A285,Sku_list!$A$1:$D$2667,4,0)*(L285/1000000*12)</f>
        <v>#N/A</v>
      </c>
      <c r="Y285" s="9" t="e">
        <f>VLOOKUP(A285,Sku_list!$A$1:$E$2667,5,0)*((J285+F285)/1000000000)</f>
        <v>#N/A</v>
      </c>
      <c r="AC285" s="22">
        <f t="shared" ca="1" si="4"/>
        <v>6.6666666666666666E-2</v>
      </c>
    </row>
    <row r="286" spans="1:29" x14ac:dyDescent="0.35">
      <c r="A286">
        <v>1600978</v>
      </c>
      <c r="B286" t="s">
        <v>187</v>
      </c>
      <c r="C286" t="s">
        <v>147</v>
      </c>
      <c r="D286">
        <v>0</v>
      </c>
      <c r="E286">
        <v>0</v>
      </c>
      <c r="F286">
        <v>0</v>
      </c>
      <c r="G286">
        <v>0</v>
      </c>
      <c r="H286">
        <v>0</v>
      </c>
      <c r="I286">
        <v>0</v>
      </c>
      <c r="J286">
        <v>480</v>
      </c>
      <c r="K286">
        <v>480</v>
      </c>
      <c r="L286">
        <v>0</v>
      </c>
      <c r="M286">
        <v>-480</v>
      </c>
      <c r="N286">
        <v>480</v>
      </c>
      <c r="P286" s="22" t="s">
        <v>34</v>
      </c>
      <c r="R286" t="s">
        <v>90</v>
      </c>
      <c r="S286" t="s">
        <v>69</v>
      </c>
      <c r="T286" s="9" t="e">
        <f>VLOOKUP(A286,Sku_list!$A$1:$D$2667,3,0)</f>
        <v>#N/A</v>
      </c>
      <c r="U286" s="9" t="e">
        <f>VLOOKUP(A286,Sku_list!$A$1:$D$2667,4,0)*(F286/1000000*12)</f>
        <v>#N/A</v>
      </c>
      <c r="V286" s="9" t="e">
        <f>VLOOKUP(A286,Sku_list!$A$1:$D$2667,4,0)*(H286/1000000*12)</f>
        <v>#N/A</v>
      </c>
      <c r="W286" s="9" t="e">
        <f>VLOOKUP(A286,Sku_list!$A$1:$D$2667,4,0)*(J286/1000000*12)</f>
        <v>#N/A</v>
      </c>
      <c r="X286" s="9" t="e">
        <f>VLOOKUP(A286,Sku_list!$A$1:$D$2667,4,0)*(L286/1000000*12)</f>
        <v>#N/A</v>
      </c>
      <c r="Y286" s="9" t="e">
        <f>VLOOKUP(A286,Sku_list!$A$1:$E$2667,5,0)*((J286+F286)/1000000000)</f>
        <v>#N/A</v>
      </c>
      <c r="AC286" s="22">
        <f t="shared" ca="1" si="4"/>
        <v>6.6666666666666666E-2</v>
      </c>
    </row>
    <row r="287" spans="1:29" x14ac:dyDescent="0.35">
      <c r="A287">
        <v>1600978</v>
      </c>
      <c r="B287" t="s">
        <v>187</v>
      </c>
      <c r="C287" t="s">
        <v>148</v>
      </c>
      <c r="D287">
        <v>0</v>
      </c>
      <c r="E287">
        <v>0</v>
      </c>
      <c r="F287">
        <v>0</v>
      </c>
      <c r="G287">
        <v>0</v>
      </c>
      <c r="H287">
        <v>96</v>
      </c>
      <c r="I287">
        <v>0</v>
      </c>
      <c r="J287">
        <v>4488</v>
      </c>
      <c r="K287">
        <v>4488</v>
      </c>
      <c r="L287">
        <v>0</v>
      </c>
      <c r="M287">
        <v>-4584</v>
      </c>
      <c r="N287">
        <v>4584</v>
      </c>
      <c r="P287" s="22" t="s">
        <v>34</v>
      </c>
      <c r="R287" t="s">
        <v>91</v>
      </c>
      <c r="S287" t="s">
        <v>85</v>
      </c>
      <c r="T287" s="9" t="e">
        <f>VLOOKUP(A287,Sku_list!$A$1:$D$2667,3,0)</f>
        <v>#N/A</v>
      </c>
      <c r="U287" s="9" t="e">
        <f>VLOOKUP(A287,Sku_list!$A$1:$D$2667,4,0)*(F287/1000000*12)</f>
        <v>#N/A</v>
      </c>
      <c r="V287" s="9" t="e">
        <f>VLOOKUP(A287,Sku_list!$A$1:$D$2667,4,0)*(H287/1000000*12)</f>
        <v>#N/A</v>
      </c>
      <c r="W287" s="9" t="e">
        <f>VLOOKUP(A287,Sku_list!$A$1:$D$2667,4,0)*(J287/1000000*12)</f>
        <v>#N/A</v>
      </c>
      <c r="X287" s="9" t="e">
        <f>VLOOKUP(A287,Sku_list!$A$1:$D$2667,4,0)*(L287/1000000*12)</f>
        <v>#N/A</v>
      </c>
      <c r="Y287" s="9" t="e">
        <f>VLOOKUP(A287,Sku_list!$A$1:$E$2667,5,0)*((J287+F287)/1000000000)</f>
        <v>#N/A</v>
      </c>
      <c r="AC287" s="22">
        <f t="shared" ca="1" si="4"/>
        <v>6.6666666666666666E-2</v>
      </c>
    </row>
    <row r="288" spans="1:29" x14ac:dyDescent="0.35">
      <c r="A288">
        <v>1600978</v>
      </c>
      <c r="B288" t="s">
        <v>187</v>
      </c>
      <c r="C288" t="s">
        <v>149</v>
      </c>
      <c r="D288">
        <v>0</v>
      </c>
      <c r="E288">
        <v>0</v>
      </c>
      <c r="F288">
        <v>0</v>
      </c>
      <c r="G288">
        <v>0</v>
      </c>
      <c r="H288">
        <v>0</v>
      </c>
      <c r="I288">
        <v>0</v>
      </c>
      <c r="J288">
        <v>1584</v>
      </c>
      <c r="K288">
        <v>1584</v>
      </c>
      <c r="L288">
        <v>0</v>
      </c>
      <c r="M288">
        <v>-1584</v>
      </c>
      <c r="N288">
        <v>1584</v>
      </c>
      <c r="P288" s="22" t="s">
        <v>34</v>
      </c>
      <c r="R288" t="s">
        <v>92</v>
      </c>
      <c r="S288" t="s">
        <v>85</v>
      </c>
      <c r="T288" s="9" t="e">
        <f>VLOOKUP(A288,Sku_list!$A$1:$D$2667,3,0)</f>
        <v>#N/A</v>
      </c>
      <c r="U288" s="9" t="e">
        <f>VLOOKUP(A288,Sku_list!$A$1:$D$2667,4,0)*(F288/1000000*12)</f>
        <v>#N/A</v>
      </c>
      <c r="V288" s="9" t="e">
        <f>VLOOKUP(A288,Sku_list!$A$1:$D$2667,4,0)*(H288/1000000*12)</f>
        <v>#N/A</v>
      </c>
      <c r="W288" s="9" t="e">
        <f>VLOOKUP(A288,Sku_list!$A$1:$D$2667,4,0)*(J288/1000000*12)</f>
        <v>#N/A</v>
      </c>
      <c r="X288" s="9" t="e">
        <f>VLOOKUP(A288,Sku_list!$A$1:$D$2667,4,0)*(L288/1000000*12)</f>
        <v>#N/A</v>
      </c>
      <c r="Y288" s="9" t="e">
        <f>VLOOKUP(A288,Sku_list!$A$1:$E$2667,5,0)*((J288+F288)/1000000000)</f>
        <v>#N/A</v>
      </c>
      <c r="AC288" s="22">
        <f t="shared" ca="1" si="4"/>
        <v>6.6666666666666666E-2</v>
      </c>
    </row>
    <row r="289" spans="1:29" x14ac:dyDescent="0.35">
      <c r="A289">
        <v>1600978</v>
      </c>
      <c r="B289" t="s">
        <v>187</v>
      </c>
      <c r="C289" t="s">
        <v>150</v>
      </c>
      <c r="D289">
        <v>0</v>
      </c>
      <c r="E289">
        <v>0</v>
      </c>
      <c r="F289">
        <v>0</v>
      </c>
      <c r="G289">
        <v>0</v>
      </c>
      <c r="H289">
        <v>0</v>
      </c>
      <c r="I289">
        <v>0</v>
      </c>
      <c r="J289">
        <v>1992</v>
      </c>
      <c r="K289">
        <v>1992</v>
      </c>
      <c r="L289">
        <v>0</v>
      </c>
      <c r="M289">
        <v>-1992</v>
      </c>
      <c r="N289">
        <v>1992</v>
      </c>
      <c r="P289" s="22" t="s">
        <v>34</v>
      </c>
      <c r="R289" t="s">
        <v>93</v>
      </c>
      <c r="S289" t="s">
        <v>85</v>
      </c>
      <c r="T289" s="9" t="e">
        <f>VLOOKUP(A289,Sku_list!$A$1:$D$2667,3,0)</f>
        <v>#N/A</v>
      </c>
      <c r="U289" s="9" t="e">
        <f>VLOOKUP(A289,Sku_list!$A$1:$D$2667,4,0)*(F289/1000000*12)</f>
        <v>#N/A</v>
      </c>
      <c r="V289" s="9" t="e">
        <f>VLOOKUP(A289,Sku_list!$A$1:$D$2667,4,0)*(H289/1000000*12)</f>
        <v>#N/A</v>
      </c>
      <c r="W289" s="9" t="e">
        <f>VLOOKUP(A289,Sku_list!$A$1:$D$2667,4,0)*(J289/1000000*12)</f>
        <v>#N/A</v>
      </c>
      <c r="X289" s="9" t="e">
        <f>VLOOKUP(A289,Sku_list!$A$1:$D$2667,4,0)*(L289/1000000*12)</f>
        <v>#N/A</v>
      </c>
      <c r="Y289" s="9" t="e">
        <f>VLOOKUP(A289,Sku_list!$A$1:$E$2667,5,0)*((J289+F289)/1000000000)</f>
        <v>#N/A</v>
      </c>
      <c r="AC289" s="22">
        <f t="shared" ca="1" si="4"/>
        <v>6.6666666666666666E-2</v>
      </c>
    </row>
    <row r="290" spans="1:29" x14ac:dyDescent="0.35">
      <c r="A290">
        <v>1600978</v>
      </c>
      <c r="B290" t="s">
        <v>187</v>
      </c>
      <c r="C290" t="s">
        <v>151</v>
      </c>
      <c r="D290">
        <v>0</v>
      </c>
      <c r="E290">
        <v>0</v>
      </c>
      <c r="F290">
        <v>0</v>
      </c>
      <c r="G290">
        <v>456</v>
      </c>
      <c r="H290">
        <v>120</v>
      </c>
      <c r="I290">
        <v>0</v>
      </c>
      <c r="J290">
        <v>1404</v>
      </c>
      <c r="K290">
        <v>1404</v>
      </c>
      <c r="L290">
        <v>0</v>
      </c>
      <c r="M290">
        <v>-1524</v>
      </c>
      <c r="N290">
        <v>1524</v>
      </c>
      <c r="P290" s="22" t="s">
        <v>34</v>
      </c>
      <c r="R290" t="s">
        <v>94</v>
      </c>
      <c r="S290" t="s">
        <v>83</v>
      </c>
      <c r="T290" s="9" t="e">
        <f>VLOOKUP(A290,Sku_list!$A$1:$D$2667,3,0)</f>
        <v>#N/A</v>
      </c>
      <c r="U290" s="9" t="e">
        <f>VLOOKUP(A290,Sku_list!$A$1:$D$2667,4,0)*(F290/1000000*12)</f>
        <v>#N/A</v>
      </c>
      <c r="V290" s="9" t="e">
        <f>VLOOKUP(A290,Sku_list!$A$1:$D$2667,4,0)*(H290/1000000*12)</f>
        <v>#N/A</v>
      </c>
      <c r="W290" s="9" t="e">
        <f>VLOOKUP(A290,Sku_list!$A$1:$D$2667,4,0)*(J290/1000000*12)</f>
        <v>#N/A</v>
      </c>
      <c r="X290" s="9" t="e">
        <f>VLOOKUP(A290,Sku_list!$A$1:$D$2667,4,0)*(L290/1000000*12)</f>
        <v>#N/A</v>
      </c>
      <c r="Y290" s="9" t="e">
        <f>VLOOKUP(A290,Sku_list!$A$1:$E$2667,5,0)*((J290+F290)/1000000000)</f>
        <v>#N/A</v>
      </c>
      <c r="AC290" s="22">
        <f t="shared" ca="1" si="4"/>
        <v>6.6666666666666666E-2</v>
      </c>
    </row>
    <row r="291" spans="1:29" x14ac:dyDescent="0.35">
      <c r="A291">
        <v>1600978</v>
      </c>
      <c r="B291" t="s">
        <v>187</v>
      </c>
      <c r="C291" t="s">
        <v>152</v>
      </c>
      <c r="D291">
        <v>0</v>
      </c>
      <c r="E291">
        <v>0</v>
      </c>
      <c r="F291">
        <v>0</v>
      </c>
      <c r="G291">
        <v>0</v>
      </c>
      <c r="H291">
        <v>0</v>
      </c>
      <c r="I291">
        <v>0</v>
      </c>
      <c r="J291">
        <v>0</v>
      </c>
      <c r="K291">
        <v>0</v>
      </c>
      <c r="L291">
        <v>0</v>
      </c>
      <c r="M291">
        <v>0</v>
      </c>
      <c r="N291">
        <v>0</v>
      </c>
      <c r="P291" s="22" t="s">
        <v>34</v>
      </c>
      <c r="R291" t="s">
        <v>95</v>
      </c>
      <c r="S291" t="s">
        <v>83</v>
      </c>
      <c r="T291" s="9" t="e">
        <f>VLOOKUP(A291,Sku_list!$A$1:$D$2667,3,0)</f>
        <v>#N/A</v>
      </c>
      <c r="U291" s="9" t="e">
        <f>VLOOKUP(A291,Sku_list!$A$1:$D$2667,4,0)*(F291/1000000*12)</f>
        <v>#N/A</v>
      </c>
      <c r="V291" s="9" t="e">
        <f>VLOOKUP(A291,Sku_list!$A$1:$D$2667,4,0)*(H291/1000000*12)</f>
        <v>#N/A</v>
      </c>
      <c r="W291" s="9" t="e">
        <f>VLOOKUP(A291,Sku_list!$A$1:$D$2667,4,0)*(J291/1000000*12)</f>
        <v>#N/A</v>
      </c>
      <c r="X291" s="9" t="e">
        <f>VLOOKUP(A291,Sku_list!$A$1:$D$2667,4,0)*(L291/1000000*12)</f>
        <v>#N/A</v>
      </c>
      <c r="Y291" s="9" t="e">
        <f>VLOOKUP(A291,Sku_list!$A$1:$E$2667,5,0)*((J291+F291)/1000000000)</f>
        <v>#N/A</v>
      </c>
      <c r="AC291" s="22">
        <f t="shared" ca="1" si="4"/>
        <v>6.6666666666666666E-2</v>
      </c>
    </row>
    <row r="292" spans="1:29" x14ac:dyDescent="0.35">
      <c r="A292">
        <v>1600978</v>
      </c>
      <c r="B292" t="s">
        <v>187</v>
      </c>
      <c r="C292" t="s">
        <v>153</v>
      </c>
      <c r="D292">
        <v>0</v>
      </c>
      <c r="E292">
        <v>0</v>
      </c>
      <c r="F292">
        <v>0</v>
      </c>
      <c r="G292">
        <v>0</v>
      </c>
      <c r="H292">
        <v>0</v>
      </c>
      <c r="I292">
        <v>0</v>
      </c>
      <c r="J292">
        <v>0</v>
      </c>
      <c r="K292">
        <v>0</v>
      </c>
      <c r="L292">
        <v>0</v>
      </c>
      <c r="M292">
        <v>0</v>
      </c>
      <c r="N292">
        <v>0</v>
      </c>
      <c r="P292" s="22" t="s">
        <v>34</v>
      </c>
      <c r="R292" t="s">
        <v>189</v>
      </c>
      <c r="S292" t="s">
        <v>190</v>
      </c>
      <c r="T292" s="9" t="e">
        <f>VLOOKUP(A292,Sku_list!$A$1:$D$2667,3,0)</f>
        <v>#N/A</v>
      </c>
      <c r="U292" s="9" t="e">
        <f>VLOOKUP(A292,Sku_list!$A$1:$D$2667,4,0)*(F292/1000000*12)</f>
        <v>#N/A</v>
      </c>
      <c r="V292" s="9" t="e">
        <f>VLOOKUP(A292,Sku_list!$A$1:$D$2667,4,0)*(H292/1000000*12)</f>
        <v>#N/A</v>
      </c>
      <c r="W292" s="9" t="e">
        <f>VLOOKUP(A292,Sku_list!$A$1:$D$2667,4,0)*(J292/1000000*12)</f>
        <v>#N/A</v>
      </c>
      <c r="X292" s="9" t="e">
        <f>VLOOKUP(A292,Sku_list!$A$1:$D$2667,4,0)*(L292/1000000*12)</f>
        <v>#N/A</v>
      </c>
      <c r="Y292" s="9" t="e">
        <f>VLOOKUP(A292,Sku_list!$A$1:$E$2667,5,0)*((J292+F292)/1000000000)</f>
        <v>#N/A</v>
      </c>
      <c r="AC292" s="22">
        <f t="shared" ca="1" si="4"/>
        <v>6.6666666666666666E-2</v>
      </c>
    </row>
    <row r="293" spans="1:29" x14ac:dyDescent="0.35">
      <c r="A293">
        <v>1600978</v>
      </c>
      <c r="B293" t="s">
        <v>187</v>
      </c>
      <c r="C293" t="s">
        <v>154</v>
      </c>
      <c r="D293">
        <v>0</v>
      </c>
      <c r="E293">
        <v>0</v>
      </c>
      <c r="F293">
        <v>0</v>
      </c>
      <c r="G293">
        <v>0</v>
      </c>
      <c r="H293">
        <v>0</v>
      </c>
      <c r="I293">
        <v>0</v>
      </c>
      <c r="J293">
        <v>0</v>
      </c>
      <c r="K293">
        <v>0</v>
      </c>
      <c r="L293">
        <v>0</v>
      </c>
      <c r="M293">
        <v>0</v>
      </c>
      <c r="N293">
        <v>0</v>
      </c>
      <c r="P293" s="22" t="s">
        <v>34</v>
      </c>
      <c r="R293" t="s">
        <v>96</v>
      </c>
      <c r="S293" t="s">
        <v>72</v>
      </c>
      <c r="T293" s="9" t="e">
        <f>VLOOKUP(A293,Sku_list!$A$1:$D$2667,3,0)</f>
        <v>#N/A</v>
      </c>
      <c r="U293" s="9" t="e">
        <f>VLOOKUP(A293,Sku_list!$A$1:$D$2667,4,0)*(F293/1000000*12)</f>
        <v>#N/A</v>
      </c>
      <c r="V293" s="9" t="e">
        <f>VLOOKUP(A293,Sku_list!$A$1:$D$2667,4,0)*(H293/1000000*12)</f>
        <v>#N/A</v>
      </c>
      <c r="W293" s="9" t="e">
        <f>VLOOKUP(A293,Sku_list!$A$1:$D$2667,4,0)*(J293/1000000*12)</f>
        <v>#N/A</v>
      </c>
      <c r="X293" s="9" t="e">
        <f>VLOOKUP(A293,Sku_list!$A$1:$D$2667,4,0)*(L293/1000000*12)</f>
        <v>#N/A</v>
      </c>
      <c r="Y293" s="9" t="e">
        <f>VLOOKUP(A293,Sku_list!$A$1:$E$2667,5,0)*((J293+F293)/1000000000)</f>
        <v>#N/A</v>
      </c>
      <c r="AC293" s="22">
        <f t="shared" ca="1" si="4"/>
        <v>6.6666666666666666E-2</v>
      </c>
    </row>
    <row r="294" spans="1:29" x14ac:dyDescent="0.35">
      <c r="A294">
        <v>1600978</v>
      </c>
      <c r="B294" t="s">
        <v>187</v>
      </c>
      <c r="C294" t="s">
        <v>155</v>
      </c>
      <c r="D294">
        <v>600</v>
      </c>
      <c r="E294">
        <v>0</v>
      </c>
      <c r="F294">
        <v>0</v>
      </c>
      <c r="G294">
        <v>0</v>
      </c>
      <c r="H294">
        <v>0</v>
      </c>
      <c r="I294">
        <v>0</v>
      </c>
      <c r="J294">
        <v>840</v>
      </c>
      <c r="K294">
        <v>840</v>
      </c>
      <c r="L294">
        <v>0</v>
      </c>
      <c r="M294">
        <v>-840</v>
      </c>
      <c r="N294">
        <v>840</v>
      </c>
      <c r="P294" s="22" t="s">
        <v>34</v>
      </c>
      <c r="R294" t="s">
        <v>97</v>
      </c>
      <c r="S294" t="s">
        <v>72</v>
      </c>
      <c r="T294" s="9" t="e">
        <f>VLOOKUP(A294,Sku_list!$A$1:$D$2667,3,0)</f>
        <v>#N/A</v>
      </c>
      <c r="U294" s="9" t="e">
        <f>VLOOKUP(A294,Sku_list!$A$1:$D$2667,4,0)*(F294/1000000*12)</f>
        <v>#N/A</v>
      </c>
      <c r="V294" s="9" t="e">
        <f>VLOOKUP(A294,Sku_list!$A$1:$D$2667,4,0)*(H294/1000000*12)</f>
        <v>#N/A</v>
      </c>
      <c r="W294" s="9" t="e">
        <f>VLOOKUP(A294,Sku_list!$A$1:$D$2667,4,0)*(J294/1000000*12)</f>
        <v>#N/A</v>
      </c>
      <c r="X294" s="9" t="e">
        <f>VLOOKUP(A294,Sku_list!$A$1:$D$2667,4,0)*(L294/1000000*12)</f>
        <v>#N/A</v>
      </c>
      <c r="Y294" s="9" t="e">
        <f>VLOOKUP(A294,Sku_list!$A$1:$E$2667,5,0)*((J294+F294)/1000000000)</f>
        <v>#N/A</v>
      </c>
      <c r="AC294" s="22">
        <f t="shared" ca="1" si="4"/>
        <v>6.6666666666666666E-2</v>
      </c>
    </row>
    <row r="295" spans="1:29" x14ac:dyDescent="0.35">
      <c r="A295">
        <v>1600978</v>
      </c>
      <c r="B295" t="s">
        <v>187</v>
      </c>
      <c r="C295" t="s">
        <v>156</v>
      </c>
      <c r="D295">
        <v>0</v>
      </c>
      <c r="E295">
        <v>0</v>
      </c>
      <c r="F295">
        <v>0</v>
      </c>
      <c r="G295">
        <v>0</v>
      </c>
      <c r="H295">
        <v>0</v>
      </c>
      <c r="I295">
        <v>0</v>
      </c>
      <c r="J295">
        <v>0</v>
      </c>
      <c r="K295">
        <v>0</v>
      </c>
      <c r="L295">
        <v>0</v>
      </c>
      <c r="M295">
        <v>0</v>
      </c>
      <c r="N295">
        <v>0</v>
      </c>
      <c r="P295" s="22" t="s">
        <v>34</v>
      </c>
      <c r="R295" t="s">
        <v>38</v>
      </c>
      <c r="S295" t="s">
        <v>69</v>
      </c>
      <c r="T295" s="9" t="e">
        <f>VLOOKUP(A295,Sku_list!$A$1:$D$2667,3,0)</f>
        <v>#N/A</v>
      </c>
      <c r="U295" s="9" t="e">
        <f>VLOOKUP(A295,Sku_list!$A$1:$D$2667,4,0)*(F295/1000000*12)</f>
        <v>#N/A</v>
      </c>
      <c r="V295" s="9" t="e">
        <f>VLOOKUP(A295,Sku_list!$A$1:$D$2667,4,0)*(H295/1000000*12)</f>
        <v>#N/A</v>
      </c>
      <c r="W295" s="9" t="e">
        <f>VLOOKUP(A295,Sku_list!$A$1:$D$2667,4,0)*(J295/1000000*12)</f>
        <v>#N/A</v>
      </c>
      <c r="X295" s="9" t="e">
        <f>VLOOKUP(A295,Sku_list!$A$1:$D$2667,4,0)*(L295/1000000*12)</f>
        <v>#N/A</v>
      </c>
      <c r="Y295" s="9" t="e">
        <f>VLOOKUP(A295,Sku_list!$A$1:$E$2667,5,0)*((J295+F295)/1000000000)</f>
        <v>#N/A</v>
      </c>
      <c r="AC295" s="22">
        <f t="shared" ca="1" si="4"/>
        <v>6.6666666666666666E-2</v>
      </c>
    </row>
    <row r="296" spans="1:29" x14ac:dyDescent="0.35">
      <c r="A296">
        <v>1600978</v>
      </c>
      <c r="B296" t="s">
        <v>187</v>
      </c>
      <c r="C296" t="s">
        <v>157</v>
      </c>
      <c r="D296">
        <v>0</v>
      </c>
      <c r="E296">
        <v>0</v>
      </c>
      <c r="F296">
        <v>0</v>
      </c>
      <c r="G296">
        <v>0</v>
      </c>
      <c r="H296">
        <v>0</v>
      </c>
      <c r="I296">
        <v>0</v>
      </c>
      <c r="J296">
        <v>0</v>
      </c>
      <c r="K296">
        <v>0</v>
      </c>
      <c r="L296">
        <v>0</v>
      </c>
      <c r="M296">
        <v>0</v>
      </c>
      <c r="N296">
        <v>0</v>
      </c>
      <c r="P296" s="22" t="s">
        <v>34</v>
      </c>
      <c r="R296" t="s">
        <v>98</v>
      </c>
      <c r="S296" t="s">
        <v>72</v>
      </c>
      <c r="T296" s="9" t="e">
        <f>VLOOKUP(A296,Sku_list!$A$1:$D$2667,3,0)</f>
        <v>#N/A</v>
      </c>
      <c r="U296" s="9" t="e">
        <f>VLOOKUP(A296,Sku_list!$A$1:$D$2667,4,0)*(F296/1000000*12)</f>
        <v>#N/A</v>
      </c>
      <c r="V296" s="9" t="e">
        <f>VLOOKUP(A296,Sku_list!$A$1:$D$2667,4,0)*(H296/1000000*12)</f>
        <v>#N/A</v>
      </c>
      <c r="W296" s="9" t="e">
        <f>VLOOKUP(A296,Sku_list!$A$1:$D$2667,4,0)*(J296/1000000*12)</f>
        <v>#N/A</v>
      </c>
      <c r="X296" s="9" t="e">
        <f>VLOOKUP(A296,Sku_list!$A$1:$D$2667,4,0)*(L296/1000000*12)</f>
        <v>#N/A</v>
      </c>
      <c r="Y296" s="9" t="e">
        <f>VLOOKUP(A296,Sku_list!$A$1:$E$2667,5,0)*((J296+F296)/1000000000)</f>
        <v>#N/A</v>
      </c>
      <c r="AC296" s="22">
        <f t="shared" ca="1" si="4"/>
        <v>6.6666666666666666E-2</v>
      </c>
    </row>
    <row r="297" spans="1:29" x14ac:dyDescent="0.35">
      <c r="A297">
        <v>1600978</v>
      </c>
      <c r="B297" t="s">
        <v>187</v>
      </c>
      <c r="C297" t="s">
        <v>158</v>
      </c>
      <c r="D297">
        <v>0</v>
      </c>
      <c r="E297">
        <v>0</v>
      </c>
      <c r="F297">
        <v>0</v>
      </c>
      <c r="G297">
        <v>0</v>
      </c>
      <c r="H297">
        <v>0</v>
      </c>
      <c r="I297">
        <v>0</v>
      </c>
      <c r="J297">
        <v>168</v>
      </c>
      <c r="K297">
        <v>168</v>
      </c>
      <c r="L297">
        <v>0</v>
      </c>
      <c r="M297">
        <v>-168</v>
      </c>
      <c r="N297">
        <v>168</v>
      </c>
      <c r="P297" s="22" t="s">
        <v>34</v>
      </c>
      <c r="R297" t="s">
        <v>99</v>
      </c>
      <c r="S297" t="s">
        <v>69</v>
      </c>
      <c r="T297" s="9" t="e">
        <f>VLOOKUP(A297,Sku_list!$A$1:$D$2667,3,0)</f>
        <v>#N/A</v>
      </c>
      <c r="U297" s="9" t="e">
        <f>VLOOKUP(A297,Sku_list!$A$1:$D$2667,4,0)*(F297/1000000*12)</f>
        <v>#N/A</v>
      </c>
      <c r="V297" s="9" t="e">
        <f>VLOOKUP(A297,Sku_list!$A$1:$D$2667,4,0)*(H297/1000000*12)</f>
        <v>#N/A</v>
      </c>
      <c r="W297" s="9" t="e">
        <f>VLOOKUP(A297,Sku_list!$A$1:$D$2667,4,0)*(J297/1000000*12)</f>
        <v>#N/A</v>
      </c>
      <c r="X297" s="9" t="e">
        <f>VLOOKUP(A297,Sku_list!$A$1:$D$2667,4,0)*(L297/1000000*12)</f>
        <v>#N/A</v>
      </c>
      <c r="Y297" s="9" t="e">
        <f>VLOOKUP(A297,Sku_list!$A$1:$E$2667,5,0)*((J297+F297)/1000000000)</f>
        <v>#N/A</v>
      </c>
      <c r="AC297" s="22">
        <f t="shared" ca="1" si="4"/>
        <v>6.6666666666666666E-2</v>
      </c>
    </row>
    <row r="298" spans="1:29" x14ac:dyDescent="0.35">
      <c r="A298">
        <v>1600978</v>
      </c>
      <c r="B298" t="s">
        <v>187</v>
      </c>
      <c r="C298" t="s">
        <v>159</v>
      </c>
      <c r="D298">
        <v>0</v>
      </c>
      <c r="E298">
        <v>0</v>
      </c>
      <c r="F298">
        <v>0</v>
      </c>
      <c r="G298">
        <v>24</v>
      </c>
      <c r="H298">
        <v>48</v>
      </c>
      <c r="I298">
        <v>0</v>
      </c>
      <c r="J298">
        <v>672</v>
      </c>
      <c r="K298">
        <v>672</v>
      </c>
      <c r="L298">
        <v>0</v>
      </c>
      <c r="M298">
        <v>-720</v>
      </c>
      <c r="N298">
        <v>720</v>
      </c>
      <c r="P298" s="22" t="s">
        <v>34</v>
      </c>
      <c r="R298" t="s">
        <v>100</v>
      </c>
      <c r="S298" t="s">
        <v>72</v>
      </c>
      <c r="T298" s="9" t="e">
        <f>VLOOKUP(A298,Sku_list!$A$1:$D$2667,3,0)</f>
        <v>#N/A</v>
      </c>
      <c r="U298" s="9" t="e">
        <f>VLOOKUP(A298,Sku_list!$A$1:$D$2667,4,0)*(F298/1000000*12)</f>
        <v>#N/A</v>
      </c>
      <c r="V298" s="9" t="e">
        <f>VLOOKUP(A298,Sku_list!$A$1:$D$2667,4,0)*(H298/1000000*12)</f>
        <v>#N/A</v>
      </c>
      <c r="W298" s="9" t="e">
        <f>VLOOKUP(A298,Sku_list!$A$1:$D$2667,4,0)*(J298/1000000*12)</f>
        <v>#N/A</v>
      </c>
      <c r="X298" s="9" t="e">
        <f>VLOOKUP(A298,Sku_list!$A$1:$D$2667,4,0)*(L298/1000000*12)</f>
        <v>#N/A</v>
      </c>
      <c r="Y298" s="9" t="e">
        <f>VLOOKUP(A298,Sku_list!$A$1:$E$2667,5,0)*((J298+F298)/1000000000)</f>
        <v>#N/A</v>
      </c>
      <c r="AC298" s="22">
        <f t="shared" ca="1" si="4"/>
        <v>6.6666666666666666E-2</v>
      </c>
    </row>
    <row r="299" spans="1:29" x14ac:dyDescent="0.35">
      <c r="A299">
        <v>1600978</v>
      </c>
      <c r="B299" t="s">
        <v>187</v>
      </c>
      <c r="C299" t="s">
        <v>160</v>
      </c>
      <c r="D299">
        <v>0</v>
      </c>
      <c r="E299">
        <v>0</v>
      </c>
      <c r="F299">
        <v>0</v>
      </c>
      <c r="G299">
        <v>0</v>
      </c>
      <c r="H299">
        <v>0</v>
      </c>
      <c r="I299">
        <v>0</v>
      </c>
      <c r="J299">
        <v>335</v>
      </c>
      <c r="K299">
        <v>335</v>
      </c>
      <c r="L299">
        <v>0</v>
      </c>
      <c r="M299">
        <v>-335</v>
      </c>
      <c r="N299">
        <v>335</v>
      </c>
      <c r="P299" s="22" t="s">
        <v>34</v>
      </c>
      <c r="R299" t="s">
        <v>101</v>
      </c>
      <c r="S299" t="s">
        <v>69</v>
      </c>
      <c r="T299" s="9" t="e">
        <f>VLOOKUP(A299,Sku_list!$A$1:$D$2667,3,0)</f>
        <v>#N/A</v>
      </c>
      <c r="U299" s="9" t="e">
        <f>VLOOKUP(A299,Sku_list!$A$1:$D$2667,4,0)*(F299/1000000*12)</f>
        <v>#N/A</v>
      </c>
      <c r="V299" s="9" t="e">
        <f>VLOOKUP(A299,Sku_list!$A$1:$D$2667,4,0)*(H299/1000000*12)</f>
        <v>#N/A</v>
      </c>
      <c r="W299" s="9" t="e">
        <f>VLOOKUP(A299,Sku_list!$A$1:$D$2667,4,0)*(J299/1000000*12)</f>
        <v>#N/A</v>
      </c>
      <c r="X299" s="9" t="e">
        <f>VLOOKUP(A299,Sku_list!$A$1:$D$2667,4,0)*(L299/1000000*12)</f>
        <v>#N/A</v>
      </c>
      <c r="Y299" s="9" t="e">
        <f>VLOOKUP(A299,Sku_list!$A$1:$E$2667,5,0)*((J299+F299)/1000000000)</f>
        <v>#N/A</v>
      </c>
      <c r="AC299" s="22">
        <f t="shared" ca="1" si="4"/>
        <v>6.6666666666666666E-2</v>
      </c>
    </row>
    <row r="300" spans="1:29" x14ac:dyDescent="0.35">
      <c r="A300">
        <v>1600978</v>
      </c>
      <c r="B300" t="s">
        <v>187</v>
      </c>
      <c r="C300" t="s">
        <v>161</v>
      </c>
      <c r="D300">
        <v>0</v>
      </c>
      <c r="E300">
        <v>0</v>
      </c>
      <c r="F300">
        <v>7200</v>
      </c>
      <c r="G300">
        <v>0</v>
      </c>
      <c r="H300">
        <v>0</v>
      </c>
      <c r="I300">
        <v>0</v>
      </c>
      <c r="J300">
        <v>0</v>
      </c>
      <c r="K300">
        <v>7200</v>
      </c>
      <c r="L300">
        <v>0</v>
      </c>
      <c r="M300">
        <v>-7200</v>
      </c>
      <c r="N300">
        <v>7200</v>
      </c>
      <c r="P300" s="22" t="s">
        <v>34</v>
      </c>
      <c r="R300" t="s">
        <v>102</v>
      </c>
      <c r="S300" t="s">
        <v>306</v>
      </c>
      <c r="T300" s="9" t="e">
        <f>VLOOKUP(A300,Sku_list!$A$1:$D$2667,3,0)</f>
        <v>#N/A</v>
      </c>
      <c r="U300" s="9" t="e">
        <f>VLOOKUP(A300,Sku_list!$A$1:$D$2667,4,0)*(F300/1000000*12)</f>
        <v>#N/A</v>
      </c>
      <c r="V300" s="9" t="e">
        <f>VLOOKUP(A300,Sku_list!$A$1:$D$2667,4,0)*(H300/1000000*12)</f>
        <v>#N/A</v>
      </c>
      <c r="W300" s="9" t="e">
        <f>VLOOKUP(A300,Sku_list!$A$1:$D$2667,4,0)*(J300/1000000*12)</f>
        <v>#N/A</v>
      </c>
      <c r="X300" s="9" t="e">
        <f>VLOOKUP(A300,Sku_list!$A$1:$D$2667,4,0)*(L300/1000000*12)</f>
        <v>#N/A</v>
      </c>
      <c r="Y300" s="9" t="e">
        <f>VLOOKUP(A300,Sku_list!$A$1:$E$2667,5,0)*((J300+F300)/1000000000)</f>
        <v>#N/A</v>
      </c>
      <c r="AC300" s="22">
        <f t="shared" ca="1" si="4"/>
        <v>6.6666666666666666E-2</v>
      </c>
    </row>
    <row r="301" spans="1:29" x14ac:dyDescent="0.35">
      <c r="A301">
        <v>1600978</v>
      </c>
      <c r="B301" t="s">
        <v>187</v>
      </c>
      <c r="C301" t="s">
        <v>162</v>
      </c>
      <c r="D301">
        <v>0</v>
      </c>
      <c r="E301">
        <v>0</v>
      </c>
      <c r="F301">
        <v>0</v>
      </c>
      <c r="G301">
        <v>0</v>
      </c>
      <c r="H301">
        <v>48</v>
      </c>
      <c r="I301">
        <v>0</v>
      </c>
      <c r="J301">
        <v>1284</v>
      </c>
      <c r="K301">
        <v>1284</v>
      </c>
      <c r="L301">
        <v>0</v>
      </c>
      <c r="M301">
        <v>-1332</v>
      </c>
      <c r="N301">
        <v>1332</v>
      </c>
      <c r="P301" s="22" t="s">
        <v>34</v>
      </c>
      <c r="R301" t="s">
        <v>103</v>
      </c>
      <c r="S301" t="s">
        <v>69</v>
      </c>
      <c r="T301" s="9" t="e">
        <f>VLOOKUP(A301,Sku_list!$A$1:$D$2667,3,0)</f>
        <v>#N/A</v>
      </c>
      <c r="U301" s="9" t="e">
        <f>VLOOKUP(A301,Sku_list!$A$1:$D$2667,4,0)*(F301/1000000*12)</f>
        <v>#N/A</v>
      </c>
      <c r="V301" s="9" t="e">
        <f>VLOOKUP(A301,Sku_list!$A$1:$D$2667,4,0)*(H301/1000000*12)</f>
        <v>#N/A</v>
      </c>
      <c r="W301" s="9" t="e">
        <f>VLOOKUP(A301,Sku_list!$A$1:$D$2667,4,0)*(J301/1000000*12)</f>
        <v>#N/A</v>
      </c>
      <c r="X301" s="9" t="e">
        <f>VLOOKUP(A301,Sku_list!$A$1:$D$2667,4,0)*(L301/1000000*12)</f>
        <v>#N/A</v>
      </c>
      <c r="Y301" s="9" t="e">
        <f>VLOOKUP(A301,Sku_list!$A$1:$E$2667,5,0)*((J301+F301)/1000000000)</f>
        <v>#N/A</v>
      </c>
      <c r="AC301" s="22">
        <f t="shared" ca="1" si="4"/>
        <v>6.6666666666666666E-2</v>
      </c>
    </row>
    <row r="302" spans="1:29" x14ac:dyDescent="0.35">
      <c r="A302">
        <v>1600978</v>
      </c>
      <c r="B302" t="s">
        <v>187</v>
      </c>
      <c r="C302" t="s">
        <v>164</v>
      </c>
      <c r="D302">
        <v>0</v>
      </c>
      <c r="E302">
        <v>0</v>
      </c>
      <c r="F302">
        <v>0</v>
      </c>
      <c r="G302">
        <v>0</v>
      </c>
      <c r="H302">
        <v>0</v>
      </c>
      <c r="I302">
        <v>0</v>
      </c>
      <c r="J302">
        <v>312</v>
      </c>
      <c r="K302">
        <v>312</v>
      </c>
      <c r="L302">
        <v>0</v>
      </c>
      <c r="M302">
        <v>-312</v>
      </c>
      <c r="N302">
        <v>312</v>
      </c>
      <c r="P302" s="22" t="s">
        <v>34</v>
      </c>
      <c r="R302" t="s">
        <v>104</v>
      </c>
      <c r="S302" t="s">
        <v>69</v>
      </c>
      <c r="T302" s="9" t="e">
        <f>VLOOKUP(A302,Sku_list!$A$1:$D$2667,3,0)</f>
        <v>#N/A</v>
      </c>
      <c r="U302" s="9" t="e">
        <f>VLOOKUP(A302,Sku_list!$A$1:$D$2667,4,0)*(F302/1000000*12)</f>
        <v>#N/A</v>
      </c>
      <c r="V302" s="9" t="e">
        <f>VLOOKUP(A302,Sku_list!$A$1:$D$2667,4,0)*(H302/1000000*12)</f>
        <v>#N/A</v>
      </c>
      <c r="W302" s="9" t="e">
        <f>VLOOKUP(A302,Sku_list!$A$1:$D$2667,4,0)*(J302/1000000*12)</f>
        <v>#N/A</v>
      </c>
      <c r="X302" s="9" t="e">
        <f>VLOOKUP(A302,Sku_list!$A$1:$D$2667,4,0)*(L302/1000000*12)</f>
        <v>#N/A</v>
      </c>
      <c r="Y302" s="9" t="e">
        <f>VLOOKUP(A302,Sku_list!$A$1:$E$2667,5,0)*((J302+F302)/1000000000)</f>
        <v>#N/A</v>
      </c>
      <c r="AC302" s="22">
        <f t="shared" ca="1" si="4"/>
        <v>6.6666666666666666E-2</v>
      </c>
    </row>
    <row r="303" spans="1:29" x14ac:dyDescent="0.35">
      <c r="A303">
        <v>1600978</v>
      </c>
      <c r="B303" t="s">
        <v>187</v>
      </c>
      <c r="C303" t="s">
        <v>165</v>
      </c>
      <c r="D303">
        <v>0</v>
      </c>
      <c r="E303">
        <v>0</v>
      </c>
      <c r="F303">
        <v>0</v>
      </c>
      <c r="G303">
        <v>24</v>
      </c>
      <c r="H303">
        <v>24</v>
      </c>
      <c r="I303">
        <v>0</v>
      </c>
      <c r="J303">
        <v>336</v>
      </c>
      <c r="K303">
        <v>336</v>
      </c>
      <c r="L303">
        <v>0</v>
      </c>
      <c r="M303">
        <v>-360</v>
      </c>
      <c r="N303">
        <v>360</v>
      </c>
      <c r="P303" s="22" t="s">
        <v>34</v>
      </c>
      <c r="R303" t="s">
        <v>105</v>
      </c>
      <c r="S303" t="s">
        <v>83</v>
      </c>
      <c r="T303" s="9" t="e">
        <f>VLOOKUP(A303,Sku_list!$A$1:$D$2667,3,0)</f>
        <v>#N/A</v>
      </c>
      <c r="U303" s="9" t="e">
        <f>VLOOKUP(A303,Sku_list!$A$1:$D$2667,4,0)*(F303/1000000*12)</f>
        <v>#N/A</v>
      </c>
      <c r="V303" s="9" t="e">
        <f>VLOOKUP(A303,Sku_list!$A$1:$D$2667,4,0)*(H303/1000000*12)</f>
        <v>#N/A</v>
      </c>
      <c r="W303" s="9" t="e">
        <f>VLOOKUP(A303,Sku_list!$A$1:$D$2667,4,0)*(J303/1000000*12)</f>
        <v>#N/A</v>
      </c>
      <c r="X303" s="9" t="e">
        <f>VLOOKUP(A303,Sku_list!$A$1:$D$2667,4,0)*(L303/1000000*12)</f>
        <v>#N/A</v>
      </c>
      <c r="Y303" s="9" t="e">
        <f>VLOOKUP(A303,Sku_list!$A$1:$E$2667,5,0)*((J303+F303)/1000000000)</f>
        <v>#N/A</v>
      </c>
      <c r="AC303" s="22">
        <f t="shared" ca="1" si="4"/>
        <v>6.6666666666666666E-2</v>
      </c>
    </row>
    <row r="304" spans="1:29" x14ac:dyDescent="0.35">
      <c r="A304">
        <v>1600978</v>
      </c>
      <c r="B304" t="s">
        <v>187</v>
      </c>
      <c r="C304" t="s">
        <v>163</v>
      </c>
      <c r="D304">
        <v>0</v>
      </c>
      <c r="E304">
        <v>0</v>
      </c>
      <c r="F304">
        <v>0</v>
      </c>
      <c r="G304">
        <v>0</v>
      </c>
      <c r="H304">
        <v>0</v>
      </c>
      <c r="I304">
        <v>0</v>
      </c>
      <c r="J304">
        <v>768</v>
      </c>
      <c r="K304">
        <v>768</v>
      </c>
      <c r="L304">
        <v>0</v>
      </c>
      <c r="M304">
        <v>-768</v>
      </c>
      <c r="N304">
        <v>768</v>
      </c>
      <c r="P304" s="22" t="s">
        <v>34</v>
      </c>
      <c r="R304" t="s">
        <v>117</v>
      </c>
      <c r="S304" t="s">
        <v>83</v>
      </c>
      <c r="T304" s="9" t="e">
        <f>VLOOKUP(A304,Sku_list!$A$1:$D$2667,3,0)</f>
        <v>#N/A</v>
      </c>
      <c r="U304" s="9" t="e">
        <f>VLOOKUP(A304,Sku_list!$A$1:$D$2667,4,0)*(F304/1000000*12)</f>
        <v>#N/A</v>
      </c>
      <c r="V304" s="9" t="e">
        <f>VLOOKUP(A304,Sku_list!$A$1:$D$2667,4,0)*(H304/1000000*12)</f>
        <v>#N/A</v>
      </c>
      <c r="W304" s="9" t="e">
        <f>VLOOKUP(A304,Sku_list!$A$1:$D$2667,4,0)*(J304/1000000*12)</f>
        <v>#N/A</v>
      </c>
      <c r="X304" s="9" t="e">
        <f>VLOOKUP(A304,Sku_list!$A$1:$D$2667,4,0)*(L304/1000000*12)</f>
        <v>#N/A</v>
      </c>
      <c r="Y304" s="9" t="e">
        <f>VLOOKUP(A304,Sku_list!$A$1:$E$2667,5,0)*((J304+F304)/1000000000)</f>
        <v>#N/A</v>
      </c>
      <c r="AC304" s="22">
        <f t="shared" ca="1" si="4"/>
        <v>6.6666666666666666E-2</v>
      </c>
    </row>
    <row r="305" spans="1:29" x14ac:dyDescent="0.35">
      <c r="A305">
        <v>1600978</v>
      </c>
      <c r="B305" t="s">
        <v>187</v>
      </c>
      <c r="C305" t="s">
        <v>166</v>
      </c>
      <c r="D305">
        <v>6372</v>
      </c>
      <c r="E305">
        <v>0</v>
      </c>
      <c r="F305">
        <v>0</v>
      </c>
      <c r="G305">
        <v>0</v>
      </c>
      <c r="H305">
        <v>0</v>
      </c>
      <c r="I305">
        <v>0</v>
      </c>
      <c r="J305">
        <v>6372</v>
      </c>
      <c r="K305">
        <v>6372</v>
      </c>
      <c r="L305">
        <v>0</v>
      </c>
      <c r="M305">
        <v>-6372</v>
      </c>
      <c r="N305">
        <v>6372</v>
      </c>
      <c r="P305" s="22" t="s">
        <v>34</v>
      </c>
      <c r="R305" t="s">
        <v>118</v>
      </c>
      <c r="S305" t="s">
        <v>85</v>
      </c>
      <c r="T305" s="9" t="e">
        <f>VLOOKUP(A305,Sku_list!$A$1:$D$2667,3,0)</f>
        <v>#N/A</v>
      </c>
      <c r="U305" s="9" t="e">
        <f>VLOOKUP(A305,Sku_list!$A$1:$D$2667,4,0)*(F305/1000000*12)</f>
        <v>#N/A</v>
      </c>
      <c r="V305" s="9" t="e">
        <f>VLOOKUP(A305,Sku_list!$A$1:$D$2667,4,0)*(H305/1000000*12)</f>
        <v>#N/A</v>
      </c>
      <c r="W305" s="9" t="e">
        <f>VLOOKUP(A305,Sku_list!$A$1:$D$2667,4,0)*(J305/1000000*12)</f>
        <v>#N/A</v>
      </c>
      <c r="X305" s="9" t="e">
        <f>VLOOKUP(A305,Sku_list!$A$1:$D$2667,4,0)*(L305/1000000*12)</f>
        <v>#N/A</v>
      </c>
      <c r="Y305" s="9" t="e">
        <f>VLOOKUP(A305,Sku_list!$A$1:$E$2667,5,0)*((J305+F305)/1000000000)</f>
        <v>#N/A</v>
      </c>
      <c r="AC305" s="22">
        <f t="shared" ca="1" si="4"/>
        <v>6.6666666666666666E-2</v>
      </c>
    </row>
    <row r="306" spans="1:29" x14ac:dyDescent="0.35">
      <c r="A306">
        <v>1600978</v>
      </c>
      <c r="B306" t="s">
        <v>187</v>
      </c>
      <c r="C306" t="s">
        <v>167</v>
      </c>
      <c r="D306">
        <v>0</v>
      </c>
      <c r="E306">
        <v>0</v>
      </c>
      <c r="F306">
        <v>0</v>
      </c>
      <c r="G306">
        <v>0</v>
      </c>
      <c r="H306">
        <v>0</v>
      </c>
      <c r="I306">
        <v>0</v>
      </c>
      <c r="J306">
        <v>216</v>
      </c>
      <c r="K306">
        <v>216</v>
      </c>
      <c r="L306">
        <v>0</v>
      </c>
      <c r="M306">
        <v>-216</v>
      </c>
      <c r="N306">
        <v>216</v>
      </c>
      <c r="P306" s="22" t="s">
        <v>34</v>
      </c>
      <c r="R306" t="s">
        <v>119</v>
      </c>
      <c r="S306" t="s">
        <v>72</v>
      </c>
      <c r="T306" s="9" t="e">
        <f>VLOOKUP(A306,Sku_list!$A$1:$D$2667,3,0)</f>
        <v>#N/A</v>
      </c>
      <c r="U306" s="9" t="e">
        <f>VLOOKUP(A306,Sku_list!$A$1:$D$2667,4,0)*(F306/1000000*12)</f>
        <v>#N/A</v>
      </c>
      <c r="V306" s="9" t="e">
        <f>VLOOKUP(A306,Sku_list!$A$1:$D$2667,4,0)*(H306/1000000*12)</f>
        <v>#N/A</v>
      </c>
      <c r="W306" s="9" t="e">
        <f>VLOOKUP(A306,Sku_list!$A$1:$D$2667,4,0)*(J306/1000000*12)</f>
        <v>#N/A</v>
      </c>
      <c r="X306" s="9" t="e">
        <f>VLOOKUP(A306,Sku_list!$A$1:$D$2667,4,0)*(L306/1000000*12)</f>
        <v>#N/A</v>
      </c>
      <c r="Y306" s="9" t="e">
        <f>VLOOKUP(A306,Sku_list!$A$1:$E$2667,5,0)*((J306+F306)/1000000000)</f>
        <v>#N/A</v>
      </c>
      <c r="AC306" s="22">
        <f t="shared" ca="1" si="4"/>
        <v>6.6666666666666666E-2</v>
      </c>
    </row>
    <row r="307" spans="1:29" x14ac:dyDescent="0.35">
      <c r="A307">
        <v>1600978</v>
      </c>
      <c r="B307" t="s">
        <v>187</v>
      </c>
      <c r="C307" t="s">
        <v>61</v>
      </c>
      <c r="D307">
        <v>0</v>
      </c>
      <c r="E307">
        <v>0</v>
      </c>
      <c r="F307">
        <v>0</v>
      </c>
      <c r="G307">
        <v>2352</v>
      </c>
      <c r="H307">
        <v>1296</v>
      </c>
      <c r="I307">
        <v>0</v>
      </c>
      <c r="J307">
        <v>746</v>
      </c>
      <c r="K307">
        <v>310</v>
      </c>
      <c r="L307">
        <v>0</v>
      </c>
      <c r="M307">
        <v>-2042</v>
      </c>
      <c r="N307">
        <v>2042</v>
      </c>
      <c r="P307" s="22" t="s">
        <v>34</v>
      </c>
      <c r="R307" t="s">
        <v>5</v>
      </c>
      <c r="S307" t="s">
        <v>85</v>
      </c>
      <c r="T307" s="9" t="e">
        <f>VLOOKUP(A307,Sku_list!$A$1:$D$2667,3,0)</f>
        <v>#N/A</v>
      </c>
      <c r="U307" s="9" t="e">
        <f>VLOOKUP(A307,Sku_list!$A$1:$D$2667,4,0)*(F307/1000000*12)</f>
        <v>#N/A</v>
      </c>
      <c r="V307" s="9" t="e">
        <f>VLOOKUP(A307,Sku_list!$A$1:$D$2667,4,0)*(H307/1000000*12)</f>
        <v>#N/A</v>
      </c>
      <c r="W307" s="9" t="e">
        <f>VLOOKUP(A307,Sku_list!$A$1:$D$2667,4,0)*(J307/1000000*12)</f>
        <v>#N/A</v>
      </c>
      <c r="X307" s="9" t="e">
        <f>VLOOKUP(A307,Sku_list!$A$1:$D$2667,4,0)*(L307/1000000*12)</f>
        <v>#N/A</v>
      </c>
      <c r="Y307" s="9" t="e">
        <f>VLOOKUP(A307,Sku_list!$A$1:$E$2667,5,0)*((J307+F307)/1000000000)</f>
        <v>#N/A</v>
      </c>
      <c r="AC307" s="22">
        <f t="shared" ca="1" si="4"/>
        <v>6.6666666666666666E-2</v>
      </c>
    </row>
    <row r="308" spans="1:29" x14ac:dyDescent="0.35">
      <c r="A308">
        <v>1600978</v>
      </c>
      <c r="B308" t="s">
        <v>187</v>
      </c>
      <c r="C308" t="s">
        <v>39</v>
      </c>
      <c r="D308">
        <v>0</v>
      </c>
      <c r="E308">
        <v>0</v>
      </c>
      <c r="F308">
        <v>0</v>
      </c>
      <c r="G308">
        <v>0</v>
      </c>
      <c r="H308">
        <v>0</v>
      </c>
      <c r="I308">
        <v>0</v>
      </c>
      <c r="J308">
        <v>3312</v>
      </c>
      <c r="K308">
        <v>3312</v>
      </c>
      <c r="L308">
        <v>0</v>
      </c>
      <c r="M308">
        <v>-3312</v>
      </c>
      <c r="N308">
        <v>3312</v>
      </c>
      <c r="P308" s="22" t="s">
        <v>34</v>
      </c>
      <c r="R308" t="s">
        <v>43</v>
      </c>
      <c r="S308" t="s">
        <v>190</v>
      </c>
      <c r="T308" s="9" t="e">
        <f>VLOOKUP(A308,Sku_list!$A$1:$D$2667,3,0)</f>
        <v>#N/A</v>
      </c>
      <c r="U308" s="9" t="e">
        <f>VLOOKUP(A308,Sku_list!$A$1:$D$2667,4,0)*(F308/1000000*12)</f>
        <v>#N/A</v>
      </c>
      <c r="V308" s="9" t="e">
        <f>VLOOKUP(A308,Sku_list!$A$1:$D$2667,4,0)*(H308/1000000*12)</f>
        <v>#N/A</v>
      </c>
      <c r="W308" s="9" t="e">
        <f>VLOOKUP(A308,Sku_list!$A$1:$D$2667,4,0)*(J308/1000000*12)</f>
        <v>#N/A</v>
      </c>
      <c r="X308" s="9" t="e">
        <f>VLOOKUP(A308,Sku_list!$A$1:$D$2667,4,0)*(L308/1000000*12)</f>
        <v>#N/A</v>
      </c>
      <c r="Y308" s="9" t="e">
        <f>VLOOKUP(A308,Sku_list!$A$1:$E$2667,5,0)*((J308+F308)/1000000000)</f>
        <v>#N/A</v>
      </c>
      <c r="AC308" s="22">
        <f t="shared" ca="1" si="4"/>
        <v>6.6666666666666666E-2</v>
      </c>
    </row>
    <row r="309" spans="1:29" x14ac:dyDescent="0.35">
      <c r="A309">
        <v>1600978</v>
      </c>
      <c r="B309" t="s">
        <v>187</v>
      </c>
      <c r="C309" t="s">
        <v>65</v>
      </c>
      <c r="D309">
        <v>0</v>
      </c>
      <c r="E309">
        <v>0</v>
      </c>
      <c r="F309">
        <v>0</v>
      </c>
      <c r="G309">
        <v>0</v>
      </c>
      <c r="H309">
        <v>0</v>
      </c>
      <c r="I309">
        <v>0</v>
      </c>
      <c r="J309">
        <v>0</v>
      </c>
      <c r="K309">
        <v>0</v>
      </c>
      <c r="L309">
        <v>0</v>
      </c>
      <c r="M309">
        <v>0</v>
      </c>
      <c r="N309">
        <v>0</v>
      </c>
      <c r="P309" s="22" t="s">
        <v>34</v>
      </c>
      <c r="R309" t="s">
        <v>300</v>
      </c>
      <c r="S309" t="s">
        <v>83</v>
      </c>
      <c r="T309" s="9" t="e">
        <f>VLOOKUP(A309,Sku_list!$A$1:$D$2667,3,0)</f>
        <v>#N/A</v>
      </c>
      <c r="U309" s="9" t="e">
        <f>VLOOKUP(A309,Sku_list!$A$1:$D$2667,4,0)*(F309/1000000*12)</f>
        <v>#N/A</v>
      </c>
      <c r="V309" s="9" t="e">
        <f>VLOOKUP(A309,Sku_list!$A$1:$D$2667,4,0)*(H309/1000000*12)</f>
        <v>#N/A</v>
      </c>
      <c r="W309" s="9" t="e">
        <f>VLOOKUP(A309,Sku_list!$A$1:$D$2667,4,0)*(J309/1000000*12)</f>
        <v>#N/A</v>
      </c>
      <c r="X309" s="9" t="e">
        <f>VLOOKUP(A309,Sku_list!$A$1:$D$2667,4,0)*(L309/1000000*12)</f>
        <v>#N/A</v>
      </c>
      <c r="Y309" s="9" t="e">
        <f>VLOOKUP(A309,Sku_list!$A$1:$E$2667,5,0)*((J309+F309)/1000000000)</f>
        <v>#N/A</v>
      </c>
      <c r="AC309" s="22">
        <f t="shared" ca="1" si="4"/>
        <v>6.6666666666666666E-2</v>
      </c>
    </row>
    <row r="310" spans="1:29" x14ac:dyDescent="0.35">
      <c r="A310">
        <v>1600978</v>
      </c>
      <c r="B310" t="s">
        <v>187</v>
      </c>
      <c r="C310" t="s">
        <v>66</v>
      </c>
      <c r="D310">
        <v>0</v>
      </c>
      <c r="E310">
        <v>0</v>
      </c>
      <c r="F310">
        <v>0</v>
      </c>
      <c r="G310">
        <v>0</v>
      </c>
      <c r="H310">
        <v>0</v>
      </c>
      <c r="I310">
        <v>0</v>
      </c>
      <c r="J310">
        <v>216</v>
      </c>
      <c r="K310">
        <v>216</v>
      </c>
      <c r="L310">
        <v>0</v>
      </c>
      <c r="M310">
        <v>-216</v>
      </c>
      <c r="N310">
        <v>216</v>
      </c>
      <c r="P310" s="22" t="s">
        <v>34</v>
      </c>
      <c r="R310" t="s">
        <v>174</v>
      </c>
      <c r="S310" t="s">
        <v>72</v>
      </c>
      <c r="T310" s="9" t="e">
        <f>VLOOKUP(A310,Sku_list!$A$1:$D$2667,3,0)</f>
        <v>#N/A</v>
      </c>
      <c r="U310" s="9" t="e">
        <f>VLOOKUP(A310,Sku_list!$A$1:$D$2667,4,0)*(F310/1000000*12)</f>
        <v>#N/A</v>
      </c>
      <c r="V310" s="9" t="e">
        <f>VLOOKUP(A310,Sku_list!$A$1:$D$2667,4,0)*(H310/1000000*12)</f>
        <v>#N/A</v>
      </c>
      <c r="W310" s="9" t="e">
        <f>VLOOKUP(A310,Sku_list!$A$1:$D$2667,4,0)*(J310/1000000*12)</f>
        <v>#N/A</v>
      </c>
      <c r="X310" s="9" t="e">
        <f>VLOOKUP(A310,Sku_list!$A$1:$D$2667,4,0)*(L310/1000000*12)</f>
        <v>#N/A</v>
      </c>
      <c r="Y310" s="9" t="e">
        <f>VLOOKUP(A310,Sku_list!$A$1:$E$2667,5,0)*((J310+F310)/1000000000)</f>
        <v>#N/A</v>
      </c>
      <c r="AC310" s="22">
        <f t="shared" ca="1" si="4"/>
        <v>6.6666666666666666E-2</v>
      </c>
    </row>
    <row r="311" spans="1:29" x14ac:dyDescent="0.35">
      <c r="A311">
        <v>1600978</v>
      </c>
      <c r="B311" t="s">
        <v>187</v>
      </c>
      <c r="C311" t="s">
        <v>67</v>
      </c>
      <c r="D311">
        <v>0</v>
      </c>
      <c r="E311">
        <v>0</v>
      </c>
      <c r="F311">
        <v>0</v>
      </c>
      <c r="G311">
        <v>0</v>
      </c>
      <c r="H311">
        <v>0</v>
      </c>
      <c r="I311">
        <v>0</v>
      </c>
      <c r="J311">
        <v>120</v>
      </c>
      <c r="K311">
        <v>120</v>
      </c>
      <c r="L311">
        <v>0</v>
      </c>
      <c r="M311">
        <v>-120</v>
      </c>
      <c r="N311">
        <v>120</v>
      </c>
      <c r="P311" s="22" t="s">
        <v>34</v>
      </c>
      <c r="R311" t="s">
        <v>176</v>
      </c>
      <c r="S311" t="s">
        <v>72</v>
      </c>
      <c r="T311" s="9" t="e">
        <f>VLOOKUP(A311,Sku_list!$A$1:$D$2667,3,0)</f>
        <v>#N/A</v>
      </c>
      <c r="U311" s="9" t="e">
        <f>VLOOKUP(A311,Sku_list!$A$1:$D$2667,4,0)*(F311/1000000*12)</f>
        <v>#N/A</v>
      </c>
      <c r="V311" s="9" t="e">
        <f>VLOOKUP(A311,Sku_list!$A$1:$D$2667,4,0)*(H311/1000000*12)</f>
        <v>#N/A</v>
      </c>
      <c r="W311" s="9" t="e">
        <f>VLOOKUP(A311,Sku_list!$A$1:$D$2667,4,0)*(J311/1000000*12)</f>
        <v>#N/A</v>
      </c>
      <c r="X311" s="9" t="e">
        <f>VLOOKUP(A311,Sku_list!$A$1:$D$2667,4,0)*(L311/1000000*12)</f>
        <v>#N/A</v>
      </c>
      <c r="Y311" s="9" t="e">
        <f>VLOOKUP(A311,Sku_list!$A$1:$E$2667,5,0)*((J311+F311)/1000000000)</f>
        <v>#N/A</v>
      </c>
      <c r="AC311" s="22">
        <f t="shared" ca="1" si="4"/>
        <v>6.6666666666666666E-2</v>
      </c>
    </row>
    <row r="312" spans="1:29" x14ac:dyDescent="0.35">
      <c r="A312">
        <v>1600978</v>
      </c>
      <c r="B312" t="s">
        <v>187</v>
      </c>
      <c r="C312" t="s">
        <v>68</v>
      </c>
      <c r="D312">
        <v>0</v>
      </c>
      <c r="E312">
        <v>0</v>
      </c>
      <c r="F312">
        <v>0</v>
      </c>
      <c r="G312">
        <v>24</v>
      </c>
      <c r="H312">
        <v>0</v>
      </c>
      <c r="I312">
        <v>0</v>
      </c>
      <c r="J312">
        <v>24</v>
      </c>
      <c r="K312">
        <v>24</v>
      </c>
      <c r="L312">
        <v>0</v>
      </c>
      <c r="M312">
        <v>-24</v>
      </c>
      <c r="N312">
        <v>24</v>
      </c>
      <c r="P312" s="22" t="s">
        <v>34</v>
      </c>
      <c r="R312" t="s">
        <v>177</v>
      </c>
      <c r="S312" t="s">
        <v>72</v>
      </c>
      <c r="T312" s="9" t="e">
        <f>VLOOKUP(A312,Sku_list!$A$1:$D$2667,3,0)</f>
        <v>#N/A</v>
      </c>
      <c r="U312" s="9" t="e">
        <f>VLOOKUP(A312,Sku_list!$A$1:$D$2667,4,0)*(F312/1000000*12)</f>
        <v>#N/A</v>
      </c>
      <c r="V312" s="9" t="e">
        <f>VLOOKUP(A312,Sku_list!$A$1:$D$2667,4,0)*(H312/1000000*12)</f>
        <v>#N/A</v>
      </c>
      <c r="W312" s="9" t="e">
        <f>VLOOKUP(A312,Sku_list!$A$1:$D$2667,4,0)*(J312/1000000*12)</f>
        <v>#N/A</v>
      </c>
      <c r="X312" s="9" t="e">
        <f>VLOOKUP(A312,Sku_list!$A$1:$D$2667,4,0)*(L312/1000000*12)</f>
        <v>#N/A</v>
      </c>
      <c r="Y312" s="9" t="e">
        <f>VLOOKUP(A312,Sku_list!$A$1:$E$2667,5,0)*((J312+F312)/1000000000)</f>
        <v>#N/A</v>
      </c>
      <c r="AC312" s="22">
        <f t="shared" ca="1" si="4"/>
        <v>6.6666666666666666E-2</v>
      </c>
    </row>
    <row r="313" spans="1:29" x14ac:dyDescent="0.35">
      <c r="A313">
        <v>1600978</v>
      </c>
      <c r="B313" t="s">
        <v>187</v>
      </c>
      <c r="C313" t="s">
        <v>44</v>
      </c>
      <c r="D313">
        <v>0</v>
      </c>
      <c r="E313">
        <v>0</v>
      </c>
      <c r="F313">
        <v>2599</v>
      </c>
      <c r="G313">
        <v>0</v>
      </c>
      <c r="H313">
        <v>0</v>
      </c>
      <c r="I313">
        <v>0</v>
      </c>
      <c r="J313">
        <v>0</v>
      </c>
      <c r="K313">
        <v>2599</v>
      </c>
      <c r="L313">
        <v>0</v>
      </c>
      <c r="M313">
        <v>-2599</v>
      </c>
      <c r="N313">
        <v>2599</v>
      </c>
      <c r="P313" s="22" t="s">
        <v>34</v>
      </c>
      <c r="R313" t="s">
        <v>45</v>
      </c>
      <c r="S313" t="s">
        <v>193</v>
      </c>
      <c r="T313" s="9" t="e">
        <f>VLOOKUP(A313,Sku_list!$A$1:$D$2667,3,0)</f>
        <v>#N/A</v>
      </c>
      <c r="U313" s="9" t="e">
        <f>VLOOKUP(A313,Sku_list!$A$1:$D$2667,4,0)*(F313/1000000*12)</f>
        <v>#N/A</v>
      </c>
      <c r="V313" s="9" t="e">
        <f>VLOOKUP(A313,Sku_list!$A$1:$D$2667,4,0)*(H313/1000000*12)</f>
        <v>#N/A</v>
      </c>
      <c r="W313" s="9" t="e">
        <f>VLOOKUP(A313,Sku_list!$A$1:$D$2667,4,0)*(J313/1000000*12)</f>
        <v>#N/A</v>
      </c>
      <c r="X313" s="9" t="e">
        <f>VLOOKUP(A313,Sku_list!$A$1:$D$2667,4,0)*(L313/1000000*12)</f>
        <v>#N/A</v>
      </c>
      <c r="Y313" s="9" t="e">
        <f>VLOOKUP(A313,Sku_list!$A$1:$E$2667,5,0)*((J313+F313)/1000000000)</f>
        <v>#N/A</v>
      </c>
      <c r="AC313" s="22">
        <f t="shared" ca="1" si="4"/>
        <v>6.6666666666666666E-2</v>
      </c>
    </row>
    <row r="314" spans="1:29" x14ac:dyDescent="0.35">
      <c r="A314">
        <v>1600978</v>
      </c>
      <c r="B314" t="s">
        <v>187</v>
      </c>
      <c r="C314" t="s">
        <v>272</v>
      </c>
      <c r="D314">
        <v>0</v>
      </c>
      <c r="E314">
        <v>0</v>
      </c>
      <c r="F314">
        <v>0</v>
      </c>
      <c r="G314">
        <v>0</v>
      </c>
      <c r="H314">
        <v>0</v>
      </c>
      <c r="I314">
        <v>0</v>
      </c>
      <c r="J314">
        <v>0</v>
      </c>
      <c r="K314">
        <v>0</v>
      </c>
      <c r="L314">
        <v>0</v>
      </c>
      <c r="M314">
        <v>0</v>
      </c>
      <c r="N314">
        <v>0</v>
      </c>
      <c r="P314" s="22" t="s">
        <v>34</v>
      </c>
      <c r="R314" t="s">
        <v>99</v>
      </c>
      <c r="S314" t="s">
        <v>173</v>
      </c>
      <c r="T314" s="9" t="e">
        <f>VLOOKUP(A314,Sku_list!$A$1:$D$2667,3,0)</f>
        <v>#N/A</v>
      </c>
      <c r="U314" s="9" t="e">
        <f>VLOOKUP(A314,Sku_list!$A$1:$D$2667,4,0)*(F314/1000000*12)</f>
        <v>#N/A</v>
      </c>
      <c r="V314" s="9" t="e">
        <f>VLOOKUP(A314,Sku_list!$A$1:$D$2667,4,0)*(H314/1000000*12)</f>
        <v>#N/A</v>
      </c>
      <c r="W314" s="9" t="e">
        <f>VLOOKUP(A314,Sku_list!$A$1:$D$2667,4,0)*(J314/1000000*12)</f>
        <v>#N/A</v>
      </c>
      <c r="X314" s="9" t="e">
        <f>VLOOKUP(A314,Sku_list!$A$1:$D$2667,4,0)*(L314/1000000*12)</f>
        <v>#N/A</v>
      </c>
      <c r="Y314" s="9" t="e">
        <f>VLOOKUP(A314,Sku_list!$A$1:$E$2667,5,0)*((J314+F314)/1000000000)</f>
        <v>#N/A</v>
      </c>
      <c r="AC314" s="22">
        <f t="shared" ca="1" si="4"/>
        <v>6.6666666666666666E-2</v>
      </c>
    </row>
    <row r="315" spans="1:29" x14ac:dyDescent="0.35">
      <c r="A315">
        <v>1600978</v>
      </c>
      <c r="B315" t="s">
        <v>187</v>
      </c>
      <c r="C315" t="s">
        <v>273</v>
      </c>
      <c r="D315">
        <v>0</v>
      </c>
      <c r="E315">
        <v>0</v>
      </c>
      <c r="F315">
        <v>0</v>
      </c>
      <c r="G315">
        <v>0</v>
      </c>
      <c r="H315">
        <v>0</v>
      </c>
      <c r="I315">
        <v>0</v>
      </c>
      <c r="J315">
        <v>0</v>
      </c>
      <c r="K315">
        <v>0</v>
      </c>
      <c r="L315">
        <v>0</v>
      </c>
      <c r="M315">
        <v>0</v>
      </c>
      <c r="N315">
        <v>0</v>
      </c>
      <c r="P315" s="22" t="s">
        <v>34</v>
      </c>
      <c r="R315" t="s">
        <v>275</v>
      </c>
      <c r="S315" t="s">
        <v>308</v>
      </c>
      <c r="T315" s="9" t="e">
        <f>VLOOKUP(A315,Sku_list!$A$1:$D$2667,3,0)</f>
        <v>#N/A</v>
      </c>
      <c r="U315" s="9" t="e">
        <f>VLOOKUP(A315,Sku_list!$A$1:$D$2667,4,0)*(F315/1000000*12)</f>
        <v>#N/A</v>
      </c>
      <c r="V315" s="9" t="e">
        <f>VLOOKUP(A315,Sku_list!$A$1:$D$2667,4,0)*(H315/1000000*12)</f>
        <v>#N/A</v>
      </c>
      <c r="W315" s="9" t="e">
        <f>VLOOKUP(A315,Sku_list!$A$1:$D$2667,4,0)*(J315/1000000*12)</f>
        <v>#N/A</v>
      </c>
      <c r="X315" s="9" t="e">
        <f>VLOOKUP(A315,Sku_list!$A$1:$D$2667,4,0)*(L315/1000000*12)</f>
        <v>#N/A</v>
      </c>
      <c r="Y315" s="9" t="e">
        <f>VLOOKUP(A315,Sku_list!$A$1:$E$2667,5,0)*((J315+F315)/1000000000)</f>
        <v>#N/A</v>
      </c>
      <c r="AC315" s="22">
        <f t="shared" ca="1" si="4"/>
        <v>6.6666666666666666E-2</v>
      </c>
    </row>
    <row r="316" spans="1:29" x14ac:dyDescent="0.35">
      <c r="A316">
        <v>1600981</v>
      </c>
      <c r="B316" t="s">
        <v>208</v>
      </c>
      <c r="C316" t="s">
        <v>3</v>
      </c>
      <c r="D316">
        <v>0</v>
      </c>
      <c r="E316">
        <v>0</v>
      </c>
      <c r="F316">
        <v>0</v>
      </c>
      <c r="G316">
        <v>0</v>
      </c>
      <c r="H316">
        <v>0</v>
      </c>
      <c r="I316">
        <v>0</v>
      </c>
      <c r="J316">
        <v>0</v>
      </c>
      <c r="K316">
        <v>0</v>
      </c>
      <c r="L316">
        <v>0</v>
      </c>
      <c r="M316">
        <v>0</v>
      </c>
      <c r="N316">
        <v>0</v>
      </c>
      <c r="P316" s="22" t="s">
        <v>34</v>
      </c>
      <c r="R316" t="s">
        <v>4</v>
      </c>
      <c r="S316" t="s">
        <v>173</v>
      </c>
      <c r="T316" s="9" t="e">
        <f>VLOOKUP(A316,Sku_list!$A$1:$D$2667,3,0)</f>
        <v>#N/A</v>
      </c>
      <c r="U316" s="9" t="e">
        <f>VLOOKUP(A316,Sku_list!$A$1:$D$2667,4,0)*(F316/1000000*12)</f>
        <v>#N/A</v>
      </c>
      <c r="V316" s="9" t="e">
        <f>VLOOKUP(A316,Sku_list!$A$1:$D$2667,4,0)*(H316/1000000*12)</f>
        <v>#N/A</v>
      </c>
      <c r="W316" s="9" t="e">
        <f>VLOOKUP(A316,Sku_list!$A$1:$D$2667,4,0)*(J316/1000000*12)</f>
        <v>#N/A</v>
      </c>
      <c r="X316" s="9" t="e">
        <f>VLOOKUP(A316,Sku_list!$A$1:$D$2667,4,0)*(L316/1000000*12)</f>
        <v>#N/A</v>
      </c>
      <c r="Y316" s="9" t="e">
        <f>VLOOKUP(A316,Sku_list!$A$1:$E$2667,5,0)*((J316+F316)/1000000000)</f>
        <v>#N/A</v>
      </c>
      <c r="AC316" s="22">
        <f t="shared" ca="1" si="4"/>
        <v>6.6666666666666666E-2</v>
      </c>
    </row>
    <row r="317" spans="1:29" x14ac:dyDescent="0.35">
      <c r="A317">
        <v>1600981</v>
      </c>
      <c r="B317" t="s">
        <v>208</v>
      </c>
      <c r="C317" t="s">
        <v>191</v>
      </c>
      <c r="D317">
        <v>0</v>
      </c>
      <c r="E317">
        <v>0</v>
      </c>
      <c r="F317">
        <v>0</v>
      </c>
      <c r="G317">
        <v>0</v>
      </c>
      <c r="H317">
        <v>0</v>
      </c>
      <c r="I317">
        <v>0</v>
      </c>
      <c r="J317">
        <v>0</v>
      </c>
      <c r="K317">
        <v>0</v>
      </c>
      <c r="L317">
        <v>0</v>
      </c>
      <c r="M317">
        <v>0</v>
      </c>
      <c r="N317">
        <v>0</v>
      </c>
      <c r="P317" s="22" t="s">
        <v>34</v>
      </c>
      <c r="R317" t="s">
        <v>99</v>
      </c>
      <c r="S317" t="s">
        <v>173</v>
      </c>
      <c r="T317" s="9" t="e">
        <f>VLOOKUP(A317,Sku_list!$A$1:$D$2667,3,0)</f>
        <v>#N/A</v>
      </c>
      <c r="U317" s="9" t="e">
        <f>VLOOKUP(A317,Sku_list!$A$1:$D$2667,4,0)*(F317/1000000*12)</f>
        <v>#N/A</v>
      </c>
      <c r="V317" s="9" t="e">
        <f>VLOOKUP(A317,Sku_list!$A$1:$D$2667,4,0)*(H317/1000000*12)</f>
        <v>#N/A</v>
      </c>
      <c r="W317" s="9" t="e">
        <f>VLOOKUP(A317,Sku_list!$A$1:$D$2667,4,0)*(J317/1000000*12)</f>
        <v>#N/A</v>
      </c>
      <c r="X317" s="9" t="e">
        <f>VLOOKUP(A317,Sku_list!$A$1:$D$2667,4,0)*(L317/1000000*12)</f>
        <v>#N/A</v>
      </c>
      <c r="Y317" s="9" t="e">
        <f>VLOOKUP(A317,Sku_list!$A$1:$E$2667,5,0)*((J317+F317)/1000000000)</f>
        <v>#N/A</v>
      </c>
      <c r="AC317" s="22">
        <f t="shared" ca="1" si="4"/>
        <v>6.6666666666666666E-2</v>
      </c>
    </row>
    <row r="318" spans="1:29" x14ac:dyDescent="0.35">
      <c r="A318">
        <v>1600981</v>
      </c>
      <c r="B318" t="s">
        <v>208</v>
      </c>
      <c r="C318" t="s">
        <v>139</v>
      </c>
      <c r="D318">
        <v>0</v>
      </c>
      <c r="E318">
        <v>0</v>
      </c>
      <c r="F318">
        <v>0</v>
      </c>
      <c r="G318">
        <v>1536</v>
      </c>
      <c r="H318">
        <v>1488</v>
      </c>
      <c r="I318">
        <v>0</v>
      </c>
      <c r="J318">
        <v>1341</v>
      </c>
      <c r="K318">
        <v>1173</v>
      </c>
      <c r="L318">
        <v>4370</v>
      </c>
      <c r="M318">
        <v>1541</v>
      </c>
      <c r="N318">
        <v>-1541</v>
      </c>
      <c r="P318" s="22">
        <v>0.64736842105263159</v>
      </c>
      <c r="R318" t="s">
        <v>70</v>
      </c>
      <c r="S318" t="s">
        <v>69</v>
      </c>
      <c r="T318" s="9" t="e">
        <f>VLOOKUP(A318,Sku_list!$A$1:$D$2667,3,0)</f>
        <v>#N/A</v>
      </c>
      <c r="U318" s="9" t="e">
        <f>VLOOKUP(A318,Sku_list!$A$1:$D$2667,4,0)*(F318/1000000*12)</f>
        <v>#N/A</v>
      </c>
      <c r="V318" s="9" t="e">
        <f>VLOOKUP(A318,Sku_list!$A$1:$D$2667,4,0)*(H318/1000000*12)</f>
        <v>#N/A</v>
      </c>
      <c r="W318" s="9" t="e">
        <f>VLOOKUP(A318,Sku_list!$A$1:$D$2667,4,0)*(J318/1000000*12)</f>
        <v>#N/A</v>
      </c>
      <c r="X318" s="9" t="e">
        <f>VLOOKUP(A318,Sku_list!$A$1:$D$2667,4,0)*(L318/1000000*12)</f>
        <v>#N/A</v>
      </c>
      <c r="Y318" s="9" t="e">
        <f>VLOOKUP(A318,Sku_list!$A$1:$E$2667,5,0)*((J318+F318)/1000000000)</f>
        <v>#N/A</v>
      </c>
      <c r="AC318" s="22">
        <f t="shared" ca="1" si="4"/>
        <v>6.6666666666666666E-2</v>
      </c>
    </row>
    <row r="319" spans="1:29" x14ac:dyDescent="0.35">
      <c r="A319">
        <v>1600981</v>
      </c>
      <c r="B319" t="s">
        <v>208</v>
      </c>
      <c r="C319" t="s">
        <v>140</v>
      </c>
      <c r="D319">
        <v>0</v>
      </c>
      <c r="E319">
        <v>0</v>
      </c>
      <c r="F319">
        <v>0</v>
      </c>
      <c r="G319">
        <v>2304</v>
      </c>
      <c r="H319">
        <v>2304</v>
      </c>
      <c r="I319">
        <v>0</v>
      </c>
      <c r="J319">
        <v>5688</v>
      </c>
      <c r="K319">
        <v>5568</v>
      </c>
      <c r="L319">
        <v>8660</v>
      </c>
      <c r="M319">
        <v>668</v>
      </c>
      <c r="N319">
        <v>-668</v>
      </c>
      <c r="P319" s="22">
        <v>0.92286374133949189</v>
      </c>
      <c r="R319" t="s">
        <v>71</v>
      </c>
      <c r="S319" t="s">
        <v>72</v>
      </c>
      <c r="T319" s="9" t="e">
        <f>VLOOKUP(A319,Sku_list!$A$1:$D$2667,3,0)</f>
        <v>#N/A</v>
      </c>
      <c r="U319" s="9" t="e">
        <f>VLOOKUP(A319,Sku_list!$A$1:$D$2667,4,0)*(F319/1000000*12)</f>
        <v>#N/A</v>
      </c>
      <c r="V319" s="9" t="e">
        <f>VLOOKUP(A319,Sku_list!$A$1:$D$2667,4,0)*(H319/1000000*12)</f>
        <v>#N/A</v>
      </c>
      <c r="W319" s="9" t="e">
        <f>VLOOKUP(A319,Sku_list!$A$1:$D$2667,4,0)*(J319/1000000*12)</f>
        <v>#N/A</v>
      </c>
      <c r="X319" s="9" t="e">
        <f>VLOOKUP(A319,Sku_list!$A$1:$D$2667,4,0)*(L319/1000000*12)</f>
        <v>#N/A</v>
      </c>
      <c r="Y319" s="9" t="e">
        <f>VLOOKUP(A319,Sku_list!$A$1:$E$2667,5,0)*((J319+F319)/1000000000)</f>
        <v>#N/A</v>
      </c>
      <c r="AC319" s="22">
        <f t="shared" ca="1" si="4"/>
        <v>6.6666666666666666E-2</v>
      </c>
    </row>
    <row r="320" spans="1:29" x14ac:dyDescent="0.35">
      <c r="A320">
        <v>1600981</v>
      </c>
      <c r="B320" t="s">
        <v>208</v>
      </c>
      <c r="C320" t="s">
        <v>141</v>
      </c>
      <c r="D320">
        <v>0</v>
      </c>
      <c r="E320">
        <v>0</v>
      </c>
      <c r="F320">
        <v>5040</v>
      </c>
      <c r="G320">
        <v>6048</v>
      </c>
      <c r="H320">
        <v>3360</v>
      </c>
      <c r="I320">
        <v>0</v>
      </c>
      <c r="J320">
        <v>2664</v>
      </c>
      <c r="K320">
        <v>6504</v>
      </c>
      <c r="L320">
        <v>12424</v>
      </c>
      <c r="M320">
        <v>1360</v>
      </c>
      <c r="N320">
        <v>-1360</v>
      </c>
      <c r="P320" s="22">
        <v>0.89053444945267224</v>
      </c>
      <c r="R320" t="s">
        <v>82</v>
      </c>
      <c r="S320" t="s">
        <v>83</v>
      </c>
      <c r="T320" s="9" t="e">
        <f>VLOOKUP(A320,Sku_list!$A$1:$D$2667,3,0)</f>
        <v>#N/A</v>
      </c>
      <c r="U320" s="9" t="e">
        <f>VLOOKUP(A320,Sku_list!$A$1:$D$2667,4,0)*(F320/1000000*12)</f>
        <v>#N/A</v>
      </c>
      <c r="V320" s="9" t="e">
        <f>VLOOKUP(A320,Sku_list!$A$1:$D$2667,4,0)*(H320/1000000*12)</f>
        <v>#N/A</v>
      </c>
      <c r="W320" s="9" t="e">
        <f>VLOOKUP(A320,Sku_list!$A$1:$D$2667,4,0)*(J320/1000000*12)</f>
        <v>#N/A</v>
      </c>
      <c r="X320" s="9" t="e">
        <f>VLOOKUP(A320,Sku_list!$A$1:$D$2667,4,0)*(L320/1000000*12)</f>
        <v>#N/A</v>
      </c>
      <c r="Y320" s="9" t="e">
        <f>VLOOKUP(A320,Sku_list!$A$1:$E$2667,5,0)*((J320+F320)/1000000000)</f>
        <v>#N/A</v>
      </c>
      <c r="AC320" s="22">
        <f t="shared" ca="1" si="4"/>
        <v>6.6666666666666666E-2</v>
      </c>
    </row>
    <row r="321" spans="1:29" x14ac:dyDescent="0.35">
      <c r="A321">
        <v>1600981</v>
      </c>
      <c r="B321" t="s">
        <v>208</v>
      </c>
      <c r="C321" t="s">
        <v>142</v>
      </c>
      <c r="D321">
        <v>0</v>
      </c>
      <c r="E321">
        <v>0</v>
      </c>
      <c r="F321">
        <v>0</v>
      </c>
      <c r="G321">
        <v>0</v>
      </c>
      <c r="H321">
        <v>0</v>
      </c>
      <c r="I321">
        <v>0</v>
      </c>
      <c r="J321">
        <v>0</v>
      </c>
      <c r="K321">
        <v>0</v>
      </c>
      <c r="L321">
        <v>0</v>
      </c>
      <c r="M321">
        <v>0</v>
      </c>
      <c r="N321">
        <v>0</v>
      </c>
      <c r="P321" s="22" t="s">
        <v>34</v>
      </c>
      <c r="R321" t="s">
        <v>84</v>
      </c>
      <c r="S321" t="s">
        <v>85</v>
      </c>
      <c r="T321" s="9" t="e">
        <f>VLOOKUP(A321,Sku_list!$A$1:$D$2667,3,0)</f>
        <v>#N/A</v>
      </c>
      <c r="U321" s="9" t="e">
        <f>VLOOKUP(A321,Sku_list!$A$1:$D$2667,4,0)*(F321/1000000*12)</f>
        <v>#N/A</v>
      </c>
      <c r="V321" s="9" t="e">
        <f>VLOOKUP(A321,Sku_list!$A$1:$D$2667,4,0)*(H321/1000000*12)</f>
        <v>#N/A</v>
      </c>
      <c r="W321" s="9" t="e">
        <f>VLOOKUP(A321,Sku_list!$A$1:$D$2667,4,0)*(J321/1000000*12)</f>
        <v>#N/A</v>
      </c>
      <c r="X321" s="9" t="e">
        <f>VLOOKUP(A321,Sku_list!$A$1:$D$2667,4,0)*(L321/1000000*12)</f>
        <v>#N/A</v>
      </c>
      <c r="Y321" s="9" t="e">
        <f>VLOOKUP(A321,Sku_list!$A$1:$E$2667,5,0)*((J321+F321)/1000000000)</f>
        <v>#N/A</v>
      </c>
      <c r="AC321" s="22">
        <f t="shared" ca="1" si="4"/>
        <v>6.6666666666666666E-2</v>
      </c>
    </row>
    <row r="322" spans="1:29" x14ac:dyDescent="0.35">
      <c r="A322">
        <v>1600981</v>
      </c>
      <c r="B322" t="s">
        <v>208</v>
      </c>
      <c r="C322" t="s">
        <v>143</v>
      </c>
      <c r="D322">
        <v>0</v>
      </c>
      <c r="E322">
        <v>0</v>
      </c>
      <c r="F322">
        <v>0</v>
      </c>
      <c r="G322">
        <v>0</v>
      </c>
      <c r="H322">
        <v>0</v>
      </c>
      <c r="I322">
        <v>0</v>
      </c>
      <c r="J322">
        <v>0</v>
      </c>
      <c r="K322">
        <v>0</v>
      </c>
      <c r="L322">
        <v>0</v>
      </c>
      <c r="M322">
        <v>0</v>
      </c>
      <c r="N322">
        <v>0</v>
      </c>
      <c r="P322" s="22" t="s">
        <v>34</v>
      </c>
      <c r="R322" t="s">
        <v>86</v>
      </c>
      <c r="S322" t="s">
        <v>85</v>
      </c>
      <c r="T322" s="9" t="e">
        <f>VLOOKUP(A322,Sku_list!$A$1:$D$2667,3,0)</f>
        <v>#N/A</v>
      </c>
      <c r="U322" s="9" t="e">
        <f>VLOOKUP(A322,Sku_list!$A$1:$D$2667,4,0)*(F322/1000000*12)</f>
        <v>#N/A</v>
      </c>
      <c r="V322" s="9" t="e">
        <f>VLOOKUP(A322,Sku_list!$A$1:$D$2667,4,0)*(H322/1000000*12)</f>
        <v>#N/A</v>
      </c>
      <c r="W322" s="9" t="e">
        <f>VLOOKUP(A322,Sku_list!$A$1:$D$2667,4,0)*(J322/1000000*12)</f>
        <v>#N/A</v>
      </c>
      <c r="X322" s="9" t="e">
        <f>VLOOKUP(A322,Sku_list!$A$1:$D$2667,4,0)*(L322/1000000*12)</f>
        <v>#N/A</v>
      </c>
      <c r="Y322" s="9" t="e">
        <f>VLOOKUP(A322,Sku_list!$A$1:$E$2667,5,0)*((J322+F322)/1000000000)</f>
        <v>#N/A</v>
      </c>
      <c r="AC322" s="22">
        <f t="shared" ca="1" si="4"/>
        <v>6.6666666666666666E-2</v>
      </c>
    </row>
    <row r="323" spans="1:29" x14ac:dyDescent="0.35">
      <c r="A323">
        <v>1600981</v>
      </c>
      <c r="B323" t="s">
        <v>208</v>
      </c>
      <c r="C323" t="s">
        <v>144</v>
      </c>
      <c r="D323">
        <v>0</v>
      </c>
      <c r="E323">
        <v>2664</v>
      </c>
      <c r="F323">
        <v>0</v>
      </c>
      <c r="G323">
        <v>1824</v>
      </c>
      <c r="H323">
        <v>1392</v>
      </c>
      <c r="I323">
        <v>0</v>
      </c>
      <c r="J323">
        <v>2927</v>
      </c>
      <c r="K323">
        <v>2759</v>
      </c>
      <c r="L323">
        <v>4215</v>
      </c>
      <c r="M323">
        <v>-104</v>
      </c>
      <c r="N323">
        <v>104</v>
      </c>
      <c r="P323" s="22">
        <v>1.0246737841043891</v>
      </c>
      <c r="R323" t="s">
        <v>87</v>
      </c>
      <c r="S323" t="s">
        <v>72</v>
      </c>
      <c r="T323" s="9" t="e">
        <f>VLOOKUP(A323,Sku_list!$A$1:$D$2667,3,0)</f>
        <v>#N/A</v>
      </c>
      <c r="U323" s="9" t="e">
        <f>VLOOKUP(A323,Sku_list!$A$1:$D$2667,4,0)*(F323/1000000*12)</f>
        <v>#N/A</v>
      </c>
      <c r="V323" s="9" t="e">
        <f>VLOOKUP(A323,Sku_list!$A$1:$D$2667,4,0)*(H323/1000000*12)</f>
        <v>#N/A</v>
      </c>
      <c r="W323" s="9" t="e">
        <f>VLOOKUP(A323,Sku_list!$A$1:$D$2667,4,0)*(J323/1000000*12)</f>
        <v>#N/A</v>
      </c>
      <c r="X323" s="9" t="e">
        <f>VLOOKUP(A323,Sku_list!$A$1:$D$2667,4,0)*(L323/1000000*12)</f>
        <v>#N/A</v>
      </c>
      <c r="Y323" s="9" t="e">
        <f>VLOOKUP(A323,Sku_list!$A$1:$E$2667,5,0)*((J323+F323)/1000000000)</f>
        <v>#N/A</v>
      </c>
      <c r="AC323" s="22">
        <f t="shared" ref="AC323:AC386" ca="1" si="5">(DAY(TODAY())+AB323)/30</f>
        <v>6.6666666666666666E-2</v>
      </c>
    </row>
    <row r="324" spans="1:29" x14ac:dyDescent="0.35">
      <c r="A324">
        <v>1600981</v>
      </c>
      <c r="B324" t="s">
        <v>208</v>
      </c>
      <c r="C324" t="s">
        <v>145</v>
      </c>
      <c r="D324">
        <v>0</v>
      </c>
      <c r="E324">
        <v>2880</v>
      </c>
      <c r="F324">
        <v>0</v>
      </c>
      <c r="G324">
        <v>960</v>
      </c>
      <c r="H324">
        <v>264</v>
      </c>
      <c r="I324">
        <v>0</v>
      </c>
      <c r="J324">
        <v>3072</v>
      </c>
      <c r="K324">
        <v>2808</v>
      </c>
      <c r="L324">
        <v>2884</v>
      </c>
      <c r="M324">
        <v>-452</v>
      </c>
      <c r="N324">
        <v>452</v>
      </c>
      <c r="P324" s="22">
        <v>1.1567267683772537</v>
      </c>
      <c r="R324" t="s">
        <v>88</v>
      </c>
      <c r="S324" t="s">
        <v>83</v>
      </c>
      <c r="T324" s="9" t="e">
        <f>VLOOKUP(A324,Sku_list!$A$1:$D$2667,3,0)</f>
        <v>#N/A</v>
      </c>
      <c r="U324" s="9" t="e">
        <f>VLOOKUP(A324,Sku_list!$A$1:$D$2667,4,0)*(F324/1000000*12)</f>
        <v>#N/A</v>
      </c>
      <c r="V324" s="9" t="e">
        <f>VLOOKUP(A324,Sku_list!$A$1:$D$2667,4,0)*(H324/1000000*12)</f>
        <v>#N/A</v>
      </c>
      <c r="W324" s="9" t="e">
        <f>VLOOKUP(A324,Sku_list!$A$1:$D$2667,4,0)*(J324/1000000*12)</f>
        <v>#N/A</v>
      </c>
      <c r="X324" s="9" t="e">
        <f>VLOOKUP(A324,Sku_list!$A$1:$D$2667,4,0)*(L324/1000000*12)</f>
        <v>#N/A</v>
      </c>
      <c r="Y324" s="9" t="e">
        <f>VLOOKUP(A324,Sku_list!$A$1:$E$2667,5,0)*((J324+F324)/1000000000)</f>
        <v>#N/A</v>
      </c>
      <c r="AC324" s="22">
        <f t="shared" ca="1" si="5"/>
        <v>6.6666666666666666E-2</v>
      </c>
    </row>
    <row r="325" spans="1:29" x14ac:dyDescent="0.35">
      <c r="A325">
        <v>1600981</v>
      </c>
      <c r="B325" t="s">
        <v>208</v>
      </c>
      <c r="C325" t="s">
        <v>146</v>
      </c>
      <c r="D325">
        <v>0</v>
      </c>
      <c r="E325">
        <v>0</v>
      </c>
      <c r="F325">
        <v>1080</v>
      </c>
      <c r="G325">
        <v>1032</v>
      </c>
      <c r="H325">
        <v>744</v>
      </c>
      <c r="I325">
        <v>0</v>
      </c>
      <c r="J325">
        <v>1296</v>
      </c>
      <c r="K325">
        <v>2304</v>
      </c>
      <c r="L325">
        <v>3406</v>
      </c>
      <c r="M325">
        <v>286</v>
      </c>
      <c r="N325">
        <v>-286</v>
      </c>
      <c r="P325" s="22">
        <v>0.91603053435114501</v>
      </c>
      <c r="R325" t="s">
        <v>89</v>
      </c>
      <c r="S325" t="s">
        <v>69</v>
      </c>
      <c r="T325" s="9" t="e">
        <f>VLOOKUP(A325,Sku_list!$A$1:$D$2667,3,0)</f>
        <v>#N/A</v>
      </c>
      <c r="U325" s="9" t="e">
        <f>VLOOKUP(A325,Sku_list!$A$1:$D$2667,4,0)*(F325/1000000*12)</f>
        <v>#N/A</v>
      </c>
      <c r="V325" s="9" t="e">
        <f>VLOOKUP(A325,Sku_list!$A$1:$D$2667,4,0)*(H325/1000000*12)</f>
        <v>#N/A</v>
      </c>
      <c r="W325" s="9" t="e">
        <f>VLOOKUP(A325,Sku_list!$A$1:$D$2667,4,0)*(J325/1000000*12)</f>
        <v>#N/A</v>
      </c>
      <c r="X325" s="9" t="e">
        <f>VLOOKUP(A325,Sku_list!$A$1:$D$2667,4,0)*(L325/1000000*12)</f>
        <v>#N/A</v>
      </c>
      <c r="Y325" s="9" t="e">
        <f>VLOOKUP(A325,Sku_list!$A$1:$E$2667,5,0)*((J325+F325)/1000000000)</f>
        <v>#N/A</v>
      </c>
      <c r="AC325" s="22">
        <f t="shared" ca="1" si="5"/>
        <v>6.6666666666666666E-2</v>
      </c>
    </row>
    <row r="326" spans="1:29" x14ac:dyDescent="0.35">
      <c r="A326">
        <v>1600981</v>
      </c>
      <c r="B326" t="s">
        <v>208</v>
      </c>
      <c r="C326" t="s">
        <v>147</v>
      </c>
      <c r="D326">
        <v>0</v>
      </c>
      <c r="E326">
        <v>0</v>
      </c>
      <c r="F326">
        <v>0</v>
      </c>
      <c r="G326">
        <v>1944</v>
      </c>
      <c r="H326">
        <v>816</v>
      </c>
      <c r="I326">
        <v>0</v>
      </c>
      <c r="J326">
        <v>2976</v>
      </c>
      <c r="K326">
        <v>2208</v>
      </c>
      <c r="L326">
        <v>3866</v>
      </c>
      <c r="M326">
        <v>74</v>
      </c>
      <c r="N326">
        <v>-74</v>
      </c>
      <c r="P326" s="22">
        <v>0.9808587687532333</v>
      </c>
      <c r="R326" t="s">
        <v>90</v>
      </c>
      <c r="S326" t="s">
        <v>69</v>
      </c>
      <c r="T326" s="9" t="e">
        <f>VLOOKUP(A326,Sku_list!$A$1:$D$2667,3,0)</f>
        <v>#N/A</v>
      </c>
      <c r="U326" s="9" t="e">
        <f>VLOOKUP(A326,Sku_list!$A$1:$D$2667,4,0)*(F326/1000000*12)</f>
        <v>#N/A</v>
      </c>
      <c r="V326" s="9" t="e">
        <f>VLOOKUP(A326,Sku_list!$A$1:$D$2667,4,0)*(H326/1000000*12)</f>
        <v>#N/A</v>
      </c>
      <c r="W326" s="9" t="e">
        <f>VLOOKUP(A326,Sku_list!$A$1:$D$2667,4,0)*(J326/1000000*12)</f>
        <v>#N/A</v>
      </c>
      <c r="X326" s="9" t="e">
        <f>VLOOKUP(A326,Sku_list!$A$1:$D$2667,4,0)*(L326/1000000*12)</f>
        <v>#N/A</v>
      </c>
      <c r="Y326" s="9" t="e">
        <f>VLOOKUP(A326,Sku_list!$A$1:$E$2667,5,0)*((J326+F326)/1000000000)</f>
        <v>#N/A</v>
      </c>
      <c r="AC326" s="22">
        <f t="shared" ca="1" si="5"/>
        <v>6.6666666666666666E-2</v>
      </c>
    </row>
    <row r="327" spans="1:29" x14ac:dyDescent="0.35">
      <c r="A327">
        <v>1600981</v>
      </c>
      <c r="B327" t="s">
        <v>208</v>
      </c>
      <c r="C327" t="s">
        <v>148</v>
      </c>
      <c r="D327">
        <v>0</v>
      </c>
      <c r="E327">
        <v>0</v>
      </c>
      <c r="F327">
        <v>0</v>
      </c>
      <c r="G327">
        <v>0</v>
      </c>
      <c r="H327">
        <v>0</v>
      </c>
      <c r="I327">
        <v>0</v>
      </c>
      <c r="J327">
        <v>0</v>
      </c>
      <c r="K327">
        <v>0</v>
      </c>
      <c r="L327">
        <v>0</v>
      </c>
      <c r="M327">
        <v>0</v>
      </c>
      <c r="N327">
        <v>0</v>
      </c>
      <c r="P327" s="22" t="s">
        <v>34</v>
      </c>
      <c r="R327" t="s">
        <v>91</v>
      </c>
      <c r="S327" t="s">
        <v>85</v>
      </c>
      <c r="T327" s="9" t="e">
        <f>VLOOKUP(A327,Sku_list!$A$1:$D$2667,3,0)</f>
        <v>#N/A</v>
      </c>
      <c r="U327" s="9" t="e">
        <f>VLOOKUP(A327,Sku_list!$A$1:$D$2667,4,0)*(F327/1000000*12)</f>
        <v>#N/A</v>
      </c>
      <c r="V327" s="9" t="e">
        <f>VLOOKUP(A327,Sku_list!$A$1:$D$2667,4,0)*(H327/1000000*12)</f>
        <v>#N/A</v>
      </c>
      <c r="W327" s="9" t="e">
        <f>VLOOKUP(A327,Sku_list!$A$1:$D$2667,4,0)*(J327/1000000*12)</f>
        <v>#N/A</v>
      </c>
      <c r="X327" s="9" t="e">
        <f>VLOOKUP(A327,Sku_list!$A$1:$D$2667,4,0)*(L327/1000000*12)</f>
        <v>#N/A</v>
      </c>
      <c r="Y327" s="9" t="e">
        <f>VLOOKUP(A327,Sku_list!$A$1:$E$2667,5,0)*((J327+F327)/1000000000)</f>
        <v>#N/A</v>
      </c>
      <c r="AC327" s="22">
        <f t="shared" ca="1" si="5"/>
        <v>6.6666666666666666E-2</v>
      </c>
    </row>
    <row r="328" spans="1:29" x14ac:dyDescent="0.35">
      <c r="A328">
        <v>1600981</v>
      </c>
      <c r="B328" t="s">
        <v>208</v>
      </c>
      <c r="C328" t="s">
        <v>149</v>
      </c>
      <c r="D328">
        <v>0</v>
      </c>
      <c r="E328">
        <v>0</v>
      </c>
      <c r="F328">
        <v>0</v>
      </c>
      <c r="G328">
        <v>0</v>
      </c>
      <c r="H328">
        <v>0</v>
      </c>
      <c r="I328">
        <v>0</v>
      </c>
      <c r="J328">
        <v>0</v>
      </c>
      <c r="K328">
        <v>0</v>
      </c>
      <c r="L328">
        <v>0</v>
      </c>
      <c r="M328">
        <v>0</v>
      </c>
      <c r="N328">
        <v>0</v>
      </c>
      <c r="P328" s="22" t="s">
        <v>34</v>
      </c>
      <c r="R328" t="s">
        <v>92</v>
      </c>
      <c r="S328" t="s">
        <v>85</v>
      </c>
      <c r="T328" s="9" t="e">
        <f>VLOOKUP(A328,Sku_list!$A$1:$D$2667,3,0)</f>
        <v>#N/A</v>
      </c>
      <c r="U328" s="9" t="e">
        <f>VLOOKUP(A328,Sku_list!$A$1:$D$2667,4,0)*(F328/1000000*12)</f>
        <v>#N/A</v>
      </c>
      <c r="V328" s="9" t="e">
        <f>VLOOKUP(A328,Sku_list!$A$1:$D$2667,4,0)*(H328/1000000*12)</f>
        <v>#N/A</v>
      </c>
      <c r="W328" s="9" t="e">
        <f>VLOOKUP(A328,Sku_list!$A$1:$D$2667,4,0)*(J328/1000000*12)</f>
        <v>#N/A</v>
      </c>
      <c r="X328" s="9" t="e">
        <f>VLOOKUP(A328,Sku_list!$A$1:$D$2667,4,0)*(L328/1000000*12)</f>
        <v>#N/A</v>
      </c>
      <c r="Y328" s="9" t="e">
        <f>VLOOKUP(A328,Sku_list!$A$1:$E$2667,5,0)*((J328+F328)/1000000000)</f>
        <v>#N/A</v>
      </c>
      <c r="AC328" s="22">
        <f t="shared" ca="1" si="5"/>
        <v>6.6666666666666666E-2</v>
      </c>
    </row>
    <row r="329" spans="1:29" x14ac:dyDescent="0.35">
      <c r="A329">
        <v>1600981</v>
      </c>
      <c r="B329" t="s">
        <v>208</v>
      </c>
      <c r="C329" t="s">
        <v>150</v>
      </c>
      <c r="D329">
        <v>0</v>
      </c>
      <c r="E329">
        <v>0</v>
      </c>
      <c r="F329">
        <v>0</v>
      </c>
      <c r="G329">
        <v>0</v>
      </c>
      <c r="H329">
        <v>0</v>
      </c>
      <c r="I329">
        <v>0</v>
      </c>
      <c r="J329">
        <v>0</v>
      </c>
      <c r="K329">
        <v>0</v>
      </c>
      <c r="L329">
        <v>0</v>
      </c>
      <c r="M329">
        <v>0</v>
      </c>
      <c r="N329">
        <v>0</v>
      </c>
      <c r="P329" s="22" t="s">
        <v>34</v>
      </c>
      <c r="R329" t="s">
        <v>93</v>
      </c>
      <c r="S329" t="s">
        <v>85</v>
      </c>
      <c r="T329" s="9" t="e">
        <f>VLOOKUP(A329,Sku_list!$A$1:$D$2667,3,0)</f>
        <v>#N/A</v>
      </c>
      <c r="U329" s="9" t="e">
        <f>VLOOKUP(A329,Sku_list!$A$1:$D$2667,4,0)*(F329/1000000*12)</f>
        <v>#N/A</v>
      </c>
      <c r="V329" s="9" t="e">
        <f>VLOOKUP(A329,Sku_list!$A$1:$D$2667,4,0)*(H329/1000000*12)</f>
        <v>#N/A</v>
      </c>
      <c r="W329" s="9" t="e">
        <f>VLOOKUP(A329,Sku_list!$A$1:$D$2667,4,0)*(J329/1000000*12)</f>
        <v>#N/A</v>
      </c>
      <c r="X329" s="9" t="e">
        <f>VLOOKUP(A329,Sku_list!$A$1:$D$2667,4,0)*(L329/1000000*12)</f>
        <v>#N/A</v>
      </c>
      <c r="Y329" s="9" t="e">
        <f>VLOOKUP(A329,Sku_list!$A$1:$E$2667,5,0)*((J329+F329)/1000000000)</f>
        <v>#N/A</v>
      </c>
      <c r="AC329" s="22">
        <f t="shared" ca="1" si="5"/>
        <v>6.6666666666666666E-2</v>
      </c>
    </row>
    <row r="330" spans="1:29" x14ac:dyDescent="0.35">
      <c r="A330">
        <v>1600981</v>
      </c>
      <c r="B330" t="s">
        <v>208</v>
      </c>
      <c r="C330" t="s">
        <v>151</v>
      </c>
      <c r="D330">
        <v>0</v>
      </c>
      <c r="E330">
        <v>960</v>
      </c>
      <c r="F330">
        <v>312</v>
      </c>
      <c r="G330">
        <v>1608</v>
      </c>
      <c r="H330">
        <v>1152</v>
      </c>
      <c r="I330">
        <v>0</v>
      </c>
      <c r="J330">
        <v>4031</v>
      </c>
      <c r="K330">
        <v>4151</v>
      </c>
      <c r="L330">
        <v>5687</v>
      </c>
      <c r="M330">
        <v>192</v>
      </c>
      <c r="N330">
        <v>-192</v>
      </c>
      <c r="P330" s="22">
        <v>0.96623879022331638</v>
      </c>
      <c r="R330" t="s">
        <v>94</v>
      </c>
      <c r="S330" t="s">
        <v>83</v>
      </c>
      <c r="T330" s="9" t="e">
        <f>VLOOKUP(A330,Sku_list!$A$1:$D$2667,3,0)</f>
        <v>#N/A</v>
      </c>
      <c r="U330" s="9" t="e">
        <f>VLOOKUP(A330,Sku_list!$A$1:$D$2667,4,0)*(F330/1000000*12)</f>
        <v>#N/A</v>
      </c>
      <c r="V330" s="9" t="e">
        <f>VLOOKUP(A330,Sku_list!$A$1:$D$2667,4,0)*(H330/1000000*12)</f>
        <v>#N/A</v>
      </c>
      <c r="W330" s="9" t="e">
        <f>VLOOKUP(A330,Sku_list!$A$1:$D$2667,4,0)*(J330/1000000*12)</f>
        <v>#N/A</v>
      </c>
      <c r="X330" s="9" t="e">
        <f>VLOOKUP(A330,Sku_list!$A$1:$D$2667,4,0)*(L330/1000000*12)</f>
        <v>#N/A</v>
      </c>
      <c r="Y330" s="9" t="e">
        <f>VLOOKUP(A330,Sku_list!$A$1:$E$2667,5,0)*((J330+F330)/1000000000)</f>
        <v>#N/A</v>
      </c>
      <c r="AC330" s="22">
        <f t="shared" ca="1" si="5"/>
        <v>6.6666666666666666E-2</v>
      </c>
    </row>
    <row r="331" spans="1:29" x14ac:dyDescent="0.35">
      <c r="A331">
        <v>1600981</v>
      </c>
      <c r="B331" t="s">
        <v>208</v>
      </c>
      <c r="C331" t="s">
        <v>152</v>
      </c>
      <c r="D331">
        <v>0</v>
      </c>
      <c r="E331">
        <v>960</v>
      </c>
      <c r="F331">
        <v>0</v>
      </c>
      <c r="G331">
        <v>1032</v>
      </c>
      <c r="H331">
        <v>576</v>
      </c>
      <c r="I331">
        <v>0</v>
      </c>
      <c r="J331">
        <v>2256</v>
      </c>
      <c r="K331">
        <v>2232</v>
      </c>
      <c r="L331">
        <v>2952</v>
      </c>
      <c r="M331">
        <v>120</v>
      </c>
      <c r="N331">
        <v>-120</v>
      </c>
      <c r="P331" s="22">
        <v>0.95934959349593496</v>
      </c>
      <c r="R331" t="s">
        <v>95</v>
      </c>
      <c r="S331" t="s">
        <v>83</v>
      </c>
      <c r="T331" s="9" t="e">
        <f>VLOOKUP(A331,Sku_list!$A$1:$D$2667,3,0)</f>
        <v>#N/A</v>
      </c>
      <c r="U331" s="9" t="e">
        <f>VLOOKUP(A331,Sku_list!$A$1:$D$2667,4,0)*(F331/1000000*12)</f>
        <v>#N/A</v>
      </c>
      <c r="V331" s="9" t="e">
        <f>VLOOKUP(A331,Sku_list!$A$1:$D$2667,4,0)*(H331/1000000*12)</f>
        <v>#N/A</v>
      </c>
      <c r="W331" s="9" t="e">
        <f>VLOOKUP(A331,Sku_list!$A$1:$D$2667,4,0)*(J331/1000000*12)</f>
        <v>#N/A</v>
      </c>
      <c r="X331" s="9" t="e">
        <f>VLOOKUP(A331,Sku_list!$A$1:$D$2667,4,0)*(L331/1000000*12)</f>
        <v>#N/A</v>
      </c>
      <c r="Y331" s="9" t="e">
        <f>VLOOKUP(A331,Sku_list!$A$1:$E$2667,5,0)*((J331+F331)/1000000000)</f>
        <v>#N/A</v>
      </c>
      <c r="AC331" s="22">
        <f t="shared" ca="1" si="5"/>
        <v>6.6666666666666666E-2</v>
      </c>
    </row>
    <row r="332" spans="1:29" x14ac:dyDescent="0.35">
      <c r="A332">
        <v>1600981</v>
      </c>
      <c r="B332" t="s">
        <v>208</v>
      </c>
      <c r="C332" t="s">
        <v>153</v>
      </c>
      <c r="D332">
        <v>0</v>
      </c>
      <c r="E332">
        <v>0</v>
      </c>
      <c r="F332">
        <v>0</v>
      </c>
      <c r="G332">
        <v>0</v>
      </c>
      <c r="H332">
        <v>0</v>
      </c>
      <c r="I332">
        <v>0</v>
      </c>
      <c r="J332">
        <v>0</v>
      </c>
      <c r="K332">
        <v>0</v>
      </c>
      <c r="L332">
        <v>0</v>
      </c>
      <c r="M332">
        <v>0</v>
      </c>
      <c r="N332">
        <v>0</v>
      </c>
      <c r="P332" s="22" t="s">
        <v>34</v>
      </c>
      <c r="R332" t="s">
        <v>189</v>
      </c>
      <c r="S332" t="s">
        <v>190</v>
      </c>
      <c r="T332" s="9" t="e">
        <f>VLOOKUP(A332,Sku_list!$A$1:$D$2667,3,0)</f>
        <v>#N/A</v>
      </c>
      <c r="U332" s="9" t="e">
        <f>VLOOKUP(A332,Sku_list!$A$1:$D$2667,4,0)*(F332/1000000*12)</f>
        <v>#N/A</v>
      </c>
      <c r="V332" s="9" t="e">
        <f>VLOOKUP(A332,Sku_list!$A$1:$D$2667,4,0)*(H332/1000000*12)</f>
        <v>#N/A</v>
      </c>
      <c r="W332" s="9" t="e">
        <f>VLOOKUP(A332,Sku_list!$A$1:$D$2667,4,0)*(J332/1000000*12)</f>
        <v>#N/A</v>
      </c>
      <c r="X332" s="9" t="e">
        <f>VLOOKUP(A332,Sku_list!$A$1:$D$2667,4,0)*(L332/1000000*12)</f>
        <v>#N/A</v>
      </c>
      <c r="Y332" s="9" t="e">
        <f>VLOOKUP(A332,Sku_list!$A$1:$E$2667,5,0)*((J332+F332)/1000000000)</f>
        <v>#N/A</v>
      </c>
      <c r="AC332" s="22">
        <f t="shared" ca="1" si="5"/>
        <v>6.6666666666666666E-2</v>
      </c>
    </row>
    <row r="333" spans="1:29" x14ac:dyDescent="0.35">
      <c r="A333">
        <v>1600981</v>
      </c>
      <c r="B333" t="s">
        <v>208</v>
      </c>
      <c r="C333" t="s">
        <v>154</v>
      </c>
      <c r="D333">
        <v>0</v>
      </c>
      <c r="E333">
        <v>0</v>
      </c>
      <c r="F333">
        <v>0</v>
      </c>
      <c r="G333">
        <v>408</v>
      </c>
      <c r="H333">
        <v>336</v>
      </c>
      <c r="I333">
        <v>0</v>
      </c>
      <c r="J333">
        <v>1128</v>
      </c>
      <c r="K333">
        <v>1080</v>
      </c>
      <c r="L333">
        <v>1914</v>
      </c>
      <c r="M333">
        <v>450</v>
      </c>
      <c r="N333">
        <v>-450</v>
      </c>
      <c r="P333" s="22">
        <v>0.76489028213166144</v>
      </c>
      <c r="R333" t="s">
        <v>96</v>
      </c>
      <c r="S333" t="s">
        <v>72</v>
      </c>
      <c r="T333" s="9" t="e">
        <f>VLOOKUP(A333,Sku_list!$A$1:$D$2667,3,0)</f>
        <v>#N/A</v>
      </c>
      <c r="U333" s="9" t="e">
        <f>VLOOKUP(A333,Sku_list!$A$1:$D$2667,4,0)*(F333/1000000*12)</f>
        <v>#N/A</v>
      </c>
      <c r="V333" s="9" t="e">
        <f>VLOOKUP(A333,Sku_list!$A$1:$D$2667,4,0)*(H333/1000000*12)</f>
        <v>#N/A</v>
      </c>
      <c r="W333" s="9" t="e">
        <f>VLOOKUP(A333,Sku_list!$A$1:$D$2667,4,0)*(J333/1000000*12)</f>
        <v>#N/A</v>
      </c>
      <c r="X333" s="9" t="e">
        <f>VLOOKUP(A333,Sku_list!$A$1:$D$2667,4,0)*(L333/1000000*12)</f>
        <v>#N/A</v>
      </c>
      <c r="Y333" s="9" t="e">
        <f>VLOOKUP(A333,Sku_list!$A$1:$E$2667,5,0)*((J333+F333)/1000000000)</f>
        <v>#N/A</v>
      </c>
      <c r="AC333" s="22">
        <f t="shared" ca="1" si="5"/>
        <v>6.6666666666666666E-2</v>
      </c>
    </row>
    <row r="334" spans="1:29" x14ac:dyDescent="0.35">
      <c r="A334">
        <v>1600981</v>
      </c>
      <c r="B334" t="s">
        <v>208</v>
      </c>
      <c r="C334" t="s">
        <v>155</v>
      </c>
      <c r="D334">
        <v>0</v>
      </c>
      <c r="E334">
        <v>1320</v>
      </c>
      <c r="F334">
        <v>0</v>
      </c>
      <c r="G334">
        <v>1752</v>
      </c>
      <c r="H334">
        <v>912</v>
      </c>
      <c r="I334">
        <v>0</v>
      </c>
      <c r="J334">
        <v>1320</v>
      </c>
      <c r="K334">
        <v>1152</v>
      </c>
      <c r="L334">
        <v>2746</v>
      </c>
      <c r="M334">
        <v>514</v>
      </c>
      <c r="N334">
        <v>-514</v>
      </c>
      <c r="P334" s="22">
        <v>0.81281864530225778</v>
      </c>
      <c r="R334" t="s">
        <v>97</v>
      </c>
      <c r="S334" t="s">
        <v>72</v>
      </c>
      <c r="T334" s="9" t="e">
        <f>VLOOKUP(A334,Sku_list!$A$1:$D$2667,3,0)</f>
        <v>#N/A</v>
      </c>
      <c r="U334" s="9" t="e">
        <f>VLOOKUP(A334,Sku_list!$A$1:$D$2667,4,0)*(F334/1000000*12)</f>
        <v>#N/A</v>
      </c>
      <c r="V334" s="9" t="e">
        <f>VLOOKUP(A334,Sku_list!$A$1:$D$2667,4,0)*(H334/1000000*12)</f>
        <v>#N/A</v>
      </c>
      <c r="W334" s="9" t="e">
        <f>VLOOKUP(A334,Sku_list!$A$1:$D$2667,4,0)*(J334/1000000*12)</f>
        <v>#N/A</v>
      </c>
      <c r="X334" s="9" t="e">
        <f>VLOOKUP(A334,Sku_list!$A$1:$D$2667,4,0)*(L334/1000000*12)</f>
        <v>#N/A</v>
      </c>
      <c r="Y334" s="9" t="e">
        <f>VLOOKUP(A334,Sku_list!$A$1:$E$2667,5,0)*((J334+F334)/1000000000)</f>
        <v>#N/A</v>
      </c>
      <c r="AC334" s="22">
        <f t="shared" ca="1" si="5"/>
        <v>6.6666666666666666E-2</v>
      </c>
    </row>
    <row r="335" spans="1:29" x14ac:dyDescent="0.35">
      <c r="A335">
        <v>1600981</v>
      </c>
      <c r="B335" t="s">
        <v>208</v>
      </c>
      <c r="C335" t="s">
        <v>156</v>
      </c>
      <c r="D335">
        <v>0</v>
      </c>
      <c r="E335">
        <v>0</v>
      </c>
      <c r="F335">
        <v>0</v>
      </c>
      <c r="G335">
        <v>0</v>
      </c>
      <c r="H335">
        <v>0</v>
      </c>
      <c r="I335">
        <v>0</v>
      </c>
      <c r="J335">
        <v>0</v>
      </c>
      <c r="K335">
        <v>0</v>
      </c>
      <c r="L335">
        <v>0</v>
      </c>
      <c r="M335">
        <v>0</v>
      </c>
      <c r="N335">
        <v>0</v>
      </c>
      <c r="P335" s="22" t="s">
        <v>34</v>
      </c>
      <c r="R335" t="s">
        <v>38</v>
      </c>
      <c r="S335" t="s">
        <v>69</v>
      </c>
      <c r="T335" s="9" t="e">
        <f>VLOOKUP(A335,Sku_list!$A$1:$D$2667,3,0)</f>
        <v>#N/A</v>
      </c>
      <c r="U335" s="9" t="e">
        <f>VLOOKUP(A335,Sku_list!$A$1:$D$2667,4,0)*(F335/1000000*12)</f>
        <v>#N/A</v>
      </c>
      <c r="V335" s="9" t="e">
        <f>VLOOKUP(A335,Sku_list!$A$1:$D$2667,4,0)*(H335/1000000*12)</f>
        <v>#N/A</v>
      </c>
      <c r="W335" s="9" t="e">
        <f>VLOOKUP(A335,Sku_list!$A$1:$D$2667,4,0)*(J335/1000000*12)</f>
        <v>#N/A</v>
      </c>
      <c r="X335" s="9" t="e">
        <f>VLOOKUP(A335,Sku_list!$A$1:$D$2667,4,0)*(L335/1000000*12)</f>
        <v>#N/A</v>
      </c>
      <c r="Y335" s="9" t="e">
        <f>VLOOKUP(A335,Sku_list!$A$1:$E$2667,5,0)*((J335+F335)/1000000000)</f>
        <v>#N/A</v>
      </c>
      <c r="AC335" s="22">
        <f t="shared" ca="1" si="5"/>
        <v>6.6666666666666666E-2</v>
      </c>
    </row>
    <row r="336" spans="1:29" x14ac:dyDescent="0.35">
      <c r="A336">
        <v>1600981</v>
      </c>
      <c r="B336" t="s">
        <v>208</v>
      </c>
      <c r="C336" t="s">
        <v>157</v>
      </c>
      <c r="D336">
        <v>0</v>
      </c>
      <c r="E336">
        <v>0</v>
      </c>
      <c r="F336">
        <v>0</v>
      </c>
      <c r="G336">
        <v>1488</v>
      </c>
      <c r="H336">
        <v>1416</v>
      </c>
      <c r="I336">
        <v>0</v>
      </c>
      <c r="J336">
        <v>1248</v>
      </c>
      <c r="K336">
        <v>1248</v>
      </c>
      <c r="L336">
        <v>7844</v>
      </c>
      <c r="M336">
        <v>5180</v>
      </c>
      <c r="N336">
        <v>-5180</v>
      </c>
      <c r="P336" s="22">
        <v>0.33962264150943394</v>
      </c>
      <c r="R336" t="s">
        <v>98</v>
      </c>
      <c r="S336" t="s">
        <v>72</v>
      </c>
      <c r="T336" s="9" t="e">
        <f>VLOOKUP(A336,Sku_list!$A$1:$D$2667,3,0)</f>
        <v>#N/A</v>
      </c>
      <c r="U336" s="9" t="e">
        <f>VLOOKUP(A336,Sku_list!$A$1:$D$2667,4,0)*(F336/1000000*12)</f>
        <v>#N/A</v>
      </c>
      <c r="V336" s="9" t="e">
        <f>VLOOKUP(A336,Sku_list!$A$1:$D$2667,4,0)*(H336/1000000*12)</f>
        <v>#N/A</v>
      </c>
      <c r="W336" s="9" t="e">
        <f>VLOOKUP(A336,Sku_list!$A$1:$D$2667,4,0)*(J336/1000000*12)</f>
        <v>#N/A</v>
      </c>
      <c r="X336" s="9" t="e">
        <f>VLOOKUP(A336,Sku_list!$A$1:$D$2667,4,0)*(L336/1000000*12)</f>
        <v>#N/A</v>
      </c>
      <c r="Y336" s="9" t="e">
        <f>VLOOKUP(A336,Sku_list!$A$1:$E$2667,5,0)*((J336+F336)/1000000000)</f>
        <v>#N/A</v>
      </c>
      <c r="AC336" s="22">
        <f t="shared" ca="1" si="5"/>
        <v>6.6666666666666666E-2</v>
      </c>
    </row>
    <row r="337" spans="1:29" x14ac:dyDescent="0.35">
      <c r="A337">
        <v>1600981</v>
      </c>
      <c r="B337" t="s">
        <v>208</v>
      </c>
      <c r="C337" t="s">
        <v>158</v>
      </c>
      <c r="D337">
        <v>0</v>
      </c>
      <c r="E337">
        <v>360</v>
      </c>
      <c r="F337">
        <v>0</v>
      </c>
      <c r="G337">
        <v>360</v>
      </c>
      <c r="H337">
        <v>336</v>
      </c>
      <c r="I337">
        <v>0</v>
      </c>
      <c r="J337">
        <v>648</v>
      </c>
      <c r="K337">
        <v>480</v>
      </c>
      <c r="L337">
        <v>1826</v>
      </c>
      <c r="M337">
        <v>842</v>
      </c>
      <c r="N337">
        <v>-842</v>
      </c>
      <c r="P337" s="22">
        <v>0.53888280394304489</v>
      </c>
      <c r="R337" t="s">
        <v>99</v>
      </c>
      <c r="S337" t="s">
        <v>69</v>
      </c>
      <c r="T337" s="9" t="e">
        <f>VLOOKUP(A337,Sku_list!$A$1:$D$2667,3,0)</f>
        <v>#N/A</v>
      </c>
      <c r="U337" s="9" t="e">
        <f>VLOOKUP(A337,Sku_list!$A$1:$D$2667,4,0)*(F337/1000000*12)</f>
        <v>#N/A</v>
      </c>
      <c r="V337" s="9" t="e">
        <f>VLOOKUP(A337,Sku_list!$A$1:$D$2667,4,0)*(H337/1000000*12)</f>
        <v>#N/A</v>
      </c>
      <c r="W337" s="9" t="e">
        <f>VLOOKUP(A337,Sku_list!$A$1:$D$2667,4,0)*(J337/1000000*12)</f>
        <v>#N/A</v>
      </c>
      <c r="X337" s="9" t="e">
        <f>VLOOKUP(A337,Sku_list!$A$1:$D$2667,4,0)*(L337/1000000*12)</f>
        <v>#N/A</v>
      </c>
      <c r="Y337" s="9" t="e">
        <f>VLOOKUP(A337,Sku_list!$A$1:$E$2667,5,0)*((J337+F337)/1000000000)</f>
        <v>#N/A</v>
      </c>
      <c r="AC337" s="22">
        <f t="shared" ca="1" si="5"/>
        <v>6.6666666666666666E-2</v>
      </c>
    </row>
    <row r="338" spans="1:29" x14ac:dyDescent="0.35">
      <c r="A338">
        <v>1600981</v>
      </c>
      <c r="B338" t="s">
        <v>208</v>
      </c>
      <c r="C338" t="s">
        <v>159</v>
      </c>
      <c r="D338">
        <v>0</v>
      </c>
      <c r="E338">
        <v>1584</v>
      </c>
      <c r="F338">
        <v>0</v>
      </c>
      <c r="G338">
        <v>1080</v>
      </c>
      <c r="H338">
        <v>696</v>
      </c>
      <c r="I338">
        <v>0</v>
      </c>
      <c r="J338">
        <v>4320</v>
      </c>
      <c r="K338">
        <v>4320</v>
      </c>
      <c r="L338">
        <v>5123</v>
      </c>
      <c r="M338">
        <v>107</v>
      </c>
      <c r="N338">
        <v>-107</v>
      </c>
      <c r="P338" s="22">
        <v>0.97911380050751518</v>
      </c>
      <c r="R338" t="s">
        <v>100</v>
      </c>
      <c r="S338" t="s">
        <v>72</v>
      </c>
      <c r="T338" s="9" t="e">
        <f>VLOOKUP(A338,Sku_list!$A$1:$D$2667,3,0)</f>
        <v>#N/A</v>
      </c>
      <c r="U338" s="9" t="e">
        <f>VLOOKUP(A338,Sku_list!$A$1:$D$2667,4,0)*(F338/1000000*12)</f>
        <v>#N/A</v>
      </c>
      <c r="V338" s="9" t="e">
        <f>VLOOKUP(A338,Sku_list!$A$1:$D$2667,4,0)*(H338/1000000*12)</f>
        <v>#N/A</v>
      </c>
      <c r="W338" s="9" t="e">
        <f>VLOOKUP(A338,Sku_list!$A$1:$D$2667,4,0)*(J338/1000000*12)</f>
        <v>#N/A</v>
      </c>
      <c r="X338" s="9" t="e">
        <f>VLOOKUP(A338,Sku_list!$A$1:$D$2667,4,0)*(L338/1000000*12)</f>
        <v>#N/A</v>
      </c>
      <c r="Y338" s="9" t="e">
        <f>VLOOKUP(A338,Sku_list!$A$1:$E$2667,5,0)*((J338+F338)/1000000000)</f>
        <v>#N/A</v>
      </c>
      <c r="AC338" s="22">
        <f t="shared" ca="1" si="5"/>
        <v>6.6666666666666666E-2</v>
      </c>
    </row>
    <row r="339" spans="1:29" x14ac:dyDescent="0.35">
      <c r="A339">
        <v>1600981</v>
      </c>
      <c r="B339" t="s">
        <v>208</v>
      </c>
      <c r="C339" t="s">
        <v>160</v>
      </c>
      <c r="D339">
        <v>0</v>
      </c>
      <c r="E339">
        <v>1008</v>
      </c>
      <c r="F339">
        <v>5184</v>
      </c>
      <c r="G339">
        <v>2544</v>
      </c>
      <c r="H339">
        <v>2256</v>
      </c>
      <c r="I339">
        <v>0</v>
      </c>
      <c r="J339">
        <v>2184</v>
      </c>
      <c r="K339">
        <v>7128</v>
      </c>
      <c r="L339">
        <v>10117</v>
      </c>
      <c r="M339">
        <v>493</v>
      </c>
      <c r="N339">
        <v>-493</v>
      </c>
      <c r="P339" s="22">
        <v>0.95127013936937832</v>
      </c>
      <c r="R339" t="s">
        <v>101</v>
      </c>
      <c r="S339" t="s">
        <v>69</v>
      </c>
      <c r="T339" s="9" t="e">
        <f>VLOOKUP(A339,Sku_list!$A$1:$D$2667,3,0)</f>
        <v>#N/A</v>
      </c>
      <c r="U339" s="9" t="e">
        <f>VLOOKUP(A339,Sku_list!$A$1:$D$2667,4,0)*(F339/1000000*12)</f>
        <v>#N/A</v>
      </c>
      <c r="V339" s="9" t="e">
        <f>VLOOKUP(A339,Sku_list!$A$1:$D$2667,4,0)*(H339/1000000*12)</f>
        <v>#N/A</v>
      </c>
      <c r="W339" s="9" t="e">
        <f>VLOOKUP(A339,Sku_list!$A$1:$D$2667,4,0)*(J339/1000000*12)</f>
        <v>#N/A</v>
      </c>
      <c r="X339" s="9" t="e">
        <f>VLOOKUP(A339,Sku_list!$A$1:$D$2667,4,0)*(L339/1000000*12)</f>
        <v>#N/A</v>
      </c>
      <c r="Y339" s="9" t="e">
        <f>VLOOKUP(A339,Sku_list!$A$1:$E$2667,5,0)*((J339+F339)/1000000000)</f>
        <v>#N/A</v>
      </c>
      <c r="AC339" s="22">
        <f t="shared" ca="1" si="5"/>
        <v>6.6666666666666666E-2</v>
      </c>
    </row>
    <row r="340" spans="1:29" x14ac:dyDescent="0.35">
      <c r="A340">
        <v>1600981</v>
      </c>
      <c r="B340" t="s">
        <v>208</v>
      </c>
      <c r="C340" t="s">
        <v>161</v>
      </c>
      <c r="D340">
        <v>0</v>
      </c>
      <c r="E340">
        <v>0</v>
      </c>
      <c r="F340">
        <v>0</v>
      </c>
      <c r="G340">
        <v>0</v>
      </c>
      <c r="H340">
        <v>0</v>
      </c>
      <c r="I340">
        <v>0</v>
      </c>
      <c r="J340">
        <v>696</v>
      </c>
      <c r="K340">
        <v>696</v>
      </c>
      <c r="L340">
        <v>0</v>
      </c>
      <c r="M340">
        <v>-696</v>
      </c>
      <c r="N340">
        <v>696</v>
      </c>
      <c r="P340" s="22" t="s">
        <v>34</v>
      </c>
      <c r="R340" t="s">
        <v>102</v>
      </c>
      <c r="S340" t="s">
        <v>306</v>
      </c>
      <c r="T340" s="9" t="e">
        <f>VLOOKUP(A340,Sku_list!$A$1:$D$2667,3,0)</f>
        <v>#N/A</v>
      </c>
      <c r="U340" s="9" t="e">
        <f>VLOOKUP(A340,Sku_list!$A$1:$D$2667,4,0)*(F340/1000000*12)</f>
        <v>#N/A</v>
      </c>
      <c r="V340" s="9" t="e">
        <f>VLOOKUP(A340,Sku_list!$A$1:$D$2667,4,0)*(H340/1000000*12)</f>
        <v>#N/A</v>
      </c>
      <c r="W340" s="9" t="e">
        <f>VLOOKUP(A340,Sku_list!$A$1:$D$2667,4,0)*(J340/1000000*12)</f>
        <v>#N/A</v>
      </c>
      <c r="X340" s="9" t="e">
        <f>VLOOKUP(A340,Sku_list!$A$1:$D$2667,4,0)*(L340/1000000*12)</f>
        <v>#N/A</v>
      </c>
      <c r="Y340" s="9" t="e">
        <f>VLOOKUP(A340,Sku_list!$A$1:$E$2667,5,0)*((J340+F340)/1000000000)</f>
        <v>#N/A</v>
      </c>
      <c r="AC340" s="22">
        <f t="shared" ca="1" si="5"/>
        <v>6.6666666666666666E-2</v>
      </c>
    </row>
    <row r="341" spans="1:29" x14ac:dyDescent="0.35">
      <c r="A341">
        <v>1600981</v>
      </c>
      <c r="B341" t="s">
        <v>208</v>
      </c>
      <c r="C341" t="s">
        <v>162</v>
      </c>
      <c r="D341">
        <v>0</v>
      </c>
      <c r="E341">
        <v>600</v>
      </c>
      <c r="F341">
        <v>2592</v>
      </c>
      <c r="G341">
        <v>1296</v>
      </c>
      <c r="H341">
        <v>1272</v>
      </c>
      <c r="I341">
        <v>0</v>
      </c>
      <c r="J341">
        <v>2328</v>
      </c>
      <c r="K341">
        <v>4848</v>
      </c>
      <c r="L341">
        <v>6259</v>
      </c>
      <c r="M341">
        <v>67</v>
      </c>
      <c r="N341">
        <v>-67</v>
      </c>
      <c r="P341" s="22">
        <v>0.98929541460297177</v>
      </c>
      <c r="R341" t="s">
        <v>103</v>
      </c>
      <c r="S341" t="s">
        <v>69</v>
      </c>
      <c r="T341" s="9" t="e">
        <f>VLOOKUP(A341,Sku_list!$A$1:$D$2667,3,0)</f>
        <v>#N/A</v>
      </c>
      <c r="U341" s="9" t="e">
        <f>VLOOKUP(A341,Sku_list!$A$1:$D$2667,4,0)*(F341/1000000*12)</f>
        <v>#N/A</v>
      </c>
      <c r="V341" s="9" t="e">
        <f>VLOOKUP(A341,Sku_list!$A$1:$D$2667,4,0)*(H341/1000000*12)</f>
        <v>#N/A</v>
      </c>
      <c r="W341" s="9" t="e">
        <f>VLOOKUP(A341,Sku_list!$A$1:$D$2667,4,0)*(J341/1000000*12)</f>
        <v>#N/A</v>
      </c>
      <c r="X341" s="9" t="e">
        <f>VLOOKUP(A341,Sku_list!$A$1:$D$2667,4,0)*(L341/1000000*12)</f>
        <v>#N/A</v>
      </c>
      <c r="Y341" s="9" t="e">
        <f>VLOOKUP(A341,Sku_list!$A$1:$E$2667,5,0)*((J341+F341)/1000000000)</f>
        <v>#N/A</v>
      </c>
      <c r="AC341" s="22">
        <f t="shared" ca="1" si="5"/>
        <v>6.6666666666666666E-2</v>
      </c>
    </row>
    <row r="342" spans="1:29" x14ac:dyDescent="0.35">
      <c r="A342">
        <v>1600981</v>
      </c>
      <c r="B342" t="s">
        <v>208</v>
      </c>
      <c r="C342" t="s">
        <v>164</v>
      </c>
      <c r="D342">
        <v>0</v>
      </c>
      <c r="E342">
        <v>360</v>
      </c>
      <c r="F342">
        <v>0</v>
      </c>
      <c r="G342">
        <v>456</v>
      </c>
      <c r="H342">
        <v>432</v>
      </c>
      <c r="I342">
        <v>0</v>
      </c>
      <c r="J342">
        <v>432</v>
      </c>
      <c r="K342">
        <v>384</v>
      </c>
      <c r="L342">
        <v>1696</v>
      </c>
      <c r="M342">
        <v>832</v>
      </c>
      <c r="N342">
        <v>-832</v>
      </c>
      <c r="P342" s="22">
        <v>0.50943396226415094</v>
      </c>
      <c r="R342" t="s">
        <v>104</v>
      </c>
      <c r="S342" t="s">
        <v>69</v>
      </c>
      <c r="T342" s="9" t="e">
        <f>VLOOKUP(A342,Sku_list!$A$1:$D$2667,3,0)</f>
        <v>#N/A</v>
      </c>
      <c r="U342" s="9" t="e">
        <f>VLOOKUP(A342,Sku_list!$A$1:$D$2667,4,0)*(F342/1000000*12)</f>
        <v>#N/A</v>
      </c>
      <c r="V342" s="9" t="e">
        <f>VLOOKUP(A342,Sku_list!$A$1:$D$2667,4,0)*(H342/1000000*12)</f>
        <v>#N/A</v>
      </c>
      <c r="W342" s="9" t="e">
        <f>VLOOKUP(A342,Sku_list!$A$1:$D$2667,4,0)*(J342/1000000*12)</f>
        <v>#N/A</v>
      </c>
      <c r="X342" s="9" t="e">
        <f>VLOOKUP(A342,Sku_list!$A$1:$D$2667,4,0)*(L342/1000000*12)</f>
        <v>#N/A</v>
      </c>
      <c r="Y342" s="9" t="e">
        <f>VLOOKUP(A342,Sku_list!$A$1:$E$2667,5,0)*((J342+F342)/1000000000)</f>
        <v>#N/A</v>
      </c>
      <c r="AC342" s="22">
        <f t="shared" ca="1" si="5"/>
        <v>6.6666666666666666E-2</v>
      </c>
    </row>
    <row r="343" spans="1:29" x14ac:dyDescent="0.35">
      <c r="A343">
        <v>1600981</v>
      </c>
      <c r="B343" t="s">
        <v>208</v>
      </c>
      <c r="C343" t="s">
        <v>165</v>
      </c>
      <c r="D343">
        <v>0</v>
      </c>
      <c r="E343">
        <v>0</v>
      </c>
      <c r="F343">
        <v>312</v>
      </c>
      <c r="G343">
        <v>48</v>
      </c>
      <c r="H343">
        <v>48</v>
      </c>
      <c r="I343">
        <v>0</v>
      </c>
      <c r="J343">
        <v>0</v>
      </c>
      <c r="K343">
        <v>312</v>
      </c>
      <c r="L343">
        <v>0</v>
      </c>
      <c r="M343">
        <v>-360</v>
      </c>
      <c r="N343">
        <v>360</v>
      </c>
      <c r="P343" s="22" t="s">
        <v>34</v>
      </c>
      <c r="R343" t="s">
        <v>105</v>
      </c>
      <c r="S343" t="s">
        <v>83</v>
      </c>
      <c r="T343" s="9" t="e">
        <f>VLOOKUP(A343,Sku_list!$A$1:$D$2667,3,0)</f>
        <v>#N/A</v>
      </c>
      <c r="U343" s="9" t="e">
        <f>VLOOKUP(A343,Sku_list!$A$1:$D$2667,4,0)*(F343/1000000*12)</f>
        <v>#N/A</v>
      </c>
      <c r="V343" s="9" t="e">
        <f>VLOOKUP(A343,Sku_list!$A$1:$D$2667,4,0)*(H343/1000000*12)</f>
        <v>#N/A</v>
      </c>
      <c r="W343" s="9" t="e">
        <f>VLOOKUP(A343,Sku_list!$A$1:$D$2667,4,0)*(J343/1000000*12)</f>
        <v>#N/A</v>
      </c>
      <c r="X343" s="9" t="e">
        <f>VLOOKUP(A343,Sku_list!$A$1:$D$2667,4,0)*(L343/1000000*12)</f>
        <v>#N/A</v>
      </c>
      <c r="Y343" s="9" t="e">
        <f>VLOOKUP(A343,Sku_list!$A$1:$E$2667,5,0)*((J343+F343)/1000000000)</f>
        <v>#N/A</v>
      </c>
      <c r="AC343" s="22">
        <f t="shared" ca="1" si="5"/>
        <v>6.6666666666666666E-2</v>
      </c>
    </row>
    <row r="344" spans="1:29" x14ac:dyDescent="0.35">
      <c r="A344">
        <v>1600981</v>
      </c>
      <c r="B344" t="s">
        <v>208</v>
      </c>
      <c r="C344" t="s">
        <v>163</v>
      </c>
      <c r="D344">
        <v>0</v>
      </c>
      <c r="E344">
        <v>0</v>
      </c>
      <c r="F344">
        <v>0</v>
      </c>
      <c r="G344">
        <v>744</v>
      </c>
      <c r="H344">
        <v>312</v>
      </c>
      <c r="I344">
        <v>0</v>
      </c>
      <c r="J344">
        <v>1488</v>
      </c>
      <c r="K344">
        <v>1440</v>
      </c>
      <c r="L344">
        <v>2436</v>
      </c>
      <c r="M344">
        <v>636</v>
      </c>
      <c r="N344">
        <v>-636</v>
      </c>
      <c r="P344" s="22">
        <v>0.73891625615763545</v>
      </c>
      <c r="R344" t="s">
        <v>117</v>
      </c>
      <c r="S344" t="s">
        <v>83</v>
      </c>
      <c r="T344" s="9" t="e">
        <f>VLOOKUP(A344,Sku_list!$A$1:$D$2667,3,0)</f>
        <v>#N/A</v>
      </c>
      <c r="U344" s="9" t="e">
        <f>VLOOKUP(A344,Sku_list!$A$1:$D$2667,4,0)*(F344/1000000*12)</f>
        <v>#N/A</v>
      </c>
      <c r="V344" s="9" t="e">
        <f>VLOOKUP(A344,Sku_list!$A$1:$D$2667,4,0)*(H344/1000000*12)</f>
        <v>#N/A</v>
      </c>
      <c r="W344" s="9" t="e">
        <f>VLOOKUP(A344,Sku_list!$A$1:$D$2667,4,0)*(J344/1000000*12)</f>
        <v>#N/A</v>
      </c>
      <c r="X344" s="9" t="e">
        <f>VLOOKUP(A344,Sku_list!$A$1:$D$2667,4,0)*(L344/1000000*12)</f>
        <v>#N/A</v>
      </c>
      <c r="Y344" s="9" t="e">
        <f>VLOOKUP(A344,Sku_list!$A$1:$E$2667,5,0)*((J344+F344)/1000000000)</f>
        <v>#N/A</v>
      </c>
      <c r="AC344" s="22">
        <f t="shared" ca="1" si="5"/>
        <v>6.6666666666666666E-2</v>
      </c>
    </row>
    <row r="345" spans="1:29" x14ac:dyDescent="0.35">
      <c r="A345">
        <v>1600981</v>
      </c>
      <c r="B345" t="s">
        <v>208</v>
      </c>
      <c r="C345" t="s">
        <v>166</v>
      </c>
      <c r="D345">
        <v>0</v>
      </c>
      <c r="E345">
        <v>0</v>
      </c>
      <c r="F345">
        <v>0</v>
      </c>
      <c r="G345">
        <v>0</v>
      </c>
      <c r="H345">
        <v>0</v>
      </c>
      <c r="I345">
        <v>0</v>
      </c>
      <c r="J345">
        <v>0</v>
      </c>
      <c r="K345">
        <v>0</v>
      </c>
      <c r="L345">
        <v>0</v>
      </c>
      <c r="M345">
        <v>0</v>
      </c>
      <c r="N345">
        <v>0</v>
      </c>
      <c r="P345" s="22" t="s">
        <v>34</v>
      </c>
      <c r="R345" t="s">
        <v>118</v>
      </c>
      <c r="S345" t="s">
        <v>85</v>
      </c>
      <c r="T345" s="9" t="e">
        <f>VLOOKUP(A345,Sku_list!$A$1:$D$2667,3,0)</f>
        <v>#N/A</v>
      </c>
      <c r="U345" s="9" t="e">
        <f>VLOOKUP(A345,Sku_list!$A$1:$D$2667,4,0)*(F345/1000000*12)</f>
        <v>#N/A</v>
      </c>
      <c r="V345" s="9" t="e">
        <f>VLOOKUP(A345,Sku_list!$A$1:$D$2667,4,0)*(H345/1000000*12)</f>
        <v>#N/A</v>
      </c>
      <c r="W345" s="9" t="e">
        <f>VLOOKUP(A345,Sku_list!$A$1:$D$2667,4,0)*(J345/1000000*12)</f>
        <v>#N/A</v>
      </c>
      <c r="X345" s="9" t="e">
        <f>VLOOKUP(A345,Sku_list!$A$1:$D$2667,4,0)*(L345/1000000*12)</f>
        <v>#N/A</v>
      </c>
      <c r="Y345" s="9" t="e">
        <f>VLOOKUP(A345,Sku_list!$A$1:$E$2667,5,0)*((J345+F345)/1000000000)</f>
        <v>#N/A</v>
      </c>
      <c r="AC345" s="22">
        <f t="shared" ca="1" si="5"/>
        <v>6.6666666666666666E-2</v>
      </c>
    </row>
    <row r="346" spans="1:29" x14ac:dyDescent="0.35">
      <c r="A346">
        <v>1600981</v>
      </c>
      <c r="B346" t="s">
        <v>208</v>
      </c>
      <c r="C346" t="s">
        <v>167</v>
      </c>
      <c r="D346">
        <v>0</v>
      </c>
      <c r="E346">
        <v>120</v>
      </c>
      <c r="F346">
        <v>0</v>
      </c>
      <c r="G346">
        <v>96</v>
      </c>
      <c r="H346">
        <v>96</v>
      </c>
      <c r="I346">
        <v>0</v>
      </c>
      <c r="J346">
        <v>144</v>
      </c>
      <c r="K346">
        <v>144</v>
      </c>
      <c r="L346">
        <v>0</v>
      </c>
      <c r="M346">
        <v>-240</v>
      </c>
      <c r="N346">
        <v>240</v>
      </c>
      <c r="P346" s="22" t="s">
        <v>34</v>
      </c>
      <c r="R346" t="s">
        <v>119</v>
      </c>
      <c r="S346" t="s">
        <v>72</v>
      </c>
      <c r="T346" s="9" t="e">
        <f>VLOOKUP(A346,Sku_list!$A$1:$D$2667,3,0)</f>
        <v>#N/A</v>
      </c>
      <c r="U346" s="9" t="e">
        <f>VLOOKUP(A346,Sku_list!$A$1:$D$2667,4,0)*(F346/1000000*12)</f>
        <v>#N/A</v>
      </c>
      <c r="V346" s="9" t="e">
        <f>VLOOKUP(A346,Sku_list!$A$1:$D$2667,4,0)*(H346/1000000*12)</f>
        <v>#N/A</v>
      </c>
      <c r="W346" s="9" t="e">
        <f>VLOOKUP(A346,Sku_list!$A$1:$D$2667,4,0)*(J346/1000000*12)</f>
        <v>#N/A</v>
      </c>
      <c r="X346" s="9" t="e">
        <f>VLOOKUP(A346,Sku_list!$A$1:$D$2667,4,0)*(L346/1000000*12)</f>
        <v>#N/A</v>
      </c>
      <c r="Y346" s="9" t="e">
        <f>VLOOKUP(A346,Sku_list!$A$1:$E$2667,5,0)*((J346+F346)/1000000000)</f>
        <v>#N/A</v>
      </c>
      <c r="AC346" s="22">
        <f t="shared" ca="1" si="5"/>
        <v>6.6666666666666666E-2</v>
      </c>
    </row>
    <row r="347" spans="1:29" x14ac:dyDescent="0.35">
      <c r="A347">
        <v>1600981</v>
      </c>
      <c r="B347" t="s">
        <v>208</v>
      </c>
      <c r="C347" t="s">
        <v>61</v>
      </c>
      <c r="D347">
        <v>0</v>
      </c>
      <c r="E347">
        <v>0</v>
      </c>
      <c r="F347">
        <v>0</v>
      </c>
      <c r="G347">
        <v>0</v>
      </c>
      <c r="H347">
        <v>0</v>
      </c>
      <c r="I347">
        <v>0</v>
      </c>
      <c r="J347">
        <v>0</v>
      </c>
      <c r="K347">
        <v>0</v>
      </c>
      <c r="L347">
        <v>0</v>
      </c>
      <c r="M347">
        <v>0</v>
      </c>
      <c r="N347">
        <v>0</v>
      </c>
      <c r="P347" s="22" t="s">
        <v>34</v>
      </c>
      <c r="R347" t="s">
        <v>5</v>
      </c>
      <c r="S347" t="s">
        <v>85</v>
      </c>
      <c r="T347" s="9" t="e">
        <f>VLOOKUP(A347,Sku_list!$A$1:$D$2667,3,0)</f>
        <v>#N/A</v>
      </c>
      <c r="U347" s="9" t="e">
        <f>VLOOKUP(A347,Sku_list!$A$1:$D$2667,4,0)*(F347/1000000*12)</f>
        <v>#N/A</v>
      </c>
      <c r="V347" s="9" t="e">
        <f>VLOOKUP(A347,Sku_list!$A$1:$D$2667,4,0)*(H347/1000000*12)</f>
        <v>#N/A</v>
      </c>
      <c r="W347" s="9" t="e">
        <f>VLOOKUP(A347,Sku_list!$A$1:$D$2667,4,0)*(J347/1000000*12)</f>
        <v>#N/A</v>
      </c>
      <c r="X347" s="9" t="e">
        <f>VLOOKUP(A347,Sku_list!$A$1:$D$2667,4,0)*(L347/1000000*12)</f>
        <v>#N/A</v>
      </c>
      <c r="Y347" s="9" t="e">
        <f>VLOOKUP(A347,Sku_list!$A$1:$E$2667,5,0)*((J347+F347)/1000000000)</f>
        <v>#N/A</v>
      </c>
      <c r="AC347" s="22">
        <f t="shared" ca="1" si="5"/>
        <v>6.6666666666666666E-2</v>
      </c>
    </row>
    <row r="348" spans="1:29" x14ac:dyDescent="0.35">
      <c r="A348">
        <v>1600981</v>
      </c>
      <c r="B348" t="s">
        <v>208</v>
      </c>
      <c r="C348" t="s">
        <v>39</v>
      </c>
      <c r="D348">
        <v>0</v>
      </c>
      <c r="E348">
        <v>0</v>
      </c>
      <c r="F348">
        <v>0</v>
      </c>
      <c r="G348">
        <v>0</v>
      </c>
      <c r="H348">
        <v>0</v>
      </c>
      <c r="I348">
        <v>0</v>
      </c>
      <c r="J348">
        <v>0</v>
      </c>
      <c r="K348">
        <v>0</v>
      </c>
      <c r="L348">
        <v>0</v>
      </c>
      <c r="M348">
        <v>0</v>
      </c>
      <c r="N348">
        <v>0</v>
      </c>
      <c r="P348" s="22" t="s">
        <v>34</v>
      </c>
      <c r="R348" t="s">
        <v>43</v>
      </c>
      <c r="S348" t="s">
        <v>190</v>
      </c>
      <c r="T348" s="9" t="e">
        <f>VLOOKUP(A348,Sku_list!$A$1:$D$2667,3,0)</f>
        <v>#N/A</v>
      </c>
      <c r="U348" s="9" t="e">
        <f>VLOOKUP(A348,Sku_list!$A$1:$D$2667,4,0)*(F348/1000000*12)</f>
        <v>#N/A</v>
      </c>
      <c r="V348" s="9" t="e">
        <f>VLOOKUP(A348,Sku_list!$A$1:$D$2667,4,0)*(H348/1000000*12)</f>
        <v>#N/A</v>
      </c>
      <c r="W348" s="9" t="e">
        <f>VLOOKUP(A348,Sku_list!$A$1:$D$2667,4,0)*(J348/1000000*12)</f>
        <v>#N/A</v>
      </c>
      <c r="X348" s="9" t="e">
        <f>VLOOKUP(A348,Sku_list!$A$1:$D$2667,4,0)*(L348/1000000*12)</f>
        <v>#N/A</v>
      </c>
      <c r="Y348" s="9" t="e">
        <f>VLOOKUP(A348,Sku_list!$A$1:$E$2667,5,0)*((J348+F348)/1000000000)</f>
        <v>#N/A</v>
      </c>
      <c r="AC348" s="22">
        <f t="shared" ca="1" si="5"/>
        <v>6.6666666666666666E-2</v>
      </c>
    </row>
    <row r="349" spans="1:29" x14ac:dyDescent="0.35">
      <c r="A349">
        <v>1600981</v>
      </c>
      <c r="B349" t="s">
        <v>208</v>
      </c>
      <c r="C349" t="s">
        <v>65</v>
      </c>
      <c r="D349">
        <v>0</v>
      </c>
      <c r="E349">
        <v>0</v>
      </c>
      <c r="F349">
        <v>0</v>
      </c>
      <c r="G349">
        <v>0</v>
      </c>
      <c r="H349">
        <v>0</v>
      </c>
      <c r="I349">
        <v>0</v>
      </c>
      <c r="J349">
        <v>0</v>
      </c>
      <c r="K349">
        <v>0</v>
      </c>
      <c r="L349">
        <v>0</v>
      </c>
      <c r="M349">
        <v>0</v>
      </c>
      <c r="N349">
        <v>0</v>
      </c>
      <c r="P349" s="22" t="s">
        <v>34</v>
      </c>
      <c r="R349" t="s">
        <v>300</v>
      </c>
      <c r="S349" t="s">
        <v>83</v>
      </c>
      <c r="T349" s="9" t="e">
        <f>VLOOKUP(A349,Sku_list!$A$1:$D$2667,3,0)</f>
        <v>#N/A</v>
      </c>
      <c r="U349" s="9" t="e">
        <f>VLOOKUP(A349,Sku_list!$A$1:$D$2667,4,0)*(F349/1000000*12)</f>
        <v>#N/A</v>
      </c>
      <c r="V349" s="9" t="e">
        <f>VLOOKUP(A349,Sku_list!$A$1:$D$2667,4,0)*(H349/1000000*12)</f>
        <v>#N/A</v>
      </c>
      <c r="W349" s="9" t="e">
        <f>VLOOKUP(A349,Sku_list!$A$1:$D$2667,4,0)*(J349/1000000*12)</f>
        <v>#N/A</v>
      </c>
      <c r="X349" s="9" t="e">
        <f>VLOOKUP(A349,Sku_list!$A$1:$D$2667,4,0)*(L349/1000000*12)</f>
        <v>#N/A</v>
      </c>
      <c r="Y349" s="9" t="e">
        <f>VLOOKUP(A349,Sku_list!$A$1:$E$2667,5,0)*((J349+F349)/1000000000)</f>
        <v>#N/A</v>
      </c>
      <c r="AC349" s="22">
        <f t="shared" ca="1" si="5"/>
        <v>6.6666666666666666E-2</v>
      </c>
    </row>
    <row r="350" spans="1:29" x14ac:dyDescent="0.35">
      <c r="A350">
        <v>1600981</v>
      </c>
      <c r="B350" t="s">
        <v>208</v>
      </c>
      <c r="C350" t="s">
        <v>66</v>
      </c>
      <c r="D350">
        <v>0</v>
      </c>
      <c r="E350">
        <v>864</v>
      </c>
      <c r="F350">
        <v>0</v>
      </c>
      <c r="G350">
        <v>624</v>
      </c>
      <c r="H350">
        <v>432</v>
      </c>
      <c r="I350">
        <v>0</v>
      </c>
      <c r="J350">
        <v>1128</v>
      </c>
      <c r="K350">
        <v>1128</v>
      </c>
      <c r="L350">
        <v>0</v>
      </c>
      <c r="M350">
        <v>-1560</v>
      </c>
      <c r="N350">
        <v>1560</v>
      </c>
      <c r="P350" s="22" t="s">
        <v>34</v>
      </c>
      <c r="R350" t="s">
        <v>174</v>
      </c>
      <c r="S350" t="s">
        <v>72</v>
      </c>
      <c r="T350" s="9" t="e">
        <f>VLOOKUP(A350,Sku_list!$A$1:$D$2667,3,0)</f>
        <v>#N/A</v>
      </c>
      <c r="U350" s="9" t="e">
        <f>VLOOKUP(A350,Sku_list!$A$1:$D$2667,4,0)*(F350/1000000*12)</f>
        <v>#N/A</v>
      </c>
      <c r="V350" s="9" t="e">
        <f>VLOOKUP(A350,Sku_list!$A$1:$D$2667,4,0)*(H350/1000000*12)</f>
        <v>#N/A</v>
      </c>
      <c r="W350" s="9" t="e">
        <f>VLOOKUP(A350,Sku_list!$A$1:$D$2667,4,0)*(J350/1000000*12)</f>
        <v>#N/A</v>
      </c>
      <c r="X350" s="9" t="e">
        <f>VLOOKUP(A350,Sku_list!$A$1:$D$2667,4,0)*(L350/1000000*12)</f>
        <v>#N/A</v>
      </c>
      <c r="Y350" s="9" t="e">
        <f>VLOOKUP(A350,Sku_list!$A$1:$E$2667,5,0)*((J350+F350)/1000000000)</f>
        <v>#N/A</v>
      </c>
      <c r="AC350" s="22">
        <f t="shared" ca="1" si="5"/>
        <v>6.6666666666666666E-2</v>
      </c>
    </row>
    <row r="351" spans="1:29" x14ac:dyDescent="0.35">
      <c r="A351">
        <v>1600981</v>
      </c>
      <c r="B351" t="s">
        <v>208</v>
      </c>
      <c r="C351" t="s">
        <v>67</v>
      </c>
      <c r="D351">
        <v>0</v>
      </c>
      <c r="E351">
        <v>0</v>
      </c>
      <c r="F351">
        <v>0</v>
      </c>
      <c r="G351">
        <v>144</v>
      </c>
      <c r="H351">
        <v>0</v>
      </c>
      <c r="I351">
        <v>0</v>
      </c>
      <c r="J351">
        <v>192</v>
      </c>
      <c r="K351">
        <v>192</v>
      </c>
      <c r="L351">
        <v>0</v>
      </c>
      <c r="M351">
        <v>-192</v>
      </c>
      <c r="N351">
        <v>192</v>
      </c>
      <c r="P351" s="22" t="s">
        <v>34</v>
      </c>
      <c r="R351" t="s">
        <v>176</v>
      </c>
      <c r="S351" t="s">
        <v>72</v>
      </c>
      <c r="T351" s="9" t="e">
        <f>VLOOKUP(A351,Sku_list!$A$1:$D$2667,3,0)</f>
        <v>#N/A</v>
      </c>
      <c r="U351" s="9" t="e">
        <f>VLOOKUP(A351,Sku_list!$A$1:$D$2667,4,0)*(F351/1000000*12)</f>
        <v>#N/A</v>
      </c>
      <c r="V351" s="9" t="e">
        <f>VLOOKUP(A351,Sku_list!$A$1:$D$2667,4,0)*(H351/1000000*12)</f>
        <v>#N/A</v>
      </c>
      <c r="W351" s="9" t="e">
        <f>VLOOKUP(A351,Sku_list!$A$1:$D$2667,4,0)*(J351/1000000*12)</f>
        <v>#N/A</v>
      </c>
      <c r="X351" s="9" t="e">
        <f>VLOOKUP(A351,Sku_list!$A$1:$D$2667,4,0)*(L351/1000000*12)</f>
        <v>#N/A</v>
      </c>
      <c r="Y351" s="9" t="e">
        <f>VLOOKUP(A351,Sku_list!$A$1:$E$2667,5,0)*((J351+F351)/1000000000)</f>
        <v>#N/A</v>
      </c>
      <c r="AC351" s="22">
        <f t="shared" ca="1" si="5"/>
        <v>6.6666666666666666E-2</v>
      </c>
    </row>
    <row r="352" spans="1:29" x14ac:dyDescent="0.35">
      <c r="A352">
        <v>1600981</v>
      </c>
      <c r="B352" t="s">
        <v>208</v>
      </c>
      <c r="C352" t="s">
        <v>68</v>
      </c>
      <c r="D352">
        <v>0</v>
      </c>
      <c r="E352">
        <v>120</v>
      </c>
      <c r="F352">
        <v>0</v>
      </c>
      <c r="G352">
        <v>96</v>
      </c>
      <c r="H352">
        <v>48</v>
      </c>
      <c r="I352">
        <v>0</v>
      </c>
      <c r="J352">
        <v>72</v>
      </c>
      <c r="K352">
        <v>72</v>
      </c>
      <c r="L352">
        <v>0</v>
      </c>
      <c r="M352">
        <v>-120</v>
      </c>
      <c r="N352">
        <v>120</v>
      </c>
      <c r="P352" s="22" t="s">
        <v>34</v>
      </c>
      <c r="R352" t="s">
        <v>177</v>
      </c>
      <c r="S352" t="s">
        <v>72</v>
      </c>
      <c r="T352" s="9" t="e">
        <f>VLOOKUP(A352,Sku_list!$A$1:$D$2667,3,0)</f>
        <v>#N/A</v>
      </c>
      <c r="U352" s="9" t="e">
        <f>VLOOKUP(A352,Sku_list!$A$1:$D$2667,4,0)*(F352/1000000*12)</f>
        <v>#N/A</v>
      </c>
      <c r="V352" s="9" t="e">
        <f>VLOOKUP(A352,Sku_list!$A$1:$D$2667,4,0)*(H352/1000000*12)</f>
        <v>#N/A</v>
      </c>
      <c r="W352" s="9" t="e">
        <f>VLOOKUP(A352,Sku_list!$A$1:$D$2667,4,0)*(J352/1000000*12)</f>
        <v>#N/A</v>
      </c>
      <c r="X352" s="9" t="e">
        <f>VLOOKUP(A352,Sku_list!$A$1:$D$2667,4,0)*(L352/1000000*12)</f>
        <v>#N/A</v>
      </c>
      <c r="Y352" s="9" t="e">
        <f>VLOOKUP(A352,Sku_list!$A$1:$E$2667,5,0)*((J352+F352)/1000000000)</f>
        <v>#N/A</v>
      </c>
      <c r="AC352" s="22">
        <f t="shared" ca="1" si="5"/>
        <v>6.6666666666666666E-2</v>
      </c>
    </row>
    <row r="353" spans="1:29" x14ac:dyDescent="0.35">
      <c r="A353">
        <v>1600981</v>
      </c>
      <c r="B353" t="s">
        <v>208</v>
      </c>
      <c r="C353" t="s">
        <v>44</v>
      </c>
      <c r="D353">
        <v>0</v>
      </c>
      <c r="E353">
        <v>0</v>
      </c>
      <c r="F353">
        <v>9504</v>
      </c>
      <c r="G353">
        <v>0</v>
      </c>
      <c r="H353">
        <v>0</v>
      </c>
      <c r="I353">
        <v>0</v>
      </c>
      <c r="J353">
        <v>0</v>
      </c>
      <c r="K353">
        <v>9504</v>
      </c>
      <c r="L353">
        <v>0</v>
      </c>
      <c r="M353">
        <v>-9504</v>
      </c>
      <c r="N353">
        <v>9504</v>
      </c>
      <c r="P353" s="22" t="s">
        <v>34</v>
      </c>
      <c r="R353" t="s">
        <v>45</v>
      </c>
      <c r="S353" t="s">
        <v>193</v>
      </c>
      <c r="T353" s="9" t="e">
        <f>VLOOKUP(A353,Sku_list!$A$1:$D$2667,3,0)</f>
        <v>#N/A</v>
      </c>
      <c r="U353" s="9" t="e">
        <f>VLOOKUP(A353,Sku_list!$A$1:$D$2667,4,0)*(F353/1000000*12)</f>
        <v>#N/A</v>
      </c>
      <c r="V353" s="9" t="e">
        <f>VLOOKUP(A353,Sku_list!$A$1:$D$2667,4,0)*(H353/1000000*12)</f>
        <v>#N/A</v>
      </c>
      <c r="W353" s="9" t="e">
        <f>VLOOKUP(A353,Sku_list!$A$1:$D$2667,4,0)*(J353/1000000*12)</f>
        <v>#N/A</v>
      </c>
      <c r="X353" s="9" t="e">
        <f>VLOOKUP(A353,Sku_list!$A$1:$D$2667,4,0)*(L353/1000000*12)</f>
        <v>#N/A</v>
      </c>
      <c r="Y353" s="9" t="e">
        <f>VLOOKUP(A353,Sku_list!$A$1:$E$2667,5,0)*((J353+F353)/1000000000)</f>
        <v>#N/A</v>
      </c>
      <c r="AC353" s="22">
        <f t="shared" ca="1" si="5"/>
        <v>6.6666666666666666E-2</v>
      </c>
    </row>
    <row r="354" spans="1:29" x14ac:dyDescent="0.35">
      <c r="A354">
        <v>1600981</v>
      </c>
      <c r="B354" t="s">
        <v>208</v>
      </c>
      <c r="C354" t="s">
        <v>273</v>
      </c>
      <c r="D354">
        <v>0</v>
      </c>
      <c r="E354">
        <v>0</v>
      </c>
      <c r="F354">
        <v>0</v>
      </c>
      <c r="G354">
        <v>0</v>
      </c>
      <c r="H354">
        <v>0</v>
      </c>
      <c r="I354">
        <v>0</v>
      </c>
      <c r="J354">
        <v>0</v>
      </c>
      <c r="K354">
        <v>0</v>
      </c>
      <c r="L354">
        <v>0</v>
      </c>
      <c r="M354">
        <v>0</v>
      </c>
      <c r="N354">
        <v>0</v>
      </c>
      <c r="P354" s="22" t="s">
        <v>34</v>
      </c>
      <c r="R354" t="s">
        <v>275</v>
      </c>
      <c r="S354" t="s">
        <v>308</v>
      </c>
      <c r="T354" s="9" t="e">
        <f>VLOOKUP(A354,Sku_list!$A$1:$D$2667,3,0)</f>
        <v>#N/A</v>
      </c>
      <c r="U354" s="9" t="e">
        <f>VLOOKUP(A354,Sku_list!$A$1:$D$2667,4,0)*(F354/1000000*12)</f>
        <v>#N/A</v>
      </c>
      <c r="V354" s="9" t="e">
        <f>VLOOKUP(A354,Sku_list!$A$1:$D$2667,4,0)*(H354/1000000*12)</f>
        <v>#N/A</v>
      </c>
      <c r="W354" s="9" t="e">
        <f>VLOOKUP(A354,Sku_list!$A$1:$D$2667,4,0)*(J354/1000000*12)</f>
        <v>#N/A</v>
      </c>
      <c r="X354" s="9" t="e">
        <f>VLOOKUP(A354,Sku_list!$A$1:$D$2667,4,0)*(L354/1000000*12)</f>
        <v>#N/A</v>
      </c>
      <c r="Y354" s="9" t="e">
        <f>VLOOKUP(A354,Sku_list!$A$1:$E$2667,5,0)*((J354+F354)/1000000000)</f>
        <v>#N/A</v>
      </c>
      <c r="AC354" s="22">
        <f t="shared" ca="1" si="5"/>
        <v>6.6666666666666666E-2</v>
      </c>
    </row>
    <row r="355" spans="1:29" x14ac:dyDescent="0.35">
      <c r="A355">
        <v>1600983</v>
      </c>
      <c r="B355" t="s">
        <v>269</v>
      </c>
      <c r="C355" t="s">
        <v>3</v>
      </c>
      <c r="D355">
        <v>0</v>
      </c>
      <c r="E355">
        <v>0</v>
      </c>
      <c r="F355">
        <v>0</v>
      </c>
      <c r="G355">
        <v>0</v>
      </c>
      <c r="H355">
        <v>0</v>
      </c>
      <c r="I355">
        <v>0</v>
      </c>
      <c r="J355">
        <v>0</v>
      </c>
      <c r="K355">
        <v>0</v>
      </c>
      <c r="L355">
        <v>0</v>
      </c>
      <c r="M355">
        <v>0</v>
      </c>
      <c r="N355">
        <v>0</v>
      </c>
      <c r="P355" s="22" t="s">
        <v>34</v>
      </c>
      <c r="R355" t="s">
        <v>4</v>
      </c>
      <c r="S355" t="s">
        <v>173</v>
      </c>
      <c r="T355" s="9" t="e">
        <f>VLOOKUP(A355,Sku_list!$A$1:$D$2667,3,0)</f>
        <v>#N/A</v>
      </c>
      <c r="U355" s="9" t="e">
        <f>VLOOKUP(A355,Sku_list!$A$1:$D$2667,4,0)*(F355/1000000*12)</f>
        <v>#N/A</v>
      </c>
      <c r="V355" s="9" t="e">
        <f>VLOOKUP(A355,Sku_list!$A$1:$D$2667,4,0)*(H355/1000000*12)</f>
        <v>#N/A</v>
      </c>
      <c r="W355" s="9" t="e">
        <f>VLOOKUP(A355,Sku_list!$A$1:$D$2667,4,0)*(J355/1000000*12)</f>
        <v>#N/A</v>
      </c>
      <c r="X355" s="9" t="e">
        <f>VLOOKUP(A355,Sku_list!$A$1:$D$2667,4,0)*(L355/1000000*12)</f>
        <v>#N/A</v>
      </c>
      <c r="Y355" s="9" t="e">
        <f>VLOOKUP(A355,Sku_list!$A$1:$E$2667,5,0)*((J355+F355)/1000000000)</f>
        <v>#N/A</v>
      </c>
      <c r="AC355" s="22">
        <f t="shared" ca="1" si="5"/>
        <v>6.6666666666666666E-2</v>
      </c>
    </row>
    <row r="356" spans="1:29" x14ac:dyDescent="0.35">
      <c r="A356">
        <v>1600983</v>
      </c>
      <c r="B356" t="s">
        <v>269</v>
      </c>
      <c r="C356" t="s">
        <v>191</v>
      </c>
      <c r="D356">
        <v>0</v>
      </c>
      <c r="E356">
        <v>0</v>
      </c>
      <c r="F356">
        <v>0</v>
      </c>
      <c r="G356">
        <v>0</v>
      </c>
      <c r="H356">
        <v>0</v>
      </c>
      <c r="I356">
        <v>0</v>
      </c>
      <c r="J356">
        <v>0</v>
      </c>
      <c r="K356">
        <v>0</v>
      </c>
      <c r="L356">
        <v>0</v>
      </c>
      <c r="M356">
        <v>0</v>
      </c>
      <c r="N356">
        <v>0</v>
      </c>
      <c r="P356" s="22" t="s">
        <v>34</v>
      </c>
      <c r="R356" t="s">
        <v>99</v>
      </c>
      <c r="S356" t="s">
        <v>173</v>
      </c>
      <c r="T356" s="9" t="e">
        <f>VLOOKUP(A356,Sku_list!$A$1:$D$2667,3,0)</f>
        <v>#N/A</v>
      </c>
      <c r="U356" s="9" t="e">
        <f>VLOOKUP(A356,Sku_list!$A$1:$D$2667,4,0)*(F356/1000000*12)</f>
        <v>#N/A</v>
      </c>
      <c r="V356" s="9" t="e">
        <f>VLOOKUP(A356,Sku_list!$A$1:$D$2667,4,0)*(H356/1000000*12)</f>
        <v>#N/A</v>
      </c>
      <c r="W356" s="9" t="e">
        <f>VLOOKUP(A356,Sku_list!$A$1:$D$2667,4,0)*(J356/1000000*12)</f>
        <v>#N/A</v>
      </c>
      <c r="X356" s="9" t="e">
        <f>VLOOKUP(A356,Sku_list!$A$1:$D$2667,4,0)*(L356/1000000*12)</f>
        <v>#N/A</v>
      </c>
      <c r="Y356" s="9" t="e">
        <f>VLOOKUP(A356,Sku_list!$A$1:$E$2667,5,0)*((J356+F356)/1000000000)</f>
        <v>#N/A</v>
      </c>
      <c r="AC356" s="22">
        <f t="shared" ca="1" si="5"/>
        <v>6.6666666666666666E-2</v>
      </c>
    </row>
    <row r="357" spans="1:29" x14ac:dyDescent="0.35">
      <c r="A357">
        <v>1600983</v>
      </c>
      <c r="B357" t="s">
        <v>269</v>
      </c>
      <c r="C357" t="s">
        <v>139</v>
      </c>
      <c r="D357">
        <v>0</v>
      </c>
      <c r="E357">
        <v>0</v>
      </c>
      <c r="F357">
        <v>0</v>
      </c>
      <c r="G357">
        <v>0</v>
      </c>
      <c r="H357">
        <v>0</v>
      </c>
      <c r="I357">
        <v>0</v>
      </c>
      <c r="J357">
        <v>0</v>
      </c>
      <c r="K357">
        <v>0</v>
      </c>
      <c r="L357">
        <v>0</v>
      </c>
      <c r="M357">
        <v>0</v>
      </c>
      <c r="N357">
        <v>0</v>
      </c>
      <c r="P357" s="22" t="s">
        <v>34</v>
      </c>
      <c r="R357" t="s">
        <v>70</v>
      </c>
      <c r="S357" t="s">
        <v>69</v>
      </c>
      <c r="T357" s="9" t="e">
        <f>VLOOKUP(A357,Sku_list!$A$1:$D$2667,3,0)</f>
        <v>#N/A</v>
      </c>
      <c r="U357" s="9" t="e">
        <f>VLOOKUP(A357,Sku_list!$A$1:$D$2667,4,0)*(F357/1000000*12)</f>
        <v>#N/A</v>
      </c>
      <c r="V357" s="9" t="e">
        <f>VLOOKUP(A357,Sku_list!$A$1:$D$2667,4,0)*(H357/1000000*12)</f>
        <v>#N/A</v>
      </c>
      <c r="W357" s="9" t="e">
        <f>VLOOKUP(A357,Sku_list!$A$1:$D$2667,4,0)*(J357/1000000*12)</f>
        <v>#N/A</v>
      </c>
      <c r="X357" s="9" t="e">
        <f>VLOOKUP(A357,Sku_list!$A$1:$D$2667,4,0)*(L357/1000000*12)</f>
        <v>#N/A</v>
      </c>
      <c r="Y357" s="9" t="e">
        <f>VLOOKUP(A357,Sku_list!$A$1:$E$2667,5,0)*((J357+F357)/1000000000)</f>
        <v>#N/A</v>
      </c>
      <c r="AC357" s="22">
        <f t="shared" ca="1" si="5"/>
        <v>6.6666666666666666E-2</v>
      </c>
    </row>
    <row r="358" spans="1:29" x14ac:dyDescent="0.35">
      <c r="A358">
        <v>1600983</v>
      </c>
      <c r="B358" t="s">
        <v>269</v>
      </c>
      <c r="C358" t="s">
        <v>140</v>
      </c>
      <c r="D358">
        <v>0</v>
      </c>
      <c r="E358">
        <v>0</v>
      </c>
      <c r="F358">
        <v>0</v>
      </c>
      <c r="G358">
        <v>0</v>
      </c>
      <c r="H358">
        <v>0</v>
      </c>
      <c r="I358">
        <v>0</v>
      </c>
      <c r="J358">
        <v>0</v>
      </c>
      <c r="K358">
        <v>0</v>
      </c>
      <c r="L358">
        <v>0</v>
      </c>
      <c r="M358">
        <v>0</v>
      </c>
      <c r="N358">
        <v>0</v>
      </c>
      <c r="P358" s="22" t="s">
        <v>34</v>
      </c>
      <c r="R358" t="s">
        <v>71</v>
      </c>
      <c r="S358" t="s">
        <v>72</v>
      </c>
      <c r="T358" s="9" t="e">
        <f>VLOOKUP(A358,Sku_list!$A$1:$D$2667,3,0)</f>
        <v>#N/A</v>
      </c>
      <c r="U358" s="9" t="e">
        <f>VLOOKUP(A358,Sku_list!$A$1:$D$2667,4,0)*(F358/1000000*12)</f>
        <v>#N/A</v>
      </c>
      <c r="V358" s="9" t="e">
        <f>VLOOKUP(A358,Sku_list!$A$1:$D$2667,4,0)*(H358/1000000*12)</f>
        <v>#N/A</v>
      </c>
      <c r="W358" s="9" t="e">
        <f>VLOOKUP(A358,Sku_list!$A$1:$D$2667,4,0)*(J358/1000000*12)</f>
        <v>#N/A</v>
      </c>
      <c r="X358" s="9" t="e">
        <f>VLOOKUP(A358,Sku_list!$A$1:$D$2667,4,0)*(L358/1000000*12)</f>
        <v>#N/A</v>
      </c>
      <c r="Y358" s="9" t="e">
        <f>VLOOKUP(A358,Sku_list!$A$1:$E$2667,5,0)*((J358+F358)/1000000000)</f>
        <v>#N/A</v>
      </c>
      <c r="AC358" s="22">
        <f t="shared" ca="1" si="5"/>
        <v>6.6666666666666666E-2</v>
      </c>
    </row>
    <row r="359" spans="1:29" x14ac:dyDescent="0.35">
      <c r="A359">
        <v>1600983</v>
      </c>
      <c r="B359" t="s">
        <v>269</v>
      </c>
      <c r="C359" t="s">
        <v>141</v>
      </c>
      <c r="D359">
        <v>0</v>
      </c>
      <c r="E359">
        <v>0</v>
      </c>
      <c r="F359">
        <v>0</v>
      </c>
      <c r="G359">
        <v>0</v>
      </c>
      <c r="H359">
        <v>0</v>
      </c>
      <c r="I359">
        <v>0</v>
      </c>
      <c r="J359">
        <v>2232</v>
      </c>
      <c r="K359">
        <v>2232</v>
      </c>
      <c r="L359">
        <v>0</v>
      </c>
      <c r="M359">
        <v>-2232</v>
      </c>
      <c r="N359">
        <v>2232</v>
      </c>
      <c r="P359" s="22" t="s">
        <v>34</v>
      </c>
      <c r="R359" t="s">
        <v>82</v>
      </c>
      <c r="S359" t="s">
        <v>83</v>
      </c>
      <c r="T359" s="9" t="e">
        <f>VLOOKUP(A359,Sku_list!$A$1:$D$2667,3,0)</f>
        <v>#N/A</v>
      </c>
      <c r="U359" s="9" t="e">
        <f>VLOOKUP(A359,Sku_list!$A$1:$D$2667,4,0)*(F359/1000000*12)</f>
        <v>#N/A</v>
      </c>
      <c r="V359" s="9" t="e">
        <f>VLOOKUP(A359,Sku_list!$A$1:$D$2667,4,0)*(H359/1000000*12)</f>
        <v>#N/A</v>
      </c>
      <c r="W359" s="9" t="e">
        <f>VLOOKUP(A359,Sku_list!$A$1:$D$2667,4,0)*(J359/1000000*12)</f>
        <v>#N/A</v>
      </c>
      <c r="X359" s="9" t="e">
        <f>VLOOKUP(A359,Sku_list!$A$1:$D$2667,4,0)*(L359/1000000*12)</f>
        <v>#N/A</v>
      </c>
      <c r="Y359" s="9" t="e">
        <f>VLOOKUP(A359,Sku_list!$A$1:$E$2667,5,0)*((J359+F359)/1000000000)</f>
        <v>#N/A</v>
      </c>
      <c r="AC359" s="22">
        <f t="shared" ca="1" si="5"/>
        <v>6.6666666666666666E-2</v>
      </c>
    </row>
    <row r="360" spans="1:29" x14ac:dyDescent="0.35">
      <c r="A360">
        <v>1600983</v>
      </c>
      <c r="B360" t="s">
        <v>269</v>
      </c>
      <c r="C360" t="s">
        <v>142</v>
      </c>
      <c r="D360">
        <v>0</v>
      </c>
      <c r="E360">
        <v>0</v>
      </c>
      <c r="F360">
        <v>0</v>
      </c>
      <c r="G360">
        <v>0</v>
      </c>
      <c r="H360">
        <v>0</v>
      </c>
      <c r="I360">
        <v>0</v>
      </c>
      <c r="J360">
        <v>0</v>
      </c>
      <c r="K360">
        <v>0</v>
      </c>
      <c r="L360">
        <v>0</v>
      </c>
      <c r="M360">
        <v>0</v>
      </c>
      <c r="N360">
        <v>0</v>
      </c>
      <c r="P360" s="22" t="s">
        <v>34</v>
      </c>
      <c r="R360" t="s">
        <v>84</v>
      </c>
      <c r="S360" t="s">
        <v>85</v>
      </c>
      <c r="T360" s="9" t="e">
        <f>VLOOKUP(A360,Sku_list!$A$1:$D$2667,3,0)</f>
        <v>#N/A</v>
      </c>
      <c r="U360" s="9" t="e">
        <f>VLOOKUP(A360,Sku_list!$A$1:$D$2667,4,0)*(F360/1000000*12)</f>
        <v>#N/A</v>
      </c>
      <c r="V360" s="9" t="e">
        <f>VLOOKUP(A360,Sku_list!$A$1:$D$2667,4,0)*(H360/1000000*12)</f>
        <v>#N/A</v>
      </c>
      <c r="W360" s="9" t="e">
        <f>VLOOKUP(A360,Sku_list!$A$1:$D$2667,4,0)*(J360/1000000*12)</f>
        <v>#N/A</v>
      </c>
      <c r="X360" s="9" t="e">
        <f>VLOOKUP(A360,Sku_list!$A$1:$D$2667,4,0)*(L360/1000000*12)</f>
        <v>#N/A</v>
      </c>
      <c r="Y360" s="9" t="e">
        <f>VLOOKUP(A360,Sku_list!$A$1:$E$2667,5,0)*((J360+F360)/1000000000)</f>
        <v>#N/A</v>
      </c>
      <c r="AC360" s="22">
        <f t="shared" ca="1" si="5"/>
        <v>6.6666666666666666E-2</v>
      </c>
    </row>
    <row r="361" spans="1:29" x14ac:dyDescent="0.35">
      <c r="A361">
        <v>1600983</v>
      </c>
      <c r="B361" t="s">
        <v>269</v>
      </c>
      <c r="C361" t="s">
        <v>143</v>
      </c>
      <c r="D361">
        <v>0</v>
      </c>
      <c r="E361">
        <v>0</v>
      </c>
      <c r="F361">
        <v>0</v>
      </c>
      <c r="G361">
        <v>0</v>
      </c>
      <c r="H361">
        <v>0</v>
      </c>
      <c r="I361">
        <v>0</v>
      </c>
      <c r="J361">
        <v>0</v>
      </c>
      <c r="K361">
        <v>0</v>
      </c>
      <c r="L361">
        <v>0</v>
      </c>
      <c r="M361">
        <v>0</v>
      </c>
      <c r="N361">
        <v>0</v>
      </c>
      <c r="P361" s="22" t="s">
        <v>34</v>
      </c>
      <c r="R361" t="s">
        <v>86</v>
      </c>
      <c r="S361" t="s">
        <v>85</v>
      </c>
      <c r="T361" s="9" t="e">
        <f>VLOOKUP(A361,Sku_list!$A$1:$D$2667,3,0)</f>
        <v>#N/A</v>
      </c>
      <c r="U361" s="9" t="e">
        <f>VLOOKUP(A361,Sku_list!$A$1:$D$2667,4,0)*(F361/1000000*12)</f>
        <v>#N/A</v>
      </c>
      <c r="V361" s="9" t="e">
        <f>VLOOKUP(A361,Sku_list!$A$1:$D$2667,4,0)*(H361/1000000*12)</f>
        <v>#N/A</v>
      </c>
      <c r="W361" s="9" t="e">
        <f>VLOOKUP(A361,Sku_list!$A$1:$D$2667,4,0)*(J361/1000000*12)</f>
        <v>#N/A</v>
      </c>
      <c r="X361" s="9" t="e">
        <f>VLOOKUP(A361,Sku_list!$A$1:$D$2667,4,0)*(L361/1000000*12)</f>
        <v>#N/A</v>
      </c>
      <c r="Y361" s="9" t="e">
        <f>VLOOKUP(A361,Sku_list!$A$1:$E$2667,5,0)*((J361+F361)/1000000000)</f>
        <v>#N/A</v>
      </c>
      <c r="AC361" s="22">
        <f t="shared" ca="1" si="5"/>
        <v>6.6666666666666666E-2</v>
      </c>
    </row>
    <row r="362" spans="1:29" x14ac:dyDescent="0.35">
      <c r="A362">
        <v>1600983</v>
      </c>
      <c r="B362" t="s">
        <v>269</v>
      </c>
      <c r="C362" t="s">
        <v>144</v>
      </c>
      <c r="D362">
        <v>0</v>
      </c>
      <c r="E362">
        <v>0</v>
      </c>
      <c r="F362">
        <v>0</v>
      </c>
      <c r="G362">
        <v>0</v>
      </c>
      <c r="H362">
        <v>0</v>
      </c>
      <c r="I362">
        <v>0</v>
      </c>
      <c r="J362">
        <v>0</v>
      </c>
      <c r="K362">
        <v>0</v>
      </c>
      <c r="L362">
        <v>0</v>
      </c>
      <c r="M362">
        <v>0</v>
      </c>
      <c r="N362">
        <v>0</v>
      </c>
      <c r="P362" s="22" t="s">
        <v>34</v>
      </c>
      <c r="R362" t="s">
        <v>87</v>
      </c>
      <c r="S362" t="s">
        <v>72</v>
      </c>
      <c r="T362" s="9" t="e">
        <f>VLOOKUP(A362,Sku_list!$A$1:$D$2667,3,0)</f>
        <v>#N/A</v>
      </c>
      <c r="U362" s="9" t="e">
        <f>VLOOKUP(A362,Sku_list!$A$1:$D$2667,4,0)*(F362/1000000*12)</f>
        <v>#N/A</v>
      </c>
      <c r="V362" s="9" t="e">
        <f>VLOOKUP(A362,Sku_list!$A$1:$D$2667,4,0)*(H362/1000000*12)</f>
        <v>#N/A</v>
      </c>
      <c r="W362" s="9" t="e">
        <f>VLOOKUP(A362,Sku_list!$A$1:$D$2667,4,0)*(J362/1000000*12)</f>
        <v>#N/A</v>
      </c>
      <c r="X362" s="9" t="e">
        <f>VLOOKUP(A362,Sku_list!$A$1:$D$2667,4,0)*(L362/1000000*12)</f>
        <v>#N/A</v>
      </c>
      <c r="Y362" s="9" t="e">
        <f>VLOOKUP(A362,Sku_list!$A$1:$E$2667,5,0)*((J362+F362)/1000000000)</f>
        <v>#N/A</v>
      </c>
      <c r="AC362" s="22">
        <f t="shared" ca="1" si="5"/>
        <v>6.6666666666666666E-2</v>
      </c>
    </row>
    <row r="363" spans="1:29" x14ac:dyDescent="0.35">
      <c r="A363">
        <v>1600983</v>
      </c>
      <c r="B363" t="s">
        <v>269</v>
      </c>
      <c r="C363" t="s">
        <v>145</v>
      </c>
      <c r="D363">
        <v>0</v>
      </c>
      <c r="E363">
        <v>0</v>
      </c>
      <c r="F363">
        <v>0</v>
      </c>
      <c r="G363">
        <v>0</v>
      </c>
      <c r="H363">
        <v>0</v>
      </c>
      <c r="I363">
        <v>0</v>
      </c>
      <c r="J363">
        <v>0</v>
      </c>
      <c r="K363">
        <v>0</v>
      </c>
      <c r="L363">
        <v>0</v>
      </c>
      <c r="M363">
        <v>0</v>
      </c>
      <c r="N363">
        <v>0</v>
      </c>
      <c r="P363" s="22" t="s">
        <v>34</v>
      </c>
      <c r="R363" t="s">
        <v>88</v>
      </c>
      <c r="S363" t="s">
        <v>83</v>
      </c>
      <c r="T363" s="9" t="e">
        <f>VLOOKUP(A363,Sku_list!$A$1:$D$2667,3,0)</f>
        <v>#N/A</v>
      </c>
      <c r="U363" s="9" t="e">
        <f>VLOOKUP(A363,Sku_list!$A$1:$D$2667,4,0)*(F363/1000000*12)</f>
        <v>#N/A</v>
      </c>
      <c r="V363" s="9" t="e">
        <f>VLOOKUP(A363,Sku_list!$A$1:$D$2667,4,0)*(H363/1000000*12)</f>
        <v>#N/A</v>
      </c>
      <c r="W363" s="9" t="e">
        <f>VLOOKUP(A363,Sku_list!$A$1:$D$2667,4,0)*(J363/1000000*12)</f>
        <v>#N/A</v>
      </c>
      <c r="X363" s="9" t="e">
        <f>VLOOKUP(A363,Sku_list!$A$1:$D$2667,4,0)*(L363/1000000*12)</f>
        <v>#N/A</v>
      </c>
      <c r="Y363" s="9" t="e">
        <f>VLOOKUP(A363,Sku_list!$A$1:$E$2667,5,0)*((J363+F363)/1000000000)</f>
        <v>#N/A</v>
      </c>
      <c r="AC363" s="22">
        <f t="shared" ca="1" si="5"/>
        <v>6.6666666666666666E-2</v>
      </c>
    </row>
    <row r="364" spans="1:29" x14ac:dyDescent="0.35">
      <c r="A364">
        <v>1600983</v>
      </c>
      <c r="B364" t="s">
        <v>269</v>
      </c>
      <c r="C364" t="s">
        <v>146</v>
      </c>
      <c r="D364">
        <v>0</v>
      </c>
      <c r="E364">
        <v>0</v>
      </c>
      <c r="F364">
        <v>0</v>
      </c>
      <c r="G364">
        <v>0</v>
      </c>
      <c r="H364">
        <v>0</v>
      </c>
      <c r="I364">
        <v>0</v>
      </c>
      <c r="J364">
        <v>0</v>
      </c>
      <c r="K364">
        <v>0</v>
      </c>
      <c r="L364">
        <v>0</v>
      </c>
      <c r="M364">
        <v>0</v>
      </c>
      <c r="N364">
        <v>0</v>
      </c>
      <c r="P364" s="22" t="s">
        <v>34</v>
      </c>
      <c r="R364" t="s">
        <v>89</v>
      </c>
      <c r="S364" t="s">
        <v>69</v>
      </c>
      <c r="T364" s="9" t="e">
        <f>VLOOKUP(A364,Sku_list!$A$1:$D$2667,3,0)</f>
        <v>#N/A</v>
      </c>
      <c r="U364" s="9" t="e">
        <f>VLOOKUP(A364,Sku_list!$A$1:$D$2667,4,0)*(F364/1000000*12)</f>
        <v>#N/A</v>
      </c>
      <c r="V364" s="9" t="e">
        <f>VLOOKUP(A364,Sku_list!$A$1:$D$2667,4,0)*(H364/1000000*12)</f>
        <v>#N/A</v>
      </c>
      <c r="W364" s="9" t="e">
        <f>VLOOKUP(A364,Sku_list!$A$1:$D$2667,4,0)*(J364/1000000*12)</f>
        <v>#N/A</v>
      </c>
      <c r="X364" s="9" t="e">
        <f>VLOOKUP(A364,Sku_list!$A$1:$D$2667,4,0)*(L364/1000000*12)</f>
        <v>#N/A</v>
      </c>
      <c r="Y364" s="9" t="e">
        <f>VLOOKUP(A364,Sku_list!$A$1:$E$2667,5,0)*((J364+F364)/1000000000)</f>
        <v>#N/A</v>
      </c>
      <c r="AC364" s="22">
        <f t="shared" ca="1" si="5"/>
        <v>6.6666666666666666E-2</v>
      </c>
    </row>
    <row r="365" spans="1:29" x14ac:dyDescent="0.35">
      <c r="A365">
        <v>1600983</v>
      </c>
      <c r="B365" t="s">
        <v>269</v>
      </c>
      <c r="C365" t="s">
        <v>147</v>
      </c>
      <c r="D365">
        <v>0</v>
      </c>
      <c r="E365">
        <v>0</v>
      </c>
      <c r="F365">
        <v>0</v>
      </c>
      <c r="G365">
        <v>0</v>
      </c>
      <c r="H365">
        <v>0</v>
      </c>
      <c r="I365">
        <v>0</v>
      </c>
      <c r="J365">
        <v>0</v>
      </c>
      <c r="K365">
        <v>0</v>
      </c>
      <c r="L365">
        <v>0</v>
      </c>
      <c r="M365">
        <v>0</v>
      </c>
      <c r="N365">
        <v>0</v>
      </c>
      <c r="P365" s="22" t="s">
        <v>34</v>
      </c>
      <c r="R365" t="s">
        <v>90</v>
      </c>
      <c r="S365" t="s">
        <v>69</v>
      </c>
      <c r="T365" s="9" t="e">
        <f>VLOOKUP(A365,Sku_list!$A$1:$D$2667,3,0)</f>
        <v>#N/A</v>
      </c>
      <c r="U365" s="9" t="e">
        <f>VLOOKUP(A365,Sku_list!$A$1:$D$2667,4,0)*(F365/1000000*12)</f>
        <v>#N/A</v>
      </c>
      <c r="V365" s="9" t="e">
        <f>VLOOKUP(A365,Sku_list!$A$1:$D$2667,4,0)*(H365/1000000*12)</f>
        <v>#N/A</v>
      </c>
      <c r="W365" s="9" t="e">
        <f>VLOOKUP(A365,Sku_list!$A$1:$D$2667,4,0)*(J365/1000000*12)</f>
        <v>#N/A</v>
      </c>
      <c r="X365" s="9" t="e">
        <f>VLOOKUP(A365,Sku_list!$A$1:$D$2667,4,0)*(L365/1000000*12)</f>
        <v>#N/A</v>
      </c>
      <c r="Y365" s="9" t="e">
        <f>VLOOKUP(A365,Sku_list!$A$1:$E$2667,5,0)*((J365+F365)/1000000000)</f>
        <v>#N/A</v>
      </c>
      <c r="AC365" s="22">
        <f t="shared" ca="1" si="5"/>
        <v>6.6666666666666666E-2</v>
      </c>
    </row>
    <row r="366" spans="1:29" x14ac:dyDescent="0.35">
      <c r="A366">
        <v>1600983</v>
      </c>
      <c r="B366" t="s">
        <v>269</v>
      </c>
      <c r="C366" t="s">
        <v>148</v>
      </c>
      <c r="D366">
        <v>0</v>
      </c>
      <c r="E366">
        <v>5760</v>
      </c>
      <c r="F366">
        <v>1728</v>
      </c>
      <c r="G366">
        <v>10224</v>
      </c>
      <c r="H366">
        <v>4848</v>
      </c>
      <c r="I366">
        <v>0</v>
      </c>
      <c r="J366">
        <v>15144</v>
      </c>
      <c r="K366">
        <v>14352</v>
      </c>
      <c r="L366">
        <v>21889</v>
      </c>
      <c r="M366">
        <v>169</v>
      </c>
      <c r="N366">
        <v>-169</v>
      </c>
      <c r="P366" s="22">
        <v>0.99227922700899995</v>
      </c>
      <c r="R366" t="s">
        <v>91</v>
      </c>
      <c r="S366" t="s">
        <v>85</v>
      </c>
      <c r="T366" s="9" t="e">
        <f>VLOOKUP(A366,Sku_list!$A$1:$D$2667,3,0)</f>
        <v>#N/A</v>
      </c>
      <c r="U366" s="9" t="e">
        <f>VLOOKUP(A366,Sku_list!$A$1:$D$2667,4,0)*(F366/1000000*12)</f>
        <v>#N/A</v>
      </c>
      <c r="V366" s="9" t="e">
        <f>VLOOKUP(A366,Sku_list!$A$1:$D$2667,4,0)*(H366/1000000*12)</f>
        <v>#N/A</v>
      </c>
      <c r="W366" s="9" t="e">
        <f>VLOOKUP(A366,Sku_list!$A$1:$D$2667,4,0)*(J366/1000000*12)</f>
        <v>#N/A</v>
      </c>
      <c r="X366" s="9" t="e">
        <f>VLOOKUP(A366,Sku_list!$A$1:$D$2667,4,0)*(L366/1000000*12)</f>
        <v>#N/A</v>
      </c>
      <c r="Y366" s="9" t="e">
        <f>VLOOKUP(A366,Sku_list!$A$1:$E$2667,5,0)*((J366+F366)/1000000000)</f>
        <v>#N/A</v>
      </c>
      <c r="AC366" s="22">
        <f t="shared" ca="1" si="5"/>
        <v>6.6666666666666666E-2</v>
      </c>
    </row>
    <row r="367" spans="1:29" x14ac:dyDescent="0.35">
      <c r="A367">
        <v>1600983</v>
      </c>
      <c r="B367" t="s">
        <v>269</v>
      </c>
      <c r="C367" t="s">
        <v>149</v>
      </c>
      <c r="D367">
        <v>0</v>
      </c>
      <c r="E367">
        <v>960</v>
      </c>
      <c r="F367">
        <v>0</v>
      </c>
      <c r="G367">
        <v>1128</v>
      </c>
      <c r="H367">
        <v>768</v>
      </c>
      <c r="I367">
        <v>0</v>
      </c>
      <c r="J367">
        <v>1320</v>
      </c>
      <c r="K367">
        <v>936</v>
      </c>
      <c r="L367">
        <v>3135</v>
      </c>
      <c r="M367">
        <v>1047</v>
      </c>
      <c r="N367">
        <v>-1047</v>
      </c>
      <c r="P367" s="22">
        <v>0.6660287081339713</v>
      </c>
      <c r="R367" t="s">
        <v>92</v>
      </c>
      <c r="S367" t="s">
        <v>85</v>
      </c>
      <c r="T367" s="9" t="e">
        <f>VLOOKUP(A367,Sku_list!$A$1:$D$2667,3,0)</f>
        <v>#N/A</v>
      </c>
      <c r="U367" s="9" t="e">
        <f>VLOOKUP(A367,Sku_list!$A$1:$D$2667,4,0)*(F367/1000000*12)</f>
        <v>#N/A</v>
      </c>
      <c r="V367" s="9" t="e">
        <f>VLOOKUP(A367,Sku_list!$A$1:$D$2667,4,0)*(H367/1000000*12)</f>
        <v>#N/A</v>
      </c>
      <c r="W367" s="9" t="e">
        <f>VLOOKUP(A367,Sku_list!$A$1:$D$2667,4,0)*(J367/1000000*12)</f>
        <v>#N/A</v>
      </c>
      <c r="X367" s="9" t="e">
        <f>VLOOKUP(A367,Sku_list!$A$1:$D$2667,4,0)*(L367/1000000*12)</f>
        <v>#N/A</v>
      </c>
      <c r="Y367" s="9" t="e">
        <f>VLOOKUP(A367,Sku_list!$A$1:$E$2667,5,0)*((J367+F367)/1000000000)</f>
        <v>#N/A</v>
      </c>
      <c r="AC367" s="22">
        <f t="shared" ca="1" si="5"/>
        <v>6.6666666666666666E-2</v>
      </c>
    </row>
    <row r="368" spans="1:29" x14ac:dyDescent="0.35">
      <c r="A368">
        <v>1600983</v>
      </c>
      <c r="B368" t="s">
        <v>269</v>
      </c>
      <c r="C368" t="s">
        <v>150</v>
      </c>
      <c r="D368">
        <v>0</v>
      </c>
      <c r="E368">
        <v>1920</v>
      </c>
      <c r="F368">
        <v>0</v>
      </c>
      <c r="G368">
        <v>6504</v>
      </c>
      <c r="H368">
        <v>5112</v>
      </c>
      <c r="I368">
        <v>0</v>
      </c>
      <c r="J368">
        <v>11424</v>
      </c>
      <c r="K368">
        <v>10176</v>
      </c>
      <c r="L368">
        <v>17523</v>
      </c>
      <c r="M368">
        <v>987</v>
      </c>
      <c r="N368">
        <v>-987</v>
      </c>
      <c r="P368" s="22">
        <v>0.94367402841979109</v>
      </c>
      <c r="R368" t="s">
        <v>93</v>
      </c>
      <c r="S368" t="s">
        <v>85</v>
      </c>
      <c r="T368" s="9" t="e">
        <f>VLOOKUP(A368,Sku_list!$A$1:$D$2667,3,0)</f>
        <v>#N/A</v>
      </c>
      <c r="U368" s="9" t="e">
        <f>VLOOKUP(A368,Sku_list!$A$1:$D$2667,4,0)*(F368/1000000*12)</f>
        <v>#N/A</v>
      </c>
      <c r="V368" s="9" t="e">
        <f>VLOOKUP(A368,Sku_list!$A$1:$D$2667,4,0)*(H368/1000000*12)</f>
        <v>#N/A</v>
      </c>
      <c r="W368" s="9" t="e">
        <f>VLOOKUP(A368,Sku_list!$A$1:$D$2667,4,0)*(J368/1000000*12)</f>
        <v>#N/A</v>
      </c>
      <c r="X368" s="9" t="e">
        <f>VLOOKUP(A368,Sku_list!$A$1:$D$2667,4,0)*(L368/1000000*12)</f>
        <v>#N/A</v>
      </c>
      <c r="Y368" s="9" t="e">
        <f>VLOOKUP(A368,Sku_list!$A$1:$E$2667,5,0)*((J368+F368)/1000000000)</f>
        <v>#N/A</v>
      </c>
      <c r="AC368" s="22">
        <f t="shared" ca="1" si="5"/>
        <v>6.6666666666666666E-2</v>
      </c>
    </row>
    <row r="369" spans="1:29" x14ac:dyDescent="0.35">
      <c r="A369">
        <v>1600983</v>
      </c>
      <c r="B369" t="s">
        <v>269</v>
      </c>
      <c r="C369" t="s">
        <v>151</v>
      </c>
      <c r="D369">
        <v>0</v>
      </c>
      <c r="E369">
        <v>0</v>
      </c>
      <c r="F369">
        <v>0</v>
      </c>
      <c r="G369">
        <v>0</v>
      </c>
      <c r="H369">
        <v>0</v>
      </c>
      <c r="I369">
        <v>0</v>
      </c>
      <c r="J369">
        <v>0</v>
      </c>
      <c r="K369">
        <v>0</v>
      </c>
      <c r="L369">
        <v>0</v>
      </c>
      <c r="M369">
        <v>0</v>
      </c>
      <c r="N369">
        <v>0</v>
      </c>
      <c r="P369" s="22" t="s">
        <v>34</v>
      </c>
      <c r="R369" t="s">
        <v>94</v>
      </c>
      <c r="S369" t="s">
        <v>83</v>
      </c>
      <c r="T369" s="9" t="e">
        <f>VLOOKUP(A369,Sku_list!$A$1:$D$2667,3,0)</f>
        <v>#N/A</v>
      </c>
      <c r="U369" s="9" t="e">
        <f>VLOOKUP(A369,Sku_list!$A$1:$D$2667,4,0)*(F369/1000000*12)</f>
        <v>#N/A</v>
      </c>
      <c r="V369" s="9" t="e">
        <f>VLOOKUP(A369,Sku_list!$A$1:$D$2667,4,0)*(H369/1000000*12)</f>
        <v>#N/A</v>
      </c>
      <c r="W369" s="9" t="e">
        <f>VLOOKUP(A369,Sku_list!$A$1:$D$2667,4,0)*(J369/1000000*12)</f>
        <v>#N/A</v>
      </c>
      <c r="X369" s="9" t="e">
        <f>VLOOKUP(A369,Sku_list!$A$1:$D$2667,4,0)*(L369/1000000*12)</f>
        <v>#N/A</v>
      </c>
      <c r="Y369" s="9" t="e">
        <f>VLOOKUP(A369,Sku_list!$A$1:$E$2667,5,0)*((J369+F369)/1000000000)</f>
        <v>#N/A</v>
      </c>
      <c r="AC369" s="22">
        <f t="shared" ca="1" si="5"/>
        <v>6.6666666666666666E-2</v>
      </c>
    </row>
    <row r="370" spans="1:29" x14ac:dyDescent="0.35">
      <c r="A370">
        <v>1600983</v>
      </c>
      <c r="B370" t="s">
        <v>269</v>
      </c>
      <c r="C370" t="s">
        <v>152</v>
      </c>
      <c r="D370">
        <v>0</v>
      </c>
      <c r="E370">
        <v>0</v>
      </c>
      <c r="F370">
        <v>0</v>
      </c>
      <c r="G370">
        <v>0</v>
      </c>
      <c r="H370">
        <v>0</v>
      </c>
      <c r="I370">
        <v>0</v>
      </c>
      <c r="J370">
        <v>0</v>
      </c>
      <c r="K370">
        <v>0</v>
      </c>
      <c r="L370">
        <v>0</v>
      </c>
      <c r="M370">
        <v>0</v>
      </c>
      <c r="N370">
        <v>0</v>
      </c>
      <c r="P370" s="22" t="s">
        <v>34</v>
      </c>
      <c r="R370" t="s">
        <v>95</v>
      </c>
      <c r="S370" t="s">
        <v>83</v>
      </c>
      <c r="T370" s="9" t="e">
        <f>VLOOKUP(A370,Sku_list!$A$1:$D$2667,3,0)</f>
        <v>#N/A</v>
      </c>
      <c r="U370" s="9" t="e">
        <f>VLOOKUP(A370,Sku_list!$A$1:$D$2667,4,0)*(F370/1000000*12)</f>
        <v>#N/A</v>
      </c>
      <c r="V370" s="9" t="e">
        <f>VLOOKUP(A370,Sku_list!$A$1:$D$2667,4,0)*(H370/1000000*12)</f>
        <v>#N/A</v>
      </c>
      <c r="W370" s="9" t="e">
        <f>VLOOKUP(A370,Sku_list!$A$1:$D$2667,4,0)*(J370/1000000*12)</f>
        <v>#N/A</v>
      </c>
      <c r="X370" s="9" t="e">
        <f>VLOOKUP(A370,Sku_list!$A$1:$D$2667,4,0)*(L370/1000000*12)</f>
        <v>#N/A</v>
      </c>
      <c r="Y370" s="9" t="e">
        <f>VLOOKUP(A370,Sku_list!$A$1:$E$2667,5,0)*((J370+F370)/1000000000)</f>
        <v>#N/A</v>
      </c>
      <c r="AC370" s="22">
        <f t="shared" ca="1" si="5"/>
        <v>6.6666666666666666E-2</v>
      </c>
    </row>
    <row r="371" spans="1:29" x14ac:dyDescent="0.35">
      <c r="A371">
        <v>1600983</v>
      </c>
      <c r="B371" t="s">
        <v>269</v>
      </c>
      <c r="C371" t="s">
        <v>153</v>
      </c>
      <c r="D371">
        <v>0</v>
      </c>
      <c r="E371">
        <v>0</v>
      </c>
      <c r="F371">
        <v>0</v>
      </c>
      <c r="G371">
        <v>0</v>
      </c>
      <c r="H371">
        <v>0</v>
      </c>
      <c r="I371">
        <v>0</v>
      </c>
      <c r="J371">
        <v>0</v>
      </c>
      <c r="K371">
        <v>0</v>
      </c>
      <c r="L371">
        <v>0</v>
      </c>
      <c r="M371">
        <v>0</v>
      </c>
      <c r="N371">
        <v>0</v>
      </c>
      <c r="P371" s="22" t="s">
        <v>34</v>
      </c>
      <c r="R371" t="s">
        <v>189</v>
      </c>
      <c r="S371" t="s">
        <v>190</v>
      </c>
      <c r="T371" s="9" t="e">
        <f>VLOOKUP(A371,Sku_list!$A$1:$D$2667,3,0)</f>
        <v>#N/A</v>
      </c>
      <c r="U371" s="9" t="e">
        <f>VLOOKUP(A371,Sku_list!$A$1:$D$2667,4,0)*(F371/1000000*12)</f>
        <v>#N/A</v>
      </c>
      <c r="V371" s="9" t="e">
        <f>VLOOKUP(A371,Sku_list!$A$1:$D$2667,4,0)*(H371/1000000*12)</f>
        <v>#N/A</v>
      </c>
      <c r="W371" s="9" t="e">
        <f>VLOOKUP(A371,Sku_list!$A$1:$D$2667,4,0)*(J371/1000000*12)</f>
        <v>#N/A</v>
      </c>
      <c r="X371" s="9" t="e">
        <f>VLOOKUP(A371,Sku_list!$A$1:$D$2667,4,0)*(L371/1000000*12)</f>
        <v>#N/A</v>
      </c>
      <c r="Y371" s="9" t="e">
        <f>VLOOKUP(A371,Sku_list!$A$1:$E$2667,5,0)*((J371+F371)/1000000000)</f>
        <v>#N/A</v>
      </c>
      <c r="AC371" s="22">
        <f t="shared" ca="1" si="5"/>
        <v>6.6666666666666666E-2</v>
      </c>
    </row>
    <row r="372" spans="1:29" x14ac:dyDescent="0.35">
      <c r="A372">
        <v>1600983</v>
      </c>
      <c r="B372" t="s">
        <v>269</v>
      </c>
      <c r="C372" t="s">
        <v>154</v>
      </c>
      <c r="D372">
        <v>0</v>
      </c>
      <c r="E372">
        <v>0</v>
      </c>
      <c r="F372">
        <v>0</v>
      </c>
      <c r="G372">
        <v>0</v>
      </c>
      <c r="H372">
        <v>0</v>
      </c>
      <c r="I372">
        <v>0</v>
      </c>
      <c r="J372">
        <v>0</v>
      </c>
      <c r="K372">
        <v>0</v>
      </c>
      <c r="L372">
        <v>0</v>
      </c>
      <c r="M372">
        <v>0</v>
      </c>
      <c r="N372">
        <v>0</v>
      </c>
      <c r="P372" s="22" t="s">
        <v>34</v>
      </c>
      <c r="R372" t="s">
        <v>96</v>
      </c>
      <c r="S372" t="s">
        <v>72</v>
      </c>
      <c r="T372" s="9" t="e">
        <f>VLOOKUP(A372,Sku_list!$A$1:$D$2667,3,0)</f>
        <v>#N/A</v>
      </c>
      <c r="U372" s="9" t="e">
        <f>VLOOKUP(A372,Sku_list!$A$1:$D$2667,4,0)*(F372/1000000*12)</f>
        <v>#N/A</v>
      </c>
      <c r="V372" s="9" t="e">
        <f>VLOOKUP(A372,Sku_list!$A$1:$D$2667,4,0)*(H372/1000000*12)</f>
        <v>#N/A</v>
      </c>
      <c r="W372" s="9" t="e">
        <f>VLOOKUP(A372,Sku_list!$A$1:$D$2667,4,0)*(J372/1000000*12)</f>
        <v>#N/A</v>
      </c>
      <c r="X372" s="9" t="e">
        <f>VLOOKUP(A372,Sku_list!$A$1:$D$2667,4,0)*(L372/1000000*12)</f>
        <v>#N/A</v>
      </c>
      <c r="Y372" s="9" t="e">
        <f>VLOOKUP(A372,Sku_list!$A$1:$E$2667,5,0)*((J372+F372)/1000000000)</f>
        <v>#N/A</v>
      </c>
      <c r="AC372" s="22">
        <f t="shared" ca="1" si="5"/>
        <v>6.6666666666666666E-2</v>
      </c>
    </row>
    <row r="373" spans="1:29" x14ac:dyDescent="0.35">
      <c r="A373">
        <v>1600983</v>
      </c>
      <c r="B373" t="s">
        <v>269</v>
      </c>
      <c r="C373" t="s">
        <v>155</v>
      </c>
      <c r="D373">
        <v>0</v>
      </c>
      <c r="E373">
        <v>0</v>
      </c>
      <c r="F373">
        <v>0</v>
      </c>
      <c r="G373">
        <v>0</v>
      </c>
      <c r="H373">
        <v>0</v>
      </c>
      <c r="I373">
        <v>0</v>
      </c>
      <c r="J373">
        <v>0</v>
      </c>
      <c r="K373">
        <v>0</v>
      </c>
      <c r="L373">
        <v>0</v>
      </c>
      <c r="M373">
        <v>0</v>
      </c>
      <c r="N373">
        <v>0</v>
      </c>
      <c r="P373" s="22" t="s">
        <v>34</v>
      </c>
      <c r="R373" t="s">
        <v>97</v>
      </c>
      <c r="S373" t="s">
        <v>72</v>
      </c>
      <c r="T373" s="9" t="e">
        <f>VLOOKUP(A373,Sku_list!$A$1:$D$2667,3,0)</f>
        <v>#N/A</v>
      </c>
      <c r="U373" s="9" t="e">
        <f>VLOOKUP(A373,Sku_list!$A$1:$D$2667,4,0)*(F373/1000000*12)</f>
        <v>#N/A</v>
      </c>
      <c r="V373" s="9" t="e">
        <f>VLOOKUP(A373,Sku_list!$A$1:$D$2667,4,0)*(H373/1000000*12)</f>
        <v>#N/A</v>
      </c>
      <c r="W373" s="9" t="e">
        <f>VLOOKUP(A373,Sku_list!$A$1:$D$2667,4,0)*(J373/1000000*12)</f>
        <v>#N/A</v>
      </c>
      <c r="X373" s="9" t="e">
        <f>VLOOKUP(A373,Sku_list!$A$1:$D$2667,4,0)*(L373/1000000*12)</f>
        <v>#N/A</v>
      </c>
      <c r="Y373" s="9" t="e">
        <f>VLOOKUP(A373,Sku_list!$A$1:$E$2667,5,0)*((J373+F373)/1000000000)</f>
        <v>#N/A</v>
      </c>
      <c r="AC373" s="22">
        <f t="shared" ca="1" si="5"/>
        <v>6.6666666666666666E-2</v>
      </c>
    </row>
    <row r="374" spans="1:29" x14ac:dyDescent="0.35">
      <c r="A374">
        <v>1600983</v>
      </c>
      <c r="B374" t="s">
        <v>269</v>
      </c>
      <c r="C374" t="s">
        <v>156</v>
      </c>
      <c r="D374">
        <v>0</v>
      </c>
      <c r="E374">
        <v>0</v>
      </c>
      <c r="F374">
        <v>0</v>
      </c>
      <c r="G374">
        <v>0</v>
      </c>
      <c r="H374">
        <v>0</v>
      </c>
      <c r="I374">
        <v>0</v>
      </c>
      <c r="J374">
        <v>0</v>
      </c>
      <c r="K374">
        <v>0</v>
      </c>
      <c r="L374">
        <v>0</v>
      </c>
      <c r="M374">
        <v>0</v>
      </c>
      <c r="N374">
        <v>0</v>
      </c>
      <c r="P374" s="22" t="s">
        <v>34</v>
      </c>
      <c r="R374" t="s">
        <v>38</v>
      </c>
      <c r="S374" t="s">
        <v>69</v>
      </c>
      <c r="T374" s="9" t="e">
        <f>VLOOKUP(A374,Sku_list!$A$1:$D$2667,3,0)</f>
        <v>#N/A</v>
      </c>
      <c r="U374" s="9" t="e">
        <f>VLOOKUP(A374,Sku_list!$A$1:$D$2667,4,0)*(F374/1000000*12)</f>
        <v>#N/A</v>
      </c>
      <c r="V374" s="9" t="e">
        <f>VLOOKUP(A374,Sku_list!$A$1:$D$2667,4,0)*(H374/1000000*12)</f>
        <v>#N/A</v>
      </c>
      <c r="W374" s="9" t="e">
        <f>VLOOKUP(A374,Sku_list!$A$1:$D$2667,4,0)*(J374/1000000*12)</f>
        <v>#N/A</v>
      </c>
      <c r="X374" s="9" t="e">
        <f>VLOOKUP(A374,Sku_list!$A$1:$D$2667,4,0)*(L374/1000000*12)</f>
        <v>#N/A</v>
      </c>
      <c r="Y374" s="9" t="e">
        <f>VLOOKUP(A374,Sku_list!$A$1:$E$2667,5,0)*((J374+F374)/1000000000)</f>
        <v>#N/A</v>
      </c>
      <c r="AC374" s="22">
        <f t="shared" ca="1" si="5"/>
        <v>6.6666666666666666E-2</v>
      </c>
    </row>
    <row r="375" spans="1:29" x14ac:dyDescent="0.35">
      <c r="A375">
        <v>1600983</v>
      </c>
      <c r="B375" t="s">
        <v>269</v>
      </c>
      <c r="C375" t="s">
        <v>157</v>
      </c>
      <c r="D375">
        <v>0</v>
      </c>
      <c r="E375">
        <v>0</v>
      </c>
      <c r="F375">
        <v>0</v>
      </c>
      <c r="G375">
        <v>0</v>
      </c>
      <c r="H375">
        <v>0</v>
      </c>
      <c r="I375">
        <v>0</v>
      </c>
      <c r="J375">
        <v>0</v>
      </c>
      <c r="K375">
        <v>0</v>
      </c>
      <c r="L375">
        <v>0</v>
      </c>
      <c r="M375">
        <v>0</v>
      </c>
      <c r="N375">
        <v>0</v>
      </c>
      <c r="P375" s="22" t="s">
        <v>34</v>
      </c>
      <c r="R375" t="s">
        <v>98</v>
      </c>
      <c r="S375" t="s">
        <v>72</v>
      </c>
      <c r="T375" s="9" t="e">
        <f>VLOOKUP(A375,Sku_list!$A$1:$D$2667,3,0)</f>
        <v>#N/A</v>
      </c>
      <c r="U375" s="9" t="e">
        <f>VLOOKUP(A375,Sku_list!$A$1:$D$2667,4,0)*(F375/1000000*12)</f>
        <v>#N/A</v>
      </c>
      <c r="V375" s="9" t="e">
        <f>VLOOKUP(A375,Sku_list!$A$1:$D$2667,4,0)*(H375/1000000*12)</f>
        <v>#N/A</v>
      </c>
      <c r="W375" s="9" t="e">
        <f>VLOOKUP(A375,Sku_list!$A$1:$D$2667,4,0)*(J375/1000000*12)</f>
        <v>#N/A</v>
      </c>
      <c r="X375" s="9" t="e">
        <f>VLOOKUP(A375,Sku_list!$A$1:$D$2667,4,0)*(L375/1000000*12)</f>
        <v>#N/A</v>
      </c>
      <c r="Y375" s="9" t="e">
        <f>VLOOKUP(A375,Sku_list!$A$1:$E$2667,5,0)*((J375+F375)/1000000000)</f>
        <v>#N/A</v>
      </c>
      <c r="AC375" s="22">
        <f t="shared" ca="1" si="5"/>
        <v>6.6666666666666666E-2</v>
      </c>
    </row>
    <row r="376" spans="1:29" x14ac:dyDescent="0.35">
      <c r="A376">
        <v>1600983</v>
      </c>
      <c r="B376" t="s">
        <v>269</v>
      </c>
      <c r="C376" t="s">
        <v>158</v>
      </c>
      <c r="D376">
        <v>0</v>
      </c>
      <c r="E376">
        <v>0</v>
      </c>
      <c r="F376">
        <v>0</v>
      </c>
      <c r="G376">
        <v>0</v>
      </c>
      <c r="H376">
        <v>0</v>
      </c>
      <c r="I376">
        <v>0</v>
      </c>
      <c r="J376">
        <v>0</v>
      </c>
      <c r="K376">
        <v>0</v>
      </c>
      <c r="L376">
        <v>0</v>
      </c>
      <c r="M376">
        <v>0</v>
      </c>
      <c r="N376">
        <v>0</v>
      </c>
      <c r="P376" s="22" t="s">
        <v>34</v>
      </c>
      <c r="R376" t="s">
        <v>99</v>
      </c>
      <c r="S376" t="s">
        <v>69</v>
      </c>
      <c r="T376" s="9" t="e">
        <f>VLOOKUP(A376,Sku_list!$A$1:$D$2667,3,0)</f>
        <v>#N/A</v>
      </c>
      <c r="U376" s="9" t="e">
        <f>VLOOKUP(A376,Sku_list!$A$1:$D$2667,4,0)*(F376/1000000*12)</f>
        <v>#N/A</v>
      </c>
      <c r="V376" s="9" t="e">
        <f>VLOOKUP(A376,Sku_list!$A$1:$D$2667,4,0)*(H376/1000000*12)</f>
        <v>#N/A</v>
      </c>
      <c r="W376" s="9" t="e">
        <f>VLOOKUP(A376,Sku_list!$A$1:$D$2667,4,0)*(J376/1000000*12)</f>
        <v>#N/A</v>
      </c>
      <c r="X376" s="9" t="e">
        <f>VLOOKUP(A376,Sku_list!$A$1:$D$2667,4,0)*(L376/1000000*12)</f>
        <v>#N/A</v>
      </c>
      <c r="Y376" s="9" t="e">
        <f>VLOOKUP(A376,Sku_list!$A$1:$E$2667,5,0)*((J376+F376)/1000000000)</f>
        <v>#N/A</v>
      </c>
      <c r="AC376" s="22">
        <f t="shared" ca="1" si="5"/>
        <v>6.6666666666666666E-2</v>
      </c>
    </row>
    <row r="377" spans="1:29" x14ac:dyDescent="0.35">
      <c r="A377">
        <v>1600983</v>
      </c>
      <c r="B377" t="s">
        <v>269</v>
      </c>
      <c r="C377" t="s">
        <v>159</v>
      </c>
      <c r="D377">
        <v>0</v>
      </c>
      <c r="E377">
        <v>0</v>
      </c>
      <c r="F377">
        <v>0</v>
      </c>
      <c r="G377">
        <v>0</v>
      </c>
      <c r="H377">
        <v>0</v>
      </c>
      <c r="I377">
        <v>0</v>
      </c>
      <c r="J377">
        <v>0</v>
      </c>
      <c r="K377">
        <v>0</v>
      </c>
      <c r="L377">
        <v>0</v>
      </c>
      <c r="M377">
        <v>0</v>
      </c>
      <c r="N377">
        <v>0</v>
      </c>
      <c r="P377" s="22" t="s">
        <v>34</v>
      </c>
      <c r="R377" t="s">
        <v>100</v>
      </c>
      <c r="S377" t="s">
        <v>72</v>
      </c>
      <c r="T377" s="9" t="e">
        <f>VLOOKUP(A377,Sku_list!$A$1:$D$2667,3,0)</f>
        <v>#N/A</v>
      </c>
      <c r="U377" s="9" t="e">
        <f>VLOOKUP(A377,Sku_list!$A$1:$D$2667,4,0)*(F377/1000000*12)</f>
        <v>#N/A</v>
      </c>
      <c r="V377" s="9" t="e">
        <f>VLOOKUP(A377,Sku_list!$A$1:$D$2667,4,0)*(H377/1000000*12)</f>
        <v>#N/A</v>
      </c>
      <c r="W377" s="9" t="e">
        <f>VLOOKUP(A377,Sku_list!$A$1:$D$2667,4,0)*(J377/1000000*12)</f>
        <v>#N/A</v>
      </c>
      <c r="X377" s="9" t="e">
        <f>VLOOKUP(A377,Sku_list!$A$1:$D$2667,4,0)*(L377/1000000*12)</f>
        <v>#N/A</v>
      </c>
      <c r="Y377" s="9" t="e">
        <f>VLOOKUP(A377,Sku_list!$A$1:$E$2667,5,0)*((J377+F377)/1000000000)</f>
        <v>#N/A</v>
      </c>
      <c r="AC377" s="22">
        <f t="shared" ca="1" si="5"/>
        <v>6.6666666666666666E-2</v>
      </c>
    </row>
    <row r="378" spans="1:29" x14ac:dyDescent="0.35">
      <c r="A378">
        <v>1600983</v>
      </c>
      <c r="B378" t="s">
        <v>269</v>
      </c>
      <c r="C378" t="s">
        <v>160</v>
      </c>
      <c r="D378">
        <v>0</v>
      </c>
      <c r="E378">
        <v>0</v>
      </c>
      <c r="F378">
        <v>0</v>
      </c>
      <c r="G378">
        <v>0</v>
      </c>
      <c r="H378">
        <v>0</v>
      </c>
      <c r="I378">
        <v>0</v>
      </c>
      <c r="J378">
        <v>0</v>
      </c>
      <c r="K378">
        <v>0</v>
      </c>
      <c r="L378">
        <v>0</v>
      </c>
      <c r="M378">
        <v>0</v>
      </c>
      <c r="N378">
        <v>0</v>
      </c>
      <c r="P378" s="22" t="s">
        <v>34</v>
      </c>
      <c r="R378" t="s">
        <v>101</v>
      </c>
      <c r="S378" t="s">
        <v>69</v>
      </c>
      <c r="T378" s="9" t="e">
        <f>VLOOKUP(A378,Sku_list!$A$1:$D$2667,3,0)</f>
        <v>#N/A</v>
      </c>
      <c r="U378" s="9" t="e">
        <f>VLOOKUP(A378,Sku_list!$A$1:$D$2667,4,0)*(F378/1000000*12)</f>
        <v>#N/A</v>
      </c>
      <c r="V378" s="9" t="e">
        <f>VLOOKUP(A378,Sku_list!$A$1:$D$2667,4,0)*(H378/1000000*12)</f>
        <v>#N/A</v>
      </c>
      <c r="W378" s="9" t="e">
        <f>VLOOKUP(A378,Sku_list!$A$1:$D$2667,4,0)*(J378/1000000*12)</f>
        <v>#N/A</v>
      </c>
      <c r="X378" s="9" t="e">
        <f>VLOOKUP(A378,Sku_list!$A$1:$D$2667,4,0)*(L378/1000000*12)</f>
        <v>#N/A</v>
      </c>
      <c r="Y378" s="9" t="e">
        <f>VLOOKUP(A378,Sku_list!$A$1:$E$2667,5,0)*((J378+F378)/1000000000)</f>
        <v>#N/A</v>
      </c>
      <c r="AC378" s="22">
        <f t="shared" ca="1" si="5"/>
        <v>6.6666666666666666E-2</v>
      </c>
    </row>
    <row r="379" spans="1:29" x14ac:dyDescent="0.35">
      <c r="A379">
        <v>1600983</v>
      </c>
      <c r="B379" t="s">
        <v>269</v>
      </c>
      <c r="C379" t="s">
        <v>161</v>
      </c>
      <c r="D379">
        <v>0</v>
      </c>
      <c r="E379">
        <v>0</v>
      </c>
      <c r="F379">
        <v>0</v>
      </c>
      <c r="G379">
        <v>0</v>
      </c>
      <c r="H379">
        <v>0</v>
      </c>
      <c r="I379">
        <v>0</v>
      </c>
      <c r="J379">
        <v>0</v>
      </c>
      <c r="K379">
        <v>0</v>
      </c>
      <c r="L379">
        <v>0</v>
      </c>
      <c r="M379">
        <v>0</v>
      </c>
      <c r="N379">
        <v>0</v>
      </c>
      <c r="P379" s="22" t="s">
        <v>34</v>
      </c>
      <c r="R379" t="s">
        <v>102</v>
      </c>
      <c r="S379" t="s">
        <v>306</v>
      </c>
      <c r="T379" s="9" t="e">
        <f>VLOOKUP(A379,Sku_list!$A$1:$D$2667,3,0)</f>
        <v>#N/A</v>
      </c>
      <c r="U379" s="9" t="e">
        <f>VLOOKUP(A379,Sku_list!$A$1:$D$2667,4,0)*(F379/1000000*12)</f>
        <v>#N/A</v>
      </c>
      <c r="V379" s="9" t="e">
        <f>VLOOKUP(A379,Sku_list!$A$1:$D$2667,4,0)*(H379/1000000*12)</f>
        <v>#N/A</v>
      </c>
      <c r="W379" s="9" t="e">
        <f>VLOOKUP(A379,Sku_list!$A$1:$D$2667,4,0)*(J379/1000000*12)</f>
        <v>#N/A</v>
      </c>
      <c r="X379" s="9" t="e">
        <f>VLOOKUP(A379,Sku_list!$A$1:$D$2667,4,0)*(L379/1000000*12)</f>
        <v>#N/A</v>
      </c>
      <c r="Y379" s="9" t="e">
        <f>VLOOKUP(A379,Sku_list!$A$1:$E$2667,5,0)*((J379+F379)/1000000000)</f>
        <v>#N/A</v>
      </c>
      <c r="AC379" s="22">
        <f t="shared" ca="1" si="5"/>
        <v>6.6666666666666666E-2</v>
      </c>
    </row>
    <row r="380" spans="1:29" x14ac:dyDescent="0.35">
      <c r="A380">
        <v>1600983</v>
      </c>
      <c r="B380" t="s">
        <v>269</v>
      </c>
      <c r="C380" t="s">
        <v>162</v>
      </c>
      <c r="D380">
        <v>0</v>
      </c>
      <c r="E380">
        <v>0</v>
      </c>
      <c r="F380">
        <v>0</v>
      </c>
      <c r="G380">
        <v>0</v>
      </c>
      <c r="H380">
        <v>0</v>
      </c>
      <c r="I380">
        <v>0</v>
      </c>
      <c r="J380">
        <v>0</v>
      </c>
      <c r="K380">
        <v>0</v>
      </c>
      <c r="L380">
        <v>0</v>
      </c>
      <c r="M380">
        <v>0</v>
      </c>
      <c r="N380">
        <v>0</v>
      </c>
      <c r="P380" s="22" t="s">
        <v>34</v>
      </c>
      <c r="R380" t="s">
        <v>103</v>
      </c>
      <c r="S380" t="s">
        <v>69</v>
      </c>
      <c r="T380" s="9" t="e">
        <f>VLOOKUP(A380,Sku_list!$A$1:$D$2667,3,0)</f>
        <v>#N/A</v>
      </c>
      <c r="U380" s="9" t="e">
        <f>VLOOKUP(A380,Sku_list!$A$1:$D$2667,4,0)*(F380/1000000*12)</f>
        <v>#N/A</v>
      </c>
      <c r="V380" s="9" t="e">
        <f>VLOOKUP(A380,Sku_list!$A$1:$D$2667,4,0)*(H380/1000000*12)</f>
        <v>#N/A</v>
      </c>
      <c r="W380" s="9" t="e">
        <f>VLOOKUP(A380,Sku_list!$A$1:$D$2667,4,0)*(J380/1000000*12)</f>
        <v>#N/A</v>
      </c>
      <c r="X380" s="9" t="e">
        <f>VLOOKUP(A380,Sku_list!$A$1:$D$2667,4,0)*(L380/1000000*12)</f>
        <v>#N/A</v>
      </c>
      <c r="Y380" s="9" t="e">
        <f>VLOOKUP(A380,Sku_list!$A$1:$E$2667,5,0)*((J380+F380)/1000000000)</f>
        <v>#N/A</v>
      </c>
      <c r="AC380" s="22">
        <f t="shared" ca="1" si="5"/>
        <v>6.6666666666666666E-2</v>
      </c>
    </row>
    <row r="381" spans="1:29" x14ac:dyDescent="0.35">
      <c r="A381">
        <v>1600983</v>
      </c>
      <c r="B381" t="s">
        <v>269</v>
      </c>
      <c r="C381" t="s">
        <v>164</v>
      </c>
      <c r="D381">
        <v>0</v>
      </c>
      <c r="E381">
        <v>0</v>
      </c>
      <c r="F381">
        <v>0</v>
      </c>
      <c r="G381">
        <v>0</v>
      </c>
      <c r="H381">
        <v>0</v>
      </c>
      <c r="I381">
        <v>0</v>
      </c>
      <c r="J381">
        <v>0</v>
      </c>
      <c r="K381">
        <v>0</v>
      </c>
      <c r="L381">
        <v>0</v>
      </c>
      <c r="M381">
        <v>0</v>
      </c>
      <c r="N381">
        <v>0</v>
      </c>
      <c r="P381" s="22" t="s">
        <v>34</v>
      </c>
      <c r="R381" t="s">
        <v>104</v>
      </c>
      <c r="S381" t="s">
        <v>69</v>
      </c>
      <c r="T381" s="9" t="e">
        <f>VLOOKUP(A381,Sku_list!$A$1:$D$2667,3,0)</f>
        <v>#N/A</v>
      </c>
      <c r="U381" s="9" t="e">
        <f>VLOOKUP(A381,Sku_list!$A$1:$D$2667,4,0)*(F381/1000000*12)</f>
        <v>#N/A</v>
      </c>
      <c r="V381" s="9" t="e">
        <f>VLOOKUP(A381,Sku_list!$A$1:$D$2667,4,0)*(H381/1000000*12)</f>
        <v>#N/A</v>
      </c>
      <c r="W381" s="9" t="e">
        <f>VLOOKUP(A381,Sku_list!$A$1:$D$2667,4,0)*(J381/1000000*12)</f>
        <v>#N/A</v>
      </c>
      <c r="X381" s="9" t="e">
        <f>VLOOKUP(A381,Sku_list!$A$1:$D$2667,4,0)*(L381/1000000*12)</f>
        <v>#N/A</v>
      </c>
      <c r="Y381" s="9" t="e">
        <f>VLOOKUP(A381,Sku_list!$A$1:$E$2667,5,0)*((J381+F381)/1000000000)</f>
        <v>#N/A</v>
      </c>
      <c r="AC381" s="22">
        <f t="shared" ca="1" si="5"/>
        <v>6.6666666666666666E-2</v>
      </c>
    </row>
    <row r="382" spans="1:29" x14ac:dyDescent="0.35">
      <c r="A382">
        <v>1600983</v>
      </c>
      <c r="B382" t="s">
        <v>269</v>
      </c>
      <c r="C382" t="s">
        <v>165</v>
      </c>
      <c r="D382">
        <v>0</v>
      </c>
      <c r="E382">
        <v>0</v>
      </c>
      <c r="F382">
        <v>0</v>
      </c>
      <c r="G382">
        <v>0</v>
      </c>
      <c r="H382">
        <v>0</v>
      </c>
      <c r="I382">
        <v>0</v>
      </c>
      <c r="J382">
        <v>0</v>
      </c>
      <c r="K382">
        <v>0</v>
      </c>
      <c r="L382">
        <v>0</v>
      </c>
      <c r="M382">
        <v>0</v>
      </c>
      <c r="N382">
        <v>0</v>
      </c>
      <c r="P382" s="22" t="s">
        <v>34</v>
      </c>
      <c r="R382" t="s">
        <v>105</v>
      </c>
      <c r="S382" t="s">
        <v>83</v>
      </c>
      <c r="T382" s="9" t="e">
        <f>VLOOKUP(A382,Sku_list!$A$1:$D$2667,3,0)</f>
        <v>#N/A</v>
      </c>
      <c r="U382" s="9" t="e">
        <f>VLOOKUP(A382,Sku_list!$A$1:$D$2667,4,0)*(F382/1000000*12)</f>
        <v>#N/A</v>
      </c>
      <c r="V382" s="9" t="e">
        <f>VLOOKUP(A382,Sku_list!$A$1:$D$2667,4,0)*(H382/1000000*12)</f>
        <v>#N/A</v>
      </c>
      <c r="W382" s="9" t="e">
        <f>VLOOKUP(A382,Sku_list!$A$1:$D$2667,4,0)*(J382/1000000*12)</f>
        <v>#N/A</v>
      </c>
      <c r="X382" s="9" t="e">
        <f>VLOOKUP(A382,Sku_list!$A$1:$D$2667,4,0)*(L382/1000000*12)</f>
        <v>#N/A</v>
      </c>
      <c r="Y382" s="9" t="e">
        <f>VLOOKUP(A382,Sku_list!$A$1:$E$2667,5,0)*((J382+F382)/1000000000)</f>
        <v>#N/A</v>
      </c>
      <c r="AC382" s="22">
        <f t="shared" ca="1" si="5"/>
        <v>6.6666666666666666E-2</v>
      </c>
    </row>
    <row r="383" spans="1:29" x14ac:dyDescent="0.35">
      <c r="A383">
        <v>1600983</v>
      </c>
      <c r="B383" t="s">
        <v>269</v>
      </c>
      <c r="C383" t="s">
        <v>163</v>
      </c>
      <c r="D383">
        <v>0</v>
      </c>
      <c r="E383">
        <v>0</v>
      </c>
      <c r="F383">
        <v>0</v>
      </c>
      <c r="G383">
        <v>0</v>
      </c>
      <c r="H383">
        <v>0</v>
      </c>
      <c r="I383">
        <v>0</v>
      </c>
      <c r="J383">
        <v>0</v>
      </c>
      <c r="K383">
        <v>0</v>
      </c>
      <c r="L383">
        <v>0</v>
      </c>
      <c r="M383">
        <v>0</v>
      </c>
      <c r="N383">
        <v>0</v>
      </c>
      <c r="P383" s="22" t="s">
        <v>34</v>
      </c>
      <c r="R383" t="s">
        <v>117</v>
      </c>
      <c r="S383" t="s">
        <v>83</v>
      </c>
      <c r="T383" s="9" t="e">
        <f>VLOOKUP(A383,Sku_list!$A$1:$D$2667,3,0)</f>
        <v>#N/A</v>
      </c>
      <c r="U383" s="9" t="e">
        <f>VLOOKUP(A383,Sku_list!$A$1:$D$2667,4,0)*(F383/1000000*12)</f>
        <v>#N/A</v>
      </c>
      <c r="V383" s="9" t="e">
        <f>VLOOKUP(A383,Sku_list!$A$1:$D$2667,4,0)*(H383/1000000*12)</f>
        <v>#N/A</v>
      </c>
      <c r="W383" s="9" t="e">
        <f>VLOOKUP(A383,Sku_list!$A$1:$D$2667,4,0)*(J383/1000000*12)</f>
        <v>#N/A</v>
      </c>
      <c r="X383" s="9" t="e">
        <f>VLOOKUP(A383,Sku_list!$A$1:$D$2667,4,0)*(L383/1000000*12)</f>
        <v>#N/A</v>
      </c>
      <c r="Y383" s="9" t="e">
        <f>VLOOKUP(A383,Sku_list!$A$1:$E$2667,5,0)*((J383+F383)/1000000000)</f>
        <v>#N/A</v>
      </c>
      <c r="AC383" s="22">
        <f t="shared" ca="1" si="5"/>
        <v>6.6666666666666666E-2</v>
      </c>
    </row>
    <row r="384" spans="1:29" x14ac:dyDescent="0.35">
      <c r="A384">
        <v>1600983</v>
      </c>
      <c r="B384" t="s">
        <v>269</v>
      </c>
      <c r="C384" t="s">
        <v>166</v>
      </c>
      <c r="D384">
        <v>0</v>
      </c>
      <c r="E384">
        <v>20391</v>
      </c>
      <c r="F384">
        <v>0</v>
      </c>
      <c r="G384">
        <v>11904</v>
      </c>
      <c r="H384">
        <v>9408</v>
      </c>
      <c r="I384">
        <v>0</v>
      </c>
      <c r="J384">
        <v>17175</v>
      </c>
      <c r="K384">
        <v>15807</v>
      </c>
      <c r="L384">
        <v>32983</v>
      </c>
      <c r="M384">
        <v>6400</v>
      </c>
      <c r="N384">
        <v>-6400</v>
      </c>
      <c r="P384" s="22">
        <v>0.80596064639359666</v>
      </c>
      <c r="R384" t="s">
        <v>118</v>
      </c>
      <c r="S384" t="s">
        <v>85</v>
      </c>
      <c r="T384" s="9" t="e">
        <f>VLOOKUP(A384,Sku_list!$A$1:$D$2667,3,0)</f>
        <v>#N/A</v>
      </c>
      <c r="U384" s="9" t="e">
        <f>VLOOKUP(A384,Sku_list!$A$1:$D$2667,4,0)*(F384/1000000*12)</f>
        <v>#N/A</v>
      </c>
      <c r="V384" s="9" t="e">
        <f>VLOOKUP(A384,Sku_list!$A$1:$D$2667,4,0)*(H384/1000000*12)</f>
        <v>#N/A</v>
      </c>
      <c r="W384" s="9" t="e">
        <f>VLOOKUP(A384,Sku_list!$A$1:$D$2667,4,0)*(J384/1000000*12)</f>
        <v>#N/A</v>
      </c>
      <c r="X384" s="9" t="e">
        <f>VLOOKUP(A384,Sku_list!$A$1:$D$2667,4,0)*(L384/1000000*12)</f>
        <v>#N/A</v>
      </c>
      <c r="Y384" s="9" t="e">
        <f>VLOOKUP(A384,Sku_list!$A$1:$E$2667,5,0)*((J384+F384)/1000000000)</f>
        <v>#N/A</v>
      </c>
      <c r="AC384" s="22">
        <f t="shared" ca="1" si="5"/>
        <v>6.6666666666666666E-2</v>
      </c>
    </row>
    <row r="385" spans="1:29" x14ac:dyDescent="0.35">
      <c r="A385">
        <v>1600983</v>
      </c>
      <c r="B385" t="s">
        <v>269</v>
      </c>
      <c r="C385" t="s">
        <v>167</v>
      </c>
      <c r="D385">
        <v>0</v>
      </c>
      <c r="E385">
        <v>0</v>
      </c>
      <c r="F385">
        <v>0</v>
      </c>
      <c r="G385">
        <v>0</v>
      </c>
      <c r="H385">
        <v>0</v>
      </c>
      <c r="I385">
        <v>0</v>
      </c>
      <c r="J385">
        <v>0</v>
      </c>
      <c r="K385">
        <v>0</v>
      </c>
      <c r="L385">
        <v>0</v>
      </c>
      <c r="M385">
        <v>0</v>
      </c>
      <c r="N385">
        <v>0</v>
      </c>
      <c r="P385" s="22" t="s">
        <v>34</v>
      </c>
      <c r="R385" t="s">
        <v>119</v>
      </c>
      <c r="S385" t="s">
        <v>72</v>
      </c>
      <c r="T385" s="9" t="e">
        <f>VLOOKUP(A385,Sku_list!$A$1:$D$2667,3,0)</f>
        <v>#N/A</v>
      </c>
      <c r="U385" s="9" t="e">
        <f>VLOOKUP(A385,Sku_list!$A$1:$D$2667,4,0)*(F385/1000000*12)</f>
        <v>#N/A</v>
      </c>
      <c r="V385" s="9" t="e">
        <f>VLOOKUP(A385,Sku_list!$A$1:$D$2667,4,0)*(H385/1000000*12)</f>
        <v>#N/A</v>
      </c>
      <c r="W385" s="9" t="e">
        <f>VLOOKUP(A385,Sku_list!$A$1:$D$2667,4,0)*(J385/1000000*12)</f>
        <v>#N/A</v>
      </c>
      <c r="X385" s="9" t="e">
        <f>VLOOKUP(A385,Sku_list!$A$1:$D$2667,4,0)*(L385/1000000*12)</f>
        <v>#N/A</v>
      </c>
      <c r="Y385" s="9" t="e">
        <f>VLOOKUP(A385,Sku_list!$A$1:$E$2667,5,0)*((J385+F385)/1000000000)</f>
        <v>#N/A</v>
      </c>
      <c r="AC385" s="22">
        <f t="shared" ca="1" si="5"/>
        <v>6.6666666666666666E-2</v>
      </c>
    </row>
    <row r="386" spans="1:29" x14ac:dyDescent="0.35">
      <c r="A386">
        <v>1600983</v>
      </c>
      <c r="B386" t="s">
        <v>269</v>
      </c>
      <c r="C386" t="s">
        <v>61</v>
      </c>
      <c r="D386">
        <v>0</v>
      </c>
      <c r="E386">
        <v>0</v>
      </c>
      <c r="F386">
        <v>0</v>
      </c>
      <c r="G386">
        <v>1992</v>
      </c>
      <c r="H386">
        <v>1200</v>
      </c>
      <c r="I386">
        <v>0</v>
      </c>
      <c r="J386">
        <v>0</v>
      </c>
      <c r="K386">
        <v>288</v>
      </c>
      <c r="L386">
        <v>9829</v>
      </c>
      <c r="M386">
        <v>8629</v>
      </c>
      <c r="N386">
        <v>-8629</v>
      </c>
      <c r="P386" s="22">
        <v>0.12208769966425882</v>
      </c>
      <c r="R386" t="s">
        <v>5</v>
      </c>
      <c r="S386" t="s">
        <v>85</v>
      </c>
      <c r="T386" s="9" t="e">
        <f>VLOOKUP(A386,Sku_list!$A$1:$D$2667,3,0)</f>
        <v>#N/A</v>
      </c>
      <c r="U386" s="9" t="e">
        <f>VLOOKUP(A386,Sku_list!$A$1:$D$2667,4,0)*(F386/1000000*12)</f>
        <v>#N/A</v>
      </c>
      <c r="V386" s="9" t="e">
        <f>VLOOKUP(A386,Sku_list!$A$1:$D$2667,4,0)*(H386/1000000*12)</f>
        <v>#N/A</v>
      </c>
      <c r="W386" s="9" t="e">
        <f>VLOOKUP(A386,Sku_list!$A$1:$D$2667,4,0)*(J386/1000000*12)</f>
        <v>#N/A</v>
      </c>
      <c r="X386" s="9" t="e">
        <f>VLOOKUP(A386,Sku_list!$A$1:$D$2667,4,0)*(L386/1000000*12)</f>
        <v>#N/A</v>
      </c>
      <c r="Y386" s="9" t="e">
        <f>VLOOKUP(A386,Sku_list!$A$1:$E$2667,5,0)*((J386+F386)/1000000000)</f>
        <v>#N/A</v>
      </c>
      <c r="AC386" s="22">
        <f t="shared" ca="1" si="5"/>
        <v>6.6666666666666666E-2</v>
      </c>
    </row>
    <row r="387" spans="1:29" x14ac:dyDescent="0.35">
      <c r="A387">
        <v>1600983</v>
      </c>
      <c r="B387" t="s">
        <v>269</v>
      </c>
      <c r="C387" t="s">
        <v>39</v>
      </c>
      <c r="D387">
        <v>0</v>
      </c>
      <c r="E387">
        <v>0</v>
      </c>
      <c r="F387">
        <v>0</v>
      </c>
      <c r="G387">
        <v>0</v>
      </c>
      <c r="H387">
        <v>0</v>
      </c>
      <c r="I387">
        <v>0</v>
      </c>
      <c r="J387">
        <v>0</v>
      </c>
      <c r="K387">
        <v>0</v>
      </c>
      <c r="L387">
        <v>0</v>
      </c>
      <c r="M387">
        <v>0</v>
      </c>
      <c r="N387">
        <v>0</v>
      </c>
      <c r="P387" s="22" t="s">
        <v>34</v>
      </c>
      <c r="R387" t="s">
        <v>43</v>
      </c>
      <c r="S387" t="s">
        <v>190</v>
      </c>
      <c r="T387" s="9" t="e">
        <f>VLOOKUP(A387,Sku_list!$A$1:$D$2667,3,0)</f>
        <v>#N/A</v>
      </c>
      <c r="U387" s="9" t="e">
        <f>VLOOKUP(A387,Sku_list!$A$1:$D$2667,4,0)*(F387/1000000*12)</f>
        <v>#N/A</v>
      </c>
      <c r="V387" s="9" t="e">
        <f>VLOOKUP(A387,Sku_list!$A$1:$D$2667,4,0)*(H387/1000000*12)</f>
        <v>#N/A</v>
      </c>
      <c r="W387" s="9" t="e">
        <f>VLOOKUP(A387,Sku_list!$A$1:$D$2667,4,0)*(J387/1000000*12)</f>
        <v>#N/A</v>
      </c>
      <c r="X387" s="9" t="e">
        <f>VLOOKUP(A387,Sku_list!$A$1:$D$2667,4,0)*(L387/1000000*12)</f>
        <v>#N/A</v>
      </c>
      <c r="Y387" s="9" t="e">
        <f>VLOOKUP(A387,Sku_list!$A$1:$E$2667,5,0)*((J387+F387)/1000000000)</f>
        <v>#N/A</v>
      </c>
      <c r="AC387" s="22">
        <f t="shared" ref="AC387:AC450" ca="1" si="6">(DAY(TODAY())+AB387)/30</f>
        <v>6.6666666666666666E-2</v>
      </c>
    </row>
    <row r="388" spans="1:29" x14ac:dyDescent="0.35">
      <c r="A388">
        <v>1600983</v>
      </c>
      <c r="B388" t="s">
        <v>269</v>
      </c>
      <c r="C388" t="s">
        <v>65</v>
      </c>
      <c r="D388">
        <v>0</v>
      </c>
      <c r="E388">
        <v>0</v>
      </c>
      <c r="F388">
        <v>0</v>
      </c>
      <c r="G388">
        <v>0</v>
      </c>
      <c r="H388">
        <v>0</v>
      </c>
      <c r="I388">
        <v>0</v>
      </c>
      <c r="J388">
        <v>0</v>
      </c>
      <c r="K388">
        <v>0</v>
      </c>
      <c r="L388">
        <v>0</v>
      </c>
      <c r="M388">
        <v>0</v>
      </c>
      <c r="N388">
        <v>0</v>
      </c>
      <c r="P388" s="22" t="s">
        <v>34</v>
      </c>
      <c r="R388" t="s">
        <v>300</v>
      </c>
      <c r="S388" t="s">
        <v>83</v>
      </c>
      <c r="T388" s="9" t="e">
        <f>VLOOKUP(A388,Sku_list!$A$1:$D$2667,3,0)</f>
        <v>#N/A</v>
      </c>
      <c r="U388" s="9" t="e">
        <f>VLOOKUP(A388,Sku_list!$A$1:$D$2667,4,0)*(F388/1000000*12)</f>
        <v>#N/A</v>
      </c>
      <c r="V388" s="9" t="e">
        <f>VLOOKUP(A388,Sku_list!$A$1:$D$2667,4,0)*(H388/1000000*12)</f>
        <v>#N/A</v>
      </c>
      <c r="W388" s="9" t="e">
        <f>VLOOKUP(A388,Sku_list!$A$1:$D$2667,4,0)*(J388/1000000*12)</f>
        <v>#N/A</v>
      </c>
      <c r="X388" s="9" t="e">
        <f>VLOOKUP(A388,Sku_list!$A$1:$D$2667,4,0)*(L388/1000000*12)</f>
        <v>#N/A</v>
      </c>
      <c r="Y388" s="9" t="e">
        <f>VLOOKUP(A388,Sku_list!$A$1:$E$2667,5,0)*((J388+F388)/1000000000)</f>
        <v>#N/A</v>
      </c>
      <c r="AC388" s="22">
        <f t="shared" ca="1" si="6"/>
        <v>6.6666666666666666E-2</v>
      </c>
    </row>
    <row r="389" spans="1:29" x14ac:dyDescent="0.35">
      <c r="A389">
        <v>1600983</v>
      </c>
      <c r="B389" t="s">
        <v>269</v>
      </c>
      <c r="C389" t="s">
        <v>66</v>
      </c>
      <c r="D389">
        <v>0</v>
      </c>
      <c r="E389">
        <v>0</v>
      </c>
      <c r="F389">
        <v>0</v>
      </c>
      <c r="G389">
        <v>0</v>
      </c>
      <c r="H389">
        <v>0</v>
      </c>
      <c r="I389">
        <v>0</v>
      </c>
      <c r="J389">
        <v>0</v>
      </c>
      <c r="K389">
        <v>0</v>
      </c>
      <c r="L389">
        <v>0</v>
      </c>
      <c r="M389">
        <v>0</v>
      </c>
      <c r="N389">
        <v>0</v>
      </c>
      <c r="P389" s="22" t="s">
        <v>34</v>
      </c>
      <c r="R389" t="s">
        <v>174</v>
      </c>
      <c r="S389" t="s">
        <v>72</v>
      </c>
      <c r="T389" s="9" t="e">
        <f>VLOOKUP(A389,Sku_list!$A$1:$D$2667,3,0)</f>
        <v>#N/A</v>
      </c>
      <c r="U389" s="9" t="e">
        <f>VLOOKUP(A389,Sku_list!$A$1:$D$2667,4,0)*(F389/1000000*12)</f>
        <v>#N/A</v>
      </c>
      <c r="V389" s="9" t="e">
        <f>VLOOKUP(A389,Sku_list!$A$1:$D$2667,4,0)*(H389/1000000*12)</f>
        <v>#N/A</v>
      </c>
      <c r="W389" s="9" t="e">
        <f>VLOOKUP(A389,Sku_list!$A$1:$D$2667,4,0)*(J389/1000000*12)</f>
        <v>#N/A</v>
      </c>
      <c r="X389" s="9" t="e">
        <f>VLOOKUP(A389,Sku_list!$A$1:$D$2667,4,0)*(L389/1000000*12)</f>
        <v>#N/A</v>
      </c>
      <c r="Y389" s="9" t="e">
        <f>VLOOKUP(A389,Sku_list!$A$1:$E$2667,5,0)*((J389+F389)/1000000000)</f>
        <v>#N/A</v>
      </c>
      <c r="AC389" s="22">
        <f t="shared" ca="1" si="6"/>
        <v>6.6666666666666666E-2</v>
      </c>
    </row>
    <row r="390" spans="1:29" x14ac:dyDescent="0.35">
      <c r="A390">
        <v>1600983</v>
      </c>
      <c r="B390" t="s">
        <v>269</v>
      </c>
      <c r="C390" t="s">
        <v>67</v>
      </c>
      <c r="D390">
        <v>0</v>
      </c>
      <c r="E390">
        <v>0</v>
      </c>
      <c r="F390">
        <v>0</v>
      </c>
      <c r="G390">
        <v>0</v>
      </c>
      <c r="H390">
        <v>0</v>
      </c>
      <c r="I390">
        <v>0</v>
      </c>
      <c r="J390">
        <v>0</v>
      </c>
      <c r="K390">
        <v>0</v>
      </c>
      <c r="L390">
        <v>0</v>
      </c>
      <c r="M390">
        <v>0</v>
      </c>
      <c r="N390">
        <v>0</v>
      </c>
      <c r="P390" s="22" t="s">
        <v>34</v>
      </c>
      <c r="R390" t="s">
        <v>176</v>
      </c>
      <c r="S390" t="s">
        <v>72</v>
      </c>
      <c r="T390" s="9" t="e">
        <f>VLOOKUP(A390,Sku_list!$A$1:$D$2667,3,0)</f>
        <v>#N/A</v>
      </c>
      <c r="U390" s="9" t="e">
        <f>VLOOKUP(A390,Sku_list!$A$1:$D$2667,4,0)*(F390/1000000*12)</f>
        <v>#N/A</v>
      </c>
      <c r="V390" s="9" t="e">
        <f>VLOOKUP(A390,Sku_list!$A$1:$D$2667,4,0)*(H390/1000000*12)</f>
        <v>#N/A</v>
      </c>
      <c r="W390" s="9" t="e">
        <f>VLOOKUP(A390,Sku_list!$A$1:$D$2667,4,0)*(J390/1000000*12)</f>
        <v>#N/A</v>
      </c>
      <c r="X390" s="9" t="e">
        <f>VLOOKUP(A390,Sku_list!$A$1:$D$2667,4,0)*(L390/1000000*12)</f>
        <v>#N/A</v>
      </c>
      <c r="Y390" s="9" t="e">
        <f>VLOOKUP(A390,Sku_list!$A$1:$E$2667,5,0)*((J390+F390)/1000000000)</f>
        <v>#N/A</v>
      </c>
      <c r="AC390" s="22">
        <f t="shared" ca="1" si="6"/>
        <v>6.6666666666666666E-2</v>
      </c>
    </row>
    <row r="391" spans="1:29" x14ac:dyDescent="0.35">
      <c r="A391">
        <v>1600983</v>
      </c>
      <c r="B391" t="s">
        <v>269</v>
      </c>
      <c r="C391" t="s">
        <v>68</v>
      </c>
      <c r="D391">
        <v>0</v>
      </c>
      <c r="E391">
        <v>0</v>
      </c>
      <c r="F391">
        <v>0</v>
      </c>
      <c r="G391">
        <v>0</v>
      </c>
      <c r="H391">
        <v>0</v>
      </c>
      <c r="I391">
        <v>0</v>
      </c>
      <c r="J391">
        <v>0</v>
      </c>
      <c r="K391">
        <v>0</v>
      </c>
      <c r="L391">
        <v>0</v>
      </c>
      <c r="M391">
        <v>0</v>
      </c>
      <c r="N391">
        <v>0</v>
      </c>
      <c r="P391" s="22" t="s">
        <v>34</v>
      </c>
      <c r="R391" t="s">
        <v>177</v>
      </c>
      <c r="S391" t="s">
        <v>72</v>
      </c>
      <c r="T391" s="9" t="e">
        <f>VLOOKUP(A391,Sku_list!$A$1:$D$2667,3,0)</f>
        <v>#N/A</v>
      </c>
      <c r="U391" s="9" t="e">
        <f>VLOOKUP(A391,Sku_list!$A$1:$D$2667,4,0)*(F391/1000000*12)</f>
        <v>#N/A</v>
      </c>
      <c r="V391" s="9" t="e">
        <f>VLOOKUP(A391,Sku_list!$A$1:$D$2667,4,0)*(H391/1000000*12)</f>
        <v>#N/A</v>
      </c>
      <c r="W391" s="9" t="e">
        <f>VLOOKUP(A391,Sku_list!$A$1:$D$2667,4,0)*(J391/1000000*12)</f>
        <v>#N/A</v>
      </c>
      <c r="X391" s="9" t="e">
        <f>VLOOKUP(A391,Sku_list!$A$1:$D$2667,4,0)*(L391/1000000*12)</f>
        <v>#N/A</v>
      </c>
      <c r="Y391" s="9" t="e">
        <f>VLOOKUP(A391,Sku_list!$A$1:$E$2667,5,0)*((J391+F391)/1000000000)</f>
        <v>#N/A</v>
      </c>
      <c r="AC391" s="22">
        <f t="shared" ca="1" si="6"/>
        <v>6.6666666666666666E-2</v>
      </c>
    </row>
    <row r="392" spans="1:29" x14ac:dyDescent="0.35">
      <c r="A392">
        <v>1600983</v>
      </c>
      <c r="B392" t="s">
        <v>269</v>
      </c>
      <c r="C392" t="s">
        <v>44</v>
      </c>
      <c r="D392">
        <v>0</v>
      </c>
      <c r="E392">
        <v>0</v>
      </c>
      <c r="F392">
        <v>8472</v>
      </c>
      <c r="G392">
        <v>0</v>
      </c>
      <c r="H392">
        <v>0</v>
      </c>
      <c r="I392">
        <v>0</v>
      </c>
      <c r="J392">
        <v>0</v>
      </c>
      <c r="K392">
        <v>8472</v>
      </c>
      <c r="L392">
        <v>0</v>
      </c>
      <c r="M392">
        <v>-8472</v>
      </c>
      <c r="N392">
        <v>8472</v>
      </c>
      <c r="P392" s="22" t="s">
        <v>34</v>
      </c>
      <c r="R392" t="s">
        <v>45</v>
      </c>
      <c r="S392" t="s">
        <v>193</v>
      </c>
      <c r="T392" s="9" t="e">
        <f>VLOOKUP(A392,Sku_list!$A$1:$D$2667,3,0)</f>
        <v>#N/A</v>
      </c>
      <c r="U392" s="9" t="e">
        <f>VLOOKUP(A392,Sku_list!$A$1:$D$2667,4,0)*(F392/1000000*12)</f>
        <v>#N/A</v>
      </c>
      <c r="V392" s="9" t="e">
        <f>VLOOKUP(A392,Sku_list!$A$1:$D$2667,4,0)*(H392/1000000*12)</f>
        <v>#N/A</v>
      </c>
      <c r="W392" s="9" t="e">
        <f>VLOOKUP(A392,Sku_list!$A$1:$D$2667,4,0)*(J392/1000000*12)</f>
        <v>#N/A</v>
      </c>
      <c r="X392" s="9" t="e">
        <f>VLOOKUP(A392,Sku_list!$A$1:$D$2667,4,0)*(L392/1000000*12)</f>
        <v>#N/A</v>
      </c>
      <c r="Y392" s="9" t="e">
        <f>VLOOKUP(A392,Sku_list!$A$1:$E$2667,5,0)*((J392+F392)/1000000000)</f>
        <v>#N/A</v>
      </c>
      <c r="AC392" s="22">
        <f t="shared" ca="1" si="6"/>
        <v>6.6666666666666666E-2</v>
      </c>
    </row>
    <row r="393" spans="1:29" x14ac:dyDescent="0.35">
      <c r="A393">
        <v>1600983</v>
      </c>
      <c r="B393" t="s">
        <v>269</v>
      </c>
      <c r="C393" t="s">
        <v>273</v>
      </c>
      <c r="D393">
        <v>0</v>
      </c>
      <c r="E393">
        <v>0</v>
      </c>
      <c r="F393">
        <v>7896</v>
      </c>
      <c r="G393">
        <v>0</v>
      </c>
      <c r="H393">
        <v>0</v>
      </c>
      <c r="I393">
        <v>0</v>
      </c>
      <c r="J393">
        <v>0</v>
      </c>
      <c r="K393">
        <v>7896</v>
      </c>
      <c r="L393">
        <v>0</v>
      </c>
      <c r="M393">
        <v>-7896</v>
      </c>
      <c r="N393">
        <v>7896</v>
      </c>
      <c r="P393" s="22" t="s">
        <v>34</v>
      </c>
      <c r="R393" t="s">
        <v>275</v>
      </c>
      <c r="S393" t="s">
        <v>308</v>
      </c>
      <c r="T393" s="9" t="e">
        <f>VLOOKUP(A393,Sku_list!$A$1:$D$2667,3,0)</f>
        <v>#N/A</v>
      </c>
      <c r="U393" s="9" t="e">
        <f>VLOOKUP(A393,Sku_list!$A$1:$D$2667,4,0)*(F393/1000000*12)</f>
        <v>#N/A</v>
      </c>
      <c r="V393" s="9" t="e">
        <f>VLOOKUP(A393,Sku_list!$A$1:$D$2667,4,0)*(H393/1000000*12)</f>
        <v>#N/A</v>
      </c>
      <c r="W393" s="9" t="e">
        <f>VLOOKUP(A393,Sku_list!$A$1:$D$2667,4,0)*(J393/1000000*12)</f>
        <v>#N/A</v>
      </c>
      <c r="X393" s="9" t="e">
        <f>VLOOKUP(A393,Sku_list!$A$1:$D$2667,4,0)*(L393/1000000*12)</f>
        <v>#N/A</v>
      </c>
      <c r="Y393" s="9" t="e">
        <f>VLOOKUP(A393,Sku_list!$A$1:$E$2667,5,0)*((J393+F393)/1000000000)</f>
        <v>#N/A</v>
      </c>
      <c r="AC393" s="22">
        <f t="shared" ca="1" si="6"/>
        <v>6.6666666666666666E-2</v>
      </c>
    </row>
    <row r="394" spans="1:29" x14ac:dyDescent="0.35">
      <c r="A394">
        <v>1600989</v>
      </c>
      <c r="B394" t="s">
        <v>47</v>
      </c>
      <c r="C394" t="s">
        <v>3</v>
      </c>
      <c r="D394">
        <v>0</v>
      </c>
      <c r="E394">
        <v>0</v>
      </c>
      <c r="F394">
        <v>0</v>
      </c>
      <c r="G394">
        <v>0</v>
      </c>
      <c r="H394">
        <v>0</v>
      </c>
      <c r="I394">
        <v>0</v>
      </c>
      <c r="J394">
        <v>0</v>
      </c>
      <c r="K394">
        <v>0</v>
      </c>
      <c r="L394">
        <v>0</v>
      </c>
      <c r="M394">
        <v>0</v>
      </c>
      <c r="N394">
        <v>0</v>
      </c>
      <c r="P394" s="22" t="s">
        <v>34</v>
      </c>
      <c r="R394" t="s">
        <v>4</v>
      </c>
      <c r="S394" t="s">
        <v>173</v>
      </c>
      <c r="T394" s="9" t="e">
        <f>VLOOKUP(A394,Sku_list!$A$1:$D$2667,3,0)</f>
        <v>#N/A</v>
      </c>
      <c r="U394" s="9" t="e">
        <f>VLOOKUP(A394,Sku_list!$A$1:$D$2667,4,0)*(F394/1000000*12)</f>
        <v>#N/A</v>
      </c>
      <c r="V394" s="9" t="e">
        <f>VLOOKUP(A394,Sku_list!$A$1:$D$2667,4,0)*(H394/1000000*12)</f>
        <v>#N/A</v>
      </c>
      <c r="W394" s="9" t="e">
        <f>VLOOKUP(A394,Sku_list!$A$1:$D$2667,4,0)*(J394/1000000*12)</f>
        <v>#N/A</v>
      </c>
      <c r="X394" s="9" t="e">
        <f>VLOOKUP(A394,Sku_list!$A$1:$D$2667,4,0)*(L394/1000000*12)</f>
        <v>#N/A</v>
      </c>
      <c r="Y394" s="9" t="e">
        <f>VLOOKUP(A394,Sku_list!$A$1:$E$2667,5,0)*((J394+F394)/1000000000)</f>
        <v>#N/A</v>
      </c>
      <c r="AC394" s="22">
        <f t="shared" ca="1" si="6"/>
        <v>6.6666666666666666E-2</v>
      </c>
    </row>
    <row r="395" spans="1:29" x14ac:dyDescent="0.35">
      <c r="A395">
        <v>1600989</v>
      </c>
      <c r="B395" t="s">
        <v>47</v>
      </c>
      <c r="C395" t="s">
        <v>191</v>
      </c>
      <c r="D395">
        <v>0</v>
      </c>
      <c r="E395">
        <v>0</v>
      </c>
      <c r="F395">
        <v>0</v>
      </c>
      <c r="G395">
        <v>0</v>
      </c>
      <c r="H395">
        <v>0</v>
      </c>
      <c r="I395">
        <v>0</v>
      </c>
      <c r="J395">
        <v>96</v>
      </c>
      <c r="K395">
        <v>96</v>
      </c>
      <c r="L395">
        <v>0</v>
      </c>
      <c r="M395">
        <v>-96</v>
      </c>
      <c r="N395">
        <v>96</v>
      </c>
      <c r="P395" s="22" t="s">
        <v>34</v>
      </c>
      <c r="R395" t="s">
        <v>99</v>
      </c>
      <c r="S395" t="s">
        <v>173</v>
      </c>
      <c r="T395" s="9" t="e">
        <f>VLOOKUP(A395,Sku_list!$A$1:$D$2667,3,0)</f>
        <v>#N/A</v>
      </c>
      <c r="U395" s="9" t="e">
        <f>VLOOKUP(A395,Sku_list!$A$1:$D$2667,4,0)*(F395/1000000*12)</f>
        <v>#N/A</v>
      </c>
      <c r="V395" s="9" t="e">
        <f>VLOOKUP(A395,Sku_list!$A$1:$D$2667,4,0)*(H395/1000000*12)</f>
        <v>#N/A</v>
      </c>
      <c r="W395" s="9" t="e">
        <f>VLOOKUP(A395,Sku_list!$A$1:$D$2667,4,0)*(J395/1000000*12)</f>
        <v>#N/A</v>
      </c>
      <c r="X395" s="9" t="e">
        <f>VLOOKUP(A395,Sku_list!$A$1:$D$2667,4,0)*(L395/1000000*12)</f>
        <v>#N/A</v>
      </c>
      <c r="Y395" s="9" t="e">
        <f>VLOOKUP(A395,Sku_list!$A$1:$E$2667,5,0)*((J395+F395)/1000000000)</f>
        <v>#N/A</v>
      </c>
      <c r="AC395" s="22">
        <f t="shared" ca="1" si="6"/>
        <v>6.6666666666666666E-2</v>
      </c>
    </row>
    <row r="396" spans="1:29" x14ac:dyDescent="0.35">
      <c r="A396">
        <v>1600989</v>
      </c>
      <c r="B396" t="s">
        <v>47</v>
      </c>
      <c r="C396" t="s">
        <v>139</v>
      </c>
      <c r="D396">
        <v>0</v>
      </c>
      <c r="E396">
        <v>0</v>
      </c>
      <c r="F396">
        <v>0</v>
      </c>
      <c r="G396">
        <v>0</v>
      </c>
      <c r="H396">
        <v>0</v>
      </c>
      <c r="I396">
        <v>0</v>
      </c>
      <c r="J396">
        <v>0</v>
      </c>
      <c r="K396">
        <v>0</v>
      </c>
      <c r="L396">
        <v>0</v>
      </c>
      <c r="M396">
        <v>0</v>
      </c>
      <c r="N396">
        <v>0</v>
      </c>
      <c r="P396" s="22" t="s">
        <v>34</v>
      </c>
      <c r="R396" t="s">
        <v>70</v>
      </c>
      <c r="S396" t="s">
        <v>69</v>
      </c>
      <c r="T396" s="9" t="e">
        <f>VLOOKUP(A396,Sku_list!$A$1:$D$2667,3,0)</f>
        <v>#N/A</v>
      </c>
      <c r="U396" s="9" t="e">
        <f>VLOOKUP(A396,Sku_list!$A$1:$D$2667,4,0)*(F396/1000000*12)</f>
        <v>#N/A</v>
      </c>
      <c r="V396" s="9" t="e">
        <f>VLOOKUP(A396,Sku_list!$A$1:$D$2667,4,0)*(H396/1000000*12)</f>
        <v>#N/A</v>
      </c>
      <c r="W396" s="9" t="e">
        <f>VLOOKUP(A396,Sku_list!$A$1:$D$2667,4,0)*(J396/1000000*12)</f>
        <v>#N/A</v>
      </c>
      <c r="X396" s="9" t="e">
        <f>VLOOKUP(A396,Sku_list!$A$1:$D$2667,4,0)*(L396/1000000*12)</f>
        <v>#N/A</v>
      </c>
      <c r="Y396" s="9" t="e">
        <f>VLOOKUP(A396,Sku_list!$A$1:$E$2667,5,0)*((J396+F396)/1000000000)</f>
        <v>#N/A</v>
      </c>
      <c r="AC396" s="22">
        <f t="shared" ca="1" si="6"/>
        <v>6.6666666666666666E-2</v>
      </c>
    </row>
    <row r="397" spans="1:29" x14ac:dyDescent="0.35">
      <c r="A397">
        <v>1600989</v>
      </c>
      <c r="B397" t="s">
        <v>47</v>
      </c>
      <c r="C397" t="s">
        <v>140</v>
      </c>
      <c r="D397">
        <v>0</v>
      </c>
      <c r="E397">
        <v>0</v>
      </c>
      <c r="F397">
        <v>0</v>
      </c>
      <c r="G397">
        <v>0</v>
      </c>
      <c r="H397">
        <v>0</v>
      </c>
      <c r="I397">
        <v>0</v>
      </c>
      <c r="J397">
        <v>0</v>
      </c>
      <c r="K397">
        <v>0</v>
      </c>
      <c r="L397">
        <v>0</v>
      </c>
      <c r="M397">
        <v>0</v>
      </c>
      <c r="N397">
        <v>0</v>
      </c>
      <c r="P397" s="22" t="s">
        <v>34</v>
      </c>
      <c r="R397" t="s">
        <v>71</v>
      </c>
      <c r="S397" t="s">
        <v>72</v>
      </c>
      <c r="T397" s="9" t="e">
        <f>VLOOKUP(A397,Sku_list!$A$1:$D$2667,3,0)</f>
        <v>#N/A</v>
      </c>
      <c r="U397" s="9" t="e">
        <f>VLOOKUP(A397,Sku_list!$A$1:$D$2667,4,0)*(F397/1000000*12)</f>
        <v>#N/A</v>
      </c>
      <c r="V397" s="9" t="e">
        <f>VLOOKUP(A397,Sku_list!$A$1:$D$2667,4,0)*(H397/1000000*12)</f>
        <v>#N/A</v>
      </c>
      <c r="W397" s="9" t="e">
        <f>VLOOKUP(A397,Sku_list!$A$1:$D$2667,4,0)*(J397/1000000*12)</f>
        <v>#N/A</v>
      </c>
      <c r="X397" s="9" t="e">
        <f>VLOOKUP(A397,Sku_list!$A$1:$D$2667,4,0)*(L397/1000000*12)</f>
        <v>#N/A</v>
      </c>
      <c r="Y397" s="9" t="e">
        <f>VLOOKUP(A397,Sku_list!$A$1:$E$2667,5,0)*((J397+F397)/1000000000)</f>
        <v>#N/A</v>
      </c>
      <c r="AC397" s="22">
        <f t="shared" ca="1" si="6"/>
        <v>6.6666666666666666E-2</v>
      </c>
    </row>
    <row r="398" spans="1:29" x14ac:dyDescent="0.35">
      <c r="A398">
        <v>1600989</v>
      </c>
      <c r="B398" t="s">
        <v>47</v>
      </c>
      <c r="C398" t="s">
        <v>141</v>
      </c>
      <c r="D398">
        <v>0</v>
      </c>
      <c r="E398">
        <v>0</v>
      </c>
      <c r="F398">
        <v>0</v>
      </c>
      <c r="G398">
        <v>0</v>
      </c>
      <c r="H398">
        <v>0</v>
      </c>
      <c r="I398">
        <v>0</v>
      </c>
      <c r="J398">
        <v>0</v>
      </c>
      <c r="K398">
        <v>0</v>
      </c>
      <c r="L398">
        <v>0</v>
      </c>
      <c r="M398">
        <v>0</v>
      </c>
      <c r="N398">
        <v>0</v>
      </c>
      <c r="P398" s="22" t="s">
        <v>34</v>
      </c>
      <c r="R398" t="s">
        <v>82</v>
      </c>
      <c r="S398" t="s">
        <v>83</v>
      </c>
      <c r="T398" s="9" t="e">
        <f>VLOOKUP(A398,Sku_list!$A$1:$D$2667,3,0)</f>
        <v>#N/A</v>
      </c>
      <c r="U398" s="9" t="e">
        <f>VLOOKUP(A398,Sku_list!$A$1:$D$2667,4,0)*(F398/1000000*12)</f>
        <v>#N/A</v>
      </c>
      <c r="V398" s="9" t="e">
        <f>VLOOKUP(A398,Sku_list!$A$1:$D$2667,4,0)*(H398/1000000*12)</f>
        <v>#N/A</v>
      </c>
      <c r="W398" s="9" t="e">
        <f>VLOOKUP(A398,Sku_list!$A$1:$D$2667,4,0)*(J398/1000000*12)</f>
        <v>#N/A</v>
      </c>
      <c r="X398" s="9" t="e">
        <f>VLOOKUP(A398,Sku_list!$A$1:$D$2667,4,0)*(L398/1000000*12)</f>
        <v>#N/A</v>
      </c>
      <c r="Y398" s="9" t="e">
        <f>VLOOKUP(A398,Sku_list!$A$1:$E$2667,5,0)*((J398+F398)/1000000000)</f>
        <v>#N/A</v>
      </c>
      <c r="AC398" s="22">
        <f t="shared" ca="1" si="6"/>
        <v>6.6666666666666666E-2</v>
      </c>
    </row>
    <row r="399" spans="1:29" x14ac:dyDescent="0.35">
      <c r="A399">
        <v>1600989</v>
      </c>
      <c r="B399" t="s">
        <v>47</v>
      </c>
      <c r="C399" t="s">
        <v>142</v>
      </c>
      <c r="D399">
        <v>0</v>
      </c>
      <c r="E399">
        <v>197016</v>
      </c>
      <c r="F399">
        <v>39408</v>
      </c>
      <c r="G399">
        <v>97368</v>
      </c>
      <c r="H399">
        <v>63648</v>
      </c>
      <c r="I399">
        <v>6480</v>
      </c>
      <c r="J399">
        <v>216936</v>
      </c>
      <c r="K399">
        <v>223968</v>
      </c>
      <c r="L399">
        <v>180000</v>
      </c>
      <c r="M399">
        <v>-139992</v>
      </c>
      <c r="N399">
        <v>139992</v>
      </c>
      <c r="P399" s="22">
        <v>1.7777333333333334</v>
      </c>
      <c r="R399" t="s">
        <v>84</v>
      </c>
      <c r="S399" t="s">
        <v>85</v>
      </c>
      <c r="T399" s="9" t="e">
        <f>VLOOKUP(A399,Sku_list!$A$1:$D$2667,3,0)</f>
        <v>#N/A</v>
      </c>
      <c r="U399" s="9" t="e">
        <f>VLOOKUP(A399,Sku_list!$A$1:$D$2667,4,0)*(F399/1000000*12)</f>
        <v>#N/A</v>
      </c>
      <c r="V399" s="9" t="e">
        <f>VLOOKUP(A399,Sku_list!$A$1:$D$2667,4,0)*(H399/1000000*12)</f>
        <v>#N/A</v>
      </c>
      <c r="W399" s="9" t="e">
        <f>VLOOKUP(A399,Sku_list!$A$1:$D$2667,4,0)*(J399/1000000*12)</f>
        <v>#N/A</v>
      </c>
      <c r="X399" s="9" t="e">
        <f>VLOOKUP(A399,Sku_list!$A$1:$D$2667,4,0)*(L399/1000000*12)</f>
        <v>#N/A</v>
      </c>
      <c r="Y399" s="9" t="e">
        <f>VLOOKUP(A399,Sku_list!$A$1:$E$2667,5,0)*((J399+F399)/1000000000)</f>
        <v>#N/A</v>
      </c>
      <c r="AC399" s="22">
        <f t="shared" ca="1" si="6"/>
        <v>6.6666666666666666E-2</v>
      </c>
    </row>
    <row r="400" spans="1:29" x14ac:dyDescent="0.35">
      <c r="A400">
        <v>1600989</v>
      </c>
      <c r="B400" t="s">
        <v>47</v>
      </c>
      <c r="C400" t="s">
        <v>143</v>
      </c>
      <c r="D400">
        <v>0</v>
      </c>
      <c r="E400">
        <v>74592</v>
      </c>
      <c r="F400">
        <v>36584</v>
      </c>
      <c r="G400">
        <v>60302</v>
      </c>
      <c r="H400">
        <v>43440</v>
      </c>
      <c r="I400">
        <v>0</v>
      </c>
      <c r="J400">
        <v>122520</v>
      </c>
      <c r="K400">
        <v>147176</v>
      </c>
      <c r="L400">
        <v>120000</v>
      </c>
      <c r="M400">
        <v>-82544</v>
      </c>
      <c r="N400">
        <v>82544</v>
      </c>
      <c r="P400" s="22">
        <v>1.6878666666666666</v>
      </c>
      <c r="R400" t="s">
        <v>86</v>
      </c>
      <c r="S400" t="s">
        <v>85</v>
      </c>
      <c r="T400" s="9" t="e">
        <f>VLOOKUP(A400,Sku_list!$A$1:$D$2667,3,0)</f>
        <v>#N/A</v>
      </c>
      <c r="U400" s="9" t="e">
        <f>VLOOKUP(A400,Sku_list!$A$1:$D$2667,4,0)*(F400/1000000*12)</f>
        <v>#N/A</v>
      </c>
      <c r="V400" s="9" t="e">
        <f>VLOOKUP(A400,Sku_list!$A$1:$D$2667,4,0)*(H400/1000000*12)</f>
        <v>#N/A</v>
      </c>
      <c r="W400" s="9" t="e">
        <f>VLOOKUP(A400,Sku_list!$A$1:$D$2667,4,0)*(J400/1000000*12)</f>
        <v>#N/A</v>
      </c>
      <c r="X400" s="9" t="e">
        <f>VLOOKUP(A400,Sku_list!$A$1:$D$2667,4,0)*(L400/1000000*12)</f>
        <v>#N/A</v>
      </c>
      <c r="Y400" s="9" t="e">
        <f>VLOOKUP(A400,Sku_list!$A$1:$E$2667,5,0)*((J400+F400)/1000000000)</f>
        <v>#N/A</v>
      </c>
      <c r="AC400" s="22">
        <f t="shared" ca="1" si="6"/>
        <v>6.6666666666666666E-2</v>
      </c>
    </row>
    <row r="401" spans="1:29" x14ac:dyDescent="0.35">
      <c r="A401">
        <v>1600989</v>
      </c>
      <c r="B401" t="s">
        <v>47</v>
      </c>
      <c r="C401" t="s">
        <v>144</v>
      </c>
      <c r="D401">
        <v>0</v>
      </c>
      <c r="E401">
        <v>0</v>
      </c>
      <c r="F401">
        <v>0</v>
      </c>
      <c r="G401">
        <v>0</v>
      </c>
      <c r="H401">
        <v>0</v>
      </c>
      <c r="I401">
        <v>0</v>
      </c>
      <c r="J401">
        <v>0</v>
      </c>
      <c r="K401">
        <v>0</v>
      </c>
      <c r="L401">
        <v>0</v>
      </c>
      <c r="M401">
        <v>0</v>
      </c>
      <c r="N401">
        <v>0</v>
      </c>
      <c r="P401" s="22" t="s">
        <v>34</v>
      </c>
      <c r="R401" t="s">
        <v>87</v>
      </c>
      <c r="S401" t="s">
        <v>72</v>
      </c>
      <c r="T401" s="9" t="e">
        <f>VLOOKUP(A401,Sku_list!$A$1:$D$2667,3,0)</f>
        <v>#N/A</v>
      </c>
      <c r="U401" s="9" t="e">
        <f>VLOOKUP(A401,Sku_list!$A$1:$D$2667,4,0)*(F401/1000000*12)</f>
        <v>#N/A</v>
      </c>
      <c r="V401" s="9" t="e">
        <f>VLOOKUP(A401,Sku_list!$A$1:$D$2667,4,0)*(H401/1000000*12)</f>
        <v>#N/A</v>
      </c>
      <c r="W401" s="9" t="e">
        <f>VLOOKUP(A401,Sku_list!$A$1:$D$2667,4,0)*(J401/1000000*12)</f>
        <v>#N/A</v>
      </c>
      <c r="X401" s="9" t="e">
        <f>VLOOKUP(A401,Sku_list!$A$1:$D$2667,4,0)*(L401/1000000*12)</f>
        <v>#N/A</v>
      </c>
      <c r="Y401" s="9" t="e">
        <f>VLOOKUP(A401,Sku_list!$A$1:$E$2667,5,0)*((J401+F401)/1000000000)</f>
        <v>#N/A</v>
      </c>
      <c r="AC401" s="22">
        <f t="shared" ca="1" si="6"/>
        <v>6.6666666666666666E-2</v>
      </c>
    </row>
    <row r="402" spans="1:29" x14ac:dyDescent="0.35">
      <c r="A402">
        <v>1600989</v>
      </c>
      <c r="B402" t="s">
        <v>47</v>
      </c>
      <c r="C402" t="s">
        <v>145</v>
      </c>
      <c r="D402">
        <v>0</v>
      </c>
      <c r="E402">
        <v>0</v>
      </c>
      <c r="F402">
        <v>0</v>
      </c>
      <c r="G402">
        <v>0</v>
      </c>
      <c r="H402">
        <v>0</v>
      </c>
      <c r="I402">
        <v>0</v>
      </c>
      <c r="J402">
        <v>0</v>
      </c>
      <c r="K402">
        <v>0</v>
      </c>
      <c r="L402">
        <v>0</v>
      </c>
      <c r="M402">
        <v>0</v>
      </c>
      <c r="N402">
        <v>0</v>
      </c>
      <c r="P402" s="22" t="s">
        <v>34</v>
      </c>
      <c r="R402" t="s">
        <v>88</v>
      </c>
      <c r="S402" t="s">
        <v>83</v>
      </c>
      <c r="T402" s="9" t="e">
        <f>VLOOKUP(A402,Sku_list!$A$1:$D$2667,3,0)</f>
        <v>#N/A</v>
      </c>
      <c r="U402" s="9" t="e">
        <f>VLOOKUP(A402,Sku_list!$A$1:$D$2667,4,0)*(F402/1000000*12)</f>
        <v>#N/A</v>
      </c>
      <c r="V402" s="9" t="e">
        <f>VLOOKUP(A402,Sku_list!$A$1:$D$2667,4,0)*(H402/1000000*12)</f>
        <v>#N/A</v>
      </c>
      <c r="W402" s="9" t="e">
        <f>VLOOKUP(A402,Sku_list!$A$1:$D$2667,4,0)*(J402/1000000*12)</f>
        <v>#N/A</v>
      </c>
      <c r="X402" s="9" t="e">
        <f>VLOOKUP(A402,Sku_list!$A$1:$D$2667,4,0)*(L402/1000000*12)</f>
        <v>#N/A</v>
      </c>
      <c r="Y402" s="9" t="e">
        <f>VLOOKUP(A402,Sku_list!$A$1:$E$2667,5,0)*((J402+F402)/1000000000)</f>
        <v>#N/A</v>
      </c>
      <c r="AC402" s="22">
        <f t="shared" ca="1" si="6"/>
        <v>6.6666666666666666E-2</v>
      </c>
    </row>
    <row r="403" spans="1:29" x14ac:dyDescent="0.35">
      <c r="A403">
        <v>1600989</v>
      </c>
      <c r="B403" t="s">
        <v>47</v>
      </c>
      <c r="C403" t="s">
        <v>146</v>
      </c>
      <c r="D403">
        <v>0</v>
      </c>
      <c r="E403">
        <v>0</v>
      </c>
      <c r="F403">
        <v>0</v>
      </c>
      <c r="G403">
        <v>0</v>
      </c>
      <c r="H403">
        <v>0</v>
      </c>
      <c r="I403">
        <v>0</v>
      </c>
      <c r="J403">
        <v>0</v>
      </c>
      <c r="K403">
        <v>0</v>
      </c>
      <c r="L403">
        <v>0</v>
      </c>
      <c r="M403">
        <v>0</v>
      </c>
      <c r="N403">
        <v>0</v>
      </c>
      <c r="P403" s="22" t="s">
        <v>34</v>
      </c>
      <c r="R403" t="s">
        <v>89</v>
      </c>
      <c r="S403" t="s">
        <v>69</v>
      </c>
      <c r="T403" s="9" t="e">
        <f>VLOOKUP(A403,Sku_list!$A$1:$D$2667,3,0)</f>
        <v>#N/A</v>
      </c>
      <c r="U403" s="9" t="e">
        <f>VLOOKUP(A403,Sku_list!$A$1:$D$2667,4,0)*(F403/1000000*12)</f>
        <v>#N/A</v>
      </c>
      <c r="V403" s="9" t="e">
        <f>VLOOKUP(A403,Sku_list!$A$1:$D$2667,4,0)*(H403/1000000*12)</f>
        <v>#N/A</v>
      </c>
      <c r="W403" s="9" t="e">
        <f>VLOOKUP(A403,Sku_list!$A$1:$D$2667,4,0)*(J403/1000000*12)</f>
        <v>#N/A</v>
      </c>
      <c r="X403" s="9" t="e">
        <f>VLOOKUP(A403,Sku_list!$A$1:$D$2667,4,0)*(L403/1000000*12)</f>
        <v>#N/A</v>
      </c>
      <c r="Y403" s="9" t="e">
        <f>VLOOKUP(A403,Sku_list!$A$1:$E$2667,5,0)*((J403+F403)/1000000000)</f>
        <v>#N/A</v>
      </c>
      <c r="AC403" s="22">
        <f t="shared" ca="1" si="6"/>
        <v>6.6666666666666666E-2</v>
      </c>
    </row>
    <row r="404" spans="1:29" x14ac:dyDescent="0.35">
      <c r="A404">
        <v>1600989</v>
      </c>
      <c r="B404" t="s">
        <v>47</v>
      </c>
      <c r="C404" t="s">
        <v>147</v>
      </c>
      <c r="D404">
        <v>0</v>
      </c>
      <c r="E404">
        <v>0</v>
      </c>
      <c r="F404">
        <v>0</v>
      </c>
      <c r="G404">
        <v>0</v>
      </c>
      <c r="H404">
        <v>0</v>
      </c>
      <c r="I404">
        <v>0</v>
      </c>
      <c r="J404">
        <v>0</v>
      </c>
      <c r="K404">
        <v>0</v>
      </c>
      <c r="L404">
        <v>0</v>
      </c>
      <c r="M404">
        <v>0</v>
      </c>
      <c r="N404">
        <v>0</v>
      </c>
      <c r="P404" s="22" t="s">
        <v>34</v>
      </c>
      <c r="R404" t="s">
        <v>90</v>
      </c>
      <c r="S404" t="s">
        <v>69</v>
      </c>
      <c r="T404" s="9" t="e">
        <f>VLOOKUP(A404,Sku_list!$A$1:$D$2667,3,0)</f>
        <v>#N/A</v>
      </c>
      <c r="U404" s="9" t="e">
        <f>VLOOKUP(A404,Sku_list!$A$1:$D$2667,4,0)*(F404/1000000*12)</f>
        <v>#N/A</v>
      </c>
      <c r="V404" s="9" t="e">
        <f>VLOOKUP(A404,Sku_list!$A$1:$D$2667,4,0)*(H404/1000000*12)</f>
        <v>#N/A</v>
      </c>
      <c r="W404" s="9" t="e">
        <f>VLOOKUP(A404,Sku_list!$A$1:$D$2667,4,0)*(J404/1000000*12)</f>
        <v>#N/A</v>
      </c>
      <c r="X404" s="9" t="e">
        <f>VLOOKUP(A404,Sku_list!$A$1:$D$2667,4,0)*(L404/1000000*12)</f>
        <v>#N/A</v>
      </c>
      <c r="Y404" s="9" t="e">
        <f>VLOOKUP(A404,Sku_list!$A$1:$E$2667,5,0)*((J404+F404)/1000000000)</f>
        <v>#N/A</v>
      </c>
      <c r="AC404" s="22">
        <f t="shared" ca="1" si="6"/>
        <v>6.6666666666666666E-2</v>
      </c>
    </row>
    <row r="405" spans="1:29" x14ac:dyDescent="0.35">
      <c r="A405">
        <v>1600989</v>
      </c>
      <c r="B405" t="s">
        <v>47</v>
      </c>
      <c r="C405" t="s">
        <v>148</v>
      </c>
      <c r="D405">
        <v>0</v>
      </c>
      <c r="E405">
        <v>0</v>
      </c>
      <c r="F405">
        <v>0</v>
      </c>
      <c r="G405">
        <v>0</v>
      </c>
      <c r="H405">
        <v>0</v>
      </c>
      <c r="I405">
        <v>0</v>
      </c>
      <c r="J405">
        <v>0</v>
      </c>
      <c r="K405">
        <v>0</v>
      </c>
      <c r="L405">
        <v>0</v>
      </c>
      <c r="M405">
        <v>0</v>
      </c>
      <c r="N405">
        <v>0</v>
      </c>
      <c r="P405" s="22" t="s">
        <v>34</v>
      </c>
      <c r="R405" t="s">
        <v>91</v>
      </c>
      <c r="S405" t="s">
        <v>85</v>
      </c>
      <c r="T405" s="9" t="e">
        <f>VLOOKUP(A405,Sku_list!$A$1:$D$2667,3,0)</f>
        <v>#N/A</v>
      </c>
      <c r="U405" s="9" t="e">
        <f>VLOOKUP(A405,Sku_list!$A$1:$D$2667,4,0)*(F405/1000000*12)</f>
        <v>#N/A</v>
      </c>
      <c r="V405" s="9" t="e">
        <f>VLOOKUP(A405,Sku_list!$A$1:$D$2667,4,0)*(H405/1000000*12)</f>
        <v>#N/A</v>
      </c>
      <c r="W405" s="9" t="e">
        <f>VLOOKUP(A405,Sku_list!$A$1:$D$2667,4,0)*(J405/1000000*12)</f>
        <v>#N/A</v>
      </c>
      <c r="X405" s="9" t="e">
        <f>VLOOKUP(A405,Sku_list!$A$1:$D$2667,4,0)*(L405/1000000*12)</f>
        <v>#N/A</v>
      </c>
      <c r="Y405" s="9" t="e">
        <f>VLOOKUP(A405,Sku_list!$A$1:$E$2667,5,0)*((J405+F405)/1000000000)</f>
        <v>#N/A</v>
      </c>
      <c r="AC405" s="22">
        <f t="shared" ca="1" si="6"/>
        <v>6.6666666666666666E-2</v>
      </c>
    </row>
    <row r="406" spans="1:29" x14ac:dyDescent="0.35">
      <c r="A406">
        <v>1600989</v>
      </c>
      <c r="B406" t="s">
        <v>47</v>
      </c>
      <c r="C406" t="s">
        <v>149</v>
      </c>
      <c r="D406">
        <v>0</v>
      </c>
      <c r="E406">
        <v>0</v>
      </c>
      <c r="F406">
        <v>0</v>
      </c>
      <c r="G406">
        <v>0</v>
      </c>
      <c r="H406">
        <v>0</v>
      </c>
      <c r="I406">
        <v>0</v>
      </c>
      <c r="J406">
        <v>0</v>
      </c>
      <c r="K406">
        <v>0</v>
      </c>
      <c r="L406">
        <v>0</v>
      </c>
      <c r="M406">
        <v>0</v>
      </c>
      <c r="N406">
        <v>0</v>
      </c>
      <c r="P406" s="22" t="s">
        <v>34</v>
      </c>
      <c r="R406" t="s">
        <v>92</v>
      </c>
      <c r="S406" t="s">
        <v>85</v>
      </c>
      <c r="T406" s="9" t="e">
        <f>VLOOKUP(A406,Sku_list!$A$1:$D$2667,3,0)</f>
        <v>#N/A</v>
      </c>
      <c r="U406" s="9" t="e">
        <f>VLOOKUP(A406,Sku_list!$A$1:$D$2667,4,0)*(F406/1000000*12)</f>
        <v>#N/A</v>
      </c>
      <c r="V406" s="9" t="e">
        <f>VLOOKUP(A406,Sku_list!$A$1:$D$2667,4,0)*(H406/1000000*12)</f>
        <v>#N/A</v>
      </c>
      <c r="W406" s="9" t="e">
        <f>VLOOKUP(A406,Sku_list!$A$1:$D$2667,4,0)*(J406/1000000*12)</f>
        <v>#N/A</v>
      </c>
      <c r="X406" s="9" t="e">
        <f>VLOOKUP(A406,Sku_list!$A$1:$D$2667,4,0)*(L406/1000000*12)</f>
        <v>#N/A</v>
      </c>
      <c r="Y406" s="9" t="e">
        <f>VLOOKUP(A406,Sku_list!$A$1:$E$2667,5,0)*((J406+F406)/1000000000)</f>
        <v>#N/A</v>
      </c>
      <c r="AC406" s="22">
        <f t="shared" ca="1" si="6"/>
        <v>6.6666666666666666E-2</v>
      </c>
    </row>
    <row r="407" spans="1:29" x14ac:dyDescent="0.35">
      <c r="A407">
        <v>1600989</v>
      </c>
      <c r="B407" t="s">
        <v>47</v>
      </c>
      <c r="C407" t="s">
        <v>150</v>
      </c>
      <c r="D407">
        <v>0</v>
      </c>
      <c r="E407">
        <v>0</v>
      </c>
      <c r="F407">
        <v>0</v>
      </c>
      <c r="G407">
        <v>0</v>
      </c>
      <c r="H407">
        <v>0</v>
      </c>
      <c r="I407">
        <v>0</v>
      </c>
      <c r="J407">
        <v>0</v>
      </c>
      <c r="K407">
        <v>0</v>
      </c>
      <c r="L407">
        <v>0</v>
      </c>
      <c r="M407">
        <v>0</v>
      </c>
      <c r="N407">
        <v>0</v>
      </c>
      <c r="P407" s="22" t="s">
        <v>34</v>
      </c>
      <c r="R407" t="s">
        <v>93</v>
      </c>
      <c r="S407" t="s">
        <v>85</v>
      </c>
      <c r="T407" s="9" t="e">
        <f>VLOOKUP(A407,Sku_list!$A$1:$D$2667,3,0)</f>
        <v>#N/A</v>
      </c>
      <c r="U407" s="9" t="e">
        <f>VLOOKUP(A407,Sku_list!$A$1:$D$2667,4,0)*(F407/1000000*12)</f>
        <v>#N/A</v>
      </c>
      <c r="V407" s="9" t="e">
        <f>VLOOKUP(A407,Sku_list!$A$1:$D$2667,4,0)*(H407/1000000*12)</f>
        <v>#N/A</v>
      </c>
      <c r="W407" s="9" t="e">
        <f>VLOOKUP(A407,Sku_list!$A$1:$D$2667,4,0)*(J407/1000000*12)</f>
        <v>#N/A</v>
      </c>
      <c r="X407" s="9" t="e">
        <f>VLOOKUP(A407,Sku_list!$A$1:$D$2667,4,0)*(L407/1000000*12)</f>
        <v>#N/A</v>
      </c>
      <c r="Y407" s="9" t="e">
        <f>VLOOKUP(A407,Sku_list!$A$1:$E$2667,5,0)*((J407+F407)/1000000000)</f>
        <v>#N/A</v>
      </c>
      <c r="AC407" s="22">
        <f t="shared" ca="1" si="6"/>
        <v>6.6666666666666666E-2</v>
      </c>
    </row>
    <row r="408" spans="1:29" x14ac:dyDescent="0.35">
      <c r="A408">
        <v>1600989</v>
      </c>
      <c r="B408" t="s">
        <v>47</v>
      </c>
      <c r="C408" t="s">
        <v>151</v>
      </c>
      <c r="D408">
        <v>0</v>
      </c>
      <c r="E408">
        <v>0</v>
      </c>
      <c r="F408">
        <v>0</v>
      </c>
      <c r="G408">
        <v>0</v>
      </c>
      <c r="H408">
        <v>0</v>
      </c>
      <c r="I408">
        <v>0</v>
      </c>
      <c r="J408">
        <v>0</v>
      </c>
      <c r="K408">
        <v>0</v>
      </c>
      <c r="L408">
        <v>0</v>
      </c>
      <c r="M408">
        <v>0</v>
      </c>
      <c r="N408">
        <v>0</v>
      </c>
      <c r="P408" s="22" t="s">
        <v>34</v>
      </c>
      <c r="R408" t="s">
        <v>94</v>
      </c>
      <c r="S408" t="s">
        <v>83</v>
      </c>
      <c r="T408" s="9" t="e">
        <f>VLOOKUP(A408,Sku_list!$A$1:$D$2667,3,0)</f>
        <v>#N/A</v>
      </c>
      <c r="U408" s="9" t="e">
        <f>VLOOKUP(A408,Sku_list!$A$1:$D$2667,4,0)*(F408/1000000*12)</f>
        <v>#N/A</v>
      </c>
      <c r="V408" s="9" t="e">
        <f>VLOOKUP(A408,Sku_list!$A$1:$D$2667,4,0)*(H408/1000000*12)</f>
        <v>#N/A</v>
      </c>
      <c r="W408" s="9" t="e">
        <f>VLOOKUP(A408,Sku_list!$A$1:$D$2667,4,0)*(J408/1000000*12)</f>
        <v>#N/A</v>
      </c>
      <c r="X408" s="9" t="e">
        <f>VLOOKUP(A408,Sku_list!$A$1:$D$2667,4,0)*(L408/1000000*12)</f>
        <v>#N/A</v>
      </c>
      <c r="Y408" s="9" t="e">
        <f>VLOOKUP(A408,Sku_list!$A$1:$E$2667,5,0)*((J408+F408)/1000000000)</f>
        <v>#N/A</v>
      </c>
      <c r="AC408" s="22">
        <f t="shared" ca="1" si="6"/>
        <v>6.6666666666666666E-2</v>
      </c>
    </row>
    <row r="409" spans="1:29" x14ac:dyDescent="0.35">
      <c r="A409">
        <v>1600989</v>
      </c>
      <c r="B409" t="s">
        <v>47</v>
      </c>
      <c r="C409" t="s">
        <v>152</v>
      </c>
      <c r="D409">
        <v>0</v>
      </c>
      <c r="E409">
        <v>0</v>
      </c>
      <c r="F409">
        <v>0</v>
      </c>
      <c r="G409">
        <v>0</v>
      </c>
      <c r="H409">
        <v>0</v>
      </c>
      <c r="I409">
        <v>0</v>
      </c>
      <c r="J409">
        <v>0</v>
      </c>
      <c r="K409">
        <v>0</v>
      </c>
      <c r="L409">
        <v>0</v>
      </c>
      <c r="M409">
        <v>0</v>
      </c>
      <c r="N409">
        <v>0</v>
      </c>
      <c r="P409" s="22" t="s">
        <v>34</v>
      </c>
      <c r="R409" t="s">
        <v>95</v>
      </c>
      <c r="S409" t="s">
        <v>83</v>
      </c>
      <c r="T409" s="9" t="e">
        <f>VLOOKUP(A409,Sku_list!$A$1:$D$2667,3,0)</f>
        <v>#N/A</v>
      </c>
      <c r="U409" s="9" t="e">
        <f>VLOOKUP(A409,Sku_list!$A$1:$D$2667,4,0)*(F409/1000000*12)</f>
        <v>#N/A</v>
      </c>
      <c r="V409" s="9" t="e">
        <f>VLOOKUP(A409,Sku_list!$A$1:$D$2667,4,0)*(H409/1000000*12)</f>
        <v>#N/A</v>
      </c>
      <c r="W409" s="9" t="e">
        <f>VLOOKUP(A409,Sku_list!$A$1:$D$2667,4,0)*(J409/1000000*12)</f>
        <v>#N/A</v>
      </c>
      <c r="X409" s="9" t="e">
        <f>VLOOKUP(A409,Sku_list!$A$1:$D$2667,4,0)*(L409/1000000*12)</f>
        <v>#N/A</v>
      </c>
      <c r="Y409" s="9" t="e">
        <f>VLOOKUP(A409,Sku_list!$A$1:$E$2667,5,0)*((J409+F409)/1000000000)</f>
        <v>#N/A</v>
      </c>
      <c r="AC409" s="22">
        <f t="shared" ca="1" si="6"/>
        <v>6.6666666666666666E-2</v>
      </c>
    </row>
    <row r="410" spans="1:29" x14ac:dyDescent="0.35">
      <c r="A410">
        <v>1600989</v>
      </c>
      <c r="B410" t="s">
        <v>47</v>
      </c>
      <c r="C410" t="s">
        <v>153</v>
      </c>
      <c r="D410">
        <v>0</v>
      </c>
      <c r="E410">
        <v>0</v>
      </c>
      <c r="F410">
        <v>0</v>
      </c>
      <c r="G410">
        <v>0</v>
      </c>
      <c r="H410">
        <v>0</v>
      </c>
      <c r="I410">
        <v>0</v>
      </c>
      <c r="J410">
        <v>0</v>
      </c>
      <c r="K410">
        <v>0</v>
      </c>
      <c r="L410">
        <v>0</v>
      </c>
      <c r="M410">
        <v>0</v>
      </c>
      <c r="N410">
        <v>0</v>
      </c>
      <c r="P410" s="22" t="s">
        <v>34</v>
      </c>
      <c r="R410" t="s">
        <v>189</v>
      </c>
      <c r="S410" t="s">
        <v>190</v>
      </c>
      <c r="T410" s="9" t="e">
        <f>VLOOKUP(A410,Sku_list!$A$1:$D$2667,3,0)</f>
        <v>#N/A</v>
      </c>
      <c r="U410" s="9" t="e">
        <f>VLOOKUP(A410,Sku_list!$A$1:$D$2667,4,0)*(F410/1000000*12)</f>
        <v>#N/A</v>
      </c>
      <c r="V410" s="9" t="e">
        <f>VLOOKUP(A410,Sku_list!$A$1:$D$2667,4,0)*(H410/1000000*12)</f>
        <v>#N/A</v>
      </c>
      <c r="W410" s="9" t="e">
        <f>VLOOKUP(A410,Sku_list!$A$1:$D$2667,4,0)*(J410/1000000*12)</f>
        <v>#N/A</v>
      </c>
      <c r="X410" s="9" t="e">
        <f>VLOOKUP(A410,Sku_list!$A$1:$D$2667,4,0)*(L410/1000000*12)</f>
        <v>#N/A</v>
      </c>
      <c r="Y410" s="9" t="e">
        <f>VLOOKUP(A410,Sku_list!$A$1:$E$2667,5,0)*((J410+F410)/1000000000)</f>
        <v>#N/A</v>
      </c>
      <c r="AC410" s="22">
        <f t="shared" ca="1" si="6"/>
        <v>6.6666666666666666E-2</v>
      </c>
    </row>
    <row r="411" spans="1:29" x14ac:dyDescent="0.35">
      <c r="A411">
        <v>1600989</v>
      </c>
      <c r="B411" t="s">
        <v>47</v>
      </c>
      <c r="C411" t="s">
        <v>154</v>
      </c>
      <c r="D411">
        <v>0</v>
      </c>
      <c r="E411">
        <v>0</v>
      </c>
      <c r="F411">
        <v>0</v>
      </c>
      <c r="G411">
        <v>0</v>
      </c>
      <c r="H411">
        <v>0</v>
      </c>
      <c r="I411">
        <v>0</v>
      </c>
      <c r="J411">
        <v>0</v>
      </c>
      <c r="K411">
        <v>0</v>
      </c>
      <c r="L411">
        <v>0</v>
      </c>
      <c r="M411">
        <v>0</v>
      </c>
      <c r="N411">
        <v>0</v>
      </c>
      <c r="P411" s="22" t="s">
        <v>34</v>
      </c>
      <c r="R411" t="s">
        <v>96</v>
      </c>
      <c r="S411" t="s">
        <v>72</v>
      </c>
      <c r="T411" s="9" t="e">
        <f>VLOOKUP(A411,Sku_list!$A$1:$D$2667,3,0)</f>
        <v>#N/A</v>
      </c>
      <c r="U411" s="9" t="e">
        <f>VLOOKUP(A411,Sku_list!$A$1:$D$2667,4,0)*(F411/1000000*12)</f>
        <v>#N/A</v>
      </c>
      <c r="V411" s="9" t="e">
        <f>VLOOKUP(A411,Sku_list!$A$1:$D$2667,4,0)*(H411/1000000*12)</f>
        <v>#N/A</v>
      </c>
      <c r="W411" s="9" t="e">
        <f>VLOOKUP(A411,Sku_list!$A$1:$D$2667,4,0)*(J411/1000000*12)</f>
        <v>#N/A</v>
      </c>
      <c r="X411" s="9" t="e">
        <f>VLOOKUP(A411,Sku_list!$A$1:$D$2667,4,0)*(L411/1000000*12)</f>
        <v>#N/A</v>
      </c>
      <c r="Y411" s="9" t="e">
        <f>VLOOKUP(A411,Sku_list!$A$1:$E$2667,5,0)*((J411+F411)/1000000000)</f>
        <v>#N/A</v>
      </c>
      <c r="AC411" s="22">
        <f t="shared" ca="1" si="6"/>
        <v>6.6666666666666666E-2</v>
      </c>
    </row>
    <row r="412" spans="1:29" x14ac:dyDescent="0.35">
      <c r="A412">
        <v>1600989</v>
      </c>
      <c r="B412" t="s">
        <v>47</v>
      </c>
      <c r="C412" t="s">
        <v>155</v>
      </c>
      <c r="D412">
        <v>0</v>
      </c>
      <c r="E412">
        <v>0</v>
      </c>
      <c r="F412">
        <v>0</v>
      </c>
      <c r="G412">
        <v>0</v>
      </c>
      <c r="H412">
        <v>0</v>
      </c>
      <c r="I412">
        <v>0</v>
      </c>
      <c r="J412">
        <v>0</v>
      </c>
      <c r="K412">
        <v>0</v>
      </c>
      <c r="L412">
        <v>0</v>
      </c>
      <c r="M412">
        <v>0</v>
      </c>
      <c r="N412">
        <v>0</v>
      </c>
      <c r="P412" s="22" t="s">
        <v>34</v>
      </c>
      <c r="R412" t="s">
        <v>97</v>
      </c>
      <c r="S412" t="s">
        <v>72</v>
      </c>
      <c r="T412" s="9" t="e">
        <f>VLOOKUP(A412,Sku_list!$A$1:$D$2667,3,0)</f>
        <v>#N/A</v>
      </c>
      <c r="U412" s="9" t="e">
        <f>VLOOKUP(A412,Sku_list!$A$1:$D$2667,4,0)*(F412/1000000*12)</f>
        <v>#N/A</v>
      </c>
      <c r="V412" s="9" t="e">
        <f>VLOOKUP(A412,Sku_list!$A$1:$D$2667,4,0)*(H412/1000000*12)</f>
        <v>#N/A</v>
      </c>
      <c r="W412" s="9" t="e">
        <f>VLOOKUP(A412,Sku_list!$A$1:$D$2667,4,0)*(J412/1000000*12)</f>
        <v>#N/A</v>
      </c>
      <c r="X412" s="9" t="e">
        <f>VLOOKUP(A412,Sku_list!$A$1:$D$2667,4,0)*(L412/1000000*12)</f>
        <v>#N/A</v>
      </c>
      <c r="Y412" s="9" t="e">
        <f>VLOOKUP(A412,Sku_list!$A$1:$E$2667,5,0)*((J412+F412)/1000000000)</f>
        <v>#N/A</v>
      </c>
      <c r="AC412" s="22">
        <f t="shared" ca="1" si="6"/>
        <v>6.6666666666666666E-2</v>
      </c>
    </row>
    <row r="413" spans="1:29" x14ac:dyDescent="0.35">
      <c r="A413">
        <v>1600989</v>
      </c>
      <c r="B413" t="s">
        <v>47</v>
      </c>
      <c r="C413" t="s">
        <v>156</v>
      </c>
      <c r="D413">
        <v>0</v>
      </c>
      <c r="E413">
        <v>0</v>
      </c>
      <c r="F413">
        <v>0</v>
      </c>
      <c r="G413">
        <v>0</v>
      </c>
      <c r="H413">
        <v>0</v>
      </c>
      <c r="I413">
        <v>0</v>
      </c>
      <c r="J413">
        <v>0</v>
      </c>
      <c r="K413">
        <v>0</v>
      </c>
      <c r="L413">
        <v>0</v>
      </c>
      <c r="M413">
        <v>0</v>
      </c>
      <c r="N413">
        <v>0</v>
      </c>
      <c r="P413" s="22" t="s">
        <v>34</v>
      </c>
      <c r="R413" t="s">
        <v>38</v>
      </c>
      <c r="S413" t="s">
        <v>69</v>
      </c>
      <c r="T413" s="9" t="e">
        <f>VLOOKUP(A413,Sku_list!$A$1:$D$2667,3,0)</f>
        <v>#N/A</v>
      </c>
      <c r="U413" s="9" t="e">
        <f>VLOOKUP(A413,Sku_list!$A$1:$D$2667,4,0)*(F413/1000000*12)</f>
        <v>#N/A</v>
      </c>
      <c r="V413" s="9" t="e">
        <f>VLOOKUP(A413,Sku_list!$A$1:$D$2667,4,0)*(H413/1000000*12)</f>
        <v>#N/A</v>
      </c>
      <c r="W413" s="9" t="e">
        <f>VLOOKUP(A413,Sku_list!$A$1:$D$2667,4,0)*(J413/1000000*12)</f>
        <v>#N/A</v>
      </c>
      <c r="X413" s="9" t="e">
        <f>VLOOKUP(A413,Sku_list!$A$1:$D$2667,4,0)*(L413/1000000*12)</f>
        <v>#N/A</v>
      </c>
      <c r="Y413" s="9" t="e">
        <f>VLOOKUP(A413,Sku_list!$A$1:$E$2667,5,0)*((J413+F413)/1000000000)</f>
        <v>#N/A</v>
      </c>
      <c r="AC413" s="22">
        <f t="shared" ca="1" si="6"/>
        <v>6.6666666666666666E-2</v>
      </c>
    </row>
    <row r="414" spans="1:29" x14ac:dyDescent="0.35">
      <c r="A414">
        <v>1600989</v>
      </c>
      <c r="B414" t="s">
        <v>47</v>
      </c>
      <c r="C414" t="s">
        <v>157</v>
      </c>
      <c r="D414">
        <v>0</v>
      </c>
      <c r="E414">
        <v>0</v>
      </c>
      <c r="F414">
        <v>0</v>
      </c>
      <c r="G414">
        <v>0</v>
      </c>
      <c r="H414">
        <v>0</v>
      </c>
      <c r="I414">
        <v>0</v>
      </c>
      <c r="J414">
        <v>0</v>
      </c>
      <c r="K414">
        <v>0</v>
      </c>
      <c r="L414">
        <v>0</v>
      </c>
      <c r="M414">
        <v>0</v>
      </c>
      <c r="N414">
        <v>0</v>
      </c>
      <c r="P414" s="22" t="s">
        <v>34</v>
      </c>
      <c r="R414" t="s">
        <v>98</v>
      </c>
      <c r="S414" t="s">
        <v>72</v>
      </c>
      <c r="T414" s="9" t="e">
        <f>VLOOKUP(A414,Sku_list!$A$1:$D$2667,3,0)</f>
        <v>#N/A</v>
      </c>
      <c r="U414" s="9" t="e">
        <f>VLOOKUP(A414,Sku_list!$A$1:$D$2667,4,0)*(F414/1000000*12)</f>
        <v>#N/A</v>
      </c>
      <c r="V414" s="9" t="e">
        <f>VLOOKUP(A414,Sku_list!$A$1:$D$2667,4,0)*(H414/1000000*12)</f>
        <v>#N/A</v>
      </c>
      <c r="W414" s="9" t="e">
        <f>VLOOKUP(A414,Sku_list!$A$1:$D$2667,4,0)*(J414/1000000*12)</f>
        <v>#N/A</v>
      </c>
      <c r="X414" s="9" t="e">
        <f>VLOOKUP(A414,Sku_list!$A$1:$D$2667,4,0)*(L414/1000000*12)</f>
        <v>#N/A</v>
      </c>
      <c r="Y414" s="9" t="e">
        <f>VLOOKUP(A414,Sku_list!$A$1:$E$2667,5,0)*((J414+F414)/1000000000)</f>
        <v>#N/A</v>
      </c>
      <c r="AC414" s="22">
        <f t="shared" ca="1" si="6"/>
        <v>6.6666666666666666E-2</v>
      </c>
    </row>
    <row r="415" spans="1:29" x14ac:dyDescent="0.35">
      <c r="A415">
        <v>1600989</v>
      </c>
      <c r="B415" t="s">
        <v>47</v>
      </c>
      <c r="C415" t="s">
        <v>158</v>
      </c>
      <c r="D415">
        <v>0</v>
      </c>
      <c r="E415">
        <v>0</v>
      </c>
      <c r="F415">
        <v>0</v>
      </c>
      <c r="G415">
        <v>0</v>
      </c>
      <c r="H415">
        <v>0</v>
      </c>
      <c r="I415">
        <v>0</v>
      </c>
      <c r="J415">
        <v>0</v>
      </c>
      <c r="K415">
        <v>0</v>
      </c>
      <c r="L415">
        <v>0</v>
      </c>
      <c r="M415">
        <v>0</v>
      </c>
      <c r="N415">
        <v>0</v>
      </c>
      <c r="P415" s="22" t="s">
        <v>34</v>
      </c>
      <c r="R415" t="s">
        <v>99</v>
      </c>
      <c r="S415" t="s">
        <v>69</v>
      </c>
      <c r="T415" s="9" t="e">
        <f>VLOOKUP(A415,Sku_list!$A$1:$D$2667,3,0)</f>
        <v>#N/A</v>
      </c>
      <c r="U415" s="9" t="e">
        <f>VLOOKUP(A415,Sku_list!$A$1:$D$2667,4,0)*(F415/1000000*12)</f>
        <v>#N/A</v>
      </c>
      <c r="V415" s="9" t="e">
        <f>VLOOKUP(A415,Sku_list!$A$1:$D$2667,4,0)*(H415/1000000*12)</f>
        <v>#N/A</v>
      </c>
      <c r="W415" s="9" t="e">
        <f>VLOOKUP(A415,Sku_list!$A$1:$D$2667,4,0)*(J415/1000000*12)</f>
        <v>#N/A</v>
      </c>
      <c r="X415" s="9" t="e">
        <f>VLOOKUP(A415,Sku_list!$A$1:$D$2667,4,0)*(L415/1000000*12)</f>
        <v>#N/A</v>
      </c>
      <c r="Y415" s="9" t="e">
        <f>VLOOKUP(A415,Sku_list!$A$1:$E$2667,5,0)*((J415+F415)/1000000000)</f>
        <v>#N/A</v>
      </c>
      <c r="AC415" s="22">
        <f t="shared" ca="1" si="6"/>
        <v>6.6666666666666666E-2</v>
      </c>
    </row>
    <row r="416" spans="1:29" x14ac:dyDescent="0.35">
      <c r="A416">
        <v>1600989</v>
      </c>
      <c r="B416" t="s">
        <v>47</v>
      </c>
      <c r="C416" t="s">
        <v>159</v>
      </c>
      <c r="D416">
        <v>0</v>
      </c>
      <c r="E416">
        <v>0</v>
      </c>
      <c r="F416">
        <v>0</v>
      </c>
      <c r="G416">
        <v>0</v>
      </c>
      <c r="H416">
        <v>0</v>
      </c>
      <c r="I416">
        <v>0</v>
      </c>
      <c r="J416">
        <v>0</v>
      </c>
      <c r="K416">
        <v>0</v>
      </c>
      <c r="L416">
        <v>0</v>
      </c>
      <c r="M416">
        <v>0</v>
      </c>
      <c r="N416">
        <v>0</v>
      </c>
      <c r="P416" s="22" t="s">
        <v>34</v>
      </c>
      <c r="R416" t="s">
        <v>100</v>
      </c>
      <c r="S416" t="s">
        <v>72</v>
      </c>
      <c r="T416" s="9" t="e">
        <f>VLOOKUP(A416,Sku_list!$A$1:$D$2667,3,0)</f>
        <v>#N/A</v>
      </c>
      <c r="U416" s="9" t="e">
        <f>VLOOKUP(A416,Sku_list!$A$1:$D$2667,4,0)*(F416/1000000*12)</f>
        <v>#N/A</v>
      </c>
      <c r="V416" s="9" t="e">
        <f>VLOOKUP(A416,Sku_list!$A$1:$D$2667,4,0)*(H416/1000000*12)</f>
        <v>#N/A</v>
      </c>
      <c r="W416" s="9" t="e">
        <f>VLOOKUP(A416,Sku_list!$A$1:$D$2667,4,0)*(J416/1000000*12)</f>
        <v>#N/A</v>
      </c>
      <c r="X416" s="9" t="e">
        <f>VLOOKUP(A416,Sku_list!$A$1:$D$2667,4,0)*(L416/1000000*12)</f>
        <v>#N/A</v>
      </c>
      <c r="Y416" s="9" t="e">
        <f>VLOOKUP(A416,Sku_list!$A$1:$E$2667,5,0)*((J416+F416)/1000000000)</f>
        <v>#N/A</v>
      </c>
      <c r="AC416" s="22">
        <f t="shared" ca="1" si="6"/>
        <v>6.6666666666666666E-2</v>
      </c>
    </row>
    <row r="417" spans="1:29" x14ac:dyDescent="0.35">
      <c r="A417">
        <v>1600989</v>
      </c>
      <c r="B417" t="s">
        <v>47</v>
      </c>
      <c r="C417" t="s">
        <v>160</v>
      </c>
      <c r="D417">
        <v>0</v>
      </c>
      <c r="E417">
        <v>0</v>
      </c>
      <c r="F417">
        <v>0</v>
      </c>
      <c r="G417">
        <v>0</v>
      </c>
      <c r="H417">
        <v>0</v>
      </c>
      <c r="I417">
        <v>0</v>
      </c>
      <c r="J417">
        <v>0</v>
      </c>
      <c r="K417">
        <v>0</v>
      </c>
      <c r="L417">
        <v>0</v>
      </c>
      <c r="M417">
        <v>0</v>
      </c>
      <c r="N417">
        <v>0</v>
      </c>
      <c r="P417" s="22" t="s">
        <v>34</v>
      </c>
      <c r="R417" t="s">
        <v>101</v>
      </c>
      <c r="S417" t="s">
        <v>69</v>
      </c>
      <c r="T417" s="9" t="e">
        <f>VLOOKUP(A417,Sku_list!$A$1:$D$2667,3,0)</f>
        <v>#N/A</v>
      </c>
      <c r="U417" s="9" t="e">
        <f>VLOOKUP(A417,Sku_list!$A$1:$D$2667,4,0)*(F417/1000000*12)</f>
        <v>#N/A</v>
      </c>
      <c r="V417" s="9" t="e">
        <f>VLOOKUP(A417,Sku_list!$A$1:$D$2667,4,0)*(H417/1000000*12)</f>
        <v>#N/A</v>
      </c>
      <c r="W417" s="9" t="e">
        <f>VLOOKUP(A417,Sku_list!$A$1:$D$2667,4,0)*(J417/1000000*12)</f>
        <v>#N/A</v>
      </c>
      <c r="X417" s="9" t="e">
        <f>VLOOKUP(A417,Sku_list!$A$1:$D$2667,4,0)*(L417/1000000*12)</f>
        <v>#N/A</v>
      </c>
      <c r="Y417" s="9" t="e">
        <f>VLOOKUP(A417,Sku_list!$A$1:$E$2667,5,0)*((J417+F417)/1000000000)</f>
        <v>#N/A</v>
      </c>
      <c r="AC417" s="22">
        <f t="shared" ca="1" si="6"/>
        <v>6.6666666666666666E-2</v>
      </c>
    </row>
    <row r="418" spans="1:29" x14ac:dyDescent="0.35">
      <c r="A418">
        <v>1600989</v>
      </c>
      <c r="B418" t="s">
        <v>47</v>
      </c>
      <c r="C418" t="s">
        <v>161</v>
      </c>
      <c r="D418">
        <v>0</v>
      </c>
      <c r="E418">
        <v>0</v>
      </c>
      <c r="F418">
        <v>0</v>
      </c>
      <c r="G418">
        <v>0</v>
      </c>
      <c r="H418">
        <v>0</v>
      </c>
      <c r="I418">
        <v>0</v>
      </c>
      <c r="J418">
        <v>0</v>
      </c>
      <c r="K418">
        <v>0</v>
      </c>
      <c r="L418">
        <v>0</v>
      </c>
      <c r="M418">
        <v>0</v>
      </c>
      <c r="N418">
        <v>0</v>
      </c>
      <c r="P418" s="22" t="s">
        <v>34</v>
      </c>
      <c r="R418" t="s">
        <v>102</v>
      </c>
      <c r="S418" t="s">
        <v>306</v>
      </c>
      <c r="T418" s="9" t="e">
        <f>VLOOKUP(A418,Sku_list!$A$1:$D$2667,3,0)</f>
        <v>#N/A</v>
      </c>
      <c r="U418" s="9" t="e">
        <f>VLOOKUP(A418,Sku_list!$A$1:$D$2667,4,0)*(F418/1000000*12)</f>
        <v>#N/A</v>
      </c>
      <c r="V418" s="9" t="e">
        <f>VLOOKUP(A418,Sku_list!$A$1:$D$2667,4,0)*(H418/1000000*12)</f>
        <v>#N/A</v>
      </c>
      <c r="W418" s="9" t="e">
        <f>VLOOKUP(A418,Sku_list!$A$1:$D$2667,4,0)*(J418/1000000*12)</f>
        <v>#N/A</v>
      </c>
      <c r="X418" s="9" t="e">
        <f>VLOOKUP(A418,Sku_list!$A$1:$D$2667,4,0)*(L418/1000000*12)</f>
        <v>#N/A</v>
      </c>
      <c r="Y418" s="9" t="e">
        <f>VLOOKUP(A418,Sku_list!$A$1:$E$2667,5,0)*((J418+F418)/1000000000)</f>
        <v>#N/A</v>
      </c>
      <c r="AC418" s="22">
        <f t="shared" ca="1" si="6"/>
        <v>6.6666666666666666E-2</v>
      </c>
    </row>
    <row r="419" spans="1:29" x14ac:dyDescent="0.35">
      <c r="A419">
        <v>1600989</v>
      </c>
      <c r="B419" t="s">
        <v>47</v>
      </c>
      <c r="C419" t="s">
        <v>162</v>
      </c>
      <c r="D419">
        <v>0</v>
      </c>
      <c r="E419">
        <v>0</v>
      </c>
      <c r="F419">
        <v>0</v>
      </c>
      <c r="G419">
        <v>0</v>
      </c>
      <c r="H419">
        <v>0</v>
      </c>
      <c r="I419">
        <v>0</v>
      </c>
      <c r="J419">
        <v>0</v>
      </c>
      <c r="K419">
        <v>0</v>
      </c>
      <c r="L419">
        <v>0</v>
      </c>
      <c r="M419">
        <v>0</v>
      </c>
      <c r="N419">
        <v>0</v>
      </c>
      <c r="P419" s="22" t="s">
        <v>34</v>
      </c>
      <c r="R419" t="s">
        <v>103</v>
      </c>
      <c r="S419" t="s">
        <v>69</v>
      </c>
      <c r="T419" s="9" t="e">
        <f>VLOOKUP(A419,Sku_list!$A$1:$D$2667,3,0)</f>
        <v>#N/A</v>
      </c>
      <c r="U419" s="9" t="e">
        <f>VLOOKUP(A419,Sku_list!$A$1:$D$2667,4,0)*(F419/1000000*12)</f>
        <v>#N/A</v>
      </c>
      <c r="V419" s="9" t="e">
        <f>VLOOKUP(A419,Sku_list!$A$1:$D$2667,4,0)*(H419/1000000*12)</f>
        <v>#N/A</v>
      </c>
      <c r="W419" s="9" t="e">
        <f>VLOOKUP(A419,Sku_list!$A$1:$D$2667,4,0)*(J419/1000000*12)</f>
        <v>#N/A</v>
      </c>
      <c r="X419" s="9" t="e">
        <f>VLOOKUP(A419,Sku_list!$A$1:$D$2667,4,0)*(L419/1000000*12)</f>
        <v>#N/A</v>
      </c>
      <c r="Y419" s="9" t="e">
        <f>VLOOKUP(A419,Sku_list!$A$1:$E$2667,5,0)*((J419+F419)/1000000000)</f>
        <v>#N/A</v>
      </c>
      <c r="AC419" s="22">
        <f t="shared" ca="1" si="6"/>
        <v>6.6666666666666666E-2</v>
      </c>
    </row>
    <row r="420" spans="1:29" x14ac:dyDescent="0.35">
      <c r="A420">
        <v>1600989</v>
      </c>
      <c r="B420" t="s">
        <v>47</v>
      </c>
      <c r="C420" t="s">
        <v>164</v>
      </c>
      <c r="D420">
        <v>0</v>
      </c>
      <c r="E420">
        <v>0</v>
      </c>
      <c r="F420">
        <v>0</v>
      </c>
      <c r="G420">
        <v>0</v>
      </c>
      <c r="H420">
        <v>0</v>
      </c>
      <c r="I420">
        <v>0</v>
      </c>
      <c r="J420">
        <v>0</v>
      </c>
      <c r="K420">
        <v>0</v>
      </c>
      <c r="L420">
        <v>0</v>
      </c>
      <c r="M420">
        <v>0</v>
      </c>
      <c r="N420">
        <v>0</v>
      </c>
      <c r="P420" s="22" t="s">
        <v>34</v>
      </c>
      <c r="R420" t="s">
        <v>104</v>
      </c>
      <c r="S420" t="s">
        <v>69</v>
      </c>
      <c r="T420" s="9" t="e">
        <f>VLOOKUP(A420,Sku_list!$A$1:$D$2667,3,0)</f>
        <v>#N/A</v>
      </c>
      <c r="U420" s="9" t="e">
        <f>VLOOKUP(A420,Sku_list!$A$1:$D$2667,4,0)*(F420/1000000*12)</f>
        <v>#N/A</v>
      </c>
      <c r="V420" s="9" t="e">
        <f>VLOOKUP(A420,Sku_list!$A$1:$D$2667,4,0)*(H420/1000000*12)</f>
        <v>#N/A</v>
      </c>
      <c r="W420" s="9" t="e">
        <f>VLOOKUP(A420,Sku_list!$A$1:$D$2667,4,0)*(J420/1000000*12)</f>
        <v>#N/A</v>
      </c>
      <c r="X420" s="9" t="e">
        <f>VLOOKUP(A420,Sku_list!$A$1:$D$2667,4,0)*(L420/1000000*12)</f>
        <v>#N/A</v>
      </c>
      <c r="Y420" s="9" t="e">
        <f>VLOOKUP(A420,Sku_list!$A$1:$E$2667,5,0)*((J420+F420)/1000000000)</f>
        <v>#N/A</v>
      </c>
      <c r="AC420" s="22">
        <f t="shared" ca="1" si="6"/>
        <v>6.6666666666666666E-2</v>
      </c>
    </row>
    <row r="421" spans="1:29" x14ac:dyDescent="0.35">
      <c r="A421">
        <v>1600989</v>
      </c>
      <c r="B421" t="s">
        <v>47</v>
      </c>
      <c r="C421" t="s">
        <v>165</v>
      </c>
      <c r="D421">
        <v>0</v>
      </c>
      <c r="E421">
        <v>0</v>
      </c>
      <c r="F421">
        <v>0</v>
      </c>
      <c r="G421">
        <v>0</v>
      </c>
      <c r="H421">
        <v>0</v>
      </c>
      <c r="I421">
        <v>0</v>
      </c>
      <c r="J421">
        <v>0</v>
      </c>
      <c r="K421">
        <v>0</v>
      </c>
      <c r="L421">
        <v>0</v>
      </c>
      <c r="M421">
        <v>0</v>
      </c>
      <c r="N421">
        <v>0</v>
      </c>
      <c r="P421" s="22" t="s">
        <v>34</v>
      </c>
      <c r="R421" t="s">
        <v>105</v>
      </c>
      <c r="S421" t="s">
        <v>83</v>
      </c>
      <c r="T421" s="9" t="e">
        <f>VLOOKUP(A421,Sku_list!$A$1:$D$2667,3,0)</f>
        <v>#N/A</v>
      </c>
      <c r="U421" s="9" t="e">
        <f>VLOOKUP(A421,Sku_list!$A$1:$D$2667,4,0)*(F421/1000000*12)</f>
        <v>#N/A</v>
      </c>
      <c r="V421" s="9" t="e">
        <f>VLOOKUP(A421,Sku_list!$A$1:$D$2667,4,0)*(H421/1000000*12)</f>
        <v>#N/A</v>
      </c>
      <c r="W421" s="9" t="e">
        <f>VLOOKUP(A421,Sku_list!$A$1:$D$2667,4,0)*(J421/1000000*12)</f>
        <v>#N/A</v>
      </c>
      <c r="X421" s="9" t="e">
        <f>VLOOKUP(A421,Sku_list!$A$1:$D$2667,4,0)*(L421/1000000*12)</f>
        <v>#N/A</v>
      </c>
      <c r="Y421" s="9" t="e">
        <f>VLOOKUP(A421,Sku_list!$A$1:$E$2667,5,0)*((J421+F421)/1000000000)</f>
        <v>#N/A</v>
      </c>
      <c r="AC421" s="22">
        <f t="shared" ca="1" si="6"/>
        <v>6.6666666666666666E-2</v>
      </c>
    </row>
    <row r="422" spans="1:29" x14ac:dyDescent="0.35">
      <c r="A422">
        <v>1600989</v>
      </c>
      <c r="B422" t="s">
        <v>47</v>
      </c>
      <c r="C422" t="s">
        <v>163</v>
      </c>
      <c r="D422">
        <v>0</v>
      </c>
      <c r="E422">
        <v>0</v>
      </c>
      <c r="F422">
        <v>0</v>
      </c>
      <c r="G422">
        <v>0</v>
      </c>
      <c r="H422">
        <v>0</v>
      </c>
      <c r="I422">
        <v>0</v>
      </c>
      <c r="J422">
        <v>0</v>
      </c>
      <c r="K422">
        <v>0</v>
      </c>
      <c r="L422">
        <v>0</v>
      </c>
      <c r="M422">
        <v>0</v>
      </c>
      <c r="N422">
        <v>0</v>
      </c>
      <c r="P422" s="22" t="s">
        <v>34</v>
      </c>
      <c r="R422" t="s">
        <v>117</v>
      </c>
      <c r="S422" t="s">
        <v>83</v>
      </c>
      <c r="T422" s="9" t="e">
        <f>VLOOKUP(A422,Sku_list!$A$1:$D$2667,3,0)</f>
        <v>#N/A</v>
      </c>
      <c r="U422" s="9" t="e">
        <f>VLOOKUP(A422,Sku_list!$A$1:$D$2667,4,0)*(F422/1000000*12)</f>
        <v>#N/A</v>
      </c>
      <c r="V422" s="9" t="e">
        <f>VLOOKUP(A422,Sku_list!$A$1:$D$2667,4,0)*(H422/1000000*12)</f>
        <v>#N/A</v>
      </c>
      <c r="W422" s="9" t="e">
        <f>VLOOKUP(A422,Sku_list!$A$1:$D$2667,4,0)*(J422/1000000*12)</f>
        <v>#N/A</v>
      </c>
      <c r="X422" s="9" t="e">
        <f>VLOOKUP(A422,Sku_list!$A$1:$D$2667,4,0)*(L422/1000000*12)</f>
        <v>#N/A</v>
      </c>
      <c r="Y422" s="9" t="e">
        <f>VLOOKUP(A422,Sku_list!$A$1:$E$2667,5,0)*((J422+F422)/1000000000)</f>
        <v>#N/A</v>
      </c>
      <c r="AC422" s="22">
        <f t="shared" ca="1" si="6"/>
        <v>6.6666666666666666E-2</v>
      </c>
    </row>
    <row r="423" spans="1:29" x14ac:dyDescent="0.35">
      <c r="A423">
        <v>1600989</v>
      </c>
      <c r="B423" t="s">
        <v>47</v>
      </c>
      <c r="C423" t="s">
        <v>166</v>
      </c>
      <c r="D423">
        <v>0</v>
      </c>
      <c r="E423">
        <v>0</v>
      </c>
      <c r="F423">
        <v>0</v>
      </c>
      <c r="G423">
        <v>0</v>
      </c>
      <c r="H423">
        <v>0</v>
      </c>
      <c r="I423">
        <v>0</v>
      </c>
      <c r="J423">
        <v>0</v>
      </c>
      <c r="K423">
        <v>0</v>
      </c>
      <c r="L423">
        <v>0</v>
      </c>
      <c r="M423">
        <v>0</v>
      </c>
      <c r="N423">
        <v>0</v>
      </c>
      <c r="P423" s="22" t="s">
        <v>34</v>
      </c>
      <c r="R423" t="s">
        <v>118</v>
      </c>
      <c r="S423" t="s">
        <v>85</v>
      </c>
      <c r="T423" s="9" t="e">
        <f>VLOOKUP(A423,Sku_list!$A$1:$D$2667,3,0)</f>
        <v>#N/A</v>
      </c>
      <c r="U423" s="9" t="e">
        <f>VLOOKUP(A423,Sku_list!$A$1:$D$2667,4,0)*(F423/1000000*12)</f>
        <v>#N/A</v>
      </c>
      <c r="V423" s="9" t="e">
        <f>VLOOKUP(A423,Sku_list!$A$1:$D$2667,4,0)*(H423/1000000*12)</f>
        <v>#N/A</v>
      </c>
      <c r="W423" s="9" t="e">
        <f>VLOOKUP(A423,Sku_list!$A$1:$D$2667,4,0)*(J423/1000000*12)</f>
        <v>#N/A</v>
      </c>
      <c r="X423" s="9" t="e">
        <f>VLOOKUP(A423,Sku_list!$A$1:$D$2667,4,0)*(L423/1000000*12)</f>
        <v>#N/A</v>
      </c>
      <c r="Y423" s="9" t="e">
        <f>VLOOKUP(A423,Sku_list!$A$1:$E$2667,5,0)*((J423+F423)/1000000000)</f>
        <v>#N/A</v>
      </c>
      <c r="AC423" s="22">
        <f t="shared" ca="1" si="6"/>
        <v>6.6666666666666666E-2</v>
      </c>
    </row>
    <row r="424" spans="1:29" x14ac:dyDescent="0.35">
      <c r="A424">
        <v>1600989</v>
      </c>
      <c r="B424" t="s">
        <v>47</v>
      </c>
      <c r="C424" t="s">
        <v>167</v>
      </c>
      <c r="D424">
        <v>0</v>
      </c>
      <c r="E424">
        <v>0</v>
      </c>
      <c r="F424">
        <v>0</v>
      </c>
      <c r="G424">
        <v>0</v>
      </c>
      <c r="H424">
        <v>0</v>
      </c>
      <c r="I424">
        <v>0</v>
      </c>
      <c r="J424">
        <v>0</v>
      </c>
      <c r="K424">
        <v>0</v>
      </c>
      <c r="L424">
        <v>0</v>
      </c>
      <c r="M424">
        <v>0</v>
      </c>
      <c r="N424">
        <v>0</v>
      </c>
      <c r="P424" s="22" t="s">
        <v>34</v>
      </c>
      <c r="R424" t="s">
        <v>119</v>
      </c>
      <c r="S424" t="s">
        <v>72</v>
      </c>
      <c r="T424" s="9" t="e">
        <f>VLOOKUP(A424,Sku_list!$A$1:$D$2667,3,0)</f>
        <v>#N/A</v>
      </c>
      <c r="U424" s="9" t="e">
        <f>VLOOKUP(A424,Sku_list!$A$1:$D$2667,4,0)*(F424/1000000*12)</f>
        <v>#N/A</v>
      </c>
      <c r="V424" s="9" t="e">
        <f>VLOOKUP(A424,Sku_list!$A$1:$D$2667,4,0)*(H424/1000000*12)</f>
        <v>#N/A</v>
      </c>
      <c r="W424" s="9" t="e">
        <f>VLOOKUP(A424,Sku_list!$A$1:$D$2667,4,0)*(J424/1000000*12)</f>
        <v>#N/A</v>
      </c>
      <c r="X424" s="9" t="e">
        <f>VLOOKUP(A424,Sku_list!$A$1:$D$2667,4,0)*(L424/1000000*12)</f>
        <v>#N/A</v>
      </c>
      <c r="Y424" s="9" t="e">
        <f>VLOOKUP(A424,Sku_list!$A$1:$E$2667,5,0)*((J424+F424)/1000000000)</f>
        <v>#N/A</v>
      </c>
      <c r="AC424" s="22">
        <f t="shared" ca="1" si="6"/>
        <v>6.6666666666666666E-2</v>
      </c>
    </row>
    <row r="425" spans="1:29" x14ac:dyDescent="0.35">
      <c r="A425">
        <v>1600989</v>
      </c>
      <c r="B425" t="s">
        <v>47</v>
      </c>
      <c r="C425" t="s">
        <v>61</v>
      </c>
      <c r="D425">
        <v>0</v>
      </c>
      <c r="E425">
        <v>0</v>
      </c>
      <c r="F425">
        <v>0</v>
      </c>
      <c r="G425">
        <v>0</v>
      </c>
      <c r="H425">
        <v>0</v>
      </c>
      <c r="I425">
        <v>0</v>
      </c>
      <c r="J425">
        <v>0</v>
      </c>
      <c r="K425">
        <v>0</v>
      </c>
      <c r="L425">
        <v>0</v>
      </c>
      <c r="M425">
        <v>0</v>
      </c>
      <c r="N425">
        <v>0</v>
      </c>
      <c r="P425" s="22" t="s">
        <v>34</v>
      </c>
      <c r="R425" t="s">
        <v>5</v>
      </c>
      <c r="S425" t="s">
        <v>85</v>
      </c>
      <c r="T425" s="9" t="e">
        <f>VLOOKUP(A425,Sku_list!$A$1:$D$2667,3,0)</f>
        <v>#N/A</v>
      </c>
      <c r="U425" s="9" t="e">
        <f>VLOOKUP(A425,Sku_list!$A$1:$D$2667,4,0)*(F425/1000000*12)</f>
        <v>#N/A</v>
      </c>
      <c r="V425" s="9" t="e">
        <f>VLOOKUP(A425,Sku_list!$A$1:$D$2667,4,0)*(H425/1000000*12)</f>
        <v>#N/A</v>
      </c>
      <c r="W425" s="9" t="e">
        <f>VLOOKUP(A425,Sku_list!$A$1:$D$2667,4,0)*(J425/1000000*12)</f>
        <v>#N/A</v>
      </c>
      <c r="X425" s="9" t="e">
        <f>VLOOKUP(A425,Sku_list!$A$1:$D$2667,4,0)*(L425/1000000*12)</f>
        <v>#N/A</v>
      </c>
      <c r="Y425" s="9" t="e">
        <f>VLOOKUP(A425,Sku_list!$A$1:$E$2667,5,0)*((J425+F425)/1000000000)</f>
        <v>#N/A</v>
      </c>
      <c r="AC425" s="22">
        <f t="shared" ca="1" si="6"/>
        <v>6.6666666666666666E-2</v>
      </c>
    </row>
    <row r="426" spans="1:29" x14ac:dyDescent="0.35">
      <c r="A426">
        <v>1600989</v>
      </c>
      <c r="B426" t="s">
        <v>47</v>
      </c>
      <c r="C426" t="s">
        <v>39</v>
      </c>
      <c r="D426">
        <v>0</v>
      </c>
      <c r="E426">
        <v>0</v>
      </c>
      <c r="F426">
        <v>0</v>
      </c>
      <c r="G426">
        <v>0</v>
      </c>
      <c r="H426">
        <v>0</v>
      </c>
      <c r="I426">
        <v>0</v>
      </c>
      <c r="J426">
        <v>0</v>
      </c>
      <c r="K426">
        <v>0</v>
      </c>
      <c r="L426">
        <v>0</v>
      </c>
      <c r="M426">
        <v>0</v>
      </c>
      <c r="N426">
        <v>0</v>
      </c>
      <c r="P426" s="22" t="s">
        <v>34</v>
      </c>
      <c r="R426" t="s">
        <v>43</v>
      </c>
      <c r="S426" t="s">
        <v>190</v>
      </c>
      <c r="T426" s="9" t="e">
        <f>VLOOKUP(A426,Sku_list!$A$1:$D$2667,3,0)</f>
        <v>#N/A</v>
      </c>
      <c r="U426" s="9" t="e">
        <f>VLOOKUP(A426,Sku_list!$A$1:$D$2667,4,0)*(F426/1000000*12)</f>
        <v>#N/A</v>
      </c>
      <c r="V426" s="9" t="e">
        <f>VLOOKUP(A426,Sku_list!$A$1:$D$2667,4,0)*(H426/1000000*12)</f>
        <v>#N/A</v>
      </c>
      <c r="W426" s="9" t="e">
        <f>VLOOKUP(A426,Sku_list!$A$1:$D$2667,4,0)*(J426/1000000*12)</f>
        <v>#N/A</v>
      </c>
      <c r="X426" s="9" t="e">
        <f>VLOOKUP(A426,Sku_list!$A$1:$D$2667,4,0)*(L426/1000000*12)</f>
        <v>#N/A</v>
      </c>
      <c r="Y426" s="9" t="e">
        <f>VLOOKUP(A426,Sku_list!$A$1:$E$2667,5,0)*((J426+F426)/1000000000)</f>
        <v>#N/A</v>
      </c>
      <c r="AC426" s="22">
        <f t="shared" ca="1" si="6"/>
        <v>6.6666666666666666E-2</v>
      </c>
    </row>
    <row r="427" spans="1:29" x14ac:dyDescent="0.35">
      <c r="A427">
        <v>1600989</v>
      </c>
      <c r="B427" t="s">
        <v>47</v>
      </c>
      <c r="C427" t="s">
        <v>65</v>
      </c>
      <c r="D427">
        <v>0</v>
      </c>
      <c r="E427">
        <v>0</v>
      </c>
      <c r="F427">
        <v>0</v>
      </c>
      <c r="G427">
        <v>0</v>
      </c>
      <c r="H427">
        <v>0</v>
      </c>
      <c r="I427">
        <v>0</v>
      </c>
      <c r="J427">
        <v>0</v>
      </c>
      <c r="K427">
        <v>0</v>
      </c>
      <c r="L427">
        <v>0</v>
      </c>
      <c r="M427">
        <v>0</v>
      </c>
      <c r="N427">
        <v>0</v>
      </c>
      <c r="P427" s="22" t="s">
        <v>34</v>
      </c>
      <c r="R427" t="s">
        <v>300</v>
      </c>
      <c r="S427" t="s">
        <v>83</v>
      </c>
      <c r="T427" s="9" t="e">
        <f>VLOOKUP(A427,Sku_list!$A$1:$D$2667,3,0)</f>
        <v>#N/A</v>
      </c>
      <c r="U427" s="9" t="e">
        <f>VLOOKUP(A427,Sku_list!$A$1:$D$2667,4,0)*(F427/1000000*12)</f>
        <v>#N/A</v>
      </c>
      <c r="V427" s="9" t="e">
        <f>VLOOKUP(A427,Sku_list!$A$1:$D$2667,4,0)*(H427/1000000*12)</f>
        <v>#N/A</v>
      </c>
      <c r="W427" s="9" t="e">
        <f>VLOOKUP(A427,Sku_list!$A$1:$D$2667,4,0)*(J427/1000000*12)</f>
        <v>#N/A</v>
      </c>
      <c r="X427" s="9" t="e">
        <f>VLOOKUP(A427,Sku_list!$A$1:$D$2667,4,0)*(L427/1000000*12)</f>
        <v>#N/A</v>
      </c>
      <c r="Y427" s="9" t="e">
        <f>VLOOKUP(A427,Sku_list!$A$1:$E$2667,5,0)*((J427+F427)/1000000000)</f>
        <v>#N/A</v>
      </c>
      <c r="AC427" s="22">
        <f t="shared" ca="1" si="6"/>
        <v>6.6666666666666666E-2</v>
      </c>
    </row>
    <row r="428" spans="1:29" x14ac:dyDescent="0.35">
      <c r="A428">
        <v>1600989</v>
      </c>
      <c r="B428" t="s">
        <v>47</v>
      </c>
      <c r="C428" t="s">
        <v>66</v>
      </c>
      <c r="D428">
        <v>0</v>
      </c>
      <c r="E428">
        <v>0</v>
      </c>
      <c r="F428">
        <v>0</v>
      </c>
      <c r="G428">
        <v>0</v>
      </c>
      <c r="H428">
        <v>0</v>
      </c>
      <c r="I428">
        <v>0</v>
      </c>
      <c r="J428">
        <v>0</v>
      </c>
      <c r="K428">
        <v>0</v>
      </c>
      <c r="L428">
        <v>0</v>
      </c>
      <c r="M428">
        <v>0</v>
      </c>
      <c r="N428">
        <v>0</v>
      </c>
      <c r="P428" s="22" t="s">
        <v>34</v>
      </c>
      <c r="R428" t="s">
        <v>174</v>
      </c>
      <c r="S428" t="s">
        <v>72</v>
      </c>
      <c r="T428" s="9" t="e">
        <f>VLOOKUP(A428,Sku_list!$A$1:$D$2667,3,0)</f>
        <v>#N/A</v>
      </c>
      <c r="U428" s="9" t="e">
        <f>VLOOKUP(A428,Sku_list!$A$1:$D$2667,4,0)*(F428/1000000*12)</f>
        <v>#N/A</v>
      </c>
      <c r="V428" s="9" t="e">
        <f>VLOOKUP(A428,Sku_list!$A$1:$D$2667,4,0)*(H428/1000000*12)</f>
        <v>#N/A</v>
      </c>
      <c r="W428" s="9" t="e">
        <f>VLOOKUP(A428,Sku_list!$A$1:$D$2667,4,0)*(J428/1000000*12)</f>
        <v>#N/A</v>
      </c>
      <c r="X428" s="9" t="e">
        <f>VLOOKUP(A428,Sku_list!$A$1:$D$2667,4,0)*(L428/1000000*12)</f>
        <v>#N/A</v>
      </c>
      <c r="Y428" s="9" t="e">
        <f>VLOOKUP(A428,Sku_list!$A$1:$E$2667,5,0)*((J428+F428)/1000000000)</f>
        <v>#N/A</v>
      </c>
      <c r="AC428" s="22">
        <f t="shared" ca="1" si="6"/>
        <v>6.6666666666666666E-2</v>
      </c>
    </row>
    <row r="429" spans="1:29" x14ac:dyDescent="0.35">
      <c r="A429">
        <v>1600989</v>
      </c>
      <c r="B429" t="s">
        <v>47</v>
      </c>
      <c r="C429" t="s">
        <v>67</v>
      </c>
      <c r="D429">
        <v>0</v>
      </c>
      <c r="E429">
        <v>0</v>
      </c>
      <c r="F429">
        <v>0</v>
      </c>
      <c r="G429">
        <v>0</v>
      </c>
      <c r="H429">
        <v>0</v>
      </c>
      <c r="I429">
        <v>0</v>
      </c>
      <c r="J429">
        <v>0</v>
      </c>
      <c r="K429">
        <v>0</v>
      </c>
      <c r="L429">
        <v>0</v>
      </c>
      <c r="M429">
        <v>0</v>
      </c>
      <c r="N429">
        <v>0</v>
      </c>
      <c r="P429" s="22" t="s">
        <v>34</v>
      </c>
      <c r="R429" t="s">
        <v>176</v>
      </c>
      <c r="S429" t="s">
        <v>72</v>
      </c>
      <c r="T429" s="9" t="e">
        <f>VLOOKUP(A429,Sku_list!$A$1:$D$2667,3,0)</f>
        <v>#N/A</v>
      </c>
      <c r="U429" s="9" t="e">
        <f>VLOOKUP(A429,Sku_list!$A$1:$D$2667,4,0)*(F429/1000000*12)</f>
        <v>#N/A</v>
      </c>
      <c r="V429" s="9" t="e">
        <f>VLOOKUP(A429,Sku_list!$A$1:$D$2667,4,0)*(H429/1000000*12)</f>
        <v>#N/A</v>
      </c>
      <c r="W429" s="9" t="e">
        <f>VLOOKUP(A429,Sku_list!$A$1:$D$2667,4,0)*(J429/1000000*12)</f>
        <v>#N/A</v>
      </c>
      <c r="X429" s="9" t="e">
        <f>VLOOKUP(A429,Sku_list!$A$1:$D$2667,4,0)*(L429/1000000*12)</f>
        <v>#N/A</v>
      </c>
      <c r="Y429" s="9" t="e">
        <f>VLOOKUP(A429,Sku_list!$A$1:$E$2667,5,0)*((J429+F429)/1000000000)</f>
        <v>#N/A</v>
      </c>
      <c r="AC429" s="22">
        <f t="shared" ca="1" si="6"/>
        <v>6.6666666666666666E-2</v>
      </c>
    </row>
    <row r="430" spans="1:29" x14ac:dyDescent="0.35">
      <c r="A430">
        <v>1600989</v>
      </c>
      <c r="B430" t="s">
        <v>47</v>
      </c>
      <c r="C430" t="s">
        <v>68</v>
      </c>
      <c r="D430">
        <v>0</v>
      </c>
      <c r="E430">
        <v>0</v>
      </c>
      <c r="F430">
        <v>0</v>
      </c>
      <c r="G430">
        <v>0</v>
      </c>
      <c r="H430">
        <v>0</v>
      </c>
      <c r="I430">
        <v>0</v>
      </c>
      <c r="J430">
        <v>0</v>
      </c>
      <c r="K430">
        <v>0</v>
      </c>
      <c r="L430">
        <v>0</v>
      </c>
      <c r="M430">
        <v>0</v>
      </c>
      <c r="N430">
        <v>0</v>
      </c>
      <c r="P430" s="22" t="s">
        <v>34</v>
      </c>
      <c r="R430" t="s">
        <v>177</v>
      </c>
      <c r="S430" t="s">
        <v>72</v>
      </c>
      <c r="T430" s="9" t="e">
        <f>VLOOKUP(A430,Sku_list!$A$1:$D$2667,3,0)</f>
        <v>#N/A</v>
      </c>
      <c r="U430" s="9" t="e">
        <f>VLOOKUP(A430,Sku_list!$A$1:$D$2667,4,0)*(F430/1000000*12)</f>
        <v>#N/A</v>
      </c>
      <c r="V430" s="9" t="e">
        <f>VLOOKUP(A430,Sku_list!$A$1:$D$2667,4,0)*(H430/1000000*12)</f>
        <v>#N/A</v>
      </c>
      <c r="W430" s="9" t="e">
        <f>VLOOKUP(A430,Sku_list!$A$1:$D$2667,4,0)*(J430/1000000*12)</f>
        <v>#N/A</v>
      </c>
      <c r="X430" s="9" t="e">
        <f>VLOOKUP(A430,Sku_list!$A$1:$D$2667,4,0)*(L430/1000000*12)</f>
        <v>#N/A</v>
      </c>
      <c r="Y430" s="9" t="e">
        <f>VLOOKUP(A430,Sku_list!$A$1:$E$2667,5,0)*((J430+F430)/1000000000)</f>
        <v>#N/A</v>
      </c>
      <c r="AC430" s="22">
        <f t="shared" ca="1" si="6"/>
        <v>6.6666666666666666E-2</v>
      </c>
    </row>
    <row r="431" spans="1:29" x14ac:dyDescent="0.35">
      <c r="A431">
        <v>1600989</v>
      </c>
      <c r="B431" t="s">
        <v>47</v>
      </c>
      <c r="C431" t="s">
        <v>44</v>
      </c>
      <c r="D431">
        <v>0</v>
      </c>
      <c r="E431">
        <v>0</v>
      </c>
      <c r="F431">
        <v>0</v>
      </c>
      <c r="G431">
        <v>0</v>
      </c>
      <c r="H431">
        <v>0</v>
      </c>
      <c r="I431">
        <v>0</v>
      </c>
      <c r="J431">
        <v>0</v>
      </c>
      <c r="K431">
        <v>0</v>
      </c>
      <c r="L431">
        <v>0</v>
      </c>
      <c r="M431">
        <v>0</v>
      </c>
      <c r="N431">
        <v>0</v>
      </c>
      <c r="P431" s="22" t="s">
        <v>34</v>
      </c>
      <c r="R431" t="s">
        <v>45</v>
      </c>
      <c r="S431" t="s">
        <v>193</v>
      </c>
      <c r="T431" s="9" t="e">
        <f>VLOOKUP(A431,Sku_list!$A$1:$D$2667,3,0)</f>
        <v>#N/A</v>
      </c>
      <c r="U431" s="9" t="e">
        <f>VLOOKUP(A431,Sku_list!$A$1:$D$2667,4,0)*(F431/1000000*12)</f>
        <v>#N/A</v>
      </c>
      <c r="V431" s="9" t="e">
        <f>VLOOKUP(A431,Sku_list!$A$1:$D$2667,4,0)*(H431/1000000*12)</f>
        <v>#N/A</v>
      </c>
      <c r="W431" s="9" t="e">
        <f>VLOOKUP(A431,Sku_list!$A$1:$D$2667,4,0)*(J431/1000000*12)</f>
        <v>#N/A</v>
      </c>
      <c r="X431" s="9" t="e">
        <f>VLOOKUP(A431,Sku_list!$A$1:$D$2667,4,0)*(L431/1000000*12)</f>
        <v>#N/A</v>
      </c>
      <c r="Y431" s="9" t="e">
        <f>VLOOKUP(A431,Sku_list!$A$1:$E$2667,5,0)*((J431+F431)/1000000000)</f>
        <v>#N/A</v>
      </c>
      <c r="AC431" s="22">
        <f t="shared" ca="1" si="6"/>
        <v>6.6666666666666666E-2</v>
      </c>
    </row>
    <row r="432" spans="1:29" x14ac:dyDescent="0.35">
      <c r="A432">
        <v>1600989</v>
      </c>
      <c r="B432" t="s">
        <v>47</v>
      </c>
      <c r="C432" t="s">
        <v>272</v>
      </c>
      <c r="D432">
        <v>0</v>
      </c>
      <c r="E432">
        <v>30624</v>
      </c>
      <c r="F432">
        <v>0</v>
      </c>
      <c r="G432">
        <v>0</v>
      </c>
      <c r="H432">
        <v>0</v>
      </c>
      <c r="I432">
        <v>0</v>
      </c>
      <c r="J432">
        <v>6336</v>
      </c>
      <c r="K432">
        <v>6336</v>
      </c>
      <c r="L432">
        <v>0</v>
      </c>
      <c r="M432">
        <v>-6336</v>
      </c>
      <c r="N432">
        <v>6336</v>
      </c>
      <c r="P432" s="22" t="s">
        <v>34</v>
      </c>
      <c r="R432" t="s">
        <v>99</v>
      </c>
      <c r="S432" t="s">
        <v>173</v>
      </c>
      <c r="T432" s="9" t="e">
        <f>VLOOKUP(A432,Sku_list!$A$1:$D$2667,3,0)</f>
        <v>#N/A</v>
      </c>
      <c r="U432" s="9" t="e">
        <f>VLOOKUP(A432,Sku_list!$A$1:$D$2667,4,0)*(F432/1000000*12)</f>
        <v>#N/A</v>
      </c>
      <c r="V432" s="9" t="e">
        <f>VLOOKUP(A432,Sku_list!$A$1:$D$2667,4,0)*(H432/1000000*12)</f>
        <v>#N/A</v>
      </c>
      <c r="W432" s="9" t="e">
        <f>VLOOKUP(A432,Sku_list!$A$1:$D$2667,4,0)*(J432/1000000*12)</f>
        <v>#N/A</v>
      </c>
      <c r="X432" s="9" t="e">
        <f>VLOOKUP(A432,Sku_list!$A$1:$D$2667,4,0)*(L432/1000000*12)</f>
        <v>#N/A</v>
      </c>
      <c r="Y432" s="9" t="e">
        <f>VLOOKUP(A432,Sku_list!$A$1:$E$2667,5,0)*((J432+F432)/1000000000)</f>
        <v>#N/A</v>
      </c>
      <c r="AC432" s="22">
        <f t="shared" ca="1" si="6"/>
        <v>6.6666666666666666E-2</v>
      </c>
    </row>
    <row r="433" spans="1:29" x14ac:dyDescent="0.35">
      <c r="A433">
        <v>1600989</v>
      </c>
      <c r="B433" t="s">
        <v>47</v>
      </c>
      <c r="C433" t="s">
        <v>273</v>
      </c>
      <c r="D433">
        <v>0</v>
      </c>
      <c r="E433">
        <v>0</v>
      </c>
      <c r="F433">
        <v>0</v>
      </c>
      <c r="G433">
        <v>0</v>
      </c>
      <c r="H433">
        <v>0</v>
      </c>
      <c r="I433">
        <v>0</v>
      </c>
      <c r="J433">
        <v>0</v>
      </c>
      <c r="K433">
        <v>0</v>
      </c>
      <c r="L433">
        <v>0</v>
      </c>
      <c r="M433">
        <v>0</v>
      </c>
      <c r="N433">
        <v>0</v>
      </c>
      <c r="P433" s="22" t="s">
        <v>34</v>
      </c>
      <c r="R433" t="s">
        <v>275</v>
      </c>
      <c r="S433" t="s">
        <v>308</v>
      </c>
      <c r="T433" s="9" t="e">
        <f>VLOOKUP(A433,Sku_list!$A$1:$D$2667,3,0)</f>
        <v>#N/A</v>
      </c>
      <c r="U433" s="9" t="e">
        <f>VLOOKUP(A433,Sku_list!$A$1:$D$2667,4,0)*(F433/1000000*12)</f>
        <v>#N/A</v>
      </c>
      <c r="V433" s="9" t="e">
        <f>VLOOKUP(A433,Sku_list!$A$1:$D$2667,4,0)*(H433/1000000*12)</f>
        <v>#N/A</v>
      </c>
      <c r="W433" s="9" t="e">
        <f>VLOOKUP(A433,Sku_list!$A$1:$D$2667,4,0)*(J433/1000000*12)</f>
        <v>#N/A</v>
      </c>
      <c r="X433" s="9" t="e">
        <f>VLOOKUP(A433,Sku_list!$A$1:$D$2667,4,0)*(L433/1000000*12)</f>
        <v>#N/A</v>
      </c>
      <c r="Y433" s="9" t="e">
        <f>VLOOKUP(A433,Sku_list!$A$1:$E$2667,5,0)*((J433+F433)/1000000000)</f>
        <v>#N/A</v>
      </c>
      <c r="AC433" s="22">
        <f t="shared" ca="1" si="6"/>
        <v>6.6666666666666666E-2</v>
      </c>
    </row>
    <row r="434" spans="1:29" x14ac:dyDescent="0.35">
      <c r="A434">
        <v>1600993</v>
      </c>
      <c r="B434" t="s">
        <v>287</v>
      </c>
      <c r="C434" t="s">
        <v>3</v>
      </c>
      <c r="D434">
        <v>0</v>
      </c>
      <c r="E434">
        <v>0</v>
      </c>
      <c r="F434">
        <v>0</v>
      </c>
      <c r="G434">
        <v>0</v>
      </c>
      <c r="H434">
        <v>0</v>
      </c>
      <c r="I434">
        <v>0</v>
      </c>
      <c r="J434">
        <v>0</v>
      </c>
      <c r="K434">
        <v>0</v>
      </c>
      <c r="L434">
        <v>0</v>
      </c>
      <c r="M434">
        <v>0</v>
      </c>
      <c r="N434">
        <v>0</v>
      </c>
      <c r="P434" s="22" t="s">
        <v>34</v>
      </c>
      <c r="R434" t="s">
        <v>4</v>
      </c>
      <c r="S434" t="s">
        <v>173</v>
      </c>
      <c r="T434" s="9" t="e">
        <f>VLOOKUP(A434,Sku_list!$A$1:$D$2667,3,0)</f>
        <v>#N/A</v>
      </c>
      <c r="U434" s="9" t="e">
        <f>VLOOKUP(A434,Sku_list!$A$1:$D$2667,4,0)*(F434/1000000*12)</f>
        <v>#N/A</v>
      </c>
      <c r="V434" s="9" t="e">
        <f>VLOOKUP(A434,Sku_list!$A$1:$D$2667,4,0)*(H434/1000000*12)</f>
        <v>#N/A</v>
      </c>
      <c r="W434" s="9" t="e">
        <f>VLOOKUP(A434,Sku_list!$A$1:$D$2667,4,0)*(J434/1000000*12)</f>
        <v>#N/A</v>
      </c>
      <c r="X434" s="9" t="e">
        <f>VLOOKUP(A434,Sku_list!$A$1:$D$2667,4,0)*(L434/1000000*12)</f>
        <v>#N/A</v>
      </c>
      <c r="Y434" s="9" t="e">
        <f>VLOOKUP(A434,Sku_list!$A$1:$E$2667,5,0)*((J434+F434)/1000000000)</f>
        <v>#N/A</v>
      </c>
      <c r="AC434" s="22">
        <f t="shared" ca="1" si="6"/>
        <v>6.6666666666666666E-2</v>
      </c>
    </row>
    <row r="435" spans="1:29" x14ac:dyDescent="0.35">
      <c r="A435">
        <v>1600993</v>
      </c>
      <c r="B435" t="s">
        <v>287</v>
      </c>
      <c r="C435" t="s">
        <v>191</v>
      </c>
      <c r="D435">
        <v>0</v>
      </c>
      <c r="E435">
        <v>0</v>
      </c>
      <c r="F435">
        <v>0</v>
      </c>
      <c r="G435">
        <v>0</v>
      </c>
      <c r="H435">
        <v>0</v>
      </c>
      <c r="I435">
        <v>0</v>
      </c>
      <c r="J435">
        <v>96</v>
      </c>
      <c r="K435">
        <v>96</v>
      </c>
      <c r="L435">
        <v>0</v>
      </c>
      <c r="M435">
        <v>-96</v>
      </c>
      <c r="N435">
        <v>96</v>
      </c>
      <c r="P435" s="22" t="s">
        <v>34</v>
      </c>
      <c r="R435" t="s">
        <v>99</v>
      </c>
      <c r="S435" t="s">
        <v>173</v>
      </c>
      <c r="T435" s="9" t="e">
        <f>VLOOKUP(A435,Sku_list!$A$1:$D$2667,3,0)</f>
        <v>#N/A</v>
      </c>
      <c r="U435" s="9" t="e">
        <f>VLOOKUP(A435,Sku_list!$A$1:$D$2667,4,0)*(F435/1000000*12)</f>
        <v>#N/A</v>
      </c>
      <c r="V435" s="9" t="e">
        <f>VLOOKUP(A435,Sku_list!$A$1:$D$2667,4,0)*(H435/1000000*12)</f>
        <v>#N/A</v>
      </c>
      <c r="W435" s="9" t="e">
        <f>VLOOKUP(A435,Sku_list!$A$1:$D$2667,4,0)*(J435/1000000*12)</f>
        <v>#N/A</v>
      </c>
      <c r="X435" s="9" t="e">
        <f>VLOOKUP(A435,Sku_list!$A$1:$D$2667,4,0)*(L435/1000000*12)</f>
        <v>#N/A</v>
      </c>
      <c r="Y435" s="9" t="e">
        <f>VLOOKUP(A435,Sku_list!$A$1:$E$2667,5,0)*((J435+F435)/1000000000)</f>
        <v>#N/A</v>
      </c>
      <c r="AC435" s="22">
        <f t="shared" ca="1" si="6"/>
        <v>6.6666666666666666E-2</v>
      </c>
    </row>
    <row r="436" spans="1:29" x14ac:dyDescent="0.35">
      <c r="A436">
        <v>1600993</v>
      </c>
      <c r="B436" t="s">
        <v>287</v>
      </c>
      <c r="C436" t="s">
        <v>139</v>
      </c>
      <c r="D436">
        <v>0</v>
      </c>
      <c r="E436">
        <v>0</v>
      </c>
      <c r="F436">
        <v>0</v>
      </c>
      <c r="G436">
        <v>0</v>
      </c>
      <c r="H436">
        <v>0</v>
      </c>
      <c r="I436">
        <v>0</v>
      </c>
      <c r="J436">
        <v>0</v>
      </c>
      <c r="K436">
        <v>0</v>
      </c>
      <c r="L436">
        <v>0</v>
      </c>
      <c r="M436">
        <v>0</v>
      </c>
      <c r="N436">
        <v>0</v>
      </c>
      <c r="P436" s="22" t="s">
        <v>34</v>
      </c>
      <c r="R436" t="s">
        <v>70</v>
      </c>
      <c r="S436" t="s">
        <v>69</v>
      </c>
      <c r="T436" s="9" t="e">
        <f>VLOOKUP(A436,Sku_list!$A$1:$D$2667,3,0)</f>
        <v>#N/A</v>
      </c>
      <c r="U436" s="9" t="e">
        <f>VLOOKUP(A436,Sku_list!$A$1:$D$2667,4,0)*(F436/1000000*12)</f>
        <v>#N/A</v>
      </c>
      <c r="V436" s="9" t="e">
        <f>VLOOKUP(A436,Sku_list!$A$1:$D$2667,4,0)*(H436/1000000*12)</f>
        <v>#N/A</v>
      </c>
      <c r="W436" s="9" t="e">
        <f>VLOOKUP(A436,Sku_list!$A$1:$D$2667,4,0)*(J436/1000000*12)</f>
        <v>#N/A</v>
      </c>
      <c r="X436" s="9" t="e">
        <f>VLOOKUP(A436,Sku_list!$A$1:$D$2667,4,0)*(L436/1000000*12)</f>
        <v>#N/A</v>
      </c>
      <c r="Y436" s="9" t="e">
        <f>VLOOKUP(A436,Sku_list!$A$1:$E$2667,5,0)*((J436+F436)/1000000000)</f>
        <v>#N/A</v>
      </c>
      <c r="AC436" s="22">
        <f t="shared" ca="1" si="6"/>
        <v>6.6666666666666666E-2</v>
      </c>
    </row>
    <row r="437" spans="1:29" x14ac:dyDescent="0.35">
      <c r="A437">
        <v>1600993</v>
      </c>
      <c r="B437" t="s">
        <v>287</v>
      </c>
      <c r="C437" t="s">
        <v>140</v>
      </c>
      <c r="D437">
        <v>0</v>
      </c>
      <c r="E437">
        <v>0</v>
      </c>
      <c r="F437">
        <v>0</v>
      </c>
      <c r="G437">
        <v>0</v>
      </c>
      <c r="H437">
        <v>0</v>
      </c>
      <c r="I437">
        <v>0</v>
      </c>
      <c r="J437">
        <v>0</v>
      </c>
      <c r="K437">
        <v>0</v>
      </c>
      <c r="L437">
        <v>0</v>
      </c>
      <c r="M437">
        <v>0</v>
      </c>
      <c r="N437">
        <v>0</v>
      </c>
      <c r="P437" s="22" t="s">
        <v>34</v>
      </c>
      <c r="R437" t="s">
        <v>71</v>
      </c>
      <c r="S437" t="s">
        <v>72</v>
      </c>
      <c r="T437" s="9" t="e">
        <f>VLOOKUP(A437,Sku_list!$A$1:$D$2667,3,0)</f>
        <v>#N/A</v>
      </c>
      <c r="U437" s="9" t="e">
        <f>VLOOKUP(A437,Sku_list!$A$1:$D$2667,4,0)*(F437/1000000*12)</f>
        <v>#N/A</v>
      </c>
      <c r="V437" s="9" t="e">
        <f>VLOOKUP(A437,Sku_list!$A$1:$D$2667,4,0)*(H437/1000000*12)</f>
        <v>#N/A</v>
      </c>
      <c r="W437" s="9" t="e">
        <f>VLOOKUP(A437,Sku_list!$A$1:$D$2667,4,0)*(J437/1000000*12)</f>
        <v>#N/A</v>
      </c>
      <c r="X437" s="9" t="e">
        <f>VLOOKUP(A437,Sku_list!$A$1:$D$2667,4,0)*(L437/1000000*12)</f>
        <v>#N/A</v>
      </c>
      <c r="Y437" s="9" t="e">
        <f>VLOOKUP(A437,Sku_list!$A$1:$E$2667,5,0)*((J437+F437)/1000000000)</f>
        <v>#N/A</v>
      </c>
      <c r="AC437" s="22">
        <f t="shared" ca="1" si="6"/>
        <v>6.6666666666666666E-2</v>
      </c>
    </row>
    <row r="438" spans="1:29" x14ac:dyDescent="0.35">
      <c r="A438">
        <v>1600993</v>
      </c>
      <c r="B438" t="s">
        <v>287</v>
      </c>
      <c r="C438" t="s">
        <v>141</v>
      </c>
      <c r="D438">
        <v>0</v>
      </c>
      <c r="E438">
        <v>0</v>
      </c>
      <c r="F438">
        <v>0</v>
      </c>
      <c r="G438">
        <v>0</v>
      </c>
      <c r="H438">
        <v>0</v>
      </c>
      <c r="I438">
        <v>0</v>
      </c>
      <c r="J438">
        <v>0</v>
      </c>
      <c r="K438">
        <v>0</v>
      </c>
      <c r="L438">
        <v>0</v>
      </c>
      <c r="M438">
        <v>0</v>
      </c>
      <c r="N438">
        <v>0</v>
      </c>
      <c r="P438" s="22" t="s">
        <v>34</v>
      </c>
      <c r="R438" t="s">
        <v>82</v>
      </c>
      <c r="S438" t="s">
        <v>83</v>
      </c>
      <c r="T438" s="9" t="e">
        <f>VLOOKUP(A438,Sku_list!$A$1:$D$2667,3,0)</f>
        <v>#N/A</v>
      </c>
      <c r="U438" s="9" t="e">
        <f>VLOOKUP(A438,Sku_list!$A$1:$D$2667,4,0)*(F438/1000000*12)</f>
        <v>#N/A</v>
      </c>
      <c r="V438" s="9" t="e">
        <f>VLOOKUP(A438,Sku_list!$A$1:$D$2667,4,0)*(H438/1000000*12)</f>
        <v>#N/A</v>
      </c>
      <c r="W438" s="9" t="e">
        <f>VLOOKUP(A438,Sku_list!$A$1:$D$2667,4,0)*(J438/1000000*12)</f>
        <v>#N/A</v>
      </c>
      <c r="X438" s="9" t="e">
        <f>VLOOKUP(A438,Sku_list!$A$1:$D$2667,4,0)*(L438/1000000*12)</f>
        <v>#N/A</v>
      </c>
      <c r="Y438" s="9" t="e">
        <f>VLOOKUP(A438,Sku_list!$A$1:$E$2667,5,0)*((J438+F438)/1000000000)</f>
        <v>#N/A</v>
      </c>
      <c r="AC438" s="22">
        <f t="shared" ca="1" si="6"/>
        <v>6.6666666666666666E-2</v>
      </c>
    </row>
    <row r="439" spans="1:29" x14ac:dyDescent="0.35">
      <c r="A439">
        <v>1600993</v>
      </c>
      <c r="B439" t="s">
        <v>287</v>
      </c>
      <c r="C439" t="s">
        <v>142</v>
      </c>
      <c r="D439">
        <v>0</v>
      </c>
      <c r="E439">
        <v>197016</v>
      </c>
      <c r="F439">
        <v>36480</v>
      </c>
      <c r="G439">
        <v>97368</v>
      </c>
      <c r="H439">
        <v>63648</v>
      </c>
      <c r="I439">
        <v>6480</v>
      </c>
      <c r="J439">
        <v>216936</v>
      </c>
      <c r="K439">
        <v>221040</v>
      </c>
      <c r="L439">
        <v>180000</v>
      </c>
      <c r="M439">
        <v>-137064</v>
      </c>
      <c r="N439">
        <v>137064</v>
      </c>
      <c r="P439" s="22">
        <v>1.7614666666666667</v>
      </c>
      <c r="R439" t="s">
        <v>84</v>
      </c>
      <c r="S439" t="s">
        <v>85</v>
      </c>
      <c r="T439" s="9" t="e">
        <f>VLOOKUP(A439,Sku_list!$A$1:$D$2667,3,0)</f>
        <v>#N/A</v>
      </c>
      <c r="U439" s="9" t="e">
        <f>VLOOKUP(A439,Sku_list!$A$1:$D$2667,4,0)*(F439/1000000*12)</f>
        <v>#N/A</v>
      </c>
      <c r="V439" s="9" t="e">
        <f>VLOOKUP(A439,Sku_list!$A$1:$D$2667,4,0)*(H439/1000000*12)</f>
        <v>#N/A</v>
      </c>
      <c r="W439" s="9" t="e">
        <f>VLOOKUP(A439,Sku_list!$A$1:$D$2667,4,0)*(J439/1000000*12)</f>
        <v>#N/A</v>
      </c>
      <c r="X439" s="9" t="e">
        <f>VLOOKUP(A439,Sku_list!$A$1:$D$2667,4,0)*(L439/1000000*12)</f>
        <v>#N/A</v>
      </c>
      <c r="Y439" s="9" t="e">
        <f>VLOOKUP(A439,Sku_list!$A$1:$E$2667,5,0)*((J439+F439)/1000000000)</f>
        <v>#N/A</v>
      </c>
      <c r="AC439" s="22">
        <f t="shared" ca="1" si="6"/>
        <v>6.6666666666666666E-2</v>
      </c>
    </row>
    <row r="440" spans="1:29" x14ac:dyDescent="0.35">
      <c r="A440">
        <v>1600993</v>
      </c>
      <c r="B440" t="s">
        <v>287</v>
      </c>
      <c r="C440" t="s">
        <v>143</v>
      </c>
      <c r="D440">
        <v>0</v>
      </c>
      <c r="E440">
        <v>74592</v>
      </c>
      <c r="F440">
        <v>33816</v>
      </c>
      <c r="G440">
        <v>60302</v>
      </c>
      <c r="H440">
        <v>43440</v>
      </c>
      <c r="I440">
        <v>0</v>
      </c>
      <c r="J440">
        <v>122520</v>
      </c>
      <c r="K440">
        <v>144408</v>
      </c>
      <c r="L440">
        <v>120000</v>
      </c>
      <c r="M440">
        <v>-79776</v>
      </c>
      <c r="N440">
        <v>79776</v>
      </c>
      <c r="P440" s="22">
        <v>1.6648000000000001</v>
      </c>
      <c r="R440" t="s">
        <v>86</v>
      </c>
      <c r="S440" t="s">
        <v>85</v>
      </c>
      <c r="T440" s="9" t="e">
        <f>VLOOKUP(A440,Sku_list!$A$1:$D$2667,3,0)</f>
        <v>#N/A</v>
      </c>
      <c r="U440" s="9" t="e">
        <f>VLOOKUP(A440,Sku_list!$A$1:$D$2667,4,0)*(F440/1000000*12)</f>
        <v>#N/A</v>
      </c>
      <c r="V440" s="9" t="e">
        <f>VLOOKUP(A440,Sku_list!$A$1:$D$2667,4,0)*(H440/1000000*12)</f>
        <v>#N/A</v>
      </c>
      <c r="W440" s="9" t="e">
        <f>VLOOKUP(A440,Sku_list!$A$1:$D$2667,4,0)*(J440/1000000*12)</f>
        <v>#N/A</v>
      </c>
      <c r="X440" s="9" t="e">
        <f>VLOOKUP(A440,Sku_list!$A$1:$D$2667,4,0)*(L440/1000000*12)</f>
        <v>#N/A</v>
      </c>
      <c r="Y440" s="9" t="e">
        <f>VLOOKUP(A440,Sku_list!$A$1:$E$2667,5,0)*((J440+F440)/1000000000)</f>
        <v>#N/A</v>
      </c>
      <c r="AC440" s="22">
        <f t="shared" ca="1" si="6"/>
        <v>6.6666666666666666E-2</v>
      </c>
    </row>
    <row r="441" spans="1:29" x14ac:dyDescent="0.35">
      <c r="A441">
        <v>1600993</v>
      </c>
      <c r="B441" t="s">
        <v>287</v>
      </c>
      <c r="C441" t="s">
        <v>144</v>
      </c>
      <c r="D441">
        <v>0</v>
      </c>
      <c r="E441">
        <v>0</v>
      </c>
      <c r="F441">
        <v>0</v>
      </c>
      <c r="G441">
        <v>0</v>
      </c>
      <c r="H441">
        <v>0</v>
      </c>
      <c r="I441">
        <v>0</v>
      </c>
      <c r="J441">
        <v>0</v>
      </c>
      <c r="K441">
        <v>0</v>
      </c>
      <c r="L441">
        <v>0</v>
      </c>
      <c r="M441">
        <v>0</v>
      </c>
      <c r="N441">
        <v>0</v>
      </c>
      <c r="P441" s="22" t="s">
        <v>34</v>
      </c>
      <c r="R441" t="s">
        <v>87</v>
      </c>
      <c r="S441" t="s">
        <v>72</v>
      </c>
      <c r="T441" s="9" t="e">
        <f>VLOOKUP(A441,Sku_list!$A$1:$D$2667,3,0)</f>
        <v>#N/A</v>
      </c>
      <c r="U441" s="9" t="e">
        <f>VLOOKUP(A441,Sku_list!$A$1:$D$2667,4,0)*(F441/1000000*12)</f>
        <v>#N/A</v>
      </c>
      <c r="V441" s="9" t="e">
        <f>VLOOKUP(A441,Sku_list!$A$1:$D$2667,4,0)*(H441/1000000*12)</f>
        <v>#N/A</v>
      </c>
      <c r="W441" s="9" t="e">
        <f>VLOOKUP(A441,Sku_list!$A$1:$D$2667,4,0)*(J441/1000000*12)</f>
        <v>#N/A</v>
      </c>
      <c r="X441" s="9" t="e">
        <f>VLOOKUP(A441,Sku_list!$A$1:$D$2667,4,0)*(L441/1000000*12)</f>
        <v>#N/A</v>
      </c>
      <c r="Y441" s="9" t="e">
        <f>VLOOKUP(A441,Sku_list!$A$1:$E$2667,5,0)*((J441+F441)/1000000000)</f>
        <v>#N/A</v>
      </c>
      <c r="AC441" s="22">
        <f t="shared" ca="1" si="6"/>
        <v>6.6666666666666666E-2</v>
      </c>
    </row>
    <row r="442" spans="1:29" x14ac:dyDescent="0.35">
      <c r="A442">
        <v>1600993</v>
      </c>
      <c r="B442" t="s">
        <v>287</v>
      </c>
      <c r="C442" t="s">
        <v>145</v>
      </c>
      <c r="D442">
        <v>0</v>
      </c>
      <c r="E442">
        <v>0</v>
      </c>
      <c r="F442">
        <v>0</v>
      </c>
      <c r="G442">
        <v>0</v>
      </c>
      <c r="H442">
        <v>0</v>
      </c>
      <c r="I442">
        <v>0</v>
      </c>
      <c r="J442">
        <v>0</v>
      </c>
      <c r="K442">
        <v>0</v>
      </c>
      <c r="L442">
        <v>0</v>
      </c>
      <c r="M442">
        <v>0</v>
      </c>
      <c r="N442">
        <v>0</v>
      </c>
      <c r="P442" s="22" t="s">
        <v>34</v>
      </c>
      <c r="R442" t="s">
        <v>88</v>
      </c>
      <c r="S442" t="s">
        <v>83</v>
      </c>
      <c r="T442" s="9" t="e">
        <f>VLOOKUP(A442,Sku_list!$A$1:$D$2667,3,0)</f>
        <v>#N/A</v>
      </c>
      <c r="U442" s="9" t="e">
        <f>VLOOKUP(A442,Sku_list!$A$1:$D$2667,4,0)*(F442/1000000*12)</f>
        <v>#N/A</v>
      </c>
      <c r="V442" s="9" t="e">
        <f>VLOOKUP(A442,Sku_list!$A$1:$D$2667,4,0)*(H442/1000000*12)</f>
        <v>#N/A</v>
      </c>
      <c r="W442" s="9" t="e">
        <f>VLOOKUP(A442,Sku_list!$A$1:$D$2667,4,0)*(J442/1000000*12)</f>
        <v>#N/A</v>
      </c>
      <c r="X442" s="9" t="e">
        <f>VLOOKUP(A442,Sku_list!$A$1:$D$2667,4,0)*(L442/1000000*12)</f>
        <v>#N/A</v>
      </c>
      <c r="Y442" s="9" t="e">
        <f>VLOOKUP(A442,Sku_list!$A$1:$E$2667,5,0)*((J442+F442)/1000000000)</f>
        <v>#N/A</v>
      </c>
      <c r="AC442" s="22">
        <f t="shared" ca="1" si="6"/>
        <v>6.6666666666666666E-2</v>
      </c>
    </row>
    <row r="443" spans="1:29" x14ac:dyDescent="0.35">
      <c r="A443">
        <v>1600993</v>
      </c>
      <c r="B443" t="s">
        <v>287</v>
      </c>
      <c r="C443" t="s">
        <v>146</v>
      </c>
      <c r="D443">
        <v>0</v>
      </c>
      <c r="E443">
        <v>0</v>
      </c>
      <c r="F443">
        <v>0</v>
      </c>
      <c r="G443">
        <v>0</v>
      </c>
      <c r="H443">
        <v>0</v>
      </c>
      <c r="I443">
        <v>0</v>
      </c>
      <c r="J443">
        <v>0</v>
      </c>
      <c r="K443">
        <v>0</v>
      </c>
      <c r="L443">
        <v>0</v>
      </c>
      <c r="M443">
        <v>0</v>
      </c>
      <c r="N443">
        <v>0</v>
      </c>
      <c r="P443" s="22" t="s">
        <v>34</v>
      </c>
      <c r="R443" t="s">
        <v>89</v>
      </c>
      <c r="S443" t="s">
        <v>69</v>
      </c>
      <c r="T443" s="9" t="e">
        <f>VLOOKUP(A443,Sku_list!$A$1:$D$2667,3,0)</f>
        <v>#N/A</v>
      </c>
      <c r="U443" s="9" t="e">
        <f>VLOOKUP(A443,Sku_list!$A$1:$D$2667,4,0)*(F443/1000000*12)</f>
        <v>#N/A</v>
      </c>
      <c r="V443" s="9" t="e">
        <f>VLOOKUP(A443,Sku_list!$A$1:$D$2667,4,0)*(H443/1000000*12)</f>
        <v>#N/A</v>
      </c>
      <c r="W443" s="9" t="e">
        <f>VLOOKUP(A443,Sku_list!$A$1:$D$2667,4,0)*(J443/1000000*12)</f>
        <v>#N/A</v>
      </c>
      <c r="X443" s="9" t="e">
        <f>VLOOKUP(A443,Sku_list!$A$1:$D$2667,4,0)*(L443/1000000*12)</f>
        <v>#N/A</v>
      </c>
      <c r="Y443" s="9" t="e">
        <f>VLOOKUP(A443,Sku_list!$A$1:$E$2667,5,0)*((J443+F443)/1000000000)</f>
        <v>#N/A</v>
      </c>
      <c r="AC443" s="22">
        <f t="shared" ca="1" si="6"/>
        <v>6.6666666666666666E-2</v>
      </c>
    </row>
    <row r="444" spans="1:29" x14ac:dyDescent="0.35">
      <c r="A444">
        <v>1600993</v>
      </c>
      <c r="B444" t="s">
        <v>287</v>
      </c>
      <c r="C444" t="s">
        <v>147</v>
      </c>
      <c r="D444">
        <v>0</v>
      </c>
      <c r="E444">
        <v>0</v>
      </c>
      <c r="F444">
        <v>0</v>
      </c>
      <c r="G444">
        <v>0</v>
      </c>
      <c r="H444">
        <v>0</v>
      </c>
      <c r="I444">
        <v>0</v>
      </c>
      <c r="J444">
        <v>0</v>
      </c>
      <c r="K444">
        <v>0</v>
      </c>
      <c r="L444">
        <v>0</v>
      </c>
      <c r="M444">
        <v>0</v>
      </c>
      <c r="N444">
        <v>0</v>
      </c>
      <c r="P444" s="22" t="s">
        <v>34</v>
      </c>
      <c r="R444" t="s">
        <v>90</v>
      </c>
      <c r="S444" t="s">
        <v>69</v>
      </c>
      <c r="T444" s="9" t="e">
        <f>VLOOKUP(A444,Sku_list!$A$1:$D$2667,3,0)</f>
        <v>#N/A</v>
      </c>
      <c r="U444" s="9" t="e">
        <f>VLOOKUP(A444,Sku_list!$A$1:$D$2667,4,0)*(F444/1000000*12)</f>
        <v>#N/A</v>
      </c>
      <c r="V444" s="9" t="e">
        <f>VLOOKUP(A444,Sku_list!$A$1:$D$2667,4,0)*(H444/1000000*12)</f>
        <v>#N/A</v>
      </c>
      <c r="W444" s="9" t="e">
        <f>VLOOKUP(A444,Sku_list!$A$1:$D$2667,4,0)*(J444/1000000*12)</f>
        <v>#N/A</v>
      </c>
      <c r="X444" s="9" t="e">
        <f>VLOOKUP(A444,Sku_list!$A$1:$D$2667,4,0)*(L444/1000000*12)</f>
        <v>#N/A</v>
      </c>
      <c r="Y444" s="9" t="e">
        <f>VLOOKUP(A444,Sku_list!$A$1:$E$2667,5,0)*((J444+F444)/1000000000)</f>
        <v>#N/A</v>
      </c>
      <c r="AC444" s="22">
        <f t="shared" ca="1" si="6"/>
        <v>6.6666666666666666E-2</v>
      </c>
    </row>
    <row r="445" spans="1:29" x14ac:dyDescent="0.35">
      <c r="A445">
        <v>1600993</v>
      </c>
      <c r="B445" t="s">
        <v>287</v>
      </c>
      <c r="C445" t="s">
        <v>148</v>
      </c>
      <c r="D445">
        <v>0</v>
      </c>
      <c r="E445">
        <v>0</v>
      </c>
      <c r="F445">
        <v>0</v>
      </c>
      <c r="G445">
        <v>0</v>
      </c>
      <c r="H445">
        <v>0</v>
      </c>
      <c r="I445">
        <v>0</v>
      </c>
      <c r="J445">
        <v>0</v>
      </c>
      <c r="K445">
        <v>0</v>
      </c>
      <c r="L445">
        <v>0</v>
      </c>
      <c r="M445">
        <v>0</v>
      </c>
      <c r="N445">
        <v>0</v>
      </c>
      <c r="P445" s="22" t="s">
        <v>34</v>
      </c>
      <c r="R445" t="s">
        <v>91</v>
      </c>
      <c r="S445" t="s">
        <v>85</v>
      </c>
      <c r="T445" s="9" t="e">
        <f>VLOOKUP(A445,Sku_list!$A$1:$D$2667,3,0)</f>
        <v>#N/A</v>
      </c>
      <c r="U445" s="9" t="e">
        <f>VLOOKUP(A445,Sku_list!$A$1:$D$2667,4,0)*(F445/1000000*12)</f>
        <v>#N/A</v>
      </c>
      <c r="V445" s="9" t="e">
        <f>VLOOKUP(A445,Sku_list!$A$1:$D$2667,4,0)*(H445/1000000*12)</f>
        <v>#N/A</v>
      </c>
      <c r="W445" s="9" t="e">
        <f>VLOOKUP(A445,Sku_list!$A$1:$D$2667,4,0)*(J445/1000000*12)</f>
        <v>#N/A</v>
      </c>
      <c r="X445" s="9" t="e">
        <f>VLOOKUP(A445,Sku_list!$A$1:$D$2667,4,0)*(L445/1000000*12)</f>
        <v>#N/A</v>
      </c>
      <c r="Y445" s="9" t="e">
        <f>VLOOKUP(A445,Sku_list!$A$1:$E$2667,5,0)*((J445+F445)/1000000000)</f>
        <v>#N/A</v>
      </c>
      <c r="AC445" s="22">
        <f t="shared" ca="1" si="6"/>
        <v>6.6666666666666666E-2</v>
      </c>
    </row>
    <row r="446" spans="1:29" x14ac:dyDescent="0.35">
      <c r="A446">
        <v>1600993</v>
      </c>
      <c r="B446" t="s">
        <v>287</v>
      </c>
      <c r="C446" t="s">
        <v>149</v>
      </c>
      <c r="D446">
        <v>0</v>
      </c>
      <c r="E446">
        <v>0</v>
      </c>
      <c r="F446">
        <v>0</v>
      </c>
      <c r="G446">
        <v>0</v>
      </c>
      <c r="H446">
        <v>0</v>
      </c>
      <c r="I446">
        <v>0</v>
      </c>
      <c r="J446">
        <v>0</v>
      </c>
      <c r="K446">
        <v>0</v>
      </c>
      <c r="L446">
        <v>0</v>
      </c>
      <c r="M446">
        <v>0</v>
      </c>
      <c r="N446">
        <v>0</v>
      </c>
      <c r="P446" s="22" t="s">
        <v>34</v>
      </c>
      <c r="R446" t="s">
        <v>92</v>
      </c>
      <c r="S446" t="s">
        <v>85</v>
      </c>
      <c r="T446" s="9" t="e">
        <f>VLOOKUP(A446,Sku_list!$A$1:$D$2667,3,0)</f>
        <v>#N/A</v>
      </c>
      <c r="U446" s="9" t="e">
        <f>VLOOKUP(A446,Sku_list!$A$1:$D$2667,4,0)*(F446/1000000*12)</f>
        <v>#N/A</v>
      </c>
      <c r="V446" s="9" t="e">
        <f>VLOOKUP(A446,Sku_list!$A$1:$D$2667,4,0)*(H446/1000000*12)</f>
        <v>#N/A</v>
      </c>
      <c r="W446" s="9" t="e">
        <f>VLOOKUP(A446,Sku_list!$A$1:$D$2667,4,0)*(J446/1000000*12)</f>
        <v>#N/A</v>
      </c>
      <c r="X446" s="9" t="e">
        <f>VLOOKUP(A446,Sku_list!$A$1:$D$2667,4,0)*(L446/1000000*12)</f>
        <v>#N/A</v>
      </c>
      <c r="Y446" s="9" t="e">
        <f>VLOOKUP(A446,Sku_list!$A$1:$E$2667,5,0)*((J446+F446)/1000000000)</f>
        <v>#N/A</v>
      </c>
      <c r="AC446" s="22">
        <f t="shared" ca="1" si="6"/>
        <v>6.6666666666666666E-2</v>
      </c>
    </row>
    <row r="447" spans="1:29" x14ac:dyDescent="0.35">
      <c r="A447">
        <v>1600993</v>
      </c>
      <c r="B447" t="s">
        <v>287</v>
      </c>
      <c r="C447" t="s">
        <v>150</v>
      </c>
      <c r="D447">
        <v>0</v>
      </c>
      <c r="E447">
        <v>0</v>
      </c>
      <c r="F447">
        <v>0</v>
      </c>
      <c r="G447">
        <v>0</v>
      </c>
      <c r="H447">
        <v>0</v>
      </c>
      <c r="I447">
        <v>0</v>
      </c>
      <c r="J447">
        <v>0</v>
      </c>
      <c r="K447">
        <v>0</v>
      </c>
      <c r="L447">
        <v>0</v>
      </c>
      <c r="M447">
        <v>0</v>
      </c>
      <c r="N447">
        <v>0</v>
      </c>
      <c r="P447" s="22" t="s">
        <v>34</v>
      </c>
      <c r="R447" t="s">
        <v>93</v>
      </c>
      <c r="S447" t="s">
        <v>85</v>
      </c>
      <c r="T447" s="9" t="e">
        <f>VLOOKUP(A447,Sku_list!$A$1:$D$2667,3,0)</f>
        <v>#N/A</v>
      </c>
      <c r="U447" s="9" t="e">
        <f>VLOOKUP(A447,Sku_list!$A$1:$D$2667,4,0)*(F447/1000000*12)</f>
        <v>#N/A</v>
      </c>
      <c r="V447" s="9" t="e">
        <f>VLOOKUP(A447,Sku_list!$A$1:$D$2667,4,0)*(H447/1000000*12)</f>
        <v>#N/A</v>
      </c>
      <c r="W447" s="9" t="e">
        <f>VLOOKUP(A447,Sku_list!$A$1:$D$2667,4,0)*(J447/1000000*12)</f>
        <v>#N/A</v>
      </c>
      <c r="X447" s="9" t="e">
        <f>VLOOKUP(A447,Sku_list!$A$1:$D$2667,4,0)*(L447/1000000*12)</f>
        <v>#N/A</v>
      </c>
      <c r="Y447" s="9" t="e">
        <f>VLOOKUP(A447,Sku_list!$A$1:$E$2667,5,0)*((J447+F447)/1000000000)</f>
        <v>#N/A</v>
      </c>
      <c r="AC447" s="22">
        <f t="shared" ca="1" si="6"/>
        <v>6.6666666666666666E-2</v>
      </c>
    </row>
    <row r="448" spans="1:29" x14ac:dyDescent="0.35">
      <c r="A448">
        <v>1600993</v>
      </c>
      <c r="B448" t="s">
        <v>287</v>
      </c>
      <c r="C448" t="s">
        <v>151</v>
      </c>
      <c r="D448">
        <v>0</v>
      </c>
      <c r="E448">
        <v>0</v>
      </c>
      <c r="F448">
        <v>0</v>
      </c>
      <c r="G448">
        <v>0</v>
      </c>
      <c r="H448">
        <v>0</v>
      </c>
      <c r="I448">
        <v>0</v>
      </c>
      <c r="J448">
        <v>0</v>
      </c>
      <c r="K448">
        <v>0</v>
      </c>
      <c r="L448">
        <v>0</v>
      </c>
      <c r="M448">
        <v>0</v>
      </c>
      <c r="N448">
        <v>0</v>
      </c>
      <c r="P448" s="22" t="s">
        <v>34</v>
      </c>
      <c r="R448" t="s">
        <v>94</v>
      </c>
      <c r="S448" t="s">
        <v>83</v>
      </c>
      <c r="T448" s="9" t="e">
        <f>VLOOKUP(A448,Sku_list!$A$1:$D$2667,3,0)</f>
        <v>#N/A</v>
      </c>
      <c r="U448" s="9" t="e">
        <f>VLOOKUP(A448,Sku_list!$A$1:$D$2667,4,0)*(F448/1000000*12)</f>
        <v>#N/A</v>
      </c>
      <c r="V448" s="9" t="e">
        <f>VLOOKUP(A448,Sku_list!$A$1:$D$2667,4,0)*(H448/1000000*12)</f>
        <v>#N/A</v>
      </c>
      <c r="W448" s="9" t="e">
        <f>VLOOKUP(A448,Sku_list!$A$1:$D$2667,4,0)*(J448/1000000*12)</f>
        <v>#N/A</v>
      </c>
      <c r="X448" s="9" t="e">
        <f>VLOOKUP(A448,Sku_list!$A$1:$D$2667,4,0)*(L448/1000000*12)</f>
        <v>#N/A</v>
      </c>
      <c r="Y448" s="9" t="e">
        <f>VLOOKUP(A448,Sku_list!$A$1:$E$2667,5,0)*((J448+F448)/1000000000)</f>
        <v>#N/A</v>
      </c>
      <c r="AC448" s="22">
        <f t="shared" ca="1" si="6"/>
        <v>6.6666666666666666E-2</v>
      </c>
    </row>
    <row r="449" spans="1:29" x14ac:dyDescent="0.35">
      <c r="A449">
        <v>1600993</v>
      </c>
      <c r="B449" t="s">
        <v>287</v>
      </c>
      <c r="C449" t="s">
        <v>152</v>
      </c>
      <c r="D449">
        <v>0</v>
      </c>
      <c r="E449">
        <v>0</v>
      </c>
      <c r="F449">
        <v>0</v>
      </c>
      <c r="G449">
        <v>0</v>
      </c>
      <c r="H449">
        <v>0</v>
      </c>
      <c r="I449">
        <v>0</v>
      </c>
      <c r="J449">
        <v>0</v>
      </c>
      <c r="K449">
        <v>0</v>
      </c>
      <c r="L449">
        <v>0</v>
      </c>
      <c r="M449">
        <v>0</v>
      </c>
      <c r="N449">
        <v>0</v>
      </c>
      <c r="P449" s="22" t="s">
        <v>34</v>
      </c>
      <c r="R449" t="s">
        <v>95</v>
      </c>
      <c r="S449" t="s">
        <v>83</v>
      </c>
      <c r="T449" s="9" t="e">
        <f>VLOOKUP(A449,Sku_list!$A$1:$D$2667,3,0)</f>
        <v>#N/A</v>
      </c>
      <c r="U449" s="9" t="e">
        <f>VLOOKUP(A449,Sku_list!$A$1:$D$2667,4,0)*(F449/1000000*12)</f>
        <v>#N/A</v>
      </c>
      <c r="V449" s="9" t="e">
        <f>VLOOKUP(A449,Sku_list!$A$1:$D$2667,4,0)*(H449/1000000*12)</f>
        <v>#N/A</v>
      </c>
      <c r="W449" s="9" t="e">
        <f>VLOOKUP(A449,Sku_list!$A$1:$D$2667,4,0)*(J449/1000000*12)</f>
        <v>#N/A</v>
      </c>
      <c r="X449" s="9" t="e">
        <f>VLOOKUP(A449,Sku_list!$A$1:$D$2667,4,0)*(L449/1000000*12)</f>
        <v>#N/A</v>
      </c>
      <c r="Y449" s="9" t="e">
        <f>VLOOKUP(A449,Sku_list!$A$1:$E$2667,5,0)*((J449+F449)/1000000000)</f>
        <v>#N/A</v>
      </c>
      <c r="AC449" s="22">
        <f t="shared" ca="1" si="6"/>
        <v>6.6666666666666666E-2</v>
      </c>
    </row>
    <row r="450" spans="1:29" x14ac:dyDescent="0.35">
      <c r="A450">
        <v>1600993</v>
      </c>
      <c r="B450" t="s">
        <v>287</v>
      </c>
      <c r="C450" t="s">
        <v>153</v>
      </c>
      <c r="D450">
        <v>0</v>
      </c>
      <c r="E450">
        <v>0</v>
      </c>
      <c r="F450">
        <v>0</v>
      </c>
      <c r="G450">
        <v>0</v>
      </c>
      <c r="H450">
        <v>0</v>
      </c>
      <c r="I450">
        <v>0</v>
      </c>
      <c r="J450">
        <v>0</v>
      </c>
      <c r="K450">
        <v>0</v>
      </c>
      <c r="L450">
        <v>0</v>
      </c>
      <c r="M450">
        <v>0</v>
      </c>
      <c r="N450">
        <v>0</v>
      </c>
      <c r="P450" s="22" t="s">
        <v>34</v>
      </c>
      <c r="R450" t="s">
        <v>189</v>
      </c>
      <c r="S450" t="s">
        <v>190</v>
      </c>
      <c r="T450" s="9" t="e">
        <f>VLOOKUP(A450,Sku_list!$A$1:$D$2667,3,0)</f>
        <v>#N/A</v>
      </c>
      <c r="U450" s="9" t="e">
        <f>VLOOKUP(A450,Sku_list!$A$1:$D$2667,4,0)*(F450/1000000*12)</f>
        <v>#N/A</v>
      </c>
      <c r="V450" s="9" t="e">
        <f>VLOOKUP(A450,Sku_list!$A$1:$D$2667,4,0)*(H450/1000000*12)</f>
        <v>#N/A</v>
      </c>
      <c r="W450" s="9" t="e">
        <f>VLOOKUP(A450,Sku_list!$A$1:$D$2667,4,0)*(J450/1000000*12)</f>
        <v>#N/A</v>
      </c>
      <c r="X450" s="9" t="e">
        <f>VLOOKUP(A450,Sku_list!$A$1:$D$2667,4,0)*(L450/1000000*12)</f>
        <v>#N/A</v>
      </c>
      <c r="Y450" s="9" t="e">
        <f>VLOOKUP(A450,Sku_list!$A$1:$E$2667,5,0)*((J450+F450)/1000000000)</f>
        <v>#N/A</v>
      </c>
      <c r="AC450" s="22">
        <f t="shared" ca="1" si="6"/>
        <v>6.6666666666666666E-2</v>
      </c>
    </row>
    <row r="451" spans="1:29" x14ac:dyDescent="0.35">
      <c r="A451">
        <v>1600993</v>
      </c>
      <c r="B451" t="s">
        <v>287</v>
      </c>
      <c r="C451" t="s">
        <v>154</v>
      </c>
      <c r="D451">
        <v>0</v>
      </c>
      <c r="E451">
        <v>0</v>
      </c>
      <c r="F451">
        <v>0</v>
      </c>
      <c r="G451">
        <v>0</v>
      </c>
      <c r="H451">
        <v>0</v>
      </c>
      <c r="I451">
        <v>0</v>
      </c>
      <c r="J451">
        <v>0</v>
      </c>
      <c r="K451">
        <v>0</v>
      </c>
      <c r="L451">
        <v>0</v>
      </c>
      <c r="M451">
        <v>0</v>
      </c>
      <c r="N451">
        <v>0</v>
      </c>
      <c r="P451" s="22" t="s">
        <v>34</v>
      </c>
      <c r="R451" t="s">
        <v>96</v>
      </c>
      <c r="S451" t="s">
        <v>72</v>
      </c>
      <c r="T451" s="9" t="e">
        <f>VLOOKUP(A451,Sku_list!$A$1:$D$2667,3,0)</f>
        <v>#N/A</v>
      </c>
      <c r="U451" s="9" t="e">
        <f>VLOOKUP(A451,Sku_list!$A$1:$D$2667,4,0)*(F451/1000000*12)</f>
        <v>#N/A</v>
      </c>
      <c r="V451" s="9" t="e">
        <f>VLOOKUP(A451,Sku_list!$A$1:$D$2667,4,0)*(H451/1000000*12)</f>
        <v>#N/A</v>
      </c>
      <c r="W451" s="9" t="e">
        <f>VLOOKUP(A451,Sku_list!$A$1:$D$2667,4,0)*(J451/1000000*12)</f>
        <v>#N/A</v>
      </c>
      <c r="X451" s="9" t="e">
        <f>VLOOKUP(A451,Sku_list!$A$1:$D$2667,4,0)*(L451/1000000*12)</f>
        <v>#N/A</v>
      </c>
      <c r="Y451" s="9" t="e">
        <f>VLOOKUP(A451,Sku_list!$A$1:$E$2667,5,0)*((J451+F451)/1000000000)</f>
        <v>#N/A</v>
      </c>
      <c r="AC451" s="22">
        <f t="shared" ref="AC451:AC514" ca="1" si="7">(DAY(TODAY())+AB451)/30</f>
        <v>6.6666666666666666E-2</v>
      </c>
    </row>
    <row r="452" spans="1:29" x14ac:dyDescent="0.35">
      <c r="A452">
        <v>1600993</v>
      </c>
      <c r="B452" t="s">
        <v>287</v>
      </c>
      <c r="C452" t="s">
        <v>155</v>
      </c>
      <c r="D452">
        <v>0</v>
      </c>
      <c r="E452">
        <v>0</v>
      </c>
      <c r="F452">
        <v>0</v>
      </c>
      <c r="G452">
        <v>0</v>
      </c>
      <c r="H452">
        <v>0</v>
      </c>
      <c r="I452">
        <v>0</v>
      </c>
      <c r="J452">
        <v>0</v>
      </c>
      <c r="K452">
        <v>0</v>
      </c>
      <c r="L452">
        <v>0</v>
      </c>
      <c r="M452">
        <v>0</v>
      </c>
      <c r="N452">
        <v>0</v>
      </c>
      <c r="P452" s="22" t="s">
        <v>34</v>
      </c>
      <c r="R452" t="s">
        <v>97</v>
      </c>
      <c r="S452" t="s">
        <v>72</v>
      </c>
      <c r="T452" s="9" t="e">
        <f>VLOOKUP(A452,Sku_list!$A$1:$D$2667,3,0)</f>
        <v>#N/A</v>
      </c>
      <c r="U452" s="9" t="e">
        <f>VLOOKUP(A452,Sku_list!$A$1:$D$2667,4,0)*(F452/1000000*12)</f>
        <v>#N/A</v>
      </c>
      <c r="V452" s="9" t="e">
        <f>VLOOKUP(A452,Sku_list!$A$1:$D$2667,4,0)*(H452/1000000*12)</f>
        <v>#N/A</v>
      </c>
      <c r="W452" s="9" t="e">
        <f>VLOOKUP(A452,Sku_list!$A$1:$D$2667,4,0)*(J452/1000000*12)</f>
        <v>#N/A</v>
      </c>
      <c r="X452" s="9" t="e">
        <f>VLOOKUP(A452,Sku_list!$A$1:$D$2667,4,0)*(L452/1000000*12)</f>
        <v>#N/A</v>
      </c>
      <c r="Y452" s="9" t="e">
        <f>VLOOKUP(A452,Sku_list!$A$1:$E$2667,5,0)*((J452+F452)/1000000000)</f>
        <v>#N/A</v>
      </c>
      <c r="AC452" s="22">
        <f t="shared" ca="1" si="7"/>
        <v>6.6666666666666666E-2</v>
      </c>
    </row>
    <row r="453" spans="1:29" x14ac:dyDescent="0.35">
      <c r="A453">
        <v>1600993</v>
      </c>
      <c r="B453" t="s">
        <v>287</v>
      </c>
      <c r="C453" t="s">
        <v>156</v>
      </c>
      <c r="D453">
        <v>0</v>
      </c>
      <c r="E453">
        <v>0</v>
      </c>
      <c r="F453">
        <v>0</v>
      </c>
      <c r="G453">
        <v>0</v>
      </c>
      <c r="H453">
        <v>0</v>
      </c>
      <c r="I453">
        <v>0</v>
      </c>
      <c r="J453">
        <v>0</v>
      </c>
      <c r="K453">
        <v>0</v>
      </c>
      <c r="L453">
        <v>0</v>
      </c>
      <c r="M453">
        <v>0</v>
      </c>
      <c r="N453">
        <v>0</v>
      </c>
      <c r="P453" s="22" t="s">
        <v>34</v>
      </c>
      <c r="R453" t="s">
        <v>38</v>
      </c>
      <c r="S453" t="s">
        <v>69</v>
      </c>
      <c r="T453" s="9" t="e">
        <f>VLOOKUP(A453,Sku_list!$A$1:$D$2667,3,0)</f>
        <v>#N/A</v>
      </c>
      <c r="U453" s="9" t="e">
        <f>VLOOKUP(A453,Sku_list!$A$1:$D$2667,4,0)*(F453/1000000*12)</f>
        <v>#N/A</v>
      </c>
      <c r="V453" s="9" t="e">
        <f>VLOOKUP(A453,Sku_list!$A$1:$D$2667,4,0)*(H453/1000000*12)</f>
        <v>#N/A</v>
      </c>
      <c r="W453" s="9" t="e">
        <f>VLOOKUP(A453,Sku_list!$A$1:$D$2667,4,0)*(J453/1000000*12)</f>
        <v>#N/A</v>
      </c>
      <c r="X453" s="9" t="e">
        <f>VLOOKUP(A453,Sku_list!$A$1:$D$2667,4,0)*(L453/1000000*12)</f>
        <v>#N/A</v>
      </c>
      <c r="Y453" s="9" t="e">
        <f>VLOOKUP(A453,Sku_list!$A$1:$E$2667,5,0)*((J453+F453)/1000000000)</f>
        <v>#N/A</v>
      </c>
      <c r="AC453" s="22">
        <f t="shared" ca="1" si="7"/>
        <v>6.6666666666666666E-2</v>
      </c>
    </row>
    <row r="454" spans="1:29" x14ac:dyDescent="0.35">
      <c r="A454">
        <v>1600993</v>
      </c>
      <c r="B454" t="s">
        <v>287</v>
      </c>
      <c r="C454" t="s">
        <v>157</v>
      </c>
      <c r="D454">
        <v>0</v>
      </c>
      <c r="E454">
        <v>0</v>
      </c>
      <c r="F454">
        <v>0</v>
      </c>
      <c r="G454">
        <v>0</v>
      </c>
      <c r="H454">
        <v>0</v>
      </c>
      <c r="I454">
        <v>0</v>
      </c>
      <c r="J454">
        <v>0</v>
      </c>
      <c r="K454">
        <v>0</v>
      </c>
      <c r="L454">
        <v>0</v>
      </c>
      <c r="M454">
        <v>0</v>
      </c>
      <c r="N454">
        <v>0</v>
      </c>
      <c r="P454" s="22" t="s">
        <v>34</v>
      </c>
      <c r="R454" t="s">
        <v>98</v>
      </c>
      <c r="S454" t="s">
        <v>72</v>
      </c>
      <c r="T454" s="9" t="e">
        <f>VLOOKUP(A454,Sku_list!$A$1:$D$2667,3,0)</f>
        <v>#N/A</v>
      </c>
      <c r="U454" s="9" t="e">
        <f>VLOOKUP(A454,Sku_list!$A$1:$D$2667,4,0)*(F454/1000000*12)</f>
        <v>#N/A</v>
      </c>
      <c r="V454" s="9" t="e">
        <f>VLOOKUP(A454,Sku_list!$A$1:$D$2667,4,0)*(H454/1000000*12)</f>
        <v>#N/A</v>
      </c>
      <c r="W454" s="9" t="e">
        <f>VLOOKUP(A454,Sku_list!$A$1:$D$2667,4,0)*(J454/1000000*12)</f>
        <v>#N/A</v>
      </c>
      <c r="X454" s="9" t="e">
        <f>VLOOKUP(A454,Sku_list!$A$1:$D$2667,4,0)*(L454/1000000*12)</f>
        <v>#N/A</v>
      </c>
      <c r="Y454" s="9" t="e">
        <f>VLOOKUP(A454,Sku_list!$A$1:$E$2667,5,0)*((J454+F454)/1000000000)</f>
        <v>#N/A</v>
      </c>
      <c r="AC454" s="22">
        <f t="shared" ca="1" si="7"/>
        <v>6.6666666666666666E-2</v>
      </c>
    </row>
    <row r="455" spans="1:29" x14ac:dyDescent="0.35">
      <c r="A455">
        <v>1600993</v>
      </c>
      <c r="B455" t="s">
        <v>287</v>
      </c>
      <c r="C455" t="s">
        <v>158</v>
      </c>
      <c r="D455">
        <v>0</v>
      </c>
      <c r="E455">
        <v>0</v>
      </c>
      <c r="F455">
        <v>0</v>
      </c>
      <c r="G455">
        <v>0</v>
      </c>
      <c r="H455">
        <v>0</v>
      </c>
      <c r="I455">
        <v>0</v>
      </c>
      <c r="J455">
        <v>0</v>
      </c>
      <c r="K455">
        <v>0</v>
      </c>
      <c r="L455">
        <v>0</v>
      </c>
      <c r="M455">
        <v>0</v>
      </c>
      <c r="N455">
        <v>0</v>
      </c>
      <c r="P455" s="22" t="s">
        <v>34</v>
      </c>
      <c r="R455" t="s">
        <v>99</v>
      </c>
      <c r="S455" t="s">
        <v>69</v>
      </c>
      <c r="T455" s="9" t="e">
        <f>VLOOKUP(A455,Sku_list!$A$1:$D$2667,3,0)</f>
        <v>#N/A</v>
      </c>
      <c r="U455" s="9" t="e">
        <f>VLOOKUP(A455,Sku_list!$A$1:$D$2667,4,0)*(F455/1000000*12)</f>
        <v>#N/A</v>
      </c>
      <c r="V455" s="9" t="e">
        <f>VLOOKUP(A455,Sku_list!$A$1:$D$2667,4,0)*(H455/1000000*12)</f>
        <v>#N/A</v>
      </c>
      <c r="W455" s="9" t="e">
        <f>VLOOKUP(A455,Sku_list!$A$1:$D$2667,4,0)*(J455/1000000*12)</f>
        <v>#N/A</v>
      </c>
      <c r="X455" s="9" t="e">
        <f>VLOOKUP(A455,Sku_list!$A$1:$D$2667,4,0)*(L455/1000000*12)</f>
        <v>#N/A</v>
      </c>
      <c r="Y455" s="9" t="e">
        <f>VLOOKUP(A455,Sku_list!$A$1:$E$2667,5,0)*((J455+F455)/1000000000)</f>
        <v>#N/A</v>
      </c>
      <c r="AC455" s="22">
        <f t="shared" ca="1" si="7"/>
        <v>6.6666666666666666E-2</v>
      </c>
    </row>
    <row r="456" spans="1:29" x14ac:dyDescent="0.35">
      <c r="A456">
        <v>1600993</v>
      </c>
      <c r="B456" t="s">
        <v>287</v>
      </c>
      <c r="C456" t="s">
        <v>159</v>
      </c>
      <c r="D456">
        <v>0</v>
      </c>
      <c r="E456">
        <v>0</v>
      </c>
      <c r="F456">
        <v>0</v>
      </c>
      <c r="G456">
        <v>0</v>
      </c>
      <c r="H456">
        <v>0</v>
      </c>
      <c r="I456">
        <v>0</v>
      </c>
      <c r="J456">
        <v>0</v>
      </c>
      <c r="K456">
        <v>0</v>
      </c>
      <c r="L456">
        <v>0</v>
      </c>
      <c r="M456">
        <v>0</v>
      </c>
      <c r="N456">
        <v>0</v>
      </c>
      <c r="P456" s="22" t="s">
        <v>34</v>
      </c>
      <c r="R456" t="s">
        <v>100</v>
      </c>
      <c r="S456" t="s">
        <v>72</v>
      </c>
      <c r="T456" s="9" t="e">
        <f>VLOOKUP(A456,Sku_list!$A$1:$D$2667,3,0)</f>
        <v>#N/A</v>
      </c>
      <c r="U456" s="9" t="e">
        <f>VLOOKUP(A456,Sku_list!$A$1:$D$2667,4,0)*(F456/1000000*12)</f>
        <v>#N/A</v>
      </c>
      <c r="V456" s="9" t="e">
        <f>VLOOKUP(A456,Sku_list!$A$1:$D$2667,4,0)*(H456/1000000*12)</f>
        <v>#N/A</v>
      </c>
      <c r="W456" s="9" t="e">
        <f>VLOOKUP(A456,Sku_list!$A$1:$D$2667,4,0)*(J456/1000000*12)</f>
        <v>#N/A</v>
      </c>
      <c r="X456" s="9" t="e">
        <f>VLOOKUP(A456,Sku_list!$A$1:$D$2667,4,0)*(L456/1000000*12)</f>
        <v>#N/A</v>
      </c>
      <c r="Y456" s="9" t="e">
        <f>VLOOKUP(A456,Sku_list!$A$1:$E$2667,5,0)*((J456+F456)/1000000000)</f>
        <v>#N/A</v>
      </c>
      <c r="AC456" s="22">
        <f t="shared" ca="1" si="7"/>
        <v>6.6666666666666666E-2</v>
      </c>
    </row>
    <row r="457" spans="1:29" x14ac:dyDescent="0.35">
      <c r="A457">
        <v>1600993</v>
      </c>
      <c r="B457" t="s">
        <v>287</v>
      </c>
      <c r="C457" t="s">
        <v>160</v>
      </c>
      <c r="D457">
        <v>0</v>
      </c>
      <c r="E457">
        <v>0</v>
      </c>
      <c r="F457">
        <v>0</v>
      </c>
      <c r="G457">
        <v>0</v>
      </c>
      <c r="H457">
        <v>0</v>
      </c>
      <c r="I457">
        <v>0</v>
      </c>
      <c r="J457">
        <v>0</v>
      </c>
      <c r="K457">
        <v>0</v>
      </c>
      <c r="L457">
        <v>0</v>
      </c>
      <c r="M457">
        <v>0</v>
      </c>
      <c r="N457">
        <v>0</v>
      </c>
      <c r="P457" s="22" t="s">
        <v>34</v>
      </c>
      <c r="R457" t="s">
        <v>101</v>
      </c>
      <c r="S457" t="s">
        <v>69</v>
      </c>
      <c r="T457" s="9" t="e">
        <f>VLOOKUP(A457,Sku_list!$A$1:$D$2667,3,0)</f>
        <v>#N/A</v>
      </c>
      <c r="U457" s="9" t="e">
        <f>VLOOKUP(A457,Sku_list!$A$1:$D$2667,4,0)*(F457/1000000*12)</f>
        <v>#N/A</v>
      </c>
      <c r="V457" s="9" t="e">
        <f>VLOOKUP(A457,Sku_list!$A$1:$D$2667,4,0)*(H457/1000000*12)</f>
        <v>#N/A</v>
      </c>
      <c r="W457" s="9" t="e">
        <f>VLOOKUP(A457,Sku_list!$A$1:$D$2667,4,0)*(J457/1000000*12)</f>
        <v>#N/A</v>
      </c>
      <c r="X457" s="9" t="e">
        <f>VLOOKUP(A457,Sku_list!$A$1:$D$2667,4,0)*(L457/1000000*12)</f>
        <v>#N/A</v>
      </c>
      <c r="Y457" s="9" t="e">
        <f>VLOOKUP(A457,Sku_list!$A$1:$E$2667,5,0)*((J457+F457)/1000000000)</f>
        <v>#N/A</v>
      </c>
      <c r="AC457" s="22">
        <f t="shared" ca="1" si="7"/>
        <v>6.6666666666666666E-2</v>
      </c>
    </row>
    <row r="458" spans="1:29" x14ac:dyDescent="0.35">
      <c r="A458">
        <v>1600993</v>
      </c>
      <c r="B458" t="s">
        <v>287</v>
      </c>
      <c r="C458" t="s">
        <v>161</v>
      </c>
      <c r="D458">
        <v>0</v>
      </c>
      <c r="E458">
        <v>0</v>
      </c>
      <c r="F458">
        <v>0</v>
      </c>
      <c r="G458">
        <v>0</v>
      </c>
      <c r="H458">
        <v>0</v>
      </c>
      <c r="I458">
        <v>0</v>
      </c>
      <c r="J458">
        <v>0</v>
      </c>
      <c r="K458">
        <v>0</v>
      </c>
      <c r="L458">
        <v>0</v>
      </c>
      <c r="M458">
        <v>0</v>
      </c>
      <c r="N458">
        <v>0</v>
      </c>
      <c r="P458" s="22" t="s">
        <v>34</v>
      </c>
      <c r="R458" t="s">
        <v>102</v>
      </c>
      <c r="S458" t="s">
        <v>306</v>
      </c>
      <c r="T458" s="9" t="e">
        <f>VLOOKUP(A458,Sku_list!$A$1:$D$2667,3,0)</f>
        <v>#N/A</v>
      </c>
      <c r="U458" s="9" t="e">
        <f>VLOOKUP(A458,Sku_list!$A$1:$D$2667,4,0)*(F458/1000000*12)</f>
        <v>#N/A</v>
      </c>
      <c r="V458" s="9" t="e">
        <f>VLOOKUP(A458,Sku_list!$A$1:$D$2667,4,0)*(H458/1000000*12)</f>
        <v>#N/A</v>
      </c>
      <c r="W458" s="9" t="e">
        <f>VLOOKUP(A458,Sku_list!$A$1:$D$2667,4,0)*(J458/1000000*12)</f>
        <v>#N/A</v>
      </c>
      <c r="X458" s="9" t="e">
        <f>VLOOKUP(A458,Sku_list!$A$1:$D$2667,4,0)*(L458/1000000*12)</f>
        <v>#N/A</v>
      </c>
      <c r="Y458" s="9" t="e">
        <f>VLOOKUP(A458,Sku_list!$A$1:$E$2667,5,0)*((J458+F458)/1000000000)</f>
        <v>#N/A</v>
      </c>
      <c r="AC458" s="22">
        <f t="shared" ca="1" si="7"/>
        <v>6.6666666666666666E-2</v>
      </c>
    </row>
    <row r="459" spans="1:29" x14ac:dyDescent="0.35">
      <c r="A459">
        <v>1600993</v>
      </c>
      <c r="B459" t="s">
        <v>287</v>
      </c>
      <c r="C459" t="s">
        <v>162</v>
      </c>
      <c r="D459">
        <v>0</v>
      </c>
      <c r="E459">
        <v>0</v>
      </c>
      <c r="F459">
        <v>0</v>
      </c>
      <c r="G459">
        <v>0</v>
      </c>
      <c r="H459">
        <v>0</v>
      </c>
      <c r="I459">
        <v>0</v>
      </c>
      <c r="J459">
        <v>0</v>
      </c>
      <c r="K459">
        <v>0</v>
      </c>
      <c r="L459">
        <v>0</v>
      </c>
      <c r="M459">
        <v>0</v>
      </c>
      <c r="N459">
        <v>0</v>
      </c>
      <c r="P459" s="22" t="s">
        <v>34</v>
      </c>
      <c r="R459" t="s">
        <v>103</v>
      </c>
      <c r="S459" t="s">
        <v>69</v>
      </c>
      <c r="T459" s="9" t="e">
        <f>VLOOKUP(A459,Sku_list!$A$1:$D$2667,3,0)</f>
        <v>#N/A</v>
      </c>
      <c r="U459" s="9" t="e">
        <f>VLOOKUP(A459,Sku_list!$A$1:$D$2667,4,0)*(F459/1000000*12)</f>
        <v>#N/A</v>
      </c>
      <c r="V459" s="9" t="e">
        <f>VLOOKUP(A459,Sku_list!$A$1:$D$2667,4,0)*(H459/1000000*12)</f>
        <v>#N/A</v>
      </c>
      <c r="W459" s="9" t="e">
        <f>VLOOKUP(A459,Sku_list!$A$1:$D$2667,4,0)*(J459/1000000*12)</f>
        <v>#N/A</v>
      </c>
      <c r="X459" s="9" t="e">
        <f>VLOOKUP(A459,Sku_list!$A$1:$D$2667,4,0)*(L459/1000000*12)</f>
        <v>#N/A</v>
      </c>
      <c r="Y459" s="9" t="e">
        <f>VLOOKUP(A459,Sku_list!$A$1:$E$2667,5,0)*((J459+F459)/1000000000)</f>
        <v>#N/A</v>
      </c>
      <c r="AC459" s="22">
        <f t="shared" ca="1" si="7"/>
        <v>6.6666666666666666E-2</v>
      </c>
    </row>
    <row r="460" spans="1:29" x14ac:dyDescent="0.35">
      <c r="A460">
        <v>1600993</v>
      </c>
      <c r="B460" t="s">
        <v>287</v>
      </c>
      <c r="C460" t="s">
        <v>164</v>
      </c>
      <c r="D460">
        <v>0</v>
      </c>
      <c r="E460">
        <v>0</v>
      </c>
      <c r="F460">
        <v>0</v>
      </c>
      <c r="G460">
        <v>0</v>
      </c>
      <c r="H460">
        <v>0</v>
      </c>
      <c r="I460">
        <v>0</v>
      </c>
      <c r="J460">
        <v>0</v>
      </c>
      <c r="K460">
        <v>0</v>
      </c>
      <c r="L460">
        <v>0</v>
      </c>
      <c r="M460">
        <v>0</v>
      </c>
      <c r="N460">
        <v>0</v>
      </c>
      <c r="P460" s="22" t="s">
        <v>34</v>
      </c>
      <c r="R460" t="s">
        <v>104</v>
      </c>
      <c r="S460" t="s">
        <v>69</v>
      </c>
      <c r="T460" s="9" t="e">
        <f>VLOOKUP(A460,Sku_list!$A$1:$D$2667,3,0)</f>
        <v>#N/A</v>
      </c>
      <c r="U460" s="9" t="e">
        <f>VLOOKUP(A460,Sku_list!$A$1:$D$2667,4,0)*(F460/1000000*12)</f>
        <v>#N/A</v>
      </c>
      <c r="V460" s="9" t="e">
        <f>VLOOKUP(A460,Sku_list!$A$1:$D$2667,4,0)*(H460/1000000*12)</f>
        <v>#N/A</v>
      </c>
      <c r="W460" s="9" t="e">
        <f>VLOOKUP(A460,Sku_list!$A$1:$D$2667,4,0)*(J460/1000000*12)</f>
        <v>#N/A</v>
      </c>
      <c r="X460" s="9" t="e">
        <f>VLOOKUP(A460,Sku_list!$A$1:$D$2667,4,0)*(L460/1000000*12)</f>
        <v>#N/A</v>
      </c>
      <c r="Y460" s="9" t="e">
        <f>VLOOKUP(A460,Sku_list!$A$1:$E$2667,5,0)*((J460+F460)/1000000000)</f>
        <v>#N/A</v>
      </c>
      <c r="AC460" s="22">
        <f t="shared" ca="1" si="7"/>
        <v>6.6666666666666666E-2</v>
      </c>
    </row>
    <row r="461" spans="1:29" x14ac:dyDescent="0.35">
      <c r="A461">
        <v>1600993</v>
      </c>
      <c r="B461" t="s">
        <v>287</v>
      </c>
      <c r="C461" t="s">
        <v>165</v>
      </c>
      <c r="D461">
        <v>0</v>
      </c>
      <c r="E461">
        <v>0</v>
      </c>
      <c r="F461">
        <v>0</v>
      </c>
      <c r="G461">
        <v>0</v>
      </c>
      <c r="H461">
        <v>0</v>
      </c>
      <c r="I461">
        <v>0</v>
      </c>
      <c r="J461">
        <v>0</v>
      </c>
      <c r="K461">
        <v>0</v>
      </c>
      <c r="L461">
        <v>0</v>
      </c>
      <c r="M461">
        <v>0</v>
      </c>
      <c r="N461">
        <v>0</v>
      </c>
      <c r="P461" s="22" t="s">
        <v>34</v>
      </c>
      <c r="R461" t="s">
        <v>105</v>
      </c>
      <c r="S461" t="s">
        <v>83</v>
      </c>
      <c r="T461" s="9" t="e">
        <f>VLOOKUP(A461,Sku_list!$A$1:$D$2667,3,0)</f>
        <v>#N/A</v>
      </c>
      <c r="U461" s="9" t="e">
        <f>VLOOKUP(A461,Sku_list!$A$1:$D$2667,4,0)*(F461/1000000*12)</f>
        <v>#N/A</v>
      </c>
      <c r="V461" s="9" t="e">
        <f>VLOOKUP(A461,Sku_list!$A$1:$D$2667,4,0)*(H461/1000000*12)</f>
        <v>#N/A</v>
      </c>
      <c r="W461" s="9" t="e">
        <f>VLOOKUP(A461,Sku_list!$A$1:$D$2667,4,0)*(J461/1000000*12)</f>
        <v>#N/A</v>
      </c>
      <c r="X461" s="9" t="e">
        <f>VLOOKUP(A461,Sku_list!$A$1:$D$2667,4,0)*(L461/1000000*12)</f>
        <v>#N/A</v>
      </c>
      <c r="Y461" s="9" t="e">
        <f>VLOOKUP(A461,Sku_list!$A$1:$E$2667,5,0)*((J461+F461)/1000000000)</f>
        <v>#N/A</v>
      </c>
      <c r="AC461" s="22">
        <f t="shared" ca="1" si="7"/>
        <v>6.6666666666666666E-2</v>
      </c>
    </row>
    <row r="462" spans="1:29" x14ac:dyDescent="0.35">
      <c r="A462">
        <v>1600993</v>
      </c>
      <c r="B462" t="s">
        <v>287</v>
      </c>
      <c r="C462" t="s">
        <v>163</v>
      </c>
      <c r="D462">
        <v>0</v>
      </c>
      <c r="E462">
        <v>0</v>
      </c>
      <c r="F462">
        <v>0</v>
      </c>
      <c r="G462">
        <v>0</v>
      </c>
      <c r="H462">
        <v>0</v>
      </c>
      <c r="I462">
        <v>0</v>
      </c>
      <c r="J462">
        <v>0</v>
      </c>
      <c r="K462">
        <v>0</v>
      </c>
      <c r="L462">
        <v>0</v>
      </c>
      <c r="M462">
        <v>0</v>
      </c>
      <c r="N462">
        <v>0</v>
      </c>
      <c r="P462" s="22" t="s">
        <v>34</v>
      </c>
      <c r="R462" t="s">
        <v>117</v>
      </c>
      <c r="S462" t="s">
        <v>83</v>
      </c>
      <c r="T462" s="9" t="e">
        <f>VLOOKUP(A462,Sku_list!$A$1:$D$2667,3,0)</f>
        <v>#N/A</v>
      </c>
      <c r="U462" s="9" t="e">
        <f>VLOOKUP(A462,Sku_list!$A$1:$D$2667,4,0)*(F462/1000000*12)</f>
        <v>#N/A</v>
      </c>
      <c r="V462" s="9" t="e">
        <f>VLOOKUP(A462,Sku_list!$A$1:$D$2667,4,0)*(H462/1000000*12)</f>
        <v>#N/A</v>
      </c>
      <c r="W462" s="9" t="e">
        <f>VLOOKUP(A462,Sku_list!$A$1:$D$2667,4,0)*(J462/1000000*12)</f>
        <v>#N/A</v>
      </c>
      <c r="X462" s="9" t="e">
        <f>VLOOKUP(A462,Sku_list!$A$1:$D$2667,4,0)*(L462/1000000*12)</f>
        <v>#N/A</v>
      </c>
      <c r="Y462" s="9" t="e">
        <f>VLOOKUP(A462,Sku_list!$A$1:$E$2667,5,0)*((J462+F462)/1000000000)</f>
        <v>#N/A</v>
      </c>
      <c r="AC462" s="22">
        <f t="shared" ca="1" si="7"/>
        <v>6.6666666666666666E-2</v>
      </c>
    </row>
    <row r="463" spans="1:29" x14ac:dyDescent="0.35">
      <c r="A463">
        <v>1600993</v>
      </c>
      <c r="B463" t="s">
        <v>287</v>
      </c>
      <c r="C463" t="s">
        <v>166</v>
      </c>
      <c r="D463">
        <v>0</v>
      </c>
      <c r="E463">
        <v>0</v>
      </c>
      <c r="F463">
        <v>0</v>
      </c>
      <c r="G463">
        <v>0</v>
      </c>
      <c r="H463">
        <v>0</v>
      </c>
      <c r="I463">
        <v>0</v>
      </c>
      <c r="J463">
        <v>0</v>
      </c>
      <c r="K463">
        <v>0</v>
      </c>
      <c r="L463">
        <v>0</v>
      </c>
      <c r="M463">
        <v>0</v>
      </c>
      <c r="N463">
        <v>0</v>
      </c>
      <c r="P463" s="22" t="s">
        <v>34</v>
      </c>
      <c r="R463" t="s">
        <v>118</v>
      </c>
      <c r="S463" t="s">
        <v>85</v>
      </c>
      <c r="T463" s="9" t="e">
        <f>VLOOKUP(A463,Sku_list!$A$1:$D$2667,3,0)</f>
        <v>#N/A</v>
      </c>
      <c r="U463" s="9" t="e">
        <f>VLOOKUP(A463,Sku_list!$A$1:$D$2667,4,0)*(F463/1000000*12)</f>
        <v>#N/A</v>
      </c>
      <c r="V463" s="9" t="e">
        <f>VLOOKUP(A463,Sku_list!$A$1:$D$2667,4,0)*(H463/1000000*12)</f>
        <v>#N/A</v>
      </c>
      <c r="W463" s="9" t="e">
        <f>VLOOKUP(A463,Sku_list!$A$1:$D$2667,4,0)*(J463/1000000*12)</f>
        <v>#N/A</v>
      </c>
      <c r="X463" s="9" t="e">
        <f>VLOOKUP(A463,Sku_list!$A$1:$D$2667,4,0)*(L463/1000000*12)</f>
        <v>#N/A</v>
      </c>
      <c r="Y463" s="9" t="e">
        <f>VLOOKUP(A463,Sku_list!$A$1:$E$2667,5,0)*((J463+F463)/1000000000)</f>
        <v>#N/A</v>
      </c>
      <c r="AC463" s="22">
        <f t="shared" ca="1" si="7"/>
        <v>6.6666666666666666E-2</v>
      </c>
    </row>
    <row r="464" spans="1:29" x14ac:dyDescent="0.35">
      <c r="A464">
        <v>1600993</v>
      </c>
      <c r="B464" t="s">
        <v>287</v>
      </c>
      <c r="C464" t="s">
        <v>167</v>
      </c>
      <c r="D464">
        <v>0</v>
      </c>
      <c r="E464">
        <v>0</v>
      </c>
      <c r="F464">
        <v>0</v>
      </c>
      <c r="G464">
        <v>0</v>
      </c>
      <c r="H464">
        <v>0</v>
      </c>
      <c r="I464">
        <v>0</v>
      </c>
      <c r="J464">
        <v>0</v>
      </c>
      <c r="K464">
        <v>0</v>
      </c>
      <c r="L464">
        <v>0</v>
      </c>
      <c r="M464">
        <v>0</v>
      </c>
      <c r="N464">
        <v>0</v>
      </c>
      <c r="P464" s="22" t="s">
        <v>34</v>
      </c>
      <c r="R464" t="s">
        <v>119</v>
      </c>
      <c r="S464" t="s">
        <v>72</v>
      </c>
      <c r="T464" s="9" t="e">
        <f>VLOOKUP(A464,Sku_list!$A$1:$D$2667,3,0)</f>
        <v>#N/A</v>
      </c>
      <c r="U464" s="9" t="e">
        <f>VLOOKUP(A464,Sku_list!$A$1:$D$2667,4,0)*(F464/1000000*12)</f>
        <v>#N/A</v>
      </c>
      <c r="V464" s="9" t="e">
        <f>VLOOKUP(A464,Sku_list!$A$1:$D$2667,4,0)*(H464/1000000*12)</f>
        <v>#N/A</v>
      </c>
      <c r="W464" s="9" t="e">
        <f>VLOOKUP(A464,Sku_list!$A$1:$D$2667,4,0)*(J464/1000000*12)</f>
        <v>#N/A</v>
      </c>
      <c r="X464" s="9" t="e">
        <f>VLOOKUP(A464,Sku_list!$A$1:$D$2667,4,0)*(L464/1000000*12)</f>
        <v>#N/A</v>
      </c>
      <c r="Y464" s="9" t="e">
        <f>VLOOKUP(A464,Sku_list!$A$1:$E$2667,5,0)*((J464+F464)/1000000000)</f>
        <v>#N/A</v>
      </c>
      <c r="AC464" s="22">
        <f t="shared" ca="1" si="7"/>
        <v>6.6666666666666666E-2</v>
      </c>
    </row>
    <row r="465" spans="1:29" x14ac:dyDescent="0.35">
      <c r="A465">
        <v>1600993</v>
      </c>
      <c r="B465" t="s">
        <v>287</v>
      </c>
      <c r="C465" t="s">
        <v>61</v>
      </c>
      <c r="D465">
        <v>0</v>
      </c>
      <c r="E465">
        <v>0</v>
      </c>
      <c r="F465">
        <v>0</v>
      </c>
      <c r="G465">
        <v>0</v>
      </c>
      <c r="H465">
        <v>0</v>
      </c>
      <c r="I465">
        <v>0</v>
      </c>
      <c r="J465">
        <v>0</v>
      </c>
      <c r="K465">
        <v>0</v>
      </c>
      <c r="L465">
        <v>0</v>
      </c>
      <c r="M465">
        <v>0</v>
      </c>
      <c r="N465">
        <v>0</v>
      </c>
      <c r="P465" s="22" t="s">
        <v>34</v>
      </c>
      <c r="R465" t="s">
        <v>5</v>
      </c>
      <c r="S465" t="s">
        <v>85</v>
      </c>
      <c r="T465" s="9" t="e">
        <f>VLOOKUP(A465,Sku_list!$A$1:$D$2667,3,0)</f>
        <v>#N/A</v>
      </c>
      <c r="U465" s="9" t="e">
        <f>VLOOKUP(A465,Sku_list!$A$1:$D$2667,4,0)*(F465/1000000*12)</f>
        <v>#N/A</v>
      </c>
      <c r="V465" s="9" t="e">
        <f>VLOOKUP(A465,Sku_list!$A$1:$D$2667,4,0)*(H465/1000000*12)</f>
        <v>#N/A</v>
      </c>
      <c r="W465" s="9" t="e">
        <f>VLOOKUP(A465,Sku_list!$A$1:$D$2667,4,0)*(J465/1000000*12)</f>
        <v>#N/A</v>
      </c>
      <c r="X465" s="9" t="e">
        <f>VLOOKUP(A465,Sku_list!$A$1:$D$2667,4,0)*(L465/1000000*12)</f>
        <v>#N/A</v>
      </c>
      <c r="Y465" s="9" t="e">
        <f>VLOOKUP(A465,Sku_list!$A$1:$E$2667,5,0)*((J465+F465)/1000000000)</f>
        <v>#N/A</v>
      </c>
      <c r="AC465" s="22">
        <f t="shared" ca="1" si="7"/>
        <v>6.6666666666666666E-2</v>
      </c>
    </row>
    <row r="466" spans="1:29" x14ac:dyDescent="0.35">
      <c r="A466">
        <v>1600993</v>
      </c>
      <c r="B466" t="s">
        <v>287</v>
      </c>
      <c r="C466" t="s">
        <v>39</v>
      </c>
      <c r="D466">
        <v>0</v>
      </c>
      <c r="E466">
        <v>0</v>
      </c>
      <c r="F466">
        <v>0</v>
      </c>
      <c r="G466">
        <v>0</v>
      </c>
      <c r="H466">
        <v>0</v>
      </c>
      <c r="I466">
        <v>0</v>
      </c>
      <c r="J466">
        <v>0</v>
      </c>
      <c r="K466">
        <v>0</v>
      </c>
      <c r="L466">
        <v>0</v>
      </c>
      <c r="M466">
        <v>0</v>
      </c>
      <c r="N466">
        <v>0</v>
      </c>
      <c r="P466" s="22" t="s">
        <v>34</v>
      </c>
      <c r="R466" t="s">
        <v>43</v>
      </c>
      <c r="S466" t="s">
        <v>190</v>
      </c>
      <c r="T466" s="9" t="e">
        <f>VLOOKUP(A466,Sku_list!$A$1:$D$2667,3,0)</f>
        <v>#N/A</v>
      </c>
      <c r="U466" s="9" t="e">
        <f>VLOOKUP(A466,Sku_list!$A$1:$D$2667,4,0)*(F466/1000000*12)</f>
        <v>#N/A</v>
      </c>
      <c r="V466" s="9" t="e">
        <f>VLOOKUP(A466,Sku_list!$A$1:$D$2667,4,0)*(H466/1000000*12)</f>
        <v>#N/A</v>
      </c>
      <c r="W466" s="9" t="e">
        <f>VLOOKUP(A466,Sku_list!$A$1:$D$2667,4,0)*(J466/1000000*12)</f>
        <v>#N/A</v>
      </c>
      <c r="X466" s="9" t="e">
        <f>VLOOKUP(A466,Sku_list!$A$1:$D$2667,4,0)*(L466/1000000*12)</f>
        <v>#N/A</v>
      </c>
      <c r="Y466" s="9" t="e">
        <f>VLOOKUP(A466,Sku_list!$A$1:$E$2667,5,0)*((J466+F466)/1000000000)</f>
        <v>#N/A</v>
      </c>
      <c r="AC466" s="22">
        <f t="shared" ca="1" si="7"/>
        <v>6.6666666666666666E-2</v>
      </c>
    </row>
    <row r="467" spans="1:29" x14ac:dyDescent="0.35">
      <c r="A467">
        <v>1600993</v>
      </c>
      <c r="B467" t="s">
        <v>287</v>
      </c>
      <c r="C467" t="s">
        <v>65</v>
      </c>
      <c r="D467">
        <v>0</v>
      </c>
      <c r="E467">
        <v>0</v>
      </c>
      <c r="F467">
        <v>0</v>
      </c>
      <c r="G467">
        <v>0</v>
      </c>
      <c r="H467">
        <v>0</v>
      </c>
      <c r="I467">
        <v>0</v>
      </c>
      <c r="J467">
        <v>0</v>
      </c>
      <c r="K467">
        <v>0</v>
      </c>
      <c r="L467">
        <v>0</v>
      </c>
      <c r="M467">
        <v>0</v>
      </c>
      <c r="N467">
        <v>0</v>
      </c>
      <c r="P467" s="22" t="s">
        <v>34</v>
      </c>
      <c r="R467" t="s">
        <v>300</v>
      </c>
      <c r="S467" t="s">
        <v>83</v>
      </c>
      <c r="T467" s="9" t="e">
        <f>VLOOKUP(A467,Sku_list!$A$1:$D$2667,3,0)</f>
        <v>#N/A</v>
      </c>
      <c r="U467" s="9" t="e">
        <f>VLOOKUP(A467,Sku_list!$A$1:$D$2667,4,0)*(F467/1000000*12)</f>
        <v>#N/A</v>
      </c>
      <c r="V467" s="9" t="e">
        <f>VLOOKUP(A467,Sku_list!$A$1:$D$2667,4,0)*(H467/1000000*12)</f>
        <v>#N/A</v>
      </c>
      <c r="W467" s="9" t="e">
        <f>VLOOKUP(A467,Sku_list!$A$1:$D$2667,4,0)*(J467/1000000*12)</f>
        <v>#N/A</v>
      </c>
      <c r="X467" s="9" t="e">
        <f>VLOOKUP(A467,Sku_list!$A$1:$D$2667,4,0)*(L467/1000000*12)</f>
        <v>#N/A</v>
      </c>
      <c r="Y467" s="9" t="e">
        <f>VLOOKUP(A467,Sku_list!$A$1:$E$2667,5,0)*((J467+F467)/1000000000)</f>
        <v>#N/A</v>
      </c>
      <c r="AC467" s="22">
        <f t="shared" ca="1" si="7"/>
        <v>6.6666666666666666E-2</v>
      </c>
    </row>
    <row r="468" spans="1:29" x14ac:dyDescent="0.35">
      <c r="A468">
        <v>1600993</v>
      </c>
      <c r="B468" t="s">
        <v>287</v>
      </c>
      <c r="C468" t="s">
        <v>66</v>
      </c>
      <c r="D468">
        <v>0</v>
      </c>
      <c r="E468">
        <v>0</v>
      </c>
      <c r="F468">
        <v>0</v>
      </c>
      <c r="G468">
        <v>0</v>
      </c>
      <c r="H468">
        <v>0</v>
      </c>
      <c r="I468">
        <v>0</v>
      </c>
      <c r="J468">
        <v>0</v>
      </c>
      <c r="K468">
        <v>0</v>
      </c>
      <c r="L468">
        <v>0</v>
      </c>
      <c r="M468">
        <v>0</v>
      </c>
      <c r="N468">
        <v>0</v>
      </c>
      <c r="P468" s="22" t="s">
        <v>34</v>
      </c>
      <c r="R468" t="s">
        <v>174</v>
      </c>
      <c r="S468" t="s">
        <v>72</v>
      </c>
      <c r="T468" s="9" t="e">
        <f>VLOOKUP(A468,Sku_list!$A$1:$D$2667,3,0)</f>
        <v>#N/A</v>
      </c>
      <c r="U468" s="9" t="e">
        <f>VLOOKUP(A468,Sku_list!$A$1:$D$2667,4,0)*(F468/1000000*12)</f>
        <v>#N/A</v>
      </c>
      <c r="V468" s="9" t="e">
        <f>VLOOKUP(A468,Sku_list!$A$1:$D$2667,4,0)*(H468/1000000*12)</f>
        <v>#N/A</v>
      </c>
      <c r="W468" s="9" t="e">
        <f>VLOOKUP(A468,Sku_list!$A$1:$D$2667,4,0)*(J468/1000000*12)</f>
        <v>#N/A</v>
      </c>
      <c r="X468" s="9" t="e">
        <f>VLOOKUP(A468,Sku_list!$A$1:$D$2667,4,0)*(L468/1000000*12)</f>
        <v>#N/A</v>
      </c>
      <c r="Y468" s="9" t="e">
        <f>VLOOKUP(A468,Sku_list!$A$1:$E$2667,5,0)*((J468+F468)/1000000000)</f>
        <v>#N/A</v>
      </c>
      <c r="AC468" s="22">
        <f t="shared" ca="1" si="7"/>
        <v>6.6666666666666666E-2</v>
      </c>
    </row>
    <row r="469" spans="1:29" x14ac:dyDescent="0.35">
      <c r="A469">
        <v>1600993</v>
      </c>
      <c r="B469" t="s">
        <v>287</v>
      </c>
      <c r="C469" t="s">
        <v>67</v>
      </c>
      <c r="D469">
        <v>0</v>
      </c>
      <c r="E469">
        <v>0</v>
      </c>
      <c r="F469">
        <v>0</v>
      </c>
      <c r="G469">
        <v>0</v>
      </c>
      <c r="H469">
        <v>0</v>
      </c>
      <c r="I469">
        <v>0</v>
      </c>
      <c r="J469">
        <v>0</v>
      </c>
      <c r="K469">
        <v>0</v>
      </c>
      <c r="L469">
        <v>0</v>
      </c>
      <c r="M469">
        <v>0</v>
      </c>
      <c r="N469">
        <v>0</v>
      </c>
      <c r="P469" s="22" t="s">
        <v>34</v>
      </c>
      <c r="R469" t="s">
        <v>176</v>
      </c>
      <c r="S469" t="s">
        <v>72</v>
      </c>
      <c r="T469" s="9" t="e">
        <f>VLOOKUP(A469,Sku_list!$A$1:$D$2667,3,0)</f>
        <v>#N/A</v>
      </c>
      <c r="U469" s="9" t="e">
        <f>VLOOKUP(A469,Sku_list!$A$1:$D$2667,4,0)*(F469/1000000*12)</f>
        <v>#N/A</v>
      </c>
      <c r="V469" s="9" t="e">
        <f>VLOOKUP(A469,Sku_list!$A$1:$D$2667,4,0)*(H469/1000000*12)</f>
        <v>#N/A</v>
      </c>
      <c r="W469" s="9" t="e">
        <f>VLOOKUP(A469,Sku_list!$A$1:$D$2667,4,0)*(J469/1000000*12)</f>
        <v>#N/A</v>
      </c>
      <c r="X469" s="9" t="e">
        <f>VLOOKUP(A469,Sku_list!$A$1:$D$2667,4,0)*(L469/1000000*12)</f>
        <v>#N/A</v>
      </c>
      <c r="Y469" s="9" t="e">
        <f>VLOOKUP(A469,Sku_list!$A$1:$E$2667,5,0)*((J469+F469)/1000000000)</f>
        <v>#N/A</v>
      </c>
      <c r="AC469" s="22">
        <f t="shared" ca="1" si="7"/>
        <v>6.6666666666666666E-2</v>
      </c>
    </row>
    <row r="470" spans="1:29" x14ac:dyDescent="0.35">
      <c r="A470">
        <v>1600993</v>
      </c>
      <c r="B470" t="s">
        <v>287</v>
      </c>
      <c r="C470" t="s">
        <v>68</v>
      </c>
      <c r="D470">
        <v>0</v>
      </c>
      <c r="E470">
        <v>0</v>
      </c>
      <c r="F470">
        <v>0</v>
      </c>
      <c r="G470">
        <v>0</v>
      </c>
      <c r="H470">
        <v>0</v>
      </c>
      <c r="I470">
        <v>0</v>
      </c>
      <c r="J470">
        <v>0</v>
      </c>
      <c r="K470">
        <v>0</v>
      </c>
      <c r="L470">
        <v>0</v>
      </c>
      <c r="M470">
        <v>0</v>
      </c>
      <c r="N470">
        <v>0</v>
      </c>
      <c r="P470" s="22" t="s">
        <v>34</v>
      </c>
      <c r="R470" t="s">
        <v>177</v>
      </c>
      <c r="S470" t="s">
        <v>72</v>
      </c>
      <c r="T470" s="9" t="e">
        <f>VLOOKUP(A470,Sku_list!$A$1:$D$2667,3,0)</f>
        <v>#N/A</v>
      </c>
      <c r="U470" s="9" t="e">
        <f>VLOOKUP(A470,Sku_list!$A$1:$D$2667,4,0)*(F470/1000000*12)</f>
        <v>#N/A</v>
      </c>
      <c r="V470" s="9" t="e">
        <f>VLOOKUP(A470,Sku_list!$A$1:$D$2667,4,0)*(H470/1000000*12)</f>
        <v>#N/A</v>
      </c>
      <c r="W470" s="9" t="e">
        <f>VLOOKUP(A470,Sku_list!$A$1:$D$2667,4,0)*(J470/1000000*12)</f>
        <v>#N/A</v>
      </c>
      <c r="X470" s="9" t="e">
        <f>VLOOKUP(A470,Sku_list!$A$1:$D$2667,4,0)*(L470/1000000*12)</f>
        <v>#N/A</v>
      </c>
      <c r="Y470" s="9" t="e">
        <f>VLOOKUP(A470,Sku_list!$A$1:$E$2667,5,0)*((J470+F470)/1000000000)</f>
        <v>#N/A</v>
      </c>
      <c r="AC470" s="22">
        <f t="shared" ca="1" si="7"/>
        <v>6.6666666666666666E-2</v>
      </c>
    </row>
    <row r="471" spans="1:29" x14ac:dyDescent="0.35">
      <c r="A471">
        <v>1600993</v>
      </c>
      <c r="B471" t="s">
        <v>287</v>
      </c>
      <c r="C471" t="s">
        <v>44</v>
      </c>
      <c r="D471">
        <v>0</v>
      </c>
      <c r="E471">
        <v>0</v>
      </c>
      <c r="F471">
        <v>0</v>
      </c>
      <c r="G471">
        <v>0</v>
      </c>
      <c r="H471">
        <v>0</v>
      </c>
      <c r="I471">
        <v>0</v>
      </c>
      <c r="J471">
        <v>0</v>
      </c>
      <c r="K471">
        <v>0</v>
      </c>
      <c r="L471">
        <v>0</v>
      </c>
      <c r="M471">
        <v>0</v>
      </c>
      <c r="N471">
        <v>0</v>
      </c>
      <c r="P471" s="22" t="s">
        <v>34</v>
      </c>
      <c r="R471" t="s">
        <v>45</v>
      </c>
      <c r="S471" t="s">
        <v>193</v>
      </c>
      <c r="T471" s="9" t="e">
        <f>VLOOKUP(A471,Sku_list!$A$1:$D$2667,3,0)</f>
        <v>#N/A</v>
      </c>
      <c r="U471" s="9" t="e">
        <f>VLOOKUP(A471,Sku_list!$A$1:$D$2667,4,0)*(F471/1000000*12)</f>
        <v>#N/A</v>
      </c>
      <c r="V471" s="9" t="e">
        <f>VLOOKUP(A471,Sku_list!$A$1:$D$2667,4,0)*(H471/1000000*12)</f>
        <v>#N/A</v>
      </c>
      <c r="W471" s="9" t="e">
        <f>VLOOKUP(A471,Sku_list!$A$1:$D$2667,4,0)*(J471/1000000*12)</f>
        <v>#N/A</v>
      </c>
      <c r="X471" s="9" t="e">
        <f>VLOOKUP(A471,Sku_list!$A$1:$D$2667,4,0)*(L471/1000000*12)</f>
        <v>#N/A</v>
      </c>
      <c r="Y471" s="9" t="e">
        <f>VLOOKUP(A471,Sku_list!$A$1:$E$2667,5,0)*((J471+F471)/1000000000)</f>
        <v>#N/A</v>
      </c>
      <c r="AC471" s="22">
        <f t="shared" ca="1" si="7"/>
        <v>6.6666666666666666E-2</v>
      </c>
    </row>
    <row r="472" spans="1:29" x14ac:dyDescent="0.35">
      <c r="A472">
        <v>1600993</v>
      </c>
      <c r="B472" t="s">
        <v>287</v>
      </c>
      <c r="C472" t="s">
        <v>272</v>
      </c>
      <c r="D472">
        <v>0</v>
      </c>
      <c r="E472">
        <v>30624</v>
      </c>
      <c r="F472">
        <v>0</v>
      </c>
      <c r="G472">
        <v>0</v>
      </c>
      <c r="H472">
        <v>0</v>
      </c>
      <c r="I472">
        <v>0</v>
      </c>
      <c r="J472">
        <v>6336</v>
      </c>
      <c r="K472">
        <v>6336</v>
      </c>
      <c r="L472">
        <v>0</v>
      </c>
      <c r="M472">
        <v>-6336</v>
      </c>
      <c r="N472">
        <v>6336</v>
      </c>
      <c r="P472" s="22" t="s">
        <v>34</v>
      </c>
      <c r="R472" t="s">
        <v>99</v>
      </c>
      <c r="S472" t="s">
        <v>173</v>
      </c>
      <c r="T472" s="9" t="e">
        <f>VLOOKUP(A472,Sku_list!$A$1:$D$2667,3,0)</f>
        <v>#N/A</v>
      </c>
      <c r="U472" s="9" t="e">
        <f>VLOOKUP(A472,Sku_list!$A$1:$D$2667,4,0)*(F472/1000000*12)</f>
        <v>#N/A</v>
      </c>
      <c r="V472" s="9" t="e">
        <f>VLOOKUP(A472,Sku_list!$A$1:$D$2667,4,0)*(H472/1000000*12)</f>
        <v>#N/A</v>
      </c>
      <c r="W472" s="9" t="e">
        <f>VLOOKUP(A472,Sku_list!$A$1:$D$2667,4,0)*(J472/1000000*12)</f>
        <v>#N/A</v>
      </c>
      <c r="X472" s="9" t="e">
        <f>VLOOKUP(A472,Sku_list!$A$1:$D$2667,4,0)*(L472/1000000*12)</f>
        <v>#N/A</v>
      </c>
      <c r="Y472" s="9" t="e">
        <f>VLOOKUP(A472,Sku_list!$A$1:$E$2667,5,0)*((J472+F472)/1000000000)</f>
        <v>#N/A</v>
      </c>
      <c r="AC472" s="22">
        <f t="shared" ca="1" si="7"/>
        <v>6.6666666666666666E-2</v>
      </c>
    </row>
    <row r="473" spans="1:29" x14ac:dyDescent="0.35">
      <c r="A473">
        <v>1600993</v>
      </c>
      <c r="B473" t="s">
        <v>287</v>
      </c>
      <c r="C473" t="s">
        <v>273</v>
      </c>
      <c r="D473">
        <v>0</v>
      </c>
      <c r="E473">
        <v>0</v>
      </c>
      <c r="F473">
        <v>0</v>
      </c>
      <c r="G473">
        <v>0</v>
      </c>
      <c r="H473">
        <v>0</v>
      </c>
      <c r="I473">
        <v>0</v>
      </c>
      <c r="J473">
        <v>0</v>
      </c>
      <c r="K473">
        <v>0</v>
      </c>
      <c r="L473">
        <v>0</v>
      </c>
      <c r="M473">
        <v>0</v>
      </c>
      <c r="N473">
        <v>0</v>
      </c>
      <c r="P473" s="22" t="s">
        <v>34</v>
      </c>
      <c r="R473" t="s">
        <v>275</v>
      </c>
      <c r="S473" t="s">
        <v>308</v>
      </c>
      <c r="T473" s="9" t="e">
        <f>VLOOKUP(A473,Sku_list!$A$1:$D$2667,3,0)</f>
        <v>#N/A</v>
      </c>
      <c r="U473" s="9" t="e">
        <f>VLOOKUP(A473,Sku_list!$A$1:$D$2667,4,0)*(F473/1000000*12)</f>
        <v>#N/A</v>
      </c>
      <c r="V473" s="9" t="e">
        <f>VLOOKUP(A473,Sku_list!$A$1:$D$2667,4,0)*(H473/1000000*12)</f>
        <v>#N/A</v>
      </c>
      <c r="W473" s="9" t="e">
        <f>VLOOKUP(A473,Sku_list!$A$1:$D$2667,4,0)*(J473/1000000*12)</f>
        <v>#N/A</v>
      </c>
      <c r="X473" s="9" t="e">
        <f>VLOOKUP(A473,Sku_list!$A$1:$D$2667,4,0)*(L473/1000000*12)</f>
        <v>#N/A</v>
      </c>
      <c r="Y473" s="9" t="e">
        <f>VLOOKUP(A473,Sku_list!$A$1:$E$2667,5,0)*((J473+F473)/1000000000)</f>
        <v>#N/A</v>
      </c>
      <c r="AC473" s="22">
        <f t="shared" ca="1" si="7"/>
        <v>6.6666666666666666E-2</v>
      </c>
    </row>
    <row r="474" spans="1:29" x14ac:dyDescent="0.35">
      <c r="A474">
        <v>1600997</v>
      </c>
      <c r="B474" t="s">
        <v>217</v>
      </c>
      <c r="C474" t="s">
        <v>3</v>
      </c>
      <c r="D474">
        <v>0</v>
      </c>
      <c r="E474">
        <v>0</v>
      </c>
      <c r="F474">
        <v>0</v>
      </c>
      <c r="G474">
        <v>0</v>
      </c>
      <c r="H474">
        <v>0</v>
      </c>
      <c r="I474">
        <v>0</v>
      </c>
      <c r="J474">
        <v>0</v>
      </c>
      <c r="K474">
        <v>0</v>
      </c>
      <c r="L474">
        <v>0</v>
      </c>
      <c r="M474">
        <v>0</v>
      </c>
      <c r="N474">
        <v>0</v>
      </c>
      <c r="P474" s="22" t="s">
        <v>34</v>
      </c>
      <c r="R474" t="s">
        <v>4</v>
      </c>
      <c r="S474" t="s">
        <v>173</v>
      </c>
      <c r="T474" s="9" t="e">
        <f>VLOOKUP(A474,Sku_list!$A$1:$D$2667,3,0)</f>
        <v>#N/A</v>
      </c>
      <c r="U474" s="9" t="e">
        <f>VLOOKUP(A474,Sku_list!$A$1:$D$2667,4,0)*(F474/1000000*12)</f>
        <v>#N/A</v>
      </c>
      <c r="V474" s="9" t="e">
        <f>VLOOKUP(A474,Sku_list!$A$1:$D$2667,4,0)*(H474/1000000*12)</f>
        <v>#N/A</v>
      </c>
      <c r="W474" s="9" t="e">
        <f>VLOOKUP(A474,Sku_list!$A$1:$D$2667,4,0)*(J474/1000000*12)</f>
        <v>#N/A</v>
      </c>
      <c r="X474" s="9" t="e">
        <f>VLOOKUP(A474,Sku_list!$A$1:$D$2667,4,0)*(L474/1000000*12)</f>
        <v>#N/A</v>
      </c>
      <c r="Y474" s="9" t="e">
        <f>VLOOKUP(A474,Sku_list!$A$1:$E$2667,5,0)*((J474+F474)/1000000000)</f>
        <v>#N/A</v>
      </c>
      <c r="AC474" s="22">
        <f t="shared" ca="1" si="7"/>
        <v>6.6666666666666666E-2</v>
      </c>
    </row>
    <row r="475" spans="1:29" x14ac:dyDescent="0.35">
      <c r="A475">
        <v>1600997</v>
      </c>
      <c r="B475" t="s">
        <v>217</v>
      </c>
      <c r="C475" t="s">
        <v>191</v>
      </c>
      <c r="D475">
        <v>0</v>
      </c>
      <c r="E475">
        <v>0</v>
      </c>
      <c r="F475">
        <v>0</v>
      </c>
      <c r="G475">
        <v>0</v>
      </c>
      <c r="H475">
        <v>0</v>
      </c>
      <c r="I475">
        <v>0</v>
      </c>
      <c r="J475">
        <v>0</v>
      </c>
      <c r="K475">
        <v>0</v>
      </c>
      <c r="L475">
        <v>0</v>
      </c>
      <c r="M475">
        <v>0</v>
      </c>
      <c r="N475">
        <v>0</v>
      </c>
      <c r="P475" s="22" t="s">
        <v>34</v>
      </c>
      <c r="R475" t="s">
        <v>99</v>
      </c>
      <c r="S475" t="s">
        <v>173</v>
      </c>
      <c r="T475" s="9" t="e">
        <f>VLOOKUP(A475,Sku_list!$A$1:$D$2667,3,0)</f>
        <v>#N/A</v>
      </c>
      <c r="U475" s="9" t="e">
        <f>VLOOKUP(A475,Sku_list!$A$1:$D$2667,4,0)*(F475/1000000*12)</f>
        <v>#N/A</v>
      </c>
      <c r="V475" s="9" t="e">
        <f>VLOOKUP(A475,Sku_list!$A$1:$D$2667,4,0)*(H475/1000000*12)</f>
        <v>#N/A</v>
      </c>
      <c r="W475" s="9" t="e">
        <f>VLOOKUP(A475,Sku_list!$A$1:$D$2667,4,0)*(J475/1000000*12)</f>
        <v>#N/A</v>
      </c>
      <c r="X475" s="9" t="e">
        <f>VLOOKUP(A475,Sku_list!$A$1:$D$2667,4,0)*(L475/1000000*12)</f>
        <v>#N/A</v>
      </c>
      <c r="Y475" s="9" t="e">
        <f>VLOOKUP(A475,Sku_list!$A$1:$E$2667,5,0)*((J475+F475)/1000000000)</f>
        <v>#N/A</v>
      </c>
      <c r="AC475" s="22">
        <f t="shared" ca="1" si="7"/>
        <v>6.6666666666666666E-2</v>
      </c>
    </row>
    <row r="476" spans="1:29" x14ac:dyDescent="0.35">
      <c r="A476">
        <v>1600997</v>
      </c>
      <c r="B476" t="s">
        <v>217</v>
      </c>
      <c r="C476" t="s">
        <v>139</v>
      </c>
      <c r="D476">
        <v>0</v>
      </c>
      <c r="E476">
        <v>0</v>
      </c>
      <c r="F476">
        <v>0</v>
      </c>
      <c r="G476">
        <v>0</v>
      </c>
      <c r="H476">
        <v>0</v>
      </c>
      <c r="I476">
        <v>0</v>
      </c>
      <c r="J476">
        <v>0</v>
      </c>
      <c r="K476">
        <v>0</v>
      </c>
      <c r="L476">
        <v>0</v>
      </c>
      <c r="M476">
        <v>0</v>
      </c>
      <c r="N476">
        <v>0</v>
      </c>
      <c r="P476" s="22" t="s">
        <v>34</v>
      </c>
      <c r="R476" t="s">
        <v>70</v>
      </c>
      <c r="S476" t="s">
        <v>69</v>
      </c>
      <c r="T476" s="9" t="e">
        <f>VLOOKUP(A476,Sku_list!$A$1:$D$2667,3,0)</f>
        <v>#N/A</v>
      </c>
      <c r="U476" s="9" t="e">
        <f>VLOOKUP(A476,Sku_list!$A$1:$D$2667,4,0)*(F476/1000000*12)</f>
        <v>#N/A</v>
      </c>
      <c r="V476" s="9" t="e">
        <f>VLOOKUP(A476,Sku_list!$A$1:$D$2667,4,0)*(H476/1000000*12)</f>
        <v>#N/A</v>
      </c>
      <c r="W476" s="9" t="e">
        <f>VLOOKUP(A476,Sku_list!$A$1:$D$2667,4,0)*(J476/1000000*12)</f>
        <v>#N/A</v>
      </c>
      <c r="X476" s="9" t="e">
        <f>VLOOKUP(A476,Sku_list!$A$1:$D$2667,4,0)*(L476/1000000*12)</f>
        <v>#N/A</v>
      </c>
      <c r="Y476" s="9" t="e">
        <f>VLOOKUP(A476,Sku_list!$A$1:$E$2667,5,0)*((J476+F476)/1000000000)</f>
        <v>#N/A</v>
      </c>
      <c r="AC476" s="22">
        <f t="shared" ca="1" si="7"/>
        <v>6.6666666666666666E-2</v>
      </c>
    </row>
    <row r="477" spans="1:29" x14ac:dyDescent="0.35">
      <c r="A477">
        <v>1600997</v>
      </c>
      <c r="B477" t="s">
        <v>217</v>
      </c>
      <c r="C477" t="s">
        <v>140</v>
      </c>
      <c r="D477">
        <v>0</v>
      </c>
      <c r="E477">
        <v>0</v>
      </c>
      <c r="F477">
        <v>0</v>
      </c>
      <c r="G477">
        <v>0</v>
      </c>
      <c r="H477">
        <v>0</v>
      </c>
      <c r="I477">
        <v>0</v>
      </c>
      <c r="J477">
        <v>0</v>
      </c>
      <c r="K477">
        <v>0</v>
      </c>
      <c r="L477">
        <v>0</v>
      </c>
      <c r="M477">
        <v>0</v>
      </c>
      <c r="N477">
        <v>0</v>
      </c>
      <c r="P477" s="22" t="s">
        <v>34</v>
      </c>
      <c r="R477" t="s">
        <v>71</v>
      </c>
      <c r="S477" t="s">
        <v>72</v>
      </c>
      <c r="T477" s="9" t="e">
        <f>VLOOKUP(A477,Sku_list!$A$1:$D$2667,3,0)</f>
        <v>#N/A</v>
      </c>
      <c r="U477" s="9" t="e">
        <f>VLOOKUP(A477,Sku_list!$A$1:$D$2667,4,0)*(F477/1000000*12)</f>
        <v>#N/A</v>
      </c>
      <c r="V477" s="9" t="e">
        <f>VLOOKUP(A477,Sku_list!$A$1:$D$2667,4,0)*(H477/1000000*12)</f>
        <v>#N/A</v>
      </c>
      <c r="W477" s="9" t="e">
        <f>VLOOKUP(A477,Sku_list!$A$1:$D$2667,4,0)*(J477/1000000*12)</f>
        <v>#N/A</v>
      </c>
      <c r="X477" s="9" t="e">
        <f>VLOOKUP(A477,Sku_list!$A$1:$D$2667,4,0)*(L477/1000000*12)</f>
        <v>#N/A</v>
      </c>
      <c r="Y477" s="9" t="e">
        <f>VLOOKUP(A477,Sku_list!$A$1:$E$2667,5,0)*((J477+F477)/1000000000)</f>
        <v>#N/A</v>
      </c>
      <c r="AC477" s="22">
        <f t="shared" ca="1" si="7"/>
        <v>6.6666666666666666E-2</v>
      </c>
    </row>
    <row r="478" spans="1:29" x14ac:dyDescent="0.35">
      <c r="A478">
        <v>1600997</v>
      </c>
      <c r="B478" t="s">
        <v>217</v>
      </c>
      <c r="C478" t="s">
        <v>141</v>
      </c>
      <c r="D478">
        <v>0</v>
      </c>
      <c r="E478">
        <v>0</v>
      </c>
      <c r="F478">
        <v>0</v>
      </c>
      <c r="G478">
        <v>0</v>
      </c>
      <c r="H478">
        <v>0</v>
      </c>
      <c r="I478">
        <v>0</v>
      </c>
      <c r="J478">
        <v>0</v>
      </c>
      <c r="K478">
        <v>0</v>
      </c>
      <c r="L478">
        <v>0</v>
      </c>
      <c r="M478">
        <v>0</v>
      </c>
      <c r="N478">
        <v>0</v>
      </c>
      <c r="P478" s="22" t="s">
        <v>34</v>
      </c>
      <c r="R478" t="s">
        <v>82</v>
      </c>
      <c r="S478" t="s">
        <v>83</v>
      </c>
      <c r="T478" s="9" t="e">
        <f>VLOOKUP(A478,Sku_list!$A$1:$D$2667,3,0)</f>
        <v>#N/A</v>
      </c>
      <c r="U478" s="9" t="e">
        <f>VLOOKUP(A478,Sku_list!$A$1:$D$2667,4,0)*(F478/1000000*12)</f>
        <v>#N/A</v>
      </c>
      <c r="V478" s="9" t="e">
        <f>VLOOKUP(A478,Sku_list!$A$1:$D$2667,4,0)*(H478/1000000*12)</f>
        <v>#N/A</v>
      </c>
      <c r="W478" s="9" t="e">
        <f>VLOOKUP(A478,Sku_list!$A$1:$D$2667,4,0)*(J478/1000000*12)</f>
        <v>#N/A</v>
      </c>
      <c r="X478" s="9" t="e">
        <f>VLOOKUP(A478,Sku_list!$A$1:$D$2667,4,0)*(L478/1000000*12)</f>
        <v>#N/A</v>
      </c>
      <c r="Y478" s="9" t="e">
        <f>VLOOKUP(A478,Sku_list!$A$1:$E$2667,5,0)*((J478+F478)/1000000000)</f>
        <v>#N/A</v>
      </c>
      <c r="AC478" s="22">
        <f t="shared" ca="1" si="7"/>
        <v>6.6666666666666666E-2</v>
      </c>
    </row>
    <row r="479" spans="1:29" x14ac:dyDescent="0.35">
      <c r="A479">
        <v>1600997</v>
      </c>
      <c r="B479" t="s">
        <v>217</v>
      </c>
      <c r="C479" t="s">
        <v>142</v>
      </c>
      <c r="D479">
        <v>0</v>
      </c>
      <c r="E479">
        <v>0</v>
      </c>
      <c r="F479">
        <v>0</v>
      </c>
      <c r="G479">
        <v>0</v>
      </c>
      <c r="H479">
        <v>0</v>
      </c>
      <c r="I479">
        <v>0</v>
      </c>
      <c r="J479">
        <v>0</v>
      </c>
      <c r="K479">
        <v>0</v>
      </c>
      <c r="L479">
        <v>0</v>
      </c>
      <c r="M479">
        <v>0</v>
      </c>
      <c r="N479">
        <v>0</v>
      </c>
      <c r="P479" s="22" t="s">
        <v>34</v>
      </c>
      <c r="R479" t="s">
        <v>84</v>
      </c>
      <c r="S479" t="s">
        <v>85</v>
      </c>
      <c r="T479" s="9" t="e">
        <f>VLOOKUP(A479,Sku_list!$A$1:$D$2667,3,0)</f>
        <v>#N/A</v>
      </c>
      <c r="U479" s="9" t="e">
        <f>VLOOKUP(A479,Sku_list!$A$1:$D$2667,4,0)*(F479/1000000*12)</f>
        <v>#N/A</v>
      </c>
      <c r="V479" s="9" t="e">
        <f>VLOOKUP(A479,Sku_list!$A$1:$D$2667,4,0)*(H479/1000000*12)</f>
        <v>#N/A</v>
      </c>
      <c r="W479" s="9" t="e">
        <f>VLOOKUP(A479,Sku_list!$A$1:$D$2667,4,0)*(J479/1000000*12)</f>
        <v>#N/A</v>
      </c>
      <c r="X479" s="9" t="e">
        <f>VLOOKUP(A479,Sku_list!$A$1:$D$2667,4,0)*(L479/1000000*12)</f>
        <v>#N/A</v>
      </c>
      <c r="Y479" s="9" t="e">
        <f>VLOOKUP(A479,Sku_list!$A$1:$E$2667,5,0)*((J479+F479)/1000000000)</f>
        <v>#N/A</v>
      </c>
      <c r="AC479" s="22">
        <f t="shared" ca="1" si="7"/>
        <v>6.6666666666666666E-2</v>
      </c>
    </row>
    <row r="480" spans="1:29" x14ac:dyDescent="0.35">
      <c r="A480">
        <v>1600997</v>
      </c>
      <c r="B480" t="s">
        <v>217</v>
      </c>
      <c r="C480" t="s">
        <v>143</v>
      </c>
      <c r="D480">
        <v>0</v>
      </c>
      <c r="E480">
        <v>0</v>
      </c>
      <c r="F480">
        <v>0</v>
      </c>
      <c r="G480">
        <v>0</v>
      </c>
      <c r="H480">
        <v>0</v>
      </c>
      <c r="I480">
        <v>0</v>
      </c>
      <c r="J480">
        <v>0</v>
      </c>
      <c r="K480">
        <v>0</v>
      </c>
      <c r="L480">
        <v>0</v>
      </c>
      <c r="M480">
        <v>0</v>
      </c>
      <c r="N480">
        <v>0</v>
      </c>
      <c r="P480" s="22" t="s">
        <v>34</v>
      </c>
      <c r="R480" t="s">
        <v>86</v>
      </c>
      <c r="S480" t="s">
        <v>85</v>
      </c>
      <c r="T480" s="9" t="e">
        <f>VLOOKUP(A480,Sku_list!$A$1:$D$2667,3,0)</f>
        <v>#N/A</v>
      </c>
      <c r="U480" s="9" t="e">
        <f>VLOOKUP(A480,Sku_list!$A$1:$D$2667,4,0)*(F480/1000000*12)</f>
        <v>#N/A</v>
      </c>
      <c r="V480" s="9" t="e">
        <f>VLOOKUP(A480,Sku_list!$A$1:$D$2667,4,0)*(H480/1000000*12)</f>
        <v>#N/A</v>
      </c>
      <c r="W480" s="9" t="e">
        <f>VLOOKUP(A480,Sku_list!$A$1:$D$2667,4,0)*(J480/1000000*12)</f>
        <v>#N/A</v>
      </c>
      <c r="X480" s="9" t="e">
        <f>VLOOKUP(A480,Sku_list!$A$1:$D$2667,4,0)*(L480/1000000*12)</f>
        <v>#N/A</v>
      </c>
      <c r="Y480" s="9" t="e">
        <f>VLOOKUP(A480,Sku_list!$A$1:$E$2667,5,0)*((J480+F480)/1000000000)</f>
        <v>#N/A</v>
      </c>
      <c r="AC480" s="22">
        <f t="shared" ca="1" si="7"/>
        <v>6.6666666666666666E-2</v>
      </c>
    </row>
    <row r="481" spans="1:29" x14ac:dyDescent="0.35">
      <c r="A481">
        <v>1600997</v>
      </c>
      <c r="B481" t="s">
        <v>217</v>
      </c>
      <c r="C481" t="s">
        <v>144</v>
      </c>
      <c r="D481">
        <v>0</v>
      </c>
      <c r="E481">
        <v>0</v>
      </c>
      <c r="F481">
        <v>0</v>
      </c>
      <c r="G481">
        <v>0</v>
      </c>
      <c r="H481">
        <v>0</v>
      </c>
      <c r="I481">
        <v>0</v>
      </c>
      <c r="J481">
        <v>0</v>
      </c>
      <c r="K481">
        <v>0</v>
      </c>
      <c r="L481">
        <v>0</v>
      </c>
      <c r="M481">
        <v>0</v>
      </c>
      <c r="N481">
        <v>0</v>
      </c>
      <c r="P481" s="22" t="s">
        <v>34</v>
      </c>
      <c r="R481" t="s">
        <v>87</v>
      </c>
      <c r="S481" t="s">
        <v>72</v>
      </c>
      <c r="T481" s="9" t="e">
        <f>VLOOKUP(A481,Sku_list!$A$1:$D$2667,3,0)</f>
        <v>#N/A</v>
      </c>
      <c r="U481" s="9" t="e">
        <f>VLOOKUP(A481,Sku_list!$A$1:$D$2667,4,0)*(F481/1000000*12)</f>
        <v>#N/A</v>
      </c>
      <c r="V481" s="9" t="e">
        <f>VLOOKUP(A481,Sku_list!$A$1:$D$2667,4,0)*(H481/1000000*12)</f>
        <v>#N/A</v>
      </c>
      <c r="W481" s="9" t="e">
        <f>VLOOKUP(A481,Sku_list!$A$1:$D$2667,4,0)*(J481/1000000*12)</f>
        <v>#N/A</v>
      </c>
      <c r="X481" s="9" t="e">
        <f>VLOOKUP(A481,Sku_list!$A$1:$D$2667,4,0)*(L481/1000000*12)</f>
        <v>#N/A</v>
      </c>
      <c r="Y481" s="9" t="e">
        <f>VLOOKUP(A481,Sku_list!$A$1:$E$2667,5,0)*((J481+F481)/1000000000)</f>
        <v>#N/A</v>
      </c>
      <c r="AC481" s="22">
        <f t="shared" ca="1" si="7"/>
        <v>6.6666666666666666E-2</v>
      </c>
    </row>
    <row r="482" spans="1:29" x14ac:dyDescent="0.35">
      <c r="A482">
        <v>1600997</v>
      </c>
      <c r="B482" t="s">
        <v>217</v>
      </c>
      <c r="C482" t="s">
        <v>145</v>
      </c>
      <c r="D482">
        <v>0</v>
      </c>
      <c r="E482">
        <v>0</v>
      </c>
      <c r="F482">
        <v>0</v>
      </c>
      <c r="G482">
        <v>0</v>
      </c>
      <c r="H482">
        <v>0</v>
      </c>
      <c r="I482">
        <v>0</v>
      </c>
      <c r="J482">
        <v>0</v>
      </c>
      <c r="K482">
        <v>0</v>
      </c>
      <c r="L482">
        <v>0</v>
      </c>
      <c r="M482">
        <v>0</v>
      </c>
      <c r="N482">
        <v>0</v>
      </c>
      <c r="P482" s="22" t="s">
        <v>34</v>
      </c>
      <c r="R482" t="s">
        <v>88</v>
      </c>
      <c r="S482" t="s">
        <v>83</v>
      </c>
      <c r="T482" s="9" t="e">
        <f>VLOOKUP(A482,Sku_list!$A$1:$D$2667,3,0)</f>
        <v>#N/A</v>
      </c>
      <c r="U482" s="9" t="e">
        <f>VLOOKUP(A482,Sku_list!$A$1:$D$2667,4,0)*(F482/1000000*12)</f>
        <v>#N/A</v>
      </c>
      <c r="V482" s="9" t="e">
        <f>VLOOKUP(A482,Sku_list!$A$1:$D$2667,4,0)*(H482/1000000*12)</f>
        <v>#N/A</v>
      </c>
      <c r="W482" s="9" t="e">
        <f>VLOOKUP(A482,Sku_list!$A$1:$D$2667,4,0)*(J482/1000000*12)</f>
        <v>#N/A</v>
      </c>
      <c r="X482" s="9" t="e">
        <f>VLOOKUP(A482,Sku_list!$A$1:$D$2667,4,0)*(L482/1000000*12)</f>
        <v>#N/A</v>
      </c>
      <c r="Y482" s="9" t="e">
        <f>VLOOKUP(A482,Sku_list!$A$1:$E$2667,5,0)*((J482+F482)/1000000000)</f>
        <v>#N/A</v>
      </c>
      <c r="AC482" s="22">
        <f t="shared" ca="1" si="7"/>
        <v>6.6666666666666666E-2</v>
      </c>
    </row>
    <row r="483" spans="1:29" x14ac:dyDescent="0.35">
      <c r="A483">
        <v>1600997</v>
      </c>
      <c r="B483" t="s">
        <v>217</v>
      </c>
      <c r="C483" t="s">
        <v>146</v>
      </c>
      <c r="D483">
        <v>0</v>
      </c>
      <c r="E483">
        <v>0</v>
      </c>
      <c r="F483">
        <v>0</v>
      </c>
      <c r="G483">
        <v>0</v>
      </c>
      <c r="H483">
        <v>0</v>
      </c>
      <c r="I483">
        <v>0</v>
      </c>
      <c r="J483">
        <v>0</v>
      </c>
      <c r="K483">
        <v>0</v>
      </c>
      <c r="L483">
        <v>0</v>
      </c>
      <c r="M483">
        <v>0</v>
      </c>
      <c r="N483">
        <v>0</v>
      </c>
      <c r="P483" s="22" t="s">
        <v>34</v>
      </c>
      <c r="R483" t="s">
        <v>89</v>
      </c>
      <c r="S483" t="s">
        <v>69</v>
      </c>
      <c r="T483" s="9" t="e">
        <f>VLOOKUP(A483,Sku_list!$A$1:$D$2667,3,0)</f>
        <v>#N/A</v>
      </c>
      <c r="U483" s="9" t="e">
        <f>VLOOKUP(A483,Sku_list!$A$1:$D$2667,4,0)*(F483/1000000*12)</f>
        <v>#N/A</v>
      </c>
      <c r="V483" s="9" t="e">
        <f>VLOOKUP(A483,Sku_list!$A$1:$D$2667,4,0)*(H483/1000000*12)</f>
        <v>#N/A</v>
      </c>
      <c r="W483" s="9" t="e">
        <f>VLOOKUP(A483,Sku_list!$A$1:$D$2667,4,0)*(J483/1000000*12)</f>
        <v>#N/A</v>
      </c>
      <c r="X483" s="9" t="e">
        <f>VLOOKUP(A483,Sku_list!$A$1:$D$2667,4,0)*(L483/1000000*12)</f>
        <v>#N/A</v>
      </c>
      <c r="Y483" s="9" t="e">
        <f>VLOOKUP(A483,Sku_list!$A$1:$E$2667,5,0)*((J483+F483)/1000000000)</f>
        <v>#N/A</v>
      </c>
      <c r="AC483" s="22">
        <f t="shared" ca="1" si="7"/>
        <v>6.6666666666666666E-2</v>
      </c>
    </row>
    <row r="484" spans="1:29" x14ac:dyDescent="0.35">
      <c r="A484">
        <v>1600997</v>
      </c>
      <c r="B484" t="s">
        <v>217</v>
      </c>
      <c r="C484" t="s">
        <v>147</v>
      </c>
      <c r="D484">
        <v>0</v>
      </c>
      <c r="E484">
        <v>0</v>
      </c>
      <c r="F484">
        <v>0</v>
      </c>
      <c r="G484">
        <v>0</v>
      </c>
      <c r="H484">
        <v>0</v>
      </c>
      <c r="I484">
        <v>0</v>
      </c>
      <c r="J484">
        <v>0</v>
      </c>
      <c r="K484">
        <v>0</v>
      </c>
      <c r="L484">
        <v>0</v>
      </c>
      <c r="M484">
        <v>0</v>
      </c>
      <c r="N484">
        <v>0</v>
      </c>
      <c r="P484" s="22" t="s">
        <v>34</v>
      </c>
      <c r="R484" t="s">
        <v>90</v>
      </c>
      <c r="S484" t="s">
        <v>69</v>
      </c>
      <c r="T484" s="9" t="e">
        <f>VLOOKUP(A484,Sku_list!$A$1:$D$2667,3,0)</f>
        <v>#N/A</v>
      </c>
      <c r="U484" s="9" t="e">
        <f>VLOOKUP(A484,Sku_list!$A$1:$D$2667,4,0)*(F484/1000000*12)</f>
        <v>#N/A</v>
      </c>
      <c r="V484" s="9" t="e">
        <f>VLOOKUP(A484,Sku_list!$A$1:$D$2667,4,0)*(H484/1000000*12)</f>
        <v>#N/A</v>
      </c>
      <c r="W484" s="9" t="e">
        <f>VLOOKUP(A484,Sku_list!$A$1:$D$2667,4,0)*(J484/1000000*12)</f>
        <v>#N/A</v>
      </c>
      <c r="X484" s="9" t="e">
        <f>VLOOKUP(A484,Sku_list!$A$1:$D$2667,4,0)*(L484/1000000*12)</f>
        <v>#N/A</v>
      </c>
      <c r="Y484" s="9" t="e">
        <f>VLOOKUP(A484,Sku_list!$A$1:$E$2667,5,0)*((J484+F484)/1000000000)</f>
        <v>#N/A</v>
      </c>
      <c r="AC484" s="22">
        <f t="shared" ca="1" si="7"/>
        <v>6.6666666666666666E-2</v>
      </c>
    </row>
    <row r="485" spans="1:29" x14ac:dyDescent="0.35">
      <c r="A485">
        <v>1600997</v>
      </c>
      <c r="B485" t="s">
        <v>217</v>
      </c>
      <c r="C485" t="s">
        <v>148</v>
      </c>
      <c r="D485">
        <v>0</v>
      </c>
      <c r="E485">
        <v>0</v>
      </c>
      <c r="F485">
        <v>0</v>
      </c>
      <c r="G485">
        <v>0</v>
      </c>
      <c r="H485">
        <v>0</v>
      </c>
      <c r="I485">
        <v>0</v>
      </c>
      <c r="J485">
        <v>0</v>
      </c>
      <c r="K485">
        <v>0</v>
      </c>
      <c r="L485">
        <v>0</v>
      </c>
      <c r="M485">
        <v>0</v>
      </c>
      <c r="N485">
        <v>0</v>
      </c>
      <c r="P485" s="22" t="s">
        <v>34</v>
      </c>
      <c r="R485" t="s">
        <v>91</v>
      </c>
      <c r="S485" t="s">
        <v>85</v>
      </c>
      <c r="T485" s="9" t="e">
        <f>VLOOKUP(A485,Sku_list!$A$1:$D$2667,3,0)</f>
        <v>#N/A</v>
      </c>
      <c r="U485" s="9" t="e">
        <f>VLOOKUP(A485,Sku_list!$A$1:$D$2667,4,0)*(F485/1000000*12)</f>
        <v>#N/A</v>
      </c>
      <c r="V485" s="9" t="e">
        <f>VLOOKUP(A485,Sku_list!$A$1:$D$2667,4,0)*(H485/1000000*12)</f>
        <v>#N/A</v>
      </c>
      <c r="W485" s="9" t="e">
        <f>VLOOKUP(A485,Sku_list!$A$1:$D$2667,4,0)*(J485/1000000*12)</f>
        <v>#N/A</v>
      </c>
      <c r="X485" s="9" t="e">
        <f>VLOOKUP(A485,Sku_list!$A$1:$D$2667,4,0)*(L485/1000000*12)</f>
        <v>#N/A</v>
      </c>
      <c r="Y485" s="9" t="e">
        <f>VLOOKUP(A485,Sku_list!$A$1:$E$2667,5,0)*((J485+F485)/1000000000)</f>
        <v>#N/A</v>
      </c>
      <c r="AC485" s="22">
        <f t="shared" ca="1" si="7"/>
        <v>6.6666666666666666E-2</v>
      </c>
    </row>
    <row r="486" spans="1:29" x14ac:dyDescent="0.35">
      <c r="A486">
        <v>1600997</v>
      </c>
      <c r="B486" t="s">
        <v>217</v>
      </c>
      <c r="C486" t="s">
        <v>149</v>
      </c>
      <c r="D486">
        <v>0</v>
      </c>
      <c r="E486">
        <v>0</v>
      </c>
      <c r="F486">
        <v>0</v>
      </c>
      <c r="G486">
        <v>0</v>
      </c>
      <c r="H486">
        <v>0</v>
      </c>
      <c r="I486">
        <v>0</v>
      </c>
      <c r="J486">
        <v>0</v>
      </c>
      <c r="K486">
        <v>0</v>
      </c>
      <c r="L486">
        <v>0</v>
      </c>
      <c r="M486">
        <v>0</v>
      </c>
      <c r="N486">
        <v>0</v>
      </c>
      <c r="P486" s="22" t="s">
        <v>34</v>
      </c>
      <c r="R486" t="s">
        <v>92</v>
      </c>
      <c r="S486" t="s">
        <v>85</v>
      </c>
      <c r="T486" s="9" t="e">
        <f>VLOOKUP(A486,Sku_list!$A$1:$D$2667,3,0)</f>
        <v>#N/A</v>
      </c>
      <c r="U486" s="9" t="e">
        <f>VLOOKUP(A486,Sku_list!$A$1:$D$2667,4,0)*(F486/1000000*12)</f>
        <v>#N/A</v>
      </c>
      <c r="V486" s="9" t="e">
        <f>VLOOKUP(A486,Sku_list!$A$1:$D$2667,4,0)*(H486/1000000*12)</f>
        <v>#N/A</v>
      </c>
      <c r="W486" s="9" t="e">
        <f>VLOOKUP(A486,Sku_list!$A$1:$D$2667,4,0)*(J486/1000000*12)</f>
        <v>#N/A</v>
      </c>
      <c r="X486" s="9" t="e">
        <f>VLOOKUP(A486,Sku_list!$A$1:$D$2667,4,0)*(L486/1000000*12)</f>
        <v>#N/A</v>
      </c>
      <c r="Y486" s="9" t="e">
        <f>VLOOKUP(A486,Sku_list!$A$1:$E$2667,5,0)*((J486+F486)/1000000000)</f>
        <v>#N/A</v>
      </c>
      <c r="AC486" s="22">
        <f t="shared" ca="1" si="7"/>
        <v>6.6666666666666666E-2</v>
      </c>
    </row>
    <row r="487" spans="1:29" x14ac:dyDescent="0.35">
      <c r="A487">
        <v>1600997</v>
      </c>
      <c r="B487" t="s">
        <v>217</v>
      </c>
      <c r="C487" t="s">
        <v>150</v>
      </c>
      <c r="D487">
        <v>0</v>
      </c>
      <c r="E487">
        <v>0</v>
      </c>
      <c r="F487">
        <v>0</v>
      </c>
      <c r="G487">
        <v>0</v>
      </c>
      <c r="H487">
        <v>0</v>
      </c>
      <c r="I487">
        <v>0</v>
      </c>
      <c r="J487">
        <v>0</v>
      </c>
      <c r="K487">
        <v>0</v>
      </c>
      <c r="L487">
        <v>0</v>
      </c>
      <c r="M487">
        <v>0</v>
      </c>
      <c r="N487">
        <v>0</v>
      </c>
      <c r="P487" s="22" t="s">
        <v>34</v>
      </c>
      <c r="R487" t="s">
        <v>93</v>
      </c>
      <c r="S487" t="s">
        <v>85</v>
      </c>
      <c r="T487" s="9" t="e">
        <f>VLOOKUP(A487,Sku_list!$A$1:$D$2667,3,0)</f>
        <v>#N/A</v>
      </c>
      <c r="U487" s="9" t="e">
        <f>VLOOKUP(A487,Sku_list!$A$1:$D$2667,4,0)*(F487/1000000*12)</f>
        <v>#N/A</v>
      </c>
      <c r="V487" s="9" t="e">
        <f>VLOOKUP(A487,Sku_list!$A$1:$D$2667,4,0)*(H487/1000000*12)</f>
        <v>#N/A</v>
      </c>
      <c r="W487" s="9" t="e">
        <f>VLOOKUP(A487,Sku_list!$A$1:$D$2667,4,0)*(J487/1000000*12)</f>
        <v>#N/A</v>
      </c>
      <c r="X487" s="9" t="e">
        <f>VLOOKUP(A487,Sku_list!$A$1:$D$2667,4,0)*(L487/1000000*12)</f>
        <v>#N/A</v>
      </c>
      <c r="Y487" s="9" t="e">
        <f>VLOOKUP(A487,Sku_list!$A$1:$E$2667,5,0)*((J487+F487)/1000000000)</f>
        <v>#N/A</v>
      </c>
      <c r="AC487" s="22">
        <f t="shared" ca="1" si="7"/>
        <v>6.6666666666666666E-2</v>
      </c>
    </row>
    <row r="488" spans="1:29" x14ac:dyDescent="0.35">
      <c r="A488">
        <v>1600997</v>
      </c>
      <c r="B488" t="s">
        <v>217</v>
      </c>
      <c r="C488" t="s">
        <v>151</v>
      </c>
      <c r="D488">
        <v>0</v>
      </c>
      <c r="E488">
        <v>0</v>
      </c>
      <c r="F488">
        <v>0</v>
      </c>
      <c r="G488">
        <v>0</v>
      </c>
      <c r="H488">
        <v>0</v>
      </c>
      <c r="I488">
        <v>0</v>
      </c>
      <c r="J488">
        <v>0</v>
      </c>
      <c r="K488">
        <v>0</v>
      </c>
      <c r="L488">
        <v>0</v>
      </c>
      <c r="M488">
        <v>0</v>
      </c>
      <c r="N488">
        <v>0</v>
      </c>
      <c r="P488" s="22" t="s">
        <v>34</v>
      </c>
      <c r="R488" t="s">
        <v>94</v>
      </c>
      <c r="S488" t="s">
        <v>83</v>
      </c>
      <c r="T488" s="9" t="e">
        <f>VLOOKUP(A488,Sku_list!$A$1:$D$2667,3,0)</f>
        <v>#N/A</v>
      </c>
      <c r="U488" s="9" t="e">
        <f>VLOOKUP(A488,Sku_list!$A$1:$D$2667,4,0)*(F488/1000000*12)</f>
        <v>#N/A</v>
      </c>
      <c r="V488" s="9" t="e">
        <f>VLOOKUP(A488,Sku_list!$A$1:$D$2667,4,0)*(H488/1000000*12)</f>
        <v>#N/A</v>
      </c>
      <c r="W488" s="9" t="e">
        <f>VLOOKUP(A488,Sku_list!$A$1:$D$2667,4,0)*(J488/1000000*12)</f>
        <v>#N/A</v>
      </c>
      <c r="X488" s="9" t="e">
        <f>VLOOKUP(A488,Sku_list!$A$1:$D$2667,4,0)*(L488/1000000*12)</f>
        <v>#N/A</v>
      </c>
      <c r="Y488" s="9" t="e">
        <f>VLOOKUP(A488,Sku_list!$A$1:$E$2667,5,0)*((J488+F488)/1000000000)</f>
        <v>#N/A</v>
      </c>
      <c r="AC488" s="22">
        <f t="shared" ca="1" si="7"/>
        <v>6.6666666666666666E-2</v>
      </c>
    </row>
    <row r="489" spans="1:29" x14ac:dyDescent="0.35">
      <c r="A489">
        <v>1600997</v>
      </c>
      <c r="B489" t="s">
        <v>217</v>
      </c>
      <c r="C489" t="s">
        <v>152</v>
      </c>
      <c r="D489">
        <v>0</v>
      </c>
      <c r="E489">
        <v>0</v>
      </c>
      <c r="F489">
        <v>0</v>
      </c>
      <c r="G489">
        <v>0</v>
      </c>
      <c r="H489">
        <v>0</v>
      </c>
      <c r="I489">
        <v>0</v>
      </c>
      <c r="J489">
        <v>0</v>
      </c>
      <c r="K489">
        <v>0</v>
      </c>
      <c r="L489">
        <v>0</v>
      </c>
      <c r="M489">
        <v>0</v>
      </c>
      <c r="N489">
        <v>0</v>
      </c>
      <c r="P489" s="22" t="s">
        <v>34</v>
      </c>
      <c r="R489" t="s">
        <v>95</v>
      </c>
      <c r="S489" t="s">
        <v>83</v>
      </c>
      <c r="T489" s="9" t="e">
        <f>VLOOKUP(A489,Sku_list!$A$1:$D$2667,3,0)</f>
        <v>#N/A</v>
      </c>
      <c r="U489" s="9" t="e">
        <f>VLOOKUP(A489,Sku_list!$A$1:$D$2667,4,0)*(F489/1000000*12)</f>
        <v>#N/A</v>
      </c>
      <c r="V489" s="9" t="e">
        <f>VLOOKUP(A489,Sku_list!$A$1:$D$2667,4,0)*(H489/1000000*12)</f>
        <v>#N/A</v>
      </c>
      <c r="W489" s="9" t="e">
        <f>VLOOKUP(A489,Sku_list!$A$1:$D$2667,4,0)*(J489/1000000*12)</f>
        <v>#N/A</v>
      </c>
      <c r="X489" s="9" t="e">
        <f>VLOOKUP(A489,Sku_list!$A$1:$D$2667,4,0)*(L489/1000000*12)</f>
        <v>#N/A</v>
      </c>
      <c r="Y489" s="9" t="e">
        <f>VLOOKUP(A489,Sku_list!$A$1:$E$2667,5,0)*((J489+F489)/1000000000)</f>
        <v>#N/A</v>
      </c>
      <c r="AC489" s="22">
        <f t="shared" ca="1" si="7"/>
        <v>6.6666666666666666E-2</v>
      </c>
    </row>
    <row r="490" spans="1:29" x14ac:dyDescent="0.35">
      <c r="A490">
        <v>1600997</v>
      </c>
      <c r="B490" t="s">
        <v>217</v>
      </c>
      <c r="C490" t="s">
        <v>153</v>
      </c>
      <c r="D490">
        <v>0</v>
      </c>
      <c r="E490">
        <v>0</v>
      </c>
      <c r="F490">
        <v>0</v>
      </c>
      <c r="G490">
        <v>0</v>
      </c>
      <c r="H490">
        <v>0</v>
      </c>
      <c r="I490">
        <v>0</v>
      </c>
      <c r="J490">
        <v>0</v>
      </c>
      <c r="K490">
        <v>0</v>
      </c>
      <c r="L490">
        <v>0</v>
      </c>
      <c r="M490">
        <v>0</v>
      </c>
      <c r="N490">
        <v>0</v>
      </c>
      <c r="P490" s="22" t="s">
        <v>34</v>
      </c>
      <c r="R490" t="s">
        <v>189</v>
      </c>
      <c r="S490" t="s">
        <v>190</v>
      </c>
      <c r="T490" s="9" t="e">
        <f>VLOOKUP(A490,Sku_list!$A$1:$D$2667,3,0)</f>
        <v>#N/A</v>
      </c>
      <c r="U490" s="9" t="e">
        <f>VLOOKUP(A490,Sku_list!$A$1:$D$2667,4,0)*(F490/1000000*12)</f>
        <v>#N/A</v>
      </c>
      <c r="V490" s="9" t="e">
        <f>VLOOKUP(A490,Sku_list!$A$1:$D$2667,4,0)*(H490/1000000*12)</f>
        <v>#N/A</v>
      </c>
      <c r="W490" s="9" t="e">
        <f>VLOOKUP(A490,Sku_list!$A$1:$D$2667,4,0)*(J490/1000000*12)</f>
        <v>#N/A</v>
      </c>
      <c r="X490" s="9" t="e">
        <f>VLOOKUP(A490,Sku_list!$A$1:$D$2667,4,0)*(L490/1000000*12)</f>
        <v>#N/A</v>
      </c>
      <c r="Y490" s="9" t="e">
        <f>VLOOKUP(A490,Sku_list!$A$1:$E$2667,5,0)*((J490+F490)/1000000000)</f>
        <v>#N/A</v>
      </c>
      <c r="AC490" s="22">
        <f t="shared" ca="1" si="7"/>
        <v>6.6666666666666666E-2</v>
      </c>
    </row>
    <row r="491" spans="1:29" x14ac:dyDescent="0.35">
      <c r="A491">
        <v>1600997</v>
      </c>
      <c r="B491" t="s">
        <v>217</v>
      </c>
      <c r="C491" t="s">
        <v>154</v>
      </c>
      <c r="D491">
        <v>0</v>
      </c>
      <c r="E491">
        <v>0</v>
      </c>
      <c r="F491">
        <v>0</v>
      </c>
      <c r="G491">
        <v>0</v>
      </c>
      <c r="H491">
        <v>0</v>
      </c>
      <c r="I491">
        <v>0</v>
      </c>
      <c r="J491">
        <v>0</v>
      </c>
      <c r="K491">
        <v>0</v>
      </c>
      <c r="L491">
        <v>0</v>
      </c>
      <c r="M491">
        <v>0</v>
      </c>
      <c r="N491">
        <v>0</v>
      </c>
      <c r="P491" s="22" t="s">
        <v>34</v>
      </c>
      <c r="R491" t="s">
        <v>96</v>
      </c>
      <c r="S491" t="s">
        <v>72</v>
      </c>
      <c r="T491" s="9" t="e">
        <f>VLOOKUP(A491,Sku_list!$A$1:$D$2667,3,0)</f>
        <v>#N/A</v>
      </c>
      <c r="U491" s="9" t="e">
        <f>VLOOKUP(A491,Sku_list!$A$1:$D$2667,4,0)*(F491/1000000*12)</f>
        <v>#N/A</v>
      </c>
      <c r="V491" s="9" t="e">
        <f>VLOOKUP(A491,Sku_list!$A$1:$D$2667,4,0)*(H491/1000000*12)</f>
        <v>#N/A</v>
      </c>
      <c r="W491" s="9" t="e">
        <f>VLOOKUP(A491,Sku_list!$A$1:$D$2667,4,0)*(J491/1000000*12)</f>
        <v>#N/A</v>
      </c>
      <c r="X491" s="9" t="e">
        <f>VLOOKUP(A491,Sku_list!$A$1:$D$2667,4,0)*(L491/1000000*12)</f>
        <v>#N/A</v>
      </c>
      <c r="Y491" s="9" t="e">
        <f>VLOOKUP(A491,Sku_list!$A$1:$E$2667,5,0)*((J491+F491)/1000000000)</f>
        <v>#N/A</v>
      </c>
      <c r="AC491" s="22">
        <f t="shared" ca="1" si="7"/>
        <v>6.6666666666666666E-2</v>
      </c>
    </row>
    <row r="492" spans="1:29" x14ac:dyDescent="0.35">
      <c r="A492">
        <v>1600997</v>
      </c>
      <c r="B492" t="s">
        <v>217</v>
      </c>
      <c r="C492" t="s">
        <v>155</v>
      </c>
      <c r="D492">
        <v>0</v>
      </c>
      <c r="E492">
        <v>0</v>
      </c>
      <c r="F492">
        <v>0</v>
      </c>
      <c r="G492">
        <v>0</v>
      </c>
      <c r="H492">
        <v>0</v>
      </c>
      <c r="I492">
        <v>0</v>
      </c>
      <c r="J492">
        <v>0</v>
      </c>
      <c r="K492">
        <v>0</v>
      </c>
      <c r="L492">
        <v>0</v>
      </c>
      <c r="M492">
        <v>0</v>
      </c>
      <c r="N492">
        <v>0</v>
      </c>
      <c r="P492" s="22" t="s">
        <v>34</v>
      </c>
      <c r="R492" t="s">
        <v>97</v>
      </c>
      <c r="S492" t="s">
        <v>72</v>
      </c>
      <c r="T492" s="9" t="e">
        <f>VLOOKUP(A492,Sku_list!$A$1:$D$2667,3,0)</f>
        <v>#N/A</v>
      </c>
      <c r="U492" s="9" t="e">
        <f>VLOOKUP(A492,Sku_list!$A$1:$D$2667,4,0)*(F492/1000000*12)</f>
        <v>#N/A</v>
      </c>
      <c r="V492" s="9" t="e">
        <f>VLOOKUP(A492,Sku_list!$A$1:$D$2667,4,0)*(H492/1000000*12)</f>
        <v>#N/A</v>
      </c>
      <c r="W492" s="9" t="e">
        <f>VLOOKUP(A492,Sku_list!$A$1:$D$2667,4,0)*(J492/1000000*12)</f>
        <v>#N/A</v>
      </c>
      <c r="X492" s="9" t="e">
        <f>VLOOKUP(A492,Sku_list!$A$1:$D$2667,4,0)*(L492/1000000*12)</f>
        <v>#N/A</v>
      </c>
      <c r="Y492" s="9" t="e">
        <f>VLOOKUP(A492,Sku_list!$A$1:$E$2667,5,0)*((J492+F492)/1000000000)</f>
        <v>#N/A</v>
      </c>
      <c r="AC492" s="22">
        <f t="shared" ca="1" si="7"/>
        <v>6.6666666666666666E-2</v>
      </c>
    </row>
    <row r="493" spans="1:29" x14ac:dyDescent="0.35">
      <c r="A493">
        <v>1600997</v>
      </c>
      <c r="B493" t="s">
        <v>217</v>
      </c>
      <c r="C493" t="s">
        <v>156</v>
      </c>
      <c r="D493">
        <v>0</v>
      </c>
      <c r="E493">
        <v>0</v>
      </c>
      <c r="F493">
        <v>0</v>
      </c>
      <c r="G493">
        <v>0</v>
      </c>
      <c r="H493">
        <v>0</v>
      </c>
      <c r="I493">
        <v>0</v>
      </c>
      <c r="J493">
        <v>0</v>
      </c>
      <c r="K493">
        <v>0</v>
      </c>
      <c r="L493">
        <v>0</v>
      </c>
      <c r="M493">
        <v>0</v>
      </c>
      <c r="N493">
        <v>0</v>
      </c>
      <c r="P493" s="22" t="s">
        <v>34</v>
      </c>
      <c r="R493" t="s">
        <v>38</v>
      </c>
      <c r="S493" t="s">
        <v>69</v>
      </c>
      <c r="T493" s="9" t="e">
        <f>VLOOKUP(A493,Sku_list!$A$1:$D$2667,3,0)</f>
        <v>#N/A</v>
      </c>
      <c r="U493" s="9" t="e">
        <f>VLOOKUP(A493,Sku_list!$A$1:$D$2667,4,0)*(F493/1000000*12)</f>
        <v>#N/A</v>
      </c>
      <c r="V493" s="9" t="e">
        <f>VLOOKUP(A493,Sku_list!$A$1:$D$2667,4,0)*(H493/1000000*12)</f>
        <v>#N/A</v>
      </c>
      <c r="W493" s="9" t="e">
        <f>VLOOKUP(A493,Sku_list!$A$1:$D$2667,4,0)*(J493/1000000*12)</f>
        <v>#N/A</v>
      </c>
      <c r="X493" s="9" t="e">
        <f>VLOOKUP(A493,Sku_list!$A$1:$D$2667,4,0)*(L493/1000000*12)</f>
        <v>#N/A</v>
      </c>
      <c r="Y493" s="9" t="e">
        <f>VLOOKUP(A493,Sku_list!$A$1:$E$2667,5,0)*((J493+F493)/1000000000)</f>
        <v>#N/A</v>
      </c>
      <c r="AC493" s="22">
        <f t="shared" ca="1" si="7"/>
        <v>6.6666666666666666E-2</v>
      </c>
    </row>
    <row r="494" spans="1:29" x14ac:dyDescent="0.35">
      <c r="A494">
        <v>1600997</v>
      </c>
      <c r="B494" t="s">
        <v>217</v>
      </c>
      <c r="C494" t="s">
        <v>157</v>
      </c>
      <c r="D494">
        <v>0</v>
      </c>
      <c r="E494">
        <v>0</v>
      </c>
      <c r="F494">
        <v>0</v>
      </c>
      <c r="G494">
        <v>0</v>
      </c>
      <c r="H494">
        <v>0</v>
      </c>
      <c r="I494">
        <v>0</v>
      </c>
      <c r="J494">
        <v>0</v>
      </c>
      <c r="K494">
        <v>0</v>
      </c>
      <c r="L494">
        <v>0</v>
      </c>
      <c r="M494">
        <v>0</v>
      </c>
      <c r="N494">
        <v>0</v>
      </c>
      <c r="P494" s="22" t="s">
        <v>34</v>
      </c>
      <c r="R494" t="s">
        <v>98</v>
      </c>
      <c r="S494" t="s">
        <v>72</v>
      </c>
      <c r="T494" s="9" t="e">
        <f>VLOOKUP(A494,Sku_list!$A$1:$D$2667,3,0)</f>
        <v>#N/A</v>
      </c>
      <c r="U494" s="9" t="e">
        <f>VLOOKUP(A494,Sku_list!$A$1:$D$2667,4,0)*(F494/1000000*12)</f>
        <v>#N/A</v>
      </c>
      <c r="V494" s="9" t="e">
        <f>VLOOKUP(A494,Sku_list!$A$1:$D$2667,4,0)*(H494/1000000*12)</f>
        <v>#N/A</v>
      </c>
      <c r="W494" s="9" t="e">
        <f>VLOOKUP(A494,Sku_list!$A$1:$D$2667,4,0)*(J494/1000000*12)</f>
        <v>#N/A</v>
      </c>
      <c r="X494" s="9" t="e">
        <f>VLOOKUP(A494,Sku_list!$A$1:$D$2667,4,0)*(L494/1000000*12)</f>
        <v>#N/A</v>
      </c>
      <c r="Y494" s="9" t="e">
        <f>VLOOKUP(A494,Sku_list!$A$1:$E$2667,5,0)*((J494+F494)/1000000000)</f>
        <v>#N/A</v>
      </c>
      <c r="AC494" s="22">
        <f t="shared" ca="1" si="7"/>
        <v>6.6666666666666666E-2</v>
      </c>
    </row>
    <row r="495" spans="1:29" x14ac:dyDescent="0.35">
      <c r="A495">
        <v>1600997</v>
      </c>
      <c r="B495" t="s">
        <v>217</v>
      </c>
      <c r="C495" t="s">
        <v>158</v>
      </c>
      <c r="D495">
        <v>0</v>
      </c>
      <c r="E495">
        <v>0</v>
      </c>
      <c r="F495">
        <v>0</v>
      </c>
      <c r="G495">
        <v>0</v>
      </c>
      <c r="H495">
        <v>0</v>
      </c>
      <c r="I495">
        <v>0</v>
      </c>
      <c r="J495">
        <v>0</v>
      </c>
      <c r="K495">
        <v>0</v>
      </c>
      <c r="L495">
        <v>0</v>
      </c>
      <c r="M495">
        <v>0</v>
      </c>
      <c r="N495">
        <v>0</v>
      </c>
      <c r="P495" s="22" t="s">
        <v>34</v>
      </c>
      <c r="R495" t="s">
        <v>99</v>
      </c>
      <c r="S495" t="s">
        <v>69</v>
      </c>
      <c r="T495" s="9" t="e">
        <f>VLOOKUP(A495,Sku_list!$A$1:$D$2667,3,0)</f>
        <v>#N/A</v>
      </c>
      <c r="U495" s="9" t="e">
        <f>VLOOKUP(A495,Sku_list!$A$1:$D$2667,4,0)*(F495/1000000*12)</f>
        <v>#N/A</v>
      </c>
      <c r="V495" s="9" t="e">
        <f>VLOOKUP(A495,Sku_list!$A$1:$D$2667,4,0)*(H495/1000000*12)</f>
        <v>#N/A</v>
      </c>
      <c r="W495" s="9" t="e">
        <f>VLOOKUP(A495,Sku_list!$A$1:$D$2667,4,0)*(J495/1000000*12)</f>
        <v>#N/A</v>
      </c>
      <c r="X495" s="9" t="e">
        <f>VLOOKUP(A495,Sku_list!$A$1:$D$2667,4,0)*(L495/1000000*12)</f>
        <v>#N/A</v>
      </c>
      <c r="Y495" s="9" t="e">
        <f>VLOOKUP(A495,Sku_list!$A$1:$E$2667,5,0)*((J495+F495)/1000000000)</f>
        <v>#N/A</v>
      </c>
      <c r="AC495" s="22">
        <f t="shared" ca="1" si="7"/>
        <v>6.6666666666666666E-2</v>
      </c>
    </row>
    <row r="496" spans="1:29" x14ac:dyDescent="0.35">
      <c r="A496">
        <v>1600997</v>
      </c>
      <c r="B496" t="s">
        <v>217</v>
      </c>
      <c r="C496" t="s">
        <v>159</v>
      </c>
      <c r="D496">
        <v>0</v>
      </c>
      <c r="E496">
        <v>0</v>
      </c>
      <c r="F496">
        <v>0</v>
      </c>
      <c r="G496">
        <v>0</v>
      </c>
      <c r="H496">
        <v>0</v>
      </c>
      <c r="I496">
        <v>0</v>
      </c>
      <c r="J496">
        <v>0</v>
      </c>
      <c r="K496">
        <v>0</v>
      </c>
      <c r="L496">
        <v>0</v>
      </c>
      <c r="M496">
        <v>0</v>
      </c>
      <c r="N496">
        <v>0</v>
      </c>
      <c r="P496" s="22" t="s">
        <v>34</v>
      </c>
      <c r="R496" t="s">
        <v>100</v>
      </c>
      <c r="S496" t="s">
        <v>72</v>
      </c>
      <c r="T496" s="9" t="e">
        <f>VLOOKUP(A496,Sku_list!$A$1:$D$2667,3,0)</f>
        <v>#N/A</v>
      </c>
      <c r="U496" s="9" t="e">
        <f>VLOOKUP(A496,Sku_list!$A$1:$D$2667,4,0)*(F496/1000000*12)</f>
        <v>#N/A</v>
      </c>
      <c r="V496" s="9" t="e">
        <f>VLOOKUP(A496,Sku_list!$A$1:$D$2667,4,0)*(H496/1000000*12)</f>
        <v>#N/A</v>
      </c>
      <c r="W496" s="9" t="e">
        <f>VLOOKUP(A496,Sku_list!$A$1:$D$2667,4,0)*(J496/1000000*12)</f>
        <v>#N/A</v>
      </c>
      <c r="X496" s="9" t="e">
        <f>VLOOKUP(A496,Sku_list!$A$1:$D$2667,4,0)*(L496/1000000*12)</f>
        <v>#N/A</v>
      </c>
      <c r="Y496" s="9" t="e">
        <f>VLOOKUP(A496,Sku_list!$A$1:$E$2667,5,0)*((J496+F496)/1000000000)</f>
        <v>#N/A</v>
      </c>
      <c r="AC496" s="22">
        <f t="shared" ca="1" si="7"/>
        <v>6.6666666666666666E-2</v>
      </c>
    </row>
    <row r="497" spans="1:29" x14ac:dyDescent="0.35">
      <c r="A497">
        <v>1600997</v>
      </c>
      <c r="B497" t="s">
        <v>217</v>
      </c>
      <c r="C497" t="s">
        <v>160</v>
      </c>
      <c r="D497">
        <v>0</v>
      </c>
      <c r="E497">
        <v>0</v>
      </c>
      <c r="F497">
        <v>0</v>
      </c>
      <c r="G497">
        <v>0</v>
      </c>
      <c r="H497">
        <v>0</v>
      </c>
      <c r="I497">
        <v>0</v>
      </c>
      <c r="J497">
        <v>0</v>
      </c>
      <c r="K497">
        <v>0</v>
      </c>
      <c r="L497">
        <v>0</v>
      </c>
      <c r="M497">
        <v>0</v>
      </c>
      <c r="N497">
        <v>0</v>
      </c>
      <c r="P497" s="22" t="s">
        <v>34</v>
      </c>
      <c r="R497" t="s">
        <v>101</v>
      </c>
      <c r="S497" t="s">
        <v>69</v>
      </c>
      <c r="T497" s="9" t="e">
        <f>VLOOKUP(A497,Sku_list!$A$1:$D$2667,3,0)</f>
        <v>#N/A</v>
      </c>
      <c r="U497" s="9" t="e">
        <f>VLOOKUP(A497,Sku_list!$A$1:$D$2667,4,0)*(F497/1000000*12)</f>
        <v>#N/A</v>
      </c>
      <c r="V497" s="9" t="e">
        <f>VLOOKUP(A497,Sku_list!$A$1:$D$2667,4,0)*(H497/1000000*12)</f>
        <v>#N/A</v>
      </c>
      <c r="W497" s="9" t="e">
        <f>VLOOKUP(A497,Sku_list!$A$1:$D$2667,4,0)*(J497/1000000*12)</f>
        <v>#N/A</v>
      </c>
      <c r="X497" s="9" t="e">
        <f>VLOOKUP(A497,Sku_list!$A$1:$D$2667,4,0)*(L497/1000000*12)</f>
        <v>#N/A</v>
      </c>
      <c r="Y497" s="9" t="e">
        <f>VLOOKUP(A497,Sku_list!$A$1:$E$2667,5,0)*((J497+F497)/1000000000)</f>
        <v>#N/A</v>
      </c>
      <c r="AC497" s="22">
        <f t="shared" ca="1" si="7"/>
        <v>6.6666666666666666E-2</v>
      </c>
    </row>
    <row r="498" spans="1:29" x14ac:dyDescent="0.35">
      <c r="A498">
        <v>1600997</v>
      </c>
      <c r="B498" t="s">
        <v>217</v>
      </c>
      <c r="C498" t="s">
        <v>161</v>
      </c>
      <c r="D498">
        <v>0</v>
      </c>
      <c r="E498">
        <v>0</v>
      </c>
      <c r="F498">
        <v>0</v>
      </c>
      <c r="G498">
        <v>0</v>
      </c>
      <c r="H498">
        <v>0</v>
      </c>
      <c r="I498">
        <v>0</v>
      </c>
      <c r="J498">
        <v>0</v>
      </c>
      <c r="K498">
        <v>0</v>
      </c>
      <c r="L498">
        <v>0</v>
      </c>
      <c r="M498">
        <v>0</v>
      </c>
      <c r="N498">
        <v>0</v>
      </c>
      <c r="P498" s="22" t="s">
        <v>34</v>
      </c>
      <c r="R498" t="s">
        <v>102</v>
      </c>
      <c r="S498" t="s">
        <v>306</v>
      </c>
      <c r="T498" s="9" t="e">
        <f>VLOOKUP(A498,Sku_list!$A$1:$D$2667,3,0)</f>
        <v>#N/A</v>
      </c>
      <c r="U498" s="9" t="e">
        <f>VLOOKUP(A498,Sku_list!$A$1:$D$2667,4,0)*(F498/1000000*12)</f>
        <v>#N/A</v>
      </c>
      <c r="V498" s="9" t="e">
        <f>VLOOKUP(A498,Sku_list!$A$1:$D$2667,4,0)*(H498/1000000*12)</f>
        <v>#N/A</v>
      </c>
      <c r="W498" s="9" t="e">
        <f>VLOOKUP(A498,Sku_list!$A$1:$D$2667,4,0)*(J498/1000000*12)</f>
        <v>#N/A</v>
      </c>
      <c r="X498" s="9" t="e">
        <f>VLOOKUP(A498,Sku_list!$A$1:$D$2667,4,0)*(L498/1000000*12)</f>
        <v>#N/A</v>
      </c>
      <c r="Y498" s="9" t="e">
        <f>VLOOKUP(A498,Sku_list!$A$1:$E$2667,5,0)*((J498+F498)/1000000000)</f>
        <v>#N/A</v>
      </c>
      <c r="AC498" s="22">
        <f t="shared" ca="1" si="7"/>
        <v>6.6666666666666666E-2</v>
      </c>
    </row>
    <row r="499" spans="1:29" x14ac:dyDescent="0.35">
      <c r="A499">
        <v>1600997</v>
      </c>
      <c r="B499" t="s">
        <v>217</v>
      </c>
      <c r="C499" t="s">
        <v>162</v>
      </c>
      <c r="D499">
        <v>0</v>
      </c>
      <c r="E499">
        <v>0</v>
      </c>
      <c r="F499">
        <v>0</v>
      </c>
      <c r="G499">
        <v>0</v>
      </c>
      <c r="H499">
        <v>0</v>
      </c>
      <c r="I499">
        <v>0</v>
      </c>
      <c r="J499">
        <v>0</v>
      </c>
      <c r="K499">
        <v>0</v>
      </c>
      <c r="L499">
        <v>0</v>
      </c>
      <c r="M499">
        <v>0</v>
      </c>
      <c r="N499">
        <v>0</v>
      </c>
      <c r="P499" s="22" t="s">
        <v>34</v>
      </c>
      <c r="R499" t="s">
        <v>103</v>
      </c>
      <c r="S499" t="s">
        <v>69</v>
      </c>
      <c r="T499" s="9" t="e">
        <f>VLOOKUP(A499,Sku_list!$A$1:$D$2667,3,0)</f>
        <v>#N/A</v>
      </c>
      <c r="U499" s="9" t="e">
        <f>VLOOKUP(A499,Sku_list!$A$1:$D$2667,4,0)*(F499/1000000*12)</f>
        <v>#N/A</v>
      </c>
      <c r="V499" s="9" t="e">
        <f>VLOOKUP(A499,Sku_list!$A$1:$D$2667,4,0)*(H499/1000000*12)</f>
        <v>#N/A</v>
      </c>
      <c r="W499" s="9" t="e">
        <f>VLOOKUP(A499,Sku_list!$A$1:$D$2667,4,0)*(J499/1000000*12)</f>
        <v>#N/A</v>
      </c>
      <c r="X499" s="9" t="e">
        <f>VLOOKUP(A499,Sku_list!$A$1:$D$2667,4,0)*(L499/1000000*12)</f>
        <v>#N/A</v>
      </c>
      <c r="Y499" s="9" t="e">
        <f>VLOOKUP(A499,Sku_list!$A$1:$E$2667,5,0)*((J499+F499)/1000000000)</f>
        <v>#N/A</v>
      </c>
      <c r="AC499" s="22">
        <f t="shared" ca="1" si="7"/>
        <v>6.6666666666666666E-2</v>
      </c>
    </row>
    <row r="500" spans="1:29" x14ac:dyDescent="0.35">
      <c r="A500">
        <v>1600997</v>
      </c>
      <c r="B500" t="s">
        <v>217</v>
      </c>
      <c r="C500" t="s">
        <v>164</v>
      </c>
      <c r="D500">
        <v>0</v>
      </c>
      <c r="E500">
        <v>0</v>
      </c>
      <c r="F500">
        <v>0</v>
      </c>
      <c r="G500">
        <v>0</v>
      </c>
      <c r="H500">
        <v>0</v>
      </c>
      <c r="I500">
        <v>0</v>
      </c>
      <c r="J500">
        <v>0</v>
      </c>
      <c r="K500">
        <v>0</v>
      </c>
      <c r="L500">
        <v>0</v>
      </c>
      <c r="M500">
        <v>0</v>
      </c>
      <c r="N500">
        <v>0</v>
      </c>
      <c r="P500" s="22" t="s">
        <v>34</v>
      </c>
      <c r="R500" t="s">
        <v>104</v>
      </c>
      <c r="S500" t="s">
        <v>69</v>
      </c>
      <c r="T500" s="9" t="e">
        <f>VLOOKUP(A500,Sku_list!$A$1:$D$2667,3,0)</f>
        <v>#N/A</v>
      </c>
      <c r="U500" s="9" t="e">
        <f>VLOOKUP(A500,Sku_list!$A$1:$D$2667,4,0)*(F500/1000000*12)</f>
        <v>#N/A</v>
      </c>
      <c r="V500" s="9" t="e">
        <f>VLOOKUP(A500,Sku_list!$A$1:$D$2667,4,0)*(H500/1000000*12)</f>
        <v>#N/A</v>
      </c>
      <c r="W500" s="9" t="e">
        <f>VLOOKUP(A500,Sku_list!$A$1:$D$2667,4,0)*(J500/1000000*12)</f>
        <v>#N/A</v>
      </c>
      <c r="X500" s="9" t="e">
        <f>VLOOKUP(A500,Sku_list!$A$1:$D$2667,4,0)*(L500/1000000*12)</f>
        <v>#N/A</v>
      </c>
      <c r="Y500" s="9" t="e">
        <f>VLOOKUP(A500,Sku_list!$A$1:$E$2667,5,0)*((J500+F500)/1000000000)</f>
        <v>#N/A</v>
      </c>
      <c r="AC500" s="22">
        <f t="shared" ca="1" si="7"/>
        <v>6.6666666666666666E-2</v>
      </c>
    </row>
    <row r="501" spans="1:29" x14ac:dyDescent="0.35">
      <c r="A501">
        <v>1600997</v>
      </c>
      <c r="B501" t="s">
        <v>217</v>
      </c>
      <c r="C501" t="s">
        <v>165</v>
      </c>
      <c r="D501">
        <v>0</v>
      </c>
      <c r="E501">
        <v>0</v>
      </c>
      <c r="F501">
        <v>0</v>
      </c>
      <c r="G501">
        <v>0</v>
      </c>
      <c r="H501">
        <v>0</v>
      </c>
      <c r="I501">
        <v>0</v>
      </c>
      <c r="J501">
        <v>0</v>
      </c>
      <c r="K501">
        <v>0</v>
      </c>
      <c r="L501">
        <v>0</v>
      </c>
      <c r="M501">
        <v>0</v>
      </c>
      <c r="N501">
        <v>0</v>
      </c>
      <c r="P501" s="22" t="s">
        <v>34</v>
      </c>
      <c r="R501" t="s">
        <v>105</v>
      </c>
      <c r="S501" t="s">
        <v>83</v>
      </c>
      <c r="T501" s="9" t="e">
        <f>VLOOKUP(A501,Sku_list!$A$1:$D$2667,3,0)</f>
        <v>#N/A</v>
      </c>
      <c r="U501" s="9" t="e">
        <f>VLOOKUP(A501,Sku_list!$A$1:$D$2667,4,0)*(F501/1000000*12)</f>
        <v>#N/A</v>
      </c>
      <c r="V501" s="9" t="e">
        <f>VLOOKUP(A501,Sku_list!$A$1:$D$2667,4,0)*(H501/1000000*12)</f>
        <v>#N/A</v>
      </c>
      <c r="W501" s="9" t="e">
        <f>VLOOKUP(A501,Sku_list!$A$1:$D$2667,4,0)*(J501/1000000*12)</f>
        <v>#N/A</v>
      </c>
      <c r="X501" s="9" t="e">
        <f>VLOOKUP(A501,Sku_list!$A$1:$D$2667,4,0)*(L501/1000000*12)</f>
        <v>#N/A</v>
      </c>
      <c r="Y501" s="9" t="e">
        <f>VLOOKUP(A501,Sku_list!$A$1:$E$2667,5,0)*((J501+F501)/1000000000)</f>
        <v>#N/A</v>
      </c>
      <c r="AC501" s="22">
        <f t="shared" ca="1" si="7"/>
        <v>6.6666666666666666E-2</v>
      </c>
    </row>
    <row r="502" spans="1:29" x14ac:dyDescent="0.35">
      <c r="A502">
        <v>1600997</v>
      </c>
      <c r="B502" t="s">
        <v>217</v>
      </c>
      <c r="C502" t="s">
        <v>163</v>
      </c>
      <c r="D502">
        <v>0</v>
      </c>
      <c r="E502">
        <v>0</v>
      </c>
      <c r="F502">
        <v>0</v>
      </c>
      <c r="G502">
        <v>0</v>
      </c>
      <c r="H502">
        <v>0</v>
      </c>
      <c r="I502">
        <v>0</v>
      </c>
      <c r="J502">
        <v>0</v>
      </c>
      <c r="K502">
        <v>0</v>
      </c>
      <c r="L502">
        <v>0</v>
      </c>
      <c r="M502">
        <v>0</v>
      </c>
      <c r="N502">
        <v>0</v>
      </c>
      <c r="P502" s="22" t="s">
        <v>34</v>
      </c>
      <c r="R502" t="s">
        <v>117</v>
      </c>
      <c r="S502" t="s">
        <v>83</v>
      </c>
      <c r="T502" s="9" t="e">
        <f>VLOOKUP(A502,Sku_list!$A$1:$D$2667,3,0)</f>
        <v>#N/A</v>
      </c>
      <c r="U502" s="9" t="e">
        <f>VLOOKUP(A502,Sku_list!$A$1:$D$2667,4,0)*(F502/1000000*12)</f>
        <v>#N/A</v>
      </c>
      <c r="V502" s="9" t="e">
        <f>VLOOKUP(A502,Sku_list!$A$1:$D$2667,4,0)*(H502/1000000*12)</f>
        <v>#N/A</v>
      </c>
      <c r="W502" s="9" t="e">
        <f>VLOOKUP(A502,Sku_list!$A$1:$D$2667,4,0)*(J502/1000000*12)</f>
        <v>#N/A</v>
      </c>
      <c r="X502" s="9" t="e">
        <f>VLOOKUP(A502,Sku_list!$A$1:$D$2667,4,0)*(L502/1000000*12)</f>
        <v>#N/A</v>
      </c>
      <c r="Y502" s="9" t="e">
        <f>VLOOKUP(A502,Sku_list!$A$1:$E$2667,5,0)*((J502+F502)/1000000000)</f>
        <v>#N/A</v>
      </c>
      <c r="AC502" s="22">
        <f t="shared" ca="1" si="7"/>
        <v>6.6666666666666666E-2</v>
      </c>
    </row>
    <row r="503" spans="1:29" x14ac:dyDescent="0.35">
      <c r="A503">
        <v>1600997</v>
      </c>
      <c r="B503" t="s">
        <v>217</v>
      </c>
      <c r="C503" t="s">
        <v>166</v>
      </c>
      <c r="D503">
        <v>0</v>
      </c>
      <c r="E503">
        <v>0</v>
      </c>
      <c r="F503">
        <v>0</v>
      </c>
      <c r="G503">
        <v>0</v>
      </c>
      <c r="H503">
        <v>0</v>
      </c>
      <c r="I503">
        <v>0</v>
      </c>
      <c r="J503">
        <v>0</v>
      </c>
      <c r="K503">
        <v>0</v>
      </c>
      <c r="L503">
        <v>0</v>
      </c>
      <c r="M503">
        <v>0</v>
      </c>
      <c r="N503">
        <v>0</v>
      </c>
      <c r="P503" s="22" t="s">
        <v>34</v>
      </c>
      <c r="R503" t="s">
        <v>118</v>
      </c>
      <c r="S503" t="s">
        <v>85</v>
      </c>
      <c r="T503" s="9" t="e">
        <f>VLOOKUP(A503,Sku_list!$A$1:$D$2667,3,0)</f>
        <v>#N/A</v>
      </c>
      <c r="U503" s="9" t="e">
        <f>VLOOKUP(A503,Sku_list!$A$1:$D$2667,4,0)*(F503/1000000*12)</f>
        <v>#N/A</v>
      </c>
      <c r="V503" s="9" t="e">
        <f>VLOOKUP(A503,Sku_list!$A$1:$D$2667,4,0)*(H503/1000000*12)</f>
        <v>#N/A</v>
      </c>
      <c r="W503" s="9" t="e">
        <f>VLOOKUP(A503,Sku_list!$A$1:$D$2667,4,0)*(J503/1000000*12)</f>
        <v>#N/A</v>
      </c>
      <c r="X503" s="9" t="e">
        <f>VLOOKUP(A503,Sku_list!$A$1:$D$2667,4,0)*(L503/1000000*12)</f>
        <v>#N/A</v>
      </c>
      <c r="Y503" s="9" t="e">
        <f>VLOOKUP(A503,Sku_list!$A$1:$E$2667,5,0)*((J503+F503)/1000000000)</f>
        <v>#N/A</v>
      </c>
      <c r="AC503" s="22">
        <f t="shared" ca="1" si="7"/>
        <v>6.6666666666666666E-2</v>
      </c>
    </row>
    <row r="504" spans="1:29" x14ac:dyDescent="0.35">
      <c r="A504">
        <v>1600997</v>
      </c>
      <c r="B504" t="s">
        <v>217</v>
      </c>
      <c r="C504" t="s">
        <v>167</v>
      </c>
      <c r="D504">
        <v>0</v>
      </c>
      <c r="E504">
        <v>0</v>
      </c>
      <c r="F504">
        <v>0</v>
      </c>
      <c r="G504">
        <v>0</v>
      </c>
      <c r="H504">
        <v>0</v>
      </c>
      <c r="I504">
        <v>0</v>
      </c>
      <c r="J504">
        <v>0</v>
      </c>
      <c r="K504">
        <v>0</v>
      </c>
      <c r="L504">
        <v>0</v>
      </c>
      <c r="M504">
        <v>0</v>
      </c>
      <c r="N504">
        <v>0</v>
      </c>
      <c r="P504" s="22" t="s">
        <v>34</v>
      </c>
      <c r="R504" t="s">
        <v>119</v>
      </c>
      <c r="S504" t="s">
        <v>72</v>
      </c>
      <c r="T504" s="9" t="e">
        <f>VLOOKUP(A504,Sku_list!$A$1:$D$2667,3,0)</f>
        <v>#N/A</v>
      </c>
      <c r="U504" s="9" t="e">
        <f>VLOOKUP(A504,Sku_list!$A$1:$D$2667,4,0)*(F504/1000000*12)</f>
        <v>#N/A</v>
      </c>
      <c r="V504" s="9" t="e">
        <f>VLOOKUP(A504,Sku_list!$A$1:$D$2667,4,0)*(H504/1000000*12)</f>
        <v>#N/A</v>
      </c>
      <c r="W504" s="9" t="e">
        <f>VLOOKUP(A504,Sku_list!$A$1:$D$2667,4,0)*(J504/1000000*12)</f>
        <v>#N/A</v>
      </c>
      <c r="X504" s="9" t="e">
        <f>VLOOKUP(A504,Sku_list!$A$1:$D$2667,4,0)*(L504/1000000*12)</f>
        <v>#N/A</v>
      </c>
      <c r="Y504" s="9" t="e">
        <f>VLOOKUP(A504,Sku_list!$A$1:$E$2667,5,0)*((J504+F504)/1000000000)</f>
        <v>#N/A</v>
      </c>
      <c r="AC504" s="22">
        <f t="shared" ca="1" si="7"/>
        <v>6.6666666666666666E-2</v>
      </c>
    </row>
    <row r="505" spans="1:29" x14ac:dyDescent="0.35">
      <c r="A505">
        <v>1600997</v>
      </c>
      <c r="B505" t="s">
        <v>217</v>
      </c>
      <c r="C505" t="s">
        <v>61</v>
      </c>
      <c r="D505">
        <v>0</v>
      </c>
      <c r="E505">
        <v>0</v>
      </c>
      <c r="F505">
        <v>0</v>
      </c>
      <c r="G505">
        <v>0</v>
      </c>
      <c r="H505">
        <v>0</v>
      </c>
      <c r="I505">
        <v>0</v>
      </c>
      <c r="J505">
        <v>0</v>
      </c>
      <c r="K505">
        <v>0</v>
      </c>
      <c r="L505">
        <v>0</v>
      </c>
      <c r="M505">
        <v>0</v>
      </c>
      <c r="N505">
        <v>0</v>
      </c>
      <c r="P505" s="22" t="s">
        <v>34</v>
      </c>
      <c r="R505" t="s">
        <v>5</v>
      </c>
      <c r="S505" t="s">
        <v>85</v>
      </c>
      <c r="T505" s="9" t="e">
        <f>VLOOKUP(A505,Sku_list!$A$1:$D$2667,3,0)</f>
        <v>#N/A</v>
      </c>
      <c r="U505" s="9" t="e">
        <f>VLOOKUP(A505,Sku_list!$A$1:$D$2667,4,0)*(F505/1000000*12)</f>
        <v>#N/A</v>
      </c>
      <c r="V505" s="9" t="e">
        <f>VLOOKUP(A505,Sku_list!$A$1:$D$2667,4,0)*(H505/1000000*12)</f>
        <v>#N/A</v>
      </c>
      <c r="W505" s="9" t="e">
        <f>VLOOKUP(A505,Sku_list!$A$1:$D$2667,4,0)*(J505/1000000*12)</f>
        <v>#N/A</v>
      </c>
      <c r="X505" s="9" t="e">
        <f>VLOOKUP(A505,Sku_list!$A$1:$D$2667,4,0)*(L505/1000000*12)</f>
        <v>#N/A</v>
      </c>
      <c r="Y505" s="9" t="e">
        <f>VLOOKUP(A505,Sku_list!$A$1:$E$2667,5,0)*((J505+F505)/1000000000)</f>
        <v>#N/A</v>
      </c>
      <c r="AC505" s="22">
        <f t="shared" ca="1" si="7"/>
        <v>6.6666666666666666E-2</v>
      </c>
    </row>
    <row r="506" spans="1:29" x14ac:dyDescent="0.35">
      <c r="A506">
        <v>1600997</v>
      </c>
      <c r="B506" t="s">
        <v>217</v>
      </c>
      <c r="C506" t="s">
        <v>39</v>
      </c>
      <c r="D506">
        <v>0</v>
      </c>
      <c r="E506">
        <v>0</v>
      </c>
      <c r="F506">
        <v>0</v>
      </c>
      <c r="G506">
        <v>0</v>
      </c>
      <c r="H506">
        <v>0</v>
      </c>
      <c r="I506">
        <v>0</v>
      </c>
      <c r="J506">
        <v>0</v>
      </c>
      <c r="K506">
        <v>0</v>
      </c>
      <c r="L506">
        <v>0</v>
      </c>
      <c r="M506">
        <v>0</v>
      </c>
      <c r="N506">
        <v>0</v>
      </c>
      <c r="P506" s="22" t="s">
        <v>34</v>
      </c>
      <c r="R506" t="s">
        <v>43</v>
      </c>
      <c r="S506" t="s">
        <v>190</v>
      </c>
      <c r="T506" s="9" t="e">
        <f>VLOOKUP(A506,Sku_list!$A$1:$D$2667,3,0)</f>
        <v>#N/A</v>
      </c>
      <c r="U506" s="9" t="e">
        <f>VLOOKUP(A506,Sku_list!$A$1:$D$2667,4,0)*(F506/1000000*12)</f>
        <v>#N/A</v>
      </c>
      <c r="V506" s="9" t="e">
        <f>VLOOKUP(A506,Sku_list!$A$1:$D$2667,4,0)*(H506/1000000*12)</f>
        <v>#N/A</v>
      </c>
      <c r="W506" s="9" t="e">
        <f>VLOOKUP(A506,Sku_list!$A$1:$D$2667,4,0)*(J506/1000000*12)</f>
        <v>#N/A</v>
      </c>
      <c r="X506" s="9" t="e">
        <f>VLOOKUP(A506,Sku_list!$A$1:$D$2667,4,0)*(L506/1000000*12)</f>
        <v>#N/A</v>
      </c>
      <c r="Y506" s="9" t="e">
        <f>VLOOKUP(A506,Sku_list!$A$1:$E$2667,5,0)*((J506+F506)/1000000000)</f>
        <v>#N/A</v>
      </c>
      <c r="AC506" s="22">
        <f t="shared" ca="1" si="7"/>
        <v>6.6666666666666666E-2</v>
      </c>
    </row>
    <row r="507" spans="1:29" x14ac:dyDescent="0.35">
      <c r="A507">
        <v>1600997</v>
      </c>
      <c r="B507" t="s">
        <v>217</v>
      </c>
      <c r="C507" t="s">
        <v>65</v>
      </c>
      <c r="D507">
        <v>0</v>
      </c>
      <c r="E507">
        <v>0</v>
      </c>
      <c r="F507">
        <v>0</v>
      </c>
      <c r="G507">
        <v>0</v>
      </c>
      <c r="H507">
        <v>0</v>
      </c>
      <c r="I507">
        <v>0</v>
      </c>
      <c r="J507">
        <v>0</v>
      </c>
      <c r="K507">
        <v>0</v>
      </c>
      <c r="L507">
        <v>0</v>
      </c>
      <c r="M507">
        <v>0</v>
      </c>
      <c r="N507">
        <v>0</v>
      </c>
      <c r="P507" s="22" t="s">
        <v>34</v>
      </c>
      <c r="R507" t="s">
        <v>300</v>
      </c>
      <c r="S507" t="s">
        <v>83</v>
      </c>
      <c r="T507" s="9" t="e">
        <f>VLOOKUP(A507,Sku_list!$A$1:$D$2667,3,0)</f>
        <v>#N/A</v>
      </c>
      <c r="U507" s="9" t="e">
        <f>VLOOKUP(A507,Sku_list!$A$1:$D$2667,4,0)*(F507/1000000*12)</f>
        <v>#N/A</v>
      </c>
      <c r="V507" s="9" t="e">
        <f>VLOOKUP(A507,Sku_list!$A$1:$D$2667,4,0)*(H507/1000000*12)</f>
        <v>#N/A</v>
      </c>
      <c r="W507" s="9" t="e">
        <f>VLOOKUP(A507,Sku_list!$A$1:$D$2667,4,0)*(J507/1000000*12)</f>
        <v>#N/A</v>
      </c>
      <c r="X507" s="9" t="e">
        <f>VLOOKUP(A507,Sku_list!$A$1:$D$2667,4,0)*(L507/1000000*12)</f>
        <v>#N/A</v>
      </c>
      <c r="Y507" s="9" t="e">
        <f>VLOOKUP(A507,Sku_list!$A$1:$E$2667,5,0)*((J507+F507)/1000000000)</f>
        <v>#N/A</v>
      </c>
      <c r="AC507" s="22">
        <f t="shared" ca="1" si="7"/>
        <v>6.6666666666666666E-2</v>
      </c>
    </row>
    <row r="508" spans="1:29" x14ac:dyDescent="0.35">
      <c r="A508">
        <v>1600997</v>
      </c>
      <c r="B508" t="s">
        <v>217</v>
      </c>
      <c r="C508" t="s">
        <v>66</v>
      </c>
      <c r="D508">
        <v>0</v>
      </c>
      <c r="E508">
        <v>0</v>
      </c>
      <c r="F508">
        <v>0</v>
      </c>
      <c r="G508">
        <v>0</v>
      </c>
      <c r="H508">
        <v>0</v>
      </c>
      <c r="I508">
        <v>0</v>
      </c>
      <c r="J508">
        <v>0</v>
      </c>
      <c r="K508">
        <v>0</v>
      </c>
      <c r="L508">
        <v>0</v>
      </c>
      <c r="M508">
        <v>0</v>
      </c>
      <c r="N508">
        <v>0</v>
      </c>
      <c r="P508" s="22" t="s">
        <v>34</v>
      </c>
      <c r="R508" t="s">
        <v>174</v>
      </c>
      <c r="S508" t="s">
        <v>72</v>
      </c>
      <c r="T508" s="9" t="e">
        <f>VLOOKUP(A508,Sku_list!$A$1:$D$2667,3,0)</f>
        <v>#N/A</v>
      </c>
      <c r="U508" s="9" t="e">
        <f>VLOOKUP(A508,Sku_list!$A$1:$D$2667,4,0)*(F508/1000000*12)</f>
        <v>#N/A</v>
      </c>
      <c r="V508" s="9" t="e">
        <f>VLOOKUP(A508,Sku_list!$A$1:$D$2667,4,0)*(H508/1000000*12)</f>
        <v>#N/A</v>
      </c>
      <c r="W508" s="9" t="e">
        <f>VLOOKUP(A508,Sku_list!$A$1:$D$2667,4,0)*(J508/1000000*12)</f>
        <v>#N/A</v>
      </c>
      <c r="X508" s="9" t="e">
        <f>VLOOKUP(A508,Sku_list!$A$1:$D$2667,4,0)*(L508/1000000*12)</f>
        <v>#N/A</v>
      </c>
      <c r="Y508" s="9" t="e">
        <f>VLOOKUP(A508,Sku_list!$A$1:$E$2667,5,0)*((J508+F508)/1000000000)</f>
        <v>#N/A</v>
      </c>
      <c r="AC508" s="22">
        <f t="shared" ca="1" si="7"/>
        <v>6.6666666666666666E-2</v>
      </c>
    </row>
    <row r="509" spans="1:29" x14ac:dyDescent="0.35">
      <c r="A509">
        <v>1600997</v>
      </c>
      <c r="B509" t="s">
        <v>217</v>
      </c>
      <c r="C509" t="s">
        <v>67</v>
      </c>
      <c r="D509">
        <v>0</v>
      </c>
      <c r="E509">
        <v>0</v>
      </c>
      <c r="F509">
        <v>0</v>
      </c>
      <c r="G509">
        <v>0</v>
      </c>
      <c r="H509">
        <v>0</v>
      </c>
      <c r="I509">
        <v>0</v>
      </c>
      <c r="J509">
        <v>0</v>
      </c>
      <c r="K509">
        <v>0</v>
      </c>
      <c r="L509">
        <v>0</v>
      </c>
      <c r="M509">
        <v>0</v>
      </c>
      <c r="N509">
        <v>0</v>
      </c>
      <c r="P509" s="22" t="s">
        <v>34</v>
      </c>
      <c r="R509" t="s">
        <v>176</v>
      </c>
      <c r="S509" t="s">
        <v>72</v>
      </c>
      <c r="T509" s="9" t="e">
        <f>VLOOKUP(A509,Sku_list!$A$1:$D$2667,3,0)</f>
        <v>#N/A</v>
      </c>
      <c r="U509" s="9" t="e">
        <f>VLOOKUP(A509,Sku_list!$A$1:$D$2667,4,0)*(F509/1000000*12)</f>
        <v>#N/A</v>
      </c>
      <c r="V509" s="9" t="e">
        <f>VLOOKUP(A509,Sku_list!$A$1:$D$2667,4,0)*(H509/1000000*12)</f>
        <v>#N/A</v>
      </c>
      <c r="W509" s="9" t="e">
        <f>VLOOKUP(A509,Sku_list!$A$1:$D$2667,4,0)*(J509/1000000*12)</f>
        <v>#N/A</v>
      </c>
      <c r="X509" s="9" t="e">
        <f>VLOOKUP(A509,Sku_list!$A$1:$D$2667,4,0)*(L509/1000000*12)</f>
        <v>#N/A</v>
      </c>
      <c r="Y509" s="9" t="e">
        <f>VLOOKUP(A509,Sku_list!$A$1:$E$2667,5,0)*((J509+F509)/1000000000)</f>
        <v>#N/A</v>
      </c>
      <c r="AC509" s="22">
        <f t="shared" ca="1" si="7"/>
        <v>6.6666666666666666E-2</v>
      </c>
    </row>
    <row r="510" spans="1:29" x14ac:dyDescent="0.35">
      <c r="A510">
        <v>1600997</v>
      </c>
      <c r="B510" t="s">
        <v>217</v>
      </c>
      <c r="C510" t="s">
        <v>68</v>
      </c>
      <c r="D510">
        <v>0</v>
      </c>
      <c r="E510">
        <v>0</v>
      </c>
      <c r="F510">
        <v>0</v>
      </c>
      <c r="G510">
        <v>0</v>
      </c>
      <c r="H510">
        <v>0</v>
      </c>
      <c r="I510">
        <v>0</v>
      </c>
      <c r="J510">
        <v>0</v>
      </c>
      <c r="K510">
        <v>0</v>
      </c>
      <c r="L510">
        <v>0</v>
      </c>
      <c r="M510">
        <v>0</v>
      </c>
      <c r="N510">
        <v>0</v>
      </c>
      <c r="P510" s="22" t="s">
        <v>34</v>
      </c>
      <c r="R510" t="s">
        <v>177</v>
      </c>
      <c r="S510" t="s">
        <v>72</v>
      </c>
      <c r="T510" s="9" t="e">
        <f>VLOOKUP(A510,Sku_list!$A$1:$D$2667,3,0)</f>
        <v>#N/A</v>
      </c>
      <c r="U510" s="9" t="e">
        <f>VLOOKUP(A510,Sku_list!$A$1:$D$2667,4,0)*(F510/1000000*12)</f>
        <v>#N/A</v>
      </c>
      <c r="V510" s="9" t="e">
        <f>VLOOKUP(A510,Sku_list!$A$1:$D$2667,4,0)*(H510/1000000*12)</f>
        <v>#N/A</v>
      </c>
      <c r="W510" s="9" t="e">
        <f>VLOOKUP(A510,Sku_list!$A$1:$D$2667,4,0)*(J510/1000000*12)</f>
        <v>#N/A</v>
      </c>
      <c r="X510" s="9" t="e">
        <f>VLOOKUP(A510,Sku_list!$A$1:$D$2667,4,0)*(L510/1000000*12)</f>
        <v>#N/A</v>
      </c>
      <c r="Y510" s="9" t="e">
        <f>VLOOKUP(A510,Sku_list!$A$1:$E$2667,5,0)*((J510+F510)/1000000000)</f>
        <v>#N/A</v>
      </c>
      <c r="AC510" s="22">
        <f t="shared" ca="1" si="7"/>
        <v>6.6666666666666666E-2</v>
      </c>
    </row>
    <row r="511" spans="1:29" x14ac:dyDescent="0.35">
      <c r="A511">
        <v>1600997</v>
      </c>
      <c r="B511" t="s">
        <v>217</v>
      </c>
      <c r="C511" t="s">
        <v>44</v>
      </c>
      <c r="D511">
        <v>0</v>
      </c>
      <c r="E511">
        <v>0</v>
      </c>
      <c r="F511">
        <v>0</v>
      </c>
      <c r="G511">
        <v>0</v>
      </c>
      <c r="H511">
        <v>0</v>
      </c>
      <c r="I511">
        <v>0</v>
      </c>
      <c r="J511">
        <v>0</v>
      </c>
      <c r="K511">
        <v>0</v>
      </c>
      <c r="L511">
        <v>0</v>
      </c>
      <c r="M511">
        <v>0</v>
      </c>
      <c r="N511">
        <v>0</v>
      </c>
      <c r="P511" s="22" t="s">
        <v>34</v>
      </c>
      <c r="R511" t="s">
        <v>45</v>
      </c>
      <c r="S511" t="s">
        <v>193</v>
      </c>
      <c r="T511" s="9" t="e">
        <f>VLOOKUP(A511,Sku_list!$A$1:$D$2667,3,0)</f>
        <v>#N/A</v>
      </c>
      <c r="U511" s="9" t="e">
        <f>VLOOKUP(A511,Sku_list!$A$1:$D$2667,4,0)*(F511/1000000*12)</f>
        <v>#N/A</v>
      </c>
      <c r="V511" s="9" t="e">
        <f>VLOOKUP(A511,Sku_list!$A$1:$D$2667,4,0)*(H511/1000000*12)</f>
        <v>#N/A</v>
      </c>
      <c r="W511" s="9" t="e">
        <f>VLOOKUP(A511,Sku_list!$A$1:$D$2667,4,0)*(J511/1000000*12)</f>
        <v>#N/A</v>
      </c>
      <c r="X511" s="9" t="e">
        <f>VLOOKUP(A511,Sku_list!$A$1:$D$2667,4,0)*(L511/1000000*12)</f>
        <v>#N/A</v>
      </c>
      <c r="Y511" s="9" t="e">
        <f>VLOOKUP(A511,Sku_list!$A$1:$E$2667,5,0)*((J511+F511)/1000000000)</f>
        <v>#N/A</v>
      </c>
      <c r="AC511" s="22">
        <f t="shared" ca="1" si="7"/>
        <v>6.6666666666666666E-2</v>
      </c>
    </row>
    <row r="512" spans="1:29" x14ac:dyDescent="0.35">
      <c r="A512">
        <v>1600998</v>
      </c>
      <c r="B512" t="s">
        <v>0</v>
      </c>
      <c r="C512" t="s">
        <v>3</v>
      </c>
      <c r="D512">
        <v>0</v>
      </c>
      <c r="E512">
        <v>0</v>
      </c>
      <c r="F512">
        <v>0</v>
      </c>
      <c r="G512">
        <v>0</v>
      </c>
      <c r="H512">
        <v>0</v>
      </c>
      <c r="I512">
        <v>0</v>
      </c>
      <c r="J512">
        <v>0</v>
      </c>
      <c r="K512">
        <v>0</v>
      </c>
      <c r="L512">
        <v>0</v>
      </c>
      <c r="M512">
        <v>0</v>
      </c>
      <c r="N512">
        <v>0</v>
      </c>
      <c r="P512" s="22" t="s">
        <v>34</v>
      </c>
      <c r="R512" t="s">
        <v>4</v>
      </c>
      <c r="S512" t="s">
        <v>173</v>
      </c>
      <c r="T512" s="9" t="e">
        <f>VLOOKUP(A512,Sku_list!$A$1:$D$2667,3,0)</f>
        <v>#N/A</v>
      </c>
      <c r="U512" s="9" t="e">
        <f>VLOOKUP(A512,Sku_list!$A$1:$D$2667,4,0)*(F512/1000000*12)</f>
        <v>#N/A</v>
      </c>
      <c r="V512" s="9" t="e">
        <f>VLOOKUP(A512,Sku_list!$A$1:$D$2667,4,0)*(H512/1000000*12)</f>
        <v>#N/A</v>
      </c>
      <c r="W512" s="9" t="e">
        <f>VLOOKUP(A512,Sku_list!$A$1:$D$2667,4,0)*(J512/1000000*12)</f>
        <v>#N/A</v>
      </c>
      <c r="X512" s="9" t="e">
        <f>VLOOKUP(A512,Sku_list!$A$1:$D$2667,4,0)*(L512/1000000*12)</f>
        <v>#N/A</v>
      </c>
      <c r="Y512" s="9" t="e">
        <f>VLOOKUP(A512,Sku_list!$A$1:$E$2667,5,0)*((J512+F512)/1000000000)</f>
        <v>#N/A</v>
      </c>
      <c r="AC512" s="22">
        <f t="shared" ca="1" si="7"/>
        <v>6.6666666666666666E-2</v>
      </c>
    </row>
    <row r="513" spans="1:29" x14ac:dyDescent="0.35">
      <c r="A513">
        <v>1600998</v>
      </c>
      <c r="B513" t="s">
        <v>0</v>
      </c>
      <c r="C513" t="s">
        <v>191</v>
      </c>
      <c r="D513">
        <v>0</v>
      </c>
      <c r="E513">
        <v>0</v>
      </c>
      <c r="F513">
        <v>0</v>
      </c>
      <c r="G513">
        <v>0</v>
      </c>
      <c r="H513">
        <v>0</v>
      </c>
      <c r="I513">
        <v>0</v>
      </c>
      <c r="J513">
        <v>0</v>
      </c>
      <c r="K513">
        <v>0</v>
      </c>
      <c r="L513">
        <v>0</v>
      </c>
      <c r="M513">
        <v>0</v>
      </c>
      <c r="N513">
        <v>0</v>
      </c>
      <c r="P513" s="22" t="s">
        <v>34</v>
      </c>
      <c r="R513" t="s">
        <v>99</v>
      </c>
      <c r="S513" t="s">
        <v>173</v>
      </c>
      <c r="T513" s="9" t="e">
        <f>VLOOKUP(A513,Sku_list!$A$1:$D$2667,3,0)</f>
        <v>#N/A</v>
      </c>
      <c r="U513" s="9" t="e">
        <f>VLOOKUP(A513,Sku_list!$A$1:$D$2667,4,0)*(F513/1000000*12)</f>
        <v>#N/A</v>
      </c>
      <c r="V513" s="9" t="e">
        <f>VLOOKUP(A513,Sku_list!$A$1:$D$2667,4,0)*(H513/1000000*12)</f>
        <v>#N/A</v>
      </c>
      <c r="W513" s="9" t="e">
        <f>VLOOKUP(A513,Sku_list!$A$1:$D$2667,4,0)*(J513/1000000*12)</f>
        <v>#N/A</v>
      </c>
      <c r="X513" s="9" t="e">
        <f>VLOOKUP(A513,Sku_list!$A$1:$D$2667,4,0)*(L513/1000000*12)</f>
        <v>#N/A</v>
      </c>
      <c r="Y513" s="9" t="e">
        <f>VLOOKUP(A513,Sku_list!$A$1:$E$2667,5,0)*((J513+F513)/1000000000)</f>
        <v>#N/A</v>
      </c>
      <c r="AC513" s="22">
        <f t="shared" ca="1" si="7"/>
        <v>6.6666666666666666E-2</v>
      </c>
    </row>
    <row r="514" spans="1:29" x14ac:dyDescent="0.35">
      <c r="A514">
        <v>1600998</v>
      </c>
      <c r="B514" t="s">
        <v>0</v>
      </c>
      <c r="C514" t="s">
        <v>139</v>
      </c>
      <c r="D514">
        <v>0</v>
      </c>
      <c r="E514">
        <v>0</v>
      </c>
      <c r="F514">
        <v>0</v>
      </c>
      <c r="G514">
        <v>0</v>
      </c>
      <c r="H514">
        <v>0</v>
      </c>
      <c r="I514">
        <v>0</v>
      </c>
      <c r="J514">
        <v>0</v>
      </c>
      <c r="K514">
        <v>0</v>
      </c>
      <c r="L514">
        <v>0</v>
      </c>
      <c r="M514">
        <v>0</v>
      </c>
      <c r="N514">
        <v>0</v>
      </c>
      <c r="P514" s="22" t="s">
        <v>34</v>
      </c>
      <c r="R514" t="s">
        <v>70</v>
      </c>
      <c r="S514" t="s">
        <v>69</v>
      </c>
      <c r="T514" s="9" t="e">
        <f>VLOOKUP(A514,Sku_list!$A$1:$D$2667,3,0)</f>
        <v>#N/A</v>
      </c>
      <c r="U514" s="9" t="e">
        <f>VLOOKUP(A514,Sku_list!$A$1:$D$2667,4,0)*(F514/1000000*12)</f>
        <v>#N/A</v>
      </c>
      <c r="V514" s="9" t="e">
        <f>VLOOKUP(A514,Sku_list!$A$1:$D$2667,4,0)*(H514/1000000*12)</f>
        <v>#N/A</v>
      </c>
      <c r="W514" s="9" t="e">
        <f>VLOOKUP(A514,Sku_list!$A$1:$D$2667,4,0)*(J514/1000000*12)</f>
        <v>#N/A</v>
      </c>
      <c r="X514" s="9" t="e">
        <f>VLOOKUP(A514,Sku_list!$A$1:$D$2667,4,0)*(L514/1000000*12)</f>
        <v>#N/A</v>
      </c>
      <c r="Y514" s="9" t="e">
        <f>VLOOKUP(A514,Sku_list!$A$1:$E$2667,5,0)*((J514+F514)/1000000000)</f>
        <v>#N/A</v>
      </c>
      <c r="AC514" s="22">
        <f t="shared" ca="1" si="7"/>
        <v>6.6666666666666666E-2</v>
      </c>
    </row>
    <row r="515" spans="1:29" x14ac:dyDescent="0.35">
      <c r="A515">
        <v>1600998</v>
      </c>
      <c r="B515" t="s">
        <v>0</v>
      </c>
      <c r="C515" t="s">
        <v>140</v>
      </c>
      <c r="D515">
        <v>0</v>
      </c>
      <c r="E515">
        <v>0</v>
      </c>
      <c r="F515">
        <v>0</v>
      </c>
      <c r="G515">
        <v>0</v>
      </c>
      <c r="H515">
        <v>0</v>
      </c>
      <c r="I515">
        <v>0</v>
      </c>
      <c r="J515">
        <v>0</v>
      </c>
      <c r="K515">
        <v>0</v>
      </c>
      <c r="L515">
        <v>0</v>
      </c>
      <c r="M515">
        <v>0</v>
      </c>
      <c r="N515">
        <v>0</v>
      </c>
      <c r="P515" s="22" t="s">
        <v>34</v>
      </c>
      <c r="R515" t="s">
        <v>71</v>
      </c>
      <c r="S515" t="s">
        <v>72</v>
      </c>
      <c r="T515" s="9" t="e">
        <f>VLOOKUP(A515,Sku_list!$A$1:$D$2667,3,0)</f>
        <v>#N/A</v>
      </c>
      <c r="U515" s="9" t="e">
        <f>VLOOKUP(A515,Sku_list!$A$1:$D$2667,4,0)*(F515/1000000*12)</f>
        <v>#N/A</v>
      </c>
      <c r="V515" s="9" t="e">
        <f>VLOOKUP(A515,Sku_list!$A$1:$D$2667,4,0)*(H515/1000000*12)</f>
        <v>#N/A</v>
      </c>
      <c r="W515" s="9" t="e">
        <f>VLOOKUP(A515,Sku_list!$A$1:$D$2667,4,0)*(J515/1000000*12)</f>
        <v>#N/A</v>
      </c>
      <c r="X515" s="9" t="e">
        <f>VLOOKUP(A515,Sku_list!$A$1:$D$2667,4,0)*(L515/1000000*12)</f>
        <v>#N/A</v>
      </c>
      <c r="Y515" s="9" t="e">
        <f>VLOOKUP(A515,Sku_list!$A$1:$E$2667,5,0)*((J515+F515)/1000000000)</f>
        <v>#N/A</v>
      </c>
      <c r="AC515" s="22">
        <f t="shared" ref="AC515:AC578" ca="1" si="8">(DAY(TODAY())+AB515)/30</f>
        <v>6.6666666666666666E-2</v>
      </c>
    </row>
    <row r="516" spans="1:29" x14ac:dyDescent="0.35">
      <c r="A516">
        <v>1600998</v>
      </c>
      <c r="B516" t="s">
        <v>0</v>
      </c>
      <c r="C516" t="s">
        <v>141</v>
      </c>
      <c r="D516">
        <v>0</v>
      </c>
      <c r="E516">
        <v>0</v>
      </c>
      <c r="F516">
        <v>0</v>
      </c>
      <c r="G516">
        <v>0</v>
      </c>
      <c r="H516">
        <v>0</v>
      </c>
      <c r="I516">
        <v>0</v>
      </c>
      <c r="J516">
        <v>0</v>
      </c>
      <c r="K516">
        <v>0</v>
      </c>
      <c r="L516">
        <v>0</v>
      </c>
      <c r="M516">
        <v>0</v>
      </c>
      <c r="N516">
        <v>0</v>
      </c>
      <c r="P516" s="22" t="s">
        <v>34</v>
      </c>
      <c r="R516" t="s">
        <v>82</v>
      </c>
      <c r="S516" t="s">
        <v>83</v>
      </c>
      <c r="T516" s="9" t="e">
        <f>VLOOKUP(A516,Sku_list!$A$1:$D$2667,3,0)</f>
        <v>#N/A</v>
      </c>
      <c r="U516" s="9" t="e">
        <f>VLOOKUP(A516,Sku_list!$A$1:$D$2667,4,0)*(F516/1000000*12)</f>
        <v>#N/A</v>
      </c>
      <c r="V516" s="9" t="e">
        <f>VLOOKUP(A516,Sku_list!$A$1:$D$2667,4,0)*(H516/1000000*12)</f>
        <v>#N/A</v>
      </c>
      <c r="W516" s="9" t="e">
        <f>VLOOKUP(A516,Sku_list!$A$1:$D$2667,4,0)*(J516/1000000*12)</f>
        <v>#N/A</v>
      </c>
      <c r="X516" s="9" t="e">
        <f>VLOOKUP(A516,Sku_list!$A$1:$D$2667,4,0)*(L516/1000000*12)</f>
        <v>#N/A</v>
      </c>
      <c r="Y516" s="9" t="e">
        <f>VLOOKUP(A516,Sku_list!$A$1:$E$2667,5,0)*((J516+F516)/1000000000)</f>
        <v>#N/A</v>
      </c>
      <c r="AC516" s="22">
        <f t="shared" ca="1" si="8"/>
        <v>6.6666666666666666E-2</v>
      </c>
    </row>
    <row r="517" spans="1:29" x14ac:dyDescent="0.35">
      <c r="A517">
        <v>1600998</v>
      </c>
      <c r="B517" t="s">
        <v>0</v>
      </c>
      <c r="C517" t="s">
        <v>142</v>
      </c>
      <c r="D517">
        <v>0</v>
      </c>
      <c r="E517">
        <v>0</v>
      </c>
      <c r="F517">
        <v>0</v>
      </c>
      <c r="G517">
        <v>0</v>
      </c>
      <c r="H517">
        <v>0</v>
      </c>
      <c r="I517">
        <v>0</v>
      </c>
      <c r="J517">
        <v>0</v>
      </c>
      <c r="K517">
        <v>0</v>
      </c>
      <c r="L517">
        <v>0</v>
      </c>
      <c r="M517">
        <v>0</v>
      </c>
      <c r="N517">
        <v>0</v>
      </c>
      <c r="P517" s="22" t="s">
        <v>34</v>
      </c>
      <c r="R517" t="s">
        <v>84</v>
      </c>
      <c r="S517" t="s">
        <v>85</v>
      </c>
      <c r="T517" s="9" t="e">
        <f>VLOOKUP(A517,Sku_list!$A$1:$D$2667,3,0)</f>
        <v>#N/A</v>
      </c>
      <c r="U517" s="9" t="e">
        <f>VLOOKUP(A517,Sku_list!$A$1:$D$2667,4,0)*(F517/1000000*12)</f>
        <v>#N/A</v>
      </c>
      <c r="V517" s="9" t="e">
        <f>VLOOKUP(A517,Sku_list!$A$1:$D$2667,4,0)*(H517/1000000*12)</f>
        <v>#N/A</v>
      </c>
      <c r="W517" s="9" t="e">
        <f>VLOOKUP(A517,Sku_list!$A$1:$D$2667,4,0)*(J517/1000000*12)</f>
        <v>#N/A</v>
      </c>
      <c r="X517" s="9" t="e">
        <f>VLOOKUP(A517,Sku_list!$A$1:$D$2667,4,0)*(L517/1000000*12)</f>
        <v>#N/A</v>
      </c>
      <c r="Y517" s="9" t="e">
        <f>VLOOKUP(A517,Sku_list!$A$1:$E$2667,5,0)*((J517+F517)/1000000000)</f>
        <v>#N/A</v>
      </c>
      <c r="AC517" s="22">
        <f t="shared" ca="1" si="8"/>
        <v>6.6666666666666666E-2</v>
      </c>
    </row>
    <row r="518" spans="1:29" x14ac:dyDescent="0.35">
      <c r="A518">
        <v>1600998</v>
      </c>
      <c r="B518" t="s">
        <v>0</v>
      </c>
      <c r="C518" t="s">
        <v>143</v>
      </c>
      <c r="D518">
        <v>0</v>
      </c>
      <c r="E518">
        <v>0</v>
      </c>
      <c r="F518">
        <v>0</v>
      </c>
      <c r="G518">
        <v>0</v>
      </c>
      <c r="H518">
        <v>0</v>
      </c>
      <c r="I518">
        <v>0</v>
      </c>
      <c r="J518">
        <v>0</v>
      </c>
      <c r="K518">
        <v>0</v>
      </c>
      <c r="L518">
        <v>0</v>
      </c>
      <c r="M518">
        <v>0</v>
      </c>
      <c r="N518">
        <v>0</v>
      </c>
      <c r="P518" s="22" t="s">
        <v>34</v>
      </c>
      <c r="R518" t="s">
        <v>86</v>
      </c>
      <c r="S518" t="s">
        <v>85</v>
      </c>
      <c r="T518" s="9" t="e">
        <f>VLOOKUP(A518,Sku_list!$A$1:$D$2667,3,0)</f>
        <v>#N/A</v>
      </c>
      <c r="U518" s="9" t="e">
        <f>VLOOKUP(A518,Sku_list!$A$1:$D$2667,4,0)*(F518/1000000*12)</f>
        <v>#N/A</v>
      </c>
      <c r="V518" s="9" t="e">
        <f>VLOOKUP(A518,Sku_list!$A$1:$D$2667,4,0)*(H518/1000000*12)</f>
        <v>#N/A</v>
      </c>
      <c r="W518" s="9" t="e">
        <f>VLOOKUP(A518,Sku_list!$A$1:$D$2667,4,0)*(J518/1000000*12)</f>
        <v>#N/A</v>
      </c>
      <c r="X518" s="9" t="e">
        <f>VLOOKUP(A518,Sku_list!$A$1:$D$2667,4,0)*(L518/1000000*12)</f>
        <v>#N/A</v>
      </c>
      <c r="Y518" s="9" t="e">
        <f>VLOOKUP(A518,Sku_list!$A$1:$E$2667,5,0)*((J518+F518)/1000000000)</f>
        <v>#N/A</v>
      </c>
      <c r="AC518" s="22">
        <f t="shared" ca="1" si="8"/>
        <v>6.6666666666666666E-2</v>
      </c>
    </row>
    <row r="519" spans="1:29" x14ac:dyDescent="0.35">
      <c r="A519">
        <v>1600998</v>
      </c>
      <c r="B519" t="s">
        <v>0</v>
      </c>
      <c r="C519" t="s">
        <v>144</v>
      </c>
      <c r="D519">
        <v>0</v>
      </c>
      <c r="E519">
        <v>0</v>
      </c>
      <c r="F519">
        <v>0</v>
      </c>
      <c r="G519">
        <v>0</v>
      </c>
      <c r="H519">
        <v>0</v>
      </c>
      <c r="I519">
        <v>0</v>
      </c>
      <c r="J519">
        <v>0</v>
      </c>
      <c r="K519">
        <v>0</v>
      </c>
      <c r="L519">
        <v>0</v>
      </c>
      <c r="M519">
        <v>0</v>
      </c>
      <c r="N519">
        <v>0</v>
      </c>
      <c r="P519" s="22" t="s">
        <v>34</v>
      </c>
      <c r="R519" t="s">
        <v>87</v>
      </c>
      <c r="S519" t="s">
        <v>72</v>
      </c>
      <c r="T519" s="9" t="e">
        <f>VLOOKUP(A519,Sku_list!$A$1:$D$2667,3,0)</f>
        <v>#N/A</v>
      </c>
      <c r="U519" s="9" t="e">
        <f>VLOOKUP(A519,Sku_list!$A$1:$D$2667,4,0)*(F519/1000000*12)</f>
        <v>#N/A</v>
      </c>
      <c r="V519" s="9" t="e">
        <f>VLOOKUP(A519,Sku_list!$A$1:$D$2667,4,0)*(H519/1000000*12)</f>
        <v>#N/A</v>
      </c>
      <c r="W519" s="9" t="e">
        <f>VLOOKUP(A519,Sku_list!$A$1:$D$2667,4,0)*(J519/1000000*12)</f>
        <v>#N/A</v>
      </c>
      <c r="X519" s="9" t="e">
        <f>VLOOKUP(A519,Sku_list!$A$1:$D$2667,4,0)*(L519/1000000*12)</f>
        <v>#N/A</v>
      </c>
      <c r="Y519" s="9" t="e">
        <f>VLOOKUP(A519,Sku_list!$A$1:$E$2667,5,0)*((J519+F519)/1000000000)</f>
        <v>#N/A</v>
      </c>
      <c r="AC519" s="22">
        <f t="shared" ca="1" si="8"/>
        <v>6.6666666666666666E-2</v>
      </c>
    </row>
    <row r="520" spans="1:29" x14ac:dyDescent="0.35">
      <c r="A520">
        <v>1600998</v>
      </c>
      <c r="B520" t="s">
        <v>0</v>
      </c>
      <c r="C520" t="s">
        <v>145</v>
      </c>
      <c r="D520">
        <v>0</v>
      </c>
      <c r="E520">
        <v>0</v>
      </c>
      <c r="F520">
        <v>0</v>
      </c>
      <c r="G520">
        <v>0</v>
      </c>
      <c r="H520">
        <v>0</v>
      </c>
      <c r="I520">
        <v>0</v>
      </c>
      <c r="J520">
        <v>0</v>
      </c>
      <c r="K520">
        <v>0</v>
      </c>
      <c r="L520">
        <v>0</v>
      </c>
      <c r="M520">
        <v>0</v>
      </c>
      <c r="N520">
        <v>0</v>
      </c>
      <c r="P520" s="22" t="s">
        <v>34</v>
      </c>
      <c r="R520" t="s">
        <v>88</v>
      </c>
      <c r="S520" t="s">
        <v>83</v>
      </c>
      <c r="T520" s="9" t="e">
        <f>VLOOKUP(A520,Sku_list!$A$1:$D$2667,3,0)</f>
        <v>#N/A</v>
      </c>
      <c r="U520" s="9" t="e">
        <f>VLOOKUP(A520,Sku_list!$A$1:$D$2667,4,0)*(F520/1000000*12)</f>
        <v>#N/A</v>
      </c>
      <c r="V520" s="9" t="e">
        <f>VLOOKUP(A520,Sku_list!$A$1:$D$2667,4,0)*(H520/1000000*12)</f>
        <v>#N/A</v>
      </c>
      <c r="W520" s="9" t="e">
        <f>VLOOKUP(A520,Sku_list!$A$1:$D$2667,4,0)*(J520/1000000*12)</f>
        <v>#N/A</v>
      </c>
      <c r="X520" s="9" t="e">
        <f>VLOOKUP(A520,Sku_list!$A$1:$D$2667,4,0)*(L520/1000000*12)</f>
        <v>#N/A</v>
      </c>
      <c r="Y520" s="9" t="e">
        <f>VLOOKUP(A520,Sku_list!$A$1:$E$2667,5,0)*((J520+F520)/1000000000)</f>
        <v>#N/A</v>
      </c>
      <c r="AC520" s="22">
        <f t="shared" ca="1" si="8"/>
        <v>6.6666666666666666E-2</v>
      </c>
    </row>
    <row r="521" spans="1:29" x14ac:dyDescent="0.35">
      <c r="A521">
        <v>1600998</v>
      </c>
      <c r="B521" t="s">
        <v>0</v>
      </c>
      <c r="C521" t="s">
        <v>146</v>
      </c>
      <c r="D521">
        <v>0</v>
      </c>
      <c r="E521">
        <v>0</v>
      </c>
      <c r="F521">
        <v>0</v>
      </c>
      <c r="G521">
        <v>0</v>
      </c>
      <c r="H521">
        <v>0</v>
      </c>
      <c r="I521">
        <v>0</v>
      </c>
      <c r="J521">
        <v>0</v>
      </c>
      <c r="K521">
        <v>0</v>
      </c>
      <c r="L521">
        <v>0</v>
      </c>
      <c r="M521">
        <v>0</v>
      </c>
      <c r="N521">
        <v>0</v>
      </c>
      <c r="P521" s="22" t="s">
        <v>34</v>
      </c>
      <c r="R521" t="s">
        <v>89</v>
      </c>
      <c r="S521" t="s">
        <v>69</v>
      </c>
      <c r="T521" s="9" t="e">
        <f>VLOOKUP(A521,Sku_list!$A$1:$D$2667,3,0)</f>
        <v>#N/A</v>
      </c>
      <c r="U521" s="9" t="e">
        <f>VLOOKUP(A521,Sku_list!$A$1:$D$2667,4,0)*(F521/1000000*12)</f>
        <v>#N/A</v>
      </c>
      <c r="V521" s="9" t="e">
        <f>VLOOKUP(A521,Sku_list!$A$1:$D$2667,4,0)*(H521/1000000*12)</f>
        <v>#N/A</v>
      </c>
      <c r="W521" s="9" t="e">
        <f>VLOOKUP(A521,Sku_list!$A$1:$D$2667,4,0)*(J521/1000000*12)</f>
        <v>#N/A</v>
      </c>
      <c r="X521" s="9" t="e">
        <f>VLOOKUP(A521,Sku_list!$A$1:$D$2667,4,0)*(L521/1000000*12)</f>
        <v>#N/A</v>
      </c>
      <c r="Y521" s="9" t="e">
        <f>VLOOKUP(A521,Sku_list!$A$1:$E$2667,5,0)*((J521+F521)/1000000000)</f>
        <v>#N/A</v>
      </c>
      <c r="AC521" s="22">
        <f t="shared" ca="1" si="8"/>
        <v>6.6666666666666666E-2</v>
      </c>
    </row>
    <row r="522" spans="1:29" x14ac:dyDescent="0.35">
      <c r="A522">
        <v>1600998</v>
      </c>
      <c r="B522" t="s">
        <v>0</v>
      </c>
      <c r="C522" t="s">
        <v>147</v>
      </c>
      <c r="D522">
        <v>0</v>
      </c>
      <c r="E522">
        <v>0</v>
      </c>
      <c r="F522">
        <v>0</v>
      </c>
      <c r="G522">
        <v>0</v>
      </c>
      <c r="H522">
        <v>0</v>
      </c>
      <c r="I522">
        <v>0</v>
      </c>
      <c r="J522">
        <v>0</v>
      </c>
      <c r="K522">
        <v>0</v>
      </c>
      <c r="L522">
        <v>0</v>
      </c>
      <c r="M522">
        <v>0</v>
      </c>
      <c r="N522">
        <v>0</v>
      </c>
      <c r="P522" s="22" t="s">
        <v>34</v>
      </c>
      <c r="R522" t="s">
        <v>90</v>
      </c>
      <c r="S522" t="s">
        <v>69</v>
      </c>
      <c r="T522" s="9" t="e">
        <f>VLOOKUP(A522,Sku_list!$A$1:$D$2667,3,0)</f>
        <v>#N/A</v>
      </c>
      <c r="U522" s="9" t="e">
        <f>VLOOKUP(A522,Sku_list!$A$1:$D$2667,4,0)*(F522/1000000*12)</f>
        <v>#N/A</v>
      </c>
      <c r="V522" s="9" t="e">
        <f>VLOOKUP(A522,Sku_list!$A$1:$D$2667,4,0)*(H522/1000000*12)</f>
        <v>#N/A</v>
      </c>
      <c r="W522" s="9" t="e">
        <f>VLOOKUP(A522,Sku_list!$A$1:$D$2667,4,0)*(J522/1000000*12)</f>
        <v>#N/A</v>
      </c>
      <c r="X522" s="9" t="e">
        <f>VLOOKUP(A522,Sku_list!$A$1:$D$2667,4,0)*(L522/1000000*12)</f>
        <v>#N/A</v>
      </c>
      <c r="Y522" s="9" t="e">
        <f>VLOOKUP(A522,Sku_list!$A$1:$E$2667,5,0)*((J522+F522)/1000000000)</f>
        <v>#N/A</v>
      </c>
      <c r="AC522" s="22">
        <f t="shared" ca="1" si="8"/>
        <v>6.6666666666666666E-2</v>
      </c>
    </row>
    <row r="523" spans="1:29" x14ac:dyDescent="0.35">
      <c r="A523">
        <v>1600998</v>
      </c>
      <c r="B523" t="s">
        <v>0</v>
      </c>
      <c r="C523" t="s">
        <v>148</v>
      </c>
      <c r="D523">
        <v>0</v>
      </c>
      <c r="E523">
        <v>0</v>
      </c>
      <c r="F523">
        <v>0</v>
      </c>
      <c r="G523">
        <v>0</v>
      </c>
      <c r="H523">
        <v>0</v>
      </c>
      <c r="I523">
        <v>0</v>
      </c>
      <c r="J523">
        <v>0</v>
      </c>
      <c r="K523">
        <v>0</v>
      </c>
      <c r="L523">
        <v>0</v>
      </c>
      <c r="M523">
        <v>0</v>
      </c>
      <c r="N523">
        <v>0</v>
      </c>
      <c r="P523" s="22" t="s">
        <v>34</v>
      </c>
      <c r="R523" t="s">
        <v>91</v>
      </c>
      <c r="S523" t="s">
        <v>85</v>
      </c>
      <c r="T523" s="9" t="e">
        <f>VLOOKUP(A523,Sku_list!$A$1:$D$2667,3,0)</f>
        <v>#N/A</v>
      </c>
      <c r="U523" s="9" t="e">
        <f>VLOOKUP(A523,Sku_list!$A$1:$D$2667,4,0)*(F523/1000000*12)</f>
        <v>#N/A</v>
      </c>
      <c r="V523" s="9" t="e">
        <f>VLOOKUP(A523,Sku_list!$A$1:$D$2667,4,0)*(H523/1000000*12)</f>
        <v>#N/A</v>
      </c>
      <c r="W523" s="9" t="e">
        <f>VLOOKUP(A523,Sku_list!$A$1:$D$2667,4,0)*(J523/1000000*12)</f>
        <v>#N/A</v>
      </c>
      <c r="X523" s="9" t="e">
        <f>VLOOKUP(A523,Sku_list!$A$1:$D$2667,4,0)*(L523/1000000*12)</f>
        <v>#N/A</v>
      </c>
      <c r="Y523" s="9" t="e">
        <f>VLOOKUP(A523,Sku_list!$A$1:$E$2667,5,0)*((J523+F523)/1000000000)</f>
        <v>#N/A</v>
      </c>
      <c r="AC523" s="22">
        <f t="shared" ca="1" si="8"/>
        <v>6.6666666666666666E-2</v>
      </c>
    </row>
    <row r="524" spans="1:29" x14ac:dyDescent="0.35">
      <c r="A524">
        <v>1600998</v>
      </c>
      <c r="B524" t="s">
        <v>0</v>
      </c>
      <c r="C524" t="s">
        <v>149</v>
      </c>
      <c r="D524">
        <v>0</v>
      </c>
      <c r="E524">
        <v>0</v>
      </c>
      <c r="F524">
        <v>0</v>
      </c>
      <c r="G524">
        <v>0</v>
      </c>
      <c r="H524">
        <v>0</v>
      </c>
      <c r="I524">
        <v>0</v>
      </c>
      <c r="J524">
        <v>0</v>
      </c>
      <c r="K524">
        <v>0</v>
      </c>
      <c r="L524">
        <v>0</v>
      </c>
      <c r="M524">
        <v>0</v>
      </c>
      <c r="N524">
        <v>0</v>
      </c>
      <c r="P524" s="22" t="s">
        <v>34</v>
      </c>
      <c r="R524" t="s">
        <v>92</v>
      </c>
      <c r="S524" t="s">
        <v>85</v>
      </c>
      <c r="T524" s="9" t="e">
        <f>VLOOKUP(A524,Sku_list!$A$1:$D$2667,3,0)</f>
        <v>#N/A</v>
      </c>
      <c r="U524" s="9" t="e">
        <f>VLOOKUP(A524,Sku_list!$A$1:$D$2667,4,0)*(F524/1000000*12)</f>
        <v>#N/A</v>
      </c>
      <c r="V524" s="9" t="e">
        <f>VLOOKUP(A524,Sku_list!$A$1:$D$2667,4,0)*(H524/1000000*12)</f>
        <v>#N/A</v>
      </c>
      <c r="W524" s="9" t="e">
        <f>VLOOKUP(A524,Sku_list!$A$1:$D$2667,4,0)*(J524/1000000*12)</f>
        <v>#N/A</v>
      </c>
      <c r="X524" s="9" t="e">
        <f>VLOOKUP(A524,Sku_list!$A$1:$D$2667,4,0)*(L524/1000000*12)</f>
        <v>#N/A</v>
      </c>
      <c r="Y524" s="9" t="e">
        <f>VLOOKUP(A524,Sku_list!$A$1:$E$2667,5,0)*((J524+F524)/1000000000)</f>
        <v>#N/A</v>
      </c>
      <c r="AC524" s="22">
        <f t="shared" ca="1" si="8"/>
        <v>6.6666666666666666E-2</v>
      </c>
    </row>
    <row r="525" spans="1:29" x14ac:dyDescent="0.35">
      <c r="A525">
        <v>1600998</v>
      </c>
      <c r="B525" t="s">
        <v>0</v>
      </c>
      <c r="C525" t="s">
        <v>150</v>
      </c>
      <c r="D525">
        <v>0</v>
      </c>
      <c r="E525">
        <v>0</v>
      </c>
      <c r="F525">
        <v>0</v>
      </c>
      <c r="G525">
        <v>0</v>
      </c>
      <c r="H525">
        <v>0</v>
      </c>
      <c r="I525">
        <v>0</v>
      </c>
      <c r="J525">
        <v>0</v>
      </c>
      <c r="K525">
        <v>0</v>
      </c>
      <c r="L525">
        <v>0</v>
      </c>
      <c r="M525">
        <v>0</v>
      </c>
      <c r="N525">
        <v>0</v>
      </c>
      <c r="P525" s="22" t="s">
        <v>34</v>
      </c>
      <c r="R525" t="s">
        <v>93</v>
      </c>
      <c r="S525" t="s">
        <v>85</v>
      </c>
      <c r="T525" s="9" t="e">
        <f>VLOOKUP(A525,Sku_list!$A$1:$D$2667,3,0)</f>
        <v>#N/A</v>
      </c>
      <c r="U525" s="9" t="e">
        <f>VLOOKUP(A525,Sku_list!$A$1:$D$2667,4,0)*(F525/1000000*12)</f>
        <v>#N/A</v>
      </c>
      <c r="V525" s="9" t="e">
        <f>VLOOKUP(A525,Sku_list!$A$1:$D$2667,4,0)*(H525/1000000*12)</f>
        <v>#N/A</v>
      </c>
      <c r="W525" s="9" t="e">
        <f>VLOOKUP(A525,Sku_list!$A$1:$D$2667,4,0)*(J525/1000000*12)</f>
        <v>#N/A</v>
      </c>
      <c r="X525" s="9" t="e">
        <f>VLOOKUP(A525,Sku_list!$A$1:$D$2667,4,0)*(L525/1000000*12)</f>
        <v>#N/A</v>
      </c>
      <c r="Y525" s="9" t="e">
        <f>VLOOKUP(A525,Sku_list!$A$1:$E$2667,5,0)*((J525+F525)/1000000000)</f>
        <v>#N/A</v>
      </c>
      <c r="AC525" s="22">
        <f t="shared" ca="1" si="8"/>
        <v>6.6666666666666666E-2</v>
      </c>
    </row>
    <row r="526" spans="1:29" x14ac:dyDescent="0.35">
      <c r="A526">
        <v>1600998</v>
      </c>
      <c r="B526" t="s">
        <v>0</v>
      </c>
      <c r="C526" t="s">
        <v>151</v>
      </c>
      <c r="D526">
        <v>0</v>
      </c>
      <c r="E526">
        <v>0</v>
      </c>
      <c r="F526">
        <v>0</v>
      </c>
      <c r="G526">
        <v>0</v>
      </c>
      <c r="H526">
        <v>0</v>
      </c>
      <c r="I526">
        <v>0</v>
      </c>
      <c r="J526">
        <v>0</v>
      </c>
      <c r="K526">
        <v>0</v>
      </c>
      <c r="L526">
        <v>0</v>
      </c>
      <c r="M526">
        <v>0</v>
      </c>
      <c r="N526">
        <v>0</v>
      </c>
      <c r="P526" s="22" t="s">
        <v>34</v>
      </c>
      <c r="R526" t="s">
        <v>94</v>
      </c>
      <c r="S526" t="s">
        <v>83</v>
      </c>
      <c r="T526" s="9" t="e">
        <f>VLOOKUP(A526,Sku_list!$A$1:$D$2667,3,0)</f>
        <v>#N/A</v>
      </c>
      <c r="U526" s="9" t="e">
        <f>VLOOKUP(A526,Sku_list!$A$1:$D$2667,4,0)*(F526/1000000*12)</f>
        <v>#N/A</v>
      </c>
      <c r="V526" s="9" t="e">
        <f>VLOOKUP(A526,Sku_list!$A$1:$D$2667,4,0)*(H526/1000000*12)</f>
        <v>#N/A</v>
      </c>
      <c r="W526" s="9" t="e">
        <f>VLOOKUP(A526,Sku_list!$A$1:$D$2667,4,0)*(J526/1000000*12)</f>
        <v>#N/A</v>
      </c>
      <c r="X526" s="9" t="e">
        <f>VLOOKUP(A526,Sku_list!$A$1:$D$2667,4,0)*(L526/1000000*12)</f>
        <v>#N/A</v>
      </c>
      <c r="Y526" s="9" t="e">
        <f>VLOOKUP(A526,Sku_list!$A$1:$E$2667,5,0)*((J526+F526)/1000000000)</f>
        <v>#N/A</v>
      </c>
      <c r="AC526" s="22">
        <f t="shared" ca="1" si="8"/>
        <v>6.6666666666666666E-2</v>
      </c>
    </row>
    <row r="527" spans="1:29" x14ac:dyDescent="0.35">
      <c r="A527">
        <v>1600998</v>
      </c>
      <c r="B527" t="s">
        <v>0</v>
      </c>
      <c r="C527" t="s">
        <v>152</v>
      </c>
      <c r="D527">
        <v>0</v>
      </c>
      <c r="E527">
        <v>0</v>
      </c>
      <c r="F527">
        <v>0</v>
      </c>
      <c r="G527">
        <v>0</v>
      </c>
      <c r="H527">
        <v>0</v>
      </c>
      <c r="I527">
        <v>0</v>
      </c>
      <c r="J527">
        <v>0</v>
      </c>
      <c r="K527">
        <v>0</v>
      </c>
      <c r="L527">
        <v>0</v>
      </c>
      <c r="M527">
        <v>0</v>
      </c>
      <c r="N527">
        <v>0</v>
      </c>
      <c r="P527" s="22" t="s">
        <v>34</v>
      </c>
      <c r="R527" t="s">
        <v>95</v>
      </c>
      <c r="S527" t="s">
        <v>83</v>
      </c>
      <c r="T527" s="9" t="e">
        <f>VLOOKUP(A527,Sku_list!$A$1:$D$2667,3,0)</f>
        <v>#N/A</v>
      </c>
      <c r="U527" s="9" t="e">
        <f>VLOOKUP(A527,Sku_list!$A$1:$D$2667,4,0)*(F527/1000000*12)</f>
        <v>#N/A</v>
      </c>
      <c r="V527" s="9" t="e">
        <f>VLOOKUP(A527,Sku_list!$A$1:$D$2667,4,0)*(H527/1000000*12)</f>
        <v>#N/A</v>
      </c>
      <c r="W527" s="9" t="e">
        <f>VLOOKUP(A527,Sku_list!$A$1:$D$2667,4,0)*(J527/1000000*12)</f>
        <v>#N/A</v>
      </c>
      <c r="X527" s="9" t="e">
        <f>VLOOKUP(A527,Sku_list!$A$1:$D$2667,4,0)*(L527/1000000*12)</f>
        <v>#N/A</v>
      </c>
      <c r="Y527" s="9" t="e">
        <f>VLOOKUP(A527,Sku_list!$A$1:$E$2667,5,0)*((J527+F527)/1000000000)</f>
        <v>#N/A</v>
      </c>
      <c r="AC527" s="22">
        <f t="shared" ca="1" si="8"/>
        <v>6.6666666666666666E-2</v>
      </c>
    </row>
    <row r="528" spans="1:29" x14ac:dyDescent="0.35">
      <c r="A528">
        <v>1600998</v>
      </c>
      <c r="B528" t="s">
        <v>0</v>
      </c>
      <c r="C528" t="s">
        <v>153</v>
      </c>
      <c r="D528">
        <v>0</v>
      </c>
      <c r="E528">
        <v>0</v>
      </c>
      <c r="F528">
        <v>0</v>
      </c>
      <c r="G528">
        <v>0</v>
      </c>
      <c r="H528">
        <v>0</v>
      </c>
      <c r="I528">
        <v>0</v>
      </c>
      <c r="J528">
        <v>0</v>
      </c>
      <c r="K528">
        <v>0</v>
      </c>
      <c r="L528">
        <v>0</v>
      </c>
      <c r="M528">
        <v>0</v>
      </c>
      <c r="N528">
        <v>0</v>
      </c>
      <c r="P528" s="22" t="s">
        <v>34</v>
      </c>
      <c r="R528" t="s">
        <v>189</v>
      </c>
      <c r="S528" t="s">
        <v>190</v>
      </c>
      <c r="T528" s="9" t="e">
        <f>VLOOKUP(A528,Sku_list!$A$1:$D$2667,3,0)</f>
        <v>#N/A</v>
      </c>
      <c r="U528" s="9" t="e">
        <f>VLOOKUP(A528,Sku_list!$A$1:$D$2667,4,0)*(F528/1000000*12)</f>
        <v>#N/A</v>
      </c>
      <c r="V528" s="9" t="e">
        <f>VLOOKUP(A528,Sku_list!$A$1:$D$2667,4,0)*(H528/1000000*12)</f>
        <v>#N/A</v>
      </c>
      <c r="W528" s="9" t="e">
        <f>VLOOKUP(A528,Sku_list!$A$1:$D$2667,4,0)*(J528/1000000*12)</f>
        <v>#N/A</v>
      </c>
      <c r="X528" s="9" t="e">
        <f>VLOOKUP(A528,Sku_list!$A$1:$D$2667,4,0)*(L528/1000000*12)</f>
        <v>#N/A</v>
      </c>
      <c r="Y528" s="9" t="e">
        <f>VLOOKUP(A528,Sku_list!$A$1:$E$2667,5,0)*((J528+F528)/1000000000)</f>
        <v>#N/A</v>
      </c>
      <c r="AC528" s="22">
        <f t="shared" ca="1" si="8"/>
        <v>6.6666666666666666E-2</v>
      </c>
    </row>
    <row r="529" spans="1:29" x14ac:dyDescent="0.35">
      <c r="A529">
        <v>1600998</v>
      </c>
      <c r="B529" t="s">
        <v>0</v>
      </c>
      <c r="C529" t="s">
        <v>154</v>
      </c>
      <c r="D529">
        <v>0</v>
      </c>
      <c r="E529">
        <v>0</v>
      </c>
      <c r="F529">
        <v>0</v>
      </c>
      <c r="G529">
        <v>0</v>
      </c>
      <c r="H529">
        <v>0</v>
      </c>
      <c r="I529">
        <v>0</v>
      </c>
      <c r="J529">
        <v>0</v>
      </c>
      <c r="K529">
        <v>0</v>
      </c>
      <c r="L529">
        <v>0</v>
      </c>
      <c r="M529">
        <v>0</v>
      </c>
      <c r="N529">
        <v>0</v>
      </c>
      <c r="P529" s="22" t="s">
        <v>34</v>
      </c>
      <c r="R529" t="s">
        <v>96</v>
      </c>
      <c r="S529" t="s">
        <v>72</v>
      </c>
      <c r="T529" s="9" t="e">
        <f>VLOOKUP(A529,Sku_list!$A$1:$D$2667,3,0)</f>
        <v>#N/A</v>
      </c>
      <c r="U529" s="9" t="e">
        <f>VLOOKUP(A529,Sku_list!$A$1:$D$2667,4,0)*(F529/1000000*12)</f>
        <v>#N/A</v>
      </c>
      <c r="V529" s="9" t="e">
        <f>VLOOKUP(A529,Sku_list!$A$1:$D$2667,4,0)*(H529/1000000*12)</f>
        <v>#N/A</v>
      </c>
      <c r="W529" s="9" t="e">
        <f>VLOOKUP(A529,Sku_list!$A$1:$D$2667,4,0)*(J529/1000000*12)</f>
        <v>#N/A</v>
      </c>
      <c r="X529" s="9" t="e">
        <f>VLOOKUP(A529,Sku_list!$A$1:$D$2667,4,0)*(L529/1000000*12)</f>
        <v>#N/A</v>
      </c>
      <c r="Y529" s="9" t="e">
        <f>VLOOKUP(A529,Sku_list!$A$1:$E$2667,5,0)*((J529+F529)/1000000000)</f>
        <v>#N/A</v>
      </c>
      <c r="AC529" s="22">
        <f t="shared" ca="1" si="8"/>
        <v>6.6666666666666666E-2</v>
      </c>
    </row>
    <row r="530" spans="1:29" x14ac:dyDescent="0.35">
      <c r="A530">
        <v>1600998</v>
      </c>
      <c r="B530" t="s">
        <v>0</v>
      </c>
      <c r="C530" t="s">
        <v>155</v>
      </c>
      <c r="D530">
        <v>0</v>
      </c>
      <c r="E530">
        <v>0</v>
      </c>
      <c r="F530">
        <v>0</v>
      </c>
      <c r="G530">
        <v>0</v>
      </c>
      <c r="H530">
        <v>0</v>
      </c>
      <c r="I530">
        <v>0</v>
      </c>
      <c r="J530">
        <v>0</v>
      </c>
      <c r="K530">
        <v>0</v>
      </c>
      <c r="L530">
        <v>0</v>
      </c>
      <c r="M530">
        <v>0</v>
      </c>
      <c r="N530">
        <v>0</v>
      </c>
      <c r="P530" s="22" t="s">
        <v>34</v>
      </c>
      <c r="R530" t="s">
        <v>97</v>
      </c>
      <c r="S530" t="s">
        <v>72</v>
      </c>
      <c r="T530" s="9" t="e">
        <f>VLOOKUP(A530,Sku_list!$A$1:$D$2667,3,0)</f>
        <v>#N/A</v>
      </c>
      <c r="U530" s="9" t="e">
        <f>VLOOKUP(A530,Sku_list!$A$1:$D$2667,4,0)*(F530/1000000*12)</f>
        <v>#N/A</v>
      </c>
      <c r="V530" s="9" t="e">
        <f>VLOOKUP(A530,Sku_list!$A$1:$D$2667,4,0)*(H530/1000000*12)</f>
        <v>#N/A</v>
      </c>
      <c r="W530" s="9" t="e">
        <f>VLOOKUP(A530,Sku_list!$A$1:$D$2667,4,0)*(J530/1000000*12)</f>
        <v>#N/A</v>
      </c>
      <c r="X530" s="9" t="e">
        <f>VLOOKUP(A530,Sku_list!$A$1:$D$2667,4,0)*(L530/1000000*12)</f>
        <v>#N/A</v>
      </c>
      <c r="Y530" s="9" t="e">
        <f>VLOOKUP(A530,Sku_list!$A$1:$E$2667,5,0)*((J530+F530)/1000000000)</f>
        <v>#N/A</v>
      </c>
      <c r="AC530" s="22">
        <f t="shared" ca="1" si="8"/>
        <v>6.6666666666666666E-2</v>
      </c>
    </row>
    <row r="531" spans="1:29" x14ac:dyDescent="0.35">
      <c r="A531">
        <v>1600998</v>
      </c>
      <c r="B531" t="s">
        <v>0</v>
      </c>
      <c r="C531" t="s">
        <v>156</v>
      </c>
      <c r="D531">
        <v>0</v>
      </c>
      <c r="E531">
        <v>0</v>
      </c>
      <c r="F531">
        <v>0</v>
      </c>
      <c r="G531">
        <v>0</v>
      </c>
      <c r="H531">
        <v>0</v>
      </c>
      <c r="I531">
        <v>0</v>
      </c>
      <c r="J531">
        <v>0</v>
      </c>
      <c r="K531">
        <v>0</v>
      </c>
      <c r="L531">
        <v>0</v>
      </c>
      <c r="M531">
        <v>0</v>
      </c>
      <c r="N531">
        <v>0</v>
      </c>
      <c r="P531" s="22" t="s">
        <v>34</v>
      </c>
      <c r="R531" t="s">
        <v>38</v>
      </c>
      <c r="S531" t="s">
        <v>69</v>
      </c>
      <c r="T531" s="9" t="e">
        <f>VLOOKUP(A531,Sku_list!$A$1:$D$2667,3,0)</f>
        <v>#N/A</v>
      </c>
      <c r="U531" s="9" t="e">
        <f>VLOOKUP(A531,Sku_list!$A$1:$D$2667,4,0)*(F531/1000000*12)</f>
        <v>#N/A</v>
      </c>
      <c r="V531" s="9" t="e">
        <f>VLOOKUP(A531,Sku_list!$A$1:$D$2667,4,0)*(H531/1000000*12)</f>
        <v>#N/A</v>
      </c>
      <c r="W531" s="9" t="e">
        <f>VLOOKUP(A531,Sku_list!$A$1:$D$2667,4,0)*(J531/1000000*12)</f>
        <v>#N/A</v>
      </c>
      <c r="X531" s="9" t="e">
        <f>VLOOKUP(A531,Sku_list!$A$1:$D$2667,4,0)*(L531/1000000*12)</f>
        <v>#N/A</v>
      </c>
      <c r="Y531" s="9" t="e">
        <f>VLOOKUP(A531,Sku_list!$A$1:$E$2667,5,0)*((J531+F531)/1000000000)</f>
        <v>#N/A</v>
      </c>
      <c r="AC531" s="22">
        <f t="shared" ca="1" si="8"/>
        <v>6.6666666666666666E-2</v>
      </c>
    </row>
    <row r="532" spans="1:29" x14ac:dyDescent="0.35">
      <c r="A532">
        <v>1600998</v>
      </c>
      <c r="B532" t="s">
        <v>0</v>
      </c>
      <c r="C532" t="s">
        <v>157</v>
      </c>
      <c r="D532">
        <v>0</v>
      </c>
      <c r="E532">
        <v>0</v>
      </c>
      <c r="F532">
        <v>0</v>
      </c>
      <c r="G532">
        <v>0</v>
      </c>
      <c r="H532">
        <v>0</v>
      </c>
      <c r="I532">
        <v>0</v>
      </c>
      <c r="J532">
        <v>0</v>
      </c>
      <c r="K532">
        <v>0</v>
      </c>
      <c r="L532">
        <v>0</v>
      </c>
      <c r="M532">
        <v>0</v>
      </c>
      <c r="N532">
        <v>0</v>
      </c>
      <c r="P532" s="22" t="s">
        <v>34</v>
      </c>
      <c r="R532" t="s">
        <v>98</v>
      </c>
      <c r="S532" t="s">
        <v>72</v>
      </c>
      <c r="T532" s="9" t="e">
        <f>VLOOKUP(A532,Sku_list!$A$1:$D$2667,3,0)</f>
        <v>#N/A</v>
      </c>
      <c r="U532" s="9" t="e">
        <f>VLOOKUP(A532,Sku_list!$A$1:$D$2667,4,0)*(F532/1000000*12)</f>
        <v>#N/A</v>
      </c>
      <c r="V532" s="9" t="e">
        <f>VLOOKUP(A532,Sku_list!$A$1:$D$2667,4,0)*(H532/1000000*12)</f>
        <v>#N/A</v>
      </c>
      <c r="W532" s="9" t="e">
        <f>VLOOKUP(A532,Sku_list!$A$1:$D$2667,4,0)*(J532/1000000*12)</f>
        <v>#N/A</v>
      </c>
      <c r="X532" s="9" t="e">
        <f>VLOOKUP(A532,Sku_list!$A$1:$D$2667,4,0)*(L532/1000000*12)</f>
        <v>#N/A</v>
      </c>
      <c r="Y532" s="9" t="e">
        <f>VLOOKUP(A532,Sku_list!$A$1:$E$2667,5,0)*((J532+F532)/1000000000)</f>
        <v>#N/A</v>
      </c>
      <c r="AC532" s="22">
        <f t="shared" ca="1" si="8"/>
        <v>6.6666666666666666E-2</v>
      </c>
    </row>
    <row r="533" spans="1:29" x14ac:dyDescent="0.35">
      <c r="A533">
        <v>1600998</v>
      </c>
      <c r="B533" t="s">
        <v>0</v>
      </c>
      <c r="C533" t="s">
        <v>158</v>
      </c>
      <c r="D533">
        <v>0</v>
      </c>
      <c r="E533">
        <v>0</v>
      </c>
      <c r="F533">
        <v>0</v>
      </c>
      <c r="G533">
        <v>0</v>
      </c>
      <c r="H533">
        <v>0</v>
      </c>
      <c r="I533">
        <v>0</v>
      </c>
      <c r="J533">
        <v>0</v>
      </c>
      <c r="K533">
        <v>0</v>
      </c>
      <c r="L533">
        <v>0</v>
      </c>
      <c r="M533">
        <v>0</v>
      </c>
      <c r="N533">
        <v>0</v>
      </c>
      <c r="P533" s="22" t="s">
        <v>34</v>
      </c>
      <c r="R533" t="s">
        <v>99</v>
      </c>
      <c r="S533" t="s">
        <v>69</v>
      </c>
      <c r="T533" s="9" t="e">
        <f>VLOOKUP(A533,Sku_list!$A$1:$D$2667,3,0)</f>
        <v>#N/A</v>
      </c>
      <c r="U533" s="9" t="e">
        <f>VLOOKUP(A533,Sku_list!$A$1:$D$2667,4,0)*(F533/1000000*12)</f>
        <v>#N/A</v>
      </c>
      <c r="V533" s="9" t="e">
        <f>VLOOKUP(A533,Sku_list!$A$1:$D$2667,4,0)*(H533/1000000*12)</f>
        <v>#N/A</v>
      </c>
      <c r="W533" s="9" t="e">
        <f>VLOOKUP(A533,Sku_list!$A$1:$D$2667,4,0)*(J533/1000000*12)</f>
        <v>#N/A</v>
      </c>
      <c r="X533" s="9" t="e">
        <f>VLOOKUP(A533,Sku_list!$A$1:$D$2667,4,0)*(L533/1000000*12)</f>
        <v>#N/A</v>
      </c>
      <c r="Y533" s="9" t="e">
        <f>VLOOKUP(A533,Sku_list!$A$1:$E$2667,5,0)*((J533+F533)/1000000000)</f>
        <v>#N/A</v>
      </c>
      <c r="AC533" s="22">
        <f t="shared" ca="1" si="8"/>
        <v>6.6666666666666666E-2</v>
      </c>
    </row>
    <row r="534" spans="1:29" x14ac:dyDescent="0.35">
      <c r="A534">
        <v>1600998</v>
      </c>
      <c r="B534" t="s">
        <v>0</v>
      </c>
      <c r="C534" t="s">
        <v>159</v>
      </c>
      <c r="D534">
        <v>0</v>
      </c>
      <c r="E534">
        <v>0</v>
      </c>
      <c r="F534">
        <v>0</v>
      </c>
      <c r="G534">
        <v>0</v>
      </c>
      <c r="H534">
        <v>0</v>
      </c>
      <c r="I534">
        <v>0</v>
      </c>
      <c r="J534">
        <v>0</v>
      </c>
      <c r="K534">
        <v>0</v>
      </c>
      <c r="L534">
        <v>0</v>
      </c>
      <c r="M534">
        <v>0</v>
      </c>
      <c r="N534">
        <v>0</v>
      </c>
      <c r="P534" s="22" t="s">
        <v>34</v>
      </c>
      <c r="R534" t="s">
        <v>100</v>
      </c>
      <c r="S534" t="s">
        <v>72</v>
      </c>
      <c r="T534" s="9" t="e">
        <f>VLOOKUP(A534,Sku_list!$A$1:$D$2667,3,0)</f>
        <v>#N/A</v>
      </c>
      <c r="U534" s="9" t="e">
        <f>VLOOKUP(A534,Sku_list!$A$1:$D$2667,4,0)*(F534/1000000*12)</f>
        <v>#N/A</v>
      </c>
      <c r="V534" s="9" t="e">
        <f>VLOOKUP(A534,Sku_list!$A$1:$D$2667,4,0)*(H534/1000000*12)</f>
        <v>#N/A</v>
      </c>
      <c r="W534" s="9" t="e">
        <f>VLOOKUP(A534,Sku_list!$A$1:$D$2667,4,0)*(J534/1000000*12)</f>
        <v>#N/A</v>
      </c>
      <c r="X534" s="9" t="e">
        <f>VLOOKUP(A534,Sku_list!$A$1:$D$2667,4,0)*(L534/1000000*12)</f>
        <v>#N/A</v>
      </c>
      <c r="Y534" s="9" t="e">
        <f>VLOOKUP(A534,Sku_list!$A$1:$E$2667,5,0)*((J534+F534)/1000000000)</f>
        <v>#N/A</v>
      </c>
      <c r="AC534" s="22">
        <f t="shared" ca="1" si="8"/>
        <v>6.6666666666666666E-2</v>
      </c>
    </row>
    <row r="535" spans="1:29" x14ac:dyDescent="0.35">
      <c r="A535">
        <v>1600998</v>
      </c>
      <c r="B535" t="s">
        <v>0</v>
      </c>
      <c r="C535" t="s">
        <v>160</v>
      </c>
      <c r="D535">
        <v>0</v>
      </c>
      <c r="E535">
        <v>0</v>
      </c>
      <c r="F535">
        <v>0</v>
      </c>
      <c r="G535">
        <v>0</v>
      </c>
      <c r="H535">
        <v>0</v>
      </c>
      <c r="I535">
        <v>0</v>
      </c>
      <c r="J535">
        <v>0</v>
      </c>
      <c r="K535">
        <v>0</v>
      </c>
      <c r="L535">
        <v>0</v>
      </c>
      <c r="M535">
        <v>0</v>
      </c>
      <c r="N535">
        <v>0</v>
      </c>
      <c r="P535" s="22" t="s">
        <v>34</v>
      </c>
      <c r="R535" t="s">
        <v>101</v>
      </c>
      <c r="S535" t="s">
        <v>69</v>
      </c>
      <c r="T535" s="9" t="e">
        <f>VLOOKUP(A535,Sku_list!$A$1:$D$2667,3,0)</f>
        <v>#N/A</v>
      </c>
      <c r="U535" s="9" t="e">
        <f>VLOOKUP(A535,Sku_list!$A$1:$D$2667,4,0)*(F535/1000000*12)</f>
        <v>#N/A</v>
      </c>
      <c r="V535" s="9" t="e">
        <f>VLOOKUP(A535,Sku_list!$A$1:$D$2667,4,0)*(H535/1000000*12)</f>
        <v>#N/A</v>
      </c>
      <c r="W535" s="9" t="e">
        <f>VLOOKUP(A535,Sku_list!$A$1:$D$2667,4,0)*(J535/1000000*12)</f>
        <v>#N/A</v>
      </c>
      <c r="X535" s="9" t="e">
        <f>VLOOKUP(A535,Sku_list!$A$1:$D$2667,4,0)*(L535/1000000*12)</f>
        <v>#N/A</v>
      </c>
      <c r="Y535" s="9" t="e">
        <f>VLOOKUP(A535,Sku_list!$A$1:$E$2667,5,0)*((J535+F535)/1000000000)</f>
        <v>#N/A</v>
      </c>
      <c r="AC535" s="22">
        <f t="shared" ca="1" si="8"/>
        <v>6.6666666666666666E-2</v>
      </c>
    </row>
    <row r="536" spans="1:29" x14ac:dyDescent="0.35">
      <c r="A536">
        <v>1600998</v>
      </c>
      <c r="B536" t="s">
        <v>0</v>
      </c>
      <c r="C536" t="s">
        <v>161</v>
      </c>
      <c r="D536">
        <v>0</v>
      </c>
      <c r="E536">
        <v>0</v>
      </c>
      <c r="F536">
        <v>0</v>
      </c>
      <c r="G536">
        <v>0</v>
      </c>
      <c r="H536">
        <v>0</v>
      </c>
      <c r="I536">
        <v>0</v>
      </c>
      <c r="J536">
        <v>0</v>
      </c>
      <c r="K536">
        <v>0</v>
      </c>
      <c r="L536">
        <v>0</v>
      </c>
      <c r="M536">
        <v>0</v>
      </c>
      <c r="N536">
        <v>0</v>
      </c>
      <c r="P536" s="22" t="s">
        <v>34</v>
      </c>
      <c r="R536" t="s">
        <v>102</v>
      </c>
      <c r="S536" t="s">
        <v>306</v>
      </c>
      <c r="T536" s="9" t="e">
        <f>VLOOKUP(A536,Sku_list!$A$1:$D$2667,3,0)</f>
        <v>#N/A</v>
      </c>
      <c r="U536" s="9" t="e">
        <f>VLOOKUP(A536,Sku_list!$A$1:$D$2667,4,0)*(F536/1000000*12)</f>
        <v>#N/A</v>
      </c>
      <c r="V536" s="9" t="e">
        <f>VLOOKUP(A536,Sku_list!$A$1:$D$2667,4,0)*(H536/1000000*12)</f>
        <v>#N/A</v>
      </c>
      <c r="W536" s="9" t="e">
        <f>VLOOKUP(A536,Sku_list!$A$1:$D$2667,4,0)*(J536/1000000*12)</f>
        <v>#N/A</v>
      </c>
      <c r="X536" s="9" t="e">
        <f>VLOOKUP(A536,Sku_list!$A$1:$D$2667,4,0)*(L536/1000000*12)</f>
        <v>#N/A</v>
      </c>
      <c r="Y536" s="9" t="e">
        <f>VLOOKUP(A536,Sku_list!$A$1:$E$2667,5,0)*((J536+F536)/1000000000)</f>
        <v>#N/A</v>
      </c>
      <c r="AC536" s="22">
        <f t="shared" ca="1" si="8"/>
        <v>6.6666666666666666E-2</v>
      </c>
    </row>
    <row r="537" spans="1:29" x14ac:dyDescent="0.35">
      <c r="A537">
        <v>1600998</v>
      </c>
      <c r="B537" t="s">
        <v>0</v>
      </c>
      <c r="C537" t="s">
        <v>162</v>
      </c>
      <c r="D537">
        <v>0</v>
      </c>
      <c r="E537">
        <v>0</v>
      </c>
      <c r="F537">
        <v>0</v>
      </c>
      <c r="G537">
        <v>0</v>
      </c>
      <c r="H537">
        <v>0</v>
      </c>
      <c r="I537">
        <v>0</v>
      </c>
      <c r="J537">
        <v>0</v>
      </c>
      <c r="K537">
        <v>0</v>
      </c>
      <c r="L537">
        <v>0</v>
      </c>
      <c r="M537">
        <v>0</v>
      </c>
      <c r="N537">
        <v>0</v>
      </c>
      <c r="P537" s="22" t="s">
        <v>34</v>
      </c>
      <c r="R537" t="s">
        <v>103</v>
      </c>
      <c r="S537" t="s">
        <v>69</v>
      </c>
      <c r="T537" s="9" t="e">
        <f>VLOOKUP(A537,Sku_list!$A$1:$D$2667,3,0)</f>
        <v>#N/A</v>
      </c>
      <c r="U537" s="9" t="e">
        <f>VLOOKUP(A537,Sku_list!$A$1:$D$2667,4,0)*(F537/1000000*12)</f>
        <v>#N/A</v>
      </c>
      <c r="V537" s="9" t="e">
        <f>VLOOKUP(A537,Sku_list!$A$1:$D$2667,4,0)*(H537/1000000*12)</f>
        <v>#N/A</v>
      </c>
      <c r="W537" s="9" t="e">
        <f>VLOOKUP(A537,Sku_list!$A$1:$D$2667,4,0)*(J537/1000000*12)</f>
        <v>#N/A</v>
      </c>
      <c r="X537" s="9" t="e">
        <f>VLOOKUP(A537,Sku_list!$A$1:$D$2667,4,0)*(L537/1000000*12)</f>
        <v>#N/A</v>
      </c>
      <c r="Y537" s="9" t="e">
        <f>VLOOKUP(A537,Sku_list!$A$1:$E$2667,5,0)*((J537+F537)/1000000000)</f>
        <v>#N/A</v>
      </c>
      <c r="AC537" s="22">
        <f t="shared" ca="1" si="8"/>
        <v>6.6666666666666666E-2</v>
      </c>
    </row>
    <row r="538" spans="1:29" x14ac:dyDescent="0.35">
      <c r="A538">
        <v>1600998</v>
      </c>
      <c r="B538" t="s">
        <v>0</v>
      </c>
      <c r="C538" t="s">
        <v>164</v>
      </c>
      <c r="D538">
        <v>0</v>
      </c>
      <c r="E538">
        <v>0</v>
      </c>
      <c r="F538">
        <v>0</v>
      </c>
      <c r="G538">
        <v>0</v>
      </c>
      <c r="H538">
        <v>0</v>
      </c>
      <c r="I538">
        <v>0</v>
      </c>
      <c r="J538">
        <v>0</v>
      </c>
      <c r="K538">
        <v>0</v>
      </c>
      <c r="L538">
        <v>0</v>
      </c>
      <c r="M538">
        <v>0</v>
      </c>
      <c r="N538">
        <v>0</v>
      </c>
      <c r="P538" s="22" t="s">
        <v>34</v>
      </c>
      <c r="R538" t="s">
        <v>104</v>
      </c>
      <c r="S538" t="s">
        <v>69</v>
      </c>
      <c r="T538" s="9" t="e">
        <f>VLOOKUP(A538,Sku_list!$A$1:$D$2667,3,0)</f>
        <v>#N/A</v>
      </c>
      <c r="U538" s="9" t="e">
        <f>VLOOKUP(A538,Sku_list!$A$1:$D$2667,4,0)*(F538/1000000*12)</f>
        <v>#N/A</v>
      </c>
      <c r="V538" s="9" t="e">
        <f>VLOOKUP(A538,Sku_list!$A$1:$D$2667,4,0)*(H538/1000000*12)</f>
        <v>#N/A</v>
      </c>
      <c r="W538" s="9" t="e">
        <f>VLOOKUP(A538,Sku_list!$A$1:$D$2667,4,0)*(J538/1000000*12)</f>
        <v>#N/A</v>
      </c>
      <c r="X538" s="9" t="e">
        <f>VLOOKUP(A538,Sku_list!$A$1:$D$2667,4,0)*(L538/1000000*12)</f>
        <v>#N/A</v>
      </c>
      <c r="Y538" s="9" t="e">
        <f>VLOOKUP(A538,Sku_list!$A$1:$E$2667,5,0)*((J538+F538)/1000000000)</f>
        <v>#N/A</v>
      </c>
      <c r="AC538" s="22">
        <f t="shared" ca="1" si="8"/>
        <v>6.6666666666666666E-2</v>
      </c>
    </row>
    <row r="539" spans="1:29" x14ac:dyDescent="0.35">
      <c r="A539">
        <v>1600998</v>
      </c>
      <c r="B539" t="s">
        <v>0</v>
      </c>
      <c r="C539" t="s">
        <v>165</v>
      </c>
      <c r="D539">
        <v>0</v>
      </c>
      <c r="E539">
        <v>0</v>
      </c>
      <c r="F539">
        <v>0</v>
      </c>
      <c r="G539">
        <v>0</v>
      </c>
      <c r="H539">
        <v>0</v>
      </c>
      <c r="I539">
        <v>0</v>
      </c>
      <c r="J539">
        <v>0</v>
      </c>
      <c r="K539">
        <v>0</v>
      </c>
      <c r="L539">
        <v>0</v>
      </c>
      <c r="M539">
        <v>0</v>
      </c>
      <c r="N539">
        <v>0</v>
      </c>
      <c r="P539" s="22" t="s">
        <v>34</v>
      </c>
      <c r="R539" t="s">
        <v>105</v>
      </c>
      <c r="S539" t="s">
        <v>83</v>
      </c>
      <c r="T539" s="9" t="e">
        <f>VLOOKUP(A539,Sku_list!$A$1:$D$2667,3,0)</f>
        <v>#N/A</v>
      </c>
      <c r="U539" s="9" t="e">
        <f>VLOOKUP(A539,Sku_list!$A$1:$D$2667,4,0)*(F539/1000000*12)</f>
        <v>#N/A</v>
      </c>
      <c r="V539" s="9" t="e">
        <f>VLOOKUP(A539,Sku_list!$A$1:$D$2667,4,0)*(H539/1000000*12)</f>
        <v>#N/A</v>
      </c>
      <c r="W539" s="9" t="e">
        <f>VLOOKUP(A539,Sku_list!$A$1:$D$2667,4,0)*(J539/1000000*12)</f>
        <v>#N/A</v>
      </c>
      <c r="X539" s="9" t="e">
        <f>VLOOKUP(A539,Sku_list!$A$1:$D$2667,4,0)*(L539/1000000*12)</f>
        <v>#N/A</v>
      </c>
      <c r="Y539" s="9" t="e">
        <f>VLOOKUP(A539,Sku_list!$A$1:$E$2667,5,0)*((J539+F539)/1000000000)</f>
        <v>#N/A</v>
      </c>
      <c r="AC539" s="22">
        <f t="shared" ca="1" si="8"/>
        <v>6.6666666666666666E-2</v>
      </c>
    </row>
    <row r="540" spans="1:29" x14ac:dyDescent="0.35">
      <c r="A540">
        <v>1600998</v>
      </c>
      <c r="B540" t="s">
        <v>0</v>
      </c>
      <c r="C540" t="s">
        <v>163</v>
      </c>
      <c r="D540">
        <v>0</v>
      </c>
      <c r="E540">
        <v>0</v>
      </c>
      <c r="F540">
        <v>0</v>
      </c>
      <c r="G540">
        <v>0</v>
      </c>
      <c r="H540">
        <v>0</v>
      </c>
      <c r="I540">
        <v>0</v>
      </c>
      <c r="J540">
        <v>84</v>
      </c>
      <c r="K540">
        <v>84</v>
      </c>
      <c r="L540">
        <v>0</v>
      </c>
      <c r="M540">
        <v>-84</v>
      </c>
      <c r="N540">
        <v>84</v>
      </c>
      <c r="P540" s="22" t="s">
        <v>34</v>
      </c>
      <c r="R540" t="s">
        <v>117</v>
      </c>
      <c r="S540" t="s">
        <v>83</v>
      </c>
      <c r="T540" s="9" t="e">
        <f>VLOOKUP(A540,Sku_list!$A$1:$D$2667,3,0)</f>
        <v>#N/A</v>
      </c>
      <c r="U540" s="9" t="e">
        <f>VLOOKUP(A540,Sku_list!$A$1:$D$2667,4,0)*(F540/1000000*12)</f>
        <v>#N/A</v>
      </c>
      <c r="V540" s="9" t="e">
        <f>VLOOKUP(A540,Sku_list!$A$1:$D$2667,4,0)*(H540/1000000*12)</f>
        <v>#N/A</v>
      </c>
      <c r="W540" s="9" t="e">
        <f>VLOOKUP(A540,Sku_list!$A$1:$D$2667,4,0)*(J540/1000000*12)</f>
        <v>#N/A</v>
      </c>
      <c r="X540" s="9" t="e">
        <f>VLOOKUP(A540,Sku_list!$A$1:$D$2667,4,0)*(L540/1000000*12)</f>
        <v>#N/A</v>
      </c>
      <c r="Y540" s="9" t="e">
        <f>VLOOKUP(A540,Sku_list!$A$1:$E$2667,5,0)*((J540+F540)/1000000000)</f>
        <v>#N/A</v>
      </c>
      <c r="AC540" s="22">
        <f t="shared" ca="1" si="8"/>
        <v>6.6666666666666666E-2</v>
      </c>
    </row>
    <row r="541" spans="1:29" x14ac:dyDescent="0.35">
      <c r="A541">
        <v>1600998</v>
      </c>
      <c r="B541" t="s">
        <v>0</v>
      </c>
      <c r="C541" t="s">
        <v>166</v>
      </c>
      <c r="D541">
        <v>0</v>
      </c>
      <c r="E541">
        <v>0</v>
      </c>
      <c r="F541">
        <v>0</v>
      </c>
      <c r="G541">
        <v>0</v>
      </c>
      <c r="H541">
        <v>0</v>
      </c>
      <c r="I541">
        <v>0</v>
      </c>
      <c r="J541">
        <v>0</v>
      </c>
      <c r="K541">
        <v>0</v>
      </c>
      <c r="L541">
        <v>0</v>
      </c>
      <c r="M541">
        <v>0</v>
      </c>
      <c r="N541">
        <v>0</v>
      </c>
      <c r="P541" s="22" t="s">
        <v>34</v>
      </c>
      <c r="R541" t="s">
        <v>118</v>
      </c>
      <c r="S541" t="s">
        <v>85</v>
      </c>
      <c r="T541" s="9" t="e">
        <f>VLOOKUP(A541,Sku_list!$A$1:$D$2667,3,0)</f>
        <v>#N/A</v>
      </c>
      <c r="U541" s="9" t="e">
        <f>VLOOKUP(A541,Sku_list!$A$1:$D$2667,4,0)*(F541/1000000*12)</f>
        <v>#N/A</v>
      </c>
      <c r="V541" s="9" t="e">
        <f>VLOOKUP(A541,Sku_list!$A$1:$D$2667,4,0)*(H541/1000000*12)</f>
        <v>#N/A</v>
      </c>
      <c r="W541" s="9" t="e">
        <f>VLOOKUP(A541,Sku_list!$A$1:$D$2667,4,0)*(J541/1000000*12)</f>
        <v>#N/A</v>
      </c>
      <c r="X541" s="9" t="e">
        <f>VLOOKUP(A541,Sku_list!$A$1:$D$2667,4,0)*(L541/1000000*12)</f>
        <v>#N/A</v>
      </c>
      <c r="Y541" s="9" t="e">
        <f>VLOOKUP(A541,Sku_list!$A$1:$E$2667,5,0)*((J541+F541)/1000000000)</f>
        <v>#N/A</v>
      </c>
      <c r="AC541" s="22">
        <f t="shared" ca="1" si="8"/>
        <v>6.6666666666666666E-2</v>
      </c>
    </row>
    <row r="542" spans="1:29" x14ac:dyDescent="0.35">
      <c r="A542">
        <v>1600998</v>
      </c>
      <c r="B542" t="s">
        <v>0</v>
      </c>
      <c r="C542" t="s">
        <v>167</v>
      </c>
      <c r="D542">
        <v>0</v>
      </c>
      <c r="E542">
        <v>0</v>
      </c>
      <c r="F542">
        <v>0</v>
      </c>
      <c r="G542">
        <v>0</v>
      </c>
      <c r="H542">
        <v>0</v>
      </c>
      <c r="I542">
        <v>0</v>
      </c>
      <c r="J542">
        <v>0</v>
      </c>
      <c r="K542">
        <v>0</v>
      </c>
      <c r="L542">
        <v>0</v>
      </c>
      <c r="M542">
        <v>0</v>
      </c>
      <c r="N542">
        <v>0</v>
      </c>
      <c r="P542" s="22" t="s">
        <v>34</v>
      </c>
      <c r="R542" t="s">
        <v>119</v>
      </c>
      <c r="S542" t="s">
        <v>72</v>
      </c>
      <c r="T542" s="9" t="e">
        <f>VLOOKUP(A542,Sku_list!$A$1:$D$2667,3,0)</f>
        <v>#N/A</v>
      </c>
      <c r="U542" s="9" t="e">
        <f>VLOOKUP(A542,Sku_list!$A$1:$D$2667,4,0)*(F542/1000000*12)</f>
        <v>#N/A</v>
      </c>
      <c r="V542" s="9" t="e">
        <f>VLOOKUP(A542,Sku_list!$A$1:$D$2667,4,0)*(H542/1000000*12)</f>
        <v>#N/A</v>
      </c>
      <c r="W542" s="9" t="e">
        <f>VLOOKUP(A542,Sku_list!$A$1:$D$2667,4,0)*(J542/1000000*12)</f>
        <v>#N/A</v>
      </c>
      <c r="X542" s="9" t="e">
        <f>VLOOKUP(A542,Sku_list!$A$1:$D$2667,4,0)*(L542/1000000*12)</f>
        <v>#N/A</v>
      </c>
      <c r="Y542" s="9" t="e">
        <f>VLOOKUP(A542,Sku_list!$A$1:$E$2667,5,0)*((J542+F542)/1000000000)</f>
        <v>#N/A</v>
      </c>
      <c r="AC542" s="22">
        <f t="shared" ca="1" si="8"/>
        <v>6.6666666666666666E-2</v>
      </c>
    </row>
    <row r="543" spans="1:29" x14ac:dyDescent="0.35">
      <c r="A543">
        <v>1600998</v>
      </c>
      <c r="B543" t="s">
        <v>0</v>
      </c>
      <c r="C543" t="s">
        <v>61</v>
      </c>
      <c r="D543">
        <v>0</v>
      </c>
      <c r="E543">
        <v>0</v>
      </c>
      <c r="F543">
        <v>0</v>
      </c>
      <c r="G543">
        <v>0</v>
      </c>
      <c r="H543">
        <v>0</v>
      </c>
      <c r="I543">
        <v>0</v>
      </c>
      <c r="J543">
        <v>0</v>
      </c>
      <c r="K543">
        <v>0</v>
      </c>
      <c r="L543">
        <v>0</v>
      </c>
      <c r="M543">
        <v>0</v>
      </c>
      <c r="N543">
        <v>0</v>
      </c>
      <c r="P543" s="22" t="s">
        <v>34</v>
      </c>
      <c r="R543" t="s">
        <v>5</v>
      </c>
      <c r="S543" t="s">
        <v>85</v>
      </c>
      <c r="T543" s="9" t="e">
        <f>VLOOKUP(A543,Sku_list!$A$1:$D$2667,3,0)</f>
        <v>#N/A</v>
      </c>
      <c r="U543" s="9" t="e">
        <f>VLOOKUP(A543,Sku_list!$A$1:$D$2667,4,0)*(F543/1000000*12)</f>
        <v>#N/A</v>
      </c>
      <c r="V543" s="9" t="e">
        <f>VLOOKUP(A543,Sku_list!$A$1:$D$2667,4,0)*(H543/1000000*12)</f>
        <v>#N/A</v>
      </c>
      <c r="W543" s="9" t="e">
        <f>VLOOKUP(A543,Sku_list!$A$1:$D$2667,4,0)*(J543/1000000*12)</f>
        <v>#N/A</v>
      </c>
      <c r="X543" s="9" t="e">
        <f>VLOOKUP(A543,Sku_list!$A$1:$D$2667,4,0)*(L543/1000000*12)</f>
        <v>#N/A</v>
      </c>
      <c r="Y543" s="9" t="e">
        <f>VLOOKUP(A543,Sku_list!$A$1:$E$2667,5,0)*((J543+F543)/1000000000)</f>
        <v>#N/A</v>
      </c>
      <c r="AC543" s="22">
        <f t="shared" ca="1" si="8"/>
        <v>6.6666666666666666E-2</v>
      </c>
    </row>
    <row r="544" spans="1:29" x14ac:dyDescent="0.35">
      <c r="A544">
        <v>1600998</v>
      </c>
      <c r="B544" t="s">
        <v>0</v>
      </c>
      <c r="C544" t="s">
        <v>39</v>
      </c>
      <c r="D544">
        <v>0</v>
      </c>
      <c r="E544">
        <v>0</v>
      </c>
      <c r="F544">
        <v>0</v>
      </c>
      <c r="G544">
        <v>0</v>
      </c>
      <c r="H544">
        <v>0</v>
      </c>
      <c r="I544">
        <v>0</v>
      </c>
      <c r="J544">
        <v>0</v>
      </c>
      <c r="K544">
        <v>0</v>
      </c>
      <c r="L544">
        <v>0</v>
      </c>
      <c r="M544">
        <v>0</v>
      </c>
      <c r="N544">
        <v>0</v>
      </c>
      <c r="P544" s="22" t="s">
        <v>34</v>
      </c>
      <c r="R544" t="s">
        <v>43</v>
      </c>
      <c r="S544" t="s">
        <v>190</v>
      </c>
      <c r="T544" s="9" t="e">
        <f>VLOOKUP(A544,Sku_list!$A$1:$D$2667,3,0)</f>
        <v>#N/A</v>
      </c>
      <c r="U544" s="9" t="e">
        <f>VLOOKUP(A544,Sku_list!$A$1:$D$2667,4,0)*(F544/1000000*12)</f>
        <v>#N/A</v>
      </c>
      <c r="V544" s="9" t="e">
        <f>VLOOKUP(A544,Sku_list!$A$1:$D$2667,4,0)*(H544/1000000*12)</f>
        <v>#N/A</v>
      </c>
      <c r="W544" s="9" t="e">
        <f>VLOOKUP(A544,Sku_list!$A$1:$D$2667,4,0)*(J544/1000000*12)</f>
        <v>#N/A</v>
      </c>
      <c r="X544" s="9" t="e">
        <f>VLOOKUP(A544,Sku_list!$A$1:$D$2667,4,0)*(L544/1000000*12)</f>
        <v>#N/A</v>
      </c>
      <c r="Y544" s="9" t="e">
        <f>VLOOKUP(A544,Sku_list!$A$1:$E$2667,5,0)*((J544+F544)/1000000000)</f>
        <v>#N/A</v>
      </c>
      <c r="AC544" s="22">
        <f t="shared" ca="1" si="8"/>
        <v>6.6666666666666666E-2</v>
      </c>
    </row>
    <row r="545" spans="1:29" x14ac:dyDescent="0.35">
      <c r="A545">
        <v>1600998</v>
      </c>
      <c r="B545" t="s">
        <v>0</v>
      </c>
      <c r="C545" t="s">
        <v>65</v>
      </c>
      <c r="D545">
        <v>0</v>
      </c>
      <c r="E545">
        <v>0</v>
      </c>
      <c r="F545">
        <v>0</v>
      </c>
      <c r="G545">
        <v>0</v>
      </c>
      <c r="H545">
        <v>0</v>
      </c>
      <c r="I545">
        <v>0</v>
      </c>
      <c r="J545">
        <v>0</v>
      </c>
      <c r="K545">
        <v>0</v>
      </c>
      <c r="L545">
        <v>0</v>
      </c>
      <c r="M545">
        <v>0</v>
      </c>
      <c r="N545">
        <v>0</v>
      </c>
      <c r="P545" s="22" t="s">
        <v>34</v>
      </c>
      <c r="R545" t="s">
        <v>300</v>
      </c>
      <c r="S545" t="s">
        <v>83</v>
      </c>
      <c r="T545" s="9" t="e">
        <f>VLOOKUP(A545,Sku_list!$A$1:$D$2667,3,0)</f>
        <v>#N/A</v>
      </c>
      <c r="U545" s="9" t="e">
        <f>VLOOKUP(A545,Sku_list!$A$1:$D$2667,4,0)*(F545/1000000*12)</f>
        <v>#N/A</v>
      </c>
      <c r="V545" s="9" t="e">
        <f>VLOOKUP(A545,Sku_list!$A$1:$D$2667,4,0)*(H545/1000000*12)</f>
        <v>#N/A</v>
      </c>
      <c r="W545" s="9" t="e">
        <f>VLOOKUP(A545,Sku_list!$A$1:$D$2667,4,0)*(J545/1000000*12)</f>
        <v>#N/A</v>
      </c>
      <c r="X545" s="9" t="e">
        <f>VLOOKUP(A545,Sku_list!$A$1:$D$2667,4,0)*(L545/1000000*12)</f>
        <v>#N/A</v>
      </c>
      <c r="Y545" s="9" t="e">
        <f>VLOOKUP(A545,Sku_list!$A$1:$E$2667,5,0)*((J545+F545)/1000000000)</f>
        <v>#N/A</v>
      </c>
      <c r="AC545" s="22">
        <f t="shared" ca="1" si="8"/>
        <v>6.6666666666666666E-2</v>
      </c>
    </row>
    <row r="546" spans="1:29" x14ac:dyDescent="0.35">
      <c r="A546">
        <v>1600998</v>
      </c>
      <c r="B546" t="s">
        <v>0</v>
      </c>
      <c r="C546" t="s">
        <v>66</v>
      </c>
      <c r="D546">
        <v>0</v>
      </c>
      <c r="E546">
        <v>0</v>
      </c>
      <c r="F546">
        <v>0</v>
      </c>
      <c r="G546">
        <v>0</v>
      </c>
      <c r="H546">
        <v>0</v>
      </c>
      <c r="I546">
        <v>0</v>
      </c>
      <c r="J546">
        <v>0</v>
      </c>
      <c r="K546">
        <v>0</v>
      </c>
      <c r="L546">
        <v>0</v>
      </c>
      <c r="M546">
        <v>0</v>
      </c>
      <c r="N546">
        <v>0</v>
      </c>
      <c r="P546" s="22" t="s">
        <v>34</v>
      </c>
      <c r="R546" t="s">
        <v>174</v>
      </c>
      <c r="S546" t="s">
        <v>72</v>
      </c>
      <c r="T546" s="9" t="e">
        <f>VLOOKUP(A546,Sku_list!$A$1:$D$2667,3,0)</f>
        <v>#N/A</v>
      </c>
      <c r="U546" s="9" t="e">
        <f>VLOOKUP(A546,Sku_list!$A$1:$D$2667,4,0)*(F546/1000000*12)</f>
        <v>#N/A</v>
      </c>
      <c r="V546" s="9" t="e">
        <f>VLOOKUP(A546,Sku_list!$A$1:$D$2667,4,0)*(H546/1000000*12)</f>
        <v>#N/A</v>
      </c>
      <c r="W546" s="9" t="e">
        <f>VLOOKUP(A546,Sku_list!$A$1:$D$2667,4,0)*(J546/1000000*12)</f>
        <v>#N/A</v>
      </c>
      <c r="X546" s="9" t="e">
        <f>VLOOKUP(A546,Sku_list!$A$1:$D$2667,4,0)*(L546/1000000*12)</f>
        <v>#N/A</v>
      </c>
      <c r="Y546" s="9" t="e">
        <f>VLOOKUP(A546,Sku_list!$A$1:$E$2667,5,0)*((J546+F546)/1000000000)</f>
        <v>#N/A</v>
      </c>
      <c r="AC546" s="22">
        <f t="shared" ca="1" si="8"/>
        <v>6.6666666666666666E-2</v>
      </c>
    </row>
    <row r="547" spans="1:29" x14ac:dyDescent="0.35">
      <c r="A547">
        <v>1600998</v>
      </c>
      <c r="B547" t="s">
        <v>0</v>
      </c>
      <c r="C547" t="s">
        <v>67</v>
      </c>
      <c r="D547">
        <v>0</v>
      </c>
      <c r="E547">
        <v>0</v>
      </c>
      <c r="F547">
        <v>0</v>
      </c>
      <c r="G547">
        <v>0</v>
      </c>
      <c r="H547">
        <v>0</v>
      </c>
      <c r="I547">
        <v>0</v>
      </c>
      <c r="J547">
        <v>0</v>
      </c>
      <c r="K547">
        <v>0</v>
      </c>
      <c r="L547">
        <v>0</v>
      </c>
      <c r="M547">
        <v>0</v>
      </c>
      <c r="N547">
        <v>0</v>
      </c>
      <c r="P547" s="22" t="s">
        <v>34</v>
      </c>
      <c r="R547" t="s">
        <v>176</v>
      </c>
      <c r="S547" t="s">
        <v>72</v>
      </c>
      <c r="T547" s="9" t="e">
        <f>VLOOKUP(A547,Sku_list!$A$1:$D$2667,3,0)</f>
        <v>#N/A</v>
      </c>
      <c r="U547" s="9" t="e">
        <f>VLOOKUP(A547,Sku_list!$A$1:$D$2667,4,0)*(F547/1000000*12)</f>
        <v>#N/A</v>
      </c>
      <c r="V547" s="9" t="e">
        <f>VLOOKUP(A547,Sku_list!$A$1:$D$2667,4,0)*(H547/1000000*12)</f>
        <v>#N/A</v>
      </c>
      <c r="W547" s="9" t="e">
        <f>VLOOKUP(A547,Sku_list!$A$1:$D$2667,4,0)*(J547/1000000*12)</f>
        <v>#N/A</v>
      </c>
      <c r="X547" s="9" t="e">
        <f>VLOOKUP(A547,Sku_list!$A$1:$D$2667,4,0)*(L547/1000000*12)</f>
        <v>#N/A</v>
      </c>
      <c r="Y547" s="9" t="e">
        <f>VLOOKUP(A547,Sku_list!$A$1:$E$2667,5,0)*((J547+F547)/1000000000)</f>
        <v>#N/A</v>
      </c>
      <c r="AC547" s="22">
        <f t="shared" ca="1" si="8"/>
        <v>6.6666666666666666E-2</v>
      </c>
    </row>
    <row r="548" spans="1:29" x14ac:dyDescent="0.35">
      <c r="A548">
        <v>1600998</v>
      </c>
      <c r="B548" t="s">
        <v>0</v>
      </c>
      <c r="C548" t="s">
        <v>68</v>
      </c>
      <c r="D548">
        <v>0</v>
      </c>
      <c r="E548">
        <v>0</v>
      </c>
      <c r="F548">
        <v>0</v>
      </c>
      <c r="G548">
        <v>0</v>
      </c>
      <c r="H548">
        <v>0</v>
      </c>
      <c r="I548">
        <v>0</v>
      </c>
      <c r="J548">
        <v>0</v>
      </c>
      <c r="K548">
        <v>0</v>
      </c>
      <c r="L548">
        <v>0</v>
      </c>
      <c r="M548">
        <v>0</v>
      </c>
      <c r="N548">
        <v>0</v>
      </c>
      <c r="P548" s="22" t="s">
        <v>34</v>
      </c>
      <c r="R548" t="s">
        <v>177</v>
      </c>
      <c r="S548" t="s">
        <v>72</v>
      </c>
      <c r="T548" s="9" t="e">
        <f>VLOOKUP(A548,Sku_list!$A$1:$D$2667,3,0)</f>
        <v>#N/A</v>
      </c>
      <c r="U548" s="9" t="e">
        <f>VLOOKUP(A548,Sku_list!$A$1:$D$2667,4,0)*(F548/1000000*12)</f>
        <v>#N/A</v>
      </c>
      <c r="V548" s="9" t="e">
        <f>VLOOKUP(A548,Sku_list!$A$1:$D$2667,4,0)*(H548/1000000*12)</f>
        <v>#N/A</v>
      </c>
      <c r="W548" s="9" t="e">
        <f>VLOOKUP(A548,Sku_list!$A$1:$D$2667,4,0)*(J548/1000000*12)</f>
        <v>#N/A</v>
      </c>
      <c r="X548" s="9" t="e">
        <f>VLOOKUP(A548,Sku_list!$A$1:$D$2667,4,0)*(L548/1000000*12)</f>
        <v>#N/A</v>
      </c>
      <c r="Y548" s="9" t="e">
        <f>VLOOKUP(A548,Sku_list!$A$1:$E$2667,5,0)*((J548+F548)/1000000000)</f>
        <v>#N/A</v>
      </c>
      <c r="AC548" s="22">
        <f t="shared" ca="1" si="8"/>
        <v>6.6666666666666666E-2</v>
      </c>
    </row>
    <row r="549" spans="1:29" x14ac:dyDescent="0.35">
      <c r="A549">
        <v>1600998</v>
      </c>
      <c r="B549" t="s">
        <v>0</v>
      </c>
      <c r="C549" t="s">
        <v>44</v>
      </c>
      <c r="D549">
        <v>0</v>
      </c>
      <c r="E549">
        <v>0</v>
      </c>
      <c r="F549">
        <v>0</v>
      </c>
      <c r="G549">
        <v>0</v>
      </c>
      <c r="H549">
        <v>0</v>
      </c>
      <c r="I549">
        <v>0</v>
      </c>
      <c r="J549">
        <v>951</v>
      </c>
      <c r="K549">
        <v>951</v>
      </c>
      <c r="L549">
        <v>0</v>
      </c>
      <c r="M549">
        <v>-951</v>
      </c>
      <c r="N549">
        <v>951</v>
      </c>
      <c r="P549" s="22" t="s">
        <v>34</v>
      </c>
      <c r="R549" t="s">
        <v>45</v>
      </c>
      <c r="S549" t="s">
        <v>193</v>
      </c>
      <c r="T549" s="9" t="e">
        <f>VLOOKUP(A549,Sku_list!$A$1:$D$2667,3,0)</f>
        <v>#N/A</v>
      </c>
      <c r="U549" s="9" t="e">
        <f>VLOOKUP(A549,Sku_list!$A$1:$D$2667,4,0)*(F549/1000000*12)</f>
        <v>#N/A</v>
      </c>
      <c r="V549" s="9" t="e">
        <f>VLOOKUP(A549,Sku_list!$A$1:$D$2667,4,0)*(H549/1000000*12)</f>
        <v>#N/A</v>
      </c>
      <c r="W549" s="9" t="e">
        <f>VLOOKUP(A549,Sku_list!$A$1:$D$2667,4,0)*(J549/1000000*12)</f>
        <v>#N/A</v>
      </c>
      <c r="X549" s="9" t="e">
        <f>VLOOKUP(A549,Sku_list!$A$1:$D$2667,4,0)*(L549/1000000*12)</f>
        <v>#N/A</v>
      </c>
      <c r="Y549" s="9" t="e">
        <f>VLOOKUP(A549,Sku_list!$A$1:$E$2667,5,0)*((J549+F549)/1000000000)</f>
        <v>#N/A</v>
      </c>
      <c r="AC549" s="22">
        <f t="shared" ca="1" si="8"/>
        <v>6.6666666666666666E-2</v>
      </c>
    </row>
    <row r="550" spans="1:29" x14ac:dyDescent="0.35">
      <c r="A550">
        <v>1600998</v>
      </c>
      <c r="B550" t="s">
        <v>0</v>
      </c>
      <c r="C550" t="s">
        <v>273</v>
      </c>
      <c r="D550">
        <v>0</v>
      </c>
      <c r="E550">
        <v>0</v>
      </c>
      <c r="F550">
        <v>0</v>
      </c>
      <c r="G550">
        <v>0</v>
      </c>
      <c r="H550">
        <v>0</v>
      </c>
      <c r="I550">
        <v>0</v>
      </c>
      <c r="J550">
        <v>14</v>
      </c>
      <c r="K550">
        <v>14</v>
      </c>
      <c r="L550">
        <v>0</v>
      </c>
      <c r="M550">
        <v>-14</v>
      </c>
      <c r="N550">
        <v>14</v>
      </c>
      <c r="P550" s="22" t="s">
        <v>34</v>
      </c>
      <c r="R550" t="s">
        <v>275</v>
      </c>
      <c r="S550" t="s">
        <v>308</v>
      </c>
      <c r="T550" s="9" t="e">
        <f>VLOOKUP(A550,Sku_list!$A$1:$D$2667,3,0)</f>
        <v>#N/A</v>
      </c>
      <c r="U550" s="9" t="e">
        <f>VLOOKUP(A550,Sku_list!$A$1:$D$2667,4,0)*(F550/1000000*12)</f>
        <v>#N/A</v>
      </c>
      <c r="V550" s="9" t="e">
        <f>VLOOKUP(A550,Sku_list!$A$1:$D$2667,4,0)*(H550/1000000*12)</f>
        <v>#N/A</v>
      </c>
      <c r="W550" s="9" t="e">
        <f>VLOOKUP(A550,Sku_list!$A$1:$D$2667,4,0)*(J550/1000000*12)</f>
        <v>#N/A</v>
      </c>
      <c r="X550" s="9" t="e">
        <f>VLOOKUP(A550,Sku_list!$A$1:$D$2667,4,0)*(L550/1000000*12)</f>
        <v>#N/A</v>
      </c>
      <c r="Y550" s="9" t="e">
        <f>VLOOKUP(A550,Sku_list!$A$1:$E$2667,5,0)*((J550+F550)/1000000000)</f>
        <v>#N/A</v>
      </c>
      <c r="AC550" s="22">
        <f t="shared" ca="1" si="8"/>
        <v>6.6666666666666666E-2</v>
      </c>
    </row>
    <row r="551" spans="1:29" x14ac:dyDescent="0.35">
      <c r="A551">
        <v>1601002</v>
      </c>
      <c r="B551" t="s">
        <v>182</v>
      </c>
      <c r="C551" t="s">
        <v>3</v>
      </c>
      <c r="D551">
        <v>0</v>
      </c>
      <c r="E551">
        <v>0</v>
      </c>
      <c r="F551">
        <v>2</v>
      </c>
      <c r="G551">
        <v>0</v>
      </c>
      <c r="H551">
        <v>0</v>
      </c>
      <c r="I551">
        <v>0</v>
      </c>
      <c r="J551">
        <v>0</v>
      </c>
      <c r="K551">
        <v>2</v>
      </c>
      <c r="L551">
        <v>0</v>
      </c>
      <c r="M551">
        <v>-2</v>
      </c>
      <c r="N551">
        <v>2</v>
      </c>
      <c r="P551" s="22" t="s">
        <v>34</v>
      </c>
      <c r="R551" t="s">
        <v>4</v>
      </c>
      <c r="S551" t="s">
        <v>173</v>
      </c>
      <c r="T551" s="9" t="e">
        <f>VLOOKUP(A551,Sku_list!$A$1:$D$2667,3,0)</f>
        <v>#N/A</v>
      </c>
      <c r="U551" s="9" t="e">
        <f>VLOOKUP(A551,Sku_list!$A$1:$D$2667,4,0)*(F551/1000000*12)</f>
        <v>#N/A</v>
      </c>
      <c r="V551" s="9" t="e">
        <f>VLOOKUP(A551,Sku_list!$A$1:$D$2667,4,0)*(H551/1000000*12)</f>
        <v>#N/A</v>
      </c>
      <c r="W551" s="9" t="e">
        <f>VLOOKUP(A551,Sku_list!$A$1:$D$2667,4,0)*(J551/1000000*12)</f>
        <v>#N/A</v>
      </c>
      <c r="X551" s="9" t="e">
        <f>VLOOKUP(A551,Sku_list!$A$1:$D$2667,4,0)*(L551/1000000*12)</f>
        <v>#N/A</v>
      </c>
      <c r="Y551" s="9" t="e">
        <f>VLOOKUP(A551,Sku_list!$A$1:$E$2667,5,0)*((J551+F551)/1000000000)</f>
        <v>#N/A</v>
      </c>
      <c r="AC551" s="22">
        <f t="shared" ca="1" si="8"/>
        <v>6.6666666666666666E-2</v>
      </c>
    </row>
    <row r="552" spans="1:29" x14ac:dyDescent="0.35">
      <c r="A552">
        <v>1601002</v>
      </c>
      <c r="B552" t="s">
        <v>182</v>
      </c>
      <c r="C552" t="s">
        <v>191</v>
      </c>
      <c r="D552">
        <v>0</v>
      </c>
      <c r="E552">
        <v>0</v>
      </c>
      <c r="F552">
        <v>0</v>
      </c>
      <c r="G552">
        <v>0</v>
      </c>
      <c r="H552">
        <v>0</v>
      </c>
      <c r="I552">
        <v>0</v>
      </c>
      <c r="J552">
        <v>0</v>
      </c>
      <c r="K552">
        <v>0</v>
      </c>
      <c r="L552">
        <v>0</v>
      </c>
      <c r="M552">
        <v>0</v>
      </c>
      <c r="N552">
        <v>0</v>
      </c>
      <c r="P552" s="22" t="s">
        <v>34</v>
      </c>
      <c r="R552" t="s">
        <v>99</v>
      </c>
      <c r="S552" t="s">
        <v>173</v>
      </c>
      <c r="T552" s="9" t="e">
        <f>VLOOKUP(A552,Sku_list!$A$1:$D$2667,3,0)</f>
        <v>#N/A</v>
      </c>
      <c r="U552" s="9" t="e">
        <f>VLOOKUP(A552,Sku_list!$A$1:$D$2667,4,0)*(F552/1000000*12)</f>
        <v>#N/A</v>
      </c>
      <c r="V552" s="9" t="e">
        <f>VLOOKUP(A552,Sku_list!$A$1:$D$2667,4,0)*(H552/1000000*12)</f>
        <v>#N/A</v>
      </c>
      <c r="W552" s="9" t="e">
        <f>VLOOKUP(A552,Sku_list!$A$1:$D$2667,4,0)*(J552/1000000*12)</f>
        <v>#N/A</v>
      </c>
      <c r="X552" s="9" t="e">
        <f>VLOOKUP(A552,Sku_list!$A$1:$D$2667,4,0)*(L552/1000000*12)</f>
        <v>#N/A</v>
      </c>
      <c r="Y552" s="9" t="e">
        <f>VLOOKUP(A552,Sku_list!$A$1:$E$2667,5,0)*((J552+F552)/1000000000)</f>
        <v>#N/A</v>
      </c>
      <c r="AC552" s="22">
        <f t="shared" ca="1" si="8"/>
        <v>6.6666666666666666E-2</v>
      </c>
    </row>
    <row r="553" spans="1:29" x14ac:dyDescent="0.35">
      <c r="A553">
        <v>1601002</v>
      </c>
      <c r="B553" t="s">
        <v>182</v>
      </c>
      <c r="C553" t="s">
        <v>139</v>
      </c>
      <c r="D553">
        <v>0</v>
      </c>
      <c r="E553">
        <v>4284</v>
      </c>
      <c r="F553">
        <v>4032</v>
      </c>
      <c r="G553">
        <v>4314</v>
      </c>
      <c r="H553">
        <v>4071</v>
      </c>
      <c r="I553">
        <v>0</v>
      </c>
      <c r="J553">
        <v>2461</v>
      </c>
      <c r="K553">
        <v>6043</v>
      </c>
      <c r="L553">
        <v>10729</v>
      </c>
      <c r="M553">
        <v>165</v>
      </c>
      <c r="N553">
        <v>-165</v>
      </c>
      <c r="P553" s="22">
        <v>0.9846211203280828</v>
      </c>
      <c r="R553" t="s">
        <v>70</v>
      </c>
      <c r="S553" t="s">
        <v>69</v>
      </c>
      <c r="T553" s="9" t="e">
        <f>VLOOKUP(A553,Sku_list!$A$1:$D$2667,3,0)</f>
        <v>#N/A</v>
      </c>
      <c r="U553" s="9" t="e">
        <f>VLOOKUP(A553,Sku_list!$A$1:$D$2667,4,0)*(F553/1000000*12)</f>
        <v>#N/A</v>
      </c>
      <c r="V553" s="9" t="e">
        <f>VLOOKUP(A553,Sku_list!$A$1:$D$2667,4,0)*(H553/1000000*12)</f>
        <v>#N/A</v>
      </c>
      <c r="W553" s="9" t="e">
        <f>VLOOKUP(A553,Sku_list!$A$1:$D$2667,4,0)*(J553/1000000*12)</f>
        <v>#N/A</v>
      </c>
      <c r="X553" s="9" t="e">
        <f>VLOOKUP(A553,Sku_list!$A$1:$D$2667,4,0)*(L553/1000000*12)</f>
        <v>#N/A</v>
      </c>
      <c r="Y553" s="9" t="e">
        <f>VLOOKUP(A553,Sku_list!$A$1:$E$2667,5,0)*((J553+F553)/1000000000)</f>
        <v>#N/A</v>
      </c>
      <c r="AC553" s="22">
        <f t="shared" ca="1" si="8"/>
        <v>6.6666666666666666E-2</v>
      </c>
    </row>
    <row r="554" spans="1:29" x14ac:dyDescent="0.35">
      <c r="A554">
        <v>1601002</v>
      </c>
      <c r="B554" t="s">
        <v>182</v>
      </c>
      <c r="C554" t="s">
        <v>140</v>
      </c>
      <c r="D554">
        <v>4395</v>
      </c>
      <c r="E554">
        <v>10350</v>
      </c>
      <c r="F554">
        <v>0</v>
      </c>
      <c r="G554">
        <v>6825</v>
      </c>
      <c r="H554">
        <v>6693</v>
      </c>
      <c r="I554">
        <v>2772</v>
      </c>
      <c r="J554">
        <v>8052</v>
      </c>
      <c r="K554">
        <v>7788</v>
      </c>
      <c r="L554">
        <v>13901</v>
      </c>
      <c r="M554">
        <v>-844</v>
      </c>
      <c r="N554">
        <v>844</v>
      </c>
      <c r="P554" s="22">
        <v>1.0607150564707575</v>
      </c>
      <c r="R554" t="s">
        <v>71</v>
      </c>
      <c r="S554" t="s">
        <v>72</v>
      </c>
      <c r="T554" s="9" t="e">
        <f>VLOOKUP(A554,Sku_list!$A$1:$D$2667,3,0)</f>
        <v>#N/A</v>
      </c>
      <c r="U554" s="9" t="e">
        <f>VLOOKUP(A554,Sku_list!$A$1:$D$2667,4,0)*(F554/1000000*12)</f>
        <v>#N/A</v>
      </c>
      <c r="V554" s="9" t="e">
        <f>VLOOKUP(A554,Sku_list!$A$1:$D$2667,4,0)*(H554/1000000*12)</f>
        <v>#N/A</v>
      </c>
      <c r="W554" s="9" t="e">
        <f>VLOOKUP(A554,Sku_list!$A$1:$D$2667,4,0)*(J554/1000000*12)</f>
        <v>#N/A</v>
      </c>
      <c r="X554" s="9" t="e">
        <f>VLOOKUP(A554,Sku_list!$A$1:$D$2667,4,0)*(L554/1000000*12)</f>
        <v>#N/A</v>
      </c>
      <c r="Y554" s="9" t="e">
        <f>VLOOKUP(A554,Sku_list!$A$1:$E$2667,5,0)*((J554+F554)/1000000000)</f>
        <v>#N/A</v>
      </c>
      <c r="AC554" s="22">
        <f t="shared" ca="1" si="8"/>
        <v>6.6666666666666666E-2</v>
      </c>
    </row>
    <row r="555" spans="1:29" x14ac:dyDescent="0.35">
      <c r="A555">
        <v>1601002</v>
      </c>
      <c r="B555" t="s">
        <v>182</v>
      </c>
      <c r="C555" t="s">
        <v>141</v>
      </c>
      <c r="D555">
        <v>17336</v>
      </c>
      <c r="E555">
        <v>5040</v>
      </c>
      <c r="F555">
        <v>13172</v>
      </c>
      <c r="G555">
        <v>13526</v>
      </c>
      <c r="H555">
        <v>7440</v>
      </c>
      <c r="I555">
        <v>0</v>
      </c>
      <c r="J555">
        <v>14937</v>
      </c>
      <c r="K555">
        <v>24669</v>
      </c>
      <c r="L555">
        <v>28815</v>
      </c>
      <c r="M555">
        <v>-6734</v>
      </c>
      <c r="N555">
        <v>6734</v>
      </c>
      <c r="P555" s="22">
        <v>1.233697726878362</v>
      </c>
      <c r="R555" t="s">
        <v>82</v>
      </c>
      <c r="S555" t="s">
        <v>83</v>
      </c>
      <c r="T555" s="9" t="e">
        <f>VLOOKUP(A555,Sku_list!$A$1:$D$2667,3,0)</f>
        <v>#N/A</v>
      </c>
      <c r="U555" s="9" t="e">
        <f>VLOOKUP(A555,Sku_list!$A$1:$D$2667,4,0)*(F555/1000000*12)</f>
        <v>#N/A</v>
      </c>
      <c r="V555" s="9" t="e">
        <f>VLOOKUP(A555,Sku_list!$A$1:$D$2667,4,0)*(H555/1000000*12)</f>
        <v>#N/A</v>
      </c>
      <c r="W555" s="9" t="e">
        <f>VLOOKUP(A555,Sku_list!$A$1:$D$2667,4,0)*(J555/1000000*12)</f>
        <v>#N/A</v>
      </c>
      <c r="X555" s="9" t="e">
        <f>VLOOKUP(A555,Sku_list!$A$1:$D$2667,4,0)*(L555/1000000*12)</f>
        <v>#N/A</v>
      </c>
      <c r="Y555" s="9" t="e">
        <f>VLOOKUP(A555,Sku_list!$A$1:$E$2667,5,0)*((J555+F555)/1000000000)</f>
        <v>#N/A</v>
      </c>
      <c r="AC555" s="22">
        <f t="shared" ca="1" si="8"/>
        <v>6.6666666666666666E-2</v>
      </c>
    </row>
    <row r="556" spans="1:29" x14ac:dyDescent="0.35">
      <c r="A556">
        <v>1601002</v>
      </c>
      <c r="B556" t="s">
        <v>182</v>
      </c>
      <c r="C556" t="s">
        <v>142</v>
      </c>
      <c r="D556">
        <v>0</v>
      </c>
      <c r="E556">
        <v>2496</v>
      </c>
      <c r="F556">
        <v>6156</v>
      </c>
      <c r="G556">
        <v>4644</v>
      </c>
      <c r="H556">
        <v>3414</v>
      </c>
      <c r="I556">
        <v>0</v>
      </c>
      <c r="J556">
        <v>2520</v>
      </c>
      <c r="K556">
        <v>7506</v>
      </c>
      <c r="L556">
        <v>8900</v>
      </c>
      <c r="M556">
        <v>-3190</v>
      </c>
      <c r="N556">
        <v>3190</v>
      </c>
      <c r="P556" s="22">
        <v>1.3584269662921349</v>
      </c>
      <c r="R556" t="s">
        <v>84</v>
      </c>
      <c r="S556" t="s">
        <v>85</v>
      </c>
      <c r="T556" s="9" t="e">
        <f>VLOOKUP(A556,Sku_list!$A$1:$D$2667,3,0)</f>
        <v>#N/A</v>
      </c>
      <c r="U556" s="9" t="e">
        <f>VLOOKUP(A556,Sku_list!$A$1:$D$2667,4,0)*(F556/1000000*12)</f>
        <v>#N/A</v>
      </c>
      <c r="V556" s="9" t="e">
        <f>VLOOKUP(A556,Sku_list!$A$1:$D$2667,4,0)*(H556/1000000*12)</f>
        <v>#N/A</v>
      </c>
      <c r="W556" s="9" t="e">
        <f>VLOOKUP(A556,Sku_list!$A$1:$D$2667,4,0)*(J556/1000000*12)</f>
        <v>#N/A</v>
      </c>
      <c r="X556" s="9" t="e">
        <f>VLOOKUP(A556,Sku_list!$A$1:$D$2667,4,0)*(L556/1000000*12)</f>
        <v>#N/A</v>
      </c>
      <c r="Y556" s="9" t="e">
        <f>VLOOKUP(A556,Sku_list!$A$1:$E$2667,5,0)*((J556+F556)/1000000000)</f>
        <v>#N/A</v>
      </c>
      <c r="AC556" s="22">
        <f t="shared" ca="1" si="8"/>
        <v>6.6666666666666666E-2</v>
      </c>
    </row>
    <row r="557" spans="1:29" x14ac:dyDescent="0.35">
      <c r="A557">
        <v>1601002</v>
      </c>
      <c r="B557" t="s">
        <v>182</v>
      </c>
      <c r="C557" t="s">
        <v>143</v>
      </c>
      <c r="D557">
        <v>4095</v>
      </c>
      <c r="E557">
        <v>5268</v>
      </c>
      <c r="F557">
        <v>7200</v>
      </c>
      <c r="G557">
        <v>9936</v>
      </c>
      <c r="H557">
        <v>6984</v>
      </c>
      <c r="I557">
        <v>0</v>
      </c>
      <c r="J557">
        <v>2502</v>
      </c>
      <c r="K557">
        <v>8682</v>
      </c>
      <c r="L557">
        <v>12934</v>
      </c>
      <c r="M557">
        <v>-3752</v>
      </c>
      <c r="N557">
        <v>3752</v>
      </c>
      <c r="P557" s="22">
        <v>1.2900881397866089</v>
      </c>
      <c r="R557" t="s">
        <v>86</v>
      </c>
      <c r="S557" t="s">
        <v>85</v>
      </c>
      <c r="T557" s="9" t="e">
        <f>VLOOKUP(A557,Sku_list!$A$1:$D$2667,3,0)</f>
        <v>#N/A</v>
      </c>
      <c r="U557" s="9" t="e">
        <f>VLOOKUP(A557,Sku_list!$A$1:$D$2667,4,0)*(F557/1000000*12)</f>
        <v>#N/A</v>
      </c>
      <c r="V557" s="9" t="e">
        <f>VLOOKUP(A557,Sku_list!$A$1:$D$2667,4,0)*(H557/1000000*12)</f>
        <v>#N/A</v>
      </c>
      <c r="W557" s="9" t="e">
        <f>VLOOKUP(A557,Sku_list!$A$1:$D$2667,4,0)*(J557/1000000*12)</f>
        <v>#N/A</v>
      </c>
      <c r="X557" s="9" t="e">
        <f>VLOOKUP(A557,Sku_list!$A$1:$D$2667,4,0)*(L557/1000000*12)</f>
        <v>#N/A</v>
      </c>
      <c r="Y557" s="9" t="e">
        <f>VLOOKUP(A557,Sku_list!$A$1:$E$2667,5,0)*((J557+F557)/1000000000)</f>
        <v>#N/A</v>
      </c>
      <c r="AC557" s="22">
        <f t="shared" ca="1" si="8"/>
        <v>6.6666666666666666E-2</v>
      </c>
    </row>
    <row r="558" spans="1:29" x14ac:dyDescent="0.35">
      <c r="A558">
        <v>1601002</v>
      </c>
      <c r="B558" t="s">
        <v>182</v>
      </c>
      <c r="C558" t="s">
        <v>144</v>
      </c>
      <c r="D558">
        <v>0</v>
      </c>
      <c r="E558">
        <v>15546</v>
      </c>
      <c r="F558">
        <v>7056</v>
      </c>
      <c r="G558">
        <v>11328</v>
      </c>
      <c r="H558">
        <v>6492</v>
      </c>
      <c r="I558">
        <v>504</v>
      </c>
      <c r="J558">
        <v>11880</v>
      </c>
      <c r="K558">
        <v>18132</v>
      </c>
      <c r="L558">
        <v>19695</v>
      </c>
      <c r="M558">
        <v>-5733</v>
      </c>
      <c r="N558">
        <v>5733</v>
      </c>
      <c r="P558" s="22">
        <v>1.2910891089108911</v>
      </c>
      <c r="R558" t="s">
        <v>87</v>
      </c>
      <c r="S558" t="s">
        <v>72</v>
      </c>
      <c r="T558" s="9" t="e">
        <f>VLOOKUP(A558,Sku_list!$A$1:$D$2667,3,0)</f>
        <v>#N/A</v>
      </c>
      <c r="U558" s="9" t="e">
        <f>VLOOKUP(A558,Sku_list!$A$1:$D$2667,4,0)*(F558/1000000*12)</f>
        <v>#N/A</v>
      </c>
      <c r="V558" s="9" t="e">
        <f>VLOOKUP(A558,Sku_list!$A$1:$D$2667,4,0)*(H558/1000000*12)</f>
        <v>#N/A</v>
      </c>
      <c r="W558" s="9" t="e">
        <f>VLOOKUP(A558,Sku_list!$A$1:$D$2667,4,0)*(J558/1000000*12)</f>
        <v>#N/A</v>
      </c>
      <c r="X558" s="9" t="e">
        <f>VLOOKUP(A558,Sku_list!$A$1:$D$2667,4,0)*(L558/1000000*12)</f>
        <v>#N/A</v>
      </c>
      <c r="Y558" s="9" t="e">
        <f>VLOOKUP(A558,Sku_list!$A$1:$E$2667,5,0)*((J558+F558)/1000000000)</f>
        <v>#N/A</v>
      </c>
      <c r="AC558" s="22">
        <f t="shared" ca="1" si="8"/>
        <v>6.6666666666666666E-2</v>
      </c>
    </row>
    <row r="559" spans="1:29" x14ac:dyDescent="0.35">
      <c r="A559">
        <v>1601002</v>
      </c>
      <c r="B559" t="s">
        <v>182</v>
      </c>
      <c r="C559" t="s">
        <v>145</v>
      </c>
      <c r="D559">
        <v>0</v>
      </c>
      <c r="E559">
        <v>2016</v>
      </c>
      <c r="F559">
        <v>1512</v>
      </c>
      <c r="G559">
        <v>4416</v>
      </c>
      <c r="H559">
        <v>1765</v>
      </c>
      <c r="I559">
        <v>0</v>
      </c>
      <c r="J559">
        <v>5261</v>
      </c>
      <c r="K559">
        <v>5915</v>
      </c>
      <c r="L559">
        <v>8130</v>
      </c>
      <c r="M559">
        <v>-408</v>
      </c>
      <c r="N559">
        <v>408</v>
      </c>
      <c r="P559" s="22">
        <v>1.0501845018450184</v>
      </c>
      <c r="R559" t="s">
        <v>88</v>
      </c>
      <c r="S559" t="s">
        <v>83</v>
      </c>
      <c r="T559" s="9" t="e">
        <f>VLOOKUP(A559,Sku_list!$A$1:$D$2667,3,0)</f>
        <v>#N/A</v>
      </c>
      <c r="U559" s="9" t="e">
        <f>VLOOKUP(A559,Sku_list!$A$1:$D$2667,4,0)*(F559/1000000*12)</f>
        <v>#N/A</v>
      </c>
      <c r="V559" s="9" t="e">
        <f>VLOOKUP(A559,Sku_list!$A$1:$D$2667,4,0)*(H559/1000000*12)</f>
        <v>#N/A</v>
      </c>
      <c r="W559" s="9" t="e">
        <f>VLOOKUP(A559,Sku_list!$A$1:$D$2667,4,0)*(J559/1000000*12)</f>
        <v>#N/A</v>
      </c>
      <c r="X559" s="9" t="e">
        <f>VLOOKUP(A559,Sku_list!$A$1:$D$2667,4,0)*(L559/1000000*12)</f>
        <v>#N/A</v>
      </c>
      <c r="Y559" s="9" t="e">
        <f>VLOOKUP(A559,Sku_list!$A$1:$E$2667,5,0)*((J559+F559)/1000000000)</f>
        <v>#N/A</v>
      </c>
      <c r="AC559" s="22">
        <f t="shared" ca="1" si="8"/>
        <v>6.6666666666666666E-2</v>
      </c>
    </row>
    <row r="560" spans="1:29" x14ac:dyDescent="0.35">
      <c r="A560">
        <v>1601002</v>
      </c>
      <c r="B560" t="s">
        <v>182</v>
      </c>
      <c r="C560" t="s">
        <v>146</v>
      </c>
      <c r="D560">
        <v>10722</v>
      </c>
      <c r="E560">
        <v>8802</v>
      </c>
      <c r="F560">
        <v>6672</v>
      </c>
      <c r="G560">
        <v>14952</v>
      </c>
      <c r="H560">
        <v>11604</v>
      </c>
      <c r="I560">
        <v>0</v>
      </c>
      <c r="J560">
        <v>7929</v>
      </c>
      <c r="K560">
        <v>13545</v>
      </c>
      <c r="L560">
        <v>20435</v>
      </c>
      <c r="M560">
        <v>-5770</v>
      </c>
      <c r="N560">
        <v>5770</v>
      </c>
      <c r="P560" s="22">
        <v>1.2823586983117201</v>
      </c>
      <c r="R560" t="s">
        <v>89</v>
      </c>
      <c r="S560" t="s">
        <v>69</v>
      </c>
      <c r="T560" s="9" t="e">
        <f>VLOOKUP(A560,Sku_list!$A$1:$D$2667,3,0)</f>
        <v>#N/A</v>
      </c>
      <c r="U560" s="9" t="e">
        <f>VLOOKUP(A560,Sku_list!$A$1:$D$2667,4,0)*(F560/1000000*12)</f>
        <v>#N/A</v>
      </c>
      <c r="V560" s="9" t="e">
        <f>VLOOKUP(A560,Sku_list!$A$1:$D$2667,4,0)*(H560/1000000*12)</f>
        <v>#N/A</v>
      </c>
      <c r="W560" s="9" t="e">
        <f>VLOOKUP(A560,Sku_list!$A$1:$D$2667,4,0)*(J560/1000000*12)</f>
        <v>#N/A</v>
      </c>
      <c r="X560" s="9" t="e">
        <f>VLOOKUP(A560,Sku_list!$A$1:$D$2667,4,0)*(L560/1000000*12)</f>
        <v>#N/A</v>
      </c>
      <c r="Y560" s="9" t="e">
        <f>VLOOKUP(A560,Sku_list!$A$1:$E$2667,5,0)*((J560+F560)/1000000000)</f>
        <v>#N/A</v>
      </c>
      <c r="AC560" s="22">
        <f t="shared" ca="1" si="8"/>
        <v>6.6666666666666666E-2</v>
      </c>
    </row>
    <row r="561" spans="1:29" x14ac:dyDescent="0.35">
      <c r="A561">
        <v>1601002</v>
      </c>
      <c r="B561" t="s">
        <v>182</v>
      </c>
      <c r="C561" t="s">
        <v>147</v>
      </c>
      <c r="D561">
        <v>0</v>
      </c>
      <c r="E561">
        <v>13080</v>
      </c>
      <c r="F561">
        <v>6918</v>
      </c>
      <c r="G561">
        <v>19656</v>
      </c>
      <c r="H561">
        <v>13926</v>
      </c>
      <c r="I561">
        <v>5964</v>
      </c>
      <c r="J561">
        <v>21828</v>
      </c>
      <c r="K561">
        <v>24840</v>
      </c>
      <c r="L561">
        <v>31920</v>
      </c>
      <c r="M561">
        <v>-10752</v>
      </c>
      <c r="N561">
        <v>10752</v>
      </c>
      <c r="P561" s="22">
        <v>1.3368421052631578</v>
      </c>
      <c r="R561" t="s">
        <v>90</v>
      </c>
      <c r="S561" t="s">
        <v>69</v>
      </c>
      <c r="T561" s="9" t="e">
        <f>VLOOKUP(A561,Sku_list!$A$1:$D$2667,3,0)</f>
        <v>#N/A</v>
      </c>
      <c r="U561" s="9" t="e">
        <f>VLOOKUP(A561,Sku_list!$A$1:$D$2667,4,0)*(F561/1000000*12)</f>
        <v>#N/A</v>
      </c>
      <c r="V561" s="9" t="e">
        <f>VLOOKUP(A561,Sku_list!$A$1:$D$2667,4,0)*(H561/1000000*12)</f>
        <v>#N/A</v>
      </c>
      <c r="W561" s="9" t="e">
        <f>VLOOKUP(A561,Sku_list!$A$1:$D$2667,4,0)*(J561/1000000*12)</f>
        <v>#N/A</v>
      </c>
      <c r="X561" s="9" t="e">
        <f>VLOOKUP(A561,Sku_list!$A$1:$D$2667,4,0)*(L561/1000000*12)</f>
        <v>#N/A</v>
      </c>
      <c r="Y561" s="9" t="e">
        <f>VLOOKUP(A561,Sku_list!$A$1:$E$2667,5,0)*((J561+F561)/1000000000)</f>
        <v>#N/A</v>
      </c>
      <c r="AC561" s="22">
        <f t="shared" ca="1" si="8"/>
        <v>6.6666666666666666E-2</v>
      </c>
    </row>
    <row r="562" spans="1:29" x14ac:dyDescent="0.35">
      <c r="A562">
        <v>1601002</v>
      </c>
      <c r="B562" t="s">
        <v>182</v>
      </c>
      <c r="C562" t="s">
        <v>148</v>
      </c>
      <c r="D562">
        <v>0</v>
      </c>
      <c r="E562">
        <v>2100</v>
      </c>
      <c r="F562">
        <v>13926</v>
      </c>
      <c r="G562">
        <v>8778</v>
      </c>
      <c r="H562">
        <v>5436</v>
      </c>
      <c r="I562">
        <v>0</v>
      </c>
      <c r="J562">
        <v>3834</v>
      </c>
      <c r="K562">
        <v>15918</v>
      </c>
      <c r="L562">
        <v>20352</v>
      </c>
      <c r="M562">
        <v>-2844</v>
      </c>
      <c r="N562">
        <v>2844</v>
      </c>
      <c r="P562" s="22">
        <v>1.1397405660377358</v>
      </c>
      <c r="R562" t="s">
        <v>91</v>
      </c>
      <c r="S562" t="s">
        <v>85</v>
      </c>
      <c r="T562" s="9" t="e">
        <f>VLOOKUP(A562,Sku_list!$A$1:$D$2667,3,0)</f>
        <v>#N/A</v>
      </c>
      <c r="U562" s="9" t="e">
        <f>VLOOKUP(A562,Sku_list!$A$1:$D$2667,4,0)*(F562/1000000*12)</f>
        <v>#N/A</v>
      </c>
      <c r="V562" s="9" t="e">
        <f>VLOOKUP(A562,Sku_list!$A$1:$D$2667,4,0)*(H562/1000000*12)</f>
        <v>#N/A</v>
      </c>
      <c r="W562" s="9" t="e">
        <f>VLOOKUP(A562,Sku_list!$A$1:$D$2667,4,0)*(J562/1000000*12)</f>
        <v>#N/A</v>
      </c>
      <c r="X562" s="9" t="e">
        <f>VLOOKUP(A562,Sku_list!$A$1:$D$2667,4,0)*(L562/1000000*12)</f>
        <v>#N/A</v>
      </c>
      <c r="Y562" s="9" t="e">
        <f>VLOOKUP(A562,Sku_list!$A$1:$E$2667,5,0)*((J562+F562)/1000000000)</f>
        <v>#N/A</v>
      </c>
      <c r="AC562" s="22">
        <f t="shared" ca="1" si="8"/>
        <v>6.6666666666666666E-2</v>
      </c>
    </row>
    <row r="563" spans="1:29" x14ac:dyDescent="0.35">
      <c r="A563">
        <v>1601002</v>
      </c>
      <c r="B563" t="s">
        <v>182</v>
      </c>
      <c r="C563" t="s">
        <v>149</v>
      </c>
      <c r="D563">
        <v>11262</v>
      </c>
      <c r="E563">
        <v>7026</v>
      </c>
      <c r="F563">
        <v>15984</v>
      </c>
      <c r="G563">
        <v>8274</v>
      </c>
      <c r="H563">
        <v>6552</v>
      </c>
      <c r="I563">
        <v>0</v>
      </c>
      <c r="J563">
        <v>8184</v>
      </c>
      <c r="K563">
        <v>22158</v>
      </c>
      <c r="L563">
        <v>22910</v>
      </c>
      <c r="M563">
        <v>-7810</v>
      </c>
      <c r="N563">
        <v>7810</v>
      </c>
      <c r="P563" s="22">
        <v>1.3408991706678306</v>
      </c>
      <c r="R563" t="s">
        <v>92</v>
      </c>
      <c r="S563" t="s">
        <v>85</v>
      </c>
      <c r="T563" s="9" t="e">
        <f>VLOOKUP(A563,Sku_list!$A$1:$D$2667,3,0)</f>
        <v>#N/A</v>
      </c>
      <c r="U563" s="9" t="e">
        <f>VLOOKUP(A563,Sku_list!$A$1:$D$2667,4,0)*(F563/1000000*12)</f>
        <v>#N/A</v>
      </c>
      <c r="V563" s="9" t="e">
        <f>VLOOKUP(A563,Sku_list!$A$1:$D$2667,4,0)*(H563/1000000*12)</f>
        <v>#N/A</v>
      </c>
      <c r="W563" s="9" t="e">
        <f>VLOOKUP(A563,Sku_list!$A$1:$D$2667,4,0)*(J563/1000000*12)</f>
        <v>#N/A</v>
      </c>
      <c r="X563" s="9" t="e">
        <f>VLOOKUP(A563,Sku_list!$A$1:$D$2667,4,0)*(L563/1000000*12)</f>
        <v>#N/A</v>
      </c>
      <c r="Y563" s="9" t="e">
        <f>VLOOKUP(A563,Sku_list!$A$1:$E$2667,5,0)*((J563+F563)/1000000000)</f>
        <v>#N/A</v>
      </c>
      <c r="AC563" s="22">
        <f t="shared" ca="1" si="8"/>
        <v>6.6666666666666666E-2</v>
      </c>
    </row>
    <row r="564" spans="1:29" x14ac:dyDescent="0.35">
      <c r="A564">
        <v>1601002</v>
      </c>
      <c r="B564" t="s">
        <v>182</v>
      </c>
      <c r="C564" t="s">
        <v>150</v>
      </c>
      <c r="D564">
        <v>0</v>
      </c>
      <c r="E564">
        <v>0</v>
      </c>
      <c r="F564">
        <v>5388</v>
      </c>
      <c r="G564">
        <v>7121</v>
      </c>
      <c r="H564">
        <v>5975</v>
      </c>
      <c r="I564">
        <v>0</v>
      </c>
      <c r="J564">
        <v>2832</v>
      </c>
      <c r="K564">
        <v>6978</v>
      </c>
      <c r="L564">
        <v>13514</v>
      </c>
      <c r="M564">
        <v>-681</v>
      </c>
      <c r="N564">
        <v>681</v>
      </c>
      <c r="P564" s="22">
        <v>1.0503921858813083</v>
      </c>
      <c r="R564" t="s">
        <v>93</v>
      </c>
      <c r="S564" t="s">
        <v>85</v>
      </c>
      <c r="T564" s="9" t="e">
        <f>VLOOKUP(A564,Sku_list!$A$1:$D$2667,3,0)</f>
        <v>#N/A</v>
      </c>
      <c r="U564" s="9" t="e">
        <f>VLOOKUP(A564,Sku_list!$A$1:$D$2667,4,0)*(F564/1000000*12)</f>
        <v>#N/A</v>
      </c>
      <c r="V564" s="9" t="e">
        <f>VLOOKUP(A564,Sku_list!$A$1:$D$2667,4,0)*(H564/1000000*12)</f>
        <v>#N/A</v>
      </c>
      <c r="W564" s="9" t="e">
        <f>VLOOKUP(A564,Sku_list!$A$1:$D$2667,4,0)*(J564/1000000*12)</f>
        <v>#N/A</v>
      </c>
      <c r="X564" s="9" t="e">
        <f>VLOOKUP(A564,Sku_list!$A$1:$D$2667,4,0)*(L564/1000000*12)</f>
        <v>#N/A</v>
      </c>
      <c r="Y564" s="9" t="e">
        <f>VLOOKUP(A564,Sku_list!$A$1:$E$2667,5,0)*((J564+F564)/1000000000)</f>
        <v>#N/A</v>
      </c>
      <c r="AC564" s="22">
        <f t="shared" ca="1" si="8"/>
        <v>6.6666666666666666E-2</v>
      </c>
    </row>
    <row r="565" spans="1:29" x14ac:dyDescent="0.35">
      <c r="A565">
        <v>1601002</v>
      </c>
      <c r="B565" t="s">
        <v>182</v>
      </c>
      <c r="C565" t="s">
        <v>151</v>
      </c>
      <c r="D565">
        <v>2</v>
      </c>
      <c r="E565">
        <v>2094</v>
      </c>
      <c r="F565">
        <v>5178</v>
      </c>
      <c r="G565">
        <v>5653</v>
      </c>
      <c r="H565">
        <v>3451</v>
      </c>
      <c r="I565">
        <v>0</v>
      </c>
      <c r="J565">
        <v>7122</v>
      </c>
      <c r="K565">
        <v>11616</v>
      </c>
      <c r="L565">
        <v>12022</v>
      </c>
      <c r="M565">
        <v>-3729</v>
      </c>
      <c r="N565">
        <v>3729</v>
      </c>
      <c r="P565" s="22">
        <v>1.3101813342205957</v>
      </c>
      <c r="R565" t="s">
        <v>94</v>
      </c>
      <c r="S565" t="s">
        <v>83</v>
      </c>
      <c r="T565" s="9" t="e">
        <f>VLOOKUP(A565,Sku_list!$A$1:$D$2667,3,0)</f>
        <v>#N/A</v>
      </c>
      <c r="U565" s="9" t="e">
        <f>VLOOKUP(A565,Sku_list!$A$1:$D$2667,4,0)*(F565/1000000*12)</f>
        <v>#N/A</v>
      </c>
      <c r="V565" s="9" t="e">
        <f>VLOOKUP(A565,Sku_list!$A$1:$D$2667,4,0)*(H565/1000000*12)</f>
        <v>#N/A</v>
      </c>
      <c r="W565" s="9" t="e">
        <f>VLOOKUP(A565,Sku_list!$A$1:$D$2667,4,0)*(J565/1000000*12)</f>
        <v>#N/A</v>
      </c>
      <c r="X565" s="9" t="e">
        <f>VLOOKUP(A565,Sku_list!$A$1:$D$2667,4,0)*(L565/1000000*12)</f>
        <v>#N/A</v>
      </c>
      <c r="Y565" s="9" t="e">
        <f>VLOOKUP(A565,Sku_list!$A$1:$E$2667,5,0)*((J565+F565)/1000000000)</f>
        <v>#N/A</v>
      </c>
      <c r="AC565" s="22">
        <f t="shared" ca="1" si="8"/>
        <v>6.6666666666666666E-2</v>
      </c>
    </row>
    <row r="566" spans="1:29" x14ac:dyDescent="0.35">
      <c r="A566">
        <v>1601002</v>
      </c>
      <c r="B566" t="s">
        <v>182</v>
      </c>
      <c r="C566" t="s">
        <v>152</v>
      </c>
      <c r="D566">
        <v>0</v>
      </c>
      <c r="E566">
        <v>2064</v>
      </c>
      <c r="F566">
        <v>2268</v>
      </c>
      <c r="G566">
        <v>3822</v>
      </c>
      <c r="H566">
        <v>1770</v>
      </c>
      <c r="I566">
        <v>0</v>
      </c>
      <c r="J566">
        <v>3282</v>
      </c>
      <c r="K566">
        <v>5010</v>
      </c>
      <c r="L566">
        <v>7100</v>
      </c>
      <c r="M566">
        <v>-220</v>
      </c>
      <c r="N566">
        <v>220</v>
      </c>
      <c r="P566" s="22">
        <v>1.0309859154929577</v>
      </c>
      <c r="R566" t="s">
        <v>95</v>
      </c>
      <c r="S566" t="s">
        <v>83</v>
      </c>
      <c r="T566" s="9" t="e">
        <f>VLOOKUP(A566,Sku_list!$A$1:$D$2667,3,0)</f>
        <v>#N/A</v>
      </c>
      <c r="U566" s="9" t="e">
        <f>VLOOKUP(A566,Sku_list!$A$1:$D$2667,4,0)*(F566/1000000*12)</f>
        <v>#N/A</v>
      </c>
      <c r="V566" s="9" t="e">
        <f>VLOOKUP(A566,Sku_list!$A$1:$D$2667,4,0)*(H566/1000000*12)</f>
        <v>#N/A</v>
      </c>
      <c r="W566" s="9" t="e">
        <f>VLOOKUP(A566,Sku_list!$A$1:$D$2667,4,0)*(J566/1000000*12)</f>
        <v>#N/A</v>
      </c>
      <c r="X566" s="9" t="e">
        <f>VLOOKUP(A566,Sku_list!$A$1:$D$2667,4,0)*(L566/1000000*12)</f>
        <v>#N/A</v>
      </c>
      <c r="Y566" s="9" t="e">
        <f>VLOOKUP(A566,Sku_list!$A$1:$E$2667,5,0)*((J566+F566)/1000000000)</f>
        <v>#N/A</v>
      </c>
      <c r="AC566" s="22">
        <f t="shared" ca="1" si="8"/>
        <v>6.6666666666666666E-2</v>
      </c>
    </row>
    <row r="567" spans="1:29" x14ac:dyDescent="0.35">
      <c r="A567">
        <v>1601002</v>
      </c>
      <c r="B567" t="s">
        <v>182</v>
      </c>
      <c r="C567" t="s">
        <v>153</v>
      </c>
      <c r="D567">
        <v>0</v>
      </c>
      <c r="E567">
        <v>0</v>
      </c>
      <c r="F567">
        <v>0</v>
      </c>
      <c r="G567">
        <v>3000</v>
      </c>
      <c r="H567">
        <v>1200</v>
      </c>
      <c r="I567">
        <v>0</v>
      </c>
      <c r="J567">
        <v>1200</v>
      </c>
      <c r="K567">
        <v>1200</v>
      </c>
      <c r="L567">
        <v>0</v>
      </c>
      <c r="M567">
        <v>-2400</v>
      </c>
      <c r="N567">
        <v>2400</v>
      </c>
      <c r="P567" s="22" t="s">
        <v>34</v>
      </c>
      <c r="R567" t="s">
        <v>189</v>
      </c>
      <c r="S567" t="s">
        <v>190</v>
      </c>
      <c r="T567" s="9" t="e">
        <f>VLOOKUP(A567,Sku_list!$A$1:$D$2667,3,0)</f>
        <v>#N/A</v>
      </c>
      <c r="U567" s="9" t="e">
        <f>VLOOKUP(A567,Sku_list!$A$1:$D$2667,4,0)*(F567/1000000*12)</f>
        <v>#N/A</v>
      </c>
      <c r="V567" s="9" t="e">
        <f>VLOOKUP(A567,Sku_list!$A$1:$D$2667,4,0)*(H567/1000000*12)</f>
        <v>#N/A</v>
      </c>
      <c r="W567" s="9" t="e">
        <f>VLOOKUP(A567,Sku_list!$A$1:$D$2667,4,0)*(J567/1000000*12)</f>
        <v>#N/A</v>
      </c>
      <c r="X567" s="9" t="e">
        <f>VLOOKUP(A567,Sku_list!$A$1:$D$2667,4,0)*(L567/1000000*12)</f>
        <v>#N/A</v>
      </c>
      <c r="Y567" s="9" t="e">
        <f>VLOOKUP(A567,Sku_list!$A$1:$E$2667,5,0)*((J567+F567)/1000000000)</f>
        <v>#N/A</v>
      </c>
      <c r="AC567" s="22">
        <f t="shared" ca="1" si="8"/>
        <v>6.6666666666666666E-2</v>
      </c>
    </row>
    <row r="568" spans="1:29" x14ac:dyDescent="0.35">
      <c r="A568">
        <v>1601002</v>
      </c>
      <c r="B568" t="s">
        <v>182</v>
      </c>
      <c r="C568" t="s">
        <v>154</v>
      </c>
      <c r="D568">
        <v>0</v>
      </c>
      <c r="E568">
        <v>16734</v>
      </c>
      <c r="F568">
        <v>6303</v>
      </c>
      <c r="G568">
        <v>8568</v>
      </c>
      <c r="H568">
        <v>7008</v>
      </c>
      <c r="I568">
        <v>756</v>
      </c>
      <c r="J568">
        <v>14096</v>
      </c>
      <c r="K568">
        <v>19127</v>
      </c>
      <c r="L568">
        <v>21244</v>
      </c>
      <c r="M568">
        <v>-6163</v>
      </c>
      <c r="N568">
        <v>6163</v>
      </c>
      <c r="P568" s="22">
        <v>1.2901054415364339</v>
      </c>
      <c r="R568" t="s">
        <v>96</v>
      </c>
      <c r="S568" t="s">
        <v>72</v>
      </c>
      <c r="T568" s="9" t="e">
        <f>VLOOKUP(A568,Sku_list!$A$1:$D$2667,3,0)</f>
        <v>#N/A</v>
      </c>
      <c r="U568" s="9" t="e">
        <f>VLOOKUP(A568,Sku_list!$A$1:$D$2667,4,0)*(F568/1000000*12)</f>
        <v>#N/A</v>
      </c>
      <c r="V568" s="9" t="e">
        <f>VLOOKUP(A568,Sku_list!$A$1:$D$2667,4,0)*(H568/1000000*12)</f>
        <v>#N/A</v>
      </c>
      <c r="W568" s="9" t="e">
        <f>VLOOKUP(A568,Sku_list!$A$1:$D$2667,4,0)*(J568/1000000*12)</f>
        <v>#N/A</v>
      </c>
      <c r="X568" s="9" t="e">
        <f>VLOOKUP(A568,Sku_list!$A$1:$D$2667,4,0)*(L568/1000000*12)</f>
        <v>#N/A</v>
      </c>
      <c r="Y568" s="9" t="e">
        <f>VLOOKUP(A568,Sku_list!$A$1:$E$2667,5,0)*((J568+F568)/1000000000)</f>
        <v>#N/A</v>
      </c>
      <c r="AC568" s="22">
        <f t="shared" ca="1" si="8"/>
        <v>6.6666666666666666E-2</v>
      </c>
    </row>
    <row r="569" spans="1:29" x14ac:dyDescent="0.35">
      <c r="A569">
        <v>1601002</v>
      </c>
      <c r="B569" t="s">
        <v>182</v>
      </c>
      <c r="C569" t="s">
        <v>155</v>
      </c>
      <c r="D569">
        <v>0</v>
      </c>
      <c r="E569">
        <v>11950</v>
      </c>
      <c r="F569">
        <v>795</v>
      </c>
      <c r="G569">
        <v>12286</v>
      </c>
      <c r="H569">
        <v>10282</v>
      </c>
      <c r="I569">
        <v>0</v>
      </c>
      <c r="J569">
        <v>1974</v>
      </c>
      <c r="K569">
        <v>2163</v>
      </c>
      <c r="L569">
        <v>16718</v>
      </c>
      <c r="M569">
        <v>3667</v>
      </c>
      <c r="N569">
        <v>-3667</v>
      </c>
      <c r="P569" s="22">
        <v>0.78065558081110176</v>
      </c>
      <c r="R569" t="s">
        <v>97</v>
      </c>
      <c r="S569" t="s">
        <v>72</v>
      </c>
      <c r="T569" s="9" t="e">
        <f>VLOOKUP(A569,Sku_list!$A$1:$D$2667,3,0)</f>
        <v>#N/A</v>
      </c>
      <c r="U569" s="9" t="e">
        <f>VLOOKUP(A569,Sku_list!$A$1:$D$2667,4,0)*(F569/1000000*12)</f>
        <v>#N/A</v>
      </c>
      <c r="V569" s="9" t="e">
        <f>VLOOKUP(A569,Sku_list!$A$1:$D$2667,4,0)*(H569/1000000*12)</f>
        <v>#N/A</v>
      </c>
      <c r="W569" s="9" t="e">
        <f>VLOOKUP(A569,Sku_list!$A$1:$D$2667,4,0)*(J569/1000000*12)</f>
        <v>#N/A</v>
      </c>
      <c r="X569" s="9" t="e">
        <f>VLOOKUP(A569,Sku_list!$A$1:$D$2667,4,0)*(L569/1000000*12)</f>
        <v>#N/A</v>
      </c>
      <c r="Y569" s="9" t="e">
        <f>VLOOKUP(A569,Sku_list!$A$1:$E$2667,5,0)*((J569+F569)/1000000000)</f>
        <v>#N/A</v>
      </c>
      <c r="AC569" s="22">
        <f t="shared" ca="1" si="8"/>
        <v>6.6666666666666666E-2</v>
      </c>
    </row>
    <row r="570" spans="1:29" x14ac:dyDescent="0.35">
      <c r="A570">
        <v>1601002</v>
      </c>
      <c r="B570" t="s">
        <v>182</v>
      </c>
      <c r="C570" t="s">
        <v>156</v>
      </c>
      <c r="D570">
        <v>0</v>
      </c>
      <c r="E570">
        <v>0</v>
      </c>
      <c r="F570">
        <v>0</v>
      </c>
      <c r="G570">
        <v>0</v>
      </c>
      <c r="H570">
        <v>0</v>
      </c>
      <c r="I570">
        <v>0</v>
      </c>
      <c r="J570">
        <v>0</v>
      </c>
      <c r="K570">
        <v>0</v>
      </c>
      <c r="L570">
        <v>0</v>
      </c>
      <c r="M570">
        <v>0</v>
      </c>
      <c r="N570">
        <v>0</v>
      </c>
      <c r="P570" s="22" t="s">
        <v>34</v>
      </c>
      <c r="R570" t="s">
        <v>38</v>
      </c>
      <c r="S570" t="s">
        <v>69</v>
      </c>
      <c r="T570" s="9" t="e">
        <f>VLOOKUP(A570,Sku_list!$A$1:$D$2667,3,0)</f>
        <v>#N/A</v>
      </c>
      <c r="U570" s="9" t="e">
        <f>VLOOKUP(A570,Sku_list!$A$1:$D$2667,4,0)*(F570/1000000*12)</f>
        <v>#N/A</v>
      </c>
      <c r="V570" s="9" t="e">
        <f>VLOOKUP(A570,Sku_list!$A$1:$D$2667,4,0)*(H570/1000000*12)</f>
        <v>#N/A</v>
      </c>
      <c r="W570" s="9" t="e">
        <f>VLOOKUP(A570,Sku_list!$A$1:$D$2667,4,0)*(J570/1000000*12)</f>
        <v>#N/A</v>
      </c>
      <c r="X570" s="9" t="e">
        <f>VLOOKUP(A570,Sku_list!$A$1:$D$2667,4,0)*(L570/1000000*12)</f>
        <v>#N/A</v>
      </c>
      <c r="Y570" s="9" t="e">
        <f>VLOOKUP(A570,Sku_list!$A$1:$E$2667,5,0)*((J570+F570)/1000000000)</f>
        <v>#N/A</v>
      </c>
      <c r="AC570" s="22">
        <f t="shared" ca="1" si="8"/>
        <v>6.6666666666666666E-2</v>
      </c>
    </row>
    <row r="571" spans="1:29" x14ac:dyDescent="0.35">
      <c r="A571">
        <v>1601002</v>
      </c>
      <c r="B571" t="s">
        <v>182</v>
      </c>
      <c r="C571" t="s">
        <v>157</v>
      </c>
      <c r="D571">
        <v>0</v>
      </c>
      <c r="E571">
        <v>2400</v>
      </c>
      <c r="F571">
        <v>0</v>
      </c>
      <c r="G571">
        <v>5100</v>
      </c>
      <c r="H571">
        <v>4308</v>
      </c>
      <c r="I571">
        <v>0</v>
      </c>
      <c r="J571">
        <v>2900</v>
      </c>
      <c r="K571">
        <v>2720</v>
      </c>
      <c r="L571">
        <v>17917</v>
      </c>
      <c r="M571">
        <v>10709</v>
      </c>
      <c r="N571">
        <v>-10709</v>
      </c>
      <c r="P571" s="22">
        <v>0.40229949210247251</v>
      </c>
      <c r="R571" t="s">
        <v>98</v>
      </c>
      <c r="S571" t="s">
        <v>72</v>
      </c>
      <c r="T571" s="9" t="e">
        <f>VLOOKUP(A571,Sku_list!$A$1:$D$2667,3,0)</f>
        <v>#N/A</v>
      </c>
      <c r="U571" s="9" t="e">
        <f>VLOOKUP(A571,Sku_list!$A$1:$D$2667,4,0)*(F571/1000000*12)</f>
        <v>#N/A</v>
      </c>
      <c r="V571" s="9" t="e">
        <f>VLOOKUP(A571,Sku_list!$A$1:$D$2667,4,0)*(H571/1000000*12)</f>
        <v>#N/A</v>
      </c>
      <c r="W571" s="9" t="e">
        <f>VLOOKUP(A571,Sku_list!$A$1:$D$2667,4,0)*(J571/1000000*12)</f>
        <v>#N/A</v>
      </c>
      <c r="X571" s="9" t="e">
        <f>VLOOKUP(A571,Sku_list!$A$1:$D$2667,4,0)*(L571/1000000*12)</f>
        <v>#N/A</v>
      </c>
      <c r="Y571" s="9" t="e">
        <f>VLOOKUP(A571,Sku_list!$A$1:$E$2667,5,0)*((J571+F571)/1000000000)</f>
        <v>#N/A</v>
      </c>
      <c r="AC571" s="22">
        <f t="shared" ca="1" si="8"/>
        <v>6.6666666666666666E-2</v>
      </c>
    </row>
    <row r="572" spans="1:29" x14ac:dyDescent="0.35">
      <c r="A572">
        <v>1601002</v>
      </c>
      <c r="B572" t="s">
        <v>182</v>
      </c>
      <c r="C572" t="s">
        <v>158</v>
      </c>
      <c r="D572">
        <v>0</v>
      </c>
      <c r="E572">
        <v>600</v>
      </c>
      <c r="F572">
        <v>0</v>
      </c>
      <c r="G572">
        <v>462</v>
      </c>
      <c r="H572">
        <v>318</v>
      </c>
      <c r="I572">
        <v>0</v>
      </c>
      <c r="J572">
        <v>786</v>
      </c>
      <c r="K572">
        <v>618</v>
      </c>
      <c r="L572">
        <v>1446</v>
      </c>
      <c r="M572">
        <v>342</v>
      </c>
      <c r="N572">
        <v>-342</v>
      </c>
      <c r="P572" s="22">
        <v>0.76348547717842319</v>
      </c>
      <c r="R572" t="s">
        <v>99</v>
      </c>
      <c r="S572" t="s">
        <v>69</v>
      </c>
      <c r="T572" s="9" t="e">
        <f>VLOOKUP(A572,Sku_list!$A$1:$D$2667,3,0)</f>
        <v>#N/A</v>
      </c>
      <c r="U572" s="9" t="e">
        <f>VLOOKUP(A572,Sku_list!$A$1:$D$2667,4,0)*(F572/1000000*12)</f>
        <v>#N/A</v>
      </c>
      <c r="V572" s="9" t="e">
        <f>VLOOKUP(A572,Sku_list!$A$1:$D$2667,4,0)*(H572/1000000*12)</f>
        <v>#N/A</v>
      </c>
      <c r="W572" s="9" t="e">
        <f>VLOOKUP(A572,Sku_list!$A$1:$D$2667,4,0)*(J572/1000000*12)</f>
        <v>#N/A</v>
      </c>
      <c r="X572" s="9" t="e">
        <f>VLOOKUP(A572,Sku_list!$A$1:$D$2667,4,0)*(L572/1000000*12)</f>
        <v>#N/A</v>
      </c>
      <c r="Y572" s="9" t="e">
        <f>VLOOKUP(A572,Sku_list!$A$1:$E$2667,5,0)*((J572+F572)/1000000000)</f>
        <v>#N/A</v>
      </c>
      <c r="AC572" s="22">
        <f t="shared" ca="1" si="8"/>
        <v>6.6666666666666666E-2</v>
      </c>
    </row>
    <row r="573" spans="1:29" x14ac:dyDescent="0.35">
      <c r="A573">
        <v>1601002</v>
      </c>
      <c r="B573" t="s">
        <v>182</v>
      </c>
      <c r="C573" t="s">
        <v>159</v>
      </c>
      <c r="D573">
        <v>348</v>
      </c>
      <c r="E573">
        <v>26484</v>
      </c>
      <c r="F573">
        <v>240</v>
      </c>
      <c r="G573">
        <v>11041</v>
      </c>
      <c r="H573">
        <v>6896</v>
      </c>
      <c r="I573">
        <v>6750</v>
      </c>
      <c r="J573">
        <v>29502</v>
      </c>
      <c r="K573">
        <v>29676</v>
      </c>
      <c r="L573">
        <v>30100</v>
      </c>
      <c r="M573">
        <v>-6538</v>
      </c>
      <c r="N573">
        <v>6538</v>
      </c>
      <c r="P573" s="22">
        <v>1.2172093023255814</v>
      </c>
      <c r="R573" t="s">
        <v>100</v>
      </c>
      <c r="S573" t="s">
        <v>72</v>
      </c>
      <c r="T573" s="9" t="e">
        <f>VLOOKUP(A573,Sku_list!$A$1:$D$2667,3,0)</f>
        <v>#N/A</v>
      </c>
      <c r="U573" s="9" t="e">
        <f>VLOOKUP(A573,Sku_list!$A$1:$D$2667,4,0)*(F573/1000000*12)</f>
        <v>#N/A</v>
      </c>
      <c r="V573" s="9" t="e">
        <f>VLOOKUP(A573,Sku_list!$A$1:$D$2667,4,0)*(H573/1000000*12)</f>
        <v>#N/A</v>
      </c>
      <c r="W573" s="9" t="e">
        <f>VLOOKUP(A573,Sku_list!$A$1:$D$2667,4,0)*(J573/1000000*12)</f>
        <v>#N/A</v>
      </c>
      <c r="X573" s="9" t="e">
        <f>VLOOKUP(A573,Sku_list!$A$1:$D$2667,4,0)*(L573/1000000*12)</f>
        <v>#N/A</v>
      </c>
      <c r="Y573" s="9" t="e">
        <f>VLOOKUP(A573,Sku_list!$A$1:$E$2667,5,0)*((J573+F573)/1000000000)</f>
        <v>#N/A</v>
      </c>
      <c r="AC573" s="22">
        <f t="shared" ca="1" si="8"/>
        <v>6.6666666666666666E-2</v>
      </c>
    </row>
    <row r="574" spans="1:29" x14ac:dyDescent="0.35">
      <c r="A574">
        <v>1601002</v>
      </c>
      <c r="B574" t="s">
        <v>182</v>
      </c>
      <c r="C574" t="s">
        <v>160</v>
      </c>
      <c r="D574">
        <v>0</v>
      </c>
      <c r="E574">
        <v>3600</v>
      </c>
      <c r="F574">
        <v>17778</v>
      </c>
      <c r="G574">
        <v>16796</v>
      </c>
      <c r="H574">
        <v>14400</v>
      </c>
      <c r="I574">
        <v>0</v>
      </c>
      <c r="J574">
        <v>2946</v>
      </c>
      <c r="K574">
        <v>18948</v>
      </c>
      <c r="L574">
        <v>30943</v>
      </c>
      <c r="M574">
        <v>-4181</v>
      </c>
      <c r="N574">
        <v>4181</v>
      </c>
      <c r="P574" s="22">
        <v>1.1351194131144362</v>
      </c>
      <c r="R574" t="s">
        <v>101</v>
      </c>
      <c r="S574" t="s">
        <v>69</v>
      </c>
      <c r="T574" s="9" t="e">
        <f>VLOOKUP(A574,Sku_list!$A$1:$D$2667,3,0)</f>
        <v>#N/A</v>
      </c>
      <c r="U574" s="9" t="e">
        <f>VLOOKUP(A574,Sku_list!$A$1:$D$2667,4,0)*(F574/1000000*12)</f>
        <v>#N/A</v>
      </c>
      <c r="V574" s="9" t="e">
        <f>VLOOKUP(A574,Sku_list!$A$1:$D$2667,4,0)*(H574/1000000*12)</f>
        <v>#N/A</v>
      </c>
      <c r="W574" s="9" t="e">
        <f>VLOOKUP(A574,Sku_list!$A$1:$D$2667,4,0)*(J574/1000000*12)</f>
        <v>#N/A</v>
      </c>
      <c r="X574" s="9" t="e">
        <f>VLOOKUP(A574,Sku_list!$A$1:$D$2667,4,0)*(L574/1000000*12)</f>
        <v>#N/A</v>
      </c>
      <c r="Y574" s="9" t="e">
        <f>VLOOKUP(A574,Sku_list!$A$1:$E$2667,5,0)*((J574+F574)/1000000000)</f>
        <v>#N/A</v>
      </c>
      <c r="AC574" s="22">
        <f t="shared" ca="1" si="8"/>
        <v>6.6666666666666666E-2</v>
      </c>
    </row>
    <row r="575" spans="1:29" x14ac:dyDescent="0.35">
      <c r="A575">
        <v>1601002</v>
      </c>
      <c r="B575" t="s">
        <v>182</v>
      </c>
      <c r="C575" t="s">
        <v>161</v>
      </c>
      <c r="D575">
        <v>0</v>
      </c>
      <c r="E575">
        <v>756</v>
      </c>
      <c r="F575">
        <v>504</v>
      </c>
      <c r="G575">
        <v>6144</v>
      </c>
      <c r="H575">
        <v>2784</v>
      </c>
      <c r="I575">
        <v>0</v>
      </c>
      <c r="J575">
        <v>7484</v>
      </c>
      <c r="K575">
        <v>7988</v>
      </c>
      <c r="L575">
        <v>4446</v>
      </c>
      <c r="M575">
        <v>-6326</v>
      </c>
      <c r="N575">
        <v>6326</v>
      </c>
      <c r="P575" s="22">
        <v>2.4228520017993702</v>
      </c>
      <c r="R575" t="s">
        <v>102</v>
      </c>
      <c r="S575" t="s">
        <v>306</v>
      </c>
      <c r="T575" s="9" t="e">
        <f>VLOOKUP(A575,Sku_list!$A$1:$D$2667,3,0)</f>
        <v>#N/A</v>
      </c>
      <c r="U575" s="9" t="e">
        <f>VLOOKUP(A575,Sku_list!$A$1:$D$2667,4,0)*(F575/1000000*12)</f>
        <v>#N/A</v>
      </c>
      <c r="V575" s="9" t="e">
        <f>VLOOKUP(A575,Sku_list!$A$1:$D$2667,4,0)*(H575/1000000*12)</f>
        <v>#N/A</v>
      </c>
      <c r="W575" s="9" t="e">
        <f>VLOOKUP(A575,Sku_list!$A$1:$D$2667,4,0)*(J575/1000000*12)</f>
        <v>#N/A</v>
      </c>
      <c r="X575" s="9" t="e">
        <f>VLOOKUP(A575,Sku_list!$A$1:$D$2667,4,0)*(L575/1000000*12)</f>
        <v>#N/A</v>
      </c>
      <c r="Y575" s="9" t="e">
        <f>VLOOKUP(A575,Sku_list!$A$1:$E$2667,5,0)*((J575+F575)/1000000000)</f>
        <v>#N/A</v>
      </c>
      <c r="AC575" s="22">
        <f t="shared" ca="1" si="8"/>
        <v>6.6666666666666666E-2</v>
      </c>
    </row>
    <row r="576" spans="1:29" x14ac:dyDescent="0.35">
      <c r="A576">
        <v>1601002</v>
      </c>
      <c r="B576" t="s">
        <v>182</v>
      </c>
      <c r="C576" t="s">
        <v>162</v>
      </c>
      <c r="D576">
        <v>0</v>
      </c>
      <c r="E576">
        <v>4320</v>
      </c>
      <c r="F576">
        <v>11766</v>
      </c>
      <c r="G576">
        <v>10950</v>
      </c>
      <c r="H576">
        <v>10830</v>
      </c>
      <c r="I576">
        <v>0</v>
      </c>
      <c r="J576">
        <v>6074</v>
      </c>
      <c r="K576">
        <v>17276</v>
      </c>
      <c r="L576">
        <v>21595</v>
      </c>
      <c r="M576">
        <v>-7075</v>
      </c>
      <c r="N576">
        <v>7075</v>
      </c>
      <c r="P576" s="22">
        <v>1.3276221347534152</v>
      </c>
      <c r="R576" t="s">
        <v>103</v>
      </c>
      <c r="S576" t="s">
        <v>69</v>
      </c>
      <c r="T576" s="9" t="e">
        <f>VLOOKUP(A576,Sku_list!$A$1:$D$2667,3,0)</f>
        <v>#N/A</v>
      </c>
      <c r="U576" s="9" t="e">
        <f>VLOOKUP(A576,Sku_list!$A$1:$D$2667,4,0)*(F576/1000000*12)</f>
        <v>#N/A</v>
      </c>
      <c r="V576" s="9" t="e">
        <f>VLOOKUP(A576,Sku_list!$A$1:$D$2667,4,0)*(H576/1000000*12)</f>
        <v>#N/A</v>
      </c>
      <c r="W576" s="9" t="e">
        <f>VLOOKUP(A576,Sku_list!$A$1:$D$2667,4,0)*(J576/1000000*12)</f>
        <v>#N/A</v>
      </c>
      <c r="X576" s="9" t="e">
        <f>VLOOKUP(A576,Sku_list!$A$1:$D$2667,4,0)*(L576/1000000*12)</f>
        <v>#N/A</v>
      </c>
      <c r="Y576" s="9" t="e">
        <f>VLOOKUP(A576,Sku_list!$A$1:$E$2667,5,0)*((J576+F576)/1000000000)</f>
        <v>#N/A</v>
      </c>
      <c r="AC576" s="22">
        <f t="shared" ca="1" si="8"/>
        <v>6.6666666666666666E-2</v>
      </c>
    </row>
    <row r="577" spans="1:29" x14ac:dyDescent="0.35">
      <c r="A577">
        <v>1601002</v>
      </c>
      <c r="B577" t="s">
        <v>182</v>
      </c>
      <c r="C577" t="s">
        <v>164</v>
      </c>
      <c r="D577">
        <v>0</v>
      </c>
      <c r="E577">
        <v>0</v>
      </c>
      <c r="F577">
        <v>5664</v>
      </c>
      <c r="G577">
        <v>2958</v>
      </c>
      <c r="H577">
        <v>2586</v>
      </c>
      <c r="I577">
        <v>0</v>
      </c>
      <c r="J577">
        <v>624</v>
      </c>
      <c r="K577">
        <v>5856</v>
      </c>
      <c r="L577">
        <v>5832</v>
      </c>
      <c r="M577">
        <v>-3042</v>
      </c>
      <c r="N577">
        <v>3042</v>
      </c>
      <c r="P577" s="22">
        <v>1.521604938271605</v>
      </c>
      <c r="R577" t="s">
        <v>104</v>
      </c>
      <c r="S577" t="s">
        <v>69</v>
      </c>
      <c r="T577" s="9" t="e">
        <f>VLOOKUP(A577,Sku_list!$A$1:$D$2667,3,0)</f>
        <v>#N/A</v>
      </c>
      <c r="U577" s="9" t="e">
        <f>VLOOKUP(A577,Sku_list!$A$1:$D$2667,4,0)*(F577/1000000*12)</f>
        <v>#N/A</v>
      </c>
      <c r="V577" s="9" t="e">
        <f>VLOOKUP(A577,Sku_list!$A$1:$D$2667,4,0)*(H577/1000000*12)</f>
        <v>#N/A</v>
      </c>
      <c r="W577" s="9" t="e">
        <f>VLOOKUP(A577,Sku_list!$A$1:$D$2667,4,0)*(J577/1000000*12)</f>
        <v>#N/A</v>
      </c>
      <c r="X577" s="9" t="e">
        <f>VLOOKUP(A577,Sku_list!$A$1:$D$2667,4,0)*(L577/1000000*12)</f>
        <v>#N/A</v>
      </c>
      <c r="Y577" s="9" t="e">
        <f>VLOOKUP(A577,Sku_list!$A$1:$E$2667,5,0)*((J577+F577)/1000000000)</f>
        <v>#N/A</v>
      </c>
      <c r="AC577" s="22">
        <f t="shared" ca="1" si="8"/>
        <v>6.6666666666666666E-2</v>
      </c>
    </row>
    <row r="578" spans="1:29" x14ac:dyDescent="0.35">
      <c r="A578">
        <v>1601002</v>
      </c>
      <c r="B578" t="s">
        <v>182</v>
      </c>
      <c r="C578" t="s">
        <v>165</v>
      </c>
      <c r="D578">
        <v>0</v>
      </c>
      <c r="E578">
        <v>342</v>
      </c>
      <c r="F578">
        <v>240</v>
      </c>
      <c r="G578">
        <v>336</v>
      </c>
      <c r="H578">
        <v>90</v>
      </c>
      <c r="I578">
        <v>0</v>
      </c>
      <c r="J578">
        <v>415</v>
      </c>
      <c r="K578">
        <v>619</v>
      </c>
      <c r="L578">
        <v>0</v>
      </c>
      <c r="M578">
        <v>-745</v>
      </c>
      <c r="N578">
        <v>745</v>
      </c>
      <c r="P578" s="22" t="s">
        <v>34</v>
      </c>
      <c r="R578" t="s">
        <v>105</v>
      </c>
      <c r="S578" t="s">
        <v>83</v>
      </c>
      <c r="T578" s="9" t="e">
        <f>VLOOKUP(A578,Sku_list!$A$1:$D$2667,3,0)</f>
        <v>#N/A</v>
      </c>
      <c r="U578" s="9" t="e">
        <f>VLOOKUP(A578,Sku_list!$A$1:$D$2667,4,0)*(F578/1000000*12)</f>
        <v>#N/A</v>
      </c>
      <c r="V578" s="9" t="e">
        <f>VLOOKUP(A578,Sku_list!$A$1:$D$2667,4,0)*(H578/1000000*12)</f>
        <v>#N/A</v>
      </c>
      <c r="W578" s="9" t="e">
        <f>VLOOKUP(A578,Sku_list!$A$1:$D$2667,4,0)*(J578/1000000*12)</f>
        <v>#N/A</v>
      </c>
      <c r="X578" s="9" t="e">
        <f>VLOOKUP(A578,Sku_list!$A$1:$D$2667,4,0)*(L578/1000000*12)</f>
        <v>#N/A</v>
      </c>
      <c r="Y578" s="9" t="e">
        <f>VLOOKUP(A578,Sku_list!$A$1:$E$2667,5,0)*((J578+F578)/1000000000)</f>
        <v>#N/A</v>
      </c>
      <c r="AC578" s="22">
        <f t="shared" ca="1" si="8"/>
        <v>6.6666666666666666E-2</v>
      </c>
    </row>
    <row r="579" spans="1:29" x14ac:dyDescent="0.35">
      <c r="A579">
        <v>1601002</v>
      </c>
      <c r="B579" t="s">
        <v>182</v>
      </c>
      <c r="C579" t="s">
        <v>163</v>
      </c>
      <c r="D579">
        <v>5</v>
      </c>
      <c r="E579">
        <v>5526</v>
      </c>
      <c r="F579">
        <v>0</v>
      </c>
      <c r="G579">
        <v>5382</v>
      </c>
      <c r="H579">
        <v>3240</v>
      </c>
      <c r="I579">
        <v>0</v>
      </c>
      <c r="J579">
        <v>4793</v>
      </c>
      <c r="K579">
        <v>4019</v>
      </c>
      <c r="L579">
        <v>7342</v>
      </c>
      <c r="M579">
        <v>-691</v>
      </c>
      <c r="N579">
        <v>691</v>
      </c>
      <c r="P579" s="22">
        <v>1.0941160446744755</v>
      </c>
      <c r="R579" t="s">
        <v>117</v>
      </c>
      <c r="S579" t="s">
        <v>83</v>
      </c>
      <c r="T579" s="9" t="e">
        <f>VLOOKUP(A579,Sku_list!$A$1:$D$2667,3,0)</f>
        <v>#N/A</v>
      </c>
      <c r="U579" s="9" t="e">
        <f>VLOOKUP(A579,Sku_list!$A$1:$D$2667,4,0)*(F579/1000000*12)</f>
        <v>#N/A</v>
      </c>
      <c r="V579" s="9" t="e">
        <f>VLOOKUP(A579,Sku_list!$A$1:$D$2667,4,0)*(H579/1000000*12)</f>
        <v>#N/A</v>
      </c>
      <c r="W579" s="9" t="e">
        <f>VLOOKUP(A579,Sku_list!$A$1:$D$2667,4,0)*(J579/1000000*12)</f>
        <v>#N/A</v>
      </c>
      <c r="X579" s="9" t="e">
        <f>VLOOKUP(A579,Sku_list!$A$1:$D$2667,4,0)*(L579/1000000*12)</f>
        <v>#N/A</v>
      </c>
      <c r="Y579" s="9" t="e">
        <f>VLOOKUP(A579,Sku_list!$A$1:$E$2667,5,0)*((J579+F579)/1000000000)</f>
        <v>#N/A</v>
      </c>
      <c r="AC579" s="22">
        <f t="shared" ref="AC579:AC642" ca="1" si="9">(DAY(TODAY())+AB579)/30</f>
        <v>6.6666666666666666E-2</v>
      </c>
    </row>
    <row r="580" spans="1:29" x14ac:dyDescent="0.35">
      <c r="A580">
        <v>1601002</v>
      </c>
      <c r="B580" t="s">
        <v>182</v>
      </c>
      <c r="C580" t="s">
        <v>166</v>
      </c>
      <c r="D580">
        <v>0</v>
      </c>
      <c r="E580">
        <v>600</v>
      </c>
      <c r="F580">
        <v>3816</v>
      </c>
      <c r="G580">
        <v>6090</v>
      </c>
      <c r="H580">
        <v>4759</v>
      </c>
      <c r="I580">
        <v>0</v>
      </c>
      <c r="J580">
        <v>6276</v>
      </c>
      <c r="K580">
        <v>9528</v>
      </c>
      <c r="L580">
        <v>12406</v>
      </c>
      <c r="M580">
        <v>-2445</v>
      </c>
      <c r="N580">
        <v>2445</v>
      </c>
      <c r="P580" s="22">
        <v>1.19708205706916</v>
      </c>
      <c r="R580" t="s">
        <v>118</v>
      </c>
      <c r="S580" t="s">
        <v>85</v>
      </c>
      <c r="T580" s="9" t="e">
        <f>VLOOKUP(A580,Sku_list!$A$1:$D$2667,3,0)</f>
        <v>#N/A</v>
      </c>
      <c r="U580" s="9" t="e">
        <f>VLOOKUP(A580,Sku_list!$A$1:$D$2667,4,0)*(F580/1000000*12)</f>
        <v>#N/A</v>
      </c>
      <c r="V580" s="9" t="e">
        <f>VLOOKUP(A580,Sku_list!$A$1:$D$2667,4,0)*(H580/1000000*12)</f>
        <v>#N/A</v>
      </c>
      <c r="W580" s="9" t="e">
        <f>VLOOKUP(A580,Sku_list!$A$1:$D$2667,4,0)*(J580/1000000*12)</f>
        <v>#N/A</v>
      </c>
      <c r="X580" s="9" t="e">
        <f>VLOOKUP(A580,Sku_list!$A$1:$D$2667,4,0)*(L580/1000000*12)</f>
        <v>#N/A</v>
      </c>
      <c r="Y580" s="9" t="e">
        <f>VLOOKUP(A580,Sku_list!$A$1:$E$2667,5,0)*((J580+F580)/1000000000)</f>
        <v>#N/A</v>
      </c>
      <c r="AC580" s="22">
        <f t="shared" ca="1" si="9"/>
        <v>6.6666666666666666E-2</v>
      </c>
    </row>
    <row r="581" spans="1:29" x14ac:dyDescent="0.35">
      <c r="A581">
        <v>1601002</v>
      </c>
      <c r="B581" t="s">
        <v>182</v>
      </c>
      <c r="C581" t="s">
        <v>167</v>
      </c>
      <c r="D581">
        <v>0</v>
      </c>
      <c r="E581">
        <v>3612</v>
      </c>
      <c r="F581">
        <v>0</v>
      </c>
      <c r="G581">
        <v>4146</v>
      </c>
      <c r="H581">
        <v>3696</v>
      </c>
      <c r="I581">
        <v>0</v>
      </c>
      <c r="J581">
        <v>564</v>
      </c>
      <c r="K581">
        <v>474</v>
      </c>
      <c r="L581">
        <v>0</v>
      </c>
      <c r="M581">
        <v>-4260</v>
      </c>
      <c r="N581">
        <v>4260</v>
      </c>
      <c r="P581" s="22" t="s">
        <v>34</v>
      </c>
      <c r="R581" t="s">
        <v>119</v>
      </c>
      <c r="S581" t="s">
        <v>72</v>
      </c>
      <c r="T581" s="9" t="e">
        <f>VLOOKUP(A581,Sku_list!$A$1:$D$2667,3,0)</f>
        <v>#N/A</v>
      </c>
      <c r="U581" s="9" t="e">
        <f>VLOOKUP(A581,Sku_list!$A$1:$D$2667,4,0)*(F581/1000000*12)</f>
        <v>#N/A</v>
      </c>
      <c r="V581" s="9" t="e">
        <f>VLOOKUP(A581,Sku_list!$A$1:$D$2667,4,0)*(H581/1000000*12)</f>
        <v>#N/A</v>
      </c>
      <c r="W581" s="9" t="e">
        <f>VLOOKUP(A581,Sku_list!$A$1:$D$2667,4,0)*(J581/1000000*12)</f>
        <v>#N/A</v>
      </c>
      <c r="X581" s="9" t="e">
        <f>VLOOKUP(A581,Sku_list!$A$1:$D$2667,4,0)*(L581/1000000*12)</f>
        <v>#N/A</v>
      </c>
      <c r="Y581" s="9" t="e">
        <f>VLOOKUP(A581,Sku_list!$A$1:$E$2667,5,0)*((J581+F581)/1000000000)</f>
        <v>#N/A</v>
      </c>
      <c r="AC581" s="22">
        <f t="shared" ca="1" si="9"/>
        <v>6.6666666666666666E-2</v>
      </c>
    </row>
    <row r="582" spans="1:29" x14ac:dyDescent="0.35">
      <c r="A582">
        <v>1601002</v>
      </c>
      <c r="B582" t="s">
        <v>182</v>
      </c>
      <c r="C582" t="s">
        <v>61</v>
      </c>
      <c r="D582">
        <v>0</v>
      </c>
      <c r="E582">
        <v>5162</v>
      </c>
      <c r="F582">
        <v>4536</v>
      </c>
      <c r="G582">
        <v>6522</v>
      </c>
      <c r="H582">
        <v>4134</v>
      </c>
      <c r="I582">
        <v>0</v>
      </c>
      <c r="J582">
        <v>5589</v>
      </c>
      <c r="K582">
        <v>8385</v>
      </c>
      <c r="L582">
        <v>12900</v>
      </c>
      <c r="M582">
        <v>-1359</v>
      </c>
      <c r="N582">
        <v>1359</v>
      </c>
      <c r="P582" s="22">
        <v>1.1053488372093023</v>
      </c>
      <c r="R582" t="s">
        <v>5</v>
      </c>
      <c r="S582" t="s">
        <v>85</v>
      </c>
      <c r="T582" s="9" t="e">
        <f>VLOOKUP(A582,Sku_list!$A$1:$D$2667,3,0)</f>
        <v>#N/A</v>
      </c>
      <c r="U582" s="9" t="e">
        <f>VLOOKUP(A582,Sku_list!$A$1:$D$2667,4,0)*(F582/1000000*12)</f>
        <v>#N/A</v>
      </c>
      <c r="V582" s="9" t="e">
        <f>VLOOKUP(A582,Sku_list!$A$1:$D$2667,4,0)*(H582/1000000*12)</f>
        <v>#N/A</v>
      </c>
      <c r="W582" s="9" t="e">
        <f>VLOOKUP(A582,Sku_list!$A$1:$D$2667,4,0)*(J582/1000000*12)</f>
        <v>#N/A</v>
      </c>
      <c r="X582" s="9" t="e">
        <f>VLOOKUP(A582,Sku_list!$A$1:$D$2667,4,0)*(L582/1000000*12)</f>
        <v>#N/A</v>
      </c>
      <c r="Y582" s="9" t="e">
        <f>VLOOKUP(A582,Sku_list!$A$1:$E$2667,5,0)*((J582+F582)/1000000000)</f>
        <v>#N/A</v>
      </c>
      <c r="AC582" s="22">
        <f t="shared" ca="1" si="9"/>
        <v>6.6666666666666666E-2</v>
      </c>
    </row>
    <row r="583" spans="1:29" x14ac:dyDescent="0.35">
      <c r="A583">
        <v>1601002</v>
      </c>
      <c r="B583" t="s">
        <v>182</v>
      </c>
      <c r="C583" t="s">
        <v>39</v>
      </c>
      <c r="D583">
        <v>0</v>
      </c>
      <c r="E583">
        <v>0</v>
      </c>
      <c r="F583">
        <v>48162</v>
      </c>
      <c r="G583">
        <v>0</v>
      </c>
      <c r="H583">
        <v>0</v>
      </c>
      <c r="I583">
        <v>0</v>
      </c>
      <c r="J583">
        <v>780</v>
      </c>
      <c r="K583">
        <v>48942</v>
      </c>
      <c r="L583">
        <v>19620</v>
      </c>
      <c r="M583">
        <v>-29322</v>
      </c>
      <c r="N583">
        <v>29322</v>
      </c>
      <c r="P583" s="22">
        <v>2.4944954128440369</v>
      </c>
      <c r="R583" t="s">
        <v>43</v>
      </c>
      <c r="S583" t="s">
        <v>190</v>
      </c>
      <c r="T583" s="9" t="e">
        <f>VLOOKUP(A583,Sku_list!$A$1:$D$2667,3,0)</f>
        <v>#N/A</v>
      </c>
      <c r="U583" s="9" t="e">
        <f>VLOOKUP(A583,Sku_list!$A$1:$D$2667,4,0)*(F583/1000000*12)</f>
        <v>#N/A</v>
      </c>
      <c r="V583" s="9" t="e">
        <f>VLOOKUP(A583,Sku_list!$A$1:$D$2667,4,0)*(H583/1000000*12)</f>
        <v>#N/A</v>
      </c>
      <c r="W583" s="9" t="e">
        <f>VLOOKUP(A583,Sku_list!$A$1:$D$2667,4,0)*(J583/1000000*12)</f>
        <v>#N/A</v>
      </c>
      <c r="X583" s="9" t="e">
        <f>VLOOKUP(A583,Sku_list!$A$1:$D$2667,4,0)*(L583/1000000*12)</f>
        <v>#N/A</v>
      </c>
      <c r="Y583" s="9" t="e">
        <f>VLOOKUP(A583,Sku_list!$A$1:$E$2667,5,0)*((J583+F583)/1000000000)</f>
        <v>#N/A</v>
      </c>
      <c r="AC583" s="22">
        <f t="shared" ca="1" si="9"/>
        <v>6.6666666666666666E-2</v>
      </c>
    </row>
    <row r="584" spans="1:29" x14ac:dyDescent="0.35">
      <c r="A584">
        <v>1601002</v>
      </c>
      <c r="B584" t="s">
        <v>182</v>
      </c>
      <c r="C584" t="s">
        <v>65</v>
      </c>
      <c r="D584">
        <v>0</v>
      </c>
      <c r="E584">
        <v>0</v>
      </c>
      <c r="F584">
        <v>0</v>
      </c>
      <c r="G584">
        <v>0</v>
      </c>
      <c r="H584">
        <v>0</v>
      </c>
      <c r="I584">
        <v>0</v>
      </c>
      <c r="J584">
        <v>0</v>
      </c>
      <c r="K584">
        <v>0</v>
      </c>
      <c r="L584">
        <v>0</v>
      </c>
      <c r="M584">
        <v>0</v>
      </c>
      <c r="N584">
        <v>0</v>
      </c>
      <c r="P584" s="22" t="s">
        <v>34</v>
      </c>
      <c r="R584" t="s">
        <v>300</v>
      </c>
      <c r="S584" t="s">
        <v>83</v>
      </c>
      <c r="T584" s="9" t="e">
        <f>VLOOKUP(A584,Sku_list!$A$1:$D$2667,3,0)</f>
        <v>#N/A</v>
      </c>
      <c r="U584" s="9" t="e">
        <f>VLOOKUP(A584,Sku_list!$A$1:$D$2667,4,0)*(F584/1000000*12)</f>
        <v>#N/A</v>
      </c>
      <c r="V584" s="9" t="e">
        <f>VLOOKUP(A584,Sku_list!$A$1:$D$2667,4,0)*(H584/1000000*12)</f>
        <v>#N/A</v>
      </c>
      <c r="W584" s="9" t="e">
        <f>VLOOKUP(A584,Sku_list!$A$1:$D$2667,4,0)*(J584/1000000*12)</f>
        <v>#N/A</v>
      </c>
      <c r="X584" s="9" t="e">
        <f>VLOOKUP(A584,Sku_list!$A$1:$D$2667,4,0)*(L584/1000000*12)</f>
        <v>#N/A</v>
      </c>
      <c r="Y584" s="9" t="e">
        <f>VLOOKUP(A584,Sku_list!$A$1:$E$2667,5,0)*((J584+F584)/1000000000)</f>
        <v>#N/A</v>
      </c>
      <c r="AC584" s="22">
        <f t="shared" ca="1" si="9"/>
        <v>6.6666666666666666E-2</v>
      </c>
    </row>
    <row r="585" spans="1:29" x14ac:dyDescent="0.35">
      <c r="A585">
        <v>1601002</v>
      </c>
      <c r="B585" t="s">
        <v>182</v>
      </c>
      <c r="C585" t="s">
        <v>66</v>
      </c>
      <c r="D585">
        <v>0</v>
      </c>
      <c r="E585">
        <v>390</v>
      </c>
      <c r="F585">
        <v>0</v>
      </c>
      <c r="G585">
        <v>258</v>
      </c>
      <c r="H585">
        <v>258</v>
      </c>
      <c r="I585">
        <v>0</v>
      </c>
      <c r="J585">
        <v>342</v>
      </c>
      <c r="K585">
        <v>342</v>
      </c>
      <c r="L585">
        <v>0</v>
      </c>
      <c r="M585">
        <v>-600</v>
      </c>
      <c r="N585">
        <v>600</v>
      </c>
      <c r="P585" s="22" t="s">
        <v>34</v>
      </c>
      <c r="R585" t="s">
        <v>174</v>
      </c>
      <c r="S585" t="s">
        <v>72</v>
      </c>
      <c r="T585" s="9" t="e">
        <f>VLOOKUP(A585,Sku_list!$A$1:$D$2667,3,0)</f>
        <v>#N/A</v>
      </c>
      <c r="U585" s="9" t="e">
        <f>VLOOKUP(A585,Sku_list!$A$1:$D$2667,4,0)*(F585/1000000*12)</f>
        <v>#N/A</v>
      </c>
      <c r="V585" s="9" t="e">
        <f>VLOOKUP(A585,Sku_list!$A$1:$D$2667,4,0)*(H585/1000000*12)</f>
        <v>#N/A</v>
      </c>
      <c r="W585" s="9" t="e">
        <f>VLOOKUP(A585,Sku_list!$A$1:$D$2667,4,0)*(J585/1000000*12)</f>
        <v>#N/A</v>
      </c>
      <c r="X585" s="9" t="e">
        <f>VLOOKUP(A585,Sku_list!$A$1:$D$2667,4,0)*(L585/1000000*12)</f>
        <v>#N/A</v>
      </c>
      <c r="Y585" s="9" t="e">
        <f>VLOOKUP(A585,Sku_list!$A$1:$E$2667,5,0)*((J585+F585)/1000000000)</f>
        <v>#N/A</v>
      </c>
      <c r="AC585" s="22">
        <f t="shared" ca="1" si="9"/>
        <v>6.6666666666666666E-2</v>
      </c>
    </row>
    <row r="586" spans="1:29" x14ac:dyDescent="0.35">
      <c r="A586">
        <v>1601002</v>
      </c>
      <c r="B586" t="s">
        <v>182</v>
      </c>
      <c r="C586" t="s">
        <v>67</v>
      </c>
      <c r="D586">
        <v>0</v>
      </c>
      <c r="E586">
        <v>420</v>
      </c>
      <c r="F586">
        <v>0</v>
      </c>
      <c r="G586">
        <v>762</v>
      </c>
      <c r="H586">
        <v>120</v>
      </c>
      <c r="I586">
        <v>0</v>
      </c>
      <c r="J586">
        <v>582</v>
      </c>
      <c r="K586">
        <v>570</v>
      </c>
      <c r="L586">
        <v>0</v>
      </c>
      <c r="M586">
        <v>-702</v>
      </c>
      <c r="N586">
        <v>702</v>
      </c>
      <c r="P586" s="22" t="s">
        <v>34</v>
      </c>
      <c r="R586" t="s">
        <v>176</v>
      </c>
      <c r="S586" t="s">
        <v>72</v>
      </c>
      <c r="T586" s="9" t="e">
        <f>VLOOKUP(A586,Sku_list!$A$1:$D$2667,3,0)</f>
        <v>#N/A</v>
      </c>
      <c r="U586" s="9" t="e">
        <f>VLOOKUP(A586,Sku_list!$A$1:$D$2667,4,0)*(F586/1000000*12)</f>
        <v>#N/A</v>
      </c>
      <c r="V586" s="9" t="e">
        <f>VLOOKUP(A586,Sku_list!$A$1:$D$2667,4,0)*(H586/1000000*12)</f>
        <v>#N/A</v>
      </c>
      <c r="W586" s="9" t="e">
        <f>VLOOKUP(A586,Sku_list!$A$1:$D$2667,4,0)*(J586/1000000*12)</f>
        <v>#N/A</v>
      </c>
      <c r="X586" s="9" t="e">
        <f>VLOOKUP(A586,Sku_list!$A$1:$D$2667,4,0)*(L586/1000000*12)</f>
        <v>#N/A</v>
      </c>
      <c r="Y586" s="9" t="e">
        <f>VLOOKUP(A586,Sku_list!$A$1:$E$2667,5,0)*((J586+F586)/1000000000)</f>
        <v>#N/A</v>
      </c>
      <c r="AC586" s="22">
        <f t="shared" ca="1" si="9"/>
        <v>6.6666666666666666E-2</v>
      </c>
    </row>
    <row r="587" spans="1:29" x14ac:dyDescent="0.35">
      <c r="A587">
        <v>1601002</v>
      </c>
      <c r="B587" t="s">
        <v>182</v>
      </c>
      <c r="C587" t="s">
        <v>68</v>
      </c>
      <c r="D587">
        <v>348</v>
      </c>
      <c r="E587">
        <v>240</v>
      </c>
      <c r="F587">
        <v>240</v>
      </c>
      <c r="G587">
        <v>402</v>
      </c>
      <c r="H587">
        <v>234</v>
      </c>
      <c r="I587">
        <v>0</v>
      </c>
      <c r="J587">
        <v>354</v>
      </c>
      <c r="K587">
        <v>594</v>
      </c>
      <c r="L587">
        <v>0</v>
      </c>
      <c r="M587">
        <v>-828</v>
      </c>
      <c r="N587">
        <v>828</v>
      </c>
      <c r="P587" s="22" t="s">
        <v>34</v>
      </c>
      <c r="R587" t="s">
        <v>177</v>
      </c>
      <c r="S587" t="s">
        <v>72</v>
      </c>
      <c r="T587" s="9" t="e">
        <f>VLOOKUP(A587,Sku_list!$A$1:$D$2667,3,0)</f>
        <v>#N/A</v>
      </c>
      <c r="U587" s="9" t="e">
        <f>VLOOKUP(A587,Sku_list!$A$1:$D$2667,4,0)*(F587/1000000*12)</f>
        <v>#N/A</v>
      </c>
      <c r="V587" s="9" t="e">
        <f>VLOOKUP(A587,Sku_list!$A$1:$D$2667,4,0)*(H587/1000000*12)</f>
        <v>#N/A</v>
      </c>
      <c r="W587" s="9" t="e">
        <f>VLOOKUP(A587,Sku_list!$A$1:$D$2667,4,0)*(J587/1000000*12)</f>
        <v>#N/A</v>
      </c>
      <c r="X587" s="9" t="e">
        <f>VLOOKUP(A587,Sku_list!$A$1:$D$2667,4,0)*(L587/1000000*12)</f>
        <v>#N/A</v>
      </c>
      <c r="Y587" s="9" t="e">
        <f>VLOOKUP(A587,Sku_list!$A$1:$E$2667,5,0)*((J587+F587)/1000000000)</f>
        <v>#N/A</v>
      </c>
      <c r="AC587" s="22">
        <f t="shared" ca="1" si="9"/>
        <v>6.6666666666666666E-2</v>
      </c>
    </row>
    <row r="588" spans="1:29" x14ac:dyDescent="0.35">
      <c r="A588">
        <v>1601002</v>
      </c>
      <c r="B588" t="s">
        <v>182</v>
      </c>
      <c r="C588" t="s">
        <v>44</v>
      </c>
      <c r="D588">
        <v>0</v>
      </c>
      <c r="E588">
        <v>107744</v>
      </c>
      <c r="F588">
        <v>14922</v>
      </c>
      <c r="G588">
        <v>0</v>
      </c>
      <c r="H588">
        <v>0</v>
      </c>
      <c r="I588">
        <v>0</v>
      </c>
      <c r="J588">
        <v>70368</v>
      </c>
      <c r="K588">
        <v>85290</v>
      </c>
      <c r="L588">
        <v>0</v>
      </c>
      <c r="M588">
        <v>-85290</v>
      </c>
      <c r="N588">
        <v>85290</v>
      </c>
      <c r="P588" s="22" t="s">
        <v>34</v>
      </c>
      <c r="R588" t="s">
        <v>45</v>
      </c>
      <c r="S588" t="s">
        <v>193</v>
      </c>
      <c r="T588" s="9" t="e">
        <f>VLOOKUP(A588,Sku_list!$A$1:$D$2667,3,0)</f>
        <v>#N/A</v>
      </c>
      <c r="U588" s="9" t="e">
        <f>VLOOKUP(A588,Sku_list!$A$1:$D$2667,4,0)*(F588/1000000*12)</f>
        <v>#N/A</v>
      </c>
      <c r="V588" s="9" t="e">
        <f>VLOOKUP(A588,Sku_list!$A$1:$D$2667,4,0)*(H588/1000000*12)</f>
        <v>#N/A</v>
      </c>
      <c r="W588" s="9" t="e">
        <f>VLOOKUP(A588,Sku_list!$A$1:$D$2667,4,0)*(J588/1000000*12)</f>
        <v>#N/A</v>
      </c>
      <c r="X588" s="9" t="e">
        <f>VLOOKUP(A588,Sku_list!$A$1:$D$2667,4,0)*(L588/1000000*12)</f>
        <v>#N/A</v>
      </c>
      <c r="Y588" s="9" t="e">
        <f>VLOOKUP(A588,Sku_list!$A$1:$E$2667,5,0)*((J588+F588)/1000000000)</f>
        <v>#N/A</v>
      </c>
      <c r="AC588" s="22">
        <f t="shared" ca="1" si="9"/>
        <v>6.6666666666666666E-2</v>
      </c>
    </row>
    <row r="589" spans="1:29" x14ac:dyDescent="0.35">
      <c r="A589">
        <v>1601002</v>
      </c>
      <c r="B589" t="s">
        <v>182</v>
      </c>
      <c r="C589" t="s">
        <v>272</v>
      </c>
      <c r="D589">
        <v>0</v>
      </c>
      <c r="E589">
        <v>0</v>
      </c>
      <c r="F589">
        <v>0</v>
      </c>
      <c r="G589">
        <v>0</v>
      </c>
      <c r="H589">
        <v>0</v>
      </c>
      <c r="I589">
        <v>0</v>
      </c>
      <c r="J589">
        <v>0</v>
      </c>
      <c r="K589">
        <v>0</v>
      </c>
      <c r="L589">
        <v>0</v>
      </c>
      <c r="M589">
        <v>0</v>
      </c>
      <c r="N589">
        <v>0</v>
      </c>
      <c r="P589" s="22" t="s">
        <v>34</v>
      </c>
      <c r="R589" t="s">
        <v>99</v>
      </c>
      <c r="S589" t="s">
        <v>173</v>
      </c>
      <c r="T589" s="9" t="e">
        <f>VLOOKUP(A589,Sku_list!$A$1:$D$2667,3,0)</f>
        <v>#N/A</v>
      </c>
      <c r="U589" s="9" t="e">
        <f>VLOOKUP(A589,Sku_list!$A$1:$D$2667,4,0)*(F589/1000000*12)</f>
        <v>#N/A</v>
      </c>
      <c r="V589" s="9" t="e">
        <f>VLOOKUP(A589,Sku_list!$A$1:$D$2667,4,0)*(H589/1000000*12)</f>
        <v>#N/A</v>
      </c>
      <c r="W589" s="9" t="e">
        <f>VLOOKUP(A589,Sku_list!$A$1:$D$2667,4,0)*(J589/1000000*12)</f>
        <v>#N/A</v>
      </c>
      <c r="X589" s="9" t="e">
        <f>VLOOKUP(A589,Sku_list!$A$1:$D$2667,4,0)*(L589/1000000*12)</f>
        <v>#N/A</v>
      </c>
      <c r="Y589" s="9" t="e">
        <f>VLOOKUP(A589,Sku_list!$A$1:$E$2667,5,0)*((J589+F589)/1000000000)</f>
        <v>#N/A</v>
      </c>
      <c r="AC589" s="22">
        <f t="shared" ca="1" si="9"/>
        <v>6.6666666666666666E-2</v>
      </c>
    </row>
    <row r="590" spans="1:29" x14ac:dyDescent="0.35">
      <c r="A590">
        <v>1601002</v>
      </c>
      <c r="B590" t="s">
        <v>182</v>
      </c>
      <c r="C590" t="s">
        <v>273</v>
      </c>
      <c r="D590">
        <v>0</v>
      </c>
      <c r="E590">
        <v>0</v>
      </c>
      <c r="F590">
        <v>0</v>
      </c>
      <c r="G590">
        <v>0</v>
      </c>
      <c r="H590">
        <v>0</v>
      </c>
      <c r="I590">
        <v>0</v>
      </c>
      <c r="J590">
        <v>3906</v>
      </c>
      <c r="K590">
        <v>3906</v>
      </c>
      <c r="L590">
        <v>0</v>
      </c>
      <c r="M590">
        <v>-3906</v>
      </c>
      <c r="N590">
        <v>3906</v>
      </c>
      <c r="P590" s="22" t="s">
        <v>34</v>
      </c>
      <c r="R590" t="s">
        <v>275</v>
      </c>
      <c r="S590" t="s">
        <v>308</v>
      </c>
      <c r="T590" s="9" t="e">
        <f>VLOOKUP(A590,Sku_list!$A$1:$D$2667,3,0)</f>
        <v>#N/A</v>
      </c>
      <c r="U590" s="9" t="e">
        <f>VLOOKUP(A590,Sku_list!$A$1:$D$2667,4,0)*(F590/1000000*12)</f>
        <v>#N/A</v>
      </c>
      <c r="V590" s="9" t="e">
        <f>VLOOKUP(A590,Sku_list!$A$1:$D$2667,4,0)*(H590/1000000*12)</f>
        <v>#N/A</v>
      </c>
      <c r="W590" s="9" t="e">
        <f>VLOOKUP(A590,Sku_list!$A$1:$D$2667,4,0)*(J590/1000000*12)</f>
        <v>#N/A</v>
      </c>
      <c r="X590" s="9" t="e">
        <f>VLOOKUP(A590,Sku_list!$A$1:$D$2667,4,0)*(L590/1000000*12)</f>
        <v>#N/A</v>
      </c>
      <c r="Y590" s="9" t="e">
        <f>VLOOKUP(A590,Sku_list!$A$1:$E$2667,5,0)*((J590+F590)/1000000000)</f>
        <v>#N/A</v>
      </c>
      <c r="AC590" s="22">
        <f t="shared" ca="1" si="9"/>
        <v>6.6666666666666666E-2</v>
      </c>
    </row>
    <row r="591" spans="1:29" x14ac:dyDescent="0.35">
      <c r="A591">
        <v>1601011</v>
      </c>
      <c r="B591" t="s">
        <v>15</v>
      </c>
      <c r="C591" t="s">
        <v>3</v>
      </c>
      <c r="D591">
        <v>0</v>
      </c>
      <c r="E591">
        <v>0</v>
      </c>
      <c r="F591">
        <v>0</v>
      </c>
      <c r="G591">
        <v>0</v>
      </c>
      <c r="H591">
        <v>0</v>
      </c>
      <c r="I591">
        <v>0</v>
      </c>
      <c r="J591">
        <v>0</v>
      </c>
      <c r="K591">
        <v>0</v>
      </c>
      <c r="L591">
        <v>0</v>
      </c>
      <c r="M591">
        <v>0</v>
      </c>
      <c r="N591">
        <v>0</v>
      </c>
      <c r="P591" s="22" t="s">
        <v>34</v>
      </c>
      <c r="R591" t="s">
        <v>4</v>
      </c>
      <c r="S591" t="s">
        <v>173</v>
      </c>
      <c r="T591" s="9" t="e">
        <f>VLOOKUP(A591,Sku_list!$A$1:$D$2667,3,0)</f>
        <v>#N/A</v>
      </c>
      <c r="U591" s="9" t="e">
        <f>VLOOKUP(A591,Sku_list!$A$1:$D$2667,4,0)*(F591/1000000*12)</f>
        <v>#N/A</v>
      </c>
      <c r="V591" s="9" t="e">
        <f>VLOOKUP(A591,Sku_list!$A$1:$D$2667,4,0)*(H591/1000000*12)</f>
        <v>#N/A</v>
      </c>
      <c r="W591" s="9" t="e">
        <f>VLOOKUP(A591,Sku_list!$A$1:$D$2667,4,0)*(J591/1000000*12)</f>
        <v>#N/A</v>
      </c>
      <c r="X591" s="9" t="e">
        <f>VLOOKUP(A591,Sku_list!$A$1:$D$2667,4,0)*(L591/1000000*12)</f>
        <v>#N/A</v>
      </c>
      <c r="Y591" s="9" t="e">
        <f>VLOOKUP(A591,Sku_list!$A$1:$E$2667,5,0)*((J591+F591)/1000000000)</f>
        <v>#N/A</v>
      </c>
      <c r="AC591" s="22">
        <f t="shared" ca="1" si="9"/>
        <v>6.6666666666666666E-2</v>
      </c>
    </row>
    <row r="592" spans="1:29" x14ac:dyDescent="0.35">
      <c r="A592">
        <v>1601011</v>
      </c>
      <c r="B592" t="s">
        <v>15</v>
      </c>
      <c r="C592" t="s">
        <v>139</v>
      </c>
      <c r="D592">
        <v>0</v>
      </c>
      <c r="E592">
        <v>0</v>
      </c>
      <c r="F592">
        <v>0</v>
      </c>
      <c r="G592">
        <v>3</v>
      </c>
      <c r="H592">
        <v>0</v>
      </c>
      <c r="I592">
        <v>0</v>
      </c>
      <c r="J592">
        <v>0</v>
      </c>
      <c r="K592">
        <v>0</v>
      </c>
      <c r="L592">
        <v>0</v>
      </c>
      <c r="M592">
        <v>0</v>
      </c>
      <c r="N592">
        <v>0</v>
      </c>
      <c r="P592" s="22" t="s">
        <v>34</v>
      </c>
      <c r="R592" t="s">
        <v>70</v>
      </c>
      <c r="S592" t="s">
        <v>69</v>
      </c>
      <c r="T592" s="9" t="e">
        <f>VLOOKUP(A592,Sku_list!$A$1:$D$2667,3,0)</f>
        <v>#N/A</v>
      </c>
      <c r="U592" s="9" t="e">
        <f>VLOOKUP(A592,Sku_list!$A$1:$D$2667,4,0)*(F592/1000000*12)</f>
        <v>#N/A</v>
      </c>
      <c r="V592" s="9" t="e">
        <f>VLOOKUP(A592,Sku_list!$A$1:$D$2667,4,0)*(H592/1000000*12)</f>
        <v>#N/A</v>
      </c>
      <c r="W592" s="9" t="e">
        <f>VLOOKUP(A592,Sku_list!$A$1:$D$2667,4,0)*(J592/1000000*12)</f>
        <v>#N/A</v>
      </c>
      <c r="X592" s="9" t="e">
        <f>VLOOKUP(A592,Sku_list!$A$1:$D$2667,4,0)*(L592/1000000*12)</f>
        <v>#N/A</v>
      </c>
      <c r="Y592" s="9" t="e">
        <f>VLOOKUP(A592,Sku_list!$A$1:$E$2667,5,0)*((J592+F592)/1000000000)</f>
        <v>#N/A</v>
      </c>
      <c r="AC592" s="22">
        <f t="shared" ca="1" si="9"/>
        <v>6.6666666666666666E-2</v>
      </c>
    </row>
    <row r="593" spans="1:29" x14ac:dyDescent="0.35">
      <c r="A593">
        <v>1601011</v>
      </c>
      <c r="B593" t="s">
        <v>15</v>
      </c>
      <c r="C593" t="s">
        <v>140</v>
      </c>
      <c r="D593">
        <v>0</v>
      </c>
      <c r="E593">
        <v>0</v>
      </c>
      <c r="F593">
        <v>0</v>
      </c>
      <c r="G593">
        <v>0</v>
      </c>
      <c r="H593">
        <v>0</v>
      </c>
      <c r="I593">
        <v>0</v>
      </c>
      <c r="J593">
        <v>0</v>
      </c>
      <c r="K593">
        <v>0</v>
      </c>
      <c r="L593">
        <v>0</v>
      </c>
      <c r="M593">
        <v>0</v>
      </c>
      <c r="N593">
        <v>0</v>
      </c>
      <c r="P593" s="22" t="s">
        <v>34</v>
      </c>
      <c r="R593" t="s">
        <v>71</v>
      </c>
      <c r="S593" t="s">
        <v>72</v>
      </c>
      <c r="T593" s="9" t="e">
        <f>VLOOKUP(A593,Sku_list!$A$1:$D$2667,3,0)</f>
        <v>#N/A</v>
      </c>
      <c r="U593" s="9" t="e">
        <f>VLOOKUP(A593,Sku_list!$A$1:$D$2667,4,0)*(F593/1000000*12)</f>
        <v>#N/A</v>
      </c>
      <c r="V593" s="9" t="e">
        <f>VLOOKUP(A593,Sku_list!$A$1:$D$2667,4,0)*(H593/1000000*12)</f>
        <v>#N/A</v>
      </c>
      <c r="W593" s="9" t="e">
        <f>VLOOKUP(A593,Sku_list!$A$1:$D$2667,4,0)*(J593/1000000*12)</f>
        <v>#N/A</v>
      </c>
      <c r="X593" s="9" t="e">
        <f>VLOOKUP(A593,Sku_list!$A$1:$D$2667,4,0)*(L593/1000000*12)</f>
        <v>#N/A</v>
      </c>
      <c r="Y593" s="9" t="e">
        <f>VLOOKUP(A593,Sku_list!$A$1:$E$2667,5,0)*((J593+F593)/1000000000)</f>
        <v>#N/A</v>
      </c>
      <c r="AC593" s="22">
        <f t="shared" ca="1" si="9"/>
        <v>6.6666666666666666E-2</v>
      </c>
    </row>
    <row r="594" spans="1:29" x14ac:dyDescent="0.35">
      <c r="A594">
        <v>1601011</v>
      </c>
      <c r="B594" t="s">
        <v>15</v>
      </c>
      <c r="C594" t="s">
        <v>141</v>
      </c>
      <c r="D594">
        <v>0</v>
      </c>
      <c r="E594">
        <v>0</v>
      </c>
      <c r="F594">
        <v>0</v>
      </c>
      <c r="G594">
        <v>0</v>
      </c>
      <c r="H594">
        <v>0</v>
      </c>
      <c r="I594">
        <v>0</v>
      </c>
      <c r="J594">
        <v>0</v>
      </c>
      <c r="K594">
        <v>0</v>
      </c>
      <c r="L594">
        <v>0</v>
      </c>
      <c r="M594">
        <v>0</v>
      </c>
      <c r="N594">
        <v>0</v>
      </c>
      <c r="P594" s="22" t="s">
        <v>34</v>
      </c>
      <c r="R594" t="s">
        <v>82</v>
      </c>
      <c r="S594" t="s">
        <v>83</v>
      </c>
      <c r="T594" s="9" t="e">
        <f>VLOOKUP(A594,Sku_list!$A$1:$D$2667,3,0)</f>
        <v>#N/A</v>
      </c>
      <c r="U594" s="9" t="e">
        <f>VLOOKUP(A594,Sku_list!$A$1:$D$2667,4,0)*(F594/1000000*12)</f>
        <v>#N/A</v>
      </c>
      <c r="V594" s="9" t="e">
        <f>VLOOKUP(A594,Sku_list!$A$1:$D$2667,4,0)*(H594/1000000*12)</f>
        <v>#N/A</v>
      </c>
      <c r="W594" s="9" t="e">
        <f>VLOOKUP(A594,Sku_list!$A$1:$D$2667,4,0)*(J594/1000000*12)</f>
        <v>#N/A</v>
      </c>
      <c r="X594" s="9" t="e">
        <f>VLOOKUP(A594,Sku_list!$A$1:$D$2667,4,0)*(L594/1000000*12)</f>
        <v>#N/A</v>
      </c>
      <c r="Y594" s="9" t="e">
        <f>VLOOKUP(A594,Sku_list!$A$1:$E$2667,5,0)*((J594+F594)/1000000000)</f>
        <v>#N/A</v>
      </c>
      <c r="AC594" s="22">
        <f t="shared" ca="1" si="9"/>
        <v>6.6666666666666666E-2</v>
      </c>
    </row>
    <row r="595" spans="1:29" x14ac:dyDescent="0.35">
      <c r="A595">
        <v>1601011</v>
      </c>
      <c r="B595" t="s">
        <v>15</v>
      </c>
      <c r="C595" t="s">
        <v>142</v>
      </c>
      <c r="D595">
        <v>0</v>
      </c>
      <c r="E595">
        <v>0</v>
      </c>
      <c r="F595">
        <v>0</v>
      </c>
      <c r="G595">
        <v>21</v>
      </c>
      <c r="H595">
        <v>0</v>
      </c>
      <c r="I595">
        <v>0</v>
      </c>
      <c r="J595">
        <v>0</v>
      </c>
      <c r="K595">
        <v>0</v>
      </c>
      <c r="L595">
        <v>0</v>
      </c>
      <c r="M595">
        <v>0</v>
      </c>
      <c r="N595">
        <v>0</v>
      </c>
      <c r="P595" s="22" t="s">
        <v>34</v>
      </c>
      <c r="R595" t="s">
        <v>84</v>
      </c>
      <c r="S595" t="s">
        <v>85</v>
      </c>
      <c r="T595" s="9" t="e">
        <f>VLOOKUP(A595,Sku_list!$A$1:$D$2667,3,0)</f>
        <v>#N/A</v>
      </c>
      <c r="U595" s="9" t="e">
        <f>VLOOKUP(A595,Sku_list!$A$1:$D$2667,4,0)*(F595/1000000*12)</f>
        <v>#N/A</v>
      </c>
      <c r="V595" s="9" t="e">
        <f>VLOOKUP(A595,Sku_list!$A$1:$D$2667,4,0)*(H595/1000000*12)</f>
        <v>#N/A</v>
      </c>
      <c r="W595" s="9" t="e">
        <f>VLOOKUP(A595,Sku_list!$A$1:$D$2667,4,0)*(J595/1000000*12)</f>
        <v>#N/A</v>
      </c>
      <c r="X595" s="9" t="e">
        <f>VLOOKUP(A595,Sku_list!$A$1:$D$2667,4,0)*(L595/1000000*12)</f>
        <v>#N/A</v>
      </c>
      <c r="Y595" s="9" t="e">
        <f>VLOOKUP(A595,Sku_list!$A$1:$E$2667,5,0)*((J595+F595)/1000000000)</f>
        <v>#N/A</v>
      </c>
      <c r="AC595" s="22">
        <f t="shared" ca="1" si="9"/>
        <v>6.6666666666666666E-2</v>
      </c>
    </row>
    <row r="596" spans="1:29" x14ac:dyDescent="0.35">
      <c r="A596">
        <v>1601011</v>
      </c>
      <c r="B596" t="s">
        <v>15</v>
      </c>
      <c r="C596" t="s">
        <v>143</v>
      </c>
      <c r="D596">
        <v>0</v>
      </c>
      <c r="E596">
        <v>0</v>
      </c>
      <c r="F596">
        <v>0</v>
      </c>
      <c r="G596">
        <v>3</v>
      </c>
      <c r="H596">
        <v>0</v>
      </c>
      <c r="I596">
        <v>0</v>
      </c>
      <c r="J596">
        <v>0</v>
      </c>
      <c r="K596">
        <v>0</v>
      </c>
      <c r="L596">
        <v>0</v>
      </c>
      <c r="M596">
        <v>0</v>
      </c>
      <c r="N596">
        <v>0</v>
      </c>
      <c r="P596" s="22" t="s">
        <v>34</v>
      </c>
      <c r="R596" t="s">
        <v>86</v>
      </c>
      <c r="S596" t="s">
        <v>85</v>
      </c>
      <c r="T596" s="9" t="e">
        <f>VLOOKUP(A596,Sku_list!$A$1:$D$2667,3,0)</f>
        <v>#N/A</v>
      </c>
      <c r="U596" s="9" t="e">
        <f>VLOOKUP(A596,Sku_list!$A$1:$D$2667,4,0)*(F596/1000000*12)</f>
        <v>#N/A</v>
      </c>
      <c r="V596" s="9" t="e">
        <f>VLOOKUP(A596,Sku_list!$A$1:$D$2667,4,0)*(H596/1000000*12)</f>
        <v>#N/A</v>
      </c>
      <c r="W596" s="9" t="e">
        <f>VLOOKUP(A596,Sku_list!$A$1:$D$2667,4,0)*(J596/1000000*12)</f>
        <v>#N/A</v>
      </c>
      <c r="X596" s="9" t="e">
        <f>VLOOKUP(A596,Sku_list!$A$1:$D$2667,4,0)*(L596/1000000*12)</f>
        <v>#N/A</v>
      </c>
      <c r="Y596" s="9" t="e">
        <f>VLOOKUP(A596,Sku_list!$A$1:$E$2667,5,0)*((J596+F596)/1000000000)</f>
        <v>#N/A</v>
      </c>
      <c r="AC596" s="22">
        <f t="shared" ca="1" si="9"/>
        <v>6.6666666666666666E-2</v>
      </c>
    </row>
    <row r="597" spans="1:29" x14ac:dyDescent="0.35">
      <c r="A597">
        <v>1601011</v>
      </c>
      <c r="B597" t="s">
        <v>15</v>
      </c>
      <c r="C597" t="s">
        <v>144</v>
      </c>
      <c r="D597">
        <v>0</v>
      </c>
      <c r="E597">
        <v>0</v>
      </c>
      <c r="F597">
        <v>0</v>
      </c>
      <c r="G597">
        <v>0</v>
      </c>
      <c r="H597">
        <v>0</v>
      </c>
      <c r="I597">
        <v>0</v>
      </c>
      <c r="J597">
        <v>0</v>
      </c>
      <c r="K597">
        <v>0</v>
      </c>
      <c r="L597">
        <v>0</v>
      </c>
      <c r="M597">
        <v>0</v>
      </c>
      <c r="N597">
        <v>0</v>
      </c>
      <c r="P597" s="22" t="s">
        <v>34</v>
      </c>
      <c r="R597" t="s">
        <v>87</v>
      </c>
      <c r="S597" t="s">
        <v>72</v>
      </c>
      <c r="T597" s="9" t="e">
        <f>VLOOKUP(A597,Sku_list!$A$1:$D$2667,3,0)</f>
        <v>#N/A</v>
      </c>
      <c r="U597" s="9" t="e">
        <f>VLOOKUP(A597,Sku_list!$A$1:$D$2667,4,0)*(F597/1000000*12)</f>
        <v>#N/A</v>
      </c>
      <c r="V597" s="9" t="e">
        <f>VLOOKUP(A597,Sku_list!$A$1:$D$2667,4,0)*(H597/1000000*12)</f>
        <v>#N/A</v>
      </c>
      <c r="W597" s="9" t="e">
        <f>VLOOKUP(A597,Sku_list!$A$1:$D$2667,4,0)*(J597/1000000*12)</f>
        <v>#N/A</v>
      </c>
      <c r="X597" s="9" t="e">
        <f>VLOOKUP(A597,Sku_list!$A$1:$D$2667,4,0)*(L597/1000000*12)</f>
        <v>#N/A</v>
      </c>
      <c r="Y597" s="9" t="e">
        <f>VLOOKUP(A597,Sku_list!$A$1:$E$2667,5,0)*((J597+F597)/1000000000)</f>
        <v>#N/A</v>
      </c>
      <c r="AC597" s="22">
        <f t="shared" ca="1" si="9"/>
        <v>6.6666666666666666E-2</v>
      </c>
    </row>
    <row r="598" spans="1:29" x14ac:dyDescent="0.35">
      <c r="A598">
        <v>1601011</v>
      </c>
      <c r="B598" t="s">
        <v>15</v>
      </c>
      <c r="C598" t="s">
        <v>145</v>
      </c>
      <c r="D598">
        <v>0</v>
      </c>
      <c r="E598">
        <v>0</v>
      </c>
      <c r="F598">
        <v>0</v>
      </c>
      <c r="G598">
        <v>0</v>
      </c>
      <c r="H598">
        <v>0</v>
      </c>
      <c r="I598">
        <v>0</v>
      </c>
      <c r="J598">
        <v>0</v>
      </c>
      <c r="K598">
        <v>0</v>
      </c>
      <c r="L598">
        <v>0</v>
      </c>
      <c r="M598">
        <v>0</v>
      </c>
      <c r="N598">
        <v>0</v>
      </c>
      <c r="P598" s="22" t="s">
        <v>34</v>
      </c>
      <c r="R598" t="s">
        <v>88</v>
      </c>
      <c r="S598" t="s">
        <v>83</v>
      </c>
      <c r="T598" s="9" t="e">
        <f>VLOOKUP(A598,Sku_list!$A$1:$D$2667,3,0)</f>
        <v>#N/A</v>
      </c>
      <c r="U598" s="9" t="e">
        <f>VLOOKUP(A598,Sku_list!$A$1:$D$2667,4,0)*(F598/1000000*12)</f>
        <v>#N/A</v>
      </c>
      <c r="V598" s="9" t="e">
        <f>VLOOKUP(A598,Sku_list!$A$1:$D$2667,4,0)*(H598/1000000*12)</f>
        <v>#N/A</v>
      </c>
      <c r="W598" s="9" t="e">
        <f>VLOOKUP(A598,Sku_list!$A$1:$D$2667,4,0)*(J598/1000000*12)</f>
        <v>#N/A</v>
      </c>
      <c r="X598" s="9" t="e">
        <f>VLOOKUP(A598,Sku_list!$A$1:$D$2667,4,0)*(L598/1000000*12)</f>
        <v>#N/A</v>
      </c>
      <c r="Y598" s="9" t="e">
        <f>VLOOKUP(A598,Sku_list!$A$1:$E$2667,5,0)*((J598+F598)/1000000000)</f>
        <v>#N/A</v>
      </c>
      <c r="AC598" s="22">
        <f t="shared" ca="1" si="9"/>
        <v>6.6666666666666666E-2</v>
      </c>
    </row>
    <row r="599" spans="1:29" x14ac:dyDescent="0.35">
      <c r="A599">
        <v>1601011</v>
      </c>
      <c r="B599" t="s">
        <v>15</v>
      </c>
      <c r="C599" t="s">
        <v>146</v>
      </c>
      <c r="D599">
        <v>0</v>
      </c>
      <c r="E599">
        <v>0</v>
      </c>
      <c r="F599">
        <v>0</v>
      </c>
      <c r="G599">
        <v>12</v>
      </c>
      <c r="H599">
        <v>0</v>
      </c>
      <c r="I599">
        <v>0</v>
      </c>
      <c r="J599">
        <v>0</v>
      </c>
      <c r="K599">
        <v>0</v>
      </c>
      <c r="L599">
        <v>0</v>
      </c>
      <c r="M599">
        <v>0</v>
      </c>
      <c r="N599">
        <v>0</v>
      </c>
      <c r="P599" s="22" t="s">
        <v>34</v>
      </c>
      <c r="R599" t="s">
        <v>89</v>
      </c>
      <c r="S599" t="s">
        <v>69</v>
      </c>
      <c r="T599" s="9" t="e">
        <f>VLOOKUP(A599,Sku_list!$A$1:$D$2667,3,0)</f>
        <v>#N/A</v>
      </c>
      <c r="U599" s="9" t="e">
        <f>VLOOKUP(A599,Sku_list!$A$1:$D$2667,4,0)*(F599/1000000*12)</f>
        <v>#N/A</v>
      </c>
      <c r="V599" s="9" t="e">
        <f>VLOOKUP(A599,Sku_list!$A$1:$D$2667,4,0)*(H599/1000000*12)</f>
        <v>#N/A</v>
      </c>
      <c r="W599" s="9" t="e">
        <f>VLOOKUP(A599,Sku_list!$A$1:$D$2667,4,0)*(J599/1000000*12)</f>
        <v>#N/A</v>
      </c>
      <c r="X599" s="9" t="e">
        <f>VLOOKUP(A599,Sku_list!$A$1:$D$2667,4,0)*(L599/1000000*12)</f>
        <v>#N/A</v>
      </c>
      <c r="Y599" s="9" t="e">
        <f>VLOOKUP(A599,Sku_list!$A$1:$E$2667,5,0)*((J599+F599)/1000000000)</f>
        <v>#N/A</v>
      </c>
      <c r="AC599" s="22">
        <f t="shared" ca="1" si="9"/>
        <v>6.6666666666666666E-2</v>
      </c>
    </row>
    <row r="600" spans="1:29" x14ac:dyDescent="0.35">
      <c r="A600">
        <v>1601011</v>
      </c>
      <c r="B600" t="s">
        <v>15</v>
      </c>
      <c r="C600" t="s">
        <v>147</v>
      </c>
      <c r="D600">
        <v>0</v>
      </c>
      <c r="E600">
        <v>0</v>
      </c>
      <c r="F600">
        <v>0</v>
      </c>
      <c r="G600">
        <v>0</v>
      </c>
      <c r="H600">
        <v>0</v>
      </c>
      <c r="I600">
        <v>0</v>
      </c>
      <c r="J600">
        <v>0</v>
      </c>
      <c r="K600">
        <v>0</v>
      </c>
      <c r="L600">
        <v>0</v>
      </c>
      <c r="M600">
        <v>0</v>
      </c>
      <c r="N600">
        <v>0</v>
      </c>
      <c r="P600" s="22" t="s">
        <v>34</v>
      </c>
      <c r="R600" t="s">
        <v>90</v>
      </c>
      <c r="S600" t="s">
        <v>69</v>
      </c>
      <c r="T600" s="9" t="e">
        <f>VLOOKUP(A600,Sku_list!$A$1:$D$2667,3,0)</f>
        <v>#N/A</v>
      </c>
      <c r="U600" s="9" t="e">
        <f>VLOOKUP(A600,Sku_list!$A$1:$D$2667,4,0)*(F600/1000000*12)</f>
        <v>#N/A</v>
      </c>
      <c r="V600" s="9" t="e">
        <f>VLOOKUP(A600,Sku_list!$A$1:$D$2667,4,0)*(H600/1000000*12)</f>
        <v>#N/A</v>
      </c>
      <c r="W600" s="9" t="e">
        <f>VLOOKUP(A600,Sku_list!$A$1:$D$2667,4,0)*(J600/1000000*12)</f>
        <v>#N/A</v>
      </c>
      <c r="X600" s="9" t="e">
        <f>VLOOKUP(A600,Sku_list!$A$1:$D$2667,4,0)*(L600/1000000*12)</f>
        <v>#N/A</v>
      </c>
      <c r="Y600" s="9" t="e">
        <f>VLOOKUP(A600,Sku_list!$A$1:$E$2667,5,0)*((J600+F600)/1000000000)</f>
        <v>#N/A</v>
      </c>
      <c r="AC600" s="22">
        <f t="shared" ca="1" si="9"/>
        <v>6.6666666666666666E-2</v>
      </c>
    </row>
    <row r="601" spans="1:29" x14ac:dyDescent="0.35">
      <c r="A601">
        <v>1601011</v>
      </c>
      <c r="B601" t="s">
        <v>15</v>
      </c>
      <c r="C601" t="s">
        <v>148</v>
      </c>
      <c r="D601">
        <v>0</v>
      </c>
      <c r="E601">
        <v>0</v>
      </c>
      <c r="F601">
        <v>283</v>
      </c>
      <c r="G601">
        <v>12</v>
      </c>
      <c r="H601">
        <v>0</v>
      </c>
      <c r="I601">
        <v>0</v>
      </c>
      <c r="J601">
        <v>0</v>
      </c>
      <c r="K601">
        <v>280</v>
      </c>
      <c r="L601">
        <v>0</v>
      </c>
      <c r="M601">
        <v>-283</v>
      </c>
      <c r="N601">
        <v>283</v>
      </c>
      <c r="P601" s="22" t="s">
        <v>34</v>
      </c>
      <c r="R601" t="s">
        <v>91</v>
      </c>
      <c r="S601" t="s">
        <v>85</v>
      </c>
      <c r="T601" s="9" t="e">
        <f>VLOOKUP(A601,Sku_list!$A$1:$D$2667,3,0)</f>
        <v>#N/A</v>
      </c>
      <c r="U601" s="9" t="e">
        <f>VLOOKUP(A601,Sku_list!$A$1:$D$2667,4,0)*(F601/1000000*12)</f>
        <v>#N/A</v>
      </c>
      <c r="V601" s="9" t="e">
        <f>VLOOKUP(A601,Sku_list!$A$1:$D$2667,4,0)*(H601/1000000*12)</f>
        <v>#N/A</v>
      </c>
      <c r="W601" s="9" t="e">
        <f>VLOOKUP(A601,Sku_list!$A$1:$D$2667,4,0)*(J601/1000000*12)</f>
        <v>#N/A</v>
      </c>
      <c r="X601" s="9" t="e">
        <f>VLOOKUP(A601,Sku_list!$A$1:$D$2667,4,0)*(L601/1000000*12)</f>
        <v>#N/A</v>
      </c>
      <c r="Y601" s="9" t="e">
        <f>VLOOKUP(A601,Sku_list!$A$1:$E$2667,5,0)*((J601+F601)/1000000000)</f>
        <v>#N/A</v>
      </c>
      <c r="AC601" s="22">
        <f t="shared" ca="1" si="9"/>
        <v>6.6666666666666666E-2</v>
      </c>
    </row>
    <row r="602" spans="1:29" x14ac:dyDescent="0.35">
      <c r="A602">
        <v>1601011</v>
      </c>
      <c r="B602" t="s">
        <v>15</v>
      </c>
      <c r="C602" t="s">
        <v>149</v>
      </c>
      <c r="D602">
        <v>0</v>
      </c>
      <c r="E602">
        <v>0</v>
      </c>
      <c r="F602">
        <v>0</v>
      </c>
      <c r="G602">
        <v>0</v>
      </c>
      <c r="H602">
        <v>0</v>
      </c>
      <c r="I602">
        <v>0</v>
      </c>
      <c r="J602">
        <v>0</v>
      </c>
      <c r="K602">
        <v>0</v>
      </c>
      <c r="L602">
        <v>0</v>
      </c>
      <c r="M602">
        <v>0</v>
      </c>
      <c r="N602">
        <v>0</v>
      </c>
      <c r="P602" s="22" t="s">
        <v>34</v>
      </c>
      <c r="R602" t="s">
        <v>92</v>
      </c>
      <c r="S602" t="s">
        <v>85</v>
      </c>
      <c r="T602" s="9" t="e">
        <f>VLOOKUP(A602,Sku_list!$A$1:$D$2667,3,0)</f>
        <v>#N/A</v>
      </c>
      <c r="U602" s="9" t="e">
        <f>VLOOKUP(A602,Sku_list!$A$1:$D$2667,4,0)*(F602/1000000*12)</f>
        <v>#N/A</v>
      </c>
      <c r="V602" s="9" t="e">
        <f>VLOOKUP(A602,Sku_list!$A$1:$D$2667,4,0)*(H602/1000000*12)</f>
        <v>#N/A</v>
      </c>
      <c r="W602" s="9" t="e">
        <f>VLOOKUP(A602,Sku_list!$A$1:$D$2667,4,0)*(J602/1000000*12)</f>
        <v>#N/A</v>
      </c>
      <c r="X602" s="9" t="e">
        <f>VLOOKUP(A602,Sku_list!$A$1:$D$2667,4,0)*(L602/1000000*12)</f>
        <v>#N/A</v>
      </c>
      <c r="Y602" s="9" t="e">
        <f>VLOOKUP(A602,Sku_list!$A$1:$E$2667,5,0)*((J602+F602)/1000000000)</f>
        <v>#N/A</v>
      </c>
      <c r="AC602" s="22">
        <f t="shared" ca="1" si="9"/>
        <v>6.6666666666666666E-2</v>
      </c>
    </row>
    <row r="603" spans="1:29" x14ac:dyDescent="0.35">
      <c r="A603">
        <v>1601011</v>
      </c>
      <c r="B603" t="s">
        <v>15</v>
      </c>
      <c r="C603" t="s">
        <v>150</v>
      </c>
      <c r="D603">
        <v>0</v>
      </c>
      <c r="E603">
        <v>0</v>
      </c>
      <c r="F603">
        <v>2</v>
      </c>
      <c r="G603">
        <v>57</v>
      </c>
      <c r="H603">
        <v>0</v>
      </c>
      <c r="I603">
        <v>0</v>
      </c>
      <c r="J603">
        <v>0</v>
      </c>
      <c r="K603">
        <v>7</v>
      </c>
      <c r="L603">
        <v>0</v>
      </c>
      <c r="M603">
        <v>-2</v>
      </c>
      <c r="N603">
        <v>2</v>
      </c>
      <c r="P603" s="22" t="s">
        <v>34</v>
      </c>
      <c r="R603" t="s">
        <v>93</v>
      </c>
      <c r="S603" t="s">
        <v>85</v>
      </c>
      <c r="T603" s="9" t="e">
        <f>VLOOKUP(A603,Sku_list!$A$1:$D$2667,3,0)</f>
        <v>#N/A</v>
      </c>
      <c r="U603" s="9" t="e">
        <f>VLOOKUP(A603,Sku_list!$A$1:$D$2667,4,0)*(F603/1000000*12)</f>
        <v>#N/A</v>
      </c>
      <c r="V603" s="9" t="e">
        <f>VLOOKUP(A603,Sku_list!$A$1:$D$2667,4,0)*(H603/1000000*12)</f>
        <v>#N/A</v>
      </c>
      <c r="W603" s="9" t="e">
        <f>VLOOKUP(A603,Sku_list!$A$1:$D$2667,4,0)*(J603/1000000*12)</f>
        <v>#N/A</v>
      </c>
      <c r="X603" s="9" t="e">
        <f>VLOOKUP(A603,Sku_list!$A$1:$D$2667,4,0)*(L603/1000000*12)</f>
        <v>#N/A</v>
      </c>
      <c r="Y603" s="9" t="e">
        <f>VLOOKUP(A603,Sku_list!$A$1:$E$2667,5,0)*((J603+F603)/1000000000)</f>
        <v>#N/A</v>
      </c>
      <c r="AC603" s="22">
        <f t="shared" ca="1" si="9"/>
        <v>6.6666666666666666E-2</v>
      </c>
    </row>
    <row r="604" spans="1:29" x14ac:dyDescent="0.35">
      <c r="A604">
        <v>1601011</v>
      </c>
      <c r="B604" t="s">
        <v>15</v>
      </c>
      <c r="C604" t="s">
        <v>151</v>
      </c>
      <c r="D604">
        <v>0</v>
      </c>
      <c r="E604">
        <v>0</v>
      </c>
      <c r="F604">
        <v>0</v>
      </c>
      <c r="G604">
        <v>0</v>
      </c>
      <c r="H604">
        <v>0</v>
      </c>
      <c r="I604">
        <v>0</v>
      </c>
      <c r="J604">
        <v>0</v>
      </c>
      <c r="K604">
        <v>0</v>
      </c>
      <c r="L604">
        <v>0</v>
      </c>
      <c r="M604">
        <v>0</v>
      </c>
      <c r="N604">
        <v>0</v>
      </c>
      <c r="P604" s="22" t="s">
        <v>34</v>
      </c>
      <c r="R604" t="s">
        <v>94</v>
      </c>
      <c r="S604" t="s">
        <v>83</v>
      </c>
      <c r="T604" s="9" t="e">
        <f>VLOOKUP(A604,Sku_list!$A$1:$D$2667,3,0)</f>
        <v>#N/A</v>
      </c>
      <c r="U604" s="9" t="e">
        <f>VLOOKUP(A604,Sku_list!$A$1:$D$2667,4,0)*(F604/1000000*12)</f>
        <v>#N/A</v>
      </c>
      <c r="V604" s="9" t="e">
        <f>VLOOKUP(A604,Sku_list!$A$1:$D$2667,4,0)*(H604/1000000*12)</f>
        <v>#N/A</v>
      </c>
      <c r="W604" s="9" t="e">
        <f>VLOOKUP(A604,Sku_list!$A$1:$D$2667,4,0)*(J604/1000000*12)</f>
        <v>#N/A</v>
      </c>
      <c r="X604" s="9" t="e">
        <f>VLOOKUP(A604,Sku_list!$A$1:$D$2667,4,0)*(L604/1000000*12)</f>
        <v>#N/A</v>
      </c>
      <c r="Y604" s="9" t="e">
        <f>VLOOKUP(A604,Sku_list!$A$1:$E$2667,5,0)*((J604+F604)/1000000000)</f>
        <v>#N/A</v>
      </c>
      <c r="AC604" s="22">
        <f t="shared" ca="1" si="9"/>
        <v>6.6666666666666666E-2</v>
      </c>
    </row>
    <row r="605" spans="1:29" x14ac:dyDescent="0.35">
      <c r="A605">
        <v>1601011</v>
      </c>
      <c r="B605" t="s">
        <v>15</v>
      </c>
      <c r="C605" t="s">
        <v>152</v>
      </c>
      <c r="D605">
        <v>0</v>
      </c>
      <c r="E605">
        <v>0</v>
      </c>
      <c r="F605">
        <v>0</v>
      </c>
      <c r="G605">
        <v>0</v>
      </c>
      <c r="H605">
        <v>0</v>
      </c>
      <c r="I605">
        <v>0</v>
      </c>
      <c r="J605">
        <v>0</v>
      </c>
      <c r="K605">
        <v>0</v>
      </c>
      <c r="L605">
        <v>0</v>
      </c>
      <c r="M605">
        <v>0</v>
      </c>
      <c r="N605">
        <v>0</v>
      </c>
      <c r="P605" s="22" t="s">
        <v>34</v>
      </c>
      <c r="R605" t="s">
        <v>95</v>
      </c>
      <c r="S605" t="s">
        <v>83</v>
      </c>
      <c r="T605" s="9" t="e">
        <f>VLOOKUP(A605,Sku_list!$A$1:$D$2667,3,0)</f>
        <v>#N/A</v>
      </c>
      <c r="U605" s="9" t="e">
        <f>VLOOKUP(A605,Sku_list!$A$1:$D$2667,4,0)*(F605/1000000*12)</f>
        <v>#N/A</v>
      </c>
      <c r="V605" s="9" t="e">
        <f>VLOOKUP(A605,Sku_list!$A$1:$D$2667,4,0)*(H605/1000000*12)</f>
        <v>#N/A</v>
      </c>
      <c r="W605" s="9" t="e">
        <f>VLOOKUP(A605,Sku_list!$A$1:$D$2667,4,0)*(J605/1000000*12)</f>
        <v>#N/A</v>
      </c>
      <c r="X605" s="9" t="e">
        <f>VLOOKUP(A605,Sku_list!$A$1:$D$2667,4,0)*(L605/1000000*12)</f>
        <v>#N/A</v>
      </c>
      <c r="Y605" s="9" t="e">
        <f>VLOOKUP(A605,Sku_list!$A$1:$E$2667,5,0)*((J605+F605)/1000000000)</f>
        <v>#N/A</v>
      </c>
      <c r="AC605" s="22">
        <f t="shared" ca="1" si="9"/>
        <v>6.6666666666666666E-2</v>
      </c>
    </row>
    <row r="606" spans="1:29" x14ac:dyDescent="0.35">
      <c r="A606">
        <v>1601011</v>
      </c>
      <c r="B606" t="s">
        <v>15</v>
      </c>
      <c r="C606" t="s">
        <v>153</v>
      </c>
      <c r="D606">
        <v>0</v>
      </c>
      <c r="E606">
        <v>0</v>
      </c>
      <c r="F606">
        <v>0</v>
      </c>
      <c r="G606">
        <v>0</v>
      </c>
      <c r="H606">
        <v>0</v>
      </c>
      <c r="I606">
        <v>0</v>
      </c>
      <c r="J606">
        <v>0</v>
      </c>
      <c r="K606">
        <v>0</v>
      </c>
      <c r="L606">
        <v>0</v>
      </c>
      <c r="M606">
        <v>0</v>
      </c>
      <c r="N606">
        <v>0</v>
      </c>
      <c r="P606" s="22" t="s">
        <v>34</v>
      </c>
      <c r="R606" t="s">
        <v>189</v>
      </c>
      <c r="S606" t="s">
        <v>190</v>
      </c>
      <c r="T606" s="9" t="e">
        <f>VLOOKUP(A606,Sku_list!$A$1:$D$2667,3,0)</f>
        <v>#N/A</v>
      </c>
      <c r="U606" s="9" t="e">
        <f>VLOOKUP(A606,Sku_list!$A$1:$D$2667,4,0)*(F606/1000000*12)</f>
        <v>#N/A</v>
      </c>
      <c r="V606" s="9" t="e">
        <f>VLOOKUP(A606,Sku_list!$A$1:$D$2667,4,0)*(H606/1000000*12)</f>
        <v>#N/A</v>
      </c>
      <c r="W606" s="9" t="e">
        <f>VLOOKUP(A606,Sku_list!$A$1:$D$2667,4,0)*(J606/1000000*12)</f>
        <v>#N/A</v>
      </c>
      <c r="X606" s="9" t="e">
        <f>VLOOKUP(A606,Sku_list!$A$1:$D$2667,4,0)*(L606/1000000*12)</f>
        <v>#N/A</v>
      </c>
      <c r="Y606" s="9" t="e">
        <f>VLOOKUP(A606,Sku_list!$A$1:$E$2667,5,0)*((J606+F606)/1000000000)</f>
        <v>#N/A</v>
      </c>
      <c r="AC606" s="22">
        <f t="shared" ca="1" si="9"/>
        <v>6.6666666666666666E-2</v>
      </c>
    </row>
    <row r="607" spans="1:29" x14ac:dyDescent="0.35">
      <c r="A607">
        <v>1601011</v>
      </c>
      <c r="B607" t="s">
        <v>15</v>
      </c>
      <c r="C607" t="s">
        <v>154</v>
      </c>
      <c r="D607">
        <v>0</v>
      </c>
      <c r="E607">
        <v>0</v>
      </c>
      <c r="F607">
        <v>0</v>
      </c>
      <c r="G607">
        <v>0</v>
      </c>
      <c r="H607">
        <v>0</v>
      </c>
      <c r="I607">
        <v>0</v>
      </c>
      <c r="J607">
        <v>0</v>
      </c>
      <c r="K607">
        <v>0</v>
      </c>
      <c r="L607">
        <v>0</v>
      </c>
      <c r="M607">
        <v>0</v>
      </c>
      <c r="N607">
        <v>0</v>
      </c>
      <c r="P607" s="22" t="s">
        <v>34</v>
      </c>
      <c r="R607" t="s">
        <v>96</v>
      </c>
      <c r="S607" t="s">
        <v>72</v>
      </c>
      <c r="T607" s="9" t="e">
        <f>VLOOKUP(A607,Sku_list!$A$1:$D$2667,3,0)</f>
        <v>#N/A</v>
      </c>
      <c r="U607" s="9" t="e">
        <f>VLOOKUP(A607,Sku_list!$A$1:$D$2667,4,0)*(F607/1000000*12)</f>
        <v>#N/A</v>
      </c>
      <c r="V607" s="9" t="e">
        <f>VLOOKUP(A607,Sku_list!$A$1:$D$2667,4,0)*(H607/1000000*12)</f>
        <v>#N/A</v>
      </c>
      <c r="W607" s="9" t="e">
        <f>VLOOKUP(A607,Sku_list!$A$1:$D$2667,4,0)*(J607/1000000*12)</f>
        <v>#N/A</v>
      </c>
      <c r="X607" s="9" t="e">
        <f>VLOOKUP(A607,Sku_list!$A$1:$D$2667,4,0)*(L607/1000000*12)</f>
        <v>#N/A</v>
      </c>
      <c r="Y607" s="9" t="e">
        <f>VLOOKUP(A607,Sku_list!$A$1:$E$2667,5,0)*((J607+F607)/1000000000)</f>
        <v>#N/A</v>
      </c>
      <c r="AC607" s="22">
        <f t="shared" ca="1" si="9"/>
        <v>6.6666666666666666E-2</v>
      </c>
    </row>
    <row r="608" spans="1:29" x14ac:dyDescent="0.35">
      <c r="A608">
        <v>1601011</v>
      </c>
      <c r="B608" t="s">
        <v>15</v>
      </c>
      <c r="C608" t="s">
        <v>155</v>
      </c>
      <c r="D608">
        <v>0</v>
      </c>
      <c r="E608">
        <v>0</v>
      </c>
      <c r="F608">
        <v>6</v>
      </c>
      <c r="G608">
        <v>0</v>
      </c>
      <c r="H608">
        <v>0</v>
      </c>
      <c r="I608">
        <v>0</v>
      </c>
      <c r="J608">
        <v>0</v>
      </c>
      <c r="K608">
        <v>6</v>
      </c>
      <c r="L608">
        <v>0</v>
      </c>
      <c r="M608">
        <v>-6</v>
      </c>
      <c r="N608">
        <v>6</v>
      </c>
      <c r="P608" s="22" t="s">
        <v>34</v>
      </c>
      <c r="R608" t="s">
        <v>97</v>
      </c>
      <c r="S608" t="s">
        <v>72</v>
      </c>
      <c r="T608" s="9" t="e">
        <f>VLOOKUP(A608,Sku_list!$A$1:$D$2667,3,0)</f>
        <v>#N/A</v>
      </c>
      <c r="U608" s="9" t="e">
        <f>VLOOKUP(A608,Sku_list!$A$1:$D$2667,4,0)*(F608/1000000*12)</f>
        <v>#N/A</v>
      </c>
      <c r="V608" s="9" t="e">
        <f>VLOOKUP(A608,Sku_list!$A$1:$D$2667,4,0)*(H608/1000000*12)</f>
        <v>#N/A</v>
      </c>
      <c r="W608" s="9" t="e">
        <f>VLOOKUP(A608,Sku_list!$A$1:$D$2667,4,0)*(J608/1000000*12)</f>
        <v>#N/A</v>
      </c>
      <c r="X608" s="9" t="e">
        <f>VLOOKUP(A608,Sku_list!$A$1:$D$2667,4,0)*(L608/1000000*12)</f>
        <v>#N/A</v>
      </c>
      <c r="Y608" s="9" t="e">
        <f>VLOOKUP(A608,Sku_list!$A$1:$E$2667,5,0)*((J608+F608)/1000000000)</f>
        <v>#N/A</v>
      </c>
      <c r="AC608" s="22">
        <f t="shared" ca="1" si="9"/>
        <v>6.6666666666666666E-2</v>
      </c>
    </row>
    <row r="609" spans="1:29" x14ac:dyDescent="0.35">
      <c r="A609">
        <v>1601011</v>
      </c>
      <c r="B609" t="s">
        <v>15</v>
      </c>
      <c r="C609" t="s">
        <v>156</v>
      </c>
      <c r="D609">
        <v>0</v>
      </c>
      <c r="E609">
        <v>0</v>
      </c>
      <c r="F609">
        <v>0</v>
      </c>
      <c r="G609">
        <v>0</v>
      </c>
      <c r="H609">
        <v>0</v>
      </c>
      <c r="I609">
        <v>0</v>
      </c>
      <c r="J609">
        <v>0</v>
      </c>
      <c r="K609">
        <v>0</v>
      </c>
      <c r="L609">
        <v>0</v>
      </c>
      <c r="M609">
        <v>0</v>
      </c>
      <c r="N609">
        <v>0</v>
      </c>
      <c r="P609" s="22" t="s">
        <v>34</v>
      </c>
      <c r="R609" t="s">
        <v>38</v>
      </c>
      <c r="S609" t="s">
        <v>69</v>
      </c>
      <c r="T609" s="9" t="e">
        <f>VLOOKUP(A609,Sku_list!$A$1:$D$2667,3,0)</f>
        <v>#N/A</v>
      </c>
      <c r="U609" s="9" t="e">
        <f>VLOOKUP(A609,Sku_list!$A$1:$D$2667,4,0)*(F609/1000000*12)</f>
        <v>#N/A</v>
      </c>
      <c r="V609" s="9" t="e">
        <f>VLOOKUP(A609,Sku_list!$A$1:$D$2667,4,0)*(H609/1000000*12)</f>
        <v>#N/A</v>
      </c>
      <c r="W609" s="9" t="e">
        <f>VLOOKUP(A609,Sku_list!$A$1:$D$2667,4,0)*(J609/1000000*12)</f>
        <v>#N/A</v>
      </c>
      <c r="X609" s="9" t="e">
        <f>VLOOKUP(A609,Sku_list!$A$1:$D$2667,4,0)*(L609/1000000*12)</f>
        <v>#N/A</v>
      </c>
      <c r="Y609" s="9" t="e">
        <f>VLOOKUP(A609,Sku_list!$A$1:$E$2667,5,0)*((J609+F609)/1000000000)</f>
        <v>#N/A</v>
      </c>
      <c r="AC609" s="22">
        <f t="shared" ca="1" si="9"/>
        <v>6.6666666666666666E-2</v>
      </c>
    </row>
    <row r="610" spans="1:29" x14ac:dyDescent="0.35">
      <c r="A610">
        <v>1601011</v>
      </c>
      <c r="B610" t="s">
        <v>15</v>
      </c>
      <c r="C610" t="s">
        <v>157</v>
      </c>
      <c r="D610">
        <v>0</v>
      </c>
      <c r="E610">
        <v>0</v>
      </c>
      <c r="F610">
        <v>0</v>
      </c>
      <c r="G610">
        <v>0</v>
      </c>
      <c r="H610">
        <v>0</v>
      </c>
      <c r="I610">
        <v>0</v>
      </c>
      <c r="J610">
        <v>0</v>
      </c>
      <c r="K610">
        <v>0</v>
      </c>
      <c r="L610">
        <v>0</v>
      </c>
      <c r="M610">
        <v>0</v>
      </c>
      <c r="N610">
        <v>0</v>
      </c>
      <c r="P610" s="22" t="s">
        <v>34</v>
      </c>
      <c r="R610" t="s">
        <v>98</v>
      </c>
      <c r="S610" t="s">
        <v>72</v>
      </c>
      <c r="T610" s="9" t="e">
        <f>VLOOKUP(A610,Sku_list!$A$1:$D$2667,3,0)</f>
        <v>#N/A</v>
      </c>
      <c r="U610" s="9" t="e">
        <f>VLOOKUP(A610,Sku_list!$A$1:$D$2667,4,0)*(F610/1000000*12)</f>
        <v>#N/A</v>
      </c>
      <c r="V610" s="9" t="e">
        <f>VLOOKUP(A610,Sku_list!$A$1:$D$2667,4,0)*(H610/1000000*12)</f>
        <v>#N/A</v>
      </c>
      <c r="W610" s="9" t="e">
        <f>VLOOKUP(A610,Sku_list!$A$1:$D$2667,4,0)*(J610/1000000*12)</f>
        <v>#N/A</v>
      </c>
      <c r="X610" s="9" t="e">
        <f>VLOOKUP(A610,Sku_list!$A$1:$D$2667,4,0)*(L610/1000000*12)</f>
        <v>#N/A</v>
      </c>
      <c r="Y610" s="9" t="e">
        <f>VLOOKUP(A610,Sku_list!$A$1:$E$2667,5,0)*((J610+F610)/1000000000)</f>
        <v>#N/A</v>
      </c>
      <c r="AC610" s="22">
        <f t="shared" ca="1" si="9"/>
        <v>6.6666666666666666E-2</v>
      </c>
    </row>
    <row r="611" spans="1:29" x14ac:dyDescent="0.35">
      <c r="A611">
        <v>1601011</v>
      </c>
      <c r="B611" t="s">
        <v>15</v>
      </c>
      <c r="C611" t="s">
        <v>158</v>
      </c>
      <c r="D611">
        <v>0</v>
      </c>
      <c r="E611">
        <v>0</v>
      </c>
      <c r="F611">
        <v>0</v>
      </c>
      <c r="G611">
        <v>0</v>
      </c>
      <c r="H611">
        <v>0</v>
      </c>
      <c r="I611">
        <v>0</v>
      </c>
      <c r="J611">
        <v>0</v>
      </c>
      <c r="K611">
        <v>0</v>
      </c>
      <c r="L611">
        <v>0</v>
      </c>
      <c r="M611">
        <v>0</v>
      </c>
      <c r="N611">
        <v>0</v>
      </c>
      <c r="P611" s="22" t="s">
        <v>34</v>
      </c>
      <c r="R611" t="s">
        <v>99</v>
      </c>
      <c r="S611" t="s">
        <v>69</v>
      </c>
      <c r="T611" s="9" t="e">
        <f>VLOOKUP(A611,Sku_list!$A$1:$D$2667,3,0)</f>
        <v>#N/A</v>
      </c>
      <c r="U611" s="9" t="e">
        <f>VLOOKUP(A611,Sku_list!$A$1:$D$2667,4,0)*(F611/1000000*12)</f>
        <v>#N/A</v>
      </c>
      <c r="V611" s="9" t="e">
        <f>VLOOKUP(A611,Sku_list!$A$1:$D$2667,4,0)*(H611/1000000*12)</f>
        <v>#N/A</v>
      </c>
      <c r="W611" s="9" t="e">
        <f>VLOOKUP(A611,Sku_list!$A$1:$D$2667,4,0)*(J611/1000000*12)</f>
        <v>#N/A</v>
      </c>
      <c r="X611" s="9" t="e">
        <f>VLOOKUP(A611,Sku_list!$A$1:$D$2667,4,0)*(L611/1000000*12)</f>
        <v>#N/A</v>
      </c>
      <c r="Y611" s="9" t="e">
        <f>VLOOKUP(A611,Sku_list!$A$1:$E$2667,5,0)*((J611+F611)/1000000000)</f>
        <v>#N/A</v>
      </c>
      <c r="AC611" s="22">
        <f t="shared" ca="1" si="9"/>
        <v>6.6666666666666666E-2</v>
      </c>
    </row>
    <row r="612" spans="1:29" x14ac:dyDescent="0.35">
      <c r="A612">
        <v>1601011</v>
      </c>
      <c r="B612" t="s">
        <v>15</v>
      </c>
      <c r="C612" t="s">
        <v>159</v>
      </c>
      <c r="D612">
        <v>0</v>
      </c>
      <c r="E612">
        <v>0</v>
      </c>
      <c r="F612">
        <v>0</v>
      </c>
      <c r="G612">
        <v>0</v>
      </c>
      <c r="H612">
        <v>0</v>
      </c>
      <c r="I612">
        <v>0</v>
      </c>
      <c r="J612">
        <v>0</v>
      </c>
      <c r="K612">
        <v>0</v>
      </c>
      <c r="L612">
        <v>0</v>
      </c>
      <c r="M612">
        <v>0</v>
      </c>
      <c r="N612">
        <v>0</v>
      </c>
      <c r="P612" s="22" t="s">
        <v>34</v>
      </c>
      <c r="R612" t="s">
        <v>100</v>
      </c>
      <c r="S612" t="s">
        <v>72</v>
      </c>
      <c r="T612" s="9" t="e">
        <f>VLOOKUP(A612,Sku_list!$A$1:$D$2667,3,0)</f>
        <v>#N/A</v>
      </c>
      <c r="U612" s="9" t="e">
        <f>VLOOKUP(A612,Sku_list!$A$1:$D$2667,4,0)*(F612/1000000*12)</f>
        <v>#N/A</v>
      </c>
      <c r="V612" s="9" t="e">
        <f>VLOOKUP(A612,Sku_list!$A$1:$D$2667,4,0)*(H612/1000000*12)</f>
        <v>#N/A</v>
      </c>
      <c r="W612" s="9" t="e">
        <f>VLOOKUP(A612,Sku_list!$A$1:$D$2667,4,0)*(J612/1000000*12)</f>
        <v>#N/A</v>
      </c>
      <c r="X612" s="9" t="e">
        <f>VLOOKUP(A612,Sku_list!$A$1:$D$2667,4,0)*(L612/1000000*12)</f>
        <v>#N/A</v>
      </c>
      <c r="Y612" s="9" t="e">
        <f>VLOOKUP(A612,Sku_list!$A$1:$E$2667,5,0)*((J612+F612)/1000000000)</f>
        <v>#N/A</v>
      </c>
      <c r="AC612" s="22">
        <f t="shared" ca="1" si="9"/>
        <v>6.6666666666666666E-2</v>
      </c>
    </row>
    <row r="613" spans="1:29" x14ac:dyDescent="0.35">
      <c r="A613">
        <v>1601011</v>
      </c>
      <c r="B613" t="s">
        <v>15</v>
      </c>
      <c r="C613" t="s">
        <v>160</v>
      </c>
      <c r="D613">
        <v>0</v>
      </c>
      <c r="E613">
        <v>0</v>
      </c>
      <c r="F613">
        <v>0</v>
      </c>
      <c r="G613">
        <v>0</v>
      </c>
      <c r="H613">
        <v>0</v>
      </c>
      <c r="I613">
        <v>0</v>
      </c>
      <c r="J613">
        <v>0</v>
      </c>
      <c r="K613">
        <v>0</v>
      </c>
      <c r="L613">
        <v>0</v>
      </c>
      <c r="M613">
        <v>0</v>
      </c>
      <c r="N613">
        <v>0</v>
      </c>
      <c r="P613" s="22" t="s">
        <v>34</v>
      </c>
      <c r="R613" t="s">
        <v>101</v>
      </c>
      <c r="S613" t="s">
        <v>69</v>
      </c>
      <c r="T613" s="9" t="e">
        <f>VLOOKUP(A613,Sku_list!$A$1:$D$2667,3,0)</f>
        <v>#N/A</v>
      </c>
      <c r="U613" s="9" t="e">
        <f>VLOOKUP(A613,Sku_list!$A$1:$D$2667,4,0)*(F613/1000000*12)</f>
        <v>#N/A</v>
      </c>
      <c r="V613" s="9" t="e">
        <f>VLOOKUP(A613,Sku_list!$A$1:$D$2667,4,0)*(H613/1000000*12)</f>
        <v>#N/A</v>
      </c>
      <c r="W613" s="9" t="e">
        <f>VLOOKUP(A613,Sku_list!$A$1:$D$2667,4,0)*(J613/1000000*12)</f>
        <v>#N/A</v>
      </c>
      <c r="X613" s="9" t="e">
        <f>VLOOKUP(A613,Sku_list!$A$1:$D$2667,4,0)*(L613/1000000*12)</f>
        <v>#N/A</v>
      </c>
      <c r="Y613" s="9" t="e">
        <f>VLOOKUP(A613,Sku_list!$A$1:$E$2667,5,0)*((J613+F613)/1000000000)</f>
        <v>#N/A</v>
      </c>
      <c r="AC613" s="22">
        <f t="shared" ca="1" si="9"/>
        <v>6.6666666666666666E-2</v>
      </c>
    </row>
    <row r="614" spans="1:29" x14ac:dyDescent="0.35">
      <c r="A614">
        <v>1601011</v>
      </c>
      <c r="B614" t="s">
        <v>15</v>
      </c>
      <c r="C614" t="s">
        <v>161</v>
      </c>
      <c r="D614">
        <v>0</v>
      </c>
      <c r="E614">
        <v>0</v>
      </c>
      <c r="F614">
        <v>0</v>
      </c>
      <c r="G614">
        <v>0</v>
      </c>
      <c r="H614">
        <v>0</v>
      </c>
      <c r="I614">
        <v>0</v>
      </c>
      <c r="J614">
        <v>0</v>
      </c>
      <c r="K614">
        <v>0</v>
      </c>
      <c r="L614">
        <v>0</v>
      </c>
      <c r="M614">
        <v>0</v>
      </c>
      <c r="N614">
        <v>0</v>
      </c>
      <c r="P614" s="22" t="s">
        <v>34</v>
      </c>
      <c r="R614" t="s">
        <v>102</v>
      </c>
      <c r="S614" t="s">
        <v>306</v>
      </c>
      <c r="T614" s="9" t="e">
        <f>VLOOKUP(A614,Sku_list!$A$1:$D$2667,3,0)</f>
        <v>#N/A</v>
      </c>
      <c r="U614" s="9" t="e">
        <f>VLOOKUP(A614,Sku_list!$A$1:$D$2667,4,0)*(F614/1000000*12)</f>
        <v>#N/A</v>
      </c>
      <c r="V614" s="9" t="e">
        <f>VLOOKUP(A614,Sku_list!$A$1:$D$2667,4,0)*(H614/1000000*12)</f>
        <v>#N/A</v>
      </c>
      <c r="W614" s="9" t="e">
        <f>VLOOKUP(A614,Sku_list!$A$1:$D$2667,4,0)*(J614/1000000*12)</f>
        <v>#N/A</v>
      </c>
      <c r="X614" s="9" t="e">
        <f>VLOOKUP(A614,Sku_list!$A$1:$D$2667,4,0)*(L614/1000000*12)</f>
        <v>#N/A</v>
      </c>
      <c r="Y614" s="9" t="e">
        <f>VLOOKUP(A614,Sku_list!$A$1:$E$2667,5,0)*((J614+F614)/1000000000)</f>
        <v>#N/A</v>
      </c>
      <c r="AC614" s="22">
        <f t="shared" ca="1" si="9"/>
        <v>6.6666666666666666E-2</v>
      </c>
    </row>
    <row r="615" spans="1:29" x14ac:dyDescent="0.35">
      <c r="A615">
        <v>1601011</v>
      </c>
      <c r="B615" t="s">
        <v>15</v>
      </c>
      <c r="C615" t="s">
        <v>162</v>
      </c>
      <c r="D615">
        <v>0</v>
      </c>
      <c r="E615">
        <v>0</v>
      </c>
      <c r="F615">
        <v>0</v>
      </c>
      <c r="G615">
        <v>0</v>
      </c>
      <c r="H615">
        <v>0</v>
      </c>
      <c r="I615">
        <v>0</v>
      </c>
      <c r="J615">
        <v>0</v>
      </c>
      <c r="K615">
        <v>0</v>
      </c>
      <c r="L615">
        <v>0</v>
      </c>
      <c r="M615">
        <v>0</v>
      </c>
      <c r="N615">
        <v>0</v>
      </c>
      <c r="P615" s="22" t="s">
        <v>34</v>
      </c>
      <c r="R615" t="s">
        <v>103</v>
      </c>
      <c r="S615" t="s">
        <v>69</v>
      </c>
      <c r="T615" s="9" t="e">
        <f>VLOOKUP(A615,Sku_list!$A$1:$D$2667,3,0)</f>
        <v>#N/A</v>
      </c>
      <c r="U615" s="9" t="e">
        <f>VLOOKUP(A615,Sku_list!$A$1:$D$2667,4,0)*(F615/1000000*12)</f>
        <v>#N/A</v>
      </c>
      <c r="V615" s="9" t="e">
        <f>VLOOKUP(A615,Sku_list!$A$1:$D$2667,4,0)*(H615/1000000*12)</f>
        <v>#N/A</v>
      </c>
      <c r="W615" s="9" t="e">
        <f>VLOOKUP(A615,Sku_list!$A$1:$D$2667,4,0)*(J615/1000000*12)</f>
        <v>#N/A</v>
      </c>
      <c r="X615" s="9" t="e">
        <f>VLOOKUP(A615,Sku_list!$A$1:$D$2667,4,0)*(L615/1000000*12)</f>
        <v>#N/A</v>
      </c>
      <c r="Y615" s="9" t="e">
        <f>VLOOKUP(A615,Sku_list!$A$1:$E$2667,5,0)*((J615+F615)/1000000000)</f>
        <v>#N/A</v>
      </c>
      <c r="AC615" s="22">
        <f t="shared" ca="1" si="9"/>
        <v>6.6666666666666666E-2</v>
      </c>
    </row>
    <row r="616" spans="1:29" x14ac:dyDescent="0.35">
      <c r="A616">
        <v>1601011</v>
      </c>
      <c r="B616" t="s">
        <v>15</v>
      </c>
      <c r="C616" t="s">
        <v>164</v>
      </c>
      <c r="D616">
        <v>0</v>
      </c>
      <c r="E616">
        <v>0</v>
      </c>
      <c r="F616">
        <v>0</v>
      </c>
      <c r="G616">
        <v>0</v>
      </c>
      <c r="H616">
        <v>0</v>
      </c>
      <c r="I616">
        <v>0</v>
      </c>
      <c r="J616">
        <v>0</v>
      </c>
      <c r="K616">
        <v>0</v>
      </c>
      <c r="L616">
        <v>0</v>
      </c>
      <c r="M616">
        <v>0</v>
      </c>
      <c r="N616">
        <v>0</v>
      </c>
      <c r="P616" s="22" t="s">
        <v>34</v>
      </c>
      <c r="R616" t="s">
        <v>104</v>
      </c>
      <c r="S616" t="s">
        <v>69</v>
      </c>
      <c r="T616" s="9" t="e">
        <f>VLOOKUP(A616,Sku_list!$A$1:$D$2667,3,0)</f>
        <v>#N/A</v>
      </c>
      <c r="U616" s="9" t="e">
        <f>VLOOKUP(A616,Sku_list!$A$1:$D$2667,4,0)*(F616/1000000*12)</f>
        <v>#N/A</v>
      </c>
      <c r="V616" s="9" t="e">
        <f>VLOOKUP(A616,Sku_list!$A$1:$D$2667,4,0)*(H616/1000000*12)</f>
        <v>#N/A</v>
      </c>
      <c r="W616" s="9" t="e">
        <f>VLOOKUP(A616,Sku_list!$A$1:$D$2667,4,0)*(J616/1000000*12)</f>
        <v>#N/A</v>
      </c>
      <c r="X616" s="9" t="e">
        <f>VLOOKUP(A616,Sku_list!$A$1:$D$2667,4,0)*(L616/1000000*12)</f>
        <v>#N/A</v>
      </c>
      <c r="Y616" s="9" t="e">
        <f>VLOOKUP(A616,Sku_list!$A$1:$E$2667,5,0)*((J616+F616)/1000000000)</f>
        <v>#N/A</v>
      </c>
      <c r="AC616" s="22">
        <f t="shared" ca="1" si="9"/>
        <v>6.6666666666666666E-2</v>
      </c>
    </row>
    <row r="617" spans="1:29" x14ac:dyDescent="0.35">
      <c r="A617">
        <v>1601011</v>
      </c>
      <c r="B617" t="s">
        <v>15</v>
      </c>
      <c r="C617" t="s">
        <v>165</v>
      </c>
      <c r="D617">
        <v>0</v>
      </c>
      <c r="E617">
        <v>0</v>
      </c>
      <c r="F617">
        <v>0</v>
      </c>
      <c r="G617">
        <v>0</v>
      </c>
      <c r="H617">
        <v>0</v>
      </c>
      <c r="I617">
        <v>0</v>
      </c>
      <c r="J617">
        <v>0</v>
      </c>
      <c r="K617">
        <v>0</v>
      </c>
      <c r="L617">
        <v>0</v>
      </c>
      <c r="M617">
        <v>0</v>
      </c>
      <c r="N617">
        <v>0</v>
      </c>
      <c r="P617" s="22" t="s">
        <v>34</v>
      </c>
      <c r="R617" t="s">
        <v>105</v>
      </c>
      <c r="S617" t="s">
        <v>83</v>
      </c>
      <c r="T617" s="9" t="e">
        <f>VLOOKUP(A617,Sku_list!$A$1:$D$2667,3,0)</f>
        <v>#N/A</v>
      </c>
      <c r="U617" s="9" t="e">
        <f>VLOOKUP(A617,Sku_list!$A$1:$D$2667,4,0)*(F617/1000000*12)</f>
        <v>#N/A</v>
      </c>
      <c r="V617" s="9" t="e">
        <f>VLOOKUP(A617,Sku_list!$A$1:$D$2667,4,0)*(H617/1000000*12)</f>
        <v>#N/A</v>
      </c>
      <c r="W617" s="9" t="e">
        <f>VLOOKUP(A617,Sku_list!$A$1:$D$2667,4,0)*(J617/1000000*12)</f>
        <v>#N/A</v>
      </c>
      <c r="X617" s="9" t="e">
        <f>VLOOKUP(A617,Sku_list!$A$1:$D$2667,4,0)*(L617/1000000*12)</f>
        <v>#N/A</v>
      </c>
      <c r="Y617" s="9" t="e">
        <f>VLOOKUP(A617,Sku_list!$A$1:$E$2667,5,0)*((J617+F617)/1000000000)</f>
        <v>#N/A</v>
      </c>
      <c r="AC617" s="22">
        <f t="shared" ca="1" si="9"/>
        <v>6.6666666666666666E-2</v>
      </c>
    </row>
    <row r="618" spans="1:29" x14ac:dyDescent="0.35">
      <c r="A618">
        <v>1601011</v>
      </c>
      <c r="B618" t="s">
        <v>15</v>
      </c>
      <c r="C618" t="s">
        <v>163</v>
      </c>
      <c r="D618">
        <v>0</v>
      </c>
      <c r="E618">
        <v>0</v>
      </c>
      <c r="F618">
        <v>0</v>
      </c>
      <c r="G618">
        <v>20</v>
      </c>
      <c r="H618">
        <v>0</v>
      </c>
      <c r="I618">
        <v>0</v>
      </c>
      <c r="J618">
        <v>0</v>
      </c>
      <c r="K618">
        <v>0</v>
      </c>
      <c r="L618">
        <v>0</v>
      </c>
      <c r="M618">
        <v>0</v>
      </c>
      <c r="N618">
        <v>0</v>
      </c>
      <c r="P618" s="22" t="s">
        <v>34</v>
      </c>
      <c r="R618" t="s">
        <v>117</v>
      </c>
      <c r="S618" t="s">
        <v>83</v>
      </c>
      <c r="T618" s="9" t="e">
        <f>VLOOKUP(A618,Sku_list!$A$1:$D$2667,3,0)</f>
        <v>#N/A</v>
      </c>
      <c r="U618" s="9" t="e">
        <f>VLOOKUP(A618,Sku_list!$A$1:$D$2667,4,0)*(F618/1000000*12)</f>
        <v>#N/A</v>
      </c>
      <c r="V618" s="9" t="e">
        <f>VLOOKUP(A618,Sku_list!$A$1:$D$2667,4,0)*(H618/1000000*12)</f>
        <v>#N/A</v>
      </c>
      <c r="W618" s="9" t="e">
        <f>VLOOKUP(A618,Sku_list!$A$1:$D$2667,4,0)*(J618/1000000*12)</f>
        <v>#N/A</v>
      </c>
      <c r="X618" s="9" t="e">
        <f>VLOOKUP(A618,Sku_list!$A$1:$D$2667,4,0)*(L618/1000000*12)</f>
        <v>#N/A</v>
      </c>
      <c r="Y618" s="9" t="e">
        <f>VLOOKUP(A618,Sku_list!$A$1:$E$2667,5,0)*((J618+F618)/1000000000)</f>
        <v>#N/A</v>
      </c>
      <c r="AC618" s="22">
        <f t="shared" ca="1" si="9"/>
        <v>6.6666666666666666E-2</v>
      </c>
    </row>
    <row r="619" spans="1:29" x14ac:dyDescent="0.35">
      <c r="A619">
        <v>1601011</v>
      </c>
      <c r="B619" t="s">
        <v>15</v>
      </c>
      <c r="C619" t="s">
        <v>166</v>
      </c>
      <c r="D619">
        <v>0</v>
      </c>
      <c r="E619">
        <v>0</v>
      </c>
      <c r="F619">
        <v>0</v>
      </c>
      <c r="G619">
        <v>3</v>
      </c>
      <c r="H619">
        <v>0</v>
      </c>
      <c r="I619">
        <v>0</v>
      </c>
      <c r="J619">
        <v>0</v>
      </c>
      <c r="K619">
        <v>0</v>
      </c>
      <c r="L619">
        <v>0</v>
      </c>
      <c r="M619">
        <v>0</v>
      </c>
      <c r="N619">
        <v>0</v>
      </c>
      <c r="P619" s="22" t="s">
        <v>34</v>
      </c>
      <c r="R619" t="s">
        <v>118</v>
      </c>
      <c r="S619" t="s">
        <v>85</v>
      </c>
      <c r="T619" s="9" t="e">
        <f>VLOOKUP(A619,Sku_list!$A$1:$D$2667,3,0)</f>
        <v>#N/A</v>
      </c>
      <c r="U619" s="9" t="e">
        <f>VLOOKUP(A619,Sku_list!$A$1:$D$2667,4,0)*(F619/1000000*12)</f>
        <v>#N/A</v>
      </c>
      <c r="V619" s="9" t="e">
        <f>VLOOKUP(A619,Sku_list!$A$1:$D$2667,4,0)*(H619/1000000*12)</f>
        <v>#N/A</v>
      </c>
      <c r="W619" s="9" t="e">
        <f>VLOOKUP(A619,Sku_list!$A$1:$D$2667,4,0)*(J619/1000000*12)</f>
        <v>#N/A</v>
      </c>
      <c r="X619" s="9" t="e">
        <f>VLOOKUP(A619,Sku_list!$A$1:$D$2667,4,0)*(L619/1000000*12)</f>
        <v>#N/A</v>
      </c>
      <c r="Y619" s="9" t="e">
        <f>VLOOKUP(A619,Sku_list!$A$1:$E$2667,5,0)*((J619+F619)/1000000000)</f>
        <v>#N/A</v>
      </c>
      <c r="AC619" s="22">
        <f t="shared" ca="1" si="9"/>
        <v>6.6666666666666666E-2</v>
      </c>
    </row>
    <row r="620" spans="1:29" x14ac:dyDescent="0.35">
      <c r="A620">
        <v>1601011</v>
      </c>
      <c r="B620" t="s">
        <v>15</v>
      </c>
      <c r="C620" t="s">
        <v>167</v>
      </c>
      <c r="D620">
        <v>0</v>
      </c>
      <c r="E620">
        <v>0</v>
      </c>
      <c r="F620">
        <v>0</v>
      </c>
      <c r="G620">
        <v>0</v>
      </c>
      <c r="H620">
        <v>0</v>
      </c>
      <c r="I620">
        <v>0</v>
      </c>
      <c r="J620">
        <v>0</v>
      </c>
      <c r="K620">
        <v>0</v>
      </c>
      <c r="L620">
        <v>0</v>
      </c>
      <c r="M620">
        <v>0</v>
      </c>
      <c r="N620">
        <v>0</v>
      </c>
      <c r="P620" s="22" t="s">
        <v>34</v>
      </c>
      <c r="R620" t="s">
        <v>119</v>
      </c>
      <c r="S620" t="s">
        <v>72</v>
      </c>
      <c r="T620" s="9" t="e">
        <f>VLOOKUP(A620,Sku_list!$A$1:$D$2667,3,0)</f>
        <v>#N/A</v>
      </c>
      <c r="U620" s="9" t="e">
        <f>VLOOKUP(A620,Sku_list!$A$1:$D$2667,4,0)*(F620/1000000*12)</f>
        <v>#N/A</v>
      </c>
      <c r="V620" s="9" t="e">
        <f>VLOOKUP(A620,Sku_list!$A$1:$D$2667,4,0)*(H620/1000000*12)</f>
        <v>#N/A</v>
      </c>
      <c r="W620" s="9" t="e">
        <f>VLOOKUP(A620,Sku_list!$A$1:$D$2667,4,0)*(J620/1000000*12)</f>
        <v>#N/A</v>
      </c>
      <c r="X620" s="9" t="e">
        <f>VLOOKUP(A620,Sku_list!$A$1:$D$2667,4,0)*(L620/1000000*12)</f>
        <v>#N/A</v>
      </c>
      <c r="Y620" s="9" t="e">
        <f>VLOOKUP(A620,Sku_list!$A$1:$E$2667,5,0)*((J620+F620)/1000000000)</f>
        <v>#N/A</v>
      </c>
      <c r="AC620" s="22">
        <f t="shared" ca="1" si="9"/>
        <v>6.6666666666666666E-2</v>
      </c>
    </row>
    <row r="621" spans="1:29" x14ac:dyDescent="0.35">
      <c r="A621">
        <v>1601011</v>
      </c>
      <c r="B621" t="s">
        <v>15</v>
      </c>
      <c r="C621" t="s">
        <v>61</v>
      </c>
      <c r="D621">
        <v>0</v>
      </c>
      <c r="E621">
        <v>0</v>
      </c>
      <c r="F621">
        <v>0</v>
      </c>
      <c r="G621">
        <v>3</v>
      </c>
      <c r="H621">
        <v>0</v>
      </c>
      <c r="I621">
        <v>0</v>
      </c>
      <c r="J621">
        <v>0</v>
      </c>
      <c r="K621">
        <v>0</v>
      </c>
      <c r="L621">
        <v>0</v>
      </c>
      <c r="M621">
        <v>0</v>
      </c>
      <c r="N621">
        <v>0</v>
      </c>
      <c r="P621" s="22" t="s">
        <v>34</v>
      </c>
      <c r="R621" t="s">
        <v>5</v>
      </c>
      <c r="S621" t="s">
        <v>85</v>
      </c>
      <c r="T621" s="9" t="e">
        <f>VLOOKUP(A621,Sku_list!$A$1:$D$2667,3,0)</f>
        <v>#N/A</v>
      </c>
      <c r="U621" s="9" t="e">
        <f>VLOOKUP(A621,Sku_list!$A$1:$D$2667,4,0)*(F621/1000000*12)</f>
        <v>#N/A</v>
      </c>
      <c r="V621" s="9" t="e">
        <f>VLOOKUP(A621,Sku_list!$A$1:$D$2667,4,0)*(H621/1000000*12)</f>
        <v>#N/A</v>
      </c>
      <c r="W621" s="9" t="e">
        <f>VLOOKUP(A621,Sku_list!$A$1:$D$2667,4,0)*(J621/1000000*12)</f>
        <v>#N/A</v>
      </c>
      <c r="X621" s="9" t="e">
        <f>VLOOKUP(A621,Sku_list!$A$1:$D$2667,4,0)*(L621/1000000*12)</f>
        <v>#N/A</v>
      </c>
      <c r="Y621" s="9" t="e">
        <f>VLOOKUP(A621,Sku_list!$A$1:$E$2667,5,0)*((J621+F621)/1000000000)</f>
        <v>#N/A</v>
      </c>
      <c r="AC621" s="22">
        <f t="shared" ca="1" si="9"/>
        <v>6.6666666666666666E-2</v>
      </c>
    </row>
    <row r="622" spans="1:29" x14ac:dyDescent="0.35">
      <c r="A622">
        <v>1601011</v>
      </c>
      <c r="B622" t="s">
        <v>15</v>
      </c>
      <c r="C622" t="s">
        <v>39</v>
      </c>
      <c r="D622">
        <v>0</v>
      </c>
      <c r="E622">
        <v>0</v>
      </c>
      <c r="F622">
        <v>0</v>
      </c>
      <c r="G622">
        <v>0</v>
      </c>
      <c r="H622">
        <v>0</v>
      </c>
      <c r="I622">
        <v>0</v>
      </c>
      <c r="J622">
        <v>0</v>
      </c>
      <c r="K622">
        <v>0</v>
      </c>
      <c r="L622">
        <v>0</v>
      </c>
      <c r="M622">
        <v>0</v>
      </c>
      <c r="N622">
        <v>0</v>
      </c>
      <c r="P622" s="22" t="s">
        <v>34</v>
      </c>
      <c r="R622" t="s">
        <v>43</v>
      </c>
      <c r="S622" t="s">
        <v>190</v>
      </c>
      <c r="T622" s="9" t="e">
        <f>VLOOKUP(A622,Sku_list!$A$1:$D$2667,3,0)</f>
        <v>#N/A</v>
      </c>
      <c r="U622" s="9" t="e">
        <f>VLOOKUP(A622,Sku_list!$A$1:$D$2667,4,0)*(F622/1000000*12)</f>
        <v>#N/A</v>
      </c>
      <c r="V622" s="9" t="e">
        <f>VLOOKUP(A622,Sku_list!$A$1:$D$2667,4,0)*(H622/1000000*12)</f>
        <v>#N/A</v>
      </c>
      <c r="W622" s="9" t="e">
        <f>VLOOKUP(A622,Sku_list!$A$1:$D$2667,4,0)*(J622/1000000*12)</f>
        <v>#N/A</v>
      </c>
      <c r="X622" s="9" t="e">
        <f>VLOOKUP(A622,Sku_list!$A$1:$D$2667,4,0)*(L622/1000000*12)</f>
        <v>#N/A</v>
      </c>
      <c r="Y622" s="9" t="e">
        <f>VLOOKUP(A622,Sku_list!$A$1:$E$2667,5,0)*((J622+F622)/1000000000)</f>
        <v>#N/A</v>
      </c>
      <c r="AC622" s="22">
        <f t="shared" ca="1" si="9"/>
        <v>6.6666666666666666E-2</v>
      </c>
    </row>
    <row r="623" spans="1:29" x14ac:dyDescent="0.35">
      <c r="A623">
        <v>1601011</v>
      </c>
      <c r="B623" t="s">
        <v>15</v>
      </c>
      <c r="C623" t="s">
        <v>65</v>
      </c>
      <c r="D623">
        <v>0</v>
      </c>
      <c r="E623">
        <v>0</v>
      </c>
      <c r="F623">
        <v>0</v>
      </c>
      <c r="G623">
        <v>0</v>
      </c>
      <c r="H623">
        <v>0</v>
      </c>
      <c r="I623">
        <v>0</v>
      </c>
      <c r="J623">
        <v>0</v>
      </c>
      <c r="K623">
        <v>0</v>
      </c>
      <c r="L623">
        <v>0</v>
      </c>
      <c r="M623">
        <v>0</v>
      </c>
      <c r="N623">
        <v>0</v>
      </c>
      <c r="P623" s="22" t="s">
        <v>34</v>
      </c>
      <c r="R623" t="s">
        <v>300</v>
      </c>
      <c r="S623" t="s">
        <v>83</v>
      </c>
      <c r="T623" s="9" t="e">
        <f>VLOOKUP(A623,Sku_list!$A$1:$D$2667,3,0)</f>
        <v>#N/A</v>
      </c>
      <c r="U623" s="9" t="e">
        <f>VLOOKUP(A623,Sku_list!$A$1:$D$2667,4,0)*(F623/1000000*12)</f>
        <v>#N/A</v>
      </c>
      <c r="V623" s="9" t="e">
        <f>VLOOKUP(A623,Sku_list!$A$1:$D$2667,4,0)*(H623/1000000*12)</f>
        <v>#N/A</v>
      </c>
      <c r="W623" s="9" t="e">
        <f>VLOOKUP(A623,Sku_list!$A$1:$D$2667,4,0)*(J623/1000000*12)</f>
        <v>#N/A</v>
      </c>
      <c r="X623" s="9" t="e">
        <f>VLOOKUP(A623,Sku_list!$A$1:$D$2667,4,0)*(L623/1000000*12)</f>
        <v>#N/A</v>
      </c>
      <c r="Y623" s="9" t="e">
        <f>VLOOKUP(A623,Sku_list!$A$1:$E$2667,5,0)*((J623+F623)/1000000000)</f>
        <v>#N/A</v>
      </c>
      <c r="AC623" s="22">
        <f t="shared" ca="1" si="9"/>
        <v>6.6666666666666666E-2</v>
      </c>
    </row>
    <row r="624" spans="1:29" x14ac:dyDescent="0.35">
      <c r="A624">
        <v>1601011</v>
      </c>
      <c r="B624" t="s">
        <v>15</v>
      </c>
      <c r="C624" t="s">
        <v>66</v>
      </c>
      <c r="D624">
        <v>0</v>
      </c>
      <c r="E624">
        <v>0</v>
      </c>
      <c r="F624">
        <v>0</v>
      </c>
      <c r="G624">
        <v>0</v>
      </c>
      <c r="H624">
        <v>0</v>
      </c>
      <c r="I624">
        <v>0</v>
      </c>
      <c r="J624">
        <v>0</v>
      </c>
      <c r="K624">
        <v>0</v>
      </c>
      <c r="L624">
        <v>0</v>
      </c>
      <c r="M624">
        <v>0</v>
      </c>
      <c r="N624">
        <v>0</v>
      </c>
      <c r="P624" s="22" t="s">
        <v>34</v>
      </c>
      <c r="R624" t="s">
        <v>174</v>
      </c>
      <c r="S624" t="s">
        <v>72</v>
      </c>
      <c r="T624" s="9" t="e">
        <f>VLOOKUP(A624,Sku_list!$A$1:$D$2667,3,0)</f>
        <v>#N/A</v>
      </c>
      <c r="U624" s="9" t="e">
        <f>VLOOKUP(A624,Sku_list!$A$1:$D$2667,4,0)*(F624/1000000*12)</f>
        <v>#N/A</v>
      </c>
      <c r="V624" s="9" t="e">
        <f>VLOOKUP(A624,Sku_list!$A$1:$D$2667,4,0)*(H624/1000000*12)</f>
        <v>#N/A</v>
      </c>
      <c r="W624" s="9" t="e">
        <f>VLOOKUP(A624,Sku_list!$A$1:$D$2667,4,0)*(J624/1000000*12)</f>
        <v>#N/A</v>
      </c>
      <c r="X624" s="9" t="e">
        <f>VLOOKUP(A624,Sku_list!$A$1:$D$2667,4,0)*(L624/1000000*12)</f>
        <v>#N/A</v>
      </c>
      <c r="Y624" s="9" t="e">
        <f>VLOOKUP(A624,Sku_list!$A$1:$E$2667,5,0)*((J624+F624)/1000000000)</f>
        <v>#N/A</v>
      </c>
      <c r="AC624" s="22">
        <f t="shared" ca="1" si="9"/>
        <v>6.6666666666666666E-2</v>
      </c>
    </row>
    <row r="625" spans="1:29" x14ac:dyDescent="0.35">
      <c r="A625">
        <v>1601011</v>
      </c>
      <c r="B625" t="s">
        <v>15</v>
      </c>
      <c r="C625" t="s">
        <v>67</v>
      </c>
      <c r="D625">
        <v>0</v>
      </c>
      <c r="E625">
        <v>0</v>
      </c>
      <c r="F625">
        <v>0</v>
      </c>
      <c r="G625">
        <v>0</v>
      </c>
      <c r="H625">
        <v>0</v>
      </c>
      <c r="I625">
        <v>0</v>
      </c>
      <c r="J625">
        <v>0</v>
      </c>
      <c r="K625">
        <v>0</v>
      </c>
      <c r="L625">
        <v>0</v>
      </c>
      <c r="M625">
        <v>0</v>
      </c>
      <c r="N625">
        <v>0</v>
      </c>
      <c r="P625" s="22" t="s">
        <v>34</v>
      </c>
      <c r="R625" t="s">
        <v>176</v>
      </c>
      <c r="S625" t="s">
        <v>72</v>
      </c>
      <c r="T625" s="9" t="e">
        <f>VLOOKUP(A625,Sku_list!$A$1:$D$2667,3,0)</f>
        <v>#N/A</v>
      </c>
      <c r="U625" s="9" t="e">
        <f>VLOOKUP(A625,Sku_list!$A$1:$D$2667,4,0)*(F625/1000000*12)</f>
        <v>#N/A</v>
      </c>
      <c r="V625" s="9" t="e">
        <f>VLOOKUP(A625,Sku_list!$A$1:$D$2667,4,0)*(H625/1000000*12)</f>
        <v>#N/A</v>
      </c>
      <c r="W625" s="9" t="e">
        <f>VLOOKUP(A625,Sku_list!$A$1:$D$2667,4,0)*(J625/1000000*12)</f>
        <v>#N/A</v>
      </c>
      <c r="X625" s="9" t="e">
        <f>VLOOKUP(A625,Sku_list!$A$1:$D$2667,4,0)*(L625/1000000*12)</f>
        <v>#N/A</v>
      </c>
      <c r="Y625" s="9" t="e">
        <f>VLOOKUP(A625,Sku_list!$A$1:$E$2667,5,0)*((J625+F625)/1000000000)</f>
        <v>#N/A</v>
      </c>
      <c r="AC625" s="22">
        <f t="shared" ca="1" si="9"/>
        <v>6.6666666666666666E-2</v>
      </c>
    </row>
    <row r="626" spans="1:29" x14ac:dyDescent="0.35">
      <c r="A626">
        <v>1601011</v>
      </c>
      <c r="B626" t="s">
        <v>15</v>
      </c>
      <c r="C626" t="s">
        <v>68</v>
      </c>
      <c r="D626">
        <v>0</v>
      </c>
      <c r="E626">
        <v>0</v>
      </c>
      <c r="F626">
        <v>0</v>
      </c>
      <c r="G626">
        <v>0</v>
      </c>
      <c r="H626">
        <v>0</v>
      </c>
      <c r="I626">
        <v>0</v>
      </c>
      <c r="J626">
        <v>0</v>
      </c>
      <c r="K626">
        <v>0</v>
      </c>
      <c r="L626">
        <v>0</v>
      </c>
      <c r="M626">
        <v>0</v>
      </c>
      <c r="N626">
        <v>0</v>
      </c>
      <c r="P626" s="22" t="s">
        <v>34</v>
      </c>
      <c r="R626" t="s">
        <v>177</v>
      </c>
      <c r="S626" t="s">
        <v>72</v>
      </c>
      <c r="T626" s="9" t="e">
        <f>VLOOKUP(A626,Sku_list!$A$1:$D$2667,3,0)</f>
        <v>#N/A</v>
      </c>
      <c r="U626" s="9" t="e">
        <f>VLOOKUP(A626,Sku_list!$A$1:$D$2667,4,0)*(F626/1000000*12)</f>
        <v>#N/A</v>
      </c>
      <c r="V626" s="9" t="e">
        <f>VLOOKUP(A626,Sku_list!$A$1:$D$2667,4,0)*(H626/1000000*12)</f>
        <v>#N/A</v>
      </c>
      <c r="W626" s="9" t="e">
        <f>VLOOKUP(A626,Sku_list!$A$1:$D$2667,4,0)*(J626/1000000*12)</f>
        <v>#N/A</v>
      </c>
      <c r="X626" s="9" t="e">
        <f>VLOOKUP(A626,Sku_list!$A$1:$D$2667,4,0)*(L626/1000000*12)</f>
        <v>#N/A</v>
      </c>
      <c r="Y626" s="9" t="e">
        <f>VLOOKUP(A626,Sku_list!$A$1:$E$2667,5,0)*((J626+F626)/1000000000)</f>
        <v>#N/A</v>
      </c>
      <c r="AC626" s="22">
        <f t="shared" ca="1" si="9"/>
        <v>6.6666666666666666E-2</v>
      </c>
    </row>
    <row r="627" spans="1:29" x14ac:dyDescent="0.35">
      <c r="A627">
        <v>1601011</v>
      </c>
      <c r="B627" t="s">
        <v>15</v>
      </c>
      <c r="C627" t="s">
        <v>44</v>
      </c>
      <c r="D627">
        <v>0</v>
      </c>
      <c r="E627">
        <v>0</v>
      </c>
      <c r="F627">
        <v>54</v>
      </c>
      <c r="G627">
        <v>0</v>
      </c>
      <c r="H627">
        <v>0</v>
      </c>
      <c r="I627">
        <v>0</v>
      </c>
      <c r="J627">
        <v>0</v>
      </c>
      <c r="K627">
        <v>54</v>
      </c>
      <c r="L627">
        <v>0</v>
      </c>
      <c r="M627">
        <v>-54</v>
      </c>
      <c r="N627">
        <v>54</v>
      </c>
      <c r="P627" s="22" t="s">
        <v>34</v>
      </c>
      <c r="R627" t="s">
        <v>45</v>
      </c>
      <c r="S627" t="s">
        <v>193</v>
      </c>
      <c r="T627" s="9" t="e">
        <f>VLOOKUP(A627,Sku_list!$A$1:$D$2667,3,0)</f>
        <v>#N/A</v>
      </c>
      <c r="U627" s="9" t="e">
        <f>VLOOKUP(A627,Sku_list!$A$1:$D$2667,4,0)*(F627/1000000*12)</f>
        <v>#N/A</v>
      </c>
      <c r="V627" s="9" t="e">
        <f>VLOOKUP(A627,Sku_list!$A$1:$D$2667,4,0)*(H627/1000000*12)</f>
        <v>#N/A</v>
      </c>
      <c r="W627" s="9" t="e">
        <f>VLOOKUP(A627,Sku_list!$A$1:$D$2667,4,0)*(J627/1000000*12)</f>
        <v>#N/A</v>
      </c>
      <c r="X627" s="9" t="e">
        <f>VLOOKUP(A627,Sku_list!$A$1:$D$2667,4,0)*(L627/1000000*12)</f>
        <v>#N/A</v>
      </c>
      <c r="Y627" s="9" t="e">
        <f>VLOOKUP(A627,Sku_list!$A$1:$E$2667,5,0)*((J627+F627)/1000000000)</f>
        <v>#N/A</v>
      </c>
      <c r="AC627" s="22">
        <f t="shared" ca="1" si="9"/>
        <v>6.6666666666666666E-2</v>
      </c>
    </row>
    <row r="628" spans="1:29" x14ac:dyDescent="0.35">
      <c r="A628">
        <v>1601011</v>
      </c>
      <c r="B628" t="s">
        <v>15</v>
      </c>
      <c r="C628" t="s">
        <v>272</v>
      </c>
      <c r="D628">
        <v>0</v>
      </c>
      <c r="E628">
        <v>0</v>
      </c>
      <c r="F628">
        <v>0</v>
      </c>
      <c r="G628">
        <v>0</v>
      </c>
      <c r="H628">
        <v>0</v>
      </c>
      <c r="I628">
        <v>0</v>
      </c>
      <c r="J628">
        <v>0</v>
      </c>
      <c r="K628">
        <v>0</v>
      </c>
      <c r="L628">
        <v>0</v>
      </c>
      <c r="M628">
        <v>0</v>
      </c>
      <c r="N628">
        <v>0</v>
      </c>
      <c r="P628" s="22" t="s">
        <v>34</v>
      </c>
      <c r="R628" t="s">
        <v>99</v>
      </c>
      <c r="S628" t="s">
        <v>173</v>
      </c>
      <c r="T628" s="9" t="e">
        <f>VLOOKUP(A628,Sku_list!$A$1:$D$2667,3,0)</f>
        <v>#N/A</v>
      </c>
      <c r="U628" s="9" t="e">
        <f>VLOOKUP(A628,Sku_list!$A$1:$D$2667,4,0)*(F628/1000000*12)</f>
        <v>#N/A</v>
      </c>
      <c r="V628" s="9" t="e">
        <f>VLOOKUP(A628,Sku_list!$A$1:$D$2667,4,0)*(H628/1000000*12)</f>
        <v>#N/A</v>
      </c>
      <c r="W628" s="9" t="e">
        <f>VLOOKUP(A628,Sku_list!$A$1:$D$2667,4,0)*(J628/1000000*12)</f>
        <v>#N/A</v>
      </c>
      <c r="X628" s="9" t="e">
        <f>VLOOKUP(A628,Sku_list!$A$1:$D$2667,4,0)*(L628/1000000*12)</f>
        <v>#N/A</v>
      </c>
      <c r="Y628" s="9" t="e">
        <f>VLOOKUP(A628,Sku_list!$A$1:$E$2667,5,0)*((J628+F628)/1000000000)</f>
        <v>#N/A</v>
      </c>
      <c r="AC628" s="22">
        <f t="shared" ca="1" si="9"/>
        <v>6.6666666666666666E-2</v>
      </c>
    </row>
    <row r="629" spans="1:29" x14ac:dyDescent="0.35">
      <c r="A629">
        <v>1601011</v>
      </c>
      <c r="B629" t="s">
        <v>15</v>
      </c>
      <c r="C629" t="s">
        <v>273</v>
      </c>
      <c r="D629">
        <v>0</v>
      </c>
      <c r="E629">
        <v>0</v>
      </c>
      <c r="F629">
        <v>0</v>
      </c>
      <c r="G629">
        <v>0</v>
      </c>
      <c r="H629">
        <v>0</v>
      </c>
      <c r="I629">
        <v>0</v>
      </c>
      <c r="J629">
        <v>0</v>
      </c>
      <c r="K629">
        <v>0</v>
      </c>
      <c r="L629">
        <v>0</v>
      </c>
      <c r="M629">
        <v>0</v>
      </c>
      <c r="N629">
        <v>0</v>
      </c>
      <c r="P629" s="22" t="s">
        <v>34</v>
      </c>
      <c r="R629" t="s">
        <v>275</v>
      </c>
      <c r="S629" t="s">
        <v>308</v>
      </c>
      <c r="T629" s="9" t="e">
        <f>VLOOKUP(A629,Sku_list!$A$1:$D$2667,3,0)</f>
        <v>#N/A</v>
      </c>
      <c r="U629" s="9" t="e">
        <f>VLOOKUP(A629,Sku_list!$A$1:$D$2667,4,0)*(F629/1000000*12)</f>
        <v>#N/A</v>
      </c>
      <c r="V629" s="9" t="e">
        <f>VLOOKUP(A629,Sku_list!$A$1:$D$2667,4,0)*(H629/1000000*12)</f>
        <v>#N/A</v>
      </c>
      <c r="W629" s="9" t="e">
        <f>VLOOKUP(A629,Sku_list!$A$1:$D$2667,4,0)*(J629/1000000*12)</f>
        <v>#N/A</v>
      </c>
      <c r="X629" s="9" t="e">
        <f>VLOOKUP(A629,Sku_list!$A$1:$D$2667,4,0)*(L629/1000000*12)</f>
        <v>#N/A</v>
      </c>
      <c r="Y629" s="9" t="e">
        <f>VLOOKUP(A629,Sku_list!$A$1:$E$2667,5,0)*((J629+F629)/1000000000)</f>
        <v>#N/A</v>
      </c>
      <c r="AC629" s="22">
        <f t="shared" ca="1" si="9"/>
        <v>6.6666666666666666E-2</v>
      </c>
    </row>
    <row r="630" spans="1:29" x14ac:dyDescent="0.35">
      <c r="A630">
        <v>1601013</v>
      </c>
      <c r="B630" t="s">
        <v>18</v>
      </c>
      <c r="C630" t="s">
        <v>3</v>
      </c>
      <c r="D630">
        <v>0</v>
      </c>
      <c r="E630">
        <v>52425</v>
      </c>
      <c r="F630">
        <v>0</v>
      </c>
      <c r="G630">
        <v>0</v>
      </c>
      <c r="H630">
        <v>0</v>
      </c>
      <c r="I630">
        <v>0</v>
      </c>
      <c r="J630">
        <v>0</v>
      </c>
      <c r="K630">
        <v>0</v>
      </c>
      <c r="L630">
        <v>0</v>
      </c>
      <c r="M630">
        <v>0</v>
      </c>
      <c r="N630">
        <v>0</v>
      </c>
      <c r="P630" s="22" t="s">
        <v>34</v>
      </c>
      <c r="R630" t="s">
        <v>4</v>
      </c>
      <c r="S630" t="s">
        <v>173</v>
      </c>
      <c r="T630" s="9" t="e">
        <f>VLOOKUP(A630,Sku_list!$A$1:$D$2667,3,0)</f>
        <v>#N/A</v>
      </c>
      <c r="U630" s="9" t="e">
        <f>VLOOKUP(A630,Sku_list!$A$1:$D$2667,4,0)*(F630/1000000*12)</f>
        <v>#N/A</v>
      </c>
      <c r="V630" s="9" t="e">
        <f>VLOOKUP(A630,Sku_list!$A$1:$D$2667,4,0)*(H630/1000000*12)</f>
        <v>#N/A</v>
      </c>
      <c r="W630" s="9" t="e">
        <f>VLOOKUP(A630,Sku_list!$A$1:$D$2667,4,0)*(J630/1000000*12)</f>
        <v>#N/A</v>
      </c>
      <c r="X630" s="9" t="e">
        <f>VLOOKUP(A630,Sku_list!$A$1:$D$2667,4,0)*(L630/1000000*12)</f>
        <v>#N/A</v>
      </c>
      <c r="Y630" s="9" t="e">
        <f>VLOOKUP(A630,Sku_list!$A$1:$E$2667,5,0)*((J630+F630)/1000000000)</f>
        <v>#N/A</v>
      </c>
      <c r="AC630" s="22">
        <f t="shared" ca="1" si="9"/>
        <v>6.6666666666666666E-2</v>
      </c>
    </row>
    <row r="631" spans="1:29" x14ac:dyDescent="0.35">
      <c r="A631">
        <v>1601013</v>
      </c>
      <c r="B631" t="s">
        <v>18</v>
      </c>
      <c r="C631" t="s">
        <v>191</v>
      </c>
      <c r="D631">
        <v>0</v>
      </c>
      <c r="E631">
        <v>0</v>
      </c>
      <c r="F631">
        <v>0</v>
      </c>
      <c r="G631">
        <v>0</v>
      </c>
      <c r="H631">
        <v>0</v>
      </c>
      <c r="I631">
        <v>0</v>
      </c>
      <c r="J631">
        <v>0</v>
      </c>
      <c r="K631">
        <v>0</v>
      </c>
      <c r="L631">
        <v>0</v>
      </c>
      <c r="M631">
        <v>0</v>
      </c>
      <c r="N631">
        <v>0</v>
      </c>
      <c r="P631" s="22" t="s">
        <v>34</v>
      </c>
      <c r="R631" t="s">
        <v>99</v>
      </c>
      <c r="S631" t="s">
        <v>173</v>
      </c>
      <c r="T631" s="9" t="e">
        <f>VLOOKUP(A631,Sku_list!$A$1:$D$2667,3,0)</f>
        <v>#N/A</v>
      </c>
      <c r="U631" s="9" t="e">
        <f>VLOOKUP(A631,Sku_list!$A$1:$D$2667,4,0)*(F631/1000000*12)</f>
        <v>#N/A</v>
      </c>
      <c r="V631" s="9" t="e">
        <f>VLOOKUP(A631,Sku_list!$A$1:$D$2667,4,0)*(H631/1000000*12)</f>
        <v>#N/A</v>
      </c>
      <c r="W631" s="9" t="e">
        <f>VLOOKUP(A631,Sku_list!$A$1:$D$2667,4,0)*(J631/1000000*12)</f>
        <v>#N/A</v>
      </c>
      <c r="X631" s="9" t="e">
        <f>VLOOKUP(A631,Sku_list!$A$1:$D$2667,4,0)*(L631/1000000*12)</f>
        <v>#N/A</v>
      </c>
      <c r="Y631" s="9" t="e">
        <f>VLOOKUP(A631,Sku_list!$A$1:$E$2667,5,0)*((J631+F631)/1000000000)</f>
        <v>#N/A</v>
      </c>
      <c r="AC631" s="22">
        <f t="shared" ca="1" si="9"/>
        <v>6.6666666666666666E-2</v>
      </c>
    </row>
    <row r="632" spans="1:29" x14ac:dyDescent="0.35">
      <c r="A632">
        <v>1601013</v>
      </c>
      <c r="B632" t="s">
        <v>18</v>
      </c>
      <c r="C632" t="s">
        <v>139</v>
      </c>
      <c r="D632">
        <v>0</v>
      </c>
      <c r="E632">
        <v>4476</v>
      </c>
      <c r="F632">
        <v>0</v>
      </c>
      <c r="G632">
        <v>3318</v>
      </c>
      <c r="H632">
        <v>3124</v>
      </c>
      <c r="I632">
        <v>0</v>
      </c>
      <c r="J632">
        <v>1818</v>
      </c>
      <c r="K632">
        <v>1533</v>
      </c>
      <c r="L632">
        <v>8441</v>
      </c>
      <c r="M632">
        <v>3499</v>
      </c>
      <c r="N632">
        <v>-3499</v>
      </c>
      <c r="P632" s="22">
        <v>0.58547565454330053</v>
      </c>
      <c r="R632" t="s">
        <v>70</v>
      </c>
      <c r="S632" t="s">
        <v>69</v>
      </c>
      <c r="T632" s="9" t="e">
        <f>VLOOKUP(A632,Sku_list!$A$1:$D$2667,3,0)</f>
        <v>#N/A</v>
      </c>
      <c r="U632" s="9" t="e">
        <f>VLOOKUP(A632,Sku_list!$A$1:$D$2667,4,0)*(F632/1000000*12)</f>
        <v>#N/A</v>
      </c>
      <c r="V632" s="9" t="e">
        <f>VLOOKUP(A632,Sku_list!$A$1:$D$2667,4,0)*(H632/1000000*12)</f>
        <v>#N/A</v>
      </c>
      <c r="W632" s="9" t="e">
        <f>VLOOKUP(A632,Sku_list!$A$1:$D$2667,4,0)*(J632/1000000*12)</f>
        <v>#N/A</v>
      </c>
      <c r="X632" s="9" t="e">
        <f>VLOOKUP(A632,Sku_list!$A$1:$D$2667,4,0)*(L632/1000000*12)</f>
        <v>#N/A</v>
      </c>
      <c r="Y632" s="9" t="e">
        <f>VLOOKUP(A632,Sku_list!$A$1:$E$2667,5,0)*((J632+F632)/1000000000)</f>
        <v>#N/A</v>
      </c>
      <c r="AC632" s="22">
        <f t="shared" ca="1" si="9"/>
        <v>6.6666666666666666E-2</v>
      </c>
    </row>
    <row r="633" spans="1:29" x14ac:dyDescent="0.35">
      <c r="A633">
        <v>1601013</v>
      </c>
      <c r="B633" t="s">
        <v>18</v>
      </c>
      <c r="C633" t="s">
        <v>140</v>
      </c>
      <c r="D633">
        <v>0</v>
      </c>
      <c r="E633">
        <v>2724</v>
      </c>
      <c r="F633">
        <v>0</v>
      </c>
      <c r="G633">
        <v>3499</v>
      </c>
      <c r="H633">
        <v>3424</v>
      </c>
      <c r="I633">
        <v>0</v>
      </c>
      <c r="J633">
        <v>3399</v>
      </c>
      <c r="K633">
        <v>3081</v>
      </c>
      <c r="L633">
        <v>9500</v>
      </c>
      <c r="M633">
        <v>2677</v>
      </c>
      <c r="N633">
        <v>-2677</v>
      </c>
      <c r="P633" s="22">
        <v>0.71821052631578952</v>
      </c>
      <c r="R633" t="s">
        <v>71</v>
      </c>
      <c r="S633" t="s">
        <v>72</v>
      </c>
      <c r="T633" s="9" t="e">
        <f>VLOOKUP(A633,Sku_list!$A$1:$D$2667,3,0)</f>
        <v>#N/A</v>
      </c>
      <c r="U633" s="9" t="e">
        <f>VLOOKUP(A633,Sku_list!$A$1:$D$2667,4,0)*(F633/1000000*12)</f>
        <v>#N/A</v>
      </c>
      <c r="V633" s="9" t="e">
        <f>VLOOKUP(A633,Sku_list!$A$1:$D$2667,4,0)*(H633/1000000*12)</f>
        <v>#N/A</v>
      </c>
      <c r="W633" s="9" t="e">
        <f>VLOOKUP(A633,Sku_list!$A$1:$D$2667,4,0)*(J633/1000000*12)</f>
        <v>#N/A</v>
      </c>
      <c r="X633" s="9" t="e">
        <f>VLOOKUP(A633,Sku_list!$A$1:$D$2667,4,0)*(L633/1000000*12)</f>
        <v>#N/A</v>
      </c>
      <c r="Y633" s="9" t="e">
        <f>VLOOKUP(A633,Sku_list!$A$1:$E$2667,5,0)*((J633+F633)/1000000000)</f>
        <v>#N/A</v>
      </c>
      <c r="AC633" s="22">
        <f t="shared" ca="1" si="9"/>
        <v>6.6666666666666666E-2</v>
      </c>
    </row>
    <row r="634" spans="1:29" x14ac:dyDescent="0.35">
      <c r="A634">
        <v>1601013</v>
      </c>
      <c r="B634" t="s">
        <v>18</v>
      </c>
      <c r="C634" t="s">
        <v>141</v>
      </c>
      <c r="D634">
        <v>1802</v>
      </c>
      <c r="E634">
        <v>900</v>
      </c>
      <c r="F634">
        <v>2823</v>
      </c>
      <c r="G634">
        <v>2210</v>
      </c>
      <c r="H634">
        <v>1601</v>
      </c>
      <c r="I634">
        <v>0</v>
      </c>
      <c r="J634">
        <v>783</v>
      </c>
      <c r="K634">
        <v>3300</v>
      </c>
      <c r="L634">
        <v>3630</v>
      </c>
      <c r="M634">
        <v>-1577</v>
      </c>
      <c r="N634">
        <v>1577</v>
      </c>
      <c r="P634" s="22">
        <v>1.434435261707989</v>
      </c>
      <c r="R634" t="s">
        <v>82</v>
      </c>
      <c r="S634" t="s">
        <v>83</v>
      </c>
      <c r="T634" s="9" t="e">
        <f>VLOOKUP(A634,Sku_list!$A$1:$D$2667,3,0)</f>
        <v>#N/A</v>
      </c>
      <c r="U634" s="9" t="e">
        <f>VLOOKUP(A634,Sku_list!$A$1:$D$2667,4,0)*(F634/1000000*12)</f>
        <v>#N/A</v>
      </c>
      <c r="V634" s="9" t="e">
        <f>VLOOKUP(A634,Sku_list!$A$1:$D$2667,4,0)*(H634/1000000*12)</f>
        <v>#N/A</v>
      </c>
      <c r="W634" s="9" t="e">
        <f>VLOOKUP(A634,Sku_list!$A$1:$D$2667,4,0)*(J634/1000000*12)</f>
        <v>#N/A</v>
      </c>
      <c r="X634" s="9" t="e">
        <f>VLOOKUP(A634,Sku_list!$A$1:$D$2667,4,0)*(L634/1000000*12)</f>
        <v>#N/A</v>
      </c>
      <c r="Y634" s="9" t="e">
        <f>VLOOKUP(A634,Sku_list!$A$1:$E$2667,5,0)*((J634+F634)/1000000000)</f>
        <v>#N/A</v>
      </c>
      <c r="AC634" s="22">
        <f t="shared" ca="1" si="9"/>
        <v>6.6666666666666666E-2</v>
      </c>
    </row>
    <row r="635" spans="1:29" x14ac:dyDescent="0.35">
      <c r="A635">
        <v>1601013</v>
      </c>
      <c r="B635" t="s">
        <v>18</v>
      </c>
      <c r="C635" t="s">
        <v>142</v>
      </c>
      <c r="D635">
        <v>0</v>
      </c>
      <c r="E635">
        <v>3252</v>
      </c>
      <c r="F635">
        <v>825</v>
      </c>
      <c r="G635">
        <v>2310</v>
      </c>
      <c r="H635">
        <v>1632</v>
      </c>
      <c r="I635">
        <v>0</v>
      </c>
      <c r="J635">
        <v>1620</v>
      </c>
      <c r="K635">
        <v>1953</v>
      </c>
      <c r="L635">
        <v>4000</v>
      </c>
      <c r="M635">
        <v>-77</v>
      </c>
      <c r="N635">
        <v>77</v>
      </c>
      <c r="P635" s="22">
        <v>1.01925</v>
      </c>
      <c r="R635" t="s">
        <v>84</v>
      </c>
      <c r="S635" t="s">
        <v>85</v>
      </c>
      <c r="T635" s="9" t="e">
        <f>VLOOKUP(A635,Sku_list!$A$1:$D$2667,3,0)</f>
        <v>#N/A</v>
      </c>
      <c r="U635" s="9" t="e">
        <f>VLOOKUP(A635,Sku_list!$A$1:$D$2667,4,0)*(F635/1000000*12)</f>
        <v>#N/A</v>
      </c>
      <c r="V635" s="9" t="e">
        <f>VLOOKUP(A635,Sku_list!$A$1:$D$2667,4,0)*(H635/1000000*12)</f>
        <v>#N/A</v>
      </c>
      <c r="W635" s="9" t="e">
        <f>VLOOKUP(A635,Sku_list!$A$1:$D$2667,4,0)*(J635/1000000*12)</f>
        <v>#N/A</v>
      </c>
      <c r="X635" s="9" t="e">
        <f>VLOOKUP(A635,Sku_list!$A$1:$D$2667,4,0)*(L635/1000000*12)</f>
        <v>#N/A</v>
      </c>
      <c r="Y635" s="9" t="e">
        <f>VLOOKUP(A635,Sku_list!$A$1:$E$2667,5,0)*((J635+F635)/1000000000)</f>
        <v>#N/A</v>
      </c>
      <c r="AC635" s="22">
        <f t="shared" ca="1" si="9"/>
        <v>6.6666666666666666E-2</v>
      </c>
    </row>
    <row r="636" spans="1:29" x14ac:dyDescent="0.35">
      <c r="A636">
        <v>1601013</v>
      </c>
      <c r="B636" t="s">
        <v>18</v>
      </c>
      <c r="C636" t="s">
        <v>143</v>
      </c>
      <c r="D636">
        <v>0</v>
      </c>
      <c r="E636">
        <v>1569</v>
      </c>
      <c r="F636">
        <v>450</v>
      </c>
      <c r="G636">
        <v>1203</v>
      </c>
      <c r="H636">
        <v>852</v>
      </c>
      <c r="I636">
        <v>0</v>
      </c>
      <c r="J636">
        <v>1083</v>
      </c>
      <c r="K636">
        <v>1317</v>
      </c>
      <c r="L636">
        <v>2300</v>
      </c>
      <c r="M636">
        <v>-85</v>
      </c>
      <c r="N636">
        <v>85</v>
      </c>
      <c r="P636" s="22">
        <v>1.0369565217391303</v>
      </c>
      <c r="R636" t="s">
        <v>86</v>
      </c>
      <c r="S636" t="s">
        <v>85</v>
      </c>
      <c r="T636" s="9" t="e">
        <f>VLOOKUP(A636,Sku_list!$A$1:$D$2667,3,0)</f>
        <v>#N/A</v>
      </c>
      <c r="U636" s="9" t="e">
        <f>VLOOKUP(A636,Sku_list!$A$1:$D$2667,4,0)*(F636/1000000*12)</f>
        <v>#N/A</v>
      </c>
      <c r="V636" s="9" t="e">
        <f>VLOOKUP(A636,Sku_list!$A$1:$D$2667,4,0)*(H636/1000000*12)</f>
        <v>#N/A</v>
      </c>
      <c r="W636" s="9" t="e">
        <f>VLOOKUP(A636,Sku_list!$A$1:$D$2667,4,0)*(J636/1000000*12)</f>
        <v>#N/A</v>
      </c>
      <c r="X636" s="9" t="e">
        <f>VLOOKUP(A636,Sku_list!$A$1:$D$2667,4,0)*(L636/1000000*12)</f>
        <v>#N/A</v>
      </c>
      <c r="Y636" s="9" t="e">
        <f>VLOOKUP(A636,Sku_list!$A$1:$E$2667,5,0)*((J636+F636)/1000000000)</f>
        <v>#N/A</v>
      </c>
      <c r="AC636" s="22">
        <f t="shared" ca="1" si="9"/>
        <v>6.6666666666666666E-2</v>
      </c>
    </row>
    <row r="637" spans="1:29" x14ac:dyDescent="0.35">
      <c r="A637">
        <v>1601013</v>
      </c>
      <c r="B637" t="s">
        <v>18</v>
      </c>
      <c r="C637" t="s">
        <v>144</v>
      </c>
      <c r="D637">
        <v>0</v>
      </c>
      <c r="E637">
        <v>2916</v>
      </c>
      <c r="F637">
        <v>54</v>
      </c>
      <c r="G637">
        <v>1989</v>
      </c>
      <c r="H637">
        <v>1407</v>
      </c>
      <c r="I637">
        <v>0</v>
      </c>
      <c r="J637">
        <v>2184</v>
      </c>
      <c r="K637">
        <v>2154</v>
      </c>
      <c r="L637">
        <v>3800</v>
      </c>
      <c r="M637">
        <v>155</v>
      </c>
      <c r="N637">
        <v>-155</v>
      </c>
      <c r="P637" s="22">
        <v>0.95921052631578951</v>
      </c>
      <c r="R637" t="s">
        <v>87</v>
      </c>
      <c r="S637" t="s">
        <v>72</v>
      </c>
      <c r="T637" s="9" t="e">
        <f>VLOOKUP(A637,Sku_list!$A$1:$D$2667,3,0)</f>
        <v>#N/A</v>
      </c>
      <c r="U637" s="9" t="e">
        <f>VLOOKUP(A637,Sku_list!$A$1:$D$2667,4,0)*(F637/1000000*12)</f>
        <v>#N/A</v>
      </c>
      <c r="V637" s="9" t="e">
        <f>VLOOKUP(A637,Sku_list!$A$1:$D$2667,4,0)*(H637/1000000*12)</f>
        <v>#N/A</v>
      </c>
      <c r="W637" s="9" t="e">
        <f>VLOOKUP(A637,Sku_list!$A$1:$D$2667,4,0)*(J637/1000000*12)</f>
        <v>#N/A</v>
      </c>
      <c r="X637" s="9" t="e">
        <f>VLOOKUP(A637,Sku_list!$A$1:$D$2667,4,0)*(L637/1000000*12)</f>
        <v>#N/A</v>
      </c>
      <c r="Y637" s="9" t="e">
        <f>VLOOKUP(A637,Sku_list!$A$1:$E$2667,5,0)*((J637+F637)/1000000000)</f>
        <v>#N/A</v>
      </c>
      <c r="AC637" s="22">
        <f t="shared" ca="1" si="9"/>
        <v>6.6666666666666666E-2</v>
      </c>
    </row>
    <row r="638" spans="1:29" x14ac:dyDescent="0.35">
      <c r="A638">
        <v>1601013</v>
      </c>
      <c r="B638" t="s">
        <v>18</v>
      </c>
      <c r="C638" t="s">
        <v>145</v>
      </c>
      <c r="D638">
        <v>0</v>
      </c>
      <c r="E638">
        <v>609</v>
      </c>
      <c r="F638">
        <v>0</v>
      </c>
      <c r="G638">
        <v>528</v>
      </c>
      <c r="H638">
        <v>201</v>
      </c>
      <c r="I638">
        <v>0</v>
      </c>
      <c r="J638">
        <v>622</v>
      </c>
      <c r="K638">
        <v>466</v>
      </c>
      <c r="L638">
        <v>720</v>
      </c>
      <c r="M638">
        <v>-103</v>
      </c>
      <c r="N638">
        <v>103</v>
      </c>
      <c r="P638" s="22">
        <v>1.1430555555555555</v>
      </c>
      <c r="R638" t="s">
        <v>88</v>
      </c>
      <c r="S638" t="s">
        <v>83</v>
      </c>
      <c r="T638" s="9" t="e">
        <f>VLOOKUP(A638,Sku_list!$A$1:$D$2667,3,0)</f>
        <v>#N/A</v>
      </c>
      <c r="U638" s="9" t="e">
        <f>VLOOKUP(A638,Sku_list!$A$1:$D$2667,4,0)*(F638/1000000*12)</f>
        <v>#N/A</v>
      </c>
      <c r="V638" s="9" t="e">
        <f>VLOOKUP(A638,Sku_list!$A$1:$D$2667,4,0)*(H638/1000000*12)</f>
        <v>#N/A</v>
      </c>
      <c r="W638" s="9" t="e">
        <f>VLOOKUP(A638,Sku_list!$A$1:$D$2667,4,0)*(J638/1000000*12)</f>
        <v>#N/A</v>
      </c>
      <c r="X638" s="9" t="e">
        <f>VLOOKUP(A638,Sku_list!$A$1:$D$2667,4,0)*(L638/1000000*12)</f>
        <v>#N/A</v>
      </c>
      <c r="Y638" s="9" t="e">
        <f>VLOOKUP(A638,Sku_list!$A$1:$E$2667,5,0)*((J638+F638)/1000000000)</f>
        <v>#N/A</v>
      </c>
      <c r="AC638" s="22">
        <f t="shared" ca="1" si="9"/>
        <v>6.6666666666666666E-2</v>
      </c>
    </row>
    <row r="639" spans="1:29" x14ac:dyDescent="0.35">
      <c r="A639">
        <v>1601013</v>
      </c>
      <c r="B639" t="s">
        <v>18</v>
      </c>
      <c r="C639" t="s">
        <v>146</v>
      </c>
      <c r="D639">
        <v>0</v>
      </c>
      <c r="E639">
        <v>4812</v>
      </c>
      <c r="F639">
        <v>0</v>
      </c>
      <c r="G639">
        <v>3150</v>
      </c>
      <c r="H639">
        <v>2469</v>
      </c>
      <c r="I639">
        <v>0</v>
      </c>
      <c r="J639">
        <v>2617</v>
      </c>
      <c r="K639">
        <v>2332</v>
      </c>
      <c r="L639">
        <v>4432</v>
      </c>
      <c r="M639">
        <v>-654</v>
      </c>
      <c r="N639">
        <v>654</v>
      </c>
      <c r="P639" s="22">
        <v>1.147563176895307</v>
      </c>
      <c r="R639" t="s">
        <v>89</v>
      </c>
      <c r="S639" t="s">
        <v>69</v>
      </c>
      <c r="T639" s="9" t="e">
        <f>VLOOKUP(A639,Sku_list!$A$1:$D$2667,3,0)</f>
        <v>#N/A</v>
      </c>
      <c r="U639" s="9" t="e">
        <f>VLOOKUP(A639,Sku_list!$A$1:$D$2667,4,0)*(F639/1000000*12)</f>
        <v>#N/A</v>
      </c>
      <c r="V639" s="9" t="e">
        <f>VLOOKUP(A639,Sku_list!$A$1:$D$2667,4,0)*(H639/1000000*12)</f>
        <v>#N/A</v>
      </c>
      <c r="W639" s="9" t="e">
        <f>VLOOKUP(A639,Sku_list!$A$1:$D$2667,4,0)*(J639/1000000*12)</f>
        <v>#N/A</v>
      </c>
      <c r="X639" s="9" t="e">
        <f>VLOOKUP(A639,Sku_list!$A$1:$D$2667,4,0)*(L639/1000000*12)</f>
        <v>#N/A</v>
      </c>
      <c r="Y639" s="9" t="e">
        <f>VLOOKUP(A639,Sku_list!$A$1:$E$2667,5,0)*((J639+F639)/1000000000)</f>
        <v>#N/A</v>
      </c>
      <c r="AC639" s="22">
        <f t="shared" ca="1" si="9"/>
        <v>6.6666666666666666E-2</v>
      </c>
    </row>
    <row r="640" spans="1:29" x14ac:dyDescent="0.35">
      <c r="A640">
        <v>1601013</v>
      </c>
      <c r="B640" t="s">
        <v>18</v>
      </c>
      <c r="C640" t="s">
        <v>147</v>
      </c>
      <c r="D640">
        <v>0</v>
      </c>
      <c r="E640">
        <v>21232</v>
      </c>
      <c r="F640">
        <v>0</v>
      </c>
      <c r="G640">
        <v>12987</v>
      </c>
      <c r="H640">
        <v>8754</v>
      </c>
      <c r="I640">
        <v>408</v>
      </c>
      <c r="J640">
        <v>12478</v>
      </c>
      <c r="K640">
        <v>9682</v>
      </c>
      <c r="L640">
        <v>19709</v>
      </c>
      <c r="M640">
        <v>-1523</v>
      </c>
      <c r="N640">
        <v>1523</v>
      </c>
      <c r="P640" s="22">
        <v>1.0772743416713177</v>
      </c>
      <c r="R640" t="s">
        <v>90</v>
      </c>
      <c r="S640" t="s">
        <v>69</v>
      </c>
      <c r="T640" s="9" t="e">
        <f>VLOOKUP(A640,Sku_list!$A$1:$D$2667,3,0)</f>
        <v>#N/A</v>
      </c>
      <c r="U640" s="9" t="e">
        <f>VLOOKUP(A640,Sku_list!$A$1:$D$2667,4,0)*(F640/1000000*12)</f>
        <v>#N/A</v>
      </c>
      <c r="V640" s="9" t="e">
        <f>VLOOKUP(A640,Sku_list!$A$1:$D$2667,4,0)*(H640/1000000*12)</f>
        <v>#N/A</v>
      </c>
      <c r="W640" s="9" t="e">
        <f>VLOOKUP(A640,Sku_list!$A$1:$D$2667,4,0)*(J640/1000000*12)</f>
        <v>#N/A</v>
      </c>
      <c r="X640" s="9" t="e">
        <f>VLOOKUP(A640,Sku_list!$A$1:$D$2667,4,0)*(L640/1000000*12)</f>
        <v>#N/A</v>
      </c>
      <c r="Y640" s="9" t="e">
        <f>VLOOKUP(A640,Sku_list!$A$1:$E$2667,5,0)*((J640+F640)/1000000000)</f>
        <v>#N/A</v>
      </c>
      <c r="AC640" s="22">
        <f t="shared" ca="1" si="9"/>
        <v>6.6666666666666666E-2</v>
      </c>
    </row>
    <row r="641" spans="1:29" x14ac:dyDescent="0.35">
      <c r="A641">
        <v>1601013</v>
      </c>
      <c r="B641" t="s">
        <v>18</v>
      </c>
      <c r="C641" t="s">
        <v>148</v>
      </c>
      <c r="D641">
        <v>0</v>
      </c>
      <c r="E641">
        <v>5469</v>
      </c>
      <c r="F641">
        <v>300</v>
      </c>
      <c r="G641">
        <v>5052</v>
      </c>
      <c r="H641">
        <v>3297</v>
      </c>
      <c r="I641">
        <v>0</v>
      </c>
      <c r="J641">
        <v>2172</v>
      </c>
      <c r="K641">
        <v>1719</v>
      </c>
      <c r="L641">
        <v>6900</v>
      </c>
      <c r="M641">
        <v>1131</v>
      </c>
      <c r="N641">
        <v>-1131</v>
      </c>
      <c r="P641" s="22">
        <v>0.83608695652173914</v>
      </c>
      <c r="R641" t="s">
        <v>91</v>
      </c>
      <c r="S641" t="s">
        <v>85</v>
      </c>
      <c r="T641" s="9" t="e">
        <f>VLOOKUP(A641,Sku_list!$A$1:$D$2667,3,0)</f>
        <v>#N/A</v>
      </c>
      <c r="U641" s="9" t="e">
        <f>VLOOKUP(A641,Sku_list!$A$1:$D$2667,4,0)*(F641/1000000*12)</f>
        <v>#N/A</v>
      </c>
      <c r="V641" s="9" t="e">
        <f>VLOOKUP(A641,Sku_list!$A$1:$D$2667,4,0)*(H641/1000000*12)</f>
        <v>#N/A</v>
      </c>
      <c r="W641" s="9" t="e">
        <f>VLOOKUP(A641,Sku_list!$A$1:$D$2667,4,0)*(J641/1000000*12)</f>
        <v>#N/A</v>
      </c>
      <c r="X641" s="9" t="e">
        <f>VLOOKUP(A641,Sku_list!$A$1:$D$2667,4,0)*(L641/1000000*12)</f>
        <v>#N/A</v>
      </c>
      <c r="Y641" s="9" t="e">
        <f>VLOOKUP(A641,Sku_list!$A$1:$E$2667,5,0)*((J641+F641)/1000000000)</f>
        <v>#N/A</v>
      </c>
      <c r="AC641" s="22">
        <f t="shared" ca="1" si="9"/>
        <v>6.6666666666666666E-2</v>
      </c>
    </row>
    <row r="642" spans="1:29" x14ac:dyDescent="0.35">
      <c r="A642">
        <v>1601013</v>
      </c>
      <c r="B642" t="s">
        <v>18</v>
      </c>
      <c r="C642" t="s">
        <v>149</v>
      </c>
      <c r="D642">
        <v>0</v>
      </c>
      <c r="E642">
        <v>2961</v>
      </c>
      <c r="F642">
        <v>1200</v>
      </c>
      <c r="G642">
        <v>1587</v>
      </c>
      <c r="H642">
        <v>1092</v>
      </c>
      <c r="I642">
        <v>0</v>
      </c>
      <c r="J642">
        <v>1992</v>
      </c>
      <c r="K642">
        <v>2892</v>
      </c>
      <c r="L642">
        <v>4000</v>
      </c>
      <c r="M642">
        <v>-284</v>
      </c>
      <c r="N642">
        <v>284</v>
      </c>
      <c r="P642" s="22">
        <v>1.071</v>
      </c>
      <c r="R642" t="s">
        <v>92</v>
      </c>
      <c r="S642" t="s">
        <v>85</v>
      </c>
      <c r="T642" s="9" t="e">
        <f>VLOOKUP(A642,Sku_list!$A$1:$D$2667,3,0)</f>
        <v>#N/A</v>
      </c>
      <c r="U642" s="9" t="e">
        <f>VLOOKUP(A642,Sku_list!$A$1:$D$2667,4,0)*(F642/1000000*12)</f>
        <v>#N/A</v>
      </c>
      <c r="V642" s="9" t="e">
        <f>VLOOKUP(A642,Sku_list!$A$1:$D$2667,4,0)*(H642/1000000*12)</f>
        <v>#N/A</v>
      </c>
      <c r="W642" s="9" t="e">
        <f>VLOOKUP(A642,Sku_list!$A$1:$D$2667,4,0)*(J642/1000000*12)</f>
        <v>#N/A</v>
      </c>
      <c r="X642" s="9" t="e">
        <f>VLOOKUP(A642,Sku_list!$A$1:$D$2667,4,0)*(L642/1000000*12)</f>
        <v>#N/A</v>
      </c>
      <c r="Y642" s="9" t="e">
        <f>VLOOKUP(A642,Sku_list!$A$1:$E$2667,5,0)*((J642+F642)/1000000000)</f>
        <v>#N/A</v>
      </c>
      <c r="AC642" s="22">
        <f t="shared" ca="1" si="9"/>
        <v>6.6666666666666666E-2</v>
      </c>
    </row>
    <row r="643" spans="1:29" x14ac:dyDescent="0.35">
      <c r="A643">
        <v>1601013</v>
      </c>
      <c r="B643" t="s">
        <v>18</v>
      </c>
      <c r="C643" t="s">
        <v>150</v>
      </c>
      <c r="D643">
        <v>0</v>
      </c>
      <c r="E643">
        <v>6009</v>
      </c>
      <c r="F643">
        <v>885</v>
      </c>
      <c r="G643">
        <v>3945</v>
      </c>
      <c r="H643">
        <v>3111</v>
      </c>
      <c r="I643">
        <v>0</v>
      </c>
      <c r="J643">
        <v>3102</v>
      </c>
      <c r="K643">
        <v>3084</v>
      </c>
      <c r="L643">
        <v>8500</v>
      </c>
      <c r="M643">
        <v>1402</v>
      </c>
      <c r="N643">
        <v>-1402</v>
      </c>
      <c r="P643" s="22">
        <v>0.83505882352941174</v>
      </c>
      <c r="R643" t="s">
        <v>93</v>
      </c>
      <c r="S643" t="s">
        <v>85</v>
      </c>
      <c r="T643" s="9" t="e">
        <f>VLOOKUP(A643,Sku_list!$A$1:$D$2667,3,0)</f>
        <v>#N/A</v>
      </c>
      <c r="U643" s="9" t="e">
        <f>VLOOKUP(A643,Sku_list!$A$1:$D$2667,4,0)*(F643/1000000*12)</f>
        <v>#N/A</v>
      </c>
      <c r="V643" s="9" t="e">
        <f>VLOOKUP(A643,Sku_list!$A$1:$D$2667,4,0)*(H643/1000000*12)</f>
        <v>#N/A</v>
      </c>
      <c r="W643" s="9" t="e">
        <f>VLOOKUP(A643,Sku_list!$A$1:$D$2667,4,0)*(J643/1000000*12)</f>
        <v>#N/A</v>
      </c>
      <c r="X643" s="9" t="e">
        <f>VLOOKUP(A643,Sku_list!$A$1:$D$2667,4,0)*(L643/1000000*12)</f>
        <v>#N/A</v>
      </c>
      <c r="Y643" s="9" t="e">
        <f>VLOOKUP(A643,Sku_list!$A$1:$E$2667,5,0)*((J643+F643)/1000000000)</f>
        <v>#N/A</v>
      </c>
      <c r="AC643" s="22">
        <f t="shared" ref="AC643:AC706" ca="1" si="10">(DAY(TODAY())+AB643)/30</f>
        <v>6.6666666666666666E-2</v>
      </c>
    </row>
    <row r="644" spans="1:29" x14ac:dyDescent="0.35">
      <c r="A644">
        <v>1601013</v>
      </c>
      <c r="B644" t="s">
        <v>18</v>
      </c>
      <c r="C644" t="s">
        <v>151</v>
      </c>
      <c r="D644">
        <v>0</v>
      </c>
      <c r="E644">
        <v>1260</v>
      </c>
      <c r="F644">
        <v>504</v>
      </c>
      <c r="G644">
        <v>1452</v>
      </c>
      <c r="H644">
        <v>600</v>
      </c>
      <c r="I644">
        <v>0</v>
      </c>
      <c r="J644">
        <v>538</v>
      </c>
      <c r="K644">
        <v>847</v>
      </c>
      <c r="L644">
        <v>1130</v>
      </c>
      <c r="M644">
        <v>-512</v>
      </c>
      <c r="N644">
        <v>512</v>
      </c>
      <c r="P644" s="22">
        <v>1.4530973451327434</v>
      </c>
      <c r="R644" t="s">
        <v>94</v>
      </c>
      <c r="S644" t="s">
        <v>83</v>
      </c>
      <c r="T644" s="9" t="e">
        <f>VLOOKUP(A644,Sku_list!$A$1:$D$2667,3,0)</f>
        <v>#N/A</v>
      </c>
      <c r="U644" s="9" t="e">
        <f>VLOOKUP(A644,Sku_list!$A$1:$D$2667,4,0)*(F644/1000000*12)</f>
        <v>#N/A</v>
      </c>
      <c r="V644" s="9" t="e">
        <f>VLOOKUP(A644,Sku_list!$A$1:$D$2667,4,0)*(H644/1000000*12)</f>
        <v>#N/A</v>
      </c>
      <c r="W644" s="9" t="e">
        <f>VLOOKUP(A644,Sku_list!$A$1:$D$2667,4,0)*(J644/1000000*12)</f>
        <v>#N/A</v>
      </c>
      <c r="X644" s="9" t="e">
        <f>VLOOKUP(A644,Sku_list!$A$1:$D$2667,4,0)*(L644/1000000*12)</f>
        <v>#N/A</v>
      </c>
      <c r="Y644" s="9" t="e">
        <f>VLOOKUP(A644,Sku_list!$A$1:$E$2667,5,0)*((J644+F644)/1000000000)</f>
        <v>#N/A</v>
      </c>
      <c r="AC644" s="22">
        <f t="shared" ca="1" si="10"/>
        <v>6.6666666666666666E-2</v>
      </c>
    </row>
    <row r="645" spans="1:29" x14ac:dyDescent="0.35">
      <c r="A645">
        <v>1601013</v>
      </c>
      <c r="B645" t="s">
        <v>18</v>
      </c>
      <c r="C645" t="s">
        <v>152</v>
      </c>
      <c r="D645">
        <v>0</v>
      </c>
      <c r="E645">
        <v>720</v>
      </c>
      <c r="F645">
        <v>0</v>
      </c>
      <c r="G645">
        <v>843</v>
      </c>
      <c r="H645">
        <v>231</v>
      </c>
      <c r="I645">
        <v>0</v>
      </c>
      <c r="J645">
        <v>489</v>
      </c>
      <c r="K645">
        <v>372</v>
      </c>
      <c r="L645">
        <v>660</v>
      </c>
      <c r="M645">
        <v>-60</v>
      </c>
      <c r="N645">
        <v>60</v>
      </c>
      <c r="P645" s="22">
        <v>1.0909090909090908</v>
      </c>
      <c r="R645" t="s">
        <v>95</v>
      </c>
      <c r="S645" t="s">
        <v>83</v>
      </c>
      <c r="T645" s="9" t="e">
        <f>VLOOKUP(A645,Sku_list!$A$1:$D$2667,3,0)</f>
        <v>#N/A</v>
      </c>
      <c r="U645" s="9" t="e">
        <f>VLOOKUP(A645,Sku_list!$A$1:$D$2667,4,0)*(F645/1000000*12)</f>
        <v>#N/A</v>
      </c>
      <c r="V645" s="9" t="e">
        <f>VLOOKUP(A645,Sku_list!$A$1:$D$2667,4,0)*(H645/1000000*12)</f>
        <v>#N/A</v>
      </c>
      <c r="W645" s="9" t="e">
        <f>VLOOKUP(A645,Sku_list!$A$1:$D$2667,4,0)*(J645/1000000*12)</f>
        <v>#N/A</v>
      </c>
      <c r="X645" s="9" t="e">
        <f>VLOOKUP(A645,Sku_list!$A$1:$D$2667,4,0)*(L645/1000000*12)</f>
        <v>#N/A</v>
      </c>
      <c r="Y645" s="9" t="e">
        <f>VLOOKUP(A645,Sku_list!$A$1:$E$2667,5,0)*((J645+F645)/1000000000)</f>
        <v>#N/A</v>
      </c>
      <c r="AC645" s="22">
        <f t="shared" ca="1" si="10"/>
        <v>6.6666666666666666E-2</v>
      </c>
    </row>
    <row r="646" spans="1:29" x14ac:dyDescent="0.35">
      <c r="A646">
        <v>1601013</v>
      </c>
      <c r="B646" t="s">
        <v>18</v>
      </c>
      <c r="C646" t="s">
        <v>153</v>
      </c>
      <c r="D646">
        <v>0</v>
      </c>
      <c r="E646">
        <v>0</v>
      </c>
      <c r="F646">
        <v>0</v>
      </c>
      <c r="G646">
        <v>300</v>
      </c>
      <c r="H646">
        <v>150</v>
      </c>
      <c r="I646">
        <v>0</v>
      </c>
      <c r="J646">
        <v>150</v>
      </c>
      <c r="K646">
        <v>150</v>
      </c>
      <c r="L646">
        <v>0</v>
      </c>
      <c r="M646">
        <v>-300</v>
      </c>
      <c r="N646">
        <v>300</v>
      </c>
      <c r="P646" s="22" t="s">
        <v>34</v>
      </c>
      <c r="R646" t="s">
        <v>189</v>
      </c>
      <c r="S646" t="s">
        <v>190</v>
      </c>
      <c r="T646" s="9" t="e">
        <f>VLOOKUP(A646,Sku_list!$A$1:$D$2667,3,0)</f>
        <v>#N/A</v>
      </c>
      <c r="U646" s="9" t="e">
        <f>VLOOKUP(A646,Sku_list!$A$1:$D$2667,4,0)*(F646/1000000*12)</f>
        <v>#N/A</v>
      </c>
      <c r="V646" s="9" t="e">
        <f>VLOOKUP(A646,Sku_list!$A$1:$D$2667,4,0)*(H646/1000000*12)</f>
        <v>#N/A</v>
      </c>
      <c r="W646" s="9" t="e">
        <f>VLOOKUP(A646,Sku_list!$A$1:$D$2667,4,0)*(J646/1000000*12)</f>
        <v>#N/A</v>
      </c>
      <c r="X646" s="9" t="e">
        <f>VLOOKUP(A646,Sku_list!$A$1:$D$2667,4,0)*(L646/1000000*12)</f>
        <v>#N/A</v>
      </c>
      <c r="Y646" s="9" t="e">
        <f>VLOOKUP(A646,Sku_list!$A$1:$E$2667,5,0)*((J646+F646)/1000000000)</f>
        <v>#N/A</v>
      </c>
      <c r="AC646" s="22">
        <f t="shared" ca="1" si="10"/>
        <v>6.6666666666666666E-2</v>
      </c>
    </row>
    <row r="647" spans="1:29" x14ac:dyDescent="0.35">
      <c r="A647">
        <v>1601013</v>
      </c>
      <c r="B647" t="s">
        <v>18</v>
      </c>
      <c r="C647" t="s">
        <v>154</v>
      </c>
      <c r="D647">
        <v>0</v>
      </c>
      <c r="E647">
        <v>2808</v>
      </c>
      <c r="F647">
        <v>0</v>
      </c>
      <c r="G647">
        <v>3459</v>
      </c>
      <c r="H647">
        <v>2784</v>
      </c>
      <c r="I647">
        <v>0</v>
      </c>
      <c r="J647">
        <v>2262</v>
      </c>
      <c r="K647">
        <v>1521</v>
      </c>
      <c r="L647">
        <v>7200</v>
      </c>
      <c r="M647">
        <v>2154</v>
      </c>
      <c r="N647">
        <v>-2154</v>
      </c>
      <c r="P647" s="22">
        <v>0.70083333333333331</v>
      </c>
      <c r="R647" t="s">
        <v>96</v>
      </c>
      <c r="S647" t="s">
        <v>72</v>
      </c>
      <c r="T647" s="9" t="e">
        <f>VLOOKUP(A647,Sku_list!$A$1:$D$2667,3,0)</f>
        <v>#N/A</v>
      </c>
      <c r="U647" s="9" t="e">
        <f>VLOOKUP(A647,Sku_list!$A$1:$D$2667,4,0)*(F647/1000000*12)</f>
        <v>#N/A</v>
      </c>
      <c r="V647" s="9" t="e">
        <f>VLOOKUP(A647,Sku_list!$A$1:$D$2667,4,0)*(H647/1000000*12)</f>
        <v>#N/A</v>
      </c>
      <c r="W647" s="9" t="e">
        <f>VLOOKUP(A647,Sku_list!$A$1:$D$2667,4,0)*(J647/1000000*12)</f>
        <v>#N/A</v>
      </c>
      <c r="X647" s="9" t="e">
        <f>VLOOKUP(A647,Sku_list!$A$1:$D$2667,4,0)*(L647/1000000*12)</f>
        <v>#N/A</v>
      </c>
      <c r="Y647" s="9" t="e">
        <f>VLOOKUP(A647,Sku_list!$A$1:$E$2667,5,0)*((J647+F647)/1000000000)</f>
        <v>#N/A</v>
      </c>
      <c r="AC647" s="22">
        <f t="shared" ca="1" si="10"/>
        <v>6.6666666666666666E-2</v>
      </c>
    </row>
    <row r="648" spans="1:29" x14ac:dyDescent="0.35">
      <c r="A648">
        <v>1601013</v>
      </c>
      <c r="B648" t="s">
        <v>18</v>
      </c>
      <c r="C648" t="s">
        <v>155</v>
      </c>
      <c r="D648">
        <v>0</v>
      </c>
      <c r="E648">
        <v>1583</v>
      </c>
      <c r="F648">
        <v>3</v>
      </c>
      <c r="G648">
        <v>2177</v>
      </c>
      <c r="H648">
        <v>1482</v>
      </c>
      <c r="I648">
        <v>0</v>
      </c>
      <c r="J648">
        <v>1035</v>
      </c>
      <c r="K648">
        <v>831</v>
      </c>
      <c r="L648">
        <v>3900</v>
      </c>
      <c r="M648">
        <v>1380</v>
      </c>
      <c r="N648">
        <v>-1380</v>
      </c>
      <c r="P648" s="22">
        <v>0.64615384615384619</v>
      </c>
      <c r="R648" t="s">
        <v>97</v>
      </c>
      <c r="S648" t="s">
        <v>72</v>
      </c>
      <c r="T648" s="9" t="e">
        <f>VLOOKUP(A648,Sku_list!$A$1:$D$2667,3,0)</f>
        <v>#N/A</v>
      </c>
      <c r="U648" s="9" t="e">
        <f>VLOOKUP(A648,Sku_list!$A$1:$D$2667,4,0)*(F648/1000000*12)</f>
        <v>#N/A</v>
      </c>
      <c r="V648" s="9" t="e">
        <f>VLOOKUP(A648,Sku_list!$A$1:$D$2667,4,0)*(H648/1000000*12)</f>
        <v>#N/A</v>
      </c>
      <c r="W648" s="9" t="e">
        <f>VLOOKUP(A648,Sku_list!$A$1:$D$2667,4,0)*(J648/1000000*12)</f>
        <v>#N/A</v>
      </c>
      <c r="X648" s="9" t="e">
        <f>VLOOKUP(A648,Sku_list!$A$1:$D$2667,4,0)*(L648/1000000*12)</f>
        <v>#N/A</v>
      </c>
      <c r="Y648" s="9" t="e">
        <f>VLOOKUP(A648,Sku_list!$A$1:$E$2667,5,0)*((J648+F648)/1000000000)</f>
        <v>#N/A</v>
      </c>
      <c r="AC648" s="22">
        <f t="shared" ca="1" si="10"/>
        <v>6.6666666666666666E-2</v>
      </c>
    </row>
    <row r="649" spans="1:29" x14ac:dyDescent="0.35">
      <c r="A649">
        <v>1601013</v>
      </c>
      <c r="B649" t="s">
        <v>18</v>
      </c>
      <c r="C649" t="s">
        <v>156</v>
      </c>
      <c r="D649">
        <v>0</v>
      </c>
      <c r="E649">
        <v>0</v>
      </c>
      <c r="F649">
        <v>0</v>
      </c>
      <c r="G649">
        <v>0</v>
      </c>
      <c r="H649">
        <v>0</v>
      </c>
      <c r="I649">
        <v>0</v>
      </c>
      <c r="J649">
        <v>0</v>
      </c>
      <c r="K649">
        <v>0</v>
      </c>
      <c r="L649">
        <v>0</v>
      </c>
      <c r="M649">
        <v>0</v>
      </c>
      <c r="N649">
        <v>0</v>
      </c>
      <c r="P649" s="22" t="s">
        <v>34</v>
      </c>
      <c r="R649" t="s">
        <v>38</v>
      </c>
      <c r="S649" t="s">
        <v>69</v>
      </c>
      <c r="T649" s="9" t="e">
        <f>VLOOKUP(A649,Sku_list!$A$1:$D$2667,3,0)</f>
        <v>#N/A</v>
      </c>
      <c r="U649" s="9" t="e">
        <f>VLOOKUP(A649,Sku_list!$A$1:$D$2667,4,0)*(F649/1000000*12)</f>
        <v>#N/A</v>
      </c>
      <c r="V649" s="9" t="e">
        <f>VLOOKUP(A649,Sku_list!$A$1:$D$2667,4,0)*(H649/1000000*12)</f>
        <v>#N/A</v>
      </c>
      <c r="W649" s="9" t="e">
        <f>VLOOKUP(A649,Sku_list!$A$1:$D$2667,4,0)*(J649/1000000*12)</f>
        <v>#N/A</v>
      </c>
      <c r="X649" s="9" t="e">
        <f>VLOOKUP(A649,Sku_list!$A$1:$D$2667,4,0)*(L649/1000000*12)</f>
        <v>#N/A</v>
      </c>
      <c r="Y649" s="9" t="e">
        <f>VLOOKUP(A649,Sku_list!$A$1:$E$2667,5,0)*((J649+F649)/1000000000)</f>
        <v>#N/A</v>
      </c>
      <c r="AC649" s="22">
        <f t="shared" ca="1" si="10"/>
        <v>6.6666666666666666E-2</v>
      </c>
    </row>
    <row r="650" spans="1:29" x14ac:dyDescent="0.35">
      <c r="A650">
        <v>1601013</v>
      </c>
      <c r="B650" t="s">
        <v>18</v>
      </c>
      <c r="C650" t="s">
        <v>157</v>
      </c>
      <c r="D650">
        <v>0</v>
      </c>
      <c r="E650">
        <v>1200</v>
      </c>
      <c r="F650">
        <v>132</v>
      </c>
      <c r="G650">
        <v>1671</v>
      </c>
      <c r="H650">
        <v>2331</v>
      </c>
      <c r="I650">
        <v>0</v>
      </c>
      <c r="J650">
        <v>174</v>
      </c>
      <c r="K650">
        <v>231</v>
      </c>
      <c r="L650">
        <v>5300</v>
      </c>
      <c r="M650">
        <v>2663</v>
      </c>
      <c r="N650">
        <v>-2663</v>
      </c>
      <c r="P650" s="22">
        <v>0.49754716981132074</v>
      </c>
      <c r="R650" t="s">
        <v>98</v>
      </c>
      <c r="S650" t="s">
        <v>72</v>
      </c>
      <c r="T650" s="9" t="e">
        <f>VLOOKUP(A650,Sku_list!$A$1:$D$2667,3,0)</f>
        <v>#N/A</v>
      </c>
      <c r="U650" s="9" t="e">
        <f>VLOOKUP(A650,Sku_list!$A$1:$D$2667,4,0)*(F650/1000000*12)</f>
        <v>#N/A</v>
      </c>
      <c r="V650" s="9" t="e">
        <f>VLOOKUP(A650,Sku_list!$A$1:$D$2667,4,0)*(H650/1000000*12)</f>
        <v>#N/A</v>
      </c>
      <c r="W650" s="9" t="e">
        <f>VLOOKUP(A650,Sku_list!$A$1:$D$2667,4,0)*(J650/1000000*12)</f>
        <v>#N/A</v>
      </c>
      <c r="X650" s="9" t="e">
        <f>VLOOKUP(A650,Sku_list!$A$1:$D$2667,4,0)*(L650/1000000*12)</f>
        <v>#N/A</v>
      </c>
      <c r="Y650" s="9" t="e">
        <f>VLOOKUP(A650,Sku_list!$A$1:$E$2667,5,0)*((J650+F650)/1000000000)</f>
        <v>#N/A</v>
      </c>
      <c r="AC650" s="22">
        <f t="shared" ca="1" si="10"/>
        <v>6.6666666666666666E-2</v>
      </c>
    </row>
    <row r="651" spans="1:29" x14ac:dyDescent="0.35">
      <c r="A651">
        <v>1601013</v>
      </c>
      <c r="B651" t="s">
        <v>18</v>
      </c>
      <c r="C651" t="s">
        <v>158</v>
      </c>
      <c r="D651">
        <v>0</v>
      </c>
      <c r="E651">
        <v>825</v>
      </c>
      <c r="F651">
        <v>0</v>
      </c>
      <c r="G651">
        <v>306</v>
      </c>
      <c r="H651">
        <v>231</v>
      </c>
      <c r="I651">
        <v>0</v>
      </c>
      <c r="J651">
        <v>942</v>
      </c>
      <c r="K651">
        <v>843</v>
      </c>
      <c r="L651">
        <v>968</v>
      </c>
      <c r="M651">
        <v>-205</v>
      </c>
      <c r="N651">
        <v>205</v>
      </c>
      <c r="P651" s="22">
        <v>1.2117768595041323</v>
      </c>
      <c r="R651" t="s">
        <v>99</v>
      </c>
      <c r="S651" t="s">
        <v>69</v>
      </c>
      <c r="T651" s="9" t="e">
        <f>VLOOKUP(A651,Sku_list!$A$1:$D$2667,3,0)</f>
        <v>#N/A</v>
      </c>
      <c r="U651" s="9" t="e">
        <f>VLOOKUP(A651,Sku_list!$A$1:$D$2667,4,0)*(F651/1000000*12)</f>
        <v>#N/A</v>
      </c>
      <c r="V651" s="9" t="e">
        <f>VLOOKUP(A651,Sku_list!$A$1:$D$2667,4,0)*(H651/1000000*12)</f>
        <v>#N/A</v>
      </c>
      <c r="W651" s="9" t="e">
        <f>VLOOKUP(A651,Sku_list!$A$1:$D$2667,4,0)*(J651/1000000*12)</f>
        <v>#N/A</v>
      </c>
      <c r="X651" s="9" t="e">
        <f>VLOOKUP(A651,Sku_list!$A$1:$D$2667,4,0)*(L651/1000000*12)</f>
        <v>#N/A</v>
      </c>
      <c r="Y651" s="9" t="e">
        <f>VLOOKUP(A651,Sku_list!$A$1:$E$2667,5,0)*((J651+F651)/1000000000)</f>
        <v>#N/A</v>
      </c>
      <c r="AC651" s="22">
        <f t="shared" ca="1" si="10"/>
        <v>6.6666666666666666E-2</v>
      </c>
    </row>
    <row r="652" spans="1:29" x14ac:dyDescent="0.35">
      <c r="A652">
        <v>1601013</v>
      </c>
      <c r="B652" t="s">
        <v>18</v>
      </c>
      <c r="C652" t="s">
        <v>159</v>
      </c>
      <c r="D652">
        <v>0</v>
      </c>
      <c r="E652">
        <v>885</v>
      </c>
      <c r="F652">
        <v>174</v>
      </c>
      <c r="G652">
        <v>2485</v>
      </c>
      <c r="H652">
        <v>2370</v>
      </c>
      <c r="I652">
        <v>0</v>
      </c>
      <c r="J652">
        <v>2553</v>
      </c>
      <c r="K652">
        <v>2718</v>
      </c>
      <c r="L652">
        <v>6800</v>
      </c>
      <c r="M652">
        <v>1703</v>
      </c>
      <c r="N652">
        <v>-1703</v>
      </c>
      <c r="P652" s="22">
        <v>0.74955882352941172</v>
      </c>
      <c r="R652" t="s">
        <v>100</v>
      </c>
      <c r="S652" t="s">
        <v>72</v>
      </c>
      <c r="T652" s="9" t="e">
        <f>VLOOKUP(A652,Sku_list!$A$1:$D$2667,3,0)</f>
        <v>#N/A</v>
      </c>
      <c r="U652" s="9" t="e">
        <f>VLOOKUP(A652,Sku_list!$A$1:$D$2667,4,0)*(F652/1000000*12)</f>
        <v>#N/A</v>
      </c>
      <c r="V652" s="9" t="e">
        <f>VLOOKUP(A652,Sku_list!$A$1:$D$2667,4,0)*(H652/1000000*12)</f>
        <v>#N/A</v>
      </c>
      <c r="W652" s="9" t="e">
        <f>VLOOKUP(A652,Sku_list!$A$1:$D$2667,4,0)*(J652/1000000*12)</f>
        <v>#N/A</v>
      </c>
      <c r="X652" s="9" t="e">
        <f>VLOOKUP(A652,Sku_list!$A$1:$D$2667,4,0)*(L652/1000000*12)</f>
        <v>#N/A</v>
      </c>
      <c r="Y652" s="9" t="e">
        <f>VLOOKUP(A652,Sku_list!$A$1:$E$2667,5,0)*((J652+F652)/1000000000)</f>
        <v>#N/A</v>
      </c>
      <c r="AC652" s="22">
        <f t="shared" ca="1" si="10"/>
        <v>6.6666666666666666E-2</v>
      </c>
    </row>
    <row r="653" spans="1:29" x14ac:dyDescent="0.35">
      <c r="A653">
        <v>1601013</v>
      </c>
      <c r="B653" t="s">
        <v>18</v>
      </c>
      <c r="C653" t="s">
        <v>160</v>
      </c>
      <c r="D653">
        <v>0</v>
      </c>
      <c r="E653">
        <v>0</v>
      </c>
      <c r="F653">
        <v>0</v>
      </c>
      <c r="G653">
        <v>8121</v>
      </c>
      <c r="H653">
        <v>7020</v>
      </c>
      <c r="I653">
        <v>0</v>
      </c>
      <c r="J653">
        <v>2628</v>
      </c>
      <c r="K653">
        <v>2103</v>
      </c>
      <c r="L653">
        <v>16055</v>
      </c>
      <c r="M653">
        <v>6407</v>
      </c>
      <c r="N653">
        <v>-6407</v>
      </c>
      <c r="P653" s="22">
        <v>0.60093428838368113</v>
      </c>
      <c r="R653" t="s">
        <v>101</v>
      </c>
      <c r="S653" t="s">
        <v>69</v>
      </c>
      <c r="T653" s="9" t="e">
        <f>VLOOKUP(A653,Sku_list!$A$1:$D$2667,3,0)</f>
        <v>#N/A</v>
      </c>
      <c r="U653" s="9" t="e">
        <f>VLOOKUP(A653,Sku_list!$A$1:$D$2667,4,0)*(F653/1000000*12)</f>
        <v>#N/A</v>
      </c>
      <c r="V653" s="9" t="e">
        <f>VLOOKUP(A653,Sku_list!$A$1:$D$2667,4,0)*(H653/1000000*12)</f>
        <v>#N/A</v>
      </c>
      <c r="W653" s="9" t="e">
        <f>VLOOKUP(A653,Sku_list!$A$1:$D$2667,4,0)*(J653/1000000*12)</f>
        <v>#N/A</v>
      </c>
      <c r="X653" s="9" t="e">
        <f>VLOOKUP(A653,Sku_list!$A$1:$D$2667,4,0)*(L653/1000000*12)</f>
        <v>#N/A</v>
      </c>
      <c r="Y653" s="9" t="e">
        <f>VLOOKUP(A653,Sku_list!$A$1:$E$2667,5,0)*((J653+F653)/1000000000)</f>
        <v>#N/A</v>
      </c>
      <c r="AC653" s="22">
        <f t="shared" ca="1" si="10"/>
        <v>6.6666666666666666E-2</v>
      </c>
    </row>
    <row r="654" spans="1:29" x14ac:dyDescent="0.35">
      <c r="A654">
        <v>1601013</v>
      </c>
      <c r="B654" t="s">
        <v>18</v>
      </c>
      <c r="C654" t="s">
        <v>161</v>
      </c>
      <c r="D654">
        <v>0</v>
      </c>
      <c r="E654">
        <v>2058</v>
      </c>
      <c r="F654">
        <v>2058</v>
      </c>
      <c r="G654">
        <v>0</v>
      </c>
      <c r="H654">
        <v>0</v>
      </c>
      <c r="I654">
        <v>0</v>
      </c>
      <c r="J654">
        <v>0</v>
      </c>
      <c r="K654">
        <v>2058</v>
      </c>
      <c r="L654">
        <v>0</v>
      </c>
      <c r="M654">
        <v>-2058</v>
      </c>
      <c r="N654">
        <v>2058</v>
      </c>
      <c r="P654" s="22" t="s">
        <v>34</v>
      </c>
      <c r="R654" t="s">
        <v>102</v>
      </c>
      <c r="S654" t="s">
        <v>306</v>
      </c>
      <c r="T654" s="9" t="e">
        <f>VLOOKUP(A654,Sku_list!$A$1:$D$2667,3,0)</f>
        <v>#N/A</v>
      </c>
      <c r="U654" s="9" t="e">
        <f>VLOOKUP(A654,Sku_list!$A$1:$D$2667,4,0)*(F654/1000000*12)</f>
        <v>#N/A</v>
      </c>
      <c r="V654" s="9" t="e">
        <f>VLOOKUP(A654,Sku_list!$A$1:$D$2667,4,0)*(H654/1000000*12)</f>
        <v>#N/A</v>
      </c>
      <c r="W654" s="9" t="e">
        <f>VLOOKUP(A654,Sku_list!$A$1:$D$2667,4,0)*(J654/1000000*12)</f>
        <v>#N/A</v>
      </c>
      <c r="X654" s="9" t="e">
        <f>VLOOKUP(A654,Sku_list!$A$1:$D$2667,4,0)*(L654/1000000*12)</f>
        <v>#N/A</v>
      </c>
      <c r="Y654" s="9" t="e">
        <f>VLOOKUP(A654,Sku_list!$A$1:$E$2667,5,0)*((J654+F654)/1000000000)</f>
        <v>#N/A</v>
      </c>
      <c r="AC654" s="22">
        <f t="shared" ca="1" si="10"/>
        <v>6.6666666666666666E-2</v>
      </c>
    </row>
    <row r="655" spans="1:29" x14ac:dyDescent="0.35">
      <c r="A655">
        <v>1601013</v>
      </c>
      <c r="B655" t="s">
        <v>18</v>
      </c>
      <c r="C655" t="s">
        <v>162</v>
      </c>
      <c r="D655">
        <v>0</v>
      </c>
      <c r="E655">
        <v>4275</v>
      </c>
      <c r="F655">
        <v>75</v>
      </c>
      <c r="G655">
        <v>1905</v>
      </c>
      <c r="H655">
        <v>1854</v>
      </c>
      <c r="I655">
        <v>0</v>
      </c>
      <c r="J655">
        <v>2571</v>
      </c>
      <c r="K655">
        <v>2463</v>
      </c>
      <c r="L655">
        <v>4028</v>
      </c>
      <c r="M655">
        <v>-472</v>
      </c>
      <c r="N655">
        <v>472</v>
      </c>
      <c r="P655" s="22">
        <v>1.1171797418073486</v>
      </c>
      <c r="R655" t="s">
        <v>103</v>
      </c>
      <c r="S655" t="s">
        <v>69</v>
      </c>
      <c r="T655" s="9" t="e">
        <f>VLOOKUP(A655,Sku_list!$A$1:$D$2667,3,0)</f>
        <v>#N/A</v>
      </c>
      <c r="U655" s="9" t="e">
        <f>VLOOKUP(A655,Sku_list!$A$1:$D$2667,4,0)*(F655/1000000*12)</f>
        <v>#N/A</v>
      </c>
      <c r="V655" s="9" t="e">
        <f>VLOOKUP(A655,Sku_list!$A$1:$D$2667,4,0)*(H655/1000000*12)</f>
        <v>#N/A</v>
      </c>
      <c r="W655" s="9" t="e">
        <f>VLOOKUP(A655,Sku_list!$A$1:$D$2667,4,0)*(J655/1000000*12)</f>
        <v>#N/A</v>
      </c>
      <c r="X655" s="9" t="e">
        <f>VLOOKUP(A655,Sku_list!$A$1:$D$2667,4,0)*(L655/1000000*12)</f>
        <v>#N/A</v>
      </c>
      <c r="Y655" s="9" t="e">
        <f>VLOOKUP(A655,Sku_list!$A$1:$E$2667,5,0)*((J655+F655)/1000000000)</f>
        <v>#N/A</v>
      </c>
      <c r="AC655" s="22">
        <f t="shared" ca="1" si="10"/>
        <v>6.6666666666666666E-2</v>
      </c>
    </row>
    <row r="656" spans="1:29" x14ac:dyDescent="0.35">
      <c r="A656">
        <v>1601013</v>
      </c>
      <c r="B656" t="s">
        <v>18</v>
      </c>
      <c r="C656" t="s">
        <v>164</v>
      </c>
      <c r="D656">
        <v>0</v>
      </c>
      <c r="E656">
        <v>900</v>
      </c>
      <c r="F656">
        <v>0</v>
      </c>
      <c r="G656">
        <v>435</v>
      </c>
      <c r="H656">
        <v>114</v>
      </c>
      <c r="I656">
        <v>0</v>
      </c>
      <c r="J656">
        <v>858</v>
      </c>
      <c r="K656">
        <v>735</v>
      </c>
      <c r="L656">
        <v>600</v>
      </c>
      <c r="M656">
        <v>-372</v>
      </c>
      <c r="N656">
        <v>372</v>
      </c>
      <c r="P656" s="22">
        <v>1.62</v>
      </c>
      <c r="R656" t="s">
        <v>104</v>
      </c>
      <c r="S656" t="s">
        <v>69</v>
      </c>
      <c r="T656" s="9" t="e">
        <f>VLOOKUP(A656,Sku_list!$A$1:$D$2667,3,0)</f>
        <v>#N/A</v>
      </c>
      <c r="U656" s="9" t="e">
        <f>VLOOKUP(A656,Sku_list!$A$1:$D$2667,4,0)*(F656/1000000*12)</f>
        <v>#N/A</v>
      </c>
      <c r="V656" s="9" t="e">
        <f>VLOOKUP(A656,Sku_list!$A$1:$D$2667,4,0)*(H656/1000000*12)</f>
        <v>#N/A</v>
      </c>
      <c r="W656" s="9" t="e">
        <f>VLOOKUP(A656,Sku_list!$A$1:$D$2667,4,0)*(J656/1000000*12)</f>
        <v>#N/A</v>
      </c>
      <c r="X656" s="9" t="e">
        <f>VLOOKUP(A656,Sku_list!$A$1:$D$2667,4,0)*(L656/1000000*12)</f>
        <v>#N/A</v>
      </c>
      <c r="Y656" s="9" t="e">
        <f>VLOOKUP(A656,Sku_list!$A$1:$E$2667,5,0)*((J656+F656)/1000000000)</f>
        <v>#N/A</v>
      </c>
      <c r="AC656" s="22">
        <f t="shared" ca="1" si="10"/>
        <v>6.6666666666666666E-2</v>
      </c>
    </row>
    <row r="657" spans="1:29" x14ac:dyDescent="0.35">
      <c r="A657">
        <v>1601013</v>
      </c>
      <c r="B657" t="s">
        <v>18</v>
      </c>
      <c r="C657" t="s">
        <v>165</v>
      </c>
      <c r="D657">
        <v>0</v>
      </c>
      <c r="E657">
        <v>0</v>
      </c>
      <c r="F657">
        <v>120</v>
      </c>
      <c r="G657">
        <v>75</v>
      </c>
      <c r="H657">
        <v>0</v>
      </c>
      <c r="I657">
        <v>0</v>
      </c>
      <c r="J657">
        <v>1</v>
      </c>
      <c r="K657">
        <v>106</v>
      </c>
      <c r="L657">
        <v>0</v>
      </c>
      <c r="M657">
        <v>-121</v>
      </c>
      <c r="N657">
        <v>121</v>
      </c>
      <c r="P657" s="22" t="s">
        <v>34</v>
      </c>
      <c r="R657" t="s">
        <v>105</v>
      </c>
      <c r="S657" t="s">
        <v>83</v>
      </c>
      <c r="T657" s="9" t="e">
        <f>VLOOKUP(A657,Sku_list!$A$1:$D$2667,3,0)</f>
        <v>#N/A</v>
      </c>
      <c r="U657" s="9" t="e">
        <f>VLOOKUP(A657,Sku_list!$A$1:$D$2667,4,0)*(F657/1000000*12)</f>
        <v>#N/A</v>
      </c>
      <c r="V657" s="9" t="e">
        <f>VLOOKUP(A657,Sku_list!$A$1:$D$2667,4,0)*(H657/1000000*12)</f>
        <v>#N/A</v>
      </c>
      <c r="W657" s="9" t="e">
        <f>VLOOKUP(A657,Sku_list!$A$1:$D$2667,4,0)*(J657/1000000*12)</f>
        <v>#N/A</v>
      </c>
      <c r="X657" s="9" t="e">
        <f>VLOOKUP(A657,Sku_list!$A$1:$D$2667,4,0)*(L657/1000000*12)</f>
        <v>#N/A</v>
      </c>
      <c r="Y657" s="9" t="e">
        <f>VLOOKUP(A657,Sku_list!$A$1:$E$2667,5,0)*((J657+F657)/1000000000)</f>
        <v>#N/A</v>
      </c>
      <c r="AC657" s="22">
        <f t="shared" ca="1" si="10"/>
        <v>6.6666666666666666E-2</v>
      </c>
    </row>
    <row r="658" spans="1:29" x14ac:dyDescent="0.35">
      <c r="A658">
        <v>1601013</v>
      </c>
      <c r="B658" t="s">
        <v>18</v>
      </c>
      <c r="C658" t="s">
        <v>163</v>
      </c>
      <c r="D658">
        <v>0</v>
      </c>
      <c r="E658">
        <v>675</v>
      </c>
      <c r="F658">
        <v>0</v>
      </c>
      <c r="G658">
        <v>252</v>
      </c>
      <c r="H658">
        <v>75</v>
      </c>
      <c r="I658">
        <v>0</v>
      </c>
      <c r="J658">
        <v>604</v>
      </c>
      <c r="K658">
        <v>532</v>
      </c>
      <c r="L658">
        <v>346</v>
      </c>
      <c r="M658">
        <v>-333</v>
      </c>
      <c r="N658">
        <v>333</v>
      </c>
      <c r="P658" s="22">
        <v>1.9624277456647399</v>
      </c>
      <c r="R658" t="s">
        <v>117</v>
      </c>
      <c r="S658" t="s">
        <v>83</v>
      </c>
      <c r="T658" s="9" t="e">
        <f>VLOOKUP(A658,Sku_list!$A$1:$D$2667,3,0)</f>
        <v>#N/A</v>
      </c>
      <c r="U658" s="9" t="e">
        <f>VLOOKUP(A658,Sku_list!$A$1:$D$2667,4,0)*(F658/1000000*12)</f>
        <v>#N/A</v>
      </c>
      <c r="V658" s="9" t="e">
        <f>VLOOKUP(A658,Sku_list!$A$1:$D$2667,4,0)*(H658/1000000*12)</f>
        <v>#N/A</v>
      </c>
      <c r="W658" s="9" t="e">
        <f>VLOOKUP(A658,Sku_list!$A$1:$D$2667,4,0)*(J658/1000000*12)</f>
        <v>#N/A</v>
      </c>
      <c r="X658" s="9" t="e">
        <f>VLOOKUP(A658,Sku_list!$A$1:$D$2667,4,0)*(L658/1000000*12)</f>
        <v>#N/A</v>
      </c>
      <c r="Y658" s="9" t="e">
        <f>VLOOKUP(A658,Sku_list!$A$1:$E$2667,5,0)*((J658+F658)/1000000000)</f>
        <v>#N/A</v>
      </c>
      <c r="AC658" s="22">
        <f t="shared" ca="1" si="10"/>
        <v>6.6666666666666666E-2</v>
      </c>
    </row>
    <row r="659" spans="1:29" x14ac:dyDescent="0.35">
      <c r="A659">
        <v>1601013</v>
      </c>
      <c r="B659" t="s">
        <v>18</v>
      </c>
      <c r="C659" t="s">
        <v>166</v>
      </c>
      <c r="D659">
        <v>0</v>
      </c>
      <c r="E659">
        <v>5625</v>
      </c>
      <c r="F659">
        <v>0</v>
      </c>
      <c r="G659">
        <v>3396</v>
      </c>
      <c r="H659">
        <v>2613</v>
      </c>
      <c r="I659">
        <v>0</v>
      </c>
      <c r="J659">
        <v>2982</v>
      </c>
      <c r="K659">
        <v>2604</v>
      </c>
      <c r="L659">
        <v>5600</v>
      </c>
      <c r="M659">
        <v>5</v>
      </c>
      <c r="N659">
        <v>-5</v>
      </c>
      <c r="P659" s="22">
        <v>0.99910714285714286</v>
      </c>
      <c r="R659" t="s">
        <v>118</v>
      </c>
      <c r="S659" t="s">
        <v>85</v>
      </c>
      <c r="T659" s="9" t="e">
        <f>VLOOKUP(A659,Sku_list!$A$1:$D$2667,3,0)</f>
        <v>#N/A</v>
      </c>
      <c r="U659" s="9" t="e">
        <f>VLOOKUP(A659,Sku_list!$A$1:$D$2667,4,0)*(F659/1000000*12)</f>
        <v>#N/A</v>
      </c>
      <c r="V659" s="9" t="e">
        <f>VLOOKUP(A659,Sku_list!$A$1:$D$2667,4,0)*(H659/1000000*12)</f>
        <v>#N/A</v>
      </c>
      <c r="W659" s="9" t="e">
        <f>VLOOKUP(A659,Sku_list!$A$1:$D$2667,4,0)*(J659/1000000*12)</f>
        <v>#N/A</v>
      </c>
      <c r="X659" s="9" t="e">
        <f>VLOOKUP(A659,Sku_list!$A$1:$D$2667,4,0)*(L659/1000000*12)</f>
        <v>#N/A</v>
      </c>
      <c r="Y659" s="9" t="e">
        <f>VLOOKUP(A659,Sku_list!$A$1:$E$2667,5,0)*((J659+F659)/1000000000)</f>
        <v>#N/A</v>
      </c>
      <c r="AC659" s="22">
        <f t="shared" ca="1" si="10"/>
        <v>6.6666666666666666E-2</v>
      </c>
    </row>
    <row r="660" spans="1:29" x14ac:dyDescent="0.35">
      <c r="A660">
        <v>1601013</v>
      </c>
      <c r="B660" t="s">
        <v>18</v>
      </c>
      <c r="C660" t="s">
        <v>167</v>
      </c>
      <c r="D660">
        <v>0</v>
      </c>
      <c r="E660">
        <v>45</v>
      </c>
      <c r="F660">
        <v>0</v>
      </c>
      <c r="G660">
        <v>90</v>
      </c>
      <c r="H660">
        <v>72</v>
      </c>
      <c r="I660">
        <v>0</v>
      </c>
      <c r="J660">
        <v>99</v>
      </c>
      <c r="K660">
        <v>93</v>
      </c>
      <c r="L660">
        <v>0</v>
      </c>
      <c r="M660">
        <v>-171</v>
      </c>
      <c r="N660">
        <v>171</v>
      </c>
      <c r="P660" s="22" t="s">
        <v>34</v>
      </c>
      <c r="R660" t="s">
        <v>119</v>
      </c>
      <c r="S660" t="s">
        <v>72</v>
      </c>
      <c r="T660" s="9" t="e">
        <f>VLOOKUP(A660,Sku_list!$A$1:$D$2667,3,0)</f>
        <v>#N/A</v>
      </c>
      <c r="U660" s="9" t="e">
        <f>VLOOKUP(A660,Sku_list!$A$1:$D$2667,4,0)*(F660/1000000*12)</f>
        <v>#N/A</v>
      </c>
      <c r="V660" s="9" t="e">
        <f>VLOOKUP(A660,Sku_list!$A$1:$D$2667,4,0)*(H660/1000000*12)</f>
        <v>#N/A</v>
      </c>
      <c r="W660" s="9" t="e">
        <f>VLOOKUP(A660,Sku_list!$A$1:$D$2667,4,0)*(J660/1000000*12)</f>
        <v>#N/A</v>
      </c>
      <c r="X660" s="9" t="e">
        <f>VLOOKUP(A660,Sku_list!$A$1:$D$2667,4,0)*(L660/1000000*12)</f>
        <v>#N/A</v>
      </c>
      <c r="Y660" s="9" t="e">
        <f>VLOOKUP(A660,Sku_list!$A$1:$E$2667,5,0)*((J660+F660)/1000000000)</f>
        <v>#N/A</v>
      </c>
      <c r="AC660" s="22">
        <f t="shared" ca="1" si="10"/>
        <v>6.6666666666666666E-2</v>
      </c>
    </row>
    <row r="661" spans="1:29" x14ac:dyDescent="0.35">
      <c r="A661">
        <v>1601013</v>
      </c>
      <c r="B661" t="s">
        <v>18</v>
      </c>
      <c r="C661" t="s">
        <v>61</v>
      </c>
      <c r="D661">
        <v>0</v>
      </c>
      <c r="E661">
        <v>184</v>
      </c>
      <c r="F661">
        <v>0</v>
      </c>
      <c r="G661">
        <v>1287</v>
      </c>
      <c r="H661">
        <v>837</v>
      </c>
      <c r="I661">
        <v>0</v>
      </c>
      <c r="J661">
        <v>130</v>
      </c>
      <c r="K661">
        <v>140</v>
      </c>
      <c r="L661">
        <v>2700</v>
      </c>
      <c r="M661">
        <v>1733</v>
      </c>
      <c r="N661">
        <v>-1733</v>
      </c>
      <c r="P661" s="22">
        <v>0.35814814814814816</v>
      </c>
      <c r="R661" t="s">
        <v>5</v>
      </c>
      <c r="S661" t="s">
        <v>85</v>
      </c>
      <c r="T661" s="9" t="e">
        <f>VLOOKUP(A661,Sku_list!$A$1:$D$2667,3,0)</f>
        <v>#N/A</v>
      </c>
      <c r="U661" s="9" t="e">
        <f>VLOOKUP(A661,Sku_list!$A$1:$D$2667,4,0)*(F661/1000000*12)</f>
        <v>#N/A</v>
      </c>
      <c r="V661" s="9" t="e">
        <f>VLOOKUP(A661,Sku_list!$A$1:$D$2667,4,0)*(H661/1000000*12)</f>
        <v>#N/A</v>
      </c>
      <c r="W661" s="9" t="e">
        <f>VLOOKUP(A661,Sku_list!$A$1:$D$2667,4,0)*(J661/1000000*12)</f>
        <v>#N/A</v>
      </c>
      <c r="X661" s="9" t="e">
        <f>VLOOKUP(A661,Sku_list!$A$1:$D$2667,4,0)*(L661/1000000*12)</f>
        <v>#N/A</v>
      </c>
      <c r="Y661" s="9" t="e">
        <f>VLOOKUP(A661,Sku_list!$A$1:$E$2667,5,0)*((J661+F661)/1000000000)</f>
        <v>#N/A</v>
      </c>
      <c r="AC661" s="22">
        <f t="shared" ca="1" si="10"/>
        <v>6.6666666666666666E-2</v>
      </c>
    </row>
    <row r="662" spans="1:29" x14ac:dyDescent="0.35">
      <c r="A662">
        <v>1601013</v>
      </c>
      <c r="B662" t="s">
        <v>18</v>
      </c>
      <c r="C662" t="s">
        <v>39</v>
      </c>
      <c r="D662">
        <v>0</v>
      </c>
      <c r="E662">
        <v>0</v>
      </c>
      <c r="F662">
        <v>0</v>
      </c>
      <c r="G662">
        <v>0</v>
      </c>
      <c r="H662">
        <v>0</v>
      </c>
      <c r="I662">
        <v>0</v>
      </c>
      <c r="J662">
        <v>0</v>
      </c>
      <c r="K662">
        <v>0</v>
      </c>
      <c r="L662">
        <v>0</v>
      </c>
      <c r="M662">
        <v>0</v>
      </c>
      <c r="N662">
        <v>0</v>
      </c>
      <c r="P662" s="22" t="s">
        <v>34</v>
      </c>
      <c r="R662" t="s">
        <v>43</v>
      </c>
      <c r="S662" t="s">
        <v>190</v>
      </c>
      <c r="T662" s="9" t="e">
        <f>VLOOKUP(A662,Sku_list!$A$1:$D$2667,3,0)</f>
        <v>#N/A</v>
      </c>
      <c r="U662" s="9" t="e">
        <f>VLOOKUP(A662,Sku_list!$A$1:$D$2667,4,0)*(F662/1000000*12)</f>
        <v>#N/A</v>
      </c>
      <c r="V662" s="9" t="e">
        <f>VLOOKUP(A662,Sku_list!$A$1:$D$2667,4,0)*(H662/1000000*12)</f>
        <v>#N/A</v>
      </c>
      <c r="W662" s="9" t="e">
        <f>VLOOKUP(A662,Sku_list!$A$1:$D$2667,4,0)*(J662/1000000*12)</f>
        <v>#N/A</v>
      </c>
      <c r="X662" s="9" t="e">
        <f>VLOOKUP(A662,Sku_list!$A$1:$D$2667,4,0)*(L662/1000000*12)</f>
        <v>#N/A</v>
      </c>
      <c r="Y662" s="9" t="e">
        <f>VLOOKUP(A662,Sku_list!$A$1:$E$2667,5,0)*((J662+F662)/1000000000)</f>
        <v>#N/A</v>
      </c>
      <c r="AC662" s="22">
        <f t="shared" ca="1" si="10"/>
        <v>6.6666666666666666E-2</v>
      </c>
    </row>
    <row r="663" spans="1:29" x14ac:dyDescent="0.35">
      <c r="A663">
        <v>1601013</v>
      </c>
      <c r="B663" t="s">
        <v>18</v>
      </c>
      <c r="C663" t="s">
        <v>65</v>
      </c>
      <c r="D663">
        <v>0</v>
      </c>
      <c r="E663">
        <v>0</v>
      </c>
      <c r="F663">
        <v>0</v>
      </c>
      <c r="G663">
        <v>0</v>
      </c>
      <c r="H663">
        <v>0</v>
      </c>
      <c r="I663">
        <v>0</v>
      </c>
      <c r="J663">
        <v>0</v>
      </c>
      <c r="K663">
        <v>0</v>
      </c>
      <c r="L663">
        <v>0</v>
      </c>
      <c r="M663">
        <v>0</v>
      </c>
      <c r="N663">
        <v>0</v>
      </c>
      <c r="P663" s="22" t="s">
        <v>34</v>
      </c>
      <c r="R663" t="s">
        <v>300</v>
      </c>
      <c r="S663" t="s">
        <v>83</v>
      </c>
      <c r="T663" s="9" t="e">
        <f>VLOOKUP(A663,Sku_list!$A$1:$D$2667,3,0)</f>
        <v>#N/A</v>
      </c>
      <c r="U663" s="9" t="e">
        <f>VLOOKUP(A663,Sku_list!$A$1:$D$2667,4,0)*(F663/1000000*12)</f>
        <v>#N/A</v>
      </c>
      <c r="V663" s="9" t="e">
        <f>VLOOKUP(A663,Sku_list!$A$1:$D$2667,4,0)*(H663/1000000*12)</f>
        <v>#N/A</v>
      </c>
      <c r="W663" s="9" t="e">
        <f>VLOOKUP(A663,Sku_list!$A$1:$D$2667,4,0)*(J663/1000000*12)</f>
        <v>#N/A</v>
      </c>
      <c r="X663" s="9" t="e">
        <f>VLOOKUP(A663,Sku_list!$A$1:$D$2667,4,0)*(L663/1000000*12)</f>
        <v>#N/A</v>
      </c>
      <c r="Y663" s="9" t="e">
        <f>VLOOKUP(A663,Sku_list!$A$1:$E$2667,5,0)*((J663+F663)/1000000000)</f>
        <v>#N/A</v>
      </c>
      <c r="AC663" s="22">
        <f t="shared" ca="1" si="10"/>
        <v>6.6666666666666666E-2</v>
      </c>
    </row>
    <row r="664" spans="1:29" x14ac:dyDescent="0.35">
      <c r="A664">
        <v>1601013</v>
      </c>
      <c r="B664" t="s">
        <v>18</v>
      </c>
      <c r="C664" t="s">
        <v>66</v>
      </c>
      <c r="D664">
        <v>0</v>
      </c>
      <c r="E664">
        <v>165</v>
      </c>
      <c r="F664">
        <v>0</v>
      </c>
      <c r="G664">
        <v>141</v>
      </c>
      <c r="H664">
        <v>144</v>
      </c>
      <c r="I664">
        <v>0</v>
      </c>
      <c r="J664">
        <v>132</v>
      </c>
      <c r="K664">
        <v>132</v>
      </c>
      <c r="L664">
        <v>0</v>
      </c>
      <c r="M664">
        <v>-276</v>
      </c>
      <c r="N664">
        <v>276</v>
      </c>
      <c r="P664" s="22" t="s">
        <v>34</v>
      </c>
      <c r="R664" t="s">
        <v>174</v>
      </c>
      <c r="S664" t="s">
        <v>72</v>
      </c>
      <c r="T664" s="9" t="e">
        <f>VLOOKUP(A664,Sku_list!$A$1:$D$2667,3,0)</f>
        <v>#N/A</v>
      </c>
      <c r="U664" s="9" t="e">
        <f>VLOOKUP(A664,Sku_list!$A$1:$D$2667,4,0)*(F664/1000000*12)</f>
        <v>#N/A</v>
      </c>
      <c r="V664" s="9" t="e">
        <f>VLOOKUP(A664,Sku_list!$A$1:$D$2667,4,0)*(H664/1000000*12)</f>
        <v>#N/A</v>
      </c>
      <c r="W664" s="9" t="e">
        <f>VLOOKUP(A664,Sku_list!$A$1:$D$2667,4,0)*(J664/1000000*12)</f>
        <v>#N/A</v>
      </c>
      <c r="X664" s="9" t="e">
        <f>VLOOKUP(A664,Sku_list!$A$1:$D$2667,4,0)*(L664/1000000*12)</f>
        <v>#N/A</v>
      </c>
      <c r="Y664" s="9" t="e">
        <f>VLOOKUP(A664,Sku_list!$A$1:$E$2667,5,0)*((J664+F664)/1000000000)</f>
        <v>#N/A</v>
      </c>
      <c r="AC664" s="22">
        <f t="shared" ca="1" si="10"/>
        <v>6.6666666666666666E-2</v>
      </c>
    </row>
    <row r="665" spans="1:29" x14ac:dyDescent="0.35">
      <c r="A665">
        <v>1601013</v>
      </c>
      <c r="B665" t="s">
        <v>18</v>
      </c>
      <c r="C665" t="s">
        <v>67</v>
      </c>
      <c r="D665">
        <v>0</v>
      </c>
      <c r="E665">
        <v>30</v>
      </c>
      <c r="F665">
        <v>0</v>
      </c>
      <c r="G665">
        <v>66</v>
      </c>
      <c r="H665">
        <v>3</v>
      </c>
      <c r="I665">
        <v>0</v>
      </c>
      <c r="J665">
        <v>93</v>
      </c>
      <c r="K665">
        <v>93</v>
      </c>
      <c r="L665">
        <v>0</v>
      </c>
      <c r="M665">
        <v>-96</v>
      </c>
      <c r="N665">
        <v>96</v>
      </c>
      <c r="P665" s="22" t="s">
        <v>34</v>
      </c>
      <c r="R665" t="s">
        <v>176</v>
      </c>
      <c r="S665" t="s">
        <v>72</v>
      </c>
      <c r="T665" s="9" t="e">
        <f>VLOOKUP(A665,Sku_list!$A$1:$D$2667,3,0)</f>
        <v>#N/A</v>
      </c>
      <c r="U665" s="9" t="e">
        <f>VLOOKUP(A665,Sku_list!$A$1:$D$2667,4,0)*(F665/1000000*12)</f>
        <v>#N/A</v>
      </c>
      <c r="V665" s="9" t="e">
        <f>VLOOKUP(A665,Sku_list!$A$1:$D$2667,4,0)*(H665/1000000*12)</f>
        <v>#N/A</v>
      </c>
      <c r="W665" s="9" t="e">
        <f>VLOOKUP(A665,Sku_list!$A$1:$D$2667,4,0)*(J665/1000000*12)</f>
        <v>#N/A</v>
      </c>
      <c r="X665" s="9" t="e">
        <f>VLOOKUP(A665,Sku_list!$A$1:$D$2667,4,0)*(L665/1000000*12)</f>
        <v>#N/A</v>
      </c>
      <c r="Y665" s="9" t="e">
        <f>VLOOKUP(A665,Sku_list!$A$1:$E$2667,5,0)*((J665+F665)/1000000000)</f>
        <v>#N/A</v>
      </c>
      <c r="AC665" s="22">
        <f t="shared" ca="1" si="10"/>
        <v>6.6666666666666666E-2</v>
      </c>
    </row>
    <row r="666" spans="1:29" x14ac:dyDescent="0.35">
      <c r="A666">
        <v>1601013</v>
      </c>
      <c r="B666" t="s">
        <v>18</v>
      </c>
      <c r="C666" t="s">
        <v>68</v>
      </c>
      <c r="D666">
        <v>0</v>
      </c>
      <c r="E666">
        <v>90</v>
      </c>
      <c r="F666">
        <v>120</v>
      </c>
      <c r="G666">
        <v>138</v>
      </c>
      <c r="H666">
        <v>108</v>
      </c>
      <c r="I666">
        <v>0</v>
      </c>
      <c r="J666">
        <v>78</v>
      </c>
      <c r="K666">
        <v>198</v>
      </c>
      <c r="L666">
        <v>0</v>
      </c>
      <c r="M666">
        <v>-306</v>
      </c>
      <c r="N666">
        <v>306</v>
      </c>
      <c r="P666" s="22" t="s">
        <v>34</v>
      </c>
      <c r="R666" t="s">
        <v>177</v>
      </c>
      <c r="S666" t="s">
        <v>72</v>
      </c>
      <c r="T666" s="9" t="e">
        <f>VLOOKUP(A666,Sku_list!$A$1:$D$2667,3,0)</f>
        <v>#N/A</v>
      </c>
      <c r="U666" s="9" t="e">
        <f>VLOOKUP(A666,Sku_list!$A$1:$D$2667,4,0)*(F666/1000000*12)</f>
        <v>#N/A</v>
      </c>
      <c r="V666" s="9" t="e">
        <f>VLOOKUP(A666,Sku_list!$A$1:$D$2667,4,0)*(H666/1000000*12)</f>
        <v>#N/A</v>
      </c>
      <c r="W666" s="9" t="e">
        <f>VLOOKUP(A666,Sku_list!$A$1:$D$2667,4,0)*(J666/1000000*12)</f>
        <v>#N/A</v>
      </c>
      <c r="X666" s="9" t="e">
        <f>VLOOKUP(A666,Sku_list!$A$1:$D$2667,4,0)*(L666/1000000*12)</f>
        <v>#N/A</v>
      </c>
      <c r="Y666" s="9" t="e">
        <f>VLOOKUP(A666,Sku_list!$A$1:$E$2667,5,0)*((J666+F666)/1000000000)</f>
        <v>#N/A</v>
      </c>
      <c r="AC666" s="22">
        <f t="shared" ca="1" si="10"/>
        <v>6.6666666666666666E-2</v>
      </c>
    </row>
    <row r="667" spans="1:29" x14ac:dyDescent="0.35">
      <c r="A667">
        <v>1601013</v>
      </c>
      <c r="B667" t="s">
        <v>18</v>
      </c>
      <c r="C667" t="s">
        <v>44</v>
      </c>
      <c r="D667">
        <v>0</v>
      </c>
      <c r="E667">
        <v>30531</v>
      </c>
      <c r="F667">
        <v>2982</v>
      </c>
      <c r="G667">
        <v>0</v>
      </c>
      <c r="H667">
        <v>0</v>
      </c>
      <c r="I667">
        <v>0</v>
      </c>
      <c r="J667">
        <v>13146</v>
      </c>
      <c r="K667">
        <v>16128</v>
      </c>
      <c r="L667">
        <v>0</v>
      </c>
      <c r="M667">
        <v>-16128</v>
      </c>
      <c r="N667">
        <v>16128</v>
      </c>
      <c r="P667" s="22" t="s">
        <v>34</v>
      </c>
      <c r="R667" t="s">
        <v>45</v>
      </c>
      <c r="S667" t="s">
        <v>193</v>
      </c>
      <c r="T667" s="9" t="e">
        <f>VLOOKUP(A667,Sku_list!$A$1:$D$2667,3,0)</f>
        <v>#N/A</v>
      </c>
      <c r="U667" s="9" t="e">
        <f>VLOOKUP(A667,Sku_list!$A$1:$D$2667,4,0)*(F667/1000000*12)</f>
        <v>#N/A</v>
      </c>
      <c r="V667" s="9" t="e">
        <f>VLOOKUP(A667,Sku_list!$A$1:$D$2667,4,0)*(H667/1000000*12)</f>
        <v>#N/A</v>
      </c>
      <c r="W667" s="9" t="e">
        <f>VLOOKUP(A667,Sku_list!$A$1:$D$2667,4,0)*(J667/1000000*12)</f>
        <v>#N/A</v>
      </c>
      <c r="X667" s="9" t="e">
        <f>VLOOKUP(A667,Sku_list!$A$1:$D$2667,4,0)*(L667/1000000*12)</f>
        <v>#N/A</v>
      </c>
      <c r="Y667" s="9" t="e">
        <f>VLOOKUP(A667,Sku_list!$A$1:$E$2667,5,0)*((J667+F667)/1000000000)</f>
        <v>#N/A</v>
      </c>
      <c r="AC667" s="22">
        <f t="shared" ca="1" si="10"/>
        <v>6.6666666666666666E-2</v>
      </c>
    </row>
    <row r="668" spans="1:29" x14ac:dyDescent="0.35">
      <c r="A668">
        <v>1601013</v>
      </c>
      <c r="B668" t="s">
        <v>18</v>
      </c>
      <c r="C668" t="s">
        <v>272</v>
      </c>
      <c r="D668">
        <v>0</v>
      </c>
      <c r="E668">
        <v>0</v>
      </c>
      <c r="F668">
        <v>0</v>
      </c>
      <c r="G668">
        <v>0</v>
      </c>
      <c r="H668">
        <v>0</v>
      </c>
      <c r="I668">
        <v>0</v>
      </c>
      <c r="J668">
        <v>0</v>
      </c>
      <c r="K668">
        <v>0</v>
      </c>
      <c r="L668">
        <v>0</v>
      </c>
      <c r="M668">
        <v>0</v>
      </c>
      <c r="N668">
        <v>0</v>
      </c>
      <c r="P668" s="22" t="s">
        <v>34</v>
      </c>
      <c r="R668" t="s">
        <v>99</v>
      </c>
      <c r="S668" t="s">
        <v>173</v>
      </c>
      <c r="T668" s="9" t="e">
        <f>VLOOKUP(A668,Sku_list!$A$1:$D$2667,3,0)</f>
        <v>#N/A</v>
      </c>
      <c r="U668" s="9" t="e">
        <f>VLOOKUP(A668,Sku_list!$A$1:$D$2667,4,0)*(F668/1000000*12)</f>
        <v>#N/A</v>
      </c>
      <c r="V668" s="9" t="e">
        <f>VLOOKUP(A668,Sku_list!$A$1:$D$2667,4,0)*(H668/1000000*12)</f>
        <v>#N/A</v>
      </c>
      <c r="W668" s="9" t="e">
        <f>VLOOKUP(A668,Sku_list!$A$1:$D$2667,4,0)*(J668/1000000*12)</f>
        <v>#N/A</v>
      </c>
      <c r="X668" s="9" t="e">
        <f>VLOOKUP(A668,Sku_list!$A$1:$D$2667,4,0)*(L668/1000000*12)</f>
        <v>#N/A</v>
      </c>
      <c r="Y668" s="9" t="e">
        <f>VLOOKUP(A668,Sku_list!$A$1:$E$2667,5,0)*((J668+F668)/1000000000)</f>
        <v>#N/A</v>
      </c>
      <c r="AC668" s="22">
        <f t="shared" ca="1" si="10"/>
        <v>6.6666666666666666E-2</v>
      </c>
    </row>
    <row r="669" spans="1:29" x14ac:dyDescent="0.35">
      <c r="A669">
        <v>1601013</v>
      </c>
      <c r="B669" t="s">
        <v>18</v>
      </c>
      <c r="C669" t="s">
        <v>273</v>
      </c>
      <c r="D669">
        <v>0</v>
      </c>
      <c r="E669">
        <v>5955</v>
      </c>
      <c r="F669">
        <v>2286</v>
      </c>
      <c r="G669">
        <v>0</v>
      </c>
      <c r="H669">
        <v>0</v>
      </c>
      <c r="I669">
        <v>0</v>
      </c>
      <c r="J669">
        <v>1219</v>
      </c>
      <c r="K669">
        <v>3505</v>
      </c>
      <c r="L669">
        <v>0</v>
      </c>
      <c r="M669">
        <v>-3505</v>
      </c>
      <c r="N669">
        <v>3505</v>
      </c>
      <c r="P669" s="22" t="s">
        <v>34</v>
      </c>
      <c r="R669" t="s">
        <v>275</v>
      </c>
      <c r="S669" t="s">
        <v>308</v>
      </c>
      <c r="T669" s="9" t="e">
        <f>VLOOKUP(A669,Sku_list!$A$1:$D$2667,3,0)</f>
        <v>#N/A</v>
      </c>
      <c r="U669" s="9" t="e">
        <f>VLOOKUP(A669,Sku_list!$A$1:$D$2667,4,0)*(F669/1000000*12)</f>
        <v>#N/A</v>
      </c>
      <c r="V669" s="9" t="e">
        <f>VLOOKUP(A669,Sku_list!$A$1:$D$2667,4,0)*(H669/1000000*12)</f>
        <v>#N/A</v>
      </c>
      <c r="W669" s="9" t="e">
        <f>VLOOKUP(A669,Sku_list!$A$1:$D$2667,4,0)*(J669/1000000*12)</f>
        <v>#N/A</v>
      </c>
      <c r="X669" s="9" t="e">
        <f>VLOOKUP(A669,Sku_list!$A$1:$D$2667,4,0)*(L669/1000000*12)</f>
        <v>#N/A</v>
      </c>
      <c r="Y669" s="9" t="e">
        <f>VLOOKUP(A669,Sku_list!$A$1:$E$2667,5,0)*((J669+F669)/1000000000)</f>
        <v>#N/A</v>
      </c>
      <c r="AC669" s="22">
        <f t="shared" ca="1" si="10"/>
        <v>6.6666666666666666E-2</v>
      </c>
    </row>
    <row r="670" spans="1:29" x14ac:dyDescent="0.35">
      <c r="A670">
        <v>1601032</v>
      </c>
      <c r="B670" t="s">
        <v>56</v>
      </c>
      <c r="C670" t="s">
        <v>3</v>
      </c>
      <c r="D670">
        <v>0</v>
      </c>
      <c r="E670">
        <v>0</v>
      </c>
      <c r="F670">
        <v>0</v>
      </c>
      <c r="G670">
        <v>0</v>
      </c>
      <c r="H670">
        <v>0</v>
      </c>
      <c r="I670">
        <v>0</v>
      </c>
      <c r="J670">
        <v>0</v>
      </c>
      <c r="K670">
        <v>0</v>
      </c>
      <c r="L670">
        <v>0</v>
      </c>
      <c r="M670">
        <v>0</v>
      </c>
      <c r="N670">
        <v>0</v>
      </c>
      <c r="P670" s="22" t="s">
        <v>34</v>
      </c>
      <c r="R670" t="s">
        <v>4</v>
      </c>
      <c r="S670" t="s">
        <v>173</v>
      </c>
      <c r="T670" s="9" t="e">
        <f>VLOOKUP(A670,Sku_list!$A$1:$D$2667,3,0)</f>
        <v>#N/A</v>
      </c>
      <c r="U670" s="9" t="e">
        <f>VLOOKUP(A670,Sku_list!$A$1:$D$2667,4,0)*(F670/1000000*12)</f>
        <v>#N/A</v>
      </c>
      <c r="V670" s="9" t="e">
        <f>VLOOKUP(A670,Sku_list!$A$1:$D$2667,4,0)*(H670/1000000*12)</f>
        <v>#N/A</v>
      </c>
      <c r="W670" s="9" t="e">
        <f>VLOOKUP(A670,Sku_list!$A$1:$D$2667,4,0)*(J670/1000000*12)</f>
        <v>#N/A</v>
      </c>
      <c r="X670" s="9" t="e">
        <f>VLOOKUP(A670,Sku_list!$A$1:$D$2667,4,0)*(L670/1000000*12)</f>
        <v>#N/A</v>
      </c>
      <c r="Y670" s="9" t="e">
        <f>VLOOKUP(A670,Sku_list!$A$1:$E$2667,5,0)*((J670+F670)/1000000000)</f>
        <v>#N/A</v>
      </c>
      <c r="AC670" s="22">
        <f t="shared" ca="1" si="10"/>
        <v>6.6666666666666666E-2</v>
      </c>
    </row>
    <row r="671" spans="1:29" x14ac:dyDescent="0.35">
      <c r="A671">
        <v>1601032</v>
      </c>
      <c r="B671" t="s">
        <v>56</v>
      </c>
      <c r="C671" t="s">
        <v>191</v>
      </c>
      <c r="D671">
        <v>0</v>
      </c>
      <c r="E671">
        <v>0</v>
      </c>
      <c r="F671">
        <v>0</v>
      </c>
      <c r="G671">
        <v>0</v>
      </c>
      <c r="H671">
        <v>0</v>
      </c>
      <c r="I671">
        <v>0</v>
      </c>
      <c r="J671">
        <v>0</v>
      </c>
      <c r="K671">
        <v>0</v>
      </c>
      <c r="L671">
        <v>0</v>
      </c>
      <c r="M671">
        <v>0</v>
      </c>
      <c r="N671">
        <v>0</v>
      </c>
      <c r="P671" s="22" t="s">
        <v>34</v>
      </c>
      <c r="R671" t="s">
        <v>99</v>
      </c>
      <c r="S671" t="s">
        <v>173</v>
      </c>
      <c r="T671" s="9" t="e">
        <f>VLOOKUP(A671,Sku_list!$A$1:$D$2667,3,0)</f>
        <v>#N/A</v>
      </c>
      <c r="U671" s="9" t="e">
        <f>VLOOKUP(A671,Sku_list!$A$1:$D$2667,4,0)*(F671/1000000*12)</f>
        <v>#N/A</v>
      </c>
      <c r="V671" s="9" t="e">
        <f>VLOOKUP(A671,Sku_list!$A$1:$D$2667,4,0)*(H671/1000000*12)</f>
        <v>#N/A</v>
      </c>
      <c r="W671" s="9" t="e">
        <f>VLOOKUP(A671,Sku_list!$A$1:$D$2667,4,0)*(J671/1000000*12)</f>
        <v>#N/A</v>
      </c>
      <c r="X671" s="9" t="e">
        <f>VLOOKUP(A671,Sku_list!$A$1:$D$2667,4,0)*(L671/1000000*12)</f>
        <v>#N/A</v>
      </c>
      <c r="Y671" s="9" t="e">
        <f>VLOOKUP(A671,Sku_list!$A$1:$E$2667,5,0)*((J671+F671)/1000000000)</f>
        <v>#N/A</v>
      </c>
      <c r="AC671" s="22">
        <f t="shared" ca="1" si="10"/>
        <v>6.6666666666666666E-2</v>
      </c>
    </row>
    <row r="672" spans="1:29" x14ac:dyDescent="0.35">
      <c r="A672">
        <v>1601032</v>
      </c>
      <c r="B672" t="s">
        <v>56</v>
      </c>
      <c r="C672" t="s">
        <v>139</v>
      </c>
      <c r="D672">
        <v>1578</v>
      </c>
      <c r="E672">
        <v>0</v>
      </c>
      <c r="F672">
        <v>0</v>
      </c>
      <c r="G672">
        <v>1312</v>
      </c>
      <c r="H672">
        <v>1289</v>
      </c>
      <c r="I672">
        <v>0</v>
      </c>
      <c r="J672">
        <v>289</v>
      </c>
      <c r="K672">
        <v>153</v>
      </c>
      <c r="L672">
        <v>3000</v>
      </c>
      <c r="M672">
        <v>1422</v>
      </c>
      <c r="N672">
        <v>-1422</v>
      </c>
      <c r="P672" s="22">
        <v>0.52600000000000002</v>
      </c>
      <c r="R672" t="s">
        <v>70</v>
      </c>
      <c r="S672" t="s">
        <v>69</v>
      </c>
      <c r="T672" s="9" t="e">
        <f>VLOOKUP(A672,Sku_list!$A$1:$D$2667,3,0)</f>
        <v>#N/A</v>
      </c>
      <c r="U672" s="9" t="e">
        <f>VLOOKUP(A672,Sku_list!$A$1:$D$2667,4,0)*(F672/1000000*12)</f>
        <v>#N/A</v>
      </c>
      <c r="V672" s="9" t="e">
        <f>VLOOKUP(A672,Sku_list!$A$1:$D$2667,4,0)*(H672/1000000*12)</f>
        <v>#N/A</v>
      </c>
      <c r="W672" s="9" t="e">
        <f>VLOOKUP(A672,Sku_list!$A$1:$D$2667,4,0)*(J672/1000000*12)</f>
        <v>#N/A</v>
      </c>
      <c r="X672" s="9" t="e">
        <f>VLOOKUP(A672,Sku_list!$A$1:$D$2667,4,0)*(L672/1000000*12)</f>
        <v>#N/A</v>
      </c>
      <c r="Y672" s="9" t="e">
        <f>VLOOKUP(A672,Sku_list!$A$1:$E$2667,5,0)*((J672+F672)/1000000000)</f>
        <v>#N/A</v>
      </c>
      <c r="AC672" s="22">
        <f t="shared" ca="1" si="10"/>
        <v>6.6666666666666666E-2</v>
      </c>
    </row>
    <row r="673" spans="1:29" x14ac:dyDescent="0.35">
      <c r="A673">
        <v>1601032</v>
      </c>
      <c r="B673" t="s">
        <v>56</v>
      </c>
      <c r="C673" t="s">
        <v>140</v>
      </c>
      <c r="D673">
        <v>1640</v>
      </c>
      <c r="E673">
        <v>0</v>
      </c>
      <c r="F673">
        <v>0</v>
      </c>
      <c r="G673">
        <v>1760</v>
      </c>
      <c r="H673">
        <v>1609</v>
      </c>
      <c r="I673">
        <v>0</v>
      </c>
      <c r="J673">
        <v>32</v>
      </c>
      <c r="K673">
        <v>24</v>
      </c>
      <c r="L673">
        <v>2452</v>
      </c>
      <c r="M673">
        <v>811</v>
      </c>
      <c r="N673">
        <v>-811</v>
      </c>
      <c r="P673" s="22">
        <v>0.6692495921696574</v>
      </c>
      <c r="R673" t="s">
        <v>71</v>
      </c>
      <c r="S673" t="s">
        <v>72</v>
      </c>
      <c r="T673" s="9" t="e">
        <f>VLOOKUP(A673,Sku_list!$A$1:$D$2667,3,0)</f>
        <v>#N/A</v>
      </c>
      <c r="U673" s="9" t="e">
        <f>VLOOKUP(A673,Sku_list!$A$1:$D$2667,4,0)*(F673/1000000*12)</f>
        <v>#N/A</v>
      </c>
      <c r="V673" s="9" t="e">
        <f>VLOOKUP(A673,Sku_list!$A$1:$D$2667,4,0)*(H673/1000000*12)</f>
        <v>#N/A</v>
      </c>
      <c r="W673" s="9" t="e">
        <f>VLOOKUP(A673,Sku_list!$A$1:$D$2667,4,0)*(J673/1000000*12)</f>
        <v>#N/A</v>
      </c>
      <c r="X673" s="9" t="e">
        <f>VLOOKUP(A673,Sku_list!$A$1:$D$2667,4,0)*(L673/1000000*12)</f>
        <v>#N/A</v>
      </c>
      <c r="Y673" s="9" t="e">
        <f>VLOOKUP(A673,Sku_list!$A$1:$E$2667,5,0)*((J673+F673)/1000000000)</f>
        <v>#N/A</v>
      </c>
      <c r="AC673" s="22">
        <f t="shared" ca="1" si="10"/>
        <v>6.6666666666666666E-2</v>
      </c>
    </row>
    <row r="674" spans="1:29" x14ac:dyDescent="0.35">
      <c r="A674">
        <v>1601032</v>
      </c>
      <c r="B674" t="s">
        <v>56</v>
      </c>
      <c r="C674" t="s">
        <v>141</v>
      </c>
      <c r="D674">
        <v>1435</v>
      </c>
      <c r="E674">
        <v>0</v>
      </c>
      <c r="F674">
        <v>0</v>
      </c>
      <c r="G674">
        <v>480</v>
      </c>
      <c r="H674">
        <v>344</v>
      </c>
      <c r="I674">
        <v>0</v>
      </c>
      <c r="J674">
        <v>1091</v>
      </c>
      <c r="K674">
        <v>1043</v>
      </c>
      <c r="L674">
        <v>1800</v>
      </c>
      <c r="M674">
        <v>365</v>
      </c>
      <c r="N674">
        <v>-365</v>
      </c>
      <c r="P674" s="22">
        <v>0.79722222222222228</v>
      </c>
      <c r="R674" t="s">
        <v>82</v>
      </c>
      <c r="S674" t="s">
        <v>83</v>
      </c>
      <c r="T674" s="9" t="e">
        <f>VLOOKUP(A674,Sku_list!$A$1:$D$2667,3,0)</f>
        <v>#N/A</v>
      </c>
      <c r="U674" s="9" t="e">
        <f>VLOOKUP(A674,Sku_list!$A$1:$D$2667,4,0)*(F674/1000000*12)</f>
        <v>#N/A</v>
      </c>
      <c r="V674" s="9" t="e">
        <f>VLOOKUP(A674,Sku_list!$A$1:$D$2667,4,0)*(H674/1000000*12)</f>
        <v>#N/A</v>
      </c>
      <c r="W674" s="9" t="e">
        <f>VLOOKUP(A674,Sku_list!$A$1:$D$2667,4,0)*(J674/1000000*12)</f>
        <v>#N/A</v>
      </c>
      <c r="X674" s="9" t="e">
        <f>VLOOKUP(A674,Sku_list!$A$1:$D$2667,4,0)*(L674/1000000*12)</f>
        <v>#N/A</v>
      </c>
      <c r="Y674" s="9" t="e">
        <f>VLOOKUP(A674,Sku_list!$A$1:$E$2667,5,0)*((J674+F674)/1000000000)</f>
        <v>#N/A</v>
      </c>
      <c r="AC674" s="22">
        <f t="shared" ca="1" si="10"/>
        <v>6.6666666666666666E-2</v>
      </c>
    </row>
    <row r="675" spans="1:29" x14ac:dyDescent="0.35">
      <c r="A675">
        <v>1601032</v>
      </c>
      <c r="B675" t="s">
        <v>56</v>
      </c>
      <c r="C675" t="s">
        <v>142</v>
      </c>
      <c r="D675">
        <v>2224</v>
      </c>
      <c r="E675">
        <v>1744</v>
      </c>
      <c r="F675">
        <v>0</v>
      </c>
      <c r="G675">
        <v>2496</v>
      </c>
      <c r="H675">
        <v>1896</v>
      </c>
      <c r="I675">
        <v>0</v>
      </c>
      <c r="J675">
        <v>2072</v>
      </c>
      <c r="K675">
        <v>1504</v>
      </c>
      <c r="L675">
        <v>4600</v>
      </c>
      <c r="M675">
        <v>632</v>
      </c>
      <c r="N675">
        <v>-632</v>
      </c>
      <c r="P675" s="22">
        <v>0.86260869565217391</v>
      </c>
      <c r="R675" t="s">
        <v>84</v>
      </c>
      <c r="S675" t="s">
        <v>85</v>
      </c>
      <c r="T675" s="9" t="e">
        <f>VLOOKUP(A675,Sku_list!$A$1:$D$2667,3,0)</f>
        <v>#N/A</v>
      </c>
      <c r="U675" s="9" t="e">
        <f>VLOOKUP(A675,Sku_list!$A$1:$D$2667,4,0)*(F675/1000000*12)</f>
        <v>#N/A</v>
      </c>
      <c r="V675" s="9" t="e">
        <f>VLOOKUP(A675,Sku_list!$A$1:$D$2667,4,0)*(H675/1000000*12)</f>
        <v>#N/A</v>
      </c>
      <c r="W675" s="9" t="e">
        <f>VLOOKUP(A675,Sku_list!$A$1:$D$2667,4,0)*(J675/1000000*12)</f>
        <v>#N/A</v>
      </c>
      <c r="X675" s="9" t="e">
        <f>VLOOKUP(A675,Sku_list!$A$1:$D$2667,4,0)*(L675/1000000*12)</f>
        <v>#N/A</v>
      </c>
      <c r="Y675" s="9" t="e">
        <f>VLOOKUP(A675,Sku_list!$A$1:$E$2667,5,0)*((J675+F675)/1000000000)</f>
        <v>#N/A</v>
      </c>
      <c r="AC675" s="22">
        <f t="shared" ca="1" si="10"/>
        <v>6.6666666666666666E-2</v>
      </c>
    </row>
    <row r="676" spans="1:29" x14ac:dyDescent="0.35">
      <c r="A676">
        <v>1601032</v>
      </c>
      <c r="B676" t="s">
        <v>56</v>
      </c>
      <c r="C676" t="s">
        <v>143</v>
      </c>
      <c r="D676">
        <v>789</v>
      </c>
      <c r="E676">
        <v>2528</v>
      </c>
      <c r="F676">
        <v>0</v>
      </c>
      <c r="G676">
        <v>2704</v>
      </c>
      <c r="H676">
        <v>2336</v>
      </c>
      <c r="I676">
        <v>0</v>
      </c>
      <c r="J676">
        <v>981</v>
      </c>
      <c r="K676">
        <v>629</v>
      </c>
      <c r="L676">
        <v>4385</v>
      </c>
      <c r="M676">
        <v>1068</v>
      </c>
      <c r="N676">
        <v>-1068</v>
      </c>
      <c r="P676" s="22">
        <v>0.75644241733181294</v>
      </c>
      <c r="R676" t="s">
        <v>86</v>
      </c>
      <c r="S676" t="s">
        <v>85</v>
      </c>
      <c r="T676" s="9" t="e">
        <f>VLOOKUP(A676,Sku_list!$A$1:$D$2667,3,0)</f>
        <v>#N/A</v>
      </c>
      <c r="U676" s="9" t="e">
        <f>VLOOKUP(A676,Sku_list!$A$1:$D$2667,4,0)*(F676/1000000*12)</f>
        <v>#N/A</v>
      </c>
      <c r="V676" s="9" t="e">
        <f>VLOOKUP(A676,Sku_list!$A$1:$D$2667,4,0)*(H676/1000000*12)</f>
        <v>#N/A</v>
      </c>
      <c r="W676" s="9" t="e">
        <f>VLOOKUP(A676,Sku_list!$A$1:$D$2667,4,0)*(J676/1000000*12)</f>
        <v>#N/A</v>
      </c>
      <c r="X676" s="9" t="e">
        <f>VLOOKUP(A676,Sku_list!$A$1:$D$2667,4,0)*(L676/1000000*12)</f>
        <v>#N/A</v>
      </c>
      <c r="Y676" s="9" t="e">
        <f>VLOOKUP(A676,Sku_list!$A$1:$E$2667,5,0)*((J676+F676)/1000000000)</f>
        <v>#N/A</v>
      </c>
      <c r="AC676" s="22">
        <f t="shared" ca="1" si="10"/>
        <v>6.6666666666666666E-2</v>
      </c>
    </row>
    <row r="677" spans="1:29" x14ac:dyDescent="0.35">
      <c r="A677">
        <v>1601032</v>
      </c>
      <c r="B677" t="s">
        <v>56</v>
      </c>
      <c r="C677" t="s">
        <v>144</v>
      </c>
      <c r="D677">
        <v>680</v>
      </c>
      <c r="E677">
        <v>728</v>
      </c>
      <c r="F677">
        <v>0</v>
      </c>
      <c r="G677">
        <v>1183</v>
      </c>
      <c r="H677">
        <v>1071</v>
      </c>
      <c r="I677">
        <v>0</v>
      </c>
      <c r="J677">
        <v>337</v>
      </c>
      <c r="K677">
        <v>305</v>
      </c>
      <c r="L677">
        <v>1315</v>
      </c>
      <c r="M677">
        <v>-93</v>
      </c>
      <c r="N677">
        <v>93</v>
      </c>
      <c r="P677" s="22">
        <v>1.070722433460076</v>
      </c>
      <c r="R677" t="s">
        <v>87</v>
      </c>
      <c r="S677" t="s">
        <v>72</v>
      </c>
      <c r="T677" s="9" t="e">
        <f>VLOOKUP(A677,Sku_list!$A$1:$D$2667,3,0)</f>
        <v>#N/A</v>
      </c>
      <c r="U677" s="9" t="e">
        <f>VLOOKUP(A677,Sku_list!$A$1:$D$2667,4,0)*(F677/1000000*12)</f>
        <v>#N/A</v>
      </c>
      <c r="V677" s="9" t="e">
        <f>VLOOKUP(A677,Sku_list!$A$1:$D$2667,4,0)*(H677/1000000*12)</f>
        <v>#N/A</v>
      </c>
      <c r="W677" s="9" t="e">
        <f>VLOOKUP(A677,Sku_list!$A$1:$D$2667,4,0)*(J677/1000000*12)</f>
        <v>#N/A</v>
      </c>
      <c r="X677" s="9" t="e">
        <f>VLOOKUP(A677,Sku_list!$A$1:$D$2667,4,0)*(L677/1000000*12)</f>
        <v>#N/A</v>
      </c>
      <c r="Y677" s="9" t="e">
        <f>VLOOKUP(A677,Sku_list!$A$1:$E$2667,5,0)*((J677+F677)/1000000000)</f>
        <v>#N/A</v>
      </c>
      <c r="AC677" s="22">
        <f t="shared" ca="1" si="10"/>
        <v>6.6666666666666666E-2</v>
      </c>
    </row>
    <row r="678" spans="1:29" x14ac:dyDescent="0.35">
      <c r="A678">
        <v>1601032</v>
      </c>
      <c r="B678" t="s">
        <v>56</v>
      </c>
      <c r="C678" t="s">
        <v>145</v>
      </c>
      <c r="D678">
        <v>528</v>
      </c>
      <c r="E678">
        <v>0</v>
      </c>
      <c r="F678">
        <v>0</v>
      </c>
      <c r="G678">
        <v>144</v>
      </c>
      <c r="H678">
        <v>96</v>
      </c>
      <c r="I678">
        <v>0</v>
      </c>
      <c r="J678">
        <v>432</v>
      </c>
      <c r="K678">
        <v>384</v>
      </c>
      <c r="L678">
        <v>300</v>
      </c>
      <c r="M678">
        <v>-228</v>
      </c>
      <c r="N678">
        <v>228</v>
      </c>
      <c r="P678" s="22">
        <v>1.76</v>
      </c>
      <c r="R678" t="s">
        <v>88</v>
      </c>
      <c r="S678" t="s">
        <v>83</v>
      </c>
      <c r="T678" s="9" t="e">
        <f>VLOOKUP(A678,Sku_list!$A$1:$D$2667,3,0)</f>
        <v>#N/A</v>
      </c>
      <c r="U678" s="9" t="e">
        <f>VLOOKUP(A678,Sku_list!$A$1:$D$2667,4,0)*(F678/1000000*12)</f>
        <v>#N/A</v>
      </c>
      <c r="V678" s="9" t="e">
        <f>VLOOKUP(A678,Sku_list!$A$1:$D$2667,4,0)*(H678/1000000*12)</f>
        <v>#N/A</v>
      </c>
      <c r="W678" s="9" t="e">
        <f>VLOOKUP(A678,Sku_list!$A$1:$D$2667,4,0)*(J678/1000000*12)</f>
        <v>#N/A</v>
      </c>
      <c r="X678" s="9" t="e">
        <f>VLOOKUP(A678,Sku_list!$A$1:$D$2667,4,0)*(L678/1000000*12)</f>
        <v>#N/A</v>
      </c>
      <c r="Y678" s="9" t="e">
        <f>VLOOKUP(A678,Sku_list!$A$1:$E$2667,5,0)*((J678+F678)/1000000000)</f>
        <v>#N/A</v>
      </c>
      <c r="AC678" s="22">
        <f t="shared" ca="1" si="10"/>
        <v>6.6666666666666666E-2</v>
      </c>
    </row>
    <row r="679" spans="1:29" x14ac:dyDescent="0.35">
      <c r="A679">
        <v>1601032</v>
      </c>
      <c r="B679" t="s">
        <v>56</v>
      </c>
      <c r="C679" t="s">
        <v>146</v>
      </c>
      <c r="D679">
        <v>464</v>
      </c>
      <c r="E679">
        <v>704</v>
      </c>
      <c r="F679">
        <v>0</v>
      </c>
      <c r="G679">
        <v>1616</v>
      </c>
      <c r="H679">
        <v>544</v>
      </c>
      <c r="I679">
        <v>0</v>
      </c>
      <c r="J679">
        <v>624</v>
      </c>
      <c r="K679">
        <v>568</v>
      </c>
      <c r="L679">
        <v>1960</v>
      </c>
      <c r="M679">
        <v>792</v>
      </c>
      <c r="N679">
        <v>-792</v>
      </c>
      <c r="P679" s="22">
        <v>0.59591836734693882</v>
      </c>
      <c r="R679" t="s">
        <v>89</v>
      </c>
      <c r="S679" t="s">
        <v>69</v>
      </c>
      <c r="T679" s="9" t="e">
        <f>VLOOKUP(A679,Sku_list!$A$1:$D$2667,3,0)</f>
        <v>#N/A</v>
      </c>
      <c r="U679" s="9" t="e">
        <f>VLOOKUP(A679,Sku_list!$A$1:$D$2667,4,0)*(F679/1000000*12)</f>
        <v>#N/A</v>
      </c>
      <c r="V679" s="9" t="e">
        <f>VLOOKUP(A679,Sku_list!$A$1:$D$2667,4,0)*(H679/1000000*12)</f>
        <v>#N/A</v>
      </c>
      <c r="W679" s="9" t="e">
        <f>VLOOKUP(A679,Sku_list!$A$1:$D$2667,4,0)*(J679/1000000*12)</f>
        <v>#N/A</v>
      </c>
      <c r="X679" s="9" t="e">
        <f>VLOOKUP(A679,Sku_list!$A$1:$D$2667,4,0)*(L679/1000000*12)</f>
        <v>#N/A</v>
      </c>
      <c r="Y679" s="9" t="e">
        <f>VLOOKUP(A679,Sku_list!$A$1:$E$2667,5,0)*((J679+F679)/1000000000)</f>
        <v>#N/A</v>
      </c>
      <c r="AC679" s="22">
        <f t="shared" ca="1" si="10"/>
        <v>6.6666666666666666E-2</v>
      </c>
    </row>
    <row r="680" spans="1:29" x14ac:dyDescent="0.35">
      <c r="A680">
        <v>1601032</v>
      </c>
      <c r="B680" t="s">
        <v>56</v>
      </c>
      <c r="C680" t="s">
        <v>147</v>
      </c>
      <c r="D680">
        <v>2438</v>
      </c>
      <c r="E680">
        <v>2000</v>
      </c>
      <c r="F680">
        <v>400</v>
      </c>
      <c r="G680">
        <v>4840</v>
      </c>
      <c r="H680">
        <v>2662</v>
      </c>
      <c r="I680">
        <v>0</v>
      </c>
      <c r="J680">
        <v>1776</v>
      </c>
      <c r="K680">
        <v>1184</v>
      </c>
      <c r="L680">
        <v>6710</v>
      </c>
      <c r="M680">
        <v>1872</v>
      </c>
      <c r="N680">
        <v>-1872</v>
      </c>
      <c r="P680" s="22">
        <v>0.72101341281669151</v>
      </c>
      <c r="R680" t="s">
        <v>90</v>
      </c>
      <c r="S680" t="s">
        <v>69</v>
      </c>
      <c r="T680" s="9" t="e">
        <f>VLOOKUP(A680,Sku_list!$A$1:$D$2667,3,0)</f>
        <v>#N/A</v>
      </c>
      <c r="U680" s="9" t="e">
        <f>VLOOKUP(A680,Sku_list!$A$1:$D$2667,4,0)*(F680/1000000*12)</f>
        <v>#N/A</v>
      </c>
      <c r="V680" s="9" t="e">
        <f>VLOOKUP(A680,Sku_list!$A$1:$D$2667,4,0)*(H680/1000000*12)</f>
        <v>#N/A</v>
      </c>
      <c r="W680" s="9" t="e">
        <f>VLOOKUP(A680,Sku_list!$A$1:$D$2667,4,0)*(J680/1000000*12)</f>
        <v>#N/A</v>
      </c>
      <c r="X680" s="9" t="e">
        <f>VLOOKUP(A680,Sku_list!$A$1:$D$2667,4,0)*(L680/1000000*12)</f>
        <v>#N/A</v>
      </c>
      <c r="Y680" s="9" t="e">
        <f>VLOOKUP(A680,Sku_list!$A$1:$E$2667,5,0)*((J680+F680)/1000000000)</f>
        <v>#N/A</v>
      </c>
      <c r="AC680" s="22">
        <f t="shared" ca="1" si="10"/>
        <v>6.6666666666666666E-2</v>
      </c>
    </row>
    <row r="681" spans="1:29" x14ac:dyDescent="0.35">
      <c r="A681">
        <v>1601032</v>
      </c>
      <c r="B681" t="s">
        <v>56</v>
      </c>
      <c r="C681" t="s">
        <v>148</v>
      </c>
      <c r="D681">
        <v>232</v>
      </c>
      <c r="E681">
        <v>4032</v>
      </c>
      <c r="F681">
        <v>0</v>
      </c>
      <c r="G681">
        <v>1832</v>
      </c>
      <c r="H681">
        <v>1232</v>
      </c>
      <c r="I681">
        <v>0</v>
      </c>
      <c r="J681">
        <v>3032</v>
      </c>
      <c r="K681">
        <v>2648</v>
      </c>
      <c r="L681">
        <v>5564</v>
      </c>
      <c r="M681">
        <v>1300</v>
      </c>
      <c r="N681">
        <v>-1300</v>
      </c>
      <c r="P681" s="22">
        <v>0.76635514018691586</v>
      </c>
      <c r="R681" t="s">
        <v>91</v>
      </c>
      <c r="S681" t="s">
        <v>85</v>
      </c>
      <c r="T681" s="9" t="e">
        <f>VLOOKUP(A681,Sku_list!$A$1:$D$2667,3,0)</f>
        <v>#N/A</v>
      </c>
      <c r="U681" s="9" t="e">
        <f>VLOOKUP(A681,Sku_list!$A$1:$D$2667,4,0)*(F681/1000000*12)</f>
        <v>#N/A</v>
      </c>
      <c r="V681" s="9" t="e">
        <f>VLOOKUP(A681,Sku_list!$A$1:$D$2667,4,0)*(H681/1000000*12)</f>
        <v>#N/A</v>
      </c>
      <c r="W681" s="9" t="e">
        <f>VLOOKUP(A681,Sku_list!$A$1:$D$2667,4,0)*(J681/1000000*12)</f>
        <v>#N/A</v>
      </c>
      <c r="X681" s="9" t="e">
        <f>VLOOKUP(A681,Sku_list!$A$1:$D$2667,4,0)*(L681/1000000*12)</f>
        <v>#N/A</v>
      </c>
      <c r="Y681" s="9" t="e">
        <f>VLOOKUP(A681,Sku_list!$A$1:$E$2667,5,0)*((J681+F681)/1000000000)</f>
        <v>#N/A</v>
      </c>
      <c r="AC681" s="22">
        <f t="shared" ca="1" si="10"/>
        <v>6.6666666666666666E-2</v>
      </c>
    </row>
    <row r="682" spans="1:29" x14ac:dyDescent="0.35">
      <c r="A682">
        <v>1601032</v>
      </c>
      <c r="B682" t="s">
        <v>56</v>
      </c>
      <c r="C682" t="s">
        <v>149</v>
      </c>
      <c r="D682">
        <v>1816</v>
      </c>
      <c r="E682">
        <v>9176</v>
      </c>
      <c r="F682">
        <v>0</v>
      </c>
      <c r="G682">
        <v>5880</v>
      </c>
      <c r="H682">
        <v>4512</v>
      </c>
      <c r="I682">
        <v>0</v>
      </c>
      <c r="J682">
        <v>6480</v>
      </c>
      <c r="K682">
        <v>4944</v>
      </c>
      <c r="L682">
        <v>15700</v>
      </c>
      <c r="M682">
        <v>4708</v>
      </c>
      <c r="N682">
        <v>-4708</v>
      </c>
      <c r="P682" s="22">
        <v>0.70012738853503187</v>
      </c>
      <c r="R682" t="s">
        <v>92</v>
      </c>
      <c r="S682" t="s">
        <v>85</v>
      </c>
      <c r="T682" s="9" t="e">
        <f>VLOOKUP(A682,Sku_list!$A$1:$D$2667,3,0)</f>
        <v>#N/A</v>
      </c>
      <c r="U682" s="9" t="e">
        <f>VLOOKUP(A682,Sku_list!$A$1:$D$2667,4,0)*(F682/1000000*12)</f>
        <v>#N/A</v>
      </c>
      <c r="V682" s="9" t="e">
        <f>VLOOKUP(A682,Sku_list!$A$1:$D$2667,4,0)*(H682/1000000*12)</f>
        <v>#N/A</v>
      </c>
      <c r="W682" s="9" t="e">
        <f>VLOOKUP(A682,Sku_list!$A$1:$D$2667,4,0)*(J682/1000000*12)</f>
        <v>#N/A</v>
      </c>
      <c r="X682" s="9" t="e">
        <f>VLOOKUP(A682,Sku_list!$A$1:$D$2667,4,0)*(L682/1000000*12)</f>
        <v>#N/A</v>
      </c>
      <c r="Y682" s="9" t="e">
        <f>VLOOKUP(A682,Sku_list!$A$1:$E$2667,5,0)*((J682+F682)/1000000000)</f>
        <v>#N/A</v>
      </c>
      <c r="AC682" s="22">
        <f t="shared" ca="1" si="10"/>
        <v>6.6666666666666666E-2</v>
      </c>
    </row>
    <row r="683" spans="1:29" x14ac:dyDescent="0.35">
      <c r="A683">
        <v>1601032</v>
      </c>
      <c r="B683" t="s">
        <v>56</v>
      </c>
      <c r="C683" t="s">
        <v>150</v>
      </c>
      <c r="D683">
        <v>312</v>
      </c>
      <c r="E683">
        <v>2765</v>
      </c>
      <c r="F683">
        <v>800</v>
      </c>
      <c r="G683">
        <v>1373</v>
      </c>
      <c r="H683">
        <v>1013</v>
      </c>
      <c r="I683">
        <v>0</v>
      </c>
      <c r="J683">
        <v>2064</v>
      </c>
      <c r="K683">
        <v>2504</v>
      </c>
      <c r="L683">
        <v>5416</v>
      </c>
      <c r="M683">
        <v>1539</v>
      </c>
      <c r="N683">
        <v>-1539</v>
      </c>
      <c r="P683" s="22">
        <v>0.71584194977843429</v>
      </c>
      <c r="R683" t="s">
        <v>93</v>
      </c>
      <c r="S683" t="s">
        <v>85</v>
      </c>
      <c r="T683" s="9" t="e">
        <f>VLOOKUP(A683,Sku_list!$A$1:$D$2667,3,0)</f>
        <v>#N/A</v>
      </c>
      <c r="U683" s="9" t="e">
        <f>VLOOKUP(A683,Sku_list!$A$1:$D$2667,4,0)*(F683/1000000*12)</f>
        <v>#N/A</v>
      </c>
      <c r="V683" s="9" t="e">
        <f>VLOOKUP(A683,Sku_list!$A$1:$D$2667,4,0)*(H683/1000000*12)</f>
        <v>#N/A</v>
      </c>
      <c r="W683" s="9" t="e">
        <f>VLOOKUP(A683,Sku_list!$A$1:$D$2667,4,0)*(J683/1000000*12)</f>
        <v>#N/A</v>
      </c>
      <c r="X683" s="9" t="e">
        <f>VLOOKUP(A683,Sku_list!$A$1:$D$2667,4,0)*(L683/1000000*12)</f>
        <v>#N/A</v>
      </c>
      <c r="Y683" s="9" t="e">
        <f>VLOOKUP(A683,Sku_list!$A$1:$E$2667,5,0)*((J683+F683)/1000000000)</f>
        <v>#N/A</v>
      </c>
      <c r="AC683" s="22">
        <f t="shared" ca="1" si="10"/>
        <v>6.6666666666666666E-2</v>
      </c>
    </row>
    <row r="684" spans="1:29" x14ac:dyDescent="0.35">
      <c r="A684">
        <v>1601032</v>
      </c>
      <c r="B684" t="s">
        <v>56</v>
      </c>
      <c r="C684" t="s">
        <v>151</v>
      </c>
      <c r="D684">
        <v>986</v>
      </c>
      <c r="E684">
        <v>1640</v>
      </c>
      <c r="F684">
        <v>200</v>
      </c>
      <c r="G684">
        <v>1065</v>
      </c>
      <c r="H684">
        <v>818</v>
      </c>
      <c r="I684">
        <v>0</v>
      </c>
      <c r="J684">
        <v>1847</v>
      </c>
      <c r="K684">
        <v>2039</v>
      </c>
      <c r="L684">
        <v>3552</v>
      </c>
      <c r="M684">
        <v>687</v>
      </c>
      <c r="N684">
        <v>-687</v>
      </c>
      <c r="P684" s="22">
        <v>0.80658783783783783</v>
      </c>
      <c r="R684" t="s">
        <v>94</v>
      </c>
      <c r="S684" t="s">
        <v>83</v>
      </c>
      <c r="T684" s="9" t="e">
        <f>VLOOKUP(A684,Sku_list!$A$1:$D$2667,3,0)</f>
        <v>#N/A</v>
      </c>
      <c r="U684" s="9" t="e">
        <f>VLOOKUP(A684,Sku_list!$A$1:$D$2667,4,0)*(F684/1000000*12)</f>
        <v>#N/A</v>
      </c>
      <c r="V684" s="9" t="e">
        <f>VLOOKUP(A684,Sku_list!$A$1:$D$2667,4,0)*(H684/1000000*12)</f>
        <v>#N/A</v>
      </c>
      <c r="W684" s="9" t="e">
        <f>VLOOKUP(A684,Sku_list!$A$1:$D$2667,4,0)*(J684/1000000*12)</f>
        <v>#N/A</v>
      </c>
      <c r="X684" s="9" t="e">
        <f>VLOOKUP(A684,Sku_list!$A$1:$D$2667,4,0)*(L684/1000000*12)</f>
        <v>#N/A</v>
      </c>
      <c r="Y684" s="9" t="e">
        <f>VLOOKUP(A684,Sku_list!$A$1:$E$2667,5,0)*((J684+F684)/1000000000)</f>
        <v>#N/A</v>
      </c>
      <c r="AC684" s="22">
        <f t="shared" ca="1" si="10"/>
        <v>6.6666666666666666E-2</v>
      </c>
    </row>
    <row r="685" spans="1:29" x14ac:dyDescent="0.35">
      <c r="A685">
        <v>1601032</v>
      </c>
      <c r="B685" t="s">
        <v>56</v>
      </c>
      <c r="C685" t="s">
        <v>152</v>
      </c>
      <c r="D685">
        <v>0</v>
      </c>
      <c r="E685">
        <v>0</v>
      </c>
      <c r="F685">
        <v>0</v>
      </c>
      <c r="G685">
        <v>0</v>
      </c>
      <c r="H685">
        <v>0</v>
      </c>
      <c r="I685">
        <v>0</v>
      </c>
      <c r="J685">
        <v>0</v>
      </c>
      <c r="K685">
        <v>0</v>
      </c>
      <c r="L685">
        <v>0</v>
      </c>
      <c r="M685">
        <v>0</v>
      </c>
      <c r="N685">
        <v>0</v>
      </c>
      <c r="P685" s="22" t="s">
        <v>34</v>
      </c>
      <c r="R685" t="s">
        <v>95</v>
      </c>
      <c r="S685" t="s">
        <v>83</v>
      </c>
      <c r="T685" s="9" t="e">
        <f>VLOOKUP(A685,Sku_list!$A$1:$D$2667,3,0)</f>
        <v>#N/A</v>
      </c>
      <c r="U685" s="9" t="e">
        <f>VLOOKUP(A685,Sku_list!$A$1:$D$2667,4,0)*(F685/1000000*12)</f>
        <v>#N/A</v>
      </c>
      <c r="V685" s="9" t="e">
        <f>VLOOKUP(A685,Sku_list!$A$1:$D$2667,4,0)*(H685/1000000*12)</f>
        <v>#N/A</v>
      </c>
      <c r="W685" s="9" t="e">
        <f>VLOOKUP(A685,Sku_list!$A$1:$D$2667,4,0)*(J685/1000000*12)</f>
        <v>#N/A</v>
      </c>
      <c r="X685" s="9" t="e">
        <f>VLOOKUP(A685,Sku_list!$A$1:$D$2667,4,0)*(L685/1000000*12)</f>
        <v>#N/A</v>
      </c>
      <c r="Y685" s="9" t="e">
        <f>VLOOKUP(A685,Sku_list!$A$1:$E$2667,5,0)*((J685+F685)/1000000000)</f>
        <v>#N/A</v>
      </c>
      <c r="AC685" s="22">
        <f t="shared" ca="1" si="10"/>
        <v>6.6666666666666666E-2</v>
      </c>
    </row>
    <row r="686" spans="1:29" x14ac:dyDescent="0.35">
      <c r="A686">
        <v>1601032</v>
      </c>
      <c r="B686" t="s">
        <v>56</v>
      </c>
      <c r="C686" t="s">
        <v>153</v>
      </c>
      <c r="D686">
        <v>0</v>
      </c>
      <c r="E686">
        <v>0</v>
      </c>
      <c r="F686">
        <v>0</v>
      </c>
      <c r="G686">
        <v>0</v>
      </c>
      <c r="H686">
        <v>0</v>
      </c>
      <c r="I686">
        <v>0</v>
      </c>
      <c r="J686">
        <v>0</v>
      </c>
      <c r="K686">
        <v>0</v>
      </c>
      <c r="L686">
        <v>0</v>
      </c>
      <c r="M686">
        <v>0</v>
      </c>
      <c r="N686">
        <v>0</v>
      </c>
      <c r="P686" s="22" t="s">
        <v>34</v>
      </c>
      <c r="R686" t="s">
        <v>189</v>
      </c>
      <c r="S686" t="s">
        <v>190</v>
      </c>
      <c r="T686" s="9" t="e">
        <f>VLOOKUP(A686,Sku_list!$A$1:$D$2667,3,0)</f>
        <v>#N/A</v>
      </c>
      <c r="U686" s="9" t="e">
        <f>VLOOKUP(A686,Sku_list!$A$1:$D$2667,4,0)*(F686/1000000*12)</f>
        <v>#N/A</v>
      </c>
      <c r="V686" s="9" t="e">
        <f>VLOOKUP(A686,Sku_list!$A$1:$D$2667,4,0)*(H686/1000000*12)</f>
        <v>#N/A</v>
      </c>
      <c r="W686" s="9" t="e">
        <f>VLOOKUP(A686,Sku_list!$A$1:$D$2667,4,0)*(J686/1000000*12)</f>
        <v>#N/A</v>
      </c>
      <c r="X686" s="9" t="e">
        <f>VLOOKUP(A686,Sku_list!$A$1:$D$2667,4,0)*(L686/1000000*12)</f>
        <v>#N/A</v>
      </c>
      <c r="Y686" s="9" t="e">
        <f>VLOOKUP(A686,Sku_list!$A$1:$E$2667,5,0)*((J686+F686)/1000000000)</f>
        <v>#N/A</v>
      </c>
      <c r="AC686" s="22">
        <f t="shared" ca="1" si="10"/>
        <v>6.6666666666666666E-2</v>
      </c>
    </row>
    <row r="687" spans="1:29" x14ac:dyDescent="0.35">
      <c r="A687">
        <v>1601032</v>
      </c>
      <c r="B687" t="s">
        <v>56</v>
      </c>
      <c r="C687" t="s">
        <v>154</v>
      </c>
      <c r="D687">
        <v>2111</v>
      </c>
      <c r="E687">
        <v>2400</v>
      </c>
      <c r="F687">
        <v>0</v>
      </c>
      <c r="G687">
        <v>2336</v>
      </c>
      <c r="H687">
        <v>2239</v>
      </c>
      <c r="I687">
        <v>0</v>
      </c>
      <c r="J687">
        <v>2272</v>
      </c>
      <c r="K687">
        <v>2176</v>
      </c>
      <c r="L687">
        <v>3249</v>
      </c>
      <c r="M687">
        <v>-1262</v>
      </c>
      <c r="N687">
        <v>1262</v>
      </c>
      <c r="P687" s="22">
        <v>1.3884272083718068</v>
      </c>
      <c r="R687" t="s">
        <v>96</v>
      </c>
      <c r="S687" t="s">
        <v>72</v>
      </c>
      <c r="T687" s="9" t="e">
        <f>VLOOKUP(A687,Sku_list!$A$1:$D$2667,3,0)</f>
        <v>#N/A</v>
      </c>
      <c r="U687" s="9" t="e">
        <f>VLOOKUP(A687,Sku_list!$A$1:$D$2667,4,0)*(F687/1000000*12)</f>
        <v>#N/A</v>
      </c>
      <c r="V687" s="9" t="e">
        <f>VLOOKUP(A687,Sku_list!$A$1:$D$2667,4,0)*(H687/1000000*12)</f>
        <v>#N/A</v>
      </c>
      <c r="W687" s="9" t="e">
        <f>VLOOKUP(A687,Sku_list!$A$1:$D$2667,4,0)*(J687/1000000*12)</f>
        <v>#N/A</v>
      </c>
      <c r="X687" s="9" t="e">
        <f>VLOOKUP(A687,Sku_list!$A$1:$D$2667,4,0)*(L687/1000000*12)</f>
        <v>#N/A</v>
      </c>
      <c r="Y687" s="9" t="e">
        <f>VLOOKUP(A687,Sku_list!$A$1:$E$2667,5,0)*((J687+F687)/1000000000)</f>
        <v>#N/A</v>
      </c>
      <c r="AC687" s="22">
        <f t="shared" ca="1" si="10"/>
        <v>6.6666666666666666E-2</v>
      </c>
    </row>
    <row r="688" spans="1:29" x14ac:dyDescent="0.35">
      <c r="A688">
        <v>1601032</v>
      </c>
      <c r="B688" t="s">
        <v>56</v>
      </c>
      <c r="C688" t="s">
        <v>155</v>
      </c>
      <c r="D688">
        <v>1040</v>
      </c>
      <c r="E688">
        <v>1160</v>
      </c>
      <c r="F688">
        <v>0</v>
      </c>
      <c r="G688">
        <v>1880</v>
      </c>
      <c r="H688">
        <v>1720</v>
      </c>
      <c r="I688">
        <v>0</v>
      </c>
      <c r="J688">
        <v>56</v>
      </c>
      <c r="K688">
        <v>24</v>
      </c>
      <c r="L688">
        <v>2588</v>
      </c>
      <c r="M688">
        <v>812</v>
      </c>
      <c r="N688">
        <v>-812</v>
      </c>
      <c r="P688" s="22">
        <v>0.68624420401854713</v>
      </c>
      <c r="R688" t="s">
        <v>97</v>
      </c>
      <c r="S688" t="s">
        <v>72</v>
      </c>
      <c r="T688" s="9" t="e">
        <f>VLOOKUP(A688,Sku_list!$A$1:$D$2667,3,0)</f>
        <v>#N/A</v>
      </c>
      <c r="U688" s="9" t="e">
        <f>VLOOKUP(A688,Sku_list!$A$1:$D$2667,4,0)*(F688/1000000*12)</f>
        <v>#N/A</v>
      </c>
      <c r="V688" s="9" t="e">
        <f>VLOOKUP(A688,Sku_list!$A$1:$D$2667,4,0)*(H688/1000000*12)</f>
        <v>#N/A</v>
      </c>
      <c r="W688" s="9" t="e">
        <f>VLOOKUP(A688,Sku_list!$A$1:$D$2667,4,0)*(J688/1000000*12)</f>
        <v>#N/A</v>
      </c>
      <c r="X688" s="9" t="e">
        <f>VLOOKUP(A688,Sku_list!$A$1:$D$2667,4,0)*(L688/1000000*12)</f>
        <v>#N/A</v>
      </c>
      <c r="Y688" s="9" t="e">
        <f>VLOOKUP(A688,Sku_list!$A$1:$E$2667,5,0)*((J688+F688)/1000000000)</f>
        <v>#N/A</v>
      </c>
      <c r="AC688" s="22">
        <f t="shared" ca="1" si="10"/>
        <v>6.6666666666666666E-2</v>
      </c>
    </row>
    <row r="689" spans="1:29" x14ac:dyDescent="0.35">
      <c r="A689">
        <v>1601032</v>
      </c>
      <c r="B689" t="s">
        <v>56</v>
      </c>
      <c r="C689" t="s">
        <v>156</v>
      </c>
      <c r="D689">
        <v>0</v>
      </c>
      <c r="E689">
        <v>0</v>
      </c>
      <c r="F689">
        <v>0</v>
      </c>
      <c r="G689">
        <v>0</v>
      </c>
      <c r="H689">
        <v>0</v>
      </c>
      <c r="I689">
        <v>0</v>
      </c>
      <c r="J689">
        <v>0</v>
      </c>
      <c r="K689">
        <v>0</v>
      </c>
      <c r="L689">
        <v>0</v>
      </c>
      <c r="M689">
        <v>0</v>
      </c>
      <c r="N689">
        <v>0</v>
      </c>
      <c r="P689" s="22" t="s">
        <v>34</v>
      </c>
      <c r="R689" t="s">
        <v>38</v>
      </c>
      <c r="S689" t="s">
        <v>69</v>
      </c>
      <c r="T689" s="9" t="e">
        <f>VLOOKUP(A689,Sku_list!$A$1:$D$2667,3,0)</f>
        <v>#N/A</v>
      </c>
      <c r="U689" s="9" t="e">
        <f>VLOOKUP(A689,Sku_list!$A$1:$D$2667,4,0)*(F689/1000000*12)</f>
        <v>#N/A</v>
      </c>
      <c r="V689" s="9" t="e">
        <f>VLOOKUP(A689,Sku_list!$A$1:$D$2667,4,0)*(H689/1000000*12)</f>
        <v>#N/A</v>
      </c>
      <c r="W689" s="9" t="e">
        <f>VLOOKUP(A689,Sku_list!$A$1:$D$2667,4,0)*(J689/1000000*12)</f>
        <v>#N/A</v>
      </c>
      <c r="X689" s="9" t="e">
        <f>VLOOKUP(A689,Sku_list!$A$1:$D$2667,4,0)*(L689/1000000*12)</f>
        <v>#N/A</v>
      </c>
      <c r="Y689" s="9" t="e">
        <f>VLOOKUP(A689,Sku_list!$A$1:$E$2667,5,0)*((J689+F689)/1000000000)</f>
        <v>#N/A</v>
      </c>
      <c r="AC689" s="22">
        <f t="shared" ca="1" si="10"/>
        <v>6.6666666666666666E-2</v>
      </c>
    </row>
    <row r="690" spans="1:29" x14ac:dyDescent="0.35">
      <c r="A690">
        <v>1601032</v>
      </c>
      <c r="B690" t="s">
        <v>56</v>
      </c>
      <c r="C690" t="s">
        <v>157</v>
      </c>
      <c r="D690">
        <v>561</v>
      </c>
      <c r="E690">
        <v>1000</v>
      </c>
      <c r="F690">
        <v>0</v>
      </c>
      <c r="G690">
        <v>136</v>
      </c>
      <c r="H690">
        <v>113</v>
      </c>
      <c r="I690">
        <v>0</v>
      </c>
      <c r="J690">
        <v>1449</v>
      </c>
      <c r="K690">
        <v>1449</v>
      </c>
      <c r="L690">
        <v>1604</v>
      </c>
      <c r="M690">
        <v>42</v>
      </c>
      <c r="N690">
        <v>-42</v>
      </c>
      <c r="P690" s="22">
        <v>0.97381546134663344</v>
      </c>
      <c r="R690" t="s">
        <v>98</v>
      </c>
      <c r="S690" t="s">
        <v>72</v>
      </c>
      <c r="T690" s="9" t="e">
        <f>VLOOKUP(A690,Sku_list!$A$1:$D$2667,3,0)</f>
        <v>#N/A</v>
      </c>
      <c r="U690" s="9" t="e">
        <f>VLOOKUP(A690,Sku_list!$A$1:$D$2667,4,0)*(F690/1000000*12)</f>
        <v>#N/A</v>
      </c>
      <c r="V690" s="9" t="e">
        <f>VLOOKUP(A690,Sku_list!$A$1:$D$2667,4,0)*(H690/1000000*12)</f>
        <v>#N/A</v>
      </c>
      <c r="W690" s="9" t="e">
        <f>VLOOKUP(A690,Sku_list!$A$1:$D$2667,4,0)*(J690/1000000*12)</f>
        <v>#N/A</v>
      </c>
      <c r="X690" s="9" t="e">
        <f>VLOOKUP(A690,Sku_list!$A$1:$D$2667,4,0)*(L690/1000000*12)</f>
        <v>#N/A</v>
      </c>
      <c r="Y690" s="9" t="e">
        <f>VLOOKUP(A690,Sku_list!$A$1:$E$2667,5,0)*((J690+F690)/1000000000)</f>
        <v>#N/A</v>
      </c>
      <c r="AC690" s="22">
        <f t="shared" ca="1" si="10"/>
        <v>6.6666666666666666E-2</v>
      </c>
    </row>
    <row r="691" spans="1:29" x14ac:dyDescent="0.35">
      <c r="A691">
        <v>1601032</v>
      </c>
      <c r="B691" t="s">
        <v>56</v>
      </c>
      <c r="C691" t="s">
        <v>158</v>
      </c>
      <c r="D691">
        <v>288</v>
      </c>
      <c r="E691">
        <v>240</v>
      </c>
      <c r="F691">
        <v>0</v>
      </c>
      <c r="G691">
        <v>352</v>
      </c>
      <c r="H691">
        <v>232</v>
      </c>
      <c r="I691">
        <v>0</v>
      </c>
      <c r="J691">
        <v>296</v>
      </c>
      <c r="K691">
        <v>160</v>
      </c>
      <c r="L691">
        <v>944</v>
      </c>
      <c r="M691">
        <v>416</v>
      </c>
      <c r="N691">
        <v>-416</v>
      </c>
      <c r="P691" s="22">
        <v>0.55932203389830504</v>
      </c>
      <c r="R691" t="s">
        <v>99</v>
      </c>
      <c r="S691" t="s">
        <v>69</v>
      </c>
      <c r="T691" s="9" t="e">
        <f>VLOOKUP(A691,Sku_list!$A$1:$D$2667,3,0)</f>
        <v>#N/A</v>
      </c>
      <c r="U691" s="9" t="e">
        <f>VLOOKUP(A691,Sku_list!$A$1:$D$2667,4,0)*(F691/1000000*12)</f>
        <v>#N/A</v>
      </c>
      <c r="V691" s="9" t="e">
        <f>VLOOKUP(A691,Sku_list!$A$1:$D$2667,4,0)*(H691/1000000*12)</f>
        <v>#N/A</v>
      </c>
      <c r="W691" s="9" t="e">
        <f>VLOOKUP(A691,Sku_list!$A$1:$D$2667,4,0)*(J691/1000000*12)</f>
        <v>#N/A</v>
      </c>
      <c r="X691" s="9" t="e">
        <f>VLOOKUP(A691,Sku_list!$A$1:$D$2667,4,0)*(L691/1000000*12)</f>
        <v>#N/A</v>
      </c>
      <c r="Y691" s="9" t="e">
        <f>VLOOKUP(A691,Sku_list!$A$1:$E$2667,5,0)*((J691+F691)/1000000000)</f>
        <v>#N/A</v>
      </c>
      <c r="AC691" s="22">
        <f t="shared" ca="1" si="10"/>
        <v>6.6666666666666666E-2</v>
      </c>
    </row>
    <row r="692" spans="1:29" x14ac:dyDescent="0.35">
      <c r="A692">
        <v>1601032</v>
      </c>
      <c r="B692" t="s">
        <v>56</v>
      </c>
      <c r="C692" t="s">
        <v>159</v>
      </c>
      <c r="D692">
        <v>2623</v>
      </c>
      <c r="E692">
        <v>560</v>
      </c>
      <c r="F692">
        <v>0</v>
      </c>
      <c r="G692">
        <v>2503</v>
      </c>
      <c r="H692">
        <v>2303</v>
      </c>
      <c r="I692">
        <v>0</v>
      </c>
      <c r="J692">
        <v>856</v>
      </c>
      <c r="K692">
        <v>856</v>
      </c>
      <c r="L692">
        <v>6178</v>
      </c>
      <c r="M692">
        <v>3019</v>
      </c>
      <c r="N692">
        <v>-3019</v>
      </c>
      <c r="P692" s="22">
        <v>0.51133052767886045</v>
      </c>
      <c r="R692" t="s">
        <v>100</v>
      </c>
      <c r="S692" t="s">
        <v>72</v>
      </c>
      <c r="T692" s="9" t="e">
        <f>VLOOKUP(A692,Sku_list!$A$1:$D$2667,3,0)</f>
        <v>#N/A</v>
      </c>
      <c r="U692" s="9" t="e">
        <f>VLOOKUP(A692,Sku_list!$A$1:$D$2667,4,0)*(F692/1000000*12)</f>
        <v>#N/A</v>
      </c>
      <c r="V692" s="9" t="e">
        <f>VLOOKUP(A692,Sku_list!$A$1:$D$2667,4,0)*(H692/1000000*12)</f>
        <v>#N/A</v>
      </c>
      <c r="W692" s="9" t="e">
        <f>VLOOKUP(A692,Sku_list!$A$1:$D$2667,4,0)*(J692/1000000*12)</f>
        <v>#N/A</v>
      </c>
      <c r="X692" s="9" t="e">
        <f>VLOOKUP(A692,Sku_list!$A$1:$D$2667,4,0)*(L692/1000000*12)</f>
        <v>#N/A</v>
      </c>
      <c r="Y692" s="9" t="e">
        <f>VLOOKUP(A692,Sku_list!$A$1:$E$2667,5,0)*((J692+F692)/1000000000)</f>
        <v>#N/A</v>
      </c>
      <c r="AC692" s="22">
        <f t="shared" ca="1" si="10"/>
        <v>6.6666666666666666E-2</v>
      </c>
    </row>
    <row r="693" spans="1:29" x14ac:dyDescent="0.35">
      <c r="A693">
        <v>1601032</v>
      </c>
      <c r="B693" t="s">
        <v>56</v>
      </c>
      <c r="C693" t="s">
        <v>160</v>
      </c>
      <c r="D693">
        <v>816</v>
      </c>
      <c r="E693">
        <v>4488</v>
      </c>
      <c r="F693">
        <v>0</v>
      </c>
      <c r="G693">
        <v>4696</v>
      </c>
      <c r="H693">
        <v>4096</v>
      </c>
      <c r="I693">
        <v>0</v>
      </c>
      <c r="J693">
        <v>2384</v>
      </c>
      <c r="K693">
        <v>1960</v>
      </c>
      <c r="L693">
        <v>9517</v>
      </c>
      <c r="M693">
        <v>3037</v>
      </c>
      <c r="N693">
        <v>-3037</v>
      </c>
      <c r="P693" s="22">
        <v>0.68088683408637174</v>
      </c>
      <c r="R693" t="s">
        <v>101</v>
      </c>
      <c r="S693" t="s">
        <v>69</v>
      </c>
      <c r="T693" s="9" t="e">
        <f>VLOOKUP(A693,Sku_list!$A$1:$D$2667,3,0)</f>
        <v>#N/A</v>
      </c>
      <c r="U693" s="9" t="e">
        <f>VLOOKUP(A693,Sku_list!$A$1:$D$2667,4,0)*(F693/1000000*12)</f>
        <v>#N/A</v>
      </c>
      <c r="V693" s="9" t="e">
        <f>VLOOKUP(A693,Sku_list!$A$1:$D$2667,4,0)*(H693/1000000*12)</f>
        <v>#N/A</v>
      </c>
      <c r="W693" s="9" t="e">
        <f>VLOOKUP(A693,Sku_list!$A$1:$D$2667,4,0)*(J693/1000000*12)</f>
        <v>#N/A</v>
      </c>
      <c r="X693" s="9" t="e">
        <f>VLOOKUP(A693,Sku_list!$A$1:$D$2667,4,0)*(L693/1000000*12)</f>
        <v>#N/A</v>
      </c>
      <c r="Y693" s="9" t="e">
        <f>VLOOKUP(A693,Sku_list!$A$1:$E$2667,5,0)*((J693+F693)/1000000000)</f>
        <v>#N/A</v>
      </c>
      <c r="AC693" s="22">
        <f t="shared" ca="1" si="10"/>
        <v>6.6666666666666666E-2</v>
      </c>
    </row>
    <row r="694" spans="1:29" x14ac:dyDescent="0.35">
      <c r="A694">
        <v>1601032</v>
      </c>
      <c r="B694" t="s">
        <v>56</v>
      </c>
      <c r="C694" t="s">
        <v>161</v>
      </c>
      <c r="D694">
        <v>696</v>
      </c>
      <c r="E694">
        <v>504</v>
      </c>
      <c r="F694">
        <v>80</v>
      </c>
      <c r="G694">
        <v>1512</v>
      </c>
      <c r="H694">
        <v>960</v>
      </c>
      <c r="I694">
        <v>0</v>
      </c>
      <c r="J694">
        <v>7</v>
      </c>
      <c r="K694">
        <v>87</v>
      </c>
      <c r="L694">
        <v>2690</v>
      </c>
      <c r="M694">
        <v>1643</v>
      </c>
      <c r="N694">
        <v>-1643</v>
      </c>
      <c r="P694" s="22">
        <v>0.38921933085501859</v>
      </c>
      <c r="R694" t="s">
        <v>102</v>
      </c>
      <c r="S694" t="s">
        <v>306</v>
      </c>
      <c r="T694" s="9" t="e">
        <f>VLOOKUP(A694,Sku_list!$A$1:$D$2667,3,0)</f>
        <v>#N/A</v>
      </c>
      <c r="U694" s="9" t="e">
        <f>VLOOKUP(A694,Sku_list!$A$1:$D$2667,4,0)*(F694/1000000*12)</f>
        <v>#N/A</v>
      </c>
      <c r="V694" s="9" t="e">
        <f>VLOOKUP(A694,Sku_list!$A$1:$D$2667,4,0)*(H694/1000000*12)</f>
        <v>#N/A</v>
      </c>
      <c r="W694" s="9" t="e">
        <f>VLOOKUP(A694,Sku_list!$A$1:$D$2667,4,0)*(J694/1000000*12)</f>
        <v>#N/A</v>
      </c>
      <c r="X694" s="9" t="e">
        <f>VLOOKUP(A694,Sku_list!$A$1:$D$2667,4,0)*(L694/1000000*12)</f>
        <v>#N/A</v>
      </c>
      <c r="Y694" s="9" t="e">
        <f>VLOOKUP(A694,Sku_list!$A$1:$E$2667,5,0)*((J694+F694)/1000000000)</f>
        <v>#N/A</v>
      </c>
      <c r="AC694" s="22">
        <f t="shared" ca="1" si="10"/>
        <v>6.6666666666666666E-2</v>
      </c>
    </row>
    <row r="695" spans="1:29" x14ac:dyDescent="0.35">
      <c r="A695">
        <v>1601032</v>
      </c>
      <c r="B695" t="s">
        <v>56</v>
      </c>
      <c r="C695" t="s">
        <v>162</v>
      </c>
      <c r="D695">
        <v>1864</v>
      </c>
      <c r="E695">
        <v>0</v>
      </c>
      <c r="F695">
        <v>0</v>
      </c>
      <c r="G695">
        <v>1584</v>
      </c>
      <c r="H695">
        <v>1568</v>
      </c>
      <c r="I695">
        <v>0</v>
      </c>
      <c r="J695">
        <v>456</v>
      </c>
      <c r="K695">
        <v>336</v>
      </c>
      <c r="L695">
        <v>3533</v>
      </c>
      <c r="M695">
        <v>1509</v>
      </c>
      <c r="N695">
        <v>-1509</v>
      </c>
      <c r="P695" s="22">
        <v>0.57288423436173219</v>
      </c>
      <c r="R695" t="s">
        <v>103</v>
      </c>
      <c r="S695" t="s">
        <v>69</v>
      </c>
      <c r="T695" s="9" t="e">
        <f>VLOOKUP(A695,Sku_list!$A$1:$D$2667,3,0)</f>
        <v>#N/A</v>
      </c>
      <c r="U695" s="9" t="e">
        <f>VLOOKUP(A695,Sku_list!$A$1:$D$2667,4,0)*(F695/1000000*12)</f>
        <v>#N/A</v>
      </c>
      <c r="V695" s="9" t="e">
        <f>VLOOKUP(A695,Sku_list!$A$1:$D$2667,4,0)*(H695/1000000*12)</f>
        <v>#N/A</v>
      </c>
      <c r="W695" s="9" t="e">
        <f>VLOOKUP(A695,Sku_list!$A$1:$D$2667,4,0)*(J695/1000000*12)</f>
        <v>#N/A</v>
      </c>
      <c r="X695" s="9" t="e">
        <f>VLOOKUP(A695,Sku_list!$A$1:$D$2667,4,0)*(L695/1000000*12)</f>
        <v>#N/A</v>
      </c>
      <c r="Y695" s="9" t="e">
        <f>VLOOKUP(A695,Sku_list!$A$1:$E$2667,5,0)*((J695+F695)/1000000000)</f>
        <v>#N/A</v>
      </c>
      <c r="AC695" s="22">
        <f t="shared" ca="1" si="10"/>
        <v>6.6666666666666666E-2</v>
      </c>
    </row>
    <row r="696" spans="1:29" x14ac:dyDescent="0.35">
      <c r="A696">
        <v>1601032</v>
      </c>
      <c r="B696" t="s">
        <v>56</v>
      </c>
      <c r="C696" t="s">
        <v>164</v>
      </c>
      <c r="D696">
        <v>24</v>
      </c>
      <c r="E696">
        <v>0</v>
      </c>
      <c r="F696">
        <v>0</v>
      </c>
      <c r="G696">
        <v>72</v>
      </c>
      <c r="H696">
        <v>24</v>
      </c>
      <c r="I696">
        <v>0</v>
      </c>
      <c r="J696">
        <v>40</v>
      </c>
      <c r="K696">
        <v>16</v>
      </c>
      <c r="L696">
        <v>188</v>
      </c>
      <c r="M696">
        <v>124</v>
      </c>
      <c r="N696">
        <v>-124</v>
      </c>
      <c r="P696" s="22">
        <v>0.34042553191489361</v>
      </c>
      <c r="R696" t="s">
        <v>104</v>
      </c>
      <c r="S696" t="s">
        <v>69</v>
      </c>
      <c r="T696" s="9" t="e">
        <f>VLOOKUP(A696,Sku_list!$A$1:$D$2667,3,0)</f>
        <v>#N/A</v>
      </c>
      <c r="U696" s="9" t="e">
        <f>VLOOKUP(A696,Sku_list!$A$1:$D$2667,4,0)*(F696/1000000*12)</f>
        <v>#N/A</v>
      </c>
      <c r="V696" s="9" t="e">
        <f>VLOOKUP(A696,Sku_list!$A$1:$D$2667,4,0)*(H696/1000000*12)</f>
        <v>#N/A</v>
      </c>
      <c r="W696" s="9" t="e">
        <f>VLOOKUP(A696,Sku_list!$A$1:$D$2667,4,0)*(J696/1000000*12)</f>
        <v>#N/A</v>
      </c>
      <c r="X696" s="9" t="e">
        <f>VLOOKUP(A696,Sku_list!$A$1:$D$2667,4,0)*(L696/1000000*12)</f>
        <v>#N/A</v>
      </c>
      <c r="Y696" s="9" t="e">
        <f>VLOOKUP(A696,Sku_list!$A$1:$E$2667,5,0)*((J696+F696)/1000000000)</f>
        <v>#N/A</v>
      </c>
      <c r="AC696" s="22">
        <f t="shared" ca="1" si="10"/>
        <v>6.6666666666666666E-2</v>
      </c>
    </row>
    <row r="697" spans="1:29" x14ac:dyDescent="0.35">
      <c r="A697">
        <v>1601032</v>
      </c>
      <c r="B697" t="s">
        <v>56</v>
      </c>
      <c r="C697" t="s">
        <v>165</v>
      </c>
      <c r="D697">
        <v>0</v>
      </c>
      <c r="E697">
        <v>0</v>
      </c>
      <c r="F697">
        <v>0</v>
      </c>
      <c r="G697">
        <v>0</v>
      </c>
      <c r="H697">
        <v>0</v>
      </c>
      <c r="I697">
        <v>0</v>
      </c>
      <c r="J697">
        <v>40</v>
      </c>
      <c r="K697">
        <v>40</v>
      </c>
      <c r="L697">
        <v>0</v>
      </c>
      <c r="M697">
        <v>-40</v>
      </c>
      <c r="N697">
        <v>40</v>
      </c>
      <c r="P697" s="22" t="s">
        <v>34</v>
      </c>
      <c r="R697" t="s">
        <v>105</v>
      </c>
      <c r="S697" t="s">
        <v>83</v>
      </c>
      <c r="T697" s="9" t="e">
        <f>VLOOKUP(A697,Sku_list!$A$1:$D$2667,3,0)</f>
        <v>#N/A</v>
      </c>
      <c r="U697" s="9" t="e">
        <f>VLOOKUP(A697,Sku_list!$A$1:$D$2667,4,0)*(F697/1000000*12)</f>
        <v>#N/A</v>
      </c>
      <c r="V697" s="9" t="e">
        <f>VLOOKUP(A697,Sku_list!$A$1:$D$2667,4,0)*(H697/1000000*12)</f>
        <v>#N/A</v>
      </c>
      <c r="W697" s="9" t="e">
        <f>VLOOKUP(A697,Sku_list!$A$1:$D$2667,4,0)*(J697/1000000*12)</f>
        <v>#N/A</v>
      </c>
      <c r="X697" s="9" t="e">
        <f>VLOOKUP(A697,Sku_list!$A$1:$D$2667,4,0)*(L697/1000000*12)</f>
        <v>#N/A</v>
      </c>
      <c r="Y697" s="9" t="e">
        <f>VLOOKUP(A697,Sku_list!$A$1:$E$2667,5,0)*((J697+F697)/1000000000)</f>
        <v>#N/A</v>
      </c>
      <c r="AC697" s="22">
        <f t="shared" ca="1" si="10"/>
        <v>6.6666666666666666E-2</v>
      </c>
    </row>
    <row r="698" spans="1:29" x14ac:dyDescent="0.35">
      <c r="A698">
        <v>1601032</v>
      </c>
      <c r="B698" t="s">
        <v>56</v>
      </c>
      <c r="C698" t="s">
        <v>163</v>
      </c>
      <c r="D698">
        <v>784</v>
      </c>
      <c r="E698">
        <v>0</v>
      </c>
      <c r="F698">
        <v>0</v>
      </c>
      <c r="G698">
        <v>528</v>
      </c>
      <c r="H698">
        <v>520</v>
      </c>
      <c r="I698">
        <v>0</v>
      </c>
      <c r="J698">
        <v>256</v>
      </c>
      <c r="K698">
        <v>256</v>
      </c>
      <c r="L698">
        <v>566</v>
      </c>
      <c r="M698">
        <v>-210</v>
      </c>
      <c r="N698">
        <v>210</v>
      </c>
      <c r="P698" s="22">
        <v>1.3710247349823321</v>
      </c>
      <c r="R698" t="s">
        <v>117</v>
      </c>
      <c r="S698" t="s">
        <v>83</v>
      </c>
      <c r="T698" s="9" t="e">
        <f>VLOOKUP(A698,Sku_list!$A$1:$D$2667,3,0)</f>
        <v>#N/A</v>
      </c>
      <c r="U698" s="9" t="e">
        <f>VLOOKUP(A698,Sku_list!$A$1:$D$2667,4,0)*(F698/1000000*12)</f>
        <v>#N/A</v>
      </c>
      <c r="V698" s="9" t="e">
        <f>VLOOKUP(A698,Sku_list!$A$1:$D$2667,4,0)*(H698/1000000*12)</f>
        <v>#N/A</v>
      </c>
      <c r="W698" s="9" t="e">
        <f>VLOOKUP(A698,Sku_list!$A$1:$D$2667,4,0)*(J698/1000000*12)</f>
        <v>#N/A</v>
      </c>
      <c r="X698" s="9" t="e">
        <f>VLOOKUP(A698,Sku_list!$A$1:$D$2667,4,0)*(L698/1000000*12)</f>
        <v>#N/A</v>
      </c>
      <c r="Y698" s="9" t="e">
        <f>VLOOKUP(A698,Sku_list!$A$1:$E$2667,5,0)*((J698+F698)/1000000000)</f>
        <v>#N/A</v>
      </c>
      <c r="AC698" s="22">
        <f t="shared" ca="1" si="10"/>
        <v>6.6666666666666666E-2</v>
      </c>
    </row>
    <row r="699" spans="1:29" x14ac:dyDescent="0.35">
      <c r="A699">
        <v>1601032</v>
      </c>
      <c r="B699" t="s">
        <v>56</v>
      </c>
      <c r="C699" t="s">
        <v>166</v>
      </c>
      <c r="D699">
        <v>870</v>
      </c>
      <c r="E699">
        <v>2536</v>
      </c>
      <c r="F699">
        <v>0</v>
      </c>
      <c r="G699">
        <v>2759</v>
      </c>
      <c r="H699">
        <v>2446</v>
      </c>
      <c r="I699">
        <v>0</v>
      </c>
      <c r="J699">
        <v>960</v>
      </c>
      <c r="K699">
        <v>816</v>
      </c>
      <c r="L699">
        <v>4248</v>
      </c>
      <c r="M699">
        <v>842</v>
      </c>
      <c r="N699">
        <v>-842</v>
      </c>
      <c r="P699" s="22">
        <v>0.80178907721280601</v>
      </c>
      <c r="R699" t="s">
        <v>118</v>
      </c>
      <c r="S699" t="s">
        <v>85</v>
      </c>
      <c r="T699" s="9" t="e">
        <f>VLOOKUP(A699,Sku_list!$A$1:$D$2667,3,0)</f>
        <v>#N/A</v>
      </c>
      <c r="U699" s="9" t="e">
        <f>VLOOKUP(A699,Sku_list!$A$1:$D$2667,4,0)*(F699/1000000*12)</f>
        <v>#N/A</v>
      </c>
      <c r="V699" s="9" t="e">
        <f>VLOOKUP(A699,Sku_list!$A$1:$D$2667,4,0)*(H699/1000000*12)</f>
        <v>#N/A</v>
      </c>
      <c r="W699" s="9" t="e">
        <f>VLOOKUP(A699,Sku_list!$A$1:$D$2667,4,0)*(J699/1000000*12)</f>
        <v>#N/A</v>
      </c>
      <c r="X699" s="9" t="e">
        <f>VLOOKUP(A699,Sku_list!$A$1:$D$2667,4,0)*(L699/1000000*12)</f>
        <v>#N/A</v>
      </c>
      <c r="Y699" s="9" t="e">
        <f>VLOOKUP(A699,Sku_list!$A$1:$E$2667,5,0)*((J699+F699)/1000000000)</f>
        <v>#N/A</v>
      </c>
      <c r="AC699" s="22">
        <f t="shared" ca="1" si="10"/>
        <v>6.6666666666666666E-2</v>
      </c>
    </row>
    <row r="700" spans="1:29" x14ac:dyDescent="0.35">
      <c r="A700">
        <v>1601032</v>
      </c>
      <c r="B700" t="s">
        <v>56</v>
      </c>
      <c r="C700" t="s">
        <v>167</v>
      </c>
      <c r="D700">
        <v>88</v>
      </c>
      <c r="E700">
        <v>440</v>
      </c>
      <c r="F700">
        <v>0</v>
      </c>
      <c r="G700">
        <v>552</v>
      </c>
      <c r="H700">
        <v>520</v>
      </c>
      <c r="I700">
        <v>0</v>
      </c>
      <c r="J700">
        <v>8</v>
      </c>
      <c r="K700">
        <v>0</v>
      </c>
      <c r="L700">
        <v>0</v>
      </c>
      <c r="M700">
        <v>-528</v>
      </c>
      <c r="N700">
        <v>528</v>
      </c>
      <c r="P700" s="22" t="s">
        <v>34</v>
      </c>
      <c r="R700" t="s">
        <v>119</v>
      </c>
      <c r="S700" t="s">
        <v>72</v>
      </c>
      <c r="T700" s="9" t="e">
        <f>VLOOKUP(A700,Sku_list!$A$1:$D$2667,3,0)</f>
        <v>#N/A</v>
      </c>
      <c r="U700" s="9" t="e">
        <f>VLOOKUP(A700,Sku_list!$A$1:$D$2667,4,0)*(F700/1000000*12)</f>
        <v>#N/A</v>
      </c>
      <c r="V700" s="9" t="e">
        <f>VLOOKUP(A700,Sku_list!$A$1:$D$2667,4,0)*(H700/1000000*12)</f>
        <v>#N/A</v>
      </c>
      <c r="W700" s="9" t="e">
        <f>VLOOKUP(A700,Sku_list!$A$1:$D$2667,4,0)*(J700/1000000*12)</f>
        <v>#N/A</v>
      </c>
      <c r="X700" s="9" t="e">
        <f>VLOOKUP(A700,Sku_list!$A$1:$D$2667,4,0)*(L700/1000000*12)</f>
        <v>#N/A</v>
      </c>
      <c r="Y700" s="9" t="e">
        <f>VLOOKUP(A700,Sku_list!$A$1:$E$2667,5,0)*((J700+F700)/1000000000)</f>
        <v>#N/A</v>
      </c>
      <c r="AC700" s="22">
        <f t="shared" ca="1" si="10"/>
        <v>6.6666666666666666E-2</v>
      </c>
    </row>
    <row r="701" spans="1:29" x14ac:dyDescent="0.35">
      <c r="A701">
        <v>1601032</v>
      </c>
      <c r="B701" t="s">
        <v>56</v>
      </c>
      <c r="C701" t="s">
        <v>61</v>
      </c>
      <c r="D701">
        <v>0</v>
      </c>
      <c r="E701">
        <v>536</v>
      </c>
      <c r="F701">
        <v>0</v>
      </c>
      <c r="G701">
        <v>584</v>
      </c>
      <c r="H701">
        <v>408</v>
      </c>
      <c r="I701">
        <v>0</v>
      </c>
      <c r="J701">
        <v>408</v>
      </c>
      <c r="K701">
        <v>248</v>
      </c>
      <c r="L701">
        <v>1000</v>
      </c>
      <c r="M701">
        <v>184</v>
      </c>
      <c r="N701">
        <v>-184</v>
      </c>
      <c r="P701" s="22">
        <v>0.81599999999999995</v>
      </c>
      <c r="R701" t="s">
        <v>5</v>
      </c>
      <c r="S701" t="s">
        <v>85</v>
      </c>
      <c r="T701" s="9" t="e">
        <f>VLOOKUP(A701,Sku_list!$A$1:$D$2667,3,0)</f>
        <v>#N/A</v>
      </c>
      <c r="U701" s="9" t="e">
        <f>VLOOKUP(A701,Sku_list!$A$1:$D$2667,4,0)*(F701/1000000*12)</f>
        <v>#N/A</v>
      </c>
      <c r="V701" s="9" t="e">
        <f>VLOOKUP(A701,Sku_list!$A$1:$D$2667,4,0)*(H701/1000000*12)</f>
        <v>#N/A</v>
      </c>
      <c r="W701" s="9" t="e">
        <f>VLOOKUP(A701,Sku_list!$A$1:$D$2667,4,0)*(J701/1000000*12)</f>
        <v>#N/A</v>
      </c>
      <c r="X701" s="9" t="e">
        <f>VLOOKUP(A701,Sku_list!$A$1:$D$2667,4,0)*(L701/1000000*12)</f>
        <v>#N/A</v>
      </c>
      <c r="Y701" s="9" t="e">
        <f>VLOOKUP(A701,Sku_list!$A$1:$E$2667,5,0)*((J701+F701)/1000000000)</f>
        <v>#N/A</v>
      </c>
      <c r="AC701" s="22">
        <f t="shared" ca="1" si="10"/>
        <v>6.6666666666666666E-2</v>
      </c>
    </row>
    <row r="702" spans="1:29" x14ac:dyDescent="0.35">
      <c r="A702">
        <v>1601032</v>
      </c>
      <c r="B702" t="s">
        <v>56</v>
      </c>
      <c r="C702" t="s">
        <v>39</v>
      </c>
      <c r="D702">
        <v>0</v>
      </c>
      <c r="E702">
        <v>0</v>
      </c>
      <c r="F702">
        <v>0</v>
      </c>
      <c r="G702">
        <v>0</v>
      </c>
      <c r="H702">
        <v>0</v>
      </c>
      <c r="I702">
        <v>0</v>
      </c>
      <c r="J702">
        <v>0</v>
      </c>
      <c r="K702">
        <v>0</v>
      </c>
      <c r="L702">
        <v>600</v>
      </c>
      <c r="M702">
        <v>600</v>
      </c>
      <c r="N702">
        <v>-600</v>
      </c>
      <c r="P702" s="22">
        <v>0</v>
      </c>
      <c r="R702" t="s">
        <v>43</v>
      </c>
      <c r="S702" t="s">
        <v>190</v>
      </c>
      <c r="T702" s="9" t="e">
        <f>VLOOKUP(A702,Sku_list!$A$1:$D$2667,3,0)</f>
        <v>#N/A</v>
      </c>
      <c r="U702" s="9" t="e">
        <f>VLOOKUP(A702,Sku_list!$A$1:$D$2667,4,0)*(F702/1000000*12)</f>
        <v>#N/A</v>
      </c>
      <c r="V702" s="9" t="e">
        <f>VLOOKUP(A702,Sku_list!$A$1:$D$2667,4,0)*(H702/1000000*12)</f>
        <v>#N/A</v>
      </c>
      <c r="W702" s="9" t="e">
        <f>VLOOKUP(A702,Sku_list!$A$1:$D$2667,4,0)*(J702/1000000*12)</f>
        <v>#N/A</v>
      </c>
      <c r="X702" s="9" t="e">
        <f>VLOOKUP(A702,Sku_list!$A$1:$D$2667,4,0)*(L702/1000000*12)</f>
        <v>#N/A</v>
      </c>
      <c r="Y702" s="9" t="e">
        <f>VLOOKUP(A702,Sku_list!$A$1:$E$2667,5,0)*((J702+F702)/1000000000)</f>
        <v>#N/A</v>
      </c>
      <c r="AC702" s="22">
        <f t="shared" ca="1" si="10"/>
        <v>6.6666666666666666E-2</v>
      </c>
    </row>
    <row r="703" spans="1:29" x14ac:dyDescent="0.35">
      <c r="A703">
        <v>1601032</v>
      </c>
      <c r="B703" t="s">
        <v>56</v>
      </c>
      <c r="C703" t="s">
        <v>65</v>
      </c>
      <c r="D703">
        <v>0</v>
      </c>
      <c r="E703">
        <v>0</v>
      </c>
      <c r="F703">
        <v>0</v>
      </c>
      <c r="G703">
        <v>0</v>
      </c>
      <c r="H703">
        <v>0</v>
      </c>
      <c r="I703">
        <v>0</v>
      </c>
      <c r="J703">
        <v>0</v>
      </c>
      <c r="K703">
        <v>0</v>
      </c>
      <c r="L703">
        <v>0</v>
      </c>
      <c r="M703">
        <v>0</v>
      </c>
      <c r="N703">
        <v>0</v>
      </c>
      <c r="P703" s="22" t="s">
        <v>34</v>
      </c>
      <c r="R703" t="s">
        <v>300</v>
      </c>
      <c r="S703" t="s">
        <v>83</v>
      </c>
      <c r="T703" s="9" t="e">
        <f>VLOOKUP(A703,Sku_list!$A$1:$D$2667,3,0)</f>
        <v>#N/A</v>
      </c>
      <c r="U703" s="9" t="e">
        <f>VLOOKUP(A703,Sku_list!$A$1:$D$2667,4,0)*(F703/1000000*12)</f>
        <v>#N/A</v>
      </c>
      <c r="V703" s="9" t="e">
        <f>VLOOKUP(A703,Sku_list!$A$1:$D$2667,4,0)*(H703/1000000*12)</f>
        <v>#N/A</v>
      </c>
      <c r="W703" s="9" t="e">
        <f>VLOOKUP(A703,Sku_list!$A$1:$D$2667,4,0)*(J703/1000000*12)</f>
        <v>#N/A</v>
      </c>
      <c r="X703" s="9" t="e">
        <f>VLOOKUP(A703,Sku_list!$A$1:$D$2667,4,0)*(L703/1000000*12)</f>
        <v>#N/A</v>
      </c>
      <c r="Y703" s="9" t="e">
        <f>VLOOKUP(A703,Sku_list!$A$1:$E$2667,5,0)*((J703+F703)/1000000000)</f>
        <v>#N/A</v>
      </c>
      <c r="AC703" s="22">
        <f t="shared" ca="1" si="10"/>
        <v>6.6666666666666666E-2</v>
      </c>
    </row>
    <row r="704" spans="1:29" x14ac:dyDescent="0.35">
      <c r="A704">
        <v>1601032</v>
      </c>
      <c r="B704" t="s">
        <v>56</v>
      </c>
      <c r="C704" t="s">
        <v>66</v>
      </c>
      <c r="D704">
        <v>56</v>
      </c>
      <c r="E704">
        <v>80</v>
      </c>
      <c r="F704">
        <v>0</v>
      </c>
      <c r="G704">
        <v>40</v>
      </c>
      <c r="H704">
        <v>0</v>
      </c>
      <c r="I704">
        <v>0</v>
      </c>
      <c r="J704">
        <v>136</v>
      </c>
      <c r="K704">
        <v>136</v>
      </c>
      <c r="L704">
        <v>0</v>
      </c>
      <c r="M704">
        <v>-136</v>
      </c>
      <c r="N704">
        <v>136</v>
      </c>
      <c r="P704" s="22" t="s">
        <v>34</v>
      </c>
      <c r="R704" t="s">
        <v>174</v>
      </c>
      <c r="S704" t="s">
        <v>72</v>
      </c>
      <c r="T704" s="9" t="e">
        <f>VLOOKUP(A704,Sku_list!$A$1:$D$2667,3,0)</f>
        <v>#N/A</v>
      </c>
      <c r="U704" s="9" t="e">
        <f>VLOOKUP(A704,Sku_list!$A$1:$D$2667,4,0)*(F704/1000000*12)</f>
        <v>#N/A</v>
      </c>
      <c r="V704" s="9" t="e">
        <f>VLOOKUP(A704,Sku_list!$A$1:$D$2667,4,0)*(H704/1000000*12)</f>
        <v>#N/A</v>
      </c>
      <c r="W704" s="9" t="e">
        <f>VLOOKUP(A704,Sku_list!$A$1:$D$2667,4,0)*(J704/1000000*12)</f>
        <v>#N/A</v>
      </c>
      <c r="X704" s="9" t="e">
        <f>VLOOKUP(A704,Sku_list!$A$1:$D$2667,4,0)*(L704/1000000*12)</f>
        <v>#N/A</v>
      </c>
      <c r="Y704" s="9" t="e">
        <f>VLOOKUP(A704,Sku_list!$A$1:$E$2667,5,0)*((J704+F704)/1000000000)</f>
        <v>#N/A</v>
      </c>
      <c r="AC704" s="22">
        <f t="shared" ca="1" si="10"/>
        <v>6.6666666666666666E-2</v>
      </c>
    </row>
    <row r="705" spans="1:29" x14ac:dyDescent="0.35">
      <c r="A705">
        <v>1601032</v>
      </c>
      <c r="B705" t="s">
        <v>56</v>
      </c>
      <c r="C705" t="s">
        <v>67</v>
      </c>
      <c r="D705">
        <v>40</v>
      </c>
      <c r="E705">
        <v>80</v>
      </c>
      <c r="F705">
        <v>0</v>
      </c>
      <c r="G705">
        <v>144</v>
      </c>
      <c r="H705">
        <v>16</v>
      </c>
      <c r="I705">
        <v>0</v>
      </c>
      <c r="J705">
        <v>104</v>
      </c>
      <c r="K705">
        <v>104</v>
      </c>
      <c r="L705">
        <v>0</v>
      </c>
      <c r="M705">
        <v>-120</v>
      </c>
      <c r="N705">
        <v>120</v>
      </c>
      <c r="P705" s="22" t="s">
        <v>34</v>
      </c>
      <c r="R705" t="s">
        <v>176</v>
      </c>
      <c r="S705" t="s">
        <v>72</v>
      </c>
      <c r="T705" s="9" t="e">
        <f>VLOOKUP(A705,Sku_list!$A$1:$D$2667,3,0)</f>
        <v>#N/A</v>
      </c>
      <c r="U705" s="9" t="e">
        <f>VLOOKUP(A705,Sku_list!$A$1:$D$2667,4,0)*(F705/1000000*12)</f>
        <v>#N/A</v>
      </c>
      <c r="V705" s="9" t="e">
        <f>VLOOKUP(A705,Sku_list!$A$1:$D$2667,4,0)*(H705/1000000*12)</f>
        <v>#N/A</v>
      </c>
      <c r="W705" s="9" t="e">
        <f>VLOOKUP(A705,Sku_list!$A$1:$D$2667,4,0)*(J705/1000000*12)</f>
        <v>#N/A</v>
      </c>
      <c r="X705" s="9" t="e">
        <f>VLOOKUP(A705,Sku_list!$A$1:$D$2667,4,0)*(L705/1000000*12)</f>
        <v>#N/A</v>
      </c>
      <c r="Y705" s="9" t="e">
        <f>VLOOKUP(A705,Sku_list!$A$1:$E$2667,5,0)*((J705+F705)/1000000000)</f>
        <v>#N/A</v>
      </c>
      <c r="AC705" s="22">
        <f t="shared" ca="1" si="10"/>
        <v>6.6666666666666666E-2</v>
      </c>
    </row>
    <row r="706" spans="1:29" x14ac:dyDescent="0.35">
      <c r="A706">
        <v>1601032</v>
      </c>
      <c r="B706" t="s">
        <v>56</v>
      </c>
      <c r="C706" t="s">
        <v>68</v>
      </c>
      <c r="D706">
        <v>128</v>
      </c>
      <c r="E706">
        <v>0</v>
      </c>
      <c r="F706">
        <v>0</v>
      </c>
      <c r="G706">
        <v>56</v>
      </c>
      <c r="H706">
        <v>56</v>
      </c>
      <c r="I706">
        <v>0</v>
      </c>
      <c r="J706">
        <v>72</v>
      </c>
      <c r="K706">
        <v>72</v>
      </c>
      <c r="L706">
        <v>0</v>
      </c>
      <c r="M706">
        <v>-128</v>
      </c>
      <c r="N706">
        <v>128</v>
      </c>
      <c r="P706" s="22" t="s">
        <v>34</v>
      </c>
      <c r="R706" t="s">
        <v>177</v>
      </c>
      <c r="S706" t="s">
        <v>72</v>
      </c>
      <c r="T706" s="9" t="e">
        <f>VLOOKUP(A706,Sku_list!$A$1:$D$2667,3,0)</f>
        <v>#N/A</v>
      </c>
      <c r="U706" s="9" t="e">
        <f>VLOOKUP(A706,Sku_list!$A$1:$D$2667,4,0)*(F706/1000000*12)</f>
        <v>#N/A</v>
      </c>
      <c r="V706" s="9" t="e">
        <f>VLOOKUP(A706,Sku_list!$A$1:$D$2667,4,0)*(H706/1000000*12)</f>
        <v>#N/A</v>
      </c>
      <c r="W706" s="9" t="e">
        <f>VLOOKUP(A706,Sku_list!$A$1:$D$2667,4,0)*(J706/1000000*12)</f>
        <v>#N/A</v>
      </c>
      <c r="X706" s="9" t="e">
        <f>VLOOKUP(A706,Sku_list!$A$1:$D$2667,4,0)*(L706/1000000*12)</f>
        <v>#N/A</v>
      </c>
      <c r="Y706" s="9" t="e">
        <f>VLOOKUP(A706,Sku_list!$A$1:$E$2667,5,0)*((J706+F706)/1000000000)</f>
        <v>#N/A</v>
      </c>
      <c r="AC706" s="22">
        <f t="shared" ca="1" si="10"/>
        <v>6.6666666666666666E-2</v>
      </c>
    </row>
    <row r="707" spans="1:29" x14ac:dyDescent="0.35">
      <c r="A707">
        <v>1601032</v>
      </c>
      <c r="B707" t="s">
        <v>56</v>
      </c>
      <c r="C707" t="s">
        <v>44</v>
      </c>
      <c r="D707">
        <v>0</v>
      </c>
      <c r="E707">
        <v>0</v>
      </c>
      <c r="F707">
        <v>0</v>
      </c>
      <c r="G707">
        <v>0</v>
      </c>
      <c r="H707">
        <v>0</v>
      </c>
      <c r="I707">
        <v>0</v>
      </c>
      <c r="J707">
        <v>0</v>
      </c>
      <c r="K707">
        <v>0</v>
      </c>
      <c r="L707">
        <v>0</v>
      </c>
      <c r="M707">
        <v>0</v>
      </c>
      <c r="N707">
        <v>0</v>
      </c>
      <c r="P707" s="22" t="s">
        <v>34</v>
      </c>
      <c r="R707" t="s">
        <v>45</v>
      </c>
      <c r="S707" t="s">
        <v>193</v>
      </c>
      <c r="T707" s="9" t="e">
        <f>VLOOKUP(A707,Sku_list!$A$1:$D$2667,3,0)</f>
        <v>#N/A</v>
      </c>
      <c r="U707" s="9" t="e">
        <f>VLOOKUP(A707,Sku_list!$A$1:$D$2667,4,0)*(F707/1000000*12)</f>
        <v>#N/A</v>
      </c>
      <c r="V707" s="9" t="e">
        <f>VLOOKUP(A707,Sku_list!$A$1:$D$2667,4,0)*(H707/1000000*12)</f>
        <v>#N/A</v>
      </c>
      <c r="W707" s="9" t="e">
        <f>VLOOKUP(A707,Sku_list!$A$1:$D$2667,4,0)*(J707/1000000*12)</f>
        <v>#N/A</v>
      </c>
      <c r="X707" s="9" t="e">
        <f>VLOOKUP(A707,Sku_list!$A$1:$D$2667,4,0)*(L707/1000000*12)</f>
        <v>#N/A</v>
      </c>
      <c r="Y707" s="9" t="e">
        <f>VLOOKUP(A707,Sku_list!$A$1:$E$2667,5,0)*((J707+F707)/1000000000)</f>
        <v>#N/A</v>
      </c>
      <c r="AC707" s="22">
        <f t="shared" ref="AC707:AC770" ca="1" si="11">(DAY(TODAY())+AB707)/30</f>
        <v>6.6666666666666666E-2</v>
      </c>
    </row>
    <row r="708" spans="1:29" x14ac:dyDescent="0.35">
      <c r="A708">
        <v>1601032</v>
      </c>
      <c r="B708" t="s">
        <v>56</v>
      </c>
      <c r="C708" t="s">
        <v>272</v>
      </c>
      <c r="D708">
        <v>0</v>
      </c>
      <c r="E708">
        <v>0</v>
      </c>
      <c r="F708">
        <v>0</v>
      </c>
      <c r="G708">
        <v>0</v>
      </c>
      <c r="H708">
        <v>0</v>
      </c>
      <c r="I708">
        <v>0</v>
      </c>
      <c r="J708">
        <v>0</v>
      </c>
      <c r="K708">
        <v>0</v>
      </c>
      <c r="L708">
        <v>0</v>
      </c>
      <c r="M708">
        <v>0</v>
      </c>
      <c r="N708">
        <v>0</v>
      </c>
      <c r="P708" s="22" t="s">
        <v>34</v>
      </c>
      <c r="R708" t="s">
        <v>99</v>
      </c>
      <c r="S708" t="s">
        <v>173</v>
      </c>
      <c r="T708" s="9" t="e">
        <f>VLOOKUP(A708,Sku_list!$A$1:$D$2667,3,0)</f>
        <v>#N/A</v>
      </c>
      <c r="U708" s="9" t="e">
        <f>VLOOKUP(A708,Sku_list!$A$1:$D$2667,4,0)*(F708/1000000*12)</f>
        <v>#N/A</v>
      </c>
      <c r="V708" s="9" t="e">
        <f>VLOOKUP(A708,Sku_list!$A$1:$D$2667,4,0)*(H708/1000000*12)</f>
        <v>#N/A</v>
      </c>
      <c r="W708" s="9" t="e">
        <f>VLOOKUP(A708,Sku_list!$A$1:$D$2667,4,0)*(J708/1000000*12)</f>
        <v>#N/A</v>
      </c>
      <c r="X708" s="9" t="e">
        <f>VLOOKUP(A708,Sku_list!$A$1:$D$2667,4,0)*(L708/1000000*12)</f>
        <v>#N/A</v>
      </c>
      <c r="Y708" s="9" t="e">
        <f>VLOOKUP(A708,Sku_list!$A$1:$E$2667,5,0)*((J708+F708)/1000000000)</f>
        <v>#N/A</v>
      </c>
      <c r="AC708" s="22">
        <f t="shared" ca="1" si="11"/>
        <v>6.6666666666666666E-2</v>
      </c>
    </row>
    <row r="709" spans="1:29" x14ac:dyDescent="0.35">
      <c r="A709">
        <v>1601032</v>
      </c>
      <c r="B709" t="s">
        <v>56</v>
      </c>
      <c r="C709" t="s">
        <v>273</v>
      </c>
      <c r="D709">
        <v>0</v>
      </c>
      <c r="E709">
        <v>0</v>
      </c>
      <c r="F709">
        <v>600</v>
      </c>
      <c r="G709">
        <v>0</v>
      </c>
      <c r="H709">
        <v>0</v>
      </c>
      <c r="I709">
        <v>0</v>
      </c>
      <c r="J709">
        <v>4</v>
      </c>
      <c r="K709">
        <v>604</v>
      </c>
      <c r="L709">
        <v>0</v>
      </c>
      <c r="M709">
        <v>-604</v>
      </c>
      <c r="N709">
        <v>604</v>
      </c>
      <c r="P709" s="22" t="s">
        <v>34</v>
      </c>
      <c r="R709" t="s">
        <v>275</v>
      </c>
      <c r="S709" t="s">
        <v>308</v>
      </c>
      <c r="T709" s="9" t="e">
        <f>VLOOKUP(A709,Sku_list!$A$1:$D$2667,3,0)</f>
        <v>#N/A</v>
      </c>
      <c r="U709" s="9" t="e">
        <f>VLOOKUP(A709,Sku_list!$A$1:$D$2667,4,0)*(F709/1000000*12)</f>
        <v>#N/A</v>
      </c>
      <c r="V709" s="9" t="e">
        <f>VLOOKUP(A709,Sku_list!$A$1:$D$2667,4,0)*(H709/1000000*12)</f>
        <v>#N/A</v>
      </c>
      <c r="W709" s="9" t="e">
        <f>VLOOKUP(A709,Sku_list!$A$1:$D$2667,4,0)*(J709/1000000*12)</f>
        <v>#N/A</v>
      </c>
      <c r="X709" s="9" t="e">
        <f>VLOOKUP(A709,Sku_list!$A$1:$D$2667,4,0)*(L709/1000000*12)</f>
        <v>#N/A</v>
      </c>
      <c r="Y709" s="9" t="e">
        <f>VLOOKUP(A709,Sku_list!$A$1:$E$2667,5,0)*((J709+F709)/1000000000)</f>
        <v>#N/A</v>
      </c>
      <c r="AC709" s="22">
        <f t="shared" ca="1" si="11"/>
        <v>6.6666666666666666E-2</v>
      </c>
    </row>
    <row r="710" spans="1:29" x14ac:dyDescent="0.35">
      <c r="A710">
        <v>1601035</v>
      </c>
      <c r="B710" t="s">
        <v>37</v>
      </c>
      <c r="C710" t="s">
        <v>3</v>
      </c>
      <c r="D710">
        <v>0</v>
      </c>
      <c r="E710">
        <v>0</v>
      </c>
      <c r="F710">
        <v>0</v>
      </c>
      <c r="G710">
        <v>0</v>
      </c>
      <c r="H710">
        <v>0</v>
      </c>
      <c r="I710">
        <v>0</v>
      </c>
      <c r="J710">
        <v>0</v>
      </c>
      <c r="K710">
        <v>0</v>
      </c>
      <c r="L710">
        <v>0</v>
      </c>
      <c r="M710">
        <v>0</v>
      </c>
      <c r="N710">
        <v>0</v>
      </c>
      <c r="P710" s="22" t="s">
        <v>34</v>
      </c>
      <c r="R710" t="s">
        <v>4</v>
      </c>
      <c r="S710" t="s">
        <v>173</v>
      </c>
      <c r="T710" s="9" t="e">
        <f>VLOOKUP(A710,Sku_list!$A$1:$D$2667,3,0)</f>
        <v>#N/A</v>
      </c>
      <c r="U710" s="9" t="e">
        <f>VLOOKUP(A710,Sku_list!$A$1:$D$2667,4,0)*(F710/1000000*12)</f>
        <v>#N/A</v>
      </c>
      <c r="V710" s="9" t="e">
        <f>VLOOKUP(A710,Sku_list!$A$1:$D$2667,4,0)*(H710/1000000*12)</f>
        <v>#N/A</v>
      </c>
      <c r="W710" s="9" t="e">
        <f>VLOOKUP(A710,Sku_list!$A$1:$D$2667,4,0)*(J710/1000000*12)</f>
        <v>#N/A</v>
      </c>
      <c r="X710" s="9" t="e">
        <f>VLOOKUP(A710,Sku_list!$A$1:$D$2667,4,0)*(L710/1000000*12)</f>
        <v>#N/A</v>
      </c>
      <c r="Y710" s="9" t="e">
        <f>VLOOKUP(A710,Sku_list!$A$1:$E$2667,5,0)*((J710+F710)/1000000000)</f>
        <v>#N/A</v>
      </c>
      <c r="AC710" s="22">
        <f t="shared" ca="1" si="11"/>
        <v>6.6666666666666666E-2</v>
      </c>
    </row>
    <row r="711" spans="1:29" x14ac:dyDescent="0.35">
      <c r="A711">
        <v>1601035</v>
      </c>
      <c r="B711" t="s">
        <v>37</v>
      </c>
      <c r="C711" t="s">
        <v>139</v>
      </c>
      <c r="D711">
        <v>0</v>
      </c>
      <c r="E711">
        <v>0</v>
      </c>
      <c r="F711">
        <v>0</v>
      </c>
      <c r="G711">
        <v>0</v>
      </c>
      <c r="H711">
        <v>0</v>
      </c>
      <c r="I711">
        <v>0</v>
      </c>
      <c r="J711">
        <v>0</v>
      </c>
      <c r="K711">
        <v>0</v>
      </c>
      <c r="L711">
        <v>0</v>
      </c>
      <c r="M711">
        <v>0</v>
      </c>
      <c r="N711">
        <v>0</v>
      </c>
      <c r="P711" s="22" t="s">
        <v>34</v>
      </c>
      <c r="R711" t="s">
        <v>70</v>
      </c>
      <c r="S711" t="s">
        <v>69</v>
      </c>
      <c r="T711" s="9" t="e">
        <f>VLOOKUP(A711,Sku_list!$A$1:$D$2667,3,0)</f>
        <v>#N/A</v>
      </c>
      <c r="U711" s="9" t="e">
        <f>VLOOKUP(A711,Sku_list!$A$1:$D$2667,4,0)*(F711/1000000*12)</f>
        <v>#N/A</v>
      </c>
      <c r="V711" s="9" t="e">
        <f>VLOOKUP(A711,Sku_list!$A$1:$D$2667,4,0)*(H711/1000000*12)</f>
        <v>#N/A</v>
      </c>
      <c r="W711" s="9" t="e">
        <f>VLOOKUP(A711,Sku_list!$A$1:$D$2667,4,0)*(J711/1000000*12)</f>
        <v>#N/A</v>
      </c>
      <c r="X711" s="9" t="e">
        <f>VLOOKUP(A711,Sku_list!$A$1:$D$2667,4,0)*(L711/1000000*12)</f>
        <v>#N/A</v>
      </c>
      <c r="Y711" s="9" t="e">
        <f>VLOOKUP(A711,Sku_list!$A$1:$E$2667,5,0)*((J711+F711)/1000000000)</f>
        <v>#N/A</v>
      </c>
      <c r="AC711" s="22">
        <f t="shared" ca="1" si="11"/>
        <v>6.6666666666666666E-2</v>
      </c>
    </row>
    <row r="712" spans="1:29" x14ac:dyDescent="0.35">
      <c r="A712">
        <v>1601035</v>
      </c>
      <c r="B712" t="s">
        <v>37</v>
      </c>
      <c r="C712" t="s">
        <v>140</v>
      </c>
      <c r="D712">
        <v>0</v>
      </c>
      <c r="E712">
        <v>0</v>
      </c>
      <c r="F712">
        <v>0</v>
      </c>
      <c r="G712">
        <v>0</v>
      </c>
      <c r="H712">
        <v>0</v>
      </c>
      <c r="I712">
        <v>0</v>
      </c>
      <c r="J712">
        <v>0</v>
      </c>
      <c r="K712">
        <v>0</v>
      </c>
      <c r="L712">
        <v>0</v>
      </c>
      <c r="M712">
        <v>0</v>
      </c>
      <c r="N712">
        <v>0</v>
      </c>
      <c r="P712" s="22" t="s">
        <v>34</v>
      </c>
      <c r="R712" t="s">
        <v>71</v>
      </c>
      <c r="S712" t="s">
        <v>72</v>
      </c>
      <c r="T712" s="9" t="e">
        <f>VLOOKUP(A712,Sku_list!$A$1:$D$2667,3,0)</f>
        <v>#N/A</v>
      </c>
      <c r="U712" s="9" t="e">
        <f>VLOOKUP(A712,Sku_list!$A$1:$D$2667,4,0)*(F712/1000000*12)</f>
        <v>#N/A</v>
      </c>
      <c r="V712" s="9" t="e">
        <f>VLOOKUP(A712,Sku_list!$A$1:$D$2667,4,0)*(H712/1000000*12)</f>
        <v>#N/A</v>
      </c>
      <c r="W712" s="9" t="e">
        <f>VLOOKUP(A712,Sku_list!$A$1:$D$2667,4,0)*(J712/1000000*12)</f>
        <v>#N/A</v>
      </c>
      <c r="X712" s="9" t="e">
        <f>VLOOKUP(A712,Sku_list!$A$1:$D$2667,4,0)*(L712/1000000*12)</f>
        <v>#N/A</v>
      </c>
      <c r="Y712" s="9" t="e">
        <f>VLOOKUP(A712,Sku_list!$A$1:$E$2667,5,0)*((J712+F712)/1000000000)</f>
        <v>#N/A</v>
      </c>
      <c r="AC712" s="22">
        <f t="shared" ca="1" si="11"/>
        <v>6.6666666666666666E-2</v>
      </c>
    </row>
    <row r="713" spans="1:29" x14ac:dyDescent="0.35">
      <c r="A713">
        <v>1601035</v>
      </c>
      <c r="B713" t="s">
        <v>37</v>
      </c>
      <c r="C713" t="s">
        <v>141</v>
      </c>
      <c r="D713">
        <v>0</v>
      </c>
      <c r="E713">
        <v>0</v>
      </c>
      <c r="F713">
        <v>0</v>
      </c>
      <c r="G713">
        <v>0</v>
      </c>
      <c r="H713">
        <v>0</v>
      </c>
      <c r="I713">
        <v>0</v>
      </c>
      <c r="J713">
        <v>0</v>
      </c>
      <c r="K713">
        <v>0</v>
      </c>
      <c r="L713">
        <v>0</v>
      </c>
      <c r="M713">
        <v>0</v>
      </c>
      <c r="N713">
        <v>0</v>
      </c>
      <c r="P713" s="22" t="s">
        <v>34</v>
      </c>
      <c r="R713" t="s">
        <v>82</v>
      </c>
      <c r="S713" t="s">
        <v>83</v>
      </c>
      <c r="T713" s="9" t="e">
        <f>VLOOKUP(A713,Sku_list!$A$1:$D$2667,3,0)</f>
        <v>#N/A</v>
      </c>
      <c r="U713" s="9" t="e">
        <f>VLOOKUP(A713,Sku_list!$A$1:$D$2667,4,0)*(F713/1000000*12)</f>
        <v>#N/A</v>
      </c>
      <c r="V713" s="9" t="e">
        <f>VLOOKUP(A713,Sku_list!$A$1:$D$2667,4,0)*(H713/1000000*12)</f>
        <v>#N/A</v>
      </c>
      <c r="W713" s="9" t="e">
        <f>VLOOKUP(A713,Sku_list!$A$1:$D$2667,4,0)*(J713/1000000*12)</f>
        <v>#N/A</v>
      </c>
      <c r="X713" s="9" t="e">
        <f>VLOOKUP(A713,Sku_list!$A$1:$D$2667,4,0)*(L713/1000000*12)</f>
        <v>#N/A</v>
      </c>
      <c r="Y713" s="9" t="e">
        <f>VLOOKUP(A713,Sku_list!$A$1:$E$2667,5,0)*((J713+F713)/1000000000)</f>
        <v>#N/A</v>
      </c>
      <c r="AC713" s="22">
        <f t="shared" ca="1" si="11"/>
        <v>6.6666666666666666E-2</v>
      </c>
    </row>
    <row r="714" spans="1:29" x14ac:dyDescent="0.35">
      <c r="A714">
        <v>1601035</v>
      </c>
      <c r="B714" t="s">
        <v>37</v>
      </c>
      <c r="C714" t="s">
        <v>142</v>
      </c>
      <c r="D714">
        <v>0</v>
      </c>
      <c r="E714">
        <v>0</v>
      </c>
      <c r="F714">
        <v>0</v>
      </c>
      <c r="G714">
        <v>0</v>
      </c>
      <c r="H714">
        <v>0</v>
      </c>
      <c r="I714">
        <v>0</v>
      </c>
      <c r="J714">
        <v>0</v>
      </c>
      <c r="K714">
        <v>0</v>
      </c>
      <c r="L714">
        <v>0</v>
      </c>
      <c r="M714">
        <v>0</v>
      </c>
      <c r="N714">
        <v>0</v>
      </c>
      <c r="P714" s="22" t="s">
        <v>34</v>
      </c>
      <c r="R714" t="s">
        <v>84</v>
      </c>
      <c r="S714" t="s">
        <v>85</v>
      </c>
      <c r="T714" s="9" t="e">
        <f>VLOOKUP(A714,Sku_list!$A$1:$D$2667,3,0)</f>
        <v>#N/A</v>
      </c>
      <c r="U714" s="9" t="e">
        <f>VLOOKUP(A714,Sku_list!$A$1:$D$2667,4,0)*(F714/1000000*12)</f>
        <v>#N/A</v>
      </c>
      <c r="V714" s="9" t="e">
        <f>VLOOKUP(A714,Sku_list!$A$1:$D$2667,4,0)*(H714/1000000*12)</f>
        <v>#N/A</v>
      </c>
      <c r="W714" s="9" t="e">
        <f>VLOOKUP(A714,Sku_list!$A$1:$D$2667,4,0)*(J714/1000000*12)</f>
        <v>#N/A</v>
      </c>
      <c r="X714" s="9" t="e">
        <f>VLOOKUP(A714,Sku_list!$A$1:$D$2667,4,0)*(L714/1000000*12)</f>
        <v>#N/A</v>
      </c>
      <c r="Y714" s="9" t="e">
        <f>VLOOKUP(A714,Sku_list!$A$1:$E$2667,5,0)*((J714+F714)/1000000000)</f>
        <v>#N/A</v>
      </c>
      <c r="AC714" s="22">
        <f t="shared" ca="1" si="11"/>
        <v>6.6666666666666666E-2</v>
      </c>
    </row>
    <row r="715" spans="1:29" x14ac:dyDescent="0.35">
      <c r="A715">
        <v>1601035</v>
      </c>
      <c r="B715" t="s">
        <v>37</v>
      </c>
      <c r="C715" t="s">
        <v>143</v>
      </c>
      <c r="D715">
        <v>0</v>
      </c>
      <c r="E715">
        <v>0</v>
      </c>
      <c r="F715">
        <v>0</v>
      </c>
      <c r="G715">
        <v>0</v>
      </c>
      <c r="H715">
        <v>0</v>
      </c>
      <c r="I715">
        <v>0</v>
      </c>
      <c r="J715">
        <v>0</v>
      </c>
      <c r="K715">
        <v>0</v>
      </c>
      <c r="L715">
        <v>0</v>
      </c>
      <c r="M715">
        <v>0</v>
      </c>
      <c r="N715">
        <v>0</v>
      </c>
      <c r="P715" s="22" t="s">
        <v>34</v>
      </c>
      <c r="R715" t="s">
        <v>86</v>
      </c>
      <c r="S715" t="s">
        <v>85</v>
      </c>
      <c r="T715" s="9" t="e">
        <f>VLOOKUP(A715,Sku_list!$A$1:$D$2667,3,0)</f>
        <v>#N/A</v>
      </c>
      <c r="U715" s="9" t="e">
        <f>VLOOKUP(A715,Sku_list!$A$1:$D$2667,4,0)*(F715/1000000*12)</f>
        <v>#N/A</v>
      </c>
      <c r="V715" s="9" t="e">
        <f>VLOOKUP(A715,Sku_list!$A$1:$D$2667,4,0)*(H715/1000000*12)</f>
        <v>#N/A</v>
      </c>
      <c r="W715" s="9" t="e">
        <f>VLOOKUP(A715,Sku_list!$A$1:$D$2667,4,0)*(J715/1000000*12)</f>
        <v>#N/A</v>
      </c>
      <c r="X715" s="9" t="e">
        <f>VLOOKUP(A715,Sku_list!$A$1:$D$2667,4,0)*(L715/1000000*12)</f>
        <v>#N/A</v>
      </c>
      <c r="Y715" s="9" t="e">
        <f>VLOOKUP(A715,Sku_list!$A$1:$E$2667,5,0)*((J715+F715)/1000000000)</f>
        <v>#N/A</v>
      </c>
      <c r="AC715" s="22">
        <f t="shared" ca="1" si="11"/>
        <v>6.6666666666666666E-2</v>
      </c>
    </row>
    <row r="716" spans="1:29" x14ac:dyDescent="0.35">
      <c r="A716">
        <v>1601035</v>
      </c>
      <c r="B716" t="s">
        <v>37</v>
      </c>
      <c r="C716" t="s">
        <v>144</v>
      </c>
      <c r="D716">
        <v>0</v>
      </c>
      <c r="E716">
        <v>0</v>
      </c>
      <c r="F716">
        <v>0</v>
      </c>
      <c r="G716">
        <v>0</v>
      </c>
      <c r="H716">
        <v>0</v>
      </c>
      <c r="I716">
        <v>0</v>
      </c>
      <c r="J716">
        <v>0</v>
      </c>
      <c r="K716">
        <v>0</v>
      </c>
      <c r="L716">
        <v>0</v>
      </c>
      <c r="M716">
        <v>0</v>
      </c>
      <c r="N716">
        <v>0</v>
      </c>
      <c r="P716" s="22" t="s">
        <v>34</v>
      </c>
      <c r="R716" t="s">
        <v>87</v>
      </c>
      <c r="S716" t="s">
        <v>72</v>
      </c>
      <c r="T716" s="9" t="e">
        <f>VLOOKUP(A716,Sku_list!$A$1:$D$2667,3,0)</f>
        <v>#N/A</v>
      </c>
      <c r="U716" s="9" t="e">
        <f>VLOOKUP(A716,Sku_list!$A$1:$D$2667,4,0)*(F716/1000000*12)</f>
        <v>#N/A</v>
      </c>
      <c r="V716" s="9" t="e">
        <f>VLOOKUP(A716,Sku_list!$A$1:$D$2667,4,0)*(H716/1000000*12)</f>
        <v>#N/A</v>
      </c>
      <c r="W716" s="9" t="e">
        <f>VLOOKUP(A716,Sku_list!$A$1:$D$2667,4,0)*(J716/1000000*12)</f>
        <v>#N/A</v>
      </c>
      <c r="X716" s="9" t="e">
        <f>VLOOKUP(A716,Sku_list!$A$1:$D$2667,4,0)*(L716/1000000*12)</f>
        <v>#N/A</v>
      </c>
      <c r="Y716" s="9" t="e">
        <f>VLOOKUP(A716,Sku_list!$A$1:$E$2667,5,0)*((J716+F716)/1000000000)</f>
        <v>#N/A</v>
      </c>
      <c r="AC716" s="22">
        <f t="shared" ca="1" si="11"/>
        <v>6.6666666666666666E-2</v>
      </c>
    </row>
    <row r="717" spans="1:29" x14ac:dyDescent="0.35">
      <c r="A717">
        <v>1601035</v>
      </c>
      <c r="B717" t="s">
        <v>37</v>
      </c>
      <c r="C717" t="s">
        <v>145</v>
      </c>
      <c r="D717">
        <v>0</v>
      </c>
      <c r="E717">
        <v>0</v>
      </c>
      <c r="F717">
        <v>0</v>
      </c>
      <c r="G717">
        <v>0</v>
      </c>
      <c r="H717">
        <v>0</v>
      </c>
      <c r="I717">
        <v>0</v>
      </c>
      <c r="J717">
        <v>0</v>
      </c>
      <c r="K717">
        <v>0</v>
      </c>
      <c r="L717">
        <v>0</v>
      </c>
      <c r="M717">
        <v>0</v>
      </c>
      <c r="N717">
        <v>0</v>
      </c>
      <c r="P717" s="22" t="s">
        <v>34</v>
      </c>
      <c r="R717" t="s">
        <v>88</v>
      </c>
      <c r="S717" t="s">
        <v>83</v>
      </c>
      <c r="T717" s="9" t="e">
        <f>VLOOKUP(A717,Sku_list!$A$1:$D$2667,3,0)</f>
        <v>#N/A</v>
      </c>
      <c r="U717" s="9" t="e">
        <f>VLOOKUP(A717,Sku_list!$A$1:$D$2667,4,0)*(F717/1000000*12)</f>
        <v>#N/A</v>
      </c>
      <c r="V717" s="9" t="e">
        <f>VLOOKUP(A717,Sku_list!$A$1:$D$2667,4,0)*(H717/1000000*12)</f>
        <v>#N/A</v>
      </c>
      <c r="W717" s="9" t="e">
        <f>VLOOKUP(A717,Sku_list!$A$1:$D$2667,4,0)*(J717/1000000*12)</f>
        <v>#N/A</v>
      </c>
      <c r="X717" s="9" t="e">
        <f>VLOOKUP(A717,Sku_list!$A$1:$D$2667,4,0)*(L717/1000000*12)</f>
        <v>#N/A</v>
      </c>
      <c r="Y717" s="9" t="e">
        <f>VLOOKUP(A717,Sku_list!$A$1:$E$2667,5,0)*((J717+F717)/1000000000)</f>
        <v>#N/A</v>
      </c>
      <c r="AC717" s="22">
        <f t="shared" ca="1" si="11"/>
        <v>6.6666666666666666E-2</v>
      </c>
    </row>
    <row r="718" spans="1:29" x14ac:dyDescent="0.35">
      <c r="A718">
        <v>1601035</v>
      </c>
      <c r="B718" t="s">
        <v>37</v>
      </c>
      <c r="C718" t="s">
        <v>146</v>
      </c>
      <c r="D718">
        <v>0</v>
      </c>
      <c r="E718">
        <v>0</v>
      </c>
      <c r="F718">
        <v>0</v>
      </c>
      <c r="G718">
        <v>0</v>
      </c>
      <c r="H718">
        <v>0</v>
      </c>
      <c r="I718">
        <v>0</v>
      </c>
      <c r="J718">
        <v>0</v>
      </c>
      <c r="K718">
        <v>0</v>
      </c>
      <c r="L718">
        <v>0</v>
      </c>
      <c r="M718">
        <v>0</v>
      </c>
      <c r="N718">
        <v>0</v>
      </c>
      <c r="P718" s="22" t="s">
        <v>34</v>
      </c>
      <c r="R718" t="s">
        <v>89</v>
      </c>
      <c r="S718" t="s">
        <v>69</v>
      </c>
      <c r="T718" s="9" t="e">
        <f>VLOOKUP(A718,Sku_list!$A$1:$D$2667,3,0)</f>
        <v>#N/A</v>
      </c>
      <c r="U718" s="9" t="e">
        <f>VLOOKUP(A718,Sku_list!$A$1:$D$2667,4,0)*(F718/1000000*12)</f>
        <v>#N/A</v>
      </c>
      <c r="V718" s="9" t="e">
        <f>VLOOKUP(A718,Sku_list!$A$1:$D$2667,4,0)*(H718/1000000*12)</f>
        <v>#N/A</v>
      </c>
      <c r="W718" s="9" t="e">
        <f>VLOOKUP(A718,Sku_list!$A$1:$D$2667,4,0)*(J718/1000000*12)</f>
        <v>#N/A</v>
      </c>
      <c r="X718" s="9" t="e">
        <f>VLOOKUP(A718,Sku_list!$A$1:$D$2667,4,0)*(L718/1000000*12)</f>
        <v>#N/A</v>
      </c>
      <c r="Y718" s="9" t="e">
        <f>VLOOKUP(A718,Sku_list!$A$1:$E$2667,5,0)*((J718+F718)/1000000000)</f>
        <v>#N/A</v>
      </c>
      <c r="AC718" s="22">
        <f t="shared" ca="1" si="11"/>
        <v>6.6666666666666666E-2</v>
      </c>
    </row>
    <row r="719" spans="1:29" x14ac:dyDescent="0.35">
      <c r="A719">
        <v>1601035</v>
      </c>
      <c r="B719" t="s">
        <v>37</v>
      </c>
      <c r="C719" t="s">
        <v>147</v>
      </c>
      <c r="D719">
        <v>0</v>
      </c>
      <c r="E719">
        <v>0</v>
      </c>
      <c r="F719">
        <v>0</v>
      </c>
      <c r="G719">
        <v>18194</v>
      </c>
      <c r="H719">
        <v>11531</v>
      </c>
      <c r="I719">
        <v>0</v>
      </c>
      <c r="J719">
        <v>7485</v>
      </c>
      <c r="K719">
        <v>3021</v>
      </c>
      <c r="L719">
        <v>27006</v>
      </c>
      <c r="M719">
        <v>7990</v>
      </c>
      <c r="N719">
        <v>-7990</v>
      </c>
      <c r="P719" s="22">
        <v>0.70413982078056725</v>
      </c>
      <c r="R719" t="s">
        <v>90</v>
      </c>
      <c r="S719" t="s">
        <v>69</v>
      </c>
      <c r="T719" s="9" t="e">
        <f>VLOOKUP(A719,Sku_list!$A$1:$D$2667,3,0)</f>
        <v>#N/A</v>
      </c>
      <c r="U719" s="9" t="e">
        <f>VLOOKUP(A719,Sku_list!$A$1:$D$2667,4,0)*(F719/1000000*12)</f>
        <v>#N/A</v>
      </c>
      <c r="V719" s="9" t="e">
        <f>VLOOKUP(A719,Sku_list!$A$1:$D$2667,4,0)*(H719/1000000*12)</f>
        <v>#N/A</v>
      </c>
      <c r="W719" s="9" t="e">
        <f>VLOOKUP(A719,Sku_list!$A$1:$D$2667,4,0)*(J719/1000000*12)</f>
        <v>#N/A</v>
      </c>
      <c r="X719" s="9" t="e">
        <f>VLOOKUP(A719,Sku_list!$A$1:$D$2667,4,0)*(L719/1000000*12)</f>
        <v>#N/A</v>
      </c>
      <c r="Y719" s="9" t="e">
        <f>VLOOKUP(A719,Sku_list!$A$1:$E$2667,5,0)*((J719+F719)/1000000000)</f>
        <v>#N/A</v>
      </c>
      <c r="AC719" s="22">
        <f t="shared" ca="1" si="11"/>
        <v>6.6666666666666666E-2</v>
      </c>
    </row>
    <row r="720" spans="1:29" x14ac:dyDescent="0.35">
      <c r="A720">
        <v>1601035</v>
      </c>
      <c r="B720" t="s">
        <v>37</v>
      </c>
      <c r="C720" t="s">
        <v>148</v>
      </c>
      <c r="D720">
        <v>0</v>
      </c>
      <c r="E720">
        <v>0</v>
      </c>
      <c r="F720">
        <v>0</v>
      </c>
      <c r="G720">
        <v>0</v>
      </c>
      <c r="H720">
        <v>0</v>
      </c>
      <c r="I720">
        <v>0</v>
      </c>
      <c r="J720">
        <v>0</v>
      </c>
      <c r="K720">
        <v>0</v>
      </c>
      <c r="L720">
        <v>0</v>
      </c>
      <c r="M720">
        <v>0</v>
      </c>
      <c r="N720">
        <v>0</v>
      </c>
      <c r="P720" s="22" t="s">
        <v>34</v>
      </c>
      <c r="R720" t="s">
        <v>91</v>
      </c>
      <c r="S720" t="s">
        <v>85</v>
      </c>
      <c r="T720" s="9" t="e">
        <f>VLOOKUP(A720,Sku_list!$A$1:$D$2667,3,0)</f>
        <v>#N/A</v>
      </c>
      <c r="U720" s="9" t="e">
        <f>VLOOKUP(A720,Sku_list!$A$1:$D$2667,4,0)*(F720/1000000*12)</f>
        <v>#N/A</v>
      </c>
      <c r="V720" s="9" t="e">
        <f>VLOOKUP(A720,Sku_list!$A$1:$D$2667,4,0)*(H720/1000000*12)</f>
        <v>#N/A</v>
      </c>
      <c r="W720" s="9" t="e">
        <f>VLOOKUP(A720,Sku_list!$A$1:$D$2667,4,0)*(J720/1000000*12)</f>
        <v>#N/A</v>
      </c>
      <c r="X720" s="9" t="e">
        <f>VLOOKUP(A720,Sku_list!$A$1:$D$2667,4,0)*(L720/1000000*12)</f>
        <v>#N/A</v>
      </c>
      <c r="Y720" s="9" t="e">
        <f>VLOOKUP(A720,Sku_list!$A$1:$E$2667,5,0)*((J720+F720)/1000000000)</f>
        <v>#N/A</v>
      </c>
      <c r="AC720" s="22">
        <f t="shared" ca="1" si="11"/>
        <v>6.6666666666666666E-2</v>
      </c>
    </row>
    <row r="721" spans="1:29" x14ac:dyDescent="0.35">
      <c r="A721">
        <v>1601035</v>
      </c>
      <c r="B721" t="s">
        <v>37</v>
      </c>
      <c r="C721" t="s">
        <v>149</v>
      </c>
      <c r="D721">
        <v>0</v>
      </c>
      <c r="E721">
        <v>0</v>
      </c>
      <c r="F721">
        <v>0</v>
      </c>
      <c r="G721">
        <v>0</v>
      </c>
      <c r="H721">
        <v>0</v>
      </c>
      <c r="I721">
        <v>0</v>
      </c>
      <c r="J721">
        <v>0</v>
      </c>
      <c r="K721">
        <v>0</v>
      </c>
      <c r="L721">
        <v>0</v>
      </c>
      <c r="M721">
        <v>0</v>
      </c>
      <c r="N721">
        <v>0</v>
      </c>
      <c r="P721" s="22" t="s">
        <v>34</v>
      </c>
      <c r="R721" t="s">
        <v>92</v>
      </c>
      <c r="S721" t="s">
        <v>85</v>
      </c>
      <c r="T721" s="9" t="e">
        <f>VLOOKUP(A721,Sku_list!$A$1:$D$2667,3,0)</f>
        <v>#N/A</v>
      </c>
      <c r="U721" s="9" t="e">
        <f>VLOOKUP(A721,Sku_list!$A$1:$D$2667,4,0)*(F721/1000000*12)</f>
        <v>#N/A</v>
      </c>
      <c r="V721" s="9" t="e">
        <f>VLOOKUP(A721,Sku_list!$A$1:$D$2667,4,0)*(H721/1000000*12)</f>
        <v>#N/A</v>
      </c>
      <c r="W721" s="9" t="e">
        <f>VLOOKUP(A721,Sku_list!$A$1:$D$2667,4,0)*(J721/1000000*12)</f>
        <v>#N/A</v>
      </c>
      <c r="X721" s="9" t="e">
        <f>VLOOKUP(A721,Sku_list!$A$1:$D$2667,4,0)*(L721/1000000*12)</f>
        <v>#N/A</v>
      </c>
      <c r="Y721" s="9" t="e">
        <f>VLOOKUP(A721,Sku_list!$A$1:$E$2667,5,0)*((J721+F721)/1000000000)</f>
        <v>#N/A</v>
      </c>
      <c r="AC721" s="22">
        <f t="shared" ca="1" si="11"/>
        <v>6.6666666666666666E-2</v>
      </c>
    </row>
    <row r="722" spans="1:29" x14ac:dyDescent="0.35">
      <c r="A722">
        <v>1601035</v>
      </c>
      <c r="B722" t="s">
        <v>37</v>
      </c>
      <c r="C722" t="s">
        <v>150</v>
      </c>
      <c r="D722">
        <v>0</v>
      </c>
      <c r="E722">
        <v>0</v>
      </c>
      <c r="F722">
        <v>0</v>
      </c>
      <c r="G722">
        <v>0</v>
      </c>
      <c r="H722">
        <v>0</v>
      </c>
      <c r="I722">
        <v>0</v>
      </c>
      <c r="J722">
        <v>0</v>
      </c>
      <c r="K722">
        <v>0</v>
      </c>
      <c r="L722">
        <v>0</v>
      </c>
      <c r="M722">
        <v>0</v>
      </c>
      <c r="N722">
        <v>0</v>
      </c>
      <c r="P722" s="22" t="s">
        <v>34</v>
      </c>
      <c r="R722" t="s">
        <v>93</v>
      </c>
      <c r="S722" t="s">
        <v>85</v>
      </c>
      <c r="T722" s="9" t="e">
        <f>VLOOKUP(A722,Sku_list!$A$1:$D$2667,3,0)</f>
        <v>#N/A</v>
      </c>
      <c r="U722" s="9" t="e">
        <f>VLOOKUP(A722,Sku_list!$A$1:$D$2667,4,0)*(F722/1000000*12)</f>
        <v>#N/A</v>
      </c>
      <c r="V722" s="9" t="e">
        <f>VLOOKUP(A722,Sku_list!$A$1:$D$2667,4,0)*(H722/1000000*12)</f>
        <v>#N/A</v>
      </c>
      <c r="W722" s="9" t="e">
        <f>VLOOKUP(A722,Sku_list!$A$1:$D$2667,4,0)*(J722/1000000*12)</f>
        <v>#N/A</v>
      </c>
      <c r="X722" s="9" t="e">
        <f>VLOOKUP(A722,Sku_list!$A$1:$D$2667,4,0)*(L722/1000000*12)</f>
        <v>#N/A</v>
      </c>
      <c r="Y722" s="9" t="e">
        <f>VLOOKUP(A722,Sku_list!$A$1:$E$2667,5,0)*((J722+F722)/1000000000)</f>
        <v>#N/A</v>
      </c>
      <c r="AC722" s="22">
        <f t="shared" ca="1" si="11"/>
        <v>6.6666666666666666E-2</v>
      </c>
    </row>
    <row r="723" spans="1:29" x14ac:dyDescent="0.35">
      <c r="A723">
        <v>1601035</v>
      </c>
      <c r="B723" t="s">
        <v>37</v>
      </c>
      <c r="C723" t="s">
        <v>151</v>
      </c>
      <c r="D723">
        <v>0</v>
      </c>
      <c r="E723">
        <v>0</v>
      </c>
      <c r="F723">
        <v>0</v>
      </c>
      <c r="G723">
        <v>0</v>
      </c>
      <c r="H723">
        <v>0</v>
      </c>
      <c r="I723">
        <v>0</v>
      </c>
      <c r="J723">
        <v>0</v>
      </c>
      <c r="K723">
        <v>0</v>
      </c>
      <c r="L723">
        <v>0</v>
      </c>
      <c r="M723">
        <v>0</v>
      </c>
      <c r="N723">
        <v>0</v>
      </c>
      <c r="P723" s="22" t="s">
        <v>34</v>
      </c>
      <c r="R723" t="s">
        <v>94</v>
      </c>
      <c r="S723" t="s">
        <v>83</v>
      </c>
      <c r="T723" s="9" t="e">
        <f>VLOOKUP(A723,Sku_list!$A$1:$D$2667,3,0)</f>
        <v>#N/A</v>
      </c>
      <c r="U723" s="9" t="e">
        <f>VLOOKUP(A723,Sku_list!$A$1:$D$2667,4,0)*(F723/1000000*12)</f>
        <v>#N/A</v>
      </c>
      <c r="V723" s="9" t="e">
        <f>VLOOKUP(A723,Sku_list!$A$1:$D$2667,4,0)*(H723/1000000*12)</f>
        <v>#N/A</v>
      </c>
      <c r="W723" s="9" t="e">
        <f>VLOOKUP(A723,Sku_list!$A$1:$D$2667,4,0)*(J723/1000000*12)</f>
        <v>#N/A</v>
      </c>
      <c r="X723" s="9" t="e">
        <f>VLOOKUP(A723,Sku_list!$A$1:$D$2667,4,0)*(L723/1000000*12)</f>
        <v>#N/A</v>
      </c>
      <c r="Y723" s="9" t="e">
        <f>VLOOKUP(A723,Sku_list!$A$1:$E$2667,5,0)*((J723+F723)/1000000000)</f>
        <v>#N/A</v>
      </c>
      <c r="AC723" s="22">
        <f t="shared" ca="1" si="11"/>
        <v>6.6666666666666666E-2</v>
      </c>
    </row>
    <row r="724" spans="1:29" x14ac:dyDescent="0.35">
      <c r="A724">
        <v>1601035</v>
      </c>
      <c r="B724" t="s">
        <v>37</v>
      </c>
      <c r="C724" t="s">
        <v>152</v>
      </c>
      <c r="D724">
        <v>0</v>
      </c>
      <c r="E724">
        <v>0</v>
      </c>
      <c r="F724">
        <v>0</v>
      </c>
      <c r="G724">
        <v>0</v>
      </c>
      <c r="H724">
        <v>0</v>
      </c>
      <c r="I724">
        <v>0</v>
      </c>
      <c r="J724">
        <v>0</v>
      </c>
      <c r="K724">
        <v>0</v>
      </c>
      <c r="L724">
        <v>0</v>
      </c>
      <c r="M724">
        <v>0</v>
      </c>
      <c r="N724">
        <v>0</v>
      </c>
      <c r="P724" s="22" t="s">
        <v>34</v>
      </c>
      <c r="R724" t="s">
        <v>95</v>
      </c>
      <c r="S724" t="s">
        <v>83</v>
      </c>
      <c r="T724" s="9" t="e">
        <f>VLOOKUP(A724,Sku_list!$A$1:$D$2667,3,0)</f>
        <v>#N/A</v>
      </c>
      <c r="U724" s="9" t="e">
        <f>VLOOKUP(A724,Sku_list!$A$1:$D$2667,4,0)*(F724/1000000*12)</f>
        <v>#N/A</v>
      </c>
      <c r="V724" s="9" t="e">
        <f>VLOOKUP(A724,Sku_list!$A$1:$D$2667,4,0)*(H724/1000000*12)</f>
        <v>#N/A</v>
      </c>
      <c r="W724" s="9" t="e">
        <f>VLOOKUP(A724,Sku_list!$A$1:$D$2667,4,0)*(J724/1000000*12)</f>
        <v>#N/A</v>
      </c>
      <c r="X724" s="9" t="e">
        <f>VLOOKUP(A724,Sku_list!$A$1:$D$2667,4,0)*(L724/1000000*12)</f>
        <v>#N/A</v>
      </c>
      <c r="Y724" s="9" t="e">
        <f>VLOOKUP(A724,Sku_list!$A$1:$E$2667,5,0)*((J724+F724)/1000000000)</f>
        <v>#N/A</v>
      </c>
      <c r="AC724" s="22">
        <f t="shared" ca="1" si="11"/>
        <v>6.6666666666666666E-2</v>
      </c>
    </row>
    <row r="725" spans="1:29" x14ac:dyDescent="0.35">
      <c r="A725">
        <v>1601035</v>
      </c>
      <c r="B725" t="s">
        <v>37</v>
      </c>
      <c r="C725" t="s">
        <v>153</v>
      </c>
      <c r="D725">
        <v>0</v>
      </c>
      <c r="E725">
        <v>0</v>
      </c>
      <c r="F725">
        <v>0</v>
      </c>
      <c r="G725">
        <v>0</v>
      </c>
      <c r="H725">
        <v>0</v>
      </c>
      <c r="I725">
        <v>0</v>
      </c>
      <c r="J725">
        <v>0</v>
      </c>
      <c r="K725">
        <v>0</v>
      </c>
      <c r="L725">
        <v>0</v>
      </c>
      <c r="M725">
        <v>0</v>
      </c>
      <c r="N725">
        <v>0</v>
      </c>
      <c r="P725" s="22" t="s">
        <v>34</v>
      </c>
      <c r="R725" t="s">
        <v>189</v>
      </c>
      <c r="S725" t="s">
        <v>190</v>
      </c>
      <c r="T725" s="9" t="e">
        <f>VLOOKUP(A725,Sku_list!$A$1:$D$2667,3,0)</f>
        <v>#N/A</v>
      </c>
      <c r="U725" s="9" t="e">
        <f>VLOOKUP(A725,Sku_list!$A$1:$D$2667,4,0)*(F725/1000000*12)</f>
        <v>#N/A</v>
      </c>
      <c r="V725" s="9" t="e">
        <f>VLOOKUP(A725,Sku_list!$A$1:$D$2667,4,0)*(H725/1000000*12)</f>
        <v>#N/A</v>
      </c>
      <c r="W725" s="9" t="e">
        <f>VLOOKUP(A725,Sku_list!$A$1:$D$2667,4,0)*(J725/1000000*12)</f>
        <v>#N/A</v>
      </c>
      <c r="X725" s="9" t="e">
        <f>VLOOKUP(A725,Sku_list!$A$1:$D$2667,4,0)*(L725/1000000*12)</f>
        <v>#N/A</v>
      </c>
      <c r="Y725" s="9" t="e">
        <f>VLOOKUP(A725,Sku_list!$A$1:$E$2667,5,0)*((J725+F725)/1000000000)</f>
        <v>#N/A</v>
      </c>
      <c r="AC725" s="22">
        <f t="shared" ca="1" si="11"/>
        <v>6.6666666666666666E-2</v>
      </c>
    </row>
    <row r="726" spans="1:29" x14ac:dyDescent="0.35">
      <c r="A726">
        <v>1601035</v>
      </c>
      <c r="B726" t="s">
        <v>37</v>
      </c>
      <c r="C726" t="s">
        <v>154</v>
      </c>
      <c r="D726">
        <v>0</v>
      </c>
      <c r="E726">
        <v>0</v>
      </c>
      <c r="F726">
        <v>0</v>
      </c>
      <c r="G726">
        <v>0</v>
      </c>
      <c r="H726">
        <v>0</v>
      </c>
      <c r="I726">
        <v>0</v>
      </c>
      <c r="J726">
        <v>0</v>
      </c>
      <c r="K726">
        <v>0</v>
      </c>
      <c r="L726">
        <v>0</v>
      </c>
      <c r="M726">
        <v>0</v>
      </c>
      <c r="N726">
        <v>0</v>
      </c>
      <c r="P726" s="22" t="s">
        <v>34</v>
      </c>
      <c r="R726" t="s">
        <v>96</v>
      </c>
      <c r="S726" t="s">
        <v>72</v>
      </c>
      <c r="T726" s="9" t="e">
        <f>VLOOKUP(A726,Sku_list!$A$1:$D$2667,3,0)</f>
        <v>#N/A</v>
      </c>
      <c r="U726" s="9" t="e">
        <f>VLOOKUP(A726,Sku_list!$A$1:$D$2667,4,0)*(F726/1000000*12)</f>
        <v>#N/A</v>
      </c>
      <c r="V726" s="9" t="e">
        <f>VLOOKUP(A726,Sku_list!$A$1:$D$2667,4,0)*(H726/1000000*12)</f>
        <v>#N/A</v>
      </c>
      <c r="W726" s="9" t="e">
        <f>VLOOKUP(A726,Sku_list!$A$1:$D$2667,4,0)*(J726/1000000*12)</f>
        <v>#N/A</v>
      </c>
      <c r="X726" s="9" t="e">
        <f>VLOOKUP(A726,Sku_list!$A$1:$D$2667,4,0)*(L726/1000000*12)</f>
        <v>#N/A</v>
      </c>
      <c r="Y726" s="9" t="e">
        <f>VLOOKUP(A726,Sku_list!$A$1:$E$2667,5,0)*((J726+F726)/1000000000)</f>
        <v>#N/A</v>
      </c>
      <c r="AC726" s="22">
        <f t="shared" ca="1" si="11"/>
        <v>6.6666666666666666E-2</v>
      </c>
    </row>
    <row r="727" spans="1:29" x14ac:dyDescent="0.35">
      <c r="A727">
        <v>1601035</v>
      </c>
      <c r="B727" t="s">
        <v>37</v>
      </c>
      <c r="C727" t="s">
        <v>155</v>
      </c>
      <c r="D727">
        <v>0</v>
      </c>
      <c r="E727">
        <v>0</v>
      </c>
      <c r="F727">
        <v>0</v>
      </c>
      <c r="G727">
        <v>0</v>
      </c>
      <c r="H727">
        <v>0</v>
      </c>
      <c r="I727">
        <v>0</v>
      </c>
      <c r="J727">
        <v>0</v>
      </c>
      <c r="K727">
        <v>0</v>
      </c>
      <c r="L727">
        <v>0</v>
      </c>
      <c r="M727">
        <v>0</v>
      </c>
      <c r="N727">
        <v>0</v>
      </c>
      <c r="P727" s="22" t="s">
        <v>34</v>
      </c>
      <c r="R727" t="s">
        <v>97</v>
      </c>
      <c r="S727" t="s">
        <v>72</v>
      </c>
      <c r="T727" s="9" t="e">
        <f>VLOOKUP(A727,Sku_list!$A$1:$D$2667,3,0)</f>
        <v>#N/A</v>
      </c>
      <c r="U727" s="9" t="e">
        <f>VLOOKUP(A727,Sku_list!$A$1:$D$2667,4,0)*(F727/1000000*12)</f>
        <v>#N/A</v>
      </c>
      <c r="V727" s="9" t="e">
        <f>VLOOKUP(A727,Sku_list!$A$1:$D$2667,4,0)*(H727/1000000*12)</f>
        <v>#N/A</v>
      </c>
      <c r="W727" s="9" t="e">
        <f>VLOOKUP(A727,Sku_list!$A$1:$D$2667,4,0)*(J727/1000000*12)</f>
        <v>#N/A</v>
      </c>
      <c r="X727" s="9" t="e">
        <f>VLOOKUP(A727,Sku_list!$A$1:$D$2667,4,0)*(L727/1000000*12)</f>
        <v>#N/A</v>
      </c>
      <c r="Y727" s="9" t="e">
        <f>VLOOKUP(A727,Sku_list!$A$1:$E$2667,5,0)*((J727+F727)/1000000000)</f>
        <v>#N/A</v>
      </c>
      <c r="AC727" s="22">
        <f t="shared" ca="1" si="11"/>
        <v>6.6666666666666666E-2</v>
      </c>
    </row>
    <row r="728" spans="1:29" x14ac:dyDescent="0.35">
      <c r="A728">
        <v>1601035</v>
      </c>
      <c r="B728" t="s">
        <v>37</v>
      </c>
      <c r="C728" t="s">
        <v>156</v>
      </c>
      <c r="D728">
        <v>0</v>
      </c>
      <c r="E728">
        <v>0</v>
      </c>
      <c r="F728">
        <v>0</v>
      </c>
      <c r="G728">
        <v>0</v>
      </c>
      <c r="H728">
        <v>0</v>
      </c>
      <c r="I728">
        <v>0</v>
      </c>
      <c r="J728">
        <v>0</v>
      </c>
      <c r="K728">
        <v>0</v>
      </c>
      <c r="L728">
        <v>0</v>
      </c>
      <c r="M728">
        <v>0</v>
      </c>
      <c r="N728">
        <v>0</v>
      </c>
      <c r="P728" s="22" t="s">
        <v>34</v>
      </c>
      <c r="R728" t="s">
        <v>38</v>
      </c>
      <c r="S728" t="s">
        <v>69</v>
      </c>
      <c r="T728" s="9" t="e">
        <f>VLOOKUP(A728,Sku_list!$A$1:$D$2667,3,0)</f>
        <v>#N/A</v>
      </c>
      <c r="U728" s="9" t="e">
        <f>VLOOKUP(A728,Sku_list!$A$1:$D$2667,4,0)*(F728/1000000*12)</f>
        <v>#N/A</v>
      </c>
      <c r="V728" s="9" t="e">
        <f>VLOOKUP(A728,Sku_list!$A$1:$D$2667,4,0)*(H728/1000000*12)</f>
        <v>#N/A</v>
      </c>
      <c r="W728" s="9" t="e">
        <f>VLOOKUP(A728,Sku_list!$A$1:$D$2667,4,0)*(J728/1000000*12)</f>
        <v>#N/A</v>
      </c>
      <c r="X728" s="9" t="e">
        <f>VLOOKUP(A728,Sku_list!$A$1:$D$2667,4,0)*(L728/1000000*12)</f>
        <v>#N/A</v>
      </c>
      <c r="Y728" s="9" t="e">
        <f>VLOOKUP(A728,Sku_list!$A$1:$E$2667,5,0)*((J728+F728)/1000000000)</f>
        <v>#N/A</v>
      </c>
      <c r="AC728" s="22">
        <f t="shared" ca="1" si="11"/>
        <v>6.6666666666666666E-2</v>
      </c>
    </row>
    <row r="729" spans="1:29" x14ac:dyDescent="0.35">
      <c r="A729">
        <v>1601035</v>
      </c>
      <c r="B729" t="s">
        <v>37</v>
      </c>
      <c r="C729" t="s">
        <v>157</v>
      </c>
      <c r="D729">
        <v>0</v>
      </c>
      <c r="E729">
        <v>0</v>
      </c>
      <c r="F729">
        <v>0</v>
      </c>
      <c r="G729">
        <v>0</v>
      </c>
      <c r="H729">
        <v>0</v>
      </c>
      <c r="I729">
        <v>0</v>
      </c>
      <c r="J729">
        <v>0</v>
      </c>
      <c r="K729">
        <v>0</v>
      </c>
      <c r="L729">
        <v>0</v>
      </c>
      <c r="M729">
        <v>0</v>
      </c>
      <c r="N729">
        <v>0</v>
      </c>
      <c r="P729" s="22" t="s">
        <v>34</v>
      </c>
      <c r="R729" t="s">
        <v>98</v>
      </c>
      <c r="S729" t="s">
        <v>72</v>
      </c>
      <c r="T729" s="9" t="e">
        <f>VLOOKUP(A729,Sku_list!$A$1:$D$2667,3,0)</f>
        <v>#N/A</v>
      </c>
      <c r="U729" s="9" t="e">
        <f>VLOOKUP(A729,Sku_list!$A$1:$D$2667,4,0)*(F729/1000000*12)</f>
        <v>#N/A</v>
      </c>
      <c r="V729" s="9" t="e">
        <f>VLOOKUP(A729,Sku_list!$A$1:$D$2667,4,0)*(H729/1000000*12)</f>
        <v>#N/A</v>
      </c>
      <c r="W729" s="9" t="e">
        <f>VLOOKUP(A729,Sku_list!$A$1:$D$2667,4,0)*(J729/1000000*12)</f>
        <v>#N/A</v>
      </c>
      <c r="X729" s="9" t="e">
        <f>VLOOKUP(A729,Sku_list!$A$1:$D$2667,4,0)*(L729/1000000*12)</f>
        <v>#N/A</v>
      </c>
      <c r="Y729" s="9" t="e">
        <f>VLOOKUP(A729,Sku_list!$A$1:$E$2667,5,0)*((J729+F729)/1000000000)</f>
        <v>#N/A</v>
      </c>
      <c r="AC729" s="22">
        <f t="shared" ca="1" si="11"/>
        <v>6.6666666666666666E-2</v>
      </c>
    </row>
    <row r="730" spans="1:29" x14ac:dyDescent="0.35">
      <c r="A730">
        <v>1601035</v>
      </c>
      <c r="B730" t="s">
        <v>37</v>
      </c>
      <c r="C730" t="s">
        <v>158</v>
      </c>
      <c r="D730">
        <v>0</v>
      </c>
      <c r="E730">
        <v>0</v>
      </c>
      <c r="F730">
        <v>0</v>
      </c>
      <c r="G730">
        <v>0</v>
      </c>
      <c r="H730">
        <v>0</v>
      </c>
      <c r="I730">
        <v>0</v>
      </c>
      <c r="J730">
        <v>0</v>
      </c>
      <c r="K730">
        <v>0</v>
      </c>
      <c r="L730">
        <v>0</v>
      </c>
      <c r="M730">
        <v>0</v>
      </c>
      <c r="N730">
        <v>0</v>
      </c>
      <c r="P730" s="22" t="s">
        <v>34</v>
      </c>
      <c r="R730" t="s">
        <v>99</v>
      </c>
      <c r="S730" t="s">
        <v>69</v>
      </c>
      <c r="T730" s="9" t="e">
        <f>VLOOKUP(A730,Sku_list!$A$1:$D$2667,3,0)</f>
        <v>#N/A</v>
      </c>
      <c r="U730" s="9" t="e">
        <f>VLOOKUP(A730,Sku_list!$A$1:$D$2667,4,0)*(F730/1000000*12)</f>
        <v>#N/A</v>
      </c>
      <c r="V730" s="9" t="e">
        <f>VLOOKUP(A730,Sku_list!$A$1:$D$2667,4,0)*(H730/1000000*12)</f>
        <v>#N/A</v>
      </c>
      <c r="W730" s="9" t="e">
        <f>VLOOKUP(A730,Sku_list!$A$1:$D$2667,4,0)*(J730/1000000*12)</f>
        <v>#N/A</v>
      </c>
      <c r="X730" s="9" t="e">
        <f>VLOOKUP(A730,Sku_list!$A$1:$D$2667,4,0)*(L730/1000000*12)</f>
        <v>#N/A</v>
      </c>
      <c r="Y730" s="9" t="e">
        <f>VLOOKUP(A730,Sku_list!$A$1:$E$2667,5,0)*((J730+F730)/1000000000)</f>
        <v>#N/A</v>
      </c>
      <c r="AC730" s="22">
        <f t="shared" ca="1" si="11"/>
        <v>6.6666666666666666E-2</v>
      </c>
    </row>
    <row r="731" spans="1:29" x14ac:dyDescent="0.35">
      <c r="A731">
        <v>1601035</v>
      </c>
      <c r="B731" t="s">
        <v>37</v>
      </c>
      <c r="C731" t="s">
        <v>159</v>
      </c>
      <c r="D731">
        <v>0</v>
      </c>
      <c r="E731">
        <v>0</v>
      </c>
      <c r="F731">
        <v>0</v>
      </c>
      <c r="G731">
        <v>0</v>
      </c>
      <c r="H731">
        <v>0</v>
      </c>
      <c r="I731">
        <v>0</v>
      </c>
      <c r="J731">
        <v>0</v>
      </c>
      <c r="K731">
        <v>0</v>
      </c>
      <c r="L731">
        <v>0</v>
      </c>
      <c r="M731">
        <v>0</v>
      </c>
      <c r="N731">
        <v>0</v>
      </c>
      <c r="P731" s="22" t="s">
        <v>34</v>
      </c>
      <c r="R731" t="s">
        <v>100</v>
      </c>
      <c r="S731" t="s">
        <v>72</v>
      </c>
      <c r="T731" s="9" t="e">
        <f>VLOOKUP(A731,Sku_list!$A$1:$D$2667,3,0)</f>
        <v>#N/A</v>
      </c>
      <c r="U731" s="9" t="e">
        <f>VLOOKUP(A731,Sku_list!$A$1:$D$2667,4,0)*(F731/1000000*12)</f>
        <v>#N/A</v>
      </c>
      <c r="V731" s="9" t="e">
        <f>VLOOKUP(A731,Sku_list!$A$1:$D$2667,4,0)*(H731/1000000*12)</f>
        <v>#N/A</v>
      </c>
      <c r="W731" s="9" t="e">
        <f>VLOOKUP(A731,Sku_list!$A$1:$D$2667,4,0)*(J731/1000000*12)</f>
        <v>#N/A</v>
      </c>
      <c r="X731" s="9" t="e">
        <f>VLOOKUP(A731,Sku_list!$A$1:$D$2667,4,0)*(L731/1000000*12)</f>
        <v>#N/A</v>
      </c>
      <c r="Y731" s="9" t="e">
        <f>VLOOKUP(A731,Sku_list!$A$1:$E$2667,5,0)*((J731+F731)/1000000000)</f>
        <v>#N/A</v>
      </c>
      <c r="AC731" s="22">
        <f t="shared" ca="1" si="11"/>
        <v>6.6666666666666666E-2</v>
      </c>
    </row>
    <row r="732" spans="1:29" x14ac:dyDescent="0.35">
      <c r="A732">
        <v>1601035</v>
      </c>
      <c r="B732" t="s">
        <v>37</v>
      </c>
      <c r="C732" t="s">
        <v>160</v>
      </c>
      <c r="D732">
        <v>0</v>
      </c>
      <c r="E732">
        <v>0</v>
      </c>
      <c r="F732">
        <v>0</v>
      </c>
      <c r="G732">
        <v>0</v>
      </c>
      <c r="H732">
        <v>0</v>
      </c>
      <c r="I732">
        <v>0</v>
      </c>
      <c r="J732">
        <v>0</v>
      </c>
      <c r="K732">
        <v>0</v>
      </c>
      <c r="L732">
        <v>0</v>
      </c>
      <c r="M732">
        <v>0</v>
      </c>
      <c r="N732">
        <v>0</v>
      </c>
      <c r="P732" s="22" t="s">
        <v>34</v>
      </c>
      <c r="R732" t="s">
        <v>101</v>
      </c>
      <c r="S732" t="s">
        <v>69</v>
      </c>
      <c r="T732" s="9" t="e">
        <f>VLOOKUP(A732,Sku_list!$A$1:$D$2667,3,0)</f>
        <v>#N/A</v>
      </c>
      <c r="U732" s="9" t="e">
        <f>VLOOKUP(A732,Sku_list!$A$1:$D$2667,4,0)*(F732/1000000*12)</f>
        <v>#N/A</v>
      </c>
      <c r="V732" s="9" t="e">
        <f>VLOOKUP(A732,Sku_list!$A$1:$D$2667,4,0)*(H732/1000000*12)</f>
        <v>#N/A</v>
      </c>
      <c r="W732" s="9" t="e">
        <f>VLOOKUP(A732,Sku_list!$A$1:$D$2667,4,0)*(J732/1000000*12)</f>
        <v>#N/A</v>
      </c>
      <c r="X732" s="9" t="e">
        <f>VLOOKUP(A732,Sku_list!$A$1:$D$2667,4,0)*(L732/1000000*12)</f>
        <v>#N/A</v>
      </c>
      <c r="Y732" s="9" t="e">
        <f>VLOOKUP(A732,Sku_list!$A$1:$E$2667,5,0)*((J732+F732)/1000000000)</f>
        <v>#N/A</v>
      </c>
      <c r="AC732" s="22">
        <f t="shared" ca="1" si="11"/>
        <v>6.6666666666666666E-2</v>
      </c>
    </row>
    <row r="733" spans="1:29" x14ac:dyDescent="0.35">
      <c r="A733">
        <v>1601035</v>
      </c>
      <c r="B733" t="s">
        <v>37</v>
      </c>
      <c r="C733" t="s">
        <v>161</v>
      </c>
      <c r="D733">
        <v>0</v>
      </c>
      <c r="E733">
        <v>0</v>
      </c>
      <c r="F733">
        <v>0</v>
      </c>
      <c r="G733">
        <v>0</v>
      </c>
      <c r="H733">
        <v>0</v>
      </c>
      <c r="I733">
        <v>0</v>
      </c>
      <c r="J733">
        <v>0</v>
      </c>
      <c r="K733">
        <v>0</v>
      </c>
      <c r="L733">
        <v>0</v>
      </c>
      <c r="M733">
        <v>0</v>
      </c>
      <c r="N733">
        <v>0</v>
      </c>
      <c r="P733" s="22" t="s">
        <v>34</v>
      </c>
      <c r="R733" t="s">
        <v>102</v>
      </c>
      <c r="S733" t="s">
        <v>306</v>
      </c>
      <c r="T733" s="9" t="e">
        <f>VLOOKUP(A733,Sku_list!$A$1:$D$2667,3,0)</f>
        <v>#N/A</v>
      </c>
      <c r="U733" s="9" t="e">
        <f>VLOOKUP(A733,Sku_list!$A$1:$D$2667,4,0)*(F733/1000000*12)</f>
        <v>#N/A</v>
      </c>
      <c r="V733" s="9" t="e">
        <f>VLOOKUP(A733,Sku_list!$A$1:$D$2667,4,0)*(H733/1000000*12)</f>
        <v>#N/A</v>
      </c>
      <c r="W733" s="9" t="e">
        <f>VLOOKUP(A733,Sku_list!$A$1:$D$2667,4,0)*(J733/1000000*12)</f>
        <v>#N/A</v>
      </c>
      <c r="X733" s="9" t="e">
        <f>VLOOKUP(A733,Sku_list!$A$1:$D$2667,4,0)*(L733/1000000*12)</f>
        <v>#N/A</v>
      </c>
      <c r="Y733" s="9" t="e">
        <f>VLOOKUP(A733,Sku_list!$A$1:$E$2667,5,0)*((J733+F733)/1000000000)</f>
        <v>#N/A</v>
      </c>
      <c r="AC733" s="22">
        <f t="shared" ca="1" si="11"/>
        <v>6.6666666666666666E-2</v>
      </c>
    </row>
    <row r="734" spans="1:29" x14ac:dyDescent="0.35">
      <c r="A734">
        <v>1601035</v>
      </c>
      <c r="B734" t="s">
        <v>37</v>
      </c>
      <c r="C734" t="s">
        <v>162</v>
      </c>
      <c r="D734">
        <v>0</v>
      </c>
      <c r="E734">
        <v>0</v>
      </c>
      <c r="F734">
        <v>0</v>
      </c>
      <c r="G734">
        <v>0</v>
      </c>
      <c r="H734">
        <v>0</v>
      </c>
      <c r="I734">
        <v>0</v>
      </c>
      <c r="J734">
        <v>0</v>
      </c>
      <c r="K734">
        <v>0</v>
      </c>
      <c r="L734">
        <v>0</v>
      </c>
      <c r="M734">
        <v>0</v>
      </c>
      <c r="N734">
        <v>0</v>
      </c>
      <c r="P734" s="22" t="s">
        <v>34</v>
      </c>
      <c r="R734" t="s">
        <v>103</v>
      </c>
      <c r="S734" t="s">
        <v>69</v>
      </c>
      <c r="T734" s="9" t="e">
        <f>VLOOKUP(A734,Sku_list!$A$1:$D$2667,3,0)</f>
        <v>#N/A</v>
      </c>
      <c r="U734" s="9" t="e">
        <f>VLOOKUP(A734,Sku_list!$A$1:$D$2667,4,0)*(F734/1000000*12)</f>
        <v>#N/A</v>
      </c>
      <c r="V734" s="9" t="e">
        <f>VLOOKUP(A734,Sku_list!$A$1:$D$2667,4,0)*(H734/1000000*12)</f>
        <v>#N/A</v>
      </c>
      <c r="W734" s="9" t="e">
        <f>VLOOKUP(A734,Sku_list!$A$1:$D$2667,4,0)*(J734/1000000*12)</f>
        <v>#N/A</v>
      </c>
      <c r="X734" s="9" t="e">
        <f>VLOOKUP(A734,Sku_list!$A$1:$D$2667,4,0)*(L734/1000000*12)</f>
        <v>#N/A</v>
      </c>
      <c r="Y734" s="9" t="e">
        <f>VLOOKUP(A734,Sku_list!$A$1:$E$2667,5,0)*((J734+F734)/1000000000)</f>
        <v>#N/A</v>
      </c>
      <c r="AC734" s="22">
        <f t="shared" ca="1" si="11"/>
        <v>6.6666666666666666E-2</v>
      </c>
    </row>
    <row r="735" spans="1:29" x14ac:dyDescent="0.35">
      <c r="A735">
        <v>1601035</v>
      </c>
      <c r="B735" t="s">
        <v>37</v>
      </c>
      <c r="C735" t="s">
        <v>164</v>
      </c>
      <c r="D735">
        <v>0</v>
      </c>
      <c r="E735">
        <v>0</v>
      </c>
      <c r="F735">
        <v>0</v>
      </c>
      <c r="G735">
        <v>0</v>
      </c>
      <c r="H735">
        <v>0</v>
      </c>
      <c r="I735">
        <v>0</v>
      </c>
      <c r="J735">
        <v>0</v>
      </c>
      <c r="K735">
        <v>0</v>
      </c>
      <c r="L735">
        <v>0</v>
      </c>
      <c r="M735">
        <v>0</v>
      </c>
      <c r="N735">
        <v>0</v>
      </c>
      <c r="P735" s="22" t="s">
        <v>34</v>
      </c>
      <c r="R735" t="s">
        <v>104</v>
      </c>
      <c r="S735" t="s">
        <v>69</v>
      </c>
      <c r="T735" s="9" t="e">
        <f>VLOOKUP(A735,Sku_list!$A$1:$D$2667,3,0)</f>
        <v>#N/A</v>
      </c>
      <c r="U735" s="9" t="e">
        <f>VLOOKUP(A735,Sku_list!$A$1:$D$2667,4,0)*(F735/1000000*12)</f>
        <v>#N/A</v>
      </c>
      <c r="V735" s="9" t="e">
        <f>VLOOKUP(A735,Sku_list!$A$1:$D$2667,4,0)*(H735/1000000*12)</f>
        <v>#N/A</v>
      </c>
      <c r="W735" s="9" t="e">
        <f>VLOOKUP(A735,Sku_list!$A$1:$D$2667,4,0)*(J735/1000000*12)</f>
        <v>#N/A</v>
      </c>
      <c r="X735" s="9" t="e">
        <f>VLOOKUP(A735,Sku_list!$A$1:$D$2667,4,0)*(L735/1000000*12)</f>
        <v>#N/A</v>
      </c>
      <c r="Y735" s="9" t="e">
        <f>VLOOKUP(A735,Sku_list!$A$1:$E$2667,5,0)*((J735+F735)/1000000000)</f>
        <v>#N/A</v>
      </c>
      <c r="AC735" s="22">
        <f t="shared" ca="1" si="11"/>
        <v>6.6666666666666666E-2</v>
      </c>
    </row>
    <row r="736" spans="1:29" x14ac:dyDescent="0.35">
      <c r="A736">
        <v>1601035</v>
      </c>
      <c r="B736" t="s">
        <v>37</v>
      </c>
      <c r="C736" t="s">
        <v>165</v>
      </c>
      <c r="D736">
        <v>0</v>
      </c>
      <c r="E736">
        <v>0</v>
      </c>
      <c r="F736">
        <v>0</v>
      </c>
      <c r="G736">
        <v>0</v>
      </c>
      <c r="H736">
        <v>0</v>
      </c>
      <c r="I736">
        <v>0</v>
      </c>
      <c r="J736">
        <v>0</v>
      </c>
      <c r="K736">
        <v>0</v>
      </c>
      <c r="L736">
        <v>0</v>
      </c>
      <c r="M736">
        <v>0</v>
      </c>
      <c r="N736">
        <v>0</v>
      </c>
      <c r="P736" s="22" t="s">
        <v>34</v>
      </c>
      <c r="R736" t="s">
        <v>105</v>
      </c>
      <c r="S736" t="s">
        <v>83</v>
      </c>
      <c r="T736" s="9" t="e">
        <f>VLOOKUP(A736,Sku_list!$A$1:$D$2667,3,0)</f>
        <v>#N/A</v>
      </c>
      <c r="U736" s="9" t="e">
        <f>VLOOKUP(A736,Sku_list!$A$1:$D$2667,4,0)*(F736/1000000*12)</f>
        <v>#N/A</v>
      </c>
      <c r="V736" s="9" t="e">
        <f>VLOOKUP(A736,Sku_list!$A$1:$D$2667,4,0)*(H736/1000000*12)</f>
        <v>#N/A</v>
      </c>
      <c r="W736" s="9" t="e">
        <f>VLOOKUP(A736,Sku_list!$A$1:$D$2667,4,0)*(J736/1000000*12)</f>
        <v>#N/A</v>
      </c>
      <c r="X736" s="9" t="e">
        <f>VLOOKUP(A736,Sku_list!$A$1:$D$2667,4,0)*(L736/1000000*12)</f>
        <v>#N/A</v>
      </c>
      <c r="Y736" s="9" t="e">
        <f>VLOOKUP(A736,Sku_list!$A$1:$E$2667,5,0)*((J736+F736)/1000000000)</f>
        <v>#N/A</v>
      </c>
      <c r="AC736" s="22">
        <f t="shared" ca="1" si="11"/>
        <v>6.6666666666666666E-2</v>
      </c>
    </row>
    <row r="737" spans="1:29" x14ac:dyDescent="0.35">
      <c r="A737">
        <v>1601035</v>
      </c>
      <c r="B737" t="s">
        <v>37</v>
      </c>
      <c r="C737" t="s">
        <v>163</v>
      </c>
      <c r="D737">
        <v>0</v>
      </c>
      <c r="E737">
        <v>0</v>
      </c>
      <c r="F737">
        <v>0</v>
      </c>
      <c r="G737">
        <v>0</v>
      </c>
      <c r="H737">
        <v>0</v>
      </c>
      <c r="I737">
        <v>0</v>
      </c>
      <c r="J737">
        <v>0</v>
      </c>
      <c r="K737">
        <v>0</v>
      </c>
      <c r="L737">
        <v>0</v>
      </c>
      <c r="M737">
        <v>0</v>
      </c>
      <c r="N737">
        <v>0</v>
      </c>
      <c r="P737" s="22" t="s">
        <v>34</v>
      </c>
      <c r="R737" t="s">
        <v>117</v>
      </c>
      <c r="S737" t="s">
        <v>83</v>
      </c>
      <c r="T737" s="9" t="e">
        <f>VLOOKUP(A737,Sku_list!$A$1:$D$2667,3,0)</f>
        <v>#N/A</v>
      </c>
      <c r="U737" s="9" t="e">
        <f>VLOOKUP(A737,Sku_list!$A$1:$D$2667,4,0)*(F737/1000000*12)</f>
        <v>#N/A</v>
      </c>
      <c r="V737" s="9" t="e">
        <f>VLOOKUP(A737,Sku_list!$A$1:$D$2667,4,0)*(H737/1000000*12)</f>
        <v>#N/A</v>
      </c>
      <c r="W737" s="9" t="e">
        <f>VLOOKUP(A737,Sku_list!$A$1:$D$2667,4,0)*(J737/1000000*12)</f>
        <v>#N/A</v>
      </c>
      <c r="X737" s="9" t="e">
        <f>VLOOKUP(A737,Sku_list!$A$1:$D$2667,4,0)*(L737/1000000*12)</f>
        <v>#N/A</v>
      </c>
      <c r="Y737" s="9" t="e">
        <f>VLOOKUP(A737,Sku_list!$A$1:$E$2667,5,0)*((J737+F737)/1000000000)</f>
        <v>#N/A</v>
      </c>
      <c r="AC737" s="22">
        <f t="shared" ca="1" si="11"/>
        <v>6.6666666666666666E-2</v>
      </c>
    </row>
    <row r="738" spans="1:29" x14ac:dyDescent="0.35">
      <c r="A738">
        <v>1601035</v>
      </c>
      <c r="B738" t="s">
        <v>37</v>
      </c>
      <c r="C738" t="s">
        <v>166</v>
      </c>
      <c r="D738">
        <v>0</v>
      </c>
      <c r="E738">
        <v>0</v>
      </c>
      <c r="F738">
        <v>0</v>
      </c>
      <c r="G738">
        <v>0</v>
      </c>
      <c r="H738">
        <v>0</v>
      </c>
      <c r="I738">
        <v>0</v>
      </c>
      <c r="J738">
        <v>0</v>
      </c>
      <c r="K738">
        <v>0</v>
      </c>
      <c r="L738">
        <v>0</v>
      </c>
      <c r="M738">
        <v>0</v>
      </c>
      <c r="N738">
        <v>0</v>
      </c>
      <c r="P738" s="22" t="s">
        <v>34</v>
      </c>
      <c r="R738" t="s">
        <v>118</v>
      </c>
      <c r="S738" t="s">
        <v>85</v>
      </c>
      <c r="T738" s="9" t="e">
        <f>VLOOKUP(A738,Sku_list!$A$1:$D$2667,3,0)</f>
        <v>#N/A</v>
      </c>
      <c r="U738" s="9" t="e">
        <f>VLOOKUP(A738,Sku_list!$A$1:$D$2667,4,0)*(F738/1000000*12)</f>
        <v>#N/A</v>
      </c>
      <c r="V738" s="9" t="e">
        <f>VLOOKUP(A738,Sku_list!$A$1:$D$2667,4,0)*(H738/1000000*12)</f>
        <v>#N/A</v>
      </c>
      <c r="W738" s="9" t="e">
        <f>VLOOKUP(A738,Sku_list!$A$1:$D$2667,4,0)*(J738/1000000*12)</f>
        <v>#N/A</v>
      </c>
      <c r="X738" s="9" t="e">
        <f>VLOOKUP(A738,Sku_list!$A$1:$D$2667,4,0)*(L738/1000000*12)</f>
        <v>#N/A</v>
      </c>
      <c r="Y738" s="9" t="e">
        <f>VLOOKUP(A738,Sku_list!$A$1:$E$2667,5,0)*((J738+F738)/1000000000)</f>
        <v>#N/A</v>
      </c>
      <c r="AC738" s="22">
        <f t="shared" ca="1" si="11"/>
        <v>6.6666666666666666E-2</v>
      </c>
    </row>
    <row r="739" spans="1:29" x14ac:dyDescent="0.35">
      <c r="A739">
        <v>1601035</v>
      </c>
      <c r="B739" t="s">
        <v>37</v>
      </c>
      <c r="C739" t="s">
        <v>167</v>
      </c>
      <c r="D739">
        <v>0</v>
      </c>
      <c r="E739">
        <v>0</v>
      </c>
      <c r="F739">
        <v>0</v>
      </c>
      <c r="G739">
        <v>0</v>
      </c>
      <c r="H739">
        <v>0</v>
      </c>
      <c r="I739">
        <v>0</v>
      </c>
      <c r="J739">
        <v>0</v>
      </c>
      <c r="K739">
        <v>0</v>
      </c>
      <c r="L739">
        <v>0</v>
      </c>
      <c r="M739">
        <v>0</v>
      </c>
      <c r="N739">
        <v>0</v>
      </c>
      <c r="P739" s="22" t="s">
        <v>34</v>
      </c>
      <c r="R739" t="s">
        <v>119</v>
      </c>
      <c r="S739" t="s">
        <v>72</v>
      </c>
      <c r="T739" s="9" t="e">
        <f>VLOOKUP(A739,Sku_list!$A$1:$D$2667,3,0)</f>
        <v>#N/A</v>
      </c>
      <c r="U739" s="9" t="e">
        <f>VLOOKUP(A739,Sku_list!$A$1:$D$2667,4,0)*(F739/1000000*12)</f>
        <v>#N/A</v>
      </c>
      <c r="V739" s="9" t="e">
        <f>VLOOKUP(A739,Sku_list!$A$1:$D$2667,4,0)*(H739/1000000*12)</f>
        <v>#N/A</v>
      </c>
      <c r="W739" s="9" t="e">
        <f>VLOOKUP(A739,Sku_list!$A$1:$D$2667,4,0)*(J739/1000000*12)</f>
        <v>#N/A</v>
      </c>
      <c r="X739" s="9" t="e">
        <f>VLOOKUP(A739,Sku_list!$A$1:$D$2667,4,0)*(L739/1000000*12)</f>
        <v>#N/A</v>
      </c>
      <c r="Y739" s="9" t="e">
        <f>VLOOKUP(A739,Sku_list!$A$1:$E$2667,5,0)*((J739+F739)/1000000000)</f>
        <v>#N/A</v>
      </c>
      <c r="AC739" s="22">
        <f t="shared" ca="1" si="11"/>
        <v>6.6666666666666666E-2</v>
      </c>
    </row>
    <row r="740" spans="1:29" x14ac:dyDescent="0.35">
      <c r="A740">
        <v>1601035</v>
      </c>
      <c r="B740" t="s">
        <v>37</v>
      </c>
      <c r="C740" t="s">
        <v>61</v>
      </c>
      <c r="D740">
        <v>0</v>
      </c>
      <c r="E740">
        <v>0</v>
      </c>
      <c r="F740">
        <v>0</v>
      </c>
      <c r="G740">
        <v>0</v>
      </c>
      <c r="H740">
        <v>0</v>
      </c>
      <c r="I740">
        <v>0</v>
      </c>
      <c r="J740">
        <v>0</v>
      </c>
      <c r="K740">
        <v>0</v>
      </c>
      <c r="L740">
        <v>0</v>
      </c>
      <c r="M740">
        <v>0</v>
      </c>
      <c r="N740">
        <v>0</v>
      </c>
      <c r="P740" s="22" t="s">
        <v>34</v>
      </c>
      <c r="R740" t="s">
        <v>5</v>
      </c>
      <c r="S740" t="s">
        <v>85</v>
      </c>
      <c r="T740" s="9" t="e">
        <f>VLOOKUP(A740,Sku_list!$A$1:$D$2667,3,0)</f>
        <v>#N/A</v>
      </c>
      <c r="U740" s="9" t="e">
        <f>VLOOKUP(A740,Sku_list!$A$1:$D$2667,4,0)*(F740/1000000*12)</f>
        <v>#N/A</v>
      </c>
      <c r="V740" s="9" t="e">
        <f>VLOOKUP(A740,Sku_list!$A$1:$D$2667,4,0)*(H740/1000000*12)</f>
        <v>#N/A</v>
      </c>
      <c r="W740" s="9" t="e">
        <f>VLOOKUP(A740,Sku_list!$A$1:$D$2667,4,0)*(J740/1000000*12)</f>
        <v>#N/A</v>
      </c>
      <c r="X740" s="9" t="e">
        <f>VLOOKUP(A740,Sku_list!$A$1:$D$2667,4,0)*(L740/1000000*12)</f>
        <v>#N/A</v>
      </c>
      <c r="Y740" s="9" t="e">
        <f>VLOOKUP(A740,Sku_list!$A$1:$E$2667,5,0)*((J740+F740)/1000000000)</f>
        <v>#N/A</v>
      </c>
      <c r="AC740" s="22">
        <f t="shared" ca="1" si="11"/>
        <v>6.6666666666666666E-2</v>
      </c>
    </row>
    <row r="741" spans="1:29" x14ac:dyDescent="0.35">
      <c r="A741">
        <v>1601035</v>
      </c>
      <c r="B741" t="s">
        <v>37</v>
      </c>
      <c r="C741" t="s">
        <v>39</v>
      </c>
      <c r="D741">
        <v>0</v>
      </c>
      <c r="E741">
        <v>0</v>
      </c>
      <c r="F741">
        <v>0</v>
      </c>
      <c r="G741">
        <v>0</v>
      </c>
      <c r="H741">
        <v>0</v>
      </c>
      <c r="I741">
        <v>0</v>
      </c>
      <c r="J741">
        <v>0</v>
      </c>
      <c r="K741">
        <v>0</v>
      </c>
      <c r="L741">
        <v>0</v>
      </c>
      <c r="M741">
        <v>0</v>
      </c>
      <c r="N741">
        <v>0</v>
      </c>
      <c r="P741" s="22" t="s">
        <v>34</v>
      </c>
      <c r="R741" t="s">
        <v>43</v>
      </c>
      <c r="S741" t="s">
        <v>190</v>
      </c>
      <c r="T741" s="9" t="e">
        <f>VLOOKUP(A741,Sku_list!$A$1:$D$2667,3,0)</f>
        <v>#N/A</v>
      </c>
      <c r="U741" s="9" t="e">
        <f>VLOOKUP(A741,Sku_list!$A$1:$D$2667,4,0)*(F741/1000000*12)</f>
        <v>#N/A</v>
      </c>
      <c r="V741" s="9" t="e">
        <f>VLOOKUP(A741,Sku_list!$A$1:$D$2667,4,0)*(H741/1000000*12)</f>
        <v>#N/A</v>
      </c>
      <c r="W741" s="9" t="e">
        <f>VLOOKUP(A741,Sku_list!$A$1:$D$2667,4,0)*(J741/1000000*12)</f>
        <v>#N/A</v>
      </c>
      <c r="X741" s="9" t="e">
        <f>VLOOKUP(A741,Sku_list!$A$1:$D$2667,4,0)*(L741/1000000*12)</f>
        <v>#N/A</v>
      </c>
      <c r="Y741" s="9" t="e">
        <f>VLOOKUP(A741,Sku_list!$A$1:$E$2667,5,0)*((J741+F741)/1000000000)</f>
        <v>#N/A</v>
      </c>
      <c r="AC741" s="22">
        <f t="shared" ca="1" si="11"/>
        <v>6.6666666666666666E-2</v>
      </c>
    </row>
    <row r="742" spans="1:29" x14ac:dyDescent="0.35">
      <c r="A742">
        <v>1601035</v>
      </c>
      <c r="B742" t="s">
        <v>37</v>
      </c>
      <c r="C742" t="s">
        <v>65</v>
      </c>
      <c r="D742">
        <v>0</v>
      </c>
      <c r="E742">
        <v>0</v>
      </c>
      <c r="F742">
        <v>0</v>
      </c>
      <c r="G742">
        <v>0</v>
      </c>
      <c r="H742">
        <v>0</v>
      </c>
      <c r="I742">
        <v>0</v>
      </c>
      <c r="J742">
        <v>0</v>
      </c>
      <c r="K742">
        <v>0</v>
      </c>
      <c r="L742">
        <v>0</v>
      </c>
      <c r="M742">
        <v>0</v>
      </c>
      <c r="N742">
        <v>0</v>
      </c>
      <c r="P742" s="22" t="s">
        <v>34</v>
      </c>
      <c r="R742" t="s">
        <v>300</v>
      </c>
      <c r="S742" t="s">
        <v>83</v>
      </c>
      <c r="T742" s="9" t="e">
        <f>VLOOKUP(A742,Sku_list!$A$1:$D$2667,3,0)</f>
        <v>#N/A</v>
      </c>
      <c r="U742" s="9" t="e">
        <f>VLOOKUP(A742,Sku_list!$A$1:$D$2667,4,0)*(F742/1000000*12)</f>
        <v>#N/A</v>
      </c>
      <c r="V742" s="9" t="e">
        <f>VLOOKUP(A742,Sku_list!$A$1:$D$2667,4,0)*(H742/1000000*12)</f>
        <v>#N/A</v>
      </c>
      <c r="W742" s="9" t="e">
        <f>VLOOKUP(A742,Sku_list!$A$1:$D$2667,4,0)*(J742/1000000*12)</f>
        <v>#N/A</v>
      </c>
      <c r="X742" s="9" t="e">
        <f>VLOOKUP(A742,Sku_list!$A$1:$D$2667,4,0)*(L742/1000000*12)</f>
        <v>#N/A</v>
      </c>
      <c r="Y742" s="9" t="e">
        <f>VLOOKUP(A742,Sku_list!$A$1:$E$2667,5,0)*((J742+F742)/1000000000)</f>
        <v>#N/A</v>
      </c>
      <c r="AC742" s="22">
        <f t="shared" ca="1" si="11"/>
        <v>6.6666666666666666E-2</v>
      </c>
    </row>
    <row r="743" spans="1:29" x14ac:dyDescent="0.35">
      <c r="A743">
        <v>1601035</v>
      </c>
      <c r="B743" t="s">
        <v>37</v>
      </c>
      <c r="C743" t="s">
        <v>66</v>
      </c>
      <c r="D743">
        <v>0</v>
      </c>
      <c r="E743">
        <v>0</v>
      </c>
      <c r="F743">
        <v>0</v>
      </c>
      <c r="G743">
        <v>0</v>
      </c>
      <c r="H743">
        <v>0</v>
      </c>
      <c r="I743">
        <v>0</v>
      </c>
      <c r="J743">
        <v>0</v>
      </c>
      <c r="K743">
        <v>0</v>
      </c>
      <c r="L743">
        <v>0</v>
      </c>
      <c r="M743">
        <v>0</v>
      </c>
      <c r="N743">
        <v>0</v>
      </c>
      <c r="P743" s="22" t="s">
        <v>34</v>
      </c>
      <c r="R743" t="s">
        <v>174</v>
      </c>
      <c r="S743" t="s">
        <v>72</v>
      </c>
      <c r="T743" s="9" t="e">
        <f>VLOOKUP(A743,Sku_list!$A$1:$D$2667,3,0)</f>
        <v>#N/A</v>
      </c>
      <c r="U743" s="9" t="e">
        <f>VLOOKUP(A743,Sku_list!$A$1:$D$2667,4,0)*(F743/1000000*12)</f>
        <v>#N/A</v>
      </c>
      <c r="V743" s="9" t="e">
        <f>VLOOKUP(A743,Sku_list!$A$1:$D$2667,4,0)*(H743/1000000*12)</f>
        <v>#N/A</v>
      </c>
      <c r="W743" s="9" t="e">
        <f>VLOOKUP(A743,Sku_list!$A$1:$D$2667,4,0)*(J743/1000000*12)</f>
        <v>#N/A</v>
      </c>
      <c r="X743" s="9" t="e">
        <f>VLOOKUP(A743,Sku_list!$A$1:$D$2667,4,0)*(L743/1000000*12)</f>
        <v>#N/A</v>
      </c>
      <c r="Y743" s="9" t="e">
        <f>VLOOKUP(A743,Sku_list!$A$1:$E$2667,5,0)*((J743+F743)/1000000000)</f>
        <v>#N/A</v>
      </c>
      <c r="AC743" s="22">
        <f t="shared" ca="1" si="11"/>
        <v>6.6666666666666666E-2</v>
      </c>
    </row>
    <row r="744" spans="1:29" x14ac:dyDescent="0.35">
      <c r="A744">
        <v>1601035</v>
      </c>
      <c r="B744" t="s">
        <v>37</v>
      </c>
      <c r="C744" t="s">
        <v>67</v>
      </c>
      <c r="D744">
        <v>0</v>
      </c>
      <c r="E744">
        <v>0</v>
      </c>
      <c r="F744">
        <v>0</v>
      </c>
      <c r="G744">
        <v>0</v>
      </c>
      <c r="H744">
        <v>0</v>
      </c>
      <c r="I744">
        <v>0</v>
      </c>
      <c r="J744">
        <v>0</v>
      </c>
      <c r="K744">
        <v>0</v>
      </c>
      <c r="L744">
        <v>0</v>
      </c>
      <c r="M744">
        <v>0</v>
      </c>
      <c r="N744">
        <v>0</v>
      </c>
      <c r="P744" s="22" t="s">
        <v>34</v>
      </c>
      <c r="R744" t="s">
        <v>176</v>
      </c>
      <c r="S744" t="s">
        <v>72</v>
      </c>
      <c r="T744" s="9" t="e">
        <f>VLOOKUP(A744,Sku_list!$A$1:$D$2667,3,0)</f>
        <v>#N/A</v>
      </c>
      <c r="U744" s="9" t="e">
        <f>VLOOKUP(A744,Sku_list!$A$1:$D$2667,4,0)*(F744/1000000*12)</f>
        <v>#N/A</v>
      </c>
      <c r="V744" s="9" t="e">
        <f>VLOOKUP(A744,Sku_list!$A$1:$D$2667,4,0)*(H744/1000000*12)</f>
        <v>#N/A</v>
      </c>
      <c r="W744" s="9" t="e">
        <f>VLOOKUP(A744,Sku_list!$A$1:$D$2667,4,0)*(J744/1000000*12)</f>
        <v>#N/A</v>
      </c>
      <c r="X744" s="9" t="e">
        <f>VLOOKUP(A744,Sku_list!$A$1:$D$2667,4,0)*(L744/1000000*12)</f>
        <v>#N/A</v>
      </c>
      <c r="Y744" s="9" t="e">
        <f>VLOOKUP(A744,Sku_list!$A$1:$E$2667,5,0)*((J744+F744)/1000000000)</f>
        <v>#N/A</v>
      </c>
      <c r="AC744" s="22">
        <f t="shared" ca="1" si="11"/>
        <v>6.6666666666666666E-2</v>
      </c>
    </row>
    <row r="745" spans="1:29" x14ac:dyDescent="0.35">
      <c r="A745">
        <v>1601035</v>
      </c>
      <c r="B745" t="s">
        <v>37</v>
      </c>
      <c r="C745" t="s">
        <v>68</v>
      </c>
      <c r="D745">
        <v>0</v>
      </c>
      <c r="E745">
        <v>0</v>
      </c>
      <c r="F745">
        <v>0</v>
      </c>
      <c r="G745">
        <v>0</v>
      </c>
      <c r="H745">
        <v>0</v>
      </c>
      <c r="I745">
        <v>0</v>
      </c>
      <c r="J745">
        <v>0</v>
      </c>
      <c r="K745">
        <v>0</v>
      </c>
      <c r="L745">
        <v>0</v>
      </c>
      <c r="M745">
        <v>0</v>
      </c>
      <c r="N745">
        <v>0</v>
      </c>
      <c r="P745" s="22" t="s">
        <v>34</v>
      </c>
      <c r="R745" t="s">
        <v>177</v>
      </c>
      <c r="S745" t="s">
        <v>72</v>
      </c>
      <c r="T745" s="9" t="e">
        <f>VLOOKUP(A745,Sku_list!$A$1:$D$2667,3,0)</f>
        <v>#N/A</v>
      </c>
      <c r="U745" s="9" t="e">
        <f>VLOOKUP(A745,Sku_list!$A$1:$D$2667,4,0)*(F745/1000000*12)</f>
        <v>#N/A</v>
      </c>
      <c r="V745" s="9" t="e">
        <f>VLOOKUP(A745,Sku_list!$A$1:$D$2667,4,0)*(H745/1000000*12)</f>
        <v>#N/A</v>
      </c>
      <c r="W745" s="9" t="e">
        <f>VLOOKUP(A745,Sku_list!$A$1:$D$2667,4,0)*(J745/1000000*12)</f>
        <v>#N/A</v>
      </c>
      <c r="X745" s="9" t="e">
        <f>VLOOKUP(A745,Sku_list!$A$1:$D$2667,4,0)*(L745/1000000*12)</f>
        <v>#N/A</v>
      </c>
      <c r="Y745" s="9" t="e">
        <f>VLOOKUP(A745,Sku_list!$A$1:$E$2667,5,0)*((J745+F745)/1000000000)</f>
        <v>#N/A</v>
      </c>
      <c r="AC745" s="22">
        <f t="shared" ca="1" si="11"/>
        <v>6.6666666666666666E-2</v>
      </c>
    </row>
    <row r="746" spans="1:29" x14ac:dyDescent="0.35">
      <c r="A746">
        <v>1601035</v>
      </c>
      <c r="B746" t="s">
        <v>37</v>
      </c>
      <c r="C746" t="s">
        <v>44</v>
      </c>
      <c r="D746">
        <v>0</v>
      </c>
      <c r="E746">
        <v>0</v>
      </c>
      <c r="F746">
        <v>0</v>
      </c>
      <c r="G746">
        <v>0</v>
      </c>
      <c r="H746">
        <v>0</v>
      </c>
      <c r="I746">
        <v>0</v>
      </c>
      <c r="J746">
        <v>0</v>
      </c>
      <c r="K746">
        <v>0</v>
      </c>
      <c r="L746">
        <v>0</v>
      </c>
      <c r="M746">
        <v>0</v>
      </c>
      <c r="N746">
        <v>0</v>
      </c>
      <c r="P746" s="22" t="s">
        <v>34</v>
      </c>
      <c r="R746" t="s">
        <v>45</v>
      </c>
      <c r="S746" t="s">
        <v>193</v>
      </c>
      <c r="T746" s="9" t="e">
        <f>VLOOKUP(A746,Sku_list!$A$1:$D$2667,3,0)</f>
        <v>#N/A</v>
      </c>
      <c r="U746" s="9" t="e">
        <f>VLOOKUP(A746,Sku_list!$A$1:$D$2667,4,0)*(F746/1000000*12)</f>
        <v>#N/A</v>
      </c>
      <c r="V746" s="9" t="e">
        <f>VLOOKUP(A746,Sku_list!$A$1:$D$2667,4,0)*(H746/1000000*12)</f>
        <v>#N/A</v>
      </c>
      <c r="W746" s="9" t="e">
        <f>VLOOKUP(A746,Sku_list!$A$1:$D$2667,4,0)*(J746/1000000*12)</f>
        <v>#N/A</v>
      </c>
      <c r="X746" s="9" t="e">
        <f>VLOOKUP(A746,Sku_list!$A$1:$D$2667,4,0)*(L746/1000000*12)</f>
        <v>#N/A</v>
      </c>
      <c r="Y746" s="9" t="e">
        <f>VLOOKUP(A746,Sku_list!$A$1:$E$2667,5,0)*((J746+F746)/1000000000)</f>
        <v>#N/A</v>
      </c>
      <c r="AC746" s="22">
        <f t="shared" ca="1" si="11"/>
        <v>6.6666666666666666E-2</v>
      </c>
    </row>
    <row r="747" spans="1:29" x14ac:dyDescent="0.35">
      <c r="A747">
        <v>1601035</v>
      </c>
      <c r="B747" t="s">
        <v>37</v>
      </c>
      <c r="C747" t="s">
        <v>272</v>
      </c>
      <c r="D747">
        <v>0</v>
      </c>
      <c r="E747">
        <v>0</v>
      </c>
      <c r="F747">
        <v>0</v>
      </c>
      <c r="G747">
        <v>0</v>
      </c>
      <c r="H747">
        <v>0</v>
      </c>
      <c r="I747">
        <v>0</v>
      </c>
      <c r="J747">
        <v>0</v>
      </c>
      <c r="K747">
        <v>0</v>
      </c>
      <c r="L747">
        <v>0</v>
      </c>
      <c r="M747">
        <v>0</v>
      </c>
      <c r="N747">
        <v>0</v>
      </c>
      <c r="P747" s="22" t="s">
        <v>34</v>
      </c>
      <c r="R747" t="s">
        <v>99</v>
      </c>
      <c r="S747" t="s">
        <v>173</v>
      </c>
      <c r="T747" s="9" t="e">
        <f>VLOOKUP(A747,Sku_list!$A$1:$D$2667,3,0)</f>
        <v>#N/A</v>
      </c>
      <c r="U747" s="9" t="e">
        <f>VLOOKUP(A747,Sku_list!$A$1:$D$2667,4,0)*(F747/1000000*12)</f>
        <v>#N/A</v>
      </c>
      <c r="V747" s="9" t="e">
        <f>VLOOKUP(A747,Sku_list!$A$1:$D$2667,4,0)*(H747/1000000*12)</f>
        <v>#N/A</v>
      </c>
      <c r="W747" s="9" t="e">
        <f>VLOOKUP(A747,Sku_list!$A$1:$D$2667,4,0)*(J747/1000000*12)</f>
        <v>#N/A</v>
      </c>
      <c r="X747" s="9" t="e">
        <f>VLOOKUP(A747,Sku_list!$A$1:$D$2667,4,0)*(L747/1000000*12)</f>
        <v>#N/A</v>
      </c>
      <c r="Y747" s="9" t="e">
        <f>VLOOKUP(A747,Sku_list!$A$1:$E$2667,5,0)*((J747+F747)/1000000000)</f>
        <v>#N/A</v>
      </c>
      <c r="AC747" s="22">
        <f t="shared" ca="1" si="11"/>
        <v>6.6666666666666666E-2</v>
      </c>
    </row>
    <row r="748" spans="1:29" x14ac:dyDescent="0.35">
      <c r="A748">
        <v>1601035</v>
      </c>
      <c r="B748" t="s">
        <v>37</v>
      </c>
      <c r="C748" t="s">
        <v>273</v>
      </c>
      <c r="D748">
        <v>0</v>
      </c>
      <c r="E748">
        <v>0</v>
      </c>
      <c r="F748">
        <v>0</v>
      </c>
      <c r="G748">
        <v>0</v>
      </c>
      <c r="H748">
        <v>0</v>
      </c>
      <c r="I748">
        <v>0</v>
      </c>
      <c r="J748">
        <v>0</v>
      </c>
      <c r="K748">
        <v>0</v>
      </c>
      <c r="L748">
        <v>0</v>
      </c>
      <c r="M748">
        <v>0</v>
      </c>
      <c r="N748">
        <v>0</v>
      </c>
      <c r="P748" s="22" t="s">
        <v>34</v>
      </c>
      <c r="R748" t="s">
        <v>275</v>
      </c>
      <c r="S748" t="s">
        <v>308</v>
      </c>
      <c r="T748" s="9" t="e">
        <f>VLOOKUP(A748,Sku_list!$A$1:$D$2667,3,0)</f>
        <v>#N/A</v>
      </c>
      <c r="U748" s="9" t="e">
        <f>VLOOKUP(A748,Sku_list!$A$1:$D$2667,4,0)*(F748/1000000*12)</f>
        <v>#N/A</v>
      </c>
      <c r="V748" s="9" t="e">
        <f>VLOOKUP(A748,Sku_list!$A$1:$D$2667,4,0)*(H748/1000000*12)</f>
        <v>#N/A</v>
      </c>
      <c r="W748" s="9" t="e">
        <f>VLOOKUP(A748,Sku_list!$A$1:$D$2667,4,0)*(J748/1000000*12)</f>
        <v>#N/A</v>
      </c>
      <c r="X748" s="9" t="e">
        <f>VLOOKUP(A748,Sku_list!$A$1:$D$2667,4,0)*(L748/1000000*12)</f>
        <v>#N/A</v>
      </c>
      <c r="Y748" s="9" t="e">
        <f>VLOOKUP(A748,Sku_list!$A$1:$E$2667,5,0)*((J748+F748)/1000000000)</f>
        <v>#N/A</v>
      </c>
      <c r="AC748" s="22">
        <f t="shared" ca="1" si="11"/>
        <v>6.6666666666666666E-2</v>
      </c>
    </row>
    <row r="749" spans="1:29" x14ac:dyDescent="0.35">
      <c r="A749">
        <v>1601052</v>
      </c>
      <c r="B749" t="s">
        <v>183</v>
      </c>
      <c r="C749" t="s">
        <v>3</v>
      </c>
      <c r="D749">
        <v>0</v>
      </c>
      <c r="E749">
        <v>0</v>
      </c>
      <c r="F749">
        <v>0</v>
      </c>
      <c r="G749">
        <v>0</v>
      </c>
      <c r="H749">
        <v>0</v>
      </c>
      <c r="I749">
        <v>0</v>
      </c>
      <c r="J749">
        <v>0</v>
      </c>
      <c r="K749">
        <v>0</v>
      </c>
      <c r="L749">
        <v>0</v>
      </c>
      <c r="M749">
        <v>0</v>
      </c>
      <c r="N749">
        <v>0</v>
      </c>
      <c r="P749" s="22" t="s">
        <v>34</v>
      </c>
      <c r="R749" t="s">
        <v>4</v>
      </c>
      <c r="S749" t="s">
        <v>173</v>
      </c>
      <c r="T749" s="9" t="e">
        <f>VLOOKUP(A749,Sku_list!$A$1:$D$2667,3,0)</f>
        <v>#N/A</v>
      </c>
      <c r="U749" s="9" t="e">
        <f>VLOOKUP(A749,Sku_list!$A$1:$D$2667,4,0)*(F749/1000000*12)</f>
        <v>#N/A</v>
      </c>
      <c r="V749" s="9" t="e">
        <f>VLOOKUP(A749,Sku_list!$A$1:$D$2667,4,0)*(H749/1000000*12)</f>
        <v>#N/A</v>
      </c>
      <c r="W749" s="9" t="e">
        <f>VLOOKUP(A749,Sku_list!$A$1:$D$2667,4,0)*(J749/1000000*12)</f>
        <v>#N/A</v>
      </c>
      <c r="X749" s="9" t="e">
        <f>VLOOKUP(A749,Sku_list!$A$1:$D$2667,4,0)*(L749/1000000*12)</f>
        <v>#N/A</v>
      </c>
      <c r="Y749" s="9" t="e">
        <f>VLOOKUP(A749,Sku_list!$A$1:$E$2667,5,0)*((J749+F749)/1000000000)</f>
        <v>#N/A</v>
      </c>
      <c r="AC749" s="22">
        <f t="shared" ca="1" si="11"/>
        <v>6.6666666666666666E-2</v>
      </c>
    </row>
    <row r="750" spans="1:29" x14ac:dyDescent="0.35">
      <c r="A750">
        <v>1601052</v>
      </c>
      <c r="B750" t="s">
        <v>183</v>
      </c>
      <c r="C750" t="s">
        <v>191</v>
      </c>
      <c r="D750">
        <v>0</v>
      </c>
      <c r="E750">
        <v>0</v>
      </c>
      <c r="F750">
        <v>0</v>
      </c>
      <c r="G750">
        <v>0</v>
      </c>
      <c r="H750">
        <v>0</v>
      </c>
      <c r="I750">
        <v>0</v>
      </c>
      <c r="J750">
        <v>8064</v>
      </c>
      <c r="K750">
        <v>8064</v>
      </c>
      <c r="L750">
        <v>0</v>
      </c>
      <c r="M750">
        <v>-8064</v>
      </c>
      <c r="N750">
        <v>8064</v>
      </c>
      <c r="P750" s="22" t="s">
        <v>34</v>
      </c>
      <c r="R750" t="s">
        <v>99</v>
      </c>
      <c r="S750" t="s">
        <v>173</v>
      </c>
      <c r="T750" s="9" t="e">
        <f>VLOOKUP(A750,Sku_list!$A$1:$D$2667,3,0)</f>
        <v>#N/A</v>
      </c>
      <c r="U750" s="9" t="e">
        <f>VLOOKUP(A750,Sku_list!$A$1:$D$2667,4,0)*(F750/1000000*12)</f>
        <v>#N/A</v>
      </c>
      <c r="V750" s="9" t="e">
        <f>VLOOKUP(A750,Sku_list!$A$1:$D$2667,4,0)*(H750/1000000*12)</f>
        <v>#N/A</v>
      </c>
      <c r="W750" s="9" t="e">
        <f>VLOOKUP(A750,Sku_list!$A$1:$D$2667,4,0)*(J750/1000000*12)</f>
        <v>#N/A</v>
      </c>
      <c r="X750" s="9" t="e">
        <f>VLOOKUP(A750,Sku_list!$A$1:$D$2667,4,0)*(L750/1000000*12)</f>
        <v>#N/A</v>
      </c>
      <c r="Y750" s="9" t="e">
        <f>VLOOKUP(A750,Sku_list!$A$1:$E$2667,5,0)*((J750+F750)/1000000000)</f>
        <v>#N/A</v>
      </c>
      <c r="AC750" s="22">
        <f t="shared" ca="1" si="11"/>
        <v>6.6666666666666666E-2</v>
      </c>
    </row>
    <row r="751" spans="1:29" x14ac:dyDescent="0.35">
      <c r="A751">
        <v>1601052</v>
      </c>
      <c r="B751" t="s">
        <v>183</v>
      </c>
      <c r="C751" t="s">
        <v>139</v>
      </c>
      <c r="D751">
        <v>0</v>
      </c>
      <c r="E751">
        <v>24168</v>
      </c>
      <c r="F751">
        <v>0</v>
      </c>
      <c r="G751">
        <v>12012</v>
      </c>
      <c r="H751">
        <v>11040</v>
      </c>
      <c r="I751">
        <v>6240</v>
      </c>
      <c r="J751">
        <v>21653</v>
      </c>
      <c r="K751">
        <v>20369</v>
      </c>
      <c r="L751">
        <v>28264</v>
      </c>
      <c r="M751">
        <v>-4429</v>
      </c>
      <c r="N751">
        <v>4429</v>
      </c>
      <c r="P751" s="22">
        <v>1.1567011038777244</v>
      </c>
      <c r="R751" t="s">
        <v>70</v>
      </c>
      <c r="S751" t="s">
        <v>69</v>
      </c>
      <c r="T751" s="9" t="e">
        <f>VLOOKUP(A751,Sku_list!$A$1:$D$2667,3,0)</f>
        <v>#N/A</v>
      </c>
      <c r="U751" s="9" t="e">
        <f>VLOOKUP(A751,Sku_list!$A$1:$D$2667,4,0)*(F751/1000000*12)</f>
        <v>#N/A</v>
      </c>
      <c r="V751" s="9" t="e">
        <f>VLOOKUP(A751,Sku_list!$A$1:$D$2667,4,0)*(H751/1000000*12)</f>
        <v>#N/A</v>
      </c>
      <c r="W751" s="9" t="e">
        <f>VLOOKUP(A751,Sku_list!$A$1:$D$2667,4,0)*(J751/1000000*12)</f>
        <v>#N/A</v>
      </c>
      <c r="X751" s="9" t="e">
        <f>VLOOKUP(A751,Sku_list!$A$1:$D$2667,4,0)*(L751/1000000*12)</f>
        <v>#N/A</v>
      </c>
      <c r="Y751" s="9" t="e">
        <f>VLOOKUP(A751,Sku_list!$A$1:$E$2667,5,0)*((J751+F751)/1000000000)</f>
        <v>#N/A</v>
      </c>
      <c r="AC751" s="22">
        <f t="shared" ca="1" si="11"/>
        <v>6.6666666666666666E-2</v>
      </c>
    </row>
    <row r="752" spans="1:29" x14ac:dyDescent="0.35">
      <c r="A752">
        <v>1601052</v>
      </c>
      <c r="B752" t="s">
        <v>183</v>
      </c>
      <c r="C752" t="s">
        <v>140</v>
      </c>
      <c r="D752">
        <v>18957</v>
      </c>
      <c r="E752">
        <v>22176</v>
      </c>
      <c r="F752">
        <v>0</v>
      </c>
      <c r="G752">
        <v>12575</v>
      </c>
      <c r="H752">
        <v>11519</v>
      </c>
      <c r="I752">
        <v>10584</v>
      </c>
      <c r="J752">
        <v>29612</v>
      </c>
      <c r="K752">
        <v>28928</v>
      </c>
      <c r="L752">
        <v>38582</v>
      </c>
      <c r="M752">
        <v>-2549</v>
      </c>
      <c r="N752">
        <v>2549</v>
      </c>
      <c r="P752" s="22">
        <v>1.0660670779119796</v>
      </c>
      <c r="R752" t="s">
        <v>71</v>
      </c>
      <c r="S752" t="s">
        <v>72</v>
      </c>
      <c r="T752" s="9" t="e">
        <f>VLOOKUP(A752,Sku_list!$A$1:$D$2667,3,0)</f>
        <v>#N/A</v>
      </c>
      <c r="U752" s="9" t="e">
        <f>VLOOKUP(A752,Sku_list!$A$1:$D$2667,4,0)*(F752/1000000*12)</f>
        <v>#N/A</v>
      </c>
      <c r="V752" s="9" t="e">
        <f>VLOOKUP(A752,Sku_list!$A$1:$D$2667,4,0)*(H752/1000000*12)</f>
        <v>#N/A</v>
      </c>
      <c r="W752" s="9" t="e">
        <f>VLOOKUP(A752,Sku_list!$A$1:$D$2667,4,0)*(J752/1000000*12)</f>
        <v>#N/A</v>
      </c>
      <c r="X752" s="9" t="e">
        <f>VLOOKUP(A752,Sku_list!$A$1:$D$2667,4,0)*(L752/1000000*12)</f>
        <v>#N/A</v>
      </c>
      <c r="Y752" s="9" t="e">
        <f>VLOOKUP(A752,Sku_list!$A$1:$E$2667,5,0)*((J752+F752)/1000000000)</f>
        <v>#N/A</v>
      </c>
      <c r="AC752" s="22">
        <f t="shared" ca="1" si="11"/>
        <v>6.6666666666666666E-2</v>
      </c>
    </row>
    <row r="753" spans="1:29" x14ac:dyDescent="0.35">
      <c r="A753">
        <v>1601052</v>
      </c>
      <c r="B753" t="s">
        <v>183</v>
      </c>
      <c r="C753" t="s">
        <v>141</v>
      </c>
      <c r="D753">
        <v>6704</v>
      </c>
      <c r="E753">
        <v>49940</v>
      </c>
      <c r="F753">
        <v>67740</v>
      </c>
      <c r="G753">
        <v>45624</v>
      </c>
      <c r="H753">
        <v>24360</v>
      </c>
      <c r="I753">
        <v>0</v>
      </c>
      <c r="J753">
        <v>32673</v>
      </c>
      <c r="K753">
        <v>89253</v>
      </c>
      <c r="L753">
        <v>100236</v>
      </c>
      <c r="M753">
        <v>-24537</v>
      </c>
      <c r="N753">
        <v>24537</v>
      </c>
      <c r="P753" s="22">
        <v>1.2447922901951394</v>
      </c>
      <c r="R753" t="s">
        <v>82</v>
      </c>
      <c r="S753" t="s">
        <v>83</v>
      </c>
      <c r="T753" s="9" t="e">
        <f>VLOOKUP(A753,Sku_list!$A$1:$D$2667,3,0)</f>
        <v>#N/A</v>
      </c>
      <c r="U753" s="9" t="e">
        <f>VLOOKUP(A753,Sku_list!$A$1:$D$2667,4,0)*(F753/1000000*12)</f>
        <v>#N/A</v>
      </c>
      <c r="V753" s="9" t="e">
        <f>VLOOKUP(A753,Sku_list!$A$1:$D$2667,4,0)*(H753/1000000*12)</f>
        <v>#N/A</v>
      </c>
      <c r="W753" s="9" t="e">
        <f>VLOOKUP(A753,Sku_list!$A$1:$D$2667,4,0)*(J753/1000000*12)</f>
        <v>#N/A</v>
      </c>
      <c r="X753" s="9" t="e">
        <f>VLOOKUP(A753,Sku_list!$A$1:$D$2667,4,0)*(L753/1000000*12)</f>
        <v>#N/A</v>
      </c>
      <c r="Y753" s="9" t="e">
        <f>VLOOKUP(A753,Sku_list!$A$1:$E$2667,5,0)*((J753+F753)/1000000000)</f>
        <v>#N/A</v>
      </c>
      <c r="AC753" s="22">
        <f t="shared" ca="1" si="11"/>
        <v>6.6666666666666666E-2</v>
      </c>
    </row>
    <row r="754" spans="1:29" x14ac:dyDescent="0.35">
      <c r="A754">
        <v>1601052</v>
      </c>
      <c r="B754" t="s">
        <v>183</v>
      </c>
      <c r="C754" t="s">
        <v>142</v>
      </c>
      <c r="D754">
        <v>24</v>
      </c>
      <c r="E754">
        <v>55932</v>
      </c>
      <c r="F754">
        <v>34836</v>
      </c>
      <c r="G754">
        <v>38040</v>
      </c>
      <c r="H754">
        <v>26580</v>
      </c>
      <c r="I754">
        <v>3816</v>
      </c>
      <c r="J754">
        <v>34080</v>
      </c>
      <c r="K754">
        <v>57648</v>
      </c>
      <c r="L754">
        <v>72000</v>
      </c>
      <c r="M754">
        <v>-23496</v>
      </c>
      <c r="N754">
        <v>23496</v>
      </c>
      <c r="P754" s="22">
        <v>1.3263333333333334</v>
      </c>
      <c r="R754" t="s">
        <v>84</v>
      </c>
      <c r="S754" t="s">
        <v>85</v>
      </c>
      <c r="T754" s="9" t="e">
        <f>VLOOKUP(A754,Sku_list!$A$1:$D$2667,3,0)</f>
        <v>#N/A</v>
      </c>
      <c r="U754" s="9" t="e">
        <f>VLOOKUP(A754,Sku_list!$A$1:$D$2667,4,0)*(F754/1000000*12)</f>
        <v>#N/A</v>
      </c>
      <c r="V754" s="9" t="e">
        <f>VLOOKUP(A754,Sku_list!$A$1:$D$2667,4,0)*(H754/1000000*12)</f>
        <v>#N/A</v>
      </c>
      <c r="W754" s="9" t="e">
        <f>VLOOKUP(A754,Sku_list!$A$1:$D$2667,4,0)*(J754/1000000*12)</f>
        <v>#N/A</v>
      </c>
      <c r="X754" s="9" t="e">
        <f>VLOOKUP(A754,Sku_list!$A$1:$D$2667,4,0)*(L754/1000000*12)</f>
        <v>#N/A</v>
      </c>
      <c r="Y754" s="9" t="e">
        <f>VLOOKUP(A754,Sku_list!$A$1:$E$2667,5,0)*((J754+F754)/1000000000)</f>
        <v>#N/A</v>
      </c>
      <c r="AC754" s="22">
        <f t="shared" ca="1" si="11"/>
        <v>6.6666666666666666E-2</v>
      </c>
    </row>
    <row r="755" spans="1:29" x14ac:dyDescent="0.35">
      <c r="A755">
        <v>1601052</v>
      </c>
      <c r="B755" t="s">
        <v>183</v>
      </c>
      <c r="C755" t="s">
        <v>143</v>
      </c>
      <c r="D755">
        <v>4596</v>
      </c>
      <c r="E755">
        <v>31680</v>
      </c>
      <c r="F755">
        <v>21288</v>
      </c>
      <c r="G755">
        <v>21492</v>
      </c>
      <c r="H755">
        <v>16944</v>
      </c>
      <c r="I755">
        <v>0</v>
      </c>
      <c r="J755">
        <v>18360</v>
      </c>
      <c r="K755">
        <v>35724</v>
      </c>
      <c r="L755">
        <v>43015</v>
      </c>
      <c r="M755">
        <v>-13577</v>
      </c>
      <c r="N755">
        <v>13577</v>
      </c>
      <c r="P755" s="22">
        <v>1.315634081134488</v>
      </c>
      <c r="R755" t="s">
        <v>86</v>
      </c>
      <c r="S755" t="s">
        <v>85</v>
      </c>
      <c r="T755" s="9" t="e">
        <f>VLOOKUP(A755,Sku_list!$A$1:$D$2667,3,0)</f>
        <v>#N/A</v>
      </c>
      <c r="U755" s="9" t="e">
        <f>VLOOKUP(A755,Sku_list!$A$1:$D$2667,4,0)*(F755/1000000*12)</f>
        <v>#N/A</v>
      </c>
      <c r="V755" s="9" t="e">
        <f>VLOOKUP(A755,Sku_list!$A$1:$D$2667,4,0)*(H755/1000000*12)</f>
        <v>#N/A</v>
      </c>
      <c r="W755" s="9" t="e">
        <f>VLOOKUP(A755,Sku_list!$A$1:$D$2667,4,0)*(J755/1000000*12)</f>
        <v>#N/A</v>
      </c>
      <c r="X755" s="9" t="e">
        <f>VLOOKUP(A755,Sku_list!$A$1:$D$2667,4,0)*(L755/1000000*12)</f>
        <v>#N/A</v>
      </c>
      <c r="Y755" s="9" t="e">
        <f>VLOOKUP(A755,Sku_list!$A$1:$E$2667,5,0)*((J755+F755)/1000000000)</f>
        <v>#N/A</v>
      </c>
      <c r="AC755" s="22">
        <f t="shared" ca="1" si="11"/>
        <v>6.6666666666666666E-2</v>
      </c>
    </row>
    <row r="756" spans="1:29" x14ac:dyDescent="0.35">
      <c r="A756">
        <v>1601052</v>
      </c>
      <c r="B756" t="s">
        <v>183</v>
      </c>
      <c r="C756" t="s">
        <v>144</v>
      </c>
      <c r="D756">
        <v>0</v>
      </c>
      <c r="E756">
        <v>28685</v>
      </c>
      <c r="F756">
        <v>3528</v>
      </c>
      <c r="G756">
        <v>25566</v>
      </c>
      <c r="H756">
        <v>14275</v>
      </c>
      <c r="I756">
        <v>6048</v>
      </c>
      <c r="J756">
        <v>36055</v>
      </c>
      <c r="K756">
        <v>37172</v>
      </c>
      <c r="L756">
        <v>48400</v>
      </c>
      <c r="M756">
        <v>-5458</v>
      </c>
      <c r="N756">
        <v>5458</v>
      </c>
      <c r="P756" s="22">
        <v>1.1127685950413224</v>
      </c>
      <c r="R756" t="s">
        <v>87</v>
      </c>
      <c r="S756" t="s">
        <v>72</v>
      </c>
      <c r="T756" s="9" t="e">
        <f>VLOOKUP(A756,Sku_list!$A$1:$D$2667,3,0)</f>
        <v>#N/A</v>
      </c>
      <c r="U756" s="9" t="e">
        <f>VLOOKUP(A756,Sku_list!$A$1:$D$2667,4,0)*(F756/1000000*12)</f>
        <v>#N/A</v>
      </c>
      <c r="V756" s="9" t="e">
        <f>VLOOKUP(A756,Sku_list!$A$1:$D$2667,4,0)*(H756/1000000*12)</f>
        <v>#N/A</v>
      </c>
      <c r="W756" s="9" t="e">
        <f>VLOOKUP(A756,Sku_list!$A$1:$D$2667,4,0)*(J756/1000000*12)</f>
        <v>#N/A</v>
      </c>
      <c r="X756" s="9" t="e">
        <f>VLOOKUP(A756,Sku_list!$A$1:$D$2667,4,0)*(L756/1000000*12)</f>
        <v>#N/A</v>
      </c>
      <c r="Y756" s="9" t="e">
        <f>VLOOKUP(A756,Sku_list!$A$1:$E$2667,5,0)*((J756+F756)/1000000000)</f>
        <v>#N/A</v>
      </c>
      <c r="AC756" s="22">
        <f t="shared" ca="1" si="11"/>
        <v>6.6666666666666666E-2</v>
      </c>
    </row>
    <row r="757" spans="1:29" x14ac:dyDescent="0.35">
      <c r="A757">
        <v>1601052</v>
      </c>
      <c r="B757" t="s">
        <v>183</v>
      </c>
      <c r="C757" t="s">
        <v>145</v>
      </c>
      <c r="D757">
        <v>0</v>
      </c>
      <c r="E757">
        <v>18708</v>
      </c>
      <c r="F757">
        <v>4680</v>
      </c>
      <c r="G757">
        <v>11988</v>
      </c>
      <c r="H757">
        <v>4776</v>
      </c>
      <c r="I757">
        <v>0</v>
      </c>
      <c r="J757">
        <v>14745</v>
      </c>
      <c r="K757">
        <v>16089</v>
      </c>
      <c r="L757">
        <v>20000</v>
      </c>
      <c r="M757">
        <v>-4201</v>
      </c>
      <c r="N757">
        <v>4201</v>
      </c>
      <c r="P757" s="22">
        <v>1.2100500000000001</v>
      </c>
      <c r="R757" t="s">
        <v>88</v>
      </c>
      <c r="S757" t="s">
        <v>83</v>
      </c>
      <c r="T757" s="9" t="e">
        <f>VLOOKUP(A757,Sku_list!$A$1:$D$2667,3,0)</f>
        <v>#N/A</v>
      </c>
      <c r="U757" s="9" t="e">
        <f>VLOOKUP(A757,Sku_list!$A$1:$D$2667,4,0)*(F757/1000000*12)</f>
        <v>#N/A</v>
      </c>
      <c r="V757" s="9" t="e">
        <f>VLOOKUP(A757,Sku_list!$A$1:$D$2667,4,0)*(H757/1000000*12)</f>
        <v>#N/A</v>
      </c>
      <c r="W757" s="9" t="e">
        <f>VLOOKUP(A757,Sku_list!$A$1:$D$2667,4,0)*(J757/1000000*12)</f>
        <v>#N/A</v>
      </c>
      <c r="X757" s="9" t="e">
        <f>VLOOKUP(A757,Sku_list!$A$1:$D$2667,4,0)*(L757/1000000*12)</f>
        <v>#N/A</v>
      </c>
      <c r="Y757" s="9" t="e">
        <f>VLOOKUP(A757,Sku_list!$A$1:$E$2667,5,0)*((J757+F757)/1000000000)</f>
        <v>#N/A</v>
      </c>
      <c r="AC757" s="22">
        <f t="shared" ca="1" si="11"/>
        <v>6.6666666666666666E-2</v>
      </c>
    </row>
    <row r="758" spans="1:29" x14ac:dyDescent="0.35">
      <c r="A758">
        <v>1601052</v>
      </c>
      <c r="B758" t="s">
        <v>183</v>
      </c>
      <c r="C758" t="s">
        <v>146</v>
      </c>
      <c r="D758">
        <v>3840</v>
      </c>
      <c r="E758">
        <v>42264</v>
      </c>
      <c r="F758">
        <v>3024</v>
      </c>
      <c r="G758">
        <v>35232</v>
      </c>
      <c r="H758">
        <v>26844</v>
      </c>
      <c r="I758">
        <v>2376</v>
      </c>
      <c r="J758">
        <v>22008</v>
      </c>
      <c r="K758">
        <v>22476</v>
      </c>
      <c r="L758">
        <v>47860</v>
      </c>
      <c r="M758">
        <v>-4016</v>
      </c>
      <c r="N758">
        <v>4016</v>
      </c>
      <c r="P758" s="22">
        <v>1.0839114082741328</v>
      </c>
      <c r="R758" t="s">
        <v>89</v>
      </c>
      <c r="S758" t="s">
        <v>69</v>
      </c>
      <c r="T758" s="9" t="e">
        <f>VLOOKUP(A758,Sku_list!$A$1:$D$2667,3,0)</f>
        <v>#N/A</v>
      </c>
      <c r="U758" s="9" t="e">
        <f>VLOOKUP(A758,Sku_list!$A$1:$D$2667,4,0)*(F758/1000000*12)</f>
        <v>#N/A</v>
      </c>
      <c r="V758" s="9" t="e">
        <f>VLOOKUP(A758,Sku_list!$A$1:$D$2667,4,0)*(H758/1000000*12)</f>
        <v>#N/A</v>
      </c>
      <c r="W758" s="9" t="e">
        <f>VLOOKUP(A758,Sku_list!$A$1:$D$2667,4,0)*(J758/1000000*12)</f>
        <v>#N/A</v>
      </c>
      <c r="X758" s="9" t="e">
        <f>VLOOKUP(A758,Sku_list!$A$1:$D$2667,4,0)*(L758/1000000*12)</f>
        <v>#N/A</v>
      </c>
      <c r="Y758" s="9" t="e">
        <f>VLOOKUP(A758,Sku_list!$A$1:$E$2667,5,0)*((J758+F758)/1000000000)</f>
        <v>#N/A</v>
      </c>
      <c r="AC758" s="22">
        <f t="shared" ca="1" si="11"/>
        <v>6.6666666666666666E-2</v>
      </c>
    </row>
    <row r="759" spans="1:29" x14ac:dyDescent="0.35">
      <c r="A759">
        <v>1601052</v>
      </c>
      <c r="B759" t="s">
        <v>183</v>
      </c>
      <c r="C759" t="s">
        <v>147</v>
      </c>
      <c r="D759">
        <v>0</v>
      </c>
      <c r="E759">
        <v>40140</v>
      </c>
      <c r="F759">
        <v>10944</v>
      </c>
      <c r="G759">
        <v>41544</v>
      </c>
      <c r="H759">
        <v>27840</v>
      </c>
      <c r="I759">
        <v>16044</v>
      </c>
      <c r="J759">
        <v>44193</v>
      </c>
      <c r="K759">
        <v>47277</v>
      </c>
      <c r="L759">
        <v>69600</v>
      </c>
      <c r="M759">
        <v>-13377</v>
      </c>
      <c r="N759">
        <v>13377</v>
      </c>
      <c r="P759" s="22">
        <v>1.1921982758620691</v>
      </c>
      <c r="R759" t="s">
        <v>90</v>
      </c>
      <c r="S759" t="s">
        <v>69</v>
      </c>
      <c r="T759" s="9" t="e">
        <f>VLOOKUP(A759,Sku_list!$A$1:$D$2667,3,0)</f>
        <v>#N/A</v>
      </c>
      <c r="U759" s="9" t="e">
        <f>VLOOKUP(A759,Sku_list!$A$1:$D$2667,4,0)*(F759/1000000*12)</f>
        <v>#N/A</v>
      </c>
      <c r="V759" s="9" t="e">
        <f>VLOOKUP(A759,Sku_list!$A$1:$D$2667,4,0)*(H759/1000000*12)</f>
        <v>#N/A</v>
      </c>
      <c r="W759" s="9" t="e">
        <f>VLOOKUP(A759,Sku_list!$A$1:$D$2667,4,0)*(J759/1000000*12)</f>
        <v>#N/A</v>
      </c>
      <c r="X759" s="9" t="e">
        <f>VLOOKUP(A759,Sku_list!$A$1:$D$2667,4,0)*(L759/1000000*12)</f>
        <v>#N/A</v>
      </c>
      <c r="Y759" s="9" t="e">
        <f>VLOOKUP(A759,Sku_list!$A$1:$E$2667,5,0)*((J759+F759)/1000000000)</f>
        <v>#N/A</v>
      </c>
      <c r="AC759" s="22">
        <f t="shared" ca="1" si="11"/>
        <v>6.6666666666666666E-2</v>
      </c>
    </row>
    <row r="760" spans="1:29" x14ac:dyDescent="0.35">
      <c r="A760">
        <v>1601052</v>
      </c>
      <c r="B760" t="s">
        <v>183</v>
      </c>
      <c r="C760" t="s">
        <v>148</v>
      </c>
      <c r="D760">
        <v>9166</v>
      </c>
      <c r="E760">
        <v>35496</v>
      </c>
      <c r="F760">
        <v>10788</v>
      </c>
      <c r="G760">
        <v>33408</v>
      </c>
      <c r="H760">
        <v>22080</v>
      </c>
      <c r="I760">
        <v>0</v>
      </c>
      <c r="J760">
        <v>29038</v>
      </c>
      <c r="K760">
        <v>32110</v>
      </c>
      <c r="L760">
        <v>65464</v>
      </c>
      <c r="M760">
        <v>3558</v>
      </c>
      <c r="N760">
        <v>-3558</v>
      </c>
      <c r="P760" s="22">
        <v>0.94564951729194668</v>
      </c>
      <c r="R760" t="s">
        <v>91</v>
      </c>
      <c r="S760" t="s">
        <v>85</v>
      </c>
      <c r="T760" s="9" t="e">
        <f>VLOOKUP(A760,Sku_list!$A$1:$D$2667,3,0)</f>
        <v>#N/A</v>
      </c>
      <c r="U760" s="9" t="e">
        <f>VLOOKUP(A760,Sku_list!$A$1:$D$2667,4,0)*(F760/1000000*12)</f>
        <v>#N/A</v>
      </c>
      <c r="V760" s="9" t="e">
        <f>VLOOKUP(A760,Sku_list!$A$1:$D$2667,4,0)*(H760/1000000*12)</f>
        <v>#N/A</v>
      </c>
      <c r="W760" s="9" t="e">
        <f>VLOOKUP(A760,Sku_list!$A$1:$D$2667,4,0)*(J760/1000000*12)</f>
        <v>#N/A</v>
      </c>
      <c r="X760" s="9" t="e">
        <f>VLOOKUP(A760,Sku_list!$A$1:$D$2667,4,0)*(L760/1000000*12)</f>
        <v>#N/A</v>
      </c>
      <c r="Y760" s="9" t="e">
        <f>VLOOKUP(A760,Sku_list!$A$1:$E$2667,5,0)*((J760+F760)/1000000000)</f>
        <v>#N/A</v>
      </c>
      <c r="AC760" s="22">
        <f t="shared" ca="1" si="11"/>
        <v>6.6666666666666666E-2</v>
      </c>
    </row>
    <row r="761" spans="1:29" x14ac:dyDescent="0.35">
      <c r="A761">
        <v>1601052</v>
      </c>
      <c r="B761" t="s">
        <v>183</v>
      </c>
      <c r="C761" t="s">
        <v>149</v>
      </c>
      <c r="D761">
        <v>20376</v>
      </c>
      <c r="E761">
        <v>47844</v>
      </c>
      <c r="F761">
        <v>53088</v>
      </c>
      <c r="G761">
        <v>36996</v>
      </c>
      <c r="H761">
        <v>28440</v>
      </c>
      <c r="I761">
        <v>0</v>
      </c>
      <c r="J761">
        <v>43524</v>
      </c>
      <c r="K761">
        <v>85896</v>
      </c>
      <c r="L761">
        <v>110924</v>
      </c>
      <c r="M761">
        <v>-14128</v>
      </c>
      <c r="N761">
        <v>14128</v>
      </c>
      <c r="P761" s="22">
        <v>1.1273664851610112</v>
      </c>
      <c r="R761" t="s">
        <v>92</v>
      </c>
      <c r="S761" t="s">
        <v>85</v>
      </c>
      <c r="T761" s="9" t="e">
        <f>VLOOKUP(A761,Sku_list!$A$1:$D$2667,3,0)</f>
        <v>#N/A</v>
      </c>
      <c r="U761" s="9" t="e">
        <f>VLOOKUP(A761,Sku_list!$A$1:$D$2667,4,0)*(F761/1000000*12)</f>
        <v>#N/A</v>
      </c>
      <c r="V761" s="9" t="e">
        <f>VLOOKUP(A761,Sku_list!$A$1:$D$2667,4,0)*(H761/1000000*12)</f>
        <v>#N/A</v>
      </c>
      <c r="W761" s="9" t="e">
        <f>VLOOKUP(A761,Sku_list!$A$1:$D$2667,4,0)*(J761/1000000*12)</f>
        <v>#N/A</v>
      </c>
      <c r="X761" s="9" t="e">
        <f>VLOOKUP(A761,Sku_list!$A$1:$D$2667,4,0)*(L761/1000000*12)</f>
        <v>#N/A</v>
      </c>
      <c r="Y761" s="9" t="e">
        <f>VLOOKUP(A761,Sku_list!$A$1:$E$2667,5,0)*((J761+F761)/1000000000)</f>
        <v>#N/A</v>
      </c>
      <c r="AC761" s="22">
        <f t="shared" ca="1" si="11"/>
        <v>6.6666666666666666E-2</v>
      </c>
    </row>
    <row r="762" spans="1:29" x14ac:dyDescent="0.35">
      <c r="A762">
        <v>1601052</v>
      </c>
      <c r="B762" t="s">
        <v>183</v>
      </c>
      <c r="C762" t="s">
        <v>150</v>
      </c>
      <c r="D762">
        <v>0</v>
      </c>
      <c r="E762">
        <v>29388</v>
      </c>
      <c r="F762">
        <v>29961</v>
      </c>
      <c r="G762">
        <v>22847</v>
      </c>
      <c r="H762">
        <v>16547</v>
      </c>
      <c r="I762">
        <v>2316</v>
      </c>
      <c r="J762">
        <v>26376</v>
      </c>
      <c r="K762">
        <v>50829</v>
      </c>
      <c r="L762">
        <v>50600</v>
      </c>
      <c r="M762">
        <v>-22284</v>
      </c>
      <c r="N762">
        <v>22284</v>
      </c>
      <c r="P762" s="22">
        <v>1.440395256916996</v>
      </c>
      <c r="R762" t="s">
        <v>93</v>
      </c>
      <c r="S762" t="s">
        <v>85</v>
      </c>
      <c r="T762" s="9" t="e">
        <f>VLOOKUP(A762,Sku_list!$A$1:$D$2667,3,0)</f>
        <v>#N/A</v>
      </c>
      <c r="U762" s="9" t="e">
        <f>VLOOKUP(A762,Sku_list!$A$1:$D$2667,4,0)*(F762/1000000*12)</f>
        <v>#N/A</v>
      </c>
      <c r="V762" s="9" t="e">
        <f>VLOOKUP(A762,Sku_list!$A$1:$D$2667,4,0)*(H762/1000000*12)</f>
        <v>#N/A</v>
      </c>
      <c r="W762" s="9" t="e">
        <f>VLOOKUP(A762,Sku_list!$A$1:$D$2667,4,0)*(J762/1000000*12)</f>
        <v>#N/A</v>
      </c>
      <c r="X762" s="9" t="e">
        <f>VLOOKUP(A762,Sku_list!$A$1:$D$2667,4,0)*(L762/1000000*12)</f>
        <v>#N/A</v>
      </c>
      <c r="Y762" s="9" t="e">
        <f>VLOOKUP(A762,Sku_list!$A$1:$E$2667,5,0)*((J762+F762)/1000000000)</f>
        <v>#N/A</v>
      </c>
      <c r="AC762" s="22">
        <f t="shared" ca="1" si="11"/>
        <v>6.6666666666666666E-2</v>
      </c>
    </row>
    <row r="763" spans="1:29" x14ac:dyDescent="0.35">
      <c r="A763">
        <v>1601052</v>
      </c>
      <c r="B763" t="s">
        <v>183</v>
      </c>
      <c r="C763" t="s">
        <v>151</v>
      </c>
      <c r="D763">
        <v>0</v>
      </c>
      <c r="E763">
        <v>30792</v>
      </c>
      <c r="F763">
        <v>15708</v>
      </c>
      <c r="G763">
        <v>29436</v>
      </c>
      <c r="H763">
        <v>18588</v>
      </c>
      <c r="I763">
        <v>0</v>
      </c>
      <c r="J763">
        <v>27392</v>
      </c>
      <c r="K763">
        <v>39668</v>
      </c>
      <c r="L763">
        <v>49020</v>
      </c>
      <c r="M763">
        <v>-12668</v>
      </c>
      <c r="N763">
        <v>12668</v>
      </c>
      <c r="P763" s="22">
        <v>1.2584251325989393</v>
      </c>
      <c r="R763" t="s">
        <v>94</v>
      </c>
      <c r="S763" t="s">
        <v>83</v>
      </c>
      <c r="T763" s="9" t="e">
        <f>VLOOKUP(A763,Sku_list!$A$1:$D$2667,3,0)</f>
        <v>#N/A</v>
      </c>
      <c r="U763" s="9" t="e">
        <f>VLOOKUP(A763,Sku_list!$A$1:$D$2667,4,0)*(F763/1000000*12)</f>
        <v>#N/A</v>
      </c>
      <c r="V763" s="9" t="e">
        <f>VLOOKUP(A763,Sku_list!$A$1:$D$2667,4,0)*(H763/1000000*12)</f>
        <v>#N/A</v>
      </c>
      <c r="W763" s="9" t="e">
        <f>VLOOKUP(A763,Sku_list!$A$1:$D$2667,4,0)*(J763/1000000*12)</f>
        <v>#N/A</v>
      </c>
      <c r="X763" s="9" t="e">
        <f>VLOOKUP(A763,Sku_list!$A$1:$D$2667,4,0)*(L763/1000000*12)</f>
        <v>#N/A</v>
      </c>
      <c r="Y763" s="9" t="e">
        <f>VLOOKUP(A763,Sku_list!$A$1:$E$2667,5,0)*((J763+F763)/1000000000)</f>
        <v>#N/A</v>
      </c>
      <c r="AC763" s="22">
        <f t="shared" ca="1" si="11"/>
        <v>6.6666666666666666E-2</v>
      </c>
    </row>
    <row r="764" spans="1:29" x14ac:dyDescent="0.35">
      <c r="A764">
        <v>1601052</v>
      </c>
      <c r="B764" t="s">
        <v>183</v>
      </c>
      <c r="C764" t="s">
        <v>152</v>
      </c>
      <c r="D764">
        <v>0</v>
      </c>
      <c r="E764">
        <v>14064</v>
      </c>
      <c r="F764">
        <v>3024</v>
      </c>
      <c r="G764">
        <v>9252</v>
      </c>
      <c r="H764">
        <v>4368</v>
      </c>
      <c r="I764">
        <v>0</v>
      </c>
      <c r="J764">
        <v>14760</v>
      </c>
      <c r="K764">
        <v>16524</v>
      </c>
      <c r="L764">
        <v>17000</v>
      </c>
      <c r="M764">
        <v>-5152</v>
      </c>
      <c r="N764">
        <v>5152</v>
      </c>
      <c r="P764" s="22">
        <v>1.3030588235294118</v>
      </c>
      <c r="R764" t="s">
        <v>95</v>
      </c>
      <c r="S764" t="s">
        <v>83</v>
      </c>
      <c r="T764" s="9" t="e">
        <f>VLOOKUP(A764,Sku_list!$A$1:$D$2667,3,0)</f>
        <v>#N/A</v>
      </c>
      <c r="U764" s="9" t="e">
        <f>VLOOKUP(A764,Sku_list!$A$1:$D$2667,4,0)*(F764/1000000*12)</f>
        <v>#N/A</v>
      </c>
      <c r="V764" s="9" t="e">
        <f>VLOOKUP(A764,Sku_list!$A$1:$D$2667,4,0)*(H764/1000000*12)</f>
        <v>#N/A</v>
      </c>
      <c r="W764" s="9" t="e">
        <f>VLOOKUP(A764,Sku_list!$A$1:$D$2667,4,0)*(J764/1000000*12)</f>
        <v>#N/A</v>
      </c>
      <c r="X764" s="9" t="e">
        <f>VLOOKUP(A764,Sku_list!$A$1:$D$2667,4,0)*(L764/1000000*12)</f>
        <v>#N/A</v>
      </c>
      <c r="Y764" s="9" t="e">
        <f>VLOOKUP(A764,Sku_list!$A$1:$E$2667,5,0)*((J764+F764)/1000000000)</f>
        <v>#N/A</v>
      </c>
      <c r="AC764" s="22">
        <f t="shared" ca="1" si="11"/>
        <v>6.6666666666666666E-2</v>
      </c>
    </row>
    <row r="765" spans="1:29" x14ac:dyDescent="0.35">
      <c r="A765">
        <v>1601052</v>
      </c>
      <c r="B765" t="s">
        <v>183</v>
      </c>
      <c r="C765" t="s">
        <v>153</v>
      </c>
      <c r="D765">
        <v>0</v>
      </c>
      <c r="E765">
        <v>0</v>
      </c>
      <c r="F765">
        <v>0</v>
      </c>
      <c r="G765">
        <v>0</v>
      </c>
      <c r="H765">
        <v>0</v>
      </c>
      <c r="I765">
        <v>0</v>
      </c>
      <c r="J765">
        <v>0</v>
      </c>
      <c r="K765">
        <v>0</v>
      </c>
      <c r="L765">
        <v>0</v>
      </c>
      <c r="M765">
        <v>0</v>
      </c>
      <c r="N765">
        <v>0</v>
      </c>
      <c r="P765" s="22" t="s">
        <v>34</v>
      </c>
      <c r="R765" t="s">
        <v>189</v>
      </c>
      <c r="S765" t="s">
        <v>190</v>
      </c>
      <c r="T765" s="9" t="e">
        <f>VLOOKUP(A765,Sku_list!$A$1:$D$2667,3,0)</f>
        <v>#N/A</v>
      </c>
      <c r="U765" s="9" t="e">
        <f>VLOOKUP(A765,Sku_list!$A$1:$D$2667,4,0)*(F765/1000000*12)</f>
        <v>#N/A</v>
      </c>
      <c r="V765" s="9" t="e">
        <f>VLOOKUP(A765,Sku_list!$A$1:$D$2667,4,0)*(H765/1000000*12)</f>
        <v>#N/A</v>
      </c>
      <c r="W765" s="9" t="e">
        <f>VLOOKUP(A765,Sku_list!$A$1:$D$2667,4,0)*(J765/1000000*12)</f>
        <v>#N/A</v>
      </c>
      <c r="X765" s="9" t="e">
        <f>VLOOKUP(A765,Sku_list!$A$1:$D$2667,4,0)*(L765/1000000*12)</f>
        <v>#N/A</v>
      </c>
      <c r="Y765" s="9" t="e">
        <f>VLOOKUP(A765,Sku_list!$A$1:$E$2667,5,0)*((J765+F765)/1000000000)</f>
        <v>#N/A</v>
      </c>
      <c r="AC765" s="22">
        <f t="shared" ca="1" si="11"/>
        <v>6.6666666666666666E-2</v>
      </c>
    </row>
    <row r="766" spans="1:29" x14ac:dyDescent="0.35">
      <c r="A766">
        <v>1601052</v>
      </c>
      <c r="B766" t="s">
        <v>183</v>
      </c>
      <c r="C766" t="s">
        <v>154</v>
      </c>
      <c r="D766">
        <v>0</v>
      </c>
      <c r="E766">
        <v>29088</v>
      </c>
      <c r="F766">
        <v>6619</v>
      </c>
      <c r="G766">
        <v>23160</v>
      </c>
      <c r="H766">
        <v>18492</v>
      </c>
      <c r="I766">
        <v>3888</v>
      </c>
      <c r="J766">
        <v>33656</v>
      </c>
      <c r="K766">
        <v>37299</v>
      </c>
      <c r="L766">
        <v>48199</v>
      </c>
      <c r="M766">
        <v>-10568</v>
      </c>
      <c r="N766">
        <v>10568</v>
      </c>
      <c r="P766" s="22">
        <v>1.2192576609473225</v>
      </c>
      <c r="R766" t="s">
        <v>96</v>
      </c>
      <c r="S766" t="s">
        <v>72</v>
      </c>
      <c r="T766" s="9" t="e">
        <f>VLOOKUP(A766,Sku_list!$A$1:$D$2667,3,0)</f>
        <v>#N/A</v>
      </c>
      <c r="U766" s="9" t="e">
        <f>VLOOKUP(A766,Sku_list!$A$1:$D$2667,4,0)*(F766/1000000*12)</f>
        <v>#N/A</v>
      </c>
      <c r="V766" s="9" t="e">
        <f>VLOOKUP(A766,Sku_list!$A$1:$D$2667,4,0)*(H766/1000000*12)</f>
        <v>#N/A</v>
      </c>
      <c r="W766" s="9" t="e">
        <f>VLOOKUP(A766,Sku_list!$A$1:$D$2667,4,0)*(J766/1000000*12)</f>
        <v>#N/A</v>
      </c>
      <c r="X766" s="9" t="e">
        <f>VLOOKUP(A766,Sku_list!$A$1:$D$2667,4,0)*(L766/1000000*12)</f>
        <v>#N/A</v>
      </c>
      <c r="Y766" s="9" t="e">
        <f>VLOOKUP(A766,Sku_list!$A$1:$E$2667,5,0)*((J766+F766)/1000000000)</f>
        <v>#N/A</v>
      </c>
      <c r="AC766" s="22">
        <f t="shared" ca="1" si="11"/>
        <v>6.6666666666666666E-2</v>
      </c>
    </row>
    <row r="767" spans="1:29" x14ac:dyDescent="0.35">
      <c r="A767">
        <v>1601052</v>
      </c>
      <c r="B767" t="s">
        <v>183</v>
      </c>
      <c r="C767" t="s">
        <v>155</v>
      </c>
      <c r="D767">
        <v>0</v>
      </c>
      <c r="E767">
        <v>8931</v>
      </c>
      <c r="F767">
        <v>2206</v>
      </c>
      <c r="G767">
        <v>20060</v>
      </c>
      <c r="H767">
        <v>12968</v>
      </c>
      <c r="I767">
        <v>0</v>
      </c>
      <c r="J767">
        <v>6763</v>
      </c>
      <c r="K767">
        <v>6905</v>
      </c>
      <c r="L767">
        <v>34340</v>
      </c>
      <c r="M767">
        <v>12403</v>
      </c>
      <c r="N767">
        <v>-12403</v>
      </c>
      <c r="P767" s="22">
        <v>0.63881770529994175</v>
      </c>
      <c r="R767" t="s">
        <v>97</v>
      </c>
      <c r="S767" t="s">
        <v>72</v>
      </c>
      <c r="T767" s="9" t="e">
        <f>VLOOKUP(A767,Sku_list!$A$1:$D$2667,3,0)</f>
        <v>#N/A</v>
      </c>
      <c r="U767" s="9" t="e">
        <f>VLOOKUP(A767,Sku_list!$A$1:$D$2667,4,0)*(F767/1000000*12)</f>
        <v>#N/A</v>
      </c>
      <c r="V767" s="9" t="e">
        <f>VLOOKUP(A767,Sku_list!$A$1:$D$2667,4,0)*(H767/1000000*12)</f>
        <v>#N/A</v>
      </c>
      <c r="W767" s="9" t="e">
        <f>VLOOKUP(A767,Sku_list!$A$1:$D$2667,4,0)*(J767/1000000*12)</f>
        <v>#N/A</v>
      </c>
      <c r="X767" s="9" t="e">
        <f>VLOOKUP(A767,Sku_list!$A$1:$D$2667,4,0)*(L767/1000000*12)</f>
        <v>#N/A</v>
      </c>
      <c r="Y767" s="9" t="e">
        <f>VLOOKUP(A767,Sku_list!$A$1:$E$2667,5,0)*((J767+F767)/1000000000)</f>
        <v>#N/A</v>
      </c>
      <c r="AC767" s="22">
        <f t="shared" ca="1" si="11"/>
        <v>6.6666666666666666E-2</v>
      </c>
    </row>
    <row r="768" spans="1:29" x14ac:dyDescent="0.35">
      <c r="A768">
        <v>1601052</v>
      </c>
      <c r="B768" t="s">
        <v>183</v>
      </c>
      <c r="C768" t="s">
        <v>156</v>
      </c>
      <c r="D768">
        <v>0</v>
      </c>
      <c r="E768">
        <v>0</v>
      </c>
      <c r="F768">
        <v>0</v>
      </c>
      <c r="G768">
        <v>0</v>
      </c>
      <c r="H768">
        <v>0</v>
      </c>
      <c r="I768">
        <v>0</v>
      </c>
      <c r="J768">
        <v>0</v>
      </c>
      <c r="K768">
        <v>0</v>
      </c>
      <c r="L768">
        <v>0</v>
      </c>
      <c r="M768">
        <v>0</v>
      </c>
      <c r="N768">
        <v>0</v>
      </c>
      <c r="P768" s="22" t="s">
        <v>34</v>
      </c>
      <c r="R768" t="s">
        <v>38</v>
      </c>
      <c r="S768" t="s">
        <v>69</v>
      </c>
      <c r="T768" s="9" t="e">
        <f>VLOOKUP(A768,Sku_list!$A$1:$D$2667,3,0)</f>
        <v>#N/A</v>
      </c>
      <c r="U768" s="9" t="e">
        <f>VLOOKUP(A768,Sku_list!$A$1:$D$2667,4,0)*(F768/1000000*12)</f>
        <v>#N/A</v>
      </c>
      <c r="V768" s="9" t="e">
        <f>VLOOKUP(A768,Sku_list!$A$1:$D$2667,4,0)*(H768/1000000*12)</f>
        <v>#N/A</v>
      </c>
      <c r="W768" s="9" t="e">
        <f>VLOOKUP(A768,Sku_list!$A$1:$D$2667,4,0)*(J768/1000000*12)</f>
        <v>#N/A</v>
      </c>
      <c r="X768" s="9" t="e">
        <f>VLOOKUP(A768,Sku_list!$A$1:$D$2667,4,0)*(L768/1000000*12)</f>
        <v>#N/A</v>
      </c>
      <c r="Y768" s="9" t="e">
        <f>VLOOKUP(A768,Sku_list!$A$1:$E$2667,5,0)*((J768+F768)/1000000000)</f>
        <v>#N/A</v>
      </c>
      <c r="AC768" s="22">
        <f t="shared" ca="1" si="11"/>
        <v>6.6666666666666666E-2</v>
      </c>
    </row>
    <row r="769" spans="1:29" x14ac:dyDescent="0.35">
      <c r="A769">
        <v>1601052</v>
      </c>
      <c r="B769" t="s">
        <v>183</v>
      </c>
      <c r="C769" t="s">
        <v>157</v>
      </c>
      <c r="D769">
        <v>0</v>
      </c>
      <c r="E769">
        <v>6072</v>
      </c>
      <c r="F769">
        <v>0</v>
      </c>
      <c r="G769">
        <v>11874</v>
      </c>
      <c r="H769">
        <v>9696</v>
      </c>
      <c r="I769">
        <v>0</v>
      </c>
      <c r="J769">
        <v>3133</v>
      </c>
      <c r="K769">
        <v>2689</v>
      </c>
      <c r="L769">
        <v>30354</v>
      </c>
      <c r="M769">
        <v>17525</v>
      </c>
      <c r="N769">
        <v>-17525</v>
      </c>
      <c r="P769" s="22">
        <v>0.42264610924425117</v>
      </c>
      <c r="R769" t="s">
        <v>98</v>
      </c>
      <c r="S769" t="s">
        <v>72</v>
      </c>
      <c r="T769" s="9" t="e">
        <f>VLOOKUP(A769,Sku_list!$A$1:$D$2667,3,0)</f>
        <v>#N/A</v>
      </c>
      <c r="U769" s="9" t="e">
        <f>VLOOKUP(A769,Sku_list!$A$1:$D$2667,4,0)*(F769/1000000*12)</f>
        <v>#N/A</v>
      </c>
      <c r="V769" s="9" t="e">
        <f>VLOOKUP(A769,Sku_list!$A$1:$D$2667,4,0)*(H769/1000000*12)</f>
        <v>#N/A</v>
      </c>
      <c r="W769" s="9" t="e">
        <f>VLOOKUP(A769,Sku_list!$A$1:$D$2667,4,0)*(J769/1000000*12)</f>
        <v>#N/A</v>
      </c>
      <c r="X769" s="9" t="e">
        <f>VLOOKUP(A769,Sku_list!$A$1:$D$2667,4,0)*(L769/1000000*12)</f>
        <v>#N/A</v>
      </c>
      <c r="Y769" s="9" t="e">
        <f>VLOOKUP(A769,Sku_list!$A$1:$E$2667,5,0)*((J769+F769)/1000000000)</f>
        <v>#N/A</v>
      </c>
      <c r="AC769" s="22">
        <f t="shared" ca="1" si="11"/>
        <v>6.6666666666666666E-2</v>
      </c>
    </row>
    <row r="770" spans="1:29" x14ac:dyDescent="0.35">
      <c r="A770">
        <v>1601052</v>
      </c>
      <c r="B770" t="s">
        <v>183</v>
      </c>
      <c r="C770" t="s">
        <v>158</v>
      </c>
      <c r="D770">
        <v>0</v>
      </c>
      <c r="E770">
        <v>3552</v>
      </c>
      <c r="F770">
        <v>0</v>
      </c>
      <c r="G770">
        <v>2004</v>
      </c>
      <c r="H770">
        <v>1308</v>
      </c>
      <c r="I770">
        <v>0</v>
      </c>
      <c r="J770">
        <v>4908</v>
      </c>
      <c r="K770">
        <v>4140</v>
      </c>
      <c r="L770">
        <v>5607</v>
      </c>
      <c r="M770">
        <v>-609</v>
      </c>
      <c r="N770">
        <v>609</v>
      </c>
      <c r="P770" s="22">
        <v>1.1086142322097379</v>
      </c>
      <c r="R770" t="s">
        <v>99</v>
      </c>
      <c r="S770" t="s">
        <v>69</v>
      </c>
      <c r="T770" s="9" t="e">
        <f>VLOOKUP(A770,Sku_list!$A$1:$D$2667,3,0)</f>
        <v>#N/A</v>
      </c>
      <c r="U770" s="9" t="e">
        <f>VLOOKUP(A770,Sku_list!$A$1:$D$2667,4,0)*(F770/1000000*12)</f>
        <v>#N/A</v>
      </c>
      <c r="V770" s="9" t="e">
        <f>VLOOKUP(A770,Sku_list!$A$1:$D$2667,4,0)*(H770/1000000*12)</f>
        <v>#N/A</v>
      </c>
      <c r="W770" s="9" t="e">
        <f>VLOOKUP(A770,Sku_list!$A$1:$D$2667,4,0)*(J770/1000000*12)</f>
        <v>#N/A</v>
      </c>
      <c r="X770" s="9" t="e">
        <f>VLOOKUP(A770,Sku_list!$A$1:$D$2667,4,0)*(L770/1000000*12)</f>
        <v>#N/A</v>
      </c>
      <c r="Y770" s="9" t="e">
        <f>VLOOKUP(A770,Sku_list!$A$1:$E$2667,5,0)*((J770+F770)/1000000000)</f>
        <v>#N/A</v>
      </c>
      <c r="AC770" s="22">
        <f t="shared" ca="1" si="11"/>
        <v>6.6666666666666666E-2</v>
      </c>
    </row>
    <row r="771" spans="1:29" x14ac:dyDescent="0.35">
      <c r="A771">
        <v>1601052</v>
      </c>
      <c r="B771" t="s">
        <v>183</v>
      </c>
      <c r="C771" t="s">
        <v>159</v>
      </c>
      <c r="D771">
        <v>0</v>
      </c>
      <c r="E771">
        <v>30072</v>
      </c>
      <c r="F771">
        <v>480</v>
      </c>
      <c r="G771">
        <v>15982</v>
      </c>
      <c r="H771">
        <v>14122</v>
      </c>
      <c r="I771">
        <v>6048</v>
      </c>
      <c r="J771">
        <v>37260</v>
      </c>
      <c r="K771">
        <v>37692</v>
      </c>
      <c r="L771">
        <v>46959</v>
      </c>
      <c r="M771">
        <v>-4903</v>
      </c>
      <c r="N771">
        <v>4903</v>
      </c>
      <c r="P771" s="22">
        <v>1.1044102302008134</v>
      </c>
      <c r="R771" t="s">
        <v>100</v>
      </c>
      <c r="S771" t="s">
        <v>72</v>
      </c>
      <c r="T771" s="9" t="e">
        <f>VLOOKUP(A771,Sku_list!$A$1:$D$2667,3,0)</f>
        <v>#N/A</v>
      </c>
      <c r="U771" s="9" t="e">
        <f>VLOOKUP(A771,Sku_list!$A$1:$D$2667,4,0)*(F771/1000000*12)</f>
        <v>#N/A</v>
      </c>
      <c r="V771" s="9" t="e">
        <f>VLOOKUP(A771,Sku_list!$A$1:$D$2667,4,0)*(H771/1000000*12)</f>
        <v>#N/A</v>
      </c>
      <c r="W771" s="9" t="e">
        <f>VLOOKUP(A771,Sku_list!$A$1:$D$2667,4,0)*(J771/1000000*12)</f>
        <v>#N/A</v>
      </c>
      <c r="X771" s="9" t="e">
        <f>VLOOKUP(A771,Sku_list!$A$1:$D$2667,4,0)*(L771/1000000*12)</f>
        <v>#N/A</v>
      </c>
      <c r="Y771" s="9" t="e">
        <f>VLOOKUP(A771,Sku_list!$A$1:$E$2667,5,0)*((J771+F771)/1000000000)</f>
        <v>#N/A</v>
      </c>
      <c r="AC771" s="22">
        <f t="shared" ref="AC771:AC834" ca="1" si="12">(DAY(TODAY())+AB771)/30</f>
        <v>6.6666666666666666E-2</v>
      </c>
    </row>
    <row r="772" spans="1:29" x14ac:dyDescent="0.35">
      <c r="A772">
        <v>1601052</v>
      </c>
      <c r="B772" t="s">
        <v>183</v>
      </c>
      <c r="C772" t="s">
        <v>160</v>
      </c>
      <c r="D772">
        <v>0</v>
      </c>
      <c r="E772">
        <v>54960</v>
      </c>
      <c r="F772">
        <v>8916</v>
      </c>
      <c r="G772">
        <v>47460</v>
      </c>
      <c r="H772">
        <v>41136</v>
      </c>
      <c r="I772">
        <v>0</v>
      </c>
      <c r="J772">
        <v>23892</v>
      </c>
      <c r="K772">
        <v>28596</v>
      </c>
      <c r="L772">
        <v>96017</v>
      </c>
      <c r="M772">
        <v>22073</v>
      </c>
      <c r="N772">
        <v>-22073</v>
      </c>
      <c r="P772" s="22">
        <v>0.7701136257121135</v>
      </c>
      <c r="R772" t="s">
        <v>101</v>
      </c>
      <c r="S772" t="s">
        <v>69</v>
      </c>
      <c r="T772" s="9" t="e">
        <f>VLOOKUP(A772,Sku_list!$A$1:$D$2667,3,0)</f>
        <v>#N/A</v>
      </c>
      <c r="U772" s="9" t="e">
        <f>VLOOKUP(A772,Sku_list!$A$1:$D$2667,4,0)*(F772/1000000*12)</f>
        <v>#N/A</v>
      </c>
      <c r="V772" s="9" t="e">
        <f>VLOOKUP(A772,Sku_list!$A$1:$D$2667,4,0)*(H772/1000000*12)</f>
        <v>#N/A</v>
      </c>
      <c r="W772" s="9" t="e">
        <f>VLOOKUP(A772,Sku_list!$A$1:$D$2667,4,0)*(J772/1000000*12)</f>
        <v>#N/A</v>
      </c>
      <c r="X772" s="9" t="e">
        <f>VLOOKUP(A772,Sku_list!$A$1:$D$2667,4,0)*(L772/1000000*12)</f>
        <v>#N/A</v>
      </c>
      <c r="Y772" s="9" t="e">
        <f>VLOOKUP(A772,Sku_list!$A$1:$E$2667,5,0)*((J772+F772)/1000000000)</f>
        <v>#N/A</v>
      </c>
      <c r="AC772" s="22">
        <f t="shared" ca="1" si="12"/>
        <v>6.6666666666666666E-2</v>
      </c>
    </row>
    <row r="773" spans="1:29" x14ac:dyDescent="0.35">
      <c r="A773">
        <v>1601052</v>
      </c>
      <c r="B773" t="s">
        <v>183</v>
      </c>
      <c r="C773" t="s">
        <v>161</v>
      </c>
      <c r="D773">
        <v>0</v>
      </c>
      <c r="E773">
        <v>19080</v>
      </c>
      <c r="F773">
        <v>1512</v>
      </c>
      <c r="G773">
        <v>3972</v>
      </c>
      <c r="H773">
        <v>1332</v>
      </c>
      <c r="I773">
        <v>0</v>
      </c>
      <c r="J773">
        <v>8518</v>
      </c>
      <c r="K773">
        <v>10030</v>
      </c>
      <c r="L773">
        <v>2149</v>
      </c>
      <c r="M773">
        <v>-9213</v>
      </c>
      <c r="N773">
        <v>9213</v>
      </c>
      <c r="P773" s="22">
        <v>5.2871102838529547</v>
      </c>
      <c r="R773" t="s">
        <v>102</v>
      </c>
      <c r="S773" t="s">
        <v>306</v>
      </c>
      <c r="T773" s="9" t="e">
        <f>VLOOKUP(A773,Sku_list!$A$1:$D$2667,3,0)</f>
        <v>#N/A</v>
      </c>
      <c r="U773" s="9" t="e">
        <f>VLOOKUP(A773,Sku_list!$A$1:$D$2667,4,0)*(F773/1000000*12)</f>
        <v>#N/A</v>
      </c>
      <c r="V773" s="9" t="e">
        <f>VLOOKUP(A773,Sku_list!$A$1:$D$2667,4,0)*(H773/1000000*12)</f>
        <v>#N/A</v>
      </c>
      <c r="W773" s="9" t="e">
        <f>VLOOKUP(A773,Sku_list!$A$1:$D$2667,4,0)*(J773/1000000*12)</f>
        <v>#N/A</v>
      </c>
      <c r="X773" s="9" t="e">
        <f>VLOOKUP(A773,Sku_list!$A$1:$D$2667,4,0)*(L773/1000000*12)</f>
        <v>#N/A</v>
      </c>
      <c r="Y773" s="9" t="e">
        <f>VLOOKUP(A773,Sku_list!$A$1:$E$2667,5,0)*((J773+F773)/1000000000)</f>
        <v>#N/A</v>
      </c>
      <c r="AC773" s="22">
        <f t="shared" ca="1" si="12"/>
        <v>6.6666666666666666E-2</v>
      </c>
    </row>
    <row r="774" spans="1:29" x14ac:dyDescent="0.35">
      <c r="A774">
        <v>1601052</v>
      </c>
      <c r="B774" t="s">
        <v>183</v>
      </c>
      <c r="C774" t="s">
        <v>162</v>
      </c>
      <c r="D774">
        <v>0</v>
      </c>
      <c r="E774">
        <v>46416</v>
      </c>
      <c r="F774">
        <v>14904</v>
      </c>
      <c r="G774">
        <v>33684</v>
      </c>
      <c r="H774">
        <v>32196</v>
      </c>
      <c r="I774">
        <v>8064</v>
      </c>
      <c r="J774">
        <v>27298</v>
      </c>
      <c r="K774">
        <v>39934</v>
      </c>
      <c r="L774">
        <v>65340</v>
      </c>
      <c r="M774">
        <v>-9058</v>
      </c>
      <c r="N774">
        <v>9058</v>
      </c>
      <c r="P774" s="22">
        <v>1.1386287113559841</v>
      </c>
      <c r="R774" t="s">
        <v>103</v>
      </c>
      <c r="S774" t="s">
        <v>69</v>
      </c>
      <c r="T774" s="9" t="e">
        <f>VLOOKUP(A774,Sku_list!$A$1:$D$2667,3,0)</f>
        <v>#N/A</v>
      </c>
      <c r="U774" s="9" t="e">
        <f>VLOOKUP(A774,Sku_list!$A$1:$D$2667,4,0)*(F774/1000000*12)</f>
        <v>#N/A</v>
      </c>
      <c r="V774" s="9" t="e">
        <f>VLOOKUP(A774,Sku_list!$A$1:$D$2667,4,0)*(H774/1000000*12)</f>
        <v>#N/A</v>
      </c>
      <c r="W774" s="9" t="e">
        <f>VLOOKUP(A774,Sku_list!$A$1:$D$2667,4,0)*(J774/1000000*12)</f>
        <v>#N/A</v>
      </c>
      <c r="X774" s="9" t="e">
        <f>VLOOKUP(A774,Sku_list!$A$1:$D$2667,4,0)*(L774/1000000*12)</f>
        <v>#N/A</v>
      </c>
      <c r="Y774" s="9" t="e">
        <f>VLOOKUP(A774,Sku_list!$A$1:$E$2667,5,0)*((J774+F774)/1000000000)</f>
        <v>#N/A</v>
      </c>
      <c r="AC774" s="22">
        <f t="shared" ca="1" si="12"/>
        <v>6.6666666666666666E-2</v>
      </c>
    </row>
    <row r="775" spans="1:29" x14ac:dyDescent="0.35">
      <c r="A775">
        <v>1601052</v>
      </c>
      <c r="B775" t="s">
        <v>183</v>
      </c>
      <c r="C775" t="s">
        <v>164</v>
      </c>
      <c r="D775">
        <v>0</v>
      </c>
      <c r="E775">
        <v>10584</v>
      </c>
      <c r="F775">
        <v>14244</v>
      </c>
      <c r="G775">
        <v>8940</v>
      </c>
      <c r="H775">
        <v>7896</v>
      </c>
      <c r="I775">
        <v>0</v>
      </c>
      <c r="J775">
        <v>3660</v>
      </c>
      <c r="K775">
        <v>16776</v>
      </c>
      <c r="L775">
        <v>12000</v>
      </c>
      <c r="M775">
        <v>-13800</v>
      </c>
      <c r="N775">
        <v>13800</v>
      </c>
      <c r="P775" s="22">
        <v>2.15</v>
      </c>
      <c r="R775" t="s">
        <v>104</v>
      </c>
      <c r="S775" t="s">
        <v>69</v>
      </c>
      <c r="T775" s="9" t="e">
        <f>VLOOKUP(A775,Sku_list!$A$1:$D$2667,3,0)</f>
        <v>#N/A</v>
      </c>
      <c r="U775" s="9" t="e">
        <f>VLOOKUP(A775,Sku_list!$A$1:$D$2667,4,0)*(F775/1000000*12)</f>
        <v>#N/A</v>
      </c>
      <c r="V775" s="9" t="e">
        <f>VLOOKUP(A775,Sku_list!$A$1:$D$2667,4,0)*(H775/1000000*12)</f>
        <v>#N/A</v>
      </c>
      <c r="W775" s="9" t="e">
        <f>VLOOKUP(A775,Sku_list!$A$1:$D$2667,4,0)*(J775/1000000*12)</f>
        <v>#N/A</v>
      </c>
      <c r="X775" s="9" t="e">
        <f>VLOOKUP(A775,Sku_list!$A$1:$D$2667,4,0)*(L775/1000000*12)</f>
        <v>#N/A</v>
      </c>
      <c r="Y775" s="9" t="e">
        <f>VLOOKUP(A775,Sku_list!$A$1:$E$2667,5,0)*((J775+F775)/1000000000)</f>
        <v>#N/A</v>
      </c>
      <c r="AC775" s="22">
        <f t="shared" ca="1" si="12"/>
        <v>6.6666666666666666E-2</v>
      </c>
    </row>
    <row r="776" spans="1:29" x14ac:dyDescent="0.35">
      <c r="A776">
        <v>1601052</v>
      </c>
      <c r="B776" t="s">
        <v>183</v>
      </c>
      <c r="C776" t="s">
        <v>165</v>
      </c>
      <c r="D776">
        <v>0</v>
      </c>
      <c r="E776">
        <v>1800</v>
      </c>
      <c r="F776">
        <v>3000</v>
      </c>
      <c r="G776">
        <v>3960</v>
      </c>
      <c r="H776">
        <v>2016</v>
      </c>
      <c r="I776">
        <v>0</v>
      </c>
      <c r="J776">
        <v>1980</v>
      </c>
      <c r="K776">
        <v>4476</v>
      </c>
      <c r="L776">
        <v>0</v>
      </c>
      <c r="M776">
        <v>-6996</v>
      </c>
      <c r="N776">
        <v>6996</v>
      </c>
      <c r="P776" s="22" t="s">
        <v>34</v>
      </c>
      <c r="R776" t="s">
        <v>105</v>
      </c>
      <c r="S776" t="s">
        <v>83</v>
      </c>
      <c r="T776" s="9" t="e">
        <f>VLOOKUP(A776,Sku_list!$A$1:$D$2667,3,0)</f>
        <v>#N/A</v>
      </c>
      <c r="U776" s="9" t="e">
        <f>VLOOKUP(A776,Sku_list!$A$1:$D$2667,4,0)*(F776/1000000*12)</f>
        <v>#N/A</v>
      </c>
      <c r="V776" s="9" t="e">
        <f>VLOOKUP(A776,Sku_list!$A$1:$D$2667,4,0)*(H776/1000000*12)</f>
        <v>#N/A</v>
      </c>
      <c r="W776" s="9" t="e">
        <f>VLOOKUP(A776,Sku_list!$A$1:$D$2667,4,0)*(J776/1000000*12)</f>
        <v>#N/A</v>
      </c>
      <c r="X776" s="9" t="e">
        <f>VLOOKUP(A776,Sku_list!$A$1:$D$2667,4,0)*(L776/1000000*12)</f>
        <v>#N/A</v>
      </c>
      <c r="Y776" s="9" t="e">
        <f>VLOOKUP(A776,Sku_list!$A$1:$E$2667,5,0)*((J776+F776)/1000000000)</f>
        <v>#N/A</v>
      </c>
      <c r="AC776" s="22">
        <f t="shared" ca="1" si="12"/>
        <v>6.6666666666666666E-2</v>
      </c>
    </row>
    <row r="777" spans="1:29" x14ac:dyDescent="0.35">
      <c r="A777">
        <v>1601052</v>
      </c>
      <c r="B777" t="s">
        <v>183</v>
      </c>
      <c r="C777" t="s">
        <v>163</v>
      </c>
      <c r="D777">
        <v>0</v>
      </c>
      <c r="E777">
        <v>2808</v>
      </c>
      <c r="F777">
        <v>7560</v>
      </c>
      <c r="G777">
        <v>7632</v>
      </c>
      <c r="H777">
        <v>3000</v>
      </c>
      <c r="I777">
        <v>0</v>
      </c>
      <c r="J777">
        <v>4187</v>
      </c>
      <c r="K777">
        <v>10367</v>
      </c>
      <c r="L777">
        <v>12743</v>
      </c>
      <c r="M777">
        <v>-2004</v>
      </c>
      <c r="N777">
        <v>2004</v>
      </c>
      <c r="P777" s="22">
        <v>1.157262810955034</v>
      </c>
      <c r="R777" t="s">
        <v>117</v>
      </c>
      <c r="S777" t="s">
        <v>83</v>
      </c>
      <c r="T777" s="9" t="e">
        <f>VLOOKUP(A777,Sku_list!$A$1:$D$2667,3,0)</f>
        <v>#N/A</v>
      </c>
      <c r="U777" s="9" t="e">
        <f>VLOOKUP(A777,Sku_list!$A$1:$D$2667,4,0)*(F777/1000000*12)</f>
        <v>#N/A</v>
      </c>
      <c r="V777" s="9" t="e">
        <f>VLOOKUP(A777,Sku_list!$A$1:$D$2667,4,0)*(H777/1000000*12)</f>
        <v>#N/A</v>
      </c>
      <c r="W777" s="9" t="e">
        <f>VLOOKUP(A777,Sku_list!$A$1:$D$2667,4,0)*(J777/1000000*12)</f>
        <v>#N/A</v>
      </c>
      <c r="X777" s="9" t="e">
        <f>VLOOKUP(A777,Sku_list!$A$1:$D$2667,4,0)*(L777/1000000*12)</f>
        <v>#N/A</v>
      </c>
      <c r="Y777" s="9" t="e">
        <f>VLOOKUP(A777,Sku_list!$A$1:$E$2667,5,0)*((J777+F777)/1000000000)</f>
        <v>#N/A</v>
      </c>
      <c r="AC777" s="22">
        <f t="shared" ca="1" si="12"/>
        <v>6.6666666666666666E-2</v>
      </c>
    </row>
    <row r="778" spans="1:29" x14ac:dyDescent="0.35">
      <c r="A778">
        <v>1601052</v>
      </c>
      <c r="B778" t="s">
        <v>183</v>
      </c>
      <c r="C778" t="s">
        <v>166</v>
      </c>
      <c r="D778">
        <v>0</v>
      </c>
      <c r="E778">
        <v>37596</v>
      </c>
      <c r="F778">
        <v>28824</v>
      </c>
      <c r="G778">
        <v>27124</v>
      </c>
      <c r="H778">
        <v>20116</v>
      </c>
      <c r="I778">
        <v>0</v>
      </c>
      <c r="J778">
        <v>24312</v>
      </c>
      <c r="K778">
        <v>50232</v>
      </c>
      <c r="L778">
        <v>57700</v>
      </c>
      <c r="M778">
        <v>-15552</v>
      </c>
      <c r="N778">
        <v>15552</v>
      </c>
      <c r="P778" s="22">
        <v>1.269532062391681</v>
      </c>
      <c r="R778" t="s">
        <v>118</v>
      </c>
      <c r="S778" t="s">
        <v>85</v>
      </c>
      <c r="T778" s="9" t="e">
        <f>VLOOKUP(A778,Sku_list!$A$1:$D$2667,3,0)</f>
        <v>#N/A</v>
      </c>
      <c r="U778" s="9" t="e">
        <f>VLOOKUP(A778,Sku_list!$A$1:$D$2667,4,0)*(F778/1000000*12)</f>
        <v>#N/A</v>
      </c>
      <c r="V778" s="9" t="e">
        <f>VLOOKUP(A778,Sku_list!$A$1:$D$2667,4,0)*(H778/1000000*12)</f>
        <v>#N/A</v>
      </c>
      <c r="W778" s="9" t="e">
        <f>VLOOKUP(A778,Sku_list!$A$1:$D$2667,4,0)*(J778/1000000*12)</f>
        <v>#N/A</v>
      </c>
      <c r="X778" s="9" t="e">
        <f>VLOOKUP(A778,Sku_list!$A$1:$D$2667,4,0)*(L778/1000000*12)</f>
        <v>#N/A</v>
      </c>
      <c r="Y778" s="9" t="e">
        <f>VLOOKUP(A778,Sku_list!$A$1:$E$2667,5,0)*((J778+F778)/1000000000)</f>
        <v>#N/A</v>
      </c>
      <c r="AC778" s="22">
        <f t="shared" ca="1" si="12"/>
        <v>6.6666666666666666E-2</v>
      </c>
    </row>
    <row r="779" spans="1:29" x14ac:dyDescent="0.35">
      <c r="A779">
        <v>1601052</v>
      </c>
      <c r="B779" t="s">
        <v>183</v>
      </c>
      <c r="C779" t="s">
        <v>167</v>
      </c>
      <c r="D779">
        <v>0</v>
      </c>
      <c r="E779">
        <v>3300</v>
      </c>
      <c r="F779">
        <v>0</v>
      </c>
      <c r="G779">
        <v>4944</v>
      </c>
      <c r="H779">
        <v>3468</v>
      </c>
      <c r="I779">
        <v>0</v>
      </c>
      <c r="J779">
        <v>1164</v>
      </c>
      <c r="K779">
        <v>900</v>
      </c>
      <c r="L779">
        <v>0</v>
      </c>
      <c r="M779">
        <v>-4632</v>
      </c>
      <c r="N779">
        <v>4632</v>
      </c>
      <c r="P779" s="22" t="s">
        <v>34</v>
      </c>
      <c r="R779" t="s">
        <v>119</v>
      </c>
      <c r="S779" t="s">
        <v>72</v>
      </c>
      <c r="T779" s="9" t="e">
        <f>VLOOKUP(A779,Sku_list!$A$1:$D$2667,3,0)</f>
        <v>#N/A</v>
      </c>
      <c r="U779" s="9" t="e">
        <f>VLOOKUP(A779,Sku_list!$A$1:$D$2667,4,0)*(F779/1000000*12)</f>
        <v>#N/A</v>
      </c>
      <c r="V779" s="9" t="e">
        <f>VLOOKUP(A779,Sku_list!$A$1:$D$2667,4,0)*(H779/1000000*12)</f>
        <v>#N/A</v>
      </c>
      <c r="W779" s="9" t="e">
        <f>VLOOKUP(A779,Sku_list!$A$1:$D$2667,4,0)*(J779/1000000*12)</f>
        <v>#N/A</v>
      </c>
      <c r="X779" s="9" t="e">
        <f>VLOOKUP(A779,Sku_list!$A$1:$D$2667,4,0)*(L779/1000000*12)</f>
        <v>#N/A</v>
      </c>
      <c r="Y779" s="9" t="e">
        <f>VLOOKUP(A779,Sku_list!$A$1:$E$2667,5,0)*((J779+F779)/1000000000)</f>
        <v>#N/A</v>
      </c>
      <c r="AC779" s="22">
        <f t="shared" ca="1" si="12"/>
        <v>6.6666666666666666E-2</v>
      </c>
    </row>
    <row r="780" spans="1:29" x14ac:dyDescent="0.35">
      <c r="A780">
        <v>1601052</v>
      </c>
      <c r="B780" t="s">
        <v>183</v>
      </c>
      <c r="C780" t="s">
        <v>61</v>
      </c>
      <c r="D780">
        <v>0</v>
      </c>
      <c r="E780">
        <v>21809</v>
      </c>
      <c r="F780">
        <v>1080</v>
      </c>
      <c r="G780">
        <v>18876</v>
      </c>
      <c r="H780">
        <v>12528</v>
      </c>
      <c r="I780">
        <v>0</v>
      </c>
      <c r="J780">
        <v>12779</v>
      </c>
      <c r="K780">
        <v>9359</v>
      </c>
      <c r="L780">
        <v>36600</v>
      </c>
      <c r="M780">
        <v>10213</v>
      </c>
      <c r="N780">
        <v>-10213</v>
      </c>
      <c r="P780" s="22">
        <v>0.7209562841530055</v>
      </c>
      <c r="R780" t="s">
        <v>5</v>
      </c>
      <c r="S780" t="s">
        <v>85</v>
      </c>
      <c r="T780" s="9" t="e">
        <f>VLOOKUP(A780,Sku_list!$A$1:$D$2667,3,0)</f>
        <v>#N/A</v>
      </c>
      <c r="U780" s="9" t="e">
        <f>VLOOKUP(A780,Sku_list!$A$1:$D$2667,4,0)*(F780/1000000*12)</f>
        <v>#N/A</v>
      </c>
      <c r="V780" s="9" t="e">
        <f>VLOOKUP(A780,Sku_list!$A$1:$D$2667,4,0)*(H780/1000000*12)</f>
        <v>#N/A</v>
      </c>
      <c r="W780" s="9" t="e">
        <f>VLOOKUP(A780,Sku_list!$A$1:$D$2667,4,0)*(J780/1000000*12)</f>
        <v>#N/A</v>
      </c>
      <c r="X780" s="9" t="e">
        <f>VLOOKUP(A780,Sku_list!$A$1:$D$2667,4,0)*(L780/1000000*12)</f>
        <v>#N/A</v>
      </c>
      <c r="Y780" s="9" t="e">
        <f>VLOOKUP(A780,Sku_list!$A$1:$E$2667,5,0)*((J780+F780)/1000000000)</f>
        <v>#N/A</v>
      </c>
      <c r="AC780" s="22">
        <f t="shared" ca="1" si="12"/>
        <v>6.6666666666666666E-2</v>
      </c>
    </row>
    <row r="781" spans="1:29" x14ac:dyDescent="0.35">
      <c r="A781">
        <v>1601052</v>
      </c>
      <c r="B781" t="s">
        <v>183</v>
      </c>
      <c r="C781" t="s">
        <v>39</v>
      </c>
      <c r="D781">
        <v>0</v>
      </c>
      <c r="E781">
        <v>0</v>
      </c>
      <c r="F781">
        <v>600</v>
      </c>
      <c r="G781">
        <v>0</v>
      </c>
      <c r="H781">
        <v>0</v>
      </c>
      <c r="I781">
        <v>0</v>
      </c>
      <c r="J781">
        <v>1032</v>
      </c>
      <c r="K781">
        <v>1632</v>
      </c>
      <c r="L781">
        <v>32712</v>
      </c>
      <c r="M781">
        <v>31080</v>
      </c>
      <c r="N781">
        <v>-31080</v>
      </c>
      <c r="P781" s="22">
        <v>4.9889948642699924E-2</v>
      </c>
      <c r="R781" t="s">
        <v>43</v>
      </c>
      <c r="S781" t="s">
        <v>190</v>
      </c>
      <c r="T781" s="9" t="e">
        <f>VLOOKUP(A781,Sku_list!$A$1:$D$2667,3,0)</f>
        <v>#N/A</v>
      </c>
      <c r="U781" s="9" t="e">
        <f>VLOOKUP(A781,Sku_list!$A$1:$D$2667,4,0)*(F781/1000000*12)</f>
        <v>#N/A</v>
      </c>
      <c r="V781" s="9" t="e">
        <f>VLOOKUP(A781,Sku_list!$A$1:$D$2667,4,0)*(H781/1000000*12)</f>
        <v>#N/A</v>
      </c>
      <c r="W781" s="9" t="e">
        <f>VLOOKUP(A781,Sku_list!$A$1:$D$2667,4,0)*(J781/1000000*12)</f>
        <v>#N/A</v>
      </c>
      <c r="X781" s="9" t="e">
        <f>VLOOKUP(A781,Sku_list!$A$1:$D$2667,4,0)*(L781/1000000*12)</f>
        <v>#N/A</v>
      </c>
      <c r="Y781" s="9" t="e">
        <f>VLOOKUP(A781,Sku_list!$A$1:$E$2667,5,0)*((J781+F781)/1000000000)</f>
        <v>#N/A</v>
      </c>
      <c r="AC781" s="22">
        <f t="shared" ca="1" si="12"/>
        <v>6.6666666666666666E-2</v>
      </c>
    </row>
    <row r="782" spans="1:29" x14ac:dyDescent="0.35">
      <c r="A782">
        <v>1601052</v>
      </c>
      <c r="B782" t="s">
        <v>183</v>
      </c>
      <c r="C782" t="s">
        <v>65</v>
      </c>
      <c r="D782">
        <v>0</v>
      </c>
      <c r="E782">
        <v>0</v>
      </c>
      <c r="F782">
        <v>0</v>
      </c>
      <c r="G782">
        <v>0</v>
      </c>
      <c r="H782">
        <v>0</v>
      </c>
      <c r="I782">
        <v>0</v>
      </c>
      <c r="J782">
        <v>0</v>
      </c>
      <c r="K782">
        <v>0</v>
      </c>
      <c r="L782">
        <v>0</v>
      </c>
      <c r="M782">
        <v>0</v>
      </c>
      <c r="N782">
        <v>0</v>
      </c>
      <c r="P782" s="22" t="s">
        <v>34</v>
      </c>
      <c r="R782" t="s">
        <v>300</v>
      </c>
      <c r="S782" t="s">
        <v>83</v>
      </c>
      <c r="T782" s="9" t="e">
        <f>VLOOKUP(A782,Sku_list!$A$1:$D$2667,3,0)</f>
        <v>#N/A</v>
      </c>
      <c r="U782" s="9" t="e">
        <f>VLOOKUP(A782,Sku_list!$A$1:$D$2667,4,0)*(F782/1000000*12)</f>
        <v>#N/A</v>
      </c>
      <c r="V782" s="9" t="e">
        <f>VLOOKUP(A782,Sku_list!$A$1:$D$2667,4,0)*(H782/1000000*12)</f>
        <v>#N/A</v>
      </c>
      <c r="W782" s="9" t="e">
        <f>VLOOKUP(A782,Sku_list!$A$1:$D$2667,4,0)*(J782/1000000*12)</f>
        <v>#N/A</v>
      </c>
      <c r="X782" s="9" t="e">
        <f>VLOOKUP(A782,Sku_list!$A$1:$D$2667,4,0)*(L782/1000000*12)</f>
        <v>#N/A</v>
      </c>
      <c r="Y782" s="9" t="e">
        <f>VLOOKUP(A782,Sku_list!$A$1:$E$2667,5,0)*((J782+F782)/1000000000)</f>
        <v>#N/A</v>
      </c>
      <c r="AC782" s="22">
        <f t="shared" ca="1" si="12"/>
        <v>6.6666666666666666E-2</v>
      </c>
    </row>
    <row r="783" spans="1:29" x14ac:dyDescent="0.35">
      <c r="A783">
        <v>1601052</v>
      </c>
      <c r="B783" t="s">
        <v>183</v>
      </c>
      <c r="C783" t="s">
        <v>66</v>
      </c>
      <c r="D783">
        <v>0</v>
      </c>
      <c r="E783">
        <v>1512</v>
      </c>
      <c r="F783">
        <v>0</v>
      </c>
      <c r="G783">
        <v>1176</v>
      </c>
      <c r="H783">
        <v>1020</v>
      </c>
      <c r="I783">
        <v>0</v>
      </c>
      <c r="J783">
        <v>1068</v>
      </c>
      <c r="K783">
        <v>1068</v>
      </c>
      <c r="L783">
        <v>0</v>
      </c>
      <c r="M783">
        <v>-2088</v>
      </c>
      <c r="N783">
        <v>2088</v>
      </c>
      <c r="P783" s="22" t="s">
        <v>34</v>
      </c>
      <c r="R783" t="s">
        <v>174</v>
      </c>
      <c r="S783" t="s">
        <v>72</v>
      </c>
      <c r="T783" s="9" t="e">
        <f>VLOOKUP(A783,Sku_list!$A$1:$D$2667,3,0)</f>
        <v>#N/A</v>
      </c>
      <c r="U783" s="9" t="e">
        <f>VLOOKUP(A783,Sku_list!$A$1:$D$2667,4,0)*(F783/1000000*12)</f>
        <v>#N/A</v>
      </c>
      <c r="V783" s="9" t="e">
        <f>VLOOKUP(A783,Sku_list!$A$1:$D$2667,4,0)*(H783/1000000*12)</f>
        <v>#N/A</v>
      </c>
      <c r="W783" s="9" t="e">
        <f>VLOOKUP(A783,Sku_list!$A$1:$D$2667,4,0)*(J783/1000000*12)</f>
        <v>#N/A</v>
      </c>
      <c r="X783" s="9" t="e">
        <f>VLOOKUP(A783,Sku_list!$A$1:$D$2667,4,0)*(L783/1000000*12)</f>
        <v>#N/A</v>
      </c>
      <c r="Y783" s="9" t="e">
        <f>VLOOKUP(A783,Sku_list!$A$1:$E$2667,5,0)*((J783+F783)/1000000000)</f>
        <v>#N/A</v>
      </c>
      <c r="AC783" s="22">
        <f t="shared" ca="1" si="12"/>
        <v>6.6666666666666666E-2</v>
      </c>
    </row>
    <row r="784" spans="1:29" x14ac:dyDescent="0.35">
      <c r="A784">
        <v>1601052</v>
      </c>
      <c r="B784" t="s">
        <v>183</v>
      </c>
      <c r="C784" t="s">
        <v>67</v>
      </c>
      <c r="D784">
        <v>0</v>
      </c>
      <c r="E784">
        <v>720</v>
      </c>
      <c r="F784">
        <v>0</v>
      </c>
      <c r="G784">
        <v>1656</v>
      </c>
      <c r="H784">
        <v>504</v>
      </c>
      <c r="I784">
        <v>0</v>
      </c>
      <c r="J784">
        <v>936</v>
      </c>
      <c r="K784">
        <v>900</v>
      </c>
      <c r="L784">
        <v>0</v>
      </c>
      <c r="M784">
        <v>-1440</v>
      </c>
      <c r="N784">
        <v>1440</v>
      </c>
      <c r="P784" s="22" t="s">
        <v>34</v>
      </c>
      <c r="R784" t="s">
        <v>176</v>
      </c>
      <c r="S784" t="s">
        <v>72</v>
      </c>
      <c r="T784" s="9" t="e">
        <f>VLOOKUP(A784,Sku_list!$A$1:$D$2667,3,0)</f>
        <v>#N/A</v>
      </c>
      <c r="U784" s="9" t="e">
        <f>VLOOKUP(A784,Sku_list!$A$1:$D$2667,4,0)*(F784/1000000*12)</f>
        <v>#N/A</v>
      </c>
      <c r="V784" s="9" t="e">
        <f>VLOOKUP(A784,Sku_list!$A$1:$D$2667,4,0)*(H784/1000000*12)</f>
        <v>#N/A</v>
      </c>
      <c r="W784" s="9" t="e">
        <f>VLOOKUP(A784,Sku_list!$A$1:$D$2667,4,0)*(J784/1000000*12)</f>
        <v>#N/A</v>
      </c>
      <c r="X784" s="9" t="e">
        <f>VLOOKUP(A784,Sku_list!$A$1:$D$2667,4,0)*(L784/1000000*12)</f>
        <v>#N/A</v>
      </c>
      <c r="Y784" s="9" t="e">
        <f>VLOOKUP(A784,Sku_list!$A$1:$E$2667,5,0)*((J784+F784)/1000000000)</f>
        <v>#N/A</v>
      </c>
      <c r="AC784" s="22">
        <f t="shared" ca="1" si="12"/>
        <v>6.6666666666666666E-2</v>
      </c>
    </row>
    <row r="785" spans="1:29" x14ac:dyDescent="0.35">
      <c r="A785">
        <v>1601052</v>
      </c>
      <c r="B785" t="s">
        <v>183</v>
      </c>
      <c r="C785" t="s">
        <v>68</v>
      </c>
      <c r="D785">
        <v>0</v>
      </c>
      <c r="E785">
        <v>600</v>
      </c>
      <c r="F785">
        <v>480</v>
      </c>
      <c r="G785">
        <v>840</v>
      </c>
      <c r="H785">
        <v>312</v>
      </c>
      <c r="I785">
        <v>0</v>
      </c>
      <c r="J785">
        <v>576</v>
      </c>
      <c r="K785">
        <v>1056</v>
      </c>
      <c r="L785">
        <v>0</v>
      </c>
      <c r="M785">
        <v>-1368</v>
      </c>
      <c r="N785">
        <v>1368</v>
      </c>
      <c r="P785" s="22" t="s">
        <v>34</v>
      </c>
      <c r="R785" t="s">
        <v>177</v>
      </c>
      <c r="S785" t="s">
        <v>72</v>
      </c>
      <c r="T785" s="9" t="e">
        <f>VLOOKUP(A785,Sku_list!$A$1:$D$2667,3,0)</f>
        <v>#N/A</v>
      </c>
      <c r="U785" s="9" t="e">
        <f>VLOOKUP(A785,Sku_list!$A$1:$D$2667,4,0)*(F785/1000000*12)</f>
        <v>#N/A</v>
      </c>
      <c r="V785" s="9" t="e">
        <f>VLOOKUP(A785,Sku_list!$A$1:$D$2667,4,0)*(H785/1000000*12)</f>
        <v>#N/A</v>
      </c>
      <c r="W785" s="9" t="e">
        <f>VLOOKUP(A785,Sku_list!$A$1:$D$2667,4,0)*(J785/1000000*12)</f>
        <v>#N/A</v>
      </c>
      <c r="X785" s="9" t="e">
        <f>VLOOKUP(A785,Sku_list!$A$1:$D$2667,4,0)*(L785/1000000*12)</f>
        <v>#N/A</v>
      </c>
      <c r="Y785" s="9" t="e">
        <f>VLOOKUP(A785,Sku_list!$A$1:$E$2667,5,0)*((J785+F785)/1000000000)</f>
        <v>#N/A</v>
      </c>
      <c r="AC785" s="22">
        <f t="shared" ca="1" si="12"/>
        <v>6.6666666666666666E-2</v>
      </c>
    </row>
    <row r="786" spans="1:29" x14ac:dyDescent="0.35">
      <c r="A786">
        <v>1601052</v>
      </c>
      <c r="B786" t="s">
        <v>183</v>
      </c>
      <c r="C786" t="s">
        <v>44</v>
      </c>
      <c r="D786">
        <v>0</v>
      </c>
      <c r="E786">
        <v>97275</v>
      </c>
      <c r="F786">
        <v>7560</v>
      </c>
      <c r="G786">
        <v>0</v>
      </c>
      <c r="H786">
        <v>0</v>
      </c>
      <c r="I786">
        <v>0</v>
      </c>
      <c r="J786">
        <v>72205</v>
      </c>
      <c r="K786">
        <v>79765</v>
      </c>
      <c r="L786">
        <v>0</v>
      </c>
      <c r="M786">
        <v>-79765</v>
      </c>
      <c r="N786">
        <v>79765</v>
      </c>
      <c r="P786" s="22" t="s">
        <v>34</v>
      </c>
      <c r="R786" t="s">
        <v>45</v>
      </c>
      <c r="S786" t="s">
        <v>193</v>
      </c>
      <c r="T786" s="9" t="e">
        <f>VLOOKUP(A786,Sku_list!$A$1:$D$2667,3,0)</f>
        <v>#N/A</v>
      </c>
      <c r="U786" s="9" t="e">
        <f>VLOOKUP(A786,Sku_list!$A$1:$D$2667,4,0)*(F786/1000000*12)</f>
        <v>#N/A</v>
      </c>
      <c r="V786" s="9" t="e">
        <f>VLOOKUP(A786,Sku_list!$A$1:$D$2667,4,0)*(H786/1000000*12)</f>
        <v>#N/A</v>
      </c>
      <c r="W786" s="9" t="e">
        <f>VLOOKUP(A786,Sku_list!$A$1:$D$2667,4,0)*(J786/1000000*12)</f>
        <v>#N/A</v>
      </c>
      <c r="X786" s="9" t="e">
        <f>VLOOKUP(A786,Sku_list!$A$1:$D$2667,4,0)*(L786/1000000*12)</f>
        <v>#N/A</v>
      </c>
      <c r="Y786" s="9" t="e">
        <f>VLOOKUP(A786,Sku_list!$A$1:$E$2667,5,0)*((J786+F786)/1000000000)</f>
        <v>#N/A</v>
      </c>
      <c r="AC786" s="22">
        <f t="shared" ca="1" si="12"/>
        <v>6.6666666666666666E-2</v>
      </c>
    </row>
    <row r="787" spans="1:29" x14ac:dyDescent="0.35">
      <c r="A787">
        <v>1601052</v>
      </c>
      <c r="B787" t="s">
        <v>183</v>
      </c>
      <c r="C787" t="s">
        <v>272</v>
      </c>
      <c r="D787">
        <v>0</v>
      </c>
      <c r="E787">
        <v>5760</v>
      </c>
      <c r="F787">
        <v>0</v>
      </c>
      <c r="G787">
        <v>0</v>
      </c>
      <c r="H787">
        <v>0</v>
      </c>
      <c r="I787">
        <v>0</v>
      </c>
      <c r="J787">
        <v>0</v>
      </c>
      <c r="K787">
        <v>0</v>
      </c>
      <c r="L787">
        <v>0</v>
      </c>
      <c r="M787">
        <v>0</v>
      </c>
      <c r="N787">
        <v>0</v>
      </c>
      <c r="P787" s="22" t="s">
        <v>34</v>
      </c>
      <c r="R787" t="s">
        <v>99</v>
      </c>
      <c r="S787" t="s">
        <v>173</v>
      </c>
      <c r="T787" s="9" t="e">
        <f>VLOOKUP(A787,Sku_list!$A$1:$D$2667,3,0)</f>
        <v>#N/A</v>
      </c>
      <c r="U787" s="9" t="e">
        <f>VLOOKUP(A787,Sku_list!$A$1:$D$2667,4,0)*(F787/1000000*12)</f>
        <v>#N/A</v>
      </c>
      <c r="V787" s="9" t="e">
        <f>VLOOKUP(A787,Sku_list!$A$1:$D$2667,4,0)*(H787/1000000*12)</f>
        <v>#N/A</v>
      </c>
      <c r="W787" s="9" t="e">
        <f>VLOOKUP(A787,Sku_list!$A$1:$D$2667,4,0)*(J787/1000000*12)</f>
        <v>#N/A</v>
      </c>
      <c r="X787" s="9" t="e">
        <f>VLOOKUP(A787,Sku_list!$A$1:$D$2667,4,0)*(L787/1000000*12)</f>
        <v>#N/A</v>
      </c>
      <c r="Y787" s="9" t="e">
        <f>VLOOKUP(A787,Sku_list!$A$1:$E$2667,5,0)*((J787+F787)/1000000000)</f>
        <v>#N/A</v>
      </c>
      <c r="AC787" s="22">
        <f t="shared" ca="1" si="12"/>
        <v>6.6666666666666666E-2</v>
      </c>
    </row>
    <row r="788" spans="1:29" x14ac:dyDescent="0.35">
      <c r="A788">
        <v>1601052</v>
      </c>
      <c r="B788" t="s">
        <v>183</v>
      </c>
      <c r="C788" t="s">
        <v>273</v>
      </c>
      <c r="D788">
        <v>0</v>
      </c>
      <c r="E788">
        <v>4032</v>
      </c>
      <c r="F788">
        <v>6540</v>
      </c>
      <c r="G788">
        <v>0</v>
      </c>
      <c r="H788">
        <v>0</v>
      </c>
      <c r="I788">
        <v>0</v>
      </c>
      <c r="J788">
        <v>8436</v>
      </c>
      <c r="K788">
        <v>14976</v>
      </c>
      <c r="L788">
        <v>0</v>
      </c>
      <c r="M788">
        <v>-14976</v>
      </c>
      <c r="N788">
        <v>14976</v>
      </c>
      <c r="P788" s="22" t="s">
        <v>34</v>
      </c>
      <c r="R788" t="s">
        <v>275</v>
      </c>
      <c r="S788" t="s">
        <v>308</v>
      </c>
      <c r="T788" s="9" t="e">
        <f>VLOOKUP(A788,Sku_list!$A$1:$D$2667,3,0)</f>
        <v>#N/A</v>
      </c>
      <c r="U788" s="9" t="e">
        <f>VLOOKUP(A788,Sku_list!$A$1:$D$2667,4,0)*(F788/1000000*12)</f>
        <v>#N/A</v>
      </c>
      <c r="V788" s="9" t="e">
        <f>VLOOKUP(A788,Sku_list!$A$1:$D$2667,4,0)*(H788/1000000*12)</f>
        <v>#N/A</v>
      </c>
      <c r="W788" s="9" t="e">
        <f>VLOOKUP(A788,Sku_list!$A$1:$D$2667,4,0)*(J788/1000000*12)</f>
        <v>#N/A</v>
      </c>
      <c r="X788" s="9" t="e">
        <f>VLOOKUP(A788,Sku_list!$A$1:$D$2667,4,0)*(L788/1000000*12)</f>
        <v>#N/A</v>
      </c>
      <c r="Y788" s="9" t="e">
        <f>VLOOKUP(A788,Sku_list!$A$1:$E$2667,5,0)*((J788+F788)/1000000000)</f>
        <v>#N/A</v>
      </c>
      <c r="AC788" s="22">
        <f t="shared" ca="1" si="12"/>
        <v>6.6666666666666666E-2</v>
      </c>
    </row>
    <row r="789" spans="1:29" x14ac:dyDescent="0.35">
      <c r="A789">
        <v>1601072</v>
      </c>
      <c r="B789" t="s">
        <v>13</v>
      </c>
      <c r="C789" t="s">
        <v>1</v>
      </c>
      <c r="D789">
        <v>0</v>
      </c>
      <c r="E789">
        <v>0</v>
      </c>
      <c r="F789">
        <v>0</v>
      </c>
      <c r="G789">
        <v>0</v>
      </c>
      <c r="H789">
        <v>0</v>
      </c>
      <c r="I789">
        <v>0</v>
      </c>
      <c r="J789">
        <v>0</v>
      </c>
      <c r="K789">
        <v>0</v>
      </c>
      <c r="L789">
        <v>0</v>
      </c>
      <c r="M789">
        <v>0</v>
      </c>
      <c r="N789">
        <v>0</v>
      </c>
      <c r="P789" s="22" t="s">
        <v>34</v>
      </c>
      <c r="R789" t="s">
        <v>2</v>
      </c>
      <c r="S789" t="s">
        <v>173</v>
      </c>
      <c r="T789" s="9" t="e">
        <f>VLOOKUP(A789,Sku_list!$A$1:$D$2667,3,0)</f>
        <v>#N/A</v>
      </c>
      <c r="U789" s="9" t="e">
        <f>VLOOKUP(A789,Sku_list!$A$1:$D$2667,4,0)*(F789/1000000*12)</f>
        <v>#N/A</v>
      </c>
      <c r="V789" s="9" t="e">
        <f>VLOOKUP(A789,Sku_list!$A$1:$D$2667,4,0)*(H789/1000000*12)</f>
        <v>#N/A</v>
      </c>
      <c r="W789" s="9" t="e">
        <f>VLOOKUP(A789,Sku_list!$A$1:$D$2667,4,0)*(J789/1000000*12)</f>
        <v>#N/A</v>
      </c>
      <c r="X789" s="9" t="e">
        <f>VLOOKUP(A789,Sku_list!$A$1:$D$2667,4,0)*(L789/1000000*12)</f>
        <v>#N/A</v>
      </c>
      <c r="Y789" s="9" t="e">
        <f>VLOOKUP(A789,Sku_list!$A$1:$E$2667,5,0)*((J789+F789)/1000000000)</f>
        <v>#N/A</v>
      </c>
      <c r="AC789" s="22">
        <f t="shared" ca="1" si="12"/>
        <v>6.6666666666666666E-2</v>
      </c>
    </row>
    <row r="790" spans="1:29" x14ac:dyDescent="0.35">
      <c r="A790">
        <v>1601072</v>
      </c>
      <c r="B790" t="s">
        <v>13</v>
      </c>
      <c r="C790" t="s">
        <v>3</v>
      </c>
      <c r="D790">
        <v>32216</v>
      </c>
      <c r="E790">
        <v>0</v>
      </c>
      <c r="F790">
        <v>0</v>
      </c>
      <c r="G790">
        <v>0</v>
      </c>
      <c r="H790">
        <v>0</v>
      </c>
      <c r="I790">
        <v>0</v>
      </c>
      <c r="J790">
        <v>0</v>
      </c>
      <c r="K790">
        <v>0</v>
      </c>
      <c r="L790">
        <v>0</v>
      </c>
      <c r="M790">
        <v>0</v>
      </c>
      <c r="N790">
        <v>0</v>
      </c>
      <c r="P790" s="22" t="s">
        <v>34</v>
      </c>
      <c r="R790" t="s">
        <v>4</v>
      </c>
      <c r="S790" t="s">
        <v>173</v>
      </c>
      <c r="T790" s="9" t="e">
        <f>VLOOKUP(A790,Sku_list!$A$1:$D$2667,3,0)</f>
        <v>#N/A</v>
      </c>
      <c r="U790" s="9" t="e">
        <f>VLOOKUP(A790,Sku_list!$A$1:$D$2667,4,0)*(F790/1000000*12)</f>
        <v>#N/A</v>
      </c>
      <c r="V790" s="9" t="e">
        <f>VLOOKUP(A790,Sku_list!$A$1:$D$2667,4,0)*(H790/1000000*12)</f>
        <v>#N/A</v>
      </c>
      <c r="W790" s="9" t="e">
        <f>VLOOKUP(A790,Sku_list!$A$1:$D$2667,4,0)*(J790/1000000*12)</f>
        <v>#N/A</v>
      </c>
      <c r="X790" s="9" t="e">
        <f>VLOOKUP(A790,Sku_list!$A$1:$D$2667,4,0)*(L790/1000000*12)</f>
        <v>#N/A</v>
      </c>
      <c r="Y790" s="9" t="e">
        <f>VLOOKUP(A790,Sku_list!$A$1:$E$2667,5,0)*((J790+F790)/1000000000)</f>
        <v>#N/A</v>
      </c>
      <c r="AC790" s="22">
        <f t="shared" ca="1" si="12"/>
        <v>6.6666666666666666E-2</v>
      </c>
    </row>
    <row r="791" spans="1:29" x14ac:dyDescent="0.35">
      <c r="A791">
        <v>1601072</v>
      </c>
      <c r="B791" t="s">
        <v>13</v>
      </c>
      <c r="C791" t="s">
        <v>191</v>
      </c>
      <c r="D791">
        <v>0</v>
      </c>
      <c r="E791">
        <v>0</v>
      </c>
      <c r="F791">
        <v>0</v>
      </c>
      <c r="G791">
        <v>0</v>
      </c>
      <c r="H791">
        <v>0</v>
      </c>
      <c r="I791">
        <v>0</v>
      </c>
      <c r="J791">
        <v>4080</v>
      </c>
      <c r="K791">
        <v>4080</v>
      </c>
      <c r="L791">
        <v>0</v>
      </c>
      <c r="M791">
        <v>-4080</v>
      </c>
      <c r="N791">
        <v>4080</v>
      </c>
      <c r="P791" s="22" t="s">
        <v>34</v>
      </c>
      <c r="R791" t="s">
        <v>99</v>
      </c>
      <c r="S791" t="s">
        <v>173</v>
      </c>
      <c r="T791" s="9" t="e">
        <f>VLOOKUP(A791,Sku_list!$A$1:$D$2667,3,0)</f>
        <v>#N/A</v>
      </c>
      <c r="U791" s="9" t="e">
        <f>VLOOKUP(A791,Sku_list!$A$1:$D$2667,4,0)*(F791/1000000*12)</f>
        <v>#N/A</v>
      </c>
      <c r="V791" s="9" t="e">
        <f>VLOOKUP(A791,Sku_list!$A$1:$D$2667,4,0)*(H791/1000000*12)</f>
        <v>#N/A</v>
      </c>
      <c r="W791" s="9" t="e">
        <f>VLOOKUP(A791,Sku_list!$A$1:$D$2667,4,0)*(J791/1000000*12)</f>
        <v>#N/A</v>
      </c>
      <c r="X791" s="9" t="e">
        <f>VLOOKUP(A791,Sku_list!$A$1:$D$2667,4,0)*(L791/1000000*12)</f>
        <v>#N/A</v>
      </c>
      <c r="Y791" s="9" t="e">
        <f>VLOOKUP(A791,Sku_list!$A$1:$E$2667,5,0)*((J791+F791)/1000000000)</f>
        <v>#N/A</v>
      </c>
      <c r="AC791" s="22">
        <f t="shared" ca="1" si="12"/>
        <v>6.6666666666666666E-2</v>
      </c>
    </row>
    <row r="792" spans="1:29" x14ac:dyDescent="0.35">
      <c r="A792">
        <v>1601072</v>
      </c>
      <c r="B792" t="s">
        <v>13</v>
      </c>
      <c r="C792" t="s">
        <v>139</v>
      </c>
      <c r="D792">
        <v>0</v>
      </c>
      <c r="E792">
        <v>45072</v>
      </c>
      <c r="F792">
        <v>2256</v>
      </c>
      <c r="G792">
        <v>25224</v>
      </c>
      <c r="H792">
        <v>25177</v>
      </c>
      <c r="I792">
        <v>0</v>
      </c>
      <c r="J792">
        <v>25148</v>
      </c>
      <c r="K792">
        <v>25268</v>
      </c>
      <c r="L792">
        <v>59736</v>
      </c>
      <c r="M792">
        <v>7155</v>
      </c>
      <c r="N792">
        <v>-7155</v>
      </c>
      <c r="P792" s="22">
        <v>0.88022298111691444</v>
      </c>
      <c r="R792" t="s">
        <v>70</v>
      </c>
      <c r="S792" t="s">
        <v>69</v>
      </c>
      <c r="T792" s="9" t="e">
        <f>VLOOKUP(A792,Sku_list!$A$1:$D$2667,3,0)</f>
        <v>#N/A</v>
      </c>
      <c r="U792" s="9" t="e">
        <f>VLOOKUP(A792,Sku_list!$A$1:$D$2667,4,0)*(F792/1000000*12)</f>
        <v>#N/A</v>
      </c>
      <c r="V792" s="9" t="e">
        <f>VLOOKUP(A792,Sku_list!$A$1:$D$2667,4,0)*(H792/1000000*12)</f>
        <v>#N/A</v>
      </c>
      <c r="W792" s="9" t="e">
        <f>VLOOKUP(A792,Sku_list!$A$1:$D$2667,4,0)*(J792/1000000*12)</f>
        <v>#N/A</v>
      </c>
      <c r="X792" s="9" t="e">
        <f>VLOOKUP(A792,Sku_list!$A$1:$D$2667,4,0)*(L792/1000000*12)</f>
        <v>#N/A</v>
      </c>
      <c r="Y792" s="9" t="e">
        <f>VLOOKUP(A792,Sku_list!$A$1:$E$2667,5,0)*((J792+F792)/1000000000)</f>
        <v>#N/A</v>
      </c>
      <c r="AC792" s="22">
        <f t="shared" ca="1" si="12"/>
        <v>6.6666666666666666E-2</v>
      </c>
    </row>
    <row r="793" spans="1:29" x14ac:dyDescent="0.35">
      <c r="A793">
        <v>1601072</v>
      </c>
      <c r="B793" t="s">
        <v>13</v>
      </c>
      <c r="C793" t="s">
        <v>140</v>
      </c>
      <c r="D793">
        <v>35228</v>
      </c>
      <c r="E793">
        <v>8328</v>
      </c>
      <c r="F793">
        <v>0</v>
      </c>
      <c r="G793">
        <v>16052</v>
      </c>
      <c r="H793">
        <v>15235</v>
      </c>
      <c r="I793">
        <v>6912</v>
      </c>
      <c r="J793">
        <v>28320</v>
      </c>
      <c r="K793">
        <v>27456</v>
      </c>
      <c r="L793">
        <v>50353</v>
      </c>
      <c r="M793">
        <v>6798</v>
      </c>
      <c r="N793">
        <v>-6798</v>
      </c>
      <c r="P793" s="22">
        <v>0.86499314837249019</v>
      </c>
      <c r="R793" t="s">
        <v>71</v>
      </c>
      <c r="S793" t="s">
        <v>72</v>
      </c>
      <c r="T793" s="9" t="e">
        <f>VLOOKUP(A793,Sku_list!$A$1:$D$2667,3,0)</f>
        <v>#N/A</v>
      </c>
      <c r="U793" s="9" t="e">
        <f>VLOOKUP(A793,Sku_list!$A$1:$D$2667,4,0)*(F793/1000000*12)</f>
        <v>#N/A</v>
      </c>
      <c r="V793" s="9" t="e">
        <f>VLOOKUP(A793,Sku_list!$A$1:$D$2667,4,0)*(H793/1000000*12)</f>
        <v>#N/A</v>
      </c>
      <c r="W793" s="9" t="e">
        <f>VLOOKUP(A793,Sku_list!$A$1:$D$2667,4,0)*(J793/1000000*12)</f>
        <v>#N/A</v>
      </c>
      <c r="X793" s="9" t="e">
        <f>VLOOKUP(A793,Sku_list!$A$1:$D$2667,4,0)*(L793/1000000*12)</f>
        <v>#N/A</v>
      </c>
      <c r="Y793" s="9" t="e">
        <f>VLOOKUP(A793,Sku_list!$A$1:$E$2667,5,0)*((J793+F793)/1000000000)</f>
        <v>#N/A</v>
      </c>
      <c r="AC793" s="22">
        <f t="shared" ca="1" si="12"/>
        <v>6.6666666666666666E-2</v>
      </c>
    </row>
    <row r="794" spans="1:29" x14ac:dyDescent="0.35">
      <c r="A794">
        <v>1601072</v>
      </c>
      <c r="B794" t="s">
        <v>13</v>
      </c>
      <c r="C794" t="s">
        <v>141</v>
      </c>
      <c r="D794">
        <v>24922</v>
      </c>
      <c r="E794">
        <v>127152</v>
      </c>
      <c r="F794">
        <v>37142</v>
      </c>
      <c r="G794">
        <v>94590</v>
      </c>
      <c r="H794">
        <v>51288</v>
      </c>
      <c r="I794">
        <v>0</v>
      </c>
      <c r="J794">
        <v>101059</v>
      </c>
      <c r="K794">
        <v>116859</v>
      </c>
      <c r="L794">
        <v>200184</v>
      </c>
      <c r="M794">
        <v>10695</v>
      </c>
      <c r="N794">
        <v>-10695</v>
      </c>
      <c r="P794" s="22">
        <v>0.94657415178036208</v>
      </c>
      <c r="R794" t="s">
        <v>82</v>
      </c>
      <c r="S794" t="s">
        <v>83</v>
      </c>
      <c r="T794" s="9" t="e">
        <f>VLOOKUP(A794,Sku_list!$A$1:$D$2667,3,0)</f>
        <v>#N/A</v>
      </c>
      <c r="U794" s="9" t="e">
        <f>VLOOKUP(A794,Sku_list!$A$1:$D$2667,4,0)*(F794/1000000*12)</f>
        <v>#N/A</v>
      </c>
      <c r="V794" s="9" t="e">
        <f>VLOOKUP(A794,Sku_list!$A$1:$D$2667,4,0)*(H794/1000000*12)</f>
        <v>#N/A</v>
      </c>
      <c r="W794" s="9" t="e">
        <f>VLOOKUP(A794,Sku_list!$A$1:$D$2667,4,0)*(J794/1000000*12)</f>
        <v>#N/A</v>
      </c>
      <c r="X794" s="9" t="e">
        <f>VLOOKUP(A794,Sku_list!$A$1:$D$2667,4,0)*(L794/1000000*12)</f>
        <v>#N/A</v>
      </c>
      <c r="Y794" s="9" t="e">
        <f>VLOOKUP(A794,Sku_list!$A$1:$E$2667,5,0)*((J794+F794)/1000000000)</f>
        <v>#N/A</v>
      </c>
      <c r="AC794" s="22">
        <f t="shared" ca="1" si="12"/>
        <v>6.6666666666666666E-2</v>
      </c>
    </row>
    <row r="795" spans="1:29" x14ac:dyDescent="0.35">
      <c r="A795">
        <v>1601072</v>
      </c>
      <c r="B795" t="s">
        <v>13</v>
      </c>
      <c r="C795" t="s">
        <v>142</v>
      </c>
      <c r="D795">
        <v>65424</v>
      </c>
      <c r="E795">
        <v>78984</v>
      </c>
      <c r="F795">
        <v>28872</v>
      </c>
      <c r="G795">
        <v>78720</v>
      </c>
      <c r="H795">
        <v>56496</v>
      </c>
      <c r="I795">
        <v>0</v>
      </c>
      <c r="J795">
        <v>87912</v>
      </c>
      <c r="K795">
        <v>95688</v>
      </c>
      <c r="L795">
        <v>165000</v>
      </c>
      <c r="M795">
        <v>-8280</v>
      </c>
      <c r="N795">
        <v>8280</v>
      </c>
      <c r="P795" s="22">
        <v>1.0501818181818181</v>
      </c>
      <c r="R795" t="s">
        <v>84</v>
      </c>
      <c r="S795" t="s">
        <v>85</v>
      </c>
      <c r="T795" s="9" t="e">
        <f>VLOOKUP(A795,Sku_list!$A$1:$D$2667,3,0)</f>
        <v>#N/A</v>
      </c>
      <c r="U795" s="9" t="e">
        <f>VLOOKUP(A795,Sku_list!$A$1:$D$2667,4,0)*(F795/1000000*12)</f>
        <v>#N/A</v>
      </c>
      <c r="V795" s="9" t="e">
        <f>VLOOKUP(A795,Sku_list!$A$1:$D$2667,4,0)*(H795/1000000*12)</f>
        <v>#N/A</v>
      </c>
      <c r="W795" s="9" t="e">
        <f>VLOOKUP(A795,Sku_list!$A$1:$D$2667,4,0)*(J795/1000000*12)</f>
        <v>#N/A</v>
      </c>
      <c r="X795" s="9" t="e">
        <f>VLOOKUP(A795,Sku_list!$A$1:$D$2667,4,0)*(L795/1000000*12)</f>
        <v>#N/A</v>
      </c>
      <c r="Y795" s="9" t="e">
        <f>VLOOKUP(A795,Sku_list!$A$1:$E$2667,5,0)*((J795+F795)/1000000000)</f>
        <v>#N/A</v>
      </c>
      <c r="AC795" s="22">
        <f t="shared" ca="1" si="12"/>
        <v>6.6666666666666666E-2</v>
      </c>
    </row>
    <row r="796" spans="1:29" x14ac:dyDescent="0.35">
      <c r="A796">
        <v>1601072</v>
      </c>
      <c r="B796" t="s">
        <v>13</v>
      </c>
      <c r="C796" t="s">
        <v>143</v>
      </c>
      <c r="D796">
        <v>61256</v>
      </c>
      <c r="E796">
        <v>13968</v>
      </c>
      <c r="F796">
        <v>13128</v>
      </c>
      <c r="G796">
        <v>37716</v>
      </c>
      <c r="H796">
        <v>28512</v>
      </c>
      <c r="I796">
        <v>0</v>
      </c>
      <c r="J796">
        <v>47000</v>
      </c>
      <c r="K796">
        <v>53408</v>
      </c>
      <c r="L796">
        <v>82162</v>
      </c>
      <c r="M796">
        <v>-6478</v>
      </c>
      <c r="N796">
        <v>6478</v>
      </c>
      <c r="P796" s="22">
        <v>1.0788442345609892</v>
      </c>
      <c r="R796" t="s">
        <v>86</v>
      </c>
      <c r="S796" t="s">
        <v>85</v>
      </c>
      <c r="T796" s="9" t="e">
        <f>VLOOKUP(A796,Sku_list!$A$1:$D$2667,3,0)</f>
        <v>#N/A</v>
      </c>
      <c r="U796" s="9" t="e">
        <f>VLOOKUP(A796,Sku_list!$A$1:$D$2667,4,0)*(F796/1000000*12)</f>
        <v>#N/A</v>
      </c>
      <c r="V796" s="9" t="e">
        <f>VLOOKUP(A796,Sku_list!$A$1:$D$2667,4,0)*(H796/1000000*12)</f>
        <v>#N/A</v>
      </c>
      <c r="W796" s="9" t="e">
        <f>VLOOKUP(A796,Sku_list!$A$1:$D$2667,4,0)*(J796/1000000*12)</f>
        <v>#N/A</v>
      </c>
      <c r="X796" s="9" t="e">
        <f>VLOOKUP(A796,Sku_list!$A$1:$D$2667,4,0)*(L796/1000000*12)</f>
        <v>#N/A</v>
      </c>
      <c r="Y796" s="9" t="e">
        <f>VLOOKUP(A796,Sku_list!$A$1:$E$2667,5,0)*((J796+F796)/1000000000)</f>
        <v>#N/A</v>
      </c>
      <c r="AC796" s="22">
        <f t="shared" ca="1" si="12"/>
        <v>6.6666666666666666E-2</v>
      </c>
    </row>
    <row r="797" spans="1:29" x14ac:dyDescent="0.35">
      <c r="A797">
        <v>1601072</v>
      </c>
      <c r="B797" t="s">
        <v>13</v>
      </c>
      <c r="C797" t="s">
        <v>144</v>
      </c>
      <c r="D797">
        <v>50616</v>
      </c>
      <c r="E797">
        <v>33419</v>
      </c>
      <c r="F797">
        <v>2400</v>
      </c>
      <c r="G797">
        <v>47049</v>
      </c>
      <c r="H797">
        <v>25344</v>
      </c>
      <c r="I797">
        <v>5184</v>
      </c>
      <c r="J797">
        <v>58689</v>
      </c>
      <c r="K797">
        <v>57072</v>
      </c>
      <c r="L797">
        <v>84230</v>
      </c>
      <c r="M797">
        <v>-2203</v>
      </c>
      <c r="N797">
        <v>2203</v>
      </c>
      <c r="P797" s="22">
        <v>1.0261545767541256</v>
      </c>
      <c r="R797" t="s">
        <v>87</v>
      </c>
      <c r="S797" t="s">
        <v>72</v>
      </c>
      <c r="T797" s="9" t="e">
        <f>VLOOKUP(A797,Sku_list!$A$1:$D$2667,3,0)</f>
        <v>#N/A</v>
      </c>
      <c r="U797" s="9" t="e">
        <f>VLOOKUP(A797,Sku_list!$A$1:$D$2667,4,0)*(F797/1000000*12)</f>
        <v>#N/A</v>
      </c>
      <c r="V797" s="9" t="e">
        <f>VLOOKUP(A797,Sku_list!$A$1:$D$2667,4,0)*(H797/1000000*12)</f>
        <v>#N/A</v>
      </c>
      <c r="W797" s="9" t="e">
        <f>VLOOKUP(A797,Sku_list!$A$1:$D$2667,4,0)*(J797/1000000*12)</f>
        <v>#N/A</v>
      </c>
      <c r="X797" s="9" t="e">
        <f>VLOOKUP(A797,Sku_list!$A$1:$D$2667,4,0)*(L797/1000000*12)</f>
        <v>#N/A</v>
      </c>
      <c r="Y797" s="9" t="e">
        <f>VLOOKUP(A797,Sku_list!$A$1:$E$2667,5,0)*((J797+F797)/1000000000)</f>
        <v>#N/A</v>
      </c>
      <c r="AC797" s="22">
        <f t="shared" ca="1" si="12"/>
        <v>6.6666666666666666E-2</v>
      </c>
    </row>
    <row r="798" spans="1:29" x14ac:dyDescent="0.35">
      <c r="A798">
        <v>1601072</v>
      </c>
      <c r="B798" t="s">
        <v>13</v>
      </c>
      <c r="C798" t="s">
        <v>145</v>
      </c>
      <c r="D798">
        <v>9109</v>
      </c>
      <c r="E798">
        <v>13824</v>
      </c>
      <c r="F798">
        <v>5328</v>
      </c>
      <c r="G798">
        <v>16872</v>
      </c>
      <c r="H798">
        <v>5376</v>
      </c>
      <c r="I798">
        <v>0</v>
      </c>
      <c r="J798">
        <v>17557</v>
      </c>
      <c r="K798">
        <v>17413</v>
      </c>
      <c r="L798">
        <v>28455</v>
      </c>
      <c r="M798">
        <v>194</v>
      </c>
      <c r="N798">
        <v>-194</v>
      </c>
      <c r="P798" s="22">
        <v>0.99318221753646108</v>
      </c>
      <c r="R798" t="s">
        <v>88</v>
      </c>
      <c r="S798" t="s">
        <v>83</v>
      </c>
      <c r="T798" s="9" t="e">
        <f>VLOOKUP(A798,Sku_list!$A$1:$D$2667,3,0)</f>
        <v>#N/A</v>
      </c>
      <c r="U798" s="9" t="e">
        <f>VLOOKUP(A798,Sku_list!$A$1:$D$2667,4,0)*(F798/1000000*12)</f>
        <v>#N/A</v>
      </c>
      <c r="V798" s="9" t="e">
        <f>VLOOKUP(A798,Sku_list!$A$1:$D$2667,4,0)*(H798/1000000*12)</f>
        <v>#N/A</v>
      </c>
      <c r="W798" s="9" t="e">
        <f>VLOOKUP(A798,Sku_list!$A$1:$D$2667,4,0)*(J798/1000000*12)</f>
        <v>#N/A</v>
      </c>
      <c r="X798" s="9" t="e">
        <f>VLOOKUP(A798,Sku_list!$A$1:$D$2667,4,0)*(L798/1000000*12)</f>
        <v>#N/A</v>
      </c>
      <c r="Y798" s="9" t="e">
        <f>VLOOKUP(A798,Sku_list!$A$1:$E$2667,5,0)*((J798+F798)/1000000000)</f>
        <v>#N/A</v>
      </c>
      <c r="AC798" s="22">
        <f t="shared" ca="1" si="12"/>
        <v>6.6666666666666666E-2</v>
      </c>
    </row>
    <row r="799" spans="1:29" x14ac:dyDescent="0.35">
      <c r="A799">
        <v>1601072</v>
      </c>
      <c r="B799" t="s">
        <v>13</v>
      </c>
      <c r="C799" t="s">
        <v>146</v>
      </c>
      <c r="D799">
        <v>23926</v>
      </c>
      <c r="E799">
        <v>34272</v>
      </c>
      <c r="F799">
        <v>15264</v>
      </c>
      <c r="G799">
        <v>45006</v>
      </c>
      <c r="H799">
        <v>33408</v>
      </c>
      <c r="I799">
        <v>8040</v>
      </c>
      <c r="J799">
        <v>24811</v>
      </c>
      <c r="K799">
        <v>38323</v>
      </c>
      <c r="L799">
        <v>62153</v>
      </c>
      <c r="M799">
        <v>-11330</v>
      </c>
      <c r="N799">
        <v>11330</v>
      </c>
      <c r="P799" s="22">
        <v>1.182292085659582</v>
      </c>
      <c r="R799" t="s">
        <v>89</v>
      </c>
      <c r="S799" t="s">
        <v>69</v>
      </c>
      <c r="T799" s="9" t="e">
        <f>VLOOKUP(A799,Sku_list!$A$1:$D$2667,3,0)</f>
        <v>#N/A</v>
      </c>
      <c r="U799" s="9" t="e">
        <f>VLOOKUP(A799,Sku_list!$A$1:$D$2667,4,0)*(F799/1000000*12)</f>
        <v>#N/A</v>
      </c>
      <c r="V799" s="9" t="e">
        <f>VLOOKUP(A799,Sku_list!$A$1:$D$2667,4,0)*(H799/1000000*12)</f>
        <v>#N/A</v>
      </c>
      <c r="W799" s="9" t="e">
        <f>VLOOKUP(A799,Sku_list!$A$1:$D$2667,4,0)*(J799/1000000*12)</f>
        <v>#N/A</v>
      </c>
      <c r="X799" s="9" t="e">
        <f>VLOOKUP(A799,Sku_list!$A$1:$D$2667,4,0)*(L799/1000000*12)</f>
        <v>#N/A</v>
      </c>
      <c r="Y799" s="9" t="e">
        <f>VLOOKUP(A799,Sku_list!$A$1:$E$2667,5,0)*((J799+F799)/1000000000)</f>
        <v>#N/A</v>
      </c>
      <c r="AC799" s="22">
        <f t="shared" ca="1" si="12"/>
        <v>6.6666666666666666E-2</v>
      </c>
    </row>
    <row r="800" spans="1:29" x14ac:dyDescent="0.35">
      <c r="A800">
        <v>1601072</v>
      </c>
      <c r="B800" t="s">
        <v>13</v>
      </c>
      <c r="C800" t="s">
        <v>147</v>
      </c>
      <c r="D800">
        <v>101379</v>
      </c>
      <c r="E800">
        <v>55776</v>
      </c>
      <c r="F800">
        <v>11616</v>
      </c>
      <c r="G800">
        <v>72120</v>
      </c>
      <c r="H800">
        <v>50064</v>
      </c>
      <c r="I800">
        <v>20976</v>
      </c>
      <c r="J800">
        <v>107091</v>
      </c>
      <c r="K800">
        <v>106875</v>
      </c>
      <c r="L800">
        <v>128055</v>
      </c>
      <c r="M800">
        <v>-40716</v>
      </c>
      <c r="N800">
        <v>40716</v>
      </c>
      <c r="P800" s="22">
        <v>1.31795712779665</v>
      </c>
      <c r="R800" t="s">
        <v>90</v>
      </c>
      <c r="S800" t="s">
        <v>69</v>
      </c>
      <c r="T800" s="9" t="e">
        <f>VLOOKUP(A800,Sku_list!$A$1:$D$2667,3,0)</f>
        <v>#N/A</v>
      </c>
      <c r="U800" s="9" t="e">
        <f>VLOOKUP(A800,Sku_list!$A$1:$D$2667,4,0)*(F800/1000000*12)</f>
        <v>#N/A</v>
      </c>
      <c r="V800" s="9" t="e">
        <f>VLOOKUP(A800,Sku_list!$A$1:$D$2667,4,0)*(H800/1000000*12)</f>
        <v>#N/A</v>
      </c>
      <c r="W800" s="9" t="e">
        <f>VLOOKUP(A800,Sku_list!$A$1:$D$2667,4,0)*(J800/1000000*12)</f>
        <v>#N/A</v>
      </c>
      <c r="X800" s="9" t="e">
        <f>VLOOKUP(A800,Sku_list!$A$1:$D$2667,4,0)*(L800/1000000*12)</f>
        <v>#N/A</v>
      </c>
      <c r="Y800" s="9" t="e">
        <f>VLOOKUP(A800,Sku_list!$A$1:$E$2667,5,0)*((J800+F800)/1000000000)</f>
        <v>#N/A</v>
      </c>
      <c r="AC800" s="22">
        <f t="shared" ca="1" si="12"/>
        <v>6.6666666666666666E-2</v>
      </c>
    </row>
    <row r="801" spans="1:29" x14ac:dyDescent="0.35">
      <c r="A801">
        <v>1601072</v>
      </c>
      <c r="B801" t="s">
        <v>13</v>
      </c>
      <c r="C801" t="s">
        <v>148</v>
      </c>
      <c r="D801">
        <v>55090</v>
      </c>
      <c r="E801">
        <v>75408</v>
      </c>
      <c r="F801">
        <v>19680</v>
      </c>
      <c r="G801">
        <v>55416</v>
      </c>
      <c r="H801">
        <v>35640</v>
      </c>
      <c r="I801">
        <v>5112</v>
      </c>
      <c r="J801">
        <v>99061</v>
      </c>
      <c r="K801">
        <v>105253</v>
      </c>
      <c r="L801">
        <v>115528</v>
      </c>
      <c r="M801">
        <v>-38853</v>
      </c>
      <c r="N801">
        <v>38853</v>
      </c>
      <c r="P801" s="22">
        <v>1.3363080811578145</v>
      </c>
      <c r="R801" t="s">
        <v>91</v>
      </c>
      <c r="S801" t="s">
        <v>85</v>
      </c>
      <c r="T801" s="9" t="e">
        <f>VLOOKUP(A801,Sku_list!$A$1:$D$2667,3,0)</f>
        <v>#N/A</v>
      </c>
      <c r="U801" s="9" t="e">
        <f>VLOOKUP(A801,Sku_list!$A$1:$D$2667,4,0)*(F801/1000000*12)</f>
        <v>#N/A</v>
      </c>
      <c r="V801" s="9" t="e">
        <f>VLOOKUP(A801,Sku_list!$A$1:$D$2667,4,0)*(H801/1000000*12)</f>
        <v>#N/A</v>
      </c>
      <c r="W801" s="9" t="e">
        <f>VLOOKUP(A801,Sku_list!$A$1:$D$2667,4,0)*(J801/1000000*12)</f>
        <v>#N/A</v>
      </c>
      <c r="X801" s="9" t="e">
        <f>VLOOKUP(A801,Sku_list!$A$1:$D$2667,4,0)*(L801/1000000*12)</f>
        <v>#N/A</v>
      </c>
      <c r="Y801" s="9" t="e">
        <f>VLOOKUP(A801,Sku_list!$A$1:$E$2667,5,0)*((J801+F801)/1000000000)</f>
        <v>#N/A</v>
      </c>
      <c r="AC801" s="22">
        <f t="shared" ca="1" si="12"/>
        <v>6.6666666666666666E-2</v>
      </c>
    </row>
    <row r="802" spans="1:29" x14ac:dyDescent="0.35">
      <c r="A802">
        <v>1601072</v>
      </c>
      <c r="B802" t="s">
        <v>13</v>
      </c>
      <c r="C802" t="s">
        <v>149</v>
      </c>
      <c r="D802">
        <v>51528</v>
      </c>
      <c r="E802">
        <v>46176</v>
      </c>
      <c r="F802">
        <v>73200</v>
      </c>
      <c r="G802">
        <v>57264</v>
      </c>
      <c r="H802">
        <v>43440</v>
      </c>
      <c r="I802">
        <v>5880</v>
      </c>
      <c r="J802">
        <v>98470</v>
      </c>
      <c r="K802">
        <v>154582</v>
      </c>
      <c r="L802">
        <v>162168</v>
      </c>
      <c r="M802">
        <v>-52942</v>
      </c>
      <c r="N802">
        <v>52942</v>
      </c>
      <c r="P802" s="22">
        <v>1.3264639139657639</v>
      </c>
      <c r="R802" t="s">
        <v>92</v>
      </c>
      <c r="S802" t="s">
        <v>85</v>
      </c>
      <c r="T802" s="9" t="e">
        <f>VLOOKUP(A802,Sku_list!$A$1:$D$2667,3,0)</f>
        <v>#N/A</v>
      </c>
      <c r="U802" s="9" t="e">
        <f>VLOOKUP(A802,Sku_list!$A$1:$D$2667,4,0)*(F802/1000000*12)</f>
        <v>#N/A</v>
      </c>
      <c r="V802" s="9" t="e">
        <f>VLOOKUP(A802,Sku_list!$A$1:$D$2667,4,0)*(H802/1000000*12)</f>
        <v>#N/A</v>
      </c>
      <c r="W802" s="9" t="e">
        <f>VLOOKUP(A802,Sku_list!$A$1:$D$2667,4,0)*(J802/1000000*12)</f>
        <v>#N/A</v>
      </c>
      <c r="X802" s="9" t="e">
        <f>VLOOKUP(A802,Sku_list!$A$1:$D$2667,4,0)*(L802/1000000*12)</f>
        <v>#N/A</v>
      </c>
      <c r="Y802" s="9" t="e">
        <f>VLOOKUP(A802,Sku_list!$A$1:$E$2667,5,0)*((J802+F802)/1000000000)</f>
        <v>#N/A</v>
      </c>
      <c r="AC802" s="22">
        <f t="shared" ca="1" si="12"/>
        <v>6.6666666666666666E-2</v>
      </c>
    </row>
    <row r="803" spans="1:29" x14ac:dyDescent="0.35">
      <c r="A803">
        <v>1601072</v>
      </c>
      <c r="B803" t="s">
        <v>13</v>
      </c>
      <c r="C803" t="s">
        <v>150</v>
      </c>
      <c r="D803">
        <v>54357</v>
      </c>
      <c r="E803">
        <v>46008</v>
      </c>
      <c r="F803">
        <v>5184</v>
      </c>
      <c r="G803">
        <v>39453</v>
      </c>
      <c r="H803">
        <v>28581</v>
      </c>
      <c r="I803">
        <v>0</v>
      </c>
      <c r="J803">
        <v>71784</v>
      </c>
      <c r="K803">
        <v>67608</v>
      </c>
      <c r="L803">
        <v>88500</v>
      </c>
      <c r="M803">
        <v>-17049</v>
      </c>
      <c r="N803">
        <v>17049</v>
      </c>
      <c r="P803" s="22">
        <v>1.1926440677966101</v>
      </c>
      <c r="R803" t="s">
        <v>93</v>
      </c>
      <c r="S803" t="s">
        <v>85</v>
      </c>
      <c r="T803" s="9" t="e">
        <f>VLOOKUP(A803,Sku_list!$A$1:$D$2667,3,0)</f>
        <v>#N/A</v>
      </c>
      <c r="U803" s="9" t="e">
        <f>VLOOKUP(A803,Sku_list!$A$1:$D$2667,4,0)*(F803/1000000*12)</f>
        <v>#N/A</v>
      </c>
      <c r="V803" s="9" t="e">
        <f>VLOOKUP(A803,Sku_list!$A$1:$D$2667,4,0)*(H803/1000000*12)</f>
        <v>#N/A</v>
      </c>
      <c r="W803" s="9" t="e">
        <f>VLOOKUP(A803,Sku_list!$A$1:$D$2667,4,0)*(J803/1000000*12)</f>
        <v>#N/A</v>
      </c>
      <c r="X803" s="9" t="e">
        <f>VLOOKUP(A803,Sku_list!$A$1:$D$2667,4,0)*(L803/1000000*12)</f>
        <v>#N/A</v>
      </c>
      <c r="Y803" s="9" t="e">
        <f>VLOOKUP(A803,Sku_list!$A$1:$E$2667,5,0)*((J803+F803)/1000000000)</f>
        <v>#N/A</v>
      </c>
      <c r="AC803" s="22">
        <f t="shared" ca="1" si="12"/>
        <v>6.6666666666666666E-2</v>
      </c>
    </row>
    <row r="804" spans="1:29" x14ac:dyDescent="0.35">
      <c r="A804">
        <v>1601072</v>
      </c>
      <c r="B804" t="s">
        <v>13</v>
      </c>
      <c r="C804" t="s">
        <v>151</v>
      </c>
      <c r="D804">
        <v>74772</v>
      </c>
      <c r="E804">
        <v>51840</v>
      </c>
      <c r="F804">
        <v>42696</v>
      </c>
      <c r="G804">
        <v>94177</v>
      </c>
      <c r="H804">
        <v>54217</v>
      </c>
      <c r="I804">
        <v>0</v>
      </c>
      <c r="J804">
        <v>63754</v>
      </c>
      <c r="K804">
        <v>92506</v>
      </c>
      <c r="L804">
        <v>147988</v>
      </c>
      <c r="M804">
        <v>-12679</v>
      </c>
      <c r="N804">
        <v>12679</v>
      </c>
      <c r="P804" s="22">
        <v>1.0856758656107253</v>
      </c>
      <c r="R804" t="s">
        <v>94</v>
      </c>
      <c r="S804" t="s">
        <v>83</v>
      </c>
      <c r="T804" s="9" t="e">
        <f>VLOOKUP(A804,Sku_list!$A$1:$D$2667,3,0)</f>
        <v>#N/A</v>
      </c>
      <c r="U804" s="9" t="e">
        <f>VLOOKUP(A804,Sku_list!$A$1:$D$2667,4,0)*(F804/1000000*12)</f>
        <v>#N/A</v>
      </c>
      <c r="V804" s="9" t="e">
        <f>VLOOKUP(A804,Sku_list!$A$1:$D$2667,4,0)*(H804/1000000*12)</f>
        <v>#N/A</v>
      </c>
      <c r="W804" s="9" t="e">
        <f>VLOOKUP(A804,Sku_list!$A$1:$D$2667,4,0)*(J804/1000000*12)</f>
        <v>#N/A</v>
      </c>
      <c r="X804" s="9" t="e">
        <f>VLOOKUP(A804,Sku_list!$A$1:$D$2667,4,0)*(L804/1000000*12)</f>
        <v>#N/A</v>
      </c>
      <c r="Y804" s="9" t="e">
        <f>VLOOKUP(A804,Sku_list!$A$1:$E$2667,5,0)*((J804+F804)/1000000000)</f>
        <v>#N/A</v>
      </c>
      <c r="AC804" s="22">
        <f t="shared" ca="1" si="12"/>
        <v>6.6666666666666666E-2</v>
      </c>
    </row>
    <row r="805" spans="1:29" x14ac:dyDescent="0.35">
      <c r="A805">
        <v>1601072</v>
      </c>
      <c r="B805" t="s">
        <v>13</v>
      </c>
      <c r="C805" t="s">
        <v>152</v>
      </c>
      <c r="D805">
        <v>25562</v>
      </c>
      <c r="E805">
        <v>1920</v>
      </c>
      <c r="F805">
        <v>4752</v>
      </c>
      <c r="G805">
        <v>16248</v>
      </c>
      <c r="H805">
        <v>7248</v>
      </c>
      <c r="I805">
        <v>0</v>
      </c>
      <c r="J805">
        <v>20231</v>
      </c>
      <c r="K805">
        <v>22631</v>
      </c>
      <c r="L805">
        <v>30500</v>
      </c>
      <c r="M805">
        <v>-1731</v>
      </c>
      <c r="N805">
        <v>1731</v>
      </c>
      <c r="P805" s="22">
        <v>1.0567540983606558</v>
      </c>
      <c r="R805" t="s">
        <v>95</v>
      </c>
      <c r="S805" t="s">
        <v>83</v>
      </c>
      <c r="T805" s="9" t="e">
        <f>VLOOKUP(A805,Sku_list!$A$1:$D$2667,3,0)</f>
        <v>#N/A</v>
      </c>
      <c r="U805" s="9" t="e">
        <f>VLOOKUP(A805,Sku_list!$A$1:$D$2667,4,0)*(F805/1000000*12)</f>
        <v>#N/A</v>
      </c>
      <c r="V805" s="9" t="e">
        <f>VLOOKUP(A805,Sku_list!$A$1:$D$2667,4,0)*(H805/1000000*12)</f>
        <v>#N/A</v>
      </c>
      <c r="W805" s="9" t="e">
        <f>VLOOKUP(A805,Sku_list!$A$1:$D$2667,4,0)*(J805/1000000*12)</f>
        <v>#N/A</v>
      </c>
      <c r="X805" s="9" t="e">
        <f>VLOOKUP(A805,Sku_list!$A$1:$D$2667,4,0)*(L805/1000000*12)</f>
        <v>#N/A</v>
      </c>
      <c r="Y805" s="9" t="e">
        <f>VLOOKUP(A805,Sku_list!$A$1:$E$2667,5,0)*((J805+F805)/1000000000)</f>
        <v>#N/A</v>
      </c>
      <c r="AC805" s="22">
        <f t="shared" ca="1" si="12"/>
        <v>6.6666666666666666E-2</v>
      </c>
    </row>
    <row r="806" spans="1:29" x14ac:dyDescent="0.35">
      <c r="A806">
        <v>1601072</v>
      </c>
      <c r="B806" t="s">
        <v>13</v>
      </c>
      <c r="C806" t="s">
        <v>153</v>
      </c>
      <c r="D806">
        <v>0</v>
      </c>
      <c r="E806">
        <v>0</v>
      </c>
      <c r="F806">
        <v>0</v>
      </c>
      <c r="G806">
        <v>0</v>
      </c>
      <c r="H806">
        <v>0</v>
      </c>
      <c r="I806">
        <v>0</v>
      </c>
      <c r="J806">
        <v>0</v>
      </c>
      <c r="K806">
        <v>0</v>
      </c>
      <c r="L806">
        <v>0</v>
      </c>
      <c r="M806">
        <v>0</v>
      </c>
      <c r="N806">
        <v>0</v>
      </c>
      <c r="P806" s="22" t="s">
        <v>34</v>
      </c>
      <c r="R806" t="s">
        <v>189</v>
      </c>
      <c r="S806" t="s">
        <v>190</v>
      </c>
      <c r="T806" s="9" t="e">
        <f>VLOOKUP(A806,Sku_list!$A$1:$D$2667,3,0)</f>
        <v>#N/A</v>
      </c>
      <c r="U806" s="9" t="e">
        <f>VLOOKUP(A806,Sku_list!$A$1:$D$2667,4,0)*(F806/1000000*12)</f>
        <v>#N/A</v>
      </c>
      <c r="V806" s="9" t="e">
        <f>VLOOKUP(A806,Sku_list!$A$1:$D$2667,4,0)*(H806/1000000*12)</f>
        <v>#N/A</v>
      </c>
      <c r="W806" s="9" t="e">
        <f>VLOOKUP(A806,Sku_list!$A$1:$D$2667,4,0)*(J806/1000000*12)</f>
        <v>#N/A</v>
      </c>
      <c r="X806" s="9" t="e">
        <f>VLOOKUP(A806,Sku_list!$A$1:$D$2667,4,0)*(L806/1000000*12)</f>
        <v>#N/A</v>
      </c>
      <c r="Y806" s="9" t="e">
        <f>VLOOKUP(A806,Sku_list!$A$1:$E$2667,5,0)*((J806+F806)/1000000000)</f>
        <v>#N/A</v>
      </c>
      <c r="AC806" s="22">
        <f t="shared" ca="1" si="12"/>
        <v>6.6666666666666666E-2</v>
      </c>
    </row>
    <row r="807" spans="1:29" x14ac:dyDescent="0.35">
      <c r="A807">
        <v>1601072</v>
      </c>
      <c r="B807" t="s">
        <v>13</v>
      </c>
      <c r="C807" t="s">
        <v>154</v>
      </c>
      <c r="D807">
        <v>65663</v>
      </c>
      <c r="E807">
        <v>9144</v>
      </c>
      <c r="F807">
        <v>11232</v>
      </c>
      <c r="G807">
        <v>40056</v>
      </c>
      <c r="H807">
        <v>31944</v>
      </c>
      <c r="I807">
        <v>1728</v>
      </c>
      <c r="J807">
        <v>42863</v>
      </c>
      <c r="K807">
        <v>46991</v>
      </c>
      <c r="L807">
        <v>85320</v>
      </c>
      <c r="M807">
        <v>-719</v>
      </c>
      <c r="N807">
        <v>719</v>
      </c>
      <c r="P807" s="22">
        <v>1.0084270979840599</v>
      </c>
      <c r="R807" t="s">
        <v>96</v>
      </c>
      <c r="S807" t="s">
        <v>72</v>
      </c>
      <c r="T807" s="9" t="e">
        <f>VLOOKUP(A807,Sku_list!$A$1:$D$2667,3,0)</f>
        <v>#N/A</v>
      </c>
      <c r="U807" s="9" t="e">
        <f>VLOOKUP(A807,Sku_list!$A$1:$D$2667,4,0)*(F807/1000000*12)</f>
        <v>#N/A</v>
      </c>
      <c r="V807" s="9" t="e">
        <f>VLOOKUP(A807,Sku_list!$A$1:$D$2667,4,0)*(H807/1000000*12)</f>
        <v>#N/A</v>
      </c>
      <c r="W807" s="9" t="e">
        <f>VLOOKUP(A807,Sku_list!$A$1:$D$2667,4,0)*(J807/1000000*12)</f>
        <v>#N/A</v>
      </c>
      <c r="X807" s="9" t="e">
        <f>VLOOKUP(A807,Sku_list!$A$1:$D$2667,4,0)*(L807/1000000*12)</f>
        <v>#N/A</v>
      </c>
      <c r="Y807" s="9" t="e">
        <f>VLOOKUP(A807,Sku_list!$A$1:$E$2667,5,0)*((J807+F807)/1000000000)</f>
        <v>#N/A</v>
      </c>
      <c r="AC807" s="22">
        <f t="shared" ca="1" si="12"/>
        <v>6.6666666666666666E-2</v>
      </c>
    </row>
    <row r="808" spans="1:29" x14ac:dyDescent="0.35">
      <c r="A808">
        <v>1601072</v>
      </c>
      <c r="B808" t="s">
        <v>13</v>
      </c>
      <c r="C808" t="s">
        <v>155</v>
      </c>
      <c r="D808">
        <v>11544</v>
      </c>
      <c r="E808">
        <v>18752</v>
      </c>
      <c r="F808">
        <v>1200</v>
      </c>
      <c r="G808">
        <v>28664</v>
      </c>
      <c r="H808">
        <v>17457</v>
      </c>
      <c r="I808">
        <v>0</v>
      </c>
      <c r="J808">
        <v>9840</v>
      </c>
      <c r="K808">
        <v>8808</v>
      </c>
      <c r="L808">
        <v>45528</v>
      </c>
      <c r="M808">
        <v>17031</v>
      </c>
      <c r="N808">
        <v>-17031</v>
      </c>
      <c r="P808" s="22">
        <v>0.62592250922509229</v>
      </c>
      <c r="R808" t="s">
        <v>97</v>
      </c>
      <c r="S808" t="s">
        <v>72</v>
      </c>
      <c r="T808" s="9" t="e">
        <f>VLOOKUP(A808,Sku_list!$A$1:$D$2667,3,0)</f>
        <v>#N/A</v>
      </c>
      <c r="U808" s="9" t="e">
        <f>VLOOKUP(A808,Sku_list!$A$1:$D$2667,4,0)*(F808/1000000*12)</f>
        <v>#N/A</v>
      </c>
      <c r="V808" s="9" t="e">
        <f>VLOOKUP(A808,Sku_list!$A$1:$D$2667,4,0)*(H808/1000000*12)</f>
        <v>#N/A</v>
      </c>
      <c r="W808" s="9" t="e">
        <f>VLOOKUP(A808,Sku_list!$A$1:$D$2667,4,0)*(J808/1000000*12)</f>
        <v>#N/A</v>
      </c>
      <c r="X808" s="9" t="e">
        <f>VLOOKUP(A808,Sku_list!$A$1:$D$2667,4,0)*(L808/1000000*12)</f>
        <v>#N/A</v>
      </c>
      <c r="Y808" s="9" t="e">
        <f>VLOOKUP(A808,Sku_list!$A$1:$E$2667,5,0)*((J808+F808)/1000000000)</f>
        <v>#N/A</v>
      </c>
      <c r="AC808" s="22">
        <f t="shared" ca="1" si="12"/>
        <v>6.6666666666666666E-2</v>
      </c>
    </row>
    <row r="809" spans="1:29" x14ac:dyDescent="0.35">
      <c r="A809">
        <v>1601072</v>
      </c>
      <c r="B809" t="s">
        <v>13</v>
      </c>
      <c r="C809" t="s">
        <v>156</v>
      </c>
      <c r="D809">
        <v>0</v>
      </c>
      <c r="E809">
        <v>0</v>
      </c>
      <c r="F809">
        <v>0</v>
      </c>
      <c r="G809">
        <v>0</v>
      </c>
      <c r="H809">
        <v>0</v>
      </c>
      <c r="I809">
        <v>0</v>
      </c>
      <c r="J809">
        <v>0</v>
      </c>
      <c r="K809">
        <v>0</v>
      </c>
      <c r="L809">
        <v>0</v>
      </c>
      <c r="M809">
        <v>0</v>
      </c>
      <c r="N809">
        <v>0</v>
      </c>
      <c r="P809" s="22" t="s">
        <v>34</v>
      </c>
      <c r="R809" t="s">
        <v>38</v>
      </c>
      <c r="S809" t="s">
        <v>69</v>
      </c>
      <c r="T809" s="9" t="e">
        <f>VLOOKUP(A809,Sku_list!$A$1:$D$2667,3,0)</f>
        <v>#N/A</v>
      </c>
      <c r="U809" s="9" t="e">
        <f>VLOOKUP(A809,Sku_list!$A$1:$D$2667,4,0)*(F809/1000000*12)</f>
        <v>#N/A</v>
      </c>
      <c r="V809" s="9" t="e">
        <f>VLOOKUP(A809,Sku_list!$A$1:$D$2667,4,0)*(H809/1000000*12)</f>
        <v>#N/A</v>
      </c>
      <c r="W809" s="9" t="e">
        <f>VLOOKUP(A809,Sku_list!$A$1:$D$2667,4,0)*(J809/1000000*12)</f>
        <v>#N/A</v>
      </c>
      <c r="X809" s="9" t="e">
        <f>VLOOKUP(A809,Sku_list!$A$1:$D$2667,4,0)*(L809/1000000*12)</f>
        <v>#N/A</v>
      </c>
      <c r="Y809" s="9" t="e">
        <f>VLOOKUP(A809,Sku_list!$A$1:$E$2667,5,0)*((J809+F809)/1000000000)</f>
        <v>#N/A</v>
      </c>
      <c r="AC809" s="22">
        <f t="shared" ca="1" si="12"/>
        <v>6.6666666666666666E-2</v>
      </c>
    </row>
    <row r="810" spans="1:29" x14ac:dyDescent="0.35">
      <c r="A810">
        <v>1601072</v>
      </c>
      <c r="B810" t="s">
        <v>13</v>
      </c>
      <c r="C810" t="s">
        <v>157</v>
      </c>
      <c r="D810">
        <v>6996</v>
      </c>
      <c r="E810">
        <v>10104</v>
      </c>
      <c r="F810">
        <v>1896</v>
      </c>
      <c r="G810">
        <v>12976</v>
      </c>
      <c r="H810">
        <v>11128</v>
      </c>
      <c r="I810">
        <v>0</v>
      </c>
      <c r="J810">
        <v>5972</v>
      </c>
      <c r="K810">
        <v>7484</v>
      </c>
      <c r="L810">
        <v>36000</v>
      </c>
      <c r="M810">
        <v>17004</v>
      </c>
      <c r="N810">
        <v>-17004</v>
      </c>
      <c r="P810" s="22">
        <v>0.52766666666666662</v>
      </c>
      <c r="R810" t="s">
        <v>98</v>
      </c>
      <c r="S810" t="s">
        <v>72</v>
      </c>
      <c r="T810" s="9" t="e">
        <f>VLOOKUP(A810,Sku_list!$A$1:$D$2667,3,0)</f>
        <v>#N/A</v>
      </c>
      <c r="U810" s="9" t="e">
        <f>VLOOKUP(A810,Sku_list!$A$1:$D$2667,4,0)*(F810/1000000*12)</f>
        <v>#N/A</v>
      </c>
      <c r="V810" s="9" t="e">
        <f>VLOOKUP(A810,Sku_list!$A$1:$D$2667,4,0)*(H810/1000000*12)</f>
        <v>#N/A</v>
      </c>
      <c r="W810" s="9" t="e">
        <f>VLOOKUP(A810,Sku_list!$A$1:$D$2667,4,0)*(J810/1000000*12)</f>
        <v>#N/A</v>
      </c>
      <c r="X810" s="9" t="e">
        <f>VLOOKUP(A810,Sku_list!$A$1:$D$2667,4,0)*(L810/1000000*12)</f>
        <v>#N/A</v>
      </c>
      <c r="Y810" s="9" t="e">
        <f>VLOOKUP(A810,Sku_list!$A$1:$E$2667,5,0)*((J810+F810)/1000000000)</f>
        <v>#N/A</v>
      </c>
      <c r="AC810" s="22">
        <f t="shared" ca="1" si="12"/>
        <v>6.6666666666666666E-2</v>
      </c>
    </row>
    <row r="811" spans="1:29" x14ac:dyDescent="0.35">
      <c r="A811">
        <v>1601072</v>
      </c>
      <c r="B811" t="s">
        <v>13</v>
      </c>
      <c r="C811" t="s">
        <v>158</v>
      </c>
      <c r="D811">
        <v>5616</v>
      </c>
      <c r="E811">
        <v>1080</v>
      </c>
      <c r="F811">
        <v>480</v>
      </c>
      <c r="G811">
        <v>3552</v>
      </c>
      <c r="H811">
        <v>1416</v>
      </c>
      <c r="I811">
        <v>0</v>
      </c>
      <c r="J811">
        <v>5280</v>
      </c>
      <c r="K811">
        <v>4440</v>
      </c>
      <c r="L811">
        <v>13008</v>
      </c>
      <c r="M811">
        <v>5832</v>
      </c>
      <c r="N811">
        <v>-5832</v>
      </c>
      <c r="P811" s="22">
        <v>0.55166051660516602</v>
      </c>
      <c r="R811" t="s">
        <v>99</v>
      </c>
      <c r="S811" t="s">
        <v>69</v>
      </c>
      <c r="T811" s="9" t="e">
        <f>VLOOKUP(A811,Sku_list!$A$1:$D$2667,3,0)</f>
        <v>#N/A</v>
      </c>
      <c r="U811" s="9" t="e">
        <f>VLOOKUP(A811,Sku_list!$A$1:$D$2667,4,0)*(F811/1000000*12)</f>
        <v>#N/A</v>
      </c>
      <c r="V811" s="9" t="e">
        <f>VLOOKUP(A811,Sku_list!$A$1:$D$2667,4,0)*(H811/1000000*12)</f>
        <v>#N/A</v>
      </c>
      <c r="W811" s="9" t="e">
        <f>VLOOKUP(A811,Sku_list!$A$1:$D$2667,4,0)*(J811/1000000*12)</f>
        <v>#N/A</v>
      </c>
      <c r="X811" s="9" t="e">
        <f>VLOOKUP(A811,Sku_list!$A$1:$D$2667,4,0)*(L811/1000000*12)</f>
        <v>#N/A</v>
      </c>
      <c r="Y811" s="9" t="e">
        <f>VLOOKUP(A811,Sku_list!$A$1:$E$2667,5,0)*((J811+F811)/1000000000)</f>
        <v>#N/A</v>
      </c>
      <c r="AC811" s="22">
        <f t="shared" ca="1" si="12"/>
        <v>6.6666666666666666E-2</v>
      </c>
    </row>
    <row r="812" spans="1:29" x14ac:dyDescent="0.35">
      <c r="A812">
        <v>1601072</v>
      </c>
      <c r="B812" t="s">
        <v>13</v>
      </c>
      <c r="C812" t="s">
        <v>159</v>
      </c>
      <c r="D812">
        <v>18408</v>
      </c>
      <c r="E812">
        <v>15096</v>
      </c>
      <c r="F812">
        <v>240</v>
      </c>
      <c r="G812">
        <v>10488</v>
      </c>
      <c r="H812">
        <v>6912</v>
      </c>
      <c r="I812">
        <v>7776</v>
      </c>
      <c r="J812">
        <v>24672</v>
      </c>
      <c r="K812">
        <v>24888</v>
      </c>
      <c r="L812">
        <v>24800</v>
      </c>
      <c r="M812">
        <v>-7024</v>
      </c>
      <c r="N812">
        <v>7024</v>
      </c>
      <c r="P812" s="22">
        <v>1.2832258064516129</v>
      </c>
      <c r="R812" t="s">
        <v>100</v>
      </c>
      <c r="S812" t="s">
        <v>72</v>
      </c>
      <c r="T812" s="9" t="e">
        <f>VLOOKUP(A812,Sku_list!$A$1:$D$2667,3,0)</f>
        <v>#N/A</v>
      </c>
      <c r="U812" s="9" t="e">
        <f>VLOOKUP(A812,Sku_list!$A$1:$D$2667,4,0)*(F812/1000000*12)</f>
        <v>#N/A</v>
      </c>
      <c r="V812" s="9" t="e">
        <f>VLOOKUP(A812,Sku_list!$A$1:$D$2667,4,0)*(H812/1000000*12)</f>
        <v>#N/A</v>
      </c>
      <c r="W812" s="9" t="e">
        <f>VLOOKUP(A812,Sku_list!$A$1:$D$2667,4,0)*(J812/1000000*12)</f>
        <v>#N/A</v>
      </c>
      <c r="X812" s="9" t="e">
        <f>VLOOKUP(A812,Sku_list!$A$1:$D$2667,4,0)*(L812/1000000*12)</f>
        <v>#N/A</v>
      </c>
      <c r="Y812" s="9" t="e">
        <f>VLOOKUP(A812,Sku_list!$A$1:$E$2667,5,0)*((J812+F812)/1000000000)</f>
        <v>#N/A</v>
      </c>
      <c r="AC812" s="22">
        <f t="shared" ca="1" si="12"/>
        <v>6.6666666666666666E-2</v>
      </c>
    </row>
    <row r="813" spans="1:29" x14ac:dyDescent="0.35">
      <c r="A813">
        <v>1601072</v>
      </c>
      <c r="B813" t="s">
        <v>13</v>
      </c>
      <c r="C813" t="s">
        <v>160</v>
      </c>
      <c r="D813">
        <v>16440</v>
      </c>
      <c r="E813">
        <v>88128</v>
      </c>
      <c r="F813">
        <v>12576</v>
      </c>
      <c r="G813">
        <v>82920</v>
      </c>
      <c r="H813">
        <v>68568</v>
      </c>
      <c r="I813">
        <v>0</v>
      </c>
      <c r="J813">
        <v>42984</v>
      </c>
      <c r="K813">
        <v>50088</v>
      </c>
      <c r="L813">
        <v>164019</v>
      </c>
      <c r="M813">
        <v>39891</v>
      </c>
      <c r="N813">
        <v>-39891</v>
      </c>
      <c r="P813" s="22">
        <v>0.75679037184716402</v>
      </c>
      <c r="R813" t="s">
        <v>101</v>
      </c>
      <c r="S813" t="s">
        <v>69</v>
      </c>
      <c r="T813" s="9" t="e">
        <f>VLOOKUP(A813,Sku_list!$A$1:$D$2667,3,0)</f>
        <v>#N/A</v>
      </c>
      <c r="U813" s="9" t="e">
        <f>VLOOKUP(A813,Sku_list!$A$1:$D$2667,4,0)*(F813/1000000*12)</f>
        <v>#N/A</v>
      </c>
      <c r="V813" s="9" t="e">
        <f>VLOOKUP(A813,Sku_list!$A$1:$D$2667,4,0)*(H813/1000000*12)</f>
        <v>#N/A</v>
      </c>
      <c r="W813" s="9" t="e">
        <f>VLOOKUP(A813,Sku_list!$A$1:$D$2667,4,0)*(J813/1000000*12)</f>
        <v>#N/A</v>
      </c>
      <c r="X813" s="9" t="e">
        <f>VLOOKUP(A813,Sku_list!$A$1:$D$2667,4,0)*(L813/1000000*12)</f>
        <v>#N/A</v>
      </c>
      <c r="Y813" s="9" t="e">
        <f>VLOOKUP(A813,Sku_list!$A$1:$E$2667,5,0)*((J813+F813)/1000000000)</f>
        <v>#N/A</v>
      </c>
      <c r="AC813" s="22">
        <f t="shared" ca="1" si="12"/>
        <v>6.6666666666666666E-2</v>
      </c>
    </row>
    <row r="814" spans="1:29" x14ac:dyDescent="0.35">
      <c r="A814">
        <v>1601072</v>
      </c>
      <c r="B814" t="s">
        <v>13</v>
      </c>
      <c r="C814" t="s">
        <v>161</v>
      </c>
      <c r="D814">
        <v>8727</v>
      </c>
      <c r="E814">
        <v>864</v>
      </c>
      <c r="F814">
        <v>0</v>
      </c>
      <c r="G814">
        <v>1128</v>
      </c>
      <c r="H814">
        <v>72</v>
      </c>
      <c r="I814">
        <v>0</v>
      </c>
      <c r="J814">
        <v>12423</v>
      </c>
      <c r="K814">
        <v>12423</v>
      </c>
      <c r="L814">
        <v>1740</v>
      </c>
      <c r="M814">
        <v>-10755</v>
      </c>
      <c r="N814">
        <v>10755</v>
      </c>
      <c r="P814" s="22">
        <v>7.181034482758621</v>
      </c>
      <c r="R814" t="s">
        <v>102</v>
      </c>
      <c r="S814" t="s">
        <v>306</v>
      </c>
      <c r="T814" s="9" t="e">
        <f>VLOOKUP(A814,Sku_list!$A$1:$D$2667,3,0)</f>
        <v>#N/A</v>
      </c>
      <c r="U814" s="9" t="e">
        <f>VLOOKUP(A814,Sku_list!$A$1:$D$2667,4,0)*(F814/1000000*12)</f>
        <v>#N/A</v>
      </c>
      <c r="V814" s="9" t="e">
        <f>VLOOKUP(A814,Sku_list!$A$1:$D$2667,4,0)*(H814/1000000*12)</f>
        <v>#N/A</v>
      </c>
      <c r="W814" s="9" t="e">
        <f>VLOOKUP(A814,Sku_list!$A$1:$D$2667,4,0)*(J814/1000000*12)</f>
        <v>#N/A</v>
      </c>
      <c r="X814" s="9" t="e">
        <f>VLOOKUP(A814,Sku_list!$A$1:$D$2667,4,0)*(L814/1000000*12)</f>
        <v>#N/A</v>
      </c>
      <c r="Y814" s="9" t="e">
        <f>VLOOKUP(A814,Sku_list!$A$1:$E$2667,5,0)*((J814+F814)/1000000000)</f>
        <v>#N/A</v>
      </c>
      <c r="AC814" s="22">
        <f t="shared" ca="1" si="12"/>
        <v>6.6666666666666666E-2</v>
      </c>
    </row>
    <row r="815" spans="1:29" x14ac:dyDescent="0.35">
      <c r="A815">
        <v>1601072</v>
      </c>
      <c r="B815" t="s">
        <v>13</v>
      </c>
      <c r="C815" t="s">
        <v>162</v>
      </c>
      <c r="D815">
        <v>65085</v>
      </c>
      <c r="E815">
        <v>25200</v>
      </c>
      <c r="F815">
        <v>19008</v>
      </c>
      <c r="G815">
        <v>52200</v>
      </c>
      <c r="H815">
        <v>49560</v>
      </c>
      <c r="I815">
        <v>0</v>
      </c>
      <c r="J815">
        <v>34677</v>
      </c>
      <c r="K815">
        <v>50373</v>
      </c>
      <c r="L815">
        <v>96397</v>
      </c>
      <c r="M815">
        <v>-6848</v>
      </c>
      <c r="N815">
        <v>6848</v>
      </c>
      <c r="P815" s="22">
        <v>1.0710395551728789</v>
      </c>
      <c r="R815" t="s">
        <v>103</v>
      </c>
      <c r="S815" t="s">
        <v>69</v>
      </c>
      <c r="T815" s="9" t="e">
        <f>VLOOKUP(A815,Sku_list!$A$1:$D$2667,3,0)</f>
        <v>#N/A</v>
      </c>
      <c r="U815" s="9" t="e">
        <f>VLOOKUP(A815,Sku_list!$A$1:$D$2667,4,0)*(F815/1000000*12)</f>
        <v>#N/A</v>
      </c>
      <c r="V815" s="9" t="e">
        <f>VLOOKUP(A815,Sku_list!$A$1:$D$2667,4,0)*(H815/1000000*12)</f>
        <v>#N/A</v>
      </c>
      <c r="W815" s="9" t="e">
        <f>VLOOKUP(A815,Sku_list!$A$1:$D$2667,4,0)*(J815/1000000*12)</f>
        <v>#N/A</v>
      </c>
      <c r="X815" s="9" t="e">
        <f>VLOOKUP(A815,Sku_list!$A$1:$D$2667,4,0)*(L815/1000000*12)</f>
        <v>#N/A</v>
      </c>
      <c r="Y815" s="9" t="e">
        <f>VLOOKUP(A815,Sku_list!$A$1:$E$2667,5,0)*((J815+F815)/1000000000)</f>
        <v>#N/A</v>
      </c>
      <c r="AC815" s="22">
        <f t="shared" ca="1" si="12"/>
        <v>6.6666666666666666E-2</v>
      </c>
    </row>
    <row r="816" spans="1:29" x14ac:dyDescent="0.35">
      <c r="A816">
        <v>1601072</v>
      </c>
      <c r="B816" t="s">
        <v>13</v>
      </c>
      <c r="C816" t="s">
        <v>164</v>
      </c>
      <c r="D816">
        <v>1176</v>
      </c>
      <c r="E816">
        <v>6912</v>
      </c>
      <c r="F816">
        <v>4968</v>
      </c>
      <c r="G816">
        <v>7344</v>
      </c>
      <c r="H816">
        <v>6624</v>
      </c>
      <c r="I816">
        <v>0</v>
      </c>
      <c r="J816">
        <v>1464</v>
      </c>
      <c r="K816">
        <v>5688</v>
      </c>
      <c r="L816">
        <v>12065</v>
      </c>
      <c r="M816">
        <v>-991</v>
      </c>
      <c r="N816">
        <v>991</v>
      </c>
      <c r="P816" s="22">
        <v>1.0821384169084127</v>
      </c>
      <c r="R816" t="s">
        <v>104</v>
      </c>
      <c r="S816" t="s">
        <v>69</v>
      </c>
      <c r="T816" s="9" t="e">
        <f>VLOOKUP(A816,Sku_list!$A$1:$D$2667,3,0)</f>
        <v>#N/A</v>
      </c>
      <c r="U816" s="9" t="e">
        <f>VLOOKUP(A816,Sku_list!$A$1:$D$2667,4,0)*(F816/1000000*12)</f>
        <v>#N/A</v>
      </c>
      <c r="V816" s="9" t="e">
        <f>VLOOKUP(A816,Sku_list!$A$1:$D$2667,4,0)*(H816/1000000*12)</f>
        <v>#N/A</v>
      </c>
      <c r="W816" s="9" t="e">
        <f>VLOOKUP(A816,Sku_list!$A$1:$D$2667,4,0)*(J816/1000000*12)</f>
        <v>#N/A</v>
      </c>
      <c r="X816" s="9" t="e">
        <f>VLOOKUP(A816,Sku_list!$A$1:$D$2667,4,0)*(L816/1000000*12)</f>
        <v>#N/A</v>
      </c>
      <c r="Y816" s="9" t="e">
        <f>VLOOKUP(A816,Sku_list!$A$1:$E$2667,5,0)*((J816+F816)/1000000000)</f>
        <v>#N/A</v>
      </c>
      <c r="AC816" s="22">
        <f t="shared" ca="1" si="12"/>
        <v>6.6666666666666666E-2</v>
      </c>
    </row>
    <row r="817" spans="1:29" x14ac:dyDescent="0.35">
      <c r="A817">
        <v>1601072</v>
      </c>
      <c r="B817" t="s">
        <v>13</v>
      </c>
      <c r="C817" t="s">
        <v>165</v>
      </c>
      <c r="D817">
        <v>4768</v>
      </c>
      <c r="E817">
        <v>3696</v>
      </c>
      <c r="F817">
        <v>8400</v>
      </c>
      <c r="G817">
        <v>11664</v>
      </c>
      <c r="H817">
        <v>6216</v>
      </c>
      <c r="I817">
        <v>0</v>
      </c>
      <c r="J817">
        <v>2248</v>
      </c>
      <c r="K817">
        <v>9448</v>
      </c>
      <c r="L817">
        <v>0</v>
      </c>
      <c r="M817">
        <v>-16864</v>
      </c>
      <c r="N817">
        <v>16864</v>
      </c>
      <c r="P817" s="22" t="s">
        <v>34</v>
      </c>
      <c r="R817" t="s">
        <v>105</v>
      </c>
      <c r="S817" t="s">
        <v>83</v>
      </c>
      <c r="T817" s="9" t="e">
        <f>VLOOKUP(A817,Sku_list!$A$1:$D$2667,3,0)</f>
        <v>#N/A</v>
      </c>
      <c r="U817" s="9" t="e">
        <f>VLOOKUP(A817,Sku_list!$A$1:$D$2667,4,0)*(F817/1000000*12)</f>
        <v>#N/A</v>
      </c>
      <c r="V817" s="9" t="e">
        <f>VLOOKUP(A817,Sku_list!$A$1:$D$2667,4,0)*(H817/1000000*12)</f>
        <v>#N/A</v>
      </c>
      <c r="W817" s="9" t="e">
        <f>VLOOKUP(A817,Sku_list!$A$1:$D$2667,4,0)*(J817/1000000*12)</f>
        <v>#N/A</v>
      </c>
      <c r="X817" s="9" t="e">
        <f>VLOOKUP(A817,Sku_list!$A$1:$D$2667,4,0)*(L817/1000000*12)</f>
        <v>#N/A</v>
      </c>
      <c r="Y817" s="9" t="e">
        <f>VLOOKUP(A817,Sku_list!$A$1:$E$2667,5,0)*((J817+F817)/1000000000)</f>
        <v>#N/A</v>
      </c>
      <c r="AC817" s="22">
        <f t="shared" ca="1" si="12"/>
        <v>6.6666666666666666E-2</v>
      </c>
    </row>
    <row r="818" spans="1:29" x14ac:dyDescent="0.35">
      <c r="A818">
        <v>1601072</v>
      </c>
      <c r="B818" t="s">
        <v>13</v>
      </c>
      <c r="C818" t="s">
        <v>163</v>
      </c>
      <c r="D818">
        <v>10560</v>
      </c>
      <c r="E818">
        <v>3408</v>
      </c>
      <c r="F818">
        <v>3456</v>
      </c>
      <c r="G818">
        <v>11352</v>
      </c>
      <c r="H818">
        <v>4008</v>
      </c>
      <c r="I818">
        <v>0</v>
      </c>
      <c r="J818">
        <v>9960</v>
      </c>
      <c r="K818">
        <v>11160</v>
      </c>
      <c r="L818">
        <v>17318</v>
      </c>
      <c r="M818">
        <v>-106</v>
      </c>
      <c r="N818">
        <v>106</v>
      </c>
      <c r="P818" s="22">
        <v>1.0061207991684953</v>
      </c>
      <c r="R818" t="s">
        <v>117</v>
      </c>
      <c r="S818" t="s">
        <v>83</v>
      </c>
      <c r="T818" s="9" t="e">
        <f>VLOOKUP(A818,Sku_list!$A$1:$D$2667,3,0)</f>
        <v>#N/A</v>
      </c>
      <c r="U818" s="9" t="e">
        <f>VLOOKUP(A818,Sku_list!$A$1:$D$2667,4,0)*(F818/1000000*12)</f>
        <v>#N/A</v>
      </c>
      <c r="V818" s="9" t="e">
        <f>VLOOKUP(A818,Sku_list!$A$1:$D$2667,4,0)*(H818/1000000*12)</f>
        <v>#N/A</v>
      </c>
      <c r="W818" s="9" t="e">
        <f>VLOOKUP(A818,Sku_list!$A$1:$D$2667,4,0)*(J818/1000000*12)</f>
        <v>#N/A</v>
      </c>
      <c r="X818" s="9" t="e">
        <f>VLOOKUP(A818,Sku_list!$A$1:$D$2667,4,0)*(L818/1000000*12)</f>
        <v>#N/A</v>
      </c>
      <c r="Y818" s="9" t="e">
        <f>VLOOKUP(A818,Sku_list!$A$1:$E$2667,5,0)*((J818+F818)/1000000000)</f>
        <v>#N/A</v>
      </c>
      <c r="AC818" s="22">
        <f t="shared" ca="1" si="12"/>
        <v>6.6666666666666666E-2</v>
      </c>
    </row>
    <row r="819" spans="1:29" x14ac:dyDescent="0.35">
      <c r="A819">
        <v>1601072</v>
      </c>
      <c r="B819" t="s">
        <v>13</v>
      </c>
      <c r="C819" t="s">
        <v>166</v>
      </c>
      <c r="D819">
        <v>62326</v>
      </c>
      <c r="E819">
        <v>70248</v>
      </c>
      <c r="F819">
        <v>33384</v>
      </c>
      <c r="G819">
        <v>51358</v>
      </c>
      <c r="H819">
        <v>40438</v>
      </c>
      <c r="I819">
        <v>0</v>
      </c>
      <c r="J819">
        <v>92136</v>
      </c>
      <c r="K819">
        <v>120960</v>
      </c>
      <c r="L819">
        <v>120816</v>
      </c>
      <c r="M819">
        <v>-45142</v>
      </c>
      <c r="N819">
        <v>45142</v>
      </c>
      <c r="P819" s="22">
        <v>1.3736425638988214</v>
      </c>
      <c r="R819" t="s">
        <v>118</v>
      </c>
      <c r="S819" t="s">
        <v>85</v>
      </c>
      <c r="T819" s="9" t="e">
        <f>VLOOKUP(A819,Sku_list!$A$1:$D$2667,3,0)</f>
        <v>#N/A</v>
      </c>
      <c r="U819" s="9" t="e">
        <f>VLOOKUP(A819,Sku_list!$A$1:$D$2667,4,0)*(F819/1000000*12)</f>
        <v>#N/A</v>
      </c>
      <c r="V819" s="9" t="e">
        <f>VLOOKUP(A819,Sku_list!$A$1:$D$2667,4,0)*(H819/1000000*12)</f>
        <v>#N/A</v>
      </c>
      <c r="W819" s="9" t="e">
        <f>VLOOKUP(A819,Sku_list!$A$1:$D$2667,4,0)*(J819/1000000*12)</f>
        <v>#N/A</v>
      </c>
      <c r="X819" s="9" t="e">
        <f>VLOOKUP(A819,Sku_list!$A$1:$D$2667,4,0)*(L819/1000000*12)</f>
        <v>#N/A</v>
      </c>
      <c r="Y819" s="9" t="e">
        <f>VLOOKUP(A819,Sku_list!$A$1:$E$2667,5,0)*((J819+F819)/1000000000)</f>
        <v>#N/A</v>
      </c>
      <c r="AC819" s="22">
        <f t="shared" ca="1" si="12"/>
        <v>6.6666666666666666E-2</v>
      </c>
    </row>
    <row r="820" spans="1:29" x14ac:dyDescent="0.35">
      <c r="A820">
        <v>1601072</v>
      </c>
      <c r="B820" t="s">
        <v>13</v>
      </c>
      <c r="C820" t="s">
        <v>167</v>
      </c>
      <c r="D820">
        <v>1512</v>
      </c>
      <c r="E820">
        <v>3000</v>
      </c>
      <c r="F820">
        <v>0</v>
      </c>
      <c r="G820">
        <v>4392</v>
      </c>
      <c r="H820">
        <v>2472</v>
      </c>
      <c r="I820">
        <v>0</v>
      </c>
      <c r="J820">
        <v>2040</v>
      </c>
      <c r="K820">
        <v>1800</v>
      </c>
      <c r="L820">
        <v>0</v>
      </c>
      <c r="M820">
        <v>-4512</v>
      </c>
      <c r="N820">
        <v>4512</v>
      </c>
      <c r="P820" s="22" t="s">
        <v>34</v>
      </c>
      <c r="R820" t="s">
        <v>119</v>
      </c>
      <c r="S820" t="s">
        <v>72</v>
      </c>
      <c r="T820" s="9" t="e">
        <f>VLOOKUP(A820,Sku_list!$A$1:$D$2667,3,0)</f>
        <v>#N/A</v>
      </c>
      <c r="U820" s="9" t="e">
        <f>VLOOKUP(A820,Sku_list!$A$1:$D$2667,4,0)*(F820/1000000*12)</f>
        <v>#N/A</v>
      </c>
      <c r="V820" s="9" t="e">
        <f>VLOOKUP(A820,Sku_list!$A$1:$D$2667,4,0)*(H820/1000000*12)</f>
        <v>#N/A</v>
      </c>
      <c r="W820" s="9" t="e">
        <f>VLOOKUP(A820,Sku_list!$A$1:$D$2667,4,0)*(J820/1000000*12)</f>
        <v>#N/A</v>
      </c>
      <c r="X820" s="9" t="e">
        <f>VLOOKUP(A820,Sku_list!$A$1:$D$2667,4,0)*(L820/1000000*12)</f>
        <v>#N/A</v>
      </c>
      <c r="Y820" s="9" t="e">
        <f>VLOOKUP(A820,Sku_list!$A$1:$E$2667,5,0)*((J820+F820)/1000000000)</f>
        <v>#N/A</v>
      </c>
      <c r="AC820" s="22">
        <f t="shared" ca="1" si="12"/>
        <v>6.6666666666666666E-2</v>
      </c>
    </row>
    <row r="821" spans="1:29" x14ac:dyDescent="0.35">
      <c r="A821">
        <v>1601072</v>
      </c>
      <c r="B821" t="s">
        <v>13</v>
      </c>
      <c r="C821" t="s">
        <v>61</v>
      </c>
      <c r="D821">
        <v>12576</v>
      </c>
      <c r="E821">
        <v>46251</v>
      </c>
      <c r="F821">
        <v>17256</v>
      </c>
      <c r="G821">
        <v>33000</v>
      </c>
      <c r="H821">
        <v>21816</v>
      </c>
      <c r="I821">
        <v>4320</v>
      </c>
      <c r="J821">
        <v>58683</v>
      </c>
      <c r="K821">
        <v>67515</v>
      </c>
      <c r="L821">
        <v>75000</v>
      </c>
      <c r="M821">
        <v>-22755</v>
      </c>
      <c r="N821">
        <v>22755</v>
      </c>
      <c r="P821" s="22">
        <v>1.3033999999999999</v>
      </c>
      <c r="R821" t="s">
        <v>5</v>
      </c>
      <c r="S821" t="s">
        <v>85</v>
      </c>
      <c r="T821" s="9" t="e">
        <f>VLOOKUP(A821,Sku_list!$A$1:$D$2667,3,0)</f>
        <v>#N/A</v>
      </c>
      <c r="U821" s="9" t="e">
        <f>VLOOKUP(A821,Sku_list!$A$1:$D$2667,4,0)*(F821/1000000*12)</f>
        <v>#N/A</v>
      </c>
      <c r="V821" s="9" t="e">
        <f>VLOOKUP(A821,Sku_list!$A$1:$D$2667,4,0)*(H821/1000000*12)</f>
        <v>#N/A</v>
      </c>
      <c r="W821" s="9" t="e">
        <f>VLOOKUP(A821,Sku_list!$A$1:$D$2667,4,0)*(J821/1000000*12)</f>
        <v>#N/A</v>
      </c>
      <c r="X821" s="9" t="e">
        <f>VLOOKUP(A821,Sku_list!$A$1:$D$2667,4,0)*(L821/1000000*12)</f>
        <v>#N/A</v>
      </c>
      <c r="Y821" s="9" t="e">
        <f>VLOOKUP(A821,Sku_list!$A$1:$E$2667,5,0)*((J821+F821)/1000000000)</f>
        <v>#N/A</v>
      </c>
      <c r="AC821" s="22">
        <f t="shared" ca="1" si="12"/>
        <v>6.6666666666666666E-2</v>
      </c>
    </row>
    <row r="822" spans="1:29" x14ac:dyDescent="0.35">
      <c r="A822">
        <v>1601072</v>
      </c>
      <c r="B822" t="s">
        <v>13</v>
      </c>
      <c r="C822" t="s">
        <v>39</v>
      </c>
      <c r="D822">
        <v>0</v>
      </c>
      <c r="E822">
        <v>0</v>
      </c>
      <c r="F822">
        <v>32400</v>
      </c>
      <c r="G822">
        <v>0</v>
      </c>
      <c r="H822">
        <v>0</v>
      </c>
      <c r="I822">
        <v>0</v>
      </c>
      <c r="J822">
        <v>888</v>
      </c>
      <c r="K822">
        <v>33288</v>
      </c>
      <c r="L822">
        <v>49600</v>
      </c>
      <c r="M822">
        <v>16312</v>
      </c>
      <c r="N822">
        <v>-16312</v>
      </c>
      <c r="P822" s="22">
        <v>0.67112903225806453</v>
      </c>
      <c r="R822" t="s">
        <v>43</v>
      </c>
      <c r="S822" t="s">
        <v>190</v>
      </c>
      <c r="T822" s="9" t="e">
        <f>VLOOKUP(A822,Sku_list!$A$1:$D$2667,3,0)</f>
        <v>#N/A</v>
      </c>
      <c r="U822" s="9" t="e">
        <f>VLOOKUP(A822,Sku_list!$A$1:$D$2667,4,0)*(F822/1000000*12)</f>
        <v>#N/A</v>
      </c>
      <c r="V822" s="9" t="e">
        <f>VLOOKUP(A822,Sku_list!$A$1:$D$2667,4,0)*(H822/1000000*12)</f>
        <v>#N/A</v>
      </c>
      <c r="W822" s="9" t="e">
        <f>VLOOKUP(A822,Sku_list!$A$1:$D$2667,4,0)*(J822/1000000*12)</f>
        <v>#N/A</v>
      </c>
      <c r="X822" s="9" t="e">
        <f>VLOOKUP(A822,Sku_list!$A$1:$D$2667,4,0)*(L822/1000000*12)</f>
        <v>#N/A</v>
      </c>
      <c r="Y822" s="9" t="e">
        <f>VLOOKUP(A822,Sku_list!$A$1:$E$2667,5,0)*((J822+F822)/1000000000)</f>
        <v>#N/A</v>
      </c>
      <c r="AC822" s="22">
        <f t="shared" ca="1" si="12"/>
        <v>6.6666666666666666E-2</v>
      </c>
    </row>
    <row r="823" spans="1:29" x14ac:dyDescent="0.35">
      <c r="A823">
        <v>1601072</v>
      </c>
      <c r="B823" t="s">
        <v>13</v>
      </c>
      <c r="C823" t="s">
        <v>65</v>
      </c>
      <c r="D823">
        <v>0</v>
      </c>
      <c r="E823">
        <v>0</v>
      </c>
      <c r="F823">
        <v>0</v>
      </c>
      <c r="G823">
        <v>0</v>
      </c>
      <c r="H823">
        <v>0</v>
      </c>
      <c r="I823">
        <v>0</v>
      </c>
      <c r="J823">
        <v>0</v>
      </c>
      <c r="K823">
        <v>0</v>
      </c>
      <c r="L823">
        <v>0</v>
      </c>
      <c r="M823">
        <v>0</v>
      </c>
      <c r="N823">
        <v>0</v>
      </c>
      <c r="P823" s="22" t="s">
        <v>34</v>
      </c>
      <c r="R823" t="s">
        <v>300</v>
      </c>
      <c r="S823" t="s">
        <v>83</v>
      </c>
      <c r="T823" s="9" t="e">
        <f>VLOOKUP(A823,Sku_list!$A$1:$D$2667,3,0)</f>
        <v>#N/A</v>
      </c>
      <c r="U823" s="9" t="e">
        <f>VLOOKUP(A823,Sku_list!$A$1:$D$2667,4,0)*(F823/1000000*12)</f>
        <v>#N/A</v>
      </c>
      <c r="V823" s="9" t="e">
        <f>VLOOKUP(A823,Sku_list!$A$1:$D$2667,4,0)*(H823/1000000*12)</f>
        <v>#N/A</v>
      </c>
      <c r="W823" s="9" t="e">
        <f>VLOOKUP(A823,Sku_list!$A$1:$D$2667,4,0)*(J823/1000000*12)</f>
        <v>#N/A</v>
      </c>
      <c r="X823" s="9" t="e">
        <f>VLOOKUP(A823,Sku_list!$A$1:$D$2667,4,0)*(L823/1000000*12)</f>
        <v>#N/A</v>
      </c>
      <c r="Y823" s="9" t="e">
        <f>VLOOKUP(A823,Sku_list!$A$1:$E$2667,5,0)*((J823+F823)/1000000000)</f>
        <v>#N/A</v>
      </c>
      <c r="AC823" s="22">
        <f t="shared" ca="1" si="12"/>
        <v>6.6666666666666666E-2</v>
      </c>
    </row>
    <row r="824" spans="1:29" x14ac:dyDescent="0.35">
      <c r="A824">
        <v>1601072</v>
      </c>
      <c r="B824" t="s">
        <v>13</v>
      </c>
      <c r="C824" t="s">
        <v>66</v>
      </c>
      <c r="D824">
        <v>792</v>
      </c>
      <c r="E824">
        <v>960</v>
      </c>
      <c r="F824">
        <v>0</v>
      </c>
      <c r="G824">
        <v>1152</v>
      </c>
      <c r="H824">
        <v>552</v>
      </c>
      <c r="I824">
        <v>0</v>
      </c>
      <c r="J824">
        <v>1200</v>
      </c>
      <c r="K824">
        <v>1200</v>
      </c>
      <c r="L824">
        <v>0</v>
      </c>
      <c r="M824">
        <v>-1752</v>
      </c>
      <c r="N824">
        <v>1752</v>
      </c>
      <c r="P824" s="22" t="s">
        <v>34</v>
      </c>
      <c r="R824" t="s">
        <v>174</v>
      </c>
      <c r="S824" t="s">
        <v>72</v>
      </c>
      <c r="T824" s="9" t="e">
        <f>VLOOKUP(A824,Sku_list!$A$1:$D$2667,3,0)</f>
        <v>#N/A</v>
      </c>
      <c r="U824" s="9" t="e">
        <f>VLOOKUP(A824,Sku_list!$A$1:$D$2667,4,0)*(F824/1000000*12)</f>
        <v>#N/A</v>
      </c>
      <c r="V824" s="9" t="e">
        <f>VLOOKUP(A824,Sku_list!$A$1:$D$2667,4,0)*(H824/1000000*12)</f>
        <v>#N/A</v>
      </c>
      <c r="W824" s="9" t="e">
        <f>VLOOKUP(A824,Sku_list!$A$1:$D$2667,4,0)*(J824/1000000*12)</f>
        <v>#N/A</v>
      </c>
      <c r="X824" s="9" t="e">
        <f>VLOOKUP(A824,Sku_list!$A$1:$D$2667,4,0)*(L824/1000000*12)</f>
        <v>#N/A</v>
      </c>
      <c r="Y824" s="9" t="e">
        <f>VLOOKUP(A824,Sku_list!$A$1:$E$2667,5,0)*((J824+F824)/1000000000)</f>
        <v>#N/A</v>
      </c>
      <c r="AC824" s="22">
        <f t="shared" ca="1" si="12"/>
        <v>6.6666666666666666E-2</v>
      </c>
    </row>
    <row r="825" spans="1:29" x14ac:dyDescent="0.35">
      <c r="A825">
        <v>1601072</v>
      </c>
      <c r="B825" t="s">
        <v>13</v>
      </c>
      <c r="C825" t="s">
        <v>67</v>
      </c>
      <c r="D825">
        <v>456</v>
      </c>
      <c r="E825">
        <v>720</v>
      </c>
      <c r="F825">
        <v>0</v>
      </c>
      <c r="G825">
        <v>1104</v>
      </c>
      <c r="H825">
        <v>216</v>
      </c>
      <c r="I825">
        <v>0</v>
      </c>
      <c r="J825">
        <v>960</v>
      </c>
      <c r="K825">
        <v>936</v>
      </c>
      <c r="L825">
        <v>0</v>
      </c>
      <c r="M825">
        <v>-1176</v>
      </c>
      <c r="N825">
        <v>1176</v>
      </c>
      <c r="P825" s="22" t="s">
        <v>34</v>
      </c>
      <c r="R825" t="s">
        <v>176</v>
      </c>
      <c r="S825" t="s">
        <v>72</v>
      </c>
      <c r="T825" s="9" t="e">
        <f>VLOOKUP(A825,Sku_list!$A$1:$D$2667,3,0)</f>
        <v>#N/A</v>
      </c>
      <c r="U825" s="9" t="e">
        <f>VLOOKUP(A825,Sku_list!$A$1:$D$2667,4,0)*(F825/1000000*12)</f>
        <v>#N/A</v>
      </c>
      <c r="V825" s="9" t="e">
        <f>VLOOKUP(A825,Sku_list!$A$1:$D$2667,4,0)*(H825/1000000*12)</f>
        <v>#N/A</v>
      </c>
      <c r="W825" s="9" t="e">
        <f>VLOOKUP(A825,Sku_list!$A$1:$D$2667,4,0)*(J825/1000000*12)</f>
        <v>#N/A</v>
      </c>
      <c r="X825" s="9" t="e">
        <f>VLOOKUP(A825,Sku_list!$A$1:$D$2667,4,0)*(L825/1000000*12)</f>
        <v>#N/A</v>
      </c>
      <c r="Y825" s="9" t="e">
        <f>VLOOKUP(A825,Sku_list!$A$1:$E$2667,5,0)*((J825+F825)/1000000000)</f>
        <v>#N/A</v>
      </c>
      <c r="AC825" s="22">
        <f t="shared" ca="1" si="12"/>
        <v>6.6666666666666666E-2</v>
      </c>
    </row>
    <row r="826" spans="1:29" x14ac:dyDescent="0.35">
      <c r="A826">
        <v>1601072</v>
      </c>
      <c r="B826" t="s">
        <v>13</v>
      </c>
      <c r="C826" t="s">
        <v>68</v>
      </c>
      <c r="D826">
        <v>120</v>
      </c>
      <c r="E826">
        <v>960</v>
      </c>
      <c r="F826">
        <v>240</v>
      </c>
      <c r="G826">
        <v>984</v>
      </c>
      <c r="H826">
        <v>384</v>
      </c>
      <c r="I826">
        <v>0</v>
      </c>
      <c r="J826">
        <v>696</v>
      </c>
      <c r="K826">
        <v>936</v>
      </c>
      <c r="L826">
        <v>0</v>
      </c>
      <c r="M826">
        <v>-1320</v>
      </c>
      <c r="N826">
        <v>1320</v>
      </c>
      <c r="P826" s="22" t="s">
        <v>34</v>
      </c>
      <c r="R826" t="s">
        <v>177</v>
      </c>
      <c r="S826" t="s">
        <v>72</v>
      </c>
      <c r="T826" s="9" t="e">
        <f>VLOOKUP(A826,Sku_list!$A$1:$D$2667,3,0)</f>
        <v>#N/A</v>
      </c>
      <c r="U826" s="9" t="e">
        <f>VLOOKUP(A826,Sku_list!$A$1:$D$2667,4,0)*(F826/1000000*12)</f>
        <v>#N/A</v>
      </c>
      <c r="V826" s="9" t="e">
        <f>VLOOKUP(A826,Sku_list!$A$1:$D$2667,4,0)*(H826/1000000*12)</f>
        <v>#N/A</v>
      </c>
      <c r="W826" s="9" t="e">
        <f>VLOOKUP(A826,Sku_list!$A$1:$D$2667,4,0)*(J826/1000000*12)</f>
        <v>#N/A</v>
      </c>
      <c r="X826" s="9" t="e">
        <f>VLOOKUP(A826,Sku_list!$A$1:$D$2667,4,0)*(L826/1000000*12)</f>
        <v>#N/A</v>
      </c>
      <c r="Y826" s="9" t="e">
        <f>VLOOKUP(A826,Sku_list!$A$1:$E$2667,5,0)*((J826+F826)/1000000000)</f>
        <v>#N/A</v>
      </c>
      <c r="AC826" s="22">
        <f t="shared" ca="1" si="12"/>
        <v>6.6666666666666666E-2</v>
      </c>
    </row>
    <row r="827" spans="1:29" x14ac:dyDescent="0.35">
      <c r="A827">
        <v>1601072</v>
      </c>
      <c r="B827" t="s">
        <v>13</v>
      </c>
      <c r="C827" t="s">
        <v>44</v>
      </c>
      <c r="D827">
        <v>0</v>
      </c>
      <c r="E827">
        <v>70904</v>
      </c>
      <c r="F827">
        <v>6768</v>
      </c>
      <c r="G827">
        <v>0</v>
      </c>
      <c r="H827">
        <v>0</v>
      </c>
      <c r="I827">
        <v>0</v>
      </c>
      <c r="J827">
        <v>24024</v>
      </c>
      <c r="K827">
        <v>30792</v>
      </c>
      <c r="L827">
        <v>0</v>
      </c>
      <c r="M827">
        <v>-30792</v>
      </c>
      <c r="N827">
        <v>30792</v>
      </c>
      <c r="P827" s="22" t="s">
        <v>34</v>
      </c>
      <c r="R827" t="s">
        <v>45</v>
      </c>
      <c r="S827" t="s">
        <v>193</v>
      </c>
      <c r="T827" s="9" t="e">
        <f>VLOOKUP(A827,Sku_list!$A$1:$D$2667,3,0)</f>
        <v>#N/A</v>
      </c>
      <c r="U827" s="9" t="e">
        <f>VLOOKUP(A827,Sku_list!$A$1:$D$2667,4,0)*(F827/1000000*12)</f>
        <v>#N/A</v>
      </c>
      <c r="V827" s="9" t="e">
        <f>VLOOKUP(A827,Sku_list!$A$1:$D$2667,4,0)*(H827/1000000*12)</f>
        <v>#N/A</v>
      </c>
      <c r="W827" s="9" t="e">
        <f>VLOOKUP(A827,Sku_list!$A$1:$D$2667,4,0)*(J827/1000000*12)</f>
        <v>#N/A</v>
      </c>
      <c r="X827" s="9" t="e">
        <f>VLOOKUP(A827,Sku_list!$A$1:$D$2667,4,0)*(L827/1000000*12)</f>
        <v>#N/A</v>
      </c>
      <c r="Y827" s="9" t="e">
        <f>VLOOKUP(A827,Sku_list!$A$1:$E$2667,5,0)*((J827+F827)/1000000000)</f>
        <v>#N/A</v>
      </c>
      <c r="AC827" s="22">
        <f t="shared" ca="1" si="12"/>
        <v>6.6666666666666666E-2</v>
      </c>
    </row>
    <row r="828" spans="1:29" x14ac:dyDescent="0.35">
      <c r="A828">
        <v>1601072</v>
      </c>
      <c r="B828" t="s">
        <v>13</v>
      </c>
      <c r="C828" t="s">
        <v>272</v>
      </c>
      <c r="D828">
        <v>0</v>
      </c>
      <c r="E828">
        <v>0</v>
      </c>
      <c r="F828">
        <v>0</v>
      </c>
      <c r="G828">
        <v>0</v>
      </c>
      <c r="H828">
        <v>0</v>
      </c>
      <c r="I828">
        <v>0</v>
      </c>
      <c r="J828">
        <v>0</v>
      </c>
      <c r="K828">
        <v>0</v>
      </c>
      <c r="L828">
        <v>0</v>
      </c>
      <c r="M828">
        <v>0</v>
      </c>
      <c r="N828">
        <v>0</v>
      </c>
      <c r="P828" s="22" t="s">
        <v>34</v>
      </c>
      <c r="R828" t="s">
        <v>99</v>
      </c>
      <c r="S828" t="s">
        <v>173</v>
      </c>
      <c r="T828" s="9" t="e">
        <f>VLOOKUP(A828,Sku_list!$A$1:$D$2667,3,0)</f>
        <v>#N/A</v>
      </c>
      <c r="U828" s="9" t="e">
        <f>VLOOKUP(A828,Sku_list!$A$1:$D$2667,4,0)*(F828/1000000*12)</f>
        <v>#N/A</v>
      </c>
      <c r="V828" s="9" t="e">
        <f>VLOOKUP(A828,Sku_list!$A$1:$D$2667,4,0)*(H828/1000000*12)</f>
        <v>#N/A</v>
      </c>
      <c r="W828" s="9" t="e">
        <f>VLOOKUP(A828,Sku_list!$A$1:$D$2667,4,0)*(J828/1000000*12)</f>
        <v>#N/A</v>
      </c>
      <c r="X828" s="9" t="e">
        <f>VLOOKUP(A828,Sku_list!$A$1:$D$2667,4,0)*(L828/1000000*12)</f>
        <v>#N/A</v>
      </c>
      <c r="Y828" s="9" t="e">
        <f>VLOOKUP(A828,Sku_list!$A$1:$E$2667,5,0)*((J828+F828)/1000000000)</f>
        <v>#N/A</v>
      </c>
      <c r="AC828" s="22">
        <f t="shared" ca="1" si="12"/>
        <v>6.6666666666666666E-2</v>
      </c>
    </row>
    <row r="829" spans="1:29" x14ac:dyDescent="0.35">
      <c r="A829">
        <v>1601072</v>
      </c>
      <c r="B829" t="s">
        <v>13</v>
      </c>
      <c r="C829" t="s">
        <v>273</v>
      </c>
      <c r="D829">
        <v>0</v>
      </c>
      <c r="E829">
        <v>0</v>
      </c>
      <c r="F829">
        <v>0</v>
      </c>
      <c r="G829">
        <v>0</v>
      </c>
      <c r="H829">
        <v>0</v>
      </c>
      <c r="I829">
        <v>0</v>
      </c>
      <c r="J829">
        <v>17352</v>
      </c>
      <c r="K829">
        <v>17352</v>
      </c>
      <c r="L829">
        <v>0</v>
      </c>
      <c r="M829">
        <v>-17352</v>
      </c>
      <c r="N829">
        <v>17352</v>
      </c>
      <c r="P829" s="22" t="s">
        <v>34</v>
      </c>
      <c r="R829" t="s">
        <v>275</v>
      </c>
      <c r="S829" t="s">
        <v>308</v>
      </c>
      <c r="T829" s="9" t="e">
        <f>VLOOKUP(A829,Sku_list!$A$1:$D$2667,3,0)</f>
        <v>#N/A</v>
      </c>
      <c r="U829" s="9" t="e">
        <f>VLOOKUP(A829,Sku_list!$A$1:$D$2667,4,0)*(F829/1000000*12)</f>
        <v>#N/A</v>
      </c>
      <c r="V829" s="9" t="e">
        <f>VLOOKUP(A829,Sku_list!$A$1:$D$2667,4,0)*(H829/1000000*12)</f>
        <v>#N/A</v>
      </c>
      <c r="W829" s="9" t="e">
        <f>VLOOKUP(A829,Sku_list!$A$1:$D$2667,4,0)*(J829/1000000*12)</f>
        <v>#N/A</v>
      </c>
      <c r="X829" s="9" t="e">
        <f>VLOOKUP(A829,Sku_list!$A$1:$D$2667,4,0)*(L829/1000000*12)</f>
        <v>#N/A</v>
      </c>
      <c r="Y829" s="9" t="e">
        <f>VLOOKUP(A829,Sku_list!$A$1:$E$2667,5,0)*((J829+F829)/1000000000)</f>
        <v>#N/A</v>
      </c>
      <c r="AC829" s="22">
        <f t="shared" ca="1" si="12"/>
        <v>6.6666666666666666E-2</v>
      </c>
    </row>
    <row r="830" spans="1:29" x14ac:dyDescent="0.35">
      <c r="A830">
        <v>1601085</v>
      </c>
      <c r="B830" t="s">
        <v>12</v>
      </c>
      <c r="C830" t="s">
        <v>191</v>
      </c>
      <c r="D830">
        <v>0</v>
      </c>
      <c r="E830">
        <v>0</v>
      </c>
      <c r="F830">
        <v>0</v>
      </c>
      <c r="G830">
        <v>0</v>
      </c>
      <c r="H830">
        <v>0</v>
      </c>
      <c r="I830">
        <v>0</v>
      </c>
      <c r="J830">
        <v>0</v>
      </c>
      <c r="K830">
        <v>0</v>
      </c>
      <c r="L830">
        <v>0</v>
      </c>
      <c r="M830">
        <v>0</v>
      </c>
      <c r="N830">
        <v>0</v>
      </c>
      <c r="P830" s="22" t="s">
        <v>34</v>
      </c>
      <c r="R830" t="s">
        <v>99</v>
      </c>
      <c r="S830" t="s">
        <v>173</v>
      </c>
      <c r="T830" s="9" t="e">
        <f>VLOOKUP(A830,Sku_list!$A$1:$D$2667,3,0)</f>
        <v>#N/A</v>
      </c>
      <c r="U830" s="9" t="e">
        <f>VLOOKUP(A830,Sku_list!$A$1:$D$2667,4,0)*(F830/1000000*12)</f>
        <v>#N/A</v>
      </c>
      <c r="V830" s="9" t="e">
        <f>VLOOKUP(A830,Sku_list!$A$1:$D$2667,4,0)*(H830/1000000*12)</f>
        <v>#N/A</v>
      </c>
      <c r="W830" s="9" t="e">
        <f>VLOOKUP(A830,Sku_list!$A$1:$D$2667,4,0)*(J830/1000000*12)</f>
        <v>#N/A</v>
      </c>
      <c r="X830" s="9" t="e">
        <f>VLOOKUP(A830,Sku_list!$A$1:$D$2667,4,0)*(L830/1000000*12)</f>
        <v>#N/A</v>
      </c>
      <c r="Y830" s="9" t="e">
        <f>VLOOKUP(A830,Sku_list!$A$1:$E$2667,5,0)*((J830+F830)/1000000000)</f>
        <v>#N/A</v>
      </c>
      <c r="AC830" s="22">
        <f t="shared" ca="1" si="12"/>
        <v>6.6666666666666666E-2</v>
      </c>
    </row>
    <row r="831" spans="1:29" x14ac:dyDescent="0.35">
      <c r="A831">
        <v>1601085</v>
      </c>
      <c r="B831" t="s">
        <v>12</v>
      </c>
      <c r="C831" t="s">
        <v>139</v>
      </c>
      <c r="D831">
        <v>0</v>
      </c>
      <c r="E831">
        <v>0</v>
      </c>
      <c r="F831">
        <v>0</v>
      </c>
      <c r="G831">
        <v>0</v>
      </c>
      <c r="H831">
        <v>0</v>
      </c>
      <c r="I831">
        <v>0</v>
      </c>
      <c r="J831">
        <v>0</v>
      </c>
      <c r="K831">
        <v>0</v>
      </c>
      <c r="L831">
        <v>0</v>
      </c>
      <c r="M831">
        <v>0</v>
      </c>
      <c r="N831">
        <v>0</v>
      </c>
      <c r="P831" s="22" t="s">
        <v>34</v>
      </c>
      <c r="R831" t="s">
        <v>70</v>
      </c>
      <c r="S831" t="s">
        <v>69</v>
      </c>
      <c r="T831" s="9" t="e">
        <f>VLOOKUP(A831,Sku_list!$A$1:$D$2667,3,0)</f>
        <v>#N/A</v>
      </c>
      <c r="U831" s="9" t="e">
        <f>VLOOKUP(A831,Sku_list!$A$1:$D$2667,4,0)*(F831/1000000*12)</f>
        <v>#N/A</v>
      </c>
      <c r="V831" s="9" t="e">
        <f>VLOOKUP(A831,Sku_list!$A$1:$D$2667,4,0)*(H831/1000000*12)</f>
        <v>#N/A</v>
      </c>
      <c r="W831" s="9" t="e">
        <f>VLOOKUP(A831,Sku_list!$A$1:$D$2667,4,0)*(J831/1000000*12)</f>
        <v>#N/A</v>
      </c>
      <c r="X831" s="9" t="e">
        <f>VLOOKUP(A831,Sku_list!$A$1:$D$2667,4,0)*(L831/1000000*12)</f>
        <v>#N/A</v>
      </c>
      <c r="Y831" s="9" t="e">
        <f>VLOOKUP(A831,Sku_list!$A$1:$E$2667,5,0)*((J831+F831)/1000000000)</f>
        <v>#N/A</v>
      </c>
      <c r="AC831" s="22">
        <f t="shared" ca="1" si="12"/>
        <v>6.6666666666666666E-2</v>
      </c>
    </row>
    <row r="832" spans="1:29" x14ac:dyDescent="0.35">
      <c r="A832">
        <v>1601085</v>
      </c>
      <c r="B832" t="s">
        <v>12</v>
      </c>
      <c r="C832" t="s">
        <v>140</v>
      </c>
      <c r="D832">
        <v>0</v>
      </c>
      <c r="E832">
        <v>0</v>
      </c>
      <c r="F832">
        <v>0</v>
      </c>
      <c r="G832">
        <v>0</v>
      </c>
      <c r="H832">
        <v>0</v>
      </c>
      <c r="I832">
        <v>0</v>
      </c>
      <c r="J832">
        <v>0</v>
      </c>
      <c r="K832">
        <v>0</v>
      </c>
      <c r="L832">
        <v>0</v>
      </c>
      <c r="M832">
        <v>0</v>
      </c>
      <c r="N832">
        <v>0</v>
      </c>
      <c r="P832" s="22" t="s">
        <v>34</v>
      </c>
      <c r="R832" t="s">
        <v>71</v>
      </c>
      <c r="S832" t="s">
        <v>72</v>
      </c>
      <c r="T832" s="9" t="e">
        <f>VLOOKUP(A832,Sku_list!$A$1:$D$2667,3,0)</f>
        <v>#N/A</v>
      </c>
      <c r="U832" s="9" t="e">
        <f>VLOOKUP(A832,Sku_list!$A$1:$D$2667,4,0)*(F832/1000000*12)</f>
        <v>#N/A</v>
      </c>
      <c r="V832" s="9" t="e">
        <f>VLOOKUP(A832,Sku_list!$A$1:$D$2667,4,0)*(H832/1000000*12)</f>
        <v>#N/A</v>
      </c>
      <c r="W832" s="9" t="e">
        <f>VLOOKUP(A832,Sku_list!$A$1:$D$2667,4,0)*(J832/1000000*12)</f>
        <v>#N/A</v>
      </c>
      <c r="X832" s="9" t="e">
        <f>VLOOKUP(A832,Sku_list!$A$1:$D$2667,4,0)*(L832/1000000*12)</f>
        <v>#N/A</v>
      </c>
      <c r="Y832" s="9" t="e">
        <f>VLOOKUP(A832,Sku_list!$A$1:$E$2667,5,0)*((J832+F832)/1000000000)</f>
        <v>#N/A</v>
      </c>
      <c r="AC832" s="22">
        <f t="shared" ca="1" si="12"/>
        <v>6.6666666666666666E-2</v>
      </c>
    </row>
    <row r="833" spans="1:29" x14ac:dyDescent="0.35">
      <c r="A833">
        <v>1601085</v>
      </c>
      <c r="B833" t="s">
        <v>12</v>
      </c>
      <c r="C833" t="s">
        <v>141</v>
      </c>
      <c r="D833">
        <v>0</v>
      </c>
      <c r="E833">
        <v>0</v>
      </c>
      <c r="F833">
        <v>0</v>
      </c>
      <c r="G833">
        <v>0</v>
      </c>
      <c r="H833">
        <v>0</v>
      </c>
      <c r="I833">
        <v>0</v>
      </c>
      <c r="J833">
        <v>0</v>
      </c>
      <c r="K833">
        <v>0</v>
      </c>
      <c r="L833">
        <v>0</v>
      </c>
      <c r="M833">
        <v>0</v>
      </c>
      <c r="N833">
        <v>0</v>
      </c>
      <c r="P833" s="22" t="s">
        <v>34</v>
      </c>
      <c r="R833" t="s">
        <v>82</v>
      </c>
      <c r="S833" t="s">
        <v>83</v>
      </c>
      <c r="T833" s="9" t="e">
        <f>VLOOKUP(A833,Sku_list!$A$1:$D$2667,3,0)</f>
        <v>#N/A</v>
      </c>
      <c r="U833" s="9" t="e">
        <f>VLOOKUP(A833,Sku_list!$A$1:$D$2667,4,0)*(F833/1000000*12)</f>
        <v>#N/A</v>
      </c>
      <c r="V833" s="9" t="e">
        <f>VLOOKUP(A833,Sku_list!$A$1:$D$2667,4,0)*(H833/1000000*12)</f>
        <v>#N/A</v>
      </c>
      <c r="W833" s="9" t="e">
        <f>VLOOKUP(A833,Sku_list!$A$1:$D$2667,4,0)*(J833/1000000*12)</f>
        <v>#N/A</v>
      </c>
      <c r="X833" s="9" t="e">
        <f>VLOOKUP(A833,Sku_list!$A$1:$D$2667,4,0)*(L833/1000000*12)</f>
        <v>#N/A</v>
      </c>
      <c r="Y833" s="9" t="e">
        <f>VLOOKUP(A833,Sku_list!$A$1:$E$2667,5,0)*((J833+F833)/1000000000)</f>
        <v>#N/A</v>
      </c>
      <c r="AC833" s="22">
        <f t="shared" ca="1" si="12"/>
        <v>6.6666666666666666E-2</v>
      </c>
    </row>
    <row r="834" spans="1:29" x14ac:dyDescent="0.35">
      <c r="A834">
        <v>1601085</v>
      </c>
      <c r="B834" t="s">
        <v>12</v>
      </c>
      <c r="C834" t="s">
        <v>142</v>
      </c>
      <c r="D834">
        <v>0</v>
      </c>
      <c r="E834">
        <v>0</v>
      </c>
      <c r="F834">
        <v>0</v>
      </c>
      <c r="G834">
        <v>0</v>
      </c>
      <c r="H834">
        <v>0</v>
      </c>
      <c r="I834">
        <v>0</v>
      </c>
      <c r="J834">
        <v>0</v>
      </c>
      <c r="K834">
        <v>0</v>
      </c>
      <c r="L834">
        <v>0</v>
      </c>
      <c r="M834">
        <v>0</v>
      </c>
      <c r="N834">
        <v>0</v>
      </c>
      <c r="P834" s="22" t="s">
        <v>34</v>
      </c>
      <c r="R834" t="s">
        <v>84</v>
      </c>
      <c r="S834" t="s">
        <v>85</v>
      </c>
      <c r="T834" s="9" t="e">
        <f>VLOOKUP(A834,Sku_list!$A$1:$D$2667,3,0)</f>
        <v>#N/A</v>
      </c>
      <c r="U834" s="9" t="e">
        <f>VLOOKUP(A834,Sku_list!$A$1:$D$2667,4,0)*(F834/1000000*12)</f>
        <v>#N/A</v>
      </c>
      <c r="V834" s="9" t="e">
        <f>VLOOKUP(A834,Sku_list!$A$1:$D$2667,4,0)*(H834/1000000*12)</f>
        <v>#N/A</v>
      </c>
      <c r="W834" s="9" t="e">
        <f>VLOOKUP(A834,Sku_list!$A$1:$D$2667,4,0)*(J834/1000000*12)</f>
        <v>#N/A</v>
      </c>
      <c r="X834" s="9" t="e">
        <f>VLOOKUP(A834,Sku_list!$A$1:$D$2667,4,0)*(L834/1000000*12)</f>
        <v>#N/A</v>
      </c>
      <c r="Y834" s="9" t="e">
        <f>VLOOKUP(A834,Sku_list!$A$1:$E$2667,5,0)*((J834+F834)/1000000000)</f>
        <v>#N/A</v>
      </c>
      <c r="AC834" s="22">
        <f t="shared" ca="1" si="12"/>
        <v>6.6666666666666666E-2</v>
      </c>
    </row>
    <row r="835" spans="1:29" x14ac:dyDescent="0.35">
      <c r="A835">
        <v>1601085</v>
      </c>
      <c r="B835" t="s">
        <v>12</v>
      </c>
      <c r="C835" t="s">
        <v>143</v>
      </c>
      <c r="D835">
        <v>0</v>
      </c>
      <c r="E835">
        <v>0</v>
      </c>
      <c r="F835">
        <v>0</v>
      </c>
      <c r="G835">
        <v>0</v>
      </c>
      <c r="H835">
        <v>0</v>
      </c>
      <c r="I835">
        <v>0</v>
      </c>
      <c r="J835">
        <v>0</v>
      </c>
      <c r="K835">
        <v>0</v>
      </c>
      <c r="L835">
        <v>0</v>
      </c>
      <c r="M835">
        <v>0</v>
      </c>
      <c r="N835">
        <v>0</v>
      </c>
      <c r="P835" s="22" t="s">
        <v>34</v>
      </c>
      <c r="R835" t="s">
        <v>86</v>
      </c>
      <c r="S835" t="s">
        <v>85</v>
      </c>
      <c r="T835" s="9" t="e">
        <f>VLOOKUP(A835,Sku_list!$A$1:$D$2667,3,0)</f>
        <v>#N/A</v>
      </c>
      <c r="U835" s="9" t="e">
        <f>VLOOKUP(A835,Sku_list!$A$1:$D$2667,4,0)*(F835/1000000*12)</f>
        <v>#N/A</v>
      </c>
      <c r="V835" s="9" t="e">
        <f>VLOOKUP(A835,Sku_list!$A$1:$D$2667,4,0)*(H835/1000000*12)</f>
        <v>#N/A</v>
      </c>
      <c r="W835" s="9" t="e">
        <f>VLOOKUP(A835,Sku_list!$A$1:$D$2667,4,0)*(J835/1000000*12)</f>
        <v>#N/A</v>
      </c>
      <c r="X835" s="9" t="e">
        <f>VLOOKUP(A835,Sku_list!$A$1:$D$2667,4,0)*(L835/1000000*12)</f>
        <v>#N/A</v>
      </c>
      <c r="Y835" s="9" t="e">
        <f>VLOOKUP(A835,Sku_list!$A$1:$E$2667,5,0)*((J835+F835)/1000000000)</f>
        <v>#N/A</v>
      </c>
      <c r="AC835" s="22">
        <f t="shared" ref="AC835:AC898" ca="1" si="13">(DAY(TODAY())+AB835)/30</f>
        <v>6.6666666666666666E-2</v>
      </c>
    </row>
    <row r="836" spans="1:29" x14ac:dyDescent="0.35">
      <c r="A836">
        <v>1601085</v>
      </c>
      <c r="B836" t="s">
        <v>12</v>
      </c>
      <c r="C836" t="s">
        <v>144</v>
      </c>
      <c r="D836">
        <v>0</v>
      </c>
      <c r="E836">
        <v>0</v>
      </c>
      <c r="F836">
        <v>0</v>
      </c>
      <c r="G836">
        <v>0</v>
      </c>
      <c r="H836">
        <v>0</v>
      </c>
      <c r="I836">
        <v>0</v>
      </c>
      <c r="J836">
        <v>0</v>
      </c>
      <c r="K836">
        <v>0</v>
      </c>
      <c r="L836">
        <v>0</v>
      </c>
      <c r="M836">
        <v>0</v>
      </c>
      <c r="N836">
        <v>0</v>
      </c>
      <c r="P836" s="22" t="s">
        <v>34</v>
      </c>
      <c r="R836" t="s">
        <v>87</v>
      </c>
      <c r="S836" t="s">
        <v>72</v>
      </c>
      <c r="T836" s="9" t="e">
        <f>VLOOKUP(A836,Sku_list!$A$1:$D$2667,3,0)</f>
        <v>#N/A</v>
      </c>
      <c r="U836" s="9" t="e">
        <f>VLOOKUP(A836,Sku_list!$A$1:$D$2667,4,0)*(F836/1000000*12)</f>
        <v>#N/A</v>
      </c>
      <c r="V836" s="9" t="e">
        <f>VLOOKUP(A836,Sku_list!$A$1:$D$2667,4,0)*(H836/1000000*12)</f>
        <v>#N/A</v>
      </c>
      <c r="W836" s="9" t="e">
        <f>VLOOKUP(A836,Sku_list!$A$1:$D$2667,4,0)*(J836/1000000*12)</f>
        <v>#N/A</v>
      </c>
      <c r="X836" s="9" t="e">
        <f>VLOOKUP(A836,Sku_list!$A$1:$D$2667,4,0)*(L836/1000000*12)</f>
        <v>#N/A</v>
      </c>
      <c r="Y836" s="9" t="e">
        <f>VLOOKUP(A836,Sku_list!$A$1:$E$2667,5,0)*((J836+F836)/1000000000)</f>
        <v>#N/A</v>
      </c>
      <c r="AC836" s="22">
        <f t="shared" ca="1" si="13"/>
        <v>6.6666666666666666E-2</v>
      </c>
    </row>
    <row r="837" spans="1:29" x14ac:dyDescent="0.35">
      <c r="A837">
        <v>1601085</v>
      </c>
      <c r="B837" t="s">
        <v>12</v>
      </c>
      <c r="C837" t="s">
        <v>145</v>
      </c>
      <c r="D837">
        <v>0</v>
      </c>
      <c r="E837">
        <v>0</v>
      </c>
      <c r="F837">
        <v>0</v>
      </c>
      <c r="G837">
        <v>0</v>
      </c>
      <c r="H837">
        <v>0</v>
      </c>
      <c r="I837">
        <v>0</v>
      </c>
      <c r="J837">
        <v>0</v>
      </c>
      <c r="K837">
        <v>0</v>
      </c>
      <c r="L837">
        <v>0</v>
      </c>
      <c r="M837">
        <v>0</v>
      </c>
      <c r="N837">
        <v>0</v>
      </c>
      <c r="P837" s="22" t="s">
        <v>34</v>
      </c>
      <c r="R837" t="s">
        <v>88</v>
      </c>
      <c r="S837" t="s">
        <v>83</v>
      </c>
      <c r="T837" s="9" t="e">
        <f>VLOOKUP(A837,Sku_list!$A$1:$D$2667,3,0)</f>
        <v>#N/A</v>
      </c>
      <c r="U837" s="9" t="e">
        <f>VLOOKUP(A837,Sku_list!$A$1:$D$2667,4,0)*(F837/1000000*12)</f>
        <v>#N/A</v>
      </c>
      <c r="V837" s="9" t="e">
        <f>VLOOKUP(A837,Sku_list!$A$1:$D$2667,4,0)*(H837/1000000*12)</f>
        <v>#N/A</v>
      </c>
      <c r="W837" s="9" t="e">
        <f>VLOOKUP(A837,Sku_list!$A$1:$D$2667,4,0)*(J837/1000000*12)</f>
        <v>#N/A</v>
      </c>
      <c r="X837" s="9" t="e">
        <f>VLOOKUP(A837,Sku_list!$A$1:$D$2667,4,0)*(L837/1000000*12)</f>
        <v>#N/A</v>
      </c>
      <c r="Y837" s="9" t="e">
        <f>VLOOKUP(A837,Sku_list!$A$1:$E$2667,5,0)*((J837+F837)/1000000000)</f>
        <v>#N/A</v>
      </c>
      <c r="AC837" s="22">
        <f t="shared" ca="1" si="13"/>
        <v>6.6666666666666666E-2</v>
      </c>
    </row>
    <row r="838" spans="1:29" x14ac:dyDescent="0.35">
      <c r="A838">
        <v>1601085</v>
      </c>
      <c r="B838" t="s">
        <v>12</v>
      </c>
      <c r="C838" t="s">
        <v>146</v>
      </c>
      <c r="D838">
        <v>0</v>
      </c>
      <c r="E838">
        <v>0</v>
      </c>
      <c r="F838">
        <v>0</v>
      </c>
      <c r="G838">
        <v>0</v>
      </c>
      <c r="H838">
        <v>0</v>
      </c>
      <c r="I838">
        <v>0</v>
      </c>
      <c r="J838">
        <v>0</v>
      </c>
      <c r="K838">
        <v>0</v>
      </c>
      <c r="L838">
        <v>0</v>
      </c>
      <c r="M838">
        <v>0</v>
      </c>
      <c r="N838">
        <v>0</v>
      </c>
      <c r="P838" s="22" t="s">
        <v>34</v>
      </c>
      <c r="R838" t="s">
        <v>89</v>
      </c>
      <c r="S838" t="s">
        <v>69</v>
      </c>
      <c r="T838" s="9" t="e">
        <f>VLOOKUP(A838,Sku_list!$A$1:$D$2667,3,0)</f>
        <v>#N/A</v>
      </c>
      <c r="U838" s="9" t="e">
        <f>VLOOKUP(A838,Sku_list!$A$1:$D$2667,4,0)*(F838/1000000*12)</f>
        <v>#N/A</v>
      </c>
      <c r="V838" s="9" t="e">
        <f>VLOOKUP(A838,Sku_list!$A$1:$D$2667,4,0)*(H838/1000000*12)</f>
        <v>#N/A</v>
      </c>
      <c r="W838" s="9" t="e">
        <f>VLOOKUP(A838,Sku_list!$A$1:$D$2667,4,0)*(J838/1000000*12)</f>
        <v>#N/A</v>
      </c>
      <c r="X838" s="9" t="e">
        <f>VLOOKUP(A838,Sku_list!$A$1:$D$2667,4,0)*(L838/1000000*12)</f>
        <v>#N/A</v>
      </c>
      <c r="Y838" s="9" t="e">
        <f>VLOOKUP(A838,Sku_list!$A$1:$E$2667,5,0)*((J838+F838)/1000000000)</f>
        <v>#N/A</v>
      </c>
      <c r="AC838" s="22">
        <f t="shared" ca="1" si="13"/>
        <v>6.6666666666666666E-2</v>
      </c>
    </row>
    <row r="839" spans="1:29" x14ac:dyDescent="0.35">
      <c r="A839">
        <v>1601085</v>
      </c>
      <c r="B839" t="s">
        <v>12</v>
      </c>
      <c r="C839" t="s">
        <v>147</v>
      </c>
      <c r="D839">
        <v>0</v>
      </c>
      <c r="E839">
        <v>0</v>
      </c>
      <c r="F839">
        <v>0</v>
      </c>
      <c r="G839">
        <v>0</v>
      </c>
      <c r="H839">
        <v>0</v>
      </c>
      <c r="I839">
        <v>0</v>
      </c>
      <c r="J839">
        <v>0</v>
      </c>
      <c r="K839">
        <v>0</v>
      </c>
      <c r="L839">
        <v>0</v>
      </c>
      <c r="M839">
        <v>0</v>
      </c>
      <c r="N839">
        <v>0</v>
      </c>
      <c r="P839" s="22" t="s">
        <v>34</v>
      </c>
      <c r="R839" t="s">
        <v>90</v>
      </c>
      <c r="S839" t="s">
        <v>69</v>
      </c>
      <c r="T839" s="9" t="e">
        <f>VLOOKUP(A839,Sku_list!$A$1:$D$2667,3,0)</f>
        <v>#N/A</v>
      </c>
      <c r="U839" s="9" t="e">
        <f>VLOOKUP(A839,Sku_list!$A$1:$D$2667,4,0)*(F839/1000000*12)</f>
        <v>#N/A</v>
      </c>
      <c r="V839" s="9" t="e">
        <f>VLOOKUP(A839,Sku_list!$A$1:$D$2667,4,0)*(H839/1000000*12)</f>
        <v>#N/A</v>
      </c>
      <c r="W839" s="9" t="e">
        <f>VLOOKUP(A839,Sku_list!$A$1:$D$2667,4,0)*(J839/1000000*12)</f>
        <v>#N/A</v>
      </c>
      <c r="X839" s="9" t="e">
        <f>VLOOKUP(A839,Sku_list!$A$1:$D$2667,4,0)*(L839/1000000*12)</f>
        <v>#N/A</v>
      </c>
      <c r="Y839" s="9" t="e">
        <f>VLOOKUP(A839,Sku_list!$A$1:$E$2667,5,0)*((J839+F839)/1000000000)</f>
        <v>#N/A</v>
      </c>
      <c r="AC839" s="22">
        <f t="shared" ca="1" si="13"/>
        <v>6.6666666666666666E-2</v>
      </c>
    </row>
    <row r="840" spans="1:29" x14ac:dyDescent="0.35">
      <c r="A840">
        <v>1601085</v>
      </c>
      <c r="B840" t="s">
        <v>12</v>
      </c>
      <c r="C840" t="s">
        <v>148</v>
      </c>
      <c r="D840">
        <v>0</v>
      </c>
      <c r="E840">
        <v>0</v>
      </c>
      <c r="F840">
        <v>0</v>
      </c>
      <c r="G840">
        <v>0</v>
      </c>
      <c r="H840">
        <v>0</v>
      </c>
      <c r="I840">
        <v>0</v>
      </c>
      <c r="J840">
        <v>0</v>
      </c>
      <c r="K840">
        <v>0</v>
      </c>
      <c r="L840">
        <v>0</v>
      </c>
      <c r="M840">
        <v>0</v>
      </c>
      <c r="N840">
        <v>0</v>
      </c>
      <c r="P840" s="22" t="s">
        <v>34</v>
      </c>
      <c r="R840" t="s">
        <v>91</v>
      </c>
      <c r="S840" t="s">
        <v>85</v>
      </c>
      <c r="T840" s="9" t="e">
        <f>VLOOKUP(A840,Sku_list!$A$1:$D$2667,3,0)</f>
        <v>#N/A</v>
      </c>
      <c r="U840" s="9" t="e">
        <f>VLOOKUP(A840,Sku_list!$A$1:$D$2667,4,0)*(F840/1000000*12)</f>
        <v>#N/A</v>
      </c>
      <c r="V840" s="9" t="e">
        <f>VLOOKUP(A840,Sku_list!$A$1:$D$2667,4,0)*(H840/1000000*12)</f>
        <v>#N/A</v>
      </c>
      <c r="W840" s="9" t="e">
        <f>VLOOKUP(A840,Sku_list!$A$1:$D$2667,4,0)*(J840/1000000*12)</f>
        <v>#N/A</v>
      </c>
      <c r="X840" s="9" t="e">
        <f>VLOOKUP(A840,Sku_list!$A$1:$D$2667,4,0)*(L840/1000000*12)</f>
        <v>#N/A</v>
      </c>
      <c r="Y840" s="9" t="e">
        <f>VLOOKUP(A840,Sku_list!$A$1:$E$2667,5,0)*((J840+F840)/1000000000)</f>
        <v>#N/A</v>
      </c>
      <c r="AC840" s="22">
        <f t="shared" ca="1" si="13"/>
        <v>6.6666666666666666E-2</v>
      </c>
    </row>
    <row r="841" spans="1:29" x14ac:dyDescent="0.35">
      <c r="A841">
        <v>1601085</v>
      </c>
      <c r="B841" t="s">
        <v>12</v>
      </c>
      <c r="C841" t="s">
        <v>149</v>
      </c>
      <c r="D841">
        <v>0</v>
      </c>
      <c r="E841">
        <v>0</v>
      </c>
      <c r="F841">
        <v>0</v>
      </c>
      <c r="G841">
        <v>0</v>
      </c>
      <c r="H841">
        <v>0</v>
      </c>
      <c r="I841">
        <v>0</v>
      </c>
      <c r="J841">
        <v>0</v>
      </c>
      <c r="K841">
        <v>0</v>
      </c>
      <c r="L841">
        <v>0</v>
      </c>
      <c r="M841">
        <v>0</v>
      </c>
      <c r="N841">
        <v>0</v>
      </c>
      <c r="P841" s="22" t="s">
        <v>34</v>
      </c>
      <c r="R841" t="s">
        <v>92</v>
      </c>
      <c r="S841" t="s">
        <v>85</v>
      </c>
      <c r="T841" s="9" t="e">
        <f>VLOOKUP(A841,Sku_list!$A$1:$D$2667,3,0)</f>
        <v>#N/A</v>
      </c>
      <c r="U841" s="9" t="e">
        <f>VLOOKUP(A841,Sku_list!$A$1:$D$2667,4,0)*(F841/1000000*12)</f>
        <v>#N/A</v>
      </c>
      <c r="V841" s="9" t="e">
        <f>VLOOKUP(A841,Sku_list!$A$1:$D$2667,4,0)*(H841/1000000*12)</f>
        <v>#N/A</v>
      </c>
      <c r="W841" s="9" t="e">
        <f>VLOOKUP(A841,Sku_list!$A$1:$D$2667,4,0)*(J841/1000000*12)</f>
        <v>#N/A</v>
      </c>
      <c r="X841" s="9" t="e">
        <f>VLOOKUP(A841,Sku_list!$A$1:$D$2667,4,0)*(L841/1000000*12)</f>
        <v>#N/A</v>
      </c>
      <c r="Y841" s="9" t="e">
        <f>VLOOKUP(A841,Sku_list!$A$1:$E$2667,5,0)*((J841+F841)/1000000000)</f>
        <v>#N/A</v>
      </c>
      <c r="AC841" s="22">
        <f t="shared" ca="1" si="13"/>
        <v>6.6666666666666666E-2</v>
      </c>
    </row>
    <row r="842" spans="1:29" x14ac:dyDescent="0.35">
      <c r="A842">
        <v>1601085</v>
      </c>
      <c r="B842" t="s">
        <v>12</v>
      </c>
      <c r="C842" t="s">
        <v>150</v>
      </c>
      <c r="D842">
        <v>0</v>
      </c>
      <c r="E842">
        <v>0</v>
      </c>
      <c r="F842">
        <v>0</v>
      </c>
      <c r="G842">
        <v>240</v>
      </c>
      <c r="H842">
        <v>0</v>
      </c>
      <c r="I842">
        <v>0</v>
      </c>
      <c r="J842">
        <v>0</v>
      </c>
      <c r="K842">
        <v>0</v>
      </c>
      <c r="L842">
        <v>0</v>
      </c>
      <c r="M842">
        <v>0</v>
      </c>
      <c r="N842">
        <v>0</v>
      </c>
      <c r="P842" s="22" t="s">
        <v>34</v>
      </c>
      <c r="R842" t="s">
        <v>93</v>
      </c>
      <c r="S842" t="s">
        <v>85</v>
      </c>
      <c r="T842" s="9" t="e">
        <f>VLOOKUP(A842,Sku_list!$A$1:$D$2667,3,0)</f>
        <v>#N/A</v>
      </c>
      <c r="U842" s="9" t="e">
        <f>VLOOKUP(A842,Sku_list!$A$1:$D$2667,4,0)*(F842/1000000*12)</f>
        <v>#N/A</v>
      </c>
      <c r="V842" s="9" t="e">
        <f>VLOOKUP(A842,Sku_list!$A$1:$D$2667,4,0)*(H842/1000000*12)</f>
        <v>#N/A</v>
      </c>
      <c r="W842" s="9" t="e">
        <f>VLOOKUP(A842,Sku_list!$A$1:$D$2667,4,0)*(J842/1000000*12)</f>
        <v>#N/A</v>
      </c>
      <c r="X842" s="9" t="e">
        <f>VLOOKUP(A842,Sku_list!$A$1:$D$2667,4,0)*(L842/1000000*12)</f>
        <v>#N/A</v>
      </c>
      <c r="Y842" s="9" t="e">
        <f>VLOOKUP(A842,Sku_list!$A$1:$E$2667,5,0)*((J842+F842)/1000000000)</f>
        <v>#N/A</v>
      </c>
      <c r="AC842" s="22">
        <f t="shared" ca="1" si="13"/>
        <v>6.6666666666666666E-2</v>
      </c>
    </row>
    <row r="843" spans="1:29" x14ac:dyDescent="0.35">
      <c r="A843">
        <v>1601085</v>
      </c>
      <c r="B843" t="s">
        <v>12</v>
      </c>
      <c r="C843" t="s">
        <v>151</v>
      </c>
      <c r="D843">
        <v>0</v>
      </c>
      <c r="E843">
        <v>0</v>
      </c>
      <c r="F843">
        <v>0</v>
      </c>
      <c r="G843">
        <v>0</v>
      </c>
      <c r="H843">
        <v>0</v>
      </c>
      <c r="I843">
        <v>0</v>
      </c>
      <c r="J843">
        <v>0</v>
      </c>
      <c r="K843">
        <v>0</v>
      </c>
      <c r="L843">
        <v>0</v>
      </c>
      <c r="M843">
        <v>0</v>
      </c>
      <c r="N843">
        <v>0</v>
      </c>
      <c r="P843" s="22" t="s">
        <v>34</v>
      </c>
      <c r="R843" t="s">
        <v>94</v>
      </c>
      <c r="S843" t="s">
        <v>83</v>
      </c>
      <c r="T843" s="9" t="e">
        <f>VLOOKUP(A843,Sku_list!$A$1:$D$2667,3,0)</f>
        <v>#N/A</v>
      </c>
      <c r="U843" s="9" t="e">
        <f>VLOOKUP(A843,Sku_list!$A$1:$D$2667,4,0)*(F843/1000000*12)</f>
        <v>#N/A</v>
      </c>
      <c r="V843" s="9" t="e">
        <f>VLOOKUP(A843,Sku_list!$A$1:$D$2667,4,0)*(H843/1000000*12)</f>
        <v>#N/A</v>
      </c>
      <c r="W843" s="9" t="e">
        <f>VLOOKUP(A843,Sku_list!$A$1:$D$2667,4,0)*(J843/1000000*12)</f>
        <v>#N/A</v>
      </c>
      <c r="X843" s="9" t="e">
        <f>VLOOKUP(A843,Sku_list!$A$1:$D$2667,4,0)*(L843/1000000*12)</f>
        <v>#N/A</v>
      </c>
      <c r="Y843" s="9" t="e">
        <f>VLOOKUP(A843,Sku_list!$A$1:$E$2667,5,0)*((J843+F843)/1000000000)</f>
        <v>#N/A</v>
      </c>
      <c r="AC843" s="22">
        <f t="shared" ca="1" si="13"/>
        <v>6.6666666666666666E-2</v>
      </c>
    </row>
    <row r="844" spans="1:29" x14ac:dyDescent="0.35">
      <c r="A844">
        <v>1601085</v>
      </c>
      <c r="B844" t="s">
        <v>12</v>
      </c>
      <c r="C844" t="s">
        <v>152</v>
      </c>
      <c r="D844">
        <v>0</v>
      </c>
      <c r="E844">
        <v>0</v>
      </c>
      <c r="F844">
        <v>0</v>
      </c>
      <c r="G844">
        <v>0</v>
      </c>
      <c r="H844">
        <v>0</v>
      </c>
      <c r="I844">
        <v>0</v>
      </c>
      <c r="J844">
        <v>0</v>
      </c>
      <c r="K844">
        <v>0</v>
      </c>
      <c r="L844">
        <v>0</v>
      </c>
      <c r="M844">
        <v>0</v>
      </c>
      <c r="N844">
        <v>0</v>
      </c>
      <c r="P844" s="22" t="s">
        <v>34</v>
      </c>
      <c r="R844" t="s">
        <v>95</v>
      </c>
      <c r="S844" t="s">
        <v>83</v>
      </c>
      <c r="T844" s="9" t="e">
        <f>VLOOKUP(A844,Sku_list!$A$1:$D$2667,3,0)</f>
        <v>#N/A</v>
      </c>
      <c r="U844" s="9" t="e">
        <f>VLOOKUP(A844,Sku_list!$A$1:$D$2667,4,0)*(F844/1000000*12)</f>
        <v>#N/A</v>
      </c>
      <c r="V844" s="9" t="e">
        <f>VLOOKUP(A844,Sku_list!$A$1:$D$2667,4,0)*(H844/1000000*12)</f>
        <v>#N/A</v>
      </c>
      <c r="W844" s="9" t="e">
        <f>VLOOKUP(A844,Sku_list!$A$1:$D$2667,4,0)*(J844/1000000*12)</f>
        <v>#N/A</v>
      </c>
      <c r="X844" s="9" t="e">
        <f>VLOOKUP(A844,Sku_list!$A$1:$D$2667,4,0)*(L844/1000000*12)</f>
        <v>#N/A</v>
      </c>
      <c r="Y844" s="9" t="e">
        <f>VLOOKUP(A844,Sku_list!$A$1:$E$2667,5,0)*((J844+F844)/1000000000)</f>
        <v>#N/A</v>
      </c>
      <c r="AC844" s="22">
        <f t="shared" ca="1" si="13"/>
        <v>6.6666666666666666E-2</v>
      </c>
    </row>
    <row r="845" spans="1:29" x14ac:dyDescent="0.35">
      <c r="A845">
        <v>1601085</v>
      </c>
      <c r="B845" t="s">
        <v>12</v>
      </c>
      <c r="C845" t="s">
        <v>153</v>
      </c>
      <c r="D845">
        <v>0</v>
      </c>
      <c r="E845">
        <v>0</v>
      </c>
      <c r="F845">
        <v>0</v>
      </c>
      <c r="G845">
        <v>0</v>
      </c>
      <c r="H845">
        <v>0</v>
      </c>
      <c r="I845">
        <v>0</v>
      </c>
      <c r="J845">
        <v>0</v>
      </c>
      <c r="K845">
        <v>0</v>
      </c>
      <c r="L845">
        <v>0</v>
      </c>
      <c r="M845">
        <v>0</v>
      </c>
      <c r="N845">
        <v>0</v>
      </c>
      <c r="P845" s="22" t="s">
        <v>34</v>
      </c>
      <c r="R845" t="s">
        <v>189</v>
      </c>
      <c r="S845" t="s">
        <v>190</v>
      </c>
      <c r="T845" s="9" t="e">
        <f>VLOOKUP(A845,Sku_list!$A$1:$D$2667,3,0)</f>
        <v>#N/A</v>
      </c>
      <c r="U845" s="9" t="e">
        <f>VLOOKUP(A845,Sku_list!$A$1:$D$2667,4,0)*(F845/1000000*12)</f>
        <v>#N/A</v>
      </c>
      <c r="V845" s="9" t="e">
        <f>VLOOKUP(A845,Sku_list!$A$1:$D$2667,4,0)*(H845/1000000*12)</f>
        <v>#N/A</v>
      </c>
      <c r="W845" s="9" t="e">
        <f>VLOOKUP(A845,Sku_list!$A$1:$D$2667,4,0)*(J845/1000000*12)</f>
        <v>#N/A</v>
      </c>
      <c r="X845" s="9" t="e">
        <f>VLOOKUP(A845,Sku_list!$A$1:$D$2667,4,0)*(L845/1000000*12)</f>
        <v>#N/A</v>
      </c>
      <c r="Y845" s="9" t="e">
        <f>VLOOKUP(A845,Sku_list!$A$1:$E$2667,5,0)*((J845+F845)/1000000000)</f>
        <v>#N/A</v>
      </c>
      <c r="AC845" s="22">
        <f t="shared" ca="1" si="13"/>
        <v>6.6666666666666666E-2</v>
      </c>
    </row>
    <row r="846" spans="1:29" x14ac:dyDescent="0.35">
      <c r="A846">
        <v>1601085</v>
      </c>
      <c r="B846" t="s">
        <v>12</v>
      </c>
      <c r="C846" t="s">
        <v>154</v>
      </c>
      <c r="D846">
        <v>0</v>
      </c>
      <c r="E846">
        <v>0</v>
      </c>
      <c r="F846">
        <v>0</v>
      </c>
      <c r="G846">
        <v>0</v>
      </c>
      <c r="H846">
        <v>0</v>
      </c>
      <c r="I846">
        <v>0</v>
      </c>
      <c r="J846">
        <v>0</v>
      </c>
      <c r="K846">
        <v>0</v>
      </c>
      <c r="L846">
        <v>0</v>
      </c>
      <c r="M846">
        <v>0</v>
      </c>
      <c r="N846">
        <v>0</v>
      </c>
      <c r="P846" s="22" t="s">
        <v>34</v>
      </c>
      <c r="R846" t="s">
        <v>96</v>
      </c>
      <c r="S846" t="s">
        <v>72</v>
      </c>
      <c r="T846" s="9" t="e">
        <f>VLOOKUP(A846,Sku_list!$A$1:$D$2667,3,0)</f>
        <v>#N/A</v>
      </c>
      <c r="U846" s="9" t="e">
        <f>VLOOKUP(A846,Sku_list!$A$1:$D$2667,4,0)*(F846/1000000*12)</f>
        <v>#N/A</v>
      </c>
      <c r="V846" s="9" t="e">
        <f>VLOOKUP(A846,Sku_list!$A$1:$D$2667,4,0)*(H846/1000000*12)</f>
        <v>#N/A</v>
      </c>
      <c r="W846" s="9" t="e">
        <f>VLOOKUP(A846,Sku_list!$A$1:$D$2667,4,0)*(J846/1000000*12)</f>
        <v>#N/A</v>
      </c>
      <c r="X846" s="9" t="e">
        <f>VLOOKUP(A846,Sku_list!$A$1:$D$2667,4,0)*(L846/1000000*12)</f>
        <v>#N/A</v>
      </c>
      <c r="Y846" s="9" t="e">
        <f>VLOOKUP(A846,Sku_list!$A$1:$E$2667,5,0)*((J846+F846)/1000000000)</f>
        <v>#N/A</v>
      </c>
      <c r="AC846" s="22">
        <f t="shared" ca="1" si="13"/>
        <v>6.6666666666666666E-2</v>
      </c>
    </row>
    <row r="847" spans="1:29" x14ac:dyDescent="0.35">
      <c r="A847">
        <v>1601085</v>
      </c>
      <c r="B847" t="s">
        <v>12</v>
      </c>
      <c r="C847" t="s">
        <v>155</v>
      </c>
      <c r="D847">
        <v>0</v>
      </c>
      <c r="E847">
        <v>0</v>
      </c>
      <c r="F847">
        <v>0</v>
      </c>
      <c r="G847">
        <v>0</v>
      </c>
      <c r="H847">
        <v>0</v>
      </c>
      <c r="I847">
        <v>0</v>
      </c>
      <c r="J847">
        <v>0</v>
      </c>
      <c r="K847">
        <v>0</v>
      </c>
      <c r="L847">
        <v>0</v>
      </c>
      <c r="M847">
        <v>0</v>
      </c>
      <c r="N847">
        <v>0</v>
      </c>
      <c r="P847" s="22" t="s">
        <v>34</v>
      </c>
      <c r="R847" t="s">
        <v>97</v>
      </c>
      <c r="S847" t="s">
        <v>72</v>
      </c>
      <c r="T847" s="9" t="e">
        <f>VLOOKUP(A847,Sku_list!$A$1:$D$2667,3,0)</f>
        <v>#N/A</v>
      </c>
      <c r="U847" s="9" t="e">
        <f>VLOOKUP(A847,Sku_list!$A$1:$D$2667,4,0)*(F847/1000000*12)</f>
        <v>#N/A</v>
      </c>
      <c r="V847" s="9" t="e">
        <f>VLOOKUP(A847,Sku_list!$A$1:$D$2667,4,0)*(H847/1000000*12)</f>
        <v>#N/A</v>
      </c>
      <c r="W847" s="9" t="e">
        <f>VLOOKUP(A847,Sku_list!$A$1:$D$2667,4,0)*(J847/1000000*12)</f>
        <v>#N/A</v>
      </c>
      <c r="X847" s="9" t="e">
        <f>VLOOKUP(A847,Sku_list!$A$1:$D$2667,4,0)*(L847/1000000*12)</f>
        <v>#N/A</v>
      </c>
      <c r="Y847" s="9" t="e">
        <f>VLOOKUP(A847,Sku_list!$A$1:$E$2667,5,0)*((J847+F847)/1000000000)</f>
        <v>#N/A</v>
      </c>
      <c r="AC847" s="22">
        <f t="shared" ca="1" si="13"/>
        <v>6.6666666666666666E-2</v>
      </c>
    </row>
    <row r="848" spans="1:29" x14ac:dyDescent="0.35">
      <c r="A848">
        <v>1601085</v>
      </c>
      <c r="B848" t="s">
        <v>12</v>
      </c>
      <c r="C848" t="s">
        <v>156</v>
      </c>
      <c r="D848">
        <v>0</v>
      </c>
      <c r="E848">
        <v>0</v>
      </c>
      <c r="F848">
        <v>0</v>
      </c>
      <c r="G848">
        <v>0</v>
      </c>
      <c r="H848">
        <v>0</v>
      </c>
      <c r="I848">
        <v>0</v>
      </c>
      <c r="J848">
        <v>0</v>
      </c>
      <c r="K848">
        <v>0</v>
      </c>
      <c r="L848">
        <v>0</v>
      </c>
      <c r="M848">
        <v>0</v>
      </c>
      <c r="N848">
        <v>0</v>
      </c>
      <c r="P848" s="22" t="s">
        <v>34</v>
      </c>
      <c r="R848" t="s">
        <v>38</v>
      </c>
      <c r="S848" t="s">
        <v>69</v>
      </c>
      <c r="T848" s="9" t="e">
        <f>VLOOKUP(A848,Sku_list!$A$1:$D$2667,3,0)</f>
        <v>#N/A</v>
      </c>
      <c r="U848" s="9" t="e">
        <f>VLOOKUP(A848,Sku_list!$A$1:$D$2667,4,0)*(F848/1000000*12)</f>
        <v>#N/A</v>
      </c>
      <c r="V848" s="9" t="e">
        <f>VLOOKUP(A848,Sku_list!$A$1:$D$2667,4,0)*(H848/1000000*12)</f>
        <v>#N/A</v>
      </c>
      <c r="W848" s="9" t="e">
        <f>VLOOKUP(A848,Sku_list!$A$1:$D$2667,4,0)*(J848/1000000*12)</f>
        <v>#N/A</v>
      </c>
      <c r="X848" s="9" t="e">
        <f>VLOOKUP(A848,Sku_list!$A$1:$D$2667,4,0)*(L848/1000000*12)</f>
        <v>#N/A</v>
      </c>
      <c r="Y848" s="9" t="e">
        <f>VLOOKUP(A848,Sku_list!$A$1:$E$2667,5,0)*((J848+F848)/1000000000)</f>
        <v>#N/A</v>
      </c>
      <c r="AC848" s="22">
        <f t="shared" ca="1" si="13"/>
        <v>6.6666666666666666E-2</v>
      </c>
    </row>
    <row r="849" spans="1:29" x14ac:dyDescent="0.35">
      <c r="A849">
        <v>1601085</v>
      </c>
      <c r="B849" t="s">
        <v>12</v>
      </c>
      <c r="C849" t="s">
        <v>157</v>
      </c>
      <c r="D849">
        <v>0</v>
      </c>
      <c r="E849">
        <v>0</v>
      </c>
      <c r="F849">
        <v>0</v>
      </c>
      <c r="G849">
        <v>0</v>
      </c>
      <c r="H849">
        <v>0</v>
      </c>
      <c r="I849">
        <v>0</v>
      </c>
      <c r="J849">
        <v>0</v>
      </c>
      <c r="K849">
        <v>0</v>
      </c>
      <c r="L849">
        <v>0</v>
      </c>
      <c r="M849">
        <v>0</v>
      </c>
      <c r="N849">
        <v>0</v>
      </c>
      <c r="P849" s="22" t="s">
        <v>34</v>
      </c>
      <c r="R849" t="s">
        <v>98</v>
      </c>
      <c r="S849" t="s">
        <v>72</v>
      </c>
      <c r="T849" s="9" t="e">
        <f>VLOOKUP(A849,Sku_list!$A$1:$D$2667,3,0)</f>
        <v>#N/A</v>
      </c>
      <c r="U849" s="9" t="e">
        <f>VLOOKUP(A849,Sku_list!$A$1:$D$2667,4,0)*(F849/1000000*12)</f>
        <v>#N/A</v>
      </c>
      <c r="V849" s="9" t="e">
        <f>VLOOKUP(A849,Sku_list!$A$1:$D$2667,4,0)*(H849/1000000*12)</f>
        <v>#N/A</v>
      </c>
      <c r="W849" s="9" t="e">
        <f>VLOOKUP(A849,Sku_list!$A$1:$D$2667,4,0)*(J849/1000000*12)</f>
        <v>#N/A</v>
      </c>
      <c r="X849" s="9" t="e">
        <f>VLOOKUP(A849,Sku_list!$A$1:$D$2667,4,0)*(L849/1000000*12)</f>
        <v>#N/A</v>
      </c>
      <c r="Y849" s="9" t="e">
        <f>VLOOKUP(A849,Sku_list!$A$1:$E$2667,5,0)*((J849+F849)/1000000000)</f>
        <v>#N/A</v>
      </c>
      <c r="AC849" s="22">
        <f t="shared" ca="1" si="13"/>
        <v>6.6666666666666666E-2</v>
      </c>
    </row>
    <row r="850" spans="1:29" x14ac:dyDescent="0.35">
      <c r="A850">
        <v>1601085</v>
      </c>
      <c r="B850" t="s">
        <v>12</v>
      </c>
      <c r="C850" t="s">
        <v>158</v>
      </c>
      <c r="D850">
        <v>0</v>
      </c>
      <c r="E850">
        <v>0</v>
      </c>
      <c r="F850">
        <v>0</v>
      </c>
      <c r="G850">
        <v>0</v>
      </c>
      <c r="H850">
        <v>0</v>
      </c>
      <c r="I850">
        <v>0</v>
      </c>
      <c r="J850">
        <v>0</v>
      </c>
      <c r="K850">
        <v>0</v>
      </c>
      <c r="L850">
        <v>0</v>
      </c>
      <c r="M850">
        <v>0</v>
      </c>
      <c r="N850">
        <v>0</v>
      </c>
      <c r="P850" s="22" t="s">
        <v>34</v>
      </c>
      <c r="R850" t="s">
        <v>99</v>
      </c>
      <c r="S850" t="s">
        <v>69</v>
      </c>
      <c r="T850" s="9" t="e">
        <f>VLOOKUP(A850,Sku_list!$A$1:$D$2667,3,0)</f>
        <v>#N/A</v>
      </c>
      <c r="U850" s="9" t="e">
        <f>VLOOKUP(A850,Sku_list!$A$1:$D$2667,4,0)*(F850/1000000*12)</f>
        <v>#N/A</v>
      </c>
      <c r="V850" s="9" t="e">
        <f>VLOOKUP(A850,Sku_list!$A$1:$D$2667,4,0)*(H850/1000000*12)</f>
        <v>#N/A</v>
      </c>
      <c r="W850" s="9" t="e">
        <f>VLOOKUP(A850,Sku_list!$A$1:$D$2667,4,0)*(J850/1000000*12)</f>
        <v>#N/A</v>
      </c>
      <c r="X850" s="9" t="e">
        <f>VLOOKUP(A850,Sku_list!$A$1:$D$2667,4,0)*(L850/1000000*12)</f>
        <v>#N/A</v>
      </c>
      <c r="Y850" s="9" t="e">
        <f>VLOOKUP(A850,Sku_list!$A$1:$E$2667,5,0)*((J850+F850)/1000000000)</f>
        <v>#N/A</v>
      </c>
      <c r="AC850" s="22">
        <f t="shared" ca="1" si="13"/>
        <v>6.6666666666666666E-2</v>
      </c>
    </row>
    <row r="851" spans="1:29" x14ac:dyDescent="0.35">
      <c r="A851">
        <v>1601085</v>
      </c>
      <c r="B851" t="s">
        <v>12</v>
      </c>
      <c r="C851" t="s">
        <v>159</v>
      </c>
      <c r="D851">
        <v>0</v>
      </c>
      <c r="E851">
        <v>0</v>
      </c>
      <c r="F851">
        <v>0</v>
      </c>
      <c r="G851">
        <v>0</v>
      </c>
      <c r="H851">
        <v>0</v>
      </c>
      <c r="I851">
        <v>0</v>
      </c>
      <c r="J851">
        <v>0</v>
      </c>
      <c r="K851">
        <v>0</v>
      </c>
      <c r="L851">
        <v>0</v>
      </c>
      <c r="M851">
        <v>0</v>
      </c>
      <c r="N851">
        <v>0</v>
      </c>
      <c r="P851" s="22" t="s">
        <v>34</v>
      </c>
      <c r="R851" t="s">
        <v>100</v>
      </c>
      <c r="S851" t="s">
        <v>72</v>
      </c>
      <c r="T851" s="9" t="e">
        <f>VLOOKUP(A851,Sku_list!$A$1:$D$2667,3,0)</f>
        <v>#N/A</v>
      </c>
      <c r="U851" s="9" t="e">
        <f>VLOOKUP(A851,Sku_list!$A$1:$D$2667,4,0)*(F851/1000000*12)</f>
        <v>#N/A</v>
      </c>
      <c r="V851" s="9" t="e">
        <f>VLOOKUP(A851,Sku_list!$A$1:$D$2667,4,0)*(H851/1000000*12)</f>
        <v>#N/A</v>
      </c>
      <c r="W851" s="9" t="e">
        <f>VLOOKUP(A851,Sku_list!$A$1:$D$2667,4,0)*(J851/1000000*12)</f>
        <v>#N/A</v>
      </c>
      <c r="X851" s="9" t="e">
        <f>VLOOKUP(A851,Sku_list!$A$1:$D$2667,4,0)*(L851/1000000*12)</f>
        <v>#N/A</v>
      </c>
      <c r="Y851" s="9" t="e">
        <f>VLOOKUP(A851,Sku_list!$A$1:$E$2667,5,0)*((J851+F851)/1000000000)</f>
        <v>#N/A</v>
      </c>
      <c r="AC851" s="22">
        <f t="shared" ca="1" si="13"/>
        <v>6.6666666666666666E-2</v>
      </c>
    </row>
    <row r="852" spans="1:29" x14ac:dyDescent="0.35">
      <c r="A852">
        <v>1601085</v>
      </c>
      <c r="B852" t="s">
        <v>12</v>
      </c>
      <c r="C852" t="s">
        <v>160</v>
      </c>
      <c r="D852">
        <v>0</v>
      </c>
      <c r="E852">
        <v>0</v>
      </c>
      <c r="F852">
        <v>0</v>
      </c>
      <c r="G852">
        <v>0</v>
      </c>
      <c r="H852">
        <v>0</v>
      </c>
      <c r="I852">
        <v>0</v>
      </c>
      <c r="J852">
        <v>0</v>
      </c>
      <c r="K852">
        <v>0</v>
      </c>
      <c r="L852">
        <v>0</v>
      </c>
      <c r="M852">
        <v>0</v>
      </c>
      <c r="N852">
        <v>0</v>
      </c>
      <c r="P852" s="22" t="s">
        <v>34</v>
      </c>
      <c r="R852" t="s">
        <v>101</v>
      </c>
      <c r="S852" t="s">
        <v>69</v>
      </c>
      <c r="T852" s="9" t="e">
        <f>VLOOKUP(A852,Sku_list!$A$1:$D$2667,3,0)</f>
        <v>#N/A</v>
      </c>
      <c r="U852" s="9" t="e">
        <f>VLOOKUP(A852,Sku_list!$A$1:$D$2667,4,0)*(F852/1000000*12)</f>
        <v>#N/A</v>
      </c>
      <c r="V852" s="9" t="e">
        <f>VLOOKUP(A852,Sku_list!$A$1:$D$2667,4,0)*(H852/1000000*12)</f>
        <v>#N/A</v>
      </c>
      <c r="W852" s="9" t="e">
        <f>VLOOKUP(A852,Sku_list!$A$1:$D$2667,4,0)*(J852/1000000*12)</f>
        <v>#N/A</v>
      </c>
      <c r="X852" s="9" t="e">
        <f>VLOOKUP(A852,Sku_list!$A$1:$D$2667,4,0)*(L852/1000000*12)</f>
        <v>#N/A</v>
      </c>
      <c r="Y852" s="9" t="e">
        <f>VLOOKUP(A852,Sku_list!$A$1:$E$2667,5,0)*((J852+F852)/1000000000)</f>
        <v>#N/A</v>
      </c>
      <c r="AC852" s="22">
        <f t="shared" ca="1" si="13"/>
        <v>6.6666666666666666E-2</v>
      </c>
    </row>
    <row r="853" spans="1:29" x14ac:dyDescent="0.35">
      <c r="A853">
        <v>1601085</v>
      </c>
      <c r="B853" t="s">
        <v>12</v>
      </c>
      <c r="C853" t="s">
        <v>161</v>
      </c>
      <c r="D853">
        <v>0</v>
      </c>
      <c r="E853">
        <v>0</v>
      </c>
      <c r="F853">
        <v>0</v>
      </c>
      <c r="G853">
        <v>0</v>
      </c>
      <c r="H853">
        <v>0</v>
      </c>
      <c r="I853">
        <v>0</v>
      </c>
      <c r="J853">
        <v>0</v>
      </c>
      <c r="K853">
        <v>0</v>
      </c>
      <c r="L853">
        <v>0</v>
      </c>
      <c r="M853">
        <v>0</v>
      </c>
      <c r="N853">
        <v>0</v>
      </c>
      <c r="P853" s="22" t="s">
        <v>34</v>
      </c>
      <c r="R853" t="s">
        <v>102</v>
      </c>
      <c r="S853" t="s">
        <v>306</v>
      </c>
      <c r="T853" s="9" t="e">
        <f>VLOOKUP(A853,Sku_list!$A$1:$D$2667,3,0)</f>
        <v>#N/A</v>
      </c>
      <c r="U853" s="9" t="e">
        <f>VLOOKUP(A853,Sku_list!$A$1:$D$2667,4,0)*(F853/1000000*12)</f>
        <v>#N/A</v>
      </c>
      <c r="V853" s="9" t="e">
        <f>VLOOKUP(A853,Sku_list!$A$1:$D$2667,4,0)*(H853/1000000*12)</f>
        <v>#N/A</v>
      </c>
      <c r="W853" s="9" t="e">
        <f>VLOOKUP(A853,Sku_list!$A$1:$D$2667,4,0)*(J853/1000000*12)</f>
        <v>#N/A</v>
      </c>
      <c r="X853" s="9" t="e">
        <f>VLOOKUP(A853,Sku_list!$A$1:$D$2667,4,0)*(L853/1000000*12)</f>
        <v>#N/A</v>
      </c>
      <c r="Y853" s="9" t="e">
        <f>VLOOKUP(A853,Sku_list!$A$1:$E$2667,5,0)*((J853+F853)/1000000000)</f>
        <v>#N/A</v>
      </c>
      <c r="AC853" s="22">
        <f t="shared" ca="1" si="13"/>
        <v>6.6666666666666666E-2</v>
      </c>
    </row>
    <row r="854" spans="1:29" x14ac:dyDescent="0.35">
      <c r="A854">
        <v>1601085</v>
      </c>
      <c r="B854" t="s">
        <v>12</v>
      </c>
      <c r="C854" t="s">
        <v>162</v>
      </c>
      <c r="D854">
        <v>0</v>
      </c>
      <c r="E854">
        <v>0</v>
      </c>
      <c r="F854">
        <v>0</v>
      </c>
      <c r="G854">
        <v>0</v>
      </c>
      <c r="H854">
        <v>0</v>
      </c>
      <c r="I854">
        <v>0</v>
      </c>
      <c r="J854">
        <v>0</v>
      </c>
      <c r="K854">
        <v>0</v>
      </c>
      <c r="L854">
        <v>0</v>
      </c>
      <c r="M854">
        <v>0</v>
      </c>
      <c r="N854">
        <v>0</v>
      </c>
      <c r="P854" s="22" t="s">
        <v>34</v>
      </c>
      <c r="R854" t="s">
        <v>103</v>
      </c>
      <c r="S854" t="s">
        <v>69</v>
      </c>
      <c r="T854" s="9" t="e">
        <f>VLOOKUP(A854,Sku_list!$A$1:$D$2667,3,0)</f>
        <v>#N/A</v>
      </c>
      <c r="U854" s="9" t="e">
        <f>VLOOKUP(A854,Sku_list!$A$1:$D$2667,4,0)*(F854/1000000*12)</f>
        <v>#N/A</v>
      </c>
      <c r="V854" s="9" t="e">
        <f>VLOOKUP(A854,Sku_list!$A$1:$D$2667,4,0)*(H854/1000000*12)</f>
        <v>#N/A</v>
      </c>
      <c r="W854" s="9" t="e">
        <f>VLOOKUP(A854,Sku_list!$A$1:$D$2667,4,0)*(J854/1000000*12)</f>
        <v>#N/A</v>
      </c>
      <c r="X854" s="9" t="e">
        <f>VLOOKUP(A854,Sku_list!$A$1:$D$2667,4,0)*(L854/1000000*12)</f>
        <v>#N/A</v>
      </c>
      <c r="Y854" s="9" t="e">
        <f>VLOOKUP(A854,Sku_list!$A$1:$E$2667,5,0)*((J854+F854)/1000000000)</f>
        <v>#N/A</v>
      </c>
      <c r="AC854" s="22">
        <f t="shared" ca="1" si="13"/>
        <v>6.6666666666666666E-2</v>
      </c>
    </row>
    <row r="855" spans="1:29" x14ac:dyDescent="0.35">
      <c r="A855">
        <v>1601085</v>
      </c>
      <c r="B855" t="s">
        <v>12</v>
      </c>
      <c r="C855" t="s">
        <v>164</v>
      </c>
      <c r="D855">
        <v>0</v>
      </c>
      <c r="E855">
        <v>0</v>
      </c>
      <c r="F855">
        <v>0</v>
      </c>
      <c r="G855">
        <v>0</v>
      </c>
      <c r="H855">
        <v>0</v>
      </c>
      <c r="I855">
        <v>0</v>
      </c>
      <c r="J855">
        <v>0</v>
      </c>
      <c r="K855">
        <v>0</v>
      </c>
      <c r="L855">
        <v>0</v>
      </c>
      <c r="M855">
        <v>0</v>
      </c>
      <c r="N855">
        <v>0</v>
      </c>
      <c r="P855" s="22" t="s">
        <v>34</v>
      </c>
      <c r="R855" t="s">
        <v>104</v>
      </c>
      <c r="S855" t="s">
        <v>69</v>
      </c>
      <c r="T855" s="9" t="e">
        <f>VLOOKUP(A855,Sku_list!$A$1:$D$2667,3,0)</f>
        <v>#N/A</v>
      </c>
      <c r="U855" s="9" t="e">
        <f>VLOOKUP(A855,Sku_list!$A$1:$D$2667,4,0)*(F855/1000000*12)</f>
        <v>#N/A</v>
      </c>
      <c r="V855" s="9" t="e">
        <f>VLOOKUP(A855,Sku_list!$A$1:$D$2667,4,0)*(H855/1000000*12)</f>
        <v>#N/A</v>
      </c>
      <c r="W855" s="9" t="e">
        <f>VLOOKUP(A855,Sku_list!$A$1:$D$2667,4,0)*(J855/1000000*12)</f>
        <v>#N/A</v>
      </c>
      <c r="X855" s="9" t="e">
        <f>VLOOKUP(A855,Sku_list!$A$1:$D$2667,4,0)*(L855/1000000*12)</f>
        <v>#N/A</v>
      </c>
      <c r="Y855" s="9" t="e">
        <f>VLOOKUP(A855,Sku_list!$A$1:$E$2667,5,0)*((J855+F855)/1000000000)</f>
        <v>#N/A</v>
      </c>
      <c r="AC855" s="22">
        <f t="shared" ca="1" si="13"/>
        <v>6.6666666666666666E-2</v>
      </c>
    </row>
    <row r="856" spans="1:29" x14ac:dyDescent="0.35">
      <c r="A856">
        <v>1601085</v>
      </c>
      <c r="B856" t="s">
        <v>12</v>
      </c>
      <c r="C856" t="s">
        <v>165</v>
      </c>
      <c r="D856">
        <v>0</v>
      </c>
      <c r="E856">
        <v>0</v>
      </c>
      <c r="F856">
        <v>0</v>
      </c>
      <c r="G856">
        <v>0</v>
      </c>
      <c r="H856">
        <v>0</v>
      </c>
      <c r="I856">
        <v>0</v>
      </c>
      <c r="J856">
        <v>0</v>
      </c>
      <c r="K856">
        <v>0</v>
      </c>
      <c r="L856">
        <v>0</v>
      </c>
      <c r="M856">
        <v>0</v>
      </c>
      <c r="N856">
        <v>0</v>
      </c>
      <c r="P856" s="22" t="s">
        <v>34</v>
      </c>
      <c r="R856" t="s">
        <v>105</v>
      </c>
      <c r="S856" t="s">
        <v>83</v>
      </c>
      <c r="T856" s="9" t="e">
        <f>VLOOKUP(A856,Sku_list!$A$1:$D$2667,3,0)</f>
        <v>#N/A</v>
      </c>
      <c r="U856" s="9" t="e">
        <f>VLOOKUP(A856,Sku_list!$A$1:$D$2667,4,0)*(F856/1000000*12)</f>
        <v>#N/A</v>
      </c>
      <c r="V856" s="9" t="e">
        <f>VLOOKUP(A856,Sku_list!$A$1:$D$2667,4,0)*(H856/1000000*12)</f>
        <v>#N/A</v>
      </c>
      <c r="W856" s="9" t="e">
        <f>VLOOKUP(A856,Sku_list!$A$1:$D$2667,4,0)*(J856/1000000*12)</f>
        <v>#N/A</v>
      </c>
      <c r="X856" s="9" t="e">
        <f>VLOOKUP(A856,Sku_list!$A$1:$D$2667,4,0)*(L856/1000000*12)</f>
        <v>#N/A</v>
      </c>
      <c r="Y856" s="9" t="e">
        <f>VLOOKUP(A856,Sku_list!$A$1:$E$2667,5,0)*((J856+F856)/1000000000)</f>
        <v>#N/A</v>
      </c>
      <c r="AC856" s="22">
        <f t="shared" ca="1" si="13"/>
        <v>6.6666666666666666E-2</v>
      </c>
    </row>
    <row r="857" spans="1:29" x14ac:dyDescent="0.35">
      <c r="A857">
        <v>1601085</v>
      </c>
      <c r="B857" t="s">
        <v>12</v>
      </c>
      <c r="C857" t="s">
        <v>163</v>
      </c>
      <c r="D857">
        <v>0</v>
      </c>
      <c r="E857">
        <v>0</v>
      </c>
      <c r="F857">
        <v>0</v>
      </c>
      <c r="G857">
        <v>0</v>
      </c>
      <c r="H857">
        <v>0</v>
      </c>
      <c r="I857">
        <v>0</v>
      </c>
      <c r="J857">
        <v>0</v>
      </c>
      <c r="K857">
        <v>0</v>
      </c>
      <c r="L857">
        <v>0</v>
      </c>
      <c r="M857">
        <v>0</v>
      </c>
      <c r="N857">
        <v>0</v>
      </c>
      <c r="P857" s="22" t="s">
        <v>34</v>
      </c>
      <c r="R857" t="s">
        <v>117</v>
      </c>
      <c r="S857" t="s">
        <v>83</v>
      </c>
      <c r="T857" s="9" t="e">
        <f>VLOOKUP(A857,Sku_list!$A$1:$D$2667,3,0)</f>
        <v>#N/A</v>
      </c>
      <c r="U857" s="9" t="e">
        <f>VLOOKUP(A857,Sku_list!$A$1:$D$2667,4,0)*(F857/1000000*12)</f>
        <v>#N/A</v>
      </c>
      <c r="V857" s="9" t="e">
        <f>VLOOKUP(A857,Sku_list!$A$1:$D$2667,4,0)*(H857/1000000*12)</f>
        <v>#N/A</v>
      </c>
      <c r="W857" s="9" t="e">
        <f>VLOOKUP(A857,Sku_list!$A$1:$D$2667,4,0)*(J857/1000000*12)</f>
        <v>#N/A</v>
      </c>
      <c r="X857" s="9" t="e">
        <f>VLOOKUP(A857,Sku_list!$A$1:$D$2667,4,0)*(L857/1000000*12)</f>
        <v>#N/A</v>
      </c>
      <c r="Y857" s="9" t="e">
        <f>VLOOKUP(A857,Sku_list!$A$1:$E$2667,5,0)*((J857+F857)/1000000000)</f>
        <v>#N/A</v>
      </c>
      <c r="AC857" s="22">
        <f t="shared" ca="1" si="13"/>
        <v>6.6666666666666666E-2</v>
      </c>
    </row>
    <row r="858" spans="1:29" x14ac:dyDescent="0.35">
      <c r="A858">
        <v>1601085</v>
      </c>
      <c r="B858" t="s">
        <v>12</v>
      </c>
      <c r="C858" t="s">
        <v>166</v>
      </c>
      <c r="D858">
        <v>0</v>
      </c>
      <c r="E858">
        <v>0</v>
      </c>
      <c r="F858">
        <v>0</v>
      </c>
      <c r="G858">
        <v>0</v>
      </c>
      <c r="H858">
        <v>0</v>
      </c>
      <c r="I858">
        <v>0</v>
      </c>
      <c r="J858">
        <v>0</v>
      </c>
      <c r="K858">
        <v>0</v>
      </c>
      <c r="L858">
        <v>0</v>
      </c>
      <c r="M858">
        <v>0</v>
      </c>
      <c r="N858">
        <v>0</v>
      </c>
      <c r="P858" s="22" t="s">
        <v>34</v>
      </c>
      <c r="R858" t="s">
        <v>118</v>
      </c>
      <c r="S858" t="s">
        <v>85</v>
      </c>
      <c r="T858" s="9" t="e">
        <f>VLOOKUP(A858,Sku_list!$A$1:$D$2667,3,0)</f>
        <v>#N/A</v>
      </c>
      <c r="U858" s="9" t="e">
        <f>VLOOKUP(A858,Sku_list!$A$1:$D$2667,4,0)*(F858/1000000*12)</f>
        <v>#N/A</v>
      </c>
      <c r="V858" s="9" t="e">
        <f>VLOOKUP(A858,Sku_list!$A$1:$D$2667,4,0)*(H858/1000000*12)</f>
        <v>#N/A</v>
      </c>
      <c r="W858" s="9" t="e">
        <f>VLOOKUP(A858,Sku_list!$A$1:$D$2667,4,0)*(J858/1000000*12)</f>
        <v>#N/A</v>
      </c>
      <c r="X858" s="9" t="e">
        <f>VLOOKUP(A858,Sku_list!$A$1:$D$2667,4,0)*(L858/1000000*12)</f>
        <v>#N/A</v>
      </c>
      <c r="Y858" s="9" t="e">
        <f>VLOOKUP(A858,Sku_list!$A$1:$E$2667,5,0)*((J858+F858)/1000000000)</f>
        <v>#N/A</v>
      </c>
      <c r="AC858" s="22">
        <f t="shared" ca="1" si="13"/>
        <v>6.6666666666666666E-2</v>
      </c>
    </row>
    <row r="859" spans="1:29" x14ac:dyDescent="0.35">
      <c r="A859">
        <v>1601085</v>
      </c>
      <c r="B859" t="s">
        <v>12</v>
      </c>
      <c r="C859" t="s">
        <v>167</v>
      </c>
      <c r="D859">
        <v>0</v>
      </c>
      <c r="E859">
        <v>0</v>
      </c>
      <c r="F859">
        <v>0</v>
      </c>
      <c r="G859">
        <v>0</v>
      </c>
      <c r="H859">
        <v>0</v>
      </c>
      <c r="I859">
        <v>0</v>
      </c>
      <c r="J859">
        <v>0</v>
      </c>
      <c r="K859">
        <v>0</v>
      </c>
      <c r="L859">
        <v>0</v>
      </c>
      <c r="M859">
        <v>0</v>
      </c>
      <c r="N859">
        <v>0</v>
      </c>
      <c r="P859" s="22" t="s">
        <v>34</v>
      </c>
      <c r="R859" t="s">
        <v>119</v>
      </c>
      <c r="S859" t="s">
        <v>72</v>
      </c>
      <c r="T859" s="9" t="e">
        <f>VLOOKUP(A859,Sku_list!$A$1:$D$2667,3,0)</f>
        <v>#N/A</v>
      </c>
      <c r="U859" s="9" t="e">
        <f>VLOOKUP(A859,Sku_list!$A$1:$D$2667,4,0)*(F859/1000000*12)</f>
        <v>#N/A</v>
      </c>
      <c r="V859" s="9" t="e">
        <f>VLOOKUP(A859,Sku_list!$A$1:$D$2667,4,0)*(H859/1000000*12)</f>
        <v>#N/A</v>
      </c>
      <c r="W859" s="9" t="e">
        <f>VLOOKUP(A859,Sku_list!$A$1:$D$2667,4,0)*(J859/1000000*12)</f>
        <v>#N/A</v>
      </c>
      <c r="X859" s="9" t="e">
        <f>VLOOKUP(A859,Sku_list!$A$1:$D$2667,4,0)*(L859/1000000*12)</f>
        <v>#N/A</v>
      </c>
      <c r="Y859" s="9" t="e">
        <f>VLOOKUP(A859,Sku_list!$A$1:$E$2667,5,0)*((J859+F859)/1000000000)</f>
        <v>#N/A</v>
      </c>
      <c r="AC859" s="22">
        <f t="shared" ca="1" si="13"/>
        <v>6.6666666666666666E-2</v>
      </c>
    </row>
    <row r="860" spans="1:29" x14ac:dyDescent="0.35">
      <c r="A860">
        <v>1601085</v>
      </c>
      <c r="B860" t="s">
        <v>12</v>
      </c>
      <c r="C860" t="s">
        <v>61</v>
      </c>
      <c r="D860">
        <v>0</v>
      </c>
      <c r="E860">
        <v>0</v>
      </c>
      <c r="F860">
        <v>0</v>
      </c>
      <c r="G860">
        <v>0</v>
      </c>
      <c r="H860">
        <v>0</v>
      </c>
      <c r="I860">
        <v>0</v>
      </c>
      <c r="J860">
        <v>0</v>
      </c>
      <c r="K860">
        <v>0</v>
      </c>
      <c r="L860">
        <v>0</v>
      </c>
      <c r="M860">
        <v>0</v>
      </c>
      <c r="N860">
        <v>0</v>
      </c>
      <c r="P860" s="22" t="s">
        <v>34</v>
      </c>
      <c r="R860" t="s">
        <v>5</v>
      </c>
      <c r="S860" t="s">
        <v>85</v>
      </c>
      <c r="T860" s="9" t="e">
        <f>VLOOKUP(A860,Sku_list!$A$1:$D$2667,3,0)</f>
        <v>#N/A</v>
      </c>
      <c r="U860" s="9" t="e">
        <f>VLOOKUP(A860,Sku_list!$A$1:$D$2667,4,0)*(F860/1000000*12)</f>
        <v>#N/A</v>
      </c>
      <c r="V860" s="9" t="e">
        <f>VLOOKUP(A860,Sku_list!$A$1:$D$2667,4,0)*(H860/1000000*12)</f>
        <v>#N/A</v>
      </c>
      <c r="W860" s="9" t="e">
        <f>VLOOKUP(A860,Sku_list!$A$1:$D$2667,4,0)*(J860/1000000*12)</f>
        <v>#N/A</v>
      </c>
      <c r="X860" s="9" t="e">
        <f>VLOOKUP(A860,Sku_list!$A$1:$D$2667,4,0)*(L860/1000000*12)</f>
        <v>#N/A</v>
      </c>
      <c r="Y860" s="9" t="e">
        <f>VLOOKUP(A860,Sku_list!$A$1:$E$2667,5,0)*((J860+F860)/1000000000)</f>
        <v>#N/A</v>
      </c>
      <c r="AC860" s="22">
        <f t="shared" ca="1" si="13"/>
        <v>6.6666666666666666E-2</v>
      </c>
    </row>
    <row r="861" spans="1:29" x14ac:dyDescent="0.35">
      <c r="A861">
        <v>1601085</v>
      </c>
      <c r="B861" t="s">
        <v>12</v>
      </c>
      <c r="C861" t="s">
        <v>39</v>
      </c>
      <c r="D861">
        <v>0</v>
      </c>
      <c r="E861">
        <v>0</v>
      </c>
      <c r="F861">
        <v>0</v>
      </c>
      <c r="G861">
        <v>0</v>
      </c>
      <c r="H861">
        <v>0</v>
      </c>
      <c r="I861">
        <v>0</v>
      </c>
      <c r="J861">
        <v>0</v>
      </c>
      <c r="K861">
        <v>0</v>
      </c>
      <c r="L861">
        <v>0</v>
      </c>
      <c r="M861">
        <v>0</v>
      </c>
      <c r="N861">
        <v>0</v>
      </c>
      <c r="P861" s="22" t="s">
        <v>34</v>
      </c>
      <c r="R861" t="s">
        <v>43</v>
      </c>
      <c r="S861" t="s">
        <v>190</v>
      </c>
      <c r="T861" s="9" t="e">
        <f>VLOOKUP(A861,Sku_list!$A$1:$D$2667,3,0)</f>
        <v>#N/A</v>
      </c>
      <c r="U861" s="9" t="e">
        <f>VLOOKUP(A861,Sku_list!$A$1:$D$2667,4,0)*(F861/1000000*12)</f>
        <v>#N/A</v>
      </c>
      <c r="V861" s="9" t="e">
        <f>VLOOKUP(A861,Sku_list!$A$1:$D$2667,4,0)*(H861/1000000*12)</f>
        <v>#N/A</v>
      </c>
      <c r="W861" s="9" t="e">
        <f>VLOOKUP(A861,Sku_list!$A$1:$D$2667,4,0)*(J861/1000000*12)</f>
        <v>#N/A</v>
      </c>
      <c r="X861" s="9" t="e">
        <f>VLOOKUP(A861,Sku_list!$A$1:$D$2667,4,0)*(L861/1000000*12)</f>
        <v>#N/A</v>
      </c>
      <c r="Y861" s="9" t="e">
        <f>VLOOKUP(A861,Sku_list!$A$1:$E$2667,5,0)*((J861+F861)/1000000000)</f>
        <v>#N/A</v>
      </c>
      <c r="AC861" s="22">
        <f t="shared" ca="1" si="13"/>
        <v>6.6666666666666666E-2</v>
      </c>
    </row>
    <row r="862" spans="1:29" x14ac:dyDescent="0.35">
      <c r="A862">
        <v>1601085</v>
      </c>
      <c r="B862" t="s">
        <v>12</v>
      </c>
      <c r="C862" t="s">
        <v>65</v>
      </c>
      <c r="D862">
        <v>0</v>
      </c>
      <c r="E862">
        <v>0</v>
      </c>
      <c r="F862">
        <v>0</v>
      </c>
      <c r="G862">
        <v>0</v>
      </c>
      <c r="H862">
        <v>0</v>
      </c>
      <c r="I862">
        <v>0</v>
      </c>
      <c r="J862">
        <v>0</v>
      </c>
      <c r="K862">
        <v>0</v>
      </c>
      <c r="L862">
        <v>0</v>
      </c>
      <c r="M862">
        <v>0</v>
      </c>
      <c r="N862">
        <v>0</v>
      </c>
      <c r="P862" s="22" t="s">
        <v>34</v>
      </c>
      <c r="R862" t="s">
        <v>300</v>
      </c>
      <c r="S862" t="s">
        <v>83</v>
      </c>
      <c r="T862" s="9" t="e">
        <f>VLOOKUP(A862,Sku_list!$A$1:$D$2667,3,0)</f>
        <v>#N/A</v>
      </c>
      <c r="U862" s="9" t="e">
        <f>VLOOKUP(A862,Sku_list!$A$1:$D$2667,4,0)*(F862/1000000*12)</f>
        <v>#N/A</v>
      </c>
      <c r="V862" s="9" t="e">
        <f>VLOOKUP(A862,Sku_list!$A$1:$D$2667,4,0)*(H862/1000000*12)</f>
        <v>#N/A</v>
      </c>
      <c r="W862" s="9" t="e">
        <f>VLOOKUP(A862,Sku_list!$A$1:$D$2667,4,0)*(J862/1000000*12)</f>
        <v>#N/A</v>
      </c>
      <c r="X862" s="9" t="e">
        <f>VLOOKUP(A862,Sku_list!$A$1:$D$2667,4,0)*(L862/1000000*12)</f>
        <v>#N/A</v>
      </c>
      <c r="Y862" s="9" t="e">
        <f>VLOOKUP(A862,Sku_list!$A$1:$E$2667,5,0)*((J862+F862)/1000000000)</f>
        <v>#N/A</v>
      </c>
      <c r="AC862" s="22">
        <f t="shared" ca="1" si="13"/>
        <v>6.6666666666666666E-2</v>
      </c>
    </row>
    <row r="863" spans="1:29" x14ac:dyDescent="0.35">
      <c r="A863">
        <v>1601085</v>
      </c>
      <c r="B863" t="s">
        <v>12</v>
      </c>
      <c r="C863" t="s">
        <v>66</v>
      </c>
      <c r="D863">
        <v>0</v>
      </c>
      <c r="E863">
        <v>0</v>
      </c>
      <c r="F863">
        <v>0</v>
      </c>
      <c r="G863">
        <v>0</v>
      </c>
      <c r="H863">
        <v>0</v>
      </c>
      <c r="I863">
        <v>0</v>
      </c>
      <c r="J863">
        <v>0</v>
      </c>
      <c r="K863">
        <v>0</v>
      </c>
      <c r="L863">
        <v>0</v>
      </c>
      <c r="M863">
        <v>0</v>
      </c>
      <c r="N863">
        <v>0</v>
      </c>
      <c r="P863" s="22" t="s">
        <v>34</v>
      </c>
      <c r="R863" t="s">
        <v>174</v>
      </c>
      <c r="S863" t="s">
        <v>72</v>
      </c>
      <c r="T863" s="9" t="e">
        <f>VLOOKUP(A863,Sku_list!$A$1:$D$2667,3,0)</f>
        <v>#N/A</v>
      </c>
      <c r="U863" s="9" t="e">
        <f>VLOOKUP(A863,Sku_list!$A$1:$D$2667,4,0)*(F863/1000000*12)</f>
        <v>#N/A</v>
      </c>
      <c r="V863" s="9" t="e">
        <f>VLOOKUP(A863,Sku_list!$A$1:$D$2667,4,0)*(H863/1000000*12)</f>
        <v>#N/A</v>
      </c>
      <c r="W863" s="9" t="e">
        <f>VLOOKUP(A863,Sku_list!$A$1:$D$2667,4,0)*(J863/1000000*12)</f>
        <v>#N/A</v>
      </c>
      <c r="X863" s="9" t="e">
        <f>VLOOKUP(A863,Sku_list!$A$1:$D$2667,4,0)*(L863/1000000*12)</f>
        <v>#N/A</v>
      </c>
      <c r="Y863" s="9" t="e">
        <f>VLOOKUP(A863,Sku_list!$A$1:$E$2667,5,0)*((J863+F863)/1000000000)</f>
        <v>#N/A</v>
      </c>
      <c r="AC863" s="22">
        <f t="shared" ca="1" si="13"/>
        <v>6.6666666666666666E-2</v>
      </c>
    </row>
    <row r="864" spans="1:29" x14ac:dyDescent="0.35">
      <c r="A864">
        <v>1601085</v>
      </c>
      <c r="B864" t="s">
        <v>12</v>
      </c>
      <c r="C864" t="s">
        <v>67</v>
      </c>
      <c r="D864">
        <v>0</v>
      </c>
      <c r="E864">
        <v>0</v>
      </c>
      <c r="F864">
        <v>0</v>
      </c>
      <c r="G864">
        <v>0</v>
      </c>
      <c r="H864">
        <v>0</v>
      </c>
      <c r="I864">
        <v>0</v>
      </c>
      <c r="J864">
        <v>0</v>
      </c>
      <c r="K864">
        <v>0</v>
      </c>
      <c r="L864">
        <v>0</v>
      </c>
      <c r="M864">
        <v>0</v>
      </c>
      <c r="N864">
        <v>0</v>
      </c>
      <c r="P864" s="22" t="s">
        <v>34</v>
      </c>
      <c r="R864" t="s">
        <v>176</v>
      </c>
      <c r="S864" t="s">
        <v>72</v>
      </c>
      <c r="T864" s="9" t="e">
        <f>VLOOKUP(A864,Sku_list!$A$1:$D$2667,3,0)</f>
        <v>#N/A</v>
      </c>
      <c r="U864" s="9" t="e">
        <f>VLOOKUP(A864,Sku_list!$A$1:$D$2667,4,0)*(F864/1000000*12)</f>
        <v>#N/A</v>
      </c>
      <c r="V864" s="9" t="e">
        <f>VLOOKUP(A864,Sku_list!$A$1:$D$2667,4,0)*(H864/1000000*12)</f>
        <v>#N/A</v>
      </c>
      <c r="W864" s="9" t="e">
        <f>VLOOKUP(A864,Sku_list!$A$1:$D$2667,4,0)*(J864/1000000*12)</f>
        <v>#N/A</v>
      </c>
      <c r="X864" s="9" t="e">
        <f>VLOOKUP(A864,Sku_list!$A$1:$D$2667,4,0)*(L864/1000000*12)</f>
        <v>#N/A</v>
      </c>
      <c r="Y864" s="9" t="e">
        <f>VLOOKUP(A864,Sku_list!$A$1:$E$2667,5,0)*((J864+F864)/1000000000)</f>
        <v>#N/A</v>
      </c>
      <c r="AC864" s="22">
        <f t="shared" ca="1" si="13"/>
        <v>6.6666666666666666E-2</v>
      </c>
    </row>
    <row r="865" spans="1:29" x14ac:dyDescent="0.35">
      <c r="A865">
        <v>1601085</v>
      </c>
      <c r="B865" t="s">
        <v>12</v>
      </c>
      <c r="C865" t="s">
        <v>68</v>
      </c>
      <c r="D865">
        <v>0</v>
      </c>
      <c r="E865">
        <v>0</v>
      </c>
      <c r="F865">
        <v>0</v>
      </c>
      <c r="G865">
        <v>0</v>
      </c>
      <c r="H865">
        <v>0</v>
      </c>
      <c r="I865">
        <v>0</v>
      </c>
      <c r="J865">
        <v>0</v>
      </c>
      <c r="K865">
        <v>0</v>
      </c>
      <c r="L865">
        <v>0</v>
      </c>
      <c r="M865">
        <v>0</v>
      </c>
      <c r="N865">
        <v>0</v>
      </c>
      <c r="P865" s="22" t="s">
        <v>34</v>
      </c>
      <c r="R865" t="s">
        <v>177</v>
      </c>
      <c r="S865" t="s">
        <v>72</v>
      </c>
      <c r="T865" s="9" t="e">
        <f>VLOOKUP(A865,Sku_list!$A$1:$D$2667,3,0)</f>
        <v>#N/A</v>
      </c>
      <c r="U865" s="9" t="e">
        <f>VLOOKUP(A865,Sku_list!$A$1:$D$2667,4,0)*(F865/1000000*12)</f>
        <v>#N/A</v>
      </c>
      <c r="V865" s="9" t="e">
        <f>VLOOKUP(A865,Sku_list!$A$1:$D$2667,4,0)*(H865/1000000*12)</f>
        <v>#N/A</v>
      </c>
      <c r="W865" s="9" t="e">
        <f>VLOOKUP(A865,Sku_list!$A$1:$D$2667,4,0)*(J865/1000000*12)</f>
        <v>#N/A</v>
      </c>
      <c r="X865" s="9" t="e">
        <f>VLOOKUP(A865,Sku_list!$A$1:$D$2667,4,0)*(L865/1000000*12)</f>
        <v>#N/A</v>
      </c>
      <c r="Y865" s="9" t="e">
        <f>VLOOKUP(A865,Sku_list!$A$1:$E$2667,5,0)*((J865+F865)/1000000000)</f>
        <v>#N/A</v>
      </c>
      <c r="AC865" s="22">
        <f t="shared" ca="1" si="13"/>
        <v>6.6666666666666666E-2</v>
      </c>
    </row>
    <row r="866" spans="1:29" x14ac:dyDescent="0.35">
      <c r="A866">
        <v>1601085</v>
      </c>
      <c r="B866" t="s">
        <v>12</v>
      </c>
      <c r="C866" t="s">
        <v>44</v>
      </c>
      <c r="D866">
        <v>0</v>
      </c>
      <c r="E866">
        <v>0</v>
      </c>
      <c r="F866">
        <v>0</v>
      </c>
      <c r="G866">
        <v>0</v>
      </c>
      <c r="H866">
        <v>0</v>
      </c>
      <c r="I866">
        <v>0</v>
      </c>
      <c r="J866">
        <v>0</v>
      </c>
      <c r="K866">
        <v>0</v>
      </c>
      <c r="L866">
        <v>0</v>
      </c>
      <c r="M866">
        <v>0</v>
      </c>
      <c r="N866">
        <v>0</v>
      </c>
      <c r="P866" s="22" t="s">
        <v>34</v>
      </c>
      <c r="R866" t="s">
        <v>45</v>
      </c>
      <c r="S866" t="s">
        <v>193</v>
      </c>
      <c r="T866" s="9" t="e">
        <f>VLOOKUP(A866,Sku_list!$A$1:$D$2667,3,0)</f>
        <v>#N/A</v>
      </c>
      <c r="U866" s="9" t="e">
        <f>VLOOKUP(A866,Sku_list!$A$1:$D$2667,4,0)*(F866/1000000*12)</f>
        <v>#N/A</v>
      </c>
      <c r="V866" s="9" t="e">
        <f>VLOOKUP(A866,Sku_list!$A$1:$D$2667,4,0)*(H866/1000000*12)</f>
        <v>#N/A</v>
      </c>
      <c r="W866" s="9" t="e">
        <f>VLOOKUP(A866,Sku_list!$A$1:$D$2667,4,0)*(J866/1000000*12)</f>
        <v>#N/A</v>
      </c>
      <c r="X866" s="9" t="e">
        <f>VLOOKUP(A866,Sku_list!$A$1:$D$2667,4,0)*(L866/1000000*12)</f>
        <v>#N/A</v>
      </c>
      <c r="Y866" s="9" t="e">
        <f>VLOOKUP(A866,Sku_list!$A$1:$E$2667,5,0)*((J866+F866)/1000000000)</f>
        <v>#N/A</v>
      </c>
      <c r="AC866" s="22">
        <f t="shared" ca="1" si="13"/>
        <v>6.6666666666666666E-2</v>
      </c>
    </row>
    <row r="867" spans="1:29" x14ac:dyDescent="0.35">
      <c r="A867">
        <v>1601085</v>
      </c>
      <c r="B867" t="s">
        <v>12</v>
      </c>
      <c r="C867" t="s">
        <v>272</v>
      </c>
      <c r="D867">
        <v>0</v>
      </c>
      <c r="E867">
        <v>0</v>
      </c>
      <c r="F867">
        <v>0</v>
      </c>
      <c r="G867">
        <v>0</v>
      </c>
      <c r="H867">
        <v>0</v>
      </c>
      <c r="I867">
        <v>0</v>
      </c>
      <c r="J867">
        <v>0</v>
      </c>
      <c r="K867">
        <v>0</v>
      </c>
      <c r="L867">
        <v>0</v>
      </c>
      <c r="M867">
        <v>0</v>
      </c>
      <c r="N867">
        <v>0</v>
      </c>
      <c r="P867" s="22" t="s">
        <v>34</v>
      </c>
      <c r="R867" t="s">
        <v>99</v>
      </c>
      <c r="S867" t="s">
        <v>173</v>
      </c>
      <c r="T867" s="9" t="e">
        <f>VLOOKUP(A867,Sku_list!$A$1:$D$2667,3,0)</f>
        <v>#N/A</v>
      </c>
      <c r="U867" s="9" t="e">
        <f>VLOOKUP(A867,Sku_list!$A$1:$D$2667,4,0)*(F867/1000000*12)</f>
        <v>#N/A</v>
      </c>
      <c r="V867" s="9" t="e">
        <f>VLOOKUP(A867,Sku_list!$A$1:$D$2667,4,0)*(H867/1000000*12)</f>
        <v>#N/A</v>
      </c>
      <c r="W867" s="9" t="e">
        <f>VLOOKUP(A867,Sku_list!$A$1:$D$2667,4,0)*(J867/1000000*12)</f>
        <v>#N/A</v>
      </c>
      <c r="X867" s="9" t="e">
        <f>VLOOKUP(A867,Sku_list!$A$1:$D$2667,4,0)*(L867/1000000*12)</f>
        <v>#N/A</v>
      </c>
      <c r="Y867" s="9" t="e">
        <f>VLOOKUP(A867,Sku_list!$A$1:$E$2667,5,0)*((J867+F867)/1000000000)</f>
        <v>#N/A</v>
      </c>
      <c r="AC867" s="22">
        <f t="shared" ca="1" si="13"/>
        <v>6.6666666666666666E-2</v>
      </c>
    </row>
    <row r="868" spans="1:29" x14ac:dyDescent="0.35">
      <c r="A868">
        <v>1601085</v>
      </c>
      <c r="B868" t="s">
        <v>12</v>
      </c>
      <c r="C868" t="s">
        <v>273</v>
      </c>
      <c r="D868">
        <v>0</v>
      </c>
      <c r="E868">
        <v>0</v>
      </c>
      <c r="F868">
        <v>0</v>
      </c>
      <c r="G868">
        <v>0</v>
      </c>
      <c r="H868">
        <v>0</v>
      </c>
      <c r="I868">
        <v>0</v>
      </c>
      <c r="J868">
        <v>0</v>
      </c>
      <c r="K868">
        <v>0</v>
      </c>
      <c r="L868">
        <v>0</v>
      </c>
      <c r="M868">
        <v>0</v>
      </c>
      <c r="N868">
        <v>0</v>
      </c>
      <c r="P868" s="22" t="s">
        <v>34</v>
      </c>
      <c r="R868" t="s">
        <v>275</v>
      </c>
      <c r="S868" t="s">
        <v>308</v>
      </c>
      <c r="T868" s="9" t="e">
        <f>VLOOKUP(A868,Sku_list!$A$1:$D$2667,3,0)</f>
        <v>#N/A</v>
      </c>
      <c r="U868" s="9" t="e">
        <f>VLOOKUP(A868,Sku_list!$A$1:$D$2667,4,0)*(F868/1000000*12)</f>
        <v>#N/A</v>
      </c>
      <c r="V868" s="9" t="e">
        <f>VLOOKUP(A868,Sku_list!$A$1:$D$2667,4,0)*(H868/1000000*12)</f>
        <v>#N/A</v>
      </c>
      <c r="W868" s="9" t="e">
        <f>VLOOKUP(A868,Sku_list!$A$1:$D$2667,4,0)*(J868/1000000*12)</f>
        <v>#N/A</v>
      </c>
      <c r="X868" s="9" t="e">
        <f>VLOOKUP(A868,Sku_list!$A$1:$D$2667,4,0)*(L868/1000000*12)</f>
        <v>#N/A</v>
      </c>
      <c r="Y868" s="9" t="e">
        <f>VLOOKUP(A868,Sku_list!$A$1:$E$2667,5,0)*((J868+F868)/1000000000)</f>
        <v>#N/A</v>
      </c>
      <c r="AC868" s="22">
        <f t="shared" ca="1" si="13"/>
        <v>6.6666666666666666E-2</v>
      </c>
    </row>
    <row r="869" spans="1:29" x14ac:dyDescent="0.35">
      <c r="A869">
        <v>1601087</v>
      </c>
      <c r="B869" t="s">
        <v>178</v>
      </c>
      <c r="C869" t="s">
        <v>191</v>
      </c>
      <c r="D869">
        <v>0</v>
      </c>
      <c r="E869">
        <v>0</v>
      </c>
      <c r="F869">
        <v>0</v>
      </c>
      <c r="G869">
        <v>0</v>
      </c>
      <c r="H869">
        <v>0</v>
      </c>
      <c r="I869">
        <v>0</v>
      </c>
      <c r="J869">
        <v>0</v>
      </c>
      <c r="K869">
        <v>0</v>
      </c>
      <c r="L869">
        <v>0</v>
      </c>
      <c r="M869">
        <v>0</v>
      </c>
      <c r="N869">
        <v>0</v>
      </c>
      <c r="P869" s="22" t="s">
        <v>34</v>
      </c>
      <c r="R869" t="s">
        <v>99</v>
      </c>
      <c r="S869" t="s">
        <v>173</v>
      </c>
      <c r="T869" s="9" t="e">
        <f>VLOOKUP(A869,Sku_list!$A$1:$D$2667,3,0)</f>
        <v>#N/A</v>
      </c>
      <c r="U869" s="9" t="e">
        <f>VLOOKUP(A869,Sku_list!$A$1:$D$2667,4,0)*(F869/1000000*12)</f>
        <v>#N/A</v>
      </c>
      <c r="V869" s="9" t="e">
        <f>VLOOKUP(A869,Sku_list!$A$1:$D$2667,4,0)*(H869/1000000*12)</f>
        <v>#N/A</v>
      </c>
      <c r="W869" s="9" t="e">
        <f>VLOOKUP(A869,Sku_list!$A$1:$D$2667,4,0)*(J869/1000000*12)</f>
        <v>#N/A</v>
      </c>
      <c r="X869" s="9" t="e">
        <f>VLOOKUP(A869,Sku_list!$A$1:$D$2667,4,0)*(L869/1000000*12)</f>
        <v>#N/A</v>
      </c>
      <c r="Y869" s="9" t="e">
        <f>VLOOKUP(A869,Sku_list!$A$1:$E$2667,5,0)*((J869+F869)/1000000000)</f>
        <v>#N/A</v>
      </c>
      <c r="AC869" s="22">
        <f t="shared" ca="1" si="13"/>
        <v>6.6666666666666666E-2</v>
      </c>
    </row>
    <row r="870" spans="1:29" x14ac:dyDescent="0.35">
      <c r="A870">
        <v>1601087</v>
      </c>
      <c r="B870" t="s">
        <v>178</v>
      </c>
      <c r="C870" t="s">
        <v>139</v>
      </c>
      <c r="D870">
        <v>13</v>
      </c>
      <c r="E870">
        <v>0</v>
      </c>
      <c r="F870">
        <v>0</v>
      </c>
      <c r="G870">
        <v>0</v>
      </c>
      <c r="H870">
        <v>0</v>
      </c>
      <c r="I870">
        <v>0</v>
      </c>
      <c r="J870">
        <v>13</v>
      </c>
      <c r="K870">
        <v>13</v>
      </c>
      <c r="L870">
        <v>0</v>
      </c>
      <c r="M870">
        <v>-13</v>
      </c>
      <c r="N870">
        <v>13</v>
      </c>
      <c r="P870" s="22" t="s">
        <v>34</v>
      </c>
      <c r="R870" t="s">
        <v>70</v>
      </c>
      <c r="S870" t="s">
        <v>69</v>
      </c>
      <c r="T870" s="9" t="e">
        <f>VLOOKUP(A870,Sku_list!$A$1:$D$2667,3,0)</f>
        <v>#N/A</v>
      </c>
      <c r="U870" s="9" t="e">
        <f>VLOOKUP(A870,Sku_list!$A$1:$D$2667,4,0)*(F870/1000000*12)</f>
        <v>#N/A</v>
      </c>
      <c r="V870" s="9" t="e">
        <f>VLOOKUP(A870,Sku_list!$A$1:$D$2667,4,0)*(H870/1000000*12)</f>
        <v>#N/A</v>
      </c>
      <c r="W870" s="9" t="e">
        <f>VLOOKUP(A870,Sku_list!$A$1:$D$2667,4,0)*(J870/1000000*12)</f>
        <v>#N/A</v>
      </c>
      <c r="X870" s="9" t="e">
        <f>VLOOKUP(A870,Sku_list!$A$1:$D$2667,4,0)*(L870/1000000*12)</f>
        <v>#N/A</v>
      </c>
      <c r="Y870" s="9" t="e">
        <f>VLOOKUP(A870,Sku_list!$A$1:$E$2667,5,0)*((J870+F870)/1000000000)</f>
        <v>#N/A</v>
      </c>
      <c r="AC870" s="22">
        <f t="shared" ca="1" si="13"/>
        <v>6.6666666666666666E-2</v>
      </c>
    </row>
    <row r="871" spans="1:29" x14ac:dyDescent="0.35">
      <c r="A871">
        <v>1601087</v>
      </c>
      <c r="B871" t="s">
        <v>178</v>
      </c>
      <c r="C871" t="s">
        <v>140</v>
      </c>
      <c r="D871">
        <v>652</v>
      </c>
      <c r="E871">
        <v>0</v>
      </c>
      <c r="F871">
        <v>0</v>
      </c>
      <c r="G871">
        <v>0</v>
      </c>
      <c r="H871">
        <v>0</v>
      </c>
      <c r="I871">
        <v>0</v>
      </c>
      <c r="J871">
        <v>652</v>
      </c>
      <c r="K871">
        <v>652</v>
      </c>
      <c r="L871">
        <v>0</v>
      </c>
      <c r="M871">
        <v>-652</v>
      </c>
      <c r="N871">
        <v>652</v>
      </c>
      <c r="P871" s="22" t="s">
        <v>34</v>
      </c>
      <c r="R871" t="s">
        <v>71</v>
      </c>
      <c r="S871" t="s">
        <v>72</v>
      </c>
      <c r="T871" s="9" t="e">
        <f>VLOOKUP(A871,Sku_list!$A$1:$D$2667,3,0)</f>
        <v>#N/A</v>
      </c>
      <c r="U871" s="9" t="e">
        <f>VLOOKUP(A871,Sku_list!$A$1:$D$2667,4,0)*(F871/1000000*12)</f>
        <v>#N/A</v>
      </c>
      <c r="V871" s="9" t="e">
        <f>VLOOKUP(A871,Sku_list!$A$1:$D$2667,4,0)*(H871/1000000*12)</f>
        <v>#N/A</v>
      </c>
      <c r="W871" s="9" t="e">
        <f>VLOOKUP(A871,Sku_list!$A$1:$D$2667,4,0)*(J871/1000000*12)</f>
        <v>#N/A</v>
      </c>
      <c r="X871" s="9" t="e">
        <f>VLOOKUP(A871,Sku_list!$A$1:$D$2667,4,0)*(L871/1000000*12)</f>
        <v>#N/A</v>
      </c>
      <c r="Y871" s="9" t="e">
        <f>VLOOKUP(A871,Sku_list!$A$1:$E$2667,5,0)*((J871+F871)/1000000000)</f>
        <v>#N/A</v>
      </c>
      <c r="AC871" s="22">
        <f t="shared" ca="1" si="13"/>
        <v>6.6666666666666666E-2</v>
      </c>
    </row>
    <row r="872" spans="1:29" x14ac:dyDescent="0.35">
      <c r="A872">
        <v>1601087</v>
      </c>
      <c r="B872" t="s">
        <v>178</v>
      </c>
      <c r="C872" t="s">
        <v>141</v>
      </c>
      <c r="D872">
        <v>24468</v>
      </c>
      <c r="E872">
        <v>0</v>
      </c>
      <c r="F872">
        <v>1296</v>
      </c>
      <c r="G872">
        <v>0</v>
      </c>
      <c r="H872">
        <v>0</v>
      </c>
      <c r="I872">
        <v>0</v>
      </c>
      <c r="J872">
        <v>49668</v>
      </c>
      <c r="K872">
        <v>50964</v>
      </c>
      <c r="L872">
        <v>0</v>
      </c>
      <c r="M872">
        <v>-50964</v>
      </c>
      <c r="N872">
        <v>50964</v>
      </c>
      <c r="P872" s="22" t="s">
        <v>34</v>
      </c>
      <c r="R872" t="s">
        <v>82</v>
      </c>
      <c r="S872" t="s">
        <v>83</v>
      </c>
      <c r="T872" s="9" t="e">
        <f>VLOOKUP(A872,Sku_list!$A$1:$D$2667,3,0)</f>
        <v>#N/A</v>
      </c>
      <c r="U872" s="9" t="e">
        <f>VLOOKUP(A872,Sku_list!$A$1:$D$2667,4,0)*(F872/1000000*12)</f>
        <v>#N/A</v>
      </c>
      <c r="V872" s="9" t="e">
        <f>VLOOKUP(A872,Sku_list!$A$1:$D$2667,4,0)*(H872/1000000*12)</f>
        <v>#N/A</v>
      </c>
      <c r="W872" s="9" t="e">
        <f>VLOOKUP(A872,Sku_list!$A$1:$D$2667,4,0)*(J872/1000000*12)</f>
        <v>#N/A</v>
      </c>
      <c r="X872" s="9" t="e">
        <f>VLOOKUP(A872,Sku_list!$A$1:$D$2667,4,0)*(L872/1000000*12)</f>
        <v>#N/A</v>
      </c>
      <c r="Y872" s="9" t="e">
        <f>VLOOKUP(A872,Sku_list!$A$1:$E$2667,5,0)*((J872+F872)/1000000000)</f>
        <v>#N/A</v>
      </c>
      <c r="AC872" s="22">
        <f t="shared" ca="1" si="13"/>
        <v>6.6666666666666666E-2</v>
      </c>
    </row>
    <row r="873" spans="1:29" x14ac:dyDescent="0.35">
      <c r="A873">
        <v>1601087</v>
      </c>
      <c r="B873" t="s">
        <v>178</v>
      </c>
      <c r="C873" t="s">
        <v>142</v>
      </c>
      <c r="D873">
        <v>1200</v>
      </c>
      <c r="E873">
        <v>0</v>
      </c>
      <c r="F873">
        <v>0</v>
      </c>
      <c r="G873">
        <v>0</v>
      </c>
      <c r="H873">
        <v>0</v>
      </c>
      <c r="I873">
        <v>0</v>
      </c>
      <c r="J873">
        <v>1200</v>
      </c>
      <c r="K873">
        <v>1200</v>
      </c>
      <c r="L873">
        <v>0</v>
      </c>
      <c r="M873">
        <v>-1200</v>
      </c>
      <c r="N873">
        <v>1200</v>
      </c>
      <c r="P873" s="22" t="s">
        <v>34</v>
      </c>
      <c r="R873" t="s">
        <v>84</v>
      </c>
      <c r="S873" t="s">
        <v>85</v>
      </c>
      <c r="T873" s="9" t="e">
        <f>VLOOKUP(A873,Sku_list!$A$1:$D$2667,3,0)</f>
        <v>#N/A</v>
      </c>
      <c r="U873" s="9" t="e">
        <f>VLOOKUP(A873,Sku_list!$A$1:$D$2667,4,0)*(F873/1000000*12)</f>
        <v>#N/A</v>
      </c>
      <c r="V873" s="9" t="e">
        <f>VLOOKUP(A873,Sku_list!$A$1:$D$2667,4,0)*(H873/1000000*12)</f>
        <v>#N/A</v>
      </c>
      <c r="W873" s="9" t="e">
        <f>VLOOKUP(A873,Sku_list!$A$1:$D$2667,4,0)*(J873/1000000*12)</f>
        <v>#N/A</v>
      </c>
      <c r="X873" s="9" t="e">
        <f>VLOOKUP(A873,Sku_list!$A$1:$D$2667,4,0)*(L873/1000000*12)</f>
        <v>#N/A</v>
      </c>
      <c r="Y873" s="9" t="e">
        <f>VLOOKUP(A873,Sku_list!$A$1:$E$2667,5,0)*((J873+F873)/1000000000)</f>
        <v>#N/A</v>
      </c>
      <c r="AC873" s="22">
        <f t="shared" ca="1" si="13"/>
        <v>6.6666666666666666E-2</v>
      </c>
    </row>
    <row r="874" spans="1:29" x14ac:dyDescent="0.35">
      <c r="A874">
        <v>1601087</v>
      </c>
      <c r="B874" t="s">
        <v>178</v>
      </c>
      <c r="C874" t="s">
        <v>143</v>
      </c>
      <c r="D874">
        <v>892</v>
      </c>
      <c r="E874">
        <v>0</v>
      </c>
      <c r="F874">
        <v>0</v>
      </c>
      <c r="G874">
        <v>0</v>
      </c>
      <c r="H874">
        <v>0</v>
      </c>
      <c r="I874">
        <v>0</v>
      </c>
      <c r="J874">
        <v>652</v>
      </c>
      <c r="K874">
        <v>652</v>
      </c>
      <c r="L874">
        <v>0</v>
      </c>
      <c r="M874">
        <v>-652</v>
      </c>
      <c r="N874">
        <v>652</v>
      </c>
      <c r="P874" s="22" t="s">
        <v>34</v>
      </c>
      <c r="R874" t="s">
        <v>86</v>
      </c>
      <c r="S874" t="s">
        <v>85</v>
      </c>
      <c r="T874" s="9" t="e">
        <f>VLOOKUP(A874,Sku_list!$A$1:$D$2667,3,0)</f>
        <v>#N/A</v>
      </c>
      <c r="U874" s="9" t="e">
        <f>VLOOKUP(A874,Sku_list!$A$1:$D$2667,4,0)*(F874/1000000*12)</f>
        <v>#N/A</v>
      </c>
      <c r="V874" s="9" t="e">
        <f>VLOOKUP(A874,Sku_list!$A$1:$D$2667,4,0)*(H874/1000000*12)</f>
        <v>#N/A</v>
      </c>
      <c r="W874" s="9" t="e">
        <f>VLOOKUP(A874,Sku_list!$A$1:$D$2667,4,0)*(J874/1000000*12)</f>
        <v>#N/A</v>
      </c>
      <c r="X874" s="9" t="e">
        <f>VLOOKUP(A874,Sku_list!$A$1:$D$2667,4,0)*(L874/1000000*12)</f>
        <v>#N/A</v>
      </c>
      <c r="Y874" s="9" t="e">
        <f>VLOOKUP(A874,Sku_list!$A$1:$E$2667,5,0)*((J874+F874)/1000000000)</f>
        <v>#N/A</v>
      </c>
      <c r="AC874" s="22">
        <f t="shared" ca="1" si="13"/>
        <v>6.6666666666666666E-2</v>
      </c>
    </row>
    <row r="875" spans="1:29" x14ac:dyDescent="0.35">
      <c r="A875">
        <v>1601087</v>
      </c>
      <c r="B875" t="s">
        <v>178</v>
      </c>
      <c r="C875" t="s">
        <v>144</v>
      </c>
      <c r="D875">
        <v>11990</v>
      </c>
      <c r="E875">
        <v>0</v>
      </c>
      <c r="F875">
        <v>0</v>
      </c>
      <c r="G875">
        <v>0</v>
      </c>
      <c r="H875">
        <v>0</v>
      </c>
      <c r="I875">
        <v>0</v>
      </c>
      <c r="J875">
        <v>11990</v>
      </c>
      <c r="K875">
        <v>11990</v>
      </c>
      <c r="L875">
        <v>0</v>
      </c>
      <c r="M875">
        <v>-11990</v>
      </c>
      <c r="N875">
        <v>11990</v>
      </c>
      <c r="P875" s="22" t="s">
        <v>34</v>
      </c>
      <c r="R875" t="s">
        <v>87</v>
      </c>
      <c r="S875" t="s">
        <v>72</v>
      </c>
      <c r="T875" s="9" t="e">
        <f>VLOOKUP(A875,Sku_list!$A$1:$D$2667,3,0)</f>
        <v>#N/A</v>
      </c>
      <c r="U875" s="9" t="e">
        <f>VLOOKUP(A875,Sku_list!$A$1:$D$2667,4,0)*(F875/1000000*12)</f>
        <v>#N/A</v>
      </c>
      <c r="V875" s="9" t="e">
        <f>VLOOKUP(A875,Sku_list!$A$1:$D$2667,4,0)*(H875/1000000*12)</f>
        <v>#N/A</v>
      </c>
      <c r="W875" s="9" t="e">
        <f>VLOOKUP(A875,Sku_list!$A$1:$D$2667,4,0)*(J875/1000000*12)</f>
        <v>#N/A</v>
      </c>
      <c r="X875" s="9" t="e">
        <f>VLOOKUP(A875,Sku_list!$A$1:$D$2667,4,0)*(L875/1000000*12)</f>
        <v>#N/A</v>
      </c>
      <c r="Y875" s="9" t="e">
        <f>VLOOKUP(A875,Sku_list!$A$1:$E$2667,5,0)*((J875+F875)/1000000000)</f>
        <v>#N/A</v>
      </c>
      <c r="AC875" s="22">
        <f t="shared" ca="1" si="13"/>
        <v>6.6666666666666666E-2</v>
      </c>
    </row>
    <row r="876" spans="1:29" x14ac:dyDescent="0.35">
      <c r="A876">
        <v>1601087</v>
      </c>
      <c r="B876" t="s">
        <v>178</v>
      </c>
      <c r="C876" t="s">
        <v>145</v>
      </c>
      <c r="D876">
        <v>12</v>
      </c>
      <c r="E876">
        <v>0</v>
      </c>
      <c r="F876">
        <v>0</v>
      </c>
      <c r="G876">
        <v>0</v>
      </c>
      <c r="H876">
        <v>0</v>
      </c>
      <c r="I876">
        <v>0</v>
      </c>
      <c r="J876">
        <v>12</v>
      </c>
      <c r="K876">
        <v>12</v>
      </c>
      <c r="L876">
        <v>0</v>
      </c>
      <c r="M876">
        <v>-12</v>
      </c>
      <c r="N876">
        <v>12</v>
      </c>
      <c r="P876" s="22" t="s">
        <v>34</v>
      </c>
      <c r="R876" t="s">
        <v>88</v>
      </c>
      <c r="S876" t="s">
        <v>83</v>
      </c>
      <c r="T876" s="9" t="e">
        <f>VLOOKUP(A876,Sku_list!$A$1:$D$2667,3,0)</f>
        <v>#N/A</v>
      </c>
      <c r="U876" s="9" t="e">
        <f>VLOOKUP(A876,Sku_list!$A$1:$D$2667,4,0)*(F876/1000000*12)</f>
        <v>#N/A</v>
      </c>
      <c r="V876" s="9" t="e">
        <f>VLOOKUP(A876,Sku_list!$A$1:$D$2667,4,0)*(H876/1000000*12)</f>
        <v>#N/A</v>
      </c>
      <c r="W876" s="9" t="e">
        <f>VLOOKUP(A876,Sku_list!$A$1:$D$2667,4,0)*(J876/1000000*12)</f>
        <v>#N/A</v>
      </c>
      <c r="X876" s="9" t="e">
        <f>VLOOKUP(A876,Sku_list!$A$1:$D$2667,4,0)*(L876/1000000*12)</f>
        <v>#N/A</v>
      </c>
      <c r="Y876" s="9" t="e">
        <f>VLOOKUP(A876,Sku_list!$A$1:$E$2667,5,0)*((J876+F876)/1000000000)</f>
        <v>#N/A</v>
      </c>
      <c r="AC876" s="22">
        <f t="shared" ca="1" si="13"/>
        <v>6.6666666666666666E-2</v>
      </c>
    </row>
    <row r="877" spans="1:29" x14ac:dyDescent="0.35">
      <c r="A877">
        <v>1601087</v>
      </c>
      <c r="B877" t="s">
        <v>178</v>
      </c>
      <c r="C877" t="s">
        <v>146</v>
      </c>
      <c r="D877">
        <v>0</v>
      </c>
      <c r="E877">
        <v>0</v>
      </c>
      <c r="F877">
        <v>0</v>
      </c>
      <c r="G877">
        <v>0</v>
      </c>
      <c r="H877">
        <v>0</v>
      </c>
      <c r="I877">
        <v>0</v>
      </c>
      <c r="J877">
        <v>0</v>
      </c>
      <c r="K877">
        <v>0</v>
      </c>
      <c r="L877">
        <v>0</v>
      </c>
      <c r="M877">
        <v>0</v>
      </c>
      <c r="N877">
        <v>0</v>
      </c>
      <c r="P877" s="22" t="s">
        <v>34</v>
      </c>
      <c r="R877" t="s">
        <v>89</v>
      </c>
      <c r="S877" t="s">
        <v>69</v>
      </c>
      <c r="T877" s="9" t="e">
        <f>VLOOKUP(A877,Sku_list!$A$1:$D$2667,3,0)</f>
        <v>#N/A</v>
      </c>
      <c r="U877" s="9" t="e">
        <f>VLOOKUP(A877,Sku_list!$A$1:$D$2667,4,0)*(F877/1000000*12)</f>
        <v>#N/A</v>
      </c>
      <c r="V877" s="9" t="e">
        <f>VLOOKUP(A877,Sku_list!$A$1:$D$2667,4,0)*(H877/1000000*12)</f>
        <v>#N/A</v>
      </c>
      <c r="W877" s="9" t="e">
        <f>VLOOKUP(A877,Sku_list!$A$1:$D$2667,4,0)*(J877/1000000*12)</f>
        <v>#N/A</v>
      </c>
      <c r="X877" s="9" t="e">
        <f>VLOOKUP(A877,Sku_list!$A$1:$D$2667,4,0)*(L877/1000000*12)</f>
        <v>#N/A</v>
      </c>
      <c r="Y877" s="9" t="e">
        <f>VLOOKUP(A877,Sku_list!$A$1:$E$2667,5,0)*((J877+F877)/1000000000)</f>
        <v>#N/A</v>
      </c>
      <c r="AC877" s="22">
        <f t="shared" ca="1" si="13"/>
        <v>6.6666666666666666E-2</v>
      </c>
    </row>
    <row r="878" spans="1:29" x14ac:dyDescent="0.35">
      <c r="A878">
        <v>1601087</v>
      </c>
      <c r="B878" t="s">
        <v>178</v>
      </c>
      <c r="C878" t="s">
        <v>147</v>
      </c>
      <c r="D878">
        <v>0</v>
      </c>
      <c r="E878">
        <v>0</v>
      </c>
      <c r="F878">
        <v>0</v>
      </c>
      <c r="G878">
        <v>0</v>
      </c>
      <c r="H878">
        <v>0</v>
      </c>
      <c r="I878">
        <v>0</v>
      </c>
      <c r="J878">
        <v>0</v>
      </c>
      <c r="K878">
        <v>0</v>
      </c>
      <c r="L878">
        <v>0</v>
      </c>
      <c r="M878">
        <v>0</v>
      </c>
      <c r="N878">
        <v>0</v>
      </c>
      <c r="P878" s="22" t="s">
        <v>34</v>
      </c>
      <c r="R878" t="s">
        <v>90</v>
      </c>
      <c r="S878" t="s">
        <v>69</v>
      </c>
      <c r="T878" s="9" t="e">
        <f>VLOOKUP(A878,Sku_list!$A$1:$D$2667,3,0)</f>
        <v>#N/A</v>
      </c>
      <c r="U878" s="9" t="e">
        <f>VLOOKUP(A878,Sku_list!$A$1:$D$2667,4,0)*(F878/1000000*12)</f>
        <v>#N/A</v>
      </c>
      <c r="V878" s="9" t="e">
        <f>VLOOKUP(A878,Sku_list!$A$1:$D$2667,4,0)*(H878/1000000*12)</f>
        <v>#N/A</v>
      </c>
      <c r="W878" s="9" t="e">
        <f>VLOOKUP(A878,Sku_list!$A$1:$D$2667,4,0)*(J878/1000000*12)</f>
        <v>#N/A</v>
      </c>
      <c r="X878" s="9" t="e">
        <f>VLOOKUP(A878,Sku_list!$A$1:$D$2667,4,0)*(L878/1000000*12)</f>
        <v>#N/A</v>
      </c>
      <c r="Y878" s="9" t="e">
        <f>VLOOKUP(A878,Sku_list!$A$1:$E$2667,5,0)*((J878+F878)/1000000000)</f>
        <v>#N/A</v>
      </c>
      <c r="AC878" s="22">
        <f t="shared" ca="1" si="13"/>
        <v>6.6666666666666666E-2</v>
      </c>
    </row>
    <row r="879" spans="1:29" x14ac:dyDescent="0.35">
      <c r="A879">
        <v>1601087</v>
      </c>
      <c r="B879" t="s">
        <v>178</v>
      </c>
      <c r="C879" t="s">
        <v>148</v>
      </c>
      <c r="D879">
        <v>87</v>
      </c>
      <c r="E879">
        <v>0</v>
      </c>
      <c r="F879">
        <v>0</v>
      </c>
      <c r="G879">
        <v>0</v>
      </c>
      <c r="H879">
        <v>0</v>
      </c>
      <c r="I879">
        <v>0</v>
      </c>
      <c r="J879">
        <v>69</v>
      </c>
      <c r="K879">
        <v>69</v>
      </c>
      <c r="L879">
        <v>0</v>
      </c>
      <c r="M879">
        <v>-69</v>
      </c>
      <c r="N879">
        <v>69</v>
      </c>
      <c r="P879" s="22" t="s">
        <v>34</v>
      </c>
      <c r="R879" t="s">
        <v>91</v>
      </c>
      <c r="S879" t="s">
        <v>85</v>
      </c>
      <c r="T879" s="9" t="e">
        <f>VLOOKUP(A879,Sku_list!$A$1:$D$2667,3,0)</f>
        <v>#N/A</v>
      </c>
      <c r="U879" s="9" t="e">
        <f>VLOOKUP(A879,Sku_list!$A$1:$D$2667,4,0)*(F879/1000000*12)</f>
        <v>#N/A</v>
      </c>
      <c r="V879" s="9" t="e">
        <f>VLOOKUP(A879,Sku_list!$A$1:$D$2667,4,0)*(H879/1000000*12)</f>
        <v>#N/A</v>
      </c>
      <c r="W879" s="9" t="e">
        <f>VLOOKUP(A879,Sku_list!$A$1:$D$2667,4,0)*(J879/1000000*12)</f>
        <v>#N/A</v>
      </c>
      <c r="X879" s="9" t="e">
        <f>VLOOKUP(A879,Sku_list!$A$1:$D$2667,4,0)*(L879/1000000*12)</f>
        <v>#N/A</v>
      </c>
      <c r="Y879" s="9" t="e">
        <f>VLOOKUP(A879,Sku_list!$A$1:$E$2667,5,0)*((J879+F879)/1000000000)</f>
        <v>#N/A</v>
      </c>
      <c r="AC879" s="22">
        <f t="shared" ca="1" si="13"/>
        <v>6.6666666666666666E-2</v>
      </c>
    </row>
    <row r="880" spans="1:29" x14ac:dyDescent="0.35">
      <c r="A880">
        <v>1601087</v>
      </c>
      <c r="B880" t="s">
        <v>178</v>
      </c>
      <c r="C880" t="s">
        <v>149</v>
      </c>
      <c r="D880">
        <v>1008</v>
      </c>
      <c r="E880">
        <v>0</v>
      </c>
      <c r="F880">
        <v>0</v>
      </c>
      <c r="G880">
        <v>0</v>
      </c>
      <c r="H880">
        <v>0</v>
      </c>
      <c r="I880">
        <v>0</v>
      </c>
      <c r="J880">
        <v>1008</v>
      </c>
      <c r="K880">
        <v>1008</v>
      </c>
      <c r="L880">
        <v>0</v>
      </c>
      <c r="M880">
        <v>-1008</v>
      </c>
      <c r="N880">
        <v>1008</v>
      </c>
      <c r="P880" s="22" t="s">
        <v>34</v>
      </c>
      <c r="R880" t="s">
        <v>92</v>
      </c>
      <c r="S880" t="s">
        <v>85</v>
      </c>
      <c r="T880" s="9" t="e">
        <f>VLOOKUP(A880,Sku_list!$A$1:$D$2667,3,0)</f>
        <v>#N/A</v>
      </c>
      <c r="U880" s="9" t="e">
        <f>VLOOKUP(A880,Sku_list!$A$1:$D$2667,4,0)*(F880/1000000*12)</f>
        <v>#N/A</v>
      </c>
      <c r="V880" s="9" t="e">
        <f>VLOOKUP(A880,Sku_list!$A$1:$D$2667,4,0)*(H880/1000000*12)</f>
        <v>#N/A</v>
      </c>
      <c r="W880" s="9" t="e">
        <f>VLOOKUP(A880,Sku_list!$A$1:$D$2667,4,0)*(J880/1000000*12)</f>
        <v>#N/A</v>
      </c>
      <c r="X880" s="9" t="e">
        <f>VLOOKUP(A880,Sku_list!$A$1:$D$2667,4,0)*(L880/1000000*12)</f>
        <v>#N/A</v>
      </c>
      <c r="Y880" s="9" t="e">
        <f>VLOOKUP(A880,Sku_list!$A$1:$E$2667,5,0)*((J880+F880)/1000000000)</f>
        <v>#N/A</v>
      </c>
      <c r="AC880" s="22">
        <f t="shared" ca="1" si="13"/>
        <v>6.6666666666666666E-2</v>
      </c>
    </row>
    <row r="881" spans="1:29" x14ac:dyDescent="0.35">
      <c r="A881">
        <v>1601087</v>
      </c>
      <c r="B881" t="s">
        <v>178</v>
      </c>
      <c r="C881" t="s">
        <v>150</v>
      </c>
      <c r="D881">
        <v>10</v>
      </c>
      <c r="E881">
        <v>204</v>
      </c>
      <c r="F881">
        <v>0</v>
      </c>
      <c r="G881">
        <v>0</v>
      </c>
      <c r="H881">
        <v>0</v>
      </c>
      <c r="I881">
        <v>0</v>
      </c>
      <c r="J881">
        <v>214</v>
      </c>
      <c r="K881">
        <v>214</v>
      </c>
      <c r="L881">
        <v>0</v>
      </c>
      <c r="M881">
        <v>-214</v>
      </c>
      <c r="N881">
        <v>214</v>
      </c>
      <c r="P881" s="22" t="s">
        <v>34</v>
      </c>
      <c r="R881" t="s">
        <v>93</v>
      </c>
      <c r="S881" t="s">
        <v>85</v>
      </c>
      <c r="T881" s="9" t="e">
        <f>VLOOKUP(A881,Sku_list!$A$1:$D$2667,3,0)</f>
        <v>#N/A</v>
      </c>
      <c r="U881" s="9" t="e">
        <f>VLOOKUP(A881,Sku_list!$A$1:$D$2667,4,0)*(F881/1000000*12)</f>
        <v>#N/A</v>
      </c>
      <c r="V881" s="9" t="e">
        <f>VLOOKUP(A881,Sku_list!$A$1:$D$2667,4,0)*(H881/1000000*12)</f>
        <v>#N/A</v>
      </c>
      <c r="W881" s="9" t="e">
        <f>VLOOKUP(A881,Sku_list!$A$1:$D$2667,4,0)*(J881/1000000*12)</f>
        <v>#N/A</v>
      </c>
      <c r="X881" s="9" t="e">
        <f>VLOOKUP(A881,Sku_list!$A$1:$D$2667,4,0)*(L881/1000000*12)</f>
        <v>#N/A</v>
      </c>
      <c r="Y881" s="9" t="e">
        <f>VLOOKUP(A881,Sku_list!$A$1:$E$2667,5,0)*((J881+F881)/1000000000)</f>
        <v>#N/A</v>
      </c>
      <c r="AC881" s="22">
        <f t="shared" ca="1" si="13"/>
        <v>6.6666666666666666E-2</v>
      </c>
    </row>
    <row r="882" spans="1:29" x14ac:dyDescent="0.35">
      <c r="A882">
        <v>1601087</v>
      </c>
      <c r="B882" t="s">
        <v>178</v>
      </c>
      <c r="C882" t="s">
        <v>151</v>
      </c>
      <c r="D882">
        <v>324</v>
      </c>
      <c r="E882">
        <v>0</v>
      </c>
      <c r="F882">
        <v>0</v>
      </c>
      <c r="G882">
        <v>0</v>
      </c>
      <c r="H882">
        <v>0</v>
      </c>
      <c r="I882">
        <v>0</v>
      </c>
      <c r="J882">
        <v>324</v>
      </c>
      <c r="K882">
        <v>324</v>
      </c>
      <c r="L882">
        <v>0</v>
      </c>
      <c r="M882">
        <v>-324</v>
      </c>
      <c r="N882">
        <v>324</v>
      </c>
      <c r="P882" s="22" t="s">
        <v>34</v>
      </c>
      <c r="R882" t="s">
        <v>94</v>
      </c>
      <c r="S882" t="s">
        <v>83</v>
      </c>
      <c r="T882" s="9" t="e">
        <f>VLOOKUP(A882,Sku_list!$A$1:$D$2667,3,0)</f>
        <v>#N/A</v>
      </c>
      <c r="U882" s="9" t="e">
        <f>VLOOKUP(A882,Sku_list!$A$1:$D$2667,4,0)*(F882/1000000*12)</f>
        <v>#N/A</v>
      </c>
      <c r="V882" s="9" t="e">
        <f>VLOOKUP(A882,Sku_list!$A$1:$D$2667,4,0)*(H882/1000000*12)</f>
        <v>#N/A</v>
      </c>
      <c r="W882" s="9" t="e">
        <f>VLOOKUP(A882,Sku_list!$A$1:$D$2667,4,0)*(J882/1000000*12)</f>
        <v>#N/A</v>
      </c>
      <c r="X882" s="9" t="e">
        <f>VLOOKUP(A882,Sku_list!$A$1:$D$2667,4,0)*(L882/1000000*12)</f>
        <v>#N/A</v>
      </c>
      <c r="Y882" s="9" t="e">
        <f>VLOOKUP(A882,Sku_list!$A$1:$E$2667,5,0)*((J882+F882)/1000000000)</f>
        <v>#N/A</v>
      </c>
      <c r="AC882" s="22">
        <f t="shared" ca="1" si="13"/>
        <v>6.6666666666666666E-2</v>
      </c>
    </row>
    <row r="883" spans="1:29" x14ac:dyDescent="0.35">
      <c r="A883">
        <v>1601087</v>
      </c>
      <c r="B883" t="s">
        <v>178</v>
      </c>
      <c r="C883" t="s">
        <v>152</v>
      </c>
      <c r="D883">
        <v>5</v>
      </c>
      <c r="E883">
        <v>0</v>
      </c>
      <c r="F883">
        <v>0</v>
      </c>
      <c r="G883">
        <v>0</v>
      </c>
      <c r="H883">
        <v>0</v>
      </c>
      <c r="I883">
        <v>0</v>
      </c>
      <c r="J883">
        <v>5</v>
      </c>
      <c r="K883">
        <v>5</v>
      </c>
      <c r="L883">
        <v>0</v>
      </c>
      <c r="M883">
        <v>-5</v>
      </c>
      <c r="N883">
        <v>5</v>
      </c>
      <c r="P883" s="22" t="s">
        <v>34</v>
      </c>
      <c r="R883" t="s">
        <v>95</v>
      </c>
      <c r="S883" t="s">
        <v>83</v>
      </c>
      <c r="T883" s="9" t="e">
        <f>VLOOKUP(A883,Sku_list!$A$1:$D$2667,3,0)</f>
        <v>#N/A</v>
      </c>
      <c r="U883" s="9" t="e">
        <f>VLOOKUP(A883,Sku_list!$A$1:$D$2667,4,0)*(F883/1000000*12)</f>
        <v>#N/A</v>
      </c>
      <c r="V883" s="9" t="e">
        <f>VLOOKUP(A883,Sku_list!$A$1:$D$2667,4,0)*(H883/1000000*12)</f>
        <v>#N/A</v>
      </c>
      <c r="W883" s="9" t="e">
        <f>VLOOKUP(A883,Sku_list!$A$1:$D$2667,4,0)*(J883/1000000*12)</f>
        <v>#N/A</v>
      </c>
      <c r="X883" s="9" t="e">
        <f>VLOOKUP(A883,Sku_list!$A$1:$D$2667,4,0)*(L883/1000000*12)</f>
        <v>#N/A</v>
      </c>
      <c r="Y883" s="9" t="e">
        <f>VLOOKUP(A883,Sku_list!$A$1:$E$2667,5,0)*((J883+F883)/1000000000)</f>
        <v>#N/A</v>
      </c>
      <c r="AC883" s="22">
        <f t="shared" ca="1" si="13"/>
        <v>6.6666666666666666E-2</v>
      </c>
    </row>
    <row r="884" spans="1:29" x14ac:dyDescent="0.35">
      <c r="A884">
        <v>1601087</v>
      </c>
      <c r="B884" t="s">
        <v>178</v>
      </c>
      <c r="C884" t="s">
        <v>153</v>
      </c>
      <c r="D884">
        <v>0</v>
      </c>
      <c r="E884">
        <v>0</v>
      </c>
      <c r="F884">
        <v>0</v>
      </c>
      <c r="G884">
        <v>0</v>
      </c>
      <c r="H884">
        <v>0</v>
      </c>
      <c r="I884">
        <v>0</v>
      </c>
      <c r="J884">
        <v>0</v>
      </c>
      <c r="K884">
        <v>0</v>
      </c>
      <c r="L884">
        <v>0</v>
      </c>
      <c r="M884">
        <v>0</v>
      </c>
      <c r="N884">
        <v>0</v>
      </c>
      <c r="P884" s="22" t="s">
        <v>34</v>
      </c>
      <c r="R884" t="s">
        <v>189</v>
      </c>
      <c r="S884" t="s">
        <v>190</v>
      </c>
      <c r="T884" s="9" t="e">
        <f>VLOOKUP(A884,Sku_list!$A$1:$D$2667,3,0)</f>
        <v>#N/A</v>
      </c>
      <c r="U884" s="9" t="e">
        <f>VLOOKUP(A884,Sku_list!$A$1:$D$2667,4,0)*(F884/1000000*12)</f>
        <v>#N/A</v>
      </c>
      <c r="V884" s="9" t="e">
        <f>VLOOKUP(A884,Sku_list!$A$1:$D$2667,4,0)*(H884/1000000*12)</f>
        <v>#N/A</v>
      </c>
      <c r="W884" s="9" t="e">
        <f>VLOOKUP(A884,Sku_list!$A$1:$D$2667,4,0)*(J884/1000000*12)</f>
        <v>#N/A</v>
      </c>
      <c r="X884" s="9" t="e">
        <f>VLOOKUP(A884,Sku_list!$A$1:$D$2667,4,0)*(L884/1000000*12)</f>
        <v>#N/A</v>
      </c>
      <c r="Y884" s="9" t="e">
        <f>VLOOKUP(A884,Sku_list!$A$1:$E$2667,5,0)*((J884+F884)/1000000000)</f>
        <v>#N/A</v>
      </c>
      <c r="AC884" s="22">
        <f t="shared" ca="1" si="13"/>
        <v>6.6666666666666666E-2</v>
      </c>
    </row>
    <row r="885" spans="1:29" x14ac:dyDescent="0.35">
      <c r="A885">
        <v>1601087</v>
      </c>
      <c r="B885" t="s">
        <v>178</v>
      </c>
      <c r="C885" t="s">
        <v>154</v>
      </c>
      <c r="D885">
        <v>24</v>
      </c>
      <c r="E885">
        <v>0</v>
      </c>
      <c r="F885">
        <v>0</v>
      </c>
      <c r="G885">
        <v>0</v>
      </c>
      <c r="H885">
        <v>0</v>
      </c>
      <c r="I885">
        <v>0</v>
      </c>
      <c r="J885">
        <v>24</v>
      </c>
      <c r="K885">
        <v>24</v>
      </c>
      <c r="L885">
        <v>0</v>
      </c>
      <c r="M885">
        <v>-24</v>
      </c>
      <c r="N885">
        <v>24</v>
      </c>
      <c r="P885" s="22" t="s">
        <v>34</v>
      </c>
      <c r="R885" t="s">
        <v>96</v>
      </c>
      <c r="S885" t="s">
        <v>72</v>
      </c>
      <c r="T885" s="9" t="e">
        <f>VLOOKUP(A885,Sku_list!$A$1:$D$2667,3,0)</f>
        <v>#N/A</v>
      </c>
      <c r="U885" s="9" t="e">
        <f>VLOOKUP(A885,Sku_list!$A$1:$D$2667,4,0)*(F885/1000000*12)</f>
        <v>#N/A</v>
      </c>
      <c r="V885" s="9" t="e">
        <f>VLOOKUP(A885,Sku_list!$A$1:$D$2667,4,0)*(H885/1000000*12)</f>
        <v>#N/A</v>
      </c>
      <c r="W885" s="9" t="e">
        <f>VLOOKUP(A885,Sku_list!$A$1:$D$2667,4,0)*(J885/1000000*12)</f>
        <v>#N/A</v>
      </c>
      <c r="X885" s="9" t="e">
        <f>VLOOKUP(A885,Sku_list!$A$1:$D$2667,4,0)*(L885/1000000*12)</f>
        <v>#N/A</v>
      </c>
      <c r="Y885" s="9" t="e">
        <f>VLOOKUP(A885,Sku_list!$A$1:$E$2667,5,0)*((J885+F885)/1000000000)</f>
        <v>#N/A</v>
      </c>
      <c r="AC885" s="22">
        <f t="shared" ca="1" si="13"/>
        <v>6.6666666666666666E-2</v>
      </c>
    </row>
    <row r="886" spans="1:29" x14ac:dyDescent="0.35">
      <c r="A886">
        <v>1601087</v>
      </c>
      <c r="B886" t="s">
        <v>178</v>
      </c>
      <c r="C886" t="s">
        <v>155</v>
      </c>
      <c r="D886">
        <v>392</v>
      </c>
      <c r="E886">
        <v>0</v>
      </c>
      <c r="F886">
        <v>0</v>
      </c>
      <c r="G886">
        <v>0</v>
      </c>
      <c r="H886">
        <v>0</v>
      </c>
      <c r="I886">
        <v>0</v>
      </c>
      <c r="J886">
        <v>392</v>
      </c>
      <c r="K886">
        <v>392</v>
      </c>
      <c r="L886">
        <v>0</v>
      </c>
      <c r="M886">
        <v>-392</v>
      </c>
      <c r="N886">
        <v>392</v>
      </c>
      <c r="P886" s="22" t="s">
        <v>34</v>
      </c>
      <c r="R886" t="s">
        <v>97</v>
      </c>
      <c r="S886" t="s">
        <v>72</v>
      </c>
      <c r="T886" s="9" t="e">
        <f>VLOOKUP(A886,Sku_list!$A$1:$D$2667,3,0)</f>
        <v>#N/A</v>
      </c>
      <c r="U886" s="9" t="e">
        <f>VLOOKUP(A886,Sku_list!$A$1:$D$2667,4,0)*(F886/1000000*12)</f>
        <v>#N/A</v>
      </c>
      <c r="V886" s="9" t="e">
        <f>VLOOKUP(A886,Sku_list!$A$1:$D$2667,4,0)*(H886/1000000*12)</f>
        <v>#N/A</v>
      </c>
      <c r="W886" s="9" t="e">
        <f>VLOOKUP(A886,Sku_list!$A$1:$D$2667,4,0)*(J886/1000000*12)</f>
        <v>#N/A</v>
      </c>
      <c r="X886" s="9" t="e">
        <f>VLOOKUP(A886,Sku_list!$A$1:$D$2667,4,0)*(L886/1000000*12)</f>
        <v>#N/A</v>
      </c>
      <c r="Y886" s="9" t="e">
        <f>VLOOKUP(A886,Sku_list!$A$1:$E$2667,5,0)*((J886+F886)/1000000000)</f>
        <v>#N/A</v>
      </c>
      <c r="AC886" s="22">
        <f t="shared" ca="1" si="13"/>
        <v>6.6666666666666666E-2</v>
      </c>
    </row>
    <row r="887" spans="1:29" x14ac:dyDescent="0.35">
      <c r="A887">
        <v>1601087</v>
      </c>
      <c r="B887" t="s">
        <v>178</v>
      </c>
      <c r="C887" t="s">
        <v>156</v>
      </c>
      <c r="D887">
        <v>0</v>
      </c>
      <c r="E887">
        <v>0</v>
      </c>
      <c r="F887">
        <v>0</v>
      </c>
      <c r="G887">
        <v>0</v>
      </c>
      <c r="H887">
        <v>0</v>
      </c>
      <c r="I887">
        <v>0</v>
      </c>
      <c r="J887">
        <v>0</v>
      </c>
      <c r="K887">
        <v>0</v>
      </c>
      <c r="L887">
        <v>0</v>
      </c>
      <c r="M887">
        <v>0</v>
      </c>
      <c r="N887">
        <v>0</v>
      </c>
      <c r="P887" s="22" t="s">
        <v>34</v>
      </c>
      <c r="R887" t="s">
        <v>38</v>
      </c>
      <c r="S887" t="s">
        <v>69</v>
      </c>
      <c r="T887" s="9" t="e">
        <f>VLOOKUP(A887,Sku_list!$A$1:$D$2667,3,0)</f>
        <v>#N/A</v>
      </c>
      <c r="U887" s="9" t="e">
        <f>VLOOKUP(A887,Sku_list!$A$1:$D$2667,4,0)*(F887/1000000*12)</f>
        <v>#N/A</v>
      </c>
      <c r="V887" s="9" t="e">
        <f>VLOOKUP(A887,Sku_list!$A$1:$D$2667,4,0)*(H887/1000000*12)</f>
        <v>#N/A</v>
      </c>
      <c r="W887" s="9" t="e">
        <f>VLOOKUP(A887,Sku_list!$A$1:$D$2667,4,0)*(J887/1000000*12)</f>
        <v>#N/A</v>
      </c>
      <c r="X887" s="9" t="e">
        <f>VLOOKUP(A887,Sku_list!$A$1:$D$2667,4,0)*(L887/1000000*12)</f>
        <v>#N/A</v>
      </c>
      <c r="Y887" s="9" t="e">
        <f>VLOOKUP(A887,Sku_list!$A$1:$E$2667,5,0)*((J887+F887)/1000000000)</f>
        <v>#N/A</v>
      </c>
      <c r="AC887" s="22">
        <f t="shared" ca="1" si="13"/>
        <v>6.6666666666666666E-2</v>
      </c>
    </row>
    <row r="888" spans="1:29" x14ac:dyDescent="0.35">
      <c r="A888">
        <v>1601087</v>
      </c>
      <c r="B888" t="s">
        <v>178</v>
      </c>
      <c r="C888" t="s">
        <v>157</v>
      </c>
      <c r="D888">
        <v>180</v>
      </c>
      <c r="E888">
        <v>0</v>
      </c>
      <c r="F888">
        <v>0</v>
      </c>
      <c r="G888">
        <v>0</v>
      </c>
      <c r="H888">
        <v>0</v>
      </c>
      <c r="I888">
        <v>0</v>
      </c>
      <c r="J888">
        <v>180</v>
      </c>
      <c r="K888">
        <v>180</v>
      </c>
      <c r="L888">
        <v>0</v>
      </c>
      <c r="M888">
        <v>-180</v>
      </c>
      <c r="N888">
        <v>180</v>
      </c>
      <c r="P888" s="22" t="s">
        <v>34</v>
      </c>
      <c r="R888" t="s">
        <v>98</v>
      </c>
      <c r="S888" t="s">
        <v>72</v>
      </c>
      <c r="T888" s="9" t="e">
        <f>VLOOKUP(A888,Sku_list!$A$1:$D$2667,3,0)</f>
        <v>#N/A</v>
      </c>
      <c r="U888" s="9" t="e">
        <f>VLOOKUP(A888,Sku_list!$A$1:$D$2667,4,0)*(F888/1000000*12)</f>
        <v>#N/A</v>
      </c>
      <c r="V888" s="9" t="e">
        <f>VLOOKUP(A888,Sku_list!$A$1:$D$2667,4,0)*(H888/1000000*12)</f>
        <v>#N/A</v>
      </c>
      <c r="W888" s="9" t="e">
        <f>VLOOKUP(A888,Sku_list!$A$1:$D$2667,4,0)*(J888/1000000*12)</f>
        <v>#N/A</v>
      </c>
      <c r="X888" s="9" t="e">
        <f>VLOOKUP(A888,Sku_list!$A$1:$D$2667,4,0)*(L888/1000000*12)</f>
        <v>#N/A</v>
      </c>
      <c r="Y888" s="9" t="e">
        <f>VLOOKUP(A888,Sku_list!$A$1:$E$2667,5,0)*((J888+F888)/1000000000)</f>
        <v>#N/A</v>
      </c>
      <c r="AC888" s="22">
        <f t="shared" ca="1" si="13"/>
        <v>6.6666666666666666E-2</v>
      </c>
    </row>
    <row r="889" spans="1:29" x14ac:dyDescent="0.35">
      <c r="A889">
        <v>1601087</v>
      </c>
      <c r="B889" t="s">
        <v>178</v>
      </c>
      <c r="C889" t="s">
        <v>158</v>
      </c>
      <c r="D889">
        <v>0</v>
      </c>
      <c r="E889">
        <v>0</v>
      </c>
      <c r="F889">
        <v>0</v>
      </c>
      <c r="G889">
        <v>0</v>
      </c>
      <c r="H889">
        <v>0</v>
      </c>
      <c r="I889">
        <v>0</v>
      </c>
      <c r="J889">
        <v>0</v>
      </c>
      <c r="K889">
        <v>0</v>
      </c>
      <c r="L889">
        <v>0</v>
      </c>
      <c r="M889">
        <v>0</v>
      </c>
      <c r="N889">
        <v>0</v>
      </c>
      <c r="P889" s="22" t="s">
        <v>34</v>
      </c>
      <c r="R889" t="s">
        <v>99</v>
      </c>
      <c r="S889" t="s">
        <v>69</v>
      </c>
      <c r="T889" s="9" t="e">
        <f>VLOOKUP(A889,Sku_list!$A$1:$D$2667,3,0)</f>
        <v>#N/A</v>
      </c>
      <c r="U889" s="9" t="e">
        <f>VLOOKUP(A889,Sku_list!$A$1:$D$2667,4,0)*(F889/1000000*12)</f>
        <v>#N/A</v>
      </c>
      <c r="V889" s="9" t="e">
        <f>VLOOKUP(A889,Sku_list!$A$1:$D$2667,4,0)*(H889/1000000*12)</f>
        <v>#N/A</v>
      </c>
      <c r="W889" s="9" t="e">
        <f>VLOOKUP(A889,Sku_list!$A$1:$D$2667,4,0)*(J889/1000000*12)</f>
        <v>#N/A</v>
      </c>
      <c r="X889" s="9" t="e">
        <f>VLOOKUP(A889,Sku_list!$A$1:$D$2667,4,0)*(L889/1000000*12)</f>
        <v>#N/A</v>
      </c>
      <c r="Y889" s="9" t="e">
        <f>VLOOKUP(A889,Sku_list!$A$1:$E$2667,5,0)*((J889+F889)/1000000000)</f>
        <v>#N/A</v>
      </c>
      <c r="AC889" s="22">
        <f t="shared" ca="1" si="13"/>
        <v>6.6666666666666666E-2</v>
      </c>
    </row>
    <row r="890" spans="1:29" x14ac:dyDescent="0.35">
      <c r="A890">
        <v>1601087</v>
      </c>
      <c r="B890" t="s">
        <v>178</v>
      </c>
      <c r="C890" t="s">
        <v>159</v>
      </c>
      <c r="D890">
        <v>382</v>
      </c>
      <c r="E890">
        <v>0</v>
      </c>
      <c r="F890">
        <v>0</v>
      </c>
      <c r="G890">
        <v>0</v>
      </c>
      <c r="H890">
        <v>0</v>
      </c>
      <c r="I890">
        <v>0</v>
      </c>
      <c r="J890">
        <v>382</v>
      </c>
      <c r="K890">
        <v>382</v>
      </c>
      <c r="L890">
        <v>0</v>
      </c>
      <c r="M890">
        <v>-382</v>
      </c>
      <c r="N890">
        <v>382</v>
      </c>
      <c r="P890" s="22" t="s">
        <v>34</v>
      </c>
      <c r="R890" t="s">
        <v>100</v>
      </c>
      <c r="S890" t="s">
        <v>72</v>
      </c>
      <c r="T890" s="9" t="e">
        <f>VLOOKUP(A890,Sku_list!$A$1:$D$2667,3,0)</f>
        <v>#N/A</v>
      </c>
      <c r="U890" s="9" t="e">
        <f>VLOOKUP(A890,Sku_list!$A$1:$D$2667,4,0)*(F890/1000000*12)</f>
        <v>#N/A</v>
      </c>
      <c r="V890" s="9" t="e">
        <f>VLOOKUP(A890,Sku_list!$A$1:$D$2667,4,0)*(H890/1000000*12)</f>
        <v>#N/A</v>
      </c>
      <c r="W890" s="9" t="e">
        <f>VLOOKUP(A890,Sku_list!$A$1:$D$2667,4,0)*(J890/1000000*12)</f>
        <v>#N/A</v>
      </c>
      <c r="X890" s="9" t="e">
        <f>VLOOKUP(A890,Sku_list!$A$1:$D$2667,4,0)*(L890/1000000*12)</f>
        <v>#N/A</v>
      </c>
      <c r="Y890" s="9" t="e">
        <f>VLOOKUP(A890,Sku_list!$A$1:$E$2667,5,0)*((J890+F890)/1000000000)</f>
        <v>#N/A</v>
      </c>
      <c r="AC890" s="22">
        <f t="shared" ca="1" si="13"/>
        <v>6.6666666666666666E-2</v>
      </c>
    </row>
    <row r="891" spans="1:29" x14ac:dyDescent="0.35">
      <c r="A891">
        <v>1601087</v>
      </c>
      <c r="B891" t="s">
        <v>178</v>
      </c>
      <c r="C891" t="s">
        <v>160</v>
      </c>
      <c r="D891">
        <v>480</v>
      </c>
      <c r="E891">
        <v>0</v>
      </c>
      <c r="F891">
        <v>0</v>
      </c>
      <c r="G891">
        <v>0</v>
      </c>
      <c r="H891">
        <v>0</v>
      </c>
      <c r="I891">
        <v>0</v>
      </c>
      <c r="J891">
        <v>480</v>
      </c>
      <c r="K891">
        <v>480</v>
      </c>
      <c r="L891">
        <v>0</v>
      </c>
      <c r="M891">
        <v>-480</v>
      </c>
      <c r="N891">
        <v>480</v>
      </c>
      <c r="P891" s="22" t="s">
        <v>34</v>
      </c>
      <c r="R891" t="s">
        <v>101</v>
      </c>
      <c r="S891" t="s">
        <v>69</v>
      </c>
      <c r="T891" s="9" t="e">
        <f>VLOOKUP(A891,Sku_list!$A$1:$D$2667,3,0)</f>
        <v>#N/A</v>
      </c>
      <c r="U891" s="9" t="e">
        <f>VLOOKUP(A891,Sku_list!$A$1:$D$2667,4,0)*(F891/1000000*12)</f>
        <v>#N/A</v>
      </c>
      <c r="V891" s="9" t="e">
        <f>VLOOKUP(A891,Sku_list!$A$1:$D$2667,4,0)*(H891/1000000*12)</f>
        <v>#N/A</v>
      </c>
      <c r="W891" s="9" t="e">
        <f>VLOOKUP(A891,Sku_list!$A$1:$D$2667,4,0)*(J891/1000000*12)</f>
        <v>#N/A</v>
      </c>
      <c r="X891" s="9" t="e">
        <f>VLOOKUP(A891,Sku_list!$A$1:$D$2667,4,0)*(L891/1000000*12)</f>
        <v>#N/A</v>
      </c>
      <c r="Y891" s="9" t="e">
        <f>VLOOKUP(A891,Sku_list!$A$1:$E$2667,5,0)*((J891+F891)/1000000000)</f>
        <v>#N/A</v>
      </c>
      <c r="AC891" s="22">
        <f t="shared" ca="1" si="13"/>
        <v>6.6666666666666666E-2</v>
      </c>
    </row>
    <row r="892" spans="1:29" x14ac:dyDescent="0.35">
      <c r="A892">
        <v>1601087</v>
      </c>
      <c r="B892" t="s">
        <v>178</v>
      </c>
      <c r="C892" t="s">
        <v>161</v>
      </c>
      <c r="D892">
        <v>118836</v>
      </c>
      <c r="E892">
        <v>2400</v>
      </c>
      <c r="F892">
        <v>5504</v>
      </c>
      <c r="G892">
        <v>0</v>
      </c>
      <c r="H892">
        <v>0</v>
      </c>
      <c r="I892">
        <v>468</v>
      </c>
      <c r="J892">
        <v>118836</v>
      </c>
      <c r="K892">
        <v>113332</v>
      </c>
      <c r="L892">
        <v>0</v>
      </c>
      <c r="M892">
        <v>-124340</v>
      </c>
      <c r="N892">
        <v>124340</v>
      </c>
      <c r="P892" s="22" t="s">
        <v>34</v>
      </c>
      <c r="R892" t="s">
        <v>102</v>
      </c>
      <c r="S892" t="s">
        <v>306</v>
      </c>
      <c r="T892" s="9" t="e">
        <f>VLOOKUP(A892,Sku_list!$A$1:$D$2667,3,0)</f>
        <v>#N/A</v>
      </c>
      <c r="U892" s="9" t="e">
        <f>VLOOKUP(A892,Sku_list!$A$1:$D$2667,4,0)*(F892/1000000*12)</f>
        <v>#N/A</v>
      </c>
      <c r="V892" s="9" t="e">
        <f>VLOOKUP(A892,Sku_list!$A$1:$D$2667,4,0)*(H892/1000000*12)</f>
        <v>#N/A</v>
      </c>
      <c r="W892" s="9" t="e">
        <f>VLOOKUP(A892,Sku_list!$A$1:$D$2667,4,0)*(J892/1000000*12)</f>
        <v>#N/A</v>
      </c>
      <c r="X892" s="9" t="e">
        <f>VLOOKUP(A892,Sku_list!$A$1:$D$2667,4,0)*(L892/1000000*12)</f>
        <v>#N/A</v>
      </c>
      <c r="Y892" s="9" t="e">
        <f>VLOOKUP(A892,Sku_list!$A$1:$E$2667,5,0)*((J892+F892)/1000000000)</f>
        <v>#N/A</v>
      </c>
      <c r="AC892" s="22">
        <f t="shared" ca="1" si="13"/>
        <v>6.6666666666666666E-2</v>
      </c>
    </row>
    <row r="893" spans="1:29" x14ac:dyDescent="0.35">
      <c r="A893">
        <v>1601087</v>
      </c>
      <c r="B893" t="s">
        <v>178</v>
      </c>
      <c r="C893" t="s">
        <v>162</v>
      </c>
      <c r="D893">
        <v>4116</v>
      </c>
      <c r="E893">
        <v>0</v>
      </c>
      <c r="F893">
        <v>0</v>
      </c>
      <c r="G893">
        <v>0</v>
      </c>
      <c r="H893">
        <v>0</v>
      </c>
      <c r="I893">
        <v>0</v>
      </c>
      <c r="J893">
        <v>4116</v>
      </c>
      <c r="K893">
        <v>4116</v>
      </c>
      <c r="L893">
        <v>0</v>
      </c>
      <c r="M893">
        <v>-4116</v>
      </c>
      <c r="N893">
        <v>4116</v>
      </c>
      <c r="P893" s="22" t="s">
        <v>34</v>
      </c>
      <c r="R893" t="s">
        <v>103</v>
      </c>
      <c r="S893" t="s">
        <v>69</v>
      </c>
      <c r="T893" s="9" t="e">
        <f>VLOOKUP(A893,Sku_list!$A$1:$D$2667,3,0)</f>
        <v>#N/A</v>
      </c>
      <c r="U893" s="9" t="e">
        <f>VLOOKUP(A893,Sku_list!$A$1:$D$2667,4,0)*(F893/1000000*12)</f>
        <v>#N/A</v>
      </c>
      <c r="V893" s="9" t="e">
        <f>VLOOKUP(A893,Sku_list!$A$1:$D$2667,4,0)*(H893/1000000*12)</f>
        <v>#N/A</v>
      </c>
      <c r="W893" s="9" t="e">
        <f>VLOOKUP(A893,Sku_list!$A$1:$D$2667,4,0)*(J893/1000000*12)</f>
        <v>#N/A</v>
      </c>
      <c r="X893" s="9" t="e">
        <f>VLOOKUP(A893,Sku_list!$A$1:$D$2667,4,0)*(L893/1000000*12)</f>
        <v>#N/A</v>
      </c>
      <c r="Y893" s="9" t="e">
        <f>VLOOKUP(A893,Sku_list!$A$1:$E$2667,5,0)*((J893+F893)/1000000000)</f>
        <v>#N/A</v>
      </c>
      <c r="AC893" s="22">
        <f t="shared" ca="1" si="13"/>
        <v>6.6666666666666666E-2</v>
      </c>
    </row>
    <row r="894" spans="1:29" x14ac:dyDescent="0.35">
      <c r="A894">
        <v>1601087</v>
      </c>
      <c r="B894" t="s">
        <v>178</v>
      </c>
      <c r="C894" t="s">
        <v>164</v>
      </c>
      <c r="D894">
        <v>0</v>
      </c>
      <c r="E894">
        <v>0</v>
      </c>
      <c r="F894">
        <v>0</v>
      </c>
      <c r="G894">
        <v>0</v>
      </c>
      <c r="H894">
        <v>0</v>
      </c>
      <c r="I894">
        <v>0</v>
      </c>
      <c r="J894">
        <v>0</v>
      </c>
      <c r="K894">
        <v>0</v>
      </c>
      <c r="L894">
        <v>0</v>
      </c>
      <c r="M894">
        <v>0</v>
      </c>
      <c r="N894">
        <v>0</v>
      </c>
      <c r="P894" s="22" t="s">
        <v>34</v>
      </c>
      <c r="R894" t="s">
        <v>104</v>
      </c>
      <c r="S894" t="s">
        <v>69</v>
      </c>
      <c r="T894" s="9" t="e">
        <f>VLOOKUP(A894,Sku_list!$A$1:$D$2667,3,0)</f>
        <v>#N/A</v>
      </c>
      <c r="U894" s="9" t="e">
        <f>VLOOKUP(A894,Sku_list!$A$1:$D$2667,4,0)*(F894/1000000*12)</f>
        <v>#N/A</v>
      </c>
      <c r="V894" s="9" t="e">
        <f>VLOOKUP(A894,Sku_list!$A$1:$D$2667,4,0)*(H894/1000000*12)</f>
        <v>#N/A</v>
      </c>
      <c r="W894" s="9" t="e">
        <f>VLOOKUP(A894,Sku_list!$A$1:$D$2667,4,0)*(J894/1000000*12)</f>
        <v>#N/A</v>
      </c>
      <c r="X894" s="9" t="e">
        <f>VLOOKUP(A894,Sku_list!$A$1:$D$2667,4,0)*(L894/1000000*12)</f>
        <v>#N/A</v>
      </c>
      <c r="Y894" s="9" t="e">
        <f>VLOOKUP(A894,Sku_list!$A$1:$E$2667,5,0)*((J894+F894)/1000000000)</f>
        <v>#N/A</v>
      </c>
      <c r="AC894" s="22">
        <f t="shared" ca="1" si="13"/>
        <v>6.6666666666666666E-2</v>
      </c>
    </row>
    <row r="895" spans="1:29" x14ac:dyDescent="0.35">
      <c r="A895">
        <v>1601087</v>
      </c>
      <c r="B895" t="s">
        <v>178</v>
      </c>
      <c r="C895" t="s">
        <v>163</v>
      </c>
      <c r="D895">
        <v>0</v>
      </c>
      <c r="E895">
        <v>0</v>
      </c>
      <c r="F895">
        <v>0</v>
      </c>
      <c r="G895">
        <v>0</v>
      </c>
      <c r="H895">
        <v>0</v>
      </c>
      <c r="I895">
        <v>0</v>
      </c>
      <c r="J895">
        <v>0</v>
      </c>
      <c r="K895">
        <v>0</v>
      </c>
      <c r="L895">
        <v>0</v>
      </c>
      <c r="M895">
        <v>0</v>
      </c>
      <c r="N895">
        <v>0</v>
      </c>
      <c r="P895" s="22" t="s">
        <v>34</v>
      </c>
      <c r="R895" t="s">
        <v>117</v>
      </c>
      <c r="S895" t="s">
        <v>83</v>
      </c>
      <c r="T895" s="9" t="e">
        <f>VLOOKUP(A895,Sku_list!$A$1:$D$2667,3,0)</f>
        <v>#N/A</v>
      </c>
      <c r="U895" s="9" t="e">
        <f>VLOOKUP(A895,Sku_list!$A$1:$D$2667,4,0)*(F895/1000000*12)</f>
        <v>#N/A</v>
      </c>
      <c r="V895" s="9" t="e">
        <f>VLOOKUP(A895,Sku_list!$A$1:$D$2667,4,0)*(H895/1000000*12)</f>
        <v>#N/A</v>
      </c>
      <c r="W895" s="9" t="e">
        <f>VLOOKUP(A895,Sku_list!$A$1:$D$2667,4,0)*(J895/1000000*12)</f>
        <v>#N/A</v>
      </c>
      <c r="X895" s="9" t="e">
        <f>VLOOKUP(A895,Sku_list!$A$1:$D$2667,4,0)*(L895/1000000*12)</f>
        <v>#N/A</v>
      </c>
      <c r="Y895" s="9" t="e">
        <f>VLOOKUP(A895,Sku_list!$A$1:$E$2667,5,0)*((J895+F895)/1000000000)</f>
        <v>#N/A</v>
      </c>
      <c r="AC895" s="22">
        <f t="shared" ca="1" si="13"/>
        <v>6.6666666666666666E-2</v>
      </c>
    </row>
    <row r="896" spans="1:29" x14ac:dyDescent="0.35">
      <c r="A896">
        <v>1601087</v>
      </c>
      <c r="B896" t="s">
        <v>178</v>
      </c>
      <c r="C896" t="s">
        <v>166</v>
      </c>
      <c r="D896">
        <v>1140</v>
      </c>
      <c r="E896">
        <v>0</v>
      </c>
      <c r="F896">
        <v>0</v>
      </c>
      <c r="G896">
        <v>0</v>
      </c>
      <c r="H896">
        <v>0</v>
      </c>
      <c r="I896">
        <v>0</v>
      </c>
      <c r="J896">
        <v>72</v>
      </c>
      <c r="K896">
        <v>72</v>
      </c>
      <c r="L896">
        <v>0</v>
      </c>
      <c r="M896">
        <v>-72</v>
      </c>
      <c r="N896">
        <v>72</v>
      </c>
      <c r="P896" s="22" t="s">
        <v>34</v>
      </c>
      <c r="R896" t="s">
        <v>118</v>
      </c>
      <c r="S896" t="s">
        <v>85</v>
      </c>
      <c r="T896" s="9" t="e">
        <f>VLOOKUP(A896,Sku_list!$A$1:$D$2667,3,0)</f>
        <v>#N/A</v>
      </c>
      <c r="U896" s="9" t="e">
        <f>VLOOKUP(A896,Sku_list!$A$1:$D$2667,4,0)*(F896/1000000*12)</f>
        <v>#N/A</v>
      </c>
      <c r="V896" s="9" t="e">
        <f>VLOOKUP(A896,Sku_list!$A$1:$D$2667,4,0)*(H896/1000000*12)</f>
        <v>#N/A</v>
      </c>
      <c r="W896" s="9" t="e">
        <f>VLOOKUP(A896,Sku_list!$A$1:$D$2667,4,0)*(J896/1000000*12)</f>
        <v>#N/A</v>
      </c>
      <c r="X896" s="9" t="e">
        <f>VLOOKUP(A896,Sku_list!$A$1:$D$2667,4,0)*(L896/1000000*12)</f>
        <v>#N/A</v>
      </c>
      <c r="Y896" s="9" t="e">
        <f>VLOOKUP(A896,Sku_list!$A$1:$E$2667,5,0)*((J896+F896)/1000000000)</f>
        <v>#N/A</v>
      </c>
      <c r="AC896" s="22">
        <f t="shared" ca="1" si="13"/>
        <v>6.6666666666666666E-2</v>
      </c>
    </row>
    <row r="897" spans="1:29" x14ac:dyDescent="0.35">
      <c r="A897">
        <v>1601087</v>
      </c>
      <c r="B897" t="s">
        <v>178</v>
      </c>
      <c r="C897" t="s">
        <v>167</v>
      </c>
      <c r="D897">
        <v>6</v>
      </c>
      <c r="E897">
        <v>0</v>
      </c>
      <c r="F897">
        <v>0</v>
      </c>
      <c r="G897">
        <v>0</v>
      </c>
      <c r="H897">
        <v>0</v>
      </c>
      <c r="I897">
        <v>0</v>
      </c>
      <c r="J897">
        <v>6</v>
      </c>
      <c r="K897">
        <v>6</v>
      </c>
      <c r="L897">
        <v>0</v>
      </c>
      <c r="M897">
        <v>-6</v>
      </c>
      <c r="N897">
        <v>6</v>
      </c>
      <c r="P897" s="22" t="s">
        <v>34</v>
      </c>
      <c r="R897" t="s">
        <v>119</v>
      </c>
      <c r="S897" t="s">
        <v>72</v>
      </c>
      <c r="T897" s="9" t="e">
        <f>VLOOKUP(A897,Sku_list!$A$1:$D$2667,3,0)</f>
        <v>#N/A</v>
      </c>
      <c r="U897" s="9" t="e">
        <f>VLOOKUP(A897,Sku_list!$A$1:$D$2667,4,0)*(F897/1000000*12)</f>
        <v>#N/A</v>
      </c>
      <c r="V897" s="9" t="e">
        <f>VLOOKUP(A897,Sku_list!$A$1:$D$2667,4,0)*(H897/1000000*12)</f>
        <v>#N/A</v>
      </c>
      <c r="W897" s="9" t="e">
        <f>VLOOKUP(A897,Sku_list!$A$1:$D$2667,4,0)*(J897/1000000*12)</f>
        <v>#N/A</v>
      </c>
      <c r="X897" s="9" t="e">
        <f>VLOOKUP(A897,Sku_list!$A$1:$D$2667,4,0)*(L897/1000000*12)</f>
        <v>#N/A</v>
      </c>
      <c r="Y897" s="9" t="e">
        <f>VLOOKUP(A897,Sku_list!$A$1:$E$2667,5,0)*((J897+F897)/1000000000)</f>
        <v>#N/A</v>
      </c>
      <c r="AC897" s="22">
        <f t="shared" ca="1" si="13"/>
        <v>6.6666666666666666E-2</v>
      </c>
    </row>
    <row r="898" spans="1:29" x14ac:dyDescent="0.35">
      <c r="A898">
        <v>1601087</v>
      </c>
      <c r="B898" t="s">
        <v>178</v>
      </c>
      <c r="C898" t="s">
        <v>61</v>
      </c>
      <c r="D898">
        <v>0</v>
      </c>
      <c r="E898">
        <v>0</v>
      </c>
      <c r="F898">
        <v>18972</v>
      </c>
      <c r="G898">
        <v>0</v>
      </c>
      <c r="H898">
        <v>0</v>
      </c>
      <c r="I898">
        <v>0</v>
      </c>
      <c r="J898">
        <v>0</v>
      </c>
      <c r="K898">
        <v>18972</v>
      </c>
      <c r="L898">
        <v>0</v>
      </c>
      <c r="M898">
        <v>-18972</v>
      </c>
      <c r="N898">
        <v>18972</v>
      </c>
      <c r="P898" s="22" t="s">
        <v>34</v>
      </c>
      <c r="R898" t="s">
        <v>5</v>
      </c>
      <c r="S898" t="s">
        <v>85</v>
      </c>
      <c r="T898" s="9" t="e">
        <f>VLOOKUP(A898,Sku_list!$A$1:$D$2667,3,0)</f>
        <v>#N/A</v>
      </c>
      <c r="U898" s="9" t="e">
        <f>VLOOKUP(A898,Sku_list!$A$1:$D$2667,4,0)*(F898/1000000*12)</f>
        <v>#N/A</v>
      </c>
      <c r="V898" s="9" t="e">
        <f>VLOOKUP(A898,Sku_list!$A$1:$D$2667,4,0)*(H898/1000000*12)</f>
        <v>#N/A</v>
      </c>
      <c r="W898" s="9" t="e">
        <f>VLOOKUP(A898,Sku_list!$A$1:$D$2667,4,0)*(J898/1000000*12)</f>
        <v>#N/A</v>
      </c>
      <c r="X898" s="9" t="e">
        <f>VLOOKUP(A898,Sku_list!$A$1:$D$2667,4,0)*(L898/1000000*12)</f>
        <v>#N/A</v>
      </c>
      <c r="Y898" s="9" t="e">
        <f>VLOOKUP(A898,Sku_list!$A$1:$E$2667,5,0)*((J898+F898)/1000000000)</f>
        <v>#N/A</v>
      </c>
      <c r="AC898" s="22">
        <f t="shared" ca="1" si="13"/>
        <v>6.6666666666666666E-2</v>
      </c>
    </row>
    <row r="899" spans="1:29" x14ac:dyDescent="0.35">
      <c r="A899">
        <v>1601087</v>
      </c>
      <c r="B899" t="s">
        <v>178</v>
      </c>
      <c r="C899" t="s">
        <v>39</v>
      </c>
      <c r="D899">
        <v>0</v>
      </c>
      <c r="E899">
        <v>0</v>
      </c>
      <c r="F899">
        <v>0</v>
      </c>
      <c r="G899">
        <v>0</v>
      </c>
      <c r="H899">
        <v>0</v>
      </c>
      <c r="I899">
        <v>0</v>
      </c>
      <c r="J899">
        <v>0</v>
      </c>
      <c r="K899">
        <v>0</v>
      </c>
      <c r="L899">
        <v>0</v>
      </c>
      <c r="M899">
        <v>0</v>
      </c>
      <c r="N899">
        <v>0</v>
      </c>
      <c r="P899" s="22" t="s">
        <v>34</v>
      </c>
      <c r="R899" t="s">
        <v>43</v>
      </c>
      <c r="S899" t="s">
        <v>190</v>
      </c>
      <c r="T899" s="9" t="e">
        <f>VLOOKUP(A899,Sku_list!$A$1:$D$2667,3,0)</f>
        <v>#N/A</v>
      </c>
      <c r="U899" s="9" t="e">
        <f>VLOOKUP(A899,Sku_list!$A$1:$D$2667,4,0)*(F899/1000000*12)</f>
        <v>#N/A</v>
      </c>
      <c r="V899" s="9" t="e">
        <f>VLOOKUP(A899,Sku_list!$A$1:$D$2667,4,0)*(H899/1000000*12)</f>
        <v>#N/A</v>
      </c>
      <c r="W899" s="9" t="e">
        <f>VLOOKUP(A899,Sku_list!$A$1:$D$2667,4,0)*(J899/1000000*12)</f>
        <v>#N/A</v>
      </c>
      <c r="X899" s="9" t="e">
        <f>VLOOKUP(A899,Sku_list!$A$1:$D$2667,4,0)*(L899/1000000*12)</f>
        <v>#N/A</v>
      </c>
      <c r="Y899" s="9" t="e">
        <f>VLOOKUP(A899,Sku_list!$A$1:$E$2667,5,0)*((J899+F899)/1000000000)</f>
        <v>#N/A</v>
      </c>
      <c r="AC899" s="22">
        <f t="shared" ref="AC899:AC962" ca="1" si="14">(DAY(TODAY())+AB899)/30</f>
        <v>6.6666666666666666E-2</v>
      </c>
    </row>
    <row r="900" spans="1:29" x14ac:dyDescent="0.35">
      <c r="A900">
        <v>1601087</v>
      </c>
      <c r="B900" t="s">
        <v>178</v>
      </c>
      <c r="C900" t="s">
        <v>65</v>
      </c>
      <c r="D900">
        <v>0</v>
      </c>
      <c r="E900">
        <v>0</v>
      </c>
      <c r="F900">
        <v>0</v>
      </c>
      <c r="G900">
        <v>0</v>
      </c>
      <c r="H900">
        <v>0</v>
      </c>
      <c r="I900">
        <v>0</v>
      </c>
      <c r="J900">
        <v>0</v>
      </c>
      <c r="K900">
        <v>0</v>
      </c>
      <c r="L900">
        <v>0</v>
      </c>
      <c r="M900">
        <v>0</v>
      </c>
      <c r="N900">
        <v>0</v>
      </c>
      <c r="P900" s="22" t="s">
        <v>34</v>
      </c>
      <c r="R900" t="s">
        <v>300</v>
      </c>
      <c r="S900" t="s">
        <v>83</v>
      </c>
      <c r="T900" s="9" t="e">
        <f>VLOOKUP(A900,Sku_list!$A$1:$D$2667,3,0)</f>
        <v>#N/A</v>
      </c>
      <c r="U900" s="9" t="e">
        <f>VLOOKUP(A900,Sku_list!$A$1:$D$2667,4,0)*(F900/1000000*12)</f>
        <v>#N/A</v>
      </c>
      <c r="V900" s="9" t="e">
        <f>VLOOKUP(A900,Sku_list!$A$1:$D$2667,4,0)*(H900/1000000*12)</f>
        <v>#N/A</v>
      </c>
      <c r="W900" s="9" t="e">
        <f>VLOOKUP(A900,Sku_list!$A$1:$D$2667,4,0)*(J900/1000000*12)</f>
        <v>#N/A</v>
      </c>
      <c r="X900" s="9" t="e">
        <f>VLOOKUP(A900,Sku_list!$A$1:$D$2667,4,0)*(L900/1000000*12)</f>
        <v>#N/A</v>
      </c>
      <c r="Y900" s="9" t="e">
        <f>VLOOKUP(A900,Sku_list!$A$1:$E$2667,5,0)*((J900+F900)/1000000000)</f>
        <v>#N/A</v>
      </c>
      <c r="AC900" s="22">
        <f t="shared" ca="1" si="14"/>
        <v>6.6666666666666666E-2</v>
      </c>
    </row>
    <row r="901" spans="1:29" x14ac:dyDescent="0.35">
      <c r="A901">
        <v>1601087</v>
      </c>
      <c r="B901" t="s">
        <v>178</v>
      </c>
      <c r="C901" t="s">
        <v>66</v>
      </c>
      <c r="D901">
        <v>0</v>
      </c>
      <c r="E901">
        <v>0</v>
      </c>
      <c r="F901">
        <v>0</v>
      </c>
      <c r="G901">
        <v>0</v>
      </c>
      <c r="H901">
        <v>0</v>
      </c>
      <c r="I901">
        <v>0</v>
      </c>
      <c r="J901">
        <v>0</v>
      </c>
      <c r="K901">
        <v>0</v>
      </c>
      <c r="L901">
        <v>0</v>
      </c>
      <c r="M901">
        <v>0</v>
      </c>
      <c r="N901">
        <v>0</v>
      </c>
      <c r="P901" s="22" t="s">
        <v>34</v>
      </c>
      <c r="R901" t="s">
        <v>174</v>
      </c>
      <c r="S901" t="s">
        <v>72</v>
      </c>
      <c r="T901" s="9" t="e">
        <f>VLOOKUP(A901,Sku_list!$A$1:$D$2667,3,0)</f>
        <v>#N/A</v>
      </c>
      <c r="U901" s="9" t="e">
        <f>VLOOKUP(A901,Sku_list!$A$1:$D$2667,4,0)*(F901/1000000*12)</f>
        <v>#N/A</v>
      </c>
      <c r="V901" s="9" t="e">
        <f>VLOOKUP(A901,Sku_list!$A$1:$D$2667,4,0)*(H901/1000000*12)</f>
        <v>#N/A</v>
      </c>
      <c r="W901" s="9" t="e">
        <f>VLOOKUP(A901,Sku_list!$A$1:$D$2667,4,0)*(J901/1000000*12)</f>
        <v>#N/A</v>
      </c>
      <c r="X901" s="9" t="e">
        <f>VLOOKUP(A901,Sku_list!$A$1:$D$2667,4,0)*(L901/1000000*12)</f>
        <v>#N/A</v>
      </c>
      <c r="Y901" s="9" t="e">
        <f>VLOOKUP(A901,Sku_list!$A$1:$E$2667,5,0)*((J901+F901)/1000000000)</f>
        <v>#N/A</v>
      </c>
      <c r="AC901" s="22">
        <f t="shared" ca="1" si="14"/>
        <v>6.6666666666666666E-2</v>
      </c>
    </row>
    <row r="902" spans="1:29" x14ac:dyDescent="0.35">
      <c r="A902">
        <v>1601087</v>
      </c>
      <c r="B902" t="s">
        <v>178</v>
      </c>
      <c r="C902" t="s">
        <v>67</v>
      </c>
      <c r="D902">
        <v>0</v>
      </c>
      <c r="E902">
        <v>0</v>
      </c>
      <c r="F902">
        <v>0</v>
      </c>
      <c r="G902">
        <v>0</v>
      </c>
      <c r="H902">
        <v>0</v>
      </c>
      <c r="I902">
        <v>0</v>
      </c>
      <c r="J902">
        <v>0</v>
      </c>
      <c r="K902">
        <v>0</v>
      </c>
      <c r="L902">
        <v>0</v>
      </c>
      <c r="M902">
        <v>0</v>
      </c>
      <c r="N902">
        <v>0</v>
      </c>
      <c r="P902" s="22" t="s">
        <v>34</v>
      </c>
      <c r="R902" t="s">
        <v>176</v>
      </c>
      <c r="S902" t="s">
        <v>72</v>
      </c>
      <c r="T902" s="9" t="e">
        <f>VLOOKUP(A902,Sku_list!$A$1:$D$2667,3,0)</f>
        <v>#N/A</v>
      </c>
      <c r="U902" s="9" t="e">
        <f>VLOOKUP(A902,Sku_list!$A$1:$D$2667,4,0)*(F902/1000000*12)</f>
        <v>#N/A</v>
      </c>
      <c r="V902" s="9" t="e">
        <f>VLOOKUP(A902,Sku_list!$A$1:$D$2667,4,0)*(H902/1000000*12)</f>
        <v>#N/A</v>
      </c>
      <c r="W902" s="9" t="e">
        <f>VLOOKUP(A902,Sku_list!$A$1:$D$2667,4,0)*(J902/1000000*12)</f>
        <v>#N/A</v>
      </c>
      <c r="X902" s="9" t="e">
        <f>VLOOKUP(A902,Sku_list!$A$1:$D$2667,4,0)*(L902/1000000*12)</f>
        <v>#N/A</v>
      </c>
      <c r="Y902" s="9" t="e">
        <f>VLOOKUP(A902,Sku_list!$A$1:$E$2667,5,0)*((J902+F902)/1000000000)</f>
        <v>#N/A</v>
      </c>
      <c r="AC902" s="22">
        <f t="shared" ca="1" si="14"/>
        <v>6.6666666666666666E-2</v>
      </c>
    </row>
    <row r="903" spans="1:29" x14ac:dyDescent="0.35">
      <c r="A903">
        <v>1601087</v>
      </c>
      <c r="B903" t="s">
        <v>178</v>
      </c>
      <c r="C903" t="s">
        <v>68</v>
      </c>
      <c r="D903">
        <v>0</v>
      </c>
      <c r="E903">
        <v>0</v>
      </c>
      <c r="F903">
        <v>0</v>
      </c>
      <c r="G903">
        <v>0</v>
      </c>
      <c r="H903">
        <v>0</v>
      </c>
      <c r="I903">
        <v>0</v>
      </c>
      <c r="J903">
        <v>0</v>
      </c>
      <c r="K903">
        <v>0</v>
      </c>
      <c r="L903">
        <v>0</v>
      </c>
      <c r="M903">
        <v>0</v>
      </c>
      <c r="N903">
        <v>0</v>
      </c>
      <c r="P903" s="22" t="s">
        <v>34</v>
      </c>
      <c r="R903" t="s">
        <v>177</v>
      </c>
      <c r="S903" t="s">
        <v>72</v>
      </c>
      <c r="T903" s="9" t="e">
        <f>VLOOKUP(A903,Sku_list!$A$1:$D$2667,3,0)</f>
        <v>#N/A</v>
      </c>
      <c r="U903" s="9" t="e">
        <f>VLOOKUP(A903,Sku_list!$A$1:$D$2667,4,0)*(F903/1000000*12)</f>
        <v>#N/A</v>
      </c>
      <c r="V903" s="9" t="e">
        <f>VLOOKUP(A903,Sku_list!$A$1:$D$2667,4,0)*(H903/1000000*12)</f>
        <v>#N/A</v>
      </c>
      <c r="W903" s="9" t="e">
        <f>VLOOKUP(A903,Sku_list!$A$1:$D$2667,4,0)*(J903/1000000*12)</f>
        <v>#N/A</v>
      </c>
      <c r="X903" s="9" t="e">
        <f>VLOOKUP(A903,Sku_list!$A$1:$D$2667,4,0)*(L903/1000000*12)</f>
        <v>#N/A</v>
      </c>
      <c r="Y903" s="9" t="e">
        <f>VLOOKUP(A903,Sku_list!$A$1:$E$2667,5,0)*((J903+F903)/1000000000)</f>
        <v>#N/A</v>
      </c>
      <c r="AC903" s="22">
        <f t="shared" ca="1" si="14"/>
        <v>6.6666666666666666E-2</v>
      </c>
    </row>
    <row r="904" spans="1:29" x14ac:dyDescent="0.35">
      <c r="A904">
        <v>1601087</v>
      </c>
      <c r="B904" t="s">
        <v>178</v>
      </c>
      <c r="C904" t="s">
        <v>44</v>
      </c>
      <c r="D904">
        <v>1776</v>
      </c>
      <c r="E904">
        <v>0</v>
      </c>
      <c r="F904">
        <v>37476</v>
      </c>
      <c r="G904">
        <v>0</v>
      </c>
      <c r="H904">
        <v>0</v>
      </c>
      <c r="I904">
        <v>0</v>
      </c>
      <c r="J904">
        <v>1776</v>
      </c>
      <c r="K904">
        <v>39252</v>
      </c>
      <c r="L904">
        <v>0</v>
      </c>
      <c r="M904">
        <v>-39252</v>
      </c>
      <c r="N904">
        <v>39252</v>
      </c>
      <c r="P904" s="22" t="s">
        <v>34</v>
      </c>
      <c r="R904" t="s">
        <v>45</v>
      </c>
      <c r="S904" t="s">
        <v>193</v>
      </c>
      <c r="T904" s="9" t="e">
        <f>VLOOKUP(A904,Sku_list!$A$1:$D$2667,3,0)</f>
        <v>#N/A</v>
      </c>
      <c r="U904" s="9" t="e">
        <f>VLOOKUP(A904,Sku_list!$A$1:$D$2667,4,0)*(F904/1000000*12)</f>
        <v>#N/A</v>
      </c>
      <c r="V904" s="9" t="e">
        <f>VLOOKUP(A904,Sku_list!$A$1:$D$2667,4,0)*(H904/1000000*12)</f>
        <v>#N/A</v>
      </c>
      <c r="W904" s="9" t="e">
        <f>VLOOKUP(A904,Sku_list!$A$1:$D$2667,4,0)*(J904/1000000*12)</f>
        <v>#N/A</v>
      </c>
      <c r="X904" s="9" t="e">
        <f>VLOOKUP(A904,Sku_list!$A$1:$D$2667,4,0)*(L904/1000000*12)</f>
        <v>#N/A</v>
      </c>
      <c r="Y904" s="9" t="e">
        <f>VLOOKUP(A904,Sku_list!$A$1:$E$2667,5,0)*((J904+F904)/1000000000)</f>
        <v>#N/A</v>
      </c>
      <c r="AC904" s="22">
        <f t="shared" ca="1" si="14"/>
        <v>6.6666666666666666E-2</v>
      </c>
    </row>
    <row r="905" spans="1:29" x14ac:dyDescent="0.35">
      <c r="A905">
        <v>1601087</v>
      </c>
      <c r="B905" t="s">
        <v>178</v>
      </c>
      <c r="C905" t="s">
        <v>272</v>
      </c>
      <c r="D905">
        <v>0</v>
      </c>
      <c r="E905">
        <v>0</v>
      </c>
      <c r="F905">
        <v>0</v>
      </c>
      <c r="G905">
        <v>0</v>
      </c>
      <c r="H905">
        <v>0</v>
      </c>
      <c r="I905">
        <v>0</v>
      </c>
      <c r="J905">
        <v>0</v>
      </c>
      <c r="K905">
        <v>0</v>
      </c>
      <c r="L905">
        <v>0</v>
      </c>
      <c r="M905">
        <v>0</v>
      </c>
      <c r="N905">
        <v>0</v>
      </c>
      <c r="P905" s="22" t="s">
        <v>34</v>
      </c>
      <c r="R905" t="s">
        <v>99</v>
      </c>
      <c r="S905" t="s">
        <v>173</v>
      </c>
      <c r="T905" s="9" t="e">
        <f>VLOOKUP(A905,Sku_list!$A$1:$D$2667,3,0)</f>
        <v>#N/A</v>
      </c>
      <c r="U905" s="9" t="e">
        <f>VLOOKUP(A905,Sku_list!$A$1:$D$2667,4,0)*(F905/1000000*12)</f>
        <v>#N/A</v>
      </c>
      <c r="V905" s="9" t="e">
        <f>VLOOKUP(A905,Sku_list!$A$1:$D$2667,4,0)*(H905/1000000*12)</f>
        <v>#N/A</v>
      </c>
      <c r="W905" s="9" t="e">
        <f>VLOOKUP(A905,Sku_list!$A$1:$D$2667,4,0)*(J905/1000000*12)</f>
        <v>#N/A</v>
      </c>
      <c r="X905" s="9" t="e">
        <f>VLOOKUP(A905,Sku_list!$A$1:$D$2667,4,0)*(L905/1000000*12)</f>
        <v>#N/A</v>
      </c>
      <c r="Y905" s="9" t="e">
        <f>VLOOKUP(A905,Sku_list!$A$1:$E$2667,5,0)*((J905+F905)/1000000000)</f>
        <v>#N/A</v>
      </c>
      <c r="AC905" s="22">
        <f t="shared" ca="1" si="14"/>
        <v>6.6666666666666666E-2</v>
      </c>
    </row>
    <row r="906" spans="1:29" x14ac:dyDescent="0.35">
      <c r="A906">
        <v>1601087</v>
      </c>
      <c r="B906" t="s">
        <v>178</v>
      </c>
      <c r="C906" t="s">
        <v>273</v>
      </c>
      <c r="D906">
        <v>0</v>
      </c>
      <c r="E906">
        <v>0</v>
      </c>
      <c r="F906">
        <v>0</v>
      </c>
      <c r="G906">
        <v>0</v>
      </c>
      <c r="H906">
        <v>0</v>
      </c>
      <c r="I906">
        <v>0</v>
      </c>
      <c r="J906">
        <v>980</v>
      </c>
      <c r="K906">
        <v>980</v>
      </c>
      <c r="L906">
        <v>0</v>
      </c>
      <c r="M906">
        <v>-980</v>
      </c>
      <c r="N906">
        <v>980</v>
      </c>
      <c r="P906" s="22" t="s">
        <v>34</v>
      </c>
      <c r="R906" t="s">
        <v>275</v>
      </c>
      <c r="S906" t="s">
        <v>308</v>
      </c>
      <c r="T906" s="9" t="e">
        <f>VLOOKUP(A906,Sku_list!$A$1:$D$2667,3,0)</f>
        <v>#N/A</v>
      </c>
      <c r="U906" s="9" t="e">
        <f>VLOOKUP(A906,Sku_list!$A$1:$D$2667,4,0)*(F906/1000000*12)</f>
        <v>#N/A</v>
      </c>
      <c r="V906" s="9" t="e">
        <f>VLOOKUP(A906,Sku_list!$A$1:$D$2667,4,0)*(H906/1000000*12)</f>
        <v>#N/A</v>
      </c>
      <c r="W906" s="9" t="e">
        <f>VLOOKUP(A906,Sku_list!$A$1:$D$2667,4,0)*(J906/1000000*12)</f>
        <v>#N/A</v>
      </c>
      <c r="X906" s="9" t="e">
        <f>VLOOKUP(A906,Sku_list!$A$1:$D$2667,4,0)*(L906/1000000*12)</f>
        <v>#N/A</v>
      </c>
      <c r="Y906" s="9" t="e">
        <f>VLOOKUP(A906,Sku_list!$A$1:$E$2667,5,0)*((J906+F906)/1000000000)</f>
        <v>#N/A</v>
      </c>
      <c r="AC906" s="22">
        <f t="shared" ca="1" si="14"/>
        <v>6.6666666666666666E-2</v>
      </c>
    </row>
    <row r="907" spans="1:29" x14ac:dyDescent="0.35">
      <c r="A907">
        <v>1601116</v>
      </c>
      <c r="B907" t="s">
        <v>231</v>
      </c>
      <c r="C907" t="s">
        <v>3</v>
      </c>
      <c r="D907">
        <v>0</v>
      </c>
      <c r="E907">
        <v>0</v>
      </c>
      <c r="F907">
        <v>0</v>
      </c>
      <c r="G907">
        <v>0</v>
      </c>
      <c r="H907">
        <v>0</v>
      </c>
      <c r="I907">
        <v>0</v>
      </c>
      <c r="J907">
        <v>0</v>
      </c>
      <c r="K907">
        <v>0</v>
      </c>
      <c r="L907">
        <v>0</v>
      </c>
      <c r="M907">
        <v>0</v>
      </c>
      <c r="N907">
        <v>0</v>
      </c>
      <c r="P907" s="22" t="s">
        <v>34</v>
      </c>
      <c r="R907" t="s">
        <v>4</v>
      </c>
      <c r="S907" t="s">
        <v>173</v>
      </c>
      <c r="T907" s="9" t="e">
        <f>VLOOKUP(A907,Sku_list!$A$1:$D$2667,3,0)</f>
        <v>#N/A</v>
      </c>
      <c r="U907" s="9" t="e">
        <f>VLOOKUP(A907,Sku_list!$A$1:$D$2667,4,0)*(F907/1000000*12)</f>
        <v>#N/A</v>
      </c>
      <c r="V907" s="9" t="e">
        <f>VLOOKUP(A907,Sku_list!$A$1:$D$2667,4,0)*(H907/1000000*12)</f>
        <v>#N/A</v>
      </c>
      <c r="W907" s="9" t="e">
        <f>VLOOKUP(A907,Sku_list!$A$1:$D$2667,4,0)*(J907/1000000*12)</f>
        <v>#N/A</v>
      </c>
      <c r="X907" s="9" t="e">
        <f>VLOOKUP(A907,Sku_list!$A$1:$D$2667,4,0)*(L907/1000000*12)</f>
        <v>#N/A</v>
      </c>
      <c r="Y907" s="9" t="e">
        <f>VLOOKUP(A907,Sku_list!$A$1:$E$2667,5,0)*((J907+F907)/1000000000)</f>
        <v>#N/A</v>
      </c>
      <c r="AC907" s="22">
        <f t="shared" ca="1" si="14"/>
        <v>6.6666666666666666E-2</v>
      </c>
    </row>
    <row r="908" spans="1:29" x14ac:dyDescent="0.35">
      <c r="A908">
        <v>1601116</v>
      </c>
      <c r="B908" t="s">
        <v>231</v>
      </c>
      <c r="C908" t="s">
        <v>139</v>
      </c>
      <c r="D908">
        <v>0</v>
      </c>
      <c r="E908">
        <v>0</v>
      </c>
      <c r="F908">
        <v>0</v>
      </c>
      <c r="G908">
        <v>0</v>
      </c>
      <c r="H908">
        <v>0</v>
      </c>
      <c r="I908">
        <v>0</v>
      </c>
      <c r="J908">
        <v>0</v>
      </c>
      <c r="K908">
        <v>0</v>
      </c>
      <c r="L908">
        <v>0</v>
      </c>
      <c r="M908">
        <v>0</v>
      </c>
      <c r="N908">
        <v>0</v>
      </c>
      <c r="P908" s="22" t="s">
        <v>34</v>
      </c>
      <c r="R908" t="s">
        <v>70</v>
      </c>
      <c r="S908" t="s">
        <v>69</v>
      </c>
      <c r="T908" s="9" t="e">
        <f>VLOOKUP(A908,Sku_list!$A$1:$D$2667,3,0)</f>
        <v>#N/A</v>
      </c>
      <c r="U908" s="9" t="e">
        <f>VLOOKUP(A908,Sku_list!$A$1:$D$2667,4,0)*(F908/1000000*12)</f>
        <v>#N/A</v>
      </c>
      <c r="V908" s="9" t="e">
        <f>VLOOKUP(A908,Sku_list!$A$1:$D$2667,4,0)*(H908/1000000*12)</f>
        <v>#N/A</v>
      </c>
      <c r="W908" s="9" t="e">
        <f>VLOOKUP(A908,Sku_list!$A$1:$D$2667,4,0)*(J908/1000000*12)</f>
        <v>#N/A</v>
      </c>
      <c r="X908" s="9" t="e">
        <f>VLOOKUP(A908,Sku_list!$A$1:$D$2667,4,0)*(L908/1000000*12)</f>
        <v>#N/A</v>
      </c>
      <c r="Y908" s="9" t="e">
        <f>VLOOKUP(A908,Sku_list!$A$1:$E$2667,5,0)*((J908+F908)/1000000000)</f>
        <v>#N/A</v>
      </c>
      <c r="AC908" s="22">
        <f t="shared" ca="1" si="14"/>
        <v>6.6666666666666666E-2</v>
      </c>
    </row>
    <row r="909" spans="1:29" x14ac:dyDescent="0.35">
      <c r="A909">
        <v>1601116</v>
      </c>
      <c r="B909" t="s">
        <v>231</v>
      </c>
      <c r="C909" t="s">
        <v>140</v>
      </c>
      <c r="D909">
        <v>0</v>
      </c>
      <c r="E909">
        <v>0</v>
      </c>
      <c r="F909">
        <v>0</v>
      </c>
      <c r="G909">
        <v>0</v>
      </c>
      <c r="H909">
        <v>0</v>
      </c>
      <c r="I909">
        <v>0</v>
      </c>
      <c r="J909">
        <v>0</v>
      </c>
      <c r="K909">
        <v>0</v>
      </c>
      <c r="L909">
        <v>0</v>
      </c>
      <c r="M909">
        <v>0</v>
      </c>
      <c r="N909">
        <v>0</v>
      </c>
      <c r="P909" s="22" t="s">
        <v>34</v>
      </c>
      <c r="R909" t="s">
        <v>71</v>
      </c>
      <c r="S909" t="s">
        <v>72</v>
      </c>
      <c r="T909" s="9" t="e">
        <f>VLOOKUP(A909,Sku_list!$A$1:$D$2667,3,0)</f>
        <v>#N/A</v>
      </c>
      <c r="U909" s="9" t="e">
        <f>VLOOKUP(A909,Sku_list!$A$1:$D$2667,4,0)*(F909/1000000*12)</f>
        <v>#N/A</v>
      </c>
      <c r="V909" s="9" t="e">
        <f>VLOOKUP(A909,Sku_list!$A$1:$D$2667,4,0)*(H909/1000000*12)</f>
        <v>#N/A</v>
      </c>
      <c r="W909" s="9" t="e">
        <f>VLOOKUP(A909,Sku_list!$A$1:$D$2667,4,0)*(J909/1000000*12)</f>
        <v>#N/A</v>
      </c>
      <c r="X909" s="9" t="e">
        <f>VLOOKUP(A909,Sku_list!$A$1:$D$2667,4,0)*(L909/1000000*12)</f>
        <v>#N/A</v>
      </c>
      <c r="Y909" s="9" t="e">
        <f>VLOOKUP(A909,Sku_list!$A$1:$E$2667,5,0)*((J909+F909)/1000000000)</f>
        <v>#N/A</v>
      </c>
      <c r="AC909" s="22">
        <f t="shared" ca="1" si="14"/>
        <v>6.6666666666666666E-2</v>
      </c>
    </row>
    <row r="910" spans="1:29" x14ac:dyDescent="0.35">
      <c r="A910">
        <v>1601116</v>
      </c>
      <c r="B910" t="s">
        <v>231</v>
      </c>
      <c r="C910" t="s">
        <v>141</v>
      </c>
      <c r="D910">
        <v>0</v>
      </c>
      <c r="E910">
        <v>0</v>
      </c>
      <c r="F910">
        <v>0</v>
      </c>
      <c r="G910">
        <v>0</v>
      </c>
      <c r="H910">
        <v>0</v>
      </c>
      <c r="I910">
        <v>0</v>
      </c>
      <c r="J910">
        <v>0</v>
      </c>
      <c r="K910">
        <v>0</v>
      </c>
      <c r="L910">
        <v>0</v>
      </c>
      <c r="M910">
        <v>0</v>
      </c>
      <c r="N910">
        <v>0</v>
      </c>
      <c r="P910" s="22" t="s">
        <v>34</v>
      </c>
      <c r="R910" t="s">
        <v>82</v>
      </c>
      <c r="S910" t="s">
        <v>83</v>
      </c>
      <c r="T910" s="9" t="e">
        <f>VLOOKUP(A910,Sku_list!$A$1:$D$2667,3,0)</f>
        <v>#N/A</v>
      </c>
      <c r="U910" s="9" t="e">
        <f>VLOOKUP(A910,Sku_list!$A$1:$D$2667,4,0)*(F910/1000000*12)</f>
        <v>#N/A</v>
      </c>
      <c r="V910" s="9" t="e">
        <f>VLOOKUP(A910,Sku_list!$A$1:$D$2667,4,0)*(H910/1000000*12)</f>
        <v>#N/A</v>
      </c>
      <c r="W910" s="9" t="e">
        <f>VLOOKUP(A910,Sku_list!$A$1:$D$2667,4,0)*(J910/1000000*12)</f>
        <v>#N/A</v>
      </c>
      <c r="X910" s="9" t="e">
        <f>VLOOKUP(A910,Sku_list!$A$1:$D$2667,4,0)*(L910/1000000*12)</f>
        <v>#N/A</v>
      </c>
      <c r="Y910" s="9" t="e">
        <f>VLOOKUP(A910,Sku_list!$A$1:$E$2667,5,0)*((J910+F910)/1000000000)</f>
        <v>#N/A</v>
      </c>
      <c r="AC910" s="22">
        <f t="shared" ca="1" si="14"/>
        <v>6.6666666666666666E-2</v>
      </c>
    </row>
    <row r="911" spans="1:29" x14ac:dyDescent="0.35">
      <c r="A911">
        <v>1601116</v>
      </c>
      <c r="B911" t="s">
        <v>231</v>
      </c>
      <c r="C911" t="s">
        <v>142</v>
      </c>
      <c r="D911">
        <v>0</v>
      </c>
      <c r="E911">
        <v>0</v>
      </c>
      <c r="F911">
        <v>0</v>
      </c>
      <c r="G911">
        <v>0</v>
      </c>
      <c r="H911">
        <v>0</v>
      </c>
      <c r="I911">
        <v>0</v>
      </c>
      <c r="J911">
        <v>0</v>
      </c>
      <c r="K911">
        <v>0</v>
      </c>
      <c r="L911">
        <v>0</v>
      </c>
      <c r="M911">
        <v>0</v>
      </c>
      <c r="N911">
        <v>0</v>
      </c>
      <c r="P911" s="22" t="s">
        <v>34</v>
      </c>
      <c r="R911" t="s">
        <v>84</v>
      </c>
      <c r="S911" t="s">
        <v>85</v>
      </c>
      <c r="T911" s="9" t="e">
        <f>VLOOKUP(A911,Sku_list!$A$1:$D$2667,3,0)</f>
        <v>#N/A</v>
      </c>
      <c r="U911" s="9" t="e">
        <f>VLOOKUP(A911,Sku_list!$A$1:$D$2667,4,0)*(F911/1000000*12)</f>
        <v>#N/A</v>
      </c>
      <c r="V911" s="9" t="e">
        <f>VLOOKUP(A911,Sku_list!$A$1:$D$2667,4,0)*(H911/1000000*12)</f>
        <v>#N/A</v>
      </c>
      <c r="W911" s="9" t="e">
        <f>VLOOKUP(A911,Sku_list!$A$1:$D$2667,4,0)*(J911/1000000*12)</f>
        <v>#N/A</v>
      </c>
      <c r="X911" s="9" t="e">
        <f>VLOOKUP(A911,Sku_list!$A$1:$D$2667,4,0)*(L911/1000000*12)</f>
        <v>#N/A</v>
      </c>
      <c r="Y911" s="9" t="e">
        <f>VLOOKUP(A911,Sku_list!$A$1:$E$2667,5,0)*((J911+F911)/1000000000)</f>
        <v>#N/A</v>
      </c>
      <c r="AC911" s="22">
        <f t="shared" ca="1" si="14"/>
        <v>6.6666666666666666E-2</v>
      </c>
    </row>
    <row r="912" spans="1:29" x14ac:dyDescent="0.35">
      <c r="A912">
        <v>1601116</v>
      </c>
      <c r="B912" t="s">
        <v>231</v>
      </c>
      <c r="C912" t="s">
        <v>143</v>
      </c>
      <c r="D912">
        <v>0</v>
      </c>
      <c r="E912">
        <v>0</v>
      </c>
      <c r="F912">
        <v>0</v>
      </c>
      <c r="G912">
        <v>0</v>
      </c>
      <c r="H912">
        <v>0</v>
      </c>
      <c r="I912">
        <v>0</v>
      </c>
      <c r="J912">
        <v>0</v>
      </c>
      <c r="K912">
        <v>0</v>
      </c>
      <c r="L912">
        <v>0</v>
      </c>
      <c r="M912">
        <v>0</v>
      </c>
      <c r="N912">
        <v>0</v>
      </c>
      <c r="P912" s="22" t="s">
        <v>34</v>
      </c>
      <c r="R912" t="s">
        <v>86</v>
      </c>
      <c r="S912" t="s">
        <v>85</v>
      </c>
      <c r="T912" s="9" t="e">
        <f>VLOOKUP(A912,Sku_list!$A$1:$D$2667,3,0)</f>
        <v>#N/A</v>
      </c>
      <c r="U912" s="9" t="e">
        <f>VLOOKUP(A912,Sku_list!$A$1:$D$2667,4,0)*(F912/1000000*12)</f>
        <v>#N/A</v>
      </c>
      <c r="V912" s="9" t="e">
        <f>VLOOKUP(A912,Sku_list!$A$1:$D$2667,4,0)*(H912/1000000*12)</f>
        <v>#N/A</v>
      </c>
      <c r="W912" s="9" t="e">
        <f>VLOOKUP(A912,Sku_list!$A$1:$D$2667,4,0)*(J912/1000000*12)</f>
        <v>#N/A</v>
      </c>
      <c r="X912" s="9" t="e">
        <f>VLOOKUP(A912,Sku_list!$A$1:$D$2667,4,0)*(L912/1000000*12)</f>
        <v>#N/A</v>
      </c>
      <c r="Y912" s="9" t="e">
        <f>VLOOKUP(A912,Sku_list!$A$1:$E$2667,5,0)*((J912+F912)/1000000000)</f>
        <v>#N/A</v>
      </c>
      <c r="AC912" s="22">
        <f t="shared" ca="1" si="14"/>
        <v>6.6666666666666666E-2</v>
      </c>
    </row>
    <row r="913" spans="1:29" x14ac:dyDescent="0.35">
      <c r="A913">
        <v>1601116</v>
      </c>
      <c r="B913" t="s">
        <v>231</v>
      </c>
      <c r="C913" t="s">
        <v>144</v>
      </c>
      <c r="D913">
        <v>0</v>
      </c>
      <c r="E913">
        <v>0</v>
      </c>
      <c r="F913">
        <v>0</v>
      </c>
      <c r="G913">
        <v>0</v>
      </c>
      <c r="H913">
        <v>0</v>
      </c>
      <c r="I913">
        <v>0</v>
      </c>
      <c r="J913">
        <v>0</v>
      </c>
      <c r="K913">
        <v>0</v>
      </c>
      <c r="L913">
        <v>0</v>
      </c>
      <c r="M913">
        <v>0</v>
      </c>
      <c r="N913">
        <v>0</v>
      </c>
      <c r="P913" s="22" t="s">
        <v>34</v>
      </c>
      <c r="R913" t="s">
        <v>87</v>
      </c>
      <c r="S913" t="s">
        <v>72</v>
      </c>
      <c r="T913" s="9" t="e">
        <f>VLOOKUP(A913,Sku_list!$A$1:$D$2667,3,0)</f>
        <v>#N/A</v>
      </c>
      <c r="U913" s="9" t="e">
        <f>VLOOKUP(A913,Sku_list!$A$1:$D$2667,4,0)*(F913/1000000*12)</f>
        <v>#N/A</v>
      </c>
      <c r="V913" s="9" t="e">
        <f>VLOOKUP(A913,Sku_list!$A$1:$D$2667,4,0)*(H913/1000000*12)</f>
        <v>#N/A</v>
      </c>
      <c r="W913" s="9" t="e">
        <f>VLOOKUP(A913,Sku_list!$A$1:$D$2667,4,0)*(J913/1000000*12)</f>
        <v>#N/A</v>
      </c>
      <c r="X913" s="9" t="e">
        <f>VLOOKUP(A913,Sku_list!$A$1:$D$2667,4,0)*(L913/1000000*12)</f>
        <v>#N/A</v>
      </c>
      <c r="Y913" s="9" t="e">
        <f>VLOOKUP(A913,Sku_list!$A$1:$E$2667,5,0)*((J913+F913)/1000000000)</f>
        <v>#N/A</v>
      </c>
      <c r="AC913" s="22">
        <f t="shared" ca="1" si="14"/>
        <v>6.6666666666666666E-2</v>
      </c>
    </row>
    <row r="914" spans="1:29" x14ac:dyDescent="0.35">
      <c r="A914">
        <v>1601116</v>
      </c>
      <c r="B914" t="s">
        <v>231</v>
      </c>
      <c r="C914" t="s">
        <v>145</v>
      </c>
      <c r="D914">
        <v>0</v>
      </c>
      <c r="E914">
        <v>0</v>
      </c>
      <c r="F914">
        <v>0</v>
      </c>
      <c r="G914">
        <v>0</v>
      </c>
      <c r="H914">
        <v>0</v>
      </c>
      <c r="I914">
        <v>0</v>
      </c>
      <c r="J914">
        <v>0</v>
      </c>
      <c r="K914">
        <v>0</v>
      </c>
      <c r="L914">
        <v>0</v>
      </c>
      <c r="M914">
        <v>0</v>
      </c>
      <c r="N914">
        <v>0</v>
      </c>
      <c r="P914" s="22" t="s">
        <v>34</v>
      </c>
      <c r="R914" t="s">
        <v>88</v>
      </c>
      <c r="S914" t="s">
        <v>83</v>
      </c>
      <c r="T914" s="9" t="e">
        <f>VLOOKUP(A914,Sku_list!$A$1:$D$2667,3,0)</f>
        <v>#N/A</v>
      </c>
      <c r="U914" s="9" t="e">
        <f>VLOOKUP(A914,Sku_list!$A$1:$D$2667,4,0)*(F914/1000000*12)</f>
        <v>#N/A</v>
      </c>
      <c r="V914" s="9" t="e">
        <f>VLOOKUP(A914,Sku_list!$A$1:$D$2667,4,0)*(H914/1000000*12)</f>
        <v>#N/A</v>
      </c>
      <c r="W914" s="9" t="e">
        <f>VLOOKUP(A914,Sku_list!$A$1:$D$2667,4,0)*(J914/1000000*12)</f>
        <v>#N/A</v>
      </c>
      <c r="X914" s="9" t="e">
        <f>VLOOKUP(A914,Sku_list!$A$1:$D$2667,4,0)*(L914/1000000*12)</f>
        <v>#N/A</v>
      </c>
      <c r="Y914" s="9" t="e">
        <f>VLOOKUP(A914,Sku_list!$A$1:$E$2667,5,0)*((J914+F914)/1000000000)</f>
        <v>#N/A</v>
      </c>
      <c r="AC914" s="22">
        <f t="shared" ca="1" si="14"/>
        <v>6.6666666666666666E-2</v>
      </c>
    </row>
    <row r="915" spans="1:29" x14ac:dyDescent="0.35">
      <c r="A915">
        <v>1601116</v>
      </c>
      <c r="B915" t="s">
        <v>231</v>
      </c>
      <c r="C915" t="s">
        <v>146</v>
      </c>
      <c r="D915">
        <v>0</v>
      </c>
      <c r="E915">
        <v>0</v>
      </c>
      <c r="F915">
        <v>0</v>
      </c>
      <c r="G915">
        <v>0</v>
      </c>
      <c r="H915">
        <v>0</v>
      </c>
      <c r="I915">
        <v>0</v>
      </c>
      <c r="J915">
        <v>0</v>
      </c>
      <c r="K915">
        <v>0</v>
      </c>
      <c r="L915">
        <v>0</v>
      </c>
      <c r="M915">
        <v>0</v>
      </c>
      <c r="N915">
        <v>0</v>
      </c>
      <c r="P915" s="22" t="s">
        <v>34</v>
      </c>
      <c r="R915" t="s">
        <v>89</v>
      </c>
      <c r="S915" t="s">
        <v>69</v>
      </c>
      <c r="T915" s="9" t="e">
        <f>VLOOKUP(A915,Sku_list!$A$1:$D$2667,3,0)</f>
        <v>#N/A</v>
      </c>
      <c r="U915" s="9" t="e">
        <f>VLOOKUP(A915,Sku_list!$A$1:$D$2667,4,0)*(F915/1000000*12)</f>
        <v>#N/A</v>
      </c>
      <c r="V915" s="9" t="e">
        <f>VLOOKUP(A915,Sku_list!$A$1:$D$2667,4,0)*(H915/1000000*12)</f>
        <v>#N/A</v>
      </c>
      <c r="W915" s="9" t="e">
        <f>VLOOKUP(A915,Sku_list!$A$1:$D$2667,4,0)*(J915/1000000*12)</f>
        <v>#N/A</v>
      </c>
      <c r="X915" s="9" t="e">
        <f>VLOOKUP(A915,Sku_list!$A$1:$D$2667,4,0)*(L915/1000000*12)</f>
        <v>#N/A</v>
      </c>
      <c r="Y915" s="9" t="e">
        <f>VLOOKUP(A915,Sku_list!$A$1:$E$2667,5,0)*((J915+F915)/1000000000)</f>
        <v>#N/A</v>
      </c>
      <c r="AC915" s="22">
        <f t="shared" ca="1" si="14"/>
        <v>6.6666666666666666E-2</v>
      </c>
    </row>
    <row r="916" spans="1:29" x14ac:dyDescent="0.35">
      <c r="A916">
        <v>1601116</v>
      </c>
      <c r="B916" t="s">
        <v>231</v>
      </c>
      <c r="C916" t="s">
        <v>147</v>
      </c>
      <c r="D916">
        <v>0</v>
      </c>
      <c r="E916">
        <v>0</v>
      </c>
      <c r="F916">
        <v>0</v>
      </c>
      <c r="G916">
        <v>8</v>
      </c>
      <c r="H916">
        <v>0</v>
      </c>
      <c r="I916">
        <v>0</v>
      </c>
      <c r="J916">
        <v>0</v>
      </c>
      <c r="K916">
        <v>0</v>
      </c>
      <c r="L916">
        <v>0</v>
      </c>
      <c r="M916">
        <v>0</v>
      </c>
      <c r="N916">
        <v>0</v>
      </c>
      <c r="P916" s="22" t="s">
        <v>34</v>
      </c>
      <c r="R916" t="s">
        <v>90</v>
      </c>
      <c r="S916" t="s">
        <v>69</v>
      </c>
      <c r="T916" s="9" t="e">
        <f>VLOOKUP(A916,Sku_list!$A$1:$D$2667,3,0)</f>
        <v>#N/A</v>
      </c>
      <c r="U916" s="9" t="e">
        <f>VLOOKUP(A916,Sku_list!$A$1:$D$2667,4,0)*(F916/1000000*12)</f>
        <v>#N/A</v>
      </c>
      <c r="V916" s="9" t="e">
        <f>VLOOKUP(A916,Sku_list!$A$1:$D$2667,4,0)*(H916/1000000*12)</f>
        <v>#N/A</v>
      </c>
      <c r="W916" s="9" t="e">
        <f>VLOOKUP(A916,Sku_list!$A$1:$D$2667,4,0)*(J916/1000000*12)</f>
        <v>#N/A</v>
      </c>
      <c r="X916" s="9" t="e">
        <f>VLOOKUP(A916,Sku_list!$A$1:$D$2667,4,0)*(L916/1000000*12)</f>
        <v>#N/A</v>
      </c>
      <c r="Y916" s="9" t="e">
        <f>VLOOKUP(A916,Sku_list!$A$1:$E$2667,5,0)*((J916+F916)/1000000000)</f>
        <v>#N/A</v>
      </c>
      <c r="AC916" s="22">
        <f t="shared" ca="1" si="14"/>
        <v>6.6666666666666666E-2</v>
      </c>
    </row>
    <row r="917" spans="1:29" x14ac:dyDescent="0.35">
      <c r="A917">
        <v>1601116</v>
      </c>
      <c r="B917" t="s">
        <v>231</v>
      </c>
      <c r="C917" t="s">
        <v>148</v>
      </c>
      <c r="D917">
        <v>0</v>
      </c>
      <c r="E917">
        <v>0</v>
      </c>
      <c r="F917">
        <v>0</v>
      </c>
      <c r="G917">
        <v>0</v>
      </c>
      <c r="H917">
        <v>0</v>
      </c>
      <c r="I917">
        <v>0</v>
      </c>
      <c r="J917">
        <v>0</v>
      </c>
      <c r="K917">
        <v>0</v>
      </c>
      <c r="L917">
        <v>0</v>
      </c>
      <c r="M917">
        <v>0</v>
      </c>
      <c r="N917">
        <v>0</v>
      </c>
      <c r="P917" s="22" t="s">
        <v>34</v>
      </c>
      <c r="R917" t="s">
        <v>91</v>
      </c>
      <c r="S917" t="s">
        <v>85</v>
      </c>
      <c r="T917" s="9" t="e">
        <f>VLOOKUP(A917,Sku_list!$A$1:$D$2667,3,0)</f>
        <v>#N/A</v>
      </c>
      <c r="U917" s="9" t="e">
        <f>VLOOKUP(A917,Sku_list!$A$1:$D$2667,4,0)*(F917/1000000*12)</f>
        <v>#N/A</v>
      </c>
      <c r="V917" s="9" t="e">
        <f>VLOOKUP(A917,Sku_list!$A$1:$D$2667,4,0)*(H917/1000000*12)</f>
        <v>#N/A</v>
      </c>
      <c r="W917" s="9" t="e">
        <f>VLOOKUP(A917,Sku_list!$A$1:$D$2667,4,0)*(J917/1000000*12)</f>
        <v>#N/A</v>
      </c>
      <c r="X917" s="9" t="e">
        <f>VLOOKUP(A917,Sku_list!$A$1:$D$2667,4,0)*(L917/1000000*12)</f>
        <v>#N/A</v>
      </c>
      <c r="Y917" s="9" t="e">
        <f>VLOOKUP(A917,Sku_list!$A$1:$E$2667,5,0)*((J917+F917)/1000000000)</f>
        <v>#N/A</v>
      </c>
      <c r="AC917" s="22">
        <f t="shared" ca="1" si="14"/>
        <v>6.6666666666666666E-2</v>
      </c>
    </row>
    <row r="918" spans="1:29" x14ac:dyDescent="0.35">
      <c r="A918">
        <v>1601116</v>
      </c>
      <c r="B918" t="s">
        <v>231</v>
      </c>
      <c r="C918" t="s">
        <v>149</v>
      </c>
      <c r="D918">
        <v>0</v>
      </c>
      <c r="E918">
        <v>0</v>
      </c>
      <c r="F918">
        <v>0</v>
      </c>
      <c r="G918">
        <v>0</v>
      </c>
      <c r="H918">
        <v>0</v>
      </c>
      <c r="I918">
        <v>0</v>
      </c>
      <c r="J918">
        <v>0</v>
      </c>
      <c r="K918">
        <v>0</v>
      </c>
      <c r="L918">
        <v>0</v>
      </c>
      <c r="M918">
        <v>0</v>
      </c>
      <c r="N918">
        <v>0</v>
      </c>
      <c r="P918" s="22" t="s">
        <v>34</v>
      </c>
      <c r="R918" t="s">
        <v>92</v>
      </c>
      <c r="S918" t="s">
        <v>85</v>
      </c>
      <c r="T918" s="9" t="e">
        <f>VLOOKUP(A918,Sku_list!$A$1:$D$2667,3,0)</f>
        <v>#N/A</v>
      </c>
      <c r="U918" s="9" t="e">
        <f>VLOOKUP(A918,Sku_list!$A$1:$D$2667,4,0)*(F918/1000000*12)</f>
        <v>#N/A</v>
      </c>
      <c r="V918" s="9" t="e">
        <f>VLOOKUP(A918,Sku_list!$A$1:$D$2667,4,0)*(H918/1000000*12)</f>
        <v>#N/A</v>
      </c>
      <c r="W918" s="9" t="e">
        <f>VLOOKUP(A918,Sku_list!$A$1:$D$2667,4,0)*(J918/1000000*12)</f>
        <v>#N/A</v>
      </c>
      <c r="X918" s="9" t="e">
        <f>VLOOKUP(A918,Sku_list!$A$1:$D$2667,4,0)*(L918/1000000*12)</f>
        <v>#N/A</v>
      </c>
      <c r="Y918" s="9" t="e">
        <f>VLOOKUP(A918,Sku_list!$A$1:$E$2667,5,0)*((J918+F918)/1000000000)</f>
        <v>#N/A</v>
      </c>
      <c r="AC918" s="22">
        <f t="shared" ca="1" si="14"/>
        <v>6.6666666666666666E-2</v>
      </c>
    </row>
    <row r="919" spans="1:29" x14ac:dyDescent="0.35">
      <c r="A919">
        <v>1601116</v>
      </c>
      <c r="B919" t="s">
        <v>231</v>
      </c>
      <c r="C919" t="s">
        <v>150</v>
      </c>
      <c r="D919">
        <v>0</v>
      </c>
      <c r="E919">
        <v>0</v>
      </c>
      <c r="F919">
        <v>0</v>
      </c>
      <c r="G919">
        <v>0</v>
      </c>
      <c r="H919">
        <v>0</v>
      </c>
      <c r="I919">
        <v>0</v>
      </c>
      <c r="J919">
        <v>0</v>
      </c>
      <c r="K919">
        <v>0</v>
      </c>
      <c r="L919">
        <v>0</v>
      </c>
      <c r="M919">
        <v>0</v>
      </c>
      <c r="N919">
        <v>0</v>
      </c>
      <c r="P919" s="22" t="s">
        <v>34</v>
      </c>
      <c r="R919" t="s">
        <v>93</v>
      </c>
      <c r="S919" t="s">
        <v>85</v>
      </c>
      <c r="T919" s="9" t="e">
        <f>VLOOKUP(A919,Sku_list!$A$1:$D$2667,3,0)</f>
        <v>#N/A</v>
      </c>
      <c r="U919" s="9" t="e">
        <f>VLOOKUP(A919,Sku_list!$A$1:$D$2667,4,0)*(F919/1000000*12)</f>
        <v>#N/A</v>
      </c>
      <c r="V919" s="9" t="e">
        <f>VLOOKUP(A919,Sku_list!$A$1:$D$2667,4,0)*(H919/1000000*12)</f>
        <v>#N/A</v>
      </c>
      <c r="W919" s="9" t="e">
        <f>VLOOKUP(A919,Sku_list!$A$1:$D$2667,4,0)*(J919/1000000*12)</f>
        <v>#N/A</v>
      </c>
      <c r="X919" s="9" t="e">
        <f>VLOOKUP(A919,Sku_list!$A$1:$D$2667,4,0)*(L919/1000000*12)</f>
        <v>#N/A</v>
      </c>
      <c r="Y919" s="9" t="e">
        <f>VLOOKUP(A919,Sku_list!$A$1:$E$2667,5,0)*((J919+F919)/1000000000)</f>
        <v>#N/A</v>
      </c>
      <c r="AC919" s="22">
        <f t="shared" ca="1" si="14"/>
        <v>6.6666666666666666E-2</v>
      </c>
    </row>
    <row r="920" spans="1:29" x14ac:dyDescent="0.35">
      <c r="A920">
        <v>1601116</v>
      </c>
      <c r="B920" t="s">
        <v>231</v>
      </c>
      <c r="C920" t="s">
        <v>151</v>
      </c>
      <c r="D920">
        <v>0</v>
      </c>
      <c r="E920">
        <v>0</v>
      </c>
      <c r="F920">
        <v>0</v>
      </c>
      <c r="G920">
        <v>0</v>
      </c>
      <c r="H920">
        <v>0</v>
      </c>
      <c r="I920">
        <v>0</v>
      </c>
      <c r="J920">
        <v>0</v>
      </c>
      <c r="K920">
        <v>0</v>
      </c>
      <c r="L920">
        <v>0</v>
      </c>
      <c r="M920">
        <v>0</v>
      </c>
      <c r="N920">
        <v>0</v>
      </c>
      <c r="P920" s="22" t="s">
        <v>34</v>
      </c>
      <c r="R920" t="s">
        <v>94</v>
      </c>
      <c r="S920" t="s">
        <v>83</v>
      </c>
      <c r="T920" s="9" t="e">
        <f>VLOOKUP(A920,Sku_list!$A$1:$D$2667,3,0)</f>
        <v>#N/A</v>
      </c>
      <c r="U920" s="9" t="e">
        <f>VLOOKUP(A920,Sku_list!$A$1:$D$2667,4,0)*(F920/1000000*12)</f>
        <v>#N/A</v>
      </c>
      <c r="V920" s="9" t="e">
        <f>VLOOKUP(A920,Sku_list!$A$1:$D$2667,4,0)*(H920/1000000*12)</f>
        <v>#N/A</v>
      </c>
      <c r="W920" s="9" t="e">
        <f>VLOOKUP(A920,Sku_list!$A$1:$D$2667,4,0)*(J920/1000000*12)</f>
        <v>#N/A</v>
      </c>
      <c r="X920" s="9" t="e">
        <f>VLOOKUP(A920,Sku_list!$A$1:$D$2667,4,0)*(L920/1000000*12)</f>
        <v>#N/A</v>
      </c>
      <c r="Y920" s="9" t="e">
        <f>VLOOKUP(A920,Sku_list!$A$1:$E$2667,5,0)*((J920+F920)/1000000000)</f>
        <v>#N/A</v>
      </c>
      <c r="AC920" s="22">
        <f t="shared" ca="1" si="14"/>
        <v>6.6666666666666666E-2</v>
      </c>
    </row>
    <row r="921" spans="1:29" x14ac:dyDescent="0.35">
      <c r="A921">
        <v>1601116</v>
      </c>
      <c r="B921" t="s">
        <v>231</v>
      </c>
      <c r="C921" t="s">
        <v>152</v>
      </c>
      <c r="D921">
        <v>0</v>
      </c>
      <c r="E921">
        <v>0</v>
      </c>
      <c r="F921">
        <v>0</v>
      </c>
      <c r="G921">
        <v>0</v>
      </c>
      <c r="H921">
        <v>0</v>
      </c>
      <c r="I921">
        <v>0</v>
      </c>
      <c r="J921">
        <v>0</v>
      </c>
      <c r="K921">
        <v>0</v>
      </c>
      <c r="L921">
        <v>0</v>
      </c>
      <c r="M921">
        <v>0</v>
      </c>
      <c r="N921">
        <v>0</v>
      </c>
      <c r="P921" s="22" t="s">
        <v>34</v>
      </c>
      <c r="R921" t="s">
        <v>95</v>
      </c>
      <c r="S921" t="s">
        <v>83</v>
      </c>
      <c r="T921" s="9" t="e">
        <f>VLOOKUP(A921,Sku_list!$A$1:$D$2667,3,0)</f>
        <v>#N/A</v>
      </c>
      <c r="U921" s="9" t="e">
        <f>VLOOKUP(A921,Sku_list!$A$1:$D$2667,4,0)*(F921/1000000*12)</f>
        <v>#N/A</v>
      </c>
      <c r="V921" s="9" t="e">
        <f>VLOOKUP(A921,Sku_list!$A$1:$D$2667,4,0)*(H921/1000000*12)</f>
        <v>#N/A</v>
      </c>
      <c r="W921" s="9" t="e">
        <f>VLOOKUP(A921,Sku_list!$A$1:$D$2667,4,0)*(J921/1000000*12)</f>
        <v>#N/A</v>
      </c>
      <c r="X921" s="9" t="e">
        <f>VLOOKUP(A921,Sku_list!$A$1:$D$2667,4,0)*(L921/1000000*12)</f>
        <v>#N/A</v>
      </c>
      <c r="Y921" s="9" t="e">
        <f>VLOOKUP(A921,Sku_list!$A$1:$E$2667,5,0)*((J921+F921)/1000000000)</f>
        <v>#N/A</v>
      </c>
      <c r="AC921" s="22">
        <f t="shared" ca="1" si="14"/>
        <v>6.6666666666666666E-2</v>
      </c>
    </row>
    <row r="922" spans="1:29" x14ac:dyDescent="0.35">
      <c r="A922">
        <v>1601116</v>
      </c>
      <c r="B922" t="s">
        <v>231</v>
      </c>
      <c r="C922" t="s">
        <v>153</v>
      </c>
      <c r="D922">
        <v>0</v>
      </c>
      <c r="E922">
        <v>0</v>
      </c>
      <c r="F922">
        <v>0</v>
      </c>
      <c r="G922">
        <v>0</v>
      </c>
      <c r="H922">
        <v>0</v>
      </c>
      <c r="I922">
        <v>0</v>
      </c>
      <c r="J922">
        <v>0</v>
      </c>
      <c r="K922">
        <v>0</v>
      </c>
      <c r="L922">
        <v>0</v>
      </c>
      <c r="M922">
        <v>0</v>
      </c>
      <c r="N922">
        <v>0</v>
      </c>
      <c r="P922" s="22" t="s">
        <v>34</v>
      </c>
      <c r="R922" t="s">
        <v>189</v>
      </c>
      <c r="S922" t="s">
        <v>190</v>
      </c>
      <c r="T922" s="9" t="e">
        <f>VLOOKUP(A922,Sku_list!$A$1:$D$2667,3,0)</f>
        <v>#N/A</v>
      </c>
      <c r="U922" s="9" t="e">
        <f>VLOOKUP(A922,Sku_list!$A$1:$D$2667,4,0)*(F922/1000000*12)</f>
        <v>#N/A</v>
      </c>
      <c r="V922" s="9" t="e">
        <f>VLOOKUP(A922,Sku_list!$A$1:$D$2667,4,0)*(H922/1000000*12)</f>
        <v>#N/A</v>
      </c>
      <c r="W922" s="9" t="e">
        <f>VLOOKUP(A922,Sku_list!$A$1:$D$2667,4,0)*(J922/1000000*12)</f>
        <v>#N/A</v>
      </c>
      <c r="X922" s="9" t="e">
        <f>VLOOKUP(A922,Sku_list!$A$1:$D$2667,4,0)*(L922/1000000*12)</f>
        <v>#N/A</v>
      </c>
      <c r="Y922" s="9" t="e">
        <f>VLOOKUP(A922,Sku_list!$A$1:$E$2667,5,0)*((J922+F922)/1000000000)</f>
        <v>#N/A</v>
      </c>
      <c r="AC922" s="22">
        <f t="shared" ca="1" si="14"/>
        <v>6.6666666666666666E-2</v>
      </c>
    </row>
    <row r="923" spans="1:29" x14ac:dyDescent="0.35">
      <c r="A923">
        <v>1601116</v>
      </c>
      <c r="B923" t="s">
        <v>231</v>
      </c>
      <c r="C923" t="s">
        <v>154</v>
      </c>
      <c r="D923">
        <v>0</v>
      </c>
      <c r="E923">
        <v>0</v>
      </c>
      <c r="F923">
        <v>0</v>
      </c>
      <c r="G923">
        <v>0</v>
      </c>
      <c r="H923">
        <v>0</v>
      </c>
      <c r="I923">
        <v>0</v>
      </c>
      <c r="J923">
        <v>0</v>
      </c>
      <c r="K923">
        <v>0</v>
      </c>
      <c r="L923">
        <v>0</v>
      </c>
      <c r="M923">
        <v>0</v>
      </c>
      <c r="N923">
        <v>0</v>
      </c>
      <c r="P923" s="22" t="s">
        <v>34</v>
      </c>
      <c r="R923" t="s">
        <v>96</v>
      </c>
      <c r="S923" t="s">
        <v>72</v>
      </c>
      <c r="T923" s="9" t="e">
        <f>VLOOKUP(A923,Sku_list!$A$1:$D$2667,3,0)</f>
        <v>#N/A</v>
      </c>
      <c r="U923" s="9" t="e">
        <f>VLOOKUP(A923,Sku_list!$A$1:$D$2667,4,0)*(F923/1000000*12)</f>
        <v>#N/A</v>
      </c>
      <c r="V923" s="9" t="e">
        <f>VLOOKUP(A923,Sku_list!$A$1:$D$2667,4,0)*(H923/1000000*12)</f>
        <v>#N/A</v>
      </c>
      <c r="W923" s="9" t="e">
        <f>VLOOKUP(A923,Sku_list!$A$1:$D$2667,4,0)*(J923/1000000*12)</f>
        <v>#N/A</v>
      </c>
      <c r="X923" s="9" t="e">
        <f>VLOOKUP(A923,Sku_list!$A$1:$D$2667,4,0)*(L923/1000000*12)</f>
        <v>#N/A</v>
      </c>
      <c r="Y923" s="9" t="e">
        <f>VLOOKUP(A923,Sku_list!$A$1:$E$2667,5,0)*((J923+F923)/1000000000)</f>
        <v>#N/A</v>
      </c>
      <c r="AC923" s="22">
        <f t="shared" ca="1" si="14"/>
        <v>6.6666666666666666E-2</v>
      </c>
    </row>
    <row r="924" spans="1:29" x14ac:dyDescent="0.35">
      <c r="A924">
        <v>1601116</v>
      </c>
      <c r="B924" t="s">
        <v>231</v>
      </c>
      <c r="C924" t="s">
        <v>155</v>
      </c>
      <c r="D924">
        <v>0</v>
      </c>
      <c r="E924">
        <v>0</v>
      </c>
      <c r="F924">
        <v>0</v>
      </c>
      <c r="G924">
        <v>0</v>
      </c>
      <c r="H924">
        <v>0</v>
      </c>
      <c r="I924">
        <v>0</v>
      </c>
      <c r="J924">
        <v>0</v>
      </c>
      <c r="K924">
        <v>0</v>
      </c>
      <c r="L924">
        <v>0</v>
      </c>
      <c r="M924">
        <v>0</v>
      </c>
      <c r="N924">
        <v>0</v>
      </c>
      <c r="P924" s="22" t="s">
        <v>34</v>
      </c>
      <c r="R924" t="s">
        <v>97</v>
      </c>
      <c r="S924" t="s">
        <v>72</v>
      </c>
      <c r="T924" s="9" t="e">
        <f>VLOOKUP(A924,Sku_list!$A$1:$D$2667,3,0)</f>
        <v>#N/A</v>
      </c>
      <c r="U924" s="9" t="e">
        <f>VLOOKUP(A924,Sku_list!$A$1:$D$2667,4,0)*(F924/1000000*12)</f>
        <v>#N/A</v>
      </c>
      <c r="V924" s="9" t="e">
        <f>VLOOKUP(A924,Sku_list!$A$1:$D$2667,4,0)*(H924/1000000*12)</f>
        <v>#N/A</v>
      </c>
      <c r="W924" s="9" t="e">
        <f>VLOOKUP(A924,Sku_list!$A$1:$D$2667,4,0)*(J924/1000000*12)</f>
        <v>#N/A</v>
      </c>
      <c r="X924" s="9" t="e">
        <f>VLOOKUP(A924,Sku_list!$A$1:$D$2667,4,0)*(L924/1000000*12)</f>
        <v>#N/A</v>
      </c>
      <c r="Y924" s="9" t="e">
        <f>VLOOKUP(A924,Sku_list!$A$1:$E$2667,5,0)*((J924+F924)/1000000000)</f>
        <v>#N/A</v>
      </c>
      <c r="AC924" s="22">
        <f t="shared" ca="1" si="14"/>
        <v>6.6666666666666666E-2</v>
      </c>
    </row>
    <row r="925" spans="1:29" x14ac:dyDescent="0.35">
      <c r="A925">
        <v>1601116</v>
      </c>
      <c r="B925" t="s">
        <v>231</v>
      </c>
      <c r="C925" t="s">
        <v>156</v>
      </c>
      <c r="D925">
        <v>0</v>
      </c>
      <c r="E925">
        <v>0</v>
      </c>
      <c r="F925">
        <v>0</v>
      </c>
      <c r="G925">
        <v>0</v>
      </c>
      <c r="H925">
        <v>0</v>
      </c>
      <c r="I925">
        <v>0</v>
      </c>
      <c r="J925">
        <v>0</v>
      </c>
      <c r="K925">
        <v>0</v>
      </c>
      <c r="L925">
        <v>0</v>
      </c>
      <c r="M925">
        <v>0</v>
      </c>
      <c r="N925">
        <v>0</v>
      </c>
      <c r="P925" s="22" t="s">
        <v>34</v>
      </c>
      <c r="R925" t="s">
        <v>38</v>
      </c>
      <c r="S925" t="s">
        <v>69</v>
      </c>
      <c r="T925" s="9" t="e">
        <f>VLOOKUP(A925,Sku_list!$A$1:$D$2667,3,0)</f>
        <v>#N/A</v>
      </c>
      <c r="U925" s="9" t="e">
        <f>VLOOKUP(A925,Sku_list!$A$1:$D$2667,4,0)*(F925/1000000*12)</f>
        <v>#N/A</v>
      </c>
      <c r="V925" s="9" t="e">
        <f>VLOOKUP(A925,Sku_list!$A$1:$D$2667,4,0)*(H925/1000000*12)</f>
        <v>#N/A</v>
      </c>
      <c r="W925" s="9" t="e">
        <f>VLOOKUP(A925,Sku_list!$A$1:$D$2667,4,0)*(J925/1000000*12)</f>
        <v>#N/A</v>
      </c>
      <c r="X925" s="9" t="e">
        <f>VLOOKUP(A925,Sku_list!$A$1:$D$2667,4,0)*(L925/1000000*12)</f>
        <v>#N/A</v>
      </c>
      <c r="Y925" s="9" t="e">
        <f>VLOOKUP(A925,Sku_list!$A$1:$E$2667,5,0)*((J925+F925)/1000000000)</f>
        <v>#N/A</v>
      </c>
      <c r="AC925" s="22">
        <f t="shared" ca="1" si="14"/>
        <v>6.6666666666666666E-2</v>
      </c>
    </row>
    <row r="926" spans="1:29" x14ac:dyDescent="0.35">
      <c r="A926">
        <v>1601116</v>
      </c>
      <c r="B926" t="s">
        <v>231</v>
      </c>
      <c r="C926" t="s">
        <v>157</v>
      </c>
      <c r="D926">
        <v>0</v>
      </c>
      <c r="E926">
        <v>0</v>
      </c>
      <c r="F926">
        <v>0</v>
      </c>
      <c r="G926">
        <v>0</v>
      </c>
      <c r="H926">
        <v>0</v>
      </c>
      <c r="I926">
        <v>0</v>
      </c>
      <c r="J926">
        <v>0</v>
      </c>
      <c r="K926">
        <v>0</v>
      </c>
      <c r="L926">
        <v>0</v>
      </c>
      <c r="M926">
        <v>0</v>
      </c>
      <c r="N926">
        <v>0</v>
      </c>
      <c r="P926" s="22" t="s">
        <v>34</v>
      </c>
      <c r="R926" t="s">
        <v>98</v>
      </c>
      <c r="S926" t="s">
        <v>72</v>
      </c>
      <c r="T926" s="9" t="e">
        <f>VLOOKUP(A926,Sku_list!$A$1:$D$2667,3,0)</f>
        <v>#N/A</v>
      </c>
      <c r="U926" s="9" t="e">
        <f>VLOOKUP(A926,Sku_list!$A$1:$D$2667,4,0)*(F926/1000000*12)</f>
        <v>#N/A</v>
      </c>
      <c r="V926" s="9" t="e">
        <f>VLOOKUP(A926,Sku_list!$A$1:$D$2667,4,0)*(H926/1000000*12)</f>
        <v>#N/A</v>
      </c>
      <c r="W926" s="9" t="e">
        <f>VLOOKUP(A926,Sku_list!$A$1:$D$2667,4,0)*(J926/1000000*12)</f>
        <v>#N/A</v>
      </c>
      <c r="X926" s="9" t="e">
        <f>VLOOKUP(A926,Sku_list!$A$1:$D$2667,4,0)*(L926/1000000*12)</f>
        <v>#N/A</v>
      </c>
      <c r="Y926" s="9" t="e">
        <f>VLOOKUP(A926,Sku_list!$A$1:$E$2667,5,0)*((J926+F926)/1000000000)</f>
        <v>#N/A</v>
      </c>
      <c r="AC926" s="22">
        <f t="shared" ca="1" si="14"/>
        <v>6.6666666666666666E-2</v>
      </c>
    </row>
    <row r="927" spans="1:29" x14ac:dyDescent="0.35">
      <c r="A927">
        <v>1601116</v>
      </c>
      <c r="B927" t="s">
        <v>231</v>
      </c>
      <c r="C927" t="s">
        <v>158</v>
      </c>
      <c r="D927">
        <v>0</v>
      </c>
      <c r="E927">
        <v>0</v>
      </c>
      <c r="F927">
        <v>0</v>
      </c>
      <c r="G927">
        <v>0</v>
      </c>
      <c r="H927">
        <v>0</v>
      </c>
      <c r="I927">
        <v>0</v>
      </c>
      <c r="J927">
        <v>0</v>
      </c>
      <c r="K927">
        <v>0</v>
      </c>
      <c r="L927">
        <v>0</v>
      </c>
      <c r="M927">
        <v>0</v>
      </c>
      <c r="N927">
        <v>0</v>
      </c>
      <c r="P927" s="22" t="s">
        <v>34</v>
      </c>
      <c r="R927" t="s">
        <v>99</v>
      </c>
      <c r="S927" t="s">
        <v>69</v>
      </c>
      <c r="T927" s="9" t="e">
        <f>VLOOKUP(A927,Sku_list!$A$1:$D$2667,3,0)</f>
        <v>#N/A</v>
      </c>
      <c r="U927" s="9" t="e">
        <f>VLOOKUP(A927,Sku_list!$A$1:$D$2667,4,0)*(F927/1000000*12)</f>
        <v>#N/A</v>
      </c>
      <c r="V927" s="9" t="e">
        <f>VLOOKUP(A927,Sku_list!$A$1:$D$2667,4,0)*(H927/1000000*12)</f>
        <v>#N/A</v>
      </c>
      <c r="W927" s="9" t="e">
        <f>VLOOKUP(A927,Sku_list!$A$1:$D$2667,4,0)*(J927/1000000*12)</f>
        <v>#N/A</v>
      </c>
      <c r="X927" s="9" t="e">
        <f>VLOOKUP(A927,Sku_list!$A$1:$D$2667,4,0)*(L927/1000000*12)</f>
        <v>#N/A</v>
      </c>
      <c r="Y927" s="9" t="e">
        <f>VLOOKUP(A927,Sku_list!$A$1:$E$2667,5,0)*((J927+F927)/1000000000)</f>
        <v>#N/A</v>
      </c>
      <c r="AC927" s="22">
        <f t="shared" ca="1" si="14"/>
        <v>6.6666666666666666E-2</v>
      </c>
    </row>
    <row r="928" spans="1:29" x14ac:dyDescent="0.35">
      <c r="A928">
        <v>1601116</v>
      </c>
      <c r="B928" t="s">
        <v>231</v>
      </c>
      <c r="C928" t="s">
        <v>159</v>
      </c>
      <c r="D928">
        <v>0</v>
      </c>
      <c r="E928">
        <v>0</v>
      </c>
      <c r="F928">
        <v>0</v>
      </c>
      <c r="G928">
        <v>0</v>
      </c>
      <c r="H928">
        <v>0</v>
      </c>
      <c r="I928">
        <v>0</v>
      </c>
      <c r="J928">
        <v>0</v>
      </c>
      <c r="K928">
        <v>0</v>
      </c>
      <c r="L928">
        <v>0</v>
      </c>
      <c r="M928">
        <v>0</v>
      </c>
      <c r="N928">
        <v>0</v>
      </c>
      <c r="P928" s="22" t="s">
        <v>34</v>
      </c>
      <c r="R928" t="s">
        <v>100</v>
      </c>
      <c r="S928" t="s">
        <v>72</v>
      </c>
      <c r="T928" s="9" t="e">
        <f>VLOOKUP(A928,Sku_list!$A$1:$D$2667,3,0)</f>
        <v>#N/A</v>
      </c>
      <c r="U928" s="9" t="e">
        <f>VLOOKUP(A928,Sku_list!$A$1:$D$2667,4,0)*(F928/1000000*12)</f>
        <v>#N/A</v>
      </c>
      <c r="V928" s="9" t="e">
        <f>VLOOKUP(A928,Sku_list!$A$1:$D$2667,4,0)*(H928/1000000*12)</f>
        <v>#N/A</v>
      </c>
      <c r="W928" s="9" t="e">
        <f>VLOOKUP(A928,Sku_list!$A$1:$D$2667,4,0)*(J928/1000000*12)</f>
        <v>#N/A</v>
      </c>
      <c r="X928" s="9" t="e">
        <f>VLOOKUP(A928,Sku_list!$A$1:$D$2667,4,0)*(L928/1000000*12)</f>
        <v>#N/A</v>
      </c>
      <c r="Y928" s="9" t="e">
        <f>VLOOKUP(A928,Sku_list!$A$1:$E$2667,5,0)*((J928+F928)/1000000000)</f>
        <v>#N/A</v>
      </c>
      <c r="AC928" s="22">
        <f t="shared" ca="1" si="14"/>
        <v>6.6666666666666666E-2</v>
      </c>
    </row>
    <row r="929" spans="1:29" x14ac:dyDescent="0.35">
      <c r="A929">
        <v>1601116</v>
      </c>
      <c r="B929" t="s">
        <v>231</v>
      </c>
      <c r="C929" t="s">
        <v>160</v>
      </c>
      <c r="D929">
        <v>0</v>
      </c>
      <c r="E929">
        <v>0</v>
      </c>
      <c r="F929">
        <v>0</v>
      </c>
      <c r="G929">
        <v>0</v>
      </c>
      <c r="H929">
        <v>0</v>
      </c>
      <c r="I929">
        <v>0</v>
      </c>
      <c r="J929">
        <v>0</v>
      </c>
      <c r="K929">
        <v>0</v>
      </c>
      <c r="L929">
        <v>0</v>
      </c>
      <c r="M929">
        <v>0</v>
      </c>
      <c r="N929">
        <v>0</v>
      </c>
      <c r="P929" s="22" t="s">
        <v>34</v>
      </c>
      <c r="R929" t="s">
        <v>101</v>
      </c>
      <c r="S929" t="s">
        <v>69</v>
      </c>
      <c r="T929" s="9" t="e">
        <f>VLOOKUP(A929,Sku_list!$A$1:$D$2667,3,0)</f>
        <v>#N/A</v>
      </c>
      <c r="U929" s="9" t="e">
        <f>VLOOKUP(A929,Sku_list!$A$1:$D$2667,4,0)*(F929/1000000*12)</f>
        <v>#N/A</v>
      </c>
      <c r="V929" s="9" t="e">
        <f>VLOOKUP(A929,Sku_list!$A$1:$D$2667,4,0)*(H929/1000000*12)</f>
        <v>#N/A</v>
      </c>
      <c r="W929" s="9" t="e">
        <f>VLOOKUP(A929,Sku_list!$A$1:$D$2667,4,0)*(J929/1000000*12)</f>
        <v>#N/A</v>
      </c>
      <c r="X929" s="9" t="e">
        <f>VLOOKUP(A929,Sku_list!$A$1:$D$2667,4,0)*(L929/1000000*12)</f>
        <v>#N/A</v>
      </c>
      <c r="Y929" s="9" t="e">
        <f>VLOOKUP(A929,Sku_list!$A$1:$E$2667,5,0)*((J929+F929)/1000000000)</f>
        <v>#N/A</v>
      </c>
      <c r="AC929" s="22">
        <f t="shared" ca="1" si="14"/>
        <v>6.6666666666666666E-2</v>
      </c>
    </row>
    <row r="930" spans="1:29" x14ac:dyDescent="0.35">
      <c r="A930">
        <v>1601116</v>
      </c>
      <c r="B930" t="s">
        <v>231</v>
      </c>
      <c r="C930" t="s">
        <v>161</v>
      </c>
      <c r="D930">
        <v>0</v>
      </c>
      <c r="E930">
        <v>0</v>
      </c>
      <c r="F930">
        <v>0</v>
      </c>
      <c r="G930">
        <v>0</v>
      </c>
      <c r="H930">
        <v>0</v>
      </c>
      <c r="I930">
        <v>0</v>
      </c>
      <c r="J930">
        <v>0</v>
      </c>
      <c r="K930">
        <v>0</v>
      </c>
      <c r="L930">
        <v>0</v>
      </c>
      <c r="M930">
        <v>0</v>
      </c>
      <c r="N930">
        <v>0</v>
      </c>
      <c r="P930" s="22" t="s">
        <v>34</v>
      </c>
      <c r="R930" t="s">
        <v>102</v>
      </c>
      <c r="S930" t="s">
        <v>306</v>
      </c>
      <c r="T930" s="9" t="e">
        <f>VLOOKUP(A930,Sku_list!$A$1:$D$2667,3,0)</f>
        <v>#N/A</v>
      </c>
      <c r="U930" s="9" t="e">
        <f>VLOOKUP(A930,Sku_list!$A$1:$D$2667,4,0)*(F930/1000000*12)</f>
        <v>#N/A</v>
      </c>
      <c r="V930" s="9" t="e">
        <f>VLOOKUP(A930,Sku_list!$A$1:$D$2667,4,0)*(H930/1000000*12)</f>
        <v>#N/A</v>
      </c>
      <c r="W930" s="9" t="e">
        <f>VLOOKUP(A930,Sku_list!$A$1:$D$2667,4,0)*(J930/1000000*12)</f>
        <v>#N/A</v>
      </c>
      <c r="X930" s="9" t="e">
        <f>VLOOKUP(A930,Sku_list!$A$1:$D$2667,4,0)*(L930/1000000*12)</f>
        <v>#N/A</v>
      </c>
      <c r="Y930" s="9" t="e">
        <f>VLOOKUP(A930,Sku_list!$A$1:$E$2667,5,0)*((J930+F930)/1000000000)</f>
        <v>#N/A</v>
      </c>
      <c r="AC930" s="22">
        <f t="shared" ca="1" si="14"/>
        <v>6.6666666666666666E-2</v>
      </c>
    </row>
    <row r="931" spans="1:29" x14ac:dyDescent="0.35">
      <c r="A931">
        <v>1601116</v>
      </c>
      <c r="B931" t="s">
        <v>231</v>
      </c>
      <c r="C931" t="s">
        <v>162</v>
      </c>
      <c r="D931">
        <v>0</v>
      </c>
      <c r="E931">
        <v>0</v>
      </c>
      <c r="F931">
        <v>0</v>
      </c>
      <c r="G931">
        <v>0</v>
      </c>
      <c r="H931">
        <v>0</v>
      </c>
      <c r="I931">
        <v>0</v>
      </c>
      <c r="J931">
        <v>0</v>
      </c>
      <c r="K931">
        <v>0</v>
      </c>
      <c r="L931">
        <v>0</v>
      </c>
      <c r="M931">
        <v>0</v>
      </c>
      <c r="N931">
        <v>0</v>
      </c>
      <c r="P931" s="22" t="s">
        <v>34</v>
      </c>
      <c r="R931" t="s">
        <v>103</v>
      </c>
      <c r="S931" t="s">
        <v>69</v>
      </c>
      <c r="T931" s="9" t="e">
        <f>VLOOKUP(A931,Sku_list!$A$1:$D$2667,3,0)</f>
        <v>#N/A</v>
      </c>
      <c r="U931" s="9" t="e">
        <f>VLOOKUP(A931,Sku_list!$A$1:$D$2667,4,0)*(F931/1000000*12)</f>
        <v>#N/A</v>
      </c>
      <c r="V931" s="9" t="e">
        <f>VLOOKUP(A931,Sku_list!$A$1:$D$2667,4,0)*(H931/1000000*12)</f>
        <v>#N/A</v>
      </c>
      <c r="W931" s="9" t="e">
        <f>VLOOKUP(A931,Sku_list!$A$1:$D$2667,4,0)*(J931/1000000*12)</f>
        <v>#N/A</v>
      </c>
      <c r="X931" s="9" t="e">
        <f>VLOOKUP(A931,Sku_list!$A$1:$D$2667,4,0)*(L931/1000000*12)</f>
        <v>#N/A</v>
      </c>
      <c r="Y931" s="9" t="e">
        <f>VLOOKUP(A931,Sku_list!$A$1:$E$2667,5,0)*((J931+F931)/1000000000)</f>
        <v>#N/A</v>
      </c>
      <c r="AC931" s="22">
        <f t="shared" ca="1" si="14"/>
        <v>6.6666666666666666E-2</v>
      </c>
    </row>
    <row r="932" spans="1:29" x14ac:dyDescent="0.35">
      <c r="A932">
        <v>1601116</v>
      </c>
      <c r="B932" t="s">
        <v>231</v>
      </c>
      <c r="C932" t="s">
        <v>164</v>
      </c>
      <c r="D932">
        <v>0</v>
      </c>
      <c r="E932">
        <v>0</v>
      </c>
      <c r="F932">
        <v>0</v>
      </c>
      <c r="G932">
        <v>0</v>
      </c>
      <c r="H932">
        <v>0</v>
      </c>
      <c r="I932">
        <v>0</v>
      </c>
      <c r="J932">
        <v>0</v>
      </c>
      <c r="K932">
        <v>0</v>
      </c>
      <c r="L932">
        <v>0</v>
      </c>
      <c r="M932">
        <v>0</v>
      </c>
      <c r="N932">
        <v>0</v>
      </c>
      <c r="P932" s="22" t="s">
        <v>34</v>
      </c>
      <c r="R932" t="s">
        <v>104</v>
      </c>
      <c r="S932" t="s">
        <v>69</v>
      </c>
      <c r="T932" s="9" t="e">
        <f>VLOOKUP(A932,Sku_list!$A$1:$D$2667,3,0)</f>
        <v>#N/A</v>
      </c>
      <c r="U932" s="9" t="e">
        <f>VLOOKUP(A932,Sku_list!$A$1:$D$2667,4,0)*(F932/1000000*12)</f>
        <v>#N/A</v>
      </c>
      <c r="V932" s="9" t="e">
        <f>VLOOKUP(A932,Sku_list!$A$1:$D$2667,4,0)*(H932/1000000*12)</f>
        <v>#N/A</v>
      </c>
      <c r="W932" s="9" t="e">
        <f>VLOOKUP(A932,Sku_list!$A$1:$D$2667,4,0)*(J932/1000000*12)</f>
        <v>#N/A</v>
      </c>
      <c r="X932" s="9" t="e">
        <f>VLOOKUP(A932,Sku_list!$A$1:$D$2667,4,0)*(L932/1000000*12)</f>
        <v>#N/A</v>
      </c>
      <c r="Y932" s="9" t="e">
        <f>VLOOKUP(A932,Sku_list!$A$1:$E$2667,5,0)*((J932+F932)/1000000000)</f>
        <v>#N/A</v>
      </c>
      <c r="AC932" s="22">
        <f t="shared" ca="1" si="14"/>
        <v>6.6666666666666666E-2</v>
      </c>
    </row>
    <row r="933" spans="1:29" x14ac:dyDescent="0.35">
      <c r="A933">
        <v>1601116</v>
      </c>
      <c r="B933" t="s">
        <v>231</v>
      </c>
      <c r="C933" t="s">
        <v>165</v>
      </c>
      <c r="D933">
        <v>0</v>
      </c>
      <c r="E933">
        <v>0</v>
      </c>
      <c r="F933">
        <v>0</v>
      </c>
      <c r="G933">
        <v>0</v>
      </c>
      <c r="H933">
        <v>0</v>
      </c>
      <c r="I933">
        <v>0</v>
      </c>
      <c r="J933">
        <v>0</v>
      </c>
      <c r="K933">
        <v>0</v>
      </c>
      <c r="L933">
        <v>0</v>
      </c>
      <c r="M933">
        <v>0</v>
      </c>
      <c r="N933">
        <v>0</v>
      </c>
      <c r="P933" s="22" t="s">
        <v>34</v>
      </c>
      <c r="R933" t="s">
        <v>105</v>
      </c>
      <c r="S933" t="s">
        <v>83</v>
      </c>
      <c r="T933" s="9" t="e">
        <f>VLOOKUP(A933,Sku_list!$A$1:$D$2667,3,0)</f>
        <v>#N/A</v>
      </c>
      <c r="U933" s="9" t="e">
        <f>VLOOKUP(A933,Sku_list!$A$1:$D$2667,4,0)*(F933/1000000*12)</f>
        <v>#N/A</v>
      </c>
      <c r="V933" s="9" t="e">
        <f>VLOOKUP(A933,Sku_list!$A$1:$D$2667,4,0)*(H933/1000000*12)</f>
        <v>#N/A</v>
      </c>
      <c r="W933" s="9" t="e">
        <f>VLOOKUP(A933,Sku_list!$A$1:$D$2667,4,0)*(J933/1000000*12)</f>
        <v>#N/A</v>
      </c>
      <c r="X933" s="9" t="e">
        <f>VLOOKUP(A933,Sku_list!$A$1:$D$2667,4,0)*(L933/1000000*12)</f>
        <v>#N/A</v>
      </c>
      <c r="Y933" s="9" t="e">
        <f>VLOOKUP(A933,Sku_list!$A$1:$E$2667,5,0)*((J933+F933)/1000000000)</f>
        <v>#N/A</v>
      </c>
      <c r="AC933" s="22">
        <f t="shared" ca="1" si="14"/>
        <v>6.6666666666666666E-2</v>
      </c>
    </row>
    <row r="934" spans="1:29" x14ac:dyDescent="0.35">
      <c r="A934">
        <v>1601116</v>
      </c>
      <c r="B934" t="s">
        <v>231</v>
      </c>
      <c r="C934" t="s">
        <v>163</v>
      </c>
      <c r="D934">
        <v>0</v>
      </c>
      <c r="E934">
        <v>0</v>
      </c>
      <c r="F934">
        <v>0</v>
      </c>
      <c r="G934">
        <v>0</v>
      </c>
      <c r="H934">
        <v>0</v>
      </c>
      <c r="I934">
        <v>0</v>
      </c>
      <c r="J934">
        <v>0</v>
      </c>
      <c r="K934">
        <v>0</v>
      </c>
      <c r="L934">
        <v>0</v>
      </c>
      <c r="M934">
        <v>0</v>
      </c>
      <c r="N934">
        <v>0</v>
      </c>
      <c r="P934" s="22" t="s">
        <v>34</v>
      </c>
      <c r="R934" t="s">
        <v>117</v>
      </c>
      <c r="S934" t="s">
        <v>83</v>
      </c>
      <c r="T934" s="9" t="e">
        <f>VLOOKUP(A934,Sku_list!$A$1:$D$2667,3,0)</f>
        <v>#N/A</v>
      </c>
      <c r="U934" s="9" t="e">
        <f>VLOOKUP(A934,Sku_list!$A$1:$D$2667,4,0)*(F934/1000000*12)</f>
        <v>#N/A</v>
      </c>
      <c r="V934" s="9" t="e">
        <f>VLOOKUP(A934,Sku_list!$A$1:$D$2667,4,0)*(H934/1000000*12)</f>
        <v>#N/A</v>
      </c>
      <c r="W934" s="9" t="e">
        <f>VLOOKUP(A934,Sku_list!$A$1:$D$2667,4,0)*(J934/1000000*12)</f>
        <v>#N/A</v>
      </c>
      <c r="X934" s="9" t="e">
        <f>VLOOKUP(A934,Sku_list!$A$1:$D$2667,4,0)*(L934/1000000*12)</f>
        <v>#N/A</v>
      </c>
      <c r="Y934" s="9" t="e">
        <f>VLOOKUP(A934,Sku_list!$A$1:$E$2667,5,0)*((J934+F934)/1000000000)</f>
        <v>#N/A</v>
      </c>
      <c r="AC934" s="22">
        <f t="shared" ca="1" si="14"/>
        <v>6.6666666666666666E-2</v>
      </c>
    </row>
    <row r="935" spans="1:29" x14ac:dyDescent="0.35">
      <c r="A935">
        <v>1601116</v>
      </c>
      <c r="B935" t="s">
        <v>231</v>
      </c>
      <c r="C935" t="s">
        <v>166</v>
      </c>
      <c r="D935">
        <v>0</v>
      </c>
      <c r="E935">
        <v>0</v>
      </c>
      <c r="F935">
        <v>0</v>
      </c>
      <c r="G935">
        <v>0</v>
      </c>
      <c r="H935">
        <v>0</v>
      </c>
      <c r="I935">
        <v>0</v>
      </c>
      <c r="J935">
        <v>0</v>
      </c>
      <c r="K935">
        <v>0</v>
      </c>
      <c r="L935">
        <v>0</v>
      </c>
      <c r="M935">
        <v>0</v>
      </c>
      <c r="N935">
        <v>0</v>
      </c>
      <c r="P935" s="22" t="s">
        <v>34</v>
      </c>
      <c r="R935" t="s">
        <v>118</v>
      </c>
      <c r="S935" t="s">
        <v>85</v>
      </c>
      <c r="T935" s="9" t="e">
        <f>VLOOKUP(A935,Sku_list!$A$1:$D$2667,3,0)</f>
        <v>#N/A</v>
      </c>
      <c r="U935" s="9" t="e">
        <f>VLOOKUP(A935,Sku_list!$A$1:$D$2667,4,0)*(F935/1000000*12)</f>
        <v>#N/A</v>
      </c>
      <c r="V935" s="9" t="e">
        <f>VLOOKUP(A935,Sku_list!$A$1:$D$2667,4,0)*(H935/1000000*12)</f>
        <v>#N/A</v>
      </c>
      <c r="W935" s="9" t="e">
        <f>VLOOKUP(A935,Sku_list!$A$1:$D$2667,4,0)*(J935/1000000*12)</f>
        <v>#N/A</v>
      </c>
      <c r="X935" s="9" t="e">
        <f>VLOOKUP(A935,Sku_list!$A$1:$D$2667,4,0)*(L935/1000000*12)</f>
        <v>#N/A</v>
      </c>
      <c r="Y935" s="9" t="e">
        <f>VLOOKUP(A935,Sku_list!$A$1:$E$2667,5,0)*((J935+F935)/1000000000)</f>
        <v>#N/A</v>
      </c>
      <c r="AC935" s="22">
        <f t="shared" ca="1" si="14"/>
        <v>6.6666666666666666E-2</v>
      </c>
    </row>
    <row r="936" spans="1:29" x14ac:dyDescent="0.35">
      <c r="A936">
        <v>1601116</v>
      </c>
      <c r="B936" t="s">
        <v>231</v>
      </c>
      <c r="C936" t="s">
        <v>167</v>
      </c>
      <c r="D936">
        <v>0</v>
      </c>
      <c r="E936">
        <v>0</v>
      </c>
      <c r="F936">
        <v>0</v>
      </c>
      <c r="G936">
        <v>0</v>
      </c>
      <c r="H936">
        <v>0</v>
      </c>
      <c r="I936">
        <v>0</v>
      </c>
      <c r="J936">
        <v>0</v>
      </c>
      <c r="K936">
        <v>0</v>
      </c>
      <c r="L936">
        <v>0</v>
      </c>
      <c r="M936">
        <v>0</v>
      </c>
      <c r="N936">
        <v>0</v>
      </c>
      <c r="P936" s="22" t="s">
        <v>34</v>
      </c>
      <c r="R936" t="s">
        <v>119</v>
      </c>
      <c r="S936" t="s">
        <v>72</v>
      </c>
      <c r="T936" s="9" t="e">
        <f>VLOOKUP(A936,Sku_list!$A$1:$D$2667,3,0)</f>
        <v>#N/A</v>
      </c>
      <c r="U936" s="9" t="e">
        <f>VLOOKUP(A936,Sku_list!$A$1:$D$2667,4,0)*(F936/1000000*12)</f>
        <v>#N/A</v>
      </c>
      <c r="V936" s="9" t="e">
        <f>VLOOKUP(A936,Sku_list!$A$1:$D$2667,4,0)*(H936/1000000*12)</f>
        <v>#N/A</v>
      </c>
      <c r="W936" s="9" t="e">
        <f>VLOOKUP(A936,Sku_list!$A$1:$D$2667,4,0)*(J936/1000000*12)</f>
        <v>#N/A</v>
      </c>
      <c r="X936" s="9" t="e">
        <f>VLOOKUP(A936,Sku_list!$A$1:$D$2667,4,0)*(L936/1000000*12)</f>
        <v>#N/A</v>
      </c>
      <c r="Y936" s="9" t="e">
        <f>VLOOKUP(A936,Sku_list!$A$1:$E$2667,5,0)*((J936+F936)/1000000000)</f>
        <v>#N/A</v>
      </c>
      <c r="AC936" s="22">
        <f t="shared" ca="1" si="14"/>
        <v>6.6666666666666666E-2</v>
      </c>
    </row>
    <row r="937" spans="1:29" x14ac:dyDescent="0.35">
      <c r="A937">
        <v>1601116</v>
      </c>
      <c r="B937" t="s">
        <v>231</v>
      </c>
      <c r="C937" t="s">
        <v>61</v>
      </c>
      <c r="D937">
        <v>0</v>
      </c>
      <c r="E937">
        <v>0</v>
      </c>
      <c r="F937">
        <v>0</v>
      </c>
      <c r="G937">
        <v>0</v>
      </c>
      <c r="H937">
        <v>0</v>
      </c>
      <c r="I937">
        <v>0</v>
      </c>
      <c r="J937">
        <v>0</v>
      </c>
      <c r="K937">
        <v>0</v>
      </c>
      <c r="L937">
        <v>0</v>
      </c>
      <c r="M937">
        <v>0</v>
      </c>
      <c r="N937">
        <v>0</v>
      </c>
      <c r="P937" s="22" t="s">
        <v>34</v>
      </c>
      <c r="R937" t="s">
        <v>5</v>
      </c>
      <c r="S937" t="s">
        <v>85</v>
      </c>
      <c r="T937" s="9" t="e">
        <f>VLOOKUP(A937,Sku_list!$A$1:$D$2667,3,0)</f>
        <v>#N/A</v>
      </c>
      <c r="U937" s="9" t="e">
        <f>VLOOKUP(A937,Sku_list!$A$1:$D$2667,4,0)*(F937/1000000*12)</f>
        <v>#N/A</v>
      </c>
      <c r="V937" s="9" t="e">
        <f>VLOOKUP(A937,Sku_list!$A$1:$D$2667,4,0)*(H937/1000000*12)</f>
        <v>#N/A</v>
      </c>
      <c r="W937" s="9" t="e">
        <f>VLOOKUP(A937,Sku_list!$A$1:$D$2667,4,0)*(J937/1000000*12)</f>
        <v>#N/A</v>
      </c>
      <c r="X937" s="9" t="e">
        <f>VLOOKUP(A937,Sku_list!$A$1:$D$2667,4,0)*(L937/1000000*12)</f>
        <v>#N/A</v>
      </c>
      <c r="Y937" s="9" t="e">
        <f>VLOOKUP(A937,Sku_list!$A$1:$E$2667,5,0)*((J937+F937)/1000000000)</f>
        <v>#N/A</v>
      </c>
      <c r="AC937" s="22">
        <f t="shared" ca="1" si="14"/>
        <v>6.6666666666666666E-2</v>
      </c>
    </row>
    <row r="938" spans="1:29" x14ac:dyDescent="0.35">
      <c r="A938">
        <v>1601116</v>
      </c>
      <c r="B938" t="s">
        <v>231</v>
      </c>
      <c r="C938" t="s">
        <v>39</v>
      </c>
      <c r="D938">
        <v>0</v>
      </c>
      <c r="E938">
        <v>0</v>
      </c>
      <c r="F938">
        <v>0</v>
      </c>
      <c r="G938">
        <v>0</v>
      </c>
      <c r="H938">
        <v>0</v>
      </c>
      <c r="I938">
        <v>0</v>
      </c>
      <c r="J938">
        <v>0</v>
      </c>
      <c r="K938">
        <v>0</v>
      </c>
      <c r="L938">
        <v>0</v>
      </c>
      <c r="M938">
        <v>0</v>
      </c>
      <c r="N938">
        <v>0</v>
      </c>
      <c r="P938" s="22" t="s">
        <v>34</v>
      </c>
      <c r="R938" t="s">
        <v>43</v>
      </c>
      <c r="S938" t="s">
        <v>190</v>
      </c>
      <c r="T938" s="9" t="e">
        <f>VLOOKUP(A938,Sku_list!$A$1:$D$2667,3,0)</f>
        <v>#N/A</v>
      </c>
      <c r="U938" s="9" t="e">
        <f>VLOOKUP(A938,Sku_list!$A$1:$D$2667,4,0)*(F938/1000000*12)</f>
        <v>#N/A</v>
      </c>
      <c r="V938" s="9" t="e">
        <f>VLOOKUP(A938,Sku_list!$A$1:$D$2667,4,0)*(H938/1000000*12)</f>
        <v>#N/A</v>
      </c>
      <c r="W938" s="9" t="e">
        <f>VLOOKUP(A938,Sku_list!$A$1:$D$2667,4,0)*(J938/1000000*12)</f>
        <v>#N/A</v>
      </c>
      <c r="X938" s="9" t="e">
        <f>VLOOKUP(A938,Sku_list!$A$1:$D$2667,4,0)*(L938/1000000*12)</f>
        <v>#N/A</v>
      </c>
      <c r="Y938" s="9" t="e">
        <f>VLOOKUP(A938,Sku_list!$A$1:$E$2667,5,0)*((J938+F938)/1000000000)</f>
        <v>#N/A</v>
      </c>
      <c r="AC938" s="22">
        <f t="shared" ca="1" si="14"/>
        <v>6.6666666666666666E-2</v>
      </c>
    </row>
    <row r="939" spans="1:29" x14ac:dyDescent="0.35">
      <c r="A939">
        <v>1601116</v>
      </c>
      <c r="B939" t="s">
        <v>231</v>
      </c>
      <c r="C939" t="s">
        <v>65</v>
      </c>
      <c r="D939">
        <v>0</v>
      </c>
      <c r="E939">
        <v>0</v>
      </c>
      <c r="F939">
        <v>0</v>
      </c>
      <c r="G939">
        <v>0</v>
      </c>
      <c r="H939">
        <v>0</v>
      </c>
      <c r="I939">
        <v>0</v>
      </c>
      <c r="J939">
        <v>0</v>
      </c>
      <c r="K939">
        <v>0</v>
      </c>
      <c r="L939">
        <v>0</v>
      </c>
      <c r="M939">
        <v>0</v>
      </c>
      <c r="N939">
        <v>0</v>
      </c>
      <c r="P939" s="22" t="s">
        <v>34</v>
      </c>
      <c r="R939" t="s">
        <v>300</v>
      </c>
      <c r="S939" t="s">
        <v>83</v>
      </c>
      <c r="T939" s="9" t="e">
        <f>VLOOKUP(A939,Sku_list!$A$1:$D$2667,3,0)</f>
        <v>#N/A</v>
      </c>
      <c r="U939" s="9" t="e">
        <f>VLOOKUP(A939,Sku_list!$A$1:$D$2667,4,0)*(F939/1000000*12)</f>
        <v>#N/A</v>
      </c>
      <c r="V939" s="9" t="e">
        <f>VLOOKUP(A939,Sku_list!$A$1:$D$2667,4,0)*(H939/1000000*12)</f>
        <v>#N/A</v>
      </c>
      <c r="W939" s="9" t="e">
        <f>VLOOKUP(A939,Sku_list!$A$1:$D$2667,4,0)*(J939/1000000*12)</f>
        <v>#N/A</v>
      </c>
      <c r="X939" s="9" t="e">
        <f>VLOOKUP(A939,Sku_list!$A$1:$D$2667,4,0)*(L939/1000000*12)</f>
        <v>#N/A</v>
      </c>
      <c r="Y939" s="9" t="e">
        <f>VLOOKUP(A939,Sku_list!$A$1:$E$2667,5,0)*((J939+F939)/1000000000)</f>
        <v>#N/A</v>
      </c>
      <c r="AC939" s="22">
        <f t="shared" ca="1" si="14"/>
        <v>6.6666666666666666E-2</v>
      </c>
    </row>
    <row r="940" spans="1:29" x14ac:dyDescent="0.35">
      <c r="A940">
        <v>1601116</v>
      </c>
      <c r="B940" t="s">
        <v>231</v>
      </c>
      <c r="C940" t="s">
        <v>66</v>
      </c>
      <c r="D940">
        <v>0</v>
      </c>
      <c r="E940">
        <v>0</v>
      </c>
      <c r="F940">
        <v>0</v>
      </c>
      <c r="G940">
        <v>0</v>
      </c>
      <c r="H940">
        <v>0</v>
      </c>
      <c r="I940">
        <v>0</v>
      </c>
      <c r="J940">
        <v>0</v>
      </c>
      <c r="K940">
        <v>0</v>
      </c>
      <c r="L940">
        <v>0</v>
      </c>
      <c r="M940">
        <v>0</v>
      </c>
      <c r="N940">
        <v>0</v>
      </c>
      <c r="P940" s="22" t="s">
        <v>34</v>
      </c>
      <c r="R940" t="s">
        <v>174</v>
      </c>
      <c r="S940" t="s">
        <v>72</v>
      </c>
      <c r="T940" s="9" t="e">
        <f>VLOOKUP(A940,Sku_list!$A$1:$D$2667,3,0)</f>
        <v>#N/A</v>
      </c>
      <c r="U940" s="9" t="e">
        <f>VLOOKUP(A940,Sku_list!$A$1:$D$2667,4,0)*(F940/1000000*12)</f>
        <v>#N/A</v>
      </c>
      <c r="V940" s="9" t="e">
        <f>VLOOKUP(A940,Sku_list!$A$1:$D$2667,4,0)*(H940/1000000*12)</f>
        <v>#N/A</v>
      </c>
      <c r="W940" s="9" t="e">
        <f>VLOOKUP(A940,Sku_list!$A$1:$D$2667,4,0)*(J940/1000000*12)</f>
        <v>#N/A</v>
      </c>
      <c r="X940" s="9" t="e">
        <f>VLOOKUP(A940,Sku_list!$A$1:$D$2667,4,0)*(L940/1000000*12)</f>
        <v>#N/A</v>
      </c>
      <c r="Y940" s="9" t="e">
        <f>VLOOKUP(A940,Sku_list!$A$1:$E$2667,5,0)*((J940+F940)/1000000000)</f>
        <v>#N/A</v>
      </c>
      <c r="AC940" s="22">
        <f t="shared" ca="1" si="14"/>
        <v>6.6666666666666666E-2</v>
      </c>
    </row>
    <row r="941" spans="1:29" x14ac:dyDescent="0.35">
      <c r="A941">
        <v>1601116</v>
      </c>
      <c r="B941" t="s">
        <v>231</v>
      </c>
      <c r="C941" t="s">
        <v>67</v>
      </c>
      <c r="D941">
        <v>0</v>
      </c>
      <c r="E941">
        <v>0</v>
      </c>
      <c r="F941">
        <v>0</v>
      </c>
      <c r="G941">
        <v>0</v>
      </c>
      <c r="H941">
        <v>0</v>
      </c>
      <c r="I941">
        <v>0</v>
      </c>
      <c r="J941">
        <v>0</v>
      </c>
      <c r="K941">
        <v>0</v>
      </c>
      <c r="L941">
        <v>0</v>
      </c>
      <c r="M941">
        <v>0</v>
      </c>
      <c r="N941">
        <v>0</v>
      </c>
      <c r="P941" s="22" t="s">
        <v>34</v>
      </c>
      <c r="R941" t="s">
        <v>176</v>
      </c>
      <c r="S941" t="s">
        <v>72</v>
      </c>
      <c r="T941" s="9" t="e">
        <f>VLOOKUP(A941,Sku_list!$A$1:$D$2667,3,0)</f>
        <v>#N/A</v>
      </c>
      <c r="U941" s="9" t="e">
        <f>VLOOKUP(A941,Sku_list!$A$1:$D$2667,4,0)*(F941/1000000*12)</f>
        <v>#N/A</v>
      </c>
      <c r="V941" s="9" t="e">
        <f>VLOOKUP(A941,Sku_list!$A$1:$D$2667,4,0)*(H941/1000000*12)</f>
        <v>#N/A</v>
      </c>
      <c r="W941" s="9" t="e">
        <f>VLOOKUP(A941,Sku_list!$A$1:$D$2667,4,0)*(J941/1000000*12)</f>
        <v>#N/A</v>
      </c>
      <c r="X941" s="9" t="e">
        <f>VLOOKUP(A941,Sku_list!$A$1:$D$2667,4,0)*(L941/1000000*12)</f>
        <v>#N/A</v>
      </c>
      <c r="Y941" s="9" t="e">
        <f>VLOOKUP(A941,Sku_list!$A$1:$E$2667,5,0)*((J941+F941)/1000000000)</f>
        <v>#N/A</v>
      </c>
      <c r="AC941" s="22">
        <f t="shared" ca="1" si="14"/>
        <v>6.6666666666666666E-2</v>
      </c>
    </row>
    <row r="942" spans="1:29" x14ac:dyDescent="0.35">
      <c r="A942">
        <v>1601116</v>
      </c>
      <c r="B942" t="s">
        <v>231</v>
      </c>
      <c r="C942" t="s">
        <v>68</v>
      </c>
      <c r="D942">
        <v>0</v>
      </c>
      <c r="E942">
        <v>0</v>
      </c>
      <c r="F942">
        <v>0</v>
      </c>
      <c r="G942">
        <v>0</v>
      </c>
      <c r="H942">
        <v>0</v>
      </c>
      <c r="I942">
        <v>0</v>
      </c>
      <c r="J942">
        <v>0</v>
      </c>
      <c r="K942">
        <v>0</v>
      </c>
      <c r="L942">
        <v>0</v>
      </c>
      <c r="M942">
        <v>0</v>
      </c>
      <c r="N942">
        <v>0</v>
      </c>
      <c r="P942" s="22" t="s">
        <v>34</v>
      </c>
      <c r="R942" t="s">
        <v>177</v>
      </c>
      <c r="S942" t="s">
        <v>72</v>
      </c>
      <c r="T942" s="9" t="e">
        <f>VLOOKUP(A942,Sku_list!$A$1:$D$2667,3,0)</f>
        <v>#N/A</v>
      </c>
      <c r="U942" s="9" t="e">
        <f>VLOOKUP(A942,Sku_list!$A$1:$D$2667,4,0)*(F942/1000000*12)</f>
        <v>#N/A</v>
      </c>
      <c r="V942" s="9" t="e">
        <f>VLOOKUP(A942,Sku_list!$A$1:$D$2667,4,0)*(H942/1000000*12)</f>
        <v>#N/A</v>
      </c>
      <c r="W942" s="9" t="e">
        <f>VLOOKUP(A942,Sku_list!$A$1:$D$2667,4,0)*(J942/1000000*12)</f>
        <v>#N/A</v>
      </c>
      <c r="X942" s="9" t="e">
        <f>VLOOKUP(A942,Sku_list!$A$1:$D$2667,4,0)*(L942/1000000*12)</f>
        <v>#N/A</v>
      </c>
      <c r="Y942" s="9" t="e">
        <f>VLOOKUP(A942,Sku_list!$A$1:$E$2667,5,0)*((J942+F942)/1000000000)</f>
        <v>#N/A</v>
      </c>
      <c r="AC942" s="22">
        <f t="shared" ca="1" si="14"/>
        <v>6.6666666666666666E-2</v>
      </c>
    </row>
    <row r="943" spans="1:29" x14ac:dyDescent="0.35">
      <c r="A943">
        <v>1601116</v>
      </c>
      <c r="B943" t="s">
        <v>231</v>
      </c>
      <c r="C943" t="s">
        <v>44</v>
      </c>
      <c r="D943">
        <v>0</v>
      </c>
      <c r="E943">
        <v>0</v>
      </c>
      <c r="F943">
        <v>0</v>
      </c>
      <c r="G943">
        <v>0</v>
      </c>
      <c r="H943">
        <v>0</v>
      </c>
      <c r="I943">
        <v>0</v>
      </c>
      <c r="J943">
        <v>0</v>
      </c>
      <c r="K943">
        <v>0</v>
      </c>
      <c r="L943">
        <v>0</v>
      </c>
      <c r="M943">
        <v>0</v>
      </c>
      <c r="N943">
        <v>0</v>
      </c>
      <c r="P943" s="22" t="s">
        <v>34</v>
      </c>
      <c r="R943" t="s">
        <v>45</v>
      </c>
      <c r="S943" t="s">
        <v>193</v>
      </c>
      <c r="T943" s="9" t="e">
        <f>VLOOKUP(A943,Sku_list!$A$1:$D$2667,3,0)</f>
        <v>#N/A</v>
      </c>
      <c r="U943" s="9" t="e">
        <f>VLOOKUP(A943,Sku_list!$A$1:$D$2667,4,0)*(F943/1000000*12)</f>
        <v>#N/A</v>
      </c>
      <c r="V943" s="9" t="e">
        <f>VLOOKUP(A943,Sku_list!$A$1:$D$2667,4,0)*(H943/1000000*12)</f>
        <v>#N/A</v>
      </c>
      <c r="W943" s="9" t="e">
        <f>VLOOKUP(A943,Sku_list!$A$1:$D$2667,4,0)*(J943/1000000*12)</f>
        <v>#N/A</v>
      </c>
      <c r="X943" s="9" t="e">
        <f>VLOOKUP(A943,Sku_list!$A$1:$D$2667,4,0)*(L943/1000000*12)</f>
        <v>#N/A</v>
      </c>
      <c r="Y943" s="9" t="e">
        <f>VLOOKUP(A943,Sku_list!$A$1:$E$2667,5,0)*((J943+F943)/1000000000)</f>
        <v>#N/A</v>
      </c>
      <c r="AC943" s="22">
        <f t="shared" ca="1" si="14"/>
        <v>6.6666666666666666E-2</v>
      </c>
    </row>
    <row r="944" spans="1:29" x14ac:dyDescent="0.35">
      <c r="A944">
        <v>1601142</v>
      </c>
      <c r="B944" t="s">
        <v>48</v>
      </c>
      <c r="C944" t="s">
        <v>191</v>
      </c>
      <c r="D944">
        <v>0</v>
      </c>
      <c r="E944">
        <v>0</v>
      </c>
      <c r="F944">
        <v>0</v>
      </c>
      <c r="G944">
        <v>0</v>
      </c>
      <c r="H944">
        <v>0</v>
      </c>
      <c r="I944">
        <v>0</v>
      </c>
      <c r="J944">
        <v>0</v>
      </c>
      <c r="K944">
        <v>0</v>
      </c>
      <c r="L944">
        <v>0</v>
      </c>
      <c r="M944">
        <v>0</v>
      </c>
      <c r="N944">
        <v>0</v>
      </c>
      <c r="P944" s="22" t="s">
        <v>34</v>
      </c>
      <c r="R944" t="s">
        <v>99</v>
      </c>
      <c r="S944" t="s">
        <v>173</v>
      </c>
      <c r="T944" s="9" t="e">
        <f>VLOOKUP(A944,Sku_list!$A$1:$D$2667,3,0)</f>
        <v>#N/A</v>
      </c>
      <c r="U944" s="9" t="e">
        <f>VLOOKUP(A944,Sku_list!$A$1:$D$2667,4,0)*(F944/1000000*12)</f>
        <v>#N/A</v>
      </c>
      <c r="V944" s="9" t="e">
        <f>VLOOKUP(A944,Sku_list!$A$1:$D$2667,4,0)*(H944/1000000*12)</f>
        <v>#N/A</v>
      </c>
      <c r="W944" s="9" t="e">
        <f>VLOOKUP(A944,Sku_list!$A$1:$D$2667,4,0)*(J944/1000000*12)</f>
        <v>#N/A</v>
      </c>
      <c r="X944" s="9" t="e">
        <f>VLOOKUP(A944,Sku_list!$A$1:$D$2667,4,0)*(L944/1000000*12)</f>
        <v>#N/A</v>
      </c>
      <c r="Y944" s="9" t="e">
        <f>VLOOKUP(A944,Sku_list!$A$1:$E$2667,5,0)*((J944+F944)/1000000000)</f>
        <v>#N/A</v>
      </c>
      <c r="AC944" s="22">
        <f t="shared" ca="1" si="14"/>
        <v>6.6666666666666666E-2</v>
      </c>
    </row>
    <row r="945" spans="1:29" x14ac:dyDescent="0.35">
      <c r="A945">
        <v>1601142</v>
      </c>
      <c r="B945" t="s">
        <v>48</v>
      </c>
      <c r="C945" t="s">
        <v>139</v>
      </c>
      <c r="D945">
        <v>0</v>
      </c>
      <c r="E945">
        <v>0</v>
      </c>
      <c r="F945">
        <v>0</v>
      </c>
      <c r="G945">
        <v>0</v>
      </c>
      <c r="H945">
        <v>0</v>
      </c>
      <c r="I945">
        <v>0</v>
      </c>
      <c r="J945">
        <v>0</v>
      </c>
      <c r="K945">
        <v>0</v>
      </c>
      <c r="L945">
        <v>0</v>
      </c>
      <c r="M945">
        <v>0</v>
      </c>
      <c r="N945">
        <v>0</v>
      </c>
      <c r="P945" s="22" t="s">
        <v>34</v>
      </c>
      <c r="R945" t="s">
        <v>70</v>
      </c>
      <c r="S945" t="s">
        <v>69</v>
      </c>
      <c r="T945" s="9" t="e">
        <f>VLOOKUP(A945,Sku_list!$A$1:$D$2667,3,0)</f>
        <v>#N/A</v>
      </c>
      <c r="U945" s="9" t="e">
        <f>VLOOKUP(A945,Sku_list!$A$1:$D$2667,4,0)*(F945/1000000*12)</f>
        <v>#N/A</v>
      </c>
      <c r="V945" s="9" t="e">
        <f>VLOOKUP(A945,Sku_list!$A$1:$D$2667,4,0)*(H945/1000000*12)</f>
        <v>#N/A</v>
      </c>
      <c r="W945" s="9" t="e">
        <f>VLOOKUP(A945,Sku_list!$A$1:$D$2667,4,0)*(J945/1000000*12)</f>
        <v>#N/A</v>
      </c>
      <c r="X945" s="9" t="e">
        <f>VLOOKUP(A945,Sku_list!$A$1:$D$2667,4,0)*(L945/1000000*12)</f>
        <v>#N/A</v>
      </c>
      <c r="Y945" s="9" t="e">
        <f>VLOOKUP(A945,Sku_list!$A$1:$E$2667,5,0)*((J945+F945)/1000000000)</f>
        <v>#N/A</v>
      </c>
      <c r="AC945" s="22">
        <f t="shared" ca="1" si="14"/>
        <v>6.6666666666666666E-2</v>
      </c>
    </row>
    <row r="946" spans="1:29" x14ac:dyDescent="0.35">
      <c r="A946">
        <v>1601142</v>
      </c>
      <c r="B946" t="s">
        <v>48</v>
      </c>
      <c r="C946" t="s">
        <v>140</v>
      </c>
      <c r="D946">
        <v>0</v>
      </c>
      <c r="E946">
        <v>0</v>
      </c>
      <c r="F946">
        <v>0</v>
      </c>
      <c r="G946">
        <v>0</v>
      </c>
      <c r="H946">
        <v>0</v>
      </c>
      <c r="I946">
        <v>0</v>
      </c>
      <c r="J946">
        <v>0</v>
      </c>
      <c r="K946">
        <v>0</v>
      </c>
      <c r="L946">
        <v>0</v>
      </c>
      <c r="M946">
        <v>0</v>
      </c>
      <c r="N946">
        <v>0</v>
      </c>
      <c r="P946" s="22" t="s">
        <v>34</v>
      </c>
      <c r="R946" t="s">
        <v>71</v>
      </c>
      <c r="S946" t="s">
        <v>72</v>
      </c>
      <c r="T946" s="9" t="e">
        <f>VLOOKUP(A946,Sku_list!$A$1:$D$2667,3,0)</f>
        <v>#N/A</v>
      </c>
      <c r="U946" s="9" t="e">
        <f>VLOOKUP(A946,Sku_list!$A$1:$D$2667,4,0)*(F946/1000000*12)</f>
        <v>#N/A</v>
      </c>
      <c r="V946" s="9" t="e">
        <f>VLOOKUP(A946,Sku_list!$A$1:$D$2667,4,0)*(H946/1000000*12)</f>
        <v>#N/A</v>
      </c>
      <c r="W946" s="9" t="e">
        <f>VLOOKUP(A946,Sku_list!$A$1:$D$2667,4,0)*(J946/1000000*12)</f>
        <v>#N/A</v>
      </c>
      <c r="X946" s="9" t="e">
        <f>VLOOKUP(A946,Sku_list!$A$1:$D$2667,4,0)*(L946/1000000*12)</f>
        <v>#N/A</v>
      </c>
      <c r="Y946" s="9" t="e">
        <f>VLOOKUP(A946,Sku_list!$A$1:$E$2667,5,0)*((J946+F946)/1000000000)</f>
        <v>#N/A</v>
      </c>
      <c r="AC946" s="22">
        <f t="shared" ca="1" si="14"/>
        <v>6.6666666666666666E-2</v>
      </c>
    </row>
    <row r="947" spans="1:29" x14ac:dyDescent="0.35">
      <c r="A947">
        <v>1601142</v>
      </c>
      <c r="B947" t="s">
        <v>48</v>
      </c>
      <c r="C947" t="s">
        <v>141</v>
      </c>
      <c r="D947">
        <v>0</v>
      </c>
      <c r="E947">
        <v>0</v>
      </c>
      <c r="F947">
        <v>0</v>
      </c>
      <c r="G947">
        <v>0</v>
      </c>
      <c r="H947">
        <v>0</v>
      </c>
      <c r="I947">
        <v>0</v>
      </c>
      <c r="J947">
        <v>0</v>
      </c>
      <c r="K947">
        <v>0</v>
      </c>
      <c r="L947">
        <v>0</v>
      </c>
      <c r="M947">
        <v>0</v>
      </c>
      <c r="N947">
        <v>0</v>
      </c>
      <c r="P947" s="22" t="s">
        <v>34</v>
      </c>
      <c r="R947" t="s">
        <v>82</v>
      </c>
      <c r="S947" t="s">
        <v>83</v>
      </c>
      <c r="T947" s="9" t="e">
        <f>VLOOKUP(A947,Sku_list!$A$1:$D$2667,3,0)</f>
        <v>#N/A</v>
      </c>
      <c r="U947" s="9" t="e">
        <f>VLOOKUP(A947,Sku_list!$A$1:$D$2667,4,0)*(F947/1000000*12)</f>
        <v>#N/A</v>
      </c>
      <c r="V947" s="9" t="e">
        <f>VLOOKUP(A947,Sku_list!$A$1:$D$2667,4,0)*(H947/1000000*12)</f>
        <v>#N/A</v>
      </c>
      <c r="W947" s="9" t="e">
        <f>VLOOKUP(A947,Sku_list!$A$1:$D$2667,4,0)*(J947/1000000*12)</f>
        <v>#N/A</v>
      </c>
      <c r="X947" s="9" t="e">
        <f>VLOOKUP(A947,Sku_list!$A$1:$D$2667,4,0)*(L947/1000000*12)</f>
        <v>#N/A</v>
      </c>
      <c r="Y947" s="9" t="e">
        <f>VLOOKUP(A947,Sku_list!$A$1:$E$2667,5,0)*((J947+F947)/1000000000)</f>
        <v>#N/A</v>
      </c>
      <c r="AC947" s="22">
        <f t="shared" ca="1" si="14"/>
        <v>6.6666666666666666E-2</v>
      </c>
    </row>
    <row r="948" spans="1:29" x14ac:dyDescent="0.35">
      <c r="A948">
        <v>1601142</v>
      </c>
      <c r="B948" t="s">
        <v>48</v>
      </c>
      <c r="C948" t="s">
        <v>142</v>
      </c>
      <c r="D948">
        <v>0</v>
      </c>
      <c r="E948">
        <v>0</v>
      </c>
      <c r="F948">
        <v>0</v>
      </c>
      <c r="G948">
        <v>0</v>
      </c>
      <c r="H948">
        <v>0</v>
      </c>
      <c r="I948">
        <v>0</v>
      </c>
      <c r="J948">
        <v>0</v>
      </c>
      <c r="K948">
        <v>0</v>
      </c>
      <c r="L948">
        <v>0</v>
      </c>
      <c r="M948">
        <v>0</v>
      </c>
      <c r="N948">
        <v>0</v>
      </c>
      <c r="P948" s="22" t="s">
        <v>34</v>
      </c>
      <c r="R948" t="s">
        <v>84</v>
      </c>
      <c r="S948" t="s">
        <v>85</v>
      </c>
      <c r="T948" s="9" t="e">
        <f>VLOOKUP(A948,Sku_list!$A$1:$D$2667,3,0)</f>
        <v>#N/A</v>
      </c>
      <c r="U948" s="9" t="e">
        <f>VLOOKUP(A948,Sku_list!$A$1:$D$2667,4,0)*(F948/1000000*12)</f>
        <v>#N/A</v>
      </c>
      <c r="V948" s="9" t="e">
        <f>VLOOKUP(A948,Sku_list!$A$1:$D$2667,4,0)*(H948/1000000*12)</f>
        <v>#N/A</v>
      </c>
      <c r="W948" s="9" t="e">
        <f>VLOOKUP(A948,Sku_list!$A$1:$D$2667,4,0)*(J948/1000000*12)</f>
        <v>#N/A</v>
      </c>
      <c r="X948" s="9" t="e">
        <f>VLOOKUP(A948,Sku_list!$A$1:$D$2667,4,0)*(L948/1000000*12)</f>
        <v>#N/A</v>
      </c>
      <c r="Y948" s="9" t="e">
        <f>VLOOKUP(A948,Sku_list!$A$1:$E$2667,5,0)*((J948+F948)/1000000000)</f>
        <v>#N/A</v>
      </c>
      <c r="AC948" s="22">
        <f t="shared" ca="1" si="14"/>
        <v>6.6666666666666666E-2</v>
      </c>
    </row>
    <row r="949" spans="1:29" x14ac:dyDescent="0.35">
      <c r="A949">
        <v>1601142</v>
      </c>
      <c r="B949" t="s">
        <v>48</v>
      </c>
      <c r="C949" t="s">
        <v>143</v>
      </c>
      <c r="D949">
        <v>0</v>
      </c>
      <c r="E949">
        <v>0</v>
      </c>
      <c r="F949">
        <v>0</v>
      </c>
      <c r="G949">
        <v>0</v>
      </c>
      <c r="H949">
        <v>0</v>
      </c>
      <c r="I949">
        <v>0</v>
      </c>
      <c r="J949">
        <v>0</v>
      </c>
      <c r="K949">
        <v>0</v>
      </c>
      <c r="L949">
        <v>0</v>
      </c>
      <c r="M949">
        <v>0</v>
      </c>
      <c r="N949">
        <v>0</v>
      </c>
      <c r="P949" s="22" t="s">
        <v>34</v>
      </c>
      <c r="R949" t="s">
        <v>86</v>
      </c>
      <c r="S949" t="s">
        <v>85</v>
      </c>
      <c r="T949" s="9" t="e">
        <f>VLOOKUP(A949,Sku_list!$A$1:$D$2667,3,0)</f>
        <v>#N/A</v>
      </c>
      <c r="U949" s="9" t="e">
        <f>VLOOKUP(A949,Sku_list!$A$1:$D$2667,4,0)*(F949/1000000*12)</f>
        <v>#N/A</v>
      </c>
      <c r="V949" s="9" t="e">
        <f>VLOOKUP(A949,Sku_list!$A$1:$D$2667,4,0)*(H949/1000000*12)</f>
        <v>#N/A</v>
      </c>
      <c r="W949" s="9" t="e">
        <f>VLOOKUP(A949,Sku_list!$A$1:$D$2667,4,0)*(J949/1000000*12)</f>
        <v>#N/A</v>
      </c>
      <c r="X949" s="9" t="e">
        <f>VLOOKUP(A949,Sku_list!$A$1:$D$2667,4,0)*(L949/1000000*12)</f>
        <v>#N/A</v>
      </c>
      <c r="Y949" s="9" t="e">
        <f>VLOOKUP(A949,Sku_list!$A$1:$E$2667,5,0)*((J949+F949)/1000000000)</f>
        <v>#N/A</v>
      </c>
      <c r="AC949" s="22">
        <f t="shared" ca="1" si="14"/>
        <v>6.6666666666666666E-2</v>
      </c>
    </row>
    <row r="950" spans="1:29" x14ac:dyDescent="0.35">
      <c r="A950">
        <v>1601142</v>
      </c>
      <c r="B950" t="s">
        <v>48</v>
      </c>
      <c r="C950" t="s">
        <v>144</v>
      </c>
      <c r="D950">
        <v>0</v>
      </c>
      <c r="E950">
        <v>0</v>
      </c>
      <c r="F950">
        <v>0</v>
      </c>
      <c r="G950">
        <v>0</v>
      </c>
      <c r="H950">
        <v>0</v>
      </c>
      <c r="I950">
        <v>0</v>
      </c>
      <c r="J950">
        <v>0</v>
      </c>
      <c r="K950">
        <v>0</v>
      </c>
      <c r="L950">
        <v>0</v>
      </c>
      <c r="M950">
        <v>0</v>
      </c>
      <c r="N950">
        <v>0</v>
      </c>
      <c r="P950" s="22" t="s">
        <v>34</v>
      </c>
      <c r="R950" t="s">
        <v>87</v>
      </c>
      <c r="S950" t="s">
        <v>72</v>
      </c>
      <c r="T950" s="9" t="e">
        <f>VLOOKUP(A950,Sku_list!$A$1:$D$2667,3,0)</f>
        <v>#N/A</v>
      </c>
      <c r="U950" s="9" t="e">
        <f>VLOOKUP(A950,Sku_list!$A$1:$D$2667,4,0)*(F950/1000000*12)</f>
        <v>#N/A</v>
      </c>
      <c r="V950" s="9" t="e">
        <f>VLOOKUP(A950,Sku_list!$A$1:$D$2667,4,0)*(H950/1000000*12)</f>
        <v>#N/A</v>
      </c>
      <c r="W950" s="9" t="e">
        <f>VLOOKUP(A950,Sku_list!$A$1:$D$2667,4,0)*(J950/1000000*12)</f>
        <v>#N/A</v>
      </c>
      <c r="X950" s="9" t="e">
        <f>VLOOKUP(A950,Sku_list!$A$1:$D$2667,4,0)*(L950/1000000*12)</f>
        <v>#N/A</v>
      </c>
      <c r="Y950" s="9" t="e">
        <f>VLOOKUP(A950,Sku_list!$A$1:$E$2667,5,0)*((J950+F950)/1000000000)</f>
        <v>#N/A</v>
      </c>
      <c r="AC950" s="22">
        <f t="shared" ca="1" si="14"/>
        <v>6.6666666666666666E-2</v>
      </c>
    </row>
    <row r="951" spans="1:29" x14ac:dyDescent="0.35">
      <c r="A951">
        <v>1601142</v>
      </c>
      <c r="B951" t="s">
        <v>48</v>
      </c>
      <c r="C951" t="s">
        <v>145</v>
      </c>
      <c r="D951">
        <v>0</v>
      </c>
      <c r="E951">
        <v>0</v>
      </c>
      <c r="F951">
        <v>0</v>
      </c>
      <c r="G951">
        <v>0</v>
      </c>
      <c r="H951">
        <v>0</v>
      </c>
      <c r="I951">
        <v>0</v>
      </c>
      <c r="J951">
        <v>0</v>
      </c>
      <c r="K951">
        <v>0</v>
      </c>
      <c r="L951">
        <v>0</v>
      </c>
      <c r="M951">
        <v>0</v>
      </c>
      <c r="N951">
        <v>0</v>
      </c>
      <c r="P951" s="22" t="s">
        <v>34</v>
      </c>
      <c r="R951" t="s">
        <v>88</v>
      </c>
      <c r="S951" t="s">
        <v>83</v>
      </c>
      <c r="T951" s="9" t="e">
        <f>VLOOKUP(A951,Sku_list!$A$1:$D$2667,3,0)</f>
        <v>#N/A</v>
      </c>
      <c r="U951" s="9" t="e">
        <f>VLOOKUP(A951,Sku_list!$A$1:$D$2667,4,0)*(F951/1000000*12)</f>
        <v>#N/A</v>
      </c>
      <c r="V951" s="9" t="e">
        <f>VLOOKUP(A951,Sku_list!$A$1:$D$2667,4,0)*(H951/1000000*12)</f>
        <v>#N/A</v>
      </c>
      <c r="W951" s="9" t="e">
        <f>VLOOKUP(A951,Sku_list!$A$1:$D$2667,4,0)*(J951/1000000*12)</f>
        <v>#N/A</v>
      </c>
      <c r="X951" s="9" t="e">
        <f>VLOOKUP(A951,Sku_list!$A$1:$D$2667,4,0)*(L951/1000000*12)</f>
        <v>#N/A</v>
      </c>
      <c r="Y951" s="9" t="e">
        <f>VLOOKUP(A951,Sku_list!$A$1:$E$2667,5,0)*((J951+F951)/1000000000)</f>
        <v>#N/A</v>
      </c>
      <c r="AC951" s="22">
        <f t="shared" ca="1" si="14"/>
        <v>6.6666666666666666E-2</v>
      </c>
    </row>
    <row r="952" spans="1:29" x14ac:dyDescent="0.35">
      <c r="A952">
        <v>1601142</v>
      </c>
      <c r="B952" t="s">
        <v>48</v>
      </c>
      <c r="C952" t="s">
        <v>146</v>
      </c>
      <c r="D952">
        <v>2408</v>
      </c>
      <c r="E952">
        <v>0</v>
      </c>
      <c r="F952">
        <v>0</v>
      </c>
      <c r="G952">
        <v>1464</v>
      </c>
      <c r="H952">
        <v>932</v>
      </c>
      <c r="I952">
        <v>0</v>
      </c>
      <c r="J952">
        <v>1476</v>
      </c>
      <c r="K952">
        <v>1472</v>
      </c>
      <c r="L952">
        <v>0</v>
      </c>
      <c r="M952">
        <v>-2408</v>
      </c>
      <c r="N952">
        <v>2408</v>
      </c>
      <c r="P952" s="22" t="s">
        <v>34</v>
      </c>
      <c r="R952" t="s">
        <v>89</v>
      </c>
      <c r="S952" t="s">
        <v>69</v>
      </c>
      <c r="T952" s="9" t="e">
        <f>VLOOKUP(A952,Sku_list!$A$1:$D$2667,3,0)</f>
        <v>#N/A</v>
      </c>
      <c r="U952" s="9" t="e">
        <f>VLOOKUP(A952,Sku_list!$A$1:$D$2667,4,0)*(F952/1000000*12)</f>
        <v>#N/A</v>
      </c>
      <c r="V952" s="9" t="e">
        <f>VLOOKUP(A952,Sku_list!$A$1:$D$2667,4,0)*(H952/1000000*12)</f>
        <v>#N/A</v>
      </c>
      <c r="W952" s="9" t="e">
        <f>VLOOKUP(A952,Sku_list!$A$1:$D$2667,4,0)*(J952/1000000*12)</f>
        <v>#N/A</v>
      </c>
      <c r="X952" s="9" t="e">
        <f>VLOOKUP(A952,Sku_list!$A$1:$D$2667,4,0)*(L952/1000000*12)</f>
        <v>#N/A</v>
      </c>
      <c r="Y952" s="9" t="e">
        <f>VLOOKUP(A952,Sku_list!$A$1:$E$2667,5,0)*((J952+F952)/1000000000)</f>
        <v>#N/A</v>
      </c>
      <c r="AC952" s="22">
        <f t="shared" ca="1" si="14"/>
        <v>6.6666666666666666E-2</v>
      </c>
    </row>
    <row r="953" spans="1:29" x14ac:dyDescent="0.35">
      <c r="A953">
        <v>1601142</v>
      </c>
      <c r="B953" t="s">
        <v>48</v>
      </c>
      <c r="C953" t="s">
        <v>147</v>
      </c>
      <c r="D953">
        <v>0</v>
      </c>
      <c r="E953">
        <v>0</v>
      </c>
      <c r="F953">
        <v>0</v>
      </c>
      <c r="G953">
        <v>0</v>
      </c>
      <c r="H953">
        <v>0</v>
      </c>
      <c r="I953">
        <v>0</v>
      </c>
      <c r="J953">
        <v>0</v>
      </c>
      <c r="K953">
        <v>0</v>
      </c>
      <c r="L953">
        <v>0</v>
      </c>
      <c r="M953">
        <v>0</v>
      </c>
      <c r="N953">
        <v>0</v>
      </c>
      <c r="P953" s="22" t="s">
        <v>34</v>
      </c>
      <c r="R953" t="s">
        <v>90</v>
      </c>
      <c r="S953" t="s">
        <v>69</v>
      </c>
      <c r="T953" s="9" t="e">
        <f>VLOOKUP(A953,Sku_list!$A$1:$D$2667,3,0)</f>
        <v>#N/A</v>
      </c>
      <c r="U953" s="9" t="e">
        <f>VLOOKUP(A953,Sku_list!$A$1:$D$2667,4,0)*(F953/1000000*12)</f>
        <v>#N/A</v>
      </c>
      <c r="V953" s="9" t="e">
        <f>VLOOKUP(A953,Sku_list!$A$1:$D$2667,4,0)*(H953/1000000*12)</f>
        <v>#N/A</v>
      </c>
      <c r="W953" s="9" t="e">
        <f>VLOOKUP(A953,Sku_list!$A$1:$D$2667,4,0)*(J953/1000000*12)</f>
        <v>#N/A</v>
      </c>
      <c r="X953" s="9" t="e">
        <f>VLOOKUP(A953,Sku_list!$A$1:$D$2667,4,0)*(L953/1000000*12)</f>
        <v>#N/A</v>
      </c>
      <c r="Y953" s="9" t="e">
        <f>VLOOKUP(A953,Sku_list!$A$1:$E$2667,5,0)*((J953+F953)/1000000000)</f>
        <v>#N/A</v>
      </c>
      <c r="AC953" s="22">
        <f t="shared" ca="1" si="14"/>
        <v>6.6666666666666666E-2</v>
      </c>
    </row>
    <row r="954" spans="1:29" x14ac:dyDescent="0.35">
      <c r="A954">
        <v>1601142</v>
      </c>
      <c r="B954" t="s">
        <v>48</v>
      </c>
      <c r="C954" t="s">
        <v>148</v>
      </c>
      <c r="D954">
        <v>0</v>
      </c>
      <c r="E954">
        <v>0</v>
      </c>
      <c r="F954">
        <v>0</v>
      </c>
      <c r="G954">
        <v>0</v>
      </c>
      <c r="H954">
        <v>0</v>
      </c>
      <c r="I954">
        <v>0</v>
      </c>
      <c r="J954">
        <v>0</v>
      </c>
      <c r="K954">
        <v>0</v>
      </c>
      <c r="L954">
        <v>0</v>
      </c>
      <c r="M954">
        <v>0</v>
      </c>
      <c r="N954">
        <v>0</v>
      </c>
      <c r="P954" s="22" t="s">
        <v>34</v>
      </c>
      <c r="R954" t="s">
        <v>91</v>
      </c>
      <c r="S954" t="s">
        <v>85</v>
      </c>
      <c r="T954" s="9" t="e">
        <f>VLOOKUP(A954,Sku_list!$A$1:$D$2667,3,0)</f>
        <v>#N/A</v>
      </c>
      <c r="U954" s="9" t="e">
        <f>VLOOKUP(A954,Sku_list!$A$1:$D$2667,4,0)*(F954/1000000*12)</f>
        <v>#N/A</v>
      </c>
      <c r="V954" s="9" t="e">
        <f>VLOOKUP(A954,Sku_list!$A$1:$D$2667,4,0)*(H954/1000000*12)</f>
        <v>#N/A</v>
      </c>
      <c r="W954" s="9" t="e">
        <f>VLOOKUP(A954,Sku_list!$A$1:$D$2667,4,0)*(J954/1000000*12)</f>
        <v>#N/A</v>
      </c>
      <c r="X954" s="9" t="e">
        <f>VLOOKUP(A954,Sku_list!$A$1:$D$2667,4,0)*(L954/1000000*12)</f>
        <v>#N/A</v>
      </c>
      <c r="Y954" s="9" t="e">
        <f>VLOOKUP(A954,Sku_list!$A$1:$E$2667,5,0)*((J954+F954)/1000000000)</f>
        <v>#N/A</v>
      </c>
      <c r="AC954" s="22">
        <f t="shared" ca="1" si="14"/>
        <v>6.6666666666666666E-2</v>
      </c>
    </row>
    <row r="955" spans="1:29" x14ac:dyDescent="0.35">
      <c r="A955">
        <v>1601142</v>
      </c>
      <c r="B955" t="s">
        <v>48</v>
      </c>
      <c r="C955" t="s">
        <v>149</v>
      </c>
      <c r="D955">
        <v>0</v>
      </c>
      <c r="E955">
        <v>0</v>
      </c>
      <c r="F955">
        <v>0</v>
      </c>
      <c r="G955">
        <v>0</v>
      </c>
      <c r="H955">
        <v>0</v>
      </c>
      <c r="I955">
        <v>0</v>
      </c>
      <c r="J955">
        <v>0</v>
      </c>
      <c r="K955">
        <v>0</v>
      </c>
      <c r="L955">
        <v>0</v>
      </c>
      <c r="M955">
        <v>0</v>
      </c>
      <c r="N955">
        <v>0</v>
      </c>
      <c r="P955" s="22" t="s">
        <v>34</v>
      </c>
      <c r="R955" t="s">
        <v>92</v>
      </c>
      <c r="S955" t="s">
        <v>85</v>
      </c>
      <c r="T955" s="9" t="e">
        <f>VLOOKUP(A955,Sku_list!$A$1:$D$2667,3,0)</f>
        <v>#N/A</v>
      </c>
      <c r="U955" s="9" t="e">
        <f>VLOOKUP(A955,Sku_list!$A$1:$D$2667,4,0)*(F955/1000000*12)</f>
        <v>#N/A</v>
      </c>
      <c r="V955" s="9" t="e">
        <f>VLOOKUP(A955,Sku_list!$A$1:$D$2667,4,0)*(H955/1000000*12)</f>
        <v>#N/A</v>
      </c>
      <c r="W955" s="9" t="e">
        <f>VLOOKUP(A955,Sku_list!$A$1:$D$2667,4,0)*(J955/1000000*12)</f>
        <v>#N/A</v>
      </c>
      <c r="X955" s="9" t="e">
        <f>VLOOKUP(A955,Sku_list!$A$1:$D$2667,4,0)*(L955/1000000*12)</f>
        <v>#N/A</v>
      </c>
      <c r="Y955" s="9" t="e">
        <f>VLOOKUP(A955,Sku_list!$A$1:$E$2667,5,0)*((J955+F955)/1000000000)</f>
        <v>#N/A</v>
      </c>
      <c r="AC955" s="22">
        <f t="shared" ca="1" si="14"/>
        <v>6.6666666666666666E-2</v>
      </c>
    </row>
    <row r="956" spans="1:29" x14ac:dyDescent="0.35">
      <c r="A956">
        <v>1601142</v>
      </c>
      <c r="B956" t="s">
        <v>48</v>
      </c>
      <c r="C956" t="s">
        <v>150</v>
      </c>
      <c r="D956">
        <v>0</v>
      </c>
      <c r="E956">
        <v>0</v>
      </c>
      <c r="F956">
        <v>0</v>
      </c>
      <c r="G956">
        <v>0</v>
      </c>
      <c r="H956">
        <v>0</v>
      </c>
      <c r="I956">
        <v>0</v>
      </c>
      <c r="J956">
        <v>0</v>
      </c>
      <c r="K956">
        <v>0</v>
      </c>
      <c r="L956">
        <v>0</v>
      </c>
      <c r="M956">
        <v>0</v>
      </c>
      <c r="N956">
        <v>0</v>
      </c>
      <c r="P956" s="22" t="s">
        <v>34</v>
      </c>
      <c r="R956" t="s">
        <v>93</v>
      </c>
      <c r="S956" t="s">
        <v>85</v>
      </c>
      <c r="T956" s="9" t="e">
        <f>VLOOKUP(A956,Sku_list!$A$1:$D$2667,3,0)</f>
        <v>#N/A</v>
      </c>
      <c r="U956" s="9" t="e">
        <f>VLOOKUP(A956,Sku_list!$A$1:$D$2667,4,0)*(F956/1000000*12)</f>
        <v>#N/A</v>
      </c>
      <c r="V956" s="9" t="e">
        <f>VLOOKUP(A956,Sku_list!$A$1:$D$2667,4,0)*(H956/1000000*12)</f>
        <v>#N/A</v>
      </c>
      <c r="W956" s="9" t="e">
        <f>VLOOKUP(A956,Sku_list!$A$1:$D$2667,4,0)*(J956/1000000*12)</f>
        <v>#N/A</v>
      </c>
      <c r="X956" s="9" t="e">
        <f>VLOOKUP(A956,Sku_list!$A$1:$D$2667,4,0)*(L956/1000000*12)</f>
        <v>#N/A</v>
      </c>
      <c r="Y956" s="9" t="e">
        <f>VLOOKUP(A956,Sku_list!$A$1:$E$2667,5,0)*((J956+F956)/1000000000)</f>
        <v>#N/A</v>
      </c>
      <c r="AC956" s="22">
        <f t="shared" ca="1" si="14"/>
        <v>6.6666666666666666E-2</v>
      </c>
    </row>
    <row r="957" spans="1:29" x14ac:dyDescent="0.35">
      <c r="A957">
        <v>1601142</v>
      </c>
      <c r="B957" t="s">
        <v>48</v>
      </c>
      <c r="C957" t="s">
        <v>151</v>
      </c>
      <c r="D957">
        <v>0</v>
      </c>
      <c r="E957">
        <v>0</v>
      </c>
      <c r="F957">
        <v>0</v>
      </c>
      <c r="G957">
        <v>0</v>
      </c>
      <c r="H957">
        <v>0</v>
      </c>
      <c r="I957">
        <v>0</v>
      </c>
      <c r="J957">
        <v>0</v>
      </c>
      <c r="K957">
        <v>0</v>
      </c>
      <c r="L957">
        <v>0</v>
      </c>
      <c r="M957">
        <v>0</v>
      </c>
      <c r="N957">
        <v>0</v>
      </c>
      <c r="P957" s="22" t="s">
        <v>34</v>
      </c>
      <c r="R957" t="s">
        <v>94</v>
      </c>
      <c r="S957" t="s">
        <v>83</v>
      </c>
      <c r="T957" s="9" t="e">
        <f>VLOOKUP(A957,Sku_list!$A$1:$D$2667,3,0)</f>
        <v>#N/A</v>
      </c>
      <c r="U957" s="9" t="e">
        <f>VLOOKUP(A957,Sku_list!$A$1:$D$2667,4,0)*(F957/1000000*12)</f>
        <v>#N/A</v>
      </c>
      <c r="V957" s="9" t="e">
        <f>VLOOKUP(A957,Sku_list!$A$1:$D$2667,4,0)*(H957/1000000*12)</f>
        <v>#N/A</v>
      </c>
      <c r="W957" s="9" t="e">
        <f>VLOOKUP(A957,Sku_list!$A$1:$D$2667,4,0)*(J957/1000000*12)</f>
        <v>#N/A</v>
      </c>
      <c r="X957" s="9" t="e">
        <f>VLOOKUP(A957,Sku_list!$A$1:$D$2667,4,0)*(L957/1000000*12)</f>
        <v>#N/A</v>
      </c>
      <c r="Y957" s="9" t="e">
        <f>VLOOKUP(A957,Sku_list!$A$1:$E$2667,5,0)*((J957+F957)/1000000000)</f>
        <v>#N/A</v>
      </c>
      <c r="AC957" s="22">
        <f t="shared" ca="1" si="14"/>
        <v>6.6666666666666666E-2</v>
      </c>
    </row>
    <row r="958" spans="1:29" x14ac:dyDescent="0.35">
      <c r="A958">
        <v>1601142</v>
      </c>
      <c r="B958" t="s">
        <v>48</v>
      </c>
      <c r="C958" t="s">
        <v>152</v>
      </c>
      <c r="D958">
        <v>0</v>
      </c>
      <c r="E958">
        <v>0</v>
      </c>
      <c r="F958">
        <v>0</v>
      </c>
      <c r="G958">
        <v>0</v>
      </c>
      <c r="H958">
        <v>0</v>
      </c>
      <c r="I958">
        <v>0</v>
      </c>
      <c r="J958">
        <v>0</v>
      </c>
      <c r="K958">
        <v>0</v>
      </c>
      <c r="L958">
        <v>0</v>
      </c>
      <c r="M958">
        <v>0</v>
      </c>
      <c r="N958">
        <v>0</v>
      </c>
      <c r="P958" s="22" t="s">
        <v>34</v>
      </c>
      <c r="R958" t="s">
        <v>95</v>
      </c>
      <c r="S958" t="s">
        <v>83</v>
      </c>
      <c r="T958" s="9" t="e">
        <f>VLOOKUP(A958,Sku_list!$A$1:$D$2667,3,0)</f>
        <v>#N/A</v>
      </c>
      <c r="U958" s="9" t="e">
        <f>VLOOKUP(A958,Sku_list!$A$1:$D$2667,4,0)*(F958/1000000*12)</f>
        <v>#N/A</v>
      </c>
      <c r="V958" s="9" t="e">
        <f>VLOOKUP(A958,Sku_list!$A$1:$D$2667,4,0)*(H958/1000000*12)</f>
        <v>#N/A</v>
      </c>
      <c r="W958" s="9" t="e">
        <f>VLOOKUP(A958,Sku_list!$A$1:$D$2667,4,0)*(J958/1000000*12)</f>
        <v>#N/A</v>
      </c>
      <c r="X958" s="9" t="e">
        <f>VLOOKUP(A958,Sku_list!$A$1:$D$2667,4,0)*(L958/1000000*12)</f>
        <v>#N/A</v>
      </c>
      <c r="Y958" s="9" t="e">
        <f>VLOOKUP(A958,Sku_list!$A$1:$E$2667,5,0)*((J958+F958)/1000000000)</f>
        <v>#N/A</v>
      </c>
      <c r="AC958" s="22">
        <f t="shared" ca="1" si="14"/>
        <v>6.6666666666666666E-2</v>
      </c>
    </row>
    <row r="959" spans="1:29" x14ac:dyDescent="0.35">
      <c r="A959">
        <v>1601142</v>
      </c>
      <c r="B959" t="s">
        <v>48</v>
      </c>
      <c r="C959" t="s">
        <v>153</v>
      </c>
      <c r="D959">
        <v>0</v>
      </c>
      <c r="E959">
        <v>0</v>
      </c>
      <c r="F959">
        <v>0</v>
      </c>
      <c r="G959">
        <v>0</v>
      </c>
      <c r="H959">
        <v>0</v>
      </c>
      <c r="I959">
        <v>0</v>
      </c>
      <c r="J959">
        <v>0</v>
      </c>
      <c r="K959">
        <v>0</v>
      </c>
      <c r="L959">
        <v>0</v>
      </c>
      <c r="M959">
        <v>0</v>
      </c>
      <c r="N959">
        <v>0</v>
      </c>
      <c r="P959" s="22" t="s">
        <v>34</v>
      </c>
      <c r="R959" t="s">
        <v>189</v>
      </c>
      <c r="S959" t="s">
        <v>190</v>
      </c>
      <c r="T959" s="9" t="e">
        <f>VLOOKUP(A959,Sku_list!$A$1:$D$2667,3,0)</f>
        <v>#N/A</v>
      </c>
      <c r="U959" s="9" t="e">
        <f>VLOOKUP(A959,Sku_list!$A$1:$D$2667,4,0)*(F959/1000000*12)</f>
        <v>#N/A</v>
      </c>
      <c r="V959" s="9" t="e">
        <f>VLOOKUP(A959,Sku_list!$A$1:$D$2667,4,0)*(H959/1000000*12)</f>
        <v>#N/A</v>
      </c>
      <c r="W959" s="9" t="e">
        <f>VLOOKUP(A959,Sku_list!$A$1:$D$2667,4,0)*(J959/1000000*12)</f>
        <v>#N/A</v>
      </c>
      <c r="X959" s="9" t="e">
        <f>VLOOKUP(A959,Sku_list!$A$1:$D$2667,4,0)*(L959/1000000*12)</f>
        <v>#N/A</v>
      </c>
      <c r="Y959" s="9" t="e">
        <f>VLOOKUP(A959,Sku_list!$A$1:$E$2667,5,0)*((J959+F959)/1000000000)</f>
        <v>#N/A</v>
      </c>
      <c r="AC959" s="22">
        <f t="shared" ca="1" si="14"/>
        <v>6.6666666666666666E-2</v>
      </c>
    </row>
    <row r="960" spans="1:29" x14ac:dyDescent="0.35">
      <c r="A960">
        <v>1601142</v>
      </c>
      <c r="B960" t="s">
        <v>48</v>
      </c>
      <c r="C960" t="s">
        <v>154</v>
      </c>
      <c r="D960">
        <v>0</v>
      </c>
      <c r="E960">
        <v>0</v>
      </c>
      <c r="F960">
        <v>0</v>
      </c>
      <c r="G960">
        <v>0</v>
      </c>
      <c r="H960">
        <v>0</v>
      </c>
      <c r="I960">
        <v>0</v>
      </c>
      <c r="J960">
        <v>0</v>
      </c>
      <c r="K960">
        <v>0</v>
      </c>
      <c r="L960">
        <v>0</v>
      </c>
      <c r="M960">
        <v>0</v>
      </c>
      <c r="N960">
        <v>0</v>
      </c>
      <c r="P960" s="22" t="s">
        <v>34</v>
      </c>
      <c r="R960" t="s">
        <v>96</v>
      </c>
      <c r="S960" t="s">
        <v>72</v>
      </c>
      <c r="T960" s="9" t="e">
        <f>VLOOKUP(A960,Sku_list!$A$1:$D$2667,3,0)</f>
        <v>#N/A</v>
      </c>
      <c r="U960" s="9" t="e">
        <f>VLOOKUP(A960,Sku_list!$A$1:$D$2667,4,0)*(F960/1000000*12)</f>
        <v>#N/A</v>
      </c>
      <c r="V960" s="9" t="e">
        <f>VLOOKUP(A960,Sku_list!$A$1:$D$2667,4,0)*(H960/1000000*12)</f>
        <v>#N/A</v>
      </c>
      <c r="W960" s="9" t="e">
        <f>VLOOKUP(A960,Sku_list!$A$1:$D$2667,4,0)*(J960/1000000*12)</f>
        <v>#N/A</v>
      </c>
      <c r="X960" s="9" t="e">
        <f>VLOOKUP(A960,Sku_list!$A$1:$D$2667,4,0)*(L960/1000000*12)</f>
        <v>#N/A</v>
      </c>
      <c r="Y960" s="9" t="e">
        <f>VLOOKUP(A960,Sku_list!$A$1:$E$2667,5,0)*((J960+F960)/1000000000)</f>
        <v>#N/A</v>
      </c>
      <c r="AC960" s="22">
        <f t="shared" ca="1" si="14"/>
        <v>6.6666666666666666E-2</v>
      </c>
    </row>
    <row r="961" spans="1:29" x14ac:dyDescent="0.35">
      <c r="A961">
        <v>1601142</v>
      </c>
      <c r="B961" t="s">
        <v>48</v>
      </c>
      <c r="C961" t="s">
        <v>155</v>
      </c>
      <c r="D961">
        <v>0</v>
      </c>
      <c r="E961">
        <v>0</v>
      </c>
      <c r="F961">
        <v>0</v>
      </c>
      <c r="G961">
        <v>0</v>
      </c>
      <c r="H961">
        <v>0</v>
      </c>
      <c r="I961">
        <v>0</v>
      </c>
      <c r="J961">
        <v>0</v>
      </c>
      <c r="K961">
        <v>0</v>
      </c>
      <c r="L961">
        <v>0</v>
      </c>
      <c r="M961">
        <v>0</v>
      </c>
      <c r="N961">
        <v>0</v>
      </c>
      <c r="P961" s="22" t="s">
        <v>34</v>
      </c>
      <c r="R961" t="s">
        <v>97</v>
      </c>
      <c r="S961" t="s">
        <v>72</v>
      </c>
      <c r="T961" s="9" t="e">
        <f>VLOOKUP(A961,Sku_list!$A$1:$D$2667,3,0)</f>
        <v>#N/A</v>
      </c>
      <c r="U961" s="9" t="e">
        <f>VLOOKUP(A961,Sku_list!$A$1:$D$2667,4,0)*(F961/1000000*12)</f>
        <v>#N/A</v>
      </c>
      <c r="V961" s="9" t="e">
        <f>VLOOKUP(A961,Sku_list!$A$1:$D$2667,4,0)*(H961/1000000*12)</f>
        <v>#N/A</v>
      </c>
      <c r="W961" s="9" t="e">
        <f>VLOOKUP(A961,Sku_list!$A$1:$D$2667,4,0)*(J961/1000000*12)</f>
        <v>#N/A</v>
      </c>
      <c r="X961" s="9" t="e">
        <f>VLOOKUP(A961,Sku_list!$A$1:$D$2667,4,0)*(L961/1000000*12)</f>
        <v>#N/A</v>
      </c>
      <c r="Y961" s="9" t="e">
        <f>VLOOKUP(A961,Sku_list!$A$1:$E$2667,5,0)*((J961+F961)/1000000000)</f>
        <v>#N/A</v>
      </c>
      <c r="AC961" s="22">
        <f t="shared" ca="1" si="14"/>
        <v>6.6666666666666666E-2</v>
      </c>
    </row>
    <row r="962" spans="1:29" x14ac:dyDescent="0.35">
      <c r="A962">
        <v>1601142</v>
      </c>
      <c r="B962" t="s">
        <v>48</v>
      </c>
      <c r="C962" t="s">
        <v>156</v>
      </c>
      <c r="D962">
        <v>0</v>
      </c>
      <c r="E962">
        <v>0</v>
      </c>
      <c r="F962">
        <v>0</v>
      </c>
      <c r="G962">
        <v>0</v>
      </c>
      <c r="H962">
        <v>0</v>
      </c>
      <c r="I962">
        <v>0</v>
      </c>
      <c r="J962">
        <v>0</v>
      </c>
      <c r="K962">
        <v>0</v>
      </c>
      <c r="L962">
        <v>0</v>
      </c>
      <c r="M962">
        <v>0</v>
      </c>
      <c r="N962">
        <v>0</v>
      </c>
      <c r="P962" s="22" t="s">
        <v>34</v>
      </c>
      <c r="R962" t="s">
        <v>38</v>
      </c>
      <c r="S962" t="s">
        <v>69</v>
      </c>
      <c r="T962" s="9" t="e">
        <f>VLOOKUP(A962,Sku_list!$A$1:$D$2667,3,0)</f>
        <v>#N/A</v>
      </c>
      <c r="U962" s="9" t="e">
        <f>VLOOKUP(A962,Sku_list!$A$1:$D$2667,4,0)*(F962/1000000*12)</f>
        <v>#N/A</v>
      </c>
      <c r="V962" s="9" t="e">
        <f>VLOOKUP(A962,Sku_list!$A$1:$D$2667,4,0)*(H962/1000000*12)</f>
        <v>#N/A</v>
      </c>
      <c r="W962" s="9" t="e">
        <f>VLOOKUP(A962,Sku_list!$A$1:$D$2667,4,0)*(J962/1000000*12)</f>
        <v>#N/A</v>
      </c>
      <c r="X962" s="9" t="e">
        <f>VLOOKUP(A962,Sku_list!$A$1:$D$2667,4,0)*(L962/1000000*12)</f>
        <v>#N/A</v>
      </c>
      <c r="Y962" s="9" t="e">
        <f>VLOOKUP(A962,Sku_list!$A$1:$E$2667,5,0)*((J962+F962)/1000000000)</f>
        <v>#N/A</v>
      </c>
      <c r="AC962" s="22">
        <f t="shared" ca="1" si="14"/>
        <v>6.6666666666666666E-2</v>
      </c>
    </row>
    <row r="963" spans="1:29" x14ac:dyDescent="0.35">
      <c r="A963">
        <v>1601142</v>
      </c>
      <c r="B963" t="s">
        <v>48</v>
      </c>
      <c r="C963" t="s">
        <v>157</v>
      </c>
      <c r="D963">
        <v>0</v>
      </c>
      <c r="E963">
        <v>0</v>
      </c>
      <c r="F963">
        <v>0</v>
      </c>
      <c r="G963">
        <v>0</v>
      </c>
      <c r="H963">
        <v>0</v>
      </c>
      <c r="I963">
        <v>0</v>
      </c>
      <c r="J963">
        <v>0</v>
      </c>
      <c r="K963">
        <v>0</v>
      </c>
      <c r="L963">
        <v>0</v>
      </c>
      <c r="M963">
        <v>0</v>
      </c>
      <c r="N963">
        <v>0</v>
      </c>
      <c r="P963" s="22" t="s">
        <v>34</v>
      </c>
      <c r="R963" t="s">
        <v>98</v>
      </c>
      <c r="S963" t="s">
        <v>72</v>
      </c>
      <c r="T963" s="9" t="e">
        <f>VLOOKUP(A963,Sku_list!$A$1:$D$2667,3,0)</f>
        <v>#N/A</v>
      </c>
      <c r="U963" s="9" t="e">
        <f>VLOOKUP(A963,Sku_list!$A$1:$D$2667,4,0)*(F963/1000000*12)</f>
        <v>#N/A</v>
      </c>
      <c r="V963" s="9" t="e">
        <f>VLOOKUP(A963,Sku_list!$A$1:$D$2667,4,0)*(H963/1000000*12)</f>
        <v>#N/A</v>
      </c>
      <c r="W963" s="9" t="e">
        <f>VLOOKUP(A963,Sku_list!$A$1:$D$2667,4,0)*(J963/1000000*12)</f>
        <v>#N/A</v>
      </c>
      <c r="X963" s="9" t="e">
        <f>VLOOKUP(A963,Sku_list!$A$1:$D$2667,4,0)*(L963/1000000*12)</f>
        <v>#N/A</v>
      </c>
      <c r="Y963" s="9" t="e">
        <f>VLOOKUP(A963,Sku_list!$A$1:$E$2667,5,0)*((J963+F963)/1000000000)</f>
        <v>#N/A</v>
      </c>
      <c r="AC963" s="22">
        <f t="shared" ref="AC963:AC1026" ca="1" si="15">(DAY(TODAY())+AB963)/30</f>
        <v>6.6666666666666666E-2</v>
      </c>
    </row>
    <row r="964" spans="1:29" x14ac:dyDescent="0.35">
      <c r="A964">
        <v>1601142</v>
      </c>
      <c r="B964" t="s">
        <v>48</v>
      </c>
      <c r="C964" t="s">
        <v>158</v>
      </c>
      <c r="D964">
        <v>0</v>
      </c>
      <c r="E964">
        <v>0</v>
      </c>
      <c r="F964">
        <v>0</v>
      </c>
      <c r="G964">
        <v>0</v>
      </c>
      <c r="H964">
        <v>0</v>
      </c>
      <c r="I964">
        <v>0</v>
      </c>
      <c r="J964">
        <v>0</v>
      </c>
      <c r="K964">
        <v>0</v>
      </c>
      <c r="L964">
        <v>0</v>
      </c>
      <c r="M964">
        <v>0</v>
      </c>
      <c r="N964">
        <v>0</v>
      </c>
      <c r="P964" s="22" t="s">
        <v>34</v>
      </c>
      <c r="R964" t="s">
        <v>99</v>
      </c>
      <c r="S964" t="s">
        <v>69</v>
      </c>
      <c r="T964" s="9" t="e">
        <f>VLOOKUP(A964,Sku_list!$A$1:$D$2667,3,0)</f>
        <v>#N/A</v>
      </c>
      <c r="U964" s="9" t="e">
        <f>VLOOKUP(A964,Sku_list!$A$1:$D$2667,4,0)*(F964/1000000*12)</f>
        <v>#N/A</v>
      </c>
      <c r="V964" s="9" t="e">
        <f>VLOOKUP(A964,Sku_list!$A$1:$D$2667,4,0)*(H964/1000000*12)</f>
        <v>#N/A</v>
      </c>
      <c r="W964" s="9" t="e">
        <f>VLOOKUP(A964,Sku_list!$A$1:$D$2667,4,0)*(J964/1000000*12)</f>
        <v>#N/A</v>
      </c>
      <c r="X964" s="9" t="e">
        <f>VLOOKUP(A964,Sku_list!$A$1:$D$2667,4,0)*(L964/1000000*12)</f>
        <v>#N/A</v>
      </c>
      <c r="Y964" s="9" t="e">
        <f>VLOOKUP(A964,Sku_list!$A$1:$E$2667,5,0)*((J964+F964)/1000000000)</f>
        <v>#N/A</v>
      </c>
      <c r="AC964" s="22">
        <f t="shared" ca="1" si="15"/>
        <v>6.6666666666666666E-2</v>
      </c>
    </row>
    <row r="965" spans="1:29" x14ac:dyDescent="0.35">
      <c r="A965">
        <v>1601142</v>
      </c>
      <c r="B965" t="s">
        <v>48</v>
      </c>
      <c r="C965" t="s">
        <v>159</v>
      </c>
      <c r="D965">
        <v>0</v>
      </c>
      <c r="E965">
        <v>0</v>
      </c>
      <c r="F965">
        <v>0</v>
      </c>
      <c r="G965">
        <v>0</v>
      </c>
      <c r="H965">
        <v>0</v>
      </c>
      <c r="I965">
        <v>0</v>
      </c>
      <c r="J965">
        <v>0</v>
      </c>
      <c r="K965">
        <v>0</v>
      </c>
      <c r="L965">
        <v>0</v>
      </c>
      <c r="M965">
        <v>0</v>
      </c>
      <c r="N965">
        <v>0</v>
      </c>
      <c r="P965" s="22" t="s">
        <v>34</v>
      </c>
      <c r="R965" t="s">
        <v>100</v>
      </c>
      <c r="S965" t="s">
        <v>72</v>
      </c>
      <c r="T965" s="9" t="e">
        <f>VLOOKUP(A965,Sku_list!$A$1:$D$2667,3,0)</f>
        <v>#N/A</v>
      </c>
      <c r="U965" s="9" t="e">
        <f>VLOOKUP(A965,Sku_list!$A$1:$D$2667,4,0)*(F965/1000000*12)</f>
        <v>#N/A</v>
      </c>
      <c r="V965" s="9" t="e">
        <f>VLOOKUP(A965,Sku_list!$A$1:$D$2667,4,0)*(H965/1000000*12)</f>
        <v>#N/A</v>
      </c>
      <c r="W965" s="9" t="e">
        <f>VLOOKUP(A965,Sku_list!$A$1:$D$2667,4,0)*(J965/1000000*12)</f>
        <v>#N/A</v>
      </c>
      <c r="X965" s="9" t="e">
        <f>VLOOKUP(A965,Sku_list!$A$1:$D$2667,4,0)*(L965/1000000*12)</f>
        <v>#N/A</v>
      </c>
      <c r="Y965" s="9" t="e">
        <f>VLOOKUP(A965,Sku_list!$A$1:$E$2667,5,0)*((J965+F965)/1000000000)</f>
        <v>#N/A</v>
      </c>
      <c r="AC965" s="22">
        <f t="shared" ca="1" si="15"/>
        <v>6.6666666666666666E-2</v>
      </c>
    </row>
    <row r="966" spans="1:29" x14ac:dyDescent="0.35">
      <c r="A966">
        <v>1601142</v>
      </c>
      <c r="B966" t="s">
        <v>48</v>
      </c>
      <c r="C966" t="s">
        <v>160</v>
      </c>
      <c r="D966">
        <v>0</v>
      </c>
      <c r="E966">
        <v>0</v>
      </c>
      <c r="F966">
        <v>0</v>
      </c>
      <c r="G966">
        <v>0</v>
      </c>
      <c r="H966">
        <v>0</v>
      </c>
      <c r="I966">
        <v>0</v>
      </c>
      <c r="J966">
        <v>0</v>
      </c>
      <c r="K966">
        <v>0</v>
      </c>
      <c r="L966">
        <v>0</v>
      </c>
      <c r="M966">
        <v>0</v>
      </c>
      <c r="N966">
        <v>0</v>
      </c>
      <c r="P966" s="22" t="s">
        <v>34</v>
      </c>
      <c r="R966" t="s">
        <v>101</v>
      </c>
      <c r="S966" t="s">
        <v>69</v>
      </c>
      <c r="T966" s="9" t="e">
        <f>VLOOKUP(A966,Sku_list!$A$1:$D$2667,3,0)</f>
        <v>#N/A</v>
      </c>
      <c r="U966" s="9" t="e">
        <f>VLOOKUP(A966,Sku_list!$A$1:$D$2667,4,0)*(F966/1000000*12)</f>
        <v>#N/A</v>
      </c>
      <c r="V966" s="9" t="e">
        <f>VLOOKUP(A966,Sku_list!$A$1:$D$2667,4,0)*(H966/1000000*12)</f>
        <v>#N/A</v>
      </c>
      <c r="W966" s="9" t="e">
        <f>VLOOKUP(A966,Sku_list!$A$1:$D$2667,4,0)*(J966/1000000*12)</f>
        <v>#N/A</v>
      </c>
      <c r="X966" s="9" t="e">
        <f>VLOOKUP(A966,Sku_list!$A$1:$D$2667,4,0)*(L966/1000000*12)</f>
        <v>#N/A</v>
      </c>
      <c r="Y966" s="9" t="e">
        <f>VLOOKUP(A966,Sku_list!$A$1:$E$2667,5,0)*((J966+F966)/1000000000)</f>
        <v>#N/A</v>
      </c>
      <c r="AC966" s="22">
        <f t="shared" ca="1" si="15"/>
        <v>6.6666666666666666E-2</v>
      </c>
    </row>
    <row r="967" spans="1:29" x14ac:dyDescent="0.35">
      <c r="A967">
        <v>1601142</v>
      </c>
      <c r="B967" t="s">
        <v>48</v>
      </c>
      <c r="C967" t="s">
        <v>161</v>
      </c>
      <c r="D967">
        <v>0</v>
      </c>
      <c r="E967">
        <v>0</v>
      </c>
      <c r="F967">
        <v>0</v>
      </c>
      <c r="G967">
        <v>0</v>
      </c>
      <c r="H967">
        <v>0</v>
      </c>
      <c r="I967">
        <v>0</v>
      </c>
      <c r="J967">
        <v>0</v>
      </c>
      <c r="K967">
        <v>0</v>
      </c>
      <c r="L967">
        <v>0</v>
      </c>
      <c r="M967">
        <v>0</v>
      </c>
      <c r="N967">
        <v>0</v>
      </c>
      <c r="P967" s="22" t="s">
        <v>34</v>
      </c>
      <c r="R967" t="s">
        <v>102</v>
      </c>
      <c r="S967" t="s">
        <v>306</v>
      </c>
      <c r="T967" s="9" t="e">
        <f>VLOOKUP(A967,Sku_list!$A$1:$D$2667,3,0)</f>
        <v>#N/A</v>
      </c>
      <c r="U967" s="9" t="e">
        <f>VLOOKUP(A967,Sku_list!$A$1:$D$2667,4,0)*(F967/1000000*12)</f>
        <v>#N/A</v>
      </c>
      <c r="V967" s="9" t="e">
        <f>VLOOKUP(A967,Sku_list!$A$1:$D$2667,4,0)*(H967/1000000*12)</f>
        <v>#N/A</v>
      </c>
      <c r="W967" s="9" t="e">
        <f>VLOOKUP(A967,Sku_list!$A$1:$D$2667,4,0)*(J967/1000000*12)</f>
        <v>#N/A</v>
      </c>
      <c r="X967" s="9" t="e">
        <f>VLOOKUP(A967,Sku_list!$A$1:$D$2667,4,0)*(L967/1000000*12)</f>
        <v>#N/A</v>
      </c>
      <c r="Y967" s="9" t="e">
        <f>VLOOKUP(A967,Sku_list!$A$1:$E$2667,5,0)*((J967+F967)/1000000000)</f>
        <v>#N/A</v>
      </c>
      <c r="AC967" s="22">
        <f t="shared" ca="1" si="15"/>
        <v>6.6666666666666666E-2</v>
      </c>
    </row>
    <row r="968" spans="1:29" x14ac:dyDescent="0.35">
      <c r="A968">
        <v>1601142</v>
      </c>
      <c r="B968" t="s">
        <v>48</v>
      </c>
      <c r="C968" t="s">
        <v>162</v>
      </c>
      <c r="D968">
        <v>0</v>
      </c>
      <c r="E968">
        <v>0</v>
      </c>
      <c r="F968">
        <v>0</v>
      </c>
      <c r="G968">
        <v>0</v>
      </c>
      <c r="H968">
        <v>0</v>
      </c>
      <c r="I968">
        <v>0</v>
      </c>
      <c r="J968">
        <v>0</v>
      </c>
      <c r="K968">
        <v>0</v>
      </c>
      <c r="L968">
        <v>0</v>
      </c>
      <c r="M968">
        <v>0</v>
      </c>
      <c r="N968">
        <v>0</v>
      </c>
      <c r="P968" s="22" t="s">
        <v>34</v>
      </c>
      <c r="R968" t="s">
        <v>103</v>
      </c>
      <c r="S968" t="s">
        <v>69</v>
      </c>
      <c r="T968" s="9" t="e">
        <f>VLOOKUP(A968,Sku_list!$A$1:$D$2667,3,0)</f>
        <v>#N/A</v>
      </c>
      <c r="U968" s="9" t="e">
        <f>VLOOKUP(A968,Sku_list!$A$1:$D$2667,4,0)*(F968/1000000*12)</f>
        <v>#N/A</v>
      </c>
      <c r="V968" s="9" t="e">
        <f>VLOOKUP(A968,Sku_list!$A$1:$D$2667,4,0)*(H968/1000000*12)</f>
        <v>#N/A</v>
      </c>
      <c r="W968" s="9" t="e">
        <f>VLOOKUP(A968,Sku_list!$A$1:$D$2667,4,0)*(J968/1000000*12)</f>
        <v>#N/A</v>
      </c>
      <c r="X968" s="9" t="e">
        <f>VLOOKUP(A968,Sku_list!$A$1:$D$2667,4,0)*(L968/1000000*12)</f>
        <v>#N/A</v>
      </c>
      <c r="Y968" s="9" t="e">
        <f>VLOOKUP(A968,Sku_list!$A$1:$E$2667,5,0)*((J968+F968)/1000000000)</f>
        <v>#N/A</v>
      </c>
      <c r="AC968" s="22">
        <f t="shared" ca="1" si="15"/>
        <v>6.6666666666666666E-2</v>
      </c>
    </row>
    <row r="969" spans="1:29" x14ac:dyDescent="0.35">
      <c r="A969">
        <v>1601142</v>
      </c>
      <c r="B969" t="s">
        <v>48</v>
      </c>
      <c r="C969" t="s">
        <v>164</v>
      </c>
      <c r="D969">
        <v>0</v>
      </c>
      <c r="E969">
        <v>0</v>
      </c>
      <c r="F969">
        <v>0</v>
      </c>
      <c r="G969">
        <v>0</v>
      </c>
      <c r="H969">
        <v>0</v>
      </c>
      <c r="I969">
        <v>0</v>
      </c>
      <c r="J969">
        <v>0</v>
      </c>
      <c r="K969">
        <v>0</v>
      </c>
      <c r="L969">
        <v>0</v>
      </c>
      <c r="M969">
        <v>0</v>
      </c>
      <c r="N969">
        <v>0</v>
      </c>
      <c r="P969" s="22" t="s">
        <v>34</v>
      </c>
      <c r="R969" t="s">
        <v>104</v>
      </c>
      <c r="S969" t="s">
        <v>69</v>
      </c>
      <c r="T969" s="9" t="e">
        <f>VLOOKUP(A969,Sku_list!$A$1:$D$2667,3,0)</f>
        <v>#N/A</v>
      </c>
      <c r="U969" s="9" t="e">
        <f>VLOOKUP(A969,Sku_list!$A$1:$D$2667,4,0)*(F969/1000000*12)</f>
        <v>#N/A</v>
      </c>
      <c r="V969" s="9" t="e">
        <f>VLOOKUP(A969,Sku_list!$A$1:$D$2667,4,0)*(H969/1000000*12)</f>
        <v>#N/A</v>
      </c>
      <c r="W969" s="9" t="e">
        <f>VLOOKUP(A969,Sku_list!$A$1:$D$2667,4,0)*(J969/1000000*12)</f>
        <v>#N/A</v>
      </c>
      <c r="X969" s="9" t="e">
        <f>VLOOKUP(A969,Sku_list!$A$1:$D$2667,4,0)*(L969/1000000*12)</f>
        <v>#N/A</v>
      </c>
      <c r="Y969" s="9" t="e">
        <f>VLOOKUP(A969,Sku_list!$A$1:$E$2667,5,0)*((J969+F969)/1000000000)</f>
        <v>#N/A</v>
      </c>
      <c r="AC969" s="22">
        <f t="shared" ca="1" si="15"/>
        <v>6.6666666666666666E-2</v>
      </c>
    </row>
    <row r="970" spans="1:29" x14ac:dyDescent="0.35">
      <c r="A970">
        <v>1601142</v>
      </c>
      <c r="B970" t="s">
        <v>48</v>
      </c>
      <c r="C970" t="s">
        <v>165</v>
      </c>
      <c r="D970">
        <v>0</v>
      </c>
      <c r="E970">
        <v>0</v>
      </c>
      <c r="F970">
        <v>0</v>
      </c>
      <c r="G970">
        <v>0</v>
      </c>
      <c r="H970">
        <v>0</v>
      </c>
      <c r="I970">
        <v>0</v>
      </c>
      <c r="J970">
        <v>0</v>
      </c>
      <c r="K970">
        <v>0</v>
      </c>
      <c r="L970">
        <v>0</v>
      </c>
      <c r="M970">
        <v>0</v>
      </c>
      <c r="N970">
        <v>0</v>
      </c>
      <c r="P970" s="22" t="s">
        <v>34</v>
      </c>
      <c r="R970" t="s">
        <v>105</v>
      </c>
      <c r="S970" t="s">
        <v>83</v>
      </c>
      <c r="T970" s="9" t="e">
        <f>VLOOKUP(A970,Sku_list!$A$1:$D$2667,3,0)</f>
        <v>#N/A</v>
      </c>
      <c r="U970" s="9" t="e">
        <f>VLOOKUP(A970,Sku_list!$A$1:$D$2667,4,0)*(F970/1000000*12)</f>
        <v>#N/A</v>
      </c>
      <c r="V970" s="9" t="e">
        <f>VLOOKUP(A970,Sku_list!$A$1:$D$2667,4,0)*(H970/1000000*12)</f>
        <v>#N/A</v>
      </c>
      <c r="W970" s="9" t="e">
        <f>VLOOKUP(A970,Sku_list!$A$1:$D$2667,4,0)*(J970/1000000*12)</f>
        <v>#N/A</v>
      </c>
      <c r="X970" s="9" t="e">
        <f>VLOOKUP(A970,Sku_list!$A$1:$D$2667,4,0)*(L970/1000000*12)</f>
        <v>#N/A</v>
      </c>
      <c r="Y970" s="9" t="e">
        <f>VLOOKUP(A970,Sku_list!$A$1:$E$2667,5,0)*((J970+F970)/1000000000)</f>
        <v>#N/A</v>
      </c>
      <c r="AC970" s="22">
        <f t="shared" ca="1" si="15"/>
        <v>6.6666666666666666E-2</v>
      </c>
    </row>
    <row r="971" spans="1:29" x14ac:dyDescent="0.35">
      <c r="A971">
        <v>1601142</v>
      </c>
      <c r="B971" t="s">
        <v>48</v>
      </c>
      <c r="C971" t="s">
        <v>163</v>
      </c>
      <c r="D971">
        <v>0</v>
      </c>
      <c r="E971">
        <v>0</v>
      </c>
      <c r="F971">
        <v>0</v>
      </c>
      <c r="G971">
        <v>0</v>
      </c>
      <c r="H971">
        <v>0</v>
      </c>
      <c r="I971">
        <v>0</v>
      </c>
      <c r="J971">
        <v>0</v>
      </c>
      <c r="K971">
        <v>0</v>
      </c>
      <c r="L971">
        <v>0</v>
      </c>
      <c r="M971">
        <v>0</v>
      </c>
      <c r="N971">
        <v>0</v>
      </c>
      <c r="P971" s="22" t="s">
        <v>34</v>
      </c>
      <c r="R971" t="s">
        <v>117</v>
      </c>
      <c r="S971" t="s">
        <v>83</v>
      </c>
      <c r="T971" s="9" t="e">
        <f>VLOOKUP(A971,Sku_list!$A$1:$D$2667,3,0)</f>
        <v>#N/A</v>
      </c>
      <c r="U971" s="9" t="e">
        <f>VLOOKUP(A971,Sku_list!$A$1:$D$2667,4,0)*(F971/1000000*12)</f>
        <v>#N/A</v>
      </c>
      <c r="V971" s="9" t="e">
        <f>VLOOKUP(A971,Sku_list!$A$1:$D$2667,4,0)*(H971/1000000*12)</f>
        <v>#N/A</v>
      </c>
      <c r="W971" s="9" t="e">
        <f>VLOOKUP(A971,Sku_list!$A$1:$D$2667,4,0)*(J971/1000000*12)</f>
        <v>#N/A</v>
      </c>
      <c r="X971" s="9" t="e">
        <f>VLOOKUP(A971,Sku_list!$A$1:$D$2667,4,0)*(L971/1000000*12)</f>
        <v>#N/A</v>
      </c>
      <c r="Y971" s="9" t="e">
        <f>VLOOKUP(A971,Sku_list!$A$1:$E$2667,5,0)*((J971+F971)/1000000000)</f>
        <v>#N/A</v>
      </c>
      <c r="AC971" s="22">
        <f t="shared" ca="1" si="15"/>
        <v>6.6666666666666666E-2</v>
      </c>
    </row>
    <row r="972" spans="1:29" x14ac:dyDescent="0.35">
      <c r="A972">
        <v>1601142</v>
      </c>
      <c r="B972" t="s">
        <v>48</v>
      </c>
      <c r="C972" t="s">
        <v>166</v>
      </c>
      <c r="D972">
        <v>0</v>
      </c>
      <c r="E972">
        <v>0</v>
      </c>
      <c r="F972">
        <v>0</v>
      </c>
      <c r="G972">
        <v>0</v>
      </c>
      <c r="H972">
        <v>0</v>
      </c>
      <c r="I972">
        <v>0</v>
      </c>
      <c r="J972">
        <v>0</v>
      </c>
      <c r="K972">
        <v>0</v>
      </c>
      <c r="L972">
        <v>0</v>
      </c>
      <c r="M972">
        <v>0</v>
      </c>
      <c r="N972">
        <v>0</v>
      </c>
      <c r="P972" s="22" t="s">
        <v>34</v>
      </c>
      <c r="R972" t="s">
        <v>118</v>
      </c>
      <c r="S972" t="s">
        <v>85</v>
      </c>
      <c r="T972" s="9" t="e">
        <f>VLOOKUP(A972,Sku_list!$A$1:$D$2667,3,0)</f>
        <v>#N/A</v>
      </c>
      <c r="U972" s="9" t="e">
        <f>VLOOKUP(A972,Sku_list!$A$1:$D$2667,4,0)*(F972/1000000*12)</f>
        <v>#N/A</v>
      </c>
      <c r="V972" s="9" t="e">
        <f>VLOOKUP(A972,Sku_list!$A$1:$D$2667,4,0)*(H972/1000000*12)</f>
        <v>#N/A</v>
      </c>
      <c r="W972" s="9" t="e">
        <f>VLOOKUP(A972,Sku_list!$A$1:$D$2667,4,0)*(J972/1000000*12)</f>
        <v>#N/A</v>
      </c>
      <c r="X972" s="9" t="e">
        <f>VLOOKUP(A972,Sku_list!$A$1:$D$2667,4,0)*(L972/1000000*12)</f>
        <v>#N/A</v>
      </c>
      <c r="Y972" s="9" t="e">
        <f>VLOOKUP(A972,Sku_list!$A$1:$E$2667,5,0)*((J972+F972)/1000000000)</f>
        <v>#N/A</v>
      </c>
      <c r="AC972" s="22">
        <f t="shared" ca="1" si="15"/>
        <v>6.6666666666666666E-2</v>
      </c>
    </row>
    <row r="973" spans="1:29" x14ac:dyDescent="0.35">
      <c r="A973">
        <v>1601142</v>
      </c>
      <c r="B973" t="s">
        <v>48</v>
      </c>
      <c r="C973" t="s">
        <v>167</v>
      </c>
      <c r="D973">
        <v>0</v>
      </c>
      <c r="E973">
        <v>0</v>
      </c>
      <c r="F973">
        <v>0</v>
      </c>
      <c r="G973">
        <v>0</v>
      </c>
      <c r="H973">
        <v>0</v>
      </c>
      <c r="I973">
        <v>0</v>
      </c>
      <c r="J973">
        <v>0</v>
      </c>
      <c r="K973">
        <v>0</v>
      </c>
      <c r="L973">
        <v>0</v>
      </c>
      <c r="M973">
        <v>0</v>
      </c>
      <c r="N973">
        <v>0</v>
      </c>
      <c r="P973" s="22" t="s">
        <v>34</v>
      </c>
      <c r="R973" t="s">
        <v>119</v>
      </c>
      <c r="S973" t="s">
        <v>72</v>
      </c>
      <c r="T973" s="9" t="e">
        <f>VLOOKUP(A973,Sku_list!$A$1:$D$2667,3,0)</f>
        <v>#N/A</v>
      </c>
      <c r="U973" s="9" t="e">
        <f>VLOOKUP(A973,Sku_list!$A$1:$D$2667,4,0)*(F973/1000000*12)</f>
        <v>#N/A</v>
      </c>
      <c r="V973" s="9" t="e">
        <f>VLOOKUP(A973,Sku_list!$A$1:$D$2667,4,0)*(H973/1000000*12)</f>
        <v>#N/A</v>
      </c>
      <c r="W973" s="9" t="e">
        <f>VLOOKUP(A973,Sku_list!$A$1:$D$2667,4,0)*(J973/1000000*12)</f>
        <v>#N/A</v>
      </c>
      <c r="X973" s="9" t="e">
        <f>VLOOKUP(A973,Sku_list!$A$1:$D$2667,4,0)*(L973/1000000*12)</f>
        <v>#N/A</v>
      </c>
      <c r="Y973" s="9" t="e">
        <f>VLOOKUP(A973,Sku_list!$A$1:$E$2667,5,0)*((J973+F973)/1000000000)</f>
        <v>#N/A</v>
      </c>
      <c r="AC973" s="22">
        <f t="shared" ca="1" si="15"/>
        <v>6.6666666666666666E-2</v>
      </c>
    </row>
    <row r="974" spans="1:29" x14ac:dyDescent="0.35">
      <c r="A974">
        <v>1601142</v>
      </c>
      <c r="B974" t="s">
        <v>48</v>
      </c>
      <c r="C974" t="s">
        <v>61</v>
      </c>
      <c r="D974">
        <v>0</v>
      </c>
      <c r="E974">
        <v>0</v>
      </c>
      <c r="F974">
        <v>0</v>
      </c>
      <c r="G974">
        <v>0</v>
      </c>
      <c r="H974">
        <v>0</v>
      </c>
      <c r="I974">
        <v>0</v>
      </c>
      <c r="J974">
        <v>0</v>
      </c>
      <c r="K974">
        <v>0</v>
      </c>
      <c r="L974">
        <v>0</v>
      </c>
      <c r="M974">
        <v>0</v>
      </c>
      <c r="N974">
        <v>0</v>
      </c>
      <c r="P974" s="22" t="s">
        <v>34</v>
      </c>
      <c r="R974" t="s">
        <v>5</v>
      </c>
      <c r="S974" t="s">
        <v>85</v>
      </c>
      <c r="T974" s="9" t="e">
        <f>VLOOKUP(A974,Sku_list!$A$1:$D$2667,3,0)</f>
        <v>#N/A</v>
      </c>
      <c r="U974" s="9" t="e">
        <f>VLOOKUP(A974,Sku_list!$A$1:$D$2667,4,0)*(F974/1000000*12)</f>
        <v>#N/A</v>
      </c>
      <c r="V974" s="9" t="e">
        <f>VLOOKUP(A974,Sku_list!$A$1:$D$2667,4,0)*(H974/1000000*12)</f>
        <v>#N/A</v>
      </c>
      <c r="W974" s="9" t="e">
        <f>VLOOKUP(A974,Sku_list!$A$1:$D$2667,4,0)*(J974/1000000*12)</f>
        <v>#N/A</v>
      </c>
      <c r="X974" s="9" t="e">
        <f>VLOOKUP(A974,Sku_list!$A$1:$D$2667,4,0)*(L974/1000000*12)</f>
        <v>#N/A</v>
      </c>
      <c r="Y974" s="9" t="e">
        <f>VLOOKUP(A974,Sku_list!$A$1:$E$2667,5,0)*((J974+F974)/1000000000)</f>
        <v>#N/A</v>
      </c>
      <c r="AC974" s="22">
        <f t="shared" ca="1" si="15"/>
        <v>6.6666666666666666E-2</v>
      </c>
    </row>
    <row r="975" spans="1:29" x14ac:dyDescent="0.35">
      <c r="A975">
        <v>1601142</v>
      </c>
      <c r="B975" t="s">
        <v>48</v>
      </c>
      <c r="C975" t="s">
        <v>39</v>
      </c>
      <c r="D975">
        <v>0</v>
      </c>
      <c r="E975">
        <v>0</v>
      </c>
      <c r="F975">
        <v>0</v>
      </c>
      <c r="G975">
        <v>0</v>
      </c>
      <c r="H975">
        <v>0</v>
      </c>
      <c r="I975">
        <v>0</v>
      </c>
      <c r="J975">
        <v>0</v>
      </c>
      <c r="K975">
        <v>0</v>
      </c>
      <c r="L975">
        <v>0</v>
      </c>
      <c r="M975">
        <v>0</v>
      </c>
      <c r="N975">
        <v>0</v>
      </c>
      <c r="P975" s="22" t="s">
        <v>34</v>
      </c>
      <c r="R975" t="s">
        <v>43</v>
      </c>
      <c r="S975" t="s">
        <v>190</v>
      </c>
      <c r="T975" s="9" t="e">
        <f>VLOOKUP(A975,Sku_list!$A$1:$D$2667,3,0)</f>
        <v>#N/A</v>
      </c>
      <c r="U975" s="9" t="e">
        <f>VLOOKUP(A975,Sku_list!$A$1:$D$2667,4,0)*(F975/1000000*12)</f>
        <v>#N/A</v>
      </c>
      <c r="V975" s="9" t="e">
        <f>VLOOKUP(A975,Sku_list!$A$1:$D$2667,4,0)*(H975/1000000*12)</f>
        <v>#N/A</v>
      </c>
      <c r="W975" s="9" t="e">
        <f>VLOOKUP(A975,Sku_list!$A$1:$D$2667,4,0)*(J975/1000000*12)</f>
        <v>#N/A</v>
      </c>
      <c r="X975" s="9" t="e">
        <f>VLOOKUP(A975,Sku_list!$A$1:$D$2667,4,0)*(L975/1000000*12)</f>
        <v>#N/A</v>
      </c>
      <c r="Y975" s="9" t="e">
        <f>VLOOKUP(A975,Sku_list!$A$1:$E$2667,5,0)*((J975+F975)/1000000000)</f>
        <v>#N/A</v>
      </c>
      <c r="AC975" s="22">
        <f t="shared" ca="1" si="15"/>
        <v>6.6666666666666666E-2</v>
      </c>
    </row>
    <row r="976" spans="1:29" x14ac:dyDescent="0.35">
      <c r="A976">
        <v>1601142</v>
      </c>
      <c r="B976" t="s">
        <v>48</v>
      </c>
      <c r="C976" t="s">
        <v>65</v>
      </c>
      <c r="D976">
        <v>0</v>
      </c>
      <c r="E976">
        <v>0</v>
      </c>
      <c r="F976">
        <v>0</v>
      </c>
      <c r="G976">
        <v>0</v>
      </c>
      <c r="H976">
        <v>0</v>
      </c>
      <c r="I976">
        <v>0</v>
      </c>
      <c r="J976">
        <v>0</v>
      </c>
      <c r="K976">
        <v>0</v>
      </c>
      <c r="L976">
        <v>0</v>
      </c>
      <c r="M976">
        <v>0</v>
      </c>
      <c r="N976">
        <v>0</v>
      </c>
      <c r="P976" s="22" t="s">
        <v>34</v>
      </c>
      <c r="R976" t="s">
        <v>300</v>
      </c>
      <c r="S976" t="s">
        <v>83</v>
      </c>
      <c r="T976" s="9" t="e">
        <f>VLOOKUP(A976,Sku_list!$A$1:$D$2667,3,0)</f>
        <v>#N/A</v>
      </c>
      <c r="U976" s="9" t="e">
        <f>VLOOKUP(A976,Sku_list!$A$1:$D$2667,4,0)*(F976/1000000*12)</f>
        <v>#N/A</v>
      </c>
      <c r="V976" s="9" t="e">
        <f>VLOOKUP(A976,Sku_list!$A$1:$D$2667,4,0)*(H976/1000000*12)</f>
        <v>#N/A</v>
      </c>
      <c r="W976" s="9" t="e">
        <f>VLOOKUP(A976,Sku_list!$A$1:$D$2667,4,0)*(J976/1000000*12)</f>
        <v>#N/A</v>
      </c>
      <c r="X976" s="9" t="e">
        <f>VLOOKUP(A976,Sku_list!$A$1:$D$2667,4,0)*(L976/1000000*12)</f>
        <v>#N/A</v>
      </c>
      <c r="Y976" s="9" t="e">
        <f>VLOOKUP(A976,Sku_list!$A$1:$E$2667,5,0)*((J976+F976)/1000000000)</f>
        <v>#N/A</v>
      </c>
      <c r="AC976" s="22">
        <f t="shared" ca="1" si="15"/>
        <v>6.6666666666666666E-2</v>
      </c>
    </row>
    <row r="977" spans="1:29" x14ac:dyDescent="0.35">
      <c r="A977">
        <v>1601142</v>
      </c>
      <c r="B977" t="s">
        <v>48</v>
      </c>
      <c r="C977" t="s">
        <v>66</v>
      </c>
      <c r="D977">
        <v>0</v>
      </c>
      <c r="E977">
        <v>0</v>
      </c>
      <c r="F977">
        <v>0</v>
      </c>
      <c r="G977">
        <v>0</v>
      </c>
      <c r="H977">
        <v>0</v>
      </c>
      <c r="I977">
        <v>0</v>
      </c>
      <c r="J977">
        <v>0</v>
      </c>
      <c r="K977">
        <v>0</v>
      </c>
      <c r="L977">
        <v>0</v>
      </c>
      <c r="M977">
        <v>0</v>
      </c>
      <c r="N977">
        <v>0</v>
      </c>
      <c r="P977" s="22" t="s">
        <v>34</v>
      </c>
      <c r="R977" t="s">
        <v>174</v>
      </c>
      <c r="S977" t="s">
        <v>72</v>
      </c>
      <c r="T977" s="9" t="e">
        <f>VLOOKUP(A977,Sku_list!$A$1:$D$2667,3,0)</f>
        <v>#N/A</v>
      </c>
      <c r="U977" s="9" t="e">
        <f>VLOOKUP(A977,Sku_list!$A$1:$D$2667,4,0)*(F977/1000000*12)</f>
        <v>#N/A</v>
      </c>
      <c r="V977" s="9" t="e">
        <f>VLOOKUP(A977,Sku_list!$A$1:$D$2667,4,0)*(H977/1000000*12)</f>
        <v>#N/A</v>
      </c>
      <c r="W977" s="9" t="e">
        <f>VLOOKUP(A977,Sku_list!$A$1:$D$2667,4,0)*(J977/1000000*12)</f>
        <v>#N/A</v>
      </c>
      <c r="X977" s="9" t="e">
        <f>VLOOKUP(A977,Sku_list!$A$1:$D$2667,4,0)*(L977/1000000*12)</f>
        <v>#N/A</v>
      </c>
      <c r="Y977" s="9" t="e">
        <f>VLOOKUP(A977,Sku_list!$A$1:$E$2667,5,0)*((J977+F977)/1000000000)</f>
        <v>#N/A</v>
      </c>
      <c r="AC977" s="22">
        <f t="shared" ca="1" si="15"/>
        <v>6.6666666666666666E-2</v>
      </c>
    </row>
    <row r="978" spans="1:29" x14ac:dyDescent="0.35">
      <c r="A978">
        <v>1601142</v>
      </c>
      <c r="B978" t="s">
        <v>48</v>
      </c>
      <c r="C978" t="s">
        <v>67</v>
      </c>
      <c r="D978">
        <v>0</v>
      </c>
      <c r="E978">
        <v>0</v>
      </c>
      <c r="F978">
        <v>0</v>
      </c>
      <c r="G978">
        <v>0</v>
      </c>
      <c r="H978">
        <v>0</v>
      </c>
      <c r="I978">
        <v>0</v>
      </c>
      <c r="J978">
        <v>0</v>
      </c>
      <c r="K978">
        <v>0</v>
      </c>
      <c r="L978">
        <v>0</v>
      </c>
      <c r="M978">
        <v>0</v>
      </c>
      <c r="N978">
        <v>0</v>
      </c>
      <c r="P978" s="22" t="s">
        <v>34</v>
      </c>
      <c r="R978" t="s">
        <v>176</v>
      </c>
      <c r="S978" t="s">
        <v>72</v>
      </c>
      <c r="T978" s="9" t="e">
        <f>VLOOKUP(A978,Sku_list!$A$1:$D$2667,3,0)</f>
        <v>#N/A</v>
      </c>
      <c r="U978" s="9" t="e">
        <f>VLOOKUP(A978,Sku_list!$A$1:$D$2667,4,0)*(F978/1000000*12)</f>
        <v>#N/A</v>
      </c>
      <c r="V978" s="9" t="e">
        <f>VLOOKUP(A978,Sku_list!$A$1:$D$2667,4,0)*(H978/1000000*12)</f>
        <v>#N/A</v>
      </c>
      <c r="W978" s="9" t="e">
        <f>VLOOKUP(A978,Sku_list!$A$1:$D$2667,4,0)*(J978/1000000*12)</f>
        <v>#N/A</v>
      </c>
      <c r="X978" s="9" t="e">
        <f>VLOOKUP(A978,Sku_list!$A$1:$D$2667,4,0)*(L978/1000000*12)</f>
        <v>#N/A</v>
      </c>
      <c r="Y978" s="9" t="e">
        <f>VLOOKUP(A978,Sku_list!$A$1:$E$2667,5,0)*((J978+F978)/1000000000)</f>
        <v>#N/A</v>
      </c>
      <c r="AC978" s="22">
        <f t="shared" ca="1" si="15"/>
        <v>6.6666666666666666E-2</v>
      </c>
    </row>
    <row r="979" spans="1:29" x14ac:dyDescent="0.35">
      <c r="A979">
        <v>1601142</v>
      </c>
      <c r="B979" t="s">
        <v>48</v>
      </c>
      <c r="C979" t="s">
        <v>68</v>
      </c>
      <c r="D979">
        <v>0</v>
      </c>
      <c r="E979">
        <v>0</v>
      </c>
      <c r="F979">
        <v>0</v>
      </c>
      <c r="G979">
        <v>0</v>
      </c>
      <c r="H979">
        <v>0</v>
      </c>
      <c r="I979">
        <v>0</v>
      </c>
      <c r="J979">
        <v>0</v>
      </c>
      <c r="K979">
        <v>0</v>
      </c>
      <c r="L979">
        <v>0</v>
      </c>
      <c r="M979">
        <v>0</v>
      </c>
      <c r="N979">
        <v>0</v>
      </c>
      <c r="P979" s="22" t="s">
        <v>34</v>
      </c>
      <c r="R979" t="s">
        <v>177</v>
      </c>
      <c r="S979" t="s">
        <v>72</v>
      </c>
      <c r="T979" s="9" t="e">
        <f>VLOOKUP(A979,Sku_list!$A$1:$D$2667,3,0)</f>
        <v>#N/A</v>
      </c>
      <c r="U979" s="9" t="e">
        <f>VLOOKUP(A979,Sku_list!$A$1:$D$2667,4,0)*(F979/1000000*12)</f>
        <v>#N/A</v>
      </c>
      <c r="V979" s="9" t="e">
        <f>VLOOKUP(A979,Sku_list!$A$1:$D$2667,4,0)*(H979/1000000*12)</f>
        <v>#N/A</v>
      </c>
      <c r="W979" s="9" t="e">
        <f>VLOOKUP(A979,Sku_list!$A$1:$D$2667,4,0)*(J979/1000000*12)</f>
        <v>#N/A</v>
      </c>
      <c r="X979" s="9" t="e">
        <f>VLOOKUP(A979,Sku_list!$A$1:$D$2667,4,0)*(L979/1000000*12)</f>
        <v>#N/A</v>
      </c>
      <c r="Y979" s="9" t="e">
        <f>VLOOKUP(A979,Sku_list!$A$1:$E$2667,5,0)*((J979+F979)/1000000000)</f>
        <v>#N/A</v>
      </c>
      <c r="AC979" s="22">
        <f t="shared" ca="1" si="15"/>
        <v>6.6666666666666666E-2</v>
      </c>
    </row>
    <row r="980" spans="1:29" x14ac:dyDescent="0.35">
      <c r="A980">
        <v>1601142</v>
      </c>
      <c r="B980" t="s">
        <v>48</v>
      </c>
      <c r="C980" t="s">
        <v>44</v>
      </c>
      <c r="D980">
        <v>0</v>
      </c>
      <c r="E980">
        <v>0</v>
      </c>
      <c r="F980">
        <v>0</v>
      </c>
      <c r="G980">
        <v>0</v>
      </c>
      <c r="H980">
        <v>0</v>
      </c>
      <c r="I980">
        <v>0</v>
      </c>
      <c r="J980">
        <v>0</v>
      </c>
      <c r="K980">
        <v>0</v>
      </c>
      <c r="L980">
        <v>0</v>
      </c>
      <c r="M980">
        <v>0</v>
      </c>
      <c r="N980">
        <v>0</v>
      </c>
      <c r="P980" s="22" t="s">
        <v>34</v>
      </c>
      <c r="R980" t="s">
        <v>45</v>
      </c>
      <c r="S980" t="s">
        <v>193</v>
      </c>
      <c r="T980" s="9" t="e">
        <f>VLOOKUP(A980,Sku_list!$A$1:$D$2667,3,0)</f>
        <v>#N/A</v>
      </c>
      <c r="U980" s="9" t="e">
        <f>VLOOKUP(A980,Sku_list!$A$1:$D$2667,4,0)*(F980/1000000*12)</f>
        <v>#N/A</v>
      </c>
      <c r="V980" s="9" t="e">
        <f>VLOOKUP(A980,Sku_list!$A$1:$D$2667,4,0)*(H980/1000000*12)</f>
        <v>#N/A</v>
      </c>
      <c r="W980" s="9" t="e">
        <f>VLOOKUP(A980,Sku_list!$A$1:$D$2667,4,0)*(J980/1000000*12)</f>
        <v>#N/A</v>
      </c>
      <c r="X980" s="9" t="e">
        <f>VLOOKUP(A980,Sku_list!$A$1:$D$2667,4,0)*(L980/1000000*12)</f>
        <v>#N/A</v>
      </c>
      <c r="Y980" s="9" t="e">
        <f>VLOOKUP(A980,Sku_list!$A$1:$E$2667,5,0)*((J980+F980)/1000000000)</f>
        <v>#N/A</v>
      </c>
      <c r="AC980" s="22">
        <f t="shared" ca="1" si="15"/>
        <v>6.6666666666666666E-2</v>
      </c>
    </row>
    <row r="981" spans="1:29" x14ac:dyDescent="0.35">
      <c r="A981">
        <v>1601142</v>
      </c>
      <c r="B981" t="s">
        <v>48</v>
      </c>
      <c r="C981" t="s">
        <v>272</v>
      </c>
      <c r="D981">
        <v>0</v>
      </c>
      <c r="E981">
        <v>0</v>
      </c>
      <c r="F981">
        <v>0</v>
      </c>
      <c r="G981">
        <v>0</v>
      </c>
      <c r="H981">
        <v>0</v>
      </c>
      <c r="I981">
        <v>0</v>
      </c>
      <c r="J981">
        <v>0</v>
      </c>
      <c r="K981">
        <v>0</v>
      </c>
      <c r="L981">
        <v>0</v>
      </c>
      <c r="M981">
        <v>0</v>
      </c>
      <c r="N981">
        <v>0</v>
      </c>
      <c r="P981" s="22" t="s">
        <v>34</v>
      </c>
      <c r="R981" t="s">
        <v>99</v>
      </c>
      <c r="S981" t="s">
        <v>173</v>
      </c>
      <c r="T981" s="9" t="e">
        <f>VLOOKUP(A981,Sku_list!$A$1:$D$2667,3,0)</f>
        <v>#N/A</v>
      </c>
      <c r="U981" s="9" t="e">
        <f>VLOOKUP(A981,Sku_list!$A$1:$D$2667,4,0)*(F981/1000000*12)</f>
        <v>#N/A</v>
      </c>
      <c r="V981" s="9" t="e">
        <f>VLOOKUP(A981,Sku_list!$A$1:$D$2667,4,0)*(H981/1000000*12)</f>
        <v>#N/A</v>
      </c>
      <c r="W981" s="9" t="e">
        <f>VLOOKUP(A981,Sku_list!$A$1:$D$2667,4,0)*(J981/1000000*12)</f>
        <v>#N/A</v>
      </c>
      <c r="X981" s="9" t="e">
        <f>VLOOKUP(A981,Sku_list!$A$1:$D$2667,4,0)*(L981/1000000*12)</f>
        <v>#N/A</v>
      </c>
      <c r="Y981" s="9" t="e">
        <f>VLOOKUP(A981,Sku_list!$A$1:$E$2667,5,0)*((J981+F981)/1000000000)</f>
        <v>#N/A</v>
      </c>
      <c r="AC981" s="22">
        <f t="shared" ca="1" si="15"/>
        <v>6.6666666666666666E-2</v>
      </c>
    </row>
    <row r="982" spans="1:29" x14ac:dyDescent="0.35">
      <c r="A982">
        <v>1601156</v>
      </c>
      <c r="B982" t="s">
        <v>238</v>
      </c>
      <c r="C982" t="s">
        <v>3</v>
      </c>
      <c r="D982">
        <v>0</v>
      </c>
      <c r="E982">
        <v>0</v>
      </c>
      <c r="F982">
        <v>0</v>
      </c>
      <c r="G982">
        <v>0</v>
      </c>
      <c r="H982">
        <v>0</v>
      </c>
      <c r="I982">
        <v>0</v>
      </c>
      <c r="J982">
        <v>0</v>
      </c>
      <c r="K982">
        <v>0</v>
      </c>
      <c r="L982">
        <v>0</v>
      </c>
      <c r="M982">
        <v>0</v>
      </c>
      <c r="N982">
        <v>0</v>
      </c>
      <c r="P982" s="22" t="s">
        <v>34</v>
      </c>
      <c r="R982" t="s">
        <v>4</v>
      </c>
      <c r="S982" t="s">
        <v>173</v>
      </c>
      <c r="T982" s="9" t="e">
        <f>VLOOKUP(A982,Sku_list!$A$1:$D$2667,3,0)</f>
        <v>#N/A</v>
      </c>
      <c r="U982" s="9" t="e">
        <f>VLOOKUP(A982,Sku_list!$A$1:$D$2667,4,0)*(F982/1000000*12)</f>
        <v>#N/A</v>
      </c>
      <c r="V982" s="9" t="e">
        <f>VLOOKUP(A982,Sku_list!$A$1:$D$2667,4,0)*(H982/1000000*12)</f>
        <v>#N/A</v>
      </c>
      <c r="W982" s="9" t="e">
        <f>VLOOKUP(A982,Sku_list!$A$1:$D$2667,4,0)*(J982/1000000*12)</f>
        <v>#N/A</v>
      </c>
      <c r="X982" s="9" t="e">
        <f>VLOOKUP(A982,Sku_list!$A$1:$D$2667,4,0)*(L982/1000000*12)</f>
        <v>#N/A</v>
      </c>
      <c r="Y982" s="9" t="e">
        <f>VLOOKUP(A982,Sku_list!$A$1:$E$2667,5,0)*((J982+F982)/1000000000)</f>
        <v>#N/A</v>
      </c>
      <c r="AC982" s="22">
        <f t="shared" ca="1" si="15"/>
        <v>6.6666666666666666E-2</v>
      </c>
    </row>
    <row r="983" spans="1:29" x14ac:dyDescent="0.35">
      <c r="A983">
        <v>1601156</v>
      </c>
      <c r="B983" t="s">
        <v>238</v>
      </c>
      <c r="C983" t="s">
        <v>191</v>
      </c>
      <c r="D983">
        <v>0</v>
      </c>
      <c r="E983">
        <v>0</v>
      </c>
      <c r="F983">
        <v>0</v>
      </c>
      <c r="G983">
        <v>0</v>
      </c>
      <c r="H983">
        <v>0</v>
      </c>
      <c r="I983">
        <v>0</v>
      </c>
      <c r="J983">
        <v>0</v>
      </c>
      <c r="K983">
        <v>0</v>
      </c>
      <c r="L983">
        <v>0</v>
      </c>
      <c r="M983">
        <v>0</v>
      </c>
      <c r="N983">
        <v>0</v>
      </c>
      <c r="P983" s="22" t="s">
        <v>34</v>
      </c>
      <c r="R983" t="s">
        <v>99</v>
      </c>
      <c r="S983" t="s">
        <v>173</v>
      </c>
      <c r="T983" s="9" t="e">
        <f>VLOOKUP(A983,Sku_list!$A$1:$D$2667,3,0)</f>
        <v>#N/A</v>
      </c>
      <c r="U983" s="9" t="e">
        <f>VLOOKUP(A983,Sku_list!$A$1:$D$2667,4,0)*(F983/1000000*12)</f>
        <v>#N/A</v>
      </c>
      <c r="V983" s="9" t="e">
        <f>VLOOKUP(A983,Sku_list!$A$1:$D$2667,4,0)*(H983/1000000*12)</f>
        <v>#N/A</v>
      </c>
      <c r="W983" s="9" t="e">
        <f>VLOOKUP(A983,Sku_list!$A$1:$D$2667,4,0)*(J983/1000000*12)</f>
        <v>#N/A</v>
      </c>
      <c r="X983" s="9" t="e">
        <f>VLOOKUP(A983,Sku_list!$A$1:$D$2667,4,0)*(L983/1000000*12)</f>
        <v>#N/A</v>
      </c>
      <c r="Y983" s="9" t="e">
        <f>VLOOKUP(A983,Sku_list!$A$1:$E$2667,5,0)*((J983+F983)/1000000000)</f>
        <v>#N/A</v>
      </c>
      <c r="AC983" s="22">
        <f t="shared" ca="1" si="15"/>
        <v>6.6666666666666666E-2</v>
      </c>
    </row>
    <row r="984" spans="1:29" x14ac:dyDescent="0.35">
      <c r="A984">
        <v>1601156</v>
      </c>
      <c r="B984" t="s">
        <v>238</v>
      </c>
      <c r="C984" t="s">
        <v>139</v>
      </c>
      <c r="D984">
        <v>0</v>
      </c>
      <c r="E984">
        <v>0</v>
      </c>
      <c r="F984">
        <v>0</v>
      </c>
      <c r="G984">
        <v>0</v>
      </c>
      <c r="H984">
        <v>0</v>
      </c>
      <c r="I984">
        <v>0</v>
      </c>
      <c r="J984">
        <v>0</v>
      </c>
      <c r="K984">
        <v>0</v>
      </c>
      <c r="L984">
        <v>0</v>
      </c>
      <c r="M984">
        <v>0</v>
      </c>
      <c r="N984">
        <v>0</v>
      </c>
      <c r="P984" s="22" t="s">
        <v>34</v>
      </c>
      <c r="R984" t="s">
        <v>70</v>
      </c>
      <c r="S984" t="s">
        <v>69</v>
      </c>
      <c r="T984" s="9" t="e">
        <f>VLOOKUP(A984,Sku_list!$A$1:$D$2667,3,0)</f>
        <v>#N/A</v>
      </c>
      <c r="U984" s="9" t="e">
        <f>VLOOKUP(A984,Sku_list!$A$1:$D$2667,4,0)*(F984/1000000*12)</f>
        <v>#N/A</v>
      </c>
      <c r="V984" s="9" t="e">
        <f>VLOOKUP(A984,Sku_list!$A$1:$D$2667,4,0)*(H984/1000000*12)</f>
        <v>#N/A</v>
      </c>
      <c r="W984" s="9" t="e">
        <f>VLOOKUP(A984,Sku_list!$A$1:$D$2667,4,0)*(J984/1000000*12)</f>
        <v>#N/A</v>
      </c>
      <c r="X984" s="9" t="e">
        <f>VLOOKUP(A984,Sku_list!$A$1:$D$2667,4,0)*(L984/1000000*12)</f>
        <v>#N/A</v>
      </c>
      <c r="Y984" s="9" t="e">
        <f>VLOOKUP(A984,Sku_list!$A$1:$E$2667,5,0)*((J984+F984)/1000000000)</f>
        <v>#N/A</v>
      </c>
      <c r="AC984" s="22">
        <f t="shared" ca="1" si="15"/>
        <v>6.6666666666666666E-2</v>
      </c>
    </row>
    <row r="985" spans="1:29" x14ac:dyDescent="0.35">
      <c r="A985">
        <v>1601156</v>
      </c>
      <c r="B985" t="s">
        <v>238</v>
      </c>
      <c r="C985" t="s">
        <v>140</v>
      </c>
      <c r="D985">
        <v>0</v>
      </c>
      <c r="E985">
        <v>0</v>
      </c>
      <c r="F985">
        <v>0</v>
      </c>
      <c r="G985">
        <v>0</v>
      </c>
      <c r="H985">
        <v>0</v>
      </c>
      <c r="I985">
        <v>0</v>
      </c>
      <c r="J985">
        <v>0</v>
      </c>
      <c r="K985">
        <v>0</v>
      </c>
      <c r="L985">
        <v>0</v>
      </c>
      <c r="M985">
        <v>0</v>
      </c>
      <c r="N985">
        <v>0</v>
      </c>
      <c r="P985" s="22" t="s">
        <v>34</v>
      </c>
      <c r="R985" t="s">
        <v>71</v>
      </c>
      <c r="S985" t="s">
        <v>72</v>
      </c>
      <c r="T985" s="9" t="e">
        <f>VLOOKUP(A985,Sku_list!$A$1:$D$2667,3,0)</f>
        <v>#N/A</v>
      </c>
      <c r="U985" s="9" t="e">
        <f>VLOOKUP(A985,Sku_list!$A$1:$D$2667,4,0)*(F985/1000000*12)</f>
        <v>#N/A</v>
      </c>
      <c r="V985" s="9" t="e">
        <f>VLOOKUP(A985,Sku_list!$A$1:$D$2667,4,0)*(H985/1000000*12)</f>
        <v>#N/A</v>
      </c>
      <c r="W985" s="9" t="e">
        <f>VLOOKUP(A985,Sku_list!$A$1:$D$2667,4,0)*(J985/1000000*12)</f>
        <v>#N/A</v>
      </c>
      <c r="X985" s="9" t="e">
        <f>VLOOKUP(A985,Sku_list!$A$1:$D$2667,4,0)*(L985/1000000*12)</f>
        <v>#N/A</v>
      </c>
      <c r="Y985" s="9" t="e">
        <f>VLOOKUP(A985,Sku_list!$A$1:$E$2667,5,0)*((J985+F985)/1000000000)</f>
        <v>#N/A</v>
      </c>
      <c r="AC985" s="22">
        <f t="shared" ca="1" si="15"/>
        <v>6.6666666666666666E-2</v>
      </c>
    </row>
    <row r="986" spans="1:29" x14ac:dyDescent="0.35">
      <c r="A986">
        <v>1601156</v>
      </c>
      <c r="B986" t="s">
        <v>238</v>
      </c>
      <c r="C986" t="s">
        <v>141</v>
      </c>
      <c r="D986">
        <v>0</v>
      </c>
      <c r="E986">
        <v>0</v>
      </c>
      <c r="F986">
        <v>0</v>
      </c>
      <c r="G986">
        <v>120</v>
      </c>
      <c r="H986">
        <v>0</v>
      </c>
      <c r="I986">
        <v>0</v>
      </c>
      <c r="J986">
        <v>0</v>
      </c>
      <c r="K986">
        <v>0</v>
      </c>
      <c r="L986">
        <v>0</v>
      </c>
      <c r="M986">
        <v>0</v>
      </c>
      <c r="N986">
        <v>0</v>
      </c>
      <c r="P986" s="22" t="s">
        <v>34</v>
      </c>
      <c r="R986" t="s">
        <v>82</v>
      </c>
      <c r="S986" t="s">
        <v>83</v>
      </c>
      <c r="T986" s="9" t="e">
        <f>VLOOKUP(A986,Sku_list!$A$1:$D$2667,3,0)</f>
        <v>#N/A</v>
      </c>
      <c r="U986" s="9" t="e">
        <f>VLOOKUP(A986,Sku_list!$A$1:$D$2667,4,0)*(F986/1000000*12)</f>
        <v>#N/A</v>
      </c>
      <c r="V986" s="9" t="e">
        <f>VLOOKUP(A986,Sku_list!$A$1:$D$2667,4,0)*(H986/1000000*12)</f>
        <v>#N/A</v>
      </c>
      <c r="W986" s="9" t="e">
        <f>VLOOKUP(A986,Sku_list!$A$1:$D$2667,4,0)*(J986/1000000*12)</f>
        <v>#N/A</v>
      </c>
      <c r="X986" s="9" t="e">
        <f>VLOOKUP(A986,Sku_list!$A$1:$D$2667,4,0)*(L986/1000000*12)</f>
        <v>#N/A</v>
      </c>
      <c r="Y986" s="9" t="e">
        <f>VLOOKUP(A986,Sku_list!$A$1:$E$2667,5,0)*((J986+F986)/1000000000)</f>
        <v>#N/A</v>
      </c>
      <c r="AC986" s="22">
        <f t="shared" ca="1" si="15"/>
        <v>6.6666666666666666E-2</v>
      </c>
    </row>
    <row r="987" spans="1:29" x14ac:dyDescent="0.35">
      <c r="A987">
        <v>1601156</v>
      </c>
      <c r="B987" t="s">
        <v>238</v>
      </c>
      <c r="C987" t="s">
        <v>142</v>
      </c>
      <c r="D987">
        <v>0</v>
      </c>
      <c r="E987">
        <v>0</v>
      </c>
      <c r="F987">
        <v>0</v>
      </c>
      <c r="G987">
        <v>0</v>
      </c>
      <c r="H987">
        <v>0</v>
      </c>
      <c r="I987">
        <v>0</v>
      </c>
      <c r="J987">
        <v>0</v>
      </c>
      <c r="K987">
        <v>0</v>
      </c>
      <c r="L987">
        <v>0</v>
      </c>
      <c r="M987">
        <v>0</v>
      </c>
      <c r="N987">
        <v>0</v>
      </c>
      <c r="P987" s="22" t="s">
        <v>34</v>
      </c>
      <c r="R987" t="s">
        <v>84</v>
      </c>
      <c r="S987" t="s">
        <v>85</v>
      </c>
      <c r="T987" s="9" t="e">
        <f>VLOOKUP(A987,Sku_list!$A$1:$D$2667,3,0)</f>
        <v>#N/A</v>
      </c>
      <c r="U987" s="9" t="e">
        <f>VLOOKUP(A987,Sku_list!$A$1:$D$2667,4,0)*(F987/1000000*12)</f>
        <v>#N/A</v>
      </c>
      <c r="V987" s="9" t="e">
        <f>VLOOKUP(A987,Sku_list!$A$1:$D$2667,4,0)*(H987/1000000*12)</f>
        <v>#N/A</v>
      </c>
      <c r="W987" s="9" t="e">
        <f>VLOOKUP(A987,Sku_list!$A$1:$D$2667,4,0)*(J987/1000000*12)</f>
        <v>#N/A</v>
      </c>
      <c r="X987" s="9" t="e">
        <f>VLOOKUP(A987,Sku_list!$A$1:$D$2667,4,0)*(L987/1000000*12)</f>
        <v>#N/A</v>
      </c>
      <c r="Y987" s="9" t="e">
        <f>VLOOKUP(A987,Sku_list!$A$1:$E$2667,5,0)*((J987+F987)/1000000000)</f>
        <v>#N/A</v>
      </c>
      <c r="AC987" s="22">
        <f t="shared" ca="1" si="15"/>
        <v>6.6666666666666666E-2</v>
      </c>
    </row>
    <row r="988" spans="1:29" x14ac:dyDescent="0.35">
      <c r="A988">
        <v>1601156</v>
      </c>
      <c r="B988" t="s">
        <v>238</v>
      </c>
      <c r="C988" t="s">
        <v>143</v>
      </c>
      <c r="D988">
        <v>0</v>
      </c>
      <c r="E988">
        <v>0</v>
      </c>
      <c r="F988">
        <v>0</v>
      </c>
      <c r="G988">
        <v>0</v>
      </c>
      <c r="H988">
        <v>0</v>
      </c>
      <c r="I988">
        <v>0</v>
      </c>
      <c r="J988">
        <v>0</v>
      </c>
      <c r="K988">
        <v>0</v>
      </c>
      <c r="L988">
        <v>0</v>
      </c>
      <c r="M988">
        <v>0</v>
      </c>
      <c r="N988">
        <v>0</v>
      </c>
      <c r="P988" s="22" t="s">
        <v>34</v>
      </c>
      <c r="R988" t="s">
        <v>86</v>
      </c>
      <c r="S988" t="s">
        <v>85</v>
      </c>
      <c r="T988" s="9" t="e">
        <f>VLOOKUP(A988,Sku_list!$A$1:$D$2667,3,0)</f>
        <v>#N/A</v>
      </c>
      <c r="U988" s="9" t="e">
        <f>VLOOKUP(A988,Sku_list!$A$1:$D$2667,4,0)*(F988/1000000*12)</f>
        <v>#N/A</v>
      </c>
      <c r="V988" s="9" t="e">
        <f>VLOOKUP(A988,Sku_list!$A$1:$D$2667,4,0)*(H988/1000000*12)</f>
        <v>#N/A</v>
      </c>
      <c r="W988" s="9" t="e">
        <f>VLOOKUP(A988,Sku_list!$A$1:$D$2667,4,0)*(J988/1000000*12)</f>
        <v>#N/A</v>
      </c>
      <c r="X988" s="9" t="e">
        <f>VLOOKUP(A988,Sku_list!$A$1:$D$2667,4,0)*(L988/1000000*12)</f>
        <v>#N/A</v>
      </c>
      <c r="Y988" s="9" t="e">
        <f>VLOOKUP(A988,Sku_list!$A$1:$E$2667,5,0)*((J988+F988)/1000000000)</f>
        <v>#N/A</v>
      </c>
      <c r="AC988" s="22">
        <f t="shared" ca="1" si="15"/>
        <v>6.6666666666666666E-2</v>
      </c>
    </row>
    <row r="989" spans="1:29" x14ac:dyDescent="0.35">
      <c r="A989">
        <v>1601156</v>
      </c>
      <c r="B989" t="s">
        <v>238</v>
      </c>
      <c r="C989" t="s">
        <v>144</v>
      </c>
      <c r="D989">
        <v>0</v>
      </c>
      <c r="E989">
        <v>0</v>
      </c>
      <c r="F989">
        <v>0</v>
      </c>
      <c r="G989">
        <v>0</v>
      </c>
      <c r="H989">
        <v>0</v>
      </c>
      <c r="I989">
        <v>0</v>
      </c>
      <c r="J989">
        <v>0</v>
      </c>
      <c r="K989">
        <v>0</v>
      </c>
      <c r="L989">
        <v>0</v>
      </c>
      <c r="M989">
        <v>0</v>
      </c>
      <c r="N989">
        <v>0</v>
      </c>
      <c r="P989" s="22" t="s">
        <v>34</v>
      </c>
      <c r="R989" t="s">
        <v>87</v>
      </c>
      <c r="S989" t="s">
        <v>72</v>
      </c>
      <c r="T989" s="9" t="e">
        <f>VLOOKUP(A989,Sku_list!$A$1:$D$2667,3,0)</f>
        <v>#N/A</v>
      </c>
      <c r="U989" s="9" t="e">
        <f>VLOOKUP(A989,Sku_list!$A$1:$D$2667,4,0)*(F989/1000000*12)</f>
        <v>#N/A</v>
      </c>
      <c r="V989" s="9" t="e">
        <f>VLOOKUP(A989,Sku_list!$A$1:$D$2667,4,0)*(H989/1000000*12)</f>
        <v>#N/A</v>
      </c>
      <c r="W989" s="9" t="e">
        <f>VLOOKUP(A989,Sku_list!$A$1:$D$2667,4,0)*(J989/1000000*12)</f>
        <v>#N/A</v>
      </c>
      <c r="X989" s="9" t="e">
        <f>VLOOKUP(A989,Sku_list!$A$1:$D$2667,4,0)*(L989/1000000*12)</f>
        <v>#N/A</v>
      </c>
      <c r="Y989" s="9" t="e">
        <f>VLOOKUP(A989,Sku_list!$A$1:$E$2667,5,0)*((J989+F989)/1000000000)</f>
        <v>#N/A</v>
      </c>
      <c r="AC989" s="22">
        <f t="shared" ca="1" si="15"/>
        <v>6.6666666666666666E-2</v>
      </c>
    </row>
    <row r="990" spans="1:29" x14ac:dyDescent="0.35">
      <c r="A990">
        <v>1601156</v>
      </c>
      <c r="B990" t="s">
        <v>238</v>
      </c>
      <c r="C990" t="s">
        <v>145</v>
      </c>
      <c r="D990">
        <v>0</v>
      </c>
      <c r="E990">
        <v>0</v>
      </c>
      <c r="F990">
        <v>0</v>
      </c>
      <c r="G990">
        <v>0</v>
      </c>
      <c r="H990">
        <v>0</v>
      </c>
      <c r="I990">
        <v>0</v>
      </c>
      <c r="J990">
        <v>0</v>
      </c>
      <c r="K990">
        <v>0</v>
      </c>
      <c r="L990">
        <v>0</v>
      </c>
      <c r="M990">
        <v>0</v>
      </c>
      <c r="N990">
        <v>0</v>
      </c>
      <c r="P990" s="22" t="s">
        <v>34</v>
      </c>
      <c r="R990" t="s">
        <v>88</v>
      </c>
      <c r="S990" t="s">
        <v>83</v>
      </c>
      <c r="T990" s="9" t="e">
        <f>VLOOKUP(A990,Sku_list!$A$1:$D$2667,3,0)</f>
        <v>#N/A</v>
      </c>
      <c r="U990" s="9" t="e">
        <f>VLOOKUP(A990,Sku_list!$A$1:$D$2667,4,0)*(F990/1000000*12)</f>
        <v>#N/A</v>
      </c>
      <c r="V990" s="9" t="e">
        <f>VLOOKUP(A990,Sku_list!$A$1:$D$2667,4,0)*(H990/1000000*12)</f>
        <v>#N/A</v>
      </c>
      <c r="W990" s="9" t="e">
        <f>VLOOKUP(A990,Sku_list!$A$1:$D$2667,4,0)*(J990/1000000*12)</f>
        <v>#N/A</v>
      </c>
      <c r="X990" s="9" t="e">
        <f>VLOOKUP(A990,Sku_list!$A$1:$D$2667,4,0)*(L990/1000000*12)</f>
        <v>#N/A</v>
      </c>
      <c r="Y990" s="9" t="e">
        <f>VLOOKUP(A990,Sku_list!$A$1:$E$2667,5,0)*((J990+F990)/1000000000)</f>
        <v>#N/A</v>
      </c>
      <c r="AC990" s="22">
        <f t="shared" ca="1" si="15"/>
        <v>6.6666666666666666E-2</v>
      </c>
    </row>
    <row r="991" spans="1:29" x14ac:dyDescent="0.35">
      <c r="A991">
        <v>1601156</v>
      </c>
      <c r="B991" t="s">
        <v>238</v>
      </c>
      <c r="C991" t="s">
        <v>146</v>
      </c>
      <c r="D991">
        <v>0</v>
      </c>
      <c r="E991">
        <v>0</v>
      </c>
      <c r="F991">
        <v>0</v>
      </c>
      <c r="G991">
        <v>0</v>
      </c>
      <c r="H991">
        <v>0</v>
      </c>
      <c r="I991">
        <v>0</v>
      </c>
      <c r="J991">
        <v>0</v>
      </c>
      <c r="K991">
        <v>0</v>
      </c>
      <c r="L991">
        <v>0</v>
      </c>
      <c r="M991">
        <v>0</v>
      </c>
      <c r="N991">
        <v>0</v>
      </c>
      <c r="P991" s="22" t="s">
        <v>34</v>
      </c>
      <c r="R991" t="s">
        <v>89</v>
      </c>
      <c r="S991" t="s">
        <v>69</v>
      </c>
      <c r="T991" s="9" t="e">
        <f>VLOOKUP(A991,Sku_list!$A$1:$D$2667,3,0)</f>
        <v>#N/A</v>
      </c>
      <c r="U991" s="9" t="e">
        <f>VLOOKUP(A991,Sku_list!$A$1:$D$2667,4,0)*(F991/1000000*12)</f>
        <v>#N/A</v>
      </c>
      <c r="V991" s="9" t="e">
        <f>VLOOKUP(A991,Sku_list!$A$1:$D$2667,4,0)*(H991/1000000*12)</f>
        <v>#N/A</v>
      </c>
      <c r="W991" s="9" t="e">
        <f>VLOOKUP(A991,Sku_list!$A$1:$D$2667,4,0)*(J991/1000000*12)</f>
        <v>#N/A</v>
      </c>
      <c r="X991" s="9" t="e">
        <f>VLOOKUP(A991,Sku_list!$A$1:$D$2667,4,0)*(L991/1000000*12)</f>
        <v>#N/A</v>
      </c>
      <c r="Y991" s="9" t="e">
        <f>VLOOKUP(A991,Sku_list!$A$1:$E$2667,5,0)*((J991+F991)/1000000000)</f>
        <v>#N/A</v>
      </c>
      <c r="AC991" s="22">
        <f t="shared" ca="1" si="15"/>
        <v>6.6666666666666666E-2</v>
      </c>
    </row>
    <row r="992" spans="1:29" x14ac:dyDescent="0.35">
      <c r="A992">
        <v>1601156</v>
      </c>
      <c r="B992" t="s">
        <v>238</v>
      </c>
      <c r="C992" t="s">
        <v>147</v>
      </c>
      <c r="D992">
        <v>0</v>
      </c>
      <c r="E992">
        <v>0</v>
      </c>
      <c r="F992">
        <v>0</v>
      </c>
      <c r="G992">
        <v>0</v>
      </c>
      <c r="H992">
        <v>0</v>
      </c>
      <c r="I992">
        <v>0</v>
      </c>
      <c r="J992">
        <v>0</v>
      </c>
      <c r="K992">
        <v>0</v>
      </c>
      <c r="L992">
        <v>0</v>
      </c>
      <c r="M992">
        <v>0</v>
      </c>
      <c r="N992">
        <v>0</v>
      </c>
      <c r="P992" s="22" t="s">
        <v>34</v>
      </c>
      <c r="R992" t="s">
        <v>90</v>
      </c>
      <c r="S992" t="s">
        <v>69</v>
      </c>
      <c r="T992" s="9" t="e">
        <f>VLOOKUP(A992,Sku_list!$A$1:$D$2667,3,0)</f>
        <v>#N/A</v>
      </c>
      <c r="U992" s="9" t="e">
        <f>VLOOKUP(A992,Sku_list!$A$1:$D$2667,4,0)*(F992/1000000*12)</f>
        <v>#N/A</v>
      </c>
      <c r="V992" s="9" t="e">
        <f>VLOOKUP(A992,Sku_list!$A$1:$D$2667,4,0)*(H992/1000000*12)</f>
        <v>#N/A</v>
      </c>
      <c r="W992" s="9" t="e">
        <f>VLOOKUP(A992,Sku_list!$A$1:$D$2667,4,0)*(J992/1000000*12)</f>
        <v>#N/A</v>
      </c>
      <c r="X992" s="9" t="e">
        <f>VLOOKUP(A992,Sku_list!$A$1:$D$2667,4,0)*(L992/1000000*12)</f>
        <v>#N/A</v>
      </c>
      <c r="Y992" s="9" t="e">
        <f>VLOOKUP(A992,Sku_list!$A$1:$E$2667,5,0)*((J992+F992)/1000000000)</f>
        <v>#N/A</v>
      </c>
      <c r="AC992" s="22">
        <f t="shared" ca="1" si="15"/>
        <v>6.6666666666666666E-2</v>
      </c>
    </row>
    <row r="993" spans="1:29" x14ac:dyDescent="0.35">
      <c r="A993">
        <v>1601156</v>
      </c>
      <c r="B993" t="s">
        <v>238</v>
      </c>
      <c r="C993" t="s">
        <v>148</v>
      </c>
      <c r="D993">
        <v>0</v>
      </c>
      <c r="E993">
        <v>0</v>
      </c>
      <c r="F993">
        <v>0</v>
      </c>
      <c r="G993">
        <v>0</v>
      </c>
      <c r="H993">
        <v>0</v>
      </c>
      <c r="I993">
        <v>0</v>
      </c>
      <c r="J993">
        <v>0</v>
      </c>
      <c r="K993">
        <v>0</v>
      </c>
      <c r="L993">
        <v>0</v>
      </c>
      <c r="M993">
        <v>0</v>
      </c>
      <c r="N993">
        <v>0</v>
      </c>
      <c r="P993" s="22" t="s">
        <v>34</v>
      </c>
      <c r="R993" t="s">
        <v>91</v>
      </c>
      <c r="S993" t="s">
        <v>85</v>
      </c>
      <c r="T993" s="9" t="e">
        <f>VLOOKUP(A993,Sku_list!$A$1:$D$2667,3,0)</f>
        <v>#N/A</v>
      </c>
      <c r="U993" s="9" t="e">
        <f>VLOOKUP(A993,Sku_list!$A$1:$D$2667,4,0)*(F993/1000000*12)</f>
        <v>#N/A</v>
      </c>
      <c r="V993" s="9" t="e">
        <f>VLOOKUP(A993,Sku_list!$A$1:$D$2667,4,0)*(H993/1000000*12)</f>
        <v>#N/A</v>
      </c>
      <c r="W993" s="9" t="e">
        <f>VLOOKUP(A993,Sku_list!$A$1:$D$2667,4,0)*(J993/1000000*12)</f>
        <v>#N/A</v>
      </c>
      <c r="X993" s="9" t="e">
        <f>VLOOKUP(A993,Sku_list!$A$1:$D$2667,4,0)*(L993/1000000*12)</f>
        <v>#N/A</v>
      </c>
      <c r="Y993" s="9" t="e">
        <f>VLOOKUP(A993,Sku_list!$A$1:$E$2667,5,0)*((J993+F993)/1000000000)</f>
        <v>#N/A</v>
      </c>
      <c r="AC993" s="22">
        <f t="shared" ca="1" si="15"/>
        <v>6.6666666666666666E-2</v>
      </c>
    </row>
    <row r="994" spans="1:29" x14ac:dyDescent="0.35">
      <c r="A994">
        <v>1601156</v>
      </c>
      <c r="B994" t="s">
        <v>238</v>
      </c>
      <c r="C994" t="s">
        <v>149</v>
      </c>
      <c r="D994">
        <v>0</v>
      </c>
      <c r="E994">
        <v>0</v>
      </c>
      <c r="F994">
        <v>0</v>
      </c>
      <c r="G994">
        <v>0</v>
      </c>
      <c r="H994">
        <v>0</v>
      </c>
      <c r="I994">
        <v>0</v>
      </c>
      <c r="J994">
        <v>0</v>
      </c>
      <c r="K994">
        <v>0</v>
      </c>
      <c r="L994">
        <v>0</v>
      </c>
      <c r="M994">
        <v>0</v>
      </c>
      <c r="N994">
        <v>0</v>
      </c>
      <c r="P994" s="22" t="s">
        <v>34</v>
      </c>
      <c r="R994" t="s">
        <v>92</v>
      </c>
      <c r="S994" t="s">
        <v>85</v>
      </c>
      <c r="T994" s="9" t="e">
        <f>VLOOKUP(A994,Sku_list!$A$1:$D$2667,3,0)</f>
        <v>#N/A</v>
      </c>
      <c r="U994" s="9" t="e">
        <f>VLOOKUP(A994,Sku_list!$A$1:$D$2667,4,0)*(F994/1000000*12)</f>
        <v>#N/A</v>
      </c>
      <c r="V994" s="9" t="e">
        <f>VLOOKUP(A994,Sku_list!$A$1:$D$2667,4,0)*(H994/1000000*12)</f>
        <v>#N/A</v>
      </c>
      <c r="W994" s="9" t="e">
        <f>VLOOKUP(A994,Sku_list!$A$1:$D$2667,4,0)*(J994/1000000*12)</f>
        <v>#N/A</v>
      </c>
      <c r="X994" s="9" t="e">
        <f>VLOOKUP(A994,Sku_list!$A$1:$D$2667,4,0)*(L994/1000000*12)</f>
        <v>#N/A</v>
      </c>
      <c r="Y994" s="9" t="e">
        <f>VLOOKUP(A994,Sku_list!$A$1:$E$2667,5,0)*((J994+F994)/1000000000)</f>
        <v>#N/A</v>
      </c>
      <c r="AC994" s="22">
        <f t="shared" ca="1" si="15"/>
        <v>6.6666666666666666E-2</v>
      </c>
    </row>
    <row r="995" spans="1:29" x14ac:dyDescent="0.35">
      <c r="A995">
        <v>1601156</v>
      </c>
      <c r="B995" t="s">
        <v>238</v>
      </c>
      <c r="C995" t="s">
        <v>150</v>
      </c>
      <c r="D995">
        <v>0</v>
      </c>
      <c r="E995">
        <v>0</v>
      </c>
      <c r="F995">
        <v>0</v>
      </c>
      <c r="G995">
        <v>0</v>
      </c>
      <c r="H995">
        <v>0</v>
      </c>
      <c r="I995">
        <v>0</v>
      </c>
      <c r="J995">
        <v>0</v>
      </c>
      <c r="K995">
        <v>0</v>
      </c>
      <c r="L995">
        <v>0</v>
      </c>
      <c r="M995">
        <v>0</v>
      </c>
      <c r="N995">
        <v>0</v>
      </c>
      <c r="P995" s="22" t="s">
        <v>34</v>
      </c>
      <c r="R995" t="s">
        <v>93</v>
      </c>
      <c r="S995" t="s">
        <v>85</v>
      </c>
      <c r="T995" s="9" t="e">
        <f>VLOOKUP(A995,Sku_list!$A$1:$D$2667,3,0)</f>
        <v>#N/A</v>
      </c>
      <c r="U995" s="9" t="e">
        <f>VLOOKUP(A995,Sku_list!$A$1:$D$2667,4,0)*(F995/1000000*12)</f>
        <v>#N/A</v>
      </c>
      <c r="V995" s="9" t="e">
        <f>VLOOKUP(A995,Sku_list!$A$1:$D$2667,4,0)*(H995/1000000*12)</f>
        <v>#N/A</v>
      </c>
      <c r="W995" s="9" t="e">
        <f>VLOOKUP(A995,Sku_list!$A$1:$D$2667,4,0)*(J995/1000000*12)</f>
        <v>#N/A</v>
      </c>
      <c r="X995" s="9" t="e">
        <f>VLOOKUP(A995,Sku_list!$A$1:$D$2667,4,0)*(L995/1000000*12)</f>
        <v>#N/A</v>
      </c>
      <c r="Y995" s="9" t="e">
        <f>VLOOKUP(A995,Sku_list!$A$1:$E$2667,5,0)*((J995+F995)/1000000000)</f>
        <v>#N/A</v>
      </c>
      <c r="AC995" s="22">
        <f t="shared" ca="1" si="15"/>
        <v>6.6666666666666666E-2</v>
      </c>
    </row>
    <row r="996" spans="1:29" x14ac:dyDescent="0.35">
      <c r="A996">
        <v>1601156</v>
      </c>
      <c r="B996" t="s">
        <v>238</v>
      </c>
      <c r="C996" t="s">
        <v>151</v>
      </c>
      <c r="D996">
        <v>0</v>
      </c>
      <c r="E996">
        <v>0</v>
      </c>
      <c r="F996">
        <v>0</v>
      </c>
      <c r="G996">
        <v>0</v>
      </c>
      <c r="H996">
        <v>0</v>
      </c>
      <c r="I996">
        <v>0</v>
      </c>
      <c r="J996">
        <v>0</v>
      </c>
      <c r="K996">
        <v>0</v>
      </c>
      <c r="L996">
        <v>0</v>
      </c>
      <c r="M996">
        <v>0</v>
      </c>
      <c r="N996">
        <v>0</v>
      </c>
      <c r="P996" s="22" t="s">
        <v>34</v>
      </c>
      <c r="R996" t="s">
        <v>94</v>
      </c>
      <c r="S996" t="s">
        <v>83</v>
      </c>
      <c r="T996" s="9" t="e">
        <f>VLOOKUP(A996,Sku_list!$A$1:$D$2667,3,0)</f>
        <v>#N/A</v>
      </c>
      <c r="U996" s="9" t="e">
        <f>VLOOKUP(A996,Sku_list!$A$1:$D$2667,4,0)*(F996/1000000*12)</f>
        <v>#N/A</v>
      </c>
      <c r="V996" s="9" t="e">
        <f>VLOOKUP(A996,Sku_list!$A$1:$D$2667,4,0)*(H996/1000000*12)</f>
        <v>#N/A</v>
      </c>
      <c r="W996" s="9" t="e">
        <f>VLOOKUP(A996,Sku_list!$A$1:$D$2667,4,0)*(J996/1000000*12)</f>
        <v>#N/A</v>
      </c>
      <c r="X996" s="9" t="e">
        <f>VLOOKUP(A996,Sku_list!$A$1:$D$2667,4,0)*(L996/1000000*12)</f>
        <v>#N/A</v>
      </c>
      <c r="Y996" s="9" t="e">
        <f>VLOOKUP(A996,Sku_list!$A$1:$E$2667,5,0)*((J996+F996)/1000000000)</f>
        <v>#N/A</v>
      </c>
      <c r="AC996" s="22">
        <f t="shared" ca="1" si="15"/>
        <v>6.6666666666666666E-2</v>
      </c>
    </row>
    <row r="997" spans="1:29" x14ac:dyDescent="0.35">
      <c r="A997">
        <v>1601156</v>
      </c>
      <c r="B997" t="s">
        <v>238</v>
      </c>
      <c r="C997" t="s">
        <v>152</v>
      </c>
      <c r="D997">
        <v>0</v>
      </c>
      <c r="E997">
        <v>0</v>
      </c>
      <c r="F997">
        <v>0</v>
      </c>
      <c r="G997">
        <v>0</v>
      </c>
      <c r="H997">
        <v>0</v>
      </c>
      <c r="I997">
        <v>0</v>
      </c>
      <c r="J997">
        <v>0</v>
      </c>
      <c r="K997">
        <v>0</v>
      </c>
      <c r="L997">
        <v>0</v>
      </c>
      <c r="M997">
        <v>0</v>
      </c>
      <c r="N997">
        <v>0</v>
      </c>
      <c r="P997" s="22" t="s">
        <v>34</v>
      </c>
      <c r="R997" t="s">
        <v>95</v>
      </c>
      <c r="S997" t="s">
        <v>83</v>
      </c>
      <c r="T997" s="9" t="e">
        <f>VLOOKUP(A997,Sku_list!$A$1:$D$2667,3,0)</f>
        <v>#N/A</v>
      </c>
      <c r="U997" s="9" t="e">
        <f>VLOOKUP(A997,Sku_list!$A$1:$D$2667,4,0)*(F997/1000000*12)</f>
        <v>#N/A</v>
      </c>
      <c r="V997" s="9" t="e">
        <f>VLOOKUP(A997,Sku_list!$A$1:$D$2667,4,0)*(H997/1000000*12)</f>
        <v>#N/A</v>
      </c>
      <c r="W997" s="9" t="e">
        <f>VLOOKUP(A997,Sku_list!$A$1:$D$2667,4,0)*(J997/1000000*12)</f>
        <v>#N/A</v>
      </c>
      <c r="X997" s="9" t="e">
        <f>VLOOKUP(A997,Sku_list!$A$1:$D$2667,4,0)*(L997/1000000*12)</f>
        <v>#N/A</v>
      </c>
      <c r="Y997" s="9" t="e">
        <f>VLOOKUP(A997,Sku_list!$A$1:$E$2667,5,0)*((J997+F997)/1000000000)</f>
        <v>#N/A</v>
      </c>
      <c r="AC997" s="22">
        <f t="shared" ca="1" si="15"/>
        <v>6.6666666666666666E-2</v>
      </c>
    </row>
    <row r="998" spans="1:29" x14ac:dyDescent="0.35">
      <c r="A998">
        <v>1601156</v>
      </c>
      <c r="B998" t="s">
        <v>238</v>
      </c>
      <c r="C998" t="s">
        <v>153</v>
      </c>
      <c r="D998">
        <v>0</v>
      </c>
      <c r="E998">
        <v>0</v>
      </c>
      <c r="F998">
        <v>0</v>
      </c>
      <c r="G998">
        <v>0</v>
      </c>
      <c r="H998">
        <v>0</v>
      </c>
      <c r="I998">
        <v>0</v>
      </c>
      <c r="J998">
        <v>0</v>
      </c>
      <c r="K998">
        <v>0</v>
      </c>
      <c r="L998">
        <v>0</v>
      </c>
      <c r="M998">
        <v>0</v>
      </c>
      <c r="N998">
        <v>0</v>
      </c>
      <c r="P998" s="22" t="s">
        <v>34</v>
      </c>
      <c r="R998" t="s">
        <v>189</v>
      </c>
      <c r="S998" t="s">
        <v>190</v>
      </c>
      <c r="T998" s="9" t="e">
        <f>VLOOKUP(A998,Sku_list!$A$1:$D$2667,3,0)</f>
        <v>#N/A</v>
      </c>
      <c r="U998" s="9" t="e">
        <f>VLOOKUP(A998,Sku_list!$A$1:$D$2667,4,0)*(F998/1000000*12)</f>
        <v>#N/A</v>
      </c>
      <c r="V998" s="9" t="e">
        <f>VLOOKUP(A998,Sku_list!$A$1:$D$2667,4,0)*(H998/1000000*12)</f>
        <v>#N/A</v>
      </c>
      <c r="W998" s="9" t="e">
        <f>VLOOKUP(A998,Sku_list!$A$1:$D$2667,4,0)*(J998/1000000*12)</f>
        <v>#N/A</v>
      </c>
      <c r="X998" s="9" t="e">
        <f>VLOOKUP(A998,Sku_list!$A$1:$D$2667,4,0)*(L998/1000000*12)</f>
        <v>#N/A</v>
      </c>
      <c r="Y998" s="9" t="e">
        <f>VLOOKUP(A998,Sku_list!$A$1:$E$2667,5,0)*((J998+F998)/1000000000)</f>
        <v>#N/A</v>
      </c>
      <c r="AC998" s="22">
        <f t="shared" ca="1" si="15"/>
        <v>6.6666666666666666E-2</v>
      </c>
    </row>
    <row r="999" spans="1:29" x14ac:dyDescent="0.35">
      <c r="A999">
        <v>1601156</v>
      </c>
      <c r="B999" t="s">
        <v>238</v>
      </c>
      <c r="C999" t="s">
        <v>154</v>
      </c>
      <c r="D999">
        <v>0</v>
      </c>
      <c r="E999">
        <v>0</v>
      </c>
      <c r="F999">
        <v>0</v>
      </c>
      <c r="G999">
        <v>0</v>
      </c>
      <c r="H999">
        <v>0</v>
      </c>
      <c r="I999">
        <v>0</v>
      </c>
      <c r="J999">
        <v>0</v>
      </c>
      <c r="K999">
        <v>0</v>
      </c>
      <c r="L999">
        <v>0</v>
      </c>
      <c r="M999">
        <v>0</v>
      </c>
      <c r="N999">
        <v>0</v>
      </c>
      <c r="P999" s="22" t="s">
        <v>34</v>
      </c>
      <c r="R999" t="s">
        <v>96</v>
      </c>
      <c r="S999" t="s">
        <v>72</v>
      </c>
      <c r="T999" s="9" t="e">
        <f>VLOOKUP(A999,Sku_list!$A$1:$D$2667,3,0)</f>
        <v>#N/A</v>
      </c>
      <c r="U999" s="9" t="e">
        <f>VLOOKUP(A999,Sku_list!$A$1:$D$2667,4,0)*(F999/1000000*12)</f>
        <v>#N/A</v>
      </c>
      <c r="V999" s="9" t="e">
        <f>VLOOKUP(A999,Sku_list!$A$1:$D$2667,4,0)*(H999/1000000*12)</f>
        <v>#N/A</v>
      </c>
      <c r="W999" s="9" t="e">
        <f>VLOOKUP(A999,Sku_list!$A$1:$D$2667,4,0)*(J999/1000000*12)</f>
        <v>#N/A</v>
      </c>
      <c r="X999" s="9" t="e">
        <f>VLOOKUP(A999,Sku_list!$A$1:$D$2667,4,0)*(L999/1000000*12)</f>
        <v>#N/A</v>
      </c>
      <c r="Y999" s="9" t="e">
        <f>VLOOKUP(A999,Sku_list!$A$1:$E$2667,5,0)*((J999+F999)/1000000000)</f>
        <v>#N/A</v>
      </c>
      <c r="AC999" s="22">
        <f t="shared" ca="1" si="15"/>
        <v>6.6666666666666666E-2</v>
      </c>
    </row>
    <row r="1000" spans="1:29" x14ac:dyDescent="0.35">
      <c r="A1000">
        <v>1601156</v>
      </c>
      <c r="B1000" t="s">
        <v>238</v>
      </c>
      <c r="C1000" t="s">
        <v>155</v>
      </c>
      <c r="D1000">
        <v>0</v>
      </c>
      <c r="E1000">
        <v>0</v>
      </c>
      <c r="F1000">
        <v>0</v>
      </c>
      <c r="G1000">
        <v>0</v>
      </c>
      <c r="H1000">
        <v>0</v>
      </c>
      <c r="I1000">
        <v>0</v>
      </c>
      <c r="J1000">
        <v>0</v>
      </c>
      <c r="K1000">
        <v>0</v>
      </c>
      <c r="L1000">
        <v>0</v>
      </c>
      <c r="M1000">
        <v>0</v>
      </c>
      <c r="N1000">
        <v>0</v>
      </c>
      <c r="P1000" s="22" t="s">
        <v>34</v>
      </c>
      <c r="R1000" t="s">
        <v>97</v>
      </c>
      <c r="S1000" t="s">
        <v>72</v>
      </c>
      <c r="T1000" s="9" t="e">
        <f>VLOOKUP(A1000,Sku_list!$A$1:$D$2667,3,0)</f>
        <v>#N/A</v>
      </c>
      <c r="U1000" s="9" t="e">
        <f>VLOOKUP(A1000,Sku_list!$A$1:$D$2667,4,0)*(F1000/1000000*12)</f>
        <v>#N/A</v>
      </c>
      <c r="V1000" s="9" t="e">
        <f>VLOOKUP(A1000,Sku_list!$A$1:$D$2667,4,0)*(H1000/1000000*12)</f>
        <v>#N/A</v>
      </c>
      <c r="W1000" s="9" t="e">
        <f>VLOOKUP(A1000,Sku_list!$A$1:$D$2667,4,0)*(J1000/1000000*12)</f>
        <v>#N/A</v>
      </c>
      <c r="X1000" s="9" t="e">
        <f>VLOOKUP(A1000,Sku_list!$A$1:$D$2667,4,0)*(L1000/1000000*12)</f>
        <v>#N/A</v>
      </c>
      <c r="Y1000" s="9" t="e">
        <f>VLOOKUP(A1000,Sku_list!$A$1:$E$2667,5,0)*((J1000+F1000)/1000000000)</f>
        <v>#N/A</v>
      </c>
      <c r="AC1000" s="22">
        <f t="shared" ca="1" si="15"/>
        <v>6.6666666666666666E-2</v>
      </c>
    </row>
    <row r="1001" spans="1:29" x14ac:dyDescent="0.35">
      <c r="A1001">
        <v>1601156</v>
      </c>
      <c r="B1001" t="s">
        <v>238</v>
      </c>
      <c r="C1001" t="s">
        <v>156</v>
      </c>
      <c r="D1001">
        <v>0</v>
      </c>
      <c r="E1001">
        <v>0</v>
      </c>
      <c r="F1001">
        <v>0</v>
      </c>
      <c r="G1001">
        <v>0</v>
      </c>
      <c r="H1001">
        <v>0</v>
      </c>
      <c r="I1001">
        <v>0</v>
      </c>
      <c r="J1001">
        <v>0</v>
      </c>
      <c r="K1001">
        <v>0</v>
      </c>
      <c r="L1001">
        <v>0</v>
      </c>
      <c r="M1001">
        <v>0</v>
      </c>
      <c r="N1001">
        <v>0</v>
      </c>
      <c r="P1001" s="22" t="s">
        <v>34</v>
      </c>
      <c r="R1001" t="s">
        <v>38</v>
      </c>
      <c r="S1001" t="s">
        <v>69</v>
      </c>
      <c r="T1001" s="9" t="e">
        <f>VLOOKUP(A1001,Sku_list!$A$1:$D$2667,3,0)</f>
        <v>#N/A</v>
      </c>
      <c r="U1001" s="9" t="e">
        <f>VLOOKUP(A1001,Sku_list!$A$1:$D$2667,4,0)*(F1001/1000000*12)</f>
        <v>#N/A</v>
      </c>
      <c r="V1001" s="9" t="e">
        <f>VLOOKUP(A1001,Sku_list!$A$1:$D$2667,4,0)*(H1001/1000000*12)</f>
        <v>#N/A</v>
      </c>
      <c r="W1001" s="9" t="e">
        <f>VLOOKUP(A1001,Sku_list!$A$1:$D$2667,4,0)*(J1001/1000000*12)</f>
        <v>#N/A</v>
      </c>
      <c r="X1001" s="9" t="e">
        <f>VLOOKUP(A1001,Sku_list!$A$1:$D$2667,4,0)*(L1001/1000000*12)</f>
        <v>#N/A</v>
      </c>
      <c r="Y1001" s="9" t="e">
        <f>VLOOKUP(A1001,Sku_list!$A$1:$E$2667,5,0)*((J1001+F1001)/1000000000)</f>
        <v>#N/A</v>
      </c>
      <c r="AC1001" s="22">
        <f t="shared" ca="1" si="15"/>
        <v>6.6666666666666666E-2</v>
      </c>
    </row>
    <row r="1002" spans="1:29" x14ac:dyDescent="0.35">
      <c r="A1002">
        <v>1601156</v>
      </c>
      <c r="B1002" t="s">
        <v>238</v>
      </c>
      <c r="C1002" t="s">
        <v>157</v>
      </c>
      <c r="D1002">
        <v>0</v>
      </c>
      <c r="E1002">
        <v>0</v>
      </c>
      <c r="F1002">
        <v>0</v>
      </c>
      <c r="G1002">
        <v>0</v>
      </c>
      <c r="H1002">
        <v>0</v>
      </c>
      <c r="I1002">
        <v>0</v>
      </c>
      <c r="J1002">
        <v>0</v>
      </c>
      <c r="K1002">
        <v>0</v>
      </c>
      <c r="L1002">
        <v>0</v>
      </c>
      <c r="M1002">
        <v>0</v>
      </c>
      <c r="N1002">
        <v>0</v>
      </c>
      <c r="P1002" s="22" t="s">
        <v>34</v>
      </c>
      <c r="R1002" t="s">
        <v>98</v>
      </c>
      <c r="S1002" t="s">
        <v>72</v>
      </c>
      <c r="T1002" s="9" t="e">
        <f>VLOOKUP(A1002,Sku_list!$A$1:$D$2667,3,0)</f>
        <v>#N/A</v>
      </c>
      <c r="U1002" s="9" t="e">
        <f>VLOOKUP(A1002,Sku_list!$A$1:$D$2667,4,0)*(F1002/1000000*12)</f>
        <v>#N/A</v>
      </c>
      <c r="V1002" s="9" t="e">
        <f>VLOOKUP(A1002,Sku_list!$A$1:$D$2667,4,0)*(H1002/1000000*12)</f>
        <v>#N/A</v>
      </c>
      <c r="W1002" s="9" t="e">
        <f>VLOOKUP(A1002,Sku_list!$A$1:$D$2667,4,0)*(J1002/1000000*12)</f>
        <v>#N/A</v>
      </c>
      <c r="X1002" s="9" t="e">
        <f>VLOOKUP(A1002,Sku_list!$A$1:$D$2667,4,0)*(L1002/1000000*12)</f>
        <v>#N/A</v>
      </c>
      <c r="Y1002" s="9" t="e">
        <f>VLOOKUP(A1002,Sku_list!$A$1:$E$2667,5,0)*((J1002+F1002)/1000000000)</f>
        <v>#N/A</v>
      </c>
      <c r="AC1002" s="22">
        <f t="shared" ca="1" si="15"/>
        <v>6.6666666666666666E-2</v>
      </c>
    </row>
    <row r="1003" spans="1:29" x14ac:dyDescent="0.35">
      <c r="A1003">
        <v>1601156</v>
      </c>
      <c r="B1003" t="s">
        <v>238</v>
      </c>
      <c r="C1003" t="s">
        <v>158</v>
      </c>
      <c r="D1003">
        <v>0</v>
      </c>
      <c r="E1003">
        <v>0</v>
      </c>
      <c r="F1003">
        <v>0</v>
      </c>
      <c r="G1003">
        <v>0</v>
      </c>
      <c r="H1003">
        <v>0</v>
      </c>
      <c r="I1003">
        <v>0</v>
      </c>
      <c r="J1003">
        <v>0</v>
      </c>
      <c r="K1003">
        <v>0</v>
      </c>
      <c r="L1003">
        <v>0</v>
      </c>
      <c r="M1003">
        <v>0</v>
      </c>
      <c r="N1003">
        <v>0</v>
      </c>
      <c r="P1003" s="22" t="s">
        <v>34</v>
      </c>
      <c r="R1003" t="s">
        <v>99</v>
      </c>
      <c r="S1003" t="s">
        <v>69</v>
      </c>
      <c r="T1003" s="9" t="e">
        <f>VLOOKUP(A1003,Sku_list!$A$1:$D$2667,3,0)</f>
        <v>#N/A</v>
      </c>
      <c r="U1003" s="9" t="e">
        <f>VLOOKUP(A1003,Sku_list!$A$1:$D$2667,4,0)*(F1003/1000000*12)</f>
        <v>#N/A</v>
      </c>
      <c r="V1003" s="9" t="e">
        <f>VLOOKUP(A1003,Sku_list!$A$1:$D$2667,4,0)*(H1003/1000000*12)</f>
        <v>#N/A</v>
      </c>
      <c r="W1003" s="9" t="e">
        <f>VLOOKUP(A1003,Sku_list!$A$1:$D$2667,4,0)*(J1003/1000000*12)</f>
        <v>#N/A</v>
      </c>
      <c r="X1003" s="9" t="e">
        <f>VLOOKUP(A1003,Sku_list!$A$1:$D$2667,4,0)*(L1003/1000000*12)</f>
        <v>#N/A</v>
      </c>
      <c r="Y1003" s="9" t="e">
        <f>VLOOKUP(A1003,Sku_list!$A$1:$E$2667,5,0)*((J1003+F1003)/1000000000)</f>
        <v>#N/A</v>
      </c>
      <c r="AC1003" s="22">
        <f t="shared" ca="1" si="15"/>
        <v>6.6666666666666666E-2</v>
      </c>
    </row>
    <row r="1004" spans="1:29" x14ac:dyDescent="0.35">
      <c r="A1004">
        <v>1601156</v>
      </c>
      <c r="B1004" t="s">
        <v>238</v>
      </c>
      <c r="C1004" t="s">
        <v>159</v>
      </c>
      <c r="D1004">
        <v>0</v>
      </c>
      <c r="E1004">
        <v>0</v>
      </c>
      <c r="F1004">
        <v>0</v>
      </c>
      <c r="G1004">
        <v>0</v>
      </c>
      <c r="H1004">
        <v>0</v>
      </c>
      <c r="I1004">
        <v>0</v>
      </c>
      <c r="J1004">
        <v>0</v>
      </c>
      <c r="K1004">
        <v>0</v>
      </c>
      <c r="L1004">
        <v>0</v>
      </c>
      <c r="M1004">
        <v>0</v>
      </c>
      <c r="N1004">
        <v>0</v>
      </c>
      <c r="P1004" s="22" t="s">
        <v>34</v>
      </c>
      <c r="R1004" t="s">
        <v>100</v>
      </c>
      <c r="S1004" t="s">
        <v>72</v>
      </c>
      <c r="T1004" s="9" t="e">
        <f>VLOOKUP(A1004,Sku_list!$A$1:$D$2667,3,0)</f>
        <v>#N/A</v>
      </c>
      <c r="U1004" s="9" t="e">
        <f>VLOOKUP(A1004,Sku_list!$A$1:$D$2667,4,0)*(F1004/1000000*12)</f>
        <v>#N/A</v>
      </c>
      <c r="V1004" s="9" t="e">
        <f>VLOOKUP(A1004,Sku_list!$A$1:$D$2667,4,0)*(H1004/1000000*12)</f>
        <v>#N/A</v>
      </c>
      <c r="W1004" s="9" t="e">
        <f>VLOOKUP(A1004,Sku_list!$A$1:$D$2667,4,0)*(J1004/1000000*12)</f>
        <v>#N/A</v>
      </c>
      <c r="X1004" s="9" t="e">
        <f>VLOOKUP(A1004,Sku_list!$A$1:$D$2667,4,0)*(L1004/1000000*12)</f>
        <v>#N/A</v>
      </c>
      <c r="Y1004" s="9" t="e">
        <f>VLOOKUP(A1004,Sku_list!$A$1:$E$2667,5,0)*((J1004+F1004)/1000000000)</f>
        <v>#N/A</v>
      </c>
      <c r="AC1004" s="22">
        <f t="shared" ca="1" si="15"/>
        <v>6.6666666666666666E-2</v>
      </c>
    </row>
    <row r="1005" spans="1:29" x14ac:dyDescent="0.35">
      <c r="A1005">
        <v>1601156</v>
      </c>
      <c r="B1005" t="s">
        <v>238</v>
      </c>
      <c r="C1005" t="s">
        <v>160</v>
      </c>
      <c r="D1005">
        <v>0</v>
      </c>
      <c r="E1005">
        <v>0</v>
      </c>
      <c r="F1005">
        <v>0</v>
      </c>
      <c r="G1005">
        <v>0</v>
      </c>
      <c r="H1005">
        <v>0</v>
      </c>
      <c r="I1005">
        <v>0</v>
      </c>
      <c r="J1005">
        <v>0</v>
      </c>
      <c r="K1005">
        <v>0</v>
      </c>
      <c r="L1005">
        <v>0</v>
      </c>
      <c r="M1005">
        <v>0</v>
      </c>
      <c r="N1005">
        <v>0</v>
      </c>
      <c r="P1005" s="22" t="s">
        <v>34</v>
      </c>
      <c r="R1005" t="s">
        <v>101</v>
      </c>
      <c r="S1005" t="s">
        <v>69</v>
      </c>
      <c r="T1005" s="9" t="e">
        <f>VLOOKUP(A1005,Sku_list!$A$1:$D$2667,3,0)</f>
        <v>#N/A</v>
      </c>
      <c r="U1005" s="9" t="e">
        <f>VLOOKUP(A1005,Sku_list!$A$1:$D$2667,4,0)*(F1005/1000000*12)</f>
        <v>#N/A</v>
      </c>
      <c r="V1005" s="9" t="e">
        <f>VLOOKUP(A1005,Sku_list!$A$1:$D$2667,4,0)*(H1005/1000000*12)</f>
        <v>#N/A</v>
      </c>
      <c r="W1005" s="9" t="e">
        <f>VLOOKUP(A1005,Sku_list!$A$1:$D$2667,4,0)*(J1005/1000000*12)</f>
        <v>#N/A</v>
      </c>
      <c r="X1005" s="9" t="e">
        <f>VLOOKUP(A1005,Sku_list!$A$1:$D$2667,4,0)*(L1005/1000000*12)</f>
        <v>#N/A</v>
      </c>
      <c r="Y1005" s="9" t="e">
        <f>VLOOKUP(A1005,Sku_list!$A$1:$E$2667,5,0)*((J1005+F1005)/1000000000)</f>
        <v>#N/A</v>
      </c>
      <c r="AC1005" s="22">
        <f t="shared" ca="1" si="15"/>
        <v>6.6666666666666666E-2</v>
      </c>
    </row>
    <row r="1006" spans="1:29" x14ac:dyDescent="0.35">
      <c r="A1006">
        <v>1601156</v>
      </c>
      <c r="B1006" t="s">
        <v>238</v>
      </c>
      <c r="C1006" t="s">
        <v>161</v>
      </c>
      <c r="D1006">
        <v>0</v>
      </c>
      <c r="E1006">
        <v>0</v>
      </c>
      <c r="F1006">
        <v>0</v>
      </c>
      <c r="G1006">
        <v>0</v>
      </c>
      <c r="H1006">
        <v>0</v>
      </c>
      <c r="I1006">
        <v>0</v>
      </c>
      <c r="J1006">
        <v>0</v>
      </c>
      <c r="K1006">
        <v>0</v>
      </c>
      <c r="L1006">
        <v>0</v>
      </c>
      <c r="M1006">
        <v>0</v>
      </c>
      <c r="N1006">
        <v>0</v>
      </c>
      <c r="P1006" s="22" t="s">
        <v>34</v>
      </c>
      <c r="R1006" t="s">
        <v>102</v>
      </c>
      <c r="S1006" t="s">
        <v>306</v>
      </c>
      <c r="T1006" s="9" t="e">
        <f>VLOOKUP(A1006,Sku_list!$A$1:$D$2667,3,0)</f>
        <v>#N/A</v>
      </c>
      <c r="U1006" s="9" t="e">
        <f>VLOOKUP(A1006,Sku_list!$A$1:$D$2667,4,0)*(F1006/1000000*12)</f>
        <v>#N/A</v>
      </c>
      <c r="V1006" s="9" t="e">
        <f>VLOOKUP(A1006,Sku_list!$A$1:$D$2667,4,0)*(H1006/1000000*12)</f>
        <v>#N/A</v>
      </c>
      <c r="W1006" s="9" t="e">
        <f>VLOOKUP(A1006,Sku_list!$A$1:$D$2667,4,0)*(J1006/1000000*12)</f>
        <v>#N/A</v>
      </c>
      <c r="X1006" s="9" t="e">
        <f>VLOOKUP(A1006,Sku_list!$A$1:$D$2667,4,0)*(L1006/1000000*12)</f>
        <v>#N/A</v>
      </c>
      <c r="Y1006" s="9" t="e">
        <f>VLOOKUP(A1006,Sku_list!$A$1:$E$2667,5,0)*((J1006+F1006)/1000000000)</f>
        <v>#N/A</v>
      </c>
      <c r="AC1006" s="22">
        <f t="shared" ca="1" si="15"/>
        <v>6.6666666666666666E-2</v>
      </c>
    </row>
    <row r="1007" spans="1:29" x14ac:dyDescent="0.35">
      <c r="A1007">
        <v>1601156</v>
      </c>
      <c r="B1007" t="s">
        <v>238</v>
      </c>
      <c r="C1007" t="s">
        <v>162</v>
      </c>
      <c r="D1007">
        <v>0</v>
      </c>
      <c r="E1007">
        <v>0</v>
      </c>
      <c r="F1007">
        <v>0</v>
      </c>
      <c r="G1007">
        <v>0</v>
      </c>
      <c r="H1007">
        <v>0</v>
      </c>
      <c r="I1007">
        <v>0</v>
      </c>
      <c r="J1007">
        <v>0</v>
      </c>
      <c r="K1007">
        <v>0</v>
      </c>
      <c r="L1007">
        <v>0</v>
      </c>
      <c r="M1007">
        <v>0</v>
      </c>
      <c r="N1007">
        <v>0</v>
      </c>
      <c r="P1007" s="22" t="s">
        <v>34</v>
      </c>
      <c r="R1007" t="s">
        <v>103</v>
      </c>
      <c r="S1007" t="s">
        <v>69</v>
      </c>
      <c r="T1007" s="9" t="e">
        <f>VLOOKUP(A1007,Sku_list!$A$1:$D$2667,3,0)</f>
        <v>#N/A</v>
      </c>
      <c r="U1007" s="9" t="e">
        <f>VLOOKUP(A1007,Sku_list!$A$1:$D$2667,4,0)*(F1007/1000000*12)</f>
        <v>#N/A</v>
      </c>
      <c r="V1007" s="9" t="e">
        <f>VLOOKUP(A1007,Sku_list!$A$1:$D$2667,4,0)*(H1007/1000000*12)</f>
        <v>#N/A</v>
      </c>
      <c r="W1007" s="9" t="e">
        <f>VLOOKUP(A1007,Sku_list!$A$1:$D$2667,4,0)*(J1007/1000000*12)</f>
        <v>#N/A</v>
      </c>
      <c r="X1007" s="9" t="e">
        <f>VLOOKUP(A1007,Sku_list!$A$1:$D$2667,4,0)*(L1007/1000000*12)</f>
        <v>#N/A</v>
      </c>
      <c r="Y1007" s="9" t="e">
        <f>VLOOKUP(A1007,Sku_list!$A$1:$E$2667,5,0)*((J1007+F1007)/1000000000)</f>
        <v>#N/A</v>
      </c>
      <c r="AC1007" s="22">
        <f t="shared" ca="1" si="15"/>
        <v>6.6666666666666666E-2</v>
      </c>
    </row>
    <row r="1008" spans="1:29" x14ac:dyDescent="0.35">
      <c r="A1008">
        <v>1601156</v>
      </c>
      <c r="B1008" t="s">
        <v>238</v>
      </c>
      <c r="C1008" t="s">
        <v>164</v>
      </c>
      <c r="D1008">
        <v>0</v>
      </c>
      <c r="E1008">
        <v>0</v>
      </c>
      <c r="F1008">
        <v>0</v>
      </c>
      <c r="G1008">
        <v>0</v>
      </c>
      <c r="H1008">
        <v>0</v>
      </c>
      <c r="I1008">
        <v>0</v>
      </c>
      <c r="J1008">
        <v>0</v>
      </c>
      <c r="K1008">
        <v>0</v>
      </c>
      <c r="L1008">
        <v>0</v>
      </c>
      <c r="M1008">
        <v>0</v>
      </c>
      <c r="N1008">
        <v>0</v>
      </c>
      <c r="P1008" s="22" t="s">
        <v>34</v>
      </c>
      <c r="R1008" t="s">
        <v>104</v>
      </c>
      <c r="S1008" t="s">
        <v>69</v>
      </c>
      <c r="T1008" s="9" t="e">
        <f>VLOOKUP(A1008,Sku_list!$A$1:$D$2667,3,0)</f>
        <v>#N/A</v>
      </c>
      <c r="U1008" s="9" t="e">
        <f>VLOOKUP(A1008,Sku_list!$A$1:$D$2667,4,0)*(F1008/1000000*12)</f>
        <v>#N/A</v>
      </c>
      <c r="V1008" s="9" t="e">
        <f>VLOOKUP(A1008,Sku_list!$A$1:$D$2667,4,0)*(H1008/1000000*12)</f>
        <v>#N/A</v>
      </c>
      <c r="W1008" s="9" t="e">
        <f>VLOOKUP(A1008,Sku_list!$A$1:$D$2667,4,0)*(J1008/1000000*12)</f>
        <v>#N/A</v>
      </c>
      <c r="X1008" s="9" t="e">
        <f>VLOOKUP(A1008,Sku_list!$A$1:$D$2667,4,0)*(L1008/1000000*12)</f>
        <v>#N/A</v>
      </c>
      <c r="Y1008" s="9" t="e">
        <f>VLOOKUP(A1008,Sku_list!$A$1:$E$2667,5,0)*((J1008+F1008)/1000000000)</f>
        <v>#N/A</v>
      </c>
      <c r="AC1008" s="22">
        <f t="shared" ca="1" si="15"/>
        <v>6.6666666666666666E-2</v>
      </c>
    </row>
    <row r="1009" spans="1:29" x14ac:dyDescent="0.35">
      <c r="A1009">
        <v>1601156</v>
      </c>
      <c r="B1009" t="s">
        <v>238</v>
      </c>
      <c r="C1009" t="s">
        <v>165</v>
      </c>
      <c r="D1009">
        <v>0</v>
      </c>
      <c r="E1009">
        <v>0</v>
      </c>
      <c r="F1009">
        <v>0</v>
      </c>
      <c r="G1009">
        <v>0</v>
      </c>
      <c r="H1009">
        <v>0</v>
      </c>
      <c r="I1009">
        <v>0</v>
      </c>
      <c r="J1009">
        <v>0</v>
      </c>
      <c r="K1009">
        <v>0</v>
      </c>
      <c r="L1009">
        <v>0</v>
      </c>
      <c r="M1009">
        <v>0</v>
      </c>
      <c r="N1009">
        <v>0</v>
      </c>
      <c r="P1009" s="22" t="s">
        <v>34</v>
      </c>
      <c r="R1009" t="s">
        <v>105</v>
      </c>
      <c r="S1009" t="s">
        <v>83</v>
      </c>
      <c r="T1009" s="9" t="e">
        <f>VLOOKUP(A1009,Sku_list!$A$1:$D$2667,3,0)</f>
        <v>#N/A</v>
      </c>
      <c r="U1009" s="9" t="e">
        <f>VLOOKUP(A1009,Sku_list!$A$1:$D$2667,4,0)*(F1009/1000000*12)</f>
        <v>#N/A</v>
      </c>
      <c r="V1009" s="9" t="e">
        <f>VLOOKUP(A1009,Sku_list!$A$1:$D$2667,4,0)*(H1009/1000000*12)</f>
        <v>#N/A</v>
      </c>
      <c r="W1009" s="9" t="e">
        <f>VLOOKUP(A1009,Sku_list!$A$1:$D$2667,4,0)*(J1009/1000000*12)</f>
        <v>#N/A</v>
      </c>
      <c r="X1009" s="9" t="e">
        <f>VLOOKUP(A1009,Sku_list!$A$1:$D$2667,4,0)*(L1009/1000000*12)</f>
        <v>#N/A</v>
      </c>
      <c r="Y1009" s="9" t="e">
        <f>VLOOKUP(A1009,Sku_list!$A$1:$E$2667,5,0)*((J1009+F1009)/1000000000)</f>
        <v>#N/A</v>
      </c>
      <c r="AC1009" s="22">
        <f t="shared" ca="1" si="15"/>
        <v>6.6666666666666666E-2</v>
      </c>
    </row>
    <row r="1010" spans="1:29" x14ac:dyDescent="0.35">
      <c r="A1010">
        <v>1601156</v>
      </c>
      <c r="B1010" t="s">
        <v>238</v>
      </c>
      <c r="C1010" t="s">
        <v>163</v>
      </c>
      <c r="D1010">
        <v>0</v>
      </c>
      <c r="E1010">
        <v>0</v>
      </c>
      <c r="F1010">
        <v>0</v>
      </c>
      <c r="G1010">
        <v>0</v>
      </c>
      <c r="H1010">
        <v>0</v>
      </c>
      <c r="I1010">
        <v>0</v>
      </c>
      <c r="J1010">
        <v>0</v>
      </c>
      <c r="K1010">
        <v>0</v>
      </c>
      <c r="L1010">
        <v>0</v>
      </c>
      <c r="M1010">
        <v>0</v>
      </c>
      <c r="N1010">
        <v>0</v>
      </c>
      <c r="P1010" s="22" t="s">
        <v>34</v>
      </c>
      <c r="R1010" t="s">
        <v>117</v>
      </c>
      <c r="S1010" t="s">
        <v>83</v>
      </c>
      <c r="T1010" s="9" t="e">
        <f>VLOOKUP(A1010,Sku_list!$A$1:$D$2667,3,0)</f>
        <v>#N/A</v>
      </c>
      <c r="U1010" s="9" t="e">
        <f>VLOOKUP(A1010,Sku_list!$A$1:$D$2667,4,0)*(F1010/1000000*12)</f>
        <v>#N/A</v>
      </c>
      <c r="V1010" s="9" t="e">
        <f>VLOOKUP(A1010,Sku_list!$A$1:$D$2667,4,0)*(H1010/1000000*12)</f>
        <v>#N/A</v>
      </c>
      <c r="W1010" s="9" t="e">
        <f>VLOOKUP(A1010,Sku_list!$A$1:$D$2667,4,0)*(J1010/1000000*12)</f>
        <v>#N/A</v>
      </c>
      <c r="X1010" s="9" t="e">
        <f>VLOOKUP(A1010,Sku_list!$A$1:$D$2667,4,0)*(L1010/1000000*12)</f>
        <v>#N/A</v>
      </c>
      <c r="Y1010" s="9" t="e">
        <f>VLOOKUP(A1010,Sku_list!$A$1:$E$2667,5,0)*((J1010+F1010)/1000000000)</f>
        <v>#N/A</v>
      </c>
      <c r="AC1010" s="22">
        <f t="shared" ca="1" si="15"/>
        <v>6.6666666666666666E-2</v>
      </c>
    </row>
    <row r="1011" spans="1:29" x14ac:dyDescent="0.35">
      <c r="A1011">
        <v>1601156</v>
      </c>
      <c r="B1011" t="s">
        <v>238</v>
      </c>
      <c r="C1011" t="s">
        <v>166</v>
      </c>
      <c r="D1011">
        <v>0</v>
      </c>
      <c r="E1011">
        <v>0</v>
      </c>
      <c r="F1011">
        <v>0</v>
      </c>
      <c r="G1011">
        <v>0</v>
      </c>
      <c r="H1011">
        <v>0</v>
      </c>
      <c r="I1011">
        <v>0</v>
      </c>
      <c r="J1011">
        <v>0</v>
      </c>
      <c r="K1011">
        <v>0</v>
      </c>
      <c r="L1011">
        <v>0</v>
      </c>
      <c r="M1011">
        <v>0</v>
      </c>
      <c r="N1011">
        <v>0</v>
      </c>
      <c r="P1011" s="22" t="s">
        <v>34</v>
      </c>
      <c r="R1011" t="s">
        <v>118</v>
      </c>
      <c r="S1011" t="s">
        <v>85</v>
      </c>
      <c r="T1011" s="9" t="e">
        <f>VLOOKUP(A1011,Sku_list!$A$1:$D$2667,3,0)</f>
        <v>#N/A</v>
      </c>
      <c r="U1011" s="9" t="e">
        <f>VLOOKUP(A1011,Sku_list!$A$1:$D$2667,4,0)*(F1011/1000000*12)</f>
        <v>#N/A</v>
      </c>
      <c r="V1011" s="9" t="e">
        <f>VLOOKUP(A1011,Sku_list!$A$1:$D$2667,4,0)*(H1011/1000000*12)</f>
        <v>#N/A</v>
      </c>
      <c r="W1011" s="9" t="e">
        <f>VLOOKUP(A1011,Sku_list!$A$1:$D$2667,4,0)*(J1011/1000000*12)</f>
        <v>#N/A</v>
      </c>
      <c r="X1011" s="9" t="e">
        <f>VLOOKUP(A1011,Sku_list!$A$1:$D$2667,4,0)*(L1011/1000000*12)</f>
        <v>#N/A</v>
      </c>
      <c r="Y1011" s="9" t="e">
        <f>VLOOKUP(A1011,Sku_list!$A$1:$E$2667,5,0)*((J1011+F1011)/1000000000)</f>
        <v>#N/A</v>
      </c>
      <c r="AC1011" s="22">
        <f t="shared" ca="1" si="15"/>
        <v>6.6666666666666666E-2</v>
      </c>
    </row>
    <row r="1012" spans="1:29" x14ac:dyDescent="0.35">
      <c r="A1012">
        <v>1601156</v>
      </c>
      <c r="B1012" t="s">
        <v>238</v>
      </c>
      <c r="C1012" t="s">
        <v>167</v>
      </c>
      <c r="D1012">
        <v>0</v>
      </c>
      <c r="E1012">
        <v>0</v>
      </c>
      <c r="F1012">
        <v>0</v>
      </c>
      <c r="G1012">
        <v>0</v>
      </c>
      <c r="H1012">
        <v>0</v>
      </c>
      <c r="I1012">
        <v>0</v>
      </c>
      <c r="J1012">
        <v>0</v>
      </c>
      <c r="K1012">
        <v>0</v>
      </c>
      <c r="L1012">
        <v>0</v>
      </c>
      <c r="M1012">
        <v>0</v>
      </c>
      <c r="N1012">
        <v>0</v>
      </c>
      <c r="P1012" s="22" t="s">
        <v>34</v>
      </c>
      <c r="R1012" t="s">
        <v>119</v>
      </c>
      <c r="S1012" t="s">
        <v>72</v>
      </c>
      <c r="T1012" s="9" t="e">
        <f>VLOOKUP(A1012,Sku_list!$A$1:$D$2667,3,0)</f>
        <v>#N/A</v>
      </c>
      <c r="U1012" s="9" t="e">
        <f>VLOOKUP(A1012,Sku_list!$A$1:$D$2667,4,0)*(F1012/1000000*12)</f>
        <v>#N/A</v>
      </c>
      <c r="V1012" s="9" t="e">
        <f>VLOOKUP(A1012,Sku_list!$A$1:$D$2667,4,0)*(H1012/1000000*12)</f>
        <v>#N/A</v>
      </c>
      <c r="W1012" s="9" t="e">
        <f>VLOOKUP(A1012,Sku_list!$A$1:$D$2667,4,0)*(J1012/1000000*12)</f>
        <v>#N/A</v>
      </c>
      <c r="X1012" s="9" t="e">
        <f>VLOOKUP(A1012,Sku_list!$A$1:$D$2667,4,0)*(L1012/1000000*12)</f>
        <v>#N/A</v>
      </c>
      <c r="Y1012" s="9" t="e">
        <f>VLOOKUP(A1012,Sku_list!$A$1:$E$2667,5,0)*((J1012+F1012)/1000000000)</f>
        <v>#N/A</v>
      </c>
      <c r="AC1012" s="22">
        <f t="shared" ca="1" si="15"/>
        <v>6.6666666666666666E-2</v>
      </c>
    </row>
    <row r="1013" spans="1:29" x14ac:dyDescent="0.35">
      <c r="A1013">
        <v>1601156</v>
      </c>
      <c r="B1013" t="s">
        <v>238</v>
      </c>
      <c r="C1013" t="s">
        <v>61</v>
      </c>
      <c r="D1013">
        <v>0</v>
      </c>
      <c r="E1013">
        <v>0</v>
      </c>
      <c r="F1013">
        <v>0</v>
      </c>
      <c r="G1013">
        <v>0</v>
      </c>
      <c r="H1013">
        <v>0</v>
      </c>
      <c r="I1013">
        <v>0</v>
      </c>
      <c r="J1013">
        <v>0</v>
      </c>
      <c r="K1013">
        <v>0</v>
      </c>
      <c r="L1013">
        <v>0</v>
      </c>
      <c r="M1013">
        <v>0</v>
      </c>
      <c r="N1013">
        <v>0</v>
      </c>
      <c r="P1013" s="22" t="s">
        <v>34</v>
      </c>
      <c r="R1013" t="s">
        <v>5</v>
      </c>
      <c r="S1013" t="s">
        <v>85</v>
      </c>
      <c r="T1013" s="9" t="e">
        <f>VLOOKUP(A1013,Sku_list!$A$1:$D$2667,3,0)</f>
        <v>#N/A</v>
      </c>
      <c r="U1013" s="9" t="e">
        <f>VLOOKUP(A1013,Sku_list!$A$1:$D$2667,4,0)*(F1013/1000000*12)</f>
        <v>#N/A</v>
      </c>
      <c r="V1013" s="9" t="e">
        <f>VLOOKUP(A1013,Sku_list!$A$1:$D$2667,4,0)*(H1013/1000000*12)</f>
        <v>#N/A</v>
      </c>
      <c r="W1013" s="9" t="e">
        <f>VLOOKUP(A1013,Sku_list!$A$1:$D$2667,4,0)*(J1013/1000000*12)</f>
        <v>#N/A</v>
      </c>
      <c r="X1013" s="9" t="e">
        <f>VLOOKUP(A1013,Sku_list!$A$1:$D$2667,4,0)*(L1013/1000000*12)</f>
        <v>#N/A</v>
      </c>
      <c r="Y1013" s="9" t="e">
        <f>VLOOKUP(A1013,Sku_list!$A$1:$E$2667,5,0)*((J1013+F1013)/1000000000)</f>
        <v>#N/A</v>
      </c>
      <c r="AC1013" s="22">
        <f t="shared" ca="1" si="15"/>
        <v>6.6666666666666666E-2</v>
      </c>
    </row>
    <row r="1014" spans="1:29" x14ac:dyDescent="0.35">
      <c r="A1014">
        <v>1601156</v>
      </c>
      <c r="B1014" t="s">
        <v>238</v>
      </c>
      <c r="C1014" t="s">
        <v>39</v>
      </c>
      <c r="D1014">
        <v>0</v>
      </c>
      <c r="E1014">
        <v>0</v>
      </c>
      <c r="F1014">
        <v>0</v>
      </c>
      <c r="G1014">
        <v>0</v>
      </c>
      <c r="H1014">
        <v>0</v>
      </c>
      <c r="I1014">
        <v>0</v>
      </c>
      <c r="J1014">
        <v>0</v>
      </c>
      <c r="K1014">
        <v>0</v>
      </c>
      <c r="L1014">
        <v>0</v>
      </c>
      <c r="M1014">
        <v>0</v>
      </c>
      <c r="N1014">
        <v>0</v>
      </c>
      <c r="P1014" s="22" t="s">
        <v>34</v>
      </c>
      <c r="R1014" t="s">
        <v>43</v>
      </c>
      <c r="S1014" t="s">
        <v>190</v>
      </c>
      <c r="T1014" s="9" t="e">
        <f>VLOOKUP(A1014,Sku_list!$A$1:$D$2667,3,0)</f>
        <v>#N/A</v>
      </c>
      <c r="U1014" s="9" t="e">
        <f>VLOOKUP(A1014,Sku_list!$A$1:$D$2667,4,0)*(F1014/1000000*12)</f>
        <v>#N/A</v>
      </c>
      <c r="V1014" s="9" t="e">
        <f>VLOOKUP(A1014,Sku_list!$A$1:$D$2667,4,0)*(H1014/1000000*12)</f>
        <v>#N/A</v>
      </c>
      <c r="W1014" s="9" t="e">
        <f>VLOOKUP(A1014,Sku_list!$A$1:$D$2667,4,0)*(J1014/1000000*12)</f>
        <v>#N/A</v>
      </c>
      <c r="X1014" s="9" t="e">
        <f>VLOOKUP(A1014,Sku_list!$A$1:$D$2667,4,0)*(L1014/1000000*12)</f>
        <v>#N/A</v>
      </c>
      <c r="Y1014" s="9" t="e">
        <f>VLOOKUP(A1014,Sku_list!$A$1:$E$2667,5,0)*((J1014+F1014)/1000000000)</f>
        <v>#N/A</v>
      </c>
      <c r="AC1014" s="22">
        <f t="shared" ca="1" si="15"/>
        <v>6.6666666666666666E-2</v>
      </c>
    </row>
    <row r="1015" spans="1:29" x14ac:dyDescent="0.35">
      <c r="A1015">
        <v>1601156</v>
      </c>
      <c r="B1015" t="s">
        <v>238</v>
      </c>
      <c r="C1015" t="s">
        <v>65</v>
      </c>
      <c r="D1015">
        <v>0</v>
      </c>
      <c r="E1015">
        <v>0</v>
      </c>
      <c r="F1015">
        <v>0</v>
      </c>
      <c r="G1015">
        <v>0</v>
      </c>
      <c r="H1015">
        <v>0</v>
      </c>
      <c r="I1015">
        <v>0</v>
      </c>
      <c r="J1015">
        <v>0</v>
      </c>
      <c r="K1015">
        <v>0</v>
      </c>
      <c r="L1015">
        <v>0</v>
      </c>
      <c r="M1015">
        <v>0</v>
      </c>
      <c r="N1015">
        <v>0</v>
      </c>
      <c r="P1015" s="22" t="s">
        <v>34</v>
      </c>
      <c r="R1015" t="s">
        <v>300</v>
      </c>
      <c r="S1015" t="s">
        <v>83</v>
      </c>
      <c r="T1015" s="9" t="e">
        <f>VLOOKUP(A1015,Sku_list!$A$1:$D$2667,3,0)</f>
        <v>#N/A</v>
      </c>
      <c r="U1015" s="9" t="e">
        <f>VLOOKUP(A1015,Sku_list!$A$1:$D$2667,4,0)*(F1015/1000000*12)</f>
        <v>#N/A</v>
      </c>
      <c r="V1015" s="9" t="e">
        <f>VLOOKUP(A1015,Sku_list!$A$1:$D$2667,4,0)*(H1015/1000000*12)</f>
        <v>#N/A</v>
      </c>
      <c r="W1015" s="9" t="e">
        <f>VLOOKUP(A1015,Sku_list!$A$1:$D$2667,4,0)*(J1015/1000000*12)</f>
        <v>#N/A</v>
      </c>
      <c r="X1015" s="9" t="e">
        <f>VLOOKUP(A1015,Sku_list!$A$1:$D$2667,4,0)*(L1015/1000000*12)</f>
        <v>#N/A</v>
      </c>
      <c r="Y1015" s="9" t="e">
        <f>VLOOKUP(A1015,Sku_list!$A$1:$E$2667,5,0)*((J1015+F1015)/1000000000)</f>
        <v>#N/A</v>
      </c>
      <c r="AC1015" s="22">
        <f t="shared" ca="1" si="15"/>
        <v>6.6666666666666666E-2</v>
      </c>
    </row>
    <row r="1016" spans="1:29" x14ac:dyDescent="0.35">
      <c r="A1016">
        <v>1601156</v>
      </c>
      <c r="B1016" t="s">
        <v>238</v>
      </c>
      <c r="C1016" t="s">
        <v>66</v>
      </c>
      <c r="D1016">
        <v>0</v>
      </c>
      <c r="E1016">
        <v>0</v>
      </c>
      <c r="F1016">
        <v>0</v>
      </c>
      <c r="G1016">
        <v>0</v>
      </c>
      <c r="H1016">
        <v>0</v>
      </c>
      <c r="I1016">
        <v>0</v>
      </c>
      <c r="J1016">
        <v>0</v>
      </c>
      <c r="K1016">
        <v>0</v>
      </c>
      <c r="L1016">
        <v>0</v>
      </c>
      <c r="M1016">
        <v>0</v>
      </c>
      <c r="N1016">
        <v>0</v>
      </c>
      <c r="P1016" s="22" t="s">
        <v>34</v>
      </c>
      <c r="R1016" t="s">
        <v>174</v>
      </c>
      <c r="S1016" t="s">
        <v>72</v>
      </c>
      <c r="T1016" s="9" t="e">
        <f>VLOOKUP(A1016,Sku_list!$A$1:$D$2667,3,0)</f>
        <v>#N/A</v>
      </c>
      <c r="U1016" s="9" t="e">
        <f>VLOOKUP(A1016,Sku_list!$A$1:$D$2667,4,0)*(F1016/1000000*12)</f>
        <v>#N/A</v>
      </c>
      <c r="V1016" s="9" t="e">
        <f>VLOOKUP(A1016,Sku_list!$A$1:$D$2667,4,0)*(H1016/1000000*12)</f>
        <v>#N/A</v>
      </c>
      <c r="W1016" s="9" t="e">
        <f>VLOOKUP(A1016,Sku_list!$A$1:$D$2667,4,0)*(J1016/1000000*12)</f>
        <v>#N/A</v>
      </c>
      <c r="X1016" s="9" t="e">
        <f>VLOOKUP(A1016,Sku_list!$A$1:$D$2667,4,0)*(L1016/1000000*12)</f>
        <v>#N/A</v>
      </c>
      <c r="Y1016" s="9" t="e">
        <f>VLOOKUP(A1016,Sku_list!$A$1:$E$2667,5,0)*((J1016+F1016)/1000000000)</f>
        <v>#N/A</v>
      </c>
      <c r="AC1016" s="22">
        <f t="shared" ca="1" si="15"/>
        <v>6.6666666666666666E-2</v>
      </c>
    </row>
    <row r="1017" spans="1:29" x14ac:dyDescent="0.35">
      <c r="A1017">
        <v>1601156</v>
      </c>
      <c r="B1017" t="s">
        <v>238</v>
      </c>
      <c r="C1017" t="s">
        <v>67</v>
      </c>
      <c r="D1017">
        <v>0</v>
      </c>
      <c r="E1017">
        <v>0</v>
      </c>
      <c r="F1017">
        <v>0</v>
      </c>
      <c r="G1017">
        <v>0</v>
      </c>
      <c r="H1017">
        <v>0</v>
      </c>
      <c r="I1017">
        <v>0</v>
      </c>
      <c r="J1017">
        <v>0</v>
      </c>
      <c r="K1017">
        <v>0</v>
      </c>
      <c r="L1017">
        <v>0</v>
      </c>
      <c r="M1017">
        <v>0</v>
      </c>
      <c r="N1017">
        <v>0</v>
      </c>
      <c r="P1017" s="22" t="s">
        <v>34</v>
      </c>
      <c r="R1017" t="s">
        <v>176</v>
      </c>
      <c r="S1017" t="s">
        <v>72</v>
      </c>
      <c r="T1017" s="9" t="e">
        <f>VLOOKUP(A1017,Sku_list!$A$1:$D$2667,3,0)</f>
        <v>#N/A</v>
      </c>
      <c r="U1017" s="9" t="e">
        <f>VLOOKUP(A1017,Sku_list!$A$1:$D$2667,4,0)*(F1017/1000000*12)</f>
        <v>#N/A</v>
      </c>
      <c r="V1017" s="9" t="e">
        <f>VLOOKUP(A1017,Sku_list!$A$1:$D$2667,4,0)*(H1017/1000000*12)</f>
        <v>#N/A</v>
      </c>
      <c r="W1017" s="9" t="e">
        <f>VLOOKUP(A1017,Sku_list!$A$1:$D$2667,4,0)*(J1017/1000000*12)</f>
        <v>#N/A</v>
      </c>
      <c r="X1017" s="9" t="e">
        <f>VLOOKUP(A1017,Sku_list!$A$1:$D$2667,4,0)*(L1017/1000000*12)</f>
        <v>#N/A</v>
      </c>
      <c r="Y1017" s="9" t="e">
        <f>VLOOKUP(A1017,Sku_list!$A$1:$E$2667,5,0)*((J1017+F1017)/1000000000)</f>
        <v>#N/A</v>
      </c>
      <c r="AC1017" s="22">
        <f t="shared" ca="1" si="15"/>
        <v>6.6666666666666666E-2</v>
      </c>
    </row>
    <row r="1018" spans="1:29" x14ac:dyDescent="0.35">
      <c r="A1018">
        <v>1601156</v>
      </c>
      <c r="B1018" t="s">
        <v>238</v>
      </c>
      <c r="C1018" t="s">
        <v>68</v>
      </c>
      <c r="D1018">
        <v>0</v>
      </c>
      <c r="E1018">
        <v>0</v>
      </c>
      <c r="F1018">
        <v>0</v>
      </c>
      <c r="G1018">
        <v>0</v>
      </c>
      <c r="H1018">
        <v>0</v>
      </c>
      <c r="I1018">
        <v>0</v>
      </c>
      <c r="J1018">
        <v>0</v>
      </c>
      <c r="K1018">
        <v>0</v>
      </c>
      <c r="L1018">
        <v>0</v>
      </c>
      <c r="M1018">
        <v>0</v>
      </c>
      <c r="N1018">
        <v>0</v>
      </c>
      <c r="P1018" s="22" t="s">
        <v>34</v>
      </c>
      <c r="R1018" t="s">
        <v>177</v>
      </c>
      <c r="S1018" t="s">
        <v>72</v>
      </c>
      <c r="T1018" s="9" t="e">
        <f>VLOOKUP(A1018,Sku_list!$A$1:$D$2667,3,0)</f>
        <v>#N/A</v>
      </c>
      <c r="U1018" s="9" t="e">
        <f>VLOOKUP(A1018,Sku_list!$A$1:$D$2667,4,0)*(F1018/1000000*12)</f>
        <v>#N/A</v>
      </c>
      <c r="V1018" s="9" t="e">
        <f>VLOOKUP(A1018,Sku_list!$A$1:$D$2667,4,0)*(H1018/1000000*12)</f>
        <v>#N/A</v>
      </c>
      <c r="W1018" s="9" t="e">
        <f>VLOOKUP(A1018,Sku_list!$A$1:$D$2667,4,0)*(J1018/1000000*12)</f>
        <v>#N/A</v>
      </c>
      <c r="X1018" s="9" t="e">
        <f>VLOOKUP(A1018,Sku_list!$A$1:$D$2667,4,0)*(L1018/1000000*12)</f>
        <v>#N/A</v>
      </c>
      <c r="Y1018" s="9" t="e">
        <f>VLOOKUP(A1018,Sku_list!$A$1:$E$2667,5,0)*((J1018+F1018)/1000000000)</f>
        <v>#N/A</v>
      </c>
      <c r="AC1018" s="22">
        <f t="shared" ca="1" si="15"/>
        <v>6.6666666666666666E-2</v>
      </c>
    </row>
    <row r="1019" spans="1:29" x14ac:dyDescent="0.35">
      <c r="A1019">
        <v>1601156</v>
      </c>
      <c r="B1019" t="s">
        <v>238</v>
      </c>
      <c r="C1019" t="s">
        <v>44</v>
      </c>
      <c r="D1019">
        <v>0</v>
      </c>
      <c r="E1019">
        <v>0</v>
      </c>
      <c r="F1019">
        <v>0</v>
      </c>
      <c r="G1019">
        <v>0</v>
      </c>
      <c r="H1019">
        <v>0</v>
      </c>
      <c r="I1019">
        <v>0</v>
      </c>
      <c r="J1019">
        <v>0</v>
      </c>
      <c r="K1019">
        <v>0</v>
      </c>
      <c r="L1019">
        <v>0</v>
      </c>
      <c r="M1019">
        <v>0</v>
      </c>
      <c r="N1019">
        <v>0</v>
      </c>
      <c r="P1019" s="22" t="s">
        <v>34</v>
      </c>
      <c r="R1019" t="s">
        <v>45</v>
      </c>
      <c r="S1019" t="s">
        <v>193</v>
      </c>
      <c r="T1019" s="9" t="e">
        <f>VLOOKUP(A1019,Sku_list!$A$1:$D$2667,3,0)</f>
        <v>#N/A</v>
      </c>
      <c r="U1019" s="9" t="e">
        <f>VLOOKUP(A1019,Sku_list!$A$1:$D$2667,4,0)*(F1019/1000000*12)</f>
        <v>#N/A</v>
      </c>
      <c r="V1019" s="9" t="e">
        <f>VLOOKUP(A1019,Sku_list!$A$1:$D$2667,4,0)*(H1019/1000000*12)</f>
        <v>#N/A</v>
      </c>
      <c r="W1019" s="9" t="e">
        <f>VLOOKUP(A1019,Sku_list!$A$1:$D$2667,4,0)*(J1019/1000000*12)</f>
        <v>#N/A</v>
      </c>
      <c r="X1019" s="9" t="e">
        <f>VLOOKUP(A1019,Sku_list!$A$1:$D$2667,4,0)*(L1019/1000000*12)</f>
        <v>#N/A</v>
      </c>
      <c r="Y1019" s="9" t="e">
        <f>VLOOKUP(A1019,Sku_list!$A$1:$E$2667,5,0)*((J1019+F1019)/1000000000)</f>
        <v>#N/A</v>
      </c>
      <c r="AC1019" s="22">
        <f t="shared" ca="1" si="15"/>
        <v>6.6666666666666666E-2</v>
      </c>
    </row>
    <row r="1020" spans="1:29" x14ac:dyDescent="0.35">
      <c r="A1020">
        <v>1601156</v>
      </c>
      <c r="B1020" t="s">
        <v>238</v>
      </c>
      <c r="C1020" t="s">
        <v>273</v>
      </c>
      <c r="D1020">
        <v>0</v>
      </c>
      <c r="E1020">
        <v>0</v>
      </c>
      <c r="F1020">
        <v>0</v>
      </c>
      <c r="G1020">
        <v>0</v>
      </c>
      <c r="H1020">
        <v>0</v>
      </c>
      <c r="I1020">
        <v>0</v>
      </c>
      <c r="J1020">
        <v>0</v>
      </c>
      <c r="K1020">
        <v>0</v>
      </c>
      <c r="L1020">
        <v>0</v>
      </c>
      <c r="M1020">
        <v>0</v>
      </c>
      <c r="N1020">
        <v>0</v>
      </c>
      <c r="P1020" s="22" t="s">
        <v>34</v>
      </c>
      <c r="R1020" t="s">
        <v>275</v>
      </c>
      <c r="S1020" t="s">
        <v>308</v>
      </c>
      <c r="T1020" s="9" t="e">
        <f>VLOOKUP(A1020,Sku_list!$A$1:$D$2667,3,0)</f>
        <v>#N/A</v>
      </c>
      <c r="U1020" s="9" t="e">
        <f>VLOOKUP(A1020,Sku_list!$A$1:$D$2667,4,0)*(F1020/1000000*12)</f>
        <v>#N/A</v>
      </c>
      <c r="V1020" s="9" t="e">
        <f>VLOOKUP(A1020,Sku_list!$A$1:$D$2667,4,0)*(H1020/1000000*12)</f>
        <v>#N/A</v>
      </c>
      <c r="W1020" s="9" t="e">
        <f>VLOOKUP(A1020,Sku_list!$A$1:$D$2667,4,0)*(J1020/1000000*12)</f>
        <v>#N/A</v>
      </c>
      <c r="X1020" s="9" t="e">
        <f>VLOOKUP(A1020,Sku_list!$A$1:$D$2667,4,0)*(L1020/1000000*12)</f>
        <v>#N/A</v>
      </c>
      <c r="Y1020" s="9" t="e">
        <f>VLOOKUP(A1020,Sku_list!$A$1:$E$2667,5,0)*((J1020+F1020)/1000000000)</f>
        <v>#N/A</v>
      </c>
      <c r="AC1020" s="22">
        <f t="shared" ca="1" si="15"/>
        <v>6.6666666666666666E-2</v>
      </c>
    </row>
    <row r="1021" spans="1:29" x14ac:dyDescent="0.35">
      <c r="A1021">
        <v>1601170</v>
      </c>
      <c r="B1021" t="s">
        <v>215</v>
      </c>
      <c r="C1021" t="s">
        <v>3</v>
      </c>
      <c r="D1021">
        <v>0</v>
      </c>
      <c r="E1021">
        <v>0</v>
      </c>
      <c r="F1021">
        <v>0</v>
      </c>
      <c r="G1021">
        <v>0</v>
      </c>
      <c r="H1021">
        <v>0</v>
      </c>
      <c r="I1021">
        <v>0</v>
      </c>
      <c r="J1021">
        <v>0</v>
      </c>
      <c r="K1021">
        <v>0</v>
      </c>
      <c r="L1021">
        <v>0</v>
      </c>
      <c r="M1021">
        <v>0</v>
      </c>
      <c r="N1021">
        <v>0</v>
      </c>
      <c r="P1021" s="22" t="s">
        <v>34</v>
      </c>
      <c r="R1021" t="s">
        <v>4</v>
      </c>
      <c r="S1021" t="s">
        <v>173</v>
      </c>
      <c r="T1021" s="9" t="e">
        <f>VLOOKUP(A1021,Sku_list!$A$1:$D$2667,3,0)</f>
        <v>#N/A</v>
      </c>
      <c r="U1021" s="9" t="e">
        <f>VLOOKUP(A1021,Sku_list!$A$1:$D$2667,4,0)*(F1021/1000000*12)</f>
        <v>#N/A</v>
      </c>
      <c r="V1021" s="9" t="e">
        <f>VLOOKUP(A1021,Sku_list!$A$1:$D$2667,4,0)*(H1021/1000000*12)</f>
        <v>#N/A</v>
      </c>
      <c r="W1021" s="9" t="e">
        <f>VLOOKUP(A1021,Sku_list!$A$1:$D$2667,4,0)*(J1021/1000000*12)</f>
        <v>#N/A</v>
      </c>
      <c r="X1021" s="9" t="e">
        <f>VLOOKUP(A1021,Sku_list!$A$1:$D$2667,4,0)*(L1021/1000000*12)</f>
        <v>#N/A</v>
      </c>
      <c r="Y1021" s="9" t="e">
        <f>VLOOKUP(A1021,Sku_list!$A$1:$E$2667,5,0)*((J1021+F1021)/1000000000)</f>
        <v>#N/A</v>
      </c>
      <c r="AC1021" s="22">
        <f t="shared" ca="1" si="15"/>
        <v>6.6666666666666666E-2</v>
      </c>
    </row>
    <row r="1022" spans="1:29" x14ac:dyDescent="0.35">
      <c r="A1022">
        <v>1601170</v>
      </c>
      <c r="B1022" t="s">
        <v>215</v>
      </c>
      <c r="C1022" t="s">
        <v>191</v>
      </c>
      <c r="D1022">
        <v>0</v>
      </c>
      <c r="E1022">
        <v>0</v>
      </c>
      <c r="F1022">
        <v>0</v>
      </c>
      <c r="G1022">
        <v>0</v>
      </c>
      <c r="H1022">
        <v>0</v>
      </c>
      <c r="I1022">
        <v>0</v>
      </c>
      <c r="J1022">
        <v>0</v>
      </c>
      <c r="K1022">
        <v>0</v>
      </c>
      <c r="L1022">
        <v>0</v>
      </c>
      <c r="M1022">
        <v>0</v>
      </c>
      <c r="N1022">
        <v>0</v>
      </c>
      <c r="P1022" s="22" t="s">
        <v>34</v>
      </c>
      <c r="R1022" t="s">
        <v>99</v>
      </c>
      <c r="S1022" t="s">
        <v>173</v>
      </c>
      <c r="T1022" s="9" t="e">
        <f>VLOOKUP(A1022,Sku_list!$A$1:$D$2667,3,0)</f>
        <v>#N/A</v>
      </c>
      <c r="U1022" s="9" t="e">
        <f>VLOOKUP(A1022,Sku_list!$A$1:$D$2667,4,0)*(F1022/1000000*12)</f>
        <v>#N/A</v>
      </c>
      <c r="V1022" s="9" t="e">
        <f>VLOOKUP(A1022,Sku_list!$A$1:$D$2667,4,0)*(H1022/1000000*12)</f>
        <v>#N/A</v>
      </c>
      <c r="W1022" s="9" t="e">
        <f>VLOOKUP(A1022,Sku_list!$A$1:$D$2667,4,0)*(J1022/1000000*12)</f>
        <v>#N/A</v>
      </c>
      <c r="X1022" s="9" t="e">
        <f>VLOOKUP(A1022,Sku_list!$A$1:$D$2667,4,0)*(L1022/1000000*12)</f>
        <v>#N/A</v>
      </c>
      <c r="Y1022" s="9" t="e">
        <f>VLOOKUP(A1022,Sku_list!$A$1:$E$2667,5,0)*((J1022+F1022)/1000000000)</f>
        <v>#N/A</v>
      </c>
      <c r="AC1022" s="22">
        <f t="shared" ca="1" si="15"/>
        <v>6.6666666666666666E-2</v>
      </c>
    </row>
    <row r="1023" spans="1:29" x14ac:dyDescent="0.35">
      <c r="A1023">
        <v>1601170</v>
      </c>
      <c r="B1023" t="s">
        <v>215</v>
      </c>
      <c r="C1023" t="s">
        <v>139</v>
      </c>
      <c r="D1023">
        <v>0</v>
      </c>
      <c r="E1023">
        <v>0</v>
      </c>
      <c r="F1023">
        <v>0</v>
      </c>
      <c r="G1023">
        <v>0</v>
      </c>
      <c r="H1023">
        <v>0</v>
      </c>
      <c r="I1023">
        <v>0</v>
      </c>
      <c r="J1023">
        <v>0</v>
      </c>
      <c r="K1023">
        <v>0</v>
      </c>
      <c r="L1023">
        <v>0</v>
      </c>
      <c r="M1023">
        <v>0</v>
      </c>
      <c r="N1023">
        <v>0</v>
      </c>
      <c r="P1023" s="22" t="s">
        <v>34</v>
      </c>
      <c r="R1023" t="s">
        <v>70</v>
      </c>
      <c r="S1023" t="s">
        <v>69</v>
      </c>
      <c r="T1023" s="9" t="e">
        <f>VLOOKUP(A1023,Sku_list!$A$1:$D$2667,3,0)</f>
        <v>#N/A</v>
      </c>
      <c r="U1023" s="9" t="e">
        <f>VLOOKUP(A1023,Sku_list!$A$1:$D$2667,4,0)*(F1023/1000000*12)</f>
        <v>#N/A</v>
      </c>
      <c r="V1023" s="9" t="e">
        <f>VLOOKUP(A1023,Sku_list!$A$1:$D$2667,4,0)*(H1023/1000000*12)</f>
        <v>#N/A</v>
      </c>
      <c r="W1023" s="9" t="e">
        <f>VLOOKUP(A1023,Sku_list!$A$1:$D$2667,4,0)*(J1023/1000000*12)</f>
        <v>#N/A</v>
      </c>
      <c r="X1023" s="9" t="e">
        <f>VLOOKUP(A1023,Sku_list!$A$1:$D$2667,4,0)*(L1023/1000000*12)</f>
        <v>#N/A</v>
      </c>
      <c r="Y1023" s="9" t="e">
        <f>VLOOKUP(A1023,Sku_list!$A$1:$E$2667,5,0)*((J1023+F1023)/1000000000)</f>
        <v>#N/A</v>
      </c>
      <c r="AC1023" s="22">
        <f t="shared" ca="1" si="15"/>
        <v>6.6666666666666666E-2</v>
      </c>
    </row>
    <row r="1024" spans="1:29" x14ac:dyDescent="0.35">
      <c r="A1024">
        <v>1601170</v>
      </c>
      <c r="B1024" t="s">
        <v>215</v>
      </c>
      <c r="C1024" t="s">
        <v>140</v>
      </c>
      <c r="D1024">
        <v>0</v>
      </c>
      <c r="E1024">
        <v>0</v>
      </c>
      <c r="F1024">
        <v>0</v>
      </c>
      <c r="G1024">
        <v>0</v>
      </c>
      <c r="H1024">
        <v>0</v>
      </c>
      <c r="I1024">
        <v>0</v>
      </c>
      <c r="J1024">
        <v>0</v>
      </c>
      <c r="K1024">
        <v>0</v>
      </c>
      <c r="L1024">
        <v>0</v>
      </c>
      <c r="M1024">
        <v>0</v>
      </c>
      <c r="N1024">
        <v>0</v>
      </c>
      <c r="P1024" s="22" t="s">
        <v>34</v>
      </c>
      <c r="R1024" t="s">
        <v>71</v>
      </c>
      <c r="S1024" t="s">
        <v>72</v>
      </c>
      <c r="T1024" s="9" t="e">
        <f>VLOOKUP(A1024,Sku_list!$A$1:$D$2667,3,0)</f>
        <v>#N/A</v>
      </c>
      <c r="U1024" s="9" t="e">
        <f>VLOOKUP(A1024,Sku_list!$A$1:$D$2667,4,0)*(F1024/1000000*12)</f>
        <v>#N/A</v>
      </c>
      <c r="V1024" s="9" t="e">
        <f>VLOOKUP(A1024,Sku_list!$A$1:$D$2667,4,0)*(H1024/1000000*12)</f>
        <v>#N/A</v>
      </c>
      <c r="W1024" s="9" t="e">
        <f>VLOOKUP(A1024,Sku_list!$A$1:$D$2667,4,0)*(J1024/1000000*12)</f>
        <v>#N/A</v>
      </c>
      <c r="X1024" s="9" t="e">
        <f>VLOOKUP(A1024,Sku_list!$A$1:$D$2667,4,0)*(L1024/1000000*12)</f>
        <v>#N/A</v>
      </c>
      <c r="Y1024" s="9" t="e">
        <f>VLOOKUP(A1024,Sku_list!$A$1:$E$2667,5,0)*((J1024+F1024)/1000000000)</f>
        <v>#N/A</v>
      </c>
      <c r="AC1024" s="22">
        <f t="shared" ca="1" si="15"/>
        <v>6.6666666666666666E-2</v>
      </c>
    </row>
    <row r="1025" spans="1:29" x14ac:dyDescent="0.35">
      <c r="A1025">
        <v>1601170</v>
      </c>
      <c r="B1025" t="s">
        <v>215</v>
      </c>
      <c r="C1025" t="s">
        <v>141</v>
      </c>
      <c r="D1025">
        <v>0</v>
      </c>
      <c r="E1025">
        <v>0</v>
      </c>
      <c r="F1025">
        <v>0</v>
      </c>
      <c r="G1025">
        <v>0</v>
      </c>
      <c r="H1025">
        <v>0</v>
      </c>
      <c r="I1025">
        <v>0</v>
      </c>
      <c r="J1025">
        <v>0</v>
      </c>
      <c r="K1025">
        <v>0</v>
      </c>
      <c r="L1025">
        <v>0</v>
      </c>
      <c r="M1025">
        <v>0</v>
      </c>
      <c r="N1025">
        <v>0</v>
      </c>
      <c r="P1025" s="22" t="s">
        <v>34</v>
      </c>
      <c r="R1025" t="s">
        <v>82</v>
      </c>
      <c r="S1025" t="s">
        <v>83</v>
      </c>
      <c r="T1025" s="9" t="e">
        <f>VLOOKUP(A1025,Sku_list!$A$1:$D$2667,3,0)</f>
        <v>#N/A</v>
      </c>
      <c r="U1025" s="9" t="e">
        <f>VLOOKUP(A1025,Sku_list!$A$1:$D$2667,4,0)*(F1025/1000000*12)</f>
        <v>#N/A</v>
      </c>
      <c r="V1025" s="9" t="e">
        <f>VLOOKUP(A1025,Sku_list!$A$1:$D$2667,4,0)*(H1025/1000000*12)</f>
        <v>#N/A</v>
      </c>
      <c r="W1025" s="9" t="e">
        <f>VLOOKUP(A1025,Sku_list!$A$1:$D$2667,4,0)*(J1025/1000000*12)</f>
        <v>#N/A</v>
      </c>
      <c r="X1025" s="9" t="e">
        <f>VLOOKUP(A1025,Sku_list!$A$1:$D$2667,4,0)*(L1025/1000000*12)</f>
        <v>#N/A</v>
      </c>
      <c r="Y1025" s="9" t="e">
        <f>VLOOKUP(A1025,Sku_list!$A$1:$E$2667,5,0)*((J1025+F1025)/1000000000)</f>
        <v>#N/A</v>
      </c>
      <c r="AC1025" s="22">
        <f t="shared" ca="1" si="15"/>
        <v>6.6666666666666666E-2</v>
      </c>
    </row>
    <row r="1026" spans="1:29" x14ac:dyDescent="0.35">
      <c r="A1026">
        <v>1601170</v>
      </c>
      <c r="B1026" t="s">
        <v>215</v>
      </c>
      <c r="C1026" t="s">
        <v>142</v>
      </c>
      <c r="D1026">
        <v>0</v>
      </c>
      <c r="E1026">
        <v>0</v>
      </c>
      <c r="F1026">
        <v>768</v>
      </c>
      <c r="G1026">
        <v>0</v>
      </c>
      <c r="H1026">
        <v>0</v>
      </c>
      <c r="I1026">
        <v>0</v>
      </c>
      <c r="J1026">
        <v>0</v>
      </c>
      <c r="K1026">
        <v>768</v>
      </c>
      <c r="L1026">
        <v>0</v>
      </c>
      <c r="M1026">
        <v>-768</v>
      </c>
      <c r="N1026">
        <v>768</v>
      </c>
      <c r="P1026" s="22" t="s">
        <v>34</v>
      </c>
      <c r="R1026" t="s">
        <v>84</v>
      </c>
      <c r="S1026" t="s">
        <v>85</v>
      </c>
      <c r="T1026" s="9" t="e">
        <f>VLOOKUP(A1026,Sku_list!$A$1:$D$2667,3,0)</f>
        <v>#N/A</v>
      </c>
      <c r="U1026" s="9" t="e">
        <f>VLOOKUP(A1026,Sku_list!$A$1:$D$2667,4,0)*(F1026/1000000*12)</f>
        <v>#N/A</v>
      </c>
      <c r="V1026" s="9" t="e">
        <f>VLOOKUP(A1026,Sku_list!$A$1:$D$2667,4,0)*(H1026/1000000*12)</f>
        <v>#N/A</v>
      </c>
      <c r="W1026" s="9" t="e">
        <f>VLOOKUP(A1026,Sku_list!$A$1:$D$2667,4,0)*(J1026/1000000*12)</f>
        <v>#N/A</v>
      </c>
      <c r="X1026" s="9" t="e">
        <f>VLOOKUP(A1026,Sku_list!$A$1:$D$2667,4,0)*(L1026/1000000*12)</f>
        <v>#N/A</v>
      </c>
      <c r="Y1026" s="9" t="e">
        <f>VLOOKUP(A1026,Sku_list!$A$1:$E$2667,5,0)*((J1026+F1026)/1000000000)</f>
        <v>#N/A</v>
      </c>
      <c r="AC1026" s="22">
        <f t="shared" ca="1" si="15"/>
        <v>6.6666666666666666E-2</v>
      </c>
    </row>
    <row r="1027" spans="1:29" x14ac:dyDescent="0.35">
      <c r="A1027">
        <v>1601170</v>
      </c>
      <c r="B1027" t="s">
        <v>215</v>
      </c>
      <c r="C1027" t="s">
        <v>143</v>
      </c>
      <c r="D1027">
        <v>0</v>
      </c>
      <c r="E1027">
        <v>0</v>
      </c>
      <c r="F1027">
        <v>0</v>
      </c>
      <c r="G1027">
        <v>0</v>
      </c>
      <c r="H1027">
        <v>0</v>
      </c>
      <c r="I1027">
        <v>0</v>
      </c>
      <c r="J1027">
        <v>0</v>
      </c>
      <c r="K1027">
        <v>0</v>
      </c>
      <c r="L1027">
        <v>0</v>
      </c>
      <c r="M1027">
        <v>0</v>
      </c>
      <c r="N1027">
        <v>0</v>
      </c>
      <c r="P1027" s="22" t="s">
        <v>34</v>
      </c>
      <c r="R1027" t="s">
        <v>86</v>
      </c>
      <c r="S1027" t="s">
        <v>85</v>
      </c>
      <c r="T1027" s="9" t="e">
        <f>VLOOKUP(A1027,Sku_list!$A$1:$D$2667,3,0)</f>
        <v>#N/A</v>
      </c>
      <c r="U1027" s="9" t="e">
        <f>VLOOKUP(A1027,Sku_list!$A$1:$D$2667,4,0)*(F1027/1000000*12)</f>
        <v>#N/A</v>
      </c>
      <c r="V1027" s="9" t="e">
        <f>VLOOKUP(A1027,Sku_list!$A$1:$D$2667,4,0)*(H1027/1000000*12)</f>
        <v>#N/A</v>
      </c>
      <c r="W1027" s="9" t="e">
        <f>VLOOKUP(A1027,Sku_list!$A$1:$D$2667,4,0)*(J1027/1000000*12)</f>
        <v>#N/A</v>
      </c>
      <c r="X1027" s="9" t="e">
        <f>VLOOKUP(A1027,Sku_list!$A$1:$D$2667,4,0)*(L1027/1000000*12)</f>
        <v>#N/A</v>
      </c>
      <c r="Y1027" s="9" t="e">
        <f>VLOOKUP(A1027,Sku_list!$A$1:$E$2667,5,0)*((J1027+F1027)/1000000000)</f>
        <v>#N/A</v>
      </c>
      <c r="AC1027" s="22">
        <f t="shared" ref="AC1027:AC1090" ca="1" si="16">(DAY(TODAY())+AB1027)/30</f>
        <v>6.6666666666666666E-2</v>
      </c>
    </row>
    <row r="1028" spans="1:29" x14ac:dyDescent="0.35">
      <c r="A1028">
        <v>1601170</v>
      </c>
      <c r="B1028" t="s">
        <v>215</v>
      </c>
      <c r="C1028" t="s">
        <v>144</v>
      </c>
      <c r="D1028">
        <v>0</v>
      </c>
      <c r="E1028">
        <v>0</v>
      </c>
      <c r="F1028">
        <v>0</v>
      </c>
      <c r="G1028">
        <v>0</v>
      </c>
      <c r="H1028">
        <v>0</v>
      </c>
      <c r="I1028">
        <v>0</v>
      </c>
      <c r="J1028">
        <v>0</v>
      </c>
      <c r="K1028">
        <v>0</v>
      </c>
      <c r="L1028">
        <v>0</v>
      </c>
      <c r="M1028">
        <v>0</v>
      </c>
      <c r="N1028">
        <v>0</v>
      </c>
      <c r="P1028" s="22" t="s">
        <v>34</v>
      </c>
      <c r="R1028" t="s">
        <v>87</v>
      </c>
      <c r="S1028" t="s">
        <v>72</v>
      </c>
      <c r="T1028" s="9" t="e">
        <f>VLOOKUP(A1028,Sku_list!$A$1:$D$2667,3,0)</f>
        <v>#N/A</v>
      </c>
      <c r="U1028" s="9" t="e">
        <f>VLOOKUP(A1028,Sku_list!$A$1:$D$2667,4,0)*(F1028/1000000*12)</f>
        <v>#N/A</v>
      </c>
      <c r="V1028" s="9" t="e">
        <f>VLOOKUP(A1028,Sku_list!$A$1:$D$2667,4,0)*(H1028/1000000*12)</f>
        <v>#N/A</v>
      </c>
      <c r="W1028" s="9" t="e">
        <f>VLOOKUP(A1028,Sku_list!$A$1:$D$2667,4,0)*(J1028/1000000*12)</f>
        <v>#N/A</v>
      </c>
      <c r="X1028" s="9" t="e">
        <f>VLOOKUP(A1028,Sku_list!$A$1:$D$2667,4,0)*(L1028/1000000*12)</f>
        <v>#N/A</v>
      </c>
      <c r="Y1028" s="9" t="e">
        <f>VLOOKUP(A1028,Sku_list!$A$1:$E$2667,5,0)*((J1028+F1028)/1000000000)</f>
        <v>#N/A</v>
      </c>
      <c r="AC1028" s="22">
        <f t="shared" ca="1" si="16"/>
        <v>6.6666666666666666E-2</v>
      </c>
    </row>
    <row r="1029" spans="1:29" x14ac:dyDescent="0.35">
      <c r="A1029">
        <v>1601170</v>
      </c>
      <c r="B1029" t="s">
        <v>215</v>
      </c>
      <c r="C1029" t="s">
        <v>145</v>
      </c>
      <c r="D1029">
        <v>0</v>
      </c>
      <c r="E1029">
        <v>0</v>
      </c>
      <c r="F1029">
        <v>0</v>
      </c>
      <c r="G1029">
        <v>0</v>
      </c>
      <c r="H1029">
        <v>0</v>
      </c>
      <c r="I1029">
        <v>0</v>
      </c>
      <c r="J1029">
        <v>0</v>
      </c>
      <c r="K1029">
        <v>0</v>
      </c>
      <c r="L1029">
        <v>0</v>
      </c>
      <c r="M1029">
        <v>0</v>
      </c>
      <c r="N1029">
        <v>0</v>
      </c>
      <c r="P1029" s="22" t="s">
        <v>34</v>
      </c>
      <c r="R1029" t="s">
        <v>88</v>
      </c>
      <c r="S1029" t="s">
        <v>83</v>
      </c>
      <c r="T1029" s="9" t="e">
        <f>VLOOKUP(A1029,Sku_list!$A$1:$D$2667,3,0)</f>
        <v>#N/A</v>
      </c>
      <c r="U1029" s="9" t="e">
        <f>VLOOKUP(A1029,Sku_list!$A$1:$D$2667,4,0)*(F1029/1000000*12)</f>
        <v>#N/A</v>
      </c>
      <c r="V1029" s="9" t="e">
        <f>VLOOKUP(A1029,Sku_list!$A$1:$D$2667,4,0)*(H1029/1000000*12)</f>
        <v>#N/A</v>
      </c>
      <c r="W1029" s="9" t="e">
        <f>VLOOKUP(A1029,Sku_list!$A$1:$D$2667,4,0)*(J1029/1000000*12)</f>
        <v>#N/A</v>
      </c>
      <c r="X1029" s="9" t="e">
        <f>VLOOKUP(A1029,Sku_list!$A$1:$D$2667,4,0)*(L1029/1000000*12)</f>
        <v>#N/A</v>
      </c>
      <c r="Y1029" s="9" t="e">
        <f>VLOOKUP(A1029,Sku_list!$A$1:$E$2667,5,0)*((J1029+F1029)/1000000000)</f>
        <v>#N/A</v>
      </c>
      <c r="AC1029" s="22">
        <f t="shared" ca="1" si="16"/>
        <v>6.6666666666666666E-2</v>
      </c>
    </row>
    <row r="1030" spans="1:29" x14ac:dyDescent="0.35">
      <c r="A1030">
        <v>1601170</v>
      </c>
      <c r="B1030" t="s">
        <v>215</v>
      </c>
      <c r="C1030" t="s">
        <v>146</v>
      </c>
      <c r="D1030">
        <v>0</v>
      </c>
      <c r="E1030">
        <v>0</v>
      </c>
      <c r="F1030">
        <v>0</v>
      </c>
      <c r="G1030">
        <v>0</v>
      </c>
      <c r="H1030">
        <v>0</v>
      </c>
      <c r="I1030">
        <v>0</v>
      </c>
      <c r="J1030">
        <v>0</v>
      </c>
      <c r="K1030">
        <v>0</v>
      </c>
      <c r="L1030">
        <v>0</v>
      </c>
      <c r="M1030">
        <v>0</v>
      </c>
      <c r="N1030">
        <v>0</v>
      </c>
      <c r="P1030" s="22" t="s">
        <v>34</v>
      </c>
      <c r="R1030" t="s">
        <v>89</v>
      </c>
      <c r="S1030" t="s">
        <v>69</v>
      </c>
      <c r="T1030" s="9" t="e">
        <f>VLOOKUP(A1030,Sku_list!$A$1:$D$2667,3,0)</f>
        <v>#N/A</v>
      </c>
      <c r="U1030" s="9" t="e">
        <f>VLOOKUP(A1030,Sku_list!$A$1:$D$2667,4,0)*(F1030/1000000*12)</f>
        <v>#N/A</v>
      </c>
      <c r="V1030" s="9" t="e">
        <f>VLOOKUP(A1030,Sku_list!$A$1:$D$2667,4,0)*(H1030/1000000*12)</f>
        <v>#N/A</v>
      </c>
      <c r="W1030" s="9" t="e">
        <f>VLOOKUP(A1030,Sku_list!$A$1:$D$2667,4,0)*(J1030/1000000*12)</f>
        <v>#N/A</v>
      </c>
      <c r="X1030" s="9" t="e">
        <f>VLOOKUP(A1030,Sku_list!$A$1:$D$2667,4,0)*(L1030/1000000*12)</f>
        <v>#N/A</v>
      </c>
      <c r="Y1030" s="9" t="e">
        <f>VLOOKUP(A1030,Sku_list!$A$1:$E$2667,5,0)*((J1030+F1030)/1000000000)</f>
        <v>#N/A</v>
      </c>
      <c r="AC1030" s="22">
        <f t="shared" ca="1" si="16"/>
        <v>6.6666666666666666E-2</v>
      </c>
    </row>
    <row r="1031" spans="1:29" x14ac:dyDescent="0.35">
      <c r="A1031">
        <v>1601170</v>
      </c>
      <c r="B1031" t="s">
        <v>215</v>
      </c>
      <c r="C1031" t="s">
        <v>147</v>
      </c>
      <c r="D1031">
        <v>0</v>
      </c>
      <c r="E1031">
        <v>0</v>
      </c>
      <c r="F1031">
        <v>2520</v>
      </c>
      <c r="G1031">
        <v>0</v>
      </c>
      <c r="H1031">
        <v>0</v>
      </c>
      <c r="I1031">
        <v>0</v>
      </c>
      <c r="J1031">
        <v>0</v>
      </c>
      <c r="K1031">
        <v>2520</v>
      </c>
      <c r="L1031">
        <v>0</v>
      </c>
      <c r="M1031">
        <v>-2520</v>
      </c>
      <c r="N1031">
        <v>2520</v>
      </c>
      <c r="P1031" s="22" t="s">
        <v>34</v>
      </c>
      <c r="R1031" t="s">
        <v>90</v>
      </c>
      <c r="S1031" t="s">
        <v>69</v>
      </c>
      <c r="T1031" s="9" t="e">
        <f>VLOOKUP(A1031,Sku_list!$A$1:$D$2667,3,0)</f>
        <v>#N/A</v>
      </c>
      <c r="U1031" s="9" t="e">
        <f>VLOOKUP(A1031,Sku_list!$A$1:$D$2667,4,0)*(F1031/1000000*12)</f>
        <v>#N/A</v>
      </c>
      <c r="V1031" s="9" t="e">
        <f>VLOOKUP(A1031,Sku_list!$A$1:$D$2667,4,0)*(H1031/1000000*12)</f>
        <v>#N/A</v>
      </c>
      <c r="W1031" s="9" t="e">
        <f>VLOOKUP(A1031,Sku_list!$A$1:$D$2667,4,0)*(J1031/1000000*12)</f>
        <v>#N/A</v>
      </c>
      <c r="X1031" s="9" t="e">
        <f>VLOOKUP(A1031,Sku_list!$A$1:$D$2667,4,0)*(L1031/1000000*12)</f>
        <v>#N/A</v>
      </c>
      <c r="Y1031" s="9" t="e">
        <f>VLOOKUP(A1031,Sku_list!$A$1:$E$2667,5,0)*((J1031+F1031)/1000000000)</f>
        <v>#N/A</v>
      </c>
      <c r="AC1031" s="22">
        <f t="shared" ca="1" si="16"/>
        <v>6.6666666666666666E-2</v>
      </c>
    </row>
    <row r="1032" spans="1:29" x14ac:dyDescent="0.35">
      <c r="A1032">
        <v>1601170</v>
      </c>
      <c r="B1032" t="s">
        <v>215</v>
      </c>
      <c r="C1032" t="s">
        <v>148</v>
      </c>
      <c r="D1032">
        <v>0</v>
      </c>
      <c r="E1032">
        <v>0</v>
      </c>
      <c r="F1032">
        <v>0</v>
      </c>
      <c r="G1032">
        <v>0</v>
      </c>
      <c r="H1032">
        <v>0</v>
      </c>
      <c r="I1032">
        <v>0</v>
      </c>
      <c r="J1032">
        <v>0</v>
      </c>
      <c r="K1032">
        <v>0</v>
      </c>
      <c r="L1032">
        <v>0</v>
      </c>
      <c r="M1032">
        <v>0</v>
      </c>
      <c r="N1032">
        <v>0</v>
      </c>
      <c r="P1032" s="22" t="s">
        <v>34</v>
      </c>
      <c r="R1032" t="s">
        <v>91</v>
      </c>
      <c r="S1032" t="s">
        <v>85</v>
      </c>
      <c r="T1032" s="9" t="e">
        <f>VLOOKUP(A1032,Sku_list!$A$1:$D$2667,3,0)</f>
        <v>#N/A</v>
      </c>
      <c r="U1032" s="9" t="e">
        <f>VLOOKUP(A1032,Sku_list!$A$1:$D$2667,4,0)*(F1032/1000000*12)</f>
        <v>#N/A</v>
      </c>
      <c r="V1032" s="9" t="e">
        <f>VLOOKUP(A1032,Sku_list!$A$1:$D$2667,4,0)*(H1032/1000000*12)</f>
        <v>#N/A</v>
      </c>
      <c r="W1032" s="9" t="e">
        <f>VLOOKUP(A1032,Sku_list!$A$1:$D$2667,4,0)*(J1032/1000000*12)</f>
        <v>#N/A</v>
      </c>
      <c r="X1032" s="9" t="e">
        <f>VLOOKUP(A1032,Sku_list!$A$1:$D$2667,4,0)*(L1032/1000000*12)</f>
        <v>#N/A</v>
      </c>
      <c r="Y1032" s="9" t="e">
        <f>VLOOKUP(A1032,Sku_list!$A$1:$E$2667,5,0)*((J1032+F1032)/1000000000)</f>
        <v>#N/A</v>
      </c>
      <c r="AC1032" s="22">
        <f t="shared" ca="1" si="16"/>
        <v>6.6666666666666666E-2</v>
      </c>
    </row>
    <row r="1033" spans="1:29" x14ac:dyDescent="0.35">
      <c r="A1033">
        <v>1601170</v>
      </c>
      <c r="B1033" t="s">
        <v>215</v>
      </c>
      <c r="C1033" t="s">
        <v>149</v>
      </c>
      <c r="D1033">
        <v>0</v>
      </c>
      <c r="E1033">
        <v>0</v>
      </c>
      <c r="F1033">
        <v>0</v>
      </c>
      <c r="G1033">
        <v>0</v>
      </c>
      <c r="H1033">
        <v>0</v>
      </c>
      <c r="I1033">
        <v>0</v>
      </c>
      <c r="J1033">
        <v>0</v>
      </c>
      <c r="K1033">
        <v>0</v>
      </c>
      <c r="L1033">
        <v>0</v>
      </c>
      <c r="M1033">
        <v>0</v>
      </c>
      <c r="N1033">
        <v>0</v>
      </c>
      <c r="P1033" s="22" t="s">
        <v>34</v>
      </c>
      <c r="R1033" t="s">
        <v>92</v>
      </c>
      <c r="S1033" t="s">
        <v>85</v>
      </c>
      <c r="T1033" s="9" t="e">
        <f>VLOOKUP(A1033,Sku_list!$A$1:$D$2667,3,0)</f>
        <v>#N/A</v>
      </c>
      <c r="U1033" s="9" t="e">
        <f>VLOOKUP(A1033,Sku_list!$A$1:$D$2667,4,0)*(F1033/1000000*12)</f>
        <v>#N/A</v>
      </c>
      <c r="V1033" s="9" t="e">
        <f>VLOOKUP(A1033,Sku_list!$A$1:$D$2667,4,0)*(H1033/1000000*12)</f>
        <v>#N/A</v>
      </c>
      <c r="W1033" s="9" t="e">
        <f>VLOOKUP(A1033,Sku_list!$A$1:$D$2667,4,0)*(J1033/1000000*12)</f>
        <v>#N/A</v>
      </c>
      <c r="X1033" s="9" t="e">
        <f>VLOOKUP(A1033,Sku_list!$A$1:$D$2667,4,0)*(L1033/1000000*12)</f>
        <v>#N/A</v>
      </c>
      <c r="Y1033" s="9" t="e">
        <f>VLOOKUP(A1033,Sku_list!$A$1:$E$2667,5,0)*((J1033+F1033)/1000000000)</f>
        <v>#N/A</v>
      </c>
      <c r="AC1033" s="22">
        <f t="shared" ca="1" si="16"/>
        <v>6.6666666666666666E-2</v>
      </c>
    </row>
    <row r="1034" spans="1:29" x14ac:dyDescent="0.35">
      <c r="A1034">
        <v>1601170</v>
      </c>
      <c r="B1034" t="s">
        <v>215</v>
      </c>
      <c r="C1034" t="s">
        <v>150</v>
      </c>
      <c r="D1034">
        <v>0</v>
      </c>
      <c r="E1034">
        <v>0</v>
      </c>
      <c r="F1034">
        <v>0</v>
      </c>
      <c r="G1034">
        <v>0</v>
      </c>
      <c r="H1034">
        <v>0</v>
      </c>
      <c r="I1034">
        <v>0</v>
      </c>
      <c r="J1034">
        <v>0</v>
      </c>
      <c r="K1034">
        <v>0</v>
      </c>
      <c r="L1034">
        <v>0</v>
      </c>
      <c r="M1034">
        <v>0</v>
      </c>
      <c r="N1034">
        <v>0</v>
      </c>
      <c r="P1034" s="22" t="s">
        <v>34</v>
      </c>
      <c r="R1034" t="s">
        <v>93</v>
      </c>
      <c r="S1034" t="s">
        <v>85</v>
      </c>
      <c r="T1034" s="9" t="e">
        <f>VLOOKUP(A1034,Sku_list!$A$1:$D$2667,3,0)</f>
        <v>#N/A</v>
      </c>
      <c r="U1034" s="9" t="e">
        <f>VLOOKUP(A1034,Sku_list!$A$1:$D$2667,4,0)*(F1034/1000000*12)</f>
        <v>#N/A</v>
      </c>
      <c r="V1034" s="9" t="e">
        <f>VLOOKUP(A1034,Sku_list!$A$1:$D$2667,4,0)*(H1034/1000000*12)</f>
        <v>#N/A</v>
      </c>
      <c r="W1034" s="9" t="e">
        <f>VLOOKUP(A1034,Sku_list!$A$1:$D$2667,4,0)*(J1034/1000000*12)</f>
        <v>#N/A</v>
      </c>
      <c r="X1034" s="9" t="e">
        <f>VLOOKUP(A1034,Sku_list!$A$1:$D$2667,4,0)*(L1034/1000000*12)</f>
        <v>#N/A</v>
      </c>
      <c r="Y1034" s="9" t="e">
        <f>VLOOKUP(A1034,Sku_list!$A$1:$E$2667,5,0)*((J1034+F1034)/1000000000)</f>
        <v>#N/A</v>
      </c>
      <c r="AC1034" s="22">
        <f t="shared" ca="1" si="16"/>
        <v>6.6666666666666666E-2</v>
      </c>
    </row>
    <row r="1035" spans="1:29" x14ac:dyDescent="0.35">
      <c r="A1035">
        <v>1601170</v>
      </c>
      <c r="B1035" t="s">
        <v>215</v>
      </c>
      <c r="C1035" t="s">
        <v>151</v>
      </c>
      <c r="D1035">
        <v>0</v>
      </c>
      <c r="E1035">
        <v>0</v>
      </c>
      <c r="F1035">
        <v>0</v>
      </c>
      <c r="G1035">
        <v>0</v>
      </c>
      <c r="H1035">
        <v>0</v>
      </c>
      <c r="I1035">
        <v>0</v>
      </c>
      <c r="J1035">
        <v>3960</v>
      </c>
      <c r="K1035">
        <v>3960</v>
      </c>
      <c r="L1035">
        <v>0</v>
      </c>
      <c r="M1035">
        <v>-3960</v>
      </c>
      <c r="N1035">
        <v>3960</v>
      </c>
      <c r="P1035" s="22" t="s">
        <v>34</v>
      </c>
      <c r="R1035" t="s">
        <v>94</v>
      </c>
      <c r="S1035" t="s">
        <v>83</v>
      </c>
      <c r="T1035" s="9" t="e">
        <f>VLOOKUP(A1035,Sku_list!$A$1:$D$2667,3,0)</f>
        <v>#N/A</v>
      </c>
      <c r="U1035" s="9" t="e">
        <f>VLOOKUP(A1035,Sku_list!$A$1:$D$2667,4,0)*(F1035/1000000*12)</f>
        <v>#N/A</v>
      </c>
      <c r="V1035" s="9" t="e">
        <f>VLOOKUP(A1035,Sku_list!$A$1:$D$2667,4,0)*(H1035/1000000*12)</f>
        <v>#N/A</v>
      </c>
      <c r="W1035" s="9" t="e">
        <f>VLOOKUP(A1035,Sku_list!$A$1:$D$2667,4,0)*(J1035/1000000*12)</f>
        <v>#N/A</v>
      </c>
      <c r="X1035" s="9" t="e">
        <f>VLOOKUP(A1035,Sku_list!$A$1:$D$2667,4,0)*(L1035/1000000*12)</f>
        <v>#N/A</v>
      </c>
      <c r="Y1035" s="9" t="e">
        <f>VLOOKUP(A1035,Sku_list!$A$1:$E$2667,5,0)*((J1035+F1035)/1000000000)</f>
        <v>#N/A</v>
      </c>
      <c r="AC1035" s="22">
        <f t="shared" ca="1" si="16"/>
        <v>6.6666666666666666E-2</v>
      </c>
    </row>
    <row r="1036" spans="1:29" x14ac:dyDescent="0.35">
      <c r="A1036">
        <v>1601170</v>
      </c>
      <c r="B1036" t="s">
        <v>215</v>
      </c>
      <c r="C1036" t="s">
        <v>152</v>
      </c>
      <c r="D1036">
        <v>0</v>
      </c>
      <c r="E1036">
        <v>0</v>
      </c>
      <c r="F1036">
        <v>0</v>
      </c>
      <c r="G1036">
        <v>0</v>
      </c>
      <c r="H1036">
        <v>0</v>
      </c>
      <c r="I1036">
        <v>0</v>
      </c>
      <c r="J1036">
        <v>0</v>
      </c>
      <c r="K1036">
        <v>0</v>
      </c>
      <c r="L1036">
        <v>0</v>
      </c>
      <c r="M1036">
        <v>0</v>
      </c>
      <c r="N1036">
        <v>0</v>
      </c>
      <c r="P1036" s="22" t="s">
        <v>34</v>
      </c>
      <c r="R1036" t="s">
        <v>95</v>
      </c>
      <c r="S1036" t="s">
        <v>83</v>
      </c>
      <c r="T1036" s="9" t="e">
        <f>VLOOKUP(A1036,Sku_list!$A$1:$D$2667,3,0)</f>
        <v>#N/A</v>
      </c>
      <c r="U1036" s="9" t="e">
        <f>VLOOKUP(A1036,Sku_list!$A$1:$D$2667,4,0)*(F1036/1000000*12)</f>
        <v>#N/A</v>
      </c>
      <c r="V1036" s="9" t="e">
        <f>VLOOKUP(A1036,Sku_list!$A$1:$D$2667,4,0)*(H1036/1000000*12)</f>
        <v>#N/A</v>
      </c>
      <c r="W1036" s="9" t="e">
        <f>VLOOKUP(A1036,Sku_list!$A$1:$D$2667,4,0)*(J1036/1000000*12)</f>
        <v>#N/A</v>
      </c>
      <c r="X1036" s="9" t="e">
        <f>VLOOKUP(A1036,Sku_list!$A$1:$D$2667,4,0)*(L1036/1000000*12)</f>
        <v>#N/A</v>
      </c>
      <c r="Y1036" s="9" t="e">
        <f>VLOOKUP(A1036,Sku_list!$A$1:$E$2667,5,0)*((J1036+F1036)/1000000000)</f>
        <v>#N/A</v>
      </c>
      <c r="AC1036" s="22">
        <f t="shared" ca="1" si="16"/>
        <v>6.6666666666666666E-2</v>
      </c>
    </row>
    <row r="1037" spans="1:29" x14ac:dyDescent="0.35">
      <c r="A1037">
        <v>1601170</v>
      </c>
      <c r="B1037" t="s">
        <v>215</v>
      </c>
      <c r="C1037" t="s">
        <v>153</v>
      </c>
      <c r="D1037">
        <v>0</v>
      </c>
      <c r="E1037">
        <v>0</v>
      </c>
      <c r="F1037">
        <v>0</v>
      </c>
      <c r="G1037">
        <v>0</v>
      </c>
      <c r="H1037">
        <v>0</v>
      </c>
      <c r="I1037">
        <v>0</v>
      </c>
      <c r="J1037">
        <v>0</v>
      </c>
      <c r="K1037">
        <v>0</v>
      </c>
      <c r="L1037">
        <v>0</v>
      </c>
      <c r="M1037">
        <v>0</v>
      </c>
      <c r="N1037">
        <v>0</v>
      </c>
      <c r="P1037" s="22" t="s">
        <v>34</v>
      </c>
      <c r="R1037" t="s">
        <v>189</v>
      </c>
      <c r="S1037" t="s">
        <v>190</v>
      </c>
      <c r="T1037" s="9" t="e">
        <f>VLOOKUP(A1037,Sku_list!$A$1:$D$2667,3,0)</f>
        <v>#N/A</v>
      </c>
      <c r="U1037" s="9" t="e">
        <f>VLOOKUP(A1037,Sku_list!$A$1:$D$2667,4,0)*(F1037/1000000*12)</f>
        <v>#N/A</v>
      </c>
      <c r="V1037" s="9" t="e">
        <f>VLOOKUP(A1037,Sku_list!$A$1:$D$2667,4,0)*(H1037/1000000*12)</f>
        <v>#N/A</v>
      </c>
      <c r="W1037" s="9" t="e">
        <f>VLOOKUP(A1037,Sku_list!$A$1:$D$2667,4,0)*(J1037/1000000*12)</f>
        <v>#N/A</v>
      </c>
      <c r="X1037" s="9" t="e">
        <f>VLOOKUP(A1037,Sku_list!$A$1:$D$2667,4,0)*(L1037/1000000*12)</f>
        <v>#N/A</v>
      </c>
      <c r="Y1037" s="9" t="e">
        <f>VLOOKUP(A1037,Sku_list!$A$1:$E$2667,5,0)*((J1037+F1037)/1000000000)</f>
        <v>#N/A</v>
      </c>
      <c r="AC1037" s="22">
        <f t="shared" ca="1" si="16"/>
        <v>6.6666666666666666E-2</v>
      </c>
    </row>
    <row r="1038" spans="1:29" x14ac:dyDescent="0.35">
      <c r="A1038">
        <v>1601170</v>
      </c>
      <c r="B1038" t="s">
        <v>215</v>
      </c>
      <c r="C1038" t="s">
        <v>154</v>
      </c>
      <c r="D1038">
        <v>0</v>
      </c>
      <c r="E1038">
        <v>0</v>
      </c>
      <c r="F1038">
        <v>0</v>
      </c>
      <c r="G1038">
        <v>0</v>
      </c>
      <c r="H1038">
        <v>0</v>
      </c>
      <c r="I1038">
        <v>0</v>
      </c>
      <c r="J1038">
        <v>0</v>
      </c>
      <c r="K1038">
        <v>0</v>
      </c>
      <c r="L1038">
        <v>0</v>
      </c>
      <c r="M1038">
        <v>0</v>
      </c>
      <c r="N1038">
        <v>0</v>
      </c>
      <c r="P1038" s="22" t="s">
        <v>34</v>
      </c>
      <c r="R1038" t="s">
        <v>96</v>
      </c>
      <c r="S1038" t="s">
        <v>72</v>
      </c>
      <c r="T1038" s="9" t="e">
        <f>VLOOKUP(A1038,Sku_list!$A$1:$D$2667,3,0)</f>
        <v>#N/A</v>
      </c>
      <c r="U1038" s="9" t="e">
        <f>VLOOKUP(A1038,Sku_list!$A$1:$D$2667,4,0)*(F1038/1000000*12)</f>
        <v>#N/A</v>
      </c>
      <c r="V1038" s="9" t="e">
        <f>VLOOKUP(A1038,Sku_list!$A$1:$D$2667,4,0)*(H1038/1000000*12)</f>
        <v>#N/A</v>
      </c>
      <c r="W1038" s="9" t="e">
        <f>VLOOKUP(A1038,Sku_list!$A$1:$D$2667,4,0)*(J1038/1000000*12)</f>
        <v>#N/A</v>
      </c>
      <c r="X1038" s="9" t="e">
        <f>VLOOKUP(A1038,Sku_list!$A$1:$D$2667,4,0)*(L1038/1000000*12)</f>
        <v>#N/A</v>
      </c>
      <c r="Y1038" s="9" t="e">
        <f>VLOOKUP(A1038,Sku_list!$A$1:$E$2667,5,0)*((J1038+F1038)/1000000000)</f>
        <v>#N/A</v>
      </c>
      <c r="AC1038" s="22">
        <f t="shared" ca="1" si="16"/>
        <v>6.6666666666666666E-2</v>
      </c>
    </row>
    <row r="1039" spans="1:29" x14ac:dyDescent="0.35">
      <c r="A1039">
        <v>1601170</v>
      </c>
      <c r="B1039" t="s">
        <v>215</v>
      </c>
      <c r="C1039" t="s">
        <v>155</v>
      </c>
      <c r="D1039">
        <v>0</v>
      </c>
      <c r="E1039">
        <v>0</v>
      </c>
      <c r="F1039">
        <v>0</v>
      </c>
      <c r="G1039">
        <v>0</v>
      </c>
      <c r="H1039">
        <v>0</v>
      </c>
      <c r="I1039">
        <v>0</v>
      </c>
      <c r="J1039">
        <v>0</v>
      </c>
      <c r="K1039">
        <v>0</v>
      </c>
      <c r="L1039">
        <v>0</v>
      </c>
      <c r="M1039">
        <v>0</v>
      </c>
      <c r="N1039">
        <v>0</v>
      </c>
      <c r="P1039" s="22" t="s">
        <v>34</v>
      </c>
      <c r="R1039" t="s">
        <v>97</v>
      </c>
      <c r="S1039" t="s">
        <v>72</v>
      </c>
      <c r="T1039" s="9" t="e">
        <f>VLOOKUP(A1039,Sku_list!$A$1:$D$2667,3,0)</f>
        <v>#N/A</v>
      </c>
      <c r="U1039" s="9" t="e">
        <f>VLOOKUP(A1039,Sku_list!$A$1:$D$2667,4,0)*(F1039/1000000*12)</f>
        <v>#N/A</v>
      </c>
      <c r="V1039" s="9" t="e">
        <f>VLOOKUP(A1039,Sku_list!$A$1:$D$2667,4,0)*(H1039/1000000*12)</f>
        <v>#N/A</v>
      </c>
      <c r="W1039" s="9" t="e">
        <f>VLOOKUP(A1039,Sku_list!$A$1:$D$2667,4,0)*(J1039/1000000*12)</f>
        <v>#N/A</v>
      </c>
      <c r="X1039" s="9" t="e">
        <f>VLOOKUP(A1039,Sku_list!$A$1:$D$2667,4,0)*(L1039/1000000*12)</f>
        <v>#N/A</v>
      </c>
      <c r="Y1039" s="9" t="e">
        <f>VLOOKUP(A1039,Sku_list!$A$1:$E$2667,5,0)*((J1039+F1039)/1000000000)</f>
        <v>#N/A</v>
      </c>
      <c r="AC1039" s="22">
        <f t="shared" ca="1" si="16"/>
        <v>6.6666666666666666E-2</v>
      </c>
    </row>
    <row r="1040" spans="1:29" x14ac:dyDescent="0.35">
      <c r="A1040">
        <v>1601170</v>
      </c>
      <c r="B1040" t="s">
        <v>215</v>
      </c>
      <c r="C1040" t="s">
        <v>156</v>
      </c>
      <c r="D1040">
        <v>0</v>
      </c>
      <c r="E1040">
        <v>0</v>
      </c>
      <c r="F1040">
        <v>0</v>
      </c>
      <c r="G1040">
        <v>0</v>
      </c>
      <c r="H1040">
        <v>0</v>
      </c>
      <c r="I1040">
        <v>0</v>
      </c>
      <c r="J1040">
        <v>0</v>
      </c>
      <c r="K1040">
        <v>0</v>
      </c>
      <c r="L1040">
        <v>0</v>
      </c>
      <c r="M1040">
        <v>0</v>
      </c>
      <c r="N1040">
        <v>0</v>
      </c>
      <c r="P1040" s="22" t="s">
        <v>34</v>
      </c>
      <c r="R1040" t="s">
        <v>38</v>
      </c>
      <c r="S1040" t="s">
        <v>69</v>
      </c>
      <c r="T1040" s="9" t="e">
        <f>VLOOKUP(A1040,Sku_list!$A$1:$D$2667,3,0)</f>
        <v>#N/A</v>
      </c>
      <c r="U1040" s="9" t="e">
        <f>VLOOKUP(A1040,Sku_list!$A$1:$D$2667,4,0)*(F1040/1000000*12)</f>
        <v>#N/A</v>
      </c>
      <c r="V1040" s="9" t="e">
        <f>VLOOKUP(A1040,Sku_list!$A$1:$D$2667,4,0)*(H1040/1000000*12)</f>
        <v>#N/A</v>
      </c>
      <c r="W1040" s="9" t="e">
        <f>VLOOKUP(A1040,Sku_list!$A$1:$D$2667,4,0)*(J1040/1000000*12)</f>
        <v>#N/A</v>
      </c>
      <c r="X1040" s="9" t="e">
        <f>VLOOKUP(A1040,Sku_list!$A$1:$D$2667,4,0)*(L1040/1000000*12)</f>
        <v>#N/A</v>
      </c>
      <c r="Y1040" s="9" t="e">
        <f>VLOOKUP(A1040,Sku_list!$A$1:$E$2667,5,0)*((J1040+F1040)/1000000000)</f>
        <v>#N/A</v>
      </c>
      <c r="AC1040" s="22">
        <f t="shared" ca="1" si="16"/>
        <v>6.6666666666666666E-2</v>
      </c>
    </row>
    <row r="1041" spans="1:29" x14ac:dyDescent="0.35">
      <c r="A1041">
        <v>1601170</v>
      </c>
      <c r="B1041" t="s">
        <v>215</v>
      </c>
      <c r="C1041" t="s">
        <v>157</v>
      </c>
      <c r="D1041">
        <v>0</v>
      </c>
      <c r="E1041">
        <v>0</v>
      </c>
      <c r="F1041">
        <v>0</v>
      </c>
      <c r="G1041">
        <v>0</v>
      </c>
      <c r="H1041">
        <v>0</v>
      </c>
      <c r="I1041">
        <v>0</v>
      </c>
      <c r="J1041">
        <v>0</v>
      </c>
      <c r="K1041">
        <v>0</v>
      </c>
      <c r="L1041">
        <v>0</v>
      </c>
      <c r="M1041">
        <v>0</v>
      </c>
      <c r="N1041">
        <v>0</v>
      </c>
      <c r="P1041" s="22" t="s">
        <v>34</v>
      </c>
      <c r="R1041" t="s">
        <v>98</v>
      </c>
      <c r="S1041" t="s">
        <v>72</v>
      </c>
      <c r="T1041" s="9" t="e">
        <f>VLOOKUP(A1041,Sku_list!$A$1:$D$2667,3,0)</f>
        <v>#N/A</v>
      </c>
      <c r="U1041" s="9" t="e">
        <f>VLOOKUP(A1041,Sku_list!$A$1:$D$2667,4,0)*(F1041/1000000*12)</f>
        <v>#N/A</v>
      </c>
      <c r="V1041" s="9" t="e">
        <f>VLOOKUP(A1041,Sku_list!$A$1:$D$2667,4,0)*(H1041/1000000*12)</f>
        <v>#N/A</v>
      </c>
      <c r="W1041" s="9" t="e">
        <f>VLOOKUP(A1041,Sku_list!$A$1:$D$2667,4,0)*(J1041/1000000*12)</f>
        <v>#N/A</v>
      </c>
      <c r="X1041" s="9" t="e">
        <f>VLOOKUP(A1041,Sku_list!$A$1:$D$2667,4,0)*(L1041/1000000*12)</f>
        <v>#N/A</v>
      </c>
      <c r="Y1041" s="9" t="e">
        <f>VLOOKUP(A1041,Sku_list!$A$1:$E$2667,5,0)*((J1041+F1041)/1000000000)</f>
        <v>#N/A</v>
      </c>
      <c r="AC1041" s="22">
        <f t="shared" ca="1" si="16"/>
        <v>6.6666666666666666E-2</v>
      </c>
    </row>
    <row r="1042" spans="1:29" x14ac:dyDescent="0.35">
      <c r="A1042">
        <v>1601170</v>
      </c>
      <c r="B1042" t="s">
        <v>215</v>
      </c>
      <c r="C1042" t="s">
        <v>158</v>
      </c>
      <c r="D1042">
        <v>0</v>
      </c>
      <c r="E1042">
        <v>0</v>
      </c>
      <c r="F1042">
        <v>0</v>
      </c>
      <c r="G1042">
        <v>0</v>
      </c>
      <c r="H1042">
        <v>0</v>
      </c>
      <c r="I1042">
        <v>0</v>
      </c>
      <c r="J1042">
        <v>0</v>
      </c>
      <c r="K1042">
        <v>0</v>
      </c>
      <c r="L1042">
        <v>0</v>
      </c>
      <c r="M1042">
        <v>0</v>
      </c>
      <c r="N1042">
        <v>0</v>
      </c>
      <c r="P1042" s="22" t="s">
        <v>34</v>
      </c>
      <c r="R1042" t="s">
        <v>99</v>
      </c>
      <c r="S1042" t="s">
        <v>69</v>
      </c>
      <c r="T1042" s="9" t="e">
        <f>VLOOKUP(A1042,Sku_list!$A$1:$D$2667,3,0)</f>
        <v>#N/A</v>
      </c>
      <c r="U1042" s="9" t="e">
        <f>VLOOKUP(A1042,Sku_list!$A$1:$D$2667,4,0)*(F1042/1000000*12)</f>
        <v>#N/A</v>
      </c>
      <c r="V1042" s="9" t="e">
        <f>VLOOKUP(A1042,Sku_list!$A$1:$D$2667,4,0)*(H1042/1000000*12)</f>
        <v>#N/A</v>
      </c>
      <c r="W1042" s="9" t="e">
        <f>VLOOKUP(A1042,Sku_list!$A$1:$D$2667,4,0)*(J1042/1000000*12)</f>
        <v>#N/A</v>
      </c>
      <c r="X1042" s="9" t="e">
        <f>VLOOKUP(A1042,Sku_list!$A$1:$D$2667,4,0)*(L1042/1000000*12)</f>
        <v>#N/A</v>
      </c>
      <c r="Y1042" s="9" t="e">
        <f>VLOOKUP(A1042,Sku_list!$A$1:$E$2667,5,0)*((J1042+F1042)/1000000000)</f>
        <v>#N/A</v>
      </c>
      <c r="AC1042" s="22">
        <f t="shared" ca="1" si="16"/>
        <v>6.6666666666666666E-2</v>
      </c>
    </row>
    <row r="1043" spans="1:29" x14ac:dyDescent="0.35">
      <c r="A1043">
        <v>1601170</v>
      </c>
      <c r="B1043" t="s">
        <v>215</v>
      </c>
      <c r="C1043" t="s">
        <v>159</v>
      </c>
      <c r="D1043">
        <v>0</v>
      </c>
      <c r="E1043">
        <v>0</v>
      </c>
      <c r="F1043">
        <v>0</v>
      </c>
      <c r="G1043">
        <v>0</v>
      </c>
      <c r="H1043">
        <v>0</v>
      </c>
      <c r="I1043">
        <v>0</v>
      </c>
      <c r="J1043">
        <v>0</v>
      </c>
      <c r="K1043">
        <v>0</v>
      </c>
      <c r="L1043">
        <v>0</v>
      </c>
      <c r="M1043">
        <v>0</v>
      </c>
      <c r="N1043">
        <v>0</v>
      </c>
      <c r="P1043" s="22" t="s">
        <v>34</v>
      </c>
      <c r="R1043" t="s">
        <v>100</v>
      </c>
      <c r="S1043" t="s">
        <v>72</v>
      </c>
      <c r="T1043" s="9" t="e">
        <f>VLOOKUP(A1043,Sku_list!$A$1:$D$2667,3,0)</f>
        <v>#N/A</v>
      </c>
      <c r="U1043" s="9" t="e">
        <f>VLOOKUP(A1043,Sku_list!$A$1:$D$2667,4,0)*(F1043/1000000*12)</f>
        <v>#N/A</v>
      </c>
      <c r="V1043" s="9" t="e">
        <f>VLOOKUP(A1043,Sku_list!$A$1:$D$2667,4,0)*(H1043/1000000*12)</f>
        <v>#N/A</v>
      </c>
      <c r="W1043" s="9" t="e">
        <f>VLOOKUP(A1043,Sku_list!$A$1:$D$2667,4,0)*(J1043/1000000*12)</f>
        <v>#N/A</v>
      </c>
      <c r="X1043" s="9" t="e">
        <f>VLOOKUP(A1043,Sku_list!$A$1:$D$2667,4,0)*(L1043/1000000*12)</f>
        <v>#N/A</v>
      </c>
      <c r="Y1043" s="9" t="e">
        <f>VLOOKUP(A1043,Sku_list!$A$1:$E$2667,5,0)*((J1043+F1043)/1000000000)</f>
        <v>#N/A</v>
      </c>
      <c r="AC1043" s="22">
        <f t="shared" ca="1" si="16"/>
        <v>6.6666666666666666E-2</v>
      </c>
    </row>
    <row r="1044" spans="1:29" x14ac:dyDescent="0.35">
      <c r="A1044">
        <v>1601170</v>
      </c>
      <c r="B1044" t="s">
        <v>215</v>
      </c>
      <c r="C1044" t="s">
        <v>160</v>
      </c>
      <c r="D1044">
        <v>0</v>
      </c>
      <c r="E1044">
        <v>0</v>
      </c>
      <c r="F1044">
        <v>0</v>
      </c>
      <c r="G1044">
        <v>0</v>
      </c>
      <c r="H1044">
        <v>0</v>
      </c>
      <c r="I1044">
        <v>0</v>
      </c>
      <c r="J1044">
        <v>0</v>
      </c>
      <c r="K1044">
        <v>0</v>
      </c>
      <c r="L1044">
        <v>0</v>
      </c>
      <c r="M1044">
        <v>0</v>
      </c>
      <c r="N1044">
        <v>0</v>
      </c>
      <c r="P1044" s="22" t="s">
        <v>34</v>
      </c>
      <c r="R1044" t="s">
        <v>101</v>
      </c>
      <c r="S1044" t="s">
        <v>69</v>
      </c>
      <c r="T1044" s="9" t="e">
        <f>VLOOKUP(A1044,Sku_list!$A$1:$D$2667,3,0)</f>
        <v>#N/A</v>
      </c>
      <c r="U1044" s="9" t="e">
        <f>VLOOKUP(A1044,Sku_list!$A$1:$D$2667,4,0)*(F1044/1000000*12)</f>
        <v>#N/A</v>
      </c>
      <c r="V1044" s="9" t="e">
        <f>VLOOKUP(A1044,Sku_list!$A$1:$D$2667,4,0)*(H1044/1000000*12)</f>
        <v>#N/A</v>
      </c>
      <c r="W1044" s="9" t="e">
        <f>VLOOKUP(A1044,Sku_list!$A$1:$D$2667,4,0)*(J1044/1000000*12)</f>
        <v>#N/A</v>
      </c>
      <c r="X1044" s="9" t="e">
        <f>VLOOKUP(A1044,Sku_list!$A$1:$D$2667,4,0)*(L1044/1000000*12)</f>
        <v>#N/A</v>
      </c>
      <c r="Y1044" s="9" t="e">
        <f>VLOOKUP(A1044,Sku_list!$A$1:$E$2667,5,0)*((J1044+F1044)/1000000000)</f>
        <v>#N/A</v>
      </c>
      <c r="AC1044" s="22">
        <f t="shared" ca="1" si="16"/>
        <v>6.6666666666666666E-2</v>
      </c>
    </row>
    <row r="1045" spans="1:29" x14ac:dyDescent="0.35">
      <c r="A1045">
        <v>1601170</v>
      </c>
      <c r="B1045" t="s">
        <v>215</v>
      </c>
      <c r="C1045" t="s">
        <v>161</v>
      </c>
      <c r="D1045">
        <v>0</v>
      </c>
      <c r="E1045">
        <v>0</v>
      </c>
      <c r="F1045">
        <v>0</v>
      </c>
      <c r="G1045">
        <v>0</v>
      </c>
      <c r="H1045">
        <v>0</v>
      </c>
      <c r="I1045">
        <v>0</v>
      </c>
      <c r="J1045">
        <v>0</v>
      </c>
      <c r="K1045">
        <v>0</v>
      </c>
      <c r="L1045">
        <v>0</v>
      </c>
      <c r="M1045">
        <v>0</v>
      </c>
      <c r="N1045">
        <v>0</v>
      </c>
      <c r="P1045" s="22" t="s">
        <v>34</v>
      </c>
      <c r="R1045" t="s">
        <v>102</v>
      </c>
      <c r="S1045" t="s">
        <v>306</v>
      </c>
      <c r="T1045" s="9" t="e">
        <f>VLOOKUP(A1045,Sku_list!$A$1:$D$2667,3,0)</f>
        <v>#N/A</v>
      </c>
      <c r="U1045" s="9" t="e">
        <f>VLOOKUP(A1045,Sku_list!$A$1:$D$2667,4,0)*(F1045/1000000*12)</f>
        <v>#N/A</v>
      </c>
      <c r="V1045" s="9" t="e">
        <f>VLOOKUP(A1045,Sku_list!$A$1:$D$2667,4,0)*(H1045/1000000*12)</f>
        <v>#N/A</v>
      </c>
      <c r="W1045" s="9" t="e">
        <f>VLOOKUP(A1045,Sku_list!$A$1:$D$2667,4,0)*(J1045/1000000*12)</f>
        <v>#N/A</v>
      </c>
      <c r="X1045" s="9" t="e">
        <f>VLOOKUP(A1045,Sku_list!$A$1:$D$2667,4,0)*(L1045/1000000*12)</f>
        <v>#N/A</v>
      </c>
      <c r="Y1045" s="9" t="e">
        <f>VLOOKUP(A1045,Sku_list!$A$1:$E$2667,5,0)*((J1045+F1045)/1000000000)</f>
        <v>#N/A</v>
      </c>
      <c r="AC1045" s="22">
        <f t="shared" ca="1" si="16"/>
        <v>6.6666666666666666E-2</v>
      </c>
    </row>
    <row r="1046" spans="1:29" x14ac:dyDescent="0.35">
      <c r="A1046">
        <v>1601170</v>
      </c>
      <c r="B1046" t="s">
        <v>215</v>
      </c>
      <c r="C1046" t="s">
        <v>162</v>
      </c>
      <c r="D1046">
        <v>0</v>
      </c>
      <c r="E1046">
        <v>0</v>
      </c>
      <c r="F1046">
        <v>0</v>
      </c>
      <c r="G1046">
        <v>0</v>
      </c>
      <c r="H1046">
        <v>0</v>
      </c>
      <c r="I1046">
        <v>0</v>
      </c>
      <c r="J1046">
        <v>0</v>
      </c>
      <c r="K1046">
        <v>0</v>
      </c>
      <c r="L1046">
        <v>0</v>
      </c>
      <c r="M1046">
        <v>0</v>
      </c>
      <c r="N1046">
        <v>0</v>
      </c>
      <c r="P1046" s="22" t="s">
        <v>34</v>
      </c>
      <c r="R1046" t="s">
        <v>103</v>
      </c>
      <c r="S1046" t="s">
        <v>69</v>
      </c>
      <c r="T1046" s="9" t="e">
        <f>VLOOKUP(A1046,Sku_list!$A$1:$D$2667,3,0)</f>
        <v>#N/A</v>
      </c>
      <c r="U1046" s="9" t="e">
        <f>VLOOKUP(A1046,Sku_list!$A$1:$D$2667,4,0)*(F1046/1000000*12)</f>
        <v>#N/A</v>
      </c>
      <c r="V1046" s="9" t="e">
        <f>VLOOKUP(A1046,Sku_list!$A$1:$D$2667,4,0)*(H1046/1000000*12)</f>
        <v>#N/A</v>
      </c>
      <c r="W1046" s="9" t="e">
        <f>VLOOKUP(A1046,Sku_list!$A$1:$D$2667,4,0)*(J1046/1000000*12)</f>
        <v>#N/A</v>
      </c>
      <c r="X1046" s="9" t="e">
        <f>VLOOKUP(A1046,Sku_list!$A$1:$D$2667,4,0)*(L1046/1000000*12)</f>
        <v>#N/A</v>
      </c>
      <c r="Y1046" s="9" t="e">
        <f>VLOOKUP(A1046,Sku_list!$A$1:$E$2667,5,0)*((J1046+F1046)/1000000000)</f>
        <v>#N/A</v>
      </c>
      <c r="AC1046" s="22">
        <f t="shared" ca="1" si="16"/>
        <v>6.6666666666666666E-2</v>
      </c>
    </row>
    <row r="1047" spans="1:29" x14ac:dyDescent="0.35">
      <c r="A1047">
        <v>1601170</v>
      </c>
      <c r="B1047" t="s">
        <v>215</v>
      </c>
      <c r="C1047" t="s">
        <v>164</v>
      </c>
      <c r="D1047">
        <v>0</v>
      </c>
      <c r="E1047">
        <v>0</v>
      </c>
      <c r="F1047">
        <v>0</v>
      </c>
      <c r="G1047">
        <v>0</v>
      </c>
      <c r="H1047">
        <v>0</v>
      </c>
      <c r="I1047">
        <v>0</v>
      </c>
      <c r="J1047">
        <v>0</v>
      </c>
      <c r="K1047">
        <v>0</v>
      </c>
      <c r="L1047">
        <v>0</v>
      </c>
      <c r="M1047">
        <v>0</v>
      </c>
      <c r="N1047">
        <v>0</v>
      </c>
      <c r="P1047" s="22" t="s">
        <v>34</v>
      </c>
      <c r="R1047" t="s">
        <v>104</v>
      </c>
      <c r="S1047" t="s">
        <v>69</v>
      </c>
      <c r="T1047" s="9" t="e">
        <f>VLOOKUP(A1047,Sku_list!$A$1:$D$2667,3,0)</f>
        <v>#N/A</v>
      </c>
      <c r="U1047" s="9" t="e">
        <f>VLOOKUP(A1047,Sku_list!$A$1:$D$2667,4,0)*(F1047/1000000*12)</f>
        <v>#N/A</v>
      </c>
      <c r="V1047" s="9" t="e">
        <f>VLOOKUP(A1047,Sku_list!$A$1:$D$2667,4,0)*(H1047/1000000*12)</f>
        <v>#N/A</v>
      </c>
      <c r="W1047" s="9" t="e">
        <f>VLOOKUP(A1047,Sku_list!$A$1:$D$2667,4,0)*(J1047/1000000*12)</f>
        <v>#N/A</v>
      </c>
      <c r="X1047" s="9" t="e">
        <f>VLOOKUP(A1047,Sku_list!$A$1:$D$2667,4,0)*(L1047/1000000*12)</f>
        <v>#N/A</v>
      </c>
      <c r="Y1047" s="9" t="e">
        <f>VLOOKUP(A1047,Sku_list!$A$1:$E$2667,5,0)*((J1047+F1047)/1000000000)</f>
        <v>#N/A</v>
      </c>
      <c r="AC1047" s="22">
        <f t="shared" ca="1" si="16"/>
        <v>6.6666666666666666E-2</v>
      </c>
    </row>
    <row r="1048" spans="1:29" x14ac:dyDescent="0.35">
      <c r="A1048">
        <v>1601170</v>
      </c>
      <c r="B1048" t="s">
        <v>215</v>
      </c>
      <c r="C1048" t="s">
        <v>165</v>
      </c>
      <c r="D1048">
        <v>0</v>
      </c>
      <c r="E1048">
        <v>0</v>
      </c>
      <c r="F1048">
        <v>0</v>
      </c>
      <c r="G1048">
        <v>0</v>
      </c>
      <c r="H1048">
        <v>0</v>
      </c>
      <c r="I1048">
        <v>0</v>
      </c>
      <c r="J1048">
        <v>0</v>
      </c>
      <c r="K1048">
        <v>0</v>
      </c>
      <c r="L1048">
        <v>0</v>
      </c>
      <c r="M1048">
        <v>0</v>
      </c>
      <c r="N1048">
        <v>0</v>
      </c>
      <c r="P1048" s="22" t="s">
        <v>34</v>
      </c>
      <c r="R1048" t="s">
        <v>105</v>
      </c>
      <c r="S1048" t="s">
        <v>83</v>
      </c>
      <c r="T1048" s="9" t="e">
        <f>VLOOKUP(A1048,Sku_list!$A$1:$D$2667,3,0)</f>
        <v>#N/A</v>
      </c>
      <c r="U1048" s="9" t="e">
        <f>VLOOKUP(A1048,Sku_list!$A$1:$D$2667,4,0)*(F1048/1000000*12)</f>
        <v>#N/A</v>
      </c>
      <c r="V1048" s="9" t="e">
        <f>VLOOKUP(A1048,Sku_list!$A$1:$D$2667,4,0)*(H1048/1000000*12)</f>
        <v>#N/A</v>
      </c>
      <c r="W1048" s="9" t="e">
        <f>VLOOKUP(A1048,Sku_list!$A$1:$D$2667,4,0)*(J1048/1000000*12)</f>
        <v>#N/A</v>
      </c>
      <c r="X1048" s="9" t="e">
        <f>VLOOKUP(A1048,Sku_list!$A$1:$D$2667,4,0)*(L1048/1000000*12)</f>
        <v>#N/A</v>
      </c>
      <c r="Y1048" s="9" t="e">
        <f>VLOOKUP(A1048,Sku_list!$A$1:$E$2667,5,0)*((J1048+F1048)/1000000000)</f>
        <v>#N/A</v>
      </c>
      <c r="AC1048" s="22">
        <f t="shared" ca="1" si="16"/>
        <v>6.6666666666666666E-2</v>
      </c>
    </row>
    <row r="1049" spans="1:29" x14ac:dyDescent="0.35">
      <c r="A1049">
        <v>1601170</v>
      </c>
      <c r="B1049" t="s">
        <v>215</v>
      </c>
      <c r="C1049" t="s">
        <v>163</v>
      </c>
      <c r="D1049">
        <v>0</v>
      </c>
      <c r="E1049">
        <v>0</v>
      </c>
      <c r="F1049">
        <v>0</v>
      </c>
      <c r="G1049">
        <v>0</v>
      </c>
      <c r="H1049">
        <v>0</v>
      </c>
      <c r="I1049">
        <v>0</v>
      </c>
      <c r="J1049">
        <v>0</v>
      </c>
      <c r="K1049">
        <v>0</v>
      </c>
      <c r="L1049">
        <v>0</v>
      </c>
      <c r="M1049">
        <v>0</v>
      </c>
      <c r="N1049">
        <v>0</v>
      </c>
      <c r="P1049" s="22" t="s">
        <v>34</v>
      </c>
      <c r="R1049" t="s">
        <v>117</v>
      </c>
      <c r="S1049" t="s">
        <v>83</v>
      </c>
      <c r="T1049" s="9" t="e">
        <f>VLOOKUP(A1049,Sku_list!$A$1:$D$2667,3,0)</f>
        <v>#N/A</v>
      </c>
      <c r="U1049" s="9" t="e">
        <f>VLOOKUP(A1049,Sku_list!$A$1:$D$2667,4,0)*(F1049/1000000*12)</f>
        <v>#N/A</v>
      </c>
      <c r="V1049" s="9" t="e">
        <f>VLOOKUP(A1049,Sku_list!$A$1:$D$2667,4,0)*(H1049/1000000*12)</f>
        <v>#N/A</v>
      </c>
      <c r="W1049" s="9" t="e">
        <f>VLOOKUP(A1049,Sku_list!$A$1:$D$2667,4,0)*(J1049/1000000*12)</f>
        <v>#N/A</v>
      </c>
      <c r="X1049" s="9" t="e">
        <f>VLOOKUP(A1049,Sku_list!$A$1:$D$2667,4,0)*(L1049/1000000*12)</f>
        <v>#N/A</v>
      </c>
      <c r="Y1049" s="9" t="e">
        <f>VLOOKUP(A1049,Sku_list!$A$1:$E$2667,5,0)*((J1049+F1049)/1000000000)</f>
        <v>#N/A</v>
      </c>
      <c r="AC1049" s="22">
        <f t="shared" ca="1" si="16"/>
        <v>6.6666666666666666E-2</v>
      </c>
    </row>
    <row r="1050" spans="1:29" x14ac:dyDescent="0.35">
      <c r="A1050">
        <v>1601170</v>
      </c>
      <c r="B1050" t="s">
        <v>215</v>
      </c>
      <c r="C1050" t="s">
        <v>166</v>
      </c>
      <c r="D1050">
        <v>0</v>
      </c>
      <c r="E1050">
        <v>0</v>
      </c>
      <c r="F1050">
        <v>0</v>
      </c>
      <c r="G1050">
        <v>0</v>
      </c>
      <c r="H1050">
        <v>0</v>
      </c>
      <c r="I1050">
        <v>0</v>
      </c>
      <c r="J1050">
        <v>0</v>
      </c>
      <c r="K1050">
        <v>0</v>
      </c>
      <c r="L1050">
        <v>0</v>
      </c>
      <c r="M1050">
        <v>0</v>
      </c>
      <c r="N1050">
        <v>0</v>
      </c>
      <c r="P1050" s="22" t="s">
        <v>34</v>
      </c>
      <c r="R1050" t="s">
        <v>118</v>
      </c>
      <c r="S1050" t="s">
        <v>85</v>
      </c>
      <c r="T1050" s="9" t="e">
        <f>VLOOKUP(A1050,Sku_list!$A$1:$D$2667,3,0)</f>
        <v>#N/A</v>
      </c>
      <c r="U1050" s="9" t="e">
        <f>VLOOKUP(A1050,Sku_list!$A$1:$D$2667,4,0)*(F1050/1000000*12)</f>
        <v>#N/A</v>
      </c>
      <c r="V1050" s="9" t="e">
        <f>VLOOKUP(A1050,Sku_list!$A$1:$D$2667,4,0)*(H1050/1000000*12)</f>
        <v>#N/A</v>
      </c>
      <c r="W1050" s="9" t="e">
        <f>VLOOKUP(A1050,Sku_list!$A$1:$D$2667,4,0)*(J1050/1000000*12)</f>
        <v>#N/A</v>
      </c>
      <c r="X1050" s="9" t="e">
        <f>VLOOKUP(A1050,Sku_list!$A$1:$D$2667,4,0)*(L1050/1000000*12)</f>
        <v>#N/A</v>
      </c>
      <c r="Y1050" s="9" t="e">
        <f>VLOOKUP(A1050,Sku_list!$A$1:$E$2667,5,0)*((J1050+F1050)/1000000000)</f>
        <v>#N/A</v>
      </c>
      <c r="AC1050" s="22">
        <f t="shared" ca="1" si="16"/>
        <v>6.6666666666666666E-2</v>
      </c>
    </row>
    <row r="1051" spans="1:29" x14ac:dyDescent="0.35">
      <c r="A1051">
        <v>1601170</v>
      </c>
      <c r="B1051" t="s">
        <v>215</v>
      </c>
      <c r="C1051" t="s">
        <v>167</v>
      </c>
      <c r="D1051">
        <v>0</v>
      </c>
      <c r="E1051">
        <v>0</v>
      </c>
      <c r="F1051">
        <v>0</v>
      </c>
      <c r="G1051">
        <v>0</v>
      </c>
      <c r="H1051">
        <v>0</v>
      </c>
      <c r="I1051">
        <v>0</v>
      </c>
      <c r="J1051">
        <v>0</v>
      </c>
      <c r="K1051">
        <v>0</v>
      </c>
      <c r="L1051">
        <v>0</v>
      </c>
      <c r="M1051">
        <v>0</v>
      </c>
      <c r="N1051">
        <v>0</v>
      </c>
      <c r="P1051" s="22" t="s">
        <v>34</v>
      </c>
      <c r="R1051" t="s">
        <v>119</v>
      </c>
      <c r="S1051" t="s">
        <v>72</v>
      </c>
      <c r="T1051" s="9" t="e">
        <f>VLOOKUP(A1051,Sku_list!$A$1:$D$2667,3,0)</f>
        <v>#N/A</v>
      </c>
      <c r="U1051" s="9" t="e">
        <f>VLOOKUP(A1051,Sku_list!$A$1:$D$2667,4,0)*(F1051/1000000*12)</f>
        <v>#N/A</v>
      </c>
      <c r="V1051" s="9" t="e">
        <f>VLOOKUP(A1051,Sku_list!$A$1:$D$2667,4,0)*(H1051/1000000*12)</f>
        <v>#N/A</v>
      </c>
      <c r="W1051" s="9" t="e">
        <f>VLOOKUP(A1051,Sku_list!$A$1:$D$2667,4,0)*(J1051/1000000*12)</f>
        <v>#N/A</v>
      </c>
      <c r="X1051" s="9" t="e">
        <f>VLOOKUP(A1051,Sku_list!$A$1:$D$2667,4,0)*(L1051/1000000*12)</f>
        <v>#N/A</v>
      </c>
      <c r="Y1051" s="9" t="e">
        <f>VLOOKUP(A1051,Sku_list!$A$1:$E$2667,5,0)*((J1051+F1051)/1000000000)</f>
        <v>#N/A</v>
      </c>
      <c r="AC1051" s="22">
        <f t="shared" ca="1" si="16"/>
        <v>6.6666666666666666E-2</v>
      </c>
    </row>
    <row r="1052" spans="1:29" x14ac:dyDescent="0.35">
      <c r="A1052">
        <v>1601170</v>
      </c>
      <c r="B1052" t="s">
        <v>215</v>
      </c>
      <c r="C1052" t="s">
        <v>61</v>
      </c>
      <c r="D1052">
        <v>0</v>
      </c>
      <c r="E1052">
        <v>0</v>
      </c>
      <c r="F1052">
        <v>0</v>
      </c>
      <c r="G1052">
        <v>0</v>
      </c>
      <c r="H1052">
        <v>0</v>
      </c>
      <c r="I1052">
        <v>0</v>
      </c>
      <c r="J1052">
        <v>0</v>
      </c>
      <c r="K1052">
        <v>0</v>
      </c>
      <c r="L1052">
        <v>0</v>
      </c>
      <c r="M1052">
        <v>0</v>
      </c>
      <c r="N1052">
        <v>0</v>
      </c>
      <c r="P1052" s="22" t="s">
        <v>34</v>
      </c>
      <c r="R1052" t="s">
        <v>5</v>
      </c>
      <c r="S1052" t="s">
        <v>85</v>
      </c>
      <c r="T1052" s="9" t="e">
        <f>VLOOKUP(A1052,Sku_list!$A$1:$D$2667,3,0)</f>
        <v>#N/A</v>
      </c>
      <c r="U1052" s="9" t="e">
        <f>VLOOKUP(A1052,Sku_list!$A$1:$D$2667,4,0)*(F1052/1000000*12)</f>
        <v>#N/A</v>
      </c>
      <c r="V1052" s="9" t="e">
        <f>VLOOKUP(A1052,Sku_list!$A$1:$D$2667,4,0)*(H1052/1000000*12)</f>
        <v>#N/A</v>
      </c>
      <c r="W1052" s="9" t="e">
        <f>VLOOKUP(A1052,Sku_list!$A$1:$D$2667,4,0)*(J1052/1000000*12)</f>
        <v>#N/A</v>
      </c>
      <c r="X1052" s="9" t="e">
        <f>VLOOKUP(A1052,Sku_list!$A$1:$D$2667,4,0)*(L1052/1000000*12)</f>
        <v>#N/A</v>
      </c>
      <c r="Y1052" s="9" t="e">
        <f>VLOOKUP(A1052,Sku_list!$A$1:$E$2667,5,0)*((J1052+F1052)/1000000000)</f>
        <v>#N/A</v>
      </c>
      <c r="AC1052" s="22">
        <f t="shared" ca="1" si="16"/>
        <v>6.6666666666666666E-2</v>
      </c>
    </row>
    <row r="1053" spans="1:29" x14ac:dyDescent="0.35">
      <c r="A1053">
        <v>1601170</v>
      </c>
      <c r="B1053" t="s">
        <v>215</v>
      </c>
      <c r="C1053" t="s">
        <v>39</v>
      </c>
      <c r="D1053">
        <v>0</v>
      </c>
      <c r="E1053">
        <v>0</v>
      </c>
      <c r="F1053">
        <v>0</v>
      </c>
      <c r="G1053">
        <v>0</v>
      </c>
      <c r="H1053">
        <v>0</v>
      </c>
      <c r="I1053">
        <v>0</v>
      </c>
      <c r="J1053">
        <v>0</v>
      </c>
      <c r="K1053">
        <v>0</v>
      </c>
      <c r="L1053">
        <v>0</v>
      </c>
      <c r="M1053">
        <v>0</v>
      </c>
      <c r="N1053">
        <v>0</v>
      </c>
      <c r="P1053" s="22" t="s">
        <v>34</v>
      </c>
      <c r="R1053" t="s">
        <v>43</v>
      </c>
      <c r="S1053" t="s">
        <v>190</v>
      </c>
      <c r="T1053" s="9" t="e">
        <f>VLOOKUP(A1053,Sku_list!$A$1:$D$2667,3,0)</f>
        <v>#N/A</v>
      </c>
      <c r="U1053" s="9" t="e">
        <f>VLOOKUP(A1053,Sku_list!$A$1:$D$2667,4,0)*(F1053/1000000*12)</f>
        <v>#N/A</v>
      </c>
      <c r="V1053" s="9" t="e">
        <f>VLOOKUP(A1053,Sku_list!$A$1:$D$2667,4,0)*(H1053/1000000*12)</f>
        <v>#N/A</v>
      </c>
      <c r="W1053" s="9" t="e">
        <f>VLOOKUP(A1053,Sku_list!$A$1:$D$2667,4,0)*(J1053/1000000*12)</f>
        <v>#N/A</v>
      </c>
      <c r="X1053" s="9" t="e">
        <f>VLOOKUP(A1053,Sku_list!$A$1:$D$2667,4,0)*(L1053/1000000*12)</f>
        <v>#N/A</v>
      </c>
      <c r="Y1053" s="9" t="e">
        <f>VLOOKUP(A1053,Sku_list!$A$1:$E$2667,5,0)*((J1053+F1053)/1000000000)</f>
        <v>#N/A</v>
      </c>
      <c r="AC1053" s="22">
        <f t="shared" ca="1" si="16"/>
        <v>6.6666666666666666E-2</v>
      </c>
    </row>
    <row r="1054" spans="1:29" x14ac:dyDescent="0.35">
      <c r="A1054">
        <v>1601170</v>
      </c>
      <c r="B1054" t="s">
        <v>215</v>
      </c>
      <c r="C1054" t="s">
        <v>65</v>
      </c>
      <c r="D1054">
        <v>0</v>
      </c>
      <c r="E1054">
        <v>0</v>
      </c>
      <c r="F1054">
        <v>0</v>
      </c>
      <c r="G1054">
        <v>0</v>
      </c>
      <c r="H1054">
        <v>0</v>
      </c>
      <c r="I1054">
        <v>0</v>
      </c>
      <c r="J1054">
        <v>0</v>
      </c>
      <c r="K1054">
        <v>0</v>
      </c>
      <c r="L1054">
        <v>0</v>
      </c>
      <c r="M1054">
        <v>0</v>
      </c>
      <c r="N1054">
        <v>0</v>
      </c>
      <c r="P1054" s="22" t="s">
        <v>34</v>
      </c>
      <c r="R1054" t="s">
        <v>300</v>
      </c>
      <c r="S1054" t="s">
        <v>83</v>
      </c>
      <c r="T1054" s="9" t="e">
        <f>VLOOKUP(A1054,Sku_list!$A$1:$D$2667,3,0)</f>
        <v>#N/A</v>
      </c>
      <c r="U1054" s="9" t="e">
        <f>VLOOKUP(A1054,Sku_list!$A$1:$D$2667,4,0)*(F1054/1000000*12)</f>
        <v>#N/A</v>
      </c>
      <c r="V1054" s="9" t="e">
        <f>VLOOKUP(A1054,Sku_list!$A$1:$D$2667,4,0)*(H1054/1000000*12)</f>
        <v>#N/A</v>
      </c>
      <c r="W1054" s="9" t="e">
        <f>VLOOKUP(A1054,Sku_list!$A$1:$D$2667,4,0)*(J1054/1000000*12)</f>
        <v>#N/A</v>
      </c>
      <c r="X1054" s="9" t="e">
        <f>VLOOKUP(A1054,Sku_list!$A$1:$D$2667,4,0)*(L1054/1000000*12)</f>
        <v>#N/A</v>
      </c>
      <c r="Y1054" s="9" t="e">
        <f>VLOOKUP(A1054,Sku_list!$A$1:$E$2667,5,0)*((J1054+F1054)/1000000000)</f>
        <v>#N/A</v>
      </c>
      <c r="AC1054" s="22">
        <f t="shared" ca="1" si="16"/>
        <v>6.6666666666666666E-2</v>
      </c>
    </row>
    <row r="1055" spans="1:29" x14ac:dyDescent="0.35">
      <c r="A1055">
        <v>1601170</v>
      </c>
      <c r="B1055" t="s">
        <v>215</v>
      </c>
      <c r="C1055" t="s">
        <v>66</v>
      </c>
      <c r="D1055">
        <v>0</v>
      </c>
      <c r="E1055">
        <v>0</v>
      </c>
      <c r="F1055">
        <v>0</v>
      </c>
      <c r="G1055">
        <v>0</v>
      </c>
      <c r="H1055">
        <v>0</v>
      </c>
      <c r="I1055">
        <v>0</v>
      </c>
      <c r="J1055">
        <v>0</v>
      </c>
      <c r="K1055">
        <v>0</v>
      </c>
      <c r="L1055">
        <v>0</v>
      </c>
      <c r="M1055">
        <v>0</v>
      </c>
      <c r="N1055">
        <v>0</v>
      </c>
      <c r="P1055" s="22" t="s">
        <v>34</v>
      </c>
      <c r="R1055" t="s">
        <v>174</v>
      </c>
      <c r="S1055" t="s">
        <v>72</v>
      </c>
      <c r="T1055" s="9" t="e">
        <f>VLOOKUP(A1055,Sku_list!$A$1:$D$2667,3,0)</f>
        <v>#N/A</v>
      </c>
      <c r="U1055" s="9" t="e">
        <f>VLOOKUP(A1055,Sku_list!$A$1:$D$2667,4,0)*(F1055/1000000*12)</f>
        <v>#N/A</v>
      </c>
      <c r="V1055" s="9" t="e">
        <f>VLOOKUP(A1055,Sku_list!$A$1:$D$2667,4,0)*(H1055/1000000*12)</f>
        <v>#N/A</v>
      </c>
      <c r="W1055" s="9" t="e">
        <f>VLOOKUP(A1055,Sku_list!$A$1:$D$2667,4,0)*(J1055/1000000*12)</f>
        <v>#N/A</v>
      </c>
      <c r="X1055" s="9" t="e">
        <f>VLOOKUP(A1055,Sku_list!$A$1:$D$2667,4,0)*(L1055/1000000*12)</f>
        <v>#N/A</v>
      </c>
      <c r="Y1055" s="9" t="e">
        <f>VLOOKUP(A1055,Sku_list!$A$1:$E$2667,5,0)*((J1055+F1055)/1000000000)</f>
        <v>#N/A</v>
      </c>
      <c r="AC1055" s="22">
        <f t="shared" ca="1" si="16"/>
        <v>6.6666666666666666E-2</v>
      </c>
    </row>
    <row r="1056" spans="1:29" x14ac:dyDescent="0.35">
      <c r="A1056">
        <v>1601170</v>
      </c>
      <c r="B1056" t="s">
        <v>215</v>
      </c>
      <c r="C1056" t="s">
        <v>67</v>
      </c>
      <c r="D1056">
        <v>0</v>
      </c>
      <c r="E1056">
        <v>0</v>
      </c>
      <c r="F1056">
        <v>0</v>
      </c>
      <c r="G1056">
        <v>0</v>
      </c>
      <c r="H1056">
        <v>0</v>
      </c>
      <c r="I1056">
        <v>0</v>
      </c>
      <c r="J1056">
        <v>0</v>
      </c>
      <c r="K1056">
        <v>0</v>
      </c>
      <c r="L1056">
        <v>0</v>
      </c>
      <c r="M1056">
        <v>0</v>
      </c>
      <c r="N1056">
        <v>0</v>
      </c>
      <c r="P1056" s="22" t="s">
        <v>34</v>
      </c>
      <c r="R1056" t="s">
        <v>176</v>
      </c>
      <c r="S1056" t="s">
        <v>72</v>
      </c>
      <c r="T1056" s="9" t="e">
        <f>VLOOKUP(A1056,Sku_list!$A$1:$D$2667,3,0)</f>
        <v>#N/A</v>
      </c>
      <c r="U1056" s="9" t="e">
        <f>VLOOKUP(A1056,Sku_list!$A$1:$D$2667,4,0)*(F1056/1000000*12)</f>
        <v>#N/A</v>
      </c>
      <c r="V1056" s="9" t="e">
        <f>VLOOKUP(A1056,Sku_list!$A$1:$D$2667,4,0)*(H1056/1000000*12)</f>
        <v>#N/A</v>
      </c>
      <c r="W1056" s="9" t="e">
        <f>VLOOKUP(A1056,Sku_list!$A$1:$D$2667,4,0)*(J1056/1000000*12)</f>
        <v>#N/A</v>
      </c>
      <c r="X1056" s="9" t="e">
        <f>VLOOKUP(A1056,Sku_list!$A$1:$D$2667,4,0)*(L1056/1000000*12)</f>
        <v>#N/A</v>
      </c>
      <c r="Y1056" s="9" t="e">
        <f>VLOOKUP(A1056,Sku_list!$A$1:$E$2667,5,0)*((J1056+F1056)/1000000000)</f>
        <v>#N/A</v>
      </c>
      <c r="AC1056" s="22">
        <f t="shared" ca="1" si="16"/>
        <v>6.6666666666666666E-2</v>
      </c>
    </row>
    <row r="1057" spans="1:29" x14ac:dyDescent="0.35">
      <c r="A1057">
        <v>1601170</v>
      </c>
      <c r="B1057" t="s">
        <v>215</v>
      </c>
      <c r="C1057" t="s">
        <v>68</v>
      </c>
      <c r="D1057">
        <v>0</v>
      </c>
      <c r="E1057">
        <v>0</v>
      </c>
      <c r="F1057">
        <v>0</v>
      </c>
      <c r="G1057">
        <v>0</v>
      </c>
      <c r="H1057">
        <v>0</v>
      </c>
      <c r="I1057">
        <v>0</v>
      </c>
      <c r="J1057">
        <v>0</v>
      </c>
      <c r="K1057">
        <v>0</v>
      </c>
      <c r="L1057">
        <v>0</v>
      </c>
      <c r="M1057">
        <v>0</v>
      </c>
      <c r="N1057">
        <v>0</v>
      </c>
      <c r="P1057" s="22" t="s">
        <v>34</v>
      </c>
      <c r="R1057" t="s">
        <v>177</v>
      </c>
      <c r="S1057" t="s">
        <v>72</v>
      </c>
      <c r="T1057" s="9" t="e">
        <f>VLOOKUP(A1057,Sku_list!$A$1:$D$2667,3,0)</f>
        <v>#N/A</v>
      </c>
      <c r="U1057" s="9" t="e">
        <f>VLOOKUP(A1057,Sku_list!$A$1:$D$2667,4,0)*(F1057/1000000*12)</f>
        <v>#N/A</v>
      </c>
      <c r="V1057" s="9" t="e">
        <f>VLOOKUP(A1057,Sku_list!$A$1:$D$2667,4,0)*(H1057/1000000*12)</f>
        <v>#N/A</v>
      </c>
      <c r="W1057" s="9" t="e">
        <f>VLOOKUP(A1057,Sku_list!$A$1:$D$2667,4,0)*(J1057/1000000*12)</f>
        <v>#N/A</v>
      </c>
      <c r="X1057" s="9" t="e">
        <f>VLOOKUP(A1057,Sku_list!$A$1:$D$2667,4,0)*(L1057/1000000*12)</f>
        <v>#N/A</v>
      </c>
      <c r="Y1057" s="9" t="e">
        <f>VLOOKUP(A1057,Sku_list!$A$1:$E$2667,5,0)*((J1057+F1057)/1000000000)</f>
        <v>#N/A</v>
      </c>
      <c r="AC1057" s="22">
        <f t="shared" ca="1" si="16"/>
        <v>6.6666666666666666E-2</v>
      </c>
    </row>
    <row r="1058" spans="1:29" x14ac:dyDescent="0.35">
      <c r="A1058">
        <v>1601170</v>
      </c>
      <c r="B1058" t="s">
        <v>215</v>
      </c>
      <c r="C1058" t="s">
        <v>44</v>
      </c>
      <c r="D1058">
        <v>0</v>
      </c>
      <c r="E1058">
        <v>0</v>
      </c>
      <c r="F1058">
        <v>0</v>
      </c>
      <c r="G1058">
        <v>0</v>
      </c>
      <c r="H1058">
        <v>0</v>
      </c>
      <c r="I1058">
        <v>0</v>
      </c>
      <c r="J1058">
        <v>0</v>
      </c>
      <c r="K1058">
        <v>0</v>
      </c>
      <c r="L1058">
        <v>0</v>
      </c>
      <c r="M1058">
        <v>0</v>
      </c>
      <c r="N1058">
        <v>0</v>
      </c>
      <c r="P1058" s="22" t="s">
        <v>34</v>
      </c>
      <c r="R1058" t="s">
        <v>45</v>
      </c>
      <c r="S1058" t="s">
        <v>193</v>
      </c>
      <c r="T1058" s="9" t="e">
        <f>VLOOKUP(A1058,Sku_list!$A$1:$D$2667,3,0)</f>
        <v>#N/A</v>
      </c>
      <c r="U1058" s="9" t="e">
        <f>VLOOKUP(A1058,Sku_list!$A$1:$D$2667,4,0)*(F1058/1000000*12)</f>
        <v>#N/A</v>
      </c>
      <c r="V1058" s="9" t="e">
        <f>VLOOKUP(A1058,Sku_list!$A$1:$D$2667,4,0)*(H1058/1000000*12)</f>
        <v>#N/A</v>
      </c>
      <c r="W1058" s="9" t="e">
        <f>VLOOKUP(A1058,Sku_list!$A$1:$D$2667,4,0)*(J1058/1000000*12)</f>
        <v>#N/A</v>
      </c>
      <c r="X1058" s="9" t="e">
        <f>VLOOKUP(A1058,Sku_list!$A$1:$D$2667,4,0)*(L1058/1000000*12)</f>
        <v>#N/A</v>
      </c>
      <c r="Y1058" s="9" t="e">
        <f>VLOOKUP(A1058,Sku_list!$A$1:$E$2667,5,0)*((J1058+F1058)/1000000000)</f>
        <v>#N/A</v>
      </c>
      <c r="AC1058" s="22">
        <f t="shared" ca="1" si="16"/>
        <v>6.6666666666666666E-2</v>
      </c>
    </row>
    <row r="1059" spans="1:29" x14ac:dyDescent="0.35">
      <c r="A1059">
        <v>1601170</v>
      </c>
      <c r="B1059" t="s">
        <v>215</v>
      </c>
      <c r="C1059" t="s">
        <v>272</v>
      </c>
      <c r="D1059">
        <v>0</v>
      </c>
      <c r="E1059">
        <v>0</v>
      </c>
      <c r="F1059">
        <v>0</v>
      </c>
      <c r="G1059">
        <v>0</v>
      </c>
      <c r="H1059">
        <v>0</v>
      </c>
      <c r="I1059">
        <v>0</v>
      </c>
      <c r="J1059">
        <v>0</v>
      </c>
      <c r="K1059">
        <v>0</v>
      </c>
      <c r="L1059">
        <v>0</v>
      </c>
      <c r="M1059">
        <v>0</v>
      </c>
      <c r="N1059">
        <v>0</v>
      </c>
      <c r="P1059" s="22" t="s">
        <v>34</v>
      </c>
      <c r="R1059" t="s">
        <v>99</v>
      </c>
      <c r="S1059" t="s">
        <v>173</v>
      </c>
      <c r="T1059" s="9" t="e">
        <f>VLOOKUP(A1059,Sku_list!$A$1:$D$2667,3,0)</f>
        <v>#N/A</v>
      </c>
      <c r="U1059" s="9" t="e">
        <f>VLOOKUP(A1059,Sku_list!$A$1:$D$2667,4,0)*(F1059/1000000*12)</f>
        <v>#N/A</v>
      </c>
      <c r="V1059" s="9" t="e">
        <f>VLOOKUP(A1059,Sku_list!$A$1:$D$2667,4,0)*(H1059/1000000*12)</f>
        <v>#N/A</v>
      </c>
      <c r="W1059" s="9" t="e">
        <f>VLOOKUP(A1059,Sku_list!$A$1:$D$2667,4,0)*(J1059/1000000*12)</f>
        <v>#N/A</v>
      </c>
      <c r="X1059" s="9" t="e">
        <f>VLOOKUP(A1059,Sku_list!$A$1:$D$2667,4,0)*(L1059/1000000*12)</f>
        <v>#N/A</v>
      </c>
      <c r="Y1059" s="9" t="e">
        <f>VLOOKUP(A1059,Sku_list!$A$1:$E$2667,5,0)*((J1059+F1059)/1000000000)</f>
        <v>#N/A</v>
      </c>
      <c r="AC1059" s="22">
        <f t="shared" ca="1" si="16"/>
        <v>6.6666666666666666E-2</v>
      </c>
    </row>
    <row r="1060" spans="1:29" x14ac:dyDescent="0.35">
      <c r="A1060">
        <v>1601170</v>
      </c>
      <c r="B1060" t="s">
        <v>215</v>
      </c>
      <c r="C1060" t="s">
        <v>273</v>
      </c>
      <c r="D1060">
        <v>0</v>
      </c>
      <c r="E1060">
        <v>0</v>
      </c>
      <c r="F1060">
        <v>0</v>
      </c>
      <c r="G1060">
        <v>0</v>
      </c>
      <c r="H1060">
        <v>0</v>
      </c>
      <c r="I1060">
        <v>0</v>
      </c>
      <c r="J1060">
        <v>0</v>
      </c>
      <c r="K1060">
        <v>0</v>
      </c>
      <c r="L1060">
        <v>0</v>
      </c>
      <c r="M1060">
        <v>0</v>
      </c>
      <c r="N1060">
        <v>0</v>
      </c>
      <c r="P1060" s="22" t="s">
        <v>34</v>
      </c>
      <c r="R1060" t="s">
        <v>275</v>
      </c>
      <c r="S1060" t="s">
        <v>308</v>
      </c>
      <c r="T1060" s="9" t="e">
        <f>VLOOKUP(A1060,Sku_list!$A$1:$D$2667,3,0)</f>
        <v>#N/A</v>
      </c>
      <c r="U1060" s="9" t="e">
        <f>VLOOKUP(A1060,Sku_list!$A$1:$D$2667,4,0)*(F1060/1000000*12)</f>
        <v>#N/A</v>
      </c>
      <c r="V1060" s="9" t="e">
        <f>VLOOKUP(A1060,Sku_list!$A$1:$D$2667,4,0)*(H1060/1000000*12)</f>
        <v>#N/A</v>
      </c>
      <c r="W1060" s="9" t="e">
        <f>VLOOKUP(A1060,Sku_list!$A$1:$D$2667,4,0)*(J1060/1000000*12)</f>
        <v>#N/A</v>
      </c>
      <c r="X1060" s="9" t="e">
        <f>VLOOKUP(A1060,Sku_list!$A$1:$D$2667,4,0)*(L1060/1000000*12)</f>
        <v>#N/A</v>
      </c>
      <c r="Y1060" s="9" t="e">
        <f>VLOOKUP(A1060,Sku_list!$A$1:$E$2667,5,0)*((J1060+F1060)/1000000000)</f>
        <v>#N/A</v>
      </c>
      <c r="AC1060" s="22">
        <f t="shared" ca="1" si="16"/>
        <v>6.6666666666666666E-2</v>
      </c>
    </row>
    <row r="1061" spans="1:29" x14ac:dyDescent="0.35">
      <c r="A1061">
        <v>1601182</v>
      </c>
      <c r="B1061" t="s">
        <v>218</v>
      </c>
      <c r="C1061" t="s">
        <v>3</v>
      </c>
      <c r="D1061">
        <v>0</v>
      </c>
      <c r="E1061">
        <v>0</v>
      </c>
      <c r="F1061">
        <v>0</v>
      </c>
      <c r="G1061">
        <v>0</v>
      </c>
      <c r="H1061">
        <v>0</v>
      </c>
      <c r="I1061">
        <v>0</v>
      </c>
      <c r="J1061">
        <v>0</v>
      </c>
      <c r="K1061">
        <v>0</v>
      </c>
      <c r="L1061">
        <v>0</v>
      </c>
      <c r="M1061">
        <v>0</v>
      </c>
      <c r="N1061">
        <v>0</v>
      </c>
      <c r="P1061" s="22" t="s">
        <v>34</v>
      </c>
      <c r="R1061" t="s">
        <v>4</v>
      </c>
      <c r="S1061" t="s">
        <v>173</v>
      </c>
      <c r="T1061" s="9" t="e">
        <f>VLOOKUP(A1061,Sku_list!$A$1:$D$2667,3,0)</f>
        <v>#N/A</v>
      </c>
      <c r="U1061" s="9" t="e">
        <f>VLOOKUP(A1061,Sku_list!$A$1:$D$2667,4,0)*(F1061/1000000*12)</f>
        <v>#N/A</v>
      </c>
      <c r="V1061" s="9" t="e">
        <f>VLOOKUP(A1061,Sku_list!$A$1:$D$2667,4,0)*(H1061/1000000*12)</f>
        <v>#N/A</v>
      </c>
      <c r="W1061" s="9" t="e">
        <f>VLOOKUP(A1061,Sku_list!$A$1:$D$2667,4,0)*(J1061/1000000*12)</f>
        <v>#N/A</v>
      </c>
      <c r="X1061" s="9" t="e">
        <f>VLOOKUP(A1061,Sku_list!$A$1:$D$2667,4,0)*(L1061/1000000*12)</f>
        <v>#N/A</v>
      </c>
      <c r="Y1061" s="9" t="e">
        <f>VLOOKUP(A1061,Sku_list!$A$1:$E$2667,5,0)*((J1061+F1061)/1000000000)</f>
        <v>#N/A</v>
      </c>
      <c r="AC1061" s="22">
        <f t="shared" ca="1" si="16"/>
        <v>6.6666666666666666E-2</v>
      </c>
    </row>
    <row r="1062" spans="1:29" x14ac:dyDescent="0.35">
      <c r="A1062">
        <v>1601182</v>
      </c>
      <c r="B1062" t="s">
        <v>218</v>
      </c>
      <c r="C1062" t="s">
        <v>191</v>
      </c>
      <c r="D1062">
        <v>0</v>
      </c>
      <c r="E1062">
        <v>0</v>
      </c>
      <c r="F1062">
        <v>0</v>
      </c>
      <c r="G1062">
        <v>0</v>
      </c>
      <c r="H1062">
        <v>0</v>
      </c>
      <c r="I1062">
        <v>0</v>
      </c>
      <c r="J1062">
        <v>0</v>
      </c>
      <c r="K1062">
        <v>0</v>
      </c>
      <c r="L1062">
        <v>0</v>
      </c>
      <c r="M1062">
        <v>0</v>
      </c>
      <c r="N1062">
        <v>0</v>
      </c>
      <c r="P1062" s="22" t="s">
        <v>34</v>
      </c>
      <c r="R1062" t="s">
        <v>99</v>
      </c>
      <c r="S1062" t="s">
        <v>173</v>
      </c>
      <c r="T1062" s="9" t="e">
        <f>VLOOKUP(A1062,Sku_list!$A$1:$D$2667,3,0)</f>
        <v>#N/A</v>
      </c>
      <c r="U1062" s="9" t="e">
        <f>VLOOKUP(A1062,Sku_list!$A$1:$D$2667,4,0)*(F1062/1000000*12)</f>
        <v>#N/A</v>
      </c>
      <c r="V1062" s="9" t="e">
        <f>VLOOKUP(A1062,Sku_list!$A$1:$D$2667,4,0)*(H1062/1000000*12)</f>
        <v>#N/A</v>
      </c>
      <c r="W1062" s="9" t="e">
        <f>VLOOKUP(A1062,Sku_list!$A$1:$D$2667,4,0)*(J1062/1000000*12)</f>
        <v>#N/A</v>
      </c>
      <c r="X1062" s="9" t="e">
        <f>VLOOKUP(A1062,Sku_list!$A$1:$D$2667,4,0)*(L1062/1000000*12)</f>
        <v>#N/A</v>
      </c>
      <c r="Y1062" s="9" t="e">
        <f>VLOOKUP(A1062,Sku_list!$A$1:$E$2667,5,0)*((J1062+F1062)/1000000000)</f>
        <v>#N/A</v>
      </c>
      <c r="AC1062" s="22">
        <f t="shared" ca="1" si="16"/>
        <v>6.6666666666666666E-2</v>
      </c>
    </row>
    <row r="1063" spans="1:29" x14ac:dyDescent="0.35">
      <c r="A1063">
        <v>1601182</v>
      </c>
      <c r="B1063" t="s">
        <v>218</v>
      </c>
      <c r="C1063" t="s">
        <v>139</v>
      </c>
      <c r="D1063">
        <v>0</v>
      </c>
      <c r="E1063">
        <v>0</v>
      </c>
      <c r="F1063">
        <v>0</v>
      </c>
      <c r="G1063">
        <v>0</v>
      </c>
      <c r="H1063">
        <v>0</v>
      </c>
      <c r="I1063">
        <v>0</v>
      </c>
      <c r="J1063">
        <v>0</v>
      </c>
      <c r="K1063">
        <v>0</v>
      </c>
      <c r="L1063">
        <v>0</v>
      </c>
      <c r="M1063">
        <v>0</v>
      </c>
      <c r="N1063">
        <v>0</v>
      </c>
      <c r="P1063" s="22" t="s">
        <v>34</v>
      </c>
      <c r="R1063" t="s">
        <v>70</v>
      </c>
      <c r="S1063" t="s">
        <v>69</v>
      </c>
      <c r="T1063" s="9" t="e">
        <f>VLOOKUP(A1063,Sku_list!$A$1:$D$2667,3,0)</f>
        <v>#N/A</v>
      </c>
      <c r="U1063" s="9" t="e">
        <f>VLOOKUP(A1063,Sku_list!$A$1:$D$2667,4,0)*(F1063/1000000*12)</f>
        <v>#N/A</v>
      </c>
      <c r="V1063" s="9" t="e">
        <f>VLOOKUP(A1063,Sku_list!$A$1:$D$2667,4,0)*(H1063/1000000*12)</f>
        <v>#N/A</v>
      </c>
      <c r="W1063" s="9" t="e">
        <f>VLOOKUP(A1063,Sku_list!$A$1:$D$2667,4,0)*(J1063/1000000*12)</f>
        <v>#N/A</v>
      </c>
      <c r="X1063" s="9" t="e">
        <f>VLOOKUP(A1063,Sku_list!$A$1:$D$2667,4,0)*(L1063/1000000*12)</f>
        <v>#N/A</v>
      </c>
      <c r="Y1063" s="9" t="e">
        <f>VLOOKUP(A1063,Sku_list!$A$1:$E$2667,5,0)*((J1063+F1063)/1000000000)</f>
        <v>#N/A</v>
      </c>
      <c r="AC1063" s="22">
        <f t="shared" ca="1" si="16"/>
        <v>6.6666666666666666E-2</v>
      </c>
    </row>
    <row r="1064" spans="1:29" x14ac:dyDescent="0.35">
      <c r="A1064">
        <v>1601182</v>
      </c>
      <c r="B1064" t="s">
        <v>218</v>
      </c>
      <c r="C1064" t="s">
        <v>140</v>
      </c>
      <c r="D1064">
        <v>0</v>
      </c>
      <c r="E1064">
        <v>13800</v>
      </c>
      <c r="F1064">
        <v>11784</v>
      </c>
      <c r="G1064">
        <v>14352</v>
      </c>
      <c r="H1064">
        <v>9360</v>
      </c>
      <c r="I1064">
        <v>0</v>
      </c>
      <c r="J1064">
        <v>4440</v>
      </c>
      <c r="K1064">
        <v>15912</v>
      </c>
      <c r="L1064">
        <v>25000</v>
      </c>
      <c r="M1064">
        <v>-584</v>
      </c>
      <c r="N1064">
        <v>584</v>
      </c>
      <c r="P1064" s="22">
        <v>1.02336</v>
      </c>
      <c r="R1064" t="s">
        <v>71</v>
      </c>
      <c r="S1064" t="s">
        <v>72</v>
      </c>
      <c r="T1064" s="9" t="e">
        <f>VLOOKUP(A1064,Sku_list!$A$1:$D$2667,3,0)</f>
        <v>#N/A</v>
      </c>
      <c r="U1064" s="9" t="e">
        <f>VLOOKUP(A1064,Sku_list!$A$1:$D$2667,4,0)*(F1064/1000000*12)</f>
        <v>#N/A</v>
      </c>
      <c r="V1064" s="9" t="e">
        <f>VLOOKUP(A1064,Sku_list!$A$1:$D$2667,4,0)*(H1064/1000000*12)</f>
        <v>#N/A</v>
      </c>
      <c r="W1064" s="9" t="e">
        <f>VLOOKUP(A1064,Sku_list!$A$1:$D$2667,4,0)*(J1064/1000000*12)</f>
        <v>#N/A</v>
      </c>
      <c r="X1064" s="9" t="e">
        <f>VLOOKUP(A1064,Sku_list!$A$1:$D$2667,4,0)*(L1064/1000000*12)</f>
        <v>#N/A</v>
      </c>
      <c r="Y1064" s="9" t="e">
        <f>VLOOKUP(A1064,Sku_list!$A$1:$E$2667,5,0)*((J1064+F1064)/1000000000)</f>
        <v>#N/A</v>
      </c>
      <c r="AC1064" s="22">
        <f t="shared" ca="1" si="16"/>
        <v>6.6666666666666666E-2</v>
      </c>
    </row>
    <row r="1065" spans="1:29" x14ac:dyDescent="0.35">
      <c r="A1065">
        <v>1601182</v>
      </c>
      <c r="B1065" t="s">
        <v>218</v>
      </c>
      <c r="C1065" t="s">
        <v>141</v>
      </c>
      <c r="D1065">
        <v>30526</v>
      </c>
      <c r="E1065">
        <v>24696</v>
      </c>
      <c r="F1065">
        <v>22464</v>
      </c>
      <c r="G1065">
        <v>27323</v>
      </c>
      <c r="H1065">
        <v>14568</v>
      </c>
      <c r="I1065">
        <v>0</v>
      </c>
      <c r="J1065">
        <v>33237</v>
      </c>
      <c r="K1065">
        <v>49282</v>
      </c>
      <c r="L1065">
        <v>62700</v>
      </c>
      <c r="M1065">
        <v>-7569</v>
      </c>
      <c r="N1065">
        <v>7569</v>
      </c>
      <c r="P1065" s="22">
        <v>1.1207177033492823</v>
      </c>
      <c r="R1065" t="s">
        <v>82</v>
      </c>
      <c r="S1065" t="s">
        <v>83</v>
      </c>
      <c r="T1065" s="9" t="e">
        <f>VLOOKUP(A1065,Sku_list!$A$1:$D$2667,3,0)</f>
        <v>#N/A</v>
      </c>
      <c r="U1065" s="9" t="e">
        <f>VLOOKUP(A1065,Sku_list!$A$1:$D$2667,4,0)*(F1065/1000000*12)</f>
        <v>#N/A</v>
      </c>
      <c r="V1065" s="9" t="e">
        <f>VLOOKUP(A1065,Sku_list!$A$1:$D$2667,4,0)*(H1065/1000000*12)</f>
        <v>#N/A</v>
      </c>
      <c r="W1065" s="9" t="e">
        <f>VLOOKUP(A1065,Sku_list!$A$1:$D$2667,4,0)*(J1065/1000000*12)</f>
        <v>#N/A</v>
      </c>
      <c r="X1065" s="9" t="e">
        <f>VLOOKUP(A1065,Sku_list!$A$1:$D$2667,4,0)*(L1065/1000000*12)</f>
        <v>#N/A</v>
      </c>
      <c r="Y1065" s="9" t="e">
        <f>VLOOKUP(A1065,Sku_list!$A$1:$E$2667,5,0)*((J1065+F1065)/1000000000)</f>
        <v>#N/A</v>
      </c>
      <c r="AC1065" s="22">
        <f t="shared" ca="1" si="16"/>
        <v>6.6666666666666666E-2</v>
      </c>
    </row>
    <row r="1066" spans="1:29" x14ac:dyDescent="0.35">
      <c r="A1066">
        <v>1601182</v>
      </c>
      <c r="B1066" t="s">
        <v>218</v>
      </c>
      <c r="C1066" t="s">
        <v>142</v>
      </c>
      <c r="D1066">
        <v>0</v>
      </c>
      <c r="E1066">
        <v>0</v>
      </c>
      <c r="F1066">
        <v>0</v>
      </c>
      <c r="G1066">
        <v>0</v>
      </c>
      <c r="H1066">
        <v>0</v>
      </c>
      <c r="I1066">
        <v>0</v>
      </c>
      <c r="J1066">
        <v>0</v>
      </c>
      <c r="K1066">
        <v>0</v>
      </c>
      <c r="L1066">
        <v>0</v>
      </c>
      <c r="M1066">
        <v>0</v>
      </c>
      <c r="N1066">
        <v>0</v>
      </c>
      <c r="P1066" s="22" t="s">
        <v>34</v>
      </c>
      <c r="R1066" t="s">
        <v>84</v>
      </c>
      <c r="S1066" t="s">
        <v>85</v>
      </c>
      <c r="T1066" s="9" t="e">
        <f>VLOOKUP(A1066,Sku_list!$A$1:$D$2667,3,0)</f>
        <v>#N/A</v>
      </c>
      <c r="U1066" s="9" t="e">
        <f>VLOOKUP(A1066,Sku_list!$A$1:$D$2667,4,0)*(F1066/1000000*12)</f>
        <v>#N/A</v>
      </c>
      <c r="V1066" s="9" t="e">
        <f>VLOOKUP(A1066,Sku_list!$A$1:$D$2667,4,0)*(H1066/1000000*12)</f>
        <v>#N/A</v>
      </c>
      <c r="W1066" s="9" t="e">
        <f>VLOOKUP(A1066,Sku_list!$A$1:$D$2667,4,0)*(J1066/1000000*12)</f>
        <v>#N/A</v>
      </c>
      <c r="X1066" s="9" t="e">
        <f>VLOOKUP(A1066,Sku_list!$A$1:$D$2667,4,0)*(L1066/1000000*12)</f>
        <v>#N/A</v>
      </c>
      <c r="Y1066" s="9" t="e">
        <f>VLOOKUP(A1066,Sku_list!$A$1:$E$2667,5,0)*((J1066+F1066)/1000000000)</f>
        <v>#N/A</v>
      </c>
      <c r="AC1066" s="22">
        <f t="shared" ca="1" si="16"/>
        <v>6.6666666666666666E-2</v>
      </c>
    </row>
    <row r="1067" spans="1:29" x14ac:dyDescent="0.35">
      <c r="A1067">
        <v>1601182</v>
      </c>
      <c r="B1067" t="s">
        <v>218</v>
      </c>
      <c r="C1067" t="s">
        <v>143</v>
      </c>
      <c r="D1067">
        <v>0</v>
      </c>
      <c r="E1067">
        <v>0</v>
      </c>
      <c r="F1067">
        <v>0</v>
      </c>
      <c r="G1067">
        <v>0</v>
      </c>
      <c r="H1067">
        <v>0</v>
      </c>
      <c r="I1067">
        <v>0</v>
      </c>
      <c r="J1067">
        <v>0</v>
      </c>
      <c r="K1067">
        <v>0</v>
      </c>
      <c r="L1067">
        <v>0</v>
      </c>
      <c r="M1067">
        <v>0</v>
      </c>
      <c r="N1067">
        <v>0</v>
      </c>
      <c r="P1067" s="22" t="s">
        <v>34</v>
      </c>
      <c r="R1067" t="s">
        <v>86</v>
      </c>
      <c r="S1067" t="s">
        <v>85</v>
      </c>
      <c r="T1067" s="9" t="e">
        <f>VLOOKUP(A1067,Sku_list!$A$1:$D$2667,3,0)</f>
        <v>#N/A</v>
      </c>
      <c r="U1067" s="9" t="e">
        <f>VLOOKUP(A1067,Sku_list!$A$1:$D$2667,4,0)*(F1067/1000000*12)</f>
        <v>#N/A</v>
      </c>
      <c r="V1067" s="9" t="e">
        <f>VLOOKUP(A1067,Sku_list!$A$1:$D$2667,4,0)*(H1067/1000000*12)</f>
        <v>#N/A</v>
      </c>
      <c r="W1067" s="9" t="e">
        <f>VLOOKUP(A1067,Sku_list!$A$1:$D$2667,4,0)*(J1067/1000000*12)</f>
        <v>#N/A</v>
      </c>
      <c r="X1067" s="9" t="e">
        <f>VLOOKUP(A1067,Sku_list!$A$1:$D$2667,4,0)*(L1067/1000000*12)</f>
        <v>#N/A</v>
      </c>
      <c r="Y1067" s="9" t="e">
        <f>VLOOKUP(A1067,Sku_list!$A$1:$E$2667,5,0)*((J1067+F1067)/1000000000)</f>
        <v>#N/A</v>
      </c>
      <c r="AC1067" s="22">
        <f t="shared" ca="1" si="16"/>
        <v>6.6666666666666666E-2</v>
      </c>
    </row>
    <row r="1068" spans="1:29" x14ac:dyDescent="0.35">
      <c r="A1068">
        <v>1601182</v>
      </c>
      <c r="B1068" t="s">
        <v>218</v>
      </c>
      <c r="C1068" t="s">
        <v>144</v>
      </c>
      <c r="D1068">
        <v>0</v>
      </c>
      <c r="E1068">
        <v>39935</v>
      </c>
      <c r="F1068">
        <v>504</v>
      </c>
      <c r="G1068">
        <v>33720</v>
      </c>
      <c r="H1068">
        <v>21696</v>
      </c>
      <c r="I1068">
        <v>0</v>
      </c>
      <c r="J1068">
        <v>20350</v>
      </c>
      <c r="K1068">
        <v>18214</v>
      </c>
      <c r="L1068">
        <v>50000</v>
      </c>
      <c r="M1068">
        <v>7450</v>
      </c>
      <c r="N1068">
        <v>-7450</v>
      </c>
      <c r="P1068" s="22">
        <v>0.85099999999999998</v>
      </c>
      <c r="R1068" t="s">
        <v>87</v>
      </c>
      <c r="S1068" t="s">
        <v>72</v>
      </c>
      <c r="T1068" s="9" t="e">
        <f>VLOOKUP(A1068,Sku_list!$A$1:$D$2667,3,0)</f>
        <v>#N/A</v>
      </c>
      <c r="U1068" s="9" t="e">
        <f>VLOOKUP(A1068,Sku_list!$A$1:$D$2667,4,0)*(F1068/1000000*12)</f>
        <v>#N/A</v>
      </c>
      <c r="V1068" s="9" t="e">
        <f>VLOOKUP(A1068,Sku_list!$A$1:$D$2667,4,0)*(H1068/1000000*12)</f>
        <v>#N/A</v>
      </c>
      <c r="W1068" s="9" t="e">
        <f>VLOOKUP(A1068,Sku_list!$A$1:$D$2667,4,0)*(J1068/1000000*12)</f>
        <v>#N/A</v>
      </c>
      <c r="X1068" s="9" t="e">
        <f>VLOOKUP(A1068,Sku_list!$A$1:$D$2667,4,0)*(L1068/1000000*12)</f>
        <v>#N/A</v>
      </c>
      <c r="Y1068" s="9" t="e">
        <f>VLOOKUP(A1068,Sku_list!$A$1:$E$2667,5,0)*((J1068+F1068)/1000000000)</f>
        <v>#N/A</v>
      </c>
      <c r="AC1068" s="22">
        <f t="shared" ca="1" si="16"/>
        <v>6.6666666666666666E-2</v>
      </c>
    </row>
    <row r="1069" spans="1:29" x14ac:dyDescent="0.35">
      <c r="A1069">
        <v>1601182</v>
      </c>
      <c r="B1069" t="s">
        <v>218</v>
      </c>
      <c r="C1069" t="s">
        <v>145</v>
      </c>
      <c r="D1069">
        <v>0</v>
      </c>
      <c r="E1069">
        <v>6000</v>
      </c>
      <c r="F1069">
        <v>0</v>
      </c>
      <c r="G1069">
        <v>5376</v>
      </c>
      <c r="H1069">
        <v>1992</v>
      </c>
      <c r="I1069">
        <v>0</v>
      </c>
      <c r="J1069">
        <v>9312</v>
      </c>
      <c r="K1069">
        <v>7848</v>
      </c>
      <c r="L1069">
        <v>19000</v>
      </c>
      <c r="M1069">
        <v>7696</v>
      </c>
      <c r="N1069">
        <v>-7696</v>
      </c>
      <c r="P1069" s="22">
        <v>0.59494736842105267</v>
      </c>
      <c r="R1069" t="s">
        <v>88</v>
      </c>
      <c r="S1069" t="s">
        <v>83</v>
      </c>
      <c r="T1069" s="9" t="e">
        <f>VLOOKUP(A1069,Sku_list!$A$1:$D$2667,3,0)</f>
        <v>#N/A</v>
      </c>
      <c r="U1069" s="9" t="e">
        <f>VLOOKUP(A1069,Sku_list!$A$1:$D$2667,4,0)*(F1069/1000000*12)</f>
        <v>#N/A</v>
      </c>
      <c r="V1069" s="9" t="e">
        <f>VLOOKUP(A1069,Sku_list!$A$1:$D$2667,4,0)*(H1069/1000000*12)</f>
        <v>#N/A</v>
      </c>
      <c r="W1069" s="9" t="e">
        <f>VLOOKUP(A1069,Sku_list!$A$1:$D$2667,4,0)*(J1069/1000000*12)</f>
        <v>#N/A</v>
      </c>
      <c r="X1069" s="9" t="e">
        <f>VLOOKUP(A1069,Sku_list!$A$1:$D$2667,4,0)*(L1069/1000000*12)</f>
        <v>#N/A</v>
      </c>
      <c r="Y1069" s="9" t="e">
        <f>VLOOKUP(A1069,Sku_list!$A$1:$E$2667,5,0)*((J1069+F1069)/1000000000)</f>
        <v>#N/A</v>
      </c>
      <c r="AC1069" s="22">
        <f t="shared" ca="1" si="16"/>
        <v>6.6666666666666666E-2</v>
      </c>
    </row>
    <row r="1070" spans="1:29" x14ac:dyDescent="0.35">
      <c r="A1070">
        <v>1601182</v>
      </c>
      <c r="B1070" t="s">
        <v>218</v>
      </c>
      <c r="C1070" t="s">
        <v>146</v>
      </c>
      <c r="D1070">
        <v>0</v>
      </c>
      <c r="E1070">
        <v>26856</v>
      </c>
      <c r="F1070">
        <v>0</v>
      </c>
      <c r="G1070">
        <v>39744</v>
      </c>
      <c r="H1070">
        <v>23376</v>
      </c>
      <c r="I1070">
        <v>15672</v>
      </c>
      <c r="J1070">
        <v>22676</v>
      </c>
      <c r="K1070">
        <v>21404</v>
      </c>
      <c r="L1070">
        <v>33000</v>
      </c>
      <c r="M1070">
        <v>-13052</v>
      </c>
      <c r="N1070">
        <v>13052</v>
      </c>
      <c r="P1070" s="22">
        <v>1.3955151515151516</v>
      </c>
      <c r="R1070" t="s">
        <v>89</v>
      </c>
      <c r="S1070" t="s">
        <v>69</v>
      </c>
      <c r="T1070" s="9" t="e">
        <f>VLOOKUP(A1070,Sku_list!$A$1:$D$2667,3,0)</f>
        <v>#N/A</v>
      </c>
      <c r="U1070" s="9" t="e">
        <f>VLOOKUP(A1070,Sku_list!$A$1:$D$2667,4,0)*(F1070/1000000*12)</f>
        <v>#N/A</v>
      </c>
      <c r="V1070" s="9" t="e">
        <f>VLOOKUP(A1070,Sku_list!$A$1:$D$2667,4,0)*(H1070/1000000*12)</f>
        <v>#N/A</v>
      </c>
      <c r="W1070" s="9" t="e">
        <f>VLOOKUP(A1070,Sku_list!$A$1:$D$2667,4,0)*(J1070/1000000*12)</f>
        <v>#N/A</v>
      </c>
      <c r="X1070" s="9" t="e">
        <f>VLOOKUP(A1070,Sku_list!$A$1:$D$2667,4,0)*(L1070/1000000*12)</f>
        <v>#N/A</v>
      </c>
      <c r="Y1070" s="9" t="e">
        <f>VLOOKUP(A1070,Sku_list!$A$1:$E$2667,5,0)*((J1070+F1070)/1000000000)</f>
        <v>#N/A</v>
      </c>
      <c r="AC1070" s="22">
        <f t="shared" ca="1" si="16"/>
        <v>6.6666666666666666E-2</v>
      </c>
    </row>
    <row r="1071" spans="1:29" x14ac:dyDescent="0.35">
      <c r="A1071">
        <v>1601182</v>
      </c>
      <c r="B1071" t="s">
        <v>218</v>
      </c>
      <c r="C1071" t="s">
        <v>147</v>
      </c>
      <c r="D1071">
        <v>0</v>
      </c>
      <c r="E1071">
        <v>10056</v>
      </c>
      <c r="F1071">
        <v>2184</v>
      </c>
      <c r="G1071">
        <v>27336</v>
      </c>
      <c r="H1071">
        <v>15719</v>
      </c>
      <c r="I1071">
        <v>0</v>
      </c>
      <c r="J1071">
        <v>6361</v>
      </c>
      <c r="K1071">
        <v>8305</v>
      </c>
      <c r="L1071">
        <v>35000</v>
      </c>
      <c r="M1071">
        <v>10736</v>
      </c>
      <c r="N1071">
        <v>-10736</v>
      </c>
      <c r="P1071" s="22">
        <v>0.69325714285714291</v>
      </c>
      <c r="R1071" t="s">
        <v>90</v>
      </c>
      <c r="S1071" t="s">
        <v>69</v>
      </c>
      <c r="T1071" s="9" t="e">
        <f>VLOOKUP(A1071,Sku_list!$A$1:$D$2667,3,0)</f>
        <v>#N/A</v>
      </c>
      <c r="U1071" s="9" t="e">
        <f>VLOOKUP(A1071,Sku_list!$A$1:$D$2667,4,0)*(F1071/1000000*12)</f>
        <v>#N/A</v>
      </c>
      <c r="V1071" s="9" t="e">
        <f>VLOOKUP(A1071,Sku_list!$A$1:$D$2667,4,0)*(H1071/1000000*12)</f>
        <v>#N/A</v>
      </c>
      <c r="W1071" s="9" t="e">
        <f>VLOOKUP(A1071,Sku_list!$A$1:$D$2667,4,0)*(J1071/1000000*12)</f>
        <v>#N/A</v>
      </c>
      <c r="X1071" s="9" t="e">
        <f>VLOOKUP(A1071,Sku_list!$A$1:$D$2667,4,0)*(L1071/1000000*12)</f>
        <v>#N/A</v>
      </c>
      <c r="Y1071" s="9" t="e">
        <f>VLOOKUP(A1071,Sku_list!$A$1:$E$2667,5,0)*((J1071+F1071)/1000000000)</f>
        <v>#N/A</v>
      </c>
      <c r="AC1071" s="22">
        <f t="shared" ca="1" si="16"/>
        <v>6.6666666666666666E-2</v>
      </c>
    </row>
    <row r="1072" spans="1:29" x14ac:dyDescent="0.35">
      <c r="A1072">
        <v>1601182</v>
      </c>
      <c r="B1072" t="s">
        <v>218</v>
      </c>
      <c r="C1072" t="s">
        <v>148</v>
      </c>
      <c r="D1072">
        <v>0</v>
      </c>
      <c r="E1072">
        <v>0</v>
      </c>
      <c r="F1072">
        <v>0</v>
      </c>
      <c r="G1072">
        <v>0</v>
      </c>
      <c r="H1072">
        <v>0</v>
      </c>
      <c r="I1072">
        <v>0</v>
      </c>
      <c r="J1072">
        <v>0</v>
      </c>
      <c r="K1072">
        <v>0</v>
      </c>
      <c r="L1072">
        <v>0</v>
      </c>
      <c r="M1072">
        <v>0</v>
      </c>
      <c r="N1072">
        <v>0</v>
      </c>
      <c r="P1072" s="22" t="s">
        <v>34</v>
      </c>
      <c r="R1072" t="s">
        <v>91</v>
      </c>
      <c r="S1072" t="s">
        <v>85</v>
      </c>
      <c r="T1072" s="9" t="e">
        <f>VLOOKUP(A1072,Sku_list!$A$1:$D$2667,3,0)</f>
        <v>#N/A</v>
      </c>
      <c r="U1072" s="9" t="e">
        <f>VLOOKUP(A1072,Sku_list!$A$1:$D$2667,4,0)*(F1072/1000000*12)</f>
        <v>#N/A</v>
      </c>
      <c r="V1072" s="9" t="e">
        <f>VLOOKUP(A1072,Sku_list!$A$1:$D$2667,4,0)*(H1072/1000000*12)</f>
        <v>#N/A</v>
      </c>
      <c r="W1072" s="9" t="e">
        <f>VLOOKUP(A1072,Sku_list!$A$1:$D$2667,4,0)*(J1072/1000000*12)</f>
        <v>#N/A</v>
      </c>
      <c r="X1072" s="9" t="e">
        <f>VLOOKUP(A1072,Sku_list!$A$1:$D$2667,4,0)*(L1072/1000000*12)</f>
        <v>#N/A</v>
      </c>
      <c r="Y1072" s="9" t="e">
        <f>VLOOKUP(A1072,Sku_list!$A$1:$E$2667,5,0)*((J1072+F1072)/1000000000)</f>
        <v>#N/A</v>
      </c>
      <c r="AC1072" s="22">
        <f t="shared" ca="1" si="16"/>
        <v>6.6666666666666666E-2</v>
      </c>
    </row>
    <row r="1073" spans="1:29" x14ac:dyDescent="0.35">
      <c r="A1073">
        <v>1601182</v>
      </c>
      <c r="B1073" t="s">
        <v>218</v>
      </c>
      <c r="C1073" t="s">
        <v>149</v>
      </c>
      <c r="D1073">
        <v>0</v>
      </c>
      <c r="E1073">
        <v>0</v>
      </c>
      <c r="F1073">
        <v>0</v>
      </c>
      <c r="G1073">
        <v>0</v>
      </c>
      <c r="H1073">
        <v>0</v>
      </c>
      <c r="I1073">
        <v>0</v>
      </c>
      <c r="J1073">
        <v>0</v>
      </c>
      <c r="K1073">
        <v>0</v>
      </c>
      <c r="L1073">
        <v>0</v>
      </c>
      <c r="M1073">
        <v>0</v>
      </c>
      <c r="N1073">
        <v>0</v>
      </c>
      <c r="P1073" s="22" t="s">
        <v>34</v>
      </c>
      <c r="R1073" t="s">
        <v>92</v>
      </c>
      <c r="S1073" t="s">
        <v>85</v>
      </c>
      <c r="T1073" s="9" t="e">
        <f>VLOOKUP(A1073,Sku_list!$A$1:$D$2667,3,0)</f>
        <v>#N/A</v>
      </c>
      <c r="U1073" s="9" t="e">
        <f>VLOOKUP(A1073,Sku_list!$A$1:$D$2667,4,0)*(F1073/1000000*12)</f>
        <v>#N/A</v>
      </c>
      <c r="V1073" s="9" t="e">
        <f>VLOOKUP(A1073,Sku_list!$A$1:$D$2667,4,0)*(H1073/1000000*12)</f>
        <v>#N/A</v>
      </c>
      <c r="W1073" s="9" t="e">
        <f>VLOOKUP(A1073,Sku_list!$A$1:$D$2667,4,0)*(J1073/1000000*12)</f>
        <v>#N/A</v>
      </c>
      <c r="X1073" s="9" t="e">
        <f>VLOOKUP(A1073,Sku_list!$A$1:$D$2667,4,0)*(L1073/1000000*12)</f>
        <v>#N/A</v>
      </c>
      <c r="Y1073" s="9" t="e">
        <f>VLOOKUP(A1073,Sku_list!$A$1:$E$2667,5,0)*((J1073+F1073)/1000000000)</f>
        <v>#N/A</v>
      </c>
      <c r="AC1073" s="22">
        <f t="shared" ca="1" si="16"/>
        <v>6.6666666666666666E-2</v>
      </c>
    </row>
    <row r="1074" spans="1:29" x14ac:dyDescent="0.35">
      <c r="A1074">
        <v>1601182</v>
      </c>
      <c r="B1074" t="s">
        <v>218</v>
      </c>
      <c r="C1074" t="s">
        <v>150</v>
      </c>
      <c r="D1074">
        <v>0</v>
      </c>
      <c r="E1074">
        <v>0</v>
      </c>
      <c r="F1074">
        <v>0</v>
      </c>
      <c r="G1074">
        <v>0</v>
      </c>
      <c r="H1074">
        <v>0</v>
      </c>
      <c r="I1074">
        <v>0</v>
      </c>
      <c r="J1074">
        <v>0</v>
      </c>
      <c r="K1074">
        <v>0</v>
      </c>
      <c r="L1074">
        <v>0</v>
      </c>
      <c r="M1074">
        <v>0</v>
      </c>
      <c r="N1074">
        <v>0</v>
      </c>
      <c r="P1074" s="22" t="s">
        <v>34</v>
      </c>
      <c r="R1074" t="s">
        <v>93</v>
      </c>
      <c r="S1074" t="s">
        <v>85</v>
      </c>
      <c r="T1074" s="9" t="e">
        <f>VLOOKUP(A1074,Sku_list!$A$1:$D$2667,3,0)</f>
        <v>#N/A</v>
      </c>
      <c r="U1074" s="9" t="e">
        <f>VLOOKUP(A1074,Sku_list!$A$1:$D$2667,4,0)*(F1074/1000000*12)</f>
        <v>#N/A</v>
      </c>
      <c r="V1074" s="9" t="e">
        <f>VLOOKUP(A1074,Sku_list!$A$1:$D$2667,4,0)*(H1074/1000000*12)</f>
        <v>#N/A</v>
      </c>
      <c r="W1074" s="9" t="e">
        <f>VLOOKUP(A1074,Sku_list!$A$1:$D$2667,4,0)*(J1074/1000000*12)</f>
        <v>#N/A</v>
      </c>
      <c r="X1074" s="9" t="e">
        <f>VLOOKUP(A1074,Sku_list!$A$1:$D$2667,4,0)*(L1074/1000000*12)</f>
        <v>#N/A</v>
      </c>
      <c r="Y1074" s="9" t="e">
        <f>VLOOKUP(A1074,Sku_list!$A$1:$E$2667,5,0)*((J1074+F1074)/1000000000)</f>
        <v>#N/A</v>
      </c>
      <c r="AC1074" s="22">
        <f t="shared" ca="1" si="16"/>
        <v>6.6666666666666666E-2</v>
      </c>
    </row>
    <row r="1075" spans="1:29" x14ac:dyDescent="0.35">
      <c r="A1075">
        <v>1601182</v>
      </c>
      <c r="B1075" t="s">
        <v>218</v>
      </c>
      <c r="C1075" t="s">
        <v>151</v>
      </c>
      <c r="D1075">
        <v>0</v>
      </c>
      <c r="E1075">
        <v>4176</v>
      </c>
      <c r="F1075">
        <v>3600</v>
      </c>
      <c r="G1075">
        <v>9696</v>
      </c>
      <c r="H1075">
        <v>6912</v>
      </c>
      <c r="I1075">
        <v>0</v>
      </c>
      <c r="J1075">
        <v>10914</v>
      </c>
      <c r="K1075">
        <v>14514</v>
      </c>
      <c r="L1075">
        <v>29700</v>
      </c>
      <c r="M1075">
        <v>8274</v>
      </c>
      <c r="N1075">
        <v>-8274</v>
      </c>
      <c r="P1075" s="22">
        <v>0.7214141414141414</v>
      </c>
      <c r="R1075" t="s">
        <v>94</v>
      </c>
      <c r="S1075" t="s">
        <v>83</v>
      </c>
      <c r="T1075" s="9" t="e">
        <f>VLOOKUP(A1075,Sku_list!$A$1:$D$2667,3,0)</f>
        <v>#N/A</v>
      </c>
      <c r="U1075" s="9" t="e">
        <f>VLOOKUP(A1075,Sku_list!$A$1:$D$2667,4,0)*(F1075/1000000*12)</f>
        <v>#N/A</v>
      </c>
      <c r="V1075" s="9" t="e">
        <f>VLOOKUP(A1075,Sku_list!$A$1:$D$2667,4,0)*(H1075/1000000*12)</f>
        <v>#N/A</v>
      </c>
      <c r="W1075" s="9" t="e">
        <f>VLOOKUP(A1075,Sku_list!$A$1:$D$2667,4,0)*(J1075/1000000*12)</f>
        <v>#N/A</v>
      </c>
      <c r="X1075" s="9" t="e">
        <f>VLOOKUP(A1075,Sku_list!$A$1:$D$2667,4,0)*(L1075/1000000*12)</f>
        <v>#N/A</v>
      </c>
      <c r="Y1075" s="9" t="e">
        <f>VLOOKUP(A1075,Sku_list!$A$1:$E$2667,5,0)*((J1075+F1075)/1000000000)</f>
        <v>#N/A</v>
      </c>
      <c r="AC1075" s="22">
        <f t="shared" ca="1" si="16"/>
        <v>6.6666666666666666E-2</v>
      </c>
    </row>
    <row r="1076" spans="1:29" x14ac:dyDescent="0.35">
      <c r="A1076">
        <v>1601182</v>
      </c>
      <c r="B1076" t="s">
        <v>218</v>
      </c>
      <c r="C1076" t="s">
        <v>152</v>
      </c>
      <c r="D1076">
        <v>0</v>
      </c>
      <c r="E1076">
        <v>0</v>
      </c>
      <c r="F1076">
        <v>0</v>
      </c>
      <c r="G1076">
        <v>6408</v>
      </c>
      <c r="H1076">
        <v>3240</v>
      </c>
      <c r="I1076">
        <v>0</v>
      </c>
      <c r="J1076">
        <v>19872</v>
      </c>
      <c r="K1076">
        <v>19032</v>
      </c>
      <c r="L1076">
        <v>30200</v>
      </c>
      <c r="M1076">
        <v>7088</v>
      </c>
      <c r="N1076">
        <v>-7088</v>
      </c>
      <c r="P1076" s="22">
        <v>0.7652980132450331</v>
      </c>
      <c r="R1076" t="s">
        <v>95</v>
      </c>
      <c r="S1076" t="s">
        <v>83</v>
      </c>
      <c r="T1076" s="9" t="e">
        <f>VLOOKUP(A1076,Sku_list!$A$1:$D$2667,3,0)</f>
        <v>#N/A</v>
      </c>
      <c r="U1076" s="9" t="e">
        <f>VLOOKUP(A1076,Sku_list!$A$1:$D$2667,4,0)*(F1076/1000000*12)</f>
        <v>#N/A</v>
      </c>
      <c r="V1076" s="9" t="e">
        <f>VLOOKUP(A1076,Sku_list!$A$1:$D$2667,4,0)*(H1076/1000000*12)</f>
        <v>#N/A</v>
      </c>
      <c r="W1076" s="9" t="e">
        <f>VLOOKUP(A1076,Sku_list!$A$1:$D$2667,4,0)*(J1076/1000000*12)</f>
        <v>#N/A</v>
      </c>
      <c r="X1076" s="9" t="e">
        <f>VLOOKUP(A1076,Sku_list!$A$1:$D$2667,4,0)*(L1076/1000000*12)</f>
        <v>#N/A</v>
      </c>
      <c r="Y1076" s="9" t="e">
        <f>VLOOKUP(A1076,Sku_list!$A$1:$E$2667,5,0)*((J1076+F1076)/1000000000)</f>
        <v>#N/A</v>
      </c>
      <c r="AC1076" s="22">
        <f t="shared" ca="1" si="16"/>
        <v>6.6666666666666666E-2</v>
      </c>
    </row>
    <row r="1077" spans="1:29" x14ac:dyDescent="0.35">
      <c r="A1077">
        <v>1601182</v>
      </c>
      <c r="B1077" t="s">
        <v>218</v>
      </c>
      <c r="C1077" t="s">
        <v>153</v>
      </c>
      <c r="D1077">
        <v>0</v>
      </c>
      <c r="E1077">
        <v>0</v>
      </c>
      <c r="F1077">
        <v>0</v>
      </c>
      <c r="G1077">
        <v>0</v>
      </c>
      <c r="H1077">
        <v>0</v>
      </c>
      <c r="I1077">
        <v>0</v>
      </c>
      <c r="J1077">
        <v>0</v>
      </c>
      <c r="K1077">
        <v>0</v>
      </c>
      <c r="L1077">
        <v>0</v>
      </c>
      <c r="M1077">
        <v>0</v>
      </c>
      <c r="N1077">
        <v>0</v>
      </c>
      <c r="P1077" s="22" t="s">
        <v>34</v>
      </c>
      <c r="R1077" t="s">
        <v>189</v>
      </c>
      <c r="S1077" t="s">
        <v>190</v>
      </c>
      <c r="T1077" s="9" t="e">
        <f>VLOOKUP(A1077,Sku_list!$A$1:$D$2667,3,0)</f>
        <v>#N/A</v>
      </c>
      <c r="U1077" s="9" t="e">
        <f>VLOOKUP(A1077,Sku_list!$A$1:$D$2667,4,0)*(F1077/1000000*12)</f>
        <v>#N/A</v>
      </c>
      <c r="V1077" s="9" t="e">
        <f>VLOOKUP(A1077,Sku_list!$A$1:$D$2667,4,0)*(H1077/1000000*12)</f>
        <v>#N/A</v>
      </c>
      <c r="W1077" s="9" t="e">
        <f>VLOOKUP(A1077,Sku_list!$A$1:$D$2667,4,0)*(J1077/1000000*12)</f>
        <v>#N/A</v>
      </c>
      <c r="X1077" s="9" t="e">
        <f>VLOOKUP(A1077,Sku_list!$A$1:$D$2667,4,0)*(L1077/1000000*12)</f>
        <v>#N/A</v>
      </c>
      <c r="Y1077" s="9" t="e">
        <f>VLOOKUP(A1077,Sku_list!$A$1:$E$2667,5,0)*((J1077+F1077)/1000000000)</f>
        <v>#N/A</v>
      </c>
      <c r="AC1077" s="22">
        <f t="shared" ca="1" si="16"/>
        <v>6.6666666666666666E-2</v>
      </c>
    </row>
    <row r="1078" spans="1:29" x14ac:dyDescent="0.35">
      <c r="A1078">
        <v>1601182</v>
      </c>
      <c r="B1078" t="s">
        <v>218</v>
      </c>
      <c r="C1078" t="s">
        <v>154</v>
      </c>
      <c r="D1078">
        <v>0</v>
      </c>
      <c r="E1078">
        <v>0</v>
      </c>
      <c r="F1078">
        <v>0</v>
      </c>
      <c r="G1078">
        <v>0</v>
      </c>
      <c r="H1078">
        <v>0</v>
      </c>
      <c r="I1078">
        <v>0</v>
      </c>
      <c r="J1078">
        <v>0</v>
      </c>
      <c r="K1078">
        <v>0</v>
      </c>
      <c r="L1078">
        <v>0</v>
      </c>
      <c r="M1078">
        <v>0</v>
      </c>
      <c r="N1078">
        <v>0</v>
      </c>
      <c r="P1078" s="22" t="s">
        <v>34</v>
      </c>
      <c r="R1078" t="s">
        <v>96</v>
      </c>
      <c r="S1078" t="s">
        <v>72</v>
      </c>
      <c r="T1078" s="9" t="e">
        <f>VLOOKUP(A1078,Sku_list!$A$1:$D$2667,3,0)</f>
        <v>#N/A</v>
      </c>
      <c r="U1078" s="9" t="e">
        <f>VLOOKUP(A1078,Sku_list!$A$1:$D$2667,4,0)*(F1078/1000000*12)</f>
        <v>#N/A</v>
      </c>
      <c r="V1078" s="9" t="e">
        <f>VLOOKUP(A1078,Sku_list!$A$1:$D$2667,4,0)*(H1078/1000000*12)</f>
        <v>#N/A</v>
      </c>
      <c r="W1078" s="9" t="e">
        <f>VLOOKUP(A1078,Sku_list!$A$1:$D$2667,4,0)*(J1078/1000000*12)</f>
        <v>#N/A</v>
      </c>
      <c r="X1078" s="9" t="e">
        <f>VLOOKUP(A1078,Sku_list!$A$1:$D$2667,4,0)*(L1078/1000000*12)</f>
        <v>#N/A</v>
      </c>
      <c r="Y1078" s="9" t="e">
        <f>VLOOKUP(A1078,Sku_list!$A$1:$E$2667,5,0)*((J1078+F1078)/1000000000)</f>
        <v>#N/A</v>
      </c>
      <c r="AC1078" s="22">
        <f t="shared" ca="1" si="16"/>
        <v>6.6666666666666666E-2</v>
      </c>
    </row>
    <row r="1079" spans="1:29" x14ac:dyDescent="0.35">
      <c r="A1079">
        <v>1601182</v>
      </c>
      <c r="B1079" t="s">
        <v>218</v>
      </c>
      <c r="C1079" t="s">
        <v>155</v>
      </c>
      <c r="D1079">
        <v>0</v>
      </c>
      <c r="E1079">
        <v>44492</v>
      </c>
      <c r="F1079">
        <v>6264</v>
      </c>
      <c r="G1079">
        <v>37776</v>
      </c>
      <c r="H1079">
        <v>22272</v>
      </c>
      <c r="I1079">
        <v>8952</v>
      </c>
      <c r="J1079">
        <v>19964</v>
      </c>
      <c r="K1079">
        <v>24720</v>
      </c>
      <c r="L1079">
        <v>47000</v>
      </c>
      <c r="M1079">
        <v>-1500</v>
      </c>
      <c r="N1079">
        <v>1500</v>
      </c>
      <c r="P1079" s="22">
        <v>1.0319148936170213</v>
      </c>
      <c r="R1079" t="s">
        <v>97</v>
      </c>
      <c r="S1079" t="s">
        <v>72</v>
      </c>
      <c r="T1079" s="9" t="e">
        <f>VLOOKUP(A1079,Sku_list!$A$1:$D$2667,3,0)</f>
        <v>#N/A</v>
      </c>
      <c r="U1079" s="9" t="e">
        <f>VLOOKUP(A1079,Sku_list!$A$1:$D$2667,4,0)*(F1079/1000000*12)</f>
        <v>#N/A</v>
      </c>
      <c r="V1079" s="9" t="e">
        <f>VLOOKUP(A1079,Sku_list!$A$1:$D$2667,4,0)*(H1079/1000000*12)</f>
        <v>#N/A</v>
      </c>
      <c r="W1079" s="9" t="e">
        <f>VLOOKUP(A1079,Sku_list!$A$1:$D$2667,4,0)*(J1079/1000000*12)</f>
        <v>#N/A</v>
      </c>
      <c r="X1079" s="9" t="e">
        <f>VLOOKUP(A1079,Sku_list!$A$1:$D$2667,4,0)*(L1079/1000000*12)</f>
        <v>#N/A</v>
      </c>
      <c r="Y1079" s="9" t="e">
        <f>VLOOKUP(A1079,Sku_list!$A$1:$E$2667,5,0)*((J1079+F1079)/1000000000)</f>
        <v>#N/A</v>
      </c>
      <c r="AC1079" s="22">
        <f t="shared" ca="1" si="16"/>
        <v>6.6666666666666666E-2</v>
      </c>
    </row>
    <row r="1080" spans="1:29" x14ac:dyDescent="0.35">
      <c r="A1080">
        <v>1601182</v>
      </c>
      <c r="B1080" t="s">
        <v>218</v>
      </c>
      <c r="C1080" t="s">
        <v>156</v>
      </c>
      <c r="D1080">
        <v>0</v>
      </c>
      <c r="E1080">
        <v>0</v>
      </c>
      <c r="F1080">
        <v>0</v>
      </c>
      <c r="G1080">
        <v>0</v>
      </c>
      <c r="H1080">
        <v>0</v>
      </c>
      <c r="I1080">
        <v>0</v>
      </c>
      <c r="J1080">
        <v>0</v>
      </c>
      <c r="K1080">
        <v>0</v>
      </c>
      <c r="L1080">
        <v>0</v>
      </c>
      <c r="M1080">
        <v>0</v>
      </c>
      <c r="N1080">
        <v>0</v>
      </c>
      <c r="P1080" s="22" t="s">
        <v>34</v>
      </c>
      <c r="R1080" t="s">
        <v>38</v>
      </c>
      <c r="S1080" t="s">
        <v>69</v>
      </c>
      <c r="T1080" s="9" t="e">
        <f>VLOOKUP(A1080,Sku_list!$A$1:$D$2667,3,0)</f>
        <v>#N/A</v>
      </c>
      <c r="U1080" s="9" t="e">
        <f>VLOOKUP(A1080,Sku_list!$A$1:$D$2667,4,0)*(F1080/1000000*12)</f>
        <v>#N/A</v>
      </c>
      <c r="V1080" s="9" t="e">
        <f>VLOOKUP(A1080,Sku_list!$A$1:$D$2667,4,0)*(H1080/1000000*12)</f>
        <v>#N/A</v>
      </c>
      <c r="W1080" s="9" t="e">
        <f>VLOOKUP(A1080,Sku_list!$A$1:$D$2667,4,0)*(J1080/1000000*12)</f>
        <v>#N/A</v>
      </c>
      <c r="X1080" s="9" t="e">
        <f>VLOOKUP(A1080,Sku_list!$A$1:$D$2667,4,0)*(L1080/1000000*12)</f>
        <v>#N/A</v>
      </c>
      <c r="Y1080" s="9" t="e">
        <f>VLOOKUP(A1080,Sku_list!$A$1:$E$2667,5,0)*((J1080+F1080)/1000000000)</f>
        <v>#N/A</v>
      </c>
      <c r="AC1080" s="22">
        <f t="shared" ca="1" si="16"/>
        <v>6.6666666666666666E-2</v>
      </c>
    </row>
    <row r="1081" spans="1:29" x14ac:dyDescent="0.35">
      <c r="A1081">
        <v>1601182</v>
      </c>
      <c r="B1081" t="s">
        <v>218</v>
      </c>
      <c r="C1081" t="s">
        <v>157</v>
      </c>
      <c r="D1081">
        <v>0</v>
      </c>
      <c r="E1081">
        <v>6192</v>
      </c>
      <c r="F1081">
        <v>0</v>
      </c>
      <c r="G1081">
        <v>5832</v>
      </c>
      <c r="H1081">
        <v>5280</v>
      </c>
      <c r="I1081">
        <v>0</v>
      </c>
      <c r="J1081">
        <v>1608</v>
      </c>
      <c r="K1081">
        <v>1392</v>
      </c>
      <c r="L1081">
        <v>10000</v>
      </c>
      <c r="M1081">
        <v>3112</v>
      </c>
      <c r="N1081">
        <v>-3112</v>
      </c>
      <c r="P1081" s="22">
        <v>0.68879999999999997</v>
      </c>
      <c r="R1081" t="s">
        <v>98</v>
      </c>
      <c r="S1081" t="s">
        <v>72</v>
      </c>
      <c r="T1081" s="9" t="e">
        <f>VLOOKUP(A1081,Sku_list!$A$1:$D$2667,3,0)</f>
        <v>#N/A</v>
      </c>
      <c r="U1081" s="9" t="e">
        <f>VLOOKUP(A1081,Sku_list!$A$1:$D$2667,4,0)*(F1081/1000000*12)</f>
        <v>#N/A</v>
      </c>
      <c r="V1081" s="9" t="e">
        <f>VLOOKUP(A1081,Sku_list!$A$1:$D$2667,4,0)*(H1081/1000000*12)</f>
        <v>#N/A</v>
      </c>
      <c r="W1081" s="9" t="e">
        <f>VLOOKUP(A1081,Sku_list!$A$1:$D$2667,4,0)*(J1081/1000000*12)</f>
        <v>#N/A</v>
      </c>
      <c r="X1081" s="9" t="e">
        <f>VLOOKUP(A1081,Sku_list!$A$1:$D$2667,4,0)*(L1081/1000000*12)</f>
        <v>#N/A</v>
      </c>
      <c r="Y1081" s="9" t="e">
        <f>VLOOKUP(A1081,Sku_list!$A$1:$E$2667,5,0)*((J1081+F1081)/1000000000)</f>
        <v>#N/A</v>
      </c>
      <c r="AC1081" s="22">
        <f t="shared" ca="1" si="16"/>
        <v>6.6666666666666666E-2</v>
      </c>
    </row>
    <row r="1082" spans="1:29" x14ac:dyDescent="0.35">
      <c r="A1082">
        <v>1601182</v>
      </c>
      <c r="B1082" t="s">
        <v>218</v>
      </c>
      <c r="C1082" t="s">
        <v>158</v>
      </c>
      <c r="D1082">
        <v>0</v>
      </c>
      <c r="E1082">
        <v>0</v>
      </c>
      <c r="F1082">
        <v>0</v>
      </c>
      <c r="G1082">
        <v>0</v>
      </c>
      <c r="H1082">
        <v>0</v>
      </c>
      <c r="I1082">
        <v>0</v>
      </c>
      <c r="J1082">
        <v>0</v>
      </c>
      <c r="K1082">
        <v>0</v>
      </c>
      <c r="L1082">
        <v>0</v>
      </c>
      <c r="M1082">
        <v>0</v>
      </c>
      <c r="N1082">
        <v>0</v>
      </c>
      <c r="P1082" s="22" t="s">
        <v>34</v>
      </c>
      <c r="R1082" t="s">
        <v>99</v>
      </c>
      <c r="S1082" t="s">
        <v>69</v>
      </c>
      <c r="T1082" s="9" t="e">
        <f>VLOOKUP(A1082,Sku_list!$A$1:$D$2667,3,0)</f>
        <v>#N/A</v>
      </c>
      <c r="U1082" s="9" t="e">
        <f>VLOOKUP(A1082,Sku_list!$A$1:$D$2667,4,0)*(F1082/1000000*12)</f>
        <v>#N/A</v>
      </c>
      <c r="V1082" s="9" t="e">
        <f>VLOOKUP(A1082,Sku_list!$A$1:$D$2667,4,0)*(H1082/1000000*12)</f>
        <v>#N/A</v>
      </c>
      <c r="W1082" s="9" t="e">
        <f>VLOOKUP(A1082,Sku_list!$A$1:$D$2667,4,0)*(J1082/1000000*12)</f>
        <v>#N/A</v>
      </c>
      <c r="X1082" s="9" t="e">
        <f>VLOOKUP(A1082,Sku_list!$A$1:$D$2667,4,0)*(L1082/1000000*12)</f>
        <v>#N/A</v>
      </c>
      <c r="Y1082" s="9" t="e">
        <f>VLOOKUP(A1082,Sku_list!$A$1:$E$2667,5,0)*((J1082+F1082)/1000000000)</f>
        <v>#N/A</v>
      </c>
      <c r="AC1082" s="22">
        <f t="shared" ca="1" si="16"/>
        <v>6.6666666666666666E-2</v>
      </c>
    </row>
    <row r="1083" spans="1:29" x14ac:dyDescent="0.35">
      <c r="A1083">
        <v>1601182</v>
      </c>
      <c r="B1083" t="s">
        <v>218</v>
      </c>
      <c r="C1083" t="s">
        <v>159</v>
      </c>
      <c r="D1083">
        <v>0</v>
      </c>
      <c r="E1083">
        <v>38136</v>
      </c>
      <c r="F1083">
        <v>0</v>
      </c>
      <c r="G1083">
        <v>20712</v>
      </c>
      <c r="H1083">
        <v>17136</v>
      </c>
      <c r="I1083">
        <v>0</v>
      </c>
      <c r="J1083">
        <v>27288</v>
      </c>
      <c r="K1083">
        <v>27288</v>
      </c>
      <c r="L1083">
        <v>55000</v>
      </c>
      <c r="M1083">
        <v>10576</v>
      </c>
      <c r="N1083">
        <v>-10576</v>
      </c>
      <c r="P1083" s="22">
        <v>0.80770909090909093</v>
      </c>
      <c r="R1083" t="s">
        <v>100</v>
      </c>
      <c r="S1083" t="s">
        <v>72</v>
      </c>
      <c r="T1083" s="9" t="e">
        <f>VLOOKUP(A1083,Sku_list!$A$1:$D$2667,3,0)</f>
        <v>#N/A</v>
      </c>
      <c r="U1083" s="9" t="e">
        <f>VLOOKUP(A1083,Sku_list!$A$1:$D$2667,4,0)*(F1083/1000000*12)</f>
        <v>#N/A</v>
      </c>
      <c r="V1083" s="9" t="e">
        <f>VLOOKUP(A1083,Sku_list!$A$1:$D$2667,4,0)*(H1083/1000000*12)</f>
        <v>#N/A</v>
      </c>
      <c r="W1083" s="9" t="e">
        <f>VLOOKUP(A1083,Sku_list!$A$1:$D$2667,4,0)*(J1083/1000000*12)</f>
        <v>#N/A</v>
      </c>
      <c r="X1083" s="9" t="e">
        <f>VLOOKUP(A1083,Sku_list!$A$1:$D$2667,4,0)*(L1083/1000000*12)</f>
        <v>#N/A</v>
      </c>
      <c r="Y1083" s="9" t="e">
        <f>VLOOKUP(A1083,Sku_list!$A$1:$E$2667,5,0)*((J1083+F1083)/1000000000)</f>
        <v>#N/A</v>
      </c>
      <c r="AC1083" s="22">
        <f t="shared" ca="1" si="16"/>
        <v>6.6666666666666666E-2</v>
      </c>
    </row>
    <row r="1084" spans="1:29" x14ac:dyDescent="0.35">
      <c r="A1084">
        <v>1601182</v>
      </c>
      <c r="B1084" t="s">
        <v>218</v>
      </c>
      <c r="C1084" t="s">
        <v>160</v>
      </c>
      <c r="D1084">
        <v>0</v>
      </c>
      <c r="E1084">
        <v>0</v>
      </c>
      <c r="F1084">
        <v>0</v>
      </c>
      <c r="G1084">
        <v>0</v>
      </c>
      <c r="H1084">
        <v>0</v>
      </c>
      <c r="I1084">
        <v>0</v>
      </c>
      <c r="J1084">
        <v>0</v>
      </c>
      <c r="K1084">
        <v>0</v>
      </c>
      <c r="L1084">
        <v>0</v>
      </c>
      <c r="M1084">
        <v>0</v>
      </c>
      <c r="N1084">
        <v>0</v>
      </c>
      <c r="P1084" s="22" t="s">
        <v>34</v>
      </c>
      <c r="R1084" t="s">
        <v>101</v>
      </c>
      <c r="S1084" t="s">
        <v>69</v>
      </c>
      <c r="T1084" s="9" t="e">
        <f>VLOOKUP(A1084,Sku_list!$A$1:$D$2667,3,0)</f>
        <v>#N/A</v>
      </c>
      <c r="U1084" s="9" t="e">
        <f>VLOOKUP(A1084,Sku_list!$A$1:$D$2667,4,0)*(F1084/1000000*12)</f>
        <v>#N/A</v>
      </c>
      <c r="V1084" s="9" t="e">
        <f>VLOOKUP(A1084,Sku_list!$A$1:$D$2667,4,0)*(H1084/1000000*12)</f>
        <v>#N/A</v>
      </c>
      <c r="W1084" s="9" t="e">
        <f>VLOOKUP(A1084,Sku_list!$A$1:$D$2667,4,0)*(J1084/1000000*12)</f>
        <v>#N/A</v>
      </c>
      <c r="X1084" s="9" t="e">
        <f>VLOOKUP(A1084,Sku_list!$A$1:$D$2667,4,0)*(L1084/1000000*12)</f>
        <v>#N/A</v>
      </c>
      <c r="Y1084" s="9" t="e">
        <f>VLOOKUP(A1084,Sku_list!$A$1:$E$2667,5,0)*((J1084+F1084)/1000000000)</f>
        <v>#N/A</v>
      </c>
      <c r="AC1084" s="22">
        <f t="shared" ca="1" si="16"/>
        <v>6.6666666666666666E-2</v>
      </c>
    </row>
    <row r="1085" spans="1:29" x14ac:dyDescent="0.35">
      <c r="A1085">
        <v>1601182</v>
      </c>
      <c r="B1085" t="s">
        <v>218</v>
      </c>
      <c r="C1085" t="s">
        <v>161</v>
      </c>
      <c r="D1085">
        <v>0</v>
      </c>
      <c r="E1085">
        <v>0</v>
      </c>
      <c r="F1085">
        <v>0</v>
      </c>
      <c r="G1085">
        <v>0</v>
      </c>
      <c r="H1085">
        <v>0</v>
      </c>
      <c r="I1085">
        <v>0</v>
      </c>
      <c r="J1085">
        <v>0</v>
      </c>
      <c r="K1085">
        <v>0</v>
      </c>
      <c r="L1085">
        <v>0</v>
      </c>
      <c r="M1085">
        <v>0</v>
      </c>
      <c r="N1085">
        <v>0</v>
      </c>
      <c r="P1085" s="22" t="s">
        <v>34</v>
      </c>
      <c r="R1085" t="s">
        <v>102</v>
      </c>
      <c r="S1085" t="s">
        <v>306</v>
      </c>
      <c r="T1085" s="9" t="e">
        <f>VLOOKUP(A1085,Sku_list!$A$1:$D$2667,3,0)</f>
        <v>#N/A</v>
      </c>
      <c r="U1085" s="9" t="e">
        <f>VLOOKUP(A1085,Sku_list!$A$1:$D$2667,4,0)*(F1085/1000000*12)</f>
        <v>#N/A</v>
      </c>
      <c r="V1085" s="9" t="e">
        <f>VLOOKUP(A1085,Sku_list!$A$1:$D$2667,4,0)*(H1085/1000000*12)</f>
        <v>#N/A</v>
      </c>
      <c r="W1085" s="9" t="e">
        <f>VLOOKUP(A1085,Sku_list!$A$1:$D$2667,4,0)*(J1085/1000000*12)</f>
        <v>#N/A</v>
      </c>
      <c r="X1085" s="9" t="e">
        <f>VLOOKUP(A1085,Sku_list!$A$1:$D$2667,4,0)*(L1085/1000000*12)</f>
        <v>#N/A</v>
      </c>
      <c r="Y1085" s="9" t="e">
        <f>VLOOKUP(A1085,Sku_list!$A$1:$E$2667,5,0)*((J1085+F1085)/1000000000)</f>
        <v>#N/A</v>
      </c>
      <c r="AC1085" s="22">
        <f t="shared" ca="1" si="16"/>
        <v>6.6666666666666666E-2</v>
      </c>
    </row>
    <row r="1086" spans="1:29" x14ac:dyDescent="0.35">
      <c r="A1086">
        <v>1601182</v>
      </c>
      <c r="B1086" t="s">
        <v>218</v>
      </c>
      <c r="C1086" t="s">
        <v>162</v>
      </c>
      <c r="D1086">
        <v>0</v>
      </c>
      <c r="E1086">
        <v>0</v>
      </c>
      <c r="F1086">
        <v>0</v>
      </c>
      <c r="G1086">
        <v>1560</v>
      </c>
      <c r="H1086">
        <v>1512</v>
      </c>
      <c r="I1086">
        <v>0</v>
      </c>
      <c r="J1086">
        <v>37752</v>
      </c>
      <c r="K1086">
        <v>37704</v>
      </c>
      <c r="L1086">
        <v>14000</v>
      </c>
      <c r="M1086">
        <v>-25264</v>
      </c>
      <c r="N1086">
        <v>25264</v>
      </c>
      <c r="P1086" s="22">
        <v>2.8045714285714287</v>
      </c>
      <c r="R1086" t="s">
        <v>103</v>
      </c>
      <c r="S1086" t="s">
        <v>69</v>
      </c>
      <c r="T1086" s="9" t="e">
        <f>VLOOKUP(A1086,Sku_list!$A$1:$D$2667,3,0)</f>
        <v>#N/A</v>
      </c>
      <c r="U1086" s="9" t="e">
        <f>VLOOKUP(A1086,Sku_list!$A$1:$D$2667,4,0)*(F1086/1000000*12)</f>
        <v>#N/A</v>
      </c>
      <c r="V1086" s="9" t="e">
        <f>VLOOKUP(A1086,Sku_list!$A$1:$D$2667,4,0)*(H1086/1000000*12)</f>
        <v>#N/A</v>
      </c>
      <c r="W1086" s="9" t="e">
        <f>VLOOKUP(A1086,Sku_list!$A$1:$D$2667,4,0)*(J1086/1000000*12)</f>
        <v>#N/A</v>
      </c>
      <c r="X1086" s="9" t="e">
        <f>VLOOKUP(A1086,Sku_list!$A$1:$D$2667,4,0)*(L1086/1000000*12)</f>
        <v>#N/A</v>
      </c>
      <c r="Y1086" s="9" t="e">
        <f>VLOOKUP(A1086,Sku_list!$A$1:$E$2667,5,0)*((J1086+F1086)/1000000000)</f>
        <v>#N/A</v>
      </c>
      <c r="AC1086" s="22">
        <f t="shared" ca="1" si="16"/>
        <v>6.6666666666666666E-2</v>
      </c>
    </row>
    <row r="1087" spans="1:29" x14ac:dyDescent="0.35">
      <c r="A1087">
        <v>1601182</v>
      </c>
      <c r="B1087" t="s">
        <v>218</v>
      </c>
      <c r="C1087" t="s">
        <v>164</v>
      </c>
      <c r="D1087">
        <v>0</v>
      </c>
      <c r="E1087">
        <v>0</v>
      </c>
      <c r="F1087">
        <v>0</v>
      </c>
      <c r="G1087">
        <v>3048</v>
      </c>
      <c r="H1087">
        <v>2976</v>
      </c>
      <c r="I1087">
        <v>0</v>
      </c>
      <c r="J1087">
        <v>0</v>
      </c>
      <c r="K1087">
        <v>0</v>
      </c>
      <c r="L1087">
        <v>12000</v>
      </c>
      <c r="M1087">
        <v>9024</v>
      </c>
      <c r="N1087">
        <v>-9024</v>
      </c>
      <c r="P1087" s="22">
        <v>0.248</v>
      </c>
      <c r="R1087" t="s">
        <v>104</v>
      </c>
      <c r="S1087" t="s">
        <v>69</v>
      </c>
      <c r="T1087" s="9" t="e">
        <f>VLOOKUP(A1087,Sku_list!$A$1:$D$2667,3,0)</f>
        <v>#N/A</v>
      </c>
      <c r="U1087" s="9" t="e">
        <f>VLOOKUP(A1087,Sku_list!$A$1:$D$2667,4,0)*(F1087/1000000*12)</f>
        <v>#N/A</v>
      </c>
      <c r="V1087" s="9" t="e">
        <f>VLOOKUP(A1087,Sku_list!$A$1:$D$2667,4,0)*(H1087/1000000*12)</f>
        <v>#N/A</v>
      </c>
      <c r="W1087" s="9" t="e">
        <f>VLOOKUP(A1087,Sku_list!$A$1:$D$2667,4,0)*(J1087/1000000*12)</f>
        <v>#N/A</v>
      </c>
      <c r="X1087" s="9" t="e">
        <f>VLOOKUP(A1087,Sku_list!$A$1:$D$2667,4,0)*(L1087/1000000*12)</f>
        <v>#N/A</v>
      </c>
      <c r="Y1087" s="9" t="e">
        <f>VLOOKUP(A1087,Sku_list!$A$1:$E$2667,5,0)*((J1087+F1087)/1000000000)</f>
        <v>#N/A</v>
      </c>
      <c r="AC1087" s="22">
        <f t="shared" ca="1" si="16"/>
        <v>6.6666666666666666E-2</v>
      </c>
    </row>
    <row r="1088" spans="1:29" x14ac:dyDescent="0.35">
      <c r="A1088">
        <v>1601182</v>
      </c>
      <c r="B1088" t="s">
        <v>218</v>
      </c>
      <c r="C1088" t="s">
        <v>165</v>
      </c>
      <c r="D1088">
        <v>0</v>
      </c>
      <c r="E1088">
        <v>0</v>
      </c>
      <c r="F1088">
        <v>0</v>
      </c>
      <c r="G1088">
        <v>0</v>
      </c>
      <c r="H1088">
        <v>0</v>
      </c>
      <c r="I1088">
        <v>0</v>
      </c>
      <c r="J1088">
        <v>0</v>
      </c>
      <c r="K1088">
        <v>0</v>
      </c>
      <c r="L1088">
        <v>0</v>
      </c>
      <c r="M1088">
        <v>0</v>
      </c>
      <c r="N1088">
        <v>0</v>
      </c>
      <c r="P1088" s="22" t="s">
        <v>34</v>
      </c>
      <c r="R1088" t="s">
        <v>105</v>
      </c>
      <c r="S1088" t="s">
        <v>83</v>
      </c>
      <c r="T1088" s="9" t="e">
        <f>VLOOKUP(A1088,Sku_list!$A$1:$D$2667,3,0)</f>
        <v>#N/A</v>
      </c>
      <c r="U1088" s="9" t="e">
        <f>VLOOKUP(A1088,Sku_list!$A$1:$D$2667,4,0)*(F1088/1000000*12)</f>
        <v>#N/A</v>
      </c>
      <c r="V1088" s="9" t="e">
        <f>VLOOKUP(A1088,Sku_list!$A$1:$D$2667,4,0)*(H1088/1000000*12)</f>
        <v>#N/A</v>
      </c>
      <c r="W1088" s="9" t="e">
        <f>VLOOKUP(A1088,Sku_list!$A$1:$D$2667,4,0)*(J1088/1000000*12)</f>
        <v>#N/A</v>
      </c>
      <c r="X1088" s="9" t="e">
        <f>VLOOKUP(A1088,Sku_list!$A$1:$D$2667,4,0)*(L1088/1000000*12)</f>
        <v>#N/A</v>
      </c>
      <c r="Y1088" s="9" t="e">
        <f>VLOOKUP(A1088,Sku_list!$A$1:$E$2667,5,0)*((J1088+F1088)/1000000000)</f>
        <v>#N/A</v>
      </c>
      <c r="AC1088" s="22">
        <f t="shared" ca="1" si="16"/>
        <v>6.6666666666666666E-2</v>
      </c>
    </row>
    <row r="1089" spans="1:29" x14ac:dyDescent="0.35">
      <c r="A1089">
        <v>1601182</v>
      </c>
      <c r="B1089" t="s">
        <v>218</v>
      </c>
      <c r="C1089" t="s">
        <v>163</v>
      </c>
      <c r="D1089">
        <v>0</v>
      </c>
      <c r="E1089">
        <v>0</v>
      </c>
      <c r="F1089">
        <v>0</v>
      </c>
      <c r="G1089">
        <v>6024</v>
      </c>
      <c r="H1089">
        <v>3840</v>
      </c>
      <c r="I1089">
        <v>0</v>
      </c>
      <c r="J1089">
        <v>6528</v>
      </c>
      <c r="K1089">
        <v>5976</v>
      </c>
      <c r="L1089">
        <v>16130</v>
      </c>
      <c r="M1089">
        <v>5762</v>
      </c>
      <c r="N1089">
        <v>-5762</v>
      </c>
      <c r="P1089" s="22">
        <v>0.64277743335399873</v>
      </c>
      <c r="R1089" t="s">
        <v>117</v>
      </c>
      <c r="S1089" t="s">
        <v>83</v>
      </c>
      <c r="T1089" s="9" t="e">
        <f>VLOOKUP(A1089,Sku_list!$A$1:$D$2667,3,0)</f>
        <v>#N/A</v>
      </c>
      <c r="U1089" s="9" t="e">
        <f>VLOOKUP(A1089,Sku_list!$A$1:$D$2667,4,0)*(F1089/1000000*12)</f>
        <v>#N/A</v>
      </c>
      <c r="V1089" s="9" t="e">
        <f>VLOOKUP(A1089,Sku_list!$A$1:$D$2667,4,0)*(H1089/1000000*12)</f>
        <v>#N/A</v>
      </c>
      <c r="W1089" s="9" t="e">
        <f>VLOOKUP(A1089,Sku_list!$A$1:$D$2667,4,0)*(J1089/1000000*12)</f>
        <v>#N/A</v>
      </c>
      <c r="X1089" s="9" t="e">
        <f>VLOOKUP(A1089,Sku_list!$A$1:$D$2667,4,0)*(L1089/1000000*12)</f>
        <v>#N/A</v>
      </c>
      <c r="Y1089" s="9" t="e">
        <f>VLOOKUP(A1089,Sku_list!$A$1:$E$2667,5,0)*((J1089+F1089)/1000000000)</f>
        <v>#N/A</v>
      </c>
      <c r="AC1089" s="22">
        <f t="shared" ca="1" si="16"/>
        <v>6.6666666666666666E-2</v>
      </c>
    </row>
    <row r="1090" spans="1:29" x14ac:dyDescent="0.35">
      <c r="A1090">
        <v>1601182</v>
      </c>
      <c r="B1090" t="s">
        <v>218</v>
      </c>
      <c r="C1090" t="s">
        <v>166</v>
      </c>
      <c r="D1090">
        <v>0</v>
      </c>
      <c r="E1090">
        <v>0</v>
      </c>
      <c r="F1090">
        <v>0</v>
      </c>
      <c r="G1090">
        <v>0</v>
      </c>
      <c r="H1090">
        <v>0</v>
      </c>
      <c r="I1090">
        <v>0</v>
      </c>
      <c r="J1090">
        <v>0</v>
      </c>
      <c r="K1090">
        <v>0</v>
      </c>
      <c r="L1090">
        <v>0</v>
      </c>
      <c r="M1090">
        <v>0</v>
      </c>
      <c r="N1090">
        <v>0</v>
      </c>
      <c r="P1090" s="22" t="s">
        <v>34</v>
      </c>
      <c r="R1090" t="s">
        <v>118</v>
      </c>
      <c r="S1090" t="s">
        <v>85</v>
      </c>
      <c r="T1090" s="9" t="e">
        <f>VLOOKUP(A1090,Sku_list!$A$1:$D$2667,3,0)</f>
        <v>#N/A</v>
      </c>
      <c r="U1090" s="9" t="e">
        <f>VLOOKUP(A1090,Sku_list!$A$1:$D$2667,4,0)*(F1090/1000000*12)</f>
        <v>#N/A</v>
      </c>
      <c r="V1090" s="9" t="e">
        <f>VLOOKUP(A1090,Sku_list!$A$1:$D$2667,4,0)*(H1090/1000000*12)</f>
        <v>#N/A</v>
      </c>
      <c r="W1090" s="9" t="e">
        <f>VLOOKUP(A1090,Sku_list!$A$1:$D$2667,4,0)*(J1090/1000000*12)</f>
        <v>#N/A</v>
      </c>
      <c r="X1090" s="9" t="e">
        <f>VLOOKUP(A1090,Sku_list!$A$1:$D$2667,4,0)*(L1090/1000000*12)</f>
        <v>#N/A</v>
      </c>
      <c r="Y1090" s="9" t="e">
        <f>VLOOKUP(A1090,Sku_list!$A$1:$E$2667,5,0)*((J1090+F1090)/1000000000)</f>
        <v>#N/A</v>
      </c>
      <c r="AC1090" s="22">
        <f t="shared" ca="1" si="16"/>
        <v>6.6666666666666666E-2</v>
      </c>
    </row>
    <row r="1091" spans="1:29" x14ac:dyDescent="0.35">
      <c r="A1091">
        <v>1601182</v>
      </c>
      <c r="B1091" t="s">
        <v>218</v>
      </c>
      <c r="C1091" t="s">
        <v>167</v>
      </c>
      <c r="D1091">
        <v>0</v>
      </c>
      <c r="E1091">
        <v>3720</v>
      </c>
      <c r="F1091">
        <v>0</v>
      </c>
      <c r="G1091">
        <v>7872</v>
      </c>
      <c r="H1091">
        <v>3360</v>
      </c>
      <c r="I1091">
        <v>0</v>
      </c>
      <c r="J1091">
        <v>360</v>
      </c>
      <c r="K1091">
        <v>984</v>
      </c>
      <c r="L1091">
        <v>0</v>
      </c>
      <c r="M1091">
        <v>-3720</v>
      </c>
      <c r="N1091">
        <v>3720</v>
      </c>
      <c r="P1091" s="22" t="s">
        <v>34</v>
      </c>
      <c r="R1091" t="s">
        <v>119</v>
      </c>
      <c r="S1091" t="s">
        <v>72</v>
      </c>
      <c r="T1091" s="9" t="e">
        <f>VLOOKUP(A1091,Sku_list!$A$1:$D$2667,3,0)</f>
        <v>#N/A</v>
      </c>
      <c r="U1091" s="9" t="e">
        <f>VLOOKUP(A1091,Sku_list!$A$1:$D$2667,4,0)*(F1091/1000000*12)</f>
        <v>#N/A</v>
      </c>
      <c r="V1091" s="9" t="e">
        <f>VLOOKUP(A1091,Sku_list!$A$1:$D$2667,4,0)*(H1091/1000000*12)</f>
        <v>#N/A</v>
      </c>
      <c r="W1091" s="9" t="e">
        <f>VLOOKUP(A1091,Sku_list!$A$1:$D$2667,4,0)*(J1091/1000000*12)</f>
        <v>#N/A</v>
      </c>
      <c r="X1091" s="9" t="e">
        <f>VLOOKUP(A1091,Sku_list!$A$1:$D$2667,4,0)*(L1091/1000000*12)</f>
        <v>#N/A</v>
      </c>
      <c r="Y1091" s="9" t="e">
        <f>VLOOKUP(A1091,Sku_list!$A$1:$E$2667,5,0)*((J1091+F1091)/1000000000)</f>
        <v>#N/A</v>
      </c>
      <c r="AC1091" s="22">
        <f t="shared" ref="AC1091:AC1154" ca="1" si="17">(DAY(TODAY())+AB1091)/30</f>
        <v>6.6666666666666666E-2</v>
      </c>
    </row>
    <row r="1092" spans="1:29" x14ac:dyDescent="0.35">
      <c r="A1092">
        <v>1601182</v>
      </c>
      <c r="B1092" t="s">
        <v>218</v>
      </c>
      <c r="C1092" t="s">
        <v>61</v>
      </c>
      <c r="D1092">
        <v>0</v>
      </c>
      <c r="E1092">
        <v>0</v>
      </c>
      <c r="F1092">
        <v>0</v>
      </c>
      <c r="G1092">
        <v>0</v>
      </c>
      <c r="H1092">
        <v>0</v>
      </c>
      <c r="I1092">
        <v>0</v>
      </c>
      <c r="J1092">
        <v>0</v>
      </c>
      <c r="K1092">
        <v>0</v>
      </c>
      <c r="L1092">
        <v>0</v>
      </c>
      <c r="M1092">
        <v>0</v>
      </c>
      <c r="N1092">
        <v>0</v>
      </c>
      <c r="P1092" s="22" t="s">
        <v>34</v>
      </c>
      <c r="R1092" t="s">
        <v>5</v>
      </c>
      <c r="S1092" t="s">
        <v>85</v>
      </c>
      <c r="T1092" s="9" t="e">
        <f>VLOOKUP(A1092,Sku_list!$A$1:$D$2667,3,0)</f>
        <v>#N/A</v>
      </c>
      <c r="U1092" s="9" t="e">
        <f>VLOOKUP(A1092,Sku_list!$A$1:$D$2667,4,0)*(F1092/1000000*12)</f>
        <v>#N/A</v>
      </c>
      <c r="V1092" s="9" t="e">
        <f>VLOOKUP(A1092,Sku_list!$A$1:$D$2667,4,0)*(H1092/1000000*12)</f>
        <v>#N/A</v>
      </c>
      <c r="W1092" s="9" t="e">
        <f>VLOOKUP(A1092,Sku_list!$A$1:$D$2667,4,0)*(J1092/1000000*12)</f>
        <v>#N/A</v>
      </c>
      <c r="X1092" s="9" t="e">
        <f>VLOOKUP(A1092,Sku_list!$A$1:$D$2667,4,0)*(L1092/1000000*12)</f>
        <v>#N/A</v>
      </c>
      <c r="Y1092" s="9" t="e">
        <f>VLOOKUP(A1092,Sku_list!$A$1:$E$2667,5,0)*((J1092+F1092)/1000000000)</f>
        <v>#N/A</v>
      </c>
      <c r="AC1092" s="22">
        <f t="shared" ca="1" si="17"/>
        <v>6.6666666666666666E-2</v>
      </c>
    </row>
    <row r="1093" spans="1:29" x14ac:dyDescent="0.35">
      <c r="A1093">
        <v>1601182</v>
      </c>
      <c r="B1093" t="s">
        <v>218</v>
      </c>
      <c r="C1093" t="s">
        <v>39</v>
      </c>
      <c r="D1093">
        <v>0</v>
      </c>
      <c r="E1093">
        <v>0</v>
      </c>
      <c r="F1093">
        <v>0</v>
      </c>
      <c r="G1093">
        <v>0</v>
      </c>
      <c r="H1093">
        <v>0</v>
      </c>
      <c r="I1093">
        <v>0</v>
      </c>
      <c r="J1093">
        <v>0</v>
      </c>
      <c r="K1093">
        <v>0</v>
      </c>
      <c r="L1093">
        <v>0</v>
      </c>
      <c r="M1093">
        <v>0</v>
      </c>
      <c r="N1093">
        <v>0</v>
      </c>
      <c r="P1093" s="22" t="s">
        <v>34</v>
      </c>
      <c r="R1093" t="s">
        <v>43</v>
      </c>
      <c r="S1093" t="s">
        <v>190</v>
      </c>
      <c r="T1093" s="9" t="e">
        <f>VLOOKUP(A1093,Sku_list!$A$1:$D$2667,3,0)</f>
        <v>#N/A</v>
      </c>
      <c r="U1093" s="9" t="e">
        <f>VLOOKUP(A1093,Sku_list!$A$1:$D$2667,4,0)*(F1093/1000000*12)</f>
        <v>#N/A</v>
      </c>
      <c r="V1093" s="9" t="e">
        <f>VLOOKUP(A1093,Sku_list!$A$1:$D$2667,4,0)*(H1093/1000000*12)</f>
        <v>#N/A</v>
      </c>
      <c r="W1093" s="9" t="e">
        <f>VLOOKUP(A1093,Sku_list!$A$1:$D$2667,4,0)*(J1093/1000000*12)</f>
        <v>#N/A</v>
      </c>
      <c r="X1093" s="9" t="e">
        <f>VLOOKUP(A1093,Sku_list!$A$1:$D$2667,4,0)*(L1093/1000000*12)</f>
        <v>#N/A</v>
      </c>
      <c r="Y1093" s="9" t="e">
        <f>VLOOKUP(A1093,Sku_list!$A$1:$E$2667,5,0)*((J1093+F1093)/1000000000)</f>
        <v>#N/A</v>
      </c>
      <c r="AC1093" s="22">
        <f t="shared" ca="1" si="17"/>
        <v>6.6666666666666666E-2</v>
      </c>
    </row>
    <row r="1094" spans="1:29" x14ac:dyDescent="0.35">
      <c r="A1094">
        <v>1601182</v>
      </c>
      <c r="B1094" t="s">
        <v>218</v>
      </c>
      <c r="C1094" t="s">
        <v>65</v>
      </c>
      <c r="D1094">
        <v>0</v>
      </c>
      <c r="E1094">
        <v>0</v>
      </c>
      <c r="F1094">
        <v>0</v>
      </c>
      <c r="G1094">
        <v>0</v>
      </c>
      <c r="H1094">
        <v>0</v>
      </c>
      <c r="I1094">
        <v>0</v>
      </c>
      <c r="J1094">
        <v>0</v>
      </c>
      <c r="K1094">
        <v>0</v>
      </c>
      <c r="L1094">
        <v>0</v>
      </c>
      <c r="M1094">
        <v>0</v>
      </c>
      <c r="N1094">
        <v>0</v>
      </c>
      <c r="P1094" s="22" t="s">
        <v>34</v>
      </c>
      <c r="R1094" t="s">
        <v>300</v>
      </c>
      <c r="S1094" t="s">
        <v>83</v>
      </c>
      <c r="T1094" s="9" t="e">
        <f>VLOOKUP(A1094,Sku_list!$A$1:$D$2667,3,0)</f>
        <v>#N/A</v>
      </c>
      <c r="U1094" s="9" t="e">
        <f>VLOOKUP(A1094,Sku_list!$A$1:$D$2667,4,0)*(F1094/1000000*12)</f>
        <v>#N/A</v>
      </c>
      <c r="V1094" s="9" t="e">
        <f>VLOOKUP(A1094,Sku_list!$A$1:$D$2667,4,0)*(H1094/1000000*12)</f>
        <v>#N/A</v>
      </c>
      <c r="W1094" s="9" t="e">
        <f>VLOOKUP(A1094,Sku_list!$A$1:$D$2667,4,0)*(J1094/1000000*12)</f>
        <v>#N/A</v>
      </c>
      <c r="X1094" s="9" t="e">
        <f>VLOOKUP(A1094,Sku_list!$A$1:$D$2667,4,0)*(L1094/1000000*12)</f>
        <v>#N/A</v>
      </c>
      <c r="Y1094" s="9" t="e">
        <f>VLOOKUP(A1094,Sku_list!$A$1:$E$2667,5,0)*((J1094+F1094)/1000000000)</f>
        <v>#N/A</v>
      </c>
      <c r="AC1094" s="22">
        <f t="shared" ca="1" si="17"/>
        <v>6.6666666666666666E-2</v>
      </c>
    </row>
    <row r="1095" spans="1:29" x14ac:dyDescent="0.35">
      <c r="A1095">
        <v>1601182</v>
      </c>
      <c r="B1095" t="s">
        <v>218</v>
      </c>
      <c r="C1095" t="s">
        <v>66</v>
      </c>
      <c r="D1095">
        <v>0</v>
      </c>
      <c r="E1095">
        <v>1440</v>
      </c>
      <c r="F1095">
        <v>0</v>
      </c>
      <c r="G1095">
        <v>2184</v>
      </c>
      <c r="H1095">
        <v>2160</v>
      </c>
      <c r="I1095">
        <v>0</v>
      </c>
      <c r="J1095">
        <v>4920</v>
      </c>
      <c r="K1095">
        <v>4920</v>
      </c>
      <c r="L1095">
        <v>0</v>
      </c>
      <c r="M1095">
        <v>-7080</v>
      </c>
      <c r="N1095">
        <v>7080</v>
      </c>
      <c r="P1095" s="22" t="s">
        <v>34</v>
      </c>
      <c r="R1095" t="s">
        <v>174</v>
      </c>
      <c r="S1095" t="s">
        <v>72</v>
      </c>
      <c r="T1095" s="9" t="e">
        <f>VLOOKUP(A1095,Sku_list!$A$1:$D$2667,3,0)</f>
        <v>#N/A</v>
      </c>
      <c r="U1095" s="9" t="e">
        <f>VLOOKUP(A1095,Sku_list!$A$1:$D$2667,4,0)*(F1095/1000000*12)</f>
        <v>#N/A</v>
      </c>
      <c r="V1095" s="9" t="e">
        <f>VLOOKUP(A1095,Sku_list!$A$1:$D$2667,4,0)*(H1095/1000000*12)</f>
        <v>#N/A</v>
      </c>
      <c r="W1095" s="9" t="e">
        <f>VLOOKUP(A1095,Sku_list!$A$1:$D$2667,4,0)*(J1095/1000000*12)</f>
        <v>#N/A</v>
      </c>
      <c r="X1095" s="9" t="e">
        <f>VLOOKUP(A1095,Sku_list!$A$1:$D$2667,4,0)*(L1095/1000000*12)</f>
        <v>#N/A</v>
      </c>
      <c r="Y1095" s="9" t="e">
        <f>VLOOKUP(A1095,Sku_list!$A$1:$E$2667,5,0)*((J1095+F1095)/1000000000)</f>
        <v>#N/A</v>
      </c>
      <c r="AC1095" s="22">
        <f t="shared" ca="1" si="17"/>
        <v>6.6666666666666666E-2</v>
      </c>
    </row>
    <row r="1096" spans="1:29" x14ac:dyDescent="0.35">
      <c r="A1096">
        <v>1601182</v>
      </c>
      <c r="B1096" t="s">
        <v>218</v>
      </c>
      <c r="C1096" t="s">
        <v>67</v>
      </c>
      <c r="D1096">
        <v>0</v>
      </c>
      <c r="E1096">
        <v>1200</v>
      </c>
      <c r="F1096">
        <v>0</v>
      </c>
      <c r="G1096">
        <v>1440</v>
      </c>
      <c r="H1096">
        <v>312</v>
      </c>
      <c r="I1096">
        <v>0</v>
      </c>
      <c r="J1096">
        <v>2544</v>
      </c>
      <c r="K1096">
        <v>2544</v>
      </c>
      <c r="L1096">
        <v>0</v>
      </c>
      <c r="M1096">
        <v>-2856</v>
      </c>
      <c r="N1096">
        <v>2856</v>
      </c>
      <c r="P1096" s="22" t="s">
        <v>34</v>
      </c>
      <c r="R1096" t="s">
        <v>176</v>
      </c>
      <c r="S1096" t="s">
        <v>72</v>
      </c>
      <c r="T1096" s="9" t="e">
        <f>VLOOKUP(A1096,Sku_list!$A$1:$D$2667,3,0)</f>
        <v>#N/A</v>
      </c>
      <c r="U1096" s="9" t="e">
        <f>VLOOKUP(A1096,Sku_list!$A$1:$D$2667,4,0)*(F1096/1000000*12)</f>
        <v>#N/A</v>
      </c>
      <c r="V1096" s="9" t="e">
        <f>VLOOKUP(A1096,Sku_list!$A$1:$D$2667,4,0)*(H1096/1000000*12)</f>
        <v>#N/A</v>
      </c>
      <c r="W1096" s="9" t="e">
        <f>VLOOKUP(A1096,Sku_list!$A$1:$D$2667,4,0)*(J1096/1000000*12)</f>
        <v>#N/A</v>
      </c>
      <c r="X1096" s="9" t="e">
        <f>VLOOKUP(A1096,Sku_list!$A$1:$D$2667,4,0)*(L1096/1000000*12)</f>
        <v>#N/A</v>
      </c>
      <c r="Y1096" s="9" t="e">
        <f>VLOOKUP(A1096,Sku_list!$A$1:$E$2667,5,0)*((J1096+F1096)/1000000000)</f>
        <v>#N/A</v>
      </c>
      <c r="AC1096" s="22">
        <f t="shared" ca="1" si="17"/>
        <v>6.6666666666666666E-2</v>
      </c>
    </row>
    <row r="1097" spans="1:29" x14ac:dyDescent="0.35">
      <c r="A1097">
        <v>1601182</v>
      </c>
      <c r="B1097" t="s">
        <v>218</v>
      </c>
      <c r="C1097" t="s">
        <v>68</v>
      </c>
      <c r="D1097">
        <v>0</v>
      </c>
      <c r="E1097">
        <v>720</v>
      </c>
      <c r="F1097">
        <v>0</v>
      </c>
      <c r="G1097">
        <v>1056</v>
      </c>
      <c r="H1097">
        <v>1056</v>
      </c>
      <c r="I1097">
        <v>0</v>
      </c>
      <c r="J1097">
        <v>1488</v>
      </c>
      <c r="K1097">
        <v>1488</v>
      </c>
      <c r="L1097">
        <v>0</v>
      </c>
      <c r="M1097">
        <v>-2544</v>
      </c>
      <c r="N1097">
        <v>2544</v>
      </c>
      <c r="P1097" s="22" t="s">
        <v>34</v>
      </c>
      <c r="R1097" t="s">
        <v>177</v>
      </c>
      <c r="S1097" t="s">
        <v>72</v>
      </c>
      <c r="T1097" s="9" t="e">
        <f>VLOOKUP(A1097,Sku_list!$A$1:$D$2667,3,0)</f>
        <v>#N/A</v>
      </c>
      <c r="U1097" s="9" t="e">
        <f>VLOOKUP(A1097,Sku_list!$A$1:$D$2667,4,0)*(F1097/1000000*12)</f>
        <v>#N/A</v>
      </c>
      <c r="V1097" s="9" t="e">
        <f>VLOOKUP(A1097,Sku_list!$A$1:$D$2667,4,0)*(H1097/1000000*12)</f>
        <v>#N/A</v>
      </c>
      <c r="W1097" s="9" t="e">
        <f>VLOOKUP(A1097,Sku_list!$A$1:$D$2667,4,0)*(J1097/1000000*12)</f>
        <v>#N/A</v>
      </c>
      <c r="X1097" s="9" t="e">
        <f>VLOOKUP(A1097,Sku_list!$A$1:$D$2667,4,0)*(L1097/1000000*12)</f>
        <v>#N/A</v>
      </c>
      <c r="Y1097" s="9" t="e">
        <f>VLOOKUP(A1097,Sku_list!$A$1:$E$2667,5,0)*((J1097+F1097)/1000000000)</f>
        <v>#N/A</v>
      </c>
      <c r="AC1097" s="22">
        <f t="shared" ca="1" si="17"/>
        <v>6.6666666666666666E-2</v>
      </c>
    </row>
    <row r="1098" spans="1:29" x14ac:dyDescent="0.35">
      <c r="A1098">
        <v>1601182</v>
      </c>
      <c r="B1098" t="s">
        <v>218</v>
      </c>
      <c r="C1098" t="s">
        <v>44</v>
      </c>
      <c r="D1098">
        <v>0</v>
      </c>
      <c r="E1098">
        <v>40296</v>
      </c>
      <c r="F1098">
        <v>0</v>
      </c>
      <c r="G1098">
        <v>0</v>
      </c>
      <c r="H1098">
        <v>0</v>
      </c>
      <c r="I1098">
        <v>0</v>
      </c>
      <c r="J1098">
        <v>8473</v>
      </c>
      <c r="K1098">
        <v>8473</v>
      </c>
      <c r="L1098">
        <v>0</v>
      </c>
      <c r="M1098">
        <v>-8473</v>
      </c>
      <c r="N1098">
        <v>8473</v>
      </c>
      <c r="P1098" s="22" t="s">
        <v>34</v>
      </c>
      <c r="R1098" t="s">
        <v>45</v>
      </c>
      <c r="S1098" t="s">
        <v>193</v>
      </c>
      <c r="T1098" s="9" t="e">
        <f>VLOOKUP(A1098,Sku_list!$A$1:$D$2667,3,0)</f>
        <v>#N/A</v>
      </c>
      <c r="U1098" s="9" t="e">
        <f>VLOOKUP(A1098,Sku_list!$A$1:$D$2667,4,0)*(F1098/1000000*12)</f>
        <v>#N/A</v>
      </c>
      <c r="V1098" s="9" t="e">
        <f>VLOOKUP(A1098,Sku_list!$A$1:$D$2667,4,0)*(H1098/1000000*12)</f>
        <v>#N/A</v>
      </c>
      <c r="W1098" s="9" t="e">
        <f>VLOOKUP(A1098,Sku_list!$A$1:$D$2667,4,0)*(J1098/1000000*12)</f>
        <v>#N/A</v>
      </c>
      <c r="X1098" s="9" t="e">
        <f>VLOOKUP(A1098,Sku_list!$A$1:$D$2667,4,0)*(L1098/1000000*12)</f>
        <v>#N/A</v>
      </c>
      <c r="Y1098" s="9" t="e">
        <f>VLOOKUP(A1098,Sku_list!$A$1:$E$2667,5,0)*((J1098+F1098)/1000000000)</f>
        <v>#N/A</v>
      </c>
      <c r="AC1098" s="22">
        <f t="shared" ca="1" si="17"/>
        <v>6.6666666666666666E-2</v>
      </c>
    </row>
    <row r="1099" spans="1:29" x14ac:dyDescent="0.35">
      <c r="A1099">
        <v>1601182</v>
      </c>
      <c r="B1099" t="s">
        <v>218</v>
      </c>
      <c r="C1099" t="s">
        <v>272</v>
      </c>
      <c r="D1099">
        <v>0</v>
      </c>
      <c r="E1099">
        <v>0</v>
      </c>
      <c r="F1099">
        <v>0</v>
      </c>
      <c r="G1099">
        <v>0</v>
      </c>
      <c r="H1099">
        <v>0</v>
      </c>
      <c r="I1099">
        <v>0</v>
      </c>
      <c r="J1099">
        <v>0</v>
      </c>
      <c r="K1099">
        <v>0</v>
      </c>
      <c r="L1099">
        <v>0</v>
      </c>
      <c r="M1099">
        <v>0</v>
      </c>
      <c r="N1099">
        <v>0</v>
      </c>
      <c r="P1099" s="22" t="s">
        <v>34</v>
      </c>
      <c r="R1099" t="s">
        <v>99</v>
      </c>
      <c r="S1099" t="s">
        <v>173</v>
      </c>
      <c r="T1099" s="9" t="e">
        <f>VLOOKUP(A1099,Sku_list!$A$1:$D$2667,3,0)</f>
        <v>#N/A</v>
      </c>
      <c r="U1099" s="9" t="e">
        <f>VLOOKUP(A1099,Sku_list!$A$1:$D$2667,4,0)*(F1099/1000000*12)</f>
        <v>#N/A</v>
      </c>
      <c r="V1099" s="9" t="e">
        <f>VLOOKUP(A1099,Sku_list!$A$1:$D$2667,4,0)*(H1099/1000000*12)</f>
        <v>#N/A</v>
      </c>
      <c r="W1099" s="9" t="e">
        <f>VLOOKUP(A1099,Sku_list!$A$1:$D$2667,4,0)*(J1099/1000000*12)</f>
        <v>#N/A</v>
      </c>
      <c r="X1099" s="9" t="e">
        <f>VLOOKUP(A1099,Sku_list!$A$1:$D$2667,4,0)*(L1099/1000000*12)</f>
        <v>#N/A</v>
      </c>
      <c r="Y1099" s="9" t="e">
        <f>VLOOKUP(A1099,Sku_list!$A$1:$E$2667,5,0)*((J1099+F1099)/1000000000)</f>
        <v>#N/A</v>
      </c>
      <c r="AC1099" s="22">
        <f t="shared" ca="1" si="17"/>
        <v>6.6666666666666666E-2</v>
      </c>
    </row>
    <row r="1100" spans="1:29" x14ac:dyDescent="0.35">
      <c r="A1100">
        <v>1601182</v>
      </c>
      <c r="B1100" t="s">
        <v>218</v>
      </c>
      <c r="C1100" t="s">
        <v>273</v>
      </c>
      <c r="D1100">
        <v>0</v>
      </c>
      <c r="E1100">
        <v>0</v>
      </c>
      <c r="F1100">
        <v>0</v>
      </c>
      <c r="G1100">
        <v>0</v>
      </c>
      <c r="H1100">
        <v>0</v>
      </c>
      <c r="I1100">
        <v>0</v>
      </c>
      <c r="J1100">
        <v>0</v>
      </c>
      <c r="K1100">
        <v>0</v>
      </c>
      <c r="L1100">
        <v>0</v>
      </c>
      <c r="M1100">
        <v>0</v>
      </c>
      <c r="N1100">
        <v>0</v>
      </c>
      <c r="P1100" s="22" t="s">
        <v>34</v>
      </c>
      <c r="R1100" t="s">
        <v>275</v>
      </c>
      <c r="S1100" t="s">
        <v>308</v>
      </c>
      <c r="T1100" s="9" t="e">
        <f>VLOOKUP(A1100,Sku_list!$A$1:$D$2667,3,0)</f>
        <v>#N/A</v>
      </c>
      <c r="U1100" s="9" t="e">
        <f>VLOOKUP(A1100,Sku_list!$A$1:$D$2667,4,0)*(F1100/1000000*12)</f>
        <v>#N/A</v>
      </c>
      <c r="V1100" s="9" t="e">
        <f>VLOOKUP(A1100,Sku_list!$A$1:$D$2667,4,0)*(H1100/1000000*12)</f>
        <v>#N/A</v>
      </c>
      <c r="W1100" s="9" t="e">
        <f>VLOOKUP(A1100,Sku_list!$A$1:$D$2667,4,0)*(J1100/1000000*12)</f>
        <v>#N/A</v>
      </c>
      <c r="X1100" s="9" t="e">
        <f>VLOOKUP(A1100,Sku_list!$A$1:$D$2667,4,0)*(L1100/1000000*12)</f>
        <v>#N/A</v>
      </c>
      <c r="Y1100" s="9" t="e">
        <f>VLOOKUP(A1100,Sku_list!$A$1:$E$2667,5,0)*((J1100+F1100)/1000000000)</f>
        <v>#N/A</v>
      </c>
      <c r="AC1100" s="22">
        <f t="shared" ca="1" si="17"/>
        <v>6.6666666666666666E-2</v>
      </c>
    </row>
    <row r="1101" spans="1:29" x14ac:dyDescent="0.35">
      <c r="A1101">
        <v>1601184</v>
      </c>
      <c r="B1101" t="s">
        <v>264</v>
      </c>
      <c r="C1101" t="s">
        <v>191</v>
      </c>
      <c r="D1101">
        <v>0</v>
      </c>
      <c r="E1101">
        <v>0</v>
      </c>
      <c r="F1101">
        <v>0</v>
      </c>
      <c r="G1101">
        <v>0</v>
      </c>
      <c r="H1101">
        <v>0</v>
      </c>
      <c r="I1101">
        <v>0</v>
      </c>
      <c r="J1101">
        <v>0</v>
      </c>
      <c r="K1101">
        <v>0</v>
      </c>
      <c r="L1101">
        <v>0</v>
      </c>
      <c r="M1101">
        <v>0</v>
      </c>
      <c r="N1101">
        <v>0</v>
      </c>
      <c r="P1101" s="22" t="s">
        <v>34</v>
      </c>
      <c r="R1101" t="s">
        <v>99</v>
      </c>
      <c r="S1101" t="s">
        <v>173</v>
      </c>
      <c r="T1101" s="9" t="e">
        <f>VLOOKUP(A1101,Sku_list!$A$1:$D$2667,3,0)</f>
        <v>#N/A</v>
      </c>
      <c r="U1101" s="9" t="e">
        <f>VLOOKUP(A1101,Sku_list!$A$1:$D$2667,4,0)*(F1101/1000000*12)</f>
        <v>#N/A</v>
      </c>
      <c r="V1101" s="9" t="e">
        <f>VLOOKUP(A1101,Sku_list!$A$1:$D$2667,4,0)*(H1101/1000000*12)</f>
        <v>#N/A</v>
      </c>
      <c r="W1101" s="9" t="e">
        <f>VLOOKUP(A1101,Sku_list!$A$1:$D$2667,4,0)*(J1101/1000000*12)</f>
        <v>#N/A</v>
      </c>
      <c r="X1101" s="9" t="e">
        <f>VLOOKUP(A1101,Sku_list!$A$1:$D$2667,4,0)*(L1101/1000000*12)</f>
        <v>#N/A</v>
      </c>
      <c r="Y1101" s="9" t="e">
        <f>VLOOKUP(A1101,Sku_list!$A$1:$E$2667,5,0)*((J1101+F1101)/1000000000)</f>
        <v>#N/A</v>
      </c>
      <c r="AC1101" s="22">
        <f t="shared" ca="1" si="17"/>
        <v>6.6666666666666666E-2</v>
      </c>
    </row>
    <row r="1102" spans="1:29" x14ac:dyDescent="0.35">
      <c r="A1102">
        <v>1601184</v>
      </c>
      <c r="B1102" t="s">
        <v>264</v>
      </c>
      <c r="C1102" t="s">
        <v>139</v>
      </c>
      <c r="D1102">
        <v>0</v>
      </c>
      <c r="E1102">
        <v>0</v>
      </c>
      <c r="F1102">
        <v>0</v>
      </c>
      <c r="G1102">
        <v>0</v>
      </c>
      <c r="H1102">
        <v>0</v>
      </c>
      <c r="I1102">
        <v>0</v>
      </c>
      <c r="J1102">
        <v>0</v>
      </c>
      <c r="K1102">
        <v>0</v>
      </c>
      <c r="L1102">
        <v>0</v>
      </c>
      <c r="M1102">
        <v>0</v>
      </c>
      <c r="N1102">
        <v>0</v>
      </c>
      <c r="P1102" s="22" t="s">
        <v>34</v>
      </c>
      <c r="R1102" t="s">
        <v>70</v>
      </c>
      <c r="S1102" t="s">
        <v>69</v>
      </c>
      <c r="T1102" s="9" t="e">
        <f>VLOOKUP(A1102,Sku_list!$A$1:$D$2667,3,0)</f>
        <v>#N/A</v>
      </c>
      <c r="U1102" s="9" t="e">
        <f>VLOOKUP(A1102,Sku_list!$A$1:$D$2667,4,0)*(F1102/1000000*12)</f>
        <v>#N/A</v>
      </c>
      <c r="V1102" s="9" t="e">
        <f>VLOOKUP(A1102,Sku_list!$A$1:$D$2667,4,0)*(H1102/1000000*12)</f>
        <v>#N/A</v>
      </c>
      <c r="W1102" s="9" t="e">
        <f>VLOOKUP(A1102,Sku_list!$A$1:$D$2667,4,0)*(J1102/1000000*12)</f>
        <v>#N/A</v>
      </c>
      <c r="X1102" s="9" t="e">
        <f>VLOOKUP(A1102,Sku_list!$A$1:$D$2667,4,0)*(L1102/1000000*12)</f>
        <v>#N/A</v>
      </c>
      <c r="Y1102" s="9" t="e">
        <f>VLOOKUP(A1102,Sku_list!$A$1:$E$2667,5,0)*((J1102+F1102)/1000000000)</f>
        <v>#N/A</v>
      </c>
      <c r="AC1102" s="22">
        <f t="shared" ca="1" si="17"/>
        <v>6.6666666666666666E-2</v>
      </c>
    </row>
    <row r="1103" spans="1:29" x14ac:dyDescent="0.35">
      <c r="A1103">
        <v>1601184</v>
      </c>
      <c r="B1103" t="s">
        <v>264</v>
      </c>
      <c r="C1103" t="s">
        <v>140</v>
      </c>
      <c r="D1103">
        <v>0</v>
      </c>
      <c r="E1103">
        <v>0</v>
      </c>
      <c r="F1103">
        <v>0</v>
      </c>
      <c r="G1103">
        <v>0</v>
      </c>
      <c r="H1103">
        <v>0</v>
      </c>
      <c r="I1103">
        <v>0</v>
      </c>
      <c r="J1103">
        <v>0</v>
      </c>
      <c r="K1103">
        <v>0</v>
      </c>
      <c r="L1103">
        <v>0</v>
      </c>
      <c r="M1103">
        <v>0</v>
      </c>
      <c r="N1103">
        <v>0</v>
      </c>
      <c r="P1103" s="22" t="s">
        <v>34</v>
      </c>
      <c r="R1103" t="s">
        <v>71</v>
      </c>
      <c r="S1103" t="s">
        <v>72</v>
      </c>
      <c r="T1103" s="9" t="e">
        <f>VLOOKUP(A1103,Sku_list!$A$1:$D$2667,3,0)</f>
        <v>#N/A</v>
      </c>
      <c r="U1103" s="9" t="e">
        <f>VLOOKUP(A1103,Sku_list!$A$1:$D$2667,4,0)*(F1103/1000000*12)</f>
        <v>#N/A</v>
      </c>
      <c r="V1103" s="9" t="e">
        <f>VLOOKUP(A1103,Sku_list!$A$1:$D$2667,4,0)*(H1103/1000000*12)</f>
        <v>#N/A</v>
      </c>
      <c r="W1103" s="9" t="e">
        <f>VLOOKUP(A1103,Sku_list!$A$1:$D$2667,4,0)*(J1103/1000000*12)</f>
        <v>#N/A</v>
      </c>
      <c r="X1103" s="9" t="e">
        <f>VLOOKUP(A1103,Sku_list!$A$1:$D$2667,4,0)*(L1103/1000000*12)</f>
        <v>#N/A</v>
      </c>
      <c r="Y1103" s="9" t="e">
        <f>VLOOKUP(A1103,Sku_list!$A$1:$E$2667,5,0)*((J1103+F1103)/1000000000)</f>
        <v>#N/A</v>
      </c>
      <c r="AC1103" s="22">
        <f t="shared" ca="1" si="17"/>
        <v>6.6666666666666666E-2</v>
      </c>
    </row>
    <row r="1104" spans="1:29" x14ac:dyDescent="0.35">
      <c r="A1104">
        <v>1601184</v>
      </c>
      <c r="B1104" t="s">
        <v>264</v>
      </c>
      <c r="C1104" t="s">
        <v>141</v>
      </c>
      <c r="D1104">
        <v>0</v>
      </c>
      <c r="E1104">
        <v>0</v>
      </c>
      <c r="F1104">
        <v>432</v>
      </c>
      <c r="G1104">
        <v>10704</v>
      </c>
      <c r="H1104">
        <v>4464</v>
      </c>
      <c r="I1104">
        <v>0</v>
      </c>
      <c r="J1104">
        <v>0</v>
      </c>
      <c r="K1104">
        <v>192</v>
      </c>
      <c r="L1104">
        <v>0</v>
      </c>
      <c r="M1104">
        <v>-4896</v>
      </c>
      <c r="N1104">
        <v>4896</v>
      </c>
      <c r="P1104" s="22" t="s">
        <v>34</v>
      </c>
      <c r="R1104" t="s">
        <v>82</v>
      </c>
      <c r="S1104" t="s">
        <v>83</v>
      </c>
      <c r="T1104" s="9" t="e">
        <f>VLOOKUP(A1104,Sku_list!$A$1:$D$2667,3,0)</f>
        <v>#N/A</v>
      </c>
      <c r="U1104" s="9" t="e">
        <f>VLOOKUP(A1104,Sku_list!$A$1:$D$2667,4,0)*(F1104/1000000*12)</f>
        <v>#N/A</v>
      </c>
      <c r="V1104" s="9" t="e">
        <f>VLOOKUP(A1104,Sku_list!$A$1:$D$2667,4,0)*(H1104/1000000*12)</f>
        <v>#N/A</v>
      </c>
      <c r="W1104" s="9" t="e">
        <f>VLOOKUP(A1104,Sku_list!$A$1:$D$2667,4,0)*(J1104/1000000*12)</f>
        <v>#N/A</v>
      </c>
      <c r="X1104" s="9" t="e">
        <f>VLOOKUP(A1104,Sku_list!$A$1:$D$2667,4,0)*(L1104/1000000*12)</f>
        <v>#N/A</v>
      </c>
      <c r="Y1104" s="9" t="e">
        <f>VLOOKUP(A1104,Sku_list!$A$1:$E$2667,5,0)*((J1104+F1104)/1000000000)</f>
        <v>#N/A</v>
      </c>
      <c r="AC1104" s="22">
        <f t="shared" ca="1" si="17"/>
        <v>6.6666666666666666E-2</v>
      </c>
    </row>
    <row r="1105" spans="1:29" x14ac:dyDescent="0.35">
      <c r="A1105">
        <v>1601184</v>
      </c>
      <c r="B1105" t="s">
        <v>264</v>
      </c>
      <c r="C1105" t="s">
        <v>142</v>
      </c>
      <c r="D1105">
        <v>0</v>
      </c>
      <c r="E1105">
        <v>0</v>
      </c>
      <c r="F1105">
        <v>0</v>
      </c>
      <c r="G1105">
        <v>0</v>
      </c>
      <c r="H1105">
        <v>0</v>
      </c>
      <c r="I1105">
        <v>0</v>
      </c>
      <c r="J1105">
        <v>0</v>
      </c>
      <c r="K1105">
        <v>0</v>
      </c>
      <c r="L1105">
        <v>0</v>
      </c>
      <c r="M1105">
        <v>0</v>
      </c>
      <c r="N1105">
        <v>0</v>
      </c>
      <c r="P1105" s="22" t="s">
        <v>34</v>
      </c>
      <c r="R1105" t="s">
        <v>84</v>
      </c>
      <c r="S1105" t="s">
        <v>85</v>
      </c>
      <c r="T1105" s="9" t="e">
        <f>VLOOKUP(A1105,Sku_list!$A$1:$D$2667,3,0)</f>
        <v>#N/A</v>
      </c>
      <c r="U1105" s="9" t="e">
        <f>VLOOKUP(A1105,Sku_list!$A$1:$D$2667,4,0)*(F1105/1000000*12)</f>
        <v>#N/A</v>
      </c>
      <c r="V1105" s="9" t="e">
        <f>VLOOKUP(A1105,Sku_list!$A$1:$D$2667,4,0)*(H1105/1000000*12)</f>
        <v>#N/A</v>
      </c>
      <c r="W1105" s="9" t="e">
        <f>VLOOKUP(A1105,Sku_list!$A$1:$D$2667,4,0)*(J1105/1000000*12)</f>
        <v>#N/A</v>
      </c>
      <c r="X1105" s="9" t="e">
        <f>VLOOKUP(A1105,Sku_list!$A$1:$D$2667,4,0)*(L1105/1000000*12)</f>
        <v>#N/A</v>
      </c>
      <c r="Y1105" s="9" t="e">
        <f>VLOOKUP(A1105,Sku_list!$A$1:$E$2667,5,0)*((J1105+F1105)/1000000000)</f>
        <v>#N/A</v>
      </c>
      <c r="AC1105" s="22">
        <f t="shared" ca="1" si="17"/>
        <v>6.6666666666666666E-2</v>
      </c>
    </row>
    <row r="1106" spans="1:29" x14ac:dyDescent="0.35">
      <c r="A1106">
        <v>1601184</v>
      </c>
      <c r="B1106" t="s">
        <v>264</v>
      </c>
      <c r="C1106" t="s">
        <v>143</v>
      </c>
      <c r="D1106">
        <v>0</v>
      </c>
      <c r="E1106">
        <v>0</v>
      </c>
      <c r="F1106">
        <v>0</v>
      </c>
      <c r="G1106">
        <v>0</v>
      </c>
      <c r="H1106">
        <v>0</v>
      </c>
      <c r="I1106">
        <v>0</v>
      </c>
      <c r="J1106">
        <v>0</v>
      </c>
      <c r="K1106">
        <v>0</v>
      </c>
      <c r="L1106">
        <v>0</v>
      </c>
      <c r="M1106">
        <v>0</v>
      </c>
      <c r="N1106">
        <v>0</v>
      </c>
      <c r="P1106" s="22" t="s">
        <v>34</v>
      </c>
      <c r="R1106" t="s">
        <v>86</v>
      </c>
      <c r="S1106" t="s">
        <v>85</v>
      </c>
      <c r="T1106" s="9" t="e">
        <f>VLOOKUP(A1106,Sku_list!$A$1:$D$2667,3,0)</f>
        <v>#N/A</v>
      </c>
      <c r="U1106" s="9" t="e">
        <f>VLOOKUP(A1106,Sku_list!$A$1:$D$2667,4,0)*(F1106/1000000*12)</f>
        <v>#N/A</v>
      </c>
      <c r="V1106" s="9" t="e">
        <f>VLOOKUP(A1106,Sku_list!$A$1:$D$2667,4,0)*(H1106/1000000*12)</f>
        <v>#N/A</v>
      </c>
      <c r="W1106" s="9" t="e">
        <f>VLOOKUP(A1106,Sku_list!$A$1:$D$2667,4,0)*(J1106/1000000*12)</f>
        <v>#N/A</v>
      </c>
      <c r="X1106" s="9" t="e">
        <f>VLOOKUP(A1106,Sku_list!$A$1:$D$2667,4,0)*(L1106/1000000*12)</f>
        <v>#N/A</v>
      </c>
      <c r="Y1106" s="9" t="e">
        <f>VLOOKUP(A1106,Sku_list!$A$1:$E$2667,5,0)*((J1106+F1106)/1000000000)</f>
        <v>#N/A</v>
      </c>
      <c r="AC1106" s="22">
        <f t="shared" ca="1" si="17"/>
        <v>6.6666666666666666E-2</v>
      </c>
    </row>
    <row r="1107" spans="1:29" x14ac:dyDescent="0.35">
      <c r="A1107">
        <v>1601184</v>
      </c>
      <c r="B1107" t="s">
        <v>264</v>
      </c>
      <c r="C1107" t="s">
        <v>144</v>
      </c>
      <c r="D1107">
        <v>0</v>
      </c>
      <c r="E1107">
        <v>0</v>
      </c>
      <c r="F1107">
        <v>0</v>
      </c>
      <c r="G1107">
        <v>0</v>
      </c>
      <c r="H1107">
        <v>0</v>
      </c>
      <c r="I1107">
        <v>0</v>
      </c>
      <c r="J1107">
        <v>0</v>
      </c>
      <c r="K1107">
        <v>0</v>
      </c>
      <c r="L1107">
        <v>0</v>
      </c>
      <c r="M1107">
        <v>0</v>
      </c>
      <c r="N1107">
        <v>0</v>
      </c>
      <c r="P1107" s="22" t="s">
        <v>34</v>
      </c>
      <c r="R1107" t="s">
        <v>87</v>
      </c>
      <c r="S1107" t="s">
        <v>72</v>
      </c>
      <c r="T1107" s="9" t="e">
        <f>VLOOKUP(A1107,Sku_list!$A$1:$D$2667,3,0)</f>
        <v>#N/A</v>
      </c>
      <c r="U1107" s="9" t="e">
        <f>VLOOKUP(A1107,Sku_list!$A$1:$D$2667,4,0)*(F1107/1000000*12)</f>
        <v>#N/A</v>
      </c>
      <c r="V1107" s="9" t="e">
        <f>VLOOKUP(A1107,Sku_list!$A$1:$D$2667,4,0)*(H1107/1000000*12)</f>
        <v>#N/A</v>
      </c>
      <c r="W1107" s="9" t="e">
        <f>VLOOKUP(A1107,Sku_list!$A$1:$D$2667,4,0)*(J1107/1000000*12)</f>
        <v>#N/A</v>
      </c>
      <c r="X1107" s="9" t="e">
        <f>VLOOKUP(A1107,Sku_list!$A$1:$D$2667,4,0)*(L1107/1000000*12)</f>
        <v>#N/A</v>
      </c>
      <c r="Y1107" s="9" t="e">
        <f>VLOOKUP(A1107,Sku_list!$A$1:$E$2667,5,0)*((J1107+F1107)/1000000000)</f>
        <v>#N/A</v>
      </c>
      <c r="AC1107" s="22">
        <f t="shared" ca="1" si="17"/>
        <v>6.6666666666666666E-2</v>
      </c>
    </row>
    <row r="1108" spans="1:29" x14ac:dyDescent="0.35">
      <c r="A1108">
        <v>1601184</v>
      </c>
      <c r="B1108" t="s">
        <v>264</v>
      </c>
      <c r="C1108" t="s">
        <v>145</v>
      </c>
      <c r="D1108">
        <v>0</v>
      </c>
      <c r="E1108">
        <v>0</v>
      </c>
      <c r="F1108">
        <v>0</v>
      </c>
      <c r="G1108">
        <v>0</v>
      </c>
      <c r="H1108">
        <v>0</v>
      </c>
      <c r="I1108">
        <v>0</v>
      </c>
      <c r="J1108">
        <v>0</v>
      </c>
      <c r="K1108">
        <v>0</v>
      </c>
      <c r="L1108">
        <v>0</v>
      </c>
      <c r="M1108">
        <v>0</v>
      </c>
      <c r="N1108">
        <v>0</v>
      </c>
      <c r="P1108" s="22" t="s">
        <v>34</v>
      </c>
      <c r="R1108" t="s">
        <v>88</v>
      </c>
      <c r="S1108" t="s">
        <v>83</v>
      </c>
      <c r="T1108" s="9" t="e">
        <f>VLOOKUP(A1108,Sku_list!$A$1:$D$2667,3,0)</f>
        <v>#N/A</v>
      </c>
      <c r="U1108" s="9" t="e">
        <f>VLOOKUP(A1108,Sku_list!$A$1:$D$2667,4,0)*(F1108/1000000*12)</f>
        <v>#N/A</v>
      </c>
      <c r="V1108" s="9" t="e">
        <f>VLOOKUP(A1108,Sku_list!$A$1:$D$2667,4,0)*(H1108/1000000*12)</f>
        <v>#N/A</v>
      </c>
      <c r="W1108" s="9" t="e">
        <f>VLOOKUP(A1108,Sku_list!$A$1:$D$2667,4,0)*(J1108/1000000*12)</f>
        <v>#N/A</v>
      </c>
      <c r="X1108" s="9" t="e">
        <f>VLOOKUP(A1108,Sku_list!$A$1:$D$2667,4,0)*(L1108/1000000*12)</f>
        <v>#N/A</v>
      </c>
      <c r="Y1108" s="9" t="e">
        <f>VLOOKUP(A1108,Sku_list!$A$1:$E$2667,5,0)*((J1108+F1108)/1000000000)</f>
        <v>#N/A</v>
      </c>
      <c r="AC1108" s="22">
        <f t="shared" ca="1" si="17"/>
        <v>6.6666666666666666E-2</v>
      </c>
    </row>
    <row r="1109" spans="1:29" x14ac:dyDescent="0.35">
      <c r="A1109">
        <v>1601184</v>
      </c>
      <c r="B1109" t="s">
        <v>264</v>
      </c>
      <c r="C1109" t="s">
        <v>146</v>
      </c>
      <c r="D1109">
        <v>0</v>
      </c>
      <c r="E1109">
        <v>0</v>
      </c>
      <c r="F1109">
        <v>0</v>
      </c>
      <c r="G1109">
        <v>144</v>
      </c>
      <c r="H1109">
        <v>0</v>
      </c>
      <c r="I1109">
        <v>0</v>
      </c>
      <c r="J1109">
        <v>0</v>
      </c>
      <c r="K1109">
        <v>0</v>
      </c>
      <c r="L1109">
        <v>0</v>
      </c>
      <c r="M1109">
        <v>0</v>
      </c>
      <c r="N1109">
        <v>0</v>
      </c>
      <c r="P1109" s="22" t="s">
        <v>34</v>
      </c>
      <c r="R1109" t="s">
        <v>89</v>
      </c>
      <c r="S1109" t="s">
        <v>69</v>
      </c>
      <c r="T1109" s="9" t="e">
        <f>VLOOKUP(A1109,Sku_list!$A$1:$D$2667,3,0)</f>
        <v>#N/A</v>
      </c>
      <c r="U1109" s="9" t="e">
        <f>VLOOKUP(A1109,Sku_list!$A$1:$D$2667,4,0)*(F1109/1000000*12)</f>
        <v>#N/A</v>
      </c>
      <c r="V1109" s="9" t="e">
        <f>VLOOKUP(A1109,Sku_list!$A$1:$D$2667,4,0)*(H1109/1000000*12)</f>
        <v>#N/A</v>
      </c>
      <c r="W1109" s="9" t="e">
        <f>VLOOKUP(A1109,Sku_list!$A$1:$D$2667,4,0)*(J1109/1000000*12)</f>
        <v>#N/A</v>
      </c>
      <c r="X1109" s="9" t="e">
        <f>VLOOKUP(A1109,Sku_list!$A$1:$D$2667,4,0)*(L1109/1000000*12)</f>
        <v>#N/A</v>
      </c>
      <c r="Y1109" s="9" t="e">
        <f>VLOOKUP(A1109,Sku_list!$A$1:$E$2667,5,0)*((J1109+F1109)/1000000000)</f>
        <v>#N/A</v>
      </c>
      <c r="AC1109" s="22">
        <f t="shared" ca="1" si="17"/>
        <v>6.6666666666666666E-2</v>
      </c>
    </row>
    <row r="1110" spans="1:29" x14ac:dyDescent="0.35">
      <c r="A1110">
        <v>1601184</v>
      </c>
      <c r="B1110" t="s">
        <v>264</v>
      </c>
      <c r="C1110" t="s">
        <v>147</v>
      </c>
      <c r="D1110">
        <v>0</v>
      </c>
      <c r="E1110">
        <v>0</v>
      </c>
      <c r="F1110">
        <v>0</v>
      </c>
      <c r="G1110">
        <v>0</v>
      </c>
      <c r="H1110">
        <v>0</v>
      </c>
      <c r="I1110">
        <v>0</v>
      </c>
      <c r="J1110">
        <v>0</v>
      </c>
      <c r="K1110">
        <v>0</v>
      </c>
      <c r="L1110">
        <v>0</v>
      </c>
      <c r="M1110">
        <v>0</v>
      </c>
      <c r="N1110">
        <v>0</v>
      </c>
      <c r="P1110" s="22" t="s">
        <v>34</v>
      </c>
      <c r="R1110" t="s">
        <v>90</v>
      </c>
      <c r="S1110" t="s">
        <v>69</v>
      </c>
      <c r="T1110" s="9" t="e">
        <f>VLOOKUP(A1110,Sku_list!$A$1:$D$2667,3,0)</f>
        <v>#N/A</v>
      </c>
      <c r="U1110" s="9" t="e">
        <f>VLOOKUP(A1110,Sku_list!$A$1:$D$2667,4,0)*(F1110/1000000*12)</f>
        <v>#N/A</v>
      </c>
      <c r="V1110" s="9" t="e">
        <f>VLOOKUP(A1110,Sku_list!$A$1:$D$2667,4,0)*(H1110/1000000*12)</f>
        <v>#N/A</v>
      </c>
      <c r="W1110" s="9" t="e">
        <f>VLOOKUP(A1110,Sku_list!$A$1:$D$2667,4,0)*(J1110/1000000*12)</f>
        <v>#N/A</v>
      </c>
      <c r="X1110" s="9" t="e">
        <f>VLOOKUP(A1110,Sku_list!$A$1:$D$2667,4,0)*(L1110/1000000*12)</f>
        <v>#N/A</v>
      </c>
      <c r="Y1110" s="9" t="e">
        <f>VLOOKUP(A1110,Sku_list!$A$1:$E$2667,5,0)*((J1110+F1110)/1000000000)</f>
        <v>#N/A</v>
      </c>
      <c r="AC1110" s="22">
        <f t="shared" ca="1" si="17"/>
        <v>6.6666666666666666E-2</v>
      </c>
    </row>
    <row r="1111" spans="1:29" x14ac:dyDescent="0.35">
      <c r="A1111">
        <v>1601184</v>
      </c>
      <c r="B1111" t="s">
        <v>264</v>
      </c>
      <c r="C1111" t="s">
        <v>148</v>
      </c>
      <c r="D1111">
        <v>0</v>
      </c>
      <c r="E1111">
        <v>0</v>
      </c>
      <c r="F1111">
        <v>0</v>
      </c>
      <c r="G1111">
        <v>0</v>
      </c>
      <c r="H1111">
        <v>0</v>
      </c>
      <c r="I1111">
        <v>0</v>
      </c>
      <c r="J1111">
        <v>0</v>
      </c>
      <c r="K1111">
        <v>0</v>
      </c>
      <c r="L1111">
        <v>0</v>
      </c>
      <c r="M1111">
        <v>0</v>
      </c>
      <c r="N1111">
        <v>0</v>
      </c>
      <c r="P1111" s="22" t="s">
        <v>34</v>
      </c>
      <c r="R1111" t="s">
        <v>91</v>
      </c>
      <c r="S1111" t="s">
        <v>85</v>
      </c>
      <c r="T1111" s="9" t="e">
        <f>VLOOKUP(A1111,Sku_list!$A$1:$D$2667,3,0)</f>
        <v>#N/A</v>
      </c>
      <c r="U1111" s="9" t="e">
        <f>VLOOKUP(A1111,Sku_list!$A$1:$D$2667,4,0)*(F1111/1000000*12)</f>
        <v>#N/A</v>
      </c>
      <c r="V1111" s="9" t="e">
        <f>VLOOKUP(A1111,Sku_list!$A$1:$D$2667,4,0)*(H1111/1000000*12)</f>
        <v>#N/A</v>
      </c>
      <c r="W1111" s="9" t="e">
        <f>VLOOKUP(A1111,Sku_list!$A$1:$D$2667,4,0)*(J1111/1000000*12)</f>
        <v>#N/A</v>
      </c>
      <c r="X1111" s="9" t="e">
        <f>VLOOKUP(A1111,Sku_list!$A$1:$D$2667,4,0)*(L1111/1000000*12)</f>
        <v>#N/A</v>
      </c>
      <c r="Y1111" s="9" t="e">
        <f>VLOOKUP(A1111,Sku_list!$A$1:$E$2667,5,0)*((J1111+F1111)/1000000000)</f>
        <v>#N/A</v>
      </c>
      <c r="AC1111" s="22">
        <f t="shared" ca="1" si="17"/>
        <v>6.6666666666666666E-2</v>
      </c>
    </row>
    <row r="1112" spans="1:29" x14ac:dyDescent="0.35">
      <c r="A1112">
        <v>1601184</v>
      </c>
      <c r="B1112" t="s">
        <v>264</v>
      </c>
      <c r="C1112" t="s">
        <v>149</v>
      </c>
      <c r="D1112">
        <v>0</v>
      </c>
      <c r="E1112">
        <v>0</v>
      </c>
      <c r="F1112">
        <v>0</v>
      </c>
      <c r="G1112">
        <v>0</v>
      </c>
      <c r="H1112">
        <v>0</v>
      </c>
      <c r="I1112">
        <v>0</v>
      </c>
      <c r="J1112">
        <v>0</v>
      </c>
      <c r="K1112">
        <v>0</v>
      </c>
      <c r="L1112">
        <v>0</v>
      </c>
      <c r="M1112">
        <v>0</v>
      </c>
      <c r="N1112">
        <v>0</v>
      </c>
      <c r="P1112" s="22" t="s">
        <v>34</v>
      </c>
      <c r="R1112" t="s">
        <v>92</v>
      </c>
      <c r="S1112" t="s">
        <v>85</v>
      </c>
      <c r="T1112" s="9" t="e">
        <f>VLOOKUP(A1112,Sku_list!$A$1:$D$2667,3,0)</f>
        <v>#N/A</v>
      </c>
      <c r="U1112" s="9" t="e">
        <f>VLOOKUP(A1112,Sku_list!$A$1:$D$2667,4,0)*(F1112/1000000*12)</f>
        <v>#N/A</v>
      </c>
      <c r="V1112" s="9" t="e">
        <f>VLOOKUP(A1112,Sku_list!$A$1:$D$2667,4,0)*(H1112/1000000*12)</f>
        <v>#N/A</v>
      </c>
      <c r="W1112" s="9" t="e">
        <f>VLOOKUP(A1112,Sku_list!$A$1:$D$2667,4,0)*(J1112/1000000*12)</f>
        <v>#N/A</v>
      </c>
      <c r="X1112" s="9" t="e">
        <f>VLOOKUP(A1112,Sku_list!$A$1:$D$2667,4,0)*(L1112/1000000*12)</f>
        <v>#N/A</v>
      </c>
      <c r="Y1112" s="9" t="e">
        <f>VLOOKUP(A1112,Sku_list!$A$1:$E$2667,5,0)*((J1112+F1112)/1000000000)</f>
        <v>#N/A</v>
      </c>
      <c r="AC1112" s="22">
        <f t="shared" ca="1" si="17"/>
        <v>6.6666666666666666E-2</v>
      </c>
    </row>
    <row r="1113" spans="1:29" x14ac:dyDescent="0.35">
      <c r="A1113">
        <v>1601184</v>
      </c>
      <c r="B1113" t="s">
        <v>264</v>
      </c>
      <c r="C1113" t="s">
        <v>150</v>
      </c>
      <c r="D1113">
        <v>0</v>
      </c>
      <c r="E1113">
        <v>0</v>
      </c>
      <c r="F1113">
        <v>0</v>
      </c>
      <c r="G1113">
        <v>0</v>
      </c>
      <c r="H1113">
        <v>0</v>
      </c>
      <c r="I1113">
        <v>0</v>
      </c>
      <c r="J1113">
        <v>0</v>
      </c>
      <c r="K1113">
        <v>0</v>
      </c>
      <c r="L1113">
        <v>0</v>
      </c>
      <c r="M1113">
        <v>0</v>
      </c>
      <c r="N1113">
        <v>0</v>
      </c>
      <c r="P1113" s="22" t="s">
        <v>34</v>
      </c>
      <c r="R1113" t="s">
        <v>93</v>
      </c>
      <c r="S1113" t="s">
        <v>85</v>
      </c>
      <c r="T1113" s="9" t="e">
        <f>VLOOKUP(A1113,Sku_list!$A$1:$D$2667,3,0)</f>
        <v>#N/A</v>
      </c>
      <c r="U1113" s="9" t="e">
        <f>VLOOKUP(A1113,Sku_list!$A$1:$D$2667,4,0)*(F1113/1000000*12)</f>
        <v>#N/A</v>
      </c>
      <c r="V1113" s="9" t="e">
        <f>VLOOKUP(A1113,Sku_list!$A$1:$D$2667,4,0)*(H1113/1000000*12)</f>
        <v>#N/A</v>
      </c>
      <c r="W1113" s="9" t="e">
        <f>VLOOKUP(A1113,Sku_list!$A$1:$D$2667,4,0)*(J1113/1000000*12)</f>
        <v>#N/A</v>
      </c>
      <c r="X1113" s="9" t="e">
        <f>VLOOKUP(A1113,Sku_list!$A$1:$D$2667,4,0)*(L1113/1000000*12)</f>
        <v>#N/A</v>
      </c>
      <c r="Y1113" s="9" t="e">
        <f>VLOOKUP(A1113,Sku_list!$A$1:$E$2667,5,0)*((J1113+F1113)/1000000000)</f>
        <v>#N/A</v>
      </c>
      <c r="AC1113" s="22">
        <f t="shared" ca="1" si="17"/>
        <v>6.6666666666666666E-2</v>
      </c>
    </row>
    <row r="1114" spans="1:29" x14ac:dyDescent="0.35">
      <c r="A1114">
        <v>1601184</v>
      </c>
      <c r="B1114" t="s">
        <v>264</v>
      </c>
      <c r="C1114" t="s">
        <v>151</v>
      </c>
      <c r="D1114">
        <v>0</v>
      </c>
      <c r="E1114">
        <v>0</v>
      </c>
      <c r="F1114">
        <v>0</v>
      </c>
      <c r="G1114">
        <v>0</v>
      </c>
      <c r="H1114">
        <v>0</v>
      </c>
      <c r="I1114">
        <v>0</v>
      </c>
      <c r="J1114">
        <v>0</v>
      </c>
      <c r="K1114">
        <v>0</v>
      </c>
      <c r="L1114">
        <v>0</v>
      </c>
      <c r="M1114">
        <v>0</v>
      </c>
      <c r="N1114">
        <v>0</v>
      </c>
      <c r="P1114" s="22" t="s">
        <v>34</v>
      </c>
      <c r="R1114" t="s">
        <v>94</v>
      </c>
      <c r="S1114" t="s">
        <v>83</v>
      </c>
      <c r="T1114" s="9" t="e">
        <f>VLOOKUP(A1114,Sku_list!$A$1:$D$2667,3,0)</f>
        <v>#N/A</v>
      </c>
      <c r="U1114" s="9" t="e">
        <f>VLOOKUP(A1114,Sku_list!$A$1:$D$2667,4,0)*(F1114/1000000*12)</f>
        <v>#N/A</v>
      </c>
      <c r="V1114" s="9" t="e">
        <f>VLOOKUP(A1114,Sku_list!$A$1:$D$2667,4,0)*(H1114/1000000*12)</f>
        <v>#N/A</v>
      </c>
      <c r="W1114" s="9" t="e">
        <f>VLOOKUP(A1114,Sku_list!$A$1:$D$2667,4,0)*(J1114/1000000*12)</f>
        <v>#N/A</v>
      </c>
      <c r="X1114" s="9" t="e">
        <f>VLOOKUP(A1114,Sku_list!$A$1:$D$2667,4,0)*(L1114/1000000*12)</f>
        <v>#N/A</v>
      </c>
      <c r="Y1114" s="9" t="e">
        <f>VLOOKUP(A1114,Sku_list!$A$1:$E$2667,5,0)*((J1114+F1114)/1000000000)</f>
        <v>#N/A</v>
      </c>
      <c r="AC1114" s="22">
        <f t="shared" ca="1" si="17"/>
        <v>6.6666666666666666E-2</v>
      </c>
    </row>
    <row r="1115" spans="1:29" x14ac:dyDescent="0.35">
      <c r="A1115">
        <v>1601184</v>
      </c>
      <c r="B1115" t="s">
        <v>264</v>
      </c>
      <c r="C1115" t="s">
        <v>152</v>
      </c>
      <c r="D1115">
        <v>0</v>
      </c>
      <c r="E1115">
        <v>0</v>
      </c>
      <c r="F1115">
        <v>0</v>
      </c>
      <c r="G1115">
        <v>0</v>
      </c>
      <c r="H1115">
        <v>0</v>
      </c>
      <c r="I1115">
        <v>0</v>
      </c>
      <c r="J1115">
        <v>0</v>
      </c>
      <c r="K1115">
        <v>0</v>
      </c>
      <c r="L1115">
        <v>0</v>
      </c>
      <c r="M1115">
        <v>0</v>
      </c>
      <c r="N1115">
        <v>0</v>
      </c>
      <c r="P1115" s="22" t="s">
        <v>34</v>
      </c>
      <c r="R1115" t="s">
        <v>95</v>
      </c>
      <c r="S1115" t="s">
        <v>83</v>
      </c>
      <c r="T1115" s="9" t="e">
        <f>VLOOKUP(A1115,Sku_list!$A$1:$D$2667,3,0)</f>
        <v>#N/A</v>
      </c>
      <c r="U1115" s="9" t="e">
        <f>VLOOKUP(A1115,Sku_list!$A$1:$D$2667,4,0)*(F1115/1000000*12)</f>
        <v>#N/A</v>
      </c>
      <c r="V1115" s="9" t="e">
        <f>VLOOKUP(A1115,Sku_list!$A$1:$D$2667,4,0)*(H1115/1000000*12)</f>
        <v>#N/A</v>
      </c>
      <c r="W1115" s="9" t="e">
        <f>VLOOKUP(A1115,Sku_list!$A$1:$D$2667,4,0)*(J1115/1000000*12)</f>
        <v>#N/A</v>
      </c>
      <c r="X1115" s="9" t="e">
        <f>VLOOKUP(A1115,Sku_list!$A$1:$D$2667,4,0)*(L1115/1000000*12)</f>
        <v>#N/A</v>
      </c>
      <c r="Y1115" s="9" t="e">
        <f>VLOOKUP(A1115,Sku_list!$A$1:$E$2667,5,0)*((J1115+F1115)/1000000000)</f>
        <v>#N/A</v>
      </c>
      <c r="AC1115" s="22">
        <f t="shared" ca="1" si="17"/>
        <v>6.6666666666666666E-2</v>
      </c>
    </row>
    <row r="1116" spans="1:29" x14ac:dyDescent="0.35">
      <c r="A1116">
        <v>1601184</v>
      </c>
      <c r="B1116" t="s">
        <v>264</v>
      </c>
      <c r="C1116" t="s">
        <v>153</v>
      </c>
      <c r="D1116">
        <v>0</v>
      </c>
      <c r="E1116">
        <v>0</v>
      </c>
      <c r="F1116">
        <v>0</v>
      </c>
      <c r="G1116">
        <v>0</v>
      </c>
      <c r="H1116">
        <v>0</v>
      </c>
      <c r="I1116">
        <v>0</v>
      </c>
      <c r="J1116">
        <v>0</v>
      </c>
      <c r="K1116">
        <v>0</v>
      </c>
      <c r="L1116">
        <v>0</v>
      </c>
      <c r="M1116">
        <v>0</v>
      </c>
      <c r="N1116">
        <v>0</v>
      </c>
      <c r="P1116" s="22" t="s">
        <v>34</v>
      </c>
      <c r="R1116" t="s">
        <v>189</v>
      </c>
      <c r="S1116" t="s">
        <v>190</v>
      </c>
      <c r="T1116" s="9" t="e">
        <f>VLOOKUP(A1116,Sku_list!$A$1:$D$2667,3,0)</f>
        <v>#N/A</v>
      </c>
      <c r="U1116" s="9" t="e">
        <f>VLOOKUP(A1116,Sku_list!$A$1:$D$2667,4,0)*(F1116/1000000*12)</f>
        <v>#N/A</v>
      </c>
      <c r="V1116" s="9" t="e">
        <f>VLOOKUP(A1116,Sku_list!$A$1:$D$2667,4,0)*(H1116/1000000*12)</f>
        <v>#N/A</v>
      </c>
      <c r="W1116" s="9" t="e">
        <f>VLOOKUP(A1116,Sku_list!$A$1:$D$2667,4,0)*(J1116/1000000*12)</f>
        <v>#N/A</v>
      </c>
      <c r="X1116" s="9" t="e">
        <f>VLOOKUP(A1116,Sku_list!$A$1:$D$2667,4,0)*(L1116/1000000*12)</f>
        <v>#N/A</v>
      </c>
      <c r="Y1116" s="9" t="e">
        <f>VLOOKUP(A1116,Sku_list!$A$1:$E$2667,5,0)*((J1116+F1116)/1000000000)</f>
        <v>#N/A</v>
      </c>
      <c r="AC1116" s="22">
        <f t="shared" ca="1" si="17"/>
        <v>6.6666666666666666E-2</v>
      </c>
    </row>
    <row r="1117" spans="1:29" x14ac:dyDescent="0.35">
      <c r="A1117">
        <v>1601184</v>
      </c>
      <c r="B1117" t="s">
        <v>264</v>
      </c>
      <c r="C1117" t="s">
        <v>154</v>
      </c>
      <c r="D1117">
        <v>0</v>
      </c>
      <c r="E1117">
        <v>0</v>
      </c>
      <c r="F1117">
        <v>0</v>
      </c>
      <c r="G1117">
        <v>0</v>
      </c>
      <c r="H1117">
        <v>0</v>
      </c>
      <c r="I1117">
        <v>0</v>
      </c>
      <c r="J1117">
        <v>0</v>
      </c>
      <c r="K1117">
        <v>0</v>
      </c>
      <c r="L1117">
        <v>0</v>
      </c>
      <c r="M1117">
        <v>0</v>
      </c>
      <c r="N1117">
        <v>0</v>
      </c>
      <c r="P1117" s="22" t="s">
        <v>34</v>
      </c>
      <c r="R1117" t="s">
        <v>96</v>
      </c>
      <c r="S1117" t="s">
        <v>72</v>
      </c>
      <c r="T1117" s="9" t="e">
        <f>VLOOKUP(A1117,Sku_list!$A$1:$D$2667,3,0)</f>
        <v>#N/A</v>
      </c>
      <c r="U1117" s="9" t="e">
        <f>VLOOKUP(A1117,Sku_list!$A$1:$D$2667,4,0)*(F1117/1000000*12)</f>
        <v>#N/A</v>
      </c>
      <c r="V1117" s="9" t="e">
        <f>VLOOKUP(A1117,Sku_list!$A$1:$D$2667,4,0)*(H1117/1000000*12)</f>
        <v>#N/A</v>
      </c>
      <c r="W1117" s="9" t="e">
        <f>VLOOKUP(A1117,Sku_list!$A$1:$D$2667,4,0)*(J1117/1000000*12)</f>
        <v>#N/A</v>
      </c>
      <c r="X1117" s="9" t="e">
        <f>VLOOKUP(A1117,Sku_list!$A$1:$D$2667,4,0)*(L1117/1000000*12)</f>
        <v>#N/A</v>
      </c>
      <c r="Y1117" s="9" t="e">
        <f>VLOOKUP(A1117,Sku_list!$A$1:$E$2667,5,0)*((J1117+F1117)/1000000000)</f>
        <v>#N/A</v>
      </c>
      <c r="AC1117" s="22">
        <f t="shared" ca="1" si="17"/>
        <v>6.6666666666666666E-2</v>
      </c>
    </row>
    <row r="1118" spans="1:29" x14ac:dyDescent="0.35">
      <c r="A1118">
        <v>1601184</v>
      </c>
      <c r="B1118" t="s">
        <v>264</v>
      </c>
      <c r="C1118" t="s">
        <v>155</v>
      </c>
      <c r="D1118">
        <v>0</v>
      </c>
      <c r="E1118">
        <v>0</v>
      </c>
      <c r="F1118">
        <v>6264</v>
      </c>
      <c r="G1118">
        <v>0</v>
      </c>
      <c r="H1118">
        <v>0</v>
      </c>
      <c r="I1118">
        <v>0</v>
      </c>
      <c r="J1118">
        <v>0</v>
      </c>
      <c r="K1118">
        <v>6264</v>
      </c>
      <c r="L1118">
        <v>0</v>
      </c>
      <c r="M1118">
        <v>-6264</v>
      </c>
      <c r="N1118">
        <v>6264</v>
      </c>
      <c r="P1118" s="22" t="s">
        <v>34</v>
      </c>
      <c r="R1118" t="s">
        <v>97</v>
      </c>
      <c r="S1118" t="s">
        <v>72</v>
      </c>
      <c r="T1118" s="9" t="e">
        <f>VLOOKUP(A1118,Sku_list!$A$1:$D$2667,3,0)</f>
        <v>#N/A</v>
      </c>
      <c r="U1118" s="9" t="e">
        <f>VLOOKUP(A1118,Sku_list!$A$1:$D$2667,4,0)*(F1118/1000000*12)</f>
        <v>#N/A</v>
      </c>
      <c r="V1118" s="9" t="e">
        <f>VLOOKUP(A1118,Sku_list!$A$1:$D$2667,4,0)*(H1118/1000000*12)</f>
        <v>#N/A</v>
      </c>
      <c r="W1118" s="9" t="e">
        <f>VLOOKUP(A1118,Sku_list!$A$1:$D$2667,4,0)*(J1118/1000000*12)</f>
        <v>#N/A</v>
      </c>
      <c r="X1118" s="9" t="e">
        <f>VLOOKUP(A1118,Sku_list!$A$1:$D$2667,4,0)*(L1118/1000000*12)</f>
        <v>#N/A</v>
      </c>
      <c r="Y1118" s="9" t="e">
        <f>VLOOKUP(A1118,Sku_list!$A$1:$E$2667,5,0)*((J1118+F1118)/1000000000)</f>
        <v>#N/A</v>
      </c>
      <c r="AC1118" s="22">
        <f t="shared" ca="1" si="17"/>
        <v>6.6666666666666666E-2</v>
      </c>
    </row>
    <row r="1119" spans="1:29" x14ac:dyDescent="0.35">
      <c r="A1119">
        <v>1601184</v>
      </c>
      <c r="B1119" t="s">
        <v>264</v>
      </c>
      <c r="C1119" t="s">
        <v>156</v>
      </c>
      <c r="D1119">
        <v>0</v>
      </c>
      <c r="E1119">
        <v>0</v>
      </c>
      <c r="F1119">
        <v>0</v>
      </c>
      <c r="G1119">
        <v>0</v>
      </c>
      <c r="H1119">
        <v>0</v>
      </c>
      <c r="I1119">
        <v>0</v>
      </c>
      <c r="J1119">
        <v>0</v>
      </c>
      <c r="K1119">
        <v>0</v>
      </c>
      <c r="L1119">
        <v>0</v>
      </c>
      <c r="M1119">
        <v>0</v>
      </c>
      <c r="N1119">
        <v>0</v>
      </c>
      <c r="P1119" s="22" t="s">
        <v>34</v>
      </c>
      <c r="R1119" t="s">
        <v>38</v>
      </c>
      <c r="S1119" t="s">
        <v>69</v>
      </c>
      <c r="T1119" s="9" t="e">
        <f>VLOOKUP(A1119,Sku_list!$A$1:$D$2667,3,0)</f>
        <v>#N/A</v>
      </c>
      <c r="U1119" s="9" t="e">
        <f>VLOOKUP(A1119,Sku_list!$A$1:$D$2667,4,0)*(F1119/1000000*12)</f>
        <v>#N/A</v>
      </c>
      <c r="V1119" s="9" t="e">
        <f>VLOOKUP(A1119,Sku_list!$A$1:$D$2667,4,0)*(H1119/1000000*12)</f>
        <v>#N/A</v>
      </c>
      <c r="W1119" s="9" t="e">
        <f>VLOOKUP(A1119,Sku_list!$A$1:$D$2667,4,0)*(J1119/1000000*12)</f>
        <v>#N/A</v>
      </c>
      <c r="X1119" s="9" t="e">
        <f>VLOOKUP(A1119,Sku_list!$A$1:$D$2667,4,0)*(L1119/1000000*12)</f>
        <v>#N/A</v>
      </c>
      <c r="Y1119" s="9" t="e">
        <f>VLOOKUP(A1119,Sku_list!$A$1:$E$2667,5,0)*((J1119+F1119)/1000000000)</f>
        <v>#N/A</v>
      </c>
      <c r="AC1119" s="22">
        <f t="shared" ca="1" si="17"/>
        <v>6.6666666666666666E-2</v>
      </c>
    </row>
    <row r="1120" spans="1:29" x14ac:dyDescent="0.35">
      <c r="A1120">
        <v>1601184</v>
      </c>
      <c r="B1120" t="s">
        <v>264</v>
      </c>
      <c r="C1120" t="s">
        <v>157</v>
      </c>
      <c r="D1120">
        <v>0</v>
      </c>
      <c r="E1120">
        <v>0</v>
      </c>
      <c r="F1120">
        <v>0</v>
      </c>
      <c r="G1120">
        <v>0</v>
      </c>
      <c r="H1120">
        <v>0</v>
      </c>
      <c r="I1120">
        <v>0</v>
      </c>
      <c r="J1120">
        <v>0</v>
      </c>
      <c r="K1120">
        <v>0</v>
      </c>
      <c r="L1120">
        <v>0</v>
      </c>
      <c r="M1120">
        <v>0</v>
      </c>
      <c r="N1120">
        <v>0</v>
      </c>
      <c r="P1120" s="22" t="s">
        <v>34</v>
      </c>
      <c r="R1120" t="s">
        <v>98</v>
      </c>
      <c r="S1120" t="s">
        <v>72</v>
      </c>
      <c r="T1120" s="9" t="e">
        <f>VLOOKUP(A1120,Sku_list!$A$1:$D$2667,3,0)</f>
        <v>#N/A</v>
      </c>
      <c r="U1120" s="9" t="e">
        <f>VLOOKUP(A1120,Sku_list!$A$1:$D$2667,4,0)*(F1120/1000000*12)</f>
        <v>#N/A</v>
      </c>
      <c r="V1120" s="9" t="e">
        <f>VLOOKUP(A1120,Sku_list!$A$1:$D$2667,4,0)*(H1120/1000000*12)</f>
        <v>#N/A</v>
      </c>
      <c r="W1120" s="9" t="e">
        <f>VLOOKUP(A1120,Sku_list!$A$1:$D$2667,4,0)*(J1120/1000000*12)</f>
        <v>#N/A</v>
      </c>
      <c r="X1120" s="9" t="e">
        <f>VLOOKUP(A1120,Sku_list!$A$1:$D$2667,4,0)*(L1120/1000000*12)</f>
        <v>#N/A</v>
      </c>
      <c r="Y1120" s="9" t="e">
        <f>VLOOKUP(A1120,Sku_list!$A$1:$E$2667,5,0)*((J1120+F1120)/1000000000)</f>
        <v>#N/A</v>
      </c>
      <c r="AC1120" s="22">
        <f t="shared" ca="1" si="17"/>
        <v>6.6666666666666666E-2</v>
      </c>
    </row>
    <row r="1121" spans="1:29" x14ac:dyDescent="0.35">
      <c r="A1121">
        <v>1601184</v>
      </c>
      <c r="B1121" t="s">
        <v>264</v>
      </c>
      <c r="C1121" t="s">
        <v>158</v>
      </c>
      <c r="D1121">
        <v>0</v>
      </c>
      <c r="E1121">
        <v>0</v>
      </c>
      <c r="F1121">
        <v>0</v>
      </c>
      <c r="G1121">
        <v>0</v>
      </c>
      <c r="H1121">
        <v>0</v>
      </c>
      <c r="I1121">
        <v>0</v>
      </c>
      <c r="J1121">
        <v>0</v>
      </c>
      <c r="K1121">
        <v>0</v>
      </c>
      <c r="L1121">
        <v>0</v>
      </c>
      <c r="M1121">
        <v>0</v>
      </c>
      <c r="N1121">
        <v>0</v>
      </c>
      <c r="P1121" s="22" t="s">
        <v>34</v>
      </c>
      <c r="R1121" t="s">
        <v>99</v>
      </c>
      <c r="S1121" t="s">
        <v>69</v>
      </c>
      <c r="T1121" s="9" t="e">
        <f>VLOOKUP(A1121,Sku_list!$A$1:$D$2667,3,0)</f>
        <v>#N/A</v>
      </c>
      <c r="U1121" s="9" t="e">
        <f>VLOOKUP(A1121,Sku_list!$A$1:$D$2667,4,0)*(F1121/1000000*12)</f>
        <v>#N/A</v>
      </c>
      <c r="V1121" s="9" t="e">
        <f>VLOOKUP(A1121,Sku_list!$A$1:$D$2667,4,0)*(H1121/1000000*12)</f>
        <v>#N/A</v>
      </c>
      <c r="W1121" s="9" t="e">
        <f>VLOOKUP(A1121,Sku_list!$A$1:$D$2667,4,0)*(J1121/1000000*12)</f>
        <v>#N/A</v>
      </c>
      <c r="X1121" s="9" t="e">
        <f>VLOOKUP(A1121,Sku_list!$A$1:$D$2667,4,0)*(L1121/1000000*12)</f>
        <v>#N/A</v>
      </c>
      <c r="Y1121" s="9" t="e">
        <f>VLOOKUP(A1121,Sku_list!$A$1:$E$2667,5,0)*((J1121+F1121)/1000000000)</f>
        <v>#N/A</v>
      </c>
      <c r="AC1121" s="22">
        <f t="shared" ca="1" si="17"/>
        <v>6.6666666666666666E-2</v>
      </c>
    </row>
    <row r="1122" spans="1:29" x14ac:dyDescent="0.35">
      <c r="A1122">
        <v>1601184</v>
      </c>
      <c r="B1122" t="s">
        <v>264</v>
      </c>
      <c r="C1122" t="s">
        <v>159</v>
      </c>
      <c r="D1122">
        <v>0</v>
      </c>
      <c r="E1122">
        <v>0</v>
      </c>
      <c r="F1122">
        <v>0</v>
      </c>
      <c r="G1122">
        <v>0</v>
      </c>
      <c r="H1122">
        <v>0</v>
      </c>
      <c r="I1122">
        <v>0</v>
      </c>
      <c r="J1122">
        <v>0</v>
      </c>
      <c r="K1122">
        <v>0</v>
      </c>
      <c r="L1122">
        <v>0</v>
      </c>
      <c r="M1122">
        <v>0</v>
      </c>
      <c r="N1122">
        <v>0</v>
      </c>
      <c r="P1122" s="22" t="s">
        <v>34</v>
      </c>
      <c r="R1122" t="s">
        <v>100</v>
      </c>
      <c r="S1122" t="s">
        <v>72</v>
      </c>
      <c r="T1122" s="9" t="e">
        <f>VLOOKUP(A1122,Sku_list!$A$1:$D$2667,3,0)</f>
        <v>#N/A</v>
      </c>
      <c r="U1122" s="9" t="e">
        <f>VLOOKUP(A1122,Sku_list!$A$1:$D$2667,4,0)*(F1122/1000000*12)</f>
        <v>#N/A</v>
      </c>
      <c r="V1122" s="9" t="e">
        <f>VLOOKUP(A1122,Sku_list!$A$1:$D$2667,4,0)*(H1122/1000000*12)</f>
        <v>#N/A</v>
      </c>
      <c r="W1122" s="9" t="e">
        <f>VLOOKUP(A1122,Sku_list!$A$1:$D$2667,4,0)*(J1122/1000000*12)</f>
        <v>#N/A</v>
      </c>
      <c r="X1122" s="9" t="e">
        <f>VLOOKUP(A1122,Sku_list!$A$1:$D$2667,4,0)*(L1122/1000000*12)</f>
        <v>#N/A</v>
      </c>
      <c r="Y1122" s="9" t="e">
        <f>VLOOKUP(A1122,Sku_list!$A$1:$E$2667,5,0)*((J1122+F1122)/1000000000)</f>
        <v>#N/A</v>
      </c>
      <c r="AC1122" s="22">
        <f t="shared" ca="1" si="17"/>
        <v>6.6666666666666666E-2</v>
      </c>
    </row>
    <row r="1123" spans="1:29" x14ac:dyDescent="0.35">
      <c r="A1123">
        <v>1601184</v>
      </c>
      <c r="B1123" t="s">
        <v>264</v>
      </c>
      <c r="C1123" t="s">
        <v>160</v>
      </c>
      <c r="D1123">
        <v>0</v>
      </c>
      <c r="E1123">
        <v>0</v>
      </c>
      <c r="F1123">
        <v>0</v>
      </c>
      <c r="G1123">
        <v>0</v>
      </c>
      <c r="H1123">
        <v>0</v>
      </c>
      <c r="I1123">
        <v>0</v>
      </c>
      <c r="J1123">
        <v>0</v>
      </c>
      <c r="K1123">
        <v>0</v>
      </c>
      <c r="L1123">
        <v>0</v>
      </c>
      <c r="M1123">
        <v>0</v>
      </c>
      <c r="N1123">
        <v>0</v>
      </c>
      <c r="P1123" s="22" t="s">
        <v>34</v>
      </c>
      <c r="R1123" t="s">
        <v>101</v>
      </c>
      <c r="S1123" t="s">
        <v>69</v>
      </c>
      <c r="T1123" s="9" t="e">
        <f>VLOOKUP(A1123,Sku_list!$A$1:$D$2667,3,0)</f>
        <v>#N/A</v>
      </c>
      <c r="U1123" s="9" t="e">
        <f>VLOOKUP(A1123,Sku_list!$A$1:$D$2667,4,0)*(F1123/1000000*12)</f>
        <v>#N/A</v>
      </c>
      <c r="V1123" s="9" t="e">
        <f>VLOOKUP(A1123,Sku_list!$A$1:$D$2667,4,0)*(H1123/1000000*12)</f>
        <v>#N/A</v>
      </c>
      <c r="W1123" s="9" t="e">
        <f>VLOOKUP(A1123,Sku_list!$A$1:$D$2667,4,0)*(J1123/1000000*12)</f>
        <v>#N/A</v>
      </c>
      <c r="X1123" s="9" t="e">
        <f>VLOOKUP(A1123,Sku_list!$A$1:$D$2667,4,0)*(L1123/1000000*12)</f>
        <v>#N/A</v>
      </c>
      <c r="Y1123" s="9" t="e">
        <f>VLOOKUP(A1123,Sku_list!$A$1:$E$2667,5,0)*((J1123+F1123)/1000000000)</f>
        <v>#N/A</v>
      </c>
      <c r="AC1123" s="22">
        <f t="shared" ca="1" si="17"/>
        <v>6.6666666666666666E-2</v>
      </c>
    </row>
    <row r="1124" spans="1:29" x14ac:dyDescent="0.35">
      <c r="A1124">
        <v>1601184</v>
      </c>
      <c r="B1124" t="s">
        <v>264</v>
      </c>
      <c r="C1124" t="s">
        <v>161</v>
      </c>
      <c r="D1124">
        <v>0</v>
      </c>
      <c r="E1124">
        <v>0</v>
      </c>
      <c r="F1124">
        <v>0</v>
      </c>
      <c r="G1124">
        <v>0</v>
      </c>
      <c r="H1124">
        <v>0</v>
      </c>
      <c r="I1124">
        <v>0</v>
      </c>
      <c r="J1124">
        <v>0</v>
      </c>
      <c r="K1124">
        <v>0</v>
      </c>
      <c r="L1124">
        <v>0</v>
      </c>
      <c r="M1124">
        <v>0</v>
      </c>
      <c r="N1124">
        <v>0</v>
      </c>
      <c r="P1124" s="22" t="s">
        <v>34</v>
      </c>
      <c r="R1124" t="s">
        <v>102</v>
      </c>
      <c r="S1124" t="s">
        <v>306</v>
      </c>
      <c r="T1124" s="9" t="e">
        <f>VLOOKUP(A1124,Sku_list!$A$1:$D$2667,3,0)</f>
        <v>#N/A</v>
      </c>
      <c r="U1124" s="9" t="e">
        <f>VLOOKUP(A1124,Sku_list!$A$1:$D$2667,4,0)*(F1124/1000000*12)</f>
        <v>#N/A</v>
      </c>
      <c r="V1124" s="9" t="e">
        <f>VLOOKUP(A1124,Sku_list!$A$1:$D$2667,4,0)*(H1124/1000000*12)</f>
        <v>#N/A</v>
      </c>
      <c r="W1124" s="9" t="e">
        <f>VLOOKUP(A1124,Sku_list!$A$1:$D$2667,4,0)*(J1124/1000000*12)</f>
        <v>#N/A</v>
      </c>
      <c r="X1124" s="9" t="e">
        <f>VLOOKUP(A1124,Sku_list!$A$1:$D$2667,4,0)*(L1124/1000000*12)</f>
        <v>#N/A</v>
      </c>
      <c r="Y1124" s="9" t="e">
        <f>VLOOKUP(A1124,Sku_list!$A$1:$E$2667,5,0)*((J1124+F1124)/1000000000)</f>
        <v>#N/A</v>
      </c>
      <c r="AC1124" s="22">
        <f t="shared" ca="1" si="17"/>
        <v>6.6666666666666666E-2</v>
      </c>
    </row>
    <row r="1125" spans="1:29" x14ac:dyDescent="0.35">
      <c r="A1125">
        <v>1601184</v>
      </c>
      <c r="B1125" t="s">
        <v>264</v>
      </c>
      <c r="C1125" t="s">
        <v>162</v>
      </c>
      <c r="D1125">
        <v>0</v>
      </c>
      <c r="E1125">
        <v>0</v>
      </c>
      <c r="F1125">
        <v>0</v>
      </c>
      <c r="G1125">
        <v>0</v>
      </c>
      <c r="H1125">
        <v>0</v>
      </c>
      <c r="I1125">
        <v>0</v>
      </c>
      <c r="J1125">
        <v>0</v>
      </c>
      <c r="K1125">
        <v>0</v>
      </c>
      <c r="L1125">
        <v>0</v>
      </c>
      <c r="M1125">
        <v>0</v>
      </c>
      <c r="N1125">
        <v>0</v>
      </c>
      <c r="P1125" s="22" t="s">
        <v>34</v>
      </c>
      <c r="R1125" t="s">
        <v>103</v>
      </c>
      <c r="S1125" t="s">
        <v>69</v>
      </c>
      <c r="T1125" s="9" t="e">
        <f>VLOOKUP(A1125,Sku_list!$A$1:$D$2667,3,0)</f>
        <v>#N/A</v>
      </c>
      <c r="U1125" s="9" t="e">
        <f>VLOOKUP(A1125,Sku_list!$A$1:$D$2667,4,0)*(F1125/1000000*12)</f>
        <v>#N/A</v>
      </c>
      <c r="V1125" s="9" t="e">
        <f>VLOOKUP(A1125,Sku_list!$A$1:$D$2667,4,0)*(H1125/1000000*12)</f>
        <v>#N/A</v>
      </c>
      <c r="W1125" s="9" t="e">
        <f>VLOOKUP(A1125,Sku_list!$A$1:$D$2667,4,0)*(J1125/1000000*12)</f>
        <v>#N/A</v>
      </c>
      <c r="X1125" s="9" t="e">
        <f>VLOOKUP(A1125,Sku_list!$A$1:$D$2667,4,0)*(L1125/1000000*12)</f>
        <v>#N/A</v>
      </c>
      <c r="Y1125" s="9" t="e">
        <f>VLOOKUP(A1125,Sku_list!$A$1:$E$2667,5,0)*((J1125+F1125)/1000000000)</f>
        <v>#N/A</v>
      </c>
      <c r="AC1125" s="22">
        <f t="shared" ca="1" si="17"/>
        <v>6.6666666666666666E-2</v>
      </c>
    </row>
    <row r="1126" spans="1:29" x14ac:dyDescent="0.35">
      <c r="A1126">
        <v>1601184</v>
      </c>
      <c r="B1126" t="s">
        <v>264</v>
      </c>
      <c r="C1126" t="s">
        <v>164</v>
      </c>
      <c r="D1126">
        <v>0</v>
      </c>
      <c r="E1126">
        <v>0</v>
      </c>
      <c r="F1126">
        <v>0</v>
      </c>
      <c r="G1126">
        <v>0</v>
      </c>
      <c r="H1126">
        <v>0</v>
      </c>
      <c r="I1126">
        <v>0</v>
      </c>
      <c r="J1126">
        <v>0</v>
      </c>
      <c r="K1126">
        <v>0</v>
      </c>
      <c r="L1126">
        <v>0</v>
      </c>
      <c r="M1126">
        <v>0</v>
      </c>
      <c r="N1126">
        <v>0</v>
      </c>
      <c r="P1126" s="22" t="s">
        <v>34</v>
      </c>
      <c r="R1126" t="s">
        <v>104</v>
      </c>
      <c r="S1126" t="s">
        <v>69</v>
      </c>
      <c r="T1126" s="9" t="e">
        <f>VLOOKUP(A1126,Sku_list!$A$1:$D$2667,3,0)</f>
        <v>#N/A</v>
      </c>
      <c r="U1126" s="9" t="e">
        <f>VLOOKUP(A1126,Sku_list!$A$1:$D$2667,4,0)*(F1126/1000000*12)</f>
        <v>#N/A</v>
      </c>
      <c r="V1126" s="9" t="e">
        <f>VLOOKUP(A1126,Sku_list!$A$1:$D$2667,4,0)*(H1126/1000000*12)</f>
        <v>#N/A</v>
      </c>
      <c r="W1126" s="9" t="e">
        <f>VLOOKUP(A1126,Sku_list!$A$1:$D$2667,4,0)*(J1126/1000000*12)</f>
        <v>#N/A</v>
      </c>
      <c r="X1126" s="9" t="e">
        <f>VLOOKUP(A1126,Sku_list!$A$1:$D$2667,4,0)*(L1126/1000000*12)</f>
        <v>#N/A</v>
      </c>
      <c r="Y1126" s="9" t="e">
        <f>VLOOKUP(A1126,Sku_list!$A$1:$E$2667,5,0)*((J1126+F1126)/1000000000)</f>
        <v>#N/A</v>
      </c>
      <c r="AC1126" s="22">
        <f t="shared" ca="1" si="17"/>
        <v>6.6666666666666666E-2</v>
      </c>
    </row>
    <row r="1127" spans="1:29" x14ac:dyDescent="0.35">
      <c r="A1127">
        <v>1601184</v>
      </c>
      <c r="B1127" t="s">
        <v>264</v>
      </c>
      <c r="C1127" t="s">
        <v>165</v>
      </c>
      <c r="D1127">
        <v>0</v>
      </c>
      <c r="E1127">
        <v>0</v>
      </c>
      <c r="F1127">
        <v>0</v>
      </c>
      <c r="G1127">
        <v>0</v>
      </c>
      <c r="H1127">
        <v>0</v>
      </c>
      <c r="I1127">
        <v>0</v>
      </c>
      <c r="J1127">
        <v>0</v>
      </c>
      <c r="K1127">
        <v>0</v>
      </c>
      <c r="L1127">
        <v>0</v>
      </c>
      <c r="M1127">
        <v>0</v>
      </c>
      <c r="N1127">
        <v>0</v>
      </c>
      <c r="P1127" s="22" t="s">
        <v>34</v>
      </c>
      <c r="R1127" t="s">
        <v>105</v>
      </c>
      <c r="S1127" t="s">
        <v>83</v>
      </c>
      <c r="T1127" s="9" t="e">
        <f>VLOOKUP(A1127,Sku_list!$A$1:$D$2667,3,0)</f>
        <v>#N/A</v>
      </c>
      <c r="U1127" s="9" t="e">
        <f>VLOOKUP(A1127,Sku_list!$A$1:$D$2667,4,0)*(F1127/1000000*12)</f>
        <v>#N/A</v>
      </c>
      <c r="V1127" s="9" t="e">
        <f>VLOOKUP(A1127,Sku_list!$A$1:$D$2667,4,0)*(H1127/1000000*12)</f>
        <v>#N/A</v>
      </c>
      <c r="W1127" s="9" t="e">
        <f>VLOOKUP(A1127,Sku_list!$A$1:$D$2667,4,0)*(J1127/1000000*12)</f>
        <v>#N/A</v>
      </c>
      <c r="X1127" s="9" t="e">
        <f>VLOOKUP(A1127,Sku_list!$A$1:$D$2667,4,0)*(L1127/1000000*12)</f>
        <v>#N/A</v>
      </c>
      <c r="Y1127" s="9" t="e">
        <f>VLOOKUP(A1127,Sku_list!$A$1:$E$2667,5,0)*((J1127+F1127)/1000000000)</f>
        <v>#N/A</v>
      </c>
      <c r="AC1127" s="22">
        <f t="shared" ca="1" si="17"/>
        <v>6.6666666666666666E-2</v>
      </c>
    </row>
    <row r="1128" spans="1:29" x14ac:dyDescent="0.35">
      <c r="A1128">
        <v>1601184</v>
      </c>
      <c r="B1128" t="s">
        <v>264</v>
      </c>
      <c r="C1128" t="s">
        <v>163</v>
      </c>
      <c r="D1128">
        <v>0</v>
      </c>
      <c r="E1128">
        <v>0</v>
      </c>
      <c r="F1128">
        <v>0</v>
      </c>
      <c r="G1128">
        <v>1632</v>
      </c>
      <c r="H1128">
        <v>0</v>
      </c>
      <c r="I1128">
        <v>0</v>
      </c>
      <c r="J1128">
        <v>0</v>
      </c>
      <c r="K1128">
        <v>0</v>
      </c>
      <c r="L1128">
        <v>0</v>
      </c>
      <c r="M1128">
        <v>0</v>
      </c>
      <c r="N1128">
        <v>0</v>
      </c>
      <c r="P1128" s="22" t="s">
        <v>34</v>
      </c>
      <c r="R1128" t="s">
        <v>117</v>
      </c>
      <c r="S1128" t="s">
        <v>83</v>
      </c>
      <c r="T1128" s="9" t="e">
        <f>VLOOKUP(A1128,Sku_list!$A$1:$D$2667,3,0)</f>
        <v>#N/A</v>
      </c>
      <c r="U1128" s="9" t="e">
        <f>VLOOKUP(A1128,Sku_list!$A$1:$D$2667,4,0)*(F1128/1000000*12)</f>
        <v>#N/A</v>
      </c>
      <c r="V1128" s="9" t="e">
        <f>VLOOKUP(A1128,Sku_list!$A$1:$D$2667,4,0)*(H1128/1000000*12)</f>
        <v>#N/A</v>
      </c>
      <c r="W1128" s="9" t="e">
        <f>VLOOKUP(A1128,Sku_list!$A$1:$D$2667,4,0)*(J1128/1000000*12)</f>
        <v>#N/A</v>
      </c>
      <c r="X1128" s="9" t="e">
        <f>VLOOKUP(A1128,Sku_list!$A$1:$D$2667,4,0)*(L1128/1000000*12)</f>
        <v>#N/A</v>
      </c>
      <c r="Y1128" s="9" t="e">
        <f>VLOOKUP(A1128,Sku_list!$A$1:$E$2667,5,0)*((J1128+F1128)/1000000000)</f>
        <v>#N/A</v>
      </c>
      <c r="AC1128" s="22">
        <f t="shared" ca="1" si="17"/>
        <v>6.6666666666666666E-2</v>
      </c>
    </row>
    <row r="1129" spans="1:29" x14ac:dyDescent="0.35">
      <c r="A1129">
        <v>1601184</v>
      </c>
      <c r="B1129" t="s">
        <v>264</v>
      </c>
      <c r="C1129" t="s">
        <v>166</v>
      </c>
      <c r="D1129">
        <v>0</v>
      </c>
      <c r="E1129">
        <v>0</v>
      </c>
      <c r="F1129">
        <v>0</v>
      </c>
      <c r="G1129">
        <v>0</v>
      </c>
      <c r="H1129">
        <v>0</v>
      </c>
      <c r="I1129">
        <v>0</v>
      </c>
      <c r="J1129">
        <v>0</v>
      </c>
      <c r="K1129">
        <v>0</v>
      </c>
      <c r="L1129">
        <v>0</v>
      </c>
      <c r="M1129">
        <v>0</v>
      </c>
      <c r="N1129">
        <v>0</v>
      </c>
      <c r="P1129" s="22" t="s">
        <v>34</v>
      </c>
      <c r="R1129" t="s">
        <v>118</v>
      </c>
      <c r="S1129" t="s">
        <v>85</v>
      </c>
      <c r="T1129" s="9" t="e">
        <f>VLOOKUP(A1129,Sku_list!$A$1:$D$2667,3,0)</f>
        <v>#N/A</v>
      </c>
      <c r="U1129" s="9" t="e">
        <f>VLOOKUP(A1129,Sku_list!$A$1:$D$2667,4,0)*(F1129/1000000*12)</f>
        <v>#N/A</v>
      </c>
      <c r="V1129" s="9" t="e">
        <f>VLOOKUP(A1129,Sku_list!$A$1:$D$2667,4,0)*(H1129/1000000*12)</f>
        <v>#N/A</v>
      </c>
      <c r="W1129" s="9" t="e">
        <f>VLOOKUP(A1129,Sku_list!$A$1:$D$2667,4,0)*(J1129/1000000*12)</f>
        <v>#N/A</v>
      </c>
      <c r="X1129" s="9" t="e">
        <f>VLOOKUP(A1129,Sku_list!$A$1:$D$2667,4,0)*(L1129/1000000*12)</f>
        <v>#N/A</v>
      </c>
      <c r="Y1129" s="9" t="e">
        <f>VLOOKUP(A1129,Sku_list!$A$1:$E$2667,5,0)*((J1129+F1129)/1000000000)</f>
        <v>#N/A</v>
      </c>
      <c r="AC1129" s="22">
        <f t="shared" ca="1" si="17"/>
        <v>6.6666666666666666E-2</v>
      </c>
    </row>
    <row r="1130" spans="1:29" x14ac:dyDescent="0.35">
      <c r="A1130">
        <v>1601184</v>
      </c>
      <c r="B1130" t="s">
        <v>264</v>
      </c>
      <c r="C1130" t="s">
        <v>167</v>
      </c>
      <c r="D1130">
        <v>0</v>
      </c>
      <c r="E1130">
        <v>0</v>
      </c>
      <c r="F1130">
        <v>0</v>
      </c>
      <c r="G1130">
        <v>0</v>
      </c>
      <c r="H1130">
        <v>0</v>
      </c>
      <c r="I1130">
        <v>0</v>
      </c>
      <c r="J1130">
        <v>0</v>
      </c>
      <c r="K1130">
        <v>0</v>
      </c>
      <c r="L1130">
        <v>0</v>
      </c>
      <c r="M1130">
        <v>0</v>
      </c>
      <c r="N1130">
        <v>0</v>
      </c>
      <c r="P1130" s="22" t="s">
        <v>34</v>
      </c>
      <c r="R1130" t="s">
        <v>119</v>
      </c>
      <c r="S1130" t="s">
        <v>72</v>
      </c>
      <c r="T1130" s="9" t="e">
        <f>VLOOKUP(A1130,Sku_list!$A$1:$D$2667,3,0)</f>
        <v>#N/A</v>
      </c>
      <c r="U1130" s="9" t="e">
        <f>VLOOKUP(A1130,Sku_list!$A$1:$D$2667,4,0)*(F1130/1000000*12)</f>
        <v>#N/A</v>
      </c>
      <c r="V1130" s="9" t="e">
        <f>VLOOKUP(A1130,Sku_list!$A$1:$D$2667,4,0)*(H1130/1000000*12)</f>
        <v>#N/A</v>
      </c>
      <c r="W1130" s="9" t="e">
        <f>VLOOKUP(A1130,Sku_list!$A$1:$D$2667,4,0)*(J1130/1000000*12)</f>
        <v>#N/A</v>
      </c>
      <c r="X1130" s="9" t="e">
        <f>VLOOKUP(A1130,Sku_list!$A$1:$D$2667,4,0)*(L1130/1000000*12)</f>
        <v>#N/A</v>
      </c>
      <c r="Y1130" s="9" t="e">
        <f>VLOOKUP(A1130,Sku_list!$A$1:$E$2667,5,0)*((J1130+F1130)/1000000000)</f>
        <v>#N/A</v>
      </c>
      <c r="AC1130" s="22">
        <f t="shared" ca="1" si="17"/>
        <v>6.6666666666666666E-2</v>
      </c>
    </row>
    <row r="1131" spans="1:29" x14ac:dyDescent="0.35">
      <c r="A1131">
        <v>1601184</v>
      </c>
      <c r="B1131" t="s">
        <v>264</v>
      </c>
      <c r="C1131" t="s">
        <v>61</v>
      </c>
      <c r="D1131">
        <v>0</v>
      </c>
      <c r="E1131">
        <v>0</v>
      </c>
      <c r="F1131">
        <v>0</v>
      </c>
      <c r="G1131">
        <v>0</v>
      </c>
      <c r="H1131">
        <v>0</v>
      </c>
      <c r="I1131">
        <v>0</v>
      </c>
      <c r="J1131">
        <v>0</v>
      </c>
      <c r="K1131">
        <v>0</v>
      </c>
      <c r="L1131">
        <v>0</v>
      </c>
      <c r="M1131">
        <v>0</v>
      </c>
      <c r="N1131">
        <v>0</v>
      </c>
      <c r="P1131" s="22" t="s">
        <v>34</v>
      </c>
      <c r="R1131" t="s">
        <v>5</v>
      </c>
      <c r="S1131" t="s">
        <v>85</v>
      </c>
      <c r="T1131" s="9" t="e">
        <f>VLOOKUP(A1131,Sku_list!$A$1:$D$2667,3,0)</f>
        <v>#N/A</v>
      </c>
      <c r="U1131" s="9" t="e">
        <f>VLOOKUP(A1131,Sku_list!$A$1:$D$2667,4,0)*(F1131/1000000*12)</f>
        <v>#N/A</v>
      </c>
      <c r="V1131" s="9" t="e">
        <f>VLOOKUP(A1131,Sku_list!$A$1:$D$2667,4,0)*(H1131/1000000*12)</f>
        <v>#N/A</v>
      </c>
      <c r="W1131" s="9" t="e">
        <f>VLOOKUP(A1131,Sku_list!$A$1:$D$2667,4,0)*(J1131/1000000*12)</f>
        <v>#N/A</v>
      </c>
      <c r="X1131" s="9" t="e">
        <f>VLOOKUP(A1131,Sku_list!$A$1:$D$2667,4,0)*(L1131/1000000*12)</f>
        <v>#N/A</v>
      </c>
      <c r="Y1131" s="9" t="e">
        <f>VLOOKUP(A1131,Sku_list!$A$1:$E$2667,5,0)*((J1131+F1131)/1000000000)</f>
        <v>#N/A</v>
      </c>
      <c r="AC1131" s="22">
        <f t="shared" ca="1" si="17"/>
        <v>6.6666666666666666E-2</v>
      </c>
    </row>
    <row r="1132" spans="1:29" x14ac:dyDescent="0.35">
      <c r="A1132">
        <v>1601184</v>
      </c>
      <c r="B1132" t="s">
        <v>264</v>
      </c>
      <c r="C1132" t="s">
        <v>39</v>
      </c>
      <c r="D1132">
        <v>0</v>
      </c>
      <c r="E1132">
        <v>0</v>
      </c>
      <c r="F1132">
        <v>0</v>
      </c>
      <c r="G1132">
        <v>0</v>
      </c>
      <c r="H1132">
        <v>0</v>
      </c>
      <c r="I1132">
        <v>0</v>
      </c>
      <c r="J1132">
        <v>0</v>
      </c>
      <c r="K1132">
        <v>0</v>
      </c>
      <c r="L1132">
        <v>0</v>
      </c>
      <c r="M1132">
        <v>0</v>
      </c>
      <c r="N1132">
        <v>0</v>
      </c>
      <c r="P1132" s="22" t="s">
        <v>34</v>
      </c>
      <c r="R1132" t="s">
        <v>43</v>
      </c>
      <c r="S1132" t="s">
        <v>190</v>
      </c>
      <c r="T1132" s="9" t="e">
        <f>VLOOKUP(A1132,Sku_list!$A$1:$D$2667,3,0)</f>
        <v>#N/A</v>
      </c>
      <c r="U1132" s="9" t="e">
        <f>VLOOKUP(A1132,Sku_list!$A$1:$D$2667,4,0)*(F1132/1000000*12)</f>
        <v>#N/A</v>
      </c>
      <c r="V1132" s="9" t="e">
        <f>VLOOKUP(A1132,Sku_list!$A$1:$D$2667,4,0)*(H1132/1000000*12)</f>
        <v>#N/A</v>
      </c>
      <c r="W1132" s="9" t="e">
        <f>VLOOKUP(A1132,Sku_list!$A$1:$D$2667,4,0)*(J1132/1000000*12)</f>
        <v>#N/A</v>
      </c>
      <c r="X1132" s="9" t="e">
        <f>VLOOKUP(A1132,Sku_list!$A$1:$D$2667,4,0)*(L1132/1000000*12)</f>
        <v>#N/A</v>
      </c>
      <c r="Y1132" s="9" t="e">
        <f>VLOOKUP(A1132,Sku_list!$A$1:$E$2667,5,0)*((J1132+F1132)/1000000000)</f>
        <v>#N/A</v>
      </c>
      <c r="AC1132" s="22">
        <f t="shared" ca="1" si="17"/>
        <v>6.6666666666666666E-2</v>
      </c>
    </row>
    <row r="1133" spans="1:29" x14ac:dyDescent="0.35">
      <c r="A1133">
        <v>1601184</v>
      </c>
      <c r="B1133" t="s">
        <v>264</v>
      </c>
      <c r="C1133" t="s">
        <v>65</v>
      </c>
      <c r="D1133">
        <v>0</v>
      </c>
      <c r="E1133">
        <v>0</v>
      </c>
      <c r="F1133">
        <v>0</v>
      </c>
      <c r="G1133">
        <v>0</v>
      </c>
      <c r="H1133">
        <v>0</v>
      </c>
      <c r="I1133">
        <v>0</v>
      </c>
      <c r="J1133">
        <v>0</v>
      </c>
      <c r="K1133">
        <v>0</v>
      </c>
      <c r="L1133">
        <v>0</v>
      </c>
      <c r="M1133">
        <v>0</v>
      </c>
      <c r="N1133">
        <v>0</v>
      </c>
      <c r="P1133" s="22" t="s">
        <v>34</v>
      </c>
      <c r="R1133" t="s">
        <v>300</v>
      </c>
      <c r="S1133" t="s">
        <v>83</v>
      </c>
      <c r="T1133" s="9" t="e">
        <f>VLOOKUP(A1133,Sku_list!$A$1:$D$2667,3,0)</f>
        <v>#N/A</v>
      </c>
      <c r="U1133" s="9" t="e">
        <f>VLOOKUP(A1133,Sku_list!$A$1:$D$2667,4,0)*(F1133/1000000*12)</f>
        <v>#N/A</v>
      </c>
      <c r="V1133" s="9" t="e">
        <f>VLOOKUP(A1133,Sku_list!$A$1:$D$2667,4,0)*(H1133/1000000*12)</f>
        <v>#N/A</v>
      </c>
      <c r="W1133" s="9" t="e">
        <f>VLOOKUP(A1133,Sku_list!$A$1:$D$2667,4,0)*(J1133/1000000*12)</f>
        <v>#N/A</v>
      </c>
      <c r="X1133" s="9" t="e">
        <f>VLOOKUP(A1133,Sku_list!$A$1:$D$2667,4,0)*(L1133/1000000*12)</f>
        <v>#N/A</v>
      </c>
      <c r="Y1133" s="9" t="e">
        <f>VLOOKUP(A1133,Sku_list!$A$1:$E$2667,5,0)*((J1133+F1133)/1000000000)</f>
        <v>#N/A</v>
      </c>
      <c r="AC1133" s="22">
        <f t="shared" ca="1" si="17"/>
        <v>6.6666666666666666E-2</v>
      </c>
    </row>
    <row r="1134" spans="1:29" x14ac:dyDescent="0.35">
      <c r="A1134">
        <v>1601184</v>
      </c>
      <c r="B1134" t="s">
        <v>264</v>
      </c>
      <c r="C1134" t="s">
        <v>66</v>
      </c>
      <c r="D1134">
        <v>0</v>
      </c>
      <c r="E1134">
        <v>0</v>
      </c>
      <c r="F1134">
        <v>0</v>
      </c>
      <c r="G1134">
        <v>0</v>
      </c>
      <c r="H1134">
        <v>0</v>
      </c>
      <c r="I1134">
        <v>0</v>
      </c>
      <c r="J1134">
        <v>0</v>
      </c>
      <c r="K1134">
        <v>0</v>
      </c>
      <c r="L1134">
        <v>0</v>
      </c>
      <c r="M1134">
        <v>0</v>
      </c>
      <c r="N1134">
        <v>0</v>
      </c>
      <c r="P1134" s="22" t="s">
        <v>34</v>
      </c>
      <c r="R1134" t="s">
        <v>174</v>
      </c>
      <c r="S1134" t="s">
        <v>72</v>
      </c>
      <c r="T1134" s="9" t="e">
        <f>VLOOKUP(A1134,Sku_list!$A$1:$D$2667,3,0)</f>
        <v>#N/A</v>
      </c>
      <c r="U1134" s="9" t="e">
        <f>VLOOKUP(A1134,Sku_list!$A$1:$D$2667,4,0)*(F1134/1000000*12)</f>
        <v>#N/A</v>
      </c>
      <c r="V1134" s="9" t="e">
        <f>VLOOKUP(A1134,Sku_list!$A$1:$D$2667,4,0)*(H1134/1000000*12)</f>
        <v>#N/A</v>
      </c>
      <c r="W1134" s="9" t="e">
        <f>VLOOKUP(A1134,Sku_list!$A$1:$D$2667,4,0)*(J1134/1000000*12)</f>
        <v>#N/A</v>
      </c>
      <c r="X1134" s="9" t="e">
        <f>VLOOKUP(A1134,Sku_list!$A$1:$D$2667,4,0)*(L1134/1000000*12)</f>
        <v>#N/A</v>
      </c>
      <c r="Y1134" s="9" t="e">
        <f>VLOOKUP(A1134,Sku_list!$A$1:$E$2667,5,0)*((J1134+F1134)/1000000000)</f>
        <v>#N/A</v>
      </c>
      <c r="AC1134" s="22">
        <f t="shared" ca="1" si="17"/>
        <v>6.6666666666666666E-2</v>
      </c>
    </row>
    <row r="1135" spans="1:29" x14ac:dyDescent="0.35">
      <c r="A1135">
        <v>1601184</v>
      </c>
      <c r="B1135" t="s">
        <v>264</v>
      </c>
      <c r="C1135" t="s">
        <v>67</v>
      </c>
      <c r="D1135">
        <v>0</v>
      </c>
      <c r="E1135">
        <v>0</v>
      </c>
      <c r="F1135">
        <v>0</v>
      </c>
      <c r="G1135">
        <v>0</v>
      </c>
      <c r="H1135">
        <v>0</v>
      </c>
      <c r="I1135">
        <v>0</v>
      </c>
      <c r="J1135">
        <v>0</v>
      </c>
      <c r="K1135">
        <v>0</v>
      </c>
      <c r="L1135">
        <v>0</v>
      </c>
      <c r="M1135">
        <v>0</v>
      </c>
      <c r="N1135">
        <v>0</v>
      </c>
      <c r="P1135" s="22" t="s">
        <v>34</v>
      </c>
      <c r="R1135" t="s">
        <v>176</v>
      </c>
      <c r="S1135" t="s">
        <v>72</v>
      </c>
      <c r="T1135" s="9" t="e">
        <f>VLOOKUP(A1135,Sku_list!$A$1:$D$2667,3,0)</f>
        <v>#N/A</v>
      </c>
      <c r="U1135" s="9" t="e">
        <f>VLOOKUP(A1135,Sku_list!$A$1:$D$2667,4,0)*(F1135/1000000*12)</f>
        <v>#N/A</v>
      </c>
      <c r="V1135" s="9" t="e">
        <f>VLOOKUP(A1135,Sku_list!$A$1:$D$2667,4,0)*(H1135/1000000*12)</f>
        <v>#N/A</v>
      </c>
      <c r="W1135" s="9" t="e">
        <f>VLOOKUP(A1135,Sku_list!$A$1:$D$2667,4,0)*(J1135/1000000*12)</f>
        <v>#N/A</v>
      </c>
      <c r="X1135" s="9" t="e">
        <f>VLOOKUP(A1135,Sku_list!$A$1:$D$2667,4,0)*(L1135/1000000*12)</f>
        <v>#N/A</v>
      </c>
      <c r="Y1135" s="9" t="e">
        <f>VLOOKUP(A1135,Sku_list!$A$1:$E$2667,5,0)*((J1135+F1135)/1000000000)</f>
        <v>#N/A</v>
      </c>
      <c r="AC1135" s="22">
        <f t="shared" ca="1" si="17"/>
        <v>6.6666666666666666E-2</v>
      </c>
    </row>
    <row r="1136" spans="1:29" x14ac:dyDescent="0.35">
      <c r="A1136">
        <v>1601184</v>
      </c>
      <c r="B1136" t="s">
        <v>264</v>
      </c>
      <c r="C1136" t="s">
        <v>68</v>
      </c>
      <c r="D1136">
        <v>0</v>
      </c>
      <c r="E1136">
        <v>0</v>
      </c>
      <c r="F1136">
        <v>0</v>
      </c>
      <c r="G1136">
        <v>0</v>
      </c>
      <c r="H1136">
        <v>0</v>
      </c>
      <c r="I1136">
        <v>0</v>
      </c>
      <c r="J1136">
        <v>0</v>
      </c>
      <c r="K1136">
        <v>0</v>
      </c>
      <c r="L1136">
        <v>0</v>
      </c>
      <c r="M1136">
        <v>0</v>
      </c>
      <c r="N1136">
        <v>0</v>
      </c>
      <c r="P1136" s="22" t="s">
        <v>34</v>
      </c>
      <c r="R1136" t="s">
        <v>177</v>
      </c>
      <c r="S1136" t="s">
        <v>72</v>
      </c>
      <c r="T1136" s="9" t="e">
        <f>VLOOKUP(A1136,Sku_list!$A$1:$D$2667,3,0)</f>
        <v>#N/A</v>
      </c>
      <c r="U1136" s="9" t="e">
        <f>VLOOKUP(A1136,Sku_list!$A$1:$D$2667,4,0)*(F1136/1000000*12)</f>
        <v>#N/A</v>
      </c>
      <c r="V1136" s="9" t="e">
        <f>VLOOKUP(A1136,Sku_list!$A$1:$D$2667,4,0)*(H1136/1000000*12)</f>
        <v>#N/A</v>
      </c>
      <c r="W1136" s="9" t="e">
        <f>VLOOKUP(A1136,Sku_list!$A$1:$D$2667,4,0)*(J1136/1000000*12)</f>
        <v>#N/A</v>
      </c>
      <c r="X1136" s="9" t="e">
        <f>VLOOKUP(A1136,Sku_list!$A$1:$D$2667,4,0)*(L1136/1000000*12)</f>
        <v>#N/A</v>
      </c>
      <c r="Y1136" s="9" t="e">
        <f>VLOOKUP(A1136,Sku_list!$A$1:$E$2667,5,0)*((J1136+F1136)/1000000000)</f>
        <v>#N/A</v>
      </c>
      <c r="AC1136" s="22">
        <f t="shared" ca="1" si="17"/>
        <v>6.6666666666666666E-2</v>
      </c>
    </row>
    <row r="1137" spans="1:29" x14ac:dyDescent="0.35">
      <c r="A1137">
        <v>1601184</v>
      </c>
      <c r="B1137" t="s">
        <v>264</v>
      </c>
      <c r="C1137" t="s">
        <v>44</v>
      </c>
      <c r="D1137">
        <v>0</v>
      </c>
      <c r="E1137">
        <v>0</v>
      </c>
      <c r="F1137">
        <v>0</v>
      </c>
      <c r="G1137">
        <v>0</v>
      </c>
      <c r="H1137">
        <v>0</v>
      </c>
      <c r="I1137">
        <v>0</v>
      </c>
      <c r="J1137">
        <v>0</v>
      </c>
      <c r="K1137">
        <v>0</v>
      </c>
      <c r="L1137">
        <v>0</v>
      </c>
      <c r="M1137">
        <v>0</v>
      </c>
      <c r="N1137">
        <v>0</v>
      </c>
      <c r="P1137" s="22" t="s">
        <v>34</v>
      </c>
      <c r="R1137" t="s">
        <v>45</v>
      </c>
      <c r="S1137" t="s">
        <v>193</v>
      </c>
      <c r="T1137" s="9" t="e">
        <f>VLOOKUP(A1137,Sku_list!$A$1:$D$2667,3,0)</f>
        <v>#N/A</v>
      </c>
      <c r="U1137" s="9" t="e">
        <f>VLOOKUP(A1137,Sku_list!$A$1:$D$2667,4,0)*(F1137/1000000*12)</f>
        <v>#N/A</v>
      </c>
      <c r="V1137" s="9" t="e">
        <f>VLOOKUP(A1137,Sku_list!$A$1:$D$2667,4,0)*(H1137/1000000*12)</f>
        <v>#N/A</v>
      </c>
      <c r="W1137" s="9" t="e">
        <f>VLOOKUP(A1137,Sku_list!$A$1:$D$2667,4,0)*(J1137/1000000*12)</f>
        <v>#N/A</v>
      </c>
      <c r="X1137" s="9" t="e">
        <f>VLOOKUP(A1137,Sku_list!$A$1:$D$2667,4,0)*(L1137/1000000*12)</f>
        <v>#N/A</v>
      </c>
      <c r="Y1137" s="9" t="e">
        <f>VLOOKUP(A1137,Sku_list!$A$1:$E$2667,5,0)*((J1137+F1137)/1000000000)</f>
        <v>#N/A</v>
      </c>
      <c r="AC1137" s="22">
        <f t="shared" ca="1" si="17"/>
        <v>6.6666666666666666E-2</v>
      </c>
    </row>
    <row r="1138" spans="1:29" x14ac:dyDescent="0.35">
      <c r="A1138">
        <v>1601184</v>
      </c>
      <c r="B1138" t="s">
        <v>264</v>
      </c>
      <c r="C1138" t="s">
        <v>272</v>
      </c>
      <c r="D1138">
        <v>0</v>
      </c>
      <c r="E1138">
        <v>0</v>
      </c>
      <c r="F1138">
        <v>0</v>
      </c>
      <c r="G1138">
        <v>0</v>
      </c>
      <c r="H1138">
        <v>0</v>
      </c>
      <c r="I1138">
        <v>0</v>
      </c>
      <c r="J1138">
        <v>0</v>
      </c>
      <c r="K1138">
        <v>0</v>
      </c>
      <c r="L1138">
        <v>0</v>
      </c>
      <c r="M1138">
        <v>0</v>
      </c>
      <c r="N1138">
        <v>0</v>
      </c>
      <c r="P1138" s="22" t="s">
        <v>34</v>
      </c>
      <c r="R1138" t="s">
        <v>99</v>
      </c>
      <c r="S1138" t="s">
        <v>173</v>
      </c>
      <c r="T1138" s="9" t="e">
        <f>VLOOKUP(A1138,Sku_list!$A$1:$D$2667,3,0)</f>
        <v>#N/A</v>
      </c>
      <c r="U1138" s="9" t="e">
        <f>VLOOKUP(A1138,Sku_list!$A$1:$D$2667,4,0)*(F1138/1000000*12)</f>
        <v>#N/A</v>
      </c>
      <c r="V1138" s="9" t="e">
        <f>VLOOKUP(A1138,Sku_list!$A$1:$D$2667,4,0)*(H1138/1000000*12)</f>
        <v>#N/A</v>
      </c>
      <c r="W1138" s="9" t="e">
        <f>VLOOKUP(A1138,Sku_list!$A$1:$D$2667,4,0)*(J1138/1000000*12)</f>
        <v>#N/A</v>
      </c>
      <c r="X1138" s="9" t="e">
        <f>VLOOKUP(A1138,Sku_list!$A$1:$D$2667,4,0)*(L1138/1000000*12)</f>
        <v>#N/A</v>
      </c>
      <c r="Y1138" s="9" t="e">
        <f>VLOOKUP(A1138,Sku_list!$A$1:$E$2667,5,0)*((J1138+F1138)/1000000000)</f>
        <v>#N/A</v>
      </c>
      <c r="AC1138" s="22">
        <f t="shared" ca="1" si="17"/>
        <v>6.6666666666666666E-2</v>
      </c>
    </row>
    <row r="1139" spans="1:29" x14ac:dyDescent="0.35">
      <c r="A1139">
        <v>1601184</v>
      </c>
      <c r="B1139" t="s">
        <v>264</v>
      </c>
      <c r="C1139" t="s">
        <v>273</v>
      </c>
      <c r="D1139">
        <v>0</v>
      </c>
      <c r="E1139">
        <v>0</v>
      </c>
      <c r="F1139">
        <v>0</v>
      </c>
      <c r="G1139">
        <v>0</v>
      </c>
      <c r="H1139">
        <v>0</v>
      </c>
      <c r="I1139">
        <v>0</v>
      </c>
      <c r="J1139">
        <v>0</v>
      </c>
      <c r="K1139">
        <v>0</v>
      </c>
      <c r="L1139">
        <v>0</v>
      </c>
      <c r="M1139">
        <v>0</v>
      </c>
      <c r="N1139">
        <v>0</v>
      </c>
      <c r="P1139" s="22" t="s">
        <v>34</v>
      </c>
      <c r="R1139" t="s">
        <v>275</v>
      </c>
      <c r="S1139" t="s">
        <v>308</v>
      </c>
      <c r="T1139" s="9" t="e">
        <f>VLOOKUP(A1139,Sku_list!$A$1:$D$2667,3,0)</f>
        <v>#N/A</v>
      </c>
      <c r="U1139" s="9" t="e">
        <f>VLOOKUP(A1139,Sku_list!$A$1:$D$2667,4,0)*(F1139/1000000*12)</f>
        <v>#N/A</v>
      </c>
      <c r="V1139" s="9" t="e">
        <f>VLOOKUP(A1139,Sku_list!$A$1:$D$2667,4,0)*(H1139/1000000*12)</f>
        <v>#N/A</v>
      </c>
      <c r="W1139" s="9" t="e">
        <f>VLOOKUP(A1139,Sku_list!$A$1:$D$2667,4,0)*(J1139/1000000*12)</f>
        <v>#N/A</v>
      </c>
      <c r="X1139" s="9" t="e">
        <f>VLOOKUP(A1139,Sku_list!$A$1:$D$2667,4,0)*(L1139/1000000*12)</f>
        <v>#N/A</v>
      </c>
      <c r="Y1139" s="9" t="e">
        <f>VLOOKUP(A1139,Sku_list!$A$1:$E$2667,5,0)*((J1139+F1139)/1000000000)</f>
        <v>#N/A</v>
      </c>
      <c r="AC1139" s="22">
        <f t="shared" ca="1" si="17"/>
        <v>6.6666666666666666E-2</v>
      </c>
    </row>
    <row r="1140" spans="1:29" x14ac:dyDescent="0.35">
      <c r="A1140">
        <v>1601191</v>
      </c>
      <c r="B1140" t="s">
        <v>270</v>
      </c>
      <c r="C1140" t="s">
        <v>191</v>
      </c>
      <c r="D1140">
        <v>0</v>
      </c>
      <c r="E1140">
        <v>0</v>
      </c>
      <c r="F1140">
        <v>0</v>
      </c>
      <c r="G1140">
        <v>0</v>
      </c>
      <c r="H1140">
        <v>0</v>
      </c>
      <c r="I1140">
        <v>0</v>
      </c>
      <c r="J1140">
        <v>0</v>
      </c>
      <c r="K1140">
        <v>0</v>
      </c>
      <c r="L1140">
        <v>0</v>
      </c>
      <c r="M1140">
        <v>0</v>
      </c>
      <c r="N1140">
        <v>0</v>
      </c>
      <c r="P1140" s="22" t="s">
        <v>34</v>
      </c>
      <c r="R1140" t="s">
        <v>99</v>
      </c>
      <c r="S1140" t="s">
        <v>173</v>
      </c>
      <c r="T1140" s="9" t="e">
        <f>VLOOKUP(A1140,Sku_list!$A$1:$D$2667,3,0)</f>
        <v>#N/A</v>
      </c>
      <c r="U1140" s="9" t="e">
        <f>VLOOKUP(A1140,Sku_list!$A$1:$D$2667,4,0)*(F1140/1000000*12)</f>
        <v>#N/A</v>
      </c>
      <c r="V1140" s="9" t="e">
        <f>VLOOKUP(A1140,Sku_list!$A$1:$D$2667,4,0)*(H1140/1000000*12)</f>
        <v>#N/A</v>
      </c>
      <c r="W1140" s="9" t="e">
        <f>VLOOKUP(A1140,Sku_list!$A$1:$D$2667,4,0)*(J1140/1000000*12)</f>
        <v>#N/A</v>
      </c>
      <c r="X1140" s="9" t="e">
        <f>VLOOKUP(A1140,Sku_list!$A$1:$D$2667,4,0)*(L1140/1000000*12)</f>
        <v>#N/A</v>
      </c>
      <c r="Y1140" s="9" t="e">
        <f>VLOOKUP(A1140,Sku_list!$A$1:$E$2667,5,0)*((J1140+F1140)/1000000000)</f>
        <v>#N/A</v>
      </c>
      <c r="AC1140" s="22">
        <f t="shared" ca="1" si="17"/>
        <v>6.6666666666666666E-2</v>
      </c>
    </row>
    <row r="1141" spans="1:29" x14ac:dyDescent="0.35">
      <c r="A1141">
        <v>1601191</v>
      </c>
      <c r="B1141" t="s">
        <v>270</v>
      </c>
      <c r="C1141" t="s">
        <v>139</v>
      </c>
      <c r="D1141">
        <v>0</v>
      </c>
      <c r="E1141">
        <v>0</v>
      </c>
      <c r="F1141">
        <v>0</v>
      </c>
      <c r="G1141">
        <v>0</v>
      </c>
      <c r="H1141">
        <v>0</v>
      </c>
      <c r="I1141">
        <v>0</v>
      </c>
      <c r="J1141">
        <v>0</v>
      </c>
      <c r="K1141">
        <v>0</v>
      </c>
      <c r="L1141">
        <v>0</v>
      </c>
      <c r="M1141">
        <v>0</v>
      </c>
      <c r="N1141">
        <v>0</v>
      </c>
      <c r="P1141" s="22" t="s">
        <v>34</v>
      </c>
      <c r="R1141" t="s">
        <v>70</v>
      </c>
      <c r="S1141" t="s">
        <v>69</v>
      </c>
      <c r="T1141" s="9" t="e">
        <f>VLOOKUP(A1141,Sku_list!$A$1:$D$2667,3,0)</f>
        <v>#N/A</v>
      </c>
      <c r="U1141" s="9" t="e">
        <f>VLOOKUP(A1141,Sku_list!$A$1:$D$2667,4,0)*(F1141/1000000*12)</f>
        <v>#N/A</v>
      </c>
      <c r="V1141" s="9" t="e">
        <f>VLOOKUP(A1141,Sku_list!$A$1:$D$2667,4,0)*(H1141/1000000*12)</f>
        <v>#N/A</v>
      </c>
      <c r="W1141" s="9" t="e">
        <f>VLOOKUP(A1141,Sku_list!$A$1:$D$2667,4,0)*(J1141/1000000*12)</f>
        <v>#N/A</v>
      </c>
      <c r="X1141" s="9" t="e">
        <f>VLOOKUP(A1141,Sku_list!$A$1:$D$2667,4,0)*(L1141/1000000*12)</f>
        <v>#N/A</v>
      </c>
      <c r="Y1141" s="9" t="e">
        <f>VLOOKUP(A1141,Sku_list!$A$1:$E$2667,5,0)*((J1141+F1141)/1000000000)</f>
        <v>#N/A</v>
      </c>
      <c r="AC1141" s="22">
        <f t="shared" ca="1" si="17"/>
        <v>6.6666666666666666E-2</v>
      </c>
    </row>
    <row r="1142" spans="1:29" x14ac:dyDescent="0.35">
      <c r="A1142">
        <v>1601191</v>
      </c>
      <c r="B1142" t="s">
        <v>270</v>
      </c>
      <c r="C1142" t="s">
        <v>140</v>
      </c>
      <c r="D1142">
        <v>0</v>
      </c>
      <c r="E1142">
        <v>0</v>
      </c>
      <c r="F1142">
        <v>0</v>
      </c>
      <c r="G1142">
        <v>0</v>
      </c>
      <c r="H1142">
        <v>0</v>
      </c>
      <c r="I1142">
        <v>0</v>
      </c>
      <c r="J1142">
        <v>0</v>
      </c>
      <c r="K1142">
        <v>0</v>
      </c>
      <c r="L1142">
        <v>0</v>
      </c>
      <c r="M1142">
        <v>0</v>
      </c>
      <c r="N1142">
        <v>0</v>
      </c>
      <c r="P1142" s="22" t="s">
        <v>34</v>
      </c>
      <c r="R1142" t="s">
        <v>71</v>
      </c>
      <c r="S1142" t="s">
        <v>72</v>
      </c>
      <c r="T1142" s="9" t="e">
        <f>VLOOKUP(A1142,Sku_list!$A$1:$D$2667,3,0)</f>
        <v>#N/A</v>
      </c>
      <c r="U1142" s="9" t="e">
        <f>VLOOKUP(A1142,Sku_list!$A$1:$D$2667,4,0)*(F1142/1000000*12)</f>
        <v>#N/A</v>
      </c>
      <c r="V1142" s="9" t="e">
        <f>VLOOKUP(A1142,Sku_list!$A$1:$D$2667,4,0)*(H1142/1000000*12)</f>
        <v>#N/A</v>
      </c>
      <c r="W1142" s="9" t="e">
        <f>VLOOKUP(A1142,Sku_list!$A$1:$D$2667,4,0)*(J1142/1000000*12)</f>
        <v>#N/A</v>
      </c>
      <c r="X1142" s="9" t="e">
        <f>VLOOKUP(A1142,Sku_list!$A$1:$D$2667,4,0)*(L1142/1000000*12)</f>
        <v>#N/A</v>
      </c>
      <c r="Y1142" s="9" t="e">
        <f>VLOOKUP(A1142,Sku_list!$A$1:$E$2667,5,0)*((J1142+F1142)/1000000000)</f>
        <v>#N/A</v>
      </c>
      <c r="AC1142" s="22">
        <f t="shared" ca="1" si="17"/>
        <v>6.6666666666666666E-2</v>
      </c>
    </row>
    <row r="1143" spans="1:29" x14ac:dyDescent="0.35">
      <c r="A1143">
        <v>1601191</v>
      </c>
      <c r="B1143" t="s">
        <v>270</v>
      </c>
      <c r="C1143" t="s">
        <v>141</v>
      </c>
      <c r="D1143">
        <v>0</v>
      </c>
      <c r="E1143">
        <v>0</v>
      </c>
      <c r="F1143">
        <v>0</v>
      </c>
      <c r="G1143">
        <v>0</v>
      </c>
      <c r="H1143">
        <v>0</v>
      </c>
      <c r="I1143">
        <v>0</v>
      </c>
      <c r="J1143">
        <v>0</v>
      </c>
      <c r="K1143">
        <v>0</v>
      </c>
      <c r="L1143">
        <v>0</v>
      </c>
      <c r="M1143">
        <v>0</v>
      </c>
      <c r="N1143">
        <v>0</v>
      </c>
      <c r="P1143" s="22" t="s">
        <v>34</v>
      </c>
      <c r="R1143" t="s">
        <v>82</v>
      </c>
      <c r="S1143" t="s">
        <v>83</v>
      </c>
      <c r="T1143" s="9" t="e">
        <f>VLOOKUP(A1143,Sku_list!$A$1:$D$2667,3,0)</f>
        <v>#N/A</v>
      </c>
      <c r="U1143" s="9" t="e">
        <f>VLOOKUP(A1143,Sku_list!$A$1:$D$2667,4,0)*(F1143/1000000*12)</f>
        <v>#N/A</v>
      </c>
      <c r="V1143" s="9" t="e">
        <f>VLOOKUP(A1143,Sku_list!$A$1:$D$2667,4,0)*(H1143/1000000*12)</f>
        <v>#N/A</v>
      </c>
      <c r="W1143" s="9" t="e">
        <f>VLOOKUP(A1143,Sku_list!$A$1:$D$2667,4,0)*(J1143/1000000*12)</f>
        <v>#N/A</v>
      </c>
      <c r="X1143" s="9" t="e">
        <f>VLOOKUP(A1143,Sku_list!$A$1:$D$2667,4,0)*(L1143/1000000*12)</f>
        <v>#N/A</v>
      </c>
      <c r="Y1143" s="9" t="e">
        <f>VLOOKUP(A1143,Sku_list!$A$1:$E$2667,5,0)*((J1143+F1143)/1000000000)</f>
        <v>#N/A</v>
      </c>
      <c r="AC1143" s="22">
        <f t="shared" ca="1" si="17"/>
        <v>6.6666666666666666E-2</v>
      </c>
    </row>
    <row r="1144" spans="1:29" x14ac:dyDescent="0.35">
      <c r="A1144">
        <v>1601191</v>
      </c>
      <c r="B1144" t="s">
        <v>270</v>
      </c>
      <c r="C1144" t="s">
        <v>142</v>
      </c>
      <c r="D1144">
        <v>0</v>
      </c>
      <c r="E1144">
        <v>0</v>
      </c>
      <c r="F1144">
        <v>0</v>
      </c>
      <c r="G1144">
        <v>0</v>
      </c>
      <c r="H1144">
        <v>0</v>
      </c>
      <c r="I1144">
        <v>0</v>
      </c>
      <c r="J1144">
        <v>0</v>
      </c>
      <c r="K1144">
        <v>0</v>
      </c>
      <c r="L1144">
        <v>0</v>
      </c>
      <c r="M1144">
        <v>0</v>
      </c>
      <c r="N1144">
        <v>0</v>
      </c>
      <c r="P1144" s="22" t="s">
        <v>34</v>
      </c>
      <c r="R1144" t="s">
        <v>84</v>
      </c>
      <c r="S1144" t="s">
        <v>85</v>
      </c>
      <c r="T1144" s="9" t="e">
        <f>VLOOKUP(A1144,Sku_list!$A$1:$D$2667,3,0)</f>
        <v>#N/A</v>
      </c>
      <c r="U1144" s="9" t="e">
        <f>VLOOKUP(A1144,Sku_list!$A$1:$D$2667,4,0)*(F1144/1000000*12)</f>
        <v>#N/A</v>
      </c>
      <c r="V1144" s="9" t="e">
        <f>VLOOKUP(A1144,Sku_list!$A$1:$D$2667,4,0)*(H1144/1000000*12)</f>
        <v>#N/A</v>
      </c>
      <c r="W1144" s="9" t="e">
        <f>VLOOKUP(A1144,Sku_list!$A$1:$D$2667,4,0)*(J1144/1000000*12)</f>
        <v>#N/A</v>
      </c>
      <c r="X1144" s="9" t="e">
        <f>VLOOKUP(A1144,Sku_list!$A$1:$D$2667,4,0)*(L1144/1000000*12)</f>
        <v>#N/A</v>
      </c>
      <c r="Y1144" s="9" t="e">
        <f>VLOOKUP(A1144,Sku_list!$A$1:$E$2667,5,0)*((J1144+F1144)/1000000000)</f>
        <v>#N/A</v>
      </c>
      <c r="AC1144" s="22">
        <f t="shared" ca="1" si="17"/>
        <v>6.6666666666666666E-2</v>
      </c>
    </row>
    <row r="1145" spans="1:29" x14ac:dyDescent="0.35">
      <c r="A1145">
        <v>1601191</v>
      </c>
      <c r="B1145" t="s">
        <v>270</v>
      </c>
      <c r="C1145" t="s">
        <v>143</v>
      </c>
      <c r="D1145">
        <v>0</v>
      </c>
      <c r="E1145">
        <v>0</v>
      </c>
      <c r="F1145">
        <v>0</v>
      </c>
      <c r="G1145">
        <v>0</v>
      </c>
      <c r="H1145">
        <v>0</v>
      </c>
      <c r="I1145">
        <v>0</v>
      </c>
      <c r="J1145">
        <v>0</v>
      </c>
      <c r="K1145">
        <v>0</v>
      </c>
      <c r="L1145">
        <v>0</v>
      </c>
      <c r="M1145">
        <v>0</v>
      </c>
      <c r="N1145">
        <v>0</v>
      </c>
      <c r="P1145" s="22" t="s">
        <v>34</v>
      </c>
      <c r="R1145" t="s">
        <v>86</v>
      </c>
      <c r="S1145" t="s">
        <v>85</v>
      </c>
      <c r="T1145" s="9" t="e">
        <f>VLOOKUP(A1145,Sku_list!$A$1:$D$2667,3,0)</f>
        <v>#N/A</v>
      </c>
      <c r="U1145" s="9" t="e">
        <f>VLOOKUP(A1145,Sku_list!$A$1:$D$2667,4,0)*(F1145/1000000*12)</f>
        <v>#N/A</v>
      </c>
      <c r="V1145" s="9" t="e">
        <f>VLOOKUP(A1145,Sku_list!$A$1:$D$2667,4,0)*(H1145/1000000*12)</f>
        <v>#N/A</v>
      </c>
      <c r="W1145" s="9" t="e">
        <f>VLOOKUP(A1145,Sku_list!$A$1:$D$2667,4,0)*(J1145/1000000*12)</f>
        <v>#N/A</v>
      </c>
      <c r="X1145" s="9" t="e">
        <f>VLOOKUP(A1145,Sku_list!$A$1:$D$2667,4,0)*(L1145/1000000*12)</f>
        <v>#N/A</v>
      </c>
      <c r="Y1145" s="9" t="e">
        <f>VLOOKUP(A1145,Sku_list!$A$1:$E$2667,5,0)*((J1145+F1145)/1000000000)</f>
        <v>#N/A</v>
      </c>
      <c r="AC1145" s="22">
        <f t="shared" ca="1" si="17"/>
        <v>6.6666666666666666E-2</v>
      </c>
    </row>
    <row r="1146" spans="1:29" x14ac:dyDescent="0.35">
      <c r="A1146">
        <v>1601191</v>
      </c>
      <c r="B1146" t="s">
        <v>270</v>
      </c>
      <c r="C1146" t="s">
        <v>144</v>
      </c>
      <c r="D1146">
        <v>0</v>
      </c>
      <c r="E1146">
        <v>0</v>
      </c>
      <c r="F1146">
        <v>0</v>
      </c>
      <c r="G1146">
        <v>0</v>
      </c>
      <c r="H1146">
        <v>0</v>
      </c>
      <c r="I1146">
        <v>0</v>
      </c>
      <c r="J1146">
        <v>0</v>
      </c>
      <c r="K1146">
        <v>0</v>
      </c>
      <c r="L1146">
        <v>0</v>
      </c>
      <c r="M1146">
        <v>0</v>
      </c>
      <c r="N1146">
        <v>0</v>
      </c>
      <c r="P1146" s="22" t="s">
        <v>34</v>
      </c>
      <c r="R1146" t="s">
        <v>87</v>
      </c>
      <c r="S1146" t="s">
        <v>72</v>
      </c>
      <c r="T1146" s="9" t="e">
        <f>VLOOKUP(A1146,Sku_list!$A$1:$D$2667,3,0)</f>
        <v>#N/A</v>
      </c>
      <c r="U1146" s="9" t="e">
        <f>VLOOKUP(A1146,Sku_list!$A$1:$D$2667,4,0)*(F1146/1000000*12)</f>
        <v>#N/A</v>
      </c>
      <c r="V1146" s="9" t="e">
        <f>VLOOKUP(A1146,Sku_list!$A$1:$D$2667,4,0)*(H1146/1000000*12)</f>
        <v>#N/A</v>
      </c>
      <c r="W1146" s="9" t="e">
        <f>VLOOKUP(A1146,Sku_list!$A$1:$D$2667,4,0)*(J1146/1000000*12)</f>
        <v>#N/A</v>
      </c>
      <c r="X1146" s="9" t="e">
        <f>VLOOKUP(A1146,Sku_list!$A$1:$D$2667,4,0)*(L1146/1000000*12)</f>
        <v>#N/A</v>
      </c>
      <c r="Y1146" s="9" t="e">
        <f>VLOOKUP(A1146,Sku_list!$A$1:$E$2667,5,0)*((J1146+F1146)/1000000000)</f>
        <v>#N/A</v>
      </c>
      <c r="AC1146" s="22">
        <f t="shared" ca="1" si="17"/>
        <v>6.6666666666666666E-2</v>
      </c>
    </row>
    <row r="1147" spans="1:29" x14ac:dyDescent="0.35">
      <c r="A1147">
        <v>1601191</v>
      </c>
      <c r="B1147" t="s">
        <v>270</v>
      </c>
      <c r="C1147" t="s">
        <v>145</v>
      </c>
      <c r="D1147">
        <v>0</v>
      </c>
      <c r="E1147">
        <v>0</v>
      </c>
      <c r="F1147">
        <v>0</v>
      </c>
      <c r="G1147">
        <v>0</v>
      </c>
      <c r="H1147">
        <v>0</v>
      </c>
      <c r="I1147">
        <v>0</v>
      </c>
      <c r="J1147">
        <v>0</v>
      </c>
      <c r="K1147">
        <v>0</v>
      </c>
      <c r="L1147">
        <v>0</v>
      </c>
      <c r="M1147">
        <v>0</v>
      </c>
      <c r="N1147">
        <v>0</v>
      </c>
      <c r="P1147" s="22" t="s">
        <v>34</v>
      </c>
      <c r="R1147" t="s">
        <v>88</v>
      </c>
      <c r="S1147" t="s">
        <v>83</v>
      </c>
      <c r="T1147" s="9" t="e">
        <f>VLOOKUP(A1147,Sku_list!$A$1:$D$2667,3,0)</f>
        <v>#N/A</v>
      </c>
      <c r="U1147" s="9" t="e">
        <f>VLOOKUP(A1147,Sku_list!$A$1:$D$2667,4,0)*(F1147/1000000*12)</f>
        <v>#N/A</v>
      </c>
      <c r="V1147" s="9" t="e">
        <f>VLOOKUP(A1147,Sku_list!$A$1:$D$2667,4,0)*(H1147/1000000*12)</f>
        <v>#N/A</v>
      </c>
      <c r="W1147" s="9" t="e">
        <f>VLOOKUP(A1147,Sku_list!$A$1:$D$2667,4,0)*(J1147/1000000*12)</f>
        <v>#N/A</v>
      </c>
      <c r="X1147" s="9" t="e">
        <f>VLOOKUP(A1147,Sku_list!$A$1:$D$2667,4,0)*(L1147/1000000*12)</f>
        <v>#N/A</v>
      </c>
      <c r="Y1147" s="9" t="e">
        <f>VLOOKUP(A1147,Sku_list!$A$1:$E$2667,5,0)*((J1147+F1147)/1000000000)</f>
        <v>#N/A</v>
      </c>
      <c r="AC1147" s="22">
        <f t="shared" ca="1" si="17"/>
        <v>6.6666666666666666E-2</v>
      </c>
    </row>
    <row r="1148" spans="1:29" x14ac:dyDescent="0.35">
      <c r="A1148">
        <v>1601191</v>
      </c>
      <c r="B1148" t="s">
        <v>270</v>
      </c>
      <c r="C1148" t="s">
        <v>146</v>
      </c>
      <c r="D1148">
        <v>0</v>
      </c>
      <c r="E1148">
        <v>0</v>
      </c>
      <c r="F1148">
        <v>0</v>
      </c>
      <c r="G1148">
        <v>0</v>
      </c>
      <c r="H1148">
        <v>0</v>
      </c>
      <c r="I1148">
        <v>0</v>
      </c>
      <c r="J1148">
        <v>0</v>
      </c>
      <c r="K1148">
        <v>0</v>
      </c>
      <c r="L1148">
        <v>0</v>
      </c>
      <c r="M1148">
        <v>0</v>
      </c>
      <c r="N1148">
        <v>0</v>
      </c>
      <c r="P1148" s="22" t="s">
        <v>34</v>
      </c>
      <c r="R1148" t="s">
        <v>89</v>
      </c>
      <c r="S1148" t="s">
        <v>69</v>
      </c>
      <c r="T1148" s="9" t="e">
        <f>VLOOKUP(A1148,Sku_list!$A$1:$D$2667,3,0)</f>
        <v>#N/A</v>
      </c>
      <c r="U1148" s="9" t="e">
        <f>VLOOKUP(A1148,Sku_list!$A$1:$D$2667,4,0)*(F1148/1000000*12)</f>
        <v>#N/A</v>
      </c>
      <c r="V1148" s="9" t="e">
        <f>VLOOKUP(A1148,Sku_list!$A$1:$D$2667,4,0)*(H1148/1000000*12)</f>
        <v>#N/A</v>
      </c>
      <c r="W1148" s="9" t="e">
        <f>VLOOKUP(A1148,Sku_list!$A$1:$D$2667,4,0)*(J1148/1000000*12)</f>
        <v>#N/A</v>
      </c>
      <c r="X1148" s="9" t="e">
        <f>VLOOKUP(A1148,Sku_list!$A$1:$D$2667,4,0)*(L1148/1000000*12)</f>
        <v>#N/A</v>
      </c>
      <c r="Y1148" s="9" t="e">
        <f>VLOOKUP(A1148,Sku_list!$A$1:$E$2667,5,0)*((J1148+F1148)/1000000000)</f>
        <v>#N/A</v>
      </c>
      <c r="AC1148" s="22">
        <f t="shared" ca="1" si="17"/>
        <v>6.6666666666666666E-2</v>
      </c>
    </row>
    <row r="1149" spans="1:29" x14ac:dyDescent="0.35">
      <c r="A1149">
        <v>1601191</v>
      </c>
      <c r="B1149" t="s">
        <v>270</v>
      </c>
      <c r="C1149" t="s">
        <v>147</v>
      </c>
      <c r="D1149">
        <v>0</v>
      </c>
      <c r="E1149">
        <v>0</v>
      </c>
      <c r="F1149">
        <v>0</v>
      </c>
      <c r="G1149">
        <v>0</v>
      </c>
      <c r="H1149">
        <v>0</v>
      </c>
      <c r="I1149">
        <v>0</v>
      </c>
      <c r="J1149">
        <v>0</v>
      </c>
      <c r="K1149">
        <v>0</v>
      </c>
      <c r="L1149">
        <v>0</v>
      </c>
      <c r="M1149">
        <v>0</v>
      </c>
      <c r="N1149">
        <v>0</v>
      </c>
      <c r="P1149" s="22" t="s">
        <v>34</v>
      </c>
      <c r="R1149" t="s">
        <v>90</v>
      </c>
      <c r="S1149" t="s">
        <v>69</v>
      </c>
      <c r="T1149" s="9" t="e">
        <f>VLOOKUP(A1149,Sku_list!$A$1:$D$2667,3,0)</f>
        <v>#N/A</v>
      </c>
      <c r="U1149" s="9" t="e">
        <f>VLOOKUP(A1149,Sku_list!$A$1:$D$2667,4,0)*(F1149/1000000*12)</f>
        <v>#N/A</v>
      </c>
      <c r="V1149" s="9" t="e">
        <f>VLOOKUP(A1149,Sku_list!$A$1:$D$2667,4,0)*(H1149/1000000*12)</f>
        <v>#N/A</v>
      </c>
      <c r="W1149" s="9" t="e">
        <f>VLOOKUP(A1149,Sku_list!$A$1:$D$2667,4,0)*(J1149/1000000*12)</f>
        <v>#N/A</v>
      </c>
      <c r="X1149" s="9" t="e">
        <f>VLOOKUP(A1149,Sku_list!$A$1:$D$2667,4,0)*(L1149/1000000*12)</f>
        <v>#N/A</v>
      </c>
      <c r="Y1149" s="9" t="e">
        <f>VLOOKUP(A1149,Sku_list!$A$1:$E$2667,5,0)*((J1149+F1149)/1000000000)</f>
        <v>#N/A</v>
      </c>
      <c r="AC1149" s="22">
        <f t="shared" ca="1" si="17"/>
        <v>6.6666666666666666E-2</v>
      </c>
    </row>
    <row r="1150" spans="1:29" x14ac:dyDescent="0.35">
      <c r="A1150">
        <v>1601191</v>
      </c>
      <c r="B1150" t="s">
        <v>270</v>
      </c>
      <c r="C1150" t="s">
        <v>148</v>
      </c>
      <c r="D1150">
        <v>0</v>
      </c>
      <c r="E1150">
        <v>0</v>
      </c>
      <c r="F1150">
        <v>0</v>
      </c>
      <c r="G1150">
        <v>0</v>
      </c>
      <c r="H1150">
        <v>0</v>
      </c>
      <c r="I1150">
        <v>0</v>
      </c>
      <c r="J1150">
        <v>0</v>
      </c>
      <c r="K1150">
        <v>0</v>
      </c>
      <c r="L1150">
        <v>0</v>
      </c>
      <c r="M1150">
        <v>0</v>
      </c>
      <c r="N1150">
        <v>0</v>
      </c>
      <c r="P1150" s="22" t="s">
        <v>34</v>
      </c>
      <c r="R1150" t="s">
        <v>91</v>
      </c>
      <c r="S1150" t="s">
        <v>85</v>
      </c>
      <c r="T1150" s="9" t="e">
        <f>VLOOKUP(A1150,Sku_list!$A$1:$D$2667,3,0)</f>
        <v>#N/A</v>
      </c>
      <c r="U1150" s="9" t="e">
        <f>VLOOKUP(A1150,Sku_list!$A$1:$D$2667,4,0)*(F1150/1000000*12)</f>
        <v>#N/A</v>
      </c>
      <c r="V1150" s="9" t="e">
        <f>VLOOKUP(A1150,Sku_list!$A$1:$D$2667,4,0)*(H1150/1000000*12)</f>
        <v>#N/A</v>
      </c>
      <c r="W1150" s="9" t="e">
        <f>VLOOKUP(A1150,Sku_list!$A$1:$D$2667,4,0)*(J1150/1000000*12)</f>
        <v>#N/A</v>
      </c>
      <c r="X1150" s="9" t="e">
        <f>VLOOKUP(A1150,Sku_list!$A$1:$D$2667,4,0)*(L1150/1000000*12)</f>
        <v>#N/A</v>
      </c>
      <c r="Y1150" s="9" t="e">
        <f>VLOOKUP(A1150,Sku_list!$A$1:$E$2667,5,0)*((J1150+F1150)/1000000000)</f>
        <v>#N/A</v>
      </c>
      <c r="AC1150" s="22">
        <f t="shared" ca="1" si="17"/>
        <v>6.6666666666666666E-2</v>
      </c>
    </row>
    <row r="1151" spans="1:29" x14ac:dyDescent="0.35">
      <c r="A1151">
        <v>1601191</v>
      </c>
      <c r="B1151" t="s">
        <v>270</v>
      </c>
      <c r="C1151" t="s">
        <v>149</v>
      </c>
      <c r="D1151">
        <v>0</v>
      </c>
      <c r="E1151">
        <v>0</v>
      </c>
      <c r="F1151">
        <v>0</v>
      </c>
      <c r="G1151">
        <v>0</v>
      </c>
      <c r="H1151">
        <v>0</v>
      </c>
      <c r="I1151">
        <v>0</v>
      </c>
      <c r="J1151">
        <v>0</v>
      </c>
      <c r="K1151">
        <v>0</v>
      </c>
      <c r="L1151">
        <v>0</v>
      </c>
      <c r="M1151">
        <v>0</v>
      </c>
      <c r="N1151">
        <v>0</v>
      </c>
      <c r="P1151" s="22" t="s">
        <v>34</v>
      </c>
      <c r="R1151" t="s">
        <v>92</v>
      </c>
      <c r="S1151" t="s">
        <v>85</v>
      </c>
      <c r="T1151" s="9" t="e">
        <f>VLOOKUP(A1151,Sku_list!$A$1:$D$2667,3,0)</f>
        <v>#N/A</v>
      </c>
      <c r="U1151" s="9" t="e">
        <f>VLOOKUP(A1151,Sku_list!$A$1:$D$2667,4,0)*(F1151/1000000*12)</f>
        <v>#N/A</v>
      </c>
      <c r="V1151" s="9" t="e">
        <f>VLOOKUP(A1151,Sku_list!$A$1:$D$2667,4,0)*(H1151/1000000*12)</f>
        <v>#N/A</v>
      </c>
      <c r="W1151" s="9" t="e">
        <f>VLOOKUP(A1151,Sku_list!$A$1:$D$2667,4,0)*(J1151/1000000*12)</f>
        <v>#N/A</v>
      </c>
      <c r="X1151" s="9" t="e">
        <f>VLOOKUP(A1151,Sku_list!$A$1:$D$2667,4,0)*(L1151/1000000*12)</f>
        <v>#N/A</v>
      </c>
      <c r="Y1151" s="9" t="e">
        <f>VLOOKUP(A1151,Sku_list!$A$1:$E$2667,5,0)*((J1151+F1151)/1000000000)</f>
        <v>#N/A</v>
      </c>
      <c r="AC1151" s="22">
        <f t="shared" ca="1" si="17"/>
        <v>6.6666666666666666E-2</v>
      </c>
    </row>
    <row r="1152" spans="1:29" x14ac:dyDescent="0.35">
      <c r="A1152">
        <v>1601191</v>
      </c>
      <c r="B1152" t="s">
        <v>270</v>
      </c>
      <c r="C1152" t="s">
        <v>150</v>
      </c>
      <c r="D1152">
        <v>0</v>
      </c>
      <c r="E1152">
        <v>0</v>
      </c>
      <c r="F1152">
        <v>0</v>
      </c>
      <c r="G1152">
        <v>0</v>
      </c>
      <c r="H1152">
        <v>0</v>
      </c>
      <c r="I1152">
        <v>0</v>
      </c>
      <c r="J1152">
        <v>0</v>
      </c>
      <c r="K1152">
        <v>0</v>
      </c>
      <c r="L1152">
        <v>0</v>
      </c>
      <c r="M1152">
        <v>0</v>
      </c>
      <c r="N1152">
        <v>0</v>
      </c>
      <c r="P1152" s="22" t="s">
        <v>34</v>
      </c>
      <c r="R1152" t="s">
        <v>93</v>
      </c>
      <c r="S1152" t="s">
        <v>85</v>
      </c>
      <c r="T1152" s="9" t="e">
        <f>VLOOKUP(A1152,Sku_list!$A$1:$D$2667,3,0)</f>
        <v>#N/A</v>
      </c>
      <c r="U1152" s="9" t="e">
        <f>VLOOKUP(A1152,Sku_list!$A$1:$D$2667,4,0)*(F1152/1000000*12)</f>
        <v>#N/A</v>
      </c>
      <c r="V1152" s="9" t="e">
        <f>VLOOKUP(A1152,Sku_list!$A$1:$D$2667,4,0)*(H1152/1000000*12)</f>
        <v>#N/A</v>
      </c>
      <c r="W1152" s="9" t="e">
        <f>VLOOKUP(A1152,Sku_list!$A$1:$D$2667,4,0)*(J1152/1000000*12)</f>
        <v>#N/A</v>
      </c>
      <c r="X1152" s="9" t="e">
        <f>VLOOKUP(A1152,Sku_list!$A$1:$D$2667,4,0)*(L1152/1000000*12)</f>
        <v>#N/A</v>
      </c>
      <c r="Y1152" s="9" t="e">
        <f>VLOOKUP(A1152,Sku_list!$A$1:$E$2667,5,0)*((J1152+F1152)/1000000000)</f>
        <v>#N/A</v>
      </c>
      <c r="AC1152" s="22">
        <f t="shared" ca="1" si="17"/>
        <v>6.6666666666666666E-2</v>
      </c>
    </row>
    <row r="1153" spans="1:29" x14ac:dyDescent="0.35">
      <c r="A1153">
        <v>1601191</v>
      </c>
      <c r="B1153" t="s">
        <v>270</v>
      </c>
      <c r="C1153" t="s">
        <v>151</v>
      </c>
      <c r="D1153">
        <v>0</v>
      </c>
      <c r="E1153">
        <v>0</v>
      </c>
      <c r="F1153">
        <v>0</v>
      </c>
      <c r="G1153">
        <v>0</v>
      </c>
      <c r="H1153">
        <v>0</v>
      </c>
      <c r="I1153">
        <v>0</v>
      </c>
      <c r="J1153">
        <v>0</v>
      </c>
      <c r="K1153">
        <v>0</v>
      </c>
      <c r="L1153">
        <v>0</v>
      </c>
      <c r="M1153">
        <v>0</v>
      </c>
      <c r="N1153">
        <v>0</v>
      </c>
      <c r="P1153" s="22" t="s">
        <v>34</v>
      </c>
      <c r="R1153" t="s">
        <v>94</v>
      </c>
      <c r="S1153" t="s">
        <v>83</v>
      </c>
      <c r="T1153" s="9" t="e">
        <f>VLOOKUP(A1153,Sku_list!$A$1:$D$2667,3,0)</f>
        <v>#N/A</v>
      </c>
      <c r="U1153" s="9" t="e">
        <f>VLOOKUP(A1153,Sku_list!$A$1:$D$2667,4,0)*(F1153/1000000*12)</f>
        <v>#N/A</v>
      </c>
      <c r="V1153" s="9" t="e">
        <f>VLOOKUP(A1153,Sku_list!$A$1:$D$2667,4,0)*(H1153/1000000*12)</f>
        <v>#N/A</v>
      </c>
      <c r="W1153" s="9" t="e">
        <f>VLOOKUP(A1153,Sku_list!$A$1:$D$2667,4,0)*(J1153/1000000*12)</f>
        <v>#N/A</v>
      </c>
      <c r="X1153" s="9" t="e">
        <f>VLOOKUP(A1153,Sku_list!$A$1:$D$2667,4,0)*(L1153/1000000*12)</f>
        <v>#N/A</v>
      </c>
      <c r="Y1153" s="9" t="e">
        <f>VLOOKUP(A1153,Sku_list!$A$1:$E$2667,5,0)*((J1153+F1153)/1000000000)</f>
        <v>#N/A</v>
      </c>
      <c r="AC1153" s="22">
        <f t="shared" ca="1" si="17"/>
        <v>6.6666666666666666E-2</v>
      </c>
    </row>
    <row r="1154" spans="1:29" x14ac:dyDescent="0.35">
      <c r="A1154">
        <v>1601191</v>
      </c>
      <c r="B1154" t="s">
        <v>270</v>
      </c>
      <c r="C1154" t="s">
        <v>152</v>
      </c>
      <c r="D1154">
        <v>0</v>
      </c>
      <c r="E1154">
        <v>0</v>
      </c>
      <c r="F1154">
        <v>0</v>
      </c>
      <c r="G1154">
        <v>0</v>
      </c>
      <c r="H1154">
        <v>0</v>
      </c>
      <c r="I1154">
        <v>0</v>
      </c>
      <c r="J1154">
        <v>0</v>
      </c>
      <c r="K1154">
        <v>0</v>
      </c>
      <c r="L1154">
        <v>0</v>
      </c>
      <c r="M1154">
        <v>0</v>
      </c>
      <c r="N1154">
        <v>0</v>
      </c>
      <c r="P1154" s="22" t="s">
        <v>34</v>
      </c>
      <c r="R1154" t="s">
        <v>95</v>
      </c>
      <c r="S1154" t="s">
        <v>83</v>
      </c>
      <c r="T1154" s="9" t="e">
        <f>VLOOKUP(A1154,Sku_list!$A$1:$D$2667,3,0)</f>
        <v>#N/A</v>
      </c>
      <c r="U1154" s="9" t="e">
        <f>VLOOKUP(A1154,Sku_list!$A$1:$D$2667,4,0)*(F1154/1000000*12)</f>
        <v>#N/A</v>
      </c>
      <c r="V1154" s="9" t="e">
        <f>VLOOKUP(A1154,Sku_list!$A$1:$D$2667,4,0)*(H1154/1000000*12)</f>
        <v>#N/A</v>
      </c>
      <c r="W1154" s="9" t="e">
        <f>VLOOKUP(A1154,Sku_list!$A$1:$D$2667,4,0)*(J1154/1000000*12)</f>
        <v>#N/A</v>
      </c>
      <c r="X1154" s="9" t="e">
        <f>VLOOKUP(A1154,Sku_list!$A$1:$D$2667,4,0)*(L1154/1000000*12)</f>
        <v>#N/A</v>
      </c>
      <c r="Y1154" s="9" t="e">
        <f>VLOOKUP(A1154,Sku_list!$A$1:$E$2667,5,0)*((J1154+F1154)/1000000000)</f>
        <v>#N/A</v>
      </c>
      <c r="AC1154" s="22">
        <f t="shared" ca="1" si="17"/>
        <v>6.6666666666666666E-2</v>
      </c>
    </row>
    <row r="1155" spans="1:29" x14ac:dyDescent="0.35">
      <c r="A1155">
        <v>1601191</v>
      </c>
      <c r="B1155" t="s">
        <v>270</v>
      </c>
      <c r="C1155" t="s">
        <v>153</v>
      </c>
      <c r="D1155">
        <v>0</v>
      </c>
      <c r="E1155">
        <v>0</v>
      </c>
      <c r="F1155">
        <v>0</v>
      </c>
      <c r="G1155">
        <v>0</v>
      </c>
      <c r="H1155">
        <v>0</v>
      </c>
      <c r="I1155">
        <v>0</v>
      </c>
      <c r="J1155">
        <v>0</v>
      </c>
      <c r="K1155">
        <v>0</v>
      </c>
      <c r="L1155">
        <v>0</v>
      </c>
      <c r="M1155">
        <v>0</v>
      </c>
      <c r="N1155">
        <v>0</v>
      </c>
      <c r="P1155" s="22" t="s">
        <v>34</v>
      </c>
      <c r="R1155" t="s">
        <v>189</v>
      </c>
      <c r="S1155" t="s">
        <v>190</v>
      </c>
      <c r="T1155" s="9" t="e">
        <f>VLOOKUP(A1155,Sku_list!$A$1:$D$2667,3,0)</f>
        <v>#N/A</v>
      </c>
      <c r="U1155" s="9" t="e">
        <f>VLOOKUP(A1155,Sku_list!$A$1:$D$2667,4,0)*(F1155/1000000*12)</f>
        <v>#N/A</v>
      </c>
      <c r="V1155" s="9" t="e">
        <f>VLOOKUP(A1155,Sku_list!$A$1:$D$2667,4,0)*(H1155/1000000*12)</f>
        <v>#N/A</v>
      </c>
      <c r="W1155" s="9" t="e">
        <f>VLOOKUP(A1155,Sku_list!$A$1:$D$2667,4,0)*(J1155/1000000*12)</f>
        <v>#N/A</v>
      </c>
      <c r="X1155" s="9" t="e">
        <f>VLOOKUP(A1155,Sku_list!$A$1:$D$2667,4,0)*(L1155/1000000*12)</f>
        <v>#N/A</v>
      </c>
      <c r="Y1155" s="9" t="e">
        <f>VLOOKUP(A1155,Sku_list!$A$1:$E$2667,5,0)*((J1155+F1155)/1000000000)</f>
        <v>#N/A</v>
      </c>
      <c r="AC1155" s="22">
        <f t="shared" ref="AC1155:AC1218" ca="1" si="18">(DAY(TODAY())+AB1155)/30</f>
        <v>6.6666666666666666E-2</v>
      </c>
    </row>
    <row r="1156" spans="1:29" x14ac:dyDescent="0.35">
      <c r="A1156">
        <v>1601191</v>
      </c>
      <c r="B1156" t="s">
        <v>270</v>
      </c>
      <c r="C1156" t="s">
        <v>154</v>
      </c>
      <c r="D1156">
        <v>0</v>
      </c>
      <c r="E1156">
        <v>0</v>
      </c>
      <c r="F1156">
        <v>0</v>
      </c>
      <c r="G1156">
        <v>0</v>
      </c>
      <c r="H1156">
        <v>0</v>
      </c>
      <c r="I1156">
        <v>0</v>
      </c>
      <c r="J1156">
        <v>0</v>
      </c>
      <c r="K1156">
        <v>0</v>
      </c>
      <c r="L1156">
        <v>0</v>
      </c>
      <c r="M1156">
        <v>0</v>
      </c>
      <c r="N1156">
        <v>0</v>
      </c>
      <c r="P1156" s="22" t="s">
        <v>34</v>
      </c>
      <c r="R1156" t="s">
        <v>96</v>
      </c>
      <c r="S1156" t="s">
        <v>72</v>
      </c>
      <c r="T1156" s="9" t="e">
        <f>VLOOKUP(A1156,Sku_list!$A$1:$D$2667,3,0)</f>
        <v>#N/A</v>
      </c>
      <c r="U1156" s="9" t="e">
        <f>VLOOKUP(A1156,Sku_list!$A$1:$D$2667,4,0)*(F1156/1000000*12)</f>
        <v>#N/A</v>
      </c>
      <c r="V1156" s="9" t="e">
        <f>VLOOKUP(A1156,Sku_list!$A$1:$D$2667,4,0)*(H1156/1000000*12)</f>
        <v>#N/A</v>
      </c>
      <c r="W1156" s="9" t="e">
        <f>VLOOKUP(A1156,Sku_list!$A$1:$D$2667,4,0)*(J1156/1000000*12)</f>
        <v>#N/A</v>
      </c>
      <c r="X1156" s="9" t="e">
        <f>VLOOKUP(A1156,Sku_list!$A$1:$D$2667,4,0)*(L1156/1000000*12)</f>
        <v>#N/A</v>
      </c>
      <c r="Y1156" s="9" t="e">
        <f>VLOOKUP(A1156,Sku_list!$A$1:$E$2667,5,0)*((J1156+F1156)/1000000000)</f>
        <v>#N/A</v>
      </c>
      <c r="AC1156" s="22">
        <f t="shared" ca="1" si="18"/>
        <v>6.6666666666666666E-2</v>
      </c>
    </row>
    <row r="1157" spans="1:29" x14ac:dyDescent="0.35">
      <c r="A1157">
        <v>1601191</v>
      </c>
      <c r="B1157" t="s">
        <v>270</v>
      </c>
      <c r="C1157" t="s">
        <v>155</v>
      </c>
      <c r="D1157">
        <v>0</v>
      </c>
      <c r="E1157">
        <v>0</v>
      </c>
      <c r="F1157">
        <v>0</v>
      </c>
      <c r="G1157">
        <v>0</v>
      </c>
      <c r="H1157">
        <v>0</v>
      </c>
      <c r="I1157">
        <v>0</v>
      </c>
      <c r="J1157">
        <v>0</v>
      </c>
      <c r="K1157">
        <v>0</v>
      </c>
      <c r="L1157">
        <v>0</v>
      </c>
      <c r="M1157">
        <v>0</v>
      </c>
      <c r="N1157">
        <v>0</v>
      </c>
      <c r="P1157" s="22" t="s">
        <v>34</v>
      </c>
      <c r="R1157" t="s">
        <v>97</v>
      </c>
      <c r="S1157" t="s">
        <v>72</v>
      </c>
      <c r="T1157" s="9" t="e">
        <f>VLOOKUP(A1157,Sku_list!$A$1:$D$2667,3,0)</f>
        <v>#N/A</v>
      </c>
      <c r="U1157" s="9" t="e">
        <f>VLOOKUP(A1157,Sku_list!$A$1:$D$2667,4,0)*(F1157/1000000*12)</f>
        <v>#N/A</v>
      </c>
      <c r="V1157" s="9" t="e">
        <f>VLOOKUP(A1157,Sku_list!$A$1:$D$2667,4,0)*(H1157/1000000*12)</f>
        <v>#N/A</v>
      </c>
      <c r="W1157" s="9" t="e">
        <f>VLOOKUP(A1157,Sku_list!$A$1:$D$2667,4,0)*(J1157/1000000*12)</f>
        <v>#N/A</v>
      </c>
      <c r="X1157" s="9" t="e">
        <f>VLOOKUP(A1157,Sku_list!$A$1:$D$2667,4,0)*(L1157/1000000*12)</f>
        <v>#N/A</v>
      </c>
      <c r="Y1157" s="9" t="e">
        <f>VLOOKUP(A1157,Sku_list!$A$1:$E$2667,5,0)*((J1157+F1157)/1000000000)</f>
        <v>#N/A</v>
      </c>
      <c r="AC1157" s="22">
        <f t="shared" ca="1" si="18"/>
        <v>6.6666666666666666E-2</v>
      </c>
    </row>
    <row r="1158" spans="1:29" x14ac:dyDescent="0.35">
      <c r="A1158">
        <v>1601191</v>
      </c>
      <c r="B1158" t="s">
        <v>270</v>
      </c>
      <c r="C1158" t="s">
        <v>156</v>
      </c>
      <c r="D1158">
        <v>0</v>
      </c>
      <c r="E1158">
        <v>0</v>
      </c>
      <c r="F1158">
        <v>0</v>
      </c>
      <c r="G1158">
        <v>0</v>
      </c>
      <c r="H1158">
        <v>0</v>
      </c>
      <c r="I1158">
        <v>0</v>
      </c>
      <c r="J1158">
        <v>0</v>
      </c>
      <c r="K1158">
        <v>0</v>
      </c>
      <c r="L1158">
        <v>0</v>
      </c>
      <c r="M1158">
        <v>0</v>
      </c>
      <c r="N1158">
        <v>0</v>
      </c>
      <c r="P1158" s="22" t="s">
        <v>34</v>
      </c>
      <c r="R1158" t="s">
        <v>38</v>
      </c>
      <c r="S1158" t="s">
        <v>69</v>
      </c>
      <c r="T1158" s="9" t="e">
        <f>VLOOKUP(A1158,Sku_list!$A$1:$D$2667,3,0)</f>
        <v>#N/A</v>
      </c>
      <c r="U1158" s="9" t="e">
        <f>VLOOKUP(A1158,Sku_list!$A$1:$D$2667,4,0)*(F1158/1000000*12)</f>
        <v>#N/A</v>
      </c>
      <c r="V1158" s="9" t="e">
        <f>VLOOKUP(A1158,Sku_list!$A$1:$D$2667,4,0)*(H1158/1000000*12)</f>
        <v>#N/A</v>
      </c>
      <c r="W1158" s="9" t="e">
        <f>VLOOKUP(A1158,Sku_list!$A$1:$D$2667,4,0)*(J1158/1000000*12)</f>
        <v>#N/A</v>
      </c>
      <c r="X1158" s="9" t="e">
        <f>VLOOKUP(A1158,Sku_list!$A$1:$D$2667,4,0)*(L1158/1000000*12)</f>
        <v>#N/A</v>
      </c>
      <c r="Y1158" s="9" t="e">
        <f>VLOOKUP(A1158,Sku_list!$A$1:$E$2667,5,0)*((J1158+F1158)/1000000000)</f>
        <v>#N/A</v>
      </c>
      <c r="AC1158" s="22">
        <f t="shared" ca="1" si="18"/>
        <v>6.6666666666666666E-2</v>
      </c>
    </row>
    <row r="1159" spans="1:29" x14ac:dyDescent="0.35">
      <c r="A1159">
        <v>1601191</v>
      </c>
      <c r="B1159" t="s">
        <v>270</v>
      </c>
      <c r="C1159" t="s">
        <v>157</v>
      </c>
      <c r="D1159">
        <v>0</v>
      </c>
      <c r="E1159">
        <v>0</v>
      </c>
      <c r="F1159">
        <v>0</v>
      </c>
      <c r="G1159">
        <v>0</v>
      </c>
      <c r="H1159">
        <v>0</v>
      </c>
      <c r="I1159">
        <v>0</v>
      </c>
      <c r="J1159">
        <v>0</v>
      </c>
      <c r="K1159">
        <v>0</v>
      </c>
      <c r="L1159">
        <v>0</v>
      </c>
      <c r="M1159">
        <v>0</v>
      </c>
      <c r="N1159">
        <v>0</v>
      </c>
      <c r="P1159" s="22" t="s">
        <v>34</v>
      </c>
      <c r="R1159" t="s">
        <v>98</v>
      </c>
      <c r="S1159" t="s">
        <v>72</v>
      </c>
      <c r="T1159" s="9" t="e">
        <f>VLOOKUP(A1159,Sku_list!$A$1:$D$2667,3,0)</f>
        <v>#N/A</v>
      </c>
      <c r="U1159" s="9" t="e">
        <f>VLOOKUP(A1159,Sku_list!$A$1:$D$2667,4,0)*(F1159/1000000*12)</f>
        <v>#N/A</v>
      </c>
      <c r="V1159" s="9" t="e">
        <f>VLOOKUP(A1159,Sku_list!$A$1:$D$2667,4,0)*(H1159/1000000*12)</f>
        <v>#N/A</v>
      </c>
      <c r="W1159" s="9" t="e">
        <f>VLOOKUP(A1159,Sku_list!$A$1:$D$2667,4,0)*(J1159/1000000*12)</f>
        <v>#N/A</v>
      </c>
      <c r="X1159" s="9" t="e">
        <f>VLOOKUP(A1159,Sku_list!$A$1:$D$2667,4,0)*(L1159/1000000*12)</f>
        <v>#N/A</v>
      </c>
      <c r="Y1159" s="9" t="e">
        <f>VLOOKUP(A1159,Sku_list!$A$1:$E$2667,5,0)*((J1159+F1159)/1000000000)</f>
        <v>#N/A</v>
      </c>
      <c r="AC1159" s="22">
        <f t="shared" ca="1" si="18"/>
        <v>6.6666666666666666E-2</v>
      </c>
    </row>
    <row r="1160" spans="1:29" x14ac:dyDescent="0.35">
      <c r="A1160">
        <v>1601191</v>
      </c>
      <c r="B1160" t="s">
        <v>270</v>
      </c>
      <c r="C1160" t="s">
        <v>158</v>
      </c>
      <c r="D1160">
        <v>0</v>
      </c>
      <c r="E1160">
        <v>0</v>
      </c>
      <c r="F1160">
        <v>0</v>
      </c>
      <c r="G1160">
        <v>0</v>
      </c>
      <c r="H1160">
        <v>0</v>
      </c>
      <c r="I1160">
        <v>0</v>
      </c>
      <c r="J1160">
        <v>0</v>
      </c>
      <c r="K1160">
        <v>0</v>
      </c>
      <c r="L1160">
        <v>0</v>
      </c>
      <c r="M1160">
        <v>0</v>
      </c>
      <c r="N1160">
        <v>0</v>
      </c>
      <c r="P1160" s="22" t="s">
        <v>34</v>
      </c>
      <c r="R1160" t="s">
        <v>99</v>
      </c>
      <c r="S1160" t="s">
        <v>69</v>
      </c>
      <c r="T1160" s="9" t="e">
        <f>VLOOKUP(A1160,Sku_list!$A$1:$D$2667,3,0)</f>
        <v>#N/A</v>
      </c>
      <c r="U1160" s="9" t="e">
        <f>VLOOKUP(A1160,Sku_list!$A$1:$D$2667,4,0)*(F1160/1000000*12)</f>
        <v>#N/A</v>
      </c>
      <c r="V1160" s="9" t="e">
        <f>VLOOKUP(A1160,Sku_list!$A$1:$D$2667,4,0)*(H1160/1000000*12)</f>
        <v>#N/A</v>
      </c>
      <c r="W1160" s="9" t="e">
        <f>VLOOKUP(A1160,Sku_list!$A$1:$D$2667,4,0)*(J1160/1000000*12)</f>
        <v>#N/A</v>
      </c>
      <c r="X1160" s="9" t="e">
        <f>VLOOKUP(A1160,Sku_list!$A$1:$D$2667,4,0)*(L1160/1000000*12)</f>
        <v>#N/A</v>
      </c>
      <c r="Y1160" s="9" t="e">
        <f>VLOOKUP(A1160,Sku_list!$A$1:$E$2667,5,0)*((J1160+F1160)/1000000000)</f>
        <v>#N/A</v>
      </c>
      <c r="AC1160" s="22">
        <f t="shared" ca="1" si="18"/>
        <v>6.6666666666666666E-2</v>
      </c>
    </row>
    <row r="1161" spans="1:29" x14ac:dyDescent="0.35">
      <c r="A1161">
        <v>1601191</v>
      </c>
      <c r="B1161" t="s">
        <v>270</v>
      </c>
      <c r="C1161" t="s">
        <v>159</v>
      </c>
      <c r="D1161">
        <v>0</v>
      </c>
      <c r="E1161">
        <v>0</v>
      </c>
      <c r="F1161">
        <v>0</v>
      </c>
      <c r="G1161">
        <v>0</v>
      </c>
      <c r="H1161">
        <v>0</v>
      </c>
      <c r="I1161">
        <v>0</v>
      </c>
      <c r="J1161">
        <v>0</v>
      </c>
      <c r="K1161">
        <v>0</v>
      </c>
      <c r="L1161">
        <v>0</v>
      </c>
      <c r="M1161">
        <v>0</v>
      </c>
      <c r="N1161">
        <v>0</v>
      </c>
      <c r="P1161" s="22" t="s">
        <v>34</v>
      </c>
      <c r="R1161" t="s">
        <v>100</v>
      </c>
      <c r="S1161" t="s">
        <v>72</v>
      </c>
      <c r="T1161" s="9" t="e">
        <f>VLOOKUP(A1161,Sku_list!$A$1:$D$2667,3,0)</f>
        <v>#N/A</v>
      </c>
      <c r="U1161" s="9" t="e">
        <f>VLOOKUP(A1161,Sku_list!$A$1:$D$2667,4,0)*(F1161/1000000*12)</f>
        <v>#N/A</v>
      </c>
      <c r="V1161" s="9" t="e">
        <f>VLOOKUP(A1161,Sku_list!$A$1:$D$2667,4,0)*(H1161/1000000*12)</f>
        <v>#N/A</v>
      </c>
      <c r="W1161" s="9" t="e">
        <f>VLOOKUP(A1161,Sku_list!$A$1:$D$2667,4,0)*(J1161/1000000*12)</f>
        <v>#N/A</v>
      </c>
      <c r="X1161" s="9" t="e">
        <f>VLOOKUP(A1161,Sku_list!$A$1:$D$2667,4,0)*(L1161/1000000*12)</f>
        <v>#N/A</v>
      </c>
      <c r="Y1161" s="9" t="e">
        <f>VLOOKUP(A1161,Sku_list!$A$1:$E$2667,5,0)*((J1161+F1161)/1000000000)</f>
        <v>#N/A</v>
      </c>
      <c r="AC1161" s="22">
        <f t="shared" ca="1" si="18"/>
        <v>6.6666666666666666E-2</v>
      </c>
    </row>
    <row r="1162" spans="1:29" x14ac:dyDescent="0.35">
      <c r="A1162">
        <v>1601191</v>
      </c>
      <c r="B1162" t="s">
        <v>270</v>
      </c>
      <c r="C1162" t="s">
        <v>160</v>
      </c>
      <c r="D1162">
        <v>0</v>
      </c>
      <c r="E1162">
        <v>0</v>
      </c>
      <c r="F1162">
        <v>0</v>
      </c>
      <c r="G1162">
        <v>0</v>
      </c>
      <c r="H1162">
        <v>0</v>
      </c>
      <c r="I1162">
        <v>0</v>
      </c>
      <c r="J1162">
        <v>0</v>
      </c>
      <c r="K1162">
        <v>0</v>
      </c>
      <c r="L1162">
        <v>0</v>
      </c>
      <c r="M1162">
        <v>0</v>
      </c>
      <c r="N1162">
        <v>0</v>
      </c>
      <c r="P1162" s="22" t="s">
        <v>34</v>
      </c>
      <c r="R1162" t="s">
        <v>101</v>
      </c>
      <c r="S1162" t="s">
        <v>69</v>
      </c>
      <c r="T1162" s="9" t="e">
        <f>VLOOKUP(A1162,Sku_list!$A$1:$D$2667,3,0)</f>
        <v>#N/A</v>
      </c>
      <c r="U1162" s="9" t="e">
        <f>VLOOKUP(A1162,Sku_list!$A$1:$D$2667,4,0)*(F1162/1000000*12)</f>
        <v>#N/A</v>
      </c>
      <c r="V1162" s="9" t="e">
        <f>VLOOKUP(A1162,Sku_list!$A$1:$D$2667,4,0)*(H1162/1000000*12)</f>
        <v>#N/A</v>
      </c>
      <c r="W1162" s="9" t="e">
        <f>VLOOKUP(A1162,Sku_list!$A$1:$D$2667,4,0)*(J1162/1000000*12)</f>
        <v>#N/A</v>
      </c>
      <c r="X1162" s="9" t="e">
        <f>VLOOKUP(A1162,Sku_list!$A$1:$D$2667,4,0)*(L1162/1000000*12)</f>
        <v>#N/A</v>
      </c>
      <c r="Y1162" s="9" t="e">
        <f>VLOOKUP(A1162,Sku_list!$A$1:$E$2667,5,0)*((J1162+F1162)/1000000000)</f>
        <v>#N/A</v>
      </c>
      <c r="AC1162" s="22">
        <f t="shared" ca="1" si="18"/>
        <v>6.6666666666666666E-2</v>
      </c>
    </row>
    <row r="1163" spans="1:29" x14ac:dyDescent="0.35">
      <c r="A1163">
        <v>1601191</v>
      </c>
      <c r="B1163" t="s">
        <v>270</v>
      </c>
      <c r="C1163" t="s">
        <v>161</v>
      </c>
      <c r="D1163">
        <v>0</v>
      </c>
      <c r="E1163">
        <v>0</v>
      </c>
      <c r="F1163">
        <v>0</v>
      </c>
      <c r="G1163">
        <v>0</v>
      </c>
      <c r="H1163">
        <v>0</v>
      </c>
      <c r="I1163">
        <v>0</v>
      </c>
      <c r="J1163">
        <v>0</v>
      </c>
      <c r="K1163">
        <v>0</v>
      </c>
      <c r="L1163">
        <v>0</v>
      </c>
      <c r="M1163">
        <v>0</v>
      </c>
      <c r="N1163">
        <v>0</v>
      </c>
      <c r="P1163" s="22" t="s">
        <v>34</v>
      </c>
      <c r="R1163" t="s">
        <v>102</v>
      </c>
      <c r="S1163" t="s">
        <v>306</v>
      </c>
      <c r="T1163" s="9" t="e">
        <f>VLOOKUP(A1163,Sku_list!$A$1:$D$2667,3,0)</f>
        <v>#N/A</v>
      </c>
      <c r="U1163" s="9" t="e">
        <f>VLOOKUP(A1163,Sku_list!$A$1:$D$2667,4,0)*(F1163/1000000*12)</f>
        <v>#N/A</v>
      </c>
      <c r="V1163" s="9" t="e">
        <f>VLOOKUP(A1163,Sku_list!$A$1:$D$2667,4,0)*(H1163/1000000*12)</f>
        <v>#N/A</v>
      </c>
      <c r="W1163" s="9" t="e">
        <f>VLOOKUP(A1163,Sku_list!$A$1:$D$2667,4,0)*(J1163/1000000*12)</f>
        <v>#N/A</v>
      </c>
      <c r="X1163" s="9" t="e">
        <f>VLOOKUP(A1163,Sku_list!$A$1:$D$2667,4,0)*(L1163/1000000*12)</f>
        <v>#N/A</v>
      </c>
      <c r="Y1163" s="9" t="e">
        <f>VLOOKUP(A1163,Sku_list!$A$1:$E$2667,5,0)*((J1163+F1163)/1000000000)</f>
        <v>#N/A</v>
      </c>
      <c r="AC1163" s="22">
        <f t="shared" ca="1" si="18"/>
        <v>6.6666666666666666E-2</v>
      </c>
    </row>
    <row r="1164" spans="1:29" x14ac:dyDescent="0.35">
      <c r="A1164">
        <v>1601191</v>
      </c>
      <c r="B1164" t="s">
        <v>270</v>
      </c>
      <c r="C1164" t="s">
        <v>162</v>
      </c>
      <c r="D1164">
        <v>0</v>
      </c>
      <c r="E1164">
        <v>0</v>
      </c>
      <c r="F1164">
        <v>0</v>
      </c>
      <c r="G1164">
        <v>0</v>
      </c>
      <c r="H1164">
        <v>0</v>
      </c>
      <c r="I1164">
        <v>0</v>
      </c>
      <c r="J1164">
        <v>0</v>
      </c>
      <c r="K1164">
        <v>0</v>
      </c>
      <c r="L1164">
        <v>0</v>
      </c>
      <c r="M1164">
        <v>0</v>
      </c>
      <c r="N1164">
        <v>0</v>
      </c>
      <c r="P1164" s="22" t="s">
        <v>34</v>
      </c>
      <c r="R1164" t="s">
        <v>103</v>
      </c>
      <c r="S1164" t="s">
        <v>69</v>
      </c>
      <c r="T1164" s="9" t="e">
        <f>VLOOKUP(A1164,Sku_list!$A$1:$D$2667,3,0)</f>
        <v>#N/A</v>
      </c>
      <c r="U1164" s="9" t="e">
        <f>VLOOKUP(A1164,Sku_list!$A$1:$D$2667,4,0)*(F1164/1000000*12)</f>
        <v>#N/A</v>
      </c>
      <c r="V1164" s="9" t="e">
        <f>VLOOKUP(A1164,Sku_list!$A$1:$D$2667,4,0)*(H1164/1000000*12)</f>
        <v>#N/A</v>
      </c>
      <c r="W1164" s="9" t="e">
        <f>VLOOKUP(A1164,Sku_list!$A$1:$D$2667,4,0)*(J1164/1000000*12)</f>
        <v>#N/A</v>
      </c>
      <c r="X1164" s="9" t="e">
        <f>VLOOKUP(A1164,Sku_list!$A$1:$D$2667,4,0)*(L1164/1000000*12)</f>
        <v>#N/A</v>
      </c>
      <c r="Y1164" s="9" t="e">
        <f>VLOOKUP(A1164,Sku_list!$A$1:$E$2667,5,0)*((J1164+F1164)/1000000000)</f>
        <v>#N/A</v>
      </c>
      <c r="AC1164" s="22">
        <f t="shared" ca="1" si="18"/>
        <v>6.6666666666666666E-2</v>
      </c>
    </row>
    <row r="1165" spans="1:29" x14ac:dyDescent="0.35">
      <c r="A1165">
        <v>1601191</v>
      </c>
      <c r="B1165" t="s">
        <v>270</v>
      </c>
      <c r="C1165" t="s">
        <v>164</v>
      </c>
      <c r="D1165">
        <v>0</v>
      </c>
      <c r="E1165">
        <v>0</v>
      </c>
      <c r="F1165">
        <v>0</v>
      </c>
      <c r="G1165">
        <v>0</v>
      </c>
      <c r="H1165">
        <v>0</v>
      </c>
      <c r="I1165">
        <v>0</v>
      </c>
      <c r="J1165">
        <v>0</v>
      </c>
      <c r="K1165">
        <v>0</v>
      </c>
      <c r="L1165">
        <v>0</v>
      </c>
      <c r="M1165">
        <v>0</v>
      </c>
      <c r="N1165">
        <v>0</v>
      </c>
      <c r="P1165" s="22" t="s">
        <v>34</v>
      </c>
      <c r="R1165" t="s">
        <v>104</v>
      </c>
      <c r="S1165" t="s">
        <v>69</v>
      </c>
      <c r="T1165" s="9" t="e">
        <f>VLOOKUP(A1165,Sku_list!$A$1:$D$2667,3,0)</f>
        <v>#N/A</v>
      </c>
      <c r="U1165" s="9" t="e">
        <f>VLOOKUP(A1165,Sku_list!$A$1:$D$2667,4,0)*(F1165/1000000*12)</f>
        <v>#N/A</v>
      </c>
      <c r="V1165" s="9" t="e">
        <f>VLOOKUP(A1165,Sku_list!$A$1:$D$2667,4,0)*(H1165/1000000*12)</f>
        <v>#N/A</v>
      </c>
      <c r="W1165" s="9" t="e">
        <f>VLOOKUP(A1165,Sku_list!$A$1:$D$2667,4,0)*(J1165/1000000*12)</f>
        <v>#N/A</v>
      </c>
      <c r="X1165" s="9" t="e">
        <f>VLOOKUP(A1165,Sku_list!$A$1:$D$2667,4,0)*(L1165/1000000*12)</f>
        <v>#N/A</v>
      </c>
      <c r="Y1165" s="9" t="e">
        <f>VLOOKUP(A1165,Sku_list!$A$1:$E$2667,5,0)*((J1165+F1165)/1000000000)</f>
        <v>#N/A</v>
      </c>
      <c r="AC1165" s="22">
        <f t="shared" ca="1" si="18"/>
        <v>6.6666666666666666E-2</v>
      </c>
    </row>
    <row r="1166" spans="1:29" x14ac:dyDescent="0.35">
      <c r="A1166">
        <v>1601191</v>
      </c>
      <c r="B1166" t="s">
        <v>270</v>
      </c>
      <c r="C1166" t="s">
        <v>165</v>
      </c>
      <c r="D1166">
        <v>0</v>
      </c>
      <c r="E1166">
        <v>0</v>
      </c>
      <c r="F1166">
        <v>0</v>
      </c>
      <c r="G1166">
        <v>0</v>
      </c>
      <c r="H1166">
        <v>0</v>
      </c>
      <c r="I1166">
        <v>0</v>
      </c>
      <c r="J1166">
        <v>0</v>
      </c>
      <c r="K1166">
        <v>0</v>
      </c>
      <c r="L1166">
        <v>0</v>
      </c>
      <c r="M1166">
        <v>0</v>
      </c>
      <c r="N1166">
        <v>0</v>
      </c>
      <c r="P1166" s="22" t="s">
        <v>34</v>
      </c>
      <c r="R1166" t="s">
        <v>105</v>
      </c>
      <c r="S1166" t="s">
        <v>83</v>
      </c>
      <c r="T1166" s="9" t="e">
        <f>VLOOKUP(A1166,Sku_list!$A$1:$D$2667,3,0)</f>
        <v>#N/A</v>
      </c>
      <c r="U1166" s="9" t="e">
        <f>VLOOKUP(A1166,Sku_list!$A$1:$D$2667,4,0)*(F1166/1000000*12)</f>
        <v>#N/A</v>
      </c>
      <c r="V1166" s="9" t="e">
        <f>VLOOKUP(A1166,Sku_list!$A$1:$D$2667,4,0)*(H1166/1000000*12)</f>
        <v>#N/A</v>
      </c>
      <c r="W1166" s="9" t="e">
        <f>VLOOKUP(A1166,Sku_list!$A$1:$D$2667,4,0)*(J1166/1000000*12)</f>
        <v>#N/A</v>
      </c>
      <c r="X1166" s="9" t="e">
        <f>VLOOKUP(A1166,Sku_list!$A$1:$D$2667,4,0)*(L1166/1000000*12)</f>
        <v>#N/A</v>
      </c>
      <c r="Y1166" s="9" t="e">
        <f>VLOOKUP(A1166,Sku_list!$A$1:$E$2667,5,0)*((J1166+F1166)/1000000000)</f>
        <v>#N/A</v>
      </c>
      <c r="AC1166" s="22">
        <f t="shared" ca="1" si="18"/>
        <v>6.6666666666666666E-2</v>
      </c>
    </row>
    <row r="1167" spans="1:29" x14ac:dyDescent="0.35">
      <c r="A1167">
        <v>1601191</v>
      </c>
      <c r="B1167" t="s">
        <v>270</v>
      </c>
      <c r="C1167" t="s">
        <v>163</v>
      </c>
      <c r="D1167">
        <v>0</v>
      </c>
      <c r="E1167">
        <v>0</v>
      </c>
      <c r="F1167">
        <v>0</v>
      </c>
      <c r="G1167">
        <v>0</v>
      </c>
      <c r="H1167">
        <v>0</v>
      </c>
      <c r="I1167">
        <v>0</v>
      </c>
      <c r="J1167">
        <v>0</v>
      </c>
      <c r="K1167">
        <v>0</v>
      </c>
      <c r="L1167">
        <v>0</v>
      </c>
      <c r="M1167">
        <v>0</v>
      </c>
      <c r="N1167">
        <v>0</v>
      </c>
      <c r="P1167" s="22" t="s">
        <v>34</v>
      </c>
      <c r="R1167" t="s">
        <v>117</v>
      </c>
      <c r="S1167" t="s">
        <v>83</v>
      </c>
      <c r="T1167" s="9" t="e">
        <f>VLOOKUP(A1167,Sku_list!$A$1:$D$2667,3,0)</f>
        <v>#N/A</v>
      </c>
      <c r="U1167" s="9" t="e">
        <f>VLOOKUP(A1167,Sku_list!$A$1:$D$2667,4,0)*(F1167/1000000*12)</f>
        <v>#N/A</v>
      </c>
      <c r="V1167" s="9" t="e">
        <f>VLOOKUP(A1167,Sku_list!$A$1:$D$2667,4,0)*(H1167/1000000*12)</f>
        <v>#N/A</v>
      </c>
      <c r="W1167" s="9" t="e">
        <f>VLOOKUP(A1167,Sku_list!$A$1:$D$2667,4,0)*(J1167/1000000*12)</f>
        <v>#N/A</v>
      </c>
      <c r="X1167" s="9" t="e">
        <f>VLOOKUP(A1167,Sku_list!$A$1:$D$2667,4,0)*(L1167/1000000*12)</f>
        <v>#N/A</v>
      </c>
      <c r="Y1167" s="9" t="e">
        <f>VLOOKUP(A1167,Sku_list!$A$1:$E$2667,5,0)*((J1167+F1167)/1000000000)</f>
        <v>#N/A</v>
      </c>
      <c r="AC1167" s="22">
        <f t="shared" ca="1" si="18"/>
        <v>6.6666666666666666E-2</v>
      </c>
    </row>
    <row r="1168" spans="1:29" x14ac:dyDescent="0.35">
      <c r="A1168">
        <v>1601191</v>
      </c>
      <c r="B1168" t="s">
        <v>270</v>
      </c>
      <c r="C1168" t="s">
        <v>166</v>
      </c>
      <c r="D1168">
        <v>0</v>
      </c>
      <c r="E1168">
        <v>0</v>
      </c>
      <c r="F1168">
        <v>0</v>
      </c>
      <c r="G1168">
        <v>0</v>
      </c>
      <c r="H1168">
        <v>0</v>
      </c>
      <c r="I1168">
        <v>0</v>
      </c>
      <c r="J1168">
        <v>0</v>
      </c>
      <c r="K1168">
        <v>0</v>
      </c>
      <c r="L1168">
        <v>0</v>
      </c>
      <c r="M1168">
        <v>0</v>
      </c>
      <c r="N1168">
        <v>0</v>
      </c>
      <c r="P1168" s="22" t="s">
        <v>34</v>
      </c>
      <c r="R1168" t="s">
        <v>118</v>
      </c>
      <c r="S1168" t="s">
        <v>85</v>
      </c>
      <c r="T1168" s="9" t="e">
        <f>VLOOKUP(A1168,Sku_list!$A$1:$D$2667,3,0)</f>
        <v>#N/A</v>
      </c>
      <c r="U1168" s="9" t="e">
        <f>VLOOKUP(A1168,Sku_list!$A$1:$D$2667,4,0)*(F1168/1000000*12)</f>
        <v>#N/A</v>
      </c>
      <c r="V1168" s="9" t="e">
        <f>VLOOKUP(A1168,Sku_list!$A$1:$D$2667,4,0)*(H1168/1000000*12)</f>
        <v>#N/A</v>
      </c>
      <c r="W1168" s="9" t="e">
        <f>VLOOKUP(A1168,Sku_list!$A$1:$D$2667,4,0)*(J1168/1000000*12)</f>
        <v>#N/A</v>
      </c>
      <c r="X1168" s="9" t="e">
        <f>VLOOKUP(A1168,Sku_list!$A$1:$D$2667,4,0)*(L1168/1000000*12)</f>
        <v>#N/A</v>
      </c>
      <c r="Y1168" s="9" t="e">
        <f>VLOOKUP(A1168,Sku_list!$A$1:$E$2667,5,0)*((J1168+F1168)/1000000000)</f>
        <v>#N/A</v>
      </c>
      <c r="AC1168" s="22">
        <f t="shared" ca="1" si="18"/>
        <v>6.6666666666666666E-2</v>
      </c>
    </row>
    <row r="1169" spans="1:29" x14ac:dyDescent="0.35">
      <c r="A1169">
        <v>1601191</v>
      </c>
      <c r="B1169" t="s">
        <v>270</v>
      </c>
      <c r="C1169" t="s">
        <v>167</v>
      </c>
      <c r="D1169">
        <v>0</v>
      </c>
      <c r="E1169">
        <v>0</v>
      </c>
      <c r="F1169">
        <v>0</v>
      </c>
      <c r="G1169">
        <v>0</v>
      </c>
      <c r="H1169">
        <v>0</v>
      </c>
      <c r="I1169">
        <v>0</v>
      </c>
      <c r="J1169">
        <v>0</v>
      </c>
      <c r="K1169">
        <v>0</v>
      </c>
      <c r="L1169">
        <v>0</v>
      </c>
      <c r="M1169">
        <v>0</v>
      </c>
      <c r="N1169">
        <v>0</v>
      </c>
      <c r="P1169" s="22" t="s">
        <v>34</v>
      </c>
      <c r="R1169" t="s">
        <v>119</v>
      </c>
      <c r="S1169" t="s">
        <v>72</v>
      </c>
      <c r="T1169" s="9" t="e">
        <f>VLOOKUP(A1169,Sku_list!$A$1:$D$2667,3,0)</f>
        <v>#N/A</v>
      </c>
      <c r="U1169" s="9" t="e">
        <f>VLOOKUP(A1169,Sku_list!$A$1:$D$2667,4,0)*(F1169/1000000*12)</f>
        <v>#N/A</v>
      </c>
      <c r="V1169" s="9" t="e">
        <f>VLOOKUP(A1169,Sku_list!$A$1:$D$2667,4,0)*(H1169/1000000*12)</f>
        <v>#N/A</v>
      </c>
      <c r="W1169" s="9" t="e">
        <f>VLOOKUP(A1169,Sku_list!$A$1:$D$2667,4,0)*(J1169/1000000*12)</f>
        <v>#N/A</v>
      </c>
      <c r="X1169" s="9" t="e">
        <f>VLOOKUP(A1169,Sku_list!$A$1:$D$2667,4,0)*(L1169/1000000*12)</f>
        <v>#N/A</v>
      </c>
      <c r="Y1169" s="9" t="e">
        <f>VLOOKUP(A1169,Sku_list!$A$1:$E$2667,5,0)*((J1169+F1169)/1000000000)</f>
        <v>#N/A</v>
      </c>
      <c r="AC1169" s="22">
        <f t="shared" ca="1" si="18"/>
        <v>6.6666666666666666E-2</v>
      </c>
    </row>
    <row r="1170" spans="1:29" x14ac:dyDescent="0.35">
      <c r="A1170">
        <v>1601191</v>
      </c>
      <c r="B1170" t="s">
        <v>270</v>
      </c>
      <c r="C1170" t="s">
        <v>61</v>
      </c>
      <c r="D1170">
        <v>0</v>
      </c>
      <c r="E1170">
        <v>0</v>
      </c>
      <c r="F1170">
        <v>0</v>
      </c>
      <c r="G1170">
        <v>0</v>
      </c>
      <c r="H1170">
        <v>0</v>
      </c>
      <c r="I1170">
        <v>0</v>
      </c>
      <c r="J1170">
        <v>0</v>
      </c>
      <c r="K1170">
        <v>0</v>
      </c>
      <c r="L1170">
        <v>0</v>
      </c>
      <c r="M1170">
        <v>0</v>
      </c>
      <c r="N1170">
        <v>0</v>
      </c>
      <c r="P1170" s="22" t="s">
        <v>34</v>
      </c>
      <c r="R1170" t="s">
        <v>5</v>
      </c>
      <c r="S1170" t="s">
        <v>85</v>
      </c>
      <c r="T1170" s="9" t="e">
        <f>VLOOKUP(A1170,Sku_list!$A$1:$D$2667,3,0)</f>
        <v>#N/A</v>
      </c>
      <c r="U1170" s="9" t="e">
        <f>VLOOKUP(A1170,Sku_list!$A$1:$D$2667,4,0)*(F1170/1000000*12)</f>
        <v>#N/A</v>
      </c>
      <c r="V1170" s="9" t="e">
        <f>VLOOKUP(A1170,Sku_list!$A$1:$D$2667,4,0)*(H1170/1000000*12)</f>
        <v>#N/A</v>
      </c>
      <c r="W1170" s="9" t="e">
        <f>VLOOKUP(A1170,Sku_list!$A$1:$D$2667,4,0)*(J1170/1000000*12)</f>
        <v>#N/A</v>
      </c>
      <c r="X1170" s="9" t="e">
        <f>VLOOKUP(A1170,Sku_list!$A$1:$D$2667,4,0)*(L1170/1000000*12)</f>
        <v>#N/A</v>
      </c>
      <c r="Y1170" s="9" t="e">
        <f>VLOOKUP(A1170,Sku_list!$A$1:$E$2667,5,0)*((J1170+F1170)/1000000000)</f>
        <v>#N/A</v>
      </c>
      <c r="AC1170" s="22">
        <f t="shared" ca="1" si="18"/>
        <v>6.6666666666666666E-2</v>
      </c>
    </row>
    <row r="1171" spans="1:29" x14ac:dyDescent="0.35">
      <c r="A1171">
        <v>1601191</v>
      </c>
      <c r="B1171" t="s">
        <v>270</v>
      </c>
      <c r="C1171" t="s">
        <v>39</v>
      </c>
      <c r="D1171">
        <v>0</v>
      </c>
      <c r="E1171">
        <v>0</v>
      </c>
      <c r="F1171">
        <v>0</v>
      </c>
      <c r="G1171">
        <v>0</v>
      </c>
      <c r="H1171">
        <v>0</v>
      </c>
      <c r="I1171">
        <v>0</v>
      </c>
      <c r="J1171">
        <v>0</v>
      </c>
      <c r="K1171">
        <v>0</v>
      </c>
      <c r="L1171">
        <v>0</v>
      </c>
      <c r="M1171">
        <v>0</v>
      </c>
      <c r="N1171">
        <v>0</v>
      </c>
      <c r="P1171" s="22" t="s">
        <v>34</v>
      </c>
      <c r="R1171" t="s">
        <v>43</v>
      </c>
      <c r="S1171" t="s">
        <v>190</v>
      </c>
      <c r="T1171" s="9" t="e">
        <f>VLOOKUP(A1171,Sku_list!$A$1:$D$2667,3,0)</f>
        <v>#N/A</v>
      </c>
      <c r="U1171" s="9" t="e">
        <f>VLOOKUP(A1171,Sku_list!$A$1:$D$2667,4,0)*(F1171/1000000*12)</f>
        <v>#N/A</v>
      </c>
      <c r="V1171" s="9" t="e">
        <f>VLOOKUP(A1171,Sku_list!$A$1:$D$2667,4,0)*(H1171/1000000*12)</f>
        <v>#N/A</v>
      </c>
      <c r="W1171" s="9" t="e">
        <f>VLOOKUP(A1171,Sku_list!$A$1:$D$2667,4,0)*(J1171/1000000*12)</f>
        <v>#N/A</v>
      </c>
      <c r="X1171" s="9" t="e">
        <f>VLOOKUP(A1171,Sku_list!$A$1:$D$2667,4,0)*(L1171/1000000*12)</f>
        <v>#N/A</v>
      </c>
      <c r="Y1171" s="9" t="e">
        <f>VLOOKUP(A1171,Sku_list!$A$1:$E$2667,5,0)*((J1171+F1171)/1000000000)</f>
        <v>#N/A</v>
      </c>
      <c r="AC1171" s="22">
        <f t="shared" ca="1" si="18"/>
        <v>6.6666666666666666E-2</v>
      </c>
    </row>
    <row r="1172" spans="1:29" x14ac:dyDescent="0.35">
      <c r="A1172">
        <v>1601191</v>
      </c>
      <c r="B1172" t="s">
        <v>270</v>
      </c>
      <c r="C1172" t="s">
        <v>65</v>
      </c>
      <c r="D1172">
        <v>0</v>
      </c>
      <c r="E1172">
        <v>0</v>
      </c>
      <c r="F1172">
        <v>0</v>
      </c>
      <c r="G1172">
        <v>0</v>
      </c>
      <c r="H1172">
        <v>0</v>
      </c>
      <c r="I1172">
        <v>0</v>
      </c>
      <c r="J1172">
        <v>0</v>
      </c>
      <c r="K1172">
        <v>0</v>
      </c>
      <c r="L1172">
        <v>0</v>
      </c>
      <c r="M1172">
        <v>0</v>
      </c>
      <c r="N1172">
        <v>0</v>
      </c>
      <c r="P1172" s="22" t="s">
        <v>34</v>
      </c>
      <c r="R1172" t="s">
        <v>300</v>
      </c>
      <c r="S1172" t="s">
        <v>83</v>
      </c>
      <c r="T1172" s="9" t="e">
        <f>VLOOKUP(A1172,Sku_list!$A$1:$D$2667,3,0)</f>
        <v>#N/A</v>
      </c>
      <c r="U1172" s="9" t="e">
        <f>VLOOKUP(A1172,Sku_list!$A$1:$D$2667,4,0)*(F1172/1000000*12)</f>
        <v>#N/A</v>
      </c>
      <c r="V1172" s="9" t="e">
        <f>VLOOKUP(A1172,Sku_list!$A$1:$D$2667,4,0)*(H1172/1000000*12)</f>
        <v>#N/A</v>
      </c>
      <c r="W1172" s="9" t="e">
        <f>VLOOKUP(A1172,Sku_list!$A$1:$D$2667,4,0)*(J1172/1000000*12)</f>
        <v>#N/A</v>
      </c>
      <c r="X1172" s="9" t="e">
        <f>VLOOKUP(A1172,Sku_list!$A$1:$D$2667,4,0)*(L1172/1000000*12)</f>
        <v>#N/A</v>
      </c>
      <c r="Y1172" s="9" t="e">
        <f>VLOOKUP(A1172,Sku_list!$A$1:$E$2667,5,0)*((J1172+F1172)/1000000000)</f>
        <v>#N/A</v>
      </c>
      <c r="AC1172" s="22">
        <f t="shared" ca="1" si="18"/>
        <v>6.6666666666666666E-2</v>
      </c>
    </row>
    <row r="1173" spans="1:29" x14ac:dyDescent="0.35">
      <c r="A1173">
        <v>1601191</v>
      </c>
      <c r="B1173" t="s">
        <v>270</v>
      </c>
      <c r="C1173" t="s">
        <v>66</v>
      </c>
      <c r="D1173">
        <v>0</v>
      </c>
      <c r="E1173">
        <v>0</v>
      </c>
      <c r="F1173">
        <v>0</v>
      </c>
      <c r="G1173">
        <v>0</v>
      </c>
      <c r="H1173">
        <v>0</v>
      </c>
      <c r="I1173">
        <v>0</v>
      </c>
      <c r="J1173">
        <v>0</v>
      </c>
      <c r="K1173">
        <v>0</v>
      </c>
      <c r="L1173">
        <v>0</v>
      </c>
      <c r="M1173">
        <v>0</v>
      </c>
      <c r="N1173">
        <v>0</v>
      </c>
      <c r="P1173" s="22" t="s">
        <v>34</v>
      </c>
      <c r="R1173" t="s">
        <v>174</v>
      </c>
      <c r="S1173" t="s">
        <v>72</v>
      </c>
      <c r="T1173" s="9" t="e">
        <f>VLOOKUP(A1173,Sku_list!$A$1:$D$2667,3,0)</f>
        <v>#N/A</v>
      </c>
      <c r="U1173" s="9" t="e">
        <f>VLOOKUP(A1173,Sku_list!$A$1:$D$2667,4,0)*(F1173/1000000*12)</f>
        <v>#N/A</v>
      </c>
      <c r="V1173" s="9" t="e">
        <f>VLOOKUP(A1173,Sku_list!$A$1:$D$2667,4,0)*(H1173/1000000*12)</f>
        <v>#N/A</v>
      </c>
      <c r="W1173" s="9" t="e">
        <f>VLOOKUP(A1173,Sku_list!$A$1:$D$2667,4,0)*(J1173/1000000*12)</f>
        <v>#N/A</v>
      </c>
      <c r="X1173" s="9" t="e">
        <f>VLOOKUP(A1173,Sku_list!$A$1:$D$2667,4,0)*(L1173/1000000*12)</f>
        <v>#N/A</v>
      </c>
      <c r="Y1173" s="9" t="e">
        <f>VLOOKUP(A1173,Sku_list!$A$1:$E$2667,5,0)*((J1173+F1173)/1000000000)</f>
        <v>#N/A</v>
      </c>
      <c r="AC1173" s="22">
        <f t="shared" ca="1" si="18"/>
        <v>6.6666666666666666E-2</v>
      </c>
    </row>
    <row r="1174" spans="1:29" x14ac:dyDescent="0.35">
      <c r="A1174">
        <v>1601191</v>
      </c>
      <c r="B1174" t="s">
        <v>270</v>
      </c>
      <c r="C1174" t="s">
        <v>67</v>
      </c>
      <c r="D1174">
        <v>0</v>
      </c>
      <c r="E1174">
        <v>0</v>
      </c>
      <c r="F1174">
        <v>0</v>
      </c>
      <c r="G1174">
        <v>0</v>
      </c>
      <c r="H1174">
        <v>0</v>
      </c>
      <c r="I1174">
        <v>0</v>
      </c>
      <c r="J1174">
        <v>0</v>
      </c>
      <c r="K1174">
        <v>0</v>
      </c>
      <c r="L1174">
        <v>0</v>
      </c>
      <c r="M1174">
        <v>0</v>
      </c>
      <c r="N1174">
        <v>0</v>
      </c>
      <c r="P1174" s="22" t="s">
        <v>34</v>
      </c>
      <c r="R1174" t="s">
        <v>176</v>
      </c>
      <c r="S1174" t="s">
        <v>72</v>
      </c>
      <c r="T1174" s="9" t="e">
        <f>VLOOKUP(A1174,Sku_list!$A$1:$D$2667,3,0)</f>
        <v>#N/A</v>
      </c>
      <c r="U1174" s="9" t="e">
        <f>VLOOKUP(A1174,Sku_list!$A$1:$D$2667,4,0)*(F1174/1000000*12)</f>
        <v>#N/A</v>
      </c>
      <c r="V1174" s="9" t="e">
        <f>VLOOKUP(A1174,Sku_list!$A$1:$D$2667,4,0)*(H1174/1000000*12)</f>
        <v>#N/A</v>
      </c>
      <c r="W1174" s="9" t="e">
        <f>VLOOKUP(A1174,Sku_list!$A$1:$D$2667,4,0)*(J1174/1000000*12)</f>
        <v>#N/A</v>
      </c>
      <c r="X1174" s="9" t="e">
        <f>VLOOKUP(A1174,Sku_list!$A$1:$D$2667,4,0)*(L1174/1000000*12)</f>
        <v>#N/A</v>
      </c>
      <c r="Y1174" s="9" t="e">
        <f>VLOOKUP(A1174,Sku_list!$A$1:$E$2667,5,0)*((J1174+F1174)/1000000000)</f>
        <v>#N/A</v>
      </c>
      <c r="AC1174" s="22">
        <f t="shared" ca="1" si="18"/>
        <v>6.6666666666666666E-2</v>
      </c>
    </row>
    <row r="1175" spans="1:29" x14ac:dyDescent="0.35">
      <c r="A1175">
        <v>1601191</v>
      </c>
      <c r="B1175" t="s">
        <v>270</v>
      </c>
      <c r="C1175" t="s">
        <v>68</v>
      </c>
      <c r="D1175">
        <v>0</v>
      </c>
      <c r="E1175">
        <v>0</v>
      </c>
      <c r="F1175">
        <v>0</v>
      </c>
      <c r="G1175">
        <v>0</v>
      </c>
      <c r="H1175">
        <v>0</v>
      </c>
      <c r="I1175">
        <v>0</v>
      </c>
      <c r="J1175">
        <v>0</v>
      </c>
      <c r="K1175">
        <v>0</v>
      </c>
      <c r="L1175">
        <v>0</v>
      </c>
      <c r="M1175">
        <v>0</v>
      </c>
      <c r="N1175">
        <v>0</v>
      </c>
      <c r="P1175" s="22" t="s">
        <v>34</v>
      </c>
      <c r="R1175" t="s">
        <v>177</v>
      </c>
      <c r="S1175" t="s">
        <v>72</v>
      </c>
      <c r="T1175" s="9" t="e">
        <f>VLOOKUP(A1175,Sku_list!$A$1:$D$2667,3,0)</f>
        <v>#N/A</v>
      </c>
      <c r="U1175" s="9" t="e">
        <f>VLOOKUP(A1175,Sku_list!$A$1:$D$2667,4,0)*(F1175/1000000*12)</f>
        <v>#N/A</v>
      </c>
      <c r="V1175" s="9" t="e">
        <f>VLOOKUP(A1175,Sku_list!$A$1:$D$2667,4,0)*(H1175/1000000*12)</f>
        <v>#N/A</v>
      </c>
      <c r="W1175" s="9" t="e">
        <f>VLOOKUP(A1175,Sku_list!$A$1:$D$2667,4,0)*(J1175/1000000*12)</f>
        <v>#N/A</v>
      </c>
      <c r="X1175" s="9" t="e">
        <f>VLOOKUP(A1175,Sku_list!$A$1:$D$2667,4,0)*(L1175/1000000*12)</f>
        <v>#N/A</v>
      </c>
      <c r="Y1175" s="9" t="e">
        <f>VLOOKUP(A1175,Sku_list!$A$1:$E$2667,5,0)*((J1175+F1175)/1000000000)</f>
        <v>#N/A</v>
      </c>
      <c r="AC1175" s="22">
        <f t="shared" ca="1" si="18"/>
        <v>6.6666666666666666E-2</v>
      </c>
    </row>
    <row r="1176" spans="1:29" x14ac:dyDescent="0.35">
      <c r="A1176">
        <v>1601191</v>
      </c>
      <c r="B1176" t="s">
        <v>270</v>
      </c>
      <c r="C1176" t="s">
        <v>44</v>
      </c>
      <c r="D1176">
        <v>0</v>
      </c>
      <c r="E1176">
        <v>0</v>
      </c>
      <c r="F1176">
        <v>0</v>
      </c>
      <c r="G1176">
        <v>0</v>
      </c>
      <c r="H1176">
        <v>0</v>
      </c>
      <c r="I1176">
        <v>0</v>
      </c>
      <c r="J1176">
        <v>0</v>
      </c>
      <c r="K1176">
        <v>0</v>
      </c>
      <c r="L1176">
        <v>0</v>
      </c>
      <c r="M1176">
        <v>0</v>
      </c>
      <c r="N1176">
        <v>0</v>
      </c>
      <c r="P1176" s="22" t="s">
        <v>34</v>
      </c>
      <c r="R1176" t="s">
        <v>45</v>
      </c>
      <c r="S1176" t="s">
        <v>193</v>
      </c>
      <c r="T1176" s="9" t="e">
        <f>VLOOKUP(A1176,Sku_list!$A$1:$D$2667,3,0)</f>
        <v>#N/A</v>
      </c>
      <c r="U1176" s="9" t="e">
        <f>VLOOKUP(A1176,Sku_list!$A$1:$D$2667,4,0)*(F1176/1000000*12)</f>
        <v>#N/A</v>
      </c>
      <c r="V1176" s="9" t="e">
        <f>VLOOKUP(A1176,Sku_list!$A$1:$D$2667,4,0)*(H1176/1000000*12)</f>
        <v>#N/A</v>
      </c>
      <c r="W1176" s="9" t="e">
        <f>VLOOKUP(A1176,Sku_list!$A$1:$D$2667,4,0)*(J1176/1000000*12)</f>
        <v>#N/A</v>
      </c>
      <c r="X1176" s="9" t="e">
        <f>VLOOKUP(A1176,Sku_list!$A$1:$D$2667,4,0)*(L1176/1000000*12)</f>
        <v>#N/A</v>
      </c>
      <c r="Y1176" s="9" t="e">
        <f>VLOOKUP(A1176,Sku_list!$A$1:$E$2667,5,0)*((J1176+F1176)/1000000000)</f>
        <v>#N/A</v>
      </c>
      <c r="AC1176" s="22">
        <f t="shared" ca="1" si="18"/>
        <v>6.6666666666666666E-2</v>
      </c>
    </row>
    <row r="1177" spans="1:29" x14ac:dyDescent="0.35">
      <c r="A1177">
        <v>1601191</v>
      </c>
      <c r="B1177" t="s">
        <v>270</v>
      </c>
      <c r="C1177" t="s">
        <v>273</v>
      </c>
      <c r="D1177">
        <v>0</v>
      </c>
      <c r="E1177">
        <v>0</v>
      </c>
      <c r="F1177">
        <v>0</v>
      </c>
      <c r="G1177">
        <v>0</v>
      </c>
      <c r="H1177">
        <v>0</v>
      </c>
      <c r="I1177">
        <v>0</v>
      </c>
      <c r="J1177">
        <v>0</v>
      </c>
      <c r="K1177">
        <v>0</v>
      </c>
      <c r="L1177">
        <v>0</v>
      </c>
      <c r="M1177">
        <v>0</v>
      </c>
      <c r="N1177">
        <v>0</v>
      </c>
      <c r="P1177" s="22" t="s">
        <v>34</v>
      </c>
      <c r="R1177" t="s">
        <v>275</v>
      </c>
      <c r="S1177" t="s">
        <v>308</v>
      </c>
      <c r="T1177" s="9" t="e">
        <f>VLOOKUP(A1177,Sku_list!$A$1:$D$2667,3,0)</f>
        <v>#N/A</v>
      </c>
      <c r="U1177" s="9" t="e">
        <f>VLOOKUP(A1177,Sku_list!$A$1:$D$2667,4,0)*(F1177/1000000*12)</f>
        <v>#N/A</v>
      </c>
      <c r="V1177" s="9" t="e">
        <f>VLOOKUP(A1177,Sku_list!$A$1:$D$2667,4,0)*(H1177/1000000*12)</f>
        <v>#N/A</v>
      </c>
      <c r="W1177" s="9" t="e">
        <f>VLOOKUP(A1177,Sku_list!$A$1:$D$2667,4,0)*(J1177/1000000*12)</f>
        <v>#N/A</v>
      </c>
      <c r="X1177" s="9" t="e">
        <f>VLOOKUP(A1177,Sku_list!$A$1:$D$2667,4,0)*(L1177/1000000*12)</f>
        <v>#N/A</v>
      </c>
      <c r="Y1177" s="9" t="e">
        <f>VLOOKUP(A1177,Sku_list!$A$1:$E$2667,5,0)*((J1177+F1177)/1000000000)</f>
        <v>#N/A</v>
      </c>
      <c r="AC1177" s="22">
        <f t="shared" ca="1" si="18"/>
        <v>6.6666666666666666E-2</v>
      </c>
    </row>
    <row r="1178" spans="1:29" x14ac:dyDescent="0.35">
      <c r="A1178">
        <v>1601192</v>
      </c>
      <c r="B1178" t="s">
        <v>243</v>
      </c>
      <c r="C1178" t="s">
        <v>3</v>
      </c>
      <c r="D1178">
        <v>0</v>
      </c>
      <c r="E1178">
        <v>0</v>
      </c>
      <c r="F1178">
        <v>0</v>
      </c>
      <c r="G1178">
        <v>0</v>
      </c>
      <c r="H1178">
        <v>0</v>
      </c>
      <c r="I1178">
        <v>0</v>
      </c>
      <c r="J1178">
        <v>0</v>
      </c>
      <c r="K1178">
        <v>0</v>
      </c>
      <c r="L1178">
        <v>0</v>
      </c>
      <c r="M1178">
        <v>0</v>
      </c>
      <c r="N1178">
        <v>0</v>
      </c>
      <c r="P1178" s="22" t="s">
        <v>34</v>
      </c>
      <c r="R1178" t="s">
        <v>4</v>
      </c>
      <c r="S1178" t="s">
        <v>173</v>
      </c>
      <c r="T1178" s="9" t="e">
        <f>VLOOKUP(A1178,Sku_list!$A$1:$D$2667,3,0)</f>
        <v>#N/A</v>
      </c>
      <c r="U1178" s="9" t="e">
        <f>VLOOKUP(A1178,Sku_list!$A$1:$D$2667,4,0)*(F1178/1000000*12)</f>
        <v>#N/A</v>
      </c>
      <c r="V1178" s="9" t="e">
        <f>VLOOKUP(A1178,Sku_list!$A$1:$D$2667,4,0)*(H1178/1000000*12)</f>
        <v>#N/A</v>
      </c>
      <c r="W1178" s="9" t="e">
        <f>VLOOKUP(A1178,Sku_list!$A$1:$D$2667,4,0)*(J1178/1000000*12)</f>
        <v>#N/A</v>
      </c>
      <c r="X1178" s="9" t="e">
        <f>VLOOKUP(A1178,Sku_list!$A$1:$D$2667,4,0)*(L1178/1000000*12)</f>
        <v>#N/A</v>
      </c>
      <c r="Y1178" s="9" t="e">
        <f>VLOOKUP(A1178,Sku_list!$A$1:$E$2667,5,0)*((J1178+F1178)/1000000000)</f>
        <v>#N/A</v>
      </c>
      <c r="AC1178" s="22">
        <f t="shared" ca="1" si="18"/>
        <v>6.6666666666666666E-2</v>
      </c>
    </row>
    <row r="1179" spans="1:29" x14ac:dyDescent="0.35">
      <c r="A1179">
        <v>1601192</v>
      </c>
      <c r="B1179" t="s">
        <v>243</v>
      </c>
      <c r="C1179" t="s">
        <v>191</v>
      </c>
      <c r="D1179">
        <v>0</v>
      </c>
      <c r="E1179">
        <v>0</v>
      </c>
      <c r="F1179">
        <v>0</v>
      </c>
      <c r="G1179">
        <v>0</v>
      </c>
      <c r="H1179">
        <v>0</v>
      </c>
      <c r="I1179">
        <v>0</v>
      </c>
      <c r="J1179">
        <v>7344</v>
      </c>
      <c r="K1179">
        <v>7344</v>
      </c>
      <c r="L1179">
        <v>0</v>
      </c>
      <c r="M1179">
        <v>-7344</v>
      </c>
      <c r="N1179">
        <v>7344</v>
      </c>
      <c r="P1179" s="22" t="s">
        <v>34</v>
      </c>
      <c r="R1179" t="s">
        <v>99</v>
      </c>
      <c r="S1179" t="s">
        <v>173</v>
      </c>
      <c r="T1179" s="9" t="e">
        <f>VLOOKUP(A1179,Sku_list!$A$1:$D$2667,3,0)</f>
        <v>#N/A</v>
      </c>
      <c r="U1179" s="9" t="e">
        <f>VLOOKUP(A1179,Sku_list!$A$1:$D$2667,4,0)*(F1179/1000000*12)</f>
        <v>#N/A</v>
      </c>
      <c r="V1179" s="9" t="e">
        <f>VLOOKUP(A1179,Sku_list!$A$1:$D$2667,4,0)*(H1179/1000000*12)</f>
        <v>#N/A</v>
      </c>
      <c r="W1179" s="9" t="e">
        <f>VLOOKUP(A1179,Sku_list!$A$1:$D$2667,4,0)*(J1179/1000000*12)</f>
        <v>#N/A</v>
      </c>
      <c r="X1179" s="9" t="e">
        <f>VLOOKUP(A1179,Sku_list!$A$1:$D$2667,4,0)*(L1179/1000000*12)</f>
        <v>#N/A</v>
      </c>
      <c r="Y1179" s="9" t="e">
        <f>VLOOKUP(A1179,Sku_list!$A$1:$E$2667,5,0)*((J1179+F1179)/1000000000)</f>
        <v>#N/A</v>
      </c>
      <c r="AC1179" s="22">
        <f t="shared" ca="1" si="18"/>
        <v>6.6666666666666666E-2</v>
      </c>
    </row>
    <row r="1180" spans="1:29" x14ac:dyDescent="0.35">
      <c r="A1180">
        <v>1601192</v>
      </c>
      <c r="B1180" t="s">
        <v>243</v>
      </c>
      <c r="C1180" t="s">
        <v>139</v>
      </c>
      <c r="D1180">
        <v>0</v>
      </c>
      <c r="E1180">
        <v>26256</v>
      </c>
      <c r="F1180">
        <v>0</v>
      </c>
      <c r="G1180">
        <v>19104</v>
      </c>
      <c r="H1180">
        <v>18864</v>
      </c>
      <c r="I1180">
        <v>0</v>
      </c>
      <c r="J1180">
        <v>15482</v>
      </c>
      <c r="K1180">
        <v>14618</v>
      </c>
      <c r="L1180">
        <v>40337</v>
      </c>
      <c r="M1180">
        <v>5991</v>
      </c>
      <c r="N1180">
        <v>-5991</v>
      </c>
      <c r="P1180" s="22">
        <v>0.85147631207080343</v>
      </c>
      <c r="R1180" t="s">
        <v>70</v>
      </c>
      <c r="S1180" t="s">
        <v>69</v>
      </c>
      <c r="T1180" s="9" t="e">
        <f>VLOOKUP(A1180,Sku_list!$A$1:$D$2667,3,0)</f>
        <v>#N/A</v>
      </c>
      <c r="U1180" s="9" t="e">
        <f>VLOOKUP(A1180,Sku_list!$A$1:$D$2667,4,0)*(F1180/1000000*12)</f>
        <v>#N/A</v>
      </c>
      <c r="V1180" s="9" t="e">
        <f>VLOOKUP(A1180,Sku_list!$A$1:$D$2667,4,0)*(H1180/1000000*12)</f>
        <v>#N/A</v>
      </c>
      <c r="W1180" s="9" t="e">
        <f>VLOOKUP(A1180,Sku_list!$A$1:$D$2667,4,0)*(J1180/1000000*12)</f>
        <v>#N/A</v>
      </c>
      <c r="X1180" s="9" t="e">
        <f>VLOOKUP(A1180,Sku_list!$A$1:$D$2667,4,0)*(L1180/1000000*12)</f>
        <v>#N/A</v>
      </c>
      <c r="Y1180" s="9" t="e">
        <f>VLOOKUP(A1180,Sku_list!$A$1:$E$2667,5,0)*((J1180+F1180)/1000000000)</f>
        <v>#N/A</v>
      </c>
      <c r="AC1180" s="22">
        <f t="shared" ca="1" si="18"/>
        <v>6.6666666666666666E-2</v>
      </c>
    </row>
    <row r="1181" spans="1:29" x14ac:dyDescent="0.35">
      <c r="A1181">
        <v>1601192</v>
      </c>
      <c r="B1181" t="s">
        <v>243</v>
      </c>
      <c r="C1181" t="s">
        <v>140</v>
      </c>
      <c r="D1181">
        <v>0</v>
      </c>
      <c r="E1181">
        <v>3600</v>
      </c>
      <c r="F1181">
        <v>0</v>
      </c>
      <c r="G1181">
        <v>2352</v>
      </c>
      <c r="H1181">
        <v>2256</v>
      </c>
      <c r="I1181">
        <v>0</v>
      </c>
      <c r="J1181">
        <v>3216</v>
      </c>
      <c r="K1181">
        <v>3120</v>
      </c>
      <c r="L1181">
        <v>7400</v>
      </c>
      <c r="M1181">
        <v>1928</v>
      </c>
      <c r="N1181">
        <v>-1928</v>
      </c>
      <c r="P1181" s="22">
        <v>0.73945945945945946</v>
      </c>
      <c r="R1181" t="s">
        <v>71</v>
      </c>
      <c r="S1181" t="s">
        <v>72</v>
      </c>
      <c r="T1181" s="9" t="e">
        <f>VLOOKUP(A1181,Sku_list!$A$1:$D$2667,3,0)</f>
        <v>#N/A</v>
      </c>
      <c r="U1181" s="9" t="e">
        <f>VLOOKUP(A1181,Sku_list!$A$1:$D$2667,4,0)*(F1181/1000000*12)</f>
        <v>#N/A</v>
      </c>
      <c r="V1181" s="9" t="e">
        <f>VLOOKUP(A1181,Sku_list!$A$1:$D$2667,4,0)*(H1181/1000000*12)</f>
        <v>#N/A</v>
      </c>
      <c r="W1181" s="9" t="e">
        <f>VLOOKUP(A1181,Sku_list!$A$1:$D$2667,4,0)*(J1181/1000000*12)</f>
        <v>#N/A</v>
      </c>
      <c r="X1181" s="9" t="e">
        <f>VLOOKUP(A1181,Sku_list!$A$1:$D$2667,4,0)*(L1181/1000000*12)</f>
        <v>#N/A</v>
      </c>
      <c r="Y1181" s="9" t="e">
        <f>VLOOKUP(A1181,Sku_list!$A$1:$E$2667,5,0)*((J1181+F1181)/1000000000)</f>
        <v>#N/A</v>
      </c>
      <c r="AC1181" s="22">
        <f t="shared" ca="1" si="18"/>
        <v>6.6666666666666666E-2</v>
      </c>
    </row>
    <row r="1182" spans="1:29" x14ac:dyDescent="0.35">
      <c r="A1182">
        <v>1601192</v>
      </c>
      <c r="B1182" t="s">
        <v>243</v>
      </c>
      <c r="C1182" t="s">
        <v>141</v>
      </c>
      <c r="D1182">
        <v>0</v>
      </c>
      <c r="E1182">
        <v>39072</v>
      </c>
      <c r="F1182">
        <v>45840</v>
      </c>
      <c r="G1182">
        <v>68016</v>
      </c>
      <c r="H1182">
        <v>35520</v>
      </c>
      <c r="I1182">
        <v>0</v>
      </c>
      <c r="J1182">
        <v>11233</v>
      </c>
      <c r="K1182">
        <v>40561</v>
      </c>
      <c r="L1182">
        <v>95100</v>
      </c>
      <c r="M1182">
        <v>2507</v>
      </c>
      <c r="N1182">
        <v>-2507</v>
      </c>
      <c r="P1182" s="22">
        <v>0.97363827549947424</v>
      </c>
      <c r="R1182" t="s">
        <v>82</v>
      </c>
      <c r="S1182" t="s">
        <v>83</v>
      </c>
      <c r="T1182" s="9" t="e">
        <f>VLOOKUP(A1182,Sku_list!$A$1:$D$2667,3,0)</f>
        <v>#N/A</v>
      </c>
      <c r="U1182" s="9" t="e">
        <f>VLOOKUP(A1182,Sku_list!$A$1:$D$2667,4,0)*(F1182/1000000*12)</f>
        <v>#N/A</v>
      </c>
      <c r="V1182" s="9" t="e">
        <f>VLOOKUP(A1182,Sku_list!$A$1:$D$2667,4,0)*(H1182/1000000*12)</f>
        <v>#N/A</v>
      </c>
      <c r="W1182" s="9" t="e">
        <f>VLOOKUP(A1182,Sku_list!$A$1:$D$2667,4,0)*(J1182/1000000*12)</f>
        <v>#N/A</v>
      </c>
      <c r="X1182" s="9" t="e">
        <f>VLOOKUP(A1182,Sku_list!$A$1:$D$2667,4,0)*(L1182/1000000*12)</f>
        <v>#N/A</v>
      </c>
      <c r="Y1182" s="9" t="e">
        <f>VLOOKUP(A1182,Sku_list!$A$1:$E$2667,5,0)*((J1182+F1182)/1000000000)</f>
        <v>#N/A</v>
      </c>
      <c r="AC1182" s="22">
        <f t="shared" ca="1" si="18"/>
        <v>6.6666666666666666E-2</v>
      </c>
    </row>
    <row r="1183" spans="1:29" x14ac:dyDescent="0.35">
      <c r="A1183">
        <v>1601192</v>
      </c>
      <c r="B1183" t="s">
        <v>243</v>
      </c>
      <c r="C1183" t="s">
        <v>142</v>
      </c>
      <c r="D1183">
        <v>0</v>
      </c>
      <c r="E1183">
        <v>58848</v>
      </c>
      <c r="F1183">
        <v>27120</v>
      </c>
      <c r="G1183">
        <v>55776</v>
      </c>
      <c r="H1183">
        <v>21600</v>
      </c>
      <c r="I1183">
        <v>1248</v>
      </c>
      <c r="J1183">
        <v>34896</v>
      </c>
      <c r="K1183">
        <v>35376</v>
      </c>
      <c r="L1183">
        <v>139000</v>
      </c>
      <c r="M1183">
        <v>55384</v>
      </c>
      <c r="N1183">
        <v>-55384</v>
      </c>
      <c r="P1183" s="22">
        <v>0.60155395683453239</v>
      </c>
      <c r="R1183" t="s">
        <v>84</v>
      </c>
      <c r="S1183" t="s">
        <v>85</v>
      </c>
      <c r="T1183" s="9" t="e">
        <f>VLOOKUP(A1183,Sku_list!$A$1:$D$2667,3,0)</f>
        <v>#N/A</v>
      </c>
      <c r="U1183" s="9" t="e">
        <f>VLOOKUP(A1183,Sku_list!$A$1:$D$2667,4,0)*(F1183/1000000*12)</f>
        <v>#N/A</v>
      </c>
      <c r="V1183" s="9" t="e">
        <f>VLOOKUP(A1183,Sku_list!$A$1:$D$2667,4,0)*(H1183/1000000*12)</f>
        <v>#N/A</v>
      </c>
      <c r="W1183" s="9" t="e">
        <f>VLOOKUP(A1183,Sku_list!$A$1:$D$2667,4,0)*(J1183/1000000*12)</f>
        <v>#N/A</v>
      </c>
      <c r="X1183" s="9" t="e">
        <f>VLOOKUP(A1183,Sku_list!$A$1:$D$2667,4,0)*(L1183/1000000*12)</f>
        <v>#N/A</v>
      </c>
      <c r="Y1183" s="9" t="e">
        <f>VLOOKUP(A1183,Sku_list!$A$1:$E$2667,5,0)*((J1183+F1183)/1000000000)</f>
        <v>#N/A</v>
      </c>
      <c r="AC1183" s="22">
        <f t="shared" ca="1" si="18"/>
        <v>6.6666666666666666E-2</v>
      </c>
    </row>
    <row r="1184" spans="1:29" x14ac:dyDescent="0.35">
      <c r="A1184">
        <v>1601192</v>
      </c>
      <c r="B1184" t="s">
        <v>243</v>
      </c>
      <c r="C1184" t="s">
        <v>143</v>
      </c>
      <c r="D1184">
        <v>0</v>
      </c>
      <c r="E1184">
        <v>33312</v>
      </c>
      <c r="F1184">
        <v>74235</v>
      </c>
      <c r="G1184">
        <v>73776</v>
      </c>
      <c r="H1184">
        <v>28128</v>
      </c>
      <c r="I1184">
        <v>0</v>
      </c>
      <c r="J1184">
        <v>15081</v>
      </c>
      <c r="K1184">
        <v>74916</v>
      </c>
      <c r="L1184">
        <v>112000</v>
      </c>
      <c r="M1184">
        <v>-5444</v>
      </c>
      <c r="N1184">
        <v>5444</v>
      </c>
      <c r="P1184" s="22">
        <v>1.0486071428571428</v>
      </c>
      <c r="R1184" t="s">
        <v>86</v>
      </c>
      <c r="S1184" t="s">
        <v>85</v>
      </c>
      <c r="T1184" s="9" t="e">
        <f>VLOOKUP(A1184,Sku_list!$A$1:$D$2667,3,0)</f>
        <v>#N/A</v>
      </c>
      <c r="U1184" s="9" t="e">
        <f>VLOOKUP(A1184,Sku_list!$A$1:$D$2667,4,0)*(F1184/1000000*12)</f>
        <v>#N/A</v>
      </c>
      <c r="V1184" s="9" t="e">
        <f>VLOOKUP(A1184,Sku_list!$A$1:$D$2667,4,0)*(H1184/1000000*12)</f>
        <v>#N/A</v>
      </c>
      <c r="W1184" s="9" t="e">
        <f>VLOOKUP(A1184,Sku_list!$A$1:$D$2667,4,0)*(J1184/1000000*12)</f>
        <v>#N/A</v>
      </c>
      <c r="X1184" s="9" t="e">
        <f>VLOOKUP(A1184,Sku_list!$A$1:$D$2667,4,0)*(L1184/1000000*12)</f>
        <v>#N/A</v>
      </c>
      <c r="Y1184" s="9" t="e">
        <f>VLOOKUP(A1184,Sku_list!$A$1:$E$2667,5,0)*((J1184+F1184)/1000000000)</f>
        <v>#N/A</v>
      </c>
      <c r="AC1184" s="22">
        <f t="shared" ca="1" si="18"/>
        <v>6.6666666666666666E-2</v>
      </c>
    </row>
    <row r="1185" spans="1:29" x14ac:dyDescent="0.35">
      <c r="A1185">
        <v>1601192</v>
      </c>
      <c r="B1185" t="s">
        <v>243</v>
      </c>
      <c r="C1185" t="s">
        <v>144</v>
      </c>
      <c r="D1185">
        <v>0</v>
      </c>
      <c r="E1185">
        <v>88203</v>
      </c>
      <c r="F1185">
        <v>12624</v>
      </c>
      <c r="G1185">
        <v>50640</v>
      </c>
      <c r="H1185">
        <v>32401</v>
      </c>
      <c r="I1185">
        <v>0</v>
      </c>
      <c r="J1185">
        <v>55993</v>
      </c>
      <c r="K1185">
        <v>65113</v>
      </c>
      <c r="L1185">
        <v>70000</v>
      </c>
      <c r="M1185">
        <v>-31018</v>
      </c>
      <c r="N1185">
        <v>31018</v>
      </c>
      <c r="P1185" s="22">
        <v>1.4431142857142858</v>
      </c>
      <c r="R1185" t="s">
        <v>87</v>
      </c>
      <c r="S1185" t="s">
        <v>72</v>
      </c>
      <c r="T1185" s="9" t="e">
        <f>VLOOKUP(A1185,Sku_list!$A$1:$D$2667,3,0)</f>
        <v>#N/A</v>
      </c>
      <c r="U1185" s="9" t="e">
        <f>VLOOKUP(A1185,Sku_list!$A$1:$D$2667,4,0)*(F1185/1000000*12)</f>
        <v>#N/A</v>
      </c>
      <c r="V1185" s="9" t="e">
        <f>VLOOKUP(A1185,Sku_list!$A$1:$D$2667,4,0)*(H1185/1000000*12)</f>
        <v>#N/A</v>
      </c>
      <c r="W1185" s="9" t="e">
        <f>VLOOKUP(A1185,Sku_list!$A$1:$D$2667,4,0)*(J1185/1000000*12)</f>
        <v>#N/A</v>
      </c>
      <c r="X1185" s="9" t="e">
        <f>VLOOKUP(A1185,Sku_list!$A$1:$D$2667,4,0)*(L1185/1000000*12)</f>
        <v>#N/A</v>
      </c>
      <c r="Y1185" s="9" t="e">
        <f>VLOOKUP(A1185,Sku_list!$A$1:$E$2667,5,0)*((J1185+F1185)/1000000000)</f>
        <v>#N/A</v>
      </c>
      <c r="AC1185" s="22">
        <f t="shared" ca="1" si="18"/>
        <v>6.6666666666666666E-2</v>
      </c>
    </row>
    <row r="1186" spans="1:29" x14ac:dyDescent="0.35">
      <c r="A1186">
        <v>1601192</v>
      </c>
      <c r="B1186" t="s">
        <v>243</v>
      </c>
      <c r="C1186" t="s">
        <v>145</v>
      </c>
      <c r="D1186">
        <v>0</v>
      </c>
      <c r="E1186">
        <v>0</v>
      </c>
      <c r="F1186">
        <v>0</v>
      </c>
      <c r="G1186">
        <v>19728</v>
      </c>
      <c r="H1186">
        <v>6480</v>
      </c>
      <c r="I1186">
        <v>0</v>
      </c>
      <c r="J1186">
        <v>11100</v>
      </c>
      <c r="K1186">
        <v>7980</v>
      </c>
      <c r="L1186">
        <v>33600</v>
      </c>
      <c r="M1186">
        <v>16020</v>
      </c>
      <c r="N1186">
        <v>-16020</v>
      </c>
      <c r="P1186" s="22">
        <v>0.52321428571428574</v>
      </c>
      <c r="R1186" t="s">
        <v>88</v>
      </c>
      <c r="S1186" t="s">
        <v>83</v>
      </c>
      <c r="T1186" s="9" t="e">
        <f>VLOOKUP(A1186,Sku_list!$A$1:$D$2667,3,0)</f>
        <v>#N/A</v>
      </c>
      <c r="U1186" s="9" t="e">
        <f>VLOOKUP(A1186,Sku_list!$A$1:$D$2667,4,0)*(F1186/1000000*12)</f>
        <v>#N/A</v>
      </c>
      <c r="V1186" s="9" t="e">
        <f>VLOOKUP(A1186,Sku_list!$A$1:$D$2667,4,0)*(H1186/1000000*12)</f>
        <v>#N/A</v>
      </c>
      <c r="W1186" s="9" t="e">
        <f>VLOOKUP(A1186,Sku_list!$A$1:$D$2667,4,0)*(J1186/1000000*12)</f>
        <v>#N/A</v>
      </c>
      <c r="X1186" s="9" t="e">
        <f>VLOOKUP(A1186,Sku_list!$A$1:$D$2667,4,0)*(L1186/1000000*12)</f>
        <v>#N/A</v>
      </c>
      <c r="Y1186" s="9" t="e">
        <f>VLOOKUP(A1186,Sku_list!$A$1:$E$2667,5,0)*((J1186+F1186)/1000000000)</f>
        <v>#N/A</v>
      </c>
      <c r="AC1186" s="22">
        <f t="shared" ca="1" si="18"/>
        <v>6.6666666666666666E-2</v>
      </c>
    </row>
    <row r="1187" spans="1:29" x14ac:dyDescent="0.35">
      <c r="A1187">
        <v>1601192</v>
      </c>
      <c r="B1187" t="s">
        <v>243</v>
      </c>
      <c r="C1187" t="s">
        <v>146</v>
      </c>
      <c r="D1187">
        <v>0</v>
      </c>
      <c r="E1187">
        <v>10176</v>
      </c>
      <c r="F1187">
        <v>192</v>
      </c>
      <c r="G1187">
        <v>52128</v>
      </c>
      <c r="H1187">
        <v>34704</v>
      </c>
      <c r="I1187">
        <v>10176</v>
      </c>
      <c r="J1187">
        <v>36521</v>
      </c>
      <c r="K1187">
        <v>33353</v>
      </c>
      <c r="L1187">
        <v>82400</v>
      </c>
      <c r="M1187">
        <v>10983</v>
      </c>
      <c r="N1187">
        <v>-10983</v>
      </c>
      <c r="P1187" s="22">
        <v>0.86671116504854373</v>
      </c>
      <c r="R1187" t="s">
        <v>89</v>
      </c>
      <c r="S1187" t="s">
        <v>69</v>
      </c>
      <c r="T1187" s="9" t="e">
        <f>VLOOKUP(A1187,Sku_list!$A$1:$D$2667,3,0)</f>
        <v>#N/A</v>
      </c>
      <c r="U1187" s="9" t="e">
        <f>VLOOKUP(A1187,Sku_list!$A$1:$D$2667,4,0)*(F1187/1000000*12)</f>
        <v>#N/A</v>
      </c>
      <c r="V1187" s="9" t="e">
        <f>VLOOKUP(A1187,Sku_list!$A$1:$D$2667,4,0)*(H1187/1000000*12)</f>
        <v>#N/A</v>
      </c>
      <c r="W1187" s="9" t="e">
        <f>VLOOKUP(A1187,Sku_list!$A$1:$D$2667,4,0)*(J1187/1000000*12)</f>
        <v>#N/A</v>
      </c>
      <c r="X1187" s="9" t="e">
        <f>VLOOKUP(A1187,Sku_list!$A$1:$D$2667,4,0)*(L1187/1000000*12)</f>
        <v>#N/A</v>
      </c>
      <c r="Y1187" s="9" t="e">
        <f>VLOOKUP(A1187,Sku_list!$A$1:$E$2667,5,0)*((J1187+F1187)/1000000000)</f>
        <v>#N/A</v>
      </c>
      <c r="AC1187" s="22">
        <f t="shared" ca="1" si="18"/>
        <v>6.6666666666666666E-2</v>
      </c>
    </row>
    <row r="1188" spans="1:29" x14ac:dyDescent="0.35">
      <c r="A1188">
        <v>1601192</v>
      </c>
      <c r="B1188" t="s">
        <v>243</v>
      </c>
      <c r="C1188" t="s">
        <v>147</v>
      </c>
      <c r="D1188">
        <v>0</v>
      </c>
      <c r="E1188">
        <v>0</v>
      </c>
      <c r="F1188">
        <v>0</v>
      </c>
      <c r="G1188">
        <v>16944</v>
      </c>
      <c r="H1188">
        <v>11232</v>
      </c>
      <c r="I1188">
        <v>0</v>
      </c>
      <c r="J1188">
        <v>8352</v>
      </c>
      <c r="K1188">
        <v>5328</v>
      </c>
      <c r="L1188">
        <v>28000</v>
      </c>
      <c r="M1188">
        <v>8416</v>
      </c>
      <c r="N1188">
        <v>-8416</v>
      </c>
      <c r="P1188" s="22">
        <v>0.6994285714285714</v>
      </c>
      <c r="R1188" t="s">
        <v>90</v>
      </c>
      <c r="S1188" t="s">
        <v>69</v>
      </c>
      <c r="T1188" s="9" t="e">
        <f>VLOOKUP(A1188,Sku_list!$A$1:$D$2667,3,0)</f>
        <v>#N/A</v>
      </c>
      <c r="U1188" s="9" t="e">
        <f>VLOOKUP(A1188,Sku_list!$A$1:$D$2667,4,0)*(F1188/1000000*12)</f>
        <v>#N/A</v>
      </c>
      <c r="V1188" s="9" t="e">
        <f>VLOOKUP(A1188,Sku_list!$A$1:$D$2667,4,0)*(H1188/1000000*12)</f>
        <v>#N/A</v>
      </c>
      <c r="W1188" s="9" t="e">
        <f>VLOOKUP(A1188,Sku_list!$A$1:$D$2667,4,0)*(J1188/1000000*12)</f>
        <v>#N/A</v>
      </c>
      <c r="X1188" s="9" t="e">
        <f>VLOOKUP(A1188,Sku_list!$A$1:$D$2667,4,0)*(L1188/1000000*12)</f>
        <v>#N/A</v>
      </c>
      <c r="Y1188" s="9" t="e">
        <f>VLOOKUP(A1188,Sku_list!$A$1:$E$2667,5,0)*((J1188+F1188)/1000000000)</f>
        <v>#N/A</v>
      </c>
      <c r="AC1188" s="22">
        <f t="shared" ca="1" si="18"/>
        <v>6.6666666666666666E-2</v>
      </c>
    </row>
    <row r="1189" spans="1:29" x14ac:dyDescent="0.35">
      <c r="A1189">
        <v>1601192</v>
      </c>
      <c r="B1189" t="s">
        <v>243</v>
      </c>
      <c r="C1189" t="s">
        <v>148</v>
      </c>
      <c r="D1189">
        <v>0</v>
      </c>
      <c r="E1189">
        <v>49872</v>
      </c>
      <c r="F1189">
        <v>8112</v>
      </c>
      <c r="G1189">
        <v>70896</v>
      </c>
      <c r="H1189">
        <v>39696</v>
      </c>
      <c r="I1189">
        <v>28512</v>
      </c>
      <c r="J1189">
        <v>57168</v>
      </c>
      <c r="K1189">
        <v>47328</v>
      </c>
      <c r="L1189">
        <v>125000</v>
      </c>
      <c r="M1189">
        <v>20024</v>
      </c>
      <c r="N1189">
        <v>-20024</v>
      </c>
      <c r="P1189" s="22">
        <v>0.839808</v>
      </c>
      <c r="R1189" t="s">
        <v>91</v>
      </c>
      <c r="S1189" t="s">
        <v>85</v>
      </c>
      <c r="T1189" s="9" t="e">
        <f>VLOOKUP(A1189,Sku_list!$A$1:$D$2667,3,0)</f>
        <v>#N/A</v>
      </c>
      <c r="U1189" s="9" t="e">
        <f>VLOOKUP(A1189,Sku_list!$A$1:$D$2667,4,0)*(F1189/1000000*12)</f>
        <v>#N/A</v>
      </c>
      <c r="V1189" s="9" t="e">
        <f>VLOOKUP(A1189,Sku_list!$A$1:$D$2667,4,0)*(H1189/1000000*12)</f>
        <v>#N/A</v>
      </c>
      <c r="W1189" s="9" t="e">
        <f>VLOOKUP(A1189,Sku_list!$A$1:$D$2667,4,0)*(J1189/1000000*12)</f>
        <v>#N/A</v>
      </c>
      <c r="X1189" s="9" t="e">
        <f>VLOOKUP(A1189,Sku_list!$A$1:$D$2667,4,0)*(L1189/1000000*12)</f>
        <v>#N/A</v>
      </c>
      <c r="Y1189" s="9" t="e">
        <f>VLOOKUP(A1189,Sku_list!$A$1:$E$2667,5,0)*((J1189+F1189)/1000000000)</f>
        <v>#N/A</v>
      </c>
      <c r="AC1189" s="22">
        <f t="shared" ca="1" si="18"/>
        <v>6.6666666666666666E-2</v>
      </c>
    </row>
    <row r="1190" spans="1:29" x14ac:dyDescent="0.35">
      <c r="A1190">
        <v>1601192</v>
      </c>
      <c r="B1190" t="s">
        <v>243</v>
      </c>
      <c r="C1190" t="s">
        <v>149</v>
      </c>
      <c r="D1190">
        <v>0</v>
      </c>
      <c r="E1190">
        <v>0</v>
      </c>
      <c r="F1190">
        <v>0</v>
      </c>
      <c r="G1190">
        <v>8064</v>
      </c>
      <c r="H1190">
        <v>6816</v>
      </c>
      <c r="I1190">
        <v>0</v>
      </c>
      <c r="J1190">
        <v>12960</v>
      </c>
      <c r="K1190">
        <v>11328</v>
      </c>
      <c r="L1190">
        <v>20400</v>
      </c>
      <c r="M1190">
        <v>624</v>
      </c>
      <c r="N1190">
        <v>-624</v>
      </c>
      <c r="P1190" s="22">
        <v>0.96941176470588231</v>
      </c>
      <c r="R1190" t="s">
        <v>92</v>
      </c>
      <c r="S1190" t="s">
        <v>85</v>
      </c>
      <c r="T1190" s="9" t="e">
        <f>VLOOKUP(A1190,Sku_list!$A$1:$D$2667,3,0)</f>
        <v>#N/A</v>
      </c>
      <c r="U1190" s="9" t="e">
        <f>VLOOKUP(A1190,Sku_list!$A$1:$D$2667,4,0)*(F1190/1000000*12)</f>
        <v>#N/A</v>
      </c>
      <c r="V1190" s="9" t="e">
        <f>VLOOKUP(A1190,Sku_list!$A$1:$D$2667,4,0)*(H1190/1000000*12)</f>
        <v>#N/A</v>
      </c>
      <c r="W1190" s="9" t="e">
        <f>VLOOKUP(A1190,Sku_list!$A$1:$D$2667,4,0)*(J1190/1000000*12)</f>
        <v>#N/A</v>
      </c>
      <c r="X1190" s="9" t="e">
        <f>VLOOKUP(A1190,Sku_list!$A$1:$D$2667,4,0)*(L1190/1000000*12)</f>
        <v>#N/A</v>
      </c>
      <c r="Y1190" s="9" t="e">
        <f>VLOOKUP(A1190,Sku_list!$A$1:$E$2667,5,0)*((J1190+F1190)/1000000000)</f>
        <v>#N/A</v>
      </c>
      <c r="AC1190" s="22">
        <f t="shared" ca="1" si="18"/>
        <v>6.6666666666666666E-2</v>
      </c>
    </row>
    <row r="1191" spans="1:29" x14ac:dyDescent="0.35">
      <c r="A1191">
        <v>1601192</v>
      </c>
      <c r="B1191" t="s">
        <v>243</v>
      </c>
      <c r="C1191" t="s">
        <v>150</v>
      </c>
      <c r="D1191">
        <v>0</v>
      </c>
      <c r="E1191">
        <v>38400</v>
      </c>
      <c r="F1191">
        <v>17664</v>
      </c>
      <c r="G1191">
        <v>42816</v>
      </c>
      <c r="H1191">
        <v>27840</v>
      </c>
      <c r="I1191">
        <v>0</v>
      </c>
      <c r="J1191">
        <v>44374</v>
      </c>
      <c r="K1191">
        <v>49126</v>
      </c>
      <c r="L1191">
        <v>91400</v>
      </c>
      <c r="M1191">
        <v>1522</v>
      </c>
      <c r="N1191">
        <v>-1522</v>
      </c>
      <c r="P1191" s="22">
        <v>0.98334792122538295</v>
      </c>
      <c r="R1191" t="s">
        <v>93</v>
      </c>
      <c r="S1191" t="s">
        <v>85</v>
      </c>
      <c r="T1191" s="9" t="e">
        <f>VLOOKUP(A1191,Sku_list!$A$1:$D$2667,3,0)</f>
        <v>#N/A</v>
      </c>
      <c r="U1191" s="9" t="e">
        <f>VLOOKUP(A1191,Sku_list!$A$1:$D$2667,4,0)*(F1191/1000000*12)</f>
        <v>#N/A</v>
      </c>
      <c r="V1191" s="9" t="e">
        <f>VLOOKUP(A1191,Sku_list!$A$1:$D$2667,4,0)*(H1191/1000000*12)</f>
        <v>#N/A</v>
      </c>
      <c r="W1191" s="9" t="e">
        <f>VLOOKUP(A1191,Sku_list!$A$1:$D$2667,4,0)*(J1191/1000000*12)</f>
        <v>#N/A</v>
      </c>
      <c r="X1191" s="9" t="e">
        <f>VLOOKUP(A1191,Sku_list!$A$1:$D$2667,4,0)*(L1191/1000000*12)</f>
        <v>#N/A</v>
      </c>
      <c r="Y1191" s="9" t="e">
        <f>VLOOKUP(A1191,Sku_list!$A$1:$E$2667,5,0)*((J1191+F1191)/1000000000)</f>
        <v>#N/A</v>
      </c>
      <c r="AC1191" s="22">
        <f t="shared" ca="1" si="18"/>
        <v>6.6666666666666666E-2</v>
      </c>
    </row>
    <row r="1192" spans="1:29" x14ac:dyDescent="0.35">
      <c r="A1192">
        <v>1601192</v>
      </c>
      <c r="B1192" t="s">
        <v>243</v>
      </c>
      <c r="C1192" t="s">
        <v>151</v>
      </c>
      <c r="D1192">
        <v>0</v>
      </c>
      <c r="E1192">
        <v>44160</v>
      </c>
      <c r="F1192">
        <v>84288</v>
      </c>
      <c r="G1192">
        <v>90288</v>
      </c>
      <c r="H1192">
        <v>29760</v>
      </c>
      <c r="I1192">
        <v>0</v>
      </c>
      <c r="J1192">
        <v>26208</v>
      </c>
      <c r="K1192">
        <v>94608</v>
      </c>
      <c r="L1192">
        <v>114500</v>
      </c>
      <c r="M1192">
        <v>-25756</v>
      </c>
      <c r="N1192">
        <v>25756</v>
      </c>
      <c r="P1192" s="22">
        <v>1.224943231441048</v>
      </c>
      <c r="R1192" t="s">
        <v>94</v>
      </c>
      <c r="S1192" t="s">
        <v>83</v>
      </c>
      <c r="T1192" s="9" t="e">
        <f>VLOOKUP(A1192,Sku_list!$A$1:$D$2667,3,0)</f>
        <v>#N/A</v>
      </c>
      <c r="U1192" s="9" t="e">
        <f>VLOOKUP(A1192,Sku_list!$A$1:$D$2667,4,0)*(F1192/1000000*12)</f>
        <v>#N/A</v>
      </c>
      <c r="V1192" s="9" t="e">
        <f>VLOOKUP(A1192,Sku_list!$A$1:$D$2667,4,0)*(H1192/1000000*12)</f>
        <v>#N/A</v>
      </c>
      <c r="W1192" s="9" t="e">
        <f>VLOOKUP(A1192,Sku_list!$A$1:$D$2667,4,0)*(J1192/1000000*12)</f>
        <v>#N/A</v>
      </c>
      <c r="X1192" s="9" t="e">
        <f>VLOOKUP(A1192,Sku_list!$A$1:$D$2667,4,0)*(L1192/1000000*12)</f>
        <v>#N/A</v>
      </c>
      <c r="Y1192" s="9" t="e">
        <f>VLOOKUP(A1192,Sku_list!$A$1:$E$2667,5,0)*((J1192+F1192)/1000000000)</f>
        <v>#N/A</v>
      </c>
      <c r="AC1192" s="22">
        <f t="shared" ca="1" si="18"/>
        <v>6.6666666666666666E-2</v>
      </c>
    </row>
    <row r="1193" spans="1:29" x14ac:dyDescent="0.35">
      <c r="A1193">
        <v>1601192</v>
      </c>
      <c r="B1193" t="s">
        <v>243</v>
      </c>
      <c r="C1193" t="s">
        <v>152</v>
      </c>
      <c r="D1193">
        <v>0</v>
      </c>
      <c r="E1193">
        <v>23040</v>
      </c>
      <c r="F1193">
        <v>0</v>
      </c>
      <c r="G1193">
        <v>20832</v>
      </c>
      <c r="H1193">
        <v>11424</v>
      </c>
      <c r="I1193">
        <v>0</v>
      </c>
      <c r="J1193">
        <v>22752</v>
      </c>
      <c r="K1193">
        <v>21312</v>
      </c>
      <c r="L1193">
        <v>37660</v>
      </c>
      <c r="M1193">
        <v>3484</v>
      </c>
      <c r="N1193">
        <v>-3484</v>
      </c>
      <c r="P1193" s="22">
        <v>0.90748805098247476</v>
      </c>
      <c r="R1193" t="s">
        <v>95</v>
      </c>
      <c r="S1193" t="s">
        <v>83</v>
      </c>
      <c r="T1193" s="9" t="e">
        <f>VLOOKUP(A1193,Sku_list!$A$1:$D$2667,3,0)</f>
        <v>#N/A</v>
      </c>
      <c r="U1193" s="9" t="e">
        <f>VLOOKUP(A1193,Sku_list!$A$1:$D$2667,4,0)*(F1193/1000000*12)</f>
        <v>#N/A</v>
      </c>
      <c r="V1193" s="9" t="e">
        <f>VLOOKUP(A1193,Sku_list!$A$1:$D$2667,4,0)*(H1193/1000000*12)</f>
        <v>#N/A</v>
      </c>
      <c r="W1193" s="9" t="e">
        <f>VLOOKUP(A1193,Sku_list!$A$1:$D$2667,4,0)*(J1193/1000000*12)</f>
        <v>#N/A</v>
      </c>
      <c r="X1193" s="9" t="e">
        <f>VLOOKUP(A1193,Sku_list!$A$1:$D$2667,4,0)*(L1193/1000000*12)</f>
        <v>#N/A</v>
      </c>
      <c r="Y1193" s="9" t="e">
        <f>VLOOKUP(A1193,Sku_list!$A$1:$E$2667,5,0)*((J1193+F1193)/1000000000)</f>
        <v>#N/A</v>
      </c>
      <c r="AC1193" s="22">
        <f t="shared" ca="1" si="18"/>
        <v>6.6666666666666666E-2</v>
      </c>
    </row>
    <row r="1194" spans="1:29" x14ac:dyDescent="0.35">
      <c r="A1194">
        <v>1601192</v>
      </c>
      <c r="B1194" t="s">
        <v>243</v>
      </c>
      <c r="C1194" t="s">
        <v>153</v>
      </c>
      <c r="D1194">
        <v>0</v>
      </c>
      <c r="E1194">
        <v>0</v>
      </c>
      <c r="F1194">
        <v>0</v>
      </c>
      <c r="G1194">
        <v>0</v>
      </c>
      <c r="H1194">
        <v>0</v>
      </c>
      <c r="I1194">
        <v>0</v>
      </c>
      <c r="J1194">
        <v>0</v>
      </c>
      <c r="K1194">
        <v>0</v>
      </c>
      <c r="L1194">
        <v>0</v>
      </c>
      <c r="M1194">
        <v>0</v>
      </c>
      <c r="N1194">
        <v>0</v>
      </c>
      <c r="P1194" s="22" t="s">
        <v>34</v>
      </c>
      <c r="R1194" t="s">
        <v>189</v>
      </c>
      <c r="S1194" t="s">
        <v>190</v>
      </c>
      <c r="T1194" s="9" t="e">
        <f>VLOOKUP(A1194,Sku_list!$A$1:$D$2667,3,0)</f>
        <v>#N/A</v>
      </c>
      <c r="U1194" s="9" t="e">
        <f>VLOOKUP(A1194,Sku_list!$A$1:$D$2667,4,0)*(F1194/1000000*12)</f>
        <v>#N/A</v>
      </c>
      <c r="V1194" s="9" t="e">
        <f>VLOOKUP(A1194,Sku_list!$A$1:$D$2667,4,0)*(H1194/1000000*12)</f>
        <v>#N/A</v>
      </c>
      <c r="W1194" s="9" t="e">
        <f>VLOOKUP(A1194,Sku_list!$A$1:$D$2667,4,0)*(J1194/1000000*12)</f>
        <v>#N/A</v>
      </c>
      <c r="X1194" s="9" t="e">
        <f>VLOOKUP(A1194,Sku_list!$A$1:$D$2667,4,0)*(L1194/1000000*12)</f>
        <v>#N/A</v>
      </c>
      <c r="Y1194" s="9" t="e">
        <f>VLOOKUP(A1194,Sku_list!$A$1:$E$2667,5,0)*((J1194+F1194)/1000000000)</f>
        <v>#N/A</v>
      </c>
      <c r="AC1194" s="22">
        <f t="shared" ca="1" si="18"/>
        <v>6.6666666666666666E-2</v>
      </c>
    </row>
    <row r="1195" spans="1:29" x14ac:dyDescent="0.35">
      <c r="A1195">
        <v>1601192</v>
      </c>
      <c r="B1195" t="s">
        <v>243</v>
      </c>
      <c r="C1195" t="s">
        <v>154</v>
      </c>
      <c r="D1195">
        <v>0</v>
      </c>
      <c r="E1195">
        <v>3840</v>
      </c>
      <c r="F1195">
        <v>0</v>
      </c>
      <c r="G1195">
        <v>4416</v>
      </c>
      <c r="H1195">
        <v>3552</v>
      </c>
      <c r="I1195">
        <v>0</v>
      </c>
      <c r="J1195">
        <v>3600</v>
      </c>
      <c r="K1195">
        <v>3024</v>
      </c>
      <c r="L1195">
        <v>11500</v>
      </c>
      <c r="M1195">
        <v>4348</v>
      </c>
      <c r="N1195">
        <v>-4348</v>
      </c>
      <c r="P1195" s="22">
        <v>0.62191304347826082</v>
      </c>
      <c r="R1195" t="s">
        <v>96</v>
      </c>
      <c r="S1195" t="s">
        <v>72</v>
      </c>
      <c r="T1195" s="9" t="e">
        <f>VLOOKUP(A1195,Sku_list!$A$1:$D$2667,3,0)</f>
        <v>#N/A</v>
      </c>
      <c r="U1195" s="9" t="e">
        <f>VLOOKUP(A1195,Sku_list!$A$1:$D$2667,4,0)*(F1195/1000000*12)</f>
        <v>#N/A</v>
      </c>
      <c r="V1195" s="9" t="e">
        <f>VLOOKUP(A1195,Sku_list!$A$1:$D$2667,4,0)*(H1195/1000000*12)</f>
        <v>#N/A</v>
      </c>
      <c r="W1195" s="9" t="e">
        <f>VLOOKUP(A1195,Sku_list!$A$1:$D$2667,4,0)*(J1195/1000000*12)</f>
        <v>#N/A</v>
      </c>
      <c r="X1195" s="9" t="e">
        <f>VLOOKUP(A1195,Sku_list!$A$1:$D$2667,4,0)*(L1195/1000000*12)</f>
        <v>#N/A</v>
      </c>
      <c r="Y1195" s="9" t="e">
        <f>VLOOKUP(A1195,Sku_list!$A$1:$E$2667,5,0)*((J1195+F1195)/1000000000)</f>
        <v>#N/A</v>
      </c>
      <c r="AC1195" s="22">
        <f t="shared" ca="1" si="18"/>
        <v>6.6666666666666666E-2</v>
      </c>
    </row>
    <row r="1196" spans="1:29" x14ac:dyDescent="0.35">
      <c r="A1196">
        <v>1601192</v>
      </c>
      <c r="B1196" t="s">
        <v>243</v>
      </c>
      <c r="C1196" t="s">
        <v>155</v>
      </c>
      <c r="D1196">
        <v>0</v>
      </c>
      <c r="E1196">
        <v>9840</v>
      </c>
      <c r="F1196">
        <v>0</v>
      </c>
      <c r="G1196">
        <v>8592</v>
      </c>
      <c r="H1196">
        <v>5184</v>
      </c>
      <c r="I1196">
        <v>0</v>
      </c>
      <c r="J1196">
        <v>4320</v>
      </c>
      <c r="K1196">
        <v>4032</v>
      </c>
      <c r="L1196">
        <v>12000</v>
      </c>
      <c r="M1196">
        <v>2496</v>
      </c>
      <c r="N1196">
        <v>-2496</v>
      </c>
      <c r="P1196" s="22">
        <v>0.79200000000000004</v>
      </c>
      <c r="R1196" t="s">
        <v>97</v>
      </c>
      <c r="S1196" t="s">
        <v>72</v>
      </c>
      <c r="T1196" s="9" t="e">
        <f>VLOOKUP(A1196,Sku_list!$A$1:$D$2667,3,0)</f>
        <v>#N/A</v>
      </c>
      <c r="U1196" s="9" t="e">
        <f>VLOOKUP(A1196,Sku_list!$A$1:$D$2667,4,0)*(F1196/1000000*12)</f>
        <v>#N/A</v>
      </c>
      <c r="V1196" s="9" t="e">
        <f>VLOOKUP(A1196,Sku_list!$A$1:$D$2667,4,0)*(H1196/1000000*12)</f>
        <v>#N/A</v>
      </c>
      <c r="W1196" s="9" t="e">
        <f>VLOOKUP(A1196,Sku_list!$A$1:$D$2667,4,0)*(J1196/1000000*12)</f>
        <v>#N/A</v>
      </c>
      <c r="X1196" s="9" t="e">
        <f>VLOOKUP(A1196,Sku_list!$A$1:$D$2667,4,0)*(L1196/1000000*12)</f>
        <v>#N/A</v>
      </c>
      <c r="Y1196" s="9" t="e">
        <f>VLOOKUP(A1196,Sku_list!$A$1:$E$2667,5,0)*((J1196+F1196)/1000000000)</f>
        <v>#N/A</v>
      </c>
      <c r="AC1196" s="22">
        <f t="shared" ca="1" si="18"/>
        <v>6.6666666666666666E-2</v>
      </c>
    </row>
    <row r="1197" spans="1:29" x14ac:dyDescent="0.35">
      <c r="A1197">
        <v>1601192</v>
      </c>
      <c r="B1197" t="s">
        <v>243</v>
      </c>
      <c r="C1197" t="s">
        <v>156</v>
      </c>
      <c r="D1197">
        <v>0</v>
      </c>
      <c r="E1197">
        <v>0</v>
      </c>
      <c r="F1197">
        <v>0</v>
      </c>
      <c r="G1197">
        <v>0</v>
      </c>
      <c r="H1197">
        <v>0</v>
      </c>
      <c r="I1197">
        <v>0</v>
      </c>
      <c r="J1197">
        <v>0</v>
      </c>
      <c r="K1197">
        <v>0</v>
      </c>
      <c r="L1197">
        <v>0</v>
      </c>
      <c r="M1197">
        <v>0</v>
      </c>
      <c r="N1197">
        <v>0</v>
      </c>
      <c r="P1197" s="22" t="s">
        <v>34</v>
      </c>
      <c r="R1197" t="s">
        <v>38</v>
      </c>
      <c r="S1197" t="s">
        <v>69</v>
      </c>
      <c r="T1197" s="9" t="e">
        <f>VLOOKUP(A1197,Sku_list!$A$1:$D$2667,3,0)</f>
        <v>#N/A</v>
      </c>
      <c r="U1197" s="9" t="e">
        <f>VLOOKUP(A1197,Sku_list!$A$1:$D$2667,4,0)*(F1197/1000000*12)</f>
        <v>#N/A</v>
      </c>
      <c r="V1197" s="9" t="e">
        <f>VLOOKUP(A1197,Sku_list!$A$1:$D$2667,4,0)*(H1197/1000000*12)</f>
        <v>#N/A</v>
      </c>
      <c r="W1197" s="9" t="e">
        <f>VLOOKUP(A1197,Sku_list!$A$1:$D$2667,4,0)*(J1197/1000000*12)</f>
        <v>#N/A</v>
      </c>
      <c r="X1197" s="9" t="e">
        <f>VLOOKUP(A1197,Sku_list!$A$1:$D$2667,4,0)*(L1197/1000000*12)</f>
        <v>#N/A</v>
      </c>
      <c r="Y1197" s="9" t="e">
        <f>VLOOKUP(A1197,Sku_list!$A$1:$E$2667,5,0)*((J1197+F1197)/1000000000)</f>
        <v>#N/A</v>
      </c>
      <c r="AC1197" s="22">
        <f t="shared" ca="1" si="18"/>
        <v>6.6666666666666666E-2</v>
      </c>
    </row>
    <row r="1198" spans="1:29" x14ac:dyDescent="0.35">
      <c r="A1198">
        <v>1601192</v>
      </c>
      <c r="B1198" t="s">
        <v>243</v>
      </c>
      <c r="C1198" t="s">
        <v>157</v>
      </c>
      <c r="D1198">
        <v>0</v>
      </c>
      <c r="E1198">
        <v>0</v>
      </c>
      <c r="F1198">
        <v>0</v>
      </c>
      <c r="G1198">
        <v>240</v>
      </c>
      <c r="H1198">
        <v>240</v>
      </c>
      <c r="I1198">
        <v>0</v>
      </c>
      <c r="J1198">
        <v>240</v>
      </c>
      <c r="K1198">
        <v>240</v>
      </c>
      <c r="L1198">
        <v>1000</v>
      </c>
      <c r="M1198">
        <v>520</v>
      </c>
      <c r="N1198">
        <v>-520</v>
      </c>
      <c r="P1198" s="22">
        <v>0.48</v>
      </c>
      <c r="R1198" t="s">
        <v>98</v>
      </c>
      <c r="S1198" t="s">
        <v>72</v>
      </c>
      <c r="T1198" s="9" t="e">
        <f>VLOOKUP(A1198,Sku_list!$A$1:$D$2667,3,0)</f>
        <v>#N/A</v>
      </c>
      <c r="U1198" s="9" t="e">
        <f>VLOOKUP(A1198,Sku_list!$A$1:$D$2667,4,0)*(F1198/1000000*12)</f>
        <v>#N/A</v>
      </c>
      <c r="V1198" s="9" t="e">
        <f>VLOOKUP(A1198,Sku_list!$A$1:$D$2667,4,0)*(H1198/1000000*12)</f>
        <v>#N/A</v>
      </c>
      <c r="W1198" s="9" t="e">
        <f>VLOOKUP(A1198,Sku_list!$A$1:$D$2667,4,0)*(J1198/1000000*12)</f>
        <v>#N/A</v>
      </c>
      <c r="X1198" s="9" t="e">
        <f>VLOOKUP(A1198,Sku_list!$A$1:$D$2667,4,0)*(L1198/1000000*12)</f>
        <v>#N/A</v>
      </c>
      <c r="Y1198" s="9" t="e">
        <f>VLOOKUP(A1198,Sku_list!$A$1:$E$2667,5,0)*((J1198+F1198)/1000000000)</f>
        <v>#N/A</v>
      </c>
      <c r="AC1198" s="22">
        <f t="shared" ca="1" si="18"/>
        <v>6.6666666666666666E-2</v>
      </c>
    </row>
    <row r="1199" spans="1:29" x14ac:dyDescent="0.35">
      <c r="A1199">
        <v>1601192</v>
      </c>
      <c r="B1199" t="s">
        <v>243</v>
      </c>
      <c r="C1199" t="s">
        <v>158</v>
      </c>
      <c r="D1199">
        <v>0</v>
      </c>
      <c r="E1199">
        <v>480</v>
      </c>
      <c r="F1199">
        <v>0</v>
      </c>
      <c r="G1199">
        <v>576</v>
      </c>
      <c r="H1199">
        <v>240</v>
      </c>
      <c r="I1199">
        <v>0</v>
      </c>
      <c r="J1199">
        <v>432</v>
      </c>
      <c r="K1199">
        <v>432</v>
      </c>
      <c r="L1199">
        <v>800</v>
      </c>
      <c r="M1199">
        <v>128</v>
      </c>
      <c r="N1199">
        <v>-128</v>
      </c>
      <c r="P1199" s="22">
        <v>0.84</v>
      </c>
      <c r="R1199" t="s">
        <v>99</v>
      </c>
      <c r="S1199" t="s">
        <v>69</v>
      </c>
      <c r="T1199" s="9" t="e">
        <f>VLOOKUP(A1199,Sku_list!$A$1:$D$2667,3,0)</f>
        <v>#N/A</v>
      </c>
      <c r="U1199" s="9" t="e">
        <f>VLOOKUP(A1199,Sku_list!$A$1:$D$2667,4,0)*(F1199/1000000*12)</f>
        <v>#N/A</v>
      </c>
      <c r="V1199" s="9" t="e">
        <f>VLOOKUP(A1199,Sku_list!$A$1:$D$2667,4,0)*(H1199/1000000*12)</f>
        <v>#N/A</v>
      </c>
      <c r="W1199" s="9" t="e">
        <f>VLOOKUP(A1199,Sku_list!$A$1:$D$2667,4,0)*(J1199/1000000*12)</f>
        <v>#N/A</v>
      </c>
      <c r="X1199" s="9" t="e">
        <f>VLOOKUP(A1199,Sku_list!$A$1:$D$2667,4,0)*(L1199/1000000*12)</f>
        <v>#N/A</v>
      </c>
      <c r="Y1199" s="9" t="e">
        <f>VLOOKUP(A1199,Sku_list!$A$1:$E$2667,5,0)*((J1199+F1199)/1000000000)</f>
        <v>#N/A</v>
      </c>
      <c r="AC1199" s="22">
        <f t="shared" ca="1" si="18"/>
        <v>6.6666666666666666E-2</v>
      </c>
    </row>
    <row r="1200" spans="1:29" x14ac:dyDescent="0.35">
      <c r="A1200">
        <v>1601192</v>
      </c>
      <c r="B1200" t="s">
        <v>243</v>
      </c>
      <c r="C1200" t="s">
        <v>159</v>
      </c>
      <c r="D1200">
        <v>0</v>
      </c>
      <c r="E1200">
        <v>672</v>
      </c>
      <c r="F1200">
        <v>0</v>
      </c>
      <c r="G1200">
        <v>768</v>
      </c>
      <c r="H1200">
        <v>816</v>
      </c>
      <c r="I1200">
        <v>0</v>
      </c>
      <c r="J1200">
        <v>1728</v>
      </c>
      <c r="K1200">
        <v>1728</v>
      </c>
      <c r="L1200">
        <v>1800</v>
      </c>
      <c r="M1200">
        <v>-744</v>
      </c>
      <c r="N1200">
        <v>744</v>
      </c>
      <c r="P1200" s="22">
        <v>1.4133333333333333</v>
      </c>
      <c r="R1200" t="s">
        <v>100</v>
      </c>
      <c r="S1200" t="s">
        <v>72</v>
      </c>
      <c r="T1200" s="9" t="e">
        <f>VLOOKUP(A1200,Sku_list!$A$1:$D$2667,3,0)</f>
        <v>#N/A</v>
      </c>
      <c r="U1200" s="9" t="e">
        <f>VLOOKUP(A1200,Sku_list!$A$1:$D$2667,4,0)*(F1200/1000000*12)</f>
        <v>#N/A</v>
      </c>
      <c r="V1200" s="9" t="e">
        <f>VLOOKUP(A1200,Sku_list!$A$1:$D$2667,4,0)*(H1200/1000000*12)</f>
        <v>#N/A</v>
      </c>
      <c r="W1200" s="9" t="e">
        <f>VLOOKUP(A1200,Sku_list!$A$1:$D$2667,4,0)*(J1200/1000000*12)</f>
        <v>#N/A</v>
      </c>
      <c r="X1200" s="9" t="e">
        <f>VLOOKUP(A1200,Sku_list!$A$1:$D$2667,4,0)*(L1200/1000000*12)</f>
        <v>#N/A</v>
      </c>
      <c r="Y1200" s="9" t="e">
        <f>VLOOKUP(A1200,Sku_list!$A$1:$E$2667,5,0)*((J1200+F1200)/1000000000)</f>
        <v>#N/A</v>
      </c>
      <c r="AC1200" s="22">
        <f t="shared" ca="1" si="18"/>
        <v>6.6666666666666666E-2</v>
      </c>
    </row>
    <row r="1201" spans="1:29" x14ac:dyDescent="0.35">
      <c r="A1201">
        <v>1601192</v>
      </c>
      <c r="B1201" t="s">
        <v>243</v>
      </c>
      <c r="C1201" t="s">
        <v>160</v>
      </c>
      <c r="D1201">
        <v>0</v>
      </c>
      <c r="E1201">
        <v>144</v>
      </c>
      <c r="F1201">
        <v>9600</v>
      </c>
      <c r="G1201">
        <v>50256</v>
      </c>
      <c r="H1201">
        <v>43104</v>
      </c>
      <c r="I1201">
        <v>0</v>
      </c>
      <c r="J1201">
        <v>14112</v>
      </c>
      <c r="K1201">
        <v>20016</v>
      </c>
      <c r="L1201">
        <v>105320</v>
      </c>
      <c r="M1201">
        <v>38504</v>
      </c>
      <c r="N1201">
        <v>-38504</v>
      </c>
      <c r="P1201" s="22">
        <v>0.63440941891378655</v>
      </c>
      <c r="R1201" t="s">
        <v>101</v>
      </c>
      <c r="S1201" t="s">
        <v>69</v>
      </c>
      <c r="T1201" s="9" t="e">
        <f>VLOOKUP(A1201,Sku_list!$A$1:$D$2667,3,0)</f>
        <v>#N/A</v>
      </c>
      <c r="U1201" s="9" t="e">
        <f>VLOOKUP(A1201,Sku_list!$A$1:$D$2667,4,0)*(F1201/1000000*12)</f>
        <v>#N/A</v>
      </c>
      <c r="V1201" s="9" t="e">
        <f>VLOOKUP(A1201,Sku_list!$A$1:$D$2667,4,0)*(H1201/1000000*12)</f>
        <v>#N/A</v>
      </c>
      <c r="W1201" s="9" t="e">
        <f>VLOOKUP(A1201,Sku_list!$A$1:$D$2667,4,0)*(J1201/1000000*12)</f>
        <v>#N/A</v>
      </c>
      <c r="X1201" s="9" t="e">
        <f>VLOOKUP(A1201,Sku_list!$A$1:$D$2667,4,0)*(L1201/1000000*12)</f>
        <v>#N/A</v>
      </c>
      <c r="Y1201" s="9" t="e">
        <f>VLOOKUP(A1201,Sku_list!$A$1:$E$2667,5,0)*((J1201+F1201)/1000000000)</f>
        <v>#N/A</v>
      </c>
      <c r="AC1201" s="22">
        <f t="shared" ca="1" si="18"/>
        <v>6.6666666666666666E-2</v>
      </c>
    </row>
    <row r="1202" spans="1:29" x14ac:dyDescent="0.35">
      <c r="A1202">
        <v>1601192</v>
      </c>
      <c r="B1202" t="s">
        <v>243</v>
      </c>
      <c r="C1202" t="s">
        <v>161</v>
      </c>
      <c r="D1202">
        <v>0</v>
      </c>
      <c r="E1202">
        <v>0</v>
      </c>
      <c r="F1202">
        <v>0</v>
      </c>
      <c r="G1202">
        <v>0</v>
      </c>
      <c r="H1202">
        <v>0</v>
      </c>
      <c r="I1202">
        <v>0</v>
      </c>
      <c r="J1202">
        <v>44880</v>
      </c>
      <c r="K1202">
        <v>44880</v>
      </c>
      <c r="L1202">
        <v>0</v>
      </c>
      <c r="M1202">
        <v>-44880</v>
      </c>
      <c r="N1202">
        <v>44880</v>
      </c>
      <c r="P1202" s="22" t="s">
        <v>34</v>
      </c>
      <c r="R1202" t="s">
        <v>102</v>
      </c>
      <c r="S1202" t="s">
        <v>306</v>
      </c>
      <c r="T1202" s="9" t="e">
        <f>VLOOKUP(A1202,Sku_list!$A$1:$D$2667,3,0)</f>
        <v>#N/A</v>
      </c>
      <c r="U1202" s="9" t="e">
        <f>VLOOKUP(A1202,Sku_list!$A$1:$D$2667,4,0)*(F1202/1000000*12)</f>
        <v>#N/A</v>
      </c>
      <c r="V1202" s="9" t="e">
        <f>VLOOKUP(A1202,Sku_list!$A$1:$D$2667,4,0)*(H1202/1000000*12)</f>
        <v>#N/A</v>
      </c>
      <c r="W1202" s="9" t="e">
        <f>VLOOKUP(A1202,Sku_list!$A$1:$D$2667,4,0)*(J1202/1000000*12)</f>
        <v>#N/A</v>
      </c>
      <c r="X1202" s="9" t="e">
        <f>VLOOKUP(A1202,Sku_list!$A$1:$D$2667,4,0)*(L1202/1000000*12)</f>
        <v>#N/A</v>
      </c>
      <c r="Y1202" s="9" t="e">
        <f>VLOOKUP(A1202,Sku_list!$A$1:$E$2667,5,0)*((J1202+F1202)/1000000000)</f>
        <v>#N/A</v>
      </c>
      <c r="AC1202" s="22">
        <f t="shared" ca="1" si="18"/>
        <v>6.6666666666666666E-2</v>
      </c>
    </row>
    <row r="1203" spans="1:29" x14ac:dyDescent="0.35">
      <c r="A1203">
        <v>1601192</v>
      </c>
      <c r="B1203" t="s">
        <v>243</v>
      </c>
      <c r="C1203" t="s">
        <v>162</v>
      </c>
      <c r="D1203">
        <v>0</v>
      </c>
      <c r="E1203">
        <v>66192</v>
      </c>
      <c r="F1203">
        <v>0</v>
      </c>
      <c r="G1203">
        <v>46032</v>
      </c>
      <c r="H1203">
        <v>36808</v>
      </c>
      <c r="I1203">
        <v>29568</v>
      </c>
      <c r="J1203">
        <v>61536</v>
      </c>
      <c r="K1203">
        <v>56928</v>
      </c>
      <c r="L1203">
        <v>96432</v>
      </c>
      <c r="M1203">
        <v>-1912</v>
      </c>
      <c r="N1203">
        <v>1912</v>
      </c>
      <c r="P1203" s="22">
        <v>1.0198274431723908</v>
      </c>
      <c r="R1203" t="s">
        <v>103</v>
      </c>
      <c r="S1203" t="s">
        <v>69</v>
      </c>
      <c r="T1203" s="9" t="e">
        <f>VLOOKUP(A1203,Sku_list!$A$1:$D$2667,3,0)</f>
        <v>#N/A</v>
      </c>
      <c r="U1203" s="9" t="e">
        <f>VLOOKUP(A1203,Sku_list!$A$1:$D$2667,4,0)*(F1203/1000000*12)</f>
        <v>#N/A</v>
      </c>
      <c r="V1203" s="9" t="e">
        <f>VLOOKUP(A1203,Sku_list!$A$1:$D$2667,4,0)*(H1203/1000000*12)</f>
        <v>#N/A</v>
      </c>
      <c r="W1203" s="9" t="e">
        <f>VLOOKUP(A1203,Sku_list!$A$1:$D$2667,4,0)*(J1203/1000000*12)</f>
        <v>#N/A</v>
      </c>
      <c r="X1203" s="9" t="e">
        <f>VLOOKUP(A1203,Sku_list!$A$1:$D$2667,4,0)*(L1203/1000000*12)</f>
        <v>#N/A</v>
      </c>
      <c r="Y1203" s="9" t="e">
        <f>VLOOKUP(A1203,Sku_list!$A$1:$E$2667,5,0)*((J1203+F1203)/1000000000)</f>
        <v>#N/A</v>
      </c>
      <c r="AC1203" s="22">
        <f t="shared" ca="1" si="18"/>
        <v>6.6666666666666666E-2</v>
      </c>
    </row>
    <row r="1204" spans="1:29" x14ac:dyDescent="0.35">
      <c r="A1204">
        <v>1601192</v>
      </c>
      <c r="B1204" t="s">
        <v>243</v>
      </c>
      <c r="C1204" t="s">
        <v>164</v>
      </c>
      <c r="D1204">
        <v>0</v>
      </c>
      <c r="E1204">
        <v>0</v>
      </c>
      <c r="F1204">
        <v>4800</v>
      </c>
      <c r="G1204">
        <v>10176</v>
      </c>
      <c r="H1204">
        <v>9840</v>
      </c>
      <c r="I1204">
        <v>0</v>
      </c>
      <c r="J1204">
        <v>4032</v>
      </c>
      <c r="K1204">
        <v>8496</v>
      </c>
      <c r="L1204">
        <v>28120</v>
      </c>
      <c r="M1204">
        <v>9448</v>
      </c>
      <c r="N1204">
        <v>-9448</v>
      </c>
      <c r="P1204" s="22">
        <v>0.66401137980085345</v>
      </c>
      <c r="R1204" t="s">
        <v>104</v>
      </c>
      <c r="S1204" t="s">
        <v>69</v>
      </c>
      <c r="T1204" s="9" t="e">
        <f>VLOOKUP(A1204,Sku_list!$A$1:$D$2667,3,0)</f>
        <v>#N/A</v>
      </c>
      <c r="U1204" s="9" t="e">
        <f>VLOOKUP(A1204,Sku_list!$A$1:$D$2667,4,0)*(F1204/1000000*12)</f>
        <v>#N/A</v>
      </c>
      <c r="V1204" s="9" t="e">
        <f>VLOOKUP(A1204,Sku_list!$A$1:$D$2667,4,0)*(H1204/1000000*12)</f>
        <v>#N/A</v>
      </c>
      <c r="W1204" s="9" t="e">
        <f>VLOOKUP(A1204,Sku_list!$A$1:$D$2667,4,0)*(J1204/1000000*12)</f>
        <v>#N/A</v>
      </c>
      <c r="X1204" s="9" t="e">
        <f>VLOOKUP(A1204,Sku_list!$A$1:$D$2667,4,0)*(L1204/1000000*12)</f>
        <v>#N/A</v>
      </c>
      <c r="Y1204" s="9" t="e">
        <f>VLOOKUP(A1204,Sku_list!$A$1:$E$2667,5,0)*((J1204+F1204)/1000000000)</f>
        <v>#N/A</v>
      </c>
      <c r="AC1204" s="22">
        <f t="shared" ca="1" si="18"/>
        <v>6.6666666666666666E-2</v>
      </c>
    </row>
    <row r="1205" spans="1:29" x14ac:dyDescent="0.35">
      <c r="A1205">
        <v>1601192</v>
      </c>
      <c r="B1205" t="s">
        <v>243</v>
      </c>
      <c r="C1205" t="s">
        <v>165</v>
      </c>
      <c r="D1205">
        <v>0</v>
      </c>
      <c r="E1205">
        <v>9600</v>
      </c>
      <c r="F1205">
        <v>0</v>
      </c>
      <c r="G1205">
        <v>9312</v>
      </c>
      <c r="H1205">
        <v>7104</v>
      </c>
      <c r="I1205">
        <v>0</v>
      </c>
      <c r="J1205">
        <v>2496</v>
      </c>
      <c r="K1205">
        <v>1056</v>
      </c>
      <c r="L1205">
        <v>0</v>
      </c>
      <c r="M1205">
        <v>-9600</v>
      </c>
      <c r="N1205">
        <v>9600</v>
      </c>
      <c r="P1205" s="22" t="s">
        <v>34</v>
      </c>
      <c r="R1205" t="s">
        <v>105</v>
      </c>
      <c r="S1205" t="s">
        <v>83</v>
      </c>
      <c r="T1205" s="9" t="e">
        <f>VLOOKUP(A1205,Sku_list!$A$1:$D$2667,3,0)</f>
        <v>#N/A</v>
      </c>
      <c r="U1205" s="9" t="e">
        <f>VLOOKUP(A1205,Sku_list!$A$1:$D$2667,4,0)*(F1205/1000000*12)</f>
        <v>#N/A</v>
      </c>
      <c r="V1205" s="9" t="e">
        <f>VLOOKUP(A1205,Sku_list!$A$1:$D$2667,4,0)*(H1205/1000000*12)</f>
        <v>#N/A</v>
      </c>
      <c r="W1205" s="9" t="e">
        <f>VLOOKUP(A1205,Sku_list!$A$1:$D$2667,4,0)*(J1205/1000000*12)</f>
        <v>#N/A</v>
      </c>
      <c r="X1205" s="9" t="e">
        <f>VLOOKUP(A1205,Sku_list!$A$1:$D$2667,4,0)*(L1205/1000000*12)</f>
        <v>#N/A</v>
      </c>
      <c r="Y1205" s="9" t="e">
        <f>VLOOKUP(A1205,Sku_list!$A$1:$E$2667,5,0)*((J1205+F1205)/1000000000)</f>
        <v>#N/A</v>
      </c>
      <c r="AC1205" s="22">
        <f t="shared" ca="1" si="18"/>
        <v>6.6666666666666666E-2</v>
      </c>
    </row>
    <row r="1206" spans="1:29" x14ac:dyDescent="0.35">
      <c r="A1206">
        <v>1601192</v>
      </c>
      <c r="B1206" t="s">
        <v>243</v>
      </c>
      <c r="C1206" t="s">
        <v>163</v>
      </c>
      <c r="D1206">
        <v>0</v>
      </c>
      <c r="E1206">
        <v>24240</v>
      </c>
      <c r="F1206">
        <v>0</v>
      </c>
      <c r="G1206">
        <v>17232</v>
      </c>
      <c r="H1206">
        <v>7728</v>
      </c>
      <c r="I1206">
        <v>0</v>
      </c>
      <c r="J1206">
        <v>16525</v>
      </c>
      <c r="K1206">
        <v>12349</v>
      </c>
      <c r="L1206">
        <v>35000</v>
      </c>
      <c r="M1206">
        <v>10747</v>
      </c>
      <c r="N1206">
        <v>-10747</v>
      </c>
      <c r="P1206" s="22">
        <v>0.69294285714285719</v>
      </c>
      <c r="R1206" t="s">
        <v>117</v>
      </c>
      <c r="S1206" t="s">
        <v>83</v>
      </c>
      <c r="T1206" s="9" t="e">
        <f>VLOOKUP(A1206,Sku_list!$A$1:$D$2667,3,0)</f>
        <v>#N/A</v>
      </c>
      <c r="U1206" s="9" t="e">
        <f>VLOOKUP(A1206,Sku_list!$A$1:$D$2667,4,0)*(F1206/1000000*12)</f>
        <v>#N/A</v>
      </c>
      <c r="V1206" s="9" t="e">
        <f>VLOOKUP(A1206,Sku_list!$A$1:$D$2667,4,0)*(H1206/1000000*12)</f>
        <v>#N/A</v>
      </c>
      <c r="W1206" s="9" t="e">
        <f>VLOOKUP(A1206,Sku_list!$A$1:$D$2667,4,0)*(J1206/1000000*12)</f>
        <v>#N/A</v>
      </c>
      <c r="X1206" s="9" t="e">
        <f>VLOOKUP(A1206,Sku_list!$A$1:$D$2667,4,0)*(L1206/1000000*12)</f>
        <v>#N/A</v>
      </c>
      <c r="Y1206" s="9" t="e">
        <f>VLOOKUP(A1206,Sku_list!$A$1:$E$2667,5,0)*((J1206+F1206)/1000000000)</f>
        <v>#N/A</v>
      </c>
      <c r="AC1206" s="22">
        <f t="shared" ca="1" si="18"/>
        <v>6.6666666666666666E-2</v>
      </c>
    </row>
    <row r="1207" spans="1:29" x14ac:dyDescent="0.35">
      <c r="A1207">
        <v>1601192</v>
      </c>
      <c r="B1207" t="s">
        <v>243</v>
      </c>
      <c r="C1207" t="s">
        <v>166</v>
      </c>
      <c r="D1207">
        <v>0</v>
      </c>
      <c r="E1207">
        <v>40464</v>
      </c>
      <c r="F1207">
        <v>33984</v>
      </c>
      <c r="G1207">
        <v>76272</v>
      </c>
      <c r="H1207">
        <v>57312</v>
      </c>
      <c r="I1207">
        <v>0</v>
      </c>
      <c r="J1207">
        <v>47712</v>
      </c>
      <c r="K1207">
        <v>74256</v>
      </c>
      <c r="L1207">
        <v>147000</v>
      </c>
      <c r="M1207">
        <v>7992</v>
      </c>
      <c r="N1207">
        <v>-7992</v>
      </c>
      <c r="P1207" s="22">
        <v>0.94563265306122446</v>
      </c>
      <c r="R1207" t="s">
        <v>118</v>
      </c>
      <c r="S1207" t="s">
        <v>85</v>
      </c>
      <c r="T1207" s="9" t="e">
        <f>VLOOKUP(A1207,Sku_list!$A$1:$D$2667,3,0)</f>
        <v>#N/A</v>
      </c>
      <c r="U1207" s="9" t="e">
        <f>VLOOKUP(A1207,Sku_list!$A$1:$D$2667,4,0)*(F1207/1000000*12)</f>
        <v>#N/A</v>
      </c>
      <c r="V1207" s="9" t="e">
        <f>VLOOKUP(A1207,Sku_list!$A$1:$D$2667,4,0)*(H1207/1000000*12)</f>
        <v>#N/A</v>
      </c>
      <c r="W1207" s="9" t="e">
        <f>VLOOKUP(A1207,Sku_list!$A$1:$D$2667,4,0)*(J1207/1000000*12)</f>
        <v>#N/A</v>
      </c>
      <c r="X1207" s="9" t="e">
        <f>VLOOKUP(A1207,Sku_list!$A$1:$D$2667,4,0)*(L1207/1000000*12)</f>
        <v>#N/A</v>
      </c>
      <c r="Y1207" s="9" t="e">
        <f>VLOOKUP(A1207,Sku_list!$A$1:$E$2667,5,0)*((J1207+F1207)/1000000000)</f>
        <v>#N/A</v>
      </c>
      <c r="AC1207" s="22">
        <f t="shared" ca="1" si="18"/>
        <v>6.6666666666666666E-2</v>
      </c>
    </row>
    <row r="1208" spans="1:29" x14ac:dyDescent="0.35">
      <c r="A1208">
        <v>1601192</v>
      </c>
      <c r="B1208" t="s">
        <v>243</v>
      </c>
      <c r="C1208" t="s">
        <v>167</v>
      </c>
      <c r="D1208">
        <v>0</v>
      </c>
      <c r="E1208">
        <v>720</v>
      </c>
      <c r="F1208">
        <v>0</v>
      </c>
      <c r="G1208">
        <v>528</v>
      </c>
      <c r="H1208">
        <v>288</v>
      </c>
      <c r="I1208">
        <v>0</v>
      </c>
      <c r="J1208">
        <v>816</v>
      </c>
      <c r="K1208">
        <v>768</v>
      </c>
      <c r="L1208">
        <v>0</v>
      </c>
      <c r="M1208">
        <v>-1104</v>
      </c>
      <c r="N1208">
        <v>1104</v>
      </c>
      <c r="P1208" s="22" t="s">
        <v>34</v>
      </c>
      <c r="R1208" t="s">
        <v>119</v>
      </c>
      <c r="S1208" t="s">
        <v>72</v>
      </c>
      <c r="T1208" s="9" t="e">
        <f>VLOOKUP(A1208,Sku_list!$A$1:$D$2667,3,0)</f>
        <v>#N/A</v>
      </c>
      <c r="U1208" s="9" t="e">
        <f>VLOOKUP(A1208,Sku_list!$A$1:$D$2667,4,0)*(F1208/1000000*12)</f>
        <v>#N/A</v>
      </c>
      <c r="V1208" s="9" t="e">
        <f>VLOOKUP(A1208,Sku_list!$A$1:$D$2667,4,0)*(H1208/1000000*12)</f>
        <v>#N/A</v>
      </c>
      <c r="W1208" s="9" t="e">
        <f>VLOOKUP(A1208,Sku_list!$A$1:$D$2667,4,0)*(J1208/1000000*12)</f>
        <v>#N/A</v>
      </c>
      <c r="X1208" s="9" t="e">
        <f>VLOOKUP(A1208,Sku_list!$A$1:$D$2667,4,0)*(L1208/1000000*12)</f>
        <v>#N/A</v>
      </c>
      <c r="Y1208" s="9" t="e">
        <f>VLOOKUP(A1208,Sku_list!$A$1:$E$2667,5,0)*((J1208+F1208)/1000000000)</f>
        <v>#N/A</v>
      </c>
      <c r="AC1208" s="22">
        <f t="shared" ca="1" si="18"/>
        <v>6.6666666666666666E-2</v>
      </c>
    </row>
    <row r="1209" spans="1:29" x14ac:dyDescent="0.35">
      <c r="A1209">
        <v>1601192</v>
      </c>
      <c r="B1209" t="s">
        <v>243</v>
      </c>
      <c r="C1209" t="s">
        <v>61</v>
      </c>
      <c r="D1209">
        <v>0</v>
      </c>
      <c r="E1209">
        <v>44448</v>
      </c>
      <c r="F1209">
        <v>20928</v>
      </c>
      <c r="G1209">
        <v>44640</v>
      </c>
      <c r="H1209">
        <v>30288</v>
      </c>
      <c r="I1209">
        <v>17568</v>
      </c>
      <c r="J1209">
        <v>24336</v>
      </c>
      <c r="K1209">
        <v>34512</v>
      </c>
      <c r="L1209">
        <v>82800</v>
      </c>
      <c r="M1209">
        <v>7248</v>
      </c>
      <c r="N1209">
        <v>-7248</v>
      </c>
      <c r="P1209" s="22">
        <v>0.91246376811594199</v>
      </c>
      <c r="R1209" t="s">
        <v>5</v>
      </c>
      <c r="S1209" t="s">
        <v>85</v>
      </c>
      <c r="T1209" s="9" t="e">
        <f>VLOOKUP(A1209,Sku_list!$A$1:$D$2667,3,0)</f>
        <v>#N/A</v>
      </c>
      <c r="U1209" s="9" t="e">
        <f>VLOOKUP(A1209,Sku_list!$A$1:$D$2667,4,0)*(F1209/1000000*12)</f>
        <v>#N/A</v>
      </c>
      <c r="V1209" s="9" t="e">
        <f>VLOOKUP(A1209,Sku_list!$A$1:$D$2667,4,0)*(H1209/1000000*12)</f>
        <v>#N/A</v>
      </c>
      <c r="W1209" s="9" t="e">
        <f>VLOOKUP(A1209,Sku_list!$A$1:$D$2667,4,0)*(J1209/1000000*12)</f>
        <v>#N/A</v>
      </c>
      <c r="X1209" s="9" t="e">
        <f>VLOOKUP(A1209,Sku_list!$A$1:$D$2667,4,0)*(L1209/1000000*12)</f>
        <v>#N/A</v>
      </c>
      <c r="Y1209" s="9" t="e">
        <f>VLOOKUP(A1209,Sku_list!$A$1:$E$2667,5,0)*((J1209+F1209)/1000000000)</f>
        <v>#N/A</v>
      </c>
      <c r="AC1209" s="22">
        <f t="shared" ca="1" si="18"/>
        <v>6.6666666666666666E-2</v>
      </c>
    </row>
    <row r="1210" spans="1:29" x14ac:dyDescent="0.35">
      <c r="A1210">
        <v>1601192</v>
      </c>
      <c r="B1210" t="s">
        <v>243</v>
      </c>
      <c r="C1210" t="s">
        <v>39</v>
      </c>
      <c r="D1210">
        <v>0</v>
      </c>
      <c r="E1210">
        <v>0</v>
      </c>
      <c r="F1210">
        <v>0</v>
      </c>
      <c r="G1210">
        <v>0</v>
      </c>
      <c r="H1210">
        <v>0</v>
      </c>
      <c r="I1210">
        <v>0</v>
      </c>
      <c r="J1210">
        <v>0</v>
      </c>
      <c r="K1210">
        <v>0</v>
      </c>
      <c r="L1210">
        <v>0</v>
      </c>
      <c r="M1210">
        <v>0</v>
      </c>
      <c r="N1210">
        <v>0</v>
      </c>
      <c r="P1210" s="22" t="s">
        <v>34</v>
      </c>
      <c r="R1210" t="s">
        <v>43</v>
      </c>
      <c r="S1210" t="s">
        <v>190</v>
      </c>
      <c r="T1210" s="9" t="e">
        <f>VLOOKUP(A1210,Sku_list!$A$1:$D$2667,3,0)</f>
        <v>#N/A</v>
      </c>
      <c r="U1210" s="9" t="e">
        <f>VLOOKUP(A1210,Sku_list!$A$1:$D$2667,4,0)*(F1210/1000000*12)</f>
        <v>#N/A</v>
      </c>
      <c r="V1210" s="9" t="e">
        <f>VLOOKUP(A1210,Sku_list!$A$1:$D$2667,4,0)*(H1210/1000000*12)</f>
        <v>#N/A</v>
      </c>
      <c r="W1210" s="9" t="e">
        <f>VLOOKUP(A1210,Sku_list!$A$1:$D$2667,4,0)*(J1210/1000000*12)</f>
        <v>#N/A</v>
      </c>
      <c r="X1210" s="9" t="e">
        <f>VLOOKUP(A1210,Sku_list!$A$1:$D$2667,4,0)*(L1210/1000000*12)</f>
        <v>#N/A</v>
      </c>
      <c r="Y1210" s="9" t="e">
        <f>VLOOKUP(A1210,Sku_list!$A$1:$E$2667,5,0)*((J1210+F1210)/1000000000)</f>
        <v>#N/A</v>
      </c>
      <c r="AC1210" s="22">
        <f t="shared" ca="1" si="18"/>
        <v>6.6666666666666666E-2</v>
      </c>
    </row>
    <row r="1211" spans="1:29" x14ac:dyDescent="0.35">
      <c r="A1211">
        <v>1601192</v>
      </c>
      <c r="B1211" t="s">
        <v>243</v>
      </c>
      <c r="C1211" t="s">
        <v>65</v>
      </c>
      <c r="D1211">
        <v>0</v>
      </c>
      <c r="E1211">
        <v>0</v>
      </c>
      <c r="F1211">
        <v>0</v>
      </c>
      <c r="G1211">
        <v>0</v>
      </c>
      <c r="H1211">
        <v>0</v>
      </c>
      <c r="I1211">
        <v>0</v>
      </c>
      <c r="J1211">
        <v>0</v>
      </c>
      <c r="K1211">
        <v>0</v>
      </c>
      <c r="L1211">
        <v>0</v>
      </c>
      <c r="M1211">
        <v>0</v>
      </c>
      <c r="N1211">
        <v>0</v>
      </c>
      <c r="P1211" s="22" t="s">
        <v>34</v>
      </c>
      <c r="R1211" t="s">
        <v>300</v>
      </c>
      <c r="S1211" t="s">
        <v>83</v>
      </c>
      <c r="T1211" s="9" t="e">
        <f>VLOOKUP(A1211,Sku_list!$A$1:$D$2667,3,0)</f>
        <v>#N/A</v>
      </c>
      <c r="U1211" s="9" t="e">
        <f>VLOOKUP(A1211,Sku_list!$A$1:$D$2667,4,0)*(F1211/1000000*12)</f>
        <v>#N/A</v>
      </c>
      <c r="V1211" s="9" t="e">
        <f>VLOOKUP(A1211,Sku_list!$A$1:$D$2667,4,0)*(H1211/1000000*12)</f>
        <v>#N/A</v>
      </c>
      <c r="W1211" s="9" t="e">
        <f>VLOOKUP(A1211,Sku_list!$A$1:$D$2667,4,0)*(J1211/1000000*12)</f>
        <v>#N/A</v>
      </c>
      <c r="X1211" s="9" t="e">
        <f>VLOOKUP(A1211,Sku_list!$A$1:$D$2667,4,0)*(L1211/1000000*12)</f>
        <v>#N/A</v>
      </c>
      <c r="Y1211" s="9" t="e">
        <f>VLOOKUP(A1211,Sku_list!$A$1:$E$2667,5,0)*((J1211+F1211)/1000000000)</f>
        <v>#N/A</v>
      </c>
      <c r="AC1211" s="22">
        <f t="shared" ca="1" si="18"/>
        <v>6.6666666666666666E-2</v>
      </c>
    </row>
    <row r="1212" spans="1:29" x14ac:dyDescent="0.35">
      <c r="A1212">
        <v>1601192</v>
      </c>
      <c r="B1212" t="s">
        <v>243</v>
      </c>
      <c r="C1212" t="s">
        <v>66</v>
      </c>
      <c r="D1212">
        <v>0</v>
      </c>
      <c r="E1212">
        <v>0</v>
      </c>
      <c r="F1212">
        <v>0</v>
      </c>
      <c r="G1212">
        <v>0</v>
      </c>
      <c r="H1212">
        <v>0</v>
      </c>
      <c r="I1212">
        <v>0</v>
      </c>
      <c r="J1212">
        <v>480</v>
      </c>
      <c r="K1212">
        <v>480</v>
      </c>
      <c r="L1212">
        <v>0</v>
      </c>
      <c r="M1212">
        <v>-480</v>
      </c>
      <c r="N1212">
        <v>480</v>
      </c>
      <c r="P1212" s="22" t="s">
        <v>34</v>
      </c>
      <c r="R1212" t="s">
        <v>174</v>
      </c>
      <c r="S1212" t="s">
        <v>72</v>
      </c>
      <c r="T1212" s="9" t="e">
        <f>VLOOKUP(A1212,Sku_list!$A$1:$D$2667,3,0)</f>
        <v>#N/A</v>
      </c>
      <c r="U1212" s="9" t="e">
        <f>VLOOKUP(A1212,Sku_list!$A$1:$D$2667,4,0)*(F1212/1000000*12)</f>
        <v>#N/A</v>
      </c>
      <c r="V1212" s="9" t="e">
        <f>VLOOKUP(A1212,Sku_list!$A$1:$D$2667,4,0)*(H1212/1000000*12)</f>
        <v>#N/A</v>
      </c>
      <c r="W1212" s="9" t="e">
        <f>VLOOKUP(A1212,Sku_list!$A$1:$D$2667,4,0)*(J1212/1000000*12)</f>
        <v>#N/A</v>
      </c>
      <c r="X1212" s="9" t="e">
        <f>VLOOKUP(A1212,Sku_list!$A$1:$D$2667,4,0)*(L1212/1000000*12)</f>
        <v>#N/A</v>
      </c>
      <c r="Y1212" s="9" t="e">
        <f>VLOOKUP(A1212,Sku_list!$A$1:$E$2667,5,0)*((J1212+F1212)/1000000000)</f>
        <v>#N/A</v>
      </c>
      <c r="AC1212" s="22">
        <f t="shared" ca="1" si="18"/>
        <v>6.6666666666666666E-2</v>
      </c>
    </row>
    <row r="1213" spans="1:29" x14ac:dyDescent="0.35">
      <c r="A1213">
        <v>1601192</v>
      </c>
      <c r="B1213" t="s">
        <v>243</v>
      </c>
      <c r="C1213" t="s">
        <v>67</v>
      </c>
      <c r="D1213">
        <v>0</v>
      </c>
      <c r="E1213">
        <v>0</v>
      </c>
      <c r="F1213">
        <v>0</v>
      </c>
      <c r="G1213">
        <v>0</v>
      </c>
      <c r="H1213">
        <v>0</v>
      </c>
      <c r="I1213">
        <v>0</v>
      </c>
      <c r="J1213">
        <v>144</v>
      </c>
      <c r="K1213">
        <v>144</v>
      </c>
      <c r="L1213">
        <v>0</v>
      </c>
      <c r="M1213">
        <v>-144</v>
      </c>
      <c r="N1213">
        <v>144</v>
      </c>
      <c r="P1213" s="22" t="s">
        <v>34</v>
      </c>
      <c r="R1213" t="s">
        <v>176</v>
      </c>
      <c r="S1213" t="s">
        <v>72</v>
      </c>
      <c r="T1213" s="9" t="e">
        <f>VLOOKUP(A1213,Sku_list!$A$1:$D$2667,3,0)</f>
        <v>#N/A</v>
      </c>
      <c r="U1213" s="9" t="e">
        <f>VLOOKUP(A1213,Sku_list!$A$1:$D$2667,4,0)*(F1213/1000000*12)</f>
        <v>#N/A</v>
      </c>
      <c r="V1213" s="9" t="e">
        <f>VLOOKUP(A1213,Sku_list!$A$1:$D$2667,4,0)*(H1213/1000000*12)</f>
        <v>#N/A</v>
      </c>
      <c r="W1213" s="9" t="e">
        <f>VLOOKUP(A1213,Sku_list!$A$1:$D$2667,4,0)*(J1213/1000000*12)</f>
        <v>#N/A</v>
      </c>
      <c r="X1213" s="9" t="e">
        <f>VLOOKUP(A1213,Sku_list!$A$1:$D$2667,4,0)*(L1213/1000000*12)</f>
        <v>#N/A</v>
      </c>
      <c r="Y1213" s="9" t="e">
        <f>VLOOKUP(A1213,Sku_list!$A$1:$E$2667,5,0)*((J1213+F1213)/1000000000)</f>
        <v>#N/A</v>
      </c>
      <c r="AC1213" s="22">
        <f t="shared" ca="1" si="18"/>
        <v>6.6666666666666666E-2</v>
      </c>
    </row>
    <row r="1214" spans="1:29" x14ac:dyDescent="0.35">
      <c r="A1214">
        <v>1601192</v>
      </c>
      <c r="B1214" t="s">
        <v>243</v>
      </c>
      <c r="C1214" t="s">
        <v>68</v>
      </c>
      <c r="D1214">
        <v>0</v>
      </c>
      <c r="E1214">
        <v>0</v>
      </c>
      <c r="F1214">
        <v>0</v>
      </c>
      <c r="G1214">
        <v>48</v>
      </c>
      <c r="H1214">
        <v>48</v>
      </c>
      <c r="I1214">
        <v>0</v>
      </c>
      <c r="J1214">
        <v>48</v>
      </c>
      <c r="K1214">
        <v>48</v>
      </c>
      <c r="L1214">
        <v>0</v>
      </c>
      <c r="M1214">
        <v>-96</v>
      </c>
      <c r="N1214">
        <v>96</v>
      </c>
      <c r="P1214" s="22" t="s">
        <v>34</v>
      </c>
      <c r="R1214" t="s">
        <v>177</v>
      </c>
      <c r="S1214" t="s">
        <v>72</v>
      </c>
      <c r="T1214" s="9" t="e">
        <f>VLOOKUP(A1214,Sku_list!$A$1:$D$2667,3,0)</f>
        <v>#N/A</v>
      </c>
      <c r="U1214" s="9" t="e">
        <f>VLOOKUP(A1214,Sku_list!$A$1:$D$2667,4,0)*(F1214/1000000*12)</f>
        <v>#N/A</v>
      </c>
      <c r="V1214" s="9" t="e">
        <f>VLOOKUP(A1214,Sku_list!$A$1:$D$2667,4,0)*(H1214/1000000*12)</f>
        <v>#N/A</v>
      </c>
      <c r="W1214" s="9" t="e">
        <f>VLOOKUP(A1214,Sku_list!$A$1:$D$2667,4,0)*(J1214/1000000*12)</f>
        <v>#N/A</v>
      </c>
      <c r="X1214" s="9" t="e">
        <f>VLOOKUP(A1214,Sku_list!$A$1:$D$2667,4,0)*(L1214/1000000*12)</f>
        <v>#N/A</v>
      </c>
      <c r="Y1214" s="9" t="e">
        <f>VLOOKUP(A1214,Sku_list!$A$1:$E$2667,5,0)*((J1214+F1214)/1000000000)</f>
        <v>#N/A</v>
      </c>
      <c r="AC1214" s="22">
        <f t="shared" ca="1" si="18"/>
        <v>6.6666666666666666E-2</v>
      </c>
    </row>
    <row r="1215" spans="1:29" x14ac:dyDescent="0.35">
      <c r="A1215">
        <v>1601192</v>
      </c>
      <c r="B1215" t="s">
        <v>243</v>
      </c>
      <c r="C1215" t="s">
        <v>44</v>
      </c>
      <c r="D1215">
        <v>0</v>
      </c>
      <c r="E1215">
        <v>73392</v>
      </c>
      <c r="F1215">
        <v>9456</v>
      </c>
      <c r="G1215">
        <v>0</v>
      </c>
      <c r="H1215">
        <v>0</v>
      </c>
      <c r="I1215">
        <v>0</v>
      </c>
      <c r="J1215">
        <v>63216</v>
      </c>
      <c r="K1215">
        <v>72672</v>
      </c>
      <c r="L1215">
        <v>0</v>
      </c>
      <c r="M1215">
        <v>-72672</v>
      </c>
      <c r="N1215">
        <v>72672</v>
      </c>
      <c r="P1215" s="22" t="s">
        <v>34</v>
      </c>
      <c r="R1215" t="s">
        <v>45</v>
      </c>
      <c r="S1215" t="s">
        <v>193</v>
      </c>
      <c r="T1215" s="9" t="e">
        <f>VLOOKUP(A1215,Sku_list!$A$1:$D$2667,3,0)</f>
        <v>#N/A</v>
      </c>
      <c r="U1215" s="9" t="e">
        <f>VLOOKUP(A1215,Sku_list!$A$1:$D$2667,4,0)*(F1215/1000000*12)</f>
        <v>#N/A</v>
      </c>
      <c r="V1215" s="9" t="e">
        <f>VLOOKUP(A1215,Sku_list!$A$1:$D$2667,4,0)*(H1215/1000000*12)</f>
        <v>#N/A</v>
      </c>
      <c r="W1215" s="9" t="e">
        <f>VLOOKUP(A1215,Sku_list!$A$1:$D$2667,4,0)*(J1215/1000000*12)</f>
        <v>#N/A</v>
      </c>
      <c r="X1215" s="9" t="e">
        <f>VLOOKUP(A1215,Sku_list!$A$1:$D$2667,4,0)*(L1215/1000000*12)</f>
        <v>#N/A</v>
      </c>
      <c r="Y1215" s="9" t="e">
        <f>VLOOKUP(A1215,Sku_list!$A$1:$E$2667,5,0)*((J1215+F1215)/1000000000)</f>
        <v>#N/A</v>
      </c>
      <c r="AC1215" s="22">
        <f t="shared" ca="1" si="18"/>
        <v>6.6666666666666666E-2</v>
      </c>
    </row>
    <row r="1216" spans="1:29" x14ac:dyDescent="0.35">
      <c r="A1216">
        <v>1601192</v>
      </c>
      <c r="B1216" t="s">
        <v>243</v>
      </c>
      <c r="C1216" t="s">
        <v>272</v>
      </c>
      <c r="D1216">
        <v>0</v>
      </c>
      <c r="E1216">
        <v>0</v>
      </c>
      <c r="F1216">
        <v>0</v>
      </c>
      <c r="G1216">
        <v>0</v>
      </c>
      <c r="H1216">
        <v>0</v>
      </c>
      <c r="I1216">
        <v>0</v>
      </c>
      <c r="J1216">
        <v>0</v>
      </c>
      <c r="K1216">
        <v>0</v>
      </c>
      <c r="L1216">
        <v>0</v>
      </c>
      <c r="M1216">
        <v>0</v>
      </c>
      <c r="N1216">
        <v>0</v>
      </c>
      <c r="P1216" s="22" t="s">
        <v>34</v>
      </c>
      <c r="R1216" t="s">
        <v>99</v>
      </c>
      <c r="S1216" t="s">
        <v>173</v>
      </c>
      <c r="T1216" s="9" t="e">
        <f>VLOOKUP(A1216,Sku_list!$A$1:$D$2667,3,0)</f>
        <v>#N/A</v>
      </c>
      <c r="U1216" s="9" t="e">
        <f>VLOOKUP(A1216,Sku_list!$A$1:$D$2667,4,0)*(F1216/1000000*12)</f>
        <v>#N/A</v>
      </c>
      <c r="V1216" s="9" t="e">
        <f>VLOOKUP(A1216,Sku_list!$A$1:$D$2667,4,0)*(H1216/1000000*12)</f>
        <v>#N/A</v>
      </c>
      <c r="W1216" s="9" t="e">
        <f>VLOOKUP(A1216,Sku_list!$A$1:$D$2667,4,0)*(J1216/1000000*12)</f>
        <v>#N/A</v>
      </c>
      <c r="X1216" s="9" t="e">
        <f>VLOOKUP(A1216,Sku_list!$A$1:$D$2667,4,0)*(L1216/1000000*12)</f>
        <v>#N/A</v>
      </c>
      <c r="Y1216" s="9" t="e">
        <f>VLOOKUP(A1216,Sku_list!$A$1:$E$2667,5,0)*((J1216+F1216)/1000000000)</f>
        <v>#N/A</v>
      </c>
      <c r="AC1216" s="22">
        <f t="shared" ca="1" si="18"/>
        <v>6.6666666666666666E-2</v>
      </c>
    </row>
    <row r="1217" spans="1:29" x14ac:dyDescent="0.35">
      <c r="A1217">
        <v>1601192</v>
      </c>
      <c r="B1217" t="s">
        <v>243</v>
      </c>
      <c r="C1217" t="s">
        <v>273</v>
      </c>
      <c r="D1217">
        <v>0</v>
      </c>
      <c r="E1217">
        <v>26880</v>
      </c>
      <c r="F1217">
        <v>0</v>
      </c>
      <c r="G1217">
        <v>0</v>
      </c>
      <c r="H1217">
        <v>0</v>
      </c>
      <c r="I1217">
        <v>0</v>
      </c>
      <c r="J1217">
        <v>0</v>
      </c>
      <c r="K1217">
        <v>0</v>
      </c>
      <c r="L1217">
        <v>0</v>
      </c>
      <c r="M1217">
        <v>0</v>
      </c>
      <c r="N1217">
        <v>0</v>
      </c>
      <c r="P1217" s="22" t="s">
        <v>34</v>
      </c>
      <c r="R1217" t="s">
        <v>275</v>
      </c>
      <c r="S1217" t="s">
        <v>308</v>
      </c>
      <c r="T1217" s="9" t="e">
        <f>VLOOKUP(A1217,Sku_list!$A$1:$D$2667,3,0)</f>
        <v>#N/A</v>
      </c>
      <c r="U1217" s="9" t="e">
        <f>VLOOKUP(A1217,Sku_list!$A$1:$D$2667,4,0)*(F1217/1000000*12)</f>
        <v>#N/A</v>
      </c>
      <c r="V1217" s="9" t="e">
        <f>VLOOKUP(A1217,Sku_list!$A$1:$D$2667,4,0)*(H1217/1000000*12)</f>
        <v>#N/A</v>
      </c>
      <c r="W1217" s="9" t="e">
        <f>VLOOKUP(A1217,Sku_list!$A$1:$D$2667,4,0)*(J1217/1000000*12)</f>
        <v>#N/A</v>
      </c>
      <c r="X1217" s="9" t="e">
        <f>VLOOKUP(A1217,Sku_list!$A$1:$D$2667,4,0)*(L1217/1000000*12)</f>
        <v>#N/A</v>
      </c>
      <c r="Y1217" s="9" t="e">
        <f>VLOOKUP(A1217,Sku_list!$A$1:$E$2667,5,0)*((J1217+F1217)/1000000000)</f>
        <v>#N/A</v>
      </c>
      <c r="AC1217" s="22">
        <f t="shared" ca="1" si="18"/>
        <v>6.6666666666666666E-2</v>
      </c>
    </row>
    <row r="1218" spans="1:29" x14ac:dyDescent="0.35">
      <c r="A1218">
        <v>1601239</v>
      </c>
      <c r="B1218" t="e">
        <v>#N/A</v>
      </c>
      <c r="C1218" t="s">
        <v>3</v>
      </c>
      <c r="D1218">
        <v>0</v>
      </c>
      <c r="E1218">
        <v>0</v>
      </c>
      <c r="F1218">
        <v>0</v>
      </c>
      <c r="G1218">
        <v>0</v>
      </c>
      <c r="H1218">
        <v>0</v>
      </c>
      <c r="I1218">
        <v>0</v>
      </c>
      <c r="J1218">
        <v>0</v>
      </c>
      <c r="K1218">
        <v>0</v>
      </c>
      <c r="L1218">
        <v>0</v>
      </c>
      <c r="M1218">
        <v>0</v>
      </c>
      <c r="N1218">
        <v>0</v>
      </c>
      <c r="P1218" s="22" t="s">
        <v>34</v>
      </c>
      <c r="R1218" t="s">
        <v>4</v>
      </c>
      <c r="S1218" t="s">
        <v>173</v>
      </c>
      <c r="T1218" s="9" t="e">
        <f>VLOOKUP(A1218,Sku_list!$A$1:$D$2667,3,0)</f>
        <v>#N/A</v>
      </c>
      <c r="U1218" s="9" t="e">
        <f>VLOOKUP(A1218,Sku_list!$A$1:$D$2667,4,0)*(F1218/1000000*12)</f>
        <v>#N/A</v>
      </c>
      <c r="V1218" s="9" t="e">
        <f>VLOOKUP(A1218,Sku_list!$A$1:$D$2667,4,0)*(H1218/1000000*12)</f>
        <v>#N/A</v>
      </c>
      <c r="W1218" s="9" t="e">
        <f>VLOOKUP(A1218,Sku_list!$A$1:$D$2667,4,0)*(J1218/1000000*12)</f>
        <v>#N/A</v>
      </c>
      <c r="X1218" s="9" t="e">
        <f>VLOOKUP(A1218,Sku_list!$A$1:$D$2667,4,0)*(L1218/1000000*12)</f>
        <v>#N/A</v>
      </c>
      <c r="Y1218" s="9" t="e">
        <f>VLOOKUP(A1218,Sku_list!$A$1:$E$2667,5,0)*((J1218+F1218)/1000000000)</f>
        <v>#N/A</v>
      </c>
      <c r="AC1218" s="22">
        <f t="shared" ca="1" si="18"/>
        <v>6.6666666666666666E-2</v>
      </c>
    </row>
    <row r="1219" spans="1:29" x14ac:dyDescent="0.35">
      <c r="A1219">
        <v>1601239</v>
      </c>
      <c r="B1219" t="e">
        <v>#N/A</v>
      </c>
      <c r="C1219" t="s">
        <v>139</v>
      </c>
      <c r="D1219">
        <v>0</v>
      </c>
      <c r="E1219">
        <v>492</v>
      </c>
      <c r="F1219">
        <v>0</v>
      </c>
      <c r="G1219">
        <v>272</v>
      </c>
      <c r="H1219">
        <v>264</v>
      </c>
      <c r="I1219">
        <v>0</v>
      </c>
      <c r="J1219">
        <v>228</v>
      </c>
      <c r="K1219">
        <v>220</v>
      </c>
      <c r="L1219">
        <v>490</v>
      </c>
      <c r="M1219">
        <v>-2</v>
      </c>
      <c r="N1219">
        <v>2</v>
      </c>
      <c r="P1219" s="22">
        <v>1.0040816326530613</v>
      </c>
      <c r="R1219" t="s">
        <v>70</v>
      </c>
      <c r="S1219" t="s">
        <v>69</v>
      </c>
      <c r="T1219" s="9" t="e">
        <f>VLOOKUP(A1219,Sku_list!$A$1:$D$2667,3,0)</f>
        <v>#N/A</v>
      </c>
      <c r="U1219" s="9" t="e">
        <f>VLOOKUP(A1219,Sku_list!$A$1:$D$2667,4,0)*(F1219/1000000*12)</f>
        <v>#N/A</v>
      </c>
      <c r="V1219" s="9" t="e">
        <f>VLOOKUP(A1219,Sku_list!$A$1:$D$2667,4,0)*(H1219/1000000*12)</f>
        <v>#N/A</v>
      </c>
      <c r="W1219" s="9" t="e">
        <f>VLOOKUP(A1219,Sku_list!$A$1:$D$2667,4,0)*(J1219/1000000*12)</f>
        <v>#N/A</v>
      </c>
      <c r="X1219" s="9" t="e">
        <f>VLOOKUP(A1219,Sku_list!$A$1:$D$2667,4,0)*(L1219/1000000*12)</f>
        <v>#N/A</v>
      </c>
      <c r="Y1219" s="9" t="e">
        <f>VLOOKUP(A1219,Sku_list!$A$1:$E$2667,5,0)*((J1219+F1219)/1000000000)</f>
        <v>#N/A</v>
      </c>
      <c r="AC1219" s="22">
        <f t="shared" ref="AC1219:AC1282" ca="1" si="19">(DAY(TODAY())+AB1219)/30</f>
        <v>6.6666666666666666E-2</v>
      </c>
    </row>
    <row r="1220" spans="1:29" x14ac:dyDescent="0.35">
      <c r="A1220">
        <v>1601239</v>
      </c>
      <c r="B1220" t="e">
        <v>#N/A</v>
      </c>
      <c r="C1220" t="s">
        <v>140</v>
      </c>
      <c r="D1220">
        <v>0</v>
      </c>
      <c r="E1220">
        <v>0</v>
      </c>
      <c r="F1220">
        <v>0</v>
      </c>
      <c r="G1220">
        <v>284</v>
      </c>
      <c r="H1220">
        <v>264</v>
      </c>
      <c r="I1220">
        <v>0</v>
      </c>
      <c r="J1220">
        <v>308</v>
      </c>
      <c r="K1220">
        <v>308</v>
      </c>
      <c r="L1220">
        <v>572</v>
      </c>
      <c r="M1220">
        <v>0</v>
      </c>
      <c r="N1220">
        <v>0</v>
      </c>
      <c r="P1220" s="22">
        <v>1</v>
      </c>
      <c r="R1220" t="s">
        <v>71</v>
      </c>
      <c r="S1220" t="s">
        <v>72</v>
      </c>
      <c r="T1220" s="9" t="e">
        <f>VLOOKUP(A1220,Sku_list!$A$1:$D$2667,3,0)</f>
        <v>#N/A</v>
      </c>
      <c r="U1220" s="9" t="e">
        <f>VLOOKUP(A1220,Sku_list!$A$1:$D$2667,4,0)*(F1220/1000000*12)</f>
        <v>#N/A</v>
      </c>
      <c r="V1220" s="9" t="e">
        <f>VLOOKUP(A1220,Sku_list!$A$1:$D$2667,4,0)*(H1220/1000000*12)</f>
        <v>#N/A</v>
      </c>
      <c r="W1220" s="9" t="e">
        <f>VLOOKUP(A1220,Sku_list!$A$1:$D$2667,4,0)*(J1220/1000000*12)</f>
        <v>#N/A</v>
      </c>
      <c r="X1220" s="9" t="e">
        <f>VLOOKUP(A1220,Sku_list!$A$1:$D$2667,4,0)*(L1220/1000000*12)</f>
        <v>#N/A</v>
      </c>
      <c r="Y1220" s="9" t="e">
        <f>VLOOKUP(A1220,Sku_list!$A$1:$E$2667,5,0)*((J1220+F1220)/1000000000)</f>
        <v>#N/A</v>
      </c>
      <c r="AC1220" s="22">
        <f t="shared" ca="1" si="19"/>
        <v>6.6666666666666666E-2</v>
      </c>
    </row>
    <row r="1221" spans="1:29" x14ac:dyDescent="0.35">
      <c r="A1221">
        <v>1601239</v>
      </c>
      <c r="B1221" t="e">
        <v>#N/A</v>
      </c>
      <c r="C1221" t="s">
        <v>141</v>
      </c>
      <c r="D1221">
        <v>0</v>
      </c>
      <c r="E1221">
        <v>512</v>
      </c>
      <c r="F1221">
        <v>0</v>
      </c>
      <c r="G1221">
        <v>44</v>
      </c>
      <c r="H1221">
        <v>20</v>
      </c>
      <c r="I1221">
        <v>0</v>
      </c>
      <c r="J1221">
        <v>492</v>
      </c>
      <c r="K1221">
        <v>468</v>
      </c>
      <c r="L1221">
        <v>302</v>
      </c>
      <c r="M1221">
        <v>-210</v>
      </c>
      <c r="N1221">
        <v>210</v>
      </c>
      <c r="P1221" s="22">
        <v>1.695364238410596</v>
      </c>
      <c r="R1221" t="s">
        <v>82</v>
      </c>
      <c r="S1221" t="s">
        <v>83</v>
      </c>
      <c r="T1221" s="9" t="e">
        <f>VLOOKUP(A1221,Sku_list!$A$1:$D$2667,3,0)</f>
        <v>#N/A</v>
      </c>
      <c r="U1221" s="9" t="e">
        <f>VLOOKUP(A1221,Sku_list!$A$1:$D$2667,4,0)*(F1221/1000000*12)</f>
        <v>#N/A</v>
      </c>
      <c r="V1221" s="9" t="e">
        <f>VLOOKUP(A1221,Sku_list!$A$1:$D$2667,4,0)*(H1221/1000000*12)</f>
        <v>#N/A</v>
      </c>
      <c r="W1221" s="9" t="e">
        <f>VLOOKUP(A1221,Sku_list!$A$1:$D$2667,4,0)*(J1221/1000000*12)</f>
        <v>#N/A</v>
      </c>
      <c r="X1221" s="9" t="e">
        <f>VLOOKUP(A1221,Sku_list!$A$1:$D$2667,4,0)*(L1221/1000000*12)</f>
        <v>#N/A</v>
      </c>
      <c r="Y1221" s="9" t="e">
        <f>VLOOKUP(A1221,Sku_list!$A$1:$E$2667,5,0)*((J1221+F1221)/1000000000)</f>
        <v>#N/A</v>
      </c>
      <c r="AC1221" s="22">
        <f t="shared" ca="1" si="19"/>
        <v>6.6666666666666666E-2</v>
      </c>
    </row>
    <row r="1222" spans="1:29" x14ac:dyDescent="0.35">
      <c r="A1222">
        <v>1601239</v>
      </c>
      <c r="B1222" t="e">
        <v>#N/A</v>
      </c>
      <c r="C1222" t="s">
        <v>142</v>
      </c>
      <c r="D1222">
        <v>0</v>
      </c>
      <c r="E1222">
        <v>412</v>
      </c>
      <c r="F1222">
        <v>100</v>
      </c>
      <c r="G1222">
        <v>0</v>
      </c>
      <c r="H1222">
        <v>0</v>
      </c>
      <c r="I1222">
        <v>0</v>
      </c>
      <c r="J1222">
        <v>412</v>
      </c>
      <c r="K1222">
        <v>512</v>
      </c>
      <c r="L1222">
        <v>310</v>
      </c>
      <c r="M1222">
        <v>-202</v>
      </c>
      <c r="N1222">
        <v>202</v>
      </c>
      <c r="P1222" s="22">
        <v>1.6516129032258065</v>
      </c>
      <c r="R1222" t="s">
        <v>84</v>
      </c>
      <c r="S1222" t="s">
        <v>85</v>
      </c>
      <c r="T1222" s="9" t="e">
        <f>VLOOKUP(A1222,Sku_list!$A$1:$D$2667,3,0)</f>
        <v>#N/A</v>
      </c>
      <c r="U1222" s="9" t="e">
        <f>VLOOKUP(A1222,Sku_list!$A$1:$D$2667,4,0)*(F1222/1000000*12)</f>
        <v>#N/A</v>
      </c>
      <c r="V1222" s="9" t="e">
        <f>VLOOKUP(A1222,Sku_list!$A$1:$D$2667,4,0)*(H1222/1000000*12)</f>
        <v>#N/A</v>
      </c>
      <c r="W1222" s="9" t="e">
        <f>VLOOKUP(A1222,Sku_list!$A$1:$D$2667,4,0)*(J1222/1000000*12)</f>
        <v>#N/A</v>
      </c>
      <c r="X1222" s="9" t="e">
        <f>VLOOKUP(A1222,Sku_list!$A$1:$D$2667,4,0)*(L1222/1000000*12)</f>
        <v>#N/A</v>
      </c>
      <c r="Y1222" s="9" t="e">
        <f>VLOOKUP(A1222,Sku_list!$A$1:$E$2667,5,0)*((J1222+F1222)/1000000000)</f>
        <v>#N/A</v>
      </c>
      <c r="AC1222" s="22">
        <f t="shared" ca="1" si="19"/>
        <v>6.6666666666666666E-2</v>
      </c>
    </row>
    <row r="1223" spans="1:29" x14ac:dyDescent="0.35">
      <c r="A1223">
        <v>1601239</v>
      </c>
      <c r="B1223" t="e">
        <v>#N/A</v>
      </c>
      <c r="C1223" t="s">
        <v>143</v>
      </c>
      <c r="D1223">
        <v>0</v>
      </c>
      <c r="E1223">
        <v>648</v>
      </c>
      <c r="F1223">
        <v>0</v>
      </c>
      <c r="G1223">
        <v>32</v>
      </c>
      <c r="H1223">
        <v>28</v>
      </c>
      <c r="I1223">
        <v>0</v>
      </c>
      <c r="J1223">
        <v>620</v>
      </c>
      <c r="K1223">
        <v>620</v>
      </c>
      <c r="L1223">
        <v>400</v>
      </c>
      <c r="M1223">
        <v>-248</v>
      </c>
      <c r="N1223">
        <v>248</v>
      </c>
      <c r="P1223" s="22">
        <v>1.62</v>
      </c>
      <c r="R1223" t="s">
        <v>86</v>
      </c>
      <c r="S1223" t="s">
        <v>85</v>
      </c>
      <c r="T1223" s="9" t="e">
        <f>VLOOKUP(A1223,Sku_list!$A$1:$D$2667,3,0)</f>
        <v>#N/A</v>
      </c>
      <c r="U1223" s="9" t="e">
        <f>VLOOKUP(A1223,Sku_list!$A$1:$D$2667,4,0)*(F1223/1000000*12)</f>
        <v>#N/A</v>
      </c>
      <c r="V1223" s="9" t="e">
        <f>VLOOKUP(A1223,Sku_list!$A$1:$D$2667,4,0)*(H1223/1000000*12)</f>
        <v>#N/A</v>
      </c>
      <c r="W1223" s="9" t="e">
        <f>VLOOKUP(A1223,Sku_list!$A$1:$D$2667,4,0)*(J1223/1000000*12)</f>
        <v>#N/A</v>
      </c>
      <c r="X1223" s="9" t="e">
        <f>VLOOKUP(A1223,Sku_list!$A$1:$D$2667,4,0)*(L1223/1000000*12)</f>
        <v>#N/A</v>
      </c>
      <c r="Y1223" s="9" t="e">
        <f>VLOOKUP(A1223,Sku_list!$A$1:$E$2667,5,0)*((J1223+F1223)/1000000000)</f>
        <v>#N/A</v>
      </c>
      <c r="AC1223" s="22">
        <f t="shared" ca="1" si="19"/>
        <v>6.6666666666666666E-2</v>
      </c>
    </row>
    <row r="1224" spans="1:29" x14ac:dyDescent="0.35">
      <c r="A1224">
        <v>1601239</v>
      </c>
      <c r="B1224" t="e">
        <v>#N/A</v>
      </c>
      <c r="C1224" t="s">
        <v>144</v>
      </c>
      <c r="D1224">
        <v>0</v>
      </c>
      <c r="E1224">
        <v>48</v>
      </c>
      <c r="F1224">
        <v>0</v>
      </c>
      <c r="G1224">
        <v>112</v>
      </c>
      <c r="H1224">
        <v>112</v>
      </c>
      <c r="I1224">
        <v>0</v>
      </c>
      <c r="J1224">
        <v>84</v>
      </c>
      <c r="K1224">
        <v>84</v>
      </c>
      <c r="L1224">
        <v>148</v>
      </c>
      <c r="M1224">
        <v>-48</v>
      </c>
      <c r="N1224">
        <v>48</v>
      </c>
      <c r="P1224" s="22">
        <v>1.3243243243243243</v>
      </c>
      <c r="R1224" t="s">
        <v>87</v>
      </c>
      <c r="S1224" t="s">
        <v>72</v>
      </c>
      <c r="T1224" s="9" t="e">
        <f>VLOOKUP(A1224,Sku_list!$A$1:$D$2667,3,0)</f>
        <v>#N/A</v>
      </c>
      <c r="U1224" s="9" t="e">
        <f>VLOOKUP(A1224,Sku_list!$A$1:$D$2667,4,0)*(F1224/1000000*12)</f>
        <v>#N/A</v>
      </c>
      <c r="V1224" s="9" t="e">
        <f>VLOOKUP(A1224,Sku_list!$A$1:$D$2667,4,0)*(H1224/1000000*12)</f>
        <v>#N/A</v>
      </c>
      <c r="W1224" s="9" t="e">
        <f>VLOOKUP(A1224,Sku_list!$A$1:$D$2667,4,0)*(J1224/1000000*12)</f>
        <v>#N/A</v>
      </c>
      <c r="X1224" s="9" t="e">
        <f>VLOOKUP(A1224,Sku_list!$A$1:$D$2667,4,0)*(L1224/1000000*12)</f>
        <v>#N/A</v>
      </c>
      <c r="Y1224" s="9" t="e">
        <f>VLOOKUP(A1224,Sku_list!$A$1:$E$2667,5,0)*((J1224+F1224)/1000000000)</f>
        <v>#N/A</v>
      </c>
      <c r="AC1224" s="22">
        <f t="shared" ca="1" si="19"/>
        <v>6.6666666666666666E-2</v>
      </c>
    </row>
    <row r="1225" spans="1:29" x14ac:dyDescent="0.35">
      <c r="A1225">
        <v>1601239</v>
      </c>
      <c r="B1225" t="e">
        <v>#N/A</v>
      </c>
      <c r="C1225" t="s">
        <v>145</v>
      </c>
      <c r="D1225">
        <v>0</v>
      </c>
      <c r="E1225">
        <v>40</v>
      </c>
      <c r="F1225">
        <v>0</v>
      </c>
      <c r="G1225">
        <v>24</v>
      </c>
      <c r="H1225">
        <v>24</v>
      </c>
      <c r="I1225">
        <v>0</v>
      </c>
      <c r="J1225">
        <v>16</v>
      </c>
      <c r="K1225">
        <v>16</v>
      </c>
      <c r="L1225">
        <v>42</v>
      </c>
      <c r="M1225">
        <v>2</v>
      </c>
      <c r="N1225">
        <v>-2</v>
      </c>
      <c r="P1225" s="22">
        <v>0.95238095238095233</v>
      </c>
      <c r="R1225" t="s">
        <v>88</v>
      </c>
      <c r="S1225" t="s">
        <v>83</v>
      </c>
      <c r="T1225" s="9" t="e">
        <f>VLOOKUP(A1225,Sku_list!$A$1:$D$2667,3,0)</f>
        <v>#N/A</v>
      </c>
      <c r="U1225" s="9" t="e">
        <f>VLOOKUP(A1225,Sku_list!$A$1:$D$2667,4,0)*(F1225/1000000*12)</f>
        <v>#N/A</v>
      </c>
      <c r="V1225" s="9" t="e">
        <f>VLOOKUP(A1225,Sku_list!$A$1:$D$2667,4,0)*(H1225/1000000*12)</f>
        <v>#N/A</v>
      </c>
      <c r="W1225" s="9" t="e">
        <f>VLOOKUP(A1225,Sku_list!$A$1:$D$2667,4,0)*(J1225/1000000*12)</f>
        <v>#N/A</v>
      </c>
      <c r="X1225" s="9" t="e">
        <f>VLOOKUP(A1225,Sku_list!$A$1:$D$2667,4,0)*(L1225/1000000*12)</f>
        <v>#N/A</v>
      </c>
      <c r="Y1225" s="9" t="e">
        <f>VLOOKUP(A1225,Sku_list!$A$1:$E$2667,5,0)*((J1225+F1225)/1000000000)</f>
        <v>#N/A</v>
      </c>
      <c r="AC1225" s="22">
        <f t="shared" ca="1" si="19"/>
        <v>6.6666666666666666E-2</v>
      </c>
    </row>
    <row r="1226" spans="1:29" x14ac:dyDescent="0.35">
      <c r="A1226">
        <v>1601239</v>
      </c>
      <c r="B1226" t="e">
        <v>#N/A</v>
      </c>
      <c r="C1226" t="s">
        <v>146</v>
      </c>
      <c r="D1226">
        <v>0</v>
      </c>
      <c r="E1226">
        <v>248</v>
      </c>
      <c r="F1226">
        <v>0</v>
      </c>
      <c r="G1226">
        <v>8</v>
      </c>
      <c r="H1226">
        <v>8</v>
      </c>
      <c r="I1226">
        <v>0</v>
      </c>
      <c r="J1226">
        <v>240</v>
      </c>
      <c r="K1226">
        <v>240</v>
      </c>
      <c r="L1226">
        <v>125</v>
      </c>
      <c r="M1226">
        <v>-123</v>
      </c>
      <c r="N1226">
        <v>123</v>
      </c>
      <c r="P1226" s="22">
        <v>1.984</v>
      </c>
      <c r="R1226" t="s">
        <v>89</v>
      </c>
      <c r="S1226" t="s">
        <v>69</v>
      </c>
      <c r="T1226" s="9" t="e">
        <f>VLOOKUP(A1226,Sku_list!$A$1:$D$2667,3,0)</f>
        <v>#N/A</v>
      </c>
      <c r="U1226" s="9" t="e">
        <f>VLOOKUP(A1226,Sku_list!$A$1:$D$2667,4,0)*(F1226/1000000*12)</f>
        <v>#N/A</v>
      </c>
      <c r="V1226" s="9" t="e">
        <f>VLOOKUP(A1226,Sku_list!$A$1:$D$2667,4,0)*(H1226/1000000*12)</f>
        <v>#N/A</v>
      </c>
      <c r="W1226" s="9" t="e">
        <f>VLOOKUP(A1226,Sku_list!$A$1:$D$2667,4,0)*(J1226/1000000*12)</f>
        <v>#N/A</v>
      </c>
      <c r="X1226" s="9" t="e">
        <f>VLOOKUP(A1226,Sku_list!$A$1:$D$2667,4,0)*(L1226/1000000*12)</f>
        <v>#N/A</v>
      </c>
      <c r="Y1226" s="9" t="e">
        <f>VLOOKUP(A1226,Sku_list!$A$1:$E$2667,5,0)*((J1226+F1226)/1000000000)</f>
        <v>#N/A</v>
      </c>
      <c r="AC1226" s="22">
        <f t="shared" ca="1" si="19"/>
        <v>6.6666666666666666E-2</v>
      </c>
    </row>
    <row r="1227" spans="1:29" x14ac:dyDescent="0.35">
      <c r="A1227">
        <v>1601239</v>
      </c>
      <c r="B1227" t="e">
        <v>#N/A</v>
      </c>
      <c r="C1227" t="s">
        <v>147</v>
      </c>
      <c r="D1227">
        <v>0</v>
      </c>
      <c r="E1227">
        <v>464</v>
      </c>
      <c r="F1227">
        <v>0</v>
      </c>
      <c r="G1227">
        <v>84</v>
      </c>
      <c r="H1227">
        <v>8</v>
      </c>
      <c r="I1227">
        <v>0</v>
      </c>
      <c r="J1227">
        <v>456</v>
      </c>
      <c r="K1227">
        <v>384</v>
      </c>
      <c r="L1227">
        <v>464</v>
      </c>
      <c r="M1227">
        <v>0</v>
      </c>
      <c r="N1227">
        <v>0</v>
      </c>
      <c r="P1227" s="22">
        <v>1</v>
      </c>
      <c r="R1227" t="s">
        <v>90</v>
      </c>
      <c r="S1227" t="s">
        <v>69</v>
      </c>
      <c r="T1227" s="9" t="e">
        <f>VLOOKUP(A1227,Sku_list!$A$1:$D$2667,3,0)</f>
        <v>#N/A</v>
      </c>
      <c r="U1227" s="9" t="e">
        <f>VLOOKUP(A1227,Sku_list!$A$1:$D$2667,4,0)*(F1227/1000000*12)</f>
        <v>#N/A</v>
      </c>
      <c r="V1227" s="9" t="e">
        <f>VLOOKUP(A1227,Sku_list!$A$1:$D$2667,4,0)*(H1227/1000000*12)</f>
        <v>#N/A</v>
      </c>
      <c r="W1227" s="9" t="e">
        <f>VLOOKUP(A1227,Sku_list!$A$1:$D$2667,4,0)*(J1227/1000000*12)</f>
        <v>#N/A</v>
      </c>
      <c r="X1227" s="9" t="e">
        <f>VLOOKUP(A1227,Sku_list!$A$1:$D$2667,4,0)*(L1227/1000000*12)</f>
        <v>#N/A</v>
      </c>
      <c r="Y1227" s="9" t="e">
        <f>VLOOKUP(A1227,Sku_list!$A$1:$E$2667,5,0)*((J1227+F1227)/1000000000)</f>
        <v>#N/A</v>
      </c>
      <c r="AC1227" s="22">
        <f t="shared" ca="1" si="19"/>
        <v>6.6666666666666666E-2</v>
      </c>
    </row>
    <row r="1228" spans="1:29" x14ac:dyDescent="0.35">
      <c r="A1228">
        <v>1601239</v>
      </c>
      <c r="B1228" t="e">
        <v>#N/A</v>
      </c>
      <c r="C1228" t="s">
        <v>148</v>
      </c>
      <c r="D1228">
        <v>0</v>
      </c>
      <c r="E1228">
        <v>632</v>
      </c>
      <c r="F1228">
        <v>0</v>
      </c>
      <c r="G1228">
        <v>152</v>
      </c>
      <c r="H1228">
        <v>148</v>
      </c>
      <c r="I1228">
        <v>0</v>
      </c>
      <c r="J1228">
        <v>484</v>
      </c>
      <c r="K1228">
        <v>484</v>
      </c>
      <c r="L1228">
        <v>430</v>
      </c>
      <c r="M1228">
        <v>-202</v>
      </c>
      <c r="N1228">
        <v>202</v>
      </c>
      <c r="P1228" s="22">
        <v>1.4697674418604652</v>
      </c>
      <c r="R1228" t="s">
        <v>91</v>
      </c>
      <c r="S1228" t="s">
        <v>85</v>
      </c>
      <c r="T1228" s="9" t="e">
        <f>VLOOKUP(A1228,Sku_list!$A$1:$D$2667,3,0)</f>
        <v>#N/A</v>
      </c>
      <c r="U1228" s="9" t="e">
        <f>VLOOKUP(A1228,Sku_list!$A$1:$D$2667,4,0)*(F1228/1000000*12)</f>
        <v>#N/A</v>
      </c>
      <c r="V1228" s="9" t="e">
        <f>VLOOKUP(A1228,Sku_list!$A$1:$D$2667,4,0)*(H1228/1000000*12)</f>
        <v>#N/A</v>
      </c>
      <c r="W1228" s="9" t="e">
        <f>VLOOKUP(A1228,Sku_list!$A$1:$D$2667,4,0)*(J1228/1000000*12)</f>
        <v>#N/A</v>
      </c>
      <c r="X1228" s="9" t="e">
        <f>VLOOKUP(A1228,Sku_list!$A$1:$D$2667,4,0)*(L1228/1000000*12)</f>
        <v>#N/A</v>
      </c>
      <c r="Y1228" s="9" t="e">
        <f>VLOOKUP(A1228,Sku_list!$A$1:$E$2667,5,0)*((J1228+F1228)/1000000000)</f>
        <v>#N/A</v>
      </c>
      <c r="AC1228" s="22">
        <f t="shared" ca="1" si="19"/>
        <v>6.6666666666666666E-2</v>
      </c>
    </row>
    <row r="1229" spans="1:29" x14ac:dyDescent="0.35">
      <c r="A1229">
        <v>1601239</v>
      </c>
      <c r="B1229" t="e">
        <v>#N/A</v>
      </c>
      <c r="C1229" t="s">
        <v>149</v>
      </c>
      <c r="D1229">
        <v>0</v>
      </c>
      <c r="E1229">
        <v>276</v>
      </c>
      <c r="F1229">
        <v>0</v>
      </c>
      <c r="G1229">
        <v>116</v>
      </c>
      <c r="H1229">
        <v>52</v>
      </c>
      <c r="I1229">
        <v>0</v>
      </c>
      <c r="J1229">
        <v>224</v>
      </c>
      <c r="K1229">
        <v>216</v>
      </c>
      <c r="L1229">
        <v>150</v>
      </c>
      <c r="M1229">
        <v>-126</v>
      </c>
      <c r="N1229">
        <v>126</v>
      </c>
      <c r="P1229" s="22">
        <v>1.84</v>
      </c>
      <c r="R1229" t="s">
        <v>92</v>
      </c>
      <c r="S1229" t="s">
        <v>85</v>
      </c>
      <c r="T1229" s="9" t="e">
        <f>VLOOKUP(A1229,Sku_list!$A$1:$D$2667,3,0)</f>
        <v>#N/A</v>
      </c>
      <c r="U1229" s="9" t="e">
        <f>VLOOKUP(A1229,Sku_list!$A$1:$D$2667,4,0)*(F1229/1000000*12)</f>
        <v>#N/A</v>
      </c>
      <c r="V1229" s="9" t="e">
        <f>VLOOKUP(A1229,Sku_list!$A$1:$D$2667,4,0)*(H1229/1000000*12)</f>
        <v>#N/A</v>
      </c>
      <c r="W1229" s="9" t="e">
        <f>VLOOKUP(A1229,Sku_list!$A$1:$D$2667,4,0)*(J1229/1000000*12)</f>
        <v>#N/A</v>
      </c>
      <c r="X1229" s="9" t="e">
        <f>VLOOKUP(A1229,Sku_list!$A$1:$D$2667,4,0)*(L1229/1000000*12)</f>
        <v>#N/A</v>
      </c>
      <c r="Y1229" s="9" t="e">
        <f>VLOOKUP(A1229,Sku_list!$A$1:$E$2667,5,0)*((J1229+F1229)/1000000000)</f>
        <v>#N/A</v>
      </c>
      <c r="AC1229" s="22">
        <f t="shared" ca="1" si="19"/>
        <v>6.6666666666666666E-2</v>
      </c>
    </row>
    <row r="1230" spans="1:29" x14ac:dyDescent="0.35">
      <c r="A1230">
        <v>1601239</v>
      </c>
      <c r="B1230" t="e">
        <v>#N/A</v>
      </c>
      <c r="C1230" t="s">
        <v>150</v>
      </c>
      <c r="D1230">
        <v>0</v>
      </c>
      <c r="E1230">
        <v>1000</v>
      </c>
      <c r="F1230">
        <v>0</v>
      </c>
      <c r="G1230">
        <v>275</v>
      </c>
      <c r="H1230">
        <v>340</v>
      </c>
      <c r="I1230">
        <v>0</v>
      </c>
      <c r="J1230">
        <v>660</v>
      </c>
      <c r="K1230">
        <v>520</v>
      </c>
      <c r="L1230">
        <v>500</v>
      </c>
      <c r="M1230">
        <v>-500</v>
      </c>
      <c r="N1230">
        <v>500</v>
      </c>
      <c r="P1230" s="22">
        <v>2</v>
      </c>
      <c r="R1230" t="s">
        <v>93</v>
      </c>
      <c r="S1230" t="s">
        <v>85</v>
      </c>
      <c r="T1230" s="9" t="e">
        <f>VLOOKUP(A1230,Sku_list!$A$1:$D$2667,3,0)</f>
        <v>#N/A</v>
      </c>
      <c r="U1230" s="9" t="e">
        <f>VLOOKUP(A1230,Sku_list!$A$1:$D$2667,4,0)*(F1230/1000000*12)</f>
        <v>#N/A</v>
      </c>
      <c r="V1230" s="9" t="e">
        <f>VLOOKUP(A1230,Sku_list!$A$1:$D$2667,4,0)*(H1230/1000000*12)</f>
        <v>#N/A</v>
      </c>
      <c r="W1230" s="9" t="e">
        <f>VLOOKUP(A1230,Sku_list!$A$1:$D$2667,4,0)*(J1230/1000000*12)</f>
        <v>#N/A</v>
      </c>
      <c r="X1230" s="9" t="e">
        <f>VLOOKUP(A1230,Sku_list!$A$1:$D$2667,4,0)*(L1230/1000000*12)</f>
        <v>#N/A</v>
      </c>
      <c r="Y1230" s="9" t="e">
        <f>VLOOKUP(A1230,Sku_list!$A$1:$E$2667,5,0)*((J1230+F1230)/1000000000)</f>
        <v>#N/A</v>
      </c>
      <c r="AC1230" s="22">
        <f t="shared" ca="1" si="19"/>
        <v>6.6666666666666666E-2</v>
      </c>
    </row>
    <row r="1231" spans="1:29" x14ac:dyDescent="0.35">
      <c r="A1231">
        <v>1601239</v>
      </c>
      <c r="B1231" t="e">
        <v>#N/A</v>
      </c>
      <c r="C1231" t="s">
        <v>151</v>
      </c>
      <c r="D1231">
        <v>0</v>
      </c>
      <c r="E1231">
        <v>48</v>
      </c>
      <c r="F1231">
        <v>0</v>
      </c>
      <c r="G1231">
        <v>0</v>
      </c>
      <c r="H1231">
        <v>0</v>
      </c>
      <c r="I1231">
        <v>0</v>
      </c>
      <c r="J1231">
        <v>48</v>
      </c>
      <c r="K1231">
        <v>48</v>
      </c>
      <c r="L1231">
        <v>47</v>
      </c>
      <c r="M1231">
        <v>-1</v>
      </c>
      <c r="N1231">
        <v>1</v>
      </c>
      <c r="P1231" s="22">
        <v>1.0212765957446808</v>
      </c>
      <c r="R1231" t="s">
        <v>94</v>
      </c>
      <c r="S1231" t="s">
        <v>83</v>
      </c>
      <c r="T1231" s="9" t="e">
        <f>VLOOKUP(A1231,Sku_list!$A$1:$D$2667,3,0)</f>
        <v>#N/A</v>
      </c>
      <c r="U1231" s="9" t="e">
        <f>VLOOKUP(A1231,Sku_list!$A$1:$D$2667,4,0)*(F1231/1000000*12)</f>
        <v>#N/A</v>
      </c>
      <c r="V1231" s="9" t="e">
        <f>VLOOKUP(A1231,Sku_list!$A$1:$D$2667,4,0)*(H1231/1000000*12)</f>
        <v>#N/A</v>
      </c>
      <c r="W1231" s="9" t="e">
        <f>VLOOKUP(A1231,Sku_list!$A$1:$D$2667,4,0)*(J1231/1000000*12)</f>
        <v>#N/A</v>
      </c>
      <c r="X1231" s="9" t="e">
        <f>VLOOKUP(A1231,Sku_list!$A$1:$D$2667,4,0)*(L1231/1000000*12)</f>
        <v>#N/A</v>
      </c>
      <c r="Y1231" s="9" t="e">
        <f>VLOOKUP(A1231,Sku_list!$A$1:$E$2667,5,0)*((J1231+F1231)/1000000000)</f>
        <v>#N/A</v>
      </c>
      <c r="AC1231" s="22">
        <f t="shared" ca="1" si="19"/>
        <v>6.6666666666666666E-2</v>
      </c>
    </row>
    <row r="1232" spans="1:29" x14ac:dyDescent="0.35">
      <c r="A1232">
        <v>1601239</v>
      </c>
      <c r="B1232" t="e">
        <v>#N/A</v>
      </c>
      <c r="C1232" t="s">
        <v>152</v>
      </c>
      <c r="D1232">
        <v>0</v>
      </c>
      <c r="E1232">
        <v>76</v>
      </c>
      <c r="F1232">
        <v>0</v>
      </c>
      <c r="G1232">
        <v>0</v>
      </c>
      <c r="H1232">
        <v>0</v>
      </c>
      <c r="I1232">
        <v>0</v>
      </c>
      <c r="J1232">
        <v>76</v>
      </c>
      <c r="K1232">
        <v>76</v>
      </c>
      <c r="L1232">
        <v>76</v>
      </c>
      <c r="M1232">
        <v>0</v>
      </c>
      <c r="N1232">
        <v>0</v>
      </c>
      <c r="P1232" s="22">
        <v>1</v>
      </c>
      <c r="R1232" t="s">
        <v>95</v>
      </c>
      <c r="S1232" t="s">
        <v>83</v>
      </c>
      <c r="T1232" s="9" t="e">
        <f>VLOOKUP(A1232,Sku_list!$A$1:$D$2667,3,0)</f>
        <v>#N/A</v>
      </c>
      <c r="U1232" s="9" t="e">
        <f>VLOOKUP(A1232,Sku_list!$A$1:$D$2667,4,0)*(F1232/1000000*12)</f>
        <v>#N/A</v>
      </c>
      <c r="V1232" s="9" t="e">
        <f>VLOOKUP(A1232,Sku_list!$A$1:$D$2667,4,0)*(H1232/1000000*12)</f>
        <v>#N/A</v>
      </c>
      <c r="W1232" s="9" t="e">
        <f>VLOOKUP(A1232,Sku_list!$A$1:$D$2667,4,0)*(J1232/1000000*12)</f>
        <v>#N/A</v>
      </c>
      <c r="X1232" s="9" t="e">
        <f>VLOOKUP(A1232,Sku_list!$A$1:$D$2667,4,0)*(L1232/1000000*12)</f>
        <v>#N/A</v>
      </c>
      <c r="Y1232" s="9" t="e">
        <f>VLOOKUP(A1232,Sku_list!$A$1:$E$2667,5,0)*((J1232+F1232)/1000000000)</f>
        <v>#N/A</v>
      </c>
      <c r="AC1232" s="22">
        <f t="shared" ca="1" si="19"/>
        <v>6.6666666666666666E-2</v>
      </c>
    </row>
    <row r="1233" spans="1:29" x14ac:dyDescent="0.35">
      <c r="A1233">
        <v>1601239</v>
      </c>
      <c r="B1233" t="e">
        <v>#N/A</v>
      </c>
      <c r="C1233" t="s">
        <v>153</v>
      </c>
      <c r="D1233">
        <v>0</v>
      </c>
      <c r="E1233">
        <v>0</v>
      </c>
      <c r="F1233">
        <v>0</v>
      </c>
      <c r="G1233">
        <v>0</v>
      </c>
      <c r="H1233">
        <v>0</v>
      </c>
      <c r="I1233">
        <v>0</v>
      </c>
      <c r="J1233">
        <v>0</v>
      </c>
      <c r="K1233">
        <v>0</v>
      </c>
      <c r="L1233">
        <v>0</v>
      </c>
      <c r="M1233">
        <v>0</v>
      </c>
      <c r="N1233">
        <v>0</v>
      </c>
      <c r="P1233" s="22" t="s">
        <v>34</v>
      </c>
      <c r="R1233" t="s">
        <v>189</v>
      </c>
      <c r="S1233" t="s">
        <v>190</v>
      </c>
      <c r="T1233" s="9" t="e">
        <f>VLOOKUP(A1233,Sku_list!$A$1:$D$2667,3,0)</f>
        <v>#N/A</v>
      </c>
      <c r="U1233" s="9" t="e">
        <f>VLOOKUP(A1233,Sku_list!$A$1:$D$2667,4,0)*(F1233/1000000*12)</f>
        <v>#N/A</v>
      </c>
      <c r="V1233" s="9" t="e">
        <f>VLOOKUP(A1233,Sku_list!$A$1:$D$2667,4,0)*(H1233/1000000*12)</f>
        <v>#N/A</v>
      </c>
      <c r="W1233" s="9" t="e">
        <f>VLOOKUP(A1233,Sku_list!$A$1:$D$2667,4,0)*(J1233/1000000*12)</f>
        <v>#N/A</v>
      </c>
      <c r="X1233" s="9" t="e">
        <f>VLOOKUP(A1233,Sku_list!$A$1:$D$2667,4,0)*(L1233/1000000*12)</f>
        <v>#N/A</v>
      </c>
      <c r="Y1233" s="9" t="e">
        <f>VLOOKUP(A1233,Sku_list!$A$1:$E$2667,5,0)*((J1233+F1233)/1000000000)</f>
        <v>#N/A</v>
      </c>
      <c r="AC1233" s="22">
        <f t="shared" ca="1" si="19"/>
        <v>6.6666666666666666E-2</v>
      </c>
    </row>
    <row r="1234" spans="1:29" x14ac:dyDescent="0.35">
      <c r="A1234">
        <v>1601239</v>
      </c>
      <c r="B1234" t="e">
        <v>#N/A</v>
      </c>
      <c r="C1234" t="s">
        <v>154</v>
      </c>
      <c r="D1234">
        <v>0</v>
      </c>
      <c r="E1234">
        <v>0</v>
      </c>
      <c r="F1234">
        <v>0</v>
      </c>
      <c r="G1234">
        <v>56</v>
      </c>
      <c r="H1234">
        <v>56</v>
      </c>
      <c r="I1234">
        <v>0</v>
      </c>
      <c r="J1234">
        <v>52</v>
      </c>
      <c r="K1234">
        <v>52</v>
      </c>
      <c r="L1234">
        <v>109</v>
      </c>
      <c r="M1234">
        <v>1</v>
      </c>
      <c r="N1234">
        <v>-1</v>
      </c>
      <c r="P1234" s="22">
        <v>0.99082568807339455</v>
      </c>
      <c r="R1234" t="s">
        <v>96</v>
      </c>
      <c r="S1234" t="s">
        <v>72</v>
      </c>
      <c r="T1234" s="9" t="e">
        <f>VLOOKUP(A1234,Sku_list!$A$1:$D$2667,3,0)</f>
        <v>#N/A</v>
      </c>
      <c r="U1234" s="9" t="e">
        <f>VLOOKUP(A1234,Sku_list!$A$1:$D$2667,4,0)*(F1234/1000000*12)</f>
        <v>#N/A</v>
      </c>
      <c r="V1234" s="9" t="e">
        <f>VLOOKUP(A1234,Sku_list!$A$1:$D$2667,4,0)*(H1234/1000000*12)</f>
        <v>#N/A</v>
      </c>
      <c r="W1234" s="9" t="e">
        <f>VLOOKUP(A1234,Sku_list!$A$1:$D$2667,4,0)*(J1234/1000000*12)</f>
        <v>#N/A</v>
      </c>
      <c r="X1234" s="9" t="e">
        <f>VLOOKUP(A1234,Sku_list!$A$1:$D$2667,4,0)*(L1234/1000000*12)</f>
        <v>#N/A</v>
      </c>
      <c r="Y1234" s="9" t="e">
        <f>VLOOKUP(A1234,Sku_list!$A$1:$E$2667,5,0)*((J1234+F1234)/1000000000)</f>
        <v>#N/A</v>
      </c>
      <c r="AC1234" s="22">
        <f t="shared" ca="1" si="19"/>
        <v>6.6666666666666666E-2</v>
      </c>
    </row>
    <row r="1235" spans="1:29" x14ac:dyDescent="0.35">
      <c r="A1235">
        <v>1601239</v>
      </c>
      <c r="B1235" t="e">
        <v>#N/A</v>
      </c>
      <c r="C1235" t="s">
        <v>155</v>
      </c>
      <c r="D1235">
        <v>0</v>
      </c>
      <c r="E1235">
        <v>25</v>
      </c>
      <c r="F1235">
        <v>0</v>
      </c>
      <c r="G1235">
        <v>60</v>
      </c>
      <c r="H1235">
        <v>60</v>
      </c>
      <c r="I1235">
        <v>0</v>
      </c>
      <c r="J1235">
        <v>121</v>
      </c>
      <c r="K1235">
        <v>121</v>
      </c>
      <c r="L1235">
        <v>176</v>
      </c>
      <c r="M1235">
        <v>-5</v>
      </c>
      <c r="N1235">
        <v>5</v>
      </c>
      <c r="P1235" s="22">
        <v>1.0284090909090908</v>
      </c>
      <c r="R1235" t="s">
        <v>97</v>
      </c>
      <c r="S1235" t="s">
        <v>72</v>
      </c>
      <c r="T1235" s="9" t="e">
        <f>VLOOKUP(A1235,Sku_list!$A$1:$D$2667,3,0)</f>
        <v>#N/A</v>
      </c>
      <c r="U1235" s="9" t="e">
        <f>VLOOKUP(A1235,Sku_list!$A$1:$D$2667,4,0)*(F1235/1000000*12)</f>
        <v>#N/A</v>
      </c>
      <c r="V1235" s="9" t="e">
        <f>VLOOKUP(A1235,Sku_list!$A$1:$D$2667,4,0)*(H1235/1000000*12)</f>
        <v>#N/A</v>
      </c>
      <c r="W1235" s="9" t="e">
        <f>VLOOKUP(A1235,Sku_list!$A$1:$D$2667,4,0)*(J1235/1000000*12)</f>
        <v>#N/A</v>
      </c>
      <c r="X1235" s="9" t="e">
        <f>VLOOKUP(A1235,Sku_list!$A$1:$D$2667,4,0)*(L1235/1000000*12)</f>
        <v>#N/A</v>
      </c>
      <c r="Y1235" s="9" t="e">
        <f>VLOOKUP(A1235,Sku_list!$A$1:$E$2667,5,0)*((J1235+F1235)/1000000000)</f>
        <v>#N/A</v>
      </c>
      <c r="AC1235" s="22">
        <f t="shared" ca="1" si="19"/>
        <v>6.6666666666666666E-2</v>
      </c>
    </row>
    <row r="1236" spans="1:29" x14ac:dyDescent="0.35">
      <c r="A1236">
        <v>1601239</v>
      </c>
      <c r="B1236" t="e">
        <v>#N/A</v>
      </c>
      <c r="C1236" t="s">
        <v>156</v>
      </c>
      <c r="D1236">
        <v>0</v>
      </c>
      <c r="E1236">
        <v>0</v>
      </c>
      <c r="F1236">
        <v>0</v>
      </c>
      <c r="G1236">
        <v>0</v>
      </c>
      <c r="H1236">
        <v>0</v>
      </c>
      <c r="I1236">
        <v>0</v>
      </c>
      <c r="J1236">
        <v>0</v>
      </c>
      <c r="K1236">
        <v>0</v>
      </c>
      <c r="L1236">
        <v>0</v>
      </c>
      <c r="M1236">
        <v>0</v>
      </c>
      <c r="N1236">
        <v>0</v>
      </c>
      <c r="P1236" s="22" t="s">
        <v>34</v>
      </c>
      <c r="R1236" t="s">
        <v>38</v>
      </c>
      <c r="S1236" t="s">
        <v>69</v>
      </c>
      <c r="T1236" s="9" t="e">
        <f>VLOOKUP(A1236,Sku_list!$A$1:$D$2667,3,0)</f>
        <v>#N/A</v>
      </c>
      <c r="U1236" s="9" t="e">
        <f>VLOOKUP(A1236,Sku_list!$A$1:$D$2667,4,0)*(F1236/1000000*12)</f>
        <v>#N/A</v>
      </c>
      <c r="V1236" s="9" t="e">
        <f>VLOOKUP(A1236,Sku_list!$A$1:$D$2667,4,0)*(H1236/1000000*12)</f>
        <v>#N/A</v>
      </c>
      <c r="W1236" s="9" t="e">
        <f>VLOOKUP(A1236,Sku_list!$A$1:$D$2667,4,0)*(J1236/1000000*12)</f>
        <v>#N/A</v>
      </c>
      <c r="X1236" s="9" t="e">
        <f>VLOOKUP(A1236,Sku_list!$A$1:$D$2667,4,0)*(L1236/1000000*12)</f>
        <v>#N/A</v>
      </c>
      <c r="Y1236" s="9" t="e">
        <f>VLOOKUP(A1236,Sku_list!$A$1:$E$2667,5,0)*((J1236+F1236)/1000000000)</f>
        <v>#N/A</v>
      </c>
      <c r="AC1236" s="22">
        <f t="shared" ca="1" si="19"/>
        <v>6.6666666666666666E-2</v>
      </c>
    </row>
    <row r="1237" spans="1:29" x14ac:dyDescent="0.35">
      <c r="A1237">
        <v>1601239</v>
      </c>
      <c r="B1237" t="e">
        <v>#N/A</v>
      </c>
      <c r="C1237" t="s">
        <v>157</v>
      </c>
      <c r="D1237">
        <v>0</v>
      </c>
      <c r="E1237">
        <v>620</v>
      </c>
      <c r="F1237">
        <v>0</v>
      </c>
      <c r="G1237">
        <v>92</v>
      </c>
      <c r="H1237">
        <v>580</v>
      </c>
      <c r="I1237">
        <v>0</v>
      </c>
      <c r="J1237">
        <v>160</v>
      </c>
      <c r="K1237">
        <v>160</v>
      </c>
      <c r="L1237">
        <v>182</v>
      </c>
      <c r="M1237">
        <v>-558</v>
      </c>
      <c r="N1237">
        <v>558</v>
      </c>
      <c r="P1237" s="22">
        <v>4.0659340659340657</v>
      </c>
      <c r="R1237" t="s">
        <v>98</v>
      </c>
      <c r="S1237" t="s">
        <v>72</v>
      </c>
      <c r="T1237" s="9" t="e">
        <f>VLOOKUP(A1237,Sku_list!$A$1:$D$2667,3,0)</f>
        <v>#N/A</v>
      </c>
      <c r="U1237" s="9" t="e">
        <f>VLOOKUP(A1237,Sku_list!$A$1:$D$2667,4,0)*(F1237/1000000*12)</f>
        <v>#N/A</v>
      </c>
      <c r="V1237" s="9" t="e">
        <f>VLOOKUP(A1237,Sku_list!$A$1:$D$2667,4,0)*(H1237/1000000*12)</f>
        <v>#N/A</v>
      </c>
      <c r="W1237" s="9" t="e">
        <f>VLOOKUP(A1237,Sku_list!$A$1:$D$2667,4,0)*(J1237/1000000*12)</f>
        <v>#N/A</v>
      </c>
      <c r="X1237" s="9" t="e">
        <f>VLOOKUP(A1237,Sku_list!$A$1:$D$2667,4,0)*(L1237/1000000*12)</f>
        <v>#N/A</v>
      </c>
      <c r="Y1237" s="9" t="e">
        <f>VLOOKUP(A1237,Sku_list!$A$1:$E$2667,5,0)*((J1237+F1237)/1000000000)</f>
        <v>#N/A</v>
      </c>
      <c r="AC1237" s="22">
        <f t="shared" ca="1" si="19"/>
        <v>6.6666666666666666E-2</v>
      </c>
    </row>
    <row r="1238" spans="1:29" x14ac:dyDescent="0.35">
      <c r="A1238">
        <v>1601239</v>
      </c>
      <c r="B1238" t="e">
        <v>#N/A</v>
      </c>
      <c r="C1238" t="s">
        <v>158</v>
      </c>
      <c r="D1238">
        <v>0</v>
      </c>
      <c r="E1238">
        <v>60</v>
      </c>
      <c r="F1238">
        <v>0</v>
      </c>
      <c r="G1238">
        <v>0</v>
      </c>
      <c r="H1238">
        <v>0</v>
      </c>
      <c r="I1238">
        <v>0</v>
      </c>
      <c r="J1238">
        <v>60</v>
      </c>
      <c r="K1238">
        <v>60</v>
      </c>
      <c r="L1238">
        <v>36</v>
      </c>
      <c r="M1238">
        <v>-24</v>
      </c>
      <c r="N1238">
        <v>24</v>
      </c>
      <c r="P1238" s="22">
        <v>1.6666666666666667</v>
      </c>
      <c r="R1238" t="s">
        <v>99</v>
      </c>
      <c r="S1238" t="s">
        <v>69</v>
      </c>
      <c r="T1238" s="9" t="e">
        <f>VLOOKUP(A1238,Sku_list!$A$1:$D$2667,3,0)</f>
        <v>#N/A</v>
      </c>
      <c r="U1238" s="9" t="e">
        <f>VLOOKUP(A1238,Sku_list!$A$1:$D$2667,4,0)*(F1238/1000000*12)</f>
        <v>#N/A</v>
      </c>
      <c r="V1238" s="9" t="e">
        <f>VLOOKUP(A1238,Sku_list!$A$1:$D$2667,4,0)*(H1238/1000000*12)</f>
        <v>#N/A</v>
      </c>
      <c r="W1238" s="9" t="e">
        <f>VLOOKUP(A1238,Sku_list!$A$1:$D$2667,4,0)*(J1238/1000000*12)</f>
        <v>#N/A</v>
      </c>
      <c r="X1238" s="9" t="e">
        <f>VLOOKUP(A1238,Sku_list!$A$1:$D$2667,4,0)*(L1238/1000000*12)</f>
        <v>#N/A</v>
      </c>
      <c r="Y1238" s="9" t="e">
        <f>VLOOKUP(A1238,Sku_list!$A$1:$E$2667,5,0)*((J1238+F1238)/1000000000)</f>
        <v>#N/A</v>
      </c>
      <c r="AC1238" s="22">
        <f t="shared" ca="1" si="19"/>
        <v>6.6666666666666666E-2</v>
      </c>
    </row>
    <row r="1239" spans="1:29" x14ac:dyDescent="0.35">
      <c r="A1239">
        <v>1601239</v>
      </c>
      <c r="B1239" t="e">
        <v>#N/A</v>
      </c>
      <c r="C1239" t="s">
        <v>159</v>
      </c>
      <c r="D1239">
        <v>0</v>
      </c>
      <c r="E1239">
        <v>0</v>
      </c>
      <c r="F1239">
        <v>0</v>
      </c>
      <c r="G1239">
        <v>96</v>
      </c>
      <c r="H1239">
        <v>92</v>
      </c>
      <c r="I1239">
        <v>0</v>
      </c>
      <c r="J1239">
        <v>128</v>
      </c>
      <c r="K1239">
        <v>128</v>
      </c>
      <c r="L1239">
        <v>221</v>
      </c>
      <c r="M1239">
        <v>1</v>
      </c>
      <c r="N1239">
        <v>-1</v>
      </c>
      <c r="P1239" s="22">
        <v>0.99547511312217196</v>
      </c>
      <c r="R1239" t="s">
        <v>100</v>
      </c>
      <c r="S1239" t="s">
        <v>72</v>
      </c>
      <c r="T1239" s="9" t="e">
        <f>VLOOKUP(A1239,Sku_list!$A$1:$D$2667,3,0)</f>
        <v>#N/A</v>
      </c>
      <c r="U1239" s="9" t="e">
        <f>VLOOKUP(A1239,Sku_list!$A$1:$D$2667,4,0)*(F1239/1000000*12)</f>
        <v>#N/A</v>
      </c>
      <c r="V1239" s="9" t="e">
        <f>VLOOKUP(A1239,Sku_list!$A$1:$D$2667,4,0)*(H1239/1000000*12)</f>
        <v>#N/A</v>
      </c>
      <c r="W1239" s="9" t="e">
        <f>VLOOKUP(A1239,Sku_list!$A$1:$D$2667,4,0)*(J1239/1000000*12)</f>
        <v>#N/A</v>
      </c>
      <c r="X1239" s="9" t="e">
        <f>VLOOKUP(A1239,Sku_list!$A$1:$D$2667,4,0)*(L1239/1000000*12)</f>
        <v>#N/A</v>
      </c>
      <c r="Y1239" s="9" t="e">
        <f>VLOOKUP(A1239,Sku_list!$A$1:$E$2667,5,0)*((J1239+F1239)/1000000000)</f>
        <v>#N/A</v>
      </c>
      <c r="AC1239" s="22">
        <f t="shared" ca="1" si="19"/>
        <v>6.6666666666666666E-2</v>
      </c>
    </row>
    <row r="1240" spans="1:29" x14ac:dyDescent="0.35">
      <c r="A1240">
        <v>1601239</v>
      </c>
      <c r="B1240" t="e">
        <v>#N/A</v>
      </c>
      <c r="C1240" t="s">
        <v>160</v>
      </c>
      <c r="D1240">
        <v>0</v>
      </c>
      <c r="E1240">
        <v>400</v>
      </c>
      <c r="F1240">
        <v>0</v>
      </c>
      <c r="G1240">
        <v>452</v>
      </c>
      <c r="H1240">
        <v>272</v>
      </c>
      <c r="I1240">
        <v>0</v>
      </c>
      <c r="J1240">
        <v>324</v>
      </c>
      <c r="K1240">
        <v>152</v>
      </c>
      <c r="L1240">
        <v>854</v>
      </c>
      <c r="M1240">
        <v>258</v>
      </c>
      <c r="N1240">
        <v>-258</v>
      </c>
      <c r="P1240" s="22">
        <v>0.69789227166276346</v>
      </c>
      <c r="R1240" t="s">
        <v>101</v>
      </c>
      <c r="S1240" t="s">
        <v>69</v>
      </c>
      <c r="T1240" s="9" t="e">
        <f>VLOOKUP(A1240,Sku_list!$A$1:$D$2667,3,0)</f>
        <v>#N/A</v>
      </c>
      <c r="U1240" s="9" t="e">
        <f>VLOOKUP(A1240,Sku_list!$A$1:$D$2667,4,0)*(F1240/1000000*12)</f>
        <v>#N/A</v>
      </c>
      <c r="V1240" s="9" t="e">
        <f>VLOOKUP(A1240,Sku_list!$A$1:$D$2667,4,0)*(H1240/1000000*12)</f>
        <v>#N/A</v>
      </c>
      <c r="W1240" s="9" t="e">
        <f>VLOOKUP(A1240,Sku_list!$A$1:$D$2667,4,0)*(J1240/1000000*12)</f>
        <v>#N/A</v>
      </c>
      <c r="X1240" s="9" t="e">
        <f>VLOOKUP(A1240,Sku_list!$A$1:$D$2667,4,0)*(L1240/1000000*12)</f>
        <v>#N/A</v>
      </c>
      <c r="Y1240" s="9" t="e">
        <f>VLOOKUP(A1240,Sku_list!$A$1:$E$2667,5,0)*((J1240+F1240)/1000000000)</f>
        <v>#N/A</v>
      </c>
      <c r="AC1240" s="22">
        <f t="shared" ca="1" si="19"/>
        <v>6.6666666666666666E-2</v>
      </c>
    </row>
    <row r="1241" spans="1:29" x14ac:dyDescent="0.35">
      <c r="A1241">
        <v>1601239</v>
      </c>
      <c r="B1241" t="e">
        <v>#N/A</v>
      </c>
      <c r="C1241" t="s">
        <v>161</v>
      </c>
      <c r="D1241">
        <v>0</v>
      </c>
      <c r="E1241">
        <v>0</v>
      </c>
      <c r="F1241">
        <v>0</v>
      </c>
      <c r="G1241">
        <v>0</v>
      </c>
      <c r="H1241">
        <v>0</v>
      </c>
      <c r="I1241">
        <v>0</v>
      </c>
      <c r="J1241">
        <v>1328</v>
      </c>
      <c r="K1241">
        <v>1328</v>
      </c>
      <c r="L1241">
        <v>0</v>
      </c>
      <c r="M1241">
        <v>-1328</v>
      </c>
      <c r="N1241">
        <v>1328</v>
      </c>
      <c r="P1241" s="22" t="s">
        <v>34</v>
      </c>
      <c r="R1241" t="s">
        <v>102</v>
      </c>
      <c r="S1241" t="s">
        <v>306</v>
      </c>
      <c r="T1241" s="9" t="e">
        <f>VLOOKUP(A1241,Sku_list!$A$1:$D$2667,3,0)</f>
        <v>#N/A</v>
      </c>
      <c r="U1241" s="9" t="e">
        <f>VLOOKUP(A1241,Sku_list!$A$1:$D$2667,4,0)*(F1241/1000000*12)</f>
        <v>#N/A</v>
      </c>
      <c r="V1241" s="9" t="e">
        <f>VLOOKUP(A1241,Sku_list!$A$1:$D$2667,4,0)*(H1241/1000000*12)</f>
        <v>#N/A</v>
      </c>
      <c r="W1241" s="9" t="e">
        <f>VLOOKUP(A1241,Sku_list!$A$1:$D$2667,4,0)*(J1241/1000000*12)</f>
        <v>#N/A</v>
      </c>
      <c r="X1241" s="9" t="e">
        <f>VLOOKUP(A1241,Sku_list!$A$1:$D$2667,4,0)*(L1241/1000000*12)</f>
        <v>#N/A</v>
      </c>
      <c r="Y1241" s="9" t="e">
        <f>VLOOKUP(A1241,Sku_list!$A$1:$E$2667,5,0)*((J1241+F1241)/1000000000)</f>
        <v>#N/A</v>
      </c>
      <c r="AC1241" s="22">
        <f t="shared" ca="1" si="19"/>
        <v>6.6666666666666666E-2</v>
      </c>
    </row>
    <row r="1242" spans="1:29" x14ac:dyDescent="0.35">
      <c r="A1242">
        <v>1601239</v>
      </c>
      <c r="B1242" t="e">
        <v>#N/A</v>
      </c>
      <c r="C1242" t="s">
        <v>162</v>
      </c>
      <c r="D1242">
        <v>0</v>
      </c>
      <c r="E1242">
        <v>200</v>
      </c>
      <c r="F1242">
        <v>0</v>
      </c>
      <c r="G1242">
        <v>124</v>
      </c>
      <c r="H1242">
        <v>124</v>
      </c>
      <c r="I1242">
        <v>0</v>
      </c>
      <c r="J1242">
        <v>76</v>
      </c>
      <c r="K1242">
        <v>76</v>
      </c>
      <c r="L1242">
        <v>286</v>
      </c>
      <c r="M1242">
        <v>86</v>
      </c>
      <c r="N1242">
        <v>-86</v>
      </c>
      <c r="P1242" s="22">
        <v>0.69930069930069927</v>
      </c>
      <c r="R1242" t="s">
        <v>103</v>
      </c>
      <c r="S1242" t="s">
        <v>69</v>
      </c>
      <c r="T1242" s="9" t="e">
        <f>VLOOKUP(A1242,Sku_list!$A$1:$D$2667,3,0)</f>
        <v>#N/A</v>
      </c>
      <c r="U1242" s="9" t="e">
        <f>VLOOKUP(A1242,Sku_list!$A$1:$D$2667,4,0)*(F1242/1000000*12)</f>
        <v>#N/A</v>
      </c>
      <c r="V1242" s="9" t="e">
        <f>VLOOKUP(A1242,Sku_list!$A$1:$D$2667,4,0)*(H1242/1000000*12)</f>
        <v>#N/A</v>
      </c>
      <c r="W1242" s="9" t="e">
        <f>VLOOKUP(A1242,Sku_list!$A$1:$D$2667,4,0)*(J1242/1000000*12)</f>
        <v>#N/A</v>
      </c>
      <c r="X1242" s="9" t="e">
        <f>VLOOKUP(A1242,Sku_list!$A$1:$D$2667,4,0)*(L1242/1000000*12)</f>
        <v>#N/A</v>
      </c>
      <c r="Y1242" s="9" t="e">
        <f>VLOOKUP(A1242,Sku_list!$A$1:$E$2667,5,0)*((J1242+F1242)/1000000000)</f>
        <v>#N/A</v>
      </c>
      <c r="AC1242" s="22">
        <f t="shared" ca="1" si="19"/>
        <v>6.6666666666666666E-2</v>
      </c>
    </row>
    <row r="1243" spans="1:29" x14ac:dyDescent="0.35">
      <c r="A1243">
        <v>1601239</v>
      </c>
      <c r="B1243" t="e">
        <v>#N/A</v>
      </c>
      <c r="C1243" t="s">
        <v>164</v>
      </c>
      <c r="D1243">
        <v>0</v>
      </c>
      <c r="E1243">
        <v>80</v>
      </c>
      <c r="F1243">
        <v>0</v>
      </c>
      <c r="G1243">
        <v>0</v>
      </c>
      <c r="H1243">
        <v>0</v>
      </c>
      <c r="I1243">
        <v>0</v>
      </c>
      <c r="J1243">
        <v>80</v>
      </c>
      <c r="K1243">
        <v>80</v>
      </c>
      <c r="L1243">
        <v>48</v>
      </c>
      <c r="M1243">
        <v>-32</v>
      </c>
      <c r="N1243">
        <v>32</v>
      </c>
      <c r="P1243" s="22">
        <v>1.6666666666666667</v>
      </c>
      <c r="R1243" t="s">
        <v>104</v>
      </c>
      <c r="S1243" t="s">
        <v>69</v>
      </c>
      <c r="T1243" s="9" t="e">
        <f>VLOOKUP(A1243,Sku_list!$A$1:$D$2667,3,0)</f>
        <v>#N/A</v>
      </c>
      <c r="U1243" s="9" t="e">
        <f>VLOOKUP(A1243,Sku_list!$A$1:$D$2667,4,0)*(F1243/1000000*12)</f>
        <v>#N/A</v>
      </c>
      <c r="V1243" s="9" t="e">
        <f>VLOOKUP(A1243,Sku_list!$A$1:$D$2667,4,0)*(H1243/1000000*12)</f>
        <v>#N/A</v>
      </c>
      <c r="W1243" s="9" t="e">
        <f>VLOOKUP(A1243,Sku_list!$A$1:$D$2667,4,0)*(J1243/1000000*12)</f>
        <v>#N/A</v>
      </c>
      <c r="X1243" s="9" t="e">
        <f>VLOOKUP(A1243,Sku_list!$A$1:$D$2667,4,0)*(L1243/1000000*12)</f>
        <v>#N/A</v>
      </c>
      <c r="Y1243" s="9" t="e">
        <f>VLOOKUP(A1243,Sku_list!$A$1:$E$2667,5,0)*((J1243+F1243)/1000000000)</f>
        <v>#N/A</v>
      </c>
      <c r="AC1243" s="22">
        <f t="shared" ca="1" si="19"/>
        <v>6.6666666666666666E-2</v>
      </c>
    </row>
    <row r="1244" spans="1:29" x14ac:dyDescent="0.35">
      <c r="A1244">
        <v>1601239</v>
      </c>
      <c r="B1244" t="e">
        <v>#N/A</v>
      </c>
      <c r="C1244" t="s">
        <v>165</v>
      </c>
      <c r="D1244">
        <v>0</v>
      </c>
      <c r="E1244">
        <v>0</v>
      </c>
      <c r="F1244">
        <v>0</v>
      </c>
      <c r="G1244">
        <v>0</v>
      </c>
      <c r="H1244">
        <v>0</v>
      </c>
      <c r="I1244">
        <v>0</v>
      </c>
      <c r="J1244">
        <v>0</v>
      </c>
      <c r="K1244">
        <v>0</v>
      </c>
      <c r="L1244">
        <v>0</v>
      </c>
      <c r="M1244">
        <v>0</v>
      </c>
      <c r="N1244">
        <v>0</v>
      </c>
      <c r="P1244" s="22" t="s">
        <v>34</v>
      </c>
      <c r="R1244" t="s">
        <v>105</v>
      </c>
      <c r="S1244" t="s">
        <v>83</v>
      </c>
      <c r="T1244" s="9" t="e">
        <f>VLOOKUP(A1244,Sku_list!$A$1:$D$2667,3,0)</f>
        <v>#N/A</v>
      </c>
      <c r="U1244" s="9" t="e">
        <f>VLOOKUP(A1244,Sku_list!$A$1:$D$2667,4,0)*(F1244/1000000*12)</f>
        <v>#N/A</v>
      </c>
      <c r="V1244" s="9" t="e">
        <f>VLOOKUP(A1244,Sku_list!$A$1:$D$2667,4,0)*(H1244/1000000*12)</f>
        <v>#N/A</v>
      </c>
      <c r="W1244" s="9" t="e">
        <f>VLOOKUP(A1244,Sku_list!$A$1:$D$2667,4,0)*(J1244/1000000*12)</f>
        <v>#N/A</v>
      </c>
      <c r="X1244" s="9" t="e">
        <f>VLOOKUP(A1244,Sku_list!$A$1:$D$2667,4,0)*(L1244/1000000*12)</f>
        <v>#N/A</v>
      </c>
      <c r="Y1244" s="9" t="e">
        <f>VLOOKUP(A1244,Sku_list!$A$1:$E$2667,5,0)*((J1244+F1244)/1000000000)</f>
        <v>#N/A</v>
      </c>
      <c r="AC1244" s="22">
        <f t="shared" ca="1" si="19"/>
        <v>6.6666666666666666E-2</v>
      </c>
    </row>
    <row r="1245" spans="1:29" x14ac:dyDescent="0.35">
      <c r="A1245">
        <v>1601239</v>
      </c>
      <c r="B1245" t="e">
        <v>#N/A</v>
      </c>
      <c r="C1245" t="s">
        <v>163</v>
      </c>
      <c r="D1245">
        <v>0</v>
      </c>
      <c r="E1245">
        <v>40</v>
      </c>
      <c r="F1245">
        <v>0</v>
      </c>
      <c r="G1245">
        <v>0</v>
      </c>
      <c r="H1245">
        <v>0</v>
      </c>
      <c r="I1245">
        <v>0</v>
      </c>
      <c r="J1245">
        <v>40</v>
      </c>
      <c r="K1245">
        <v>40</v>
      </c>
      <c r="L1245">
        <v>41</v>
      </c>
      <c r="M1245">
        <v>1</v>
      </c>
      <c r="N1245">
        <v>-1</v>
      </c>
      <c r="P1245" s="22">
        <v>0.97560975609756095</v>
      </c>
      <c r="R1245" t="s">
        <v>117</v>
      </c>
      <c r="S1245" t="s">
        <v>83</v>
      </c>
      <c r="T1245" s="9" t="e">
        <f>VLOOKUP(A1245,Sku_list!$A$1:$D$2667,3,0)</f>
        <v>#N/A</v>
      </c>
      <c r="U1245" s="9" t="e">
        <f>VLOOKUP(A1245,Sku_list!$A$1:$D$2667,4,0)*(F1245/1000000*12)</f>
        <v>#N/A</v>
      </c>
      <c r="V1245" s="9" t="e">
        <f>VLOOKUP(A1245,Sku_list!$A$1:$D$2667,4,0)*(H1245/1000000*12)</f>
        <v>#N/A</v>
      </c>
      <c r="W1245" s="9" t="e">
        <f>VLOOKUP(A1245,Sku_list!$A$1:$D$2667,4,0)*(J1245/1000000*12)</f>
        <v>#N/A</v>
      </c>
      <c r="X1245" s="9" t="e">
        <f>VLOOKUP(A1245,Sku_list!$A$1:$D$2667,4,0)*(L1245/1000000*12)</f>
        <v>#N/A</v>
      </c>
      <c r="Y1245" s="9" t="e">
        <f>VLOOKUP(A1245,Sku_list!$A$1:$E$2667,5,0)*((J1245+F1245)/1000000000)</f>
        <v>#N/A</v>
      </c>
      <c r="AC1245" s="22">
        <f t="shared" ca="1" si="19"/>
        <v>6.6666666666666666E-2</v>
      </c>
    </row>
    <row r="1246" spans="1:29" x14ac:dyDescent="0.35">
      <c r="A1246">
        <v>1601239</v>
      </c>
      <c r="B1246" t="e">
        <v>#N/A</v>
      </c>
      <c r="C1246" t="s">
        <v>166</v>
      </c>
      <c r="D1246">
        <v>0</v>
      </c>
      <c r="E1246">
        <v>400</v>
      </c>
      <c r="F1246">
        <v>0</v>
      </c>
      <c r="G1246">
        <v>6</v>
      </c>
      <c r="H1246">
        <v>4</v>
      </c>
      <c r="I1246">
        <v>0</v>
      </c>
      <c r="J1246">
        <v>396</v>
      </c>
      <c r="K1246">
        <v>396</v>
      </c>
      <c r="L1246">
        <v>200</v>
      </c>
      <c r="M1246">
        <v>-200</v>
      </c>
      <c r="N1246">
        <v>200</v>
      </c>
      <c r="P1246" s="22">
        <v>2</v>
      </c>
      <c r="R1246" t="s">
        <v>118</v>
      </c>
      <c r="S1246" t="s">
        <v>85</v>
      </c>
      <c r="T1246" s="9" t="e">
        <f>VLOOKUP(A1246,Sku_list!$A$1:$D$2667,3,0)</f>
        <v>#N/A</v>
      </c>
      <c r="U1246" s="9" t="e">
        <f>VLOOKUP(A1246,Sku_list!$A$1:$D$2667,4,0)*(F1246/1000000*12)</f>
        <v>#N/A</v>
      </c>
      <c r="V1246" s="9" t="e">
        <f>VLOOKUP(A1246,Sku_list!$A$1:$D$2667,4,0)*(H1246/1000000*12)</f>
        <v>#N/A</v>
      </c>
      <c r="W1246" s="9" t="e">
        <f>VLOOKUP(A1246,Sku_list!$A$1:$D$2667,4,0)*(J1246/1000000*12)</f>
        <v>#N/A</v>
      </c>
      <c r="X1246" s="9" t="e">
        <f>VLOOKUP(A1246,Sku_list!$A$1:$D$2667,4,0)*(L1246/1000000*12)</f>
        <v>#N/A</v>
      </c>
      <c r="Y1246" s="9" t="e">
        <f>VLOOKUP(A1246,Sku_list!$A$1:$E$2667,5,0)*((J1246+F1246)/1000000000)</f>
        <v>#N/A</v>
      </c>
      <c r="AC1246" s="22">
        <f t="shared" ca="1" si="19"/>
        <v>6.6666666666666666E-2</v>
      </c>
    </row>
    <row r="1247" spans="1:29" x14ac:dyDescent="0.35">
      <c r="A1247">
        <v>1601239</v>
      </c>
      <c r="B1247" t="e">
        <v>#N/A</v>
      </c>
      <c r="C1247" t="s">
        <v>167</v>
      </c>
      <c r="D1247">
        <v>0</v>
      </c>
      <c r="E1247">
        <v>20</v>
      </c>
      <c r="F1247">
        <v>0</v>
      </c>
      <c r="G1247">
        <v>20</v>
      </c>
      <c r="H1247">
        <v>20</v>
      </c>
      <c r="I1247">
        <v>0</v>
      </c>
      <c r="J1247">
        <v>0</v>
      </c>
      <c r="K1247">
        <v>0</v>
      </c>
      <c r="L1247">
        <v>0</v>
      </c>
      <c r="M1247">
        <v>-20</v>
      </c>
      <c r="N1247">
        <v>20</v>
      </c>
      <c r="P1247" s="22" t="s">
        <v>34</v>
      </c>
      <c r="R1247" t="s">
        <v>119</v>
      </c>
      <c r="S1247" t="s">
        <v>72</v>
      </c>
      <c r="T1247" s="9" t="e">
        <f>VLOOKUP(A1247,Sku_list!$A$1:$D$2667,3,0)</f>
        <v>#N/A</v>
      </c>
      <c r="U1247" s="9" t="e">
        <f>VLOOKUP(A1247,Sku_list!$A$1:$D$2667,4,0)*(F1247/1000000*12)</f>
        <v>#N/A</v>
      </c>
      <c r="V1247" s="9" t="e">
        <f>VLOOKUP(A1247,Sku_list!$A$1:$D$2667,4,0)*(H1247/1000000*12)</f>
        <v>#N/A</v>
      </c>
      <c r="W1247" s="9" t="e">
        <f>VLOOKUP(A1247,Sku_list!$A$1:$D$2667,4,0)*(J1247/1000000*12)</f>
        <v>#N/A</v>
      </c>
      <c r="X1247" s="9" t="e">
        <f>VLOOKUP(A1247,Sku_list!$A$1:$D$2667,4,0)*(L1247/1000000*12)</f>
        <v>#N/A</v>
      </c>
      <c r="Y1247" s="9" t="e">
        <f>VLOOKUP(A1247,Sku_list!$A$1:$E$2667,5,0)*((J1247+F1247)/1000000000)</f>
        <v>#N/A</v>
      </c>
      <c r="AC1247" s="22">
        <f t="shared" ca="1" si="19"/>
        <v>6.6666666666666666E-2</v>
      </c>
    </row>
    <row r="1248" spans="1:29" x14ac:dyDescent="0.35">
      <c r="A1248">
        <v>1601239</v>
      </c>
      <c r="B1248" t="e">
        <v>#N/A</v>
      </c>
      <c r="C1248" t="s">
        <v>61</v>
      </c>
      <c r="D1248">
        <v>0</v>
      </c>
      <c r="E1248">
        <v>100</v>
      </c>
      <c r="F1248">
        <v>0</v>
      </c>
      <c r="G1248">
        <v>0</v>
      </c>
      <c r="H1248">
        <v>0</v>
      </c>
      <c r="I1248">
        <v>0</v>
      </c>
      <c r="J1248">
        <v>100</v>
      </c>
      <c r="K1248">
        <v>100</v>
      </c>
      <c r="L1248">
        <v>100</v>
      </c>
      <c r="M1248">
        <v>0</v>
      </c>
      <c r="N1248">
        <v>0</v>
      </c>
      <c r="P1248" s="22">
        <v>1</v>
      </c>
      <c r="R1248" t="s">
        <v>5</v>
      </c>
      <c r="S1248" t="s">
        <v>85</v>
      </c>
      <c r="T1248" s="9" t="e">
        <f>VLOOKUP(A1248,Sku_list!$A$1:$D$2667,3,0)</f>
        <v>#N/A</v>
      </c>
      <c r="U1248" s="9" t="e">
        <f>VLOOKUP(A1248,Sku_list!$A$1:$D$2667,4,0)*(F1248/1000000*12)</f>
        <v>#N/A</v>
      </c>
      <c r="V1248" s="9" t="e">
        <f>VLOOKUP(A1248,Sku_list!$A$1:$D$2667,4,0)*(H1248/1000000*12)</f>
        <v>#N/A</v>
      </c>
      <c r="W1248" s="9" t="e">
        <f>VLOOKUP(A1248,Sku_list!$A$1:$D$2667,4,0)*(J1248/1000000*12)</f>
        <v>#N/A</v>
      </c>
      <c r="X1248" s="9" t="e">
        <f>VLOOKUP(A1248,Sku_list!$A$1:$D$2667,4,0)*(L1248/1000000*12)</f>
        <v>#N/A</v>
      </c>
      <c r="Y1248" s="9" t="e">
        <f>VLOOKUP(A1248,Sku_list!$A$1:$E$2667,5,0)*((J1248+F1248)/1000000000)</f>
        <v>#N/A</v>
      </c>
      <c r="AC1248" s="22">
        <f t="shared" ca="1" si="19"/>
        <v>6.6666666666666666E-2</v>
      </c>
    </row>
    <row r="1249" spans="1:29" x14ac:dyDescent="0.35">
      <c r="A1249">
        <v>1601239</v>
      </c>
      <c r="B1249" t="e">
        <v>#N/A</v>
      </c>
      <c r="C1249" t="s">
        <v>39</v>
      </c>
      <c r="D1249">
        <v>0</v>
      </c>
      <c r="E1249">
        <v>0</v>
      </c>
      <c r="F1249">
        <v>0</v>
      </c>
      <c r="G1249">
        <v>0</v>
      </c>
      <c r="H1249">
        <v>0</v>
      </c>
      <c r="I1249">
        <v>0</v>
      </c>
      <c r="J1249">
        <v>0</v>
      </c>
      <c r="K1249">
        <v>0</v>
      </c>
      <c r="L1249">
        <v>0</v>
      </c>
      <c r="M1249">
        <v>0</v>
      </c>
      <c r="N1249">
        <v>0</v>
      </c>
      <c r="P1249" s="22" t="s">
        <v>34</v>
      </c>
      <c r="R1249" t="s">
        <v>43</v>
      </c>
      <c r="S1249" t="s">
        <v>190</v>
      </c>
      <c r="T1249" s="9" t="e">
        <f>VLOOKUP(A1249,Sku_list!$A$1:$D$2667,3,0)</f>
        <v>#N/A</v>
      </c>
      <c r="U1249" s="9" t="e">
        <f>VLOOKUP(A1249,Sku_list!$A$1:$D$2667,4,0)*(F1249/1000000*12)</f>
        <v>#N/A</v>
      </c>
      <c r="V1249" s="9" t="e">
        <f>VLOOKUP(A1249,Sku_list!$A$1:$D$2667,4,0)*(H1249/1000000*12)</f>
        <v>#N/A</v>
      </c>
      <c r="W1249" s="9" t="e">
        <f>VLOOKUP(A1249,Sku_list!$A$1:$D$2667,4,0)*(J1249/1000000*12)</f>
        <v>#N/A</v>
      </c>
      <c r="X1249" s="9" t="e">
        <f>VLOOKUP(A1249,Sku_list!$A$1:$D$2667,4,0)*(L1249/1000000*12)</f>
        <v>#N/A</v>
      </c>
      <c r="Y1249" s="9" t="e">
        <f>VLOOKUP(A1249,Sku_list!$A$1:$E$2667,5,0)*((J1249+F1249)/1000000000)</f>
        <v>#N/A</v>
      </c>
      <c r="AC1249" s="22">
        <f t="shared" ca="1" si="19"/>
        <v>6.6666666666666666E-2</v>
      </c>
    </row>
    <row r="1250" spans="1:29" x14ac:dyDescent="0.35">
      <c r="A1250">
        <v>1601239</v>
      </c>
      <c r="B1250" t="e">
        <v>#N/A</v>
      </c>
      <c r="C1250" t="s">
        <v>65</v>
      </c>
      <c r="D1250">
        <v>0</v>
      </c>
      <c r="E1250">
        <v>0</v>
      </c>
      <c r="F1250">
        <v>0</v>
      </c>
      <c r="G1250">
        <v>0</v>
      </c>
      <c r="H1250">
        <v>0</v>
      </c>
      <c r="I1250">
        <v>0</v>
      </c>
      <c r="J1250">
        <v>0</v>
      </c>
      <c r="K1250">
        <v>0</v>
      </c>
      <c r="L1250">
        <v>0</v>
      </c>
      <c r="M1250">
        <v>0</v>
      </c>
      <c r="N1250">
        <v>0</v>
      </c>
      <c r="P1250" s="22" t="s">
        <v>34</v>
      </c>
      <c r="R1250" t="s">
        <v>300</v>
      </c>
      <c r="S1250" t="s">
        <v>83</v>
      </c>
      <c r="T1250" s="9" t="e">
        <f>VLOOKUP(A1250,Sku_list!$A$1:$D$2667,3,0)</f>
        <v>#N/A</v>
      </c>
      <c r="U1250" s="9" t="e">
        <f>VLOOKUP(A1250,Sku_list!$A$1:$D$2667,4,0)*(F1250/1000000*12)</f>
        <v>#N/A</v>
      </c>
      <c r="V1250" s="9" t="e">
        <f>VLOOKUP(A1250,Sku_list!$A$1:$D$2667,4,0)*(H1250/1000000*12)</f>
        <v>#N/A</v>
      </c>
      <c r="W1250" s="9" t="e">
        <f>VLOOKUP(A1250,Sku_list!$A$1:$D$2667,4,0)*(J1250/1000000*12)</f>
        <v>#N/A</v>
      </c>
      <c r="X1250" s="9" t="e">
        <f>VLOOKUP(A1250,Sku_list!$A$1:$D$2667,4,0)*(L1250/1000000*12)</f>
        <v>#N/A</v>
      </c>
      <c r="Y1250" s="9" t="e">
        <f>VLOOKUP(A1250,Sku_list!$A$1:$E$2667,5,0)*((J1250+F1250)/1000000000)</f>
        <v>#N/A</v>
      </c>
      <c r="AC1250" s="22">
        <f t="shared" ca="1" si="19"/>
        <v>6.6666666666666666E-2</v>
      </c>
    </row>
    <row r="1251" spans="1:29" x14ac:dyDescent="0.35">
      <c r="A1251">
        <v>1601239</v>
      </c>
      <c r="B1251" t="e">
        <v>#N/A</v>
      </c>
      <c r="C1251" t="s">
        <v>66</v>
      </c>
      <c r="D1251">
        <v>0</v>
      </c>
      <c r="E1251">
        <v>0</v>
      </c>
      <c r="F1251">
        <v>0</v>
      </c>
      <c r="G1251">
        <v>0</v>
      </c>
      <c r="H1251">
        <v>0</v>
      </c>
      <c r="I1251">
        <v>0</v>
      </c>
      <c r="J1251">
        <v>0</v>
      </c>
      <c r="K1251">
        <v>0</v>
      </c>
      <c r="L1251">
        <v>0</v>
      </c>
      <c r="M1251">
        <v>0</v>
      </c>
      <c r="N1251">
        <v>0</v>
      </c>
      <c r="P1251" s="22" t="s">
        <v>34</v>
      </c>
      <c r="R1251" t="s">
        <v>174</v>
      </c>
      <c r="S1251" t="s">
        <v>72</v>
      </c>
      <c r="T1251" s="9" t="e">
        <f>VLOOKUP(A1251,Sku_list!$A$1:$D$2667,3,0)</f>
        <v>#N/A</v>
      </c>
      <c r="U1251" s="9" t="e">
        <f>VLOOKUP(A1251,Sku_list!$A$1:$D$2667,4,0)*(F1251/1000000*12)</f>
        <v>#N/A</v>
      </c>
      <c r="V1251" s="9" t="e">
        <f>VLOOKUP(A1251,Sku_list!$A$1:$D$2667,4,0)*(H1251/1000000*12)</f>
        <v>#N/A</v>
      </c>
      <c r="W1251" s="9" t="e">
        <f>VLOOKUP(A1251,Sku_list!$A$1:$D$2667,4,0)*(J1251/1000000*12)</f>
        <v>#N/A</v>
      </c>
      <c r="X1251" s="9" t="e">
        <f>VLOOKUP(A1251,Sku_list!$A$1:$D$2667,4,0)*(L1251/1000000*12)</f>
        <v>#N/A</v>
      </c>
      <c r="Y1251" s="9" t="e">
        <f>VLOOKUP(A1251,Sku_list!$A$1:$E$2667,5,0)*((J1251+F1251)/1000000000)</f>
        <v>#N/A</v>
      </c>
      <c r="AC1251" s="22">
        <f t="shared" ca="1" si="19"/>
        <v>6.6666666666666666E-2</v>
      </c>
    </row>
    <row r="1252" spans="1:29" x14ac:dyDescent="0.35">
      <c r="A1252">
        <v>1601239</v>
      </c>
      <c r="B1252" t="e">
        <v>#N/A</v>
      </c>
      <c r="C1252" t="s">
        <v>67</v>
      </c>
      <c r="D1252">
        <v>0</v>
      </c>
      <c r="E1252">
        <v>0</v>
      </c>
      <c r="F1252">
        <v>0</v>
      </c>
      <c r="G1252">
        <v>0</v>
      </c>
      <c r="H1252">
        <v>0</v>
      </c>
      <c r="I1252">
        <v>0</v>
      </c>
      <c r="J1252">
        <v>0</v>
      </c>
      <c r="K1252">
        <v>0</v>
      </c>
      <c r="L1252">
        <v>0</v>
      </c>
      <c r="M1252">
        <v>0</v>
      </c>
      <c r="N1252">
        <v>0</v>
      </c>
      <c r="P1252" s="22" t="s">
        <v>34</v>
      </c>
      <c r="R1252" t="s">
        <v>176</v>
      </c>
      <c r="S1252" t="s">
        <v>72</v>
      </c>
      <c r="T1252" s="9" t="e">
        <f>VLOOKUP(A1252,Sku_list!$A$1:$D$2667,3,0)</f>
        <v>#N/A</v>
      </c>
      <c r="U1252" s="9" t="e">
        <f>VLOOKUP(A1252,Sku_list!$A$1:$D$2667,4,0)*(F1252/1000000*12)</f>
        <v>#N/A</v>
      </c>
      <c r="V1252" s="9" t="e">
        <f>VLOOKUP(A1252,Sku_list!$A$1:$D$2667,4,0)*(H1252/1000000*12)</f>
        <v>#N/A</v>
      </c>
      <c r="W1252" s="9" t="e">
        <f>VLOOKUP(A1252,Sku_list!$A$1:$D$2667,4,0)*(J1252/1000000*12)</f>
        <v>#N/A</v>
      </c>
      <c r="X1252" s="9" t="e">
        <f>VLOOKUP(A1252,Sku_list!$A$1:$D$2667,4,0)*(L1252/1000000*12)</f>
        <v>#N/A</v>
      </c>
      <c r="Y1252" s="9" t="e">
        <f>VLOOKUP(A1252,Sku_list!$A$1:$E$2667,5,0)*((J1252+F1252)/1000000000)</f>
        <v>#N/A</v>
      </c>
      <c r="AC1252" s="22">
        <f t="shared" ca="1" si="19"/>
        <v>6.6666666666666666E-2</v>
      </c>
    </row>
    <row r="1253" spans="1:29" x14ac:dyDescent="0.35">
      <c r="A1253">
        <v>1601239</v>
      </c>
      <c r="B1253" t="e">
        <v>#N/A</v>
      </c>
      <c r="C1253" t="s">
        <v>68</v>
      </c>
      <c r="D1253">
        <v>0</v>
      </c>
      <c r="E1253">
        <v>0</v>
      </c>
      <c r="F1253">
        <v>0</v>
      </c>
      <c r="G1253">
        <v>0</v>
      </c>
      <c r="H1253">
        <v>0</v>
      </c>
      <c r="I1253">
        <v>0</v>
      </c>
      <c r="J1253">
        <v>0</v>
      </c>
      <c r="K1253">
        <v>0</v>
      </c>
      <c r="L1253">
        <v>0</v>
      </c>
      <c r="M1253">
        <v>0</v>
      </c>
      <c r="N1253">
        <v>0</v>
      </c>
      <c r="P1253" s="22" t="s">
        <v>34</v>
      </c>
      <c r="R1253" t="s">
        <v>177</v>
      </c>
      <c r="S1253" t="s">
        <v>72</v>
      </c>
      <c r="T1253" s="9" t="e">
        <f>VLOOKUP(A1253,Sku_list!$A$1:$D$2667,3,0)</f>
        <v>#N/A</v>
      </c>
      <c r="U1253" s="9" t="e">
        <f>VLOOKUP(A1253,Sku_list!$A$1:$D$2667,4,0)*(F1253/1000000*12)</f>
        <v>#N/A</v>
      </c>
      <c r="V1253" s="9" t="e">
        <f>VLOOKUP(A1253,Sku_list!$A$1:$D$2667,4,0)*(H1253/1000000*12)</f>
        <v>#N/A</v>
      </c>
      <c r="W1253" s="9" t="e">
        <f>VLOOKUP(A1253,Sku_list!$A$1:$D$2667,4,0)*(J1253/1000000*12)</f>
        <v>#N/A</v>
      </c>
      <c r="X1253" s="9" t="e">
        <f>VLOOKUP(A1253,Sku_list!$A$1:$D$2667,4,0)*(L1253/1000000*12)</f>
        <v>#N/A</v>
      </c>
      <c r="Y1253" s="9" t="e">
        <f>VLOOKUP(A1253,Sku_list!$A$1:$E$2667,5,0)*((J1253+F1253)/1000000000)</f>
        <v>#N/A</v>
      </c>
      <c r="AC1253" s="22">
        <f t="shared" ca="1" si="19"/>
        <v>6.6666666666666666E-2</v>
      </c>
    </row>
    <row r="1254" spans="1:29" x14ac:dyDescent="0.35">
      <c r="A1254">
        <v>1601239</v>
      </c>
      <c r="B1254" t="e">
        <v>#N/A</v>
      </c>
      <c r="C1254" t="s">
        <v>44</v>
      </c>
      <c r="D1254">
        <v>0</v>
      </c>
      <c r="E1254">
        <v>0</v>
      </c>
      <c r="F1254">
        <v>0</v>
      </c>
      <c r="G1254">
        <v>0</v>
      </c>
      <c r="H1254">
        <v>0</v>
      </c>
      <c r="I1254">
        <v>0</v>
      </c>
      <c r="J1254">
        <v>7828</v>
      </c>
      <c r="K1254">
        <v>7828</v>
      </c>
      <c r="L1254">
        <v>0</v>
      </c>
      <c r="M1254">
        <v>-7828</v>
      </c>
      <c r="N1254">
        <v>7828</v>
      </c>
      <c r="P1254" s="22" t="s">
        <v>34</v>
      </c>
      <c r="R1254" t="s">
        <v>45</v>
      </c>
      <c r="S1254" t="s">
        <v>193</v>
      </c>
      <c r="T1254" s="9" t="e">
        <f>VLOOKUP(A1254,Sku_list!$A$1:$D$2667,3,0)</f>
        <v>#N/A</v>
      </c>
      <c r="U1254" s="9" t="e">
        <f>VLOOKUP(A1254,Sku_list!$A$1:$D$2667,4,0)*(F1254/1000000*12)</f>
        <v>#N/A</v>
      </c>
      <c r="V1254" s="9" t="e">
        <f>VLOOKUP(A1254,Sku_list!$A$1:$D$2667,4,0)*(H1254/1000000*12)</f>
        <v>#N/A</v>
      </c>
      <c r="W1254" s="9" t="e">
        <f>VLOOKUP(A1254,Sku_list!$A$1:$D$2667,4,0)*(J1254/1000000*12)</f>
        <v>#N/A</v>
      </c>
      <c r="X1254" s="9" t="e">
        <f>VLOOKUP(A1254,Sku_list!$A$1:$D$2667,4,0)*(L1254/1000000*12)</f>
        <v>#N/A</v>
      </c>
      <c r="Y1254" s="9" t="e">
        <f>VLOOKUP(A1254,Sku_list!$A$1:$E$2667,5,0)*((J1254+F1254)/1000000000)</f>
        <v>#N/A</v>
      </c>
      <c r="AC1254" s="22">
        <f t="shared" ca="1" si="19"/>
        <v>6.6666666666666666E-2</v>
      </c>
    </row>
    <row r="1255" spans="1:29" x14ac:dyDescent="0.35">
      <c r="A1255">
        <v>1601239</v>
      </c>
      <c r="B1255" t="e">
        <v>#N/A</v>
      </c>
      <c r="C1255" t="s">
        <v>272</v>
      </c>
      <c r="D1255">
        <v>0</v>
      </c>
      <c r="E1255">
        <v>0</v>
      </c>
      <c r="F1255">
        <v>0</v>
      </c>
      <c r="G1255">
        <v>0</v>
      </c>
      <c r="H1255">
        <v>0</v>
      </c>
      <c r="I1255">
        <v>0</v>
      </c>
      <c r="J1255">
        <v>0</v>
      </c>
      <c r="K1255">
        <v>0</v>
      </c>
      <c r="L1255">
        <v>0</v>
      </c>
      <c r="M1255">
        <v>0</v>
      </c>
      <c r="N1255">
        <v>0</v>
      </c>
      <c r="P1255" s="22" t="s">
        <v>34</v>
      </c>
      <c r="R1255" t="s">
        <v>99</v>
      </c>
      <c r="S1255" t="s">
        <v>173</v>
      </c>
      <c r="T1255" s="9" t="e">
        <f>VLOOKUP(A1255,Sku_list!$A$1:$D$2667,3,0)</f>
        <v>#N/A</v>
      </c>
      <c r="U1255" s="9" t="e">
        <f>VLOOKUP(A1255,Sku_list!$A$1:$D$2667,4,0)*(F1255/1000000*12)</f>
        <v>#N/A</v>
      </c>
      <c r="V1255" s="9" t="e">
        <f>VLOOKUP(A1255,Sku_list!$A$1:$D$2667,4,0)*(H1255/1000000*12)</f>
        <v>#N/A</v>
      </c>
      <c r="W1255" s="9" t="e">
        <f>VLOOKUP(A1255,Sku_list!$A$1:$D$2667,4,0)*(J1255/1000000*12)</f>
        <v>#N/A</v>
      </c>
      <c r="X1255" s="9" t="e">
        <f>VLOOKUP(A1255,Sku_list!$A$1:$D$2667,4,0)*(L1255/1000000*12)</f>
        <v>#N/A</v>
      </c>
      <c r="Y1255" s="9" t="e">
        <f>VLOOKUP(A1255,Sku_list!$A$1:$E$2667,5,0)*((J1255+F1255)/1000000000)</f>
        <v>#N/A</v>
      </c>
      <c r="AC1255" s="22">
        <f t="shared" ca="1" si="19"/>
        <v>6.6666666666666666E-2</v>
      </c>
    </row>
    <row r="1256" spans="1:29" x14ac:dyDescent="0.35">
      <c r="A1256">
        <v>1601239</v>
      </c>
      <c r="B1256" t="e">
        <v>#N/A</v>
      </c>
      <c r="C1256" t="s">
        <v>273</v>
      </c>
      <c r="D1256">
        <v>0</v>
      </c>
      <c r="E1256">
        <v>2100</v>
      </c>
      <c r="F1256">
        <v>0</v>
      </c>
      <c r="G1256">
        <v>0</v>
      </c>
      <c r="H1256">
        <v>0</v>
      </c>
      <c r="I1256">
        <v>0</v>
      </c>
      <c r="J1256">
        <v>528</v>
      </c>
      <c r="K1256">
        <v>528</v>
      </c>
      <c r="L1256">
        <v>0</v>
      </c>
      <c r="M1256">
        <v>-528</v>
      </c>
      <c r="N1256">
        <v>528</v>
      </c>
      <c r="P1256" s="22" t="s">
        <v>34</v>
      </c>
      <c r="R1256" t="s">
        <v>275</v>
      </c>
      <c r="S1256" t="s">
        <v>308</v>
      </c>
      <c r="T1256" s="9" t="e">
        <f>VLOOKUP(A1256,Sku_list!$A$1:$D$2667,3,0)</f>
        <v>#N/A</v>
      </c>
      <c r="U1256" s="9" t="e">
        <f>VLOOKUP(A1256,Sku_list!$A$1:$D$2667,4,0)*(F1256/1000000*12)</f>
        <v>#N/A</v>
      </c>
      <c r="V1256" s="9" t="e">
        <f>VLOOKUP(A1256,Sku_list!$A$1:$D$2667,4,0)*(H1256/1000000*12)</f>
        <v>#N/A</v>
      </c>
      <c r="W1256" s="9" t="e">
        <f>VLOOKUP(A1256,Sku_list!$A$1:$D$2667,4,0)*(J1256/1000000*12)</f>
        <v>#N/A</v>
      </c>
      <c r="X1256" s="9" t="e">
        <f>VLOOKUP(A1256,Sku_list!$A$1:$D$2667,4,0)*(L1256/1000000*12)</f>
        <v>#N/A</v>
      </c>
      <c r="Y1256" s="9" t="e">
        <f>VLOOKUP(A1256,Sku_list!$A$1:$E$2667,5,0)*((J1256+F1256)/1000000000)</f>
        <v>#N/A</v>
      </c>
      <c r="AC1256" s="22">
        <f t="shared" ca="1" si="19"/>
        <v>6.6666666666666666E-2</v>
      </c>
    </row>
    <row r="1257" spans="1:29" x14ac:dyDescent="0.35">
      <c r="A1257">
        <v>1601240</v>
      </c>
      <c r="B1257" t="s">
        <v>291</v>
      </c>
      <c r="C1257" t="s">
        <v>3</v>
      </c>
      <c r="D1257">
        <v>0</v>
      </c>
      <c r="E1257">
        <v>0</v>
      </c>
      <c r="F1257">
        <v>0</v>
      </c>
      <c r="G1257">
        <v>0</v>
      </c>
      <c r="H1257">
        <v>0</v>
      </c>
      <c r="I1257">
        <v>0</v>
      </c>
      <c r="J1257">
        <v>0</v>
      </c>
      <c r="K1257">
        <v>0</v>
      </c>
      <c r="L1257">
        <v>0</v>
      </c>
      <c r="M1257">
        <v>0</v>
      </c>
      <c r="N1257">
        <v>0</v>
      </c>
      <c r="P1257" s="22" t="s">
        <v>34</v>
      </c>
      <c r="R1257" t="s">
        <v>4</v>
      </c>
      <c r="S1257" t="s">
        <v>173</v>
      </c>
      <c r="T1257" s="9" t="e">
        <f>VLOOKUP(A1257,Sku_list!$A$1:$D$2667,3,0)</f>
        <v>#N/A</v>
      </c>
      <c r="U1257" s="9" t="e">
        <f>VLOOKUP(A1257,Sku_list!$A$1:$D$2667,4,0)*(F1257/1000000*12)</f>
        <v>#N/A</v>
      </c>
      <c r="V1257" s="9" t="e">
        <f>VLOOKUP(A1257,Sku_list!$A$1:$D$2667,4,0)*(H1257/1000000*12)</f>
        <v>#N/A</v>
      </c>
      <c r="W1257" s="9" t="e">
        <f>VLOOKUP(A1257,Sku_list!$A$1:$D$2667,4,0)*(J1257/1000000*12)</f>
        <v>#N/A</v>
      </c>
      <c r="X1257" s="9" t="e">
        <f>VLOOKUP(A1257,Sku_list!$A$1:$D$2667,4,0)*(L1257/1000000*12)</f>
        <v>#N/A</v>
      </c>
      <c r="Y1257" s="9" t="e">
        <f>VLOOKUP(A1257,Sku_list!$A$1:$E$2667,5,0)*((J1257+F1257)/1000000000)</f>
        <v>#N/A</v>
      </c>
      <c r="AC1257" s="22">
        <f t="shared" ca="1" si="19"/>
        <v>6.6666666666666666E-2</v>
      </c>
    </row>
    <row r="1258" spans="1:29" x14ac:dyDescent="0.35">
      <c r="A1258">
        <v>1601240</v>
      </c>
      <c r="B1258" t="s">
        <v>291</v>
      </c>
      <c r="C1258" t="s">
        <v>139</v>
      </c>
      <c r="D1258">
        <v>0</v>
      </c>
      <c r="E1258">
        <v>0</v>
      </c>
      <c r="F1258">
        <v>0</v>
      </c>
      <c r="G1258">
        <v>0</v>
      </c>
      <c r="H1258">
        <v>0</v>
      </c>
      <c r="I1258">
        <v>0</v>
      </c>
      <c r="J1258">
        <v>0</v>
      </c>
      <c r="K1258">
        <v>0</v>
      </c>
      <c r="L1258">
        <v>0</v>
      </c>
      <c r="M1258">
        <v>0</v>
      </c>
      <c r="N1258">
        <v>0</v>
      </c>
      <c r="P1258" s="22" t="s">
        <v>34</v>
      </c>
      <c r="R1258" t="s">
        <v>70</v>
      </c>
      <c r="S1258" t="s">
        <v>69</v>
      </c>
      <c r="T1258" s="9" t="e">
        <f>VLOOKUP(A1258,Sku_list!$A$1:$D$2667,3,0)</f>
        <v>#N/A</v>
      </c>
      <c r="U1258" s="9" t="e">
        <f>VLOOKUP(A1258,Sku_list!$A$1:$D$2667,4,0)*(F1258/1000000*12)</f>
        <v>#N/A</v>
      </c>
      <c r="V1258" s="9" t="e">
        <f>VLOOKUP(A1258,Sku_list!$A$1:$D$2667,4,0)*(H1258/1000000*12)</f>
        <v>#N/A</v>
      </c>
      <c r="W1258" s="9" t="e">
        <f>VLOOKUP(A1258,Sku_list!$A$1:$D$2667,4,0)*(J1258/1000000*12)</f>
        <v>#N/A</v>
      </c>
      <c r="X1258" s="9" t="e">
        <f>VLOOKUP(A1258,Sku_list!$A$1:$D$2667,4,0)*(L1258/1000000*12)</f>
        <v>#N/A</v>
      </c>
      <c r="Y1258" s="9" t="e">
        <f>VLOOKUP(A1258,Sku_list!$A$1:$E$2667,5,0)*((J1258+F1258)/1000000000)</f>
        <v>#N/A</v>
      </c>
      <c r="AC1258" s="22">
        <f t="shared" ca="1" si="19"/>
        <v>6.6666666666666666E-2</v>
      </c>
    </row>
    <row r="1259" spans="1:29" x14ac:dyDescent="0.35">
      <c r="A1259">
        <v>1601240</v>
      </c>
      <c r="B1259" t="s">
        <v>291</v>
      </c>
      <c r="C1259" t="s">
        <v>140</v>
      </c>
      <c r="D1259">
        <v>0</v>
      </c>
      <c r="E1259">
        <v>0</v>
      </c>
      <c r="F1259">
        <v>0</v>
      </c>
      <c r="G1259">
        <v>0</v>
      </c>
      <c r="H1259">
        <v>0</v>
      </c>
      <c r="I1259">
        <v>0</v>
      </c>
      <c r="J1259">
        <v>0</v>
      </c>
      <c r="K1259">
        <v>0</v>
      </c>
      <c r="L1259">
        <v>0</v>
      </c>
      <c r="M1259">
        <v>0</v>
      </c>
      <c r="N1259">
        <v>0</v>
      </c>
      <c r="P1259" s="22" t="s">
        <v>34</v>
      </c>
      <c r="R1259" t="s">
        <v>71</v>
      </c>
      <c r="S1259" t="s">
        <v>72</v>
      </c>
      <c r="T1259" s="9" t="e">
        <f>VLOOKUP(A1259,Sku_list!$A$1:$D$2667,3,0)</f>
        <v>#N/A</v>
      </c>
      <c r="U1259" s="9" t="e">
        <f>VLOOKUP(A1259,Sku_list!$A$1:$D$2667,4,0)*(F1259/1000000*12)</f>
        <v>#N/A</v>
      </c>
      <c r="V1259" s="9" t="e">
        <f>VLOOKUP(A1259,Sku_list!$A$1:$D$2667,4,0)*(H1259/1000000*12)</f>
        <v>#N/A</v>
      </c>
      <c r="W1259" s="9" t="e">
        <f>VLOOKUP(A1259,Sku_list!$A$1:$D$2667,4,0)*(J1259/1000000*12)</f>
        <v>#N/A</v>
      </c>
      <c r="X1259" s="9" t="e">
        <f>VLOOKUP(A1259,Sku_list!$A$1:$D$2667,4,0)*(L1259/1000000*12)</f>
        <v>#N/A</v>
      </c>
      <c r="Y1259" s="9" t="e">
        <f>VLOOKUP(A1259,Sku_list!$A$1:$E$2667,5,0)*((J1259+F1259)/1000000000)</f>
        <v>#N/A</v>
      </c>
      <c r="AC1259" s="22">
        <f t="shared" ca="1" si="19"/>
        <v>6.6666666666666666E-2</v>
      </c>
    </row>
    <row r="1260" spans="1:29" x14ac:dyDescent="0.35">
      <c r="A1260">
        <v>1601240</v>
      </c>
      <c r="B1260" t="s">
        <v>291</v>
      </c>
      <c r="C1260" t="s">
        <v>141</v>
      </c>
      <c r="D1260">
        <v>0</v>
      </c>
      <c r="E1260">
        <v>0</v>
      </c>
      <c r="F1260">
        <v>0</v>
      </c>
      <c r="G1260">
        <v>0</v>
      </c>
      <c r="H1260">
        <v>0</v>
      </c>
      <c r="I1260">
        <v>0</v>
      </c>
      <c r="J1260">
        <v>0</v>
      </c>
      <c r="K1260">
        <v>0</v>
      </c>
      <c r="L1260">
        <v>0</v>
      </c>
      <c r="M1260">
        <v>0</v>
      </c>
      <c r="N1260">
        <v>0</v>
      </c>
      <c r="P1260" s="22" t="s">
        <v>34</v>
      </c>
      <c r="R1260" t="s">
        <v>82</v>
      </c>
      <c r="S1260" t="s">
        <v>83</v>
      </c>
      <c r="T1260" s="9" t="e">
        <f>VLOOKUP(A1260,Sku_list!$A$1:$D$2667,3,0)</f>
        <v>#N/A</v>
      </c>
      <c r="U1260" s="9" t="e">
        <f>VLOOKUP(A1260,Sku_list!$A$1:$D$2667,4,0)*(F1260/1000000*12)</f>
        <v>#N/A</v>
      </c>
      <c r="V1260" s="9" t="e">
        <f>VLOOKUP(A1260,Sku_list!$A$1:$D$2667,4,0)*(H1260/1000000*12)</f>
        <v>#N/A</v>
      </c>
      <c r="W1260" s="9" t="e">
        <f>VLOOKUP(A1260,Sku_list!$A$1:$D$2667,4,0)*(J1260/1000000*12)</f>
        <v>#N/A</v>
      </c>
      <c r="X1260" s="9" t="e">
        <f>VLOOKUP(A1260,Sku_list!$A$1:$D$2667,4,0)*(L1260/1000000*12)</f>
        <v>#N/A</v>
      </c>
      <c r="Y1260" s="9" t="e">
        <f>VLOOKUP(A1260,Sku_list!$A$1:$E$2667,5,0)*((J1260+F1260)/1000000000)</f>
        <v>#N/A</v>
      </c>
      <c r="AC1260" s="22">
        <f t="shared" ca="1" si="19"/>
        <v>6.6666666666666666E-2</v>
      </c>
    </row>
    <row r="1261" spans="1:29" x14ac:dyDescent="0.35">
      <c r="A1261">
        <v>1601240</v>
      </c>
      <c r="B1261" t="s">
        <v>291</v>
      </c>
      <c r="C1261" t="s">
        <v>142</v>
      </c>
      <c r="D1261">
        <v>0</v>
      </c>
      <c r="E1261">
        <v>0</v>
      </c>
      <c r="F1261">
        <v>0</v>
      </c>
      <c r="G1261">
        <v>0</v>
      </c>
      <c r="H1261">
        <v>0</v>
      </c>
      <c r="I1261">
        <v>0</v>
      </c>
      <c r="J1261">
        <v>0</v>
      </c>
      <c r="K1261">
        <v>0</v>
      </c>
      <c r="L1261">
        <v>0</v>
      </c>
      <c r="M1261">
        <v>0</v>
      </c>
      <c r="N1261">
        <v>0</v>
      </c>
      <c r="P1261" s="22" t="s">
        <v>34</v>
      </c>
      <c r="R1261" t="s">
        <v>84</v>
      </c>
      <c r="S1261" t="s">
        <v>85</v>
      </c>
      <c r="T1261" s="9" t="e">
        <f>VLOOKUP(A1261,Sku_list!$A$1:$D$2667,3,0)</f>
        <v>#N/A</v>
      </c>
      <c r="U1261" s="9" t="e">
        <f>VLOOKUP(A1261,Sku_list!$A$1:$D$2667,4,0)*(F1261/1000000*12)</f>
        <v>#N/A</v>
      </c>
      <c r="V1261" s="9" t="e">
        <f>VLOOKUP(A1261,Sku_list!$A$1:$D$2667,4,0)*(H1261/1000000*12)</f>
        <v>#N/A</v>
      </c>
      <c r="W1261" s="9" t="e">
        <f>VLOOKUP(A1261,Sku_list!$A$1:$D$2667,4,0)*(J1261/1000000*12)</f>
        <v>#N/A</v>
      </c>
      <c r="X1261" s="9" t="e">
        <f>VLOOKUP(A1261,Sku_list!$A$1:$D$2667,4,0)*(L1261/1000000*12)</f>
        <v>#N/A</v>
      </c>
      <c r="Y1261" s="9" t="e">
        <f>VLOOKUP(A1261,Sku_list!$A$1:$E$2667,5,0)*((J1261+F1261)/1000000000)</f>
        <v>#N/A</v>
      </c>
      <c r="AC1261" s="22">
        <f t="shared" ca="1" si="19"/>
        <v>6.6666666666666666E-2</v>
      </c>
    </row>
    <row r="1262" spans="1:29" x14ac:dyDescent="0.35">
      <c r="A1262">
        <v>1601240</v>
      </c>
      <c r="B1262" t="s">
        <v>291</v>
      </c>
      <c r="C1262" t="s">
        <v>143</v>
      </c>
      <c r="D1262">
        <v>0</v>
      </c>
      <c r="E1262">
        <v>0</v>
      </c>
      <c r="F1262">
        <v>0</v>
      </c>
      <c r="G1262">
        <v>0</v>
      </c>
      <c r="H1262">
        <v>0</v>
      </c>
      <c r="I1262">
        <v>0</v>
      </c>
      <c r="J1262">
        <v>0</v>
      </c>
      <c r="K1262">
        <v>0</v>
      </c>
      <c r="L1262">
        <v>0</v>
      </c>
      <c r="M1262">
        <v>0</v>
      </c>
      <c r="N1262">
        <v>0</v>
      </c>
      <c r="P1262" s="22" t="s">
        <v>34</v>
      </c>
      <c r="R1262" t="s">
        <v>86</v>
      </c>
      <c r="S1262" t="s">
        <v>85</v>
      </c>
      <c r="T1262" s="9" t="e">
        <f>VLOOKUP(A1262,Sku_list!$A$1:$D$2667,3,0)</f>
        <v>#N/A</v>
      </c>
      <c r="U1262" s="9" t="e">
        <f>VLOOKUP(A1262,Sku_list!$A$1:$D$2667,4,0)*(F1262/1000000*12)</f>
        <v>#N/A</v>
      </c>
      <c r="V1262" s="9" t="e">
        <f>VLOOKUP(A1262,Sku_list!$A$1:$D$2667,4,0)*(H1262/1000000*12)</f>
        <v>#N/A</v>
      </c>
      <c r="W1262" s="9" t="e">
        <f>VLOOKUP(A1262,Sku_list!$A$1:$D$2667,4,0)*(J1262/1000000*12)</f>
        <v>#N/A</v>
      </c>
      <c r="X1262" s="9" t="e">
        <f>VLOOKUP(A1262,Sku_list!$A$1:$D$2667,4,0)*(L1262/1000000*12)</f>
        <v>#N/A</v>
      </c>
      <c r="Y1262" s="9" t="e">
        <f>VLOOKUP(A1262,Sku_list!$A$1:$E$2667,5,0)*((J1262+F1262)/1000000000)</f>
        <v>#N/A</v>
      </c>
      <c r="AC1262" s="22">
        <f t="shared" ca="1" si="19"/>
        <v>6.6666666666666666E-2</v>
      </c>
    </row>
    <row r="1263" spans="1:29" x14ac:dyDescent="0.35">
      <c r="A1263">
        <v>1601240</v>
      </c>
      <c r="B1263" t="s">
        <v>291</v>
      </c>
      <c r="C1263" t="s">
        <v>144</v>
      </c>
      <c r="D1263">
        <v>0</v>
      </c>
      <c r="E1263">
        <v>0</v>
      </c>
      <c r="F1263">
        <v>0</v>
      </c>
      <c r="G1263">
        <v>0</v>
      </c>
      <c r="H1263">
        <v>0</v>
      </c>
      <c r="I1263">
        <v>0</v>
      </c>
      <c r="J1263">
        <v>0</v>
      </c>
      <c r="K1263">
        <v>0</v>
      </c>
      <c r="L1263">
        <v>0</v>
      </c>
      <c r="M1263">
        <v>0</v>
      </c>
      <c r="N1263">
        <v>0</v>
      </c>
      <c r="P1263" s="22" t="s">
        <v>34</v>
      </c>
      <c r="R1263" t="s">
        <v>87</v>
      </c>
      <c r="S1263" t="s">
        <v>72</v>
      </c>
      <c r="T1263" s="9" t="e">
        <f>VLOOKUP(A1263,Sku_list!$A$1:$D$2667,3,0)</f>
        <v>#N/A</v>
      </c>
      <c r="U1263" s="9" t="e">
        <f>VLOOKUP(A1263,Sku_list!$A$1:$D$2667,4,0)*(F1263/1000000*12)</f>
        <v>#N/A</v>
      </c>
      <c r="V1263" s="9" t="e">
        <f>VLOOKUP(A1263,Sku_list!$A$1:$D$2667,4,0)*(H1263/1000000*12)</f>
        <v>#N/A</v>
      </c>
      <c r="W1263" s="9" t="e">
        <f>VLOOKUP(A1263,Sku_list!$A$1:$D$2667,4,0)*(J1263/1000000*12)</f>
        <v>#N/A</v>
      </c>
      <c r="X1263" s="9" t="e">
        <f>VLOOKUP(A1263,Sku_list!$A$1:$D$2667,4,0)*(L1263/1000000*12)</f>
        <v>#N/A</v>
      </c>
      <c r="Y1263" s="9" t="e">
        <f>VLOOKUP(A1263,Sku_list!$A$1:$E$2667,5,0)*((J1263+F1263)/1000000000)</f>
        <v>#N/A</v>
      </c>
      <c r="AC1263" s="22">
        <f t="shared" ca="1" si="19"/>
        <v>6.6666666666666666E-2</v>
      </c>
    </row>
    <row r="1264" spans="1:29" x14ac:dyDescent="0.35">
      <c r="A1264">
        <v>1601240</v>
      </c>
      <c r="B1264" t="s">
        <v>291</v>
      </c>
      <c r="C1264" t="s">
        <v>145</v>
      </c>
      <c r="D1264">
        <v>0</v>
      </c>
      <c r="E1264">
        <v>0</v>
      </c>
      <c r="F1264">
        <v>0</v>
      </c>
      <c r="G1264">
        <v>0</v>
      </c>
      <c r="H1264">
        <v>0</v>
      </c>
      <c r="I1264">
        <v>0</v>
      </c>
      <c r="J1264">
        <v>0</v>
      </c>
      <c r="K1264">
        <v>0</v>
      </c>
      <c r="L1264">
        <v>0</v>
      </c>
      <c r="M1264">
        <v>0</v>
      </c>
      <c r="N1264">
        <v>0</v>
      </c>
      <c r="P1264" s="22" t="s">
        <v>34</v>
      </c>
      <c r="R1264" t="s">
        <v>88</v>
      </c>
      <c r="S1264" t="s">
        <v>83</v>
      </c>
      <c r="T1264" s="9" t="e">
        <f>VLOOKUP(A1264,Sku_list!$A$1:$D$2667,3,0)</f>
        <v>#N/A</v>
      </c>
      <c r="U1264" s="9" t="e">
        <f>VLOOKUP(A1264,Sku_list!$A$1:$D$2667,4,0)*(F1264/1000000*12)</f>
        <v>#N/A</v>
      </c>
      <c r="V1264" s="9" t="e">
        <f>VLOOKUP(A1264,Sku_list!$A$1:$D$2667,4,0)*(H1264/1000000*12)</f>
        <v>#N/A</v>
      </c>
      <c r="W1264" s="9" t="e">
        <f>VLOOKUP(A1264,Sku_list!$A$1:$D$2667,4,0)*(J1264/1000000*12)</f>
        <v>#N/A</v>
      </c>
      <c r="X1264" s="9" t="e">
        <f>VLOOKUP(A1264,Sku_list!$A$1:$D$2667,4,0)*(L1264/1000000*12)</f>
        <v>#N/A</v>
      </c>
      <c r="Y1264" s="9" t="e">
        <f>VLOOKUP(A1264,Sku_list!$A$1:$E$2667,5,0)*((J1264+F1264)/1000000000)</f>
        <v>#N/A</v>
      </c>
      <c r="AC1264" s="22">
        <f t="shared" ca="1" si="19"/>
        <v>6.6666666666666666E-2</v>
      </c>
    </row>
    <row r="1265" spans="1:29" x14ac:dyDescent="0.35">
      <c r="A1265">
        <v>1601240</v>
      </c>
      <c r="B1265" t="s">
        <v>291</v>
      </c>
      <c r="C1265" t="s">
        <v>146</v>
      </c>
      <c r="D1265">
        <v>0</v>
      </c>
      <c r="E1265">
        <v>0</v>
      </c>
      <c r="F1265">
        <v>0</v>
      </c>
      <c r="G1265">
        <v>0</v>
      </c>
      <c r="H1265">
        <v>0</v>
      </c>
      <c r="I1265">
        <v>0</v>
      </c>
      <c r="J1265">
        <v>0</v>
      </c>
      <c r="K1265">
        <v>0</v>
      </c>
      <c r="L1265">
        <v>0</v>
      </c>
      <c r="M1265">
        <v>0</v>
      </c>
      <c r="N1265">
        <v>0</v>
      </c>
      <c r="P1265" s="22" t="s">
        <v>34</v>
      </c>
      <c r="R1265" t="s">
        <v>89</v>
      </c>
      <c r="S1265" t="s">
        <v>69</v>
      </c>
      <c r="T1265" s="9" t="e">
        <f>VLOOKUP(A1265,Sku_list!$A$1:$D$2667,3,0)</f>
        <v>#N/A</v>
      </c>
      <c r="U1265" s="9" t="e">
        <f>VLOOKUP(A1265,Sku_list!$A$1:$D$2667,4,0)*(F1265/1000000*12)</f>
        <v>#N/A</v>
      </c>
      <c r="V1265" s="9" t="e">
        <f>VLOOKUP(A1265,Sku_list!$A$1:$D$2667,4,0)*(H1265/1000000*12)</f>
        <v>#N/A</v>
      </c>
      <c r="W1265" s="9" t="e">
        <f>VLOOKUP(A1265,Sku_list!$A$1:$D$2667,4,0)*(J1265/1000000*12)</f>
        <v>#N/A</v>
      </c>
      <c r="X1265" s="9" t="e">
        <f>VLOOKUP(A1265,Sku_list!$A$1:$D$2667,4,0)*(L1265/1000000*12)</f>
        <v>#N/A</v>
      </c>
      <c r="Y1265" s="9" t="e">
        <f>VLOOKUP(A1265,Sku_list!$A$1:$E$2667,5,0)*((J1265+F1265)/1000000000)</f>
        <v>#N/A</v>
      </c>
      <c r="AC1265" s="22">
        <f t="shared" ca="1" si="19"/>
        <v>6.6666666666666666E-2</v>
      </c>
    </row>
    <row r="1266" spans="1:29" x14ac:dyDescent="0.35">
      <c r="A1266">
        <v>1601240</v>
      </c>
      <c r="B1266" t="s">
        <v>291</v>
      </c>
      <c r="C1266" t="s">
        <v>147</v>
      </c>
      <c r="D1266">
        <v>0</v>
      </c>
      <c r="E1266">
        <v>0</v>
      </c>
      <c r="F1266">
        <v>0</v>
      </c>
      <c r="G1266">
        <v>0</v>
      </c>
      <c r="H1266">
        <v>0</v>
      </c>
      <c r="I1266">
        <v>0</v>
      </c>
      <c r="J1266">
        <v>0</v>
      </c>
      <c r="K1266">
        <v>0</v>
      </c>
      <c r="L1266">
        <v>0</v>
      </c>
      <c r="M1266">
        <v>0</v>
      </c>
      <c r="N1266">
        <v>0</v>
      </c>
      <c r="P1266" s="22" t="s">
        <v>34</v>
      </c>
      <c r="R1266" t="s">
        <v>90</v>
      </c>
      <c r="S1266" t="s">
        <v>69</v>
      </c>
      <c r="T1266" s="9" t="e">
        <f>VLOOKUP(A1266,Sku_list!$A$1:$D$2667,3,0)</f>
        <v>#N/A</v>
      </c>
      <c r="U1266" s="9" t="e">
        <f>VLOOKUP(A1266,Sku_list!$A$1:$D$2667,4,0)*(F1266/1000000*12)</f>
        <v>#N/A</v>
      </c>
      <c r="V1266" s="9" t="e">
        <f>VLOOKUP(A1266,Sku_list!$A$1:$D$2667,4,0)*(H1266/1000000*12)</f>
        <v>#N/A</v>
      </c>
      <c r="W1266" s="9" t="e">
        <f>VLOOKUP(A1266,Sku_list!$A$1:$D$2667,4,0)*(J1266/1000000*12)</f>
        <v>#N/A</v>
      </c>
      <c r="X1266" s="9" t="e">
        <f>VLOOKUP(A1266,Sku_list!$A$1:$D$2667,4,0)*(L1266/1000000*12)</f>
        <v>#N/A</v>
      </c>
      <c r="Y1266" s="9" t="e">
        <f>VLOOKUP(A1266,Sku_list!$A$1:$E$2667,5,0)*((J1266+F1266)/1000000000)</f>
        <v>#N/A</v>
      </c>
      <c r="AC1266" s="22">
        <f t="shared" ca="1" si="19"/>
        <v>6.6666666666666666E-2</v>
      </c>
    </row>
    <row r="1267" spans="1:29" x14ac:dyDescent="0.35">
      <c r="A1267">
        <v>1601240</v>
      </c>
      <c r="B1267" t="s">
        <v>291</v>
      </c>
      <c r="C1267" t="s">
        <v>148</v>
      </c>
      <c r="D1267">
        <v>0</v>
      </c>
      <c r="E1267">
        <v>0</v>
      </c>
      <c r="F1267">
        <v>0</v>
      </c>
      <c r="G1267">
        <v>0</v>
      </c>
      <c r="H1267">
        <v>0</v>
      </c>
      <c r="I1267">
        <v>0</v>
      </c>
      <c r="J1267">
        <v>0</v>
      </c>
      <c r="K1267">
        <v>0</v>
      </c>
      <c r="L1267">
        <v>0</v>
      </c>
      <c r="M1267">
        <v>0</v>
      </c>
      <c r="N1267">
        <v>0</v>
      </c>
      <c r="P1267" s="22" t="s">
        <v>34</v>
      </c>
      <c r="R1267" t="s">
        <v>91</v>
      </c>
      <c r="S1267" t="s">
        <v>85</v>
      </c>
      <c r="T1267" s="9" t="e">
        <f>VLOOKUP(A1267,Sku_list!$A$1:$D$2667,3,0)</f>
        <v>#N/A</v>
      </c>
      <c r="U1267" s="9" t="e">
        <f>VLOOKUP(A1267,Sku_list!$A$1:$D$2667,4,0)*(F1267/1000000*12)</f>
        <v>#N/A</v>
      </c>
      <c r="V1267" s="9" t="e">
        <f>VLOOKUP(A1267,Sku_list!$A$1:$D$2667,4,0)*(H1267/1000000*12)</f>
        <v>#N/A</v>
      </c>
      <c r="W1267" s="9" t="e">
        <f>VLOOKUP(A1267,Sku_list!$A$1:$D$2667,4,0)*(J1267/1000000*12)</f>
        <v>#N/A</v>
      </c>
      <c r="X1267" s="9" t="e">
        <f>VLOOKUP(A1267,Sku_list!$A$1:$D$2667,4,0)*(L1267/1000000*12)</f>
        <v>#N/A</v>
      </c>
      <c r="Y1267" s="9" t="e">
        <f>VLOOKUP(A1267,Sku_list!$A$1:$E$2667,5,0)*((J1267+F1267)/1000000000)</f>
        <v>#N/A</v>
      </c>
      <c r="AC1267" s="22">
        <f t="shared" ca="1" si="19"/>
        <v>6.6666666666666666E-2</v>
      </c>
    </row>
    <row r="1268" spans="1:29" x14ac:dyDescent="0.35">
      <c r="A1268">
        <v>1601240</v>
      </c>
      <c r="B1268" t="s">
        <v>291</v>
      </c>
      <c r="C1268" t="s">
        <v>149</v>
      </c>
      <c r="D1268">
        <v>0</v>
      </c>
      <c r="E1268">
        <v>0</v>
      </c>
      <c r="F1268">
        <v>0</v>
      </c>
      <c r="G1268">
        <v>0</v>
      </c>
      <c r="H1268">
        <v>0</v>
      </c>
      <c r="I1268">
        <v>0</v>
      </c>
      <c r="J1268">
        <v>0</v>
      </c>
      <c r="K1268">
        <v>0</v>
      </c>
      <c r="L1268">
        <v>0</v>
      </c>
      <c r="M1268">
        <v>0</v>
      </c>
      <c r="N1268">
        <v>0</v>
      </c>
      <c r="P1268" s="22" t="s">
        <v>34</v>
      </c>
      <c r="R1268" t="s">
        <v>92</v>
      </c>
      <c r="S1268" t="s">
        <v>85</v>
      </c>
      <c r="T1268" s="9" t="e">
        <f>VLOOKUP(A1268,Sku_list!$A$1:$D$2667,3,0)</f>
        <v>#N/A</v>
      </c>
      <c r="U1268" s="9" t="e">
        <f>VLOOKUP(A1268,Sku_list!$A$1:$D$2667,4,0)*(F1268/1000000*12)</f>
        <v>#N/A</v>
      </c>
      <c r="V1268" s="9" t="e">
        <f>VLOOKUP(A1268,Sku_list!$A$1:$D$2667,4,0)*(H1268/1000000*12)</f>
        <v>#N/A</v>
      </c>
      <c r="W1268" s="9" t="e">
        <f>VLOOKUP(A1268,Sku_list!$A$1:$D$2667,4,0)*(J1268/1000000*12)</f>
        <v>#N/A</v>
      </c>
      <c r="X1268" s="9" t="e">
        <f>VLOOKUP(A1268,Sku_list!$A$1:$D$2667,4,0)*(L1268/1000000*12)</f>
        <v>#N/A</v>
      </c>
      <c r="Y1268" s="9" t="e">
        <f>VLOOKUP(A1268,Sku_list!$A$1:$E$2667,5,0)*((J1268+F1268)/1000000000)</f>
        <v>#N/A</v>
      </c>
      <c r="AC1268" s="22">
        <f t="shared" ca="1" si="19"/>
        <v>6.6666666666666666E-2</v>
      </c>
    </row>
    <row r="1269" spans="1:29" x14ac:dyDescent="0.35">
      <c r="A1269">
        <v>1601240</v>
      </c>
      <c r="B1269" t="s">
        <v>291</v>
      </c>
      <c r="C1269" t="s">
        <v>150</v>
      </c>
      <c r="D1269">
        <v>0</v>
      </c>
      <c r="E1269">
        <v>0</v>
      </c>
      <c r="F1269">
        <v>0</v>
      </c>
      <c r="G1269">
        <v>0</v>
      </c>
      <c r="H1269">
        <v>0</v>
      </c>
      <c r="I1269">
        <v>0</v>
      </c>
      <c r="J1269">
        <v>0</v>
      </c>
      <c r="K1269">
        <v>0</v>
      </c>
      <c r="L1269">
        <v>0</v>
      </c>
      <c r="M1269">
        <v>0</v>
      </c>
      <c r="N1269">
        <v>0</v>
      </c>
      <c r="P1269" s="22" t="s">
        <v>34</v>
      </c>
      <c r="R1269" t="s">
        <v>93</v>
      </c>
      <c r="S1269" t="s">
        <v>85</v>
      </c>
      <c r="T1269" s="9" t="e">
        <f>VLOOKUP(A1269,Sku_list!$A$1:$D$2667,3,0)</f>
        <v>#N/A</v>
      </c>
      <c r="U1269" s="9" t="e">
        <f>VLOOKUP(A1269,Sku_list!$A$1:$D$2667,4,0)*(F1269/1000000*12)</f>
        <v>#N/A</v>
      </c>
      <c r="V1269" s="9" t="e">
        <f>VLOOKUP(A1269,Sku_list!$A$1:$D$2667,4,0)*(H1269/1000000*12)</f>
        <v>#N/A</v>
      </c>
      <c r="W1269" s="9" t="e">
        <f>VLOOKUP(A1269,Sku_list!$A$1:$D$2667,4,0)*(J1269/1000000*12)</f>
        <v>#N/A</v>
      </c>
      <c r="X1269" s="9" t="e">
        <f>VLOOKUP(A1269,Sku_list!$A$1:$D$2667,4,0)*(L1269/1000000*12)</f>
        <v>#N/A</v>
      </c>
      <c r="Y1269" s="9" t="e">
        <f>VLOOKUP(A1269,Sku_list!$A$1:$E$2667,5,0)*((J1269+F1269)/1000000000)</f>
        <v>#N/A</v>
      </c>
      <c r="AC1269" s="22">
        <f t="shared" ca="1" si="19"/>
        <v>6.6666666666666666E-2</v>
      </c>
    </row>
    <row r="1270" spans="1:29" x14ac:dyDescent="0.35">
      <c r="A1270">
        <v>1601240</v>
      </c>
      <c r="B1270" t="s">
        <v>291</v>
      </c>
      <c r="C1270" t="s">
        <v>151</v>
      </c>
      <c r="D1270">
        <v>0</v>
      </c>
      <c r="E1270">
        <v>0</v>
      </c>
      <c r="F1270">
        <v>0</v>
      </c>
      <c r="G1270">
        <v>0</v>
      </c>
      <c r="H1270">
        <v>0</v>
      </c>
      <c r="I1270">
        <v>0</v>
      </c>
      <c r="J1270">
        <v>0</v>
      </c>
      <c r="K1270">
        <v>0</v>
      </c>
      <c r="L1270">
        <v>0</v>
      </c>
      <c r="M1270">
        <v>0</v>
      </c>
      <c r="N1270">
        <v>0</v>
      </c>
      <c r="P1270" s="22" t="s">
        <v>34</v>
      </c>
      <c r="R1270" t="s">
        <v>94</v>
      </c>
      <c r="S1270" t="s">
        <v>83</v>
      </c>
      <c r="T1270" s="9" t="e">
        <f>VLOOKUP(A1270,Sku_list!$A$1:$D$2667,3,0)</f>
        <v>#N/A</v>
      </c>
      <c r="U1270" s="9" t="e">
        <f>VLOOKUP(A1270,Sku_list!$A$1:$D$2667,4,0)*(F1270/1000000*12)</f>
        <v>#N/A</v>
      </c>
      <c r="V1270" s="9" t="e">
        <f>VLOOKUP(A1270,Sku_list!$A$1:$D$2667,4,0)*(H1270/1000000*12)</f>
        <v>#N/A</v>
      </c>
      <c r="W1270" s="9" t="e">
        <f>VLOOKUP(A1270,Sku_list!$A$1:$D$2667,4,0)*(J1270/1000000*12)</f>
        <v>#N/A</v>
      </c>
      <c r="X1270" s="9" t="e">
        <f>VLOOKUP(A1270,Sku_list!$A$1:$D$2667,4,0)*(L1270/1000000*12)</f>
        <v>#N/A</v>
      </c>
      <c r="Y1270" s="9" t="e">
        <f>VLOOKUP(A1270,Sku_list!$A$1:$E$2667,5,0)*((J1270+F1270)/1000000000)</f>
        <v>#N/A</v>
      </c>
      <c r="AC1270" s="22">
        <f t="shared" ca="1" si="19"/>
        <v>6.6666666666666666E-2</v>
      </c>
    </row>
    <row r="1271" spans="1:29" x14ac:dyDescent="0.35">
      <c r="A1271">
        <v>1601240</v>
      </c>
      <c r="B1271" t="s">
        <v>291</v>
      </c>
      <c r="C1271" t="s">
        <v>152</v>
      </c>
      <c r="D1271">
        <v>0</v>
      </c>
      <c r="E1271">
        <v>0</v>
      </c>
      <c r="F1271">
        <v>0</v>
      </c>
      <c r="G1271">
        <v>0</v>
      </c>
      <c r="H1271">
        <v>0</v>
      </c>
      <c r="I1271">
        <v>0</v>
      </c>
      <c r="J1271">
        <v>0</v>
      </c>
      <c r="K1271">
        <v>0</v>
      </c>
      <c r="L1271">
        <v>0</v>
      </c>
      <c r="M1271">
        <v>0</v>
      </c>
      <c r="N1271">
        <v>0</v>
      </c>
      <c r="P1271" s="22" t="s">
        <v>34</v>
      </c>
      <c r="R1271" t="s">
        <v>95</v>
      </c>
      <c r="S1271" t="s">
        <v>83</v>
      </c>
      <c r="T1271" s="9" t="e">
        <f>VLOOKUP(A1271,Sku_list!$A$1:$D$2667,3,0)</f>
        <v>#N/A</v>
      </c>
      <c r="U1271" s="9" t="e">
        <f>VLOOKUP(A1271,Sku_list!$A$1:$D$2667,4,0)*(F1271/1000000*12)</f>
        <v>#N/A</v>
      </c>
      <c r="V1271" s="9" t="e">
        <f>VLOOKUP(A1271,Sku_list!$A$1:$D$2667,4,0)*(H1271/1000000*12)</f>
        <v>#N/A</v>
      </c>
      <c r="W1271" s="9" t="e">
        <f>VLOOKUP(A1271,Sku_list!$A$1:$D$2667,4,0)*(J1271/1000000*12)</f>
        <v>#N/A</v>
      </c>
      <c r="X1271" s="9" t="e">
        <f>VLOOKUP(A1271,Sku_list!$A$1:$D$2667,4,0)*(L1271/1000000*12)</f>
        <v>#N/A</v>
      </c>
      <c r="Y1271" s="9" t="e">
        <f>VLOOKUP(A1271,Sku_list!$A$1:$E$2667,5,0)*((J1271+F1271)/1000000000)</f>
        <v>#N/A</v>
      </c>
      <c r="AC1271" s="22">
        <f t="shared" ca="1" si="19"/>
        <v>6.6666666666666666E-2</v>
      </c>
    </row>
    <row r="1272" spans="1:29" x14ac:dyDescent="0.35">
      <c r="A1272">
        <v>1601240</v>
      </c>
      <c r="B1272" t="s">
        <v>291</v>
      </c>
      <c r="C1272" t="s">
        <v>153</v>
      </c>
      <c r="D1272">
        <v>0</v>
      </c>
      <c r="E1272">
        <v>0</v>
      </c>
      <c r="F1272">
        <v>0</v>
      </c>
      <c r="G1272">
        <v>0</v>
      </c>
      <c r="H1272">
        <v>0</v>
      </c>
      <c r="I1272">
        <v>0</v>
      </c>
      <c r="J1272">
        <v>0</v>
      </c>
      <c r="K1272">
        <v>0</v>
      </c>
      <c r="L1272">
        <v>0</v>
      </c>
      <c r="M1272">
        <v>0</v>
      </c>
      <c r="N1272">
        <v>0</v>
      </c>
      <c r="P1272" s="22" t="s">
        <v>34</v>
      </c>
      <c r="R1272" t="s">
        <v>189</v>
      </c>
      <c r="S1272" t="s">
        <v>190</v>
      </c>
      <c r="T1272" s="9" t="e">
        <f>VLOOKUP(A1272,Sku_list!$A$1:$D$2667,3,0)</f>
        <v>#N/A</v>
      </c>
      <c r="U1272" s="9" t="e">
        <f>VLOOKUP(A1272,Sku_list!$A$1:$D$2667,4,0)*(F1272/1000000*12)</f>
        <v>#N/A</v>
      </c>
      <c r="V1272" s="9" t="e">
        <f>VLOOKUP(A1272,Sku_list!$A$1:$D$2667,4,0)*(H1272/1000000*12)</f>
        <v>#N/A</v>
      </c>
      <c r="W1272" s="9" t="e">
        <f>VLOOKUP(A1272,Sku_list!$A$1:$D$2667,4,0)*(J1272/1000000*12)</f>
        <v>#N/A</v>
      </c>
      <c r="X1272" s="9" t="e">
        <f>VLOOKUP(A1272,Sku_list!$A$1:$D$2667,4,0)*(L1272/1000000*12)</f>
        <v>#N/A</v>
      </c>
      <c r="Y1272" s="9" t="e">
        <f>VLOOKUP(A1272,Sku_list!$A$1:$E$2667,5,0)*((J1272+F1272)/1000000000)</f>
        <v>#N/A</v>
      </c>
      <c r="AC1272" s="22">
        <f t="shared" ca="1" si="19"/>
        <v>6.6666666666666666E-2</v>
      </c>
    </row>
    <row r="1273" spans="1:29" x14ac:dyDescent="0.35">
      <c r="A1273">
        <v>1601240</v>
      </c>
      <c r="B1273" t="s">
        <v>291</v>
      </c>
      <c r="C1273" t="s">
        <v>154</v>
      </c>
      <c r="D1273">
        <v>0</v>
      </c>
      <c r="E1273">
        <v>0</v>
      </c>
      <c r="F1273">
        <v>0</v>
      </c>
      <c r="G1273">
        <v>0</v>
      </c>
      <c r="H1273">
        <v>0</v>
      </c>
      <c r="I1273">
        <v>0</v>
      </c>
      <c r="J1273">
        <v>0</v>
      </c>
      <c r="K1273">
        <v>0</v>
      </c>
      <c r="L1273">
        <v>0</v>
      </c>
      <c r="M1273">
        <v>0</v>
      </c>
      <c r="N1273">
        <v>0</v>
      </c>
      <c r="P1273" s="22" t="s">
        <v>34</v>
      </c>
      <c r="R1273" t="s">
        <v>96</v>
      </c>
      <c r="S1273" t="s">
        <v>72</v>
      </c>
      <c r="T1273" s="9" t="e">
        <f>VLOOKUP(A1273,Sku_list!$A$1:$D$2667,3,0)</f>
        <v>#N/A</v>
      </c>
      <c r="U1273" s="9" t="e">
        <f>VLOOKUP(A1273,Sku_list!$A$1:$D$2667,4,0)*(F1273/1000000*12)</f>
        <v>#N/A</v>
      </c>
      <c r="V1273" s="9" t="e">
        <f>VLOOKUP(A1273,Sku_list!$A$1:$D$2667,4,0)*(H1273/1000000*12)</f>
        <v>#N/A</v>
      </c>
      <c r="W1273" s="9" t="e">
        <f>VLOOKUP(A1273,Sku_list!$A$1:$D$2667,4,0)*(J1273/1000000*12)</f>
        <v>#N/A</v>
      </c>
      <c r="X1273" s="9" t="e">
        <f>VLOOKUP(A1273,Sku_list!$A$1:$D$2667,4,0)*(L1273/1000000*12)</f>
        <v>#N/A</v>
      </c>
      <c r="Y1273" s="9" t="e">
        <f>VLOOKUP(A1273,Sku_list!$A$1:$E$2667,5,0)*((J1273+F1273)/1000000000)</f>
        <v>#N/A</v>
      </c>
      <c r="AC1273" s="22">
        <f t="shared" ca="1" si="19"/>
        <v>6.6666666666666666E-2</v>
      </c>
    </row>
    <row r="1274" spans="1:29" x14ac:dyDescent="0.35">
      <c r="A1274">
        <v>1601240</v>
      </c>
      <c r="B1274" t="s">
        <v>291</v>
      </c>
      <c r="C1274" t="s">
        <v>155</v>
      </c>
      <c r="D1274">
        <v>0</v>
      </c>
      <c r="E1274">
        <v>0</v>
      </c>
      <c r="F1274">
        <v>4</v>
      </c>
      <c r="G1274">
        <v>0</v>
      </c>
      <c r="H1274">
        <v>0</v>
      </c>
      <c r="I1274">
        <v>0</v>
      </c>
      <c r="J1274">
        <v>0</v>
      </c>
      <c r="K1274">
        <v>4</v>
      </c>
      <c r="L1274">
        <v>0</v>
      </c>
      <c r="M1274">
        <v>-4</v>
      </c>
      <c r="N1274">
        <v>4</v>
      </c>
      <c r="P1274" s="22" t="s">
        <v>34</v>
      </c>
      <c r="R1274" t="s">
        <v>97</v>
      </c>
      <c r="S1274" t="s">
        <v>72</v>
      </c>
      <c r="T1274" s="9" t="e">
        <f>VLOOKUP(A1274,Sku_list!$A$1:$D$2667,3,0)</f>
        <v>#N/A</v>
      </c>
      <c r="U1274" s="9" t="e">
        <f>VLOOKUP(A1274,Sku_list!$A$1:$D$2667,4,0)*(F1274/1000000*12)</f>
        <v>#N/A</v>
      </c>
      <c r="V1274" s="9" t="e">
        <f>VLOOKUP(A1274,Sku_list!$A$1:$D$2667,4,0)*(H1274/1000000*12)</f>
        <v>#N/A</v>
      </c>
      <c r="W1274" s="9" t="e">
        <f>VLOOKUP(A1274,Sku_list!$A$1:$D$2667,4,0)*(J1274/1000000*12)</f>
        <v>#N/A</v>
      </c>
      <c r="X1274" s="9" t="e">
        <f>VLOOKUP(A1274,Sku_list!$A$1:$D$2667,4,0)*(L1274/1000000*12)</f>
        <v>#N/A</v>
      </c>
      <c r="Y1274" s="9" t="e">
        <f>VLOOKUP(A1274,Sku_list!$A$1:$E$2667,5,0)*((J1274+F1274)/1000000000)</f>
        <v>#N/A</v>
      </c>
      <c r="AC1274" s="22">
        <f t="shared" ca="1" si="19"/>
        <v>6.6666666666666666E-2</v>
      </c>
    </row>
    <row r="1275" spans="1:29" x14ac:dyDescent="0.35">
      <c r="A1275">
        <v>1601240</v>
      </c>
      <c r="B1275" t="s">
        <v>291</v>
      </c>
      <c r="C1275" t="s">
        <v>156</v>
      </c>
      <c r="D1275">
        <v>0</v>
      </c>
      <c r="E1275">
        <v>0</v>
      </c>
      <c r="F1275">
        <v>0</v>
      </c>
      <c r="G1275">
        <v>0</v>
      </c>
      <c r="H1275">
        <v>0</v>
      </c>
      <c r="I1275">
        <v>0</v>
      </c>
      <c r="J1275">
        <v>0</v>
      </c>
      <c r="K1275">
        <v>0</v>
      </c>
      <c r="L1275">
        <v>0</v>
      </c>
      <c r="M1275">
        <v>0</v>
      </c>
      <c r="N1275">
        <v>0</v>
      </c>
      <c r="P1275" s="22" t="s">
        <v>34</v>
      </c>
      <c r="R1275" t="s">
        <v>38</v>
      </c>
      <c r="S1275" t="s">
        <v>69</v>
      </c>
      <c r="T1275" s="9" t="e">
        <f>VLOOKUP(A1275,Sku_list!$A$1:$D$2667,3,0)</f>
        <v>#N/A</v>
      </c>
      <c r="U1275" s="9" t="e">
        <f>VLOOKUP(A1275,Sku_list!$A$1:$D$2667,4,0)*(F1275/1000000*12)</f>
        <v>#N/A</v>
      </c>
      <c r="V1275" s="9" t="e">
        <f>VLOOKUP(A1275,Sku_list!$A$1:$D$2667,4,0)*(H1275/1000000*12)</f>
        <v>#N/A</v>
      </c>
      <c r="W1275" s="9" t="e">
        <f>VLOOKUP(A1275,Sku_list!$A$1:$D$2667,4,0)*(J1275/1000000*12)</f>
        <v>#N/A</v>
      </c>
      <c r="X1275" s="9" t="e">
        <f>VLOOKUP(A1275,Sku_list!$A$1:$D$2667,4,0)*(L1275/1000000*12)</f>
        <v>#N/A</v>
      </c>
      <c r="Y1275" s="9" t="e">
        <f>VLOOKUP(A1275,Sku_list!$A$1:$E$2667,5,0)*((J1275+F1275)/1000000000)</f>
        <v>#N/A</v>
      </c>
      <c r="AC1275" s="22">
        <f t="shared" ca="1" si="19"/>
        <v>6.6666666666666666E-2</v>
      </c>
    </row>
    <row r="1276" spans="1:29" x14ac:dyDescent="0.35">
      <c r="A1276">
        <v>1601240</v>
      </c>
      <c r="B1276" t="s">
        <v>291</v>
      </c>
      <c r="C1276" t="s">
        <v>157</v>
      </c>
      <c r="D1276">
        <v>0</v>
      </c>
      <c r="E1276">
        <v>0</v>
      </c>
      <c r="F1276">
        <v>0</v>
      </c>
      <c r="G1276">
        <v>0</v>
      </c>
      <c r="H1276">
        <v>0</v>
      </c>
      <c r="I1276">
        <v>0</v>
      </c>
      <c r="J1276">
        <v>120</v>
      </c>
      <c r="K1276">
        <v>120</v>
      </c>
      <c r="L1276">
        <v>0</v>
      </c>
      <c r="M1276">
        <v>-120</v>
      </c>
      <c r="N1276">
        <v>120</v>
      </c>
      <c r="P1276" s="22" t="s">
        <v>34</v>
      </c>
      <c r="R1276" t="s">
        <v>98</v>
      </c>
      <c r="S1276" t="s">
        <v>72</v>
      </c>
      <c r="T1276" s="9" t="e">
        <f>VLOOKUP(A1276,Sku_list!$A$1:$D$2667,3,0)</f>
        <v>#N/A</v>
      </c>
      <c r="U1276" s="9" t="e">
        <f>VLOOKUP(A1276,Sku_list!$A$1:$D$2667,4,0)*(F1276/1000000*12)</f>
        <v>#N/A</v>
      </c>
      <c r="V1276" s="9" t="e">
        <f>VLOOKUP(A1276,Sku_list!$A$1:$D$2667,4,0)*(H1276/1000000*12)</f>
        <v>#N/A</v>
      </c>
      <c r="W1276" s="9" t="e">
        <f>VLOOKUP(A1276,Sku_list!$A$1:$D$2667,4,0)*(J1276/1000000*12)</f>
        <v>#N/A</v>
      </c>
      <c r="X1276" s="9" t="e">
        <f>VLOOKUP(A1276,Sku_list!$A$1:$D$2667,4,0)*(L1276/1000000*12)</f>
        <v>#N/A</v>
      </c>
      <c r="Y1276" s="9" t="e">
        <f>VLOOKUP(A1276,Sku_list!$A$1:$E$2667,5,0)*((J1276+F1276)/1000000000)</f>
        <v>#N/A</v>
      </c>
      <c r="AC1276" s="22">
        <f t="shared" ca="1" si="19"/>
        <v>6.6666666666666666E-2</v>
      </c>
    </row>
    <row r="1277" spans="1:29" x14ac:dyDescent="0.35">
      <c r="A1277">
        <v>1601240</v>
      </c>
      <c r="B1277" t="s">
        <v>291</v>
      </c>
      <c r="C1277" t="s">
        <v>158</v>
      </c>
      <c r="D1277">
        <v>0</v>
      </c>
      <c r="E1277">
        <v>0</v>
      </c>
      <c r="F1277">
        <v>0</v>
      </c>
      <c r="G1277">
        <v>0</v>
      </c>
      <c r="H1277">
        <v>0</v>
      </c>
      <c r="I1277">
        <v>0</v>
      </c>
      <c r="J1277">
        <v>0</v>
      </c>
      <c r="K1277">
        <v>0</v>
      </c>
      <c r="L1277">
        <v>0</v>
      </c>
      <c r="M1277">
        <v>0</v>
      </c>
      <c r="N1277">
        <v>0</v>
      </c>
      <c r="P1277" s="22" t="s">
        <v>34</v>
      </c>
      <c r="R1277" t="s">
        <v>99</v>
      </c>
      <c r="S1277" t="s">
        <v>69</v>
      </c>
      <c r="T1277" s="9" t="e">
        <f>VLOOKUP(A1277,Sku_list!$A$1:$D$2667,3,0)</f>
        <v>#N/A</v>
      </c>
      <c r="U1277" s="9" t="e">
        <f>VLOOKUP(A1277,Sku_list!$A$1:$D$2667,4,0)*(F1277/1000000*12)</f>
        <v>#N/A</v>
      </c>
      <c r="V1277" s="9" t="e">
        <f>VLOOKUP(A1277,Sku_list!$A$1:$D$2667,4,0)*(H1277/1000000*12)</f>
        <v>#N/A</v>
      </c>
      <c r="W1277" s="9" t="e">
        <f>VLOOKUP(A1277,Sku_list!$A$1:$D$2667,4,0)*(J1277/1000000*12)</f>
        <v>#N/A</v>
      </c>
      <c r="X1277" s="9" t="e">
        <f>VLOOKUP(A1277,Sku_list!$A$1:$D$2667,4,0)*(L1277/1000000*12)</f>
        <v>#N/A</v>
      </c>
      <c r="Y1277" s="9" t="e">
        <f>VLOOKUP(A1277,Sku_list!$A$1:$E$2667,5,0)*((J1277+F1277)/1000000000)</f>
        <v>#N/A</v>
      </c>
      <c r="AC1277" s="22">
        <f t="shared" ca="1" si="19"/>
        <v>6.6666666666666666E-2</v>
      </c>
    </row>
    <row r="1278" spans="1:29" x14ac:dyDescent="0.35">
      <c r="A1278">
        <v>1601240</v>
      </c>
      <c r="B1278" t="s">
        <v>291</v>
      </c>
      <c r="C1278" t="s">
        <v>159</v>
      </c>
      <c r="D1278">
        <v>0</v>
      </c>
      <c r="E1278">
        <v>0</v>
      </c>
      <c r="F1278">
        <v>0</v>
      </c>
      <c r="G1278">
        <v>0</v>
      </c>
      <c r="H1278">
        <v>0</v>
      </c>
      <c r="I1278">
        <v>0</v>
      </c>
      <c r="J1278">
        <v>0</v>
      </c>
      <c r="K1278">
        <v>0</v>
      </c>
      <c r="L1278">
        <v>0</v>
      </c>
      <c r="M1278">
        <v>0</v>
      </c>
      <c r="N1278">
        <v>0</v>
      </c>
      <c r="P1278" s="22" t="s">
        <v>34</v>
      </c>
      <c r="R1278" t="s">
        <v>100</v>
      </c>
      <c r="S1278" t="s">
        <v>72</v>
      </c>
      <c r="T1278" s="9" t="e">
        <f>VLOOKUP(A1278,Sku_list!$A$1:$D$2667,3,0)</f>
        <v>#N/A</v>
      </c>
      <c r="U1278" s="9" t="e">
        <f>VLOOKUP(A1278,Sku_list!$A$1:$D$2667,4,0)*(F1278/1000000*12)</f>
        <v>#N/A</v>
      </c>
      <c r="V1278" s="9" t="e">
        <f>VLOOKUP(A1278,Sku_list!$A$1:$D$2667,4,0)*(H1278/1000000*12)</f>
        <v>#N/A</v>
      </c>
      <c r="W1278" s="9" t="e">
        <f>VLOOKUP(A1278,Sku_list!$A$1:$D$2667,4,0)*(J1278/1000000*12)</f>
        <v>#N/A</v>
      </c>
      <c r="X1278" s="9" t="e">
        <f>VLOOKUP(A1278,Sku_list!$A$1:$D$2667,4,0)*(L1278/1000000*12)</f>
        <v>#N/A</v>
      </c>
      <c r="Y1278" s="9" t="e">
        <f>VLOOKUP(A1278,Sku_list!$A$1:$E$2667,5,0)*((J1278+F1278)/1000000000)</f>
        <v>#N/A</v>
      </c>
      <c r="AC1278" s="22">
        <f t="shared" ca="1" si="19"/>
        <v>6.6666666666666666E-2</v>
      </c>
    </row>
    <row r="1279" spans="1:29" x14ac:dyDescent="0.35">
      <c r="A1279">
        <v>1601240</v>
      </c>
      <c r="B1279" t="s">
        <v>291</v>
      </c>
      <c r="C1279" t="s">
        <v>160</v>
      </c>
      <c r="D1279">
        <v>0</v>
      </c>
      <c r="E1279">
        <v>0</v>
      </c>
      <c r="F1279">
        <v>0</v>
      </c>
      <c r="G1279">
        <v>0</v>
      </c>
      <c r="H1279">
        <v>0</v>
      </c>
      <c r="I1279">
        <v>0</v>
      </c>
      <c r="J1279">
        <v>0</v>
      </c>
      <c r="K1279">
        <v>0</v>
      </c>
      <c r="L1279">
        <v>0</v>
      </c>
      <c r="M1279">
        <v>0</v>
      </c>
      <c r="N1279">
        <v>0</v>
      </c>
      <c r="P1279" s="22" t="s">
        <v>34</v>
      </c>
      <c r="R1279" t="s">
        <v>101</v>
      </c>
      <c r="S1279" t="s">
        <v>69</v>
      </c>
      <c r="T1279" s="9" t="e">
        <f>VLOOKUP(A1279,Sku_list!$A$1:$D$2667,3,0)</f>
        <v>#N/A</v>
      </c>
      <c r="U1279" s="9" t="e">
        <f>VLOOKUP(A1279,Sku_list!$A$1:$D$2667,4,0)*(F1279/1000000*12)</f>
        <v>#N/A</v>
      </c>
      <c r="V1279" s="9" t="e">
        <f>VLOOKUP(A1279,Sku_list!$A$1:$D$2667,4,0)*(H1279/1000000*12)</f>
        <v>#N/A</v>
      </c>
      <c r="W1279" s="9" t="e">
        <f>VLOOKUP(A1279,Sku_list!$A$1:$D$2667,4,0)*(J1279/1000000*12)</f>
        <v>#N/A</v>
      </c>
      <c r="X1279" s="9" t="e">
        <f>VLOOKUP(A1279,Sku_list!$A$1:$D$2667,4,0)*(L1279/1000000*12)</f>
        <v>#N/A</v>
      </c>
      <c r="Y1279" s="9" t="e">
        <f>VLOOKUP(A1279,Sku_list!$A$1:$E$2667,5,0)*((J1279+F1279)/1000000000)</f>
        <v>#N/A</v>
      </c>
      <c r="AC1279" s="22">
        <f t="shared" ca="1" si="19"/>
        <v>6.6666666666666666E-2</v>
      </c>
    </row>
    <row r="1280" spans="1:29" x14ac:dyDescent="0.35">
      <c r="A1280">
        <v>1601240</v>
      </c>
      <c r="B1280" t="s">
        <v>291</v>
      </c>
      <c r="C1280" t="s">
        <v>161</v>
      </c>
      <c r="D1280">
        <v>0</v>
      </c>
      <c r="E1280">
        <v>0</v>
      </c>
      <c r="F1280">
        <v>0</v>
      </c>
      <c r="G1280">
        <v>0</v>
      </c>
      <c r="H1280">
        <v>0</v>
      </c>
      <c r="I1280">
        <v>0</v>
      </c>
      <c r="J1280">
        <v>0</v>
      </c>
      <c r="K1280">
        <v>0</v>
      </c>
      <c r="L1280">
        <v>0</v>
      </c>
      <c r="M1280">
        <v>0</v>
      </c>
      <c r="N1280">
        <v>0</v>
      </c>
      <c r="P1280" s="22" t="s">
        <v>34</v>
      </c>
      <c r="R1280" t="s">
        <v>102</v>
      </c>
      <c r="S1280" t="s">
        <v>306</v>
      </c>
      <c r="T1280" s="9" t="e">
        <f>VLOOKUP(A1280,Sku_list!$A$1:$D$2667,3,0)</f>
        <v>#N/A</v>
      </c>
      <c r="U1280" s="9" t="e">
        <f>VLOOKUP(A1280,Sku_list!$A$1:$D$2667,4,0)*(F1280/1000000*12)</f>
        <v>#N/A</v>
      </c>
      <c r="V1280" s="9" t="e">
        <f>VLOOKUP(A1280,Sku_list!$A$1:$D$2667,4,0)*(H1280/1000000*12)</f>
        <v>#N/A</v>
      </c>
      <c r="W1280" s="9" t="e">
        <f>VLOOKUP(A1280,Sku_list!$A$1:$D$2667,4,0)*(J1280/1000000*12)</f>
        <v>#N/A</v>
      </c>
      <c r="X1280" s="9" t="e">
        <f>VLOOKUP(A1280,Sku_list!$A$1:$D$2667,4,0)*(L1280/1000000*12)</f>
        <v>#N/A</v>
      </c>
      <c r="Y1280" s="9" t="e">
        <f>VLOOKUP(A1280,Sku_list!$A$1:$E$2667,5,0)*((J1280+F1280)/1000000000)</f>
        <v>#N/A</v>
      </c>
      <c r="AC1280" s="22">
        <f t="shared" ca="1" si="19"/>
        <v>6.6666666666666666E-2</v>
      </c>
    </row>
    <row r="1281" spans="1:29" x14ac:dyDescent="0.35">
      <c r="A1281">
        <v>1601240</v>
      </c>
      <c r="B1281" t="s">
        <v>291</v>
      </c>
      <c r="C1281" t="s">
        <v>162</v>
      </c>
      <c r="D1281">
        <v>0</v>
      </c>
      <c r="E1281">
        <v>0</v>
      </c>
      <c r="F1281">
        <v>0</v>
      </c>
      <c r="G1281">
        <v>0</v>
      </c>
      <c r="H1281">
        <v>0</v>
      </c>
      <c r="I1281">
        <v>0</v>
      </c>
      <c r="J1281">
        <v>0</v>
      </c>
      <c r="K1281">
        <v>0</v>
      </c>
      <c r="L1281">
        <v>0</v>
      </c>
      <c r="M1281">
        <v>0</v>
      </c>
      <c r="N1281">
        <v>0</v>
      </c>
      <c r="P1281" s="22" t="s">
        <v>34</v>
      </c>
      <c r="R1281" t="s">
        <v>103</v>
      </c>
      <c r="S1281" t="s">
        <v>69</v>
      </c>
      <c r="T1281" s="9" t="e">
        <f>VLOOKUP(A1281,Sku_list!$A$1:$D$2667,3,0)</f>
        <v>#N/A</v>
      </c>
      <c r="U1281" s="9" t="e">
        <f>VLOOKUP(A1281,Sku_list!$A$1:$D$2667,4,0)*(F1281/1000000*12)</f>
        <v>#N/A</v>
      </c>
      <c r="V1281" s="9" t="e">
        <f>VLOOKUP(A1281,Sku_list!$A$1:$D$2667,4,0)*(H1281/1000000*12)</f>
        <v>#N/A</v>
      </c>
      <c r="W1281" s="9" t="e">
        <f>VLOOKUP(A1281,Sku_list!$A$1:$D$2667,4,0)*(J1281/1000000*12)</f>
        <v>#N/A</v>
      </c>
      <c r="X1281" s="9" t="e">
        <f>VLOOKUP(A1281,Sku_list!$A$1:$D$2667,4,0)*(L1281/1000000*12)</f>
        <v>#N/A</v>
      </c>
      <c r="Y1281" s="9" t="e">
        <f>VLOOKUP(A1281,Sku_list!$A$1:$E$2667,5,0)*((J1281+F1281)/1000000000)</f>
        <v>#N/A</v>
      </c>
      <c r="AC1281" s="22">
        <f t="shared" ca="1" si="19"/>
        <v>6.6666666666666666E-2</v>
      </c>
    </row>
    <row r="1282" spans="1:29" x14ac:dyDescent="0.35">
      <c r="A1282">
        <v>1601240</v>
      </c>
      <c r="B1282" t="s">
        <v>291</v>
      </c>
      <c r="C1282" t="s">
        <v>164</v>
      </c>
      <c r="D1282">
        <v>0</v>
      </c>
      <c r="E1282">
        <v>0</v>
      </c>
      <c r="F1282">
        <v>0</v>
      </c>
      <c r="G1282">
        <v>0</v>
      </c>
      <c r="H1282">
        <v>0</v>
      </c>
      <c r="I1282">
        <v>0</v>
      </c>
      <c r="J1282">
        <v>0</v>
      </c>
      <c r="K1282">
        <v>0</v>
      </c>
      <c r="L1282">
        <v>0</v>
      </c>
      <c r="M1282">
        <v>0</v>
      </c>
      <c r="N1282">
        <v>0</v>
      </c>
      <c r="P1282" s="22" t="s">
        <v>34</v>
      </c>
      <c r="R1282" t="s">
        <v>104</v>
      </c>
      <c r="S1282" t="s">
        <v>69</v>
      </c>
      <c r="T1282" s="9" t="e">
        <f>VLOOKUP(A1282,Sku_list!$A$1:$D$2667,3,0)</f>
        <v>#N/A</v>
      </c>
      <c r="U1282" s="9" t="e">
        <f>VLOOKUP(A1282,Sku_list!$A$1:$D$2667,4,0)*(F1282/1000000*12)</f>
        <v>#N/A</v>
      </c>
      <c r="V1282" s="9" t="e">
        <f>VLOOKUP(A1282,Sku_list!$A$1:$D$2667,4,0)*(H1282/1000000*12)</f>
        <v>#N/A</v>
      </c>
      <c r="W1282" s="9" t="e">
        <f>VLOOKUP(A1282,Sku_list!$A$1:$D$2667,4,0)*(J1282/1000000*12)</f>
        <v>#N/A</v>
      </c>
      <c r="X1282" s="9" t="e">
        <f>VLOOKUP(A1282,Sku_list!$A$1:$D$2667,4,0)*(L1282/1000000*12)</f>
        <v>#N/A</v>
      </c>
      <c r="Y1282" s="9" t="e">
        <f>VLOOKUP(A1282,Sku_list!$A$1:$E$2667,5,0)*((J1282+F1282)/1000000000)</f>
        <v>#N/A</v>
      </c>
      <c r="AC1282" s="22">
        <f t="shared" ca="1" si="19"/>
        <v>6.6666666666666666E-2</v>
      </c>
    </row>
    <row r="1283" spans="1:29" x14ac:dyDescent="0.35">
      <c r="A1283">
        <v>1601240</v>
      </c>
      <c r="B1283" t="s">
        <v>291</v>
      </c>
      <c r="C1283" t="s">
        <v>165</v>
      </c>
      <c r="D1283">
        <v>0</v>
      </c>
      <c r="E1283">
        <v>0</v>
      </c>
      <c r="F1283">
        <v>0</v>
      </c>
      <c r="G1283">
        <v>0</v>
      </c>
      <c r="H1283">
        <v>0</v>
      </c>
      <c r="I1283">
        <v>0</v>
      </c>
      <c r="J1283">
        <v>0</v>
      </c>
      <c r="K1283">
        <v>0</v>
      </c>
      <c r="L1283">
        <v>0</v>
      </c>
      <c r="M1283">
        <v>0</v>
      </c>
      <c r="N1283">
        <v>0</v>
      </c>
      <c r="P1283" s="22" t="s">
        <v>34</v>
      </c>
      <c r="R1283" t="s">
        <v>105</v>
      </c>
      <c r="S1283" t="s">
        <v>83</v>
      </c>
      <c r="T1283" s="9" t="e">
        <f>VLOOKUP(A1283,Sku_list!$A$1:$D$2667,3,0)</f>
        <v>#N/A</v>
      </c>
      <c r="U1283" s="9" t="e">
        <f>VLOOKUP(A1283,Sku_list!$A$1:$D$2667,4,0)*(F1283/1000000*12)</f>
        <v>#N/A</v>
      </c>
      <c r="V1283" s="9" t="e">
        <f>VLOOKUP(A1283,Sku_list!$A$1:$D$2667,4,0)*(H1283/1000000*12)</f>
        <v>#N/A</v>
      </c>
      <c r="W1283" s="9" t="e">
        <f>VLOOKUP(A1283,Sku_list!$A$1:$D$2667,4,0)*(J1283/1000000*12)</f>
        <v>#N/A</v>
      </c>
      <c r="X1283" s="9" t="e">
        <f>VLOOKUP(A1283,Sku_list!$A$1:$D$2667,4,0)*(L1283/1000000*12)</f>
        <v>#N/A</v>
      </c>
      <c r="Y1283" s="9" t="e">
        <f>VLOOKUP(A1283,Sku_list!$A$1:$E$2667,5,0)*((J1283+F1283)/1000000000)</f>
        <v>#N/A</v>
      </c>
      <c r="AC1283" s="22">
        <f t="shared" ref="AC1283:AC1346" ca="1" si="20">(DAY(TODAY())+AB1283)/30</f>
        <v>6.6666666666666666E-2</v>
      </c>
    </row>
    <row r="1284" spans="1:29" x14ac:dyDescent="0.35">
      <c r="A1284">
        <v>1601240</v>
      </c>
      <c r="B1284" t="s">
        <v>291</v>
      </c>
      <c r="C1284" t="s">
        <v>163</v>
      </c>
      <c r="D1284">
        <v>0</v>
      </c>
      <c r="E1284">
        <v>0</v>
      </c>
      <c r="F1284">
        <v>0</v>
      </c>
      <c r="G1284">
        <v>0</v>
      </c>
      <c r="H1284">
        <v>0</v>
      </c>
      <c r="I1284">
        <v>0</v>
      </c>
      <c r="J1284">
        <v>0</v>
      </c>
      <c r="K1284">
        <v>0</v>
      </c>
      <c r="L1284">
        <v>0</v>
      </c>
      <c r="M1284">
        <v>0</v>
      </c>
      <c r="N1284">
        <v>0</v>
      </c>
      <c r="P1284" s="22" t="s">
        <v>34</v>
      </c>
      <c r="R1284" t="s">
        <v>117</v>
      </c>
      <c r="S1284" t="s">
        <v>83</v>
      </c>
      <c r="T1284" s="9" t="e">
        <f>VLOOKUP(A1284,Sku_list!$A$1:$D$2667,3,0)</f>
        <v>#N/A</v>
      </c>
      <c r="U1284" s="9" t="e">
        <f>VLOOKUP(A1284,Sku_list!$A$1:$D$2667,4,0)*(F1284/1000000*12)</f>
        <v>#N/A</v>
      </c>
      <c r="V1284" s="9" t="e">
        <f>VLOOKUP(A1284,Sku_list!$A$1:$D$2667,4,0)*(H1284/1000000*12)</f>
        <v>#N/A</v>
      </c>
      <c r="W1284" s="9" t="e">
        <f>VLOOKUP(A1284,Sku_list!$A$1:$D$2667,4,0)*(J1284/1000000*12)</f>
        <v>#N/A</v>
      </c>
      <c r="X1284" s="9" t="e">
        <f>VLOOKUP(A1284,Sku_list!$A$1:$D$2667,4,0)*(L1284/1000000*12)</f>
        <v>#N/A</v>
      </c>
      <c r="Y1284" s="9" t="e">
        <f>VLOOKUP(A1284,Sku_list!$A$1:$E$2667,5,0)*((J1284+F1284)/1000000000)</f>
        <v>#N/A</v>
      </c>
      <c r="AC1284" s="22">
        <f t="shared" ca="1" si="20"/>
        <v>6.6666666666666666E-2</v>
      </c>
    </row>
    <row r="1285" spans="1:29" x14ac:dyDescent="0.35">
      <c r="A1285">
        <v>1601240</v>
      </c>
      <c r="B1285" t="s">
        <v>291</v>
      </c>
      <c r="C1285" t="s">
        <v>166</v>
      </c>
      <c r="D1285">
        <v>0</v>
      </c>
      <c r="E1285">
        <v>0</v>
      </c>
      <c r="F1285">
        <v>0</v>
      </c>
      <c r="G1285">
        <v>0</v>
      </c>
      <c r="H1285">
        <v>0</v>
      </c>
      <c r="I1285">
        <v>0</v>
      </c>
      <c r="J1285">
        <v>0</v>
      </c>
      <c r="K1285">
        <v>0</v>
      </c>
      <c r="L1285">
        <v>0</v>
      </c>
      <c r="M1285">
        <v>0</v>
      </c>
      <c r="N1285">
        <v>0</v>
      </c>
      <c r="P1285" s="22" t="s">
        <v>34</v>
      </c>
      <c r="R1285" t="s">
        <v>118</v>
      </c>
      <c r="S1285" t="s">
        <v>85</v>
      </c>
      <c r="T1285" s="9" t="e">
        <f>VLOOKUP(A1285,Sku_list!$A$1:$D$2667,3,0)</f>
        <v>#N/A</v>
      </c>
      <c r="U1285" s="9" t="e">
        <f>VLOOKUP(A1285,Sku_list!$A$1:$D$2667,4,0)*(F1285/1000000*12)</f>
        <v>#N/A</v>
      </c>
      <c r="V1285" s="9" t="e">
        <f>VLOOKUP(A1285,Sku_list!$A$1:$D$2667,4,0)*(H1285/1000000*12)</f>
        <v>#N/A</v>
      </c>
      <c r="W1285" s="9" t="e">
        <f>VLOOKUP(A1285,Sku_list!$A$1:$D$2667,4,0)*(J1285/1000000*12)</f>
        <v>#N/A</v>
      </c>
      <c r="X1285" s="9" t="e">
        <f>VLOOKUP(A1285,Sku_list!$A$1:$D$2667,4,0)*(L1285/1000000*12)</f>
        <v>#N/A</v>
      </c>
      <c r="Y1285" s="9" t="e">
        <f>VLOOKUP(A1285,Sku_list!$A$1:$E$2667,5,0)*((J1285+F1285)/1000000000)</f>
        <v>#N/A</v>
      </c>
      <c r="AC1285" s="22">
        <f t="shared" ca="1" si="20"/>
        <v>6.6666666666666666E-2</v>
      </c>
    </row>
    <row r="1286" spans="1:29" x14ac:dyDescent="0.35">
      <c r="A1286">
        <v>1601240</v>
      </c>
      <c r="B1286" t="s">
        <v>291</v>
      </c>
      <c r="C1286" t="s">
        <v>167</v>
      </c>
      <c r="D1286">
        <v>0</v>
      </c>
      <c r="E1286">
        <v>0</v>
      </c>
      <c r="F1286">
        <v>0</v>
      </c>
      <c r="G1286">
        <v>0</v>
      </c>
      <c r="H1286">
        <v>0</v>
      </c>
      <c r="I1286">
        <v>0</v>
      </c>
      <c r="J1286">
        <v>0</v>
      </c>
      <c r="K1286">
        <v>0</v>
      </c>
      <c r="L1286">
        <v>0</v>
      </c>
      <c r="M1286">
        <v>0</v>
      </c>
      <c r="N1286">
        <v>0</v>
      </c>
      <c r="P1286" s="22" t="s">
        <v>34</v>
      </c>
      <c r="R1286" t="s">
        <v>119</v>
      </c>
      <c r="S1286" t="s">
        <v>72</v>
      </c>
      <c r="T1286" s="9" t="e">
        <f>VLOOKUP(A1286,Sku_list!$A$1:$D$2667,3,0)</f>
        <v>#N/A</v>
      </c>
      <c r="U1286" s="9" t="e">
        <f>VLOOKUP(A1286,Sku_list!$A$1:$D$2667,4,0)*(F1286/1000000*12)</f>
        <v>#N/A</v>
      </c>
      <c r="V1286" s="9" t="e">
        <f>VLOOKUP(A1286,Sku_list!$A$1:$D$2667,4,0)*(H1286/1000000*12)</f>
        <v>#N/A</v>
      </c>
      <c r="W1286" s="9" t="e">
        <f>VLOOKUP(A1286,Sku_list!$A$1:$D$2667,4,0)*(J1286/1000000*12)</f>
        <v>#N/A</v>
      </c>
      <c r="X1286" s="9" t="e">
        <f>VLOOKUP(A1286,Sku_list!$A$1:$D$2667,4,0)*(L1286/1000000*12)</f>
        <v>#N/A</v>
      </c>
      <c r="Y1286" s="9" t="e">
        <f>VLOOKUP(A1286,Sku_list!$A$1:$E$2667,5,0)*((J1286+F1286)/1000000000)</f>
        <v>#N/A</v>
      </c>
      <c r="AC1286" s="22">
        <f t="shared" ca="1" si="20"/>
        <v>6.6666666666666666E-2</v>
      </c>
    </row>
    <row r="1287" spans="1:29" x14ac:dyDescent="0.35">
      <c r="A1287">
        <v>1601240</v>
      </c>
      <c r="B1287" t="s">
        <v>291</v>
      </c>
      <c r="C1287" t="s">
        <v>61</v>
      </c>
      <c r="D1287">
        <v>0</v>
      </c>
      <c r="E1287">
        <v>0</v>
      </c>
      <c r="F1287">
        <v>0</v>
      </c>
      <c r="G1287">
        <v>0</v>
      </c>
      <c r="H1287">
        <v>0</v>
      </c>
      <c r="I1287">
        <v>0</v>
      </c>
      <c r="J1287">
        <v>0</v>
      </c>
      <c r="K1287">
        <v>0</v>
      </c>
      <c r="L1287">
        <v>0</v>
      </c>
      <c r="M1287">
        <v>0</v>
      </c>
      <c r="N1287">
        <v>0</v>
      </c>
      <c r="P1287" s="22" t="s">
        <v>34</v>
      </c>
      <c r="R1287" t="s">
        <v>5</v>
      </c>
      <c r="S1287" t="s">
        <v>85</v>
      </c>
      <c r="T1287" s="9" t="e">
        <f>VLOOKUP(A1287,Sku_list!$A$1:$D$2667,3,0)</f>
        <v>#N/A</v>
      </c>
      <c r="U1287" s="9" t="e">
        <f>VLOOKUP(A1287,Sku_list!$A$1:$D$2667,4,0)*(F1287/1000000*12)</f>
        <v>#N/A</v>
      </c>
      <c r="V1287" s="9" t="e">
        <f>VLOOKUP(A1287,Sku_list!$A$1:$D$2667,4,0)*(H1287/1000000*12)</f>
        <v>#N/A</v>
      </c>
      <c r="W1287" s="9" t="e">
        <f>VLOOKUP(A1287,Sku_list!$A$1:$D$2667,4,0)*(J1287/1000000*12)</f>
        <v>#N/A</v>
      </c>
      <c r="X1287" s="9" t="e">
        <f>VLOOKUP(A1287,Sku_list!$A$1:$D$2667,4,0)*(L1287/1000000*12)</f>
        <v>#N/A</v>
      </c>
      <c r="Y1287" s="9" t="e">
        <f>VLOOKUP(A1287,Sku_list!$A$1:$E$2667,5,0)*((J1287+F1287)/1000000000)</f>
        <v>#N/A</v>
      </c>
      <c r="AC1287" s="22">
        <f t="shared" ca="1" si="20"/>
        <v>6.6666666666666666E-2</v>
      </c>
    </row>
    <row r="1288" spans="1:29" x14ac:dyDescent="0.35">
      <c r="A1288">
        <v>1601240</v>
      </c>
      <c r="B1288" t="s">
        <v>291</v>
      </c>
      <c r="C1288" t="s">
        <v>39</v>
      </c>
      <c r="D1288">
        <v>0</v>
      </c>
      <c r="E1288">
        <v>0</v>
      </c>
      <c r="F1288">
        <v>0</v>
      </c>
      <c r="G1288">
        <v>0</v>
      </c>
      <c r="H1288">
        <v>0</v>
      </c>
      <c r="I1288">
        <v>0</v>
      </c>
      <c r="J1288">
        <v>0</v>
      </c>
      <c r="K1288">
        <v>0</v>
      </c>
      <c r="L1288">
        <v>0</v>
      </c>
      <c r="M1288">
        <v>0</v>
      </c>
      <c r="N1288">
        <v>0</v>
      </c>
      <c r="P1288" s="22" t="s">
        <v>34</v>
      </c>
      <c r="R1288" t="s">
        <v>43</v>
      </c>
      <c r="S1288" t="s">
        <v>190</v>
      </c>
      <c r="T1288" s="9" t="e">
        <f>VLOOKUP(A1288,Sku_list!$A$1:$D$2667,3,0)</f>
        <v>#N/A</v>
      </c>
      <c r="U1288" s="9" t="e">
        <f>VLOOKUP(A1288,Sku_list!$A$1:$D$2667,4,0)*(F1288/1000000*12)</f>
        <v>#N/A</v>
      </c>
      <c r="V1288" s="9" t="e">
        <f>VLOOKUP(A1288,Sku_list!$A$1:$D$2667,4,0)*(H1288/1000000*12)</f>
        <v>#N/A</v>
      </c>
      <c r="W1288" s="9" t="e">
        <f>VLOOKUP(A1288,Sku_list!$A$1:$D$2667,4,0)*(J1288/1000000*12)</f>
        <v>#N/A</v>
      </c>
      <c r="X1288" s="9" t="e">
        <f>VLOOKUP(A1288,Sku_list!$A$1:$D$2667,4,0)*(L1288/1000000*12)</f>
        <v>#N/A</v>
      </c>
      <c r="Y1288" s="9" t="e">
        <f>VLOOKUP(A1288,Sku_list!$A$1:$E$2667,5,0)*((J1288+F1288)/1000000000)</f>
        <v>#N/A</v>
      </c>
      <c r="AC1288" s="22">
        <f t="shared" ca="1" si="20"/>
        <v>6.6666666666666666E-2</v>
      </c>
    </row>
    <row r="1289" spans="1:29" x14ac:dyDescent="0.35">
      <c r="A1289">
        <v>1601240</v>
      </c>
      <c r="B1289" t="s">
        <v>291</v>
      </c>
      <c r="C1289" t="s">
        <v>65</v>
      </c>
      <c r="D1289">
        <v>0</v>
      </c>
      <c r="E1289">
        <v>0</v>
      </c>
      <c r="F1289">
        <v>0</v>
      </c>
      <c r="G1289">
        <v>0</v>
      </c>
      <c r="H1289">
        <v>0</v>
      </c>
      <c r="I1289">
        <v>0</v>
      </c>
      <c r="J1289">
        <v>0</v>
      </c>
      <c r="K1289">
        <v>0</v>
      </c>
      <c r="L1289">
        <v>0</v>
      </c>
      <c r="M1289">
        <v>0</v>
      </c>
      <c r="N1289">
        <v>0</v>
      </c>
      <c r="P1289" s="22" t="s">
        <v>34</v>
      </c>
      <c r="R1289" t="s">
        <v>300</v>
      </c>
      <c r="S1289" t="s">
        <v>83</v>
      </c>
      <c r="T1289" s="9" t="e">
        <f>VLOOKUP(A1289,Sku_list!$A$1:$D$2667,3,0)</f>
        <v>#N/A</v>
      </c>
      <c r="U1289" s="9" t="e">
        <f>VLOOKUP(A1289,Sku_list!$A$1:$D$2667,4,0)*(F1289/1000000*12)</f>
        <v>#N/A</v>
      </c>
      <c r="V1289" s="9" t="e">
        <f>VLOOKUP(A1289,Sku_list!$A$1:$D$2667,4,0)*(H1289/1000000*12)</f>
        <v>#N/A</v>
      </c>
      <c r="W1289" s="9" t="e">
        <f>VLOOKUP(A1289,Sku_list!$A$1:$D$2667,4,0)*(J1289/1000000*12)</f>
        <v>#N/A</v>
      </c>
      <c r="X1289" s="9" t="e">
        <f>VLOOKUP(A1289,Sku_list!$A$1:$D$2667,4,0)*(L1289/1000000*12)</f>
        <v>#N/A</v>
      </c>
      <c r="Y1289" s="9" t="e">
        <f>VLOOKUP(A1289,Sku_list!$A$1:$E$2667,5,0)*((J1289+F1289)/1000000000)</f>
        <v>#N/A</v>
      </c>
      <c r="AC1289" s="22">
        <f t="shared" ca="1" si="20"/>
        <v>6.6666666666666666E-2</v>
      </c>
    </row>
    <row r="1290" spans="1:29" x14ac:dyDescent="0.35">
      <c r="A1290">
        <v>1601240</v>
      </c>
      <c r="B1290" t="s">
        <v>291</v>
      </c>
      <c r="C1290" t="s">
        <v>66</v>
      </c>
      <c r="D1290">
        <v>0</v>
      </c>
      <c r="E1290">
        <v>0</v>
      </c>
      <c r="F1290">
        <v>0</v>
      </c>
      <c r="G1290">
        <v>0</v>
      </c>
      <c r="H1290">
        <v>0</v>
      </c>
      <c r="I1290">
        <v>0</v>
      </c>
      <c r="J1290">
        <v>0</v>
      </c>
      <c r="K1290">
        <v>0</v>
      </c>
      <c r="L1290">
        <v>0</v>
      </c>
      <c r="M1290">
        <v>0</v>
      </c>
      <c r="N1290">
        <v>0</v>
      </c>
      <c r="P1290" s="22" t="s">
        <v>34</v>
      </c>
      <c r="R1290" t="s">
        <v>174</v>
      </c>
      <c r="S1290" t="s">
        <v>72</v>
      </c>
      <c r="T1290" s="9" t="e">
        <f>VLOOKUP(A1290,Sku_list!$A$1:$D$2667,3,0)</f>
        <v>#N/A</v>
      </c>
      <c r="U1290" s="9" t="e">
        <f>VLOOKUP(A1290,Sku_list!$A$1:$D$2667,4,0)*(F1290/1000000*12)</f>
        <v>#N/A</v>
      </c>
      <c r="V1290" s="9" t="e">
        <f>VLOOKUP(A1290,Sku_list!$A$1:$D$2667,4,0)*(H1290/1000000*12)</f>
        <v>#N/A</v>
      </c>
      <c r="W1290" s="9" t="e">
        <f>VLOOKUP(A1290,Sku_list!$A$1:$D$2667,4,0)*(J1290/1000000*12)</f>
        <v>#N/A</v>
      </c>
      <c r="X1290" s="9" t="e">
        <f>VLOOKUP(A1290,Sku_list!$A$1:$D$2667,4,0)*(L1290/1000000*12)</f>
        <v>#N/A</v>
      </c>
      <c r="Y1290" s="9" t="e">
        <f>VLOOKUP(A1290,Sku_list!$A$1:$E$2667,5,0)*((J1290+F1290)/1000000000)</f>
        <v>#N/A</v>
      </c>
      <c r="AC1290" s="22">
        <f t="shared" ca="1" si="20"/>
        <v>6.6666666666666666E-2</v>
      </c>
    </row>
    <row r="1291" spans="1:29" x14ac:dyDescent="0.35">
      <c r="A1291">
        <v>1601240</v>
      </c>
      <c r="B1291" t="s">
        <v>291</v>
      </c>
      <c r="C1291" t="s">
        <v>67</v>
      </c>
      <c r="D1291">
        <v>0</v>
      </c>
      <c r="E1291">
        <v>0</v>
      </c>
      <c r="F1291">
        <v>0</v>
      </c>
      <c r="G1291">
        <v>0</v>
      </c>
      <c r="H1291">
        <v>0</v>
      </c>
      <c r="I1291">
        <v>0</v>
      </c>
      <c r="J1291">
        <v>0</v>
      </c>
      <c r="K1291">
        <v>0</v>
      </c>
      <c r="L1291">
        <v>0</v>
      </c>
      <c r="M1291">
        <v>0</v>
      </c>
      <c r="N1291">
        <v>0</v>
      </c>
      <c r="P1291" s="22" t="s">
        <v>34</v>
      </c>
      <c r="R1291" t="s">
        <v>176</v>
      </c>
      <c r="S1291" t="s">
        <v>72</v>
      </c>
      <c r="T1291" s="9" t="e">
        <f>VLOOKUP(A1291,Sku_list!$A$1:$D$2667,3,0)</f>
        <v>#N/A</v>
      </c>
      <c r="U1291" s="9" t="e">
        <f>VLOOKUP(A1291,Sku_list!$A$1:$D$2667,4,0)*(F1291/1000000*12)</f>
        <v>#N/A</v>
      </c>
      <c r="V1291" s="9" t="e">
        <f>VLOOKUP(A1291,Sku_list!$A$1:$D$2667,4,0)*(H1291/1000000*12)</f>
        <v>#N/A</v>
      </c>
      <c r="W1291" s="9" t="e">
        <f>VLOOKUP(A1291,Sku_list!$A$1:$D$2667,4,0)*(J1291/1000000*12)</f>
        <v>#N/A</v>
      </c>
      <c r="X1291" s="9" t="e">
        <f>VLOOKUP(A1291,Sku_list!$A$1:$D$2667,4,0)*(L1291/1000000*12)</f>
        <v>#N/A</v>
      </c>
      <c r="Y1291" s="9" t="e">
        <f>VLOOKUP(A1291,Sku_list!$A$1:$E$2667,5,0)*((J1291+F1291)/1000000000)</f>
        <v>#N/A</v>
      </c>
      <c r="AC1291" s="22">
        <f t="shared" ca="1" si="20"/>
        <v>6.6666666666666666E-2</v>
      </c>
    </row>
    <row r="1292" spans="1:29" x14ac:dyDescent="0.35">
      <c r="A1292">
        <v>1601240</v>
      </c>
      <c r="B1292" t="s">
        <v>291</v>
      </c>
      <c r="C1292" t="s">
        <v>68</v>
      </c>
      <c r="D1292">
        <v>0</v>
      </c>
      <c r="E1292">
        <v>0</v>
      </c>
      <c r="F1292">
        <v>0</v>
      </c>
      <c r="G1292">
        <v>0</v>
      </c>
      <c r="H1292">
        <v>0</v>
      </c>
      <c r="I1292">
        <v>0</v>
      </c>
      <c r="J1292">
        <v>0</v>
      </c>
      <c r="K1292">
        <v>0</v>
      </c>
      <c r="L1292">
        <v>0</v>
      </c>
      <c r="M1292">
        <v>0</v>
      </c>
      <c r="N1292">
        <v>0</v>
      </c>
      <c r="P1292" s="22" t="s">
        <v>34</v>
      </c>
      <c r="R1292" t="s">
        <v>177</v>
      </c>
      <c r="S1292" t="s">
        <v>72</v>
      </c>
      <c r="T1292" s="9" t="e">
        <f>VLOOKUP(A1292,Sku_list!$A$1:$D$2667,3,0)</f>
        <v>#N/A</v>
      </c>
      <c r="U1292" s="9" t="e">
        <f>VLOOKUP(A1292,Sku_list!$A$1:$D$2667,4,0)*(F1292/1000000*12)</f>
        <v>#N/A</v>
      </c>
      <c r="V1292" s="9" t="e">
        <f>VLOOKUP(A1292,Sku_list!$A$1:$D$2667,4,0)*(H1292/1000000*12)</f>
        <v>#N/A</v>
      </c>
      <c r="W1292" s="9" t="e">
        <f>VLOOKUP(A1292,Sku_list!$A$1:$D$2667,4,0)*(J1292/1000000*12)</f>
        <v>#N/A</v>
      </c>
      <c r="X1292" s="9" t="e">
        <f>VLOOKUP(A1292,Sku_list!$A$1:$D$2667,4,0)*(L1292/1000000*12)</f>
        <v>#N/A</v>
      </c>
      <c r="Y1292" s="9" t="e">
        <f>VLOOKUP(A1292,Sku_list!$A$1:$E$2667,5,0)*((J1292+F1292)/1000000000)</f>
        <v>#N/A</v>
      </c>
      <c r="AC1292" s="22">
        <f t="shared" ca="1" si="20"/>
        <v>6.6666666666666666E-2</v>
      </c>
    </row>
    <row r="1293" spans="1:29" x14ac:dyDescent="0.35">
      <c r="A1293">
        <v>1601240</v>
      </c>
      <c r="B1293" t="s">
        <v>291</v>
      </c>
      <c r="C1293" t="s">
        <v>44</v>
      </c>
      <c r="D1293">
        <v>0</v>
      </c>
      <c r="E1293">
        <v>0</v>
      </c>
      <c r="F1293">
        <v>0</v>
      </c>
      <c r="G1293">
        <v>0</v>
      </c>
      <c r="H1293">
        <v>0</v>
      </c>
      <c r="I1293">
        <v>0</v>
      </c>
      <c r="J1293">
        <v>10748</v>
      </c>
      <c r="K1293">
        <v>10748</v>
      </c>
      <c r="L1293">
        <v>0</v>
      </c>
      <c r="M1293">
        <v>-10748</v>
      </c>
      <c r="N1293">
        <v>10748</v>
      </c>
      <c r="P1293" s="22" t="s">
        <v>34</v>
      </c>
      <c r="R1293" t="s">
        <v>45</v>
      </c>
      <c r="S1293" t="s">
        <v>193</v>
      </c>
      <c r="T1293" s="9" t="e">
        <f>VLOOKUP(A1293,Sku_list!$A$1:$D$2667,3,0)</f>
        <v>#N/A</v>
      </c>
      <c r="U1293" s="9" t="e">
        <f>VLOOKUP(A1293,Sku_list!$A$1:$D$2667,4,0)*(F1293/1000000*12)</f>
        <v>#N/A</v>
      </c>
      <c r="V1293" s="9" t="e">
        <f>VLOOKUP(A1293,Sku_list!$A$1:$D$2667,4,0)*(H1293/1000000*12)</f>
        <v>#N/A</v>
      </c>
      <c r="W1293" s="9" t="e">
        <f>VLOOKUP(A1293,Sku_list!$A$1:$D$2667,4,0)*(J1293/1000000*12)</f>
        <v>#N/A</v>
      </c>
      <c r="X1293" s="9" t="e">
        <f>VLOOKUP(A1293,Sku_list!$A$1:$D$2667,4,0)*(L1293/1000000*12)</f>
        <v>#N/A</v>
      </c>
      <c r="Y1293" s="9" t="e">
        <f>VLOOKUP(A1293,Sku_list!$A$1:$E$2667,5,0)*((J1293+F1293)/1000000000)</f>
        <v>#N/A</v>
      </c>
      <c r="AC1293" s="22">
        <f t="shared" ca="1" si="20"/>
        <v>6.6666666666666666E-2</v>
      </c>
    </row>
    <row r="1294" spans="1:29" x14ac:dyDescent="0.35">
      <c r="A1294">
        <v>1601240</v>
      </c>
      <c r="B1294" t="s">
        <v>291</v>
      </c>
      <c r="C1294" t="s">
        <v>272</v>
      </c>
      <c r="D1294">
        <v>0</v>
      </c>
      <c r="E1294">
        <v>0</v>
      </c>
      <c r="F1294">
        <v>0</v>
      </c>
      <c r="G1294">
        <v>0</v>
      </c>
      <c r="H1294">
        <v>0</v>
      </c>
      <c r="I1294">
        <v>0</v>
      </c>
      <c r="J1294">
        <v>0</v>
      </c>
      <c r="K1294">
        <v>0</v>
      </c>
      <c r="L1294">
        <v>0</v>
      </c>
      <c r="M1294">
        <v>0</v>
      </c>
      <c r="N1294">
        <v>0</v>
      </c>
      <c r="P1294" s="22" t="s">
        <v>34</v>
      </c>
      <c r="R1294" t="s">
        <v>99</v>
      </c>
      <c r="S1294" t="s">
        <v>173</v>
      </c>
      <c r="T1294" s="9" t="e">
        <f>VLOOKUP(A1294,Sku_list!$A$1:$D$2667,3,0)</f>
        <v>#N/A</v>
      </c>
      <c r="U1294" s="9" t="e">
        <f>VLOOKUP(A1294,Sku_list!$A$1:$D$2667,4,0)*(F1294/1000000*12)</f>
        <v>#N/A</v>
      </c>
      <c r="V1294" s="9" t="e">
        <f>VLOOKUP(A1294,Sku_list!$A$1:$D$2667,4,0)*(H1294/1000000*12)</f>
        <v>#N/A</v>
      </c>
      <c r="W1294" s="9" t="e">
        <f>VLOOKUP(A1294,Sku_list!$A$1:$D$2667,4,0)*(J1294/1000000*12)</f>
        <v>#N/A</v>
      </c>
      <c r="X1294" s="9" t="e">
        <f>VLOOKUP(A1294,Sku_list!$A$1:$D$2667,4,0)*(L1294/1000000*12)</f>
        <v>#N/A</v>
      </c>
      <c r="Y1294" s="9" t="e">
        <f>VLOOKUP(A1294,Sku_list!$A$1:$E$2667,5,0)*((J1294+F1294)/1000000000)</f>
        <v>#N/A</v>
      </c>
      <c r="AC1294" s="22">
        <f t="shared" ca="1" si="20"/>
        <v>6.6666666666666666E-2</v>
      </c>
    </row>
    <row r="1295" spans="1:29" x14ac:dyDescent="0.35">
      <c r="A1295">
        <v>1601240</v>
      </c>
      <c r="B1295" t="s">
        <v>291</v>
      </c>
      <c r="C1295" t="s">
        <v>273</v>
      </c>
      <c r="D1295">
        <v>0</v>
      </c>
      <c r="E1295">
        <v>0</v>
      </c>
      <c r="F1295">
        <v>0</v>
      </c>
      <c r="G1295">
        <v>0</v>
      </c>
      <c r="H1295">
        <v>0</v>
      </c>
      <c r="I1295">
        <v>0</v>
      </c>
      <c r="J1295">
        <v>0</v>
      </c>
      <c r="K1295">
        <v>0</v>
      </c>
      <c r="L1295">
        <v>0</v>
      </c>
      <c r="M1295">
        <v>0</v>
      </c>
      <c r="N1295">
        <v>0</v>
      </c>
      <c r="P1295" s="22" t="s">
        <v>34</v>
      </c>
      <c r="R1295" t="s">
        <v>275</v>
      </c>
      <c r="S1295" t="s">
        <v>308</v>
      </c>
      <c r="T1295" s="9" t="e">
        <f>VLOOKUP(A1295,Sku_list!$A$1:$D$2667,3,0)</f>
        <v>#N/A</v>
      </c>
      <c r="U1295" s="9" t="e">
        <f>VLOOKUP(A1295,Sku_list!$A$1:$D$2667,4,0)*(F1295/1000000*12)</f>
        <v>#N/A</v>
      </c>
      <c r="V1295" s="9" t="e">
        <f>VLOOKUP(A1295,Sku_list!$A$1:$D$2667,4,0)*(H1295/1000000*12)</f>
        <v>#N/A</v>
      </c>
      <c r="W1295" s="9" t="e">
        <f>VLOOKUP(A1295,Sku_list!$A$1:$D$2667,4,0)*(J1295/1000000*12)</f>
        <v>#N/A</v>
      </c>
      <c r="X1295" s="9" t="e">
        <f>VLOOKUP(A1295,Sku_list!$A$1:$D$2667,4,0)*(L1295/1000000*12)</f>
        <v>#N/A</v>
      </c>
      <c r="Y1295" s="9" t="e">
        <f>VLOOKUP(A1295,Sku_list!$A$1:$E$2667,5,0)*((J1295+F1295)/1000000000)</f>
        <v>#N/A</v>
      </c>
      <c r="AC1295" s="22">
        <f t="shared" ca="1" si="20"/>
        <v>6.6666666666666666E-2</v>
      </c>
    </row>
    <row r="1296" spans="1:29" x14ac:dyDescent="0.35">
      <c r="A1296">
        <v>1601241</v>
      </c>
      <c r="B1296" t="s">
        <v>212</v>
      </c>
      <c r="C1296" t="s">
        <v>3</v>
      </c>
      <c r="D1296">
        <v>0</v>
      </c>
      <c r="E1296">
        <v>0</v>
      </c>
      <c r="F1296">
        <v>0</v>
      </c>
      <c r="G1296">
        <v>0</v>
      </c>
      <c r="H1296">
        <v>0</v>
      </c>
      <c r="I1296">
        <v>0</v>
      </c>
      <c r="J1296">
        <v>0</v>
      </c>
      <c r="K1296">
        <v>0</v>
      </c>
      <c r="L1296">
        <v>0</v>
      </c>
      <c r="M1296">
        <v>0</v>
      </c>
      <c r="N1296">
        <v>0</v>
      </c>
      <c r="P1296" s="22" t="s">
        <v>34</v>
      </c>
      <c r="R1296" t="s">
        <v>4</v>
      </c>
      <c r="S1296" t="s">
        <v>173</v>
      </c>
      <c r="T1296" s="9" t="e">
        <f>VLOOKUP(A1296,Sku_list!$A$1:$D$2667,3,0)</f>
        <v>#N/A</v>
      </c>
      <c r="U1296" s="9" t="e">
        <f>VLOOKUP(A1296,Sku_list!$A$1:$D$2667,4,0)*(F1296/1000000*12)</f>
        <v>#N/A</v>
      </c>
      <c r="V1296" s="9" t="e">
        <f>VLOOKUP(A1296,Sku_list!$A$1:$D$2667,4,0)*(H1296/1000000*12)</f>
        <v>#N/A</v>
      </c>
      <c r="W1296" s="9" t="e">
        <f>VLOOKUP(A1296,Sku_list!$A$1:$D$2667,4,0)*(J1296/1000000*12)</f>
        <v>#N/A</v>
      </c>
      <c r="X1296" s="9" t="e">
        <f>VLOOKUP(A1296,Sku_list!$A$1:$D$2667,4,0)*(L1296/1000000*12)</f>
        <v>#N/A</v>
      </c>
      <c r="Y1296" s="9" t="e">
        <f>VLOOKUP(A1296,Sku_list!$A$1:$E$2667,5,0)*((J1296+F1296)/1000000000)</f>
        <v>#N/A</v>
      </c>
      <c r="AC1296" s="22">
        <f t="shared" ca="1" si="20"/>
        <v>6.6666666666666666E-2</v>
      </c>
    </row>
    <row r="1297" spans="1:29" x14ac:dyDescent="0.35">
      <c r="A1297">
        <v>1601241</v>
      </c>
      <c r="B1297" t="s">
        <v>212</v>
      </c>
      <c r="C1297" t="s">
        <v>139</v>
      </c>
      <c r="D1297">
        <v>0</v>
      </c>
      <c r="E1297">
        <v>0</v>
      </c>
      <c r="F1297">
        <v>0</v>
      </c>
      <c r="G1297">
        <v>0</v>
      </c>
      <c r="H1297">
        <v>9</v>
      </c>
      <c r="I1297">
        <v>0</v>
      </c>
      <c r="J1297">
        <v>690</v>
      </c>
      <c r="K1297">
        <v>690</v>
      </c>
      <c r="L1297">
        <v>920</v>
      </c>
      <c r="M1297">
        <v>221</v>
      </c>
      <c r="N1297">
        <v>-221</v>
      </c>
      <c r="P1297" s="22">
        <v>0.75978260869565217</v>
      </c>
      <c r="R1297" t="s">
        <v>70</v>
      </c>
      <c r="S1297" t="s">
        <v>69</v>
      </c>
      <c r="T1297" s="9" t="e">
        <f>VLOOKUP(A1297,Sku_list!$A$1:$D$2667,3,0)</f>
        <v>#N/A</v>
      </c>
      <c r="U1297" s="9" t="e">
        <f>VLOOKUP(A1297,Sku_list!$A$1:$D$2667,4,0)*(F1297/1000000*12)</f>
        <v>#N/A</v>
      </c>
      <c r="V1297" s="9" t="e">
        <f>VLOOKUP(A1297,Sku_list!$A$1:$D$2667,4,0)*(H1297/1000000*12)</f>
        <v>#N/A</v>
      </c>
      <c r="W1297" s="9" t="e">
        <f>VLOOKUP(A1297,Sku_list!$A$1:$D$2667,4,0)*(J1297/1000000*12)</f>
        <v>#N/A</v>
      </c>
      <c r="X1297" s="9" t="e">
        <f>VLOOKUP(A1297,Sku_list!$A$1:$D$2667,4,0)*(L1297/1000000*12)</f>
        <v>#N/A</v>
      </c>
      <c r="Y1297" s="9" t="e">
        <f>VLOOKUP(A1297,Sku_list!$A$1:$E$2667,5,0)*((J1297+F1297)/1000000000)</f>
        <v>#N/A</v>
      </c>
      <c r="AC1297" s="22">
        <f t="shared" ca="1" si="20"/>
        <v>6.6666666666666666E-2</v>
      </c>
    </row>
    <row r="1298" spans="1:29" x14ac:dyDescent="0.35">
      <c r="A1298">
        <v>1601241</v>
      </c>
      <c r="B1298" t="s">
        <v>212</v>
      </c>
      <c r="C1298" t="s">
        <v>140</v>
      </c>
      <c r="D1298">
        <v>0</v>
      </c>
      <c r="E1298">
        <v>400</v>
      </c>
      <c r="F1298">
        <v>0</v>
      </c>
      <c r="G1298">
        <v>100</v>
      </c>
      <c r="H1298">
        <v>44</v>
      </c>
      <c r="I1298">
        <v>0</v>
      </c>
      <c r="J1298">
        <v>692</v>
      </c>
      <c r="K1298">
        <v>624</v>
      </c>
      <c r="L1298">
        <v>900</v>
      </c>
      <c r="M1298">
        <v>164</v>
      </c>
      <c r="N1298">
        <v>-164</v>
      </c>
      <c r="P1298" s="22">
        <v>0.81777777777777783</v>
      </c>
      <c r="R1298" t="s">
        <v>71</v>
      </c>
      <c r="S1298" t="s">
        <v>72</v>
      </c>
      <c r="T1298" s="9" t="e">
        <f>VLOOKUP(A1298,Sku_list!$A$1:$D$2667,3,0)</f>
        <v>#N/A</v>
      </c>
      <c r="U1298" s="9" t="e">
        <f>VLOOKUP(A1298,Sku_list!$A$1:$D$2667,4,0)*(F1298/1000000*12)</f>
        <v>#N/A</v>
      </c>
      <c r="V1298" s="9" t="e">
        <f>VLOOKUP(A1298,Sku_list!$A$1:$D$2667,4,0)*(H1298/1000000*12)</f>
        <v>#N/A</v>
      </c>
      <c r="W1298" s="9" t="e">
        <f>VLOOKUP(A1298,Sku_list!$A$1:$D$2667,4,0)*(J1298/1000000*12)</f>
        <v>#N/A</v>
      </c>
      <c r="X1298" s="9" t="e">
        <f>VLOOKUP(A1298,Sku_list!$A$1:$D$2667,4,0)*(L1298/1000000*12)</f>
        <v>#N/A</v>
      </c>
      <c r="Y1298" s="9" t="e">
        <f>VLOOKUP(A1298,Sku_list!$A$1:$E$2667,5,0)*((J1298+F1298)/1000000000)</f>
        <v>#N/A</v>
      </c>
      <c r="AC1298" s="22">
        <f t="shared" ca="1" si="20"/>
        <v>6.6666666666666666E-2</v>
      </c>
    </row>
    <row r="1299" spans="1:29" x14ac:dyDescent="0.35">
      <c r="A1299">
        <v>1601241</v>
      </c>
      <c r="B1299" t="s">
        <v>212</v>
      </c>
      <c r="C1299" t="s">
        <v>141</v>
      </c>
      <c r="D1299">
        <v>0</v>
      </c>
      <c r="E1299">
        <v>0</v>
      </c>
      <c r="F1299">
        <v>0</v>
      </c>
      <c r="G1299">
        <v>408</v>
      </c>
      <c r="H1299">
        <v>392</v>
      </c>
      <c r="I1299">
        <v>0</v>
      </c>
      <c r="J1299">
        <v>5898</v>
      </c>
      <c r="K1299">
        <v>5886</v>
      </c>
      <c r="L1299">
        <v>807</v>
      </c>
      <c r="M1299">
        <v>-5483</v>
      </c>
      <c r="N1299">
        <v>5483</v>
      </c>
      <c r="P1299" s="22">
        <v>7.7942998760842626</v>
      </c>
      <c r="R1299" t="s">
        <v>82</v>
      </c>
      <c r="S1299" t="s">
        <v>83</v>
      </c>
      <c r="T1299" s="9" t="e">
        <f>VLOOKUP(A1299,Sku_list!$A$1:$D$2667,3,0)</f>
        <v>#N/A</v>
      </c>
      <c r="U1299" s="9" t="e">
        <f>VLOOKUP(A1299,Sku_list!$A$1:$D$2667,4,0)*(F1299/1000000*12)</f>
        <v>#N/A</v>
      </c>
      <c r="V1299" s="9" t="e">
        <f>VLOOKUP(A1299,Sku_list!$A$1:$D$2667,4,0)*(H1299/1000000*12)</f>
        <v>#N/A</v>
      </c>
      <c r="W1299" s="9" t="e">
        <f>VLOOKUP(A1299,Sku_list!$A$1:$D$2667,4,0)*(J1299/1000000*12)</f>
        <v>#N/A</v>
      </c>
      <c r="X1299" s="9" t="e">
        <f>VLOOKUP(A1299,Sku_list!$A$1:$D$2667,4,0)*(L1299/1000000*12)</f>
        <v>#N/A</v>
      </c>
      <c r="Y1299" s="9" t="e">
        <f>VLOOKUP(A1299,Sku_list!$A$1:$E$2667,5,0)*((J1299+F1299)/1000000000)</f>
        <v>#N/A</v>
      </c>
      <c r="AC1299" s="22">
        <f t="shared" ca="1" si="20"/>
        <v>6.6666666666666666E-2</v>
      </c>
    </row>
    <row r="1300" spans="1:29" x14ac:dyDescent="0.35">
      <c r="A1300">
        <v>1601241</v>
      </c>
      <c r="B1300" t="s">
        <v>212</v>
      </c>
      <c r="C1300" t="s">
        <v>142</v>
      </c>
      <c r="D1300">
        <v>0</v>
      </c>
      <c r="E1300">
        <v>0</v>
      </c>
      <c r="F1300">
        <v>0</v>
      </c>
      <c r="G1300">
        <v>0</v>
      </c>
      <c r="H1300">
        <v>0</v>
      </c>
      <c r="I1300">
        <v>0</v>
      </c>
      <c r="J1300">
        <v>580</v>
      </c>
      <c r="K1300">
        <v>580</v>
      </c>
      <c r="L1300">
        <v>0</v>
      </c>
      <c r="M1300">
        <v>-580</v>
      </c>
      <c r="N1300">
        <v>580</v>
      </c>
      <c r="P1300" s="22" t="s">
        <v>34</v>
      </c>
      <c r="R1300" t="s">
        <v>84</v>
      </c>
      <c r="S1300" t="s">
        <v>85</v>
      </c>
      <c r="T1300" s="9" t="e">
        <f>VLOOKUP(A1300,Sku_list!$A$1:$D$2667,3,0)</f>
        <v>#N/A</v>
      </c>
      <c r="U1300" s="9" t="e">
        <f>VLOOKUP(A1300,Sku_list!$A$1:$D$2667,4,0)*(F1300/1000000*12)</f>
        <v>#N/A</v>
      </c>
      <c r="V1300" s="9" t="e">
        <f>VLOOKUP(A1300,Sku_list!$A$1:$D$2667,4,0)*(H1300/1000000*12)</f>
        <v>#N/A</v>
      </c>
      <c r="W1300" s="9" t="e">
        <f>VLOOKUP(A1300,Sku_list!$A$1:$D$2667,4,0)*(J1300/1000000*12)</f>
        <v>#N/A</v>
      </c>
      <c r="X1300" s="9" t="e">
        <f>VLOOKUP(A1300,Sku_list!$A$1:$D$2667,4,0)*(L1300/1000000*12)</f>
        <v>#N/A</v>
      </c>
      <c r="Y1300" s="9" t="e">
        <f>VLOOKUP(A1300,Sku_list!$A$1:$E$2667,5,0)*((J1300+F1300)/1000000000)</f>
        <v>#N/A</v>
      </c>
      <c r="AC1300" s="22">
        <f t="shared" ca="1" si="20"/>
        <v>6.6666666666666666E-2</v>
      </c>
    </row>
    <row r="1301" spans="1:29" x14ac:dyDescent="0.35">
      <c r="A1301">
        <v>1601241</v>
      </c>
      <c r="B1301" t="s">
        <v>212</v>
      </c>
      <c r="C1301" t="s">
        <v>143</v>
      </c>
      <c r="D1301">
        <v>0</v>
      </c>
      <c r="E1301">
        <v>300</v>
      </c>
      <c r="F1301">
        <v>0</v>
      </c>
      <c r="G1301">
        <v>68</v>
      </c>
      <c r="H1301">
        <v>44</v>
      </c>
      <c r="I1301">
        <v>0</v>
      </c>
      <c r="J1301">
        <v>1640</v>
      </c>
      <c r="K1301">
        <v>1628</v>
      </c>
      <c r="L1301">
        <v>0</v>
      </c>
      <c r="M1301">
        <v>-1684</v>
      </c>
      <c r="N1301">
        <v>1684</v>
      </c>
      <c r="P1301" s="22" t="s">
        <v>34</v>
      </c>
      <c r="R1301" t="s">
        <v>86</v>
      </c>
      <c r="S1301" t="s">
        <v>85</v>
      </c>
      <c r="T1301" s="9" t="e">
        <f>VLOOKUP(A1301,Sku_list!$A$1:$D$2667,3,0)</f>
        <v>#N/A</v>
      </c>
      <c r="U1301" s="9" t="e">
        <f>VLOOKUP(A1301,Sku_list!$A$1:$D$2667,4,0)*(F1301/1000000*12)</f>
        <v>#N/A</v>
      </c>
      <c r="V1301" s="9" t="e">
        <f>VLOOKUP(A1301,Sku_list!$A$1:$D$2667,4,0)*(H1301/1000000*12)</f>
        <v>#N/A</v>
      </c>
      <c r="W1301" s="9" t="e">
        <f>VLOOKUP(A1301,Sku_list!$A$1:$D$2667,4,0)*(J1301/1000000*12)</f>
        <v>#N/A</v>
      </c>
      <c r="X1301" s="9" t="e">
        <f>VLOOKUP(A1301,Sku_list!$A$1:$D$2667,4,0)*(L1301/1000000*12)</f>
        <v>#N/A</v>
      </c>
      <c r="Y1301" s="9" t="e">
        <f>VLOOKUP(A1301,Sku_list!$A$1:$E$2667,5,0)*((J1301+F1301)/1000000000)</f>
        <v>#N/A</v>
      </c>
      <c r="AC1301" s="22">
        <f t="shared" ca="1" si="20"/>
        <v>6.6666666666666666E-2</v>
      </c>
    </row>
    <row r="1302" spans="1:29" x14ac:dyDescent="0.35">
      <c r="A1302">
        <v>1601241</v>
      </c>
      <c r="B1302" t="s">
        <v>212</v>
      </c>
      <c r="C1302" t="s">
        <v>144</v>
      </c>
      <c r="D1302">
        <v>0</v>
      </c>
      <c r="E1302">
        <v>200</v>
      </c>
      <c r="F1302">
        <v>0</v>
      </c>
      <c r="G1302">
        <v>104</v>
      </c>
      <c r="H1302">
        <v>48</v>
      </c>
      <c r="I1302">
        <v>0</v>
      </c>
      <c r="J1302">
        <v>302</v>
      </c>
      <c r="K1302">
        <v>274</v>
      </c>
      <c r="L1302">
        <v>300</v>
      </c>
      <c r="M1302">
        <v>-50</v>
      </c>
      <c r="N1302">
        <v>50</v>
      </c>
      <c r="P1302" s="22">
        <v>1.1666666666666667</v>
      </c>
      <c r="R1302" t="s">
        <v>87</v>
      </c>
      <c r="S1302" t="s">
        <v>72</v>
      </c>
      <c r="T1302" s="9" t="e">
        <f>VLOOKUP(A1302,Sku_list!$A$1:$D$2667,3,0)</f>
        <v>#N/A</v>
      </c>
      <c r="U1302" s="9" t="e">
        <f>VLOOKUP(A1302,Sku_list!$A$1:$D$2667,4,0)*(F1302/1000000*12)</f>
        <v>#N/A</v>
      </c>
      <c r="V1302" s="9" t="e">
        <f>VLOOKUP(A1302,Sku_list!$A$1:$D$2667,4,0)*(H1302/1000000*12)</f>
        <v>#N/A</v>
      </c>
      <c r="W1302" s="9" t="e">
        <f>VLOOKUP(A1302,Sku_list!$A$1:$D$2667,4,0)*(J1302/1000000*12)</f>
        <v>#N/A</v>
      </c>
      <c r="X1302" s="9" t="e">
        <f>VLOOKUP(A1302,Sku_list!$A$1:$D$2667,4,0)*(L1302/1000000*12)</f>
        <v>#N/A</v>
      </c>
      <c r="Y1302" s="9" t="e">
        <f>VLOOKUP(A1302,Sku_list!$A$1:$E$2667,5,0)*((J1302+F1302)/1000000000)</f>
        <v>#N/A</v>
      </c>
      <c r="AC1302" s="22">
        <f t="shared" ca="1" si="20"/>
        <v>6.6666666666666666E-2</v>
      </c>
    </row>
    <row r="1303" spans="1:29" x14ac:dyDescent="0.35">
      <c r="A1303">
        <v>1601241</v>
      </c>
      <c r="B1303" t="s">
        <v>212</v>
      </c>
      <c r="C1303" t="s">
        <v>145</v>
      </c>
      <c r="D1303">
        <v>0</v>
      </c>
      <c r="E1303">
        <v>0</v>
      </c>
      <c r="F1303">
        <v>0</v>
      </c>
      <c r="G1303">
        <v>12</v>
      </c>
      <c r="H1303">
        <v>4</v>
      </c>
      <c r="I1303">
        <v>0</v>
      </c>
      <c r="J1303">
        <v>644</v>
      </c>
      <c r="K1303">
        <v>644</v>
      </c>
      <c r="L1303">
        <v>0</v>
      </c>
      <c r="M1303">
        <v>-648</v>
      </c>
      <c r="N1303">
        <v>648</v>
      </c>
      <c r="P1303" s="22" t="s">
        <v>34</v>
      </c>
      <c r="R1303" t="s">
        <v>88</v>
      </c>
      <c r="S1303" t="s">
        <v>83</v>
      </c>
      <c r="T1303" s="9" t="e">
        <f>VLOOKUP(A1303,Sku_list!$A$1:$D$2667,3,0)</f>
        <v>#N/A</v>
      </c>
      <c r="U1303" s="9" t="e">
        <f>VLOOKUP(A1303,Sku_list!$A$1:$D$2667,4,0)*(F1303/1000000*12)</f>
        <v>#N/A</v>
      </c>
      <c r="V1303" s="9" t="e">
        <f>VLOOKUP(A1303,Sku_list!$A$1:$D$2667,4,0)*(H1303/1000000*12)</f>
        <v>#N/A</v>
      </c>
      <c r="W1303" s="9" t="e">
        <f>VLOOKUP(A1303,Sku_list!$A$1:$D$2667,4,0)*(J1303/1000000*12)</f>
        <v>#N/A</v>
      </c>
      <c r="X1303" s="9" t="e">
        <f>VLOOKUP(A1303,Sku_list!$A$1:$D$2667,4,0)*(L1303/1000000*12)</f>
        <v>#N/A</v>
      </c>
      <c r="Y1303" s="9" t="e">
        <f>VLOOKUP(A1303,Sku_list!$A$1:$E$2667,5,0)*((J1303+F1303)/1000000000)</f>
        <v>#N/A</v>
      </c>
      <c r="AC1303" s="22">
        <f t="shared" ca="1" si="20"/>
        <v>6.6666666666666666E-2</v>
      </c>
    </row>
    <row r="1304" spans="1:29" x14ac:dyDescent="0.35">
      <c r="A1304">
        <v>1601241</v>
      </c>
      <c r="B1304" t="s">
        <v>212</v>
      </c>
      <c r="C1304" t="s">
        <v>146</v>
      </c>
      <c r="D1304">
        <v>0</v>
      </c>
      <c r="E1304">
        <v>280</v>
      </c>
      <c r="F1304">
        <v>0</v>
      </c>
      <c r="G1304">
        <v>194</v>
      </c>
      <c r="H1304">
        <v>132</v>
      </c>
      <c r="I1304">
        <v>0</v>
      </c>
      <c r="J1304">
        <v>294</v>
      </c>
      <c r="K1304">
        <v>266</v>
      </c>
      <c r="L1304">
        <v>380</v>
      </c>
      <c r="M1304">
        <v>-46</v>
      </c>
      <c r="N1304">
        <v>46</v>
      </c>
      <c r="P1304" s="22">
        <v>1.1210526315789473</v>
      </c>
      <c r="R1304" t="s">
        <v>89</v>
      </c>
      <c r="S1304" t="s">
        <v>69</v>
      </c>
      <c r="T1304" s="9" t="e">
        <f>VLOOKUP(A1304,Sku_list!$A$1:$D$2667,3,0)</f>
        <v>#N/A</v>
      </c>
      <c r="U1304" s="9" t="e">
        <f>VLOOKUP(A1304,Sku_list!$A$1:$D$2667,4,0)*(F1304/1000000*12)</f>
        <v>#N/A</v>
      </c>
      <c r="V1304" s="9" t="e">
        <f>VLOOKUP(A1304,Sku_list!$A$1:$D$2667,4,0)*(H1304/1000000*12)</f>
        <v>#N/A</v>
      </c>
      <c r="W1304" s="9" t="e">
        <f>VLOOKUP(A1304,Sku_list!$A$1:$D$2667,4,0)*(J1304/1000000*12)</f>
        <v>#N/A</v>
      </c>
      <c r="X1304" s="9" t="e">
        <f>VLOOKUP(A1304,Sku_list!$A$1:$D$2667,4,0)*(L1304/1000000*12)</f>
        <v>#N/A</v>
      </c>
      <c r="Y1304" s="9" t="e">
        <f>VLOOKUP(A1304,Sku_list!$A$1:$E$2667,5,0)*((J1304+F1304)/1000000000)</f>
        <v>#N/A</v>
      </c>
      <c r="AC1304" s="22">
        <f t="shared" ca="1" si="20"/>
        <v>6.6666666666666666E-2</v>
      </c>
    </row>
    <row r="1305" spans="1:29" x14ac:dyDescent="0.35">
      <c r="A1305">
        <v>1601241</v>
      </c>
      <c r="B1305" t="s">
        <v>212</v>
      </c>
      <c r="C1305" t="s">
        <v>147</v>
      </c>
      <c r="D1305">
        <v>0</v>
      </c>
      <c r="E1305">
        <v>468</v>
      </c>
      <c r="F1305">
        <v>0</v>
      </c>
      <c r="G1305">
        <v>180</v>
      </c>
      <c r="H1305">
        <v>72</v>
      </c>
      <c r="I1305">
        <v>0</v>
      </c>
      <c r="J1305">
        <v>547</v>
      </c>
      <c r="K1305">
        <v>519</v>
      </c>
      <c r="L1305">
        <v>1150</v>
      </c>
      <c r="M1305">
        <v>531</v>
      </c>
      <c r="N1305">
        <v>-531</v>
      </c>
      <c r="P1305" s="22">
        <v>0.53826086956521735</v>
      </c>
      <c r="R1305" t="s">
        <v>90</v>
      </c>
      <c r="S1305" t="s">
        <v>69</v>
      </c>
      <c r="T1305" s="9" t="e">
        <f>VLOOKUP(A1305,Sku_list!$A$1:$D$2667,3,0)</f>
        <v>#N/A</v>
      </c>
      <c r="U1305" s="9" t="e">
        <f>VLOOKUP(A1305,Sku_list!$A$1:$D$2667,4,0)*(F1305/1000000*12)</f>
        <v>#N/A</v>
      </c>
      <c r="V1305" s="9" t="e">
        <f>VLOOKUP(A1305,Sku_list!$A$1:$D$2667,4,0)*(H1305/1000000*12)</f>
        <v>#N/A</v>
      </c>
      <c r="W1305" s="9" t="e">
        <f>VLOOKUP(A1305,Sku_list!$A$1:$D$2667,4,0)*(J1305/1000000*12)</f>
        <v>#N/A</v>
      </c>
      <c r="X1305" s="9" t="e">
        <f>VLOOKUP(A1305,Sku_list!$A$1:$D$2667,4,0)*(L1305/1000000*12)</f>
        <v>#N/A</v>
      </c>
      <c r="Y1305" s="9" t="e">
        <f>VLOOKUP(A1305,Sku_list!$A$1:$E$2667,5,0)*((J1305+F1305)/1000000000)</f>
        <v>#N/A</v>
      </c>
      <c r="AC1305" s="22">
        <f t="shared" ca="1" si="20"/>
        <v>6.6666666666666666E-2</v>
      </c>
    </row>
    <row r="1306" spans="1:29" x14ac:dyDescent="0.35">
      <c r="A1306">
        <v>1601241</v>
      </c>
      <c r="B1306" t="s">
        <v>212</v>
      </c>
      <c r="C1306" t="s">
        <v>148</v>
      </c>
      <c r="D1306">
        <v>0</v>
      </c>
      <c r="E1306">
        <v>512</v>
      </c>
      <c r="F1306">
        <v>0</v>
      </c>
      <c r="G1306">
        <v>40</v>
      </c>
      <c r="H1306">
        <v>20</v>
      </c>
      <c r="I1306">
        <v>0</v>
      </c>
      <c r="J1306">
        <v>1372</v>
      </c>
      <c r="K1306">
        <v>1372</v>
      </c>
      <c r="L1306">
        <v>0</v>
      </c>
      <c r="M1306">
        <v>-1392</v>
      </c>
      <c r="N1306">
        <v>1392</v>
      </c>
      <c r="P1306" s="22" t="s">
        <v>34</v>
      </c>
      <c r="R1306" t="s">
        <v>91</v>
      </c>
      <c r="S1306" t="s">
        <v>85</v>
      </c>
      <c r="T1306" s="9" t="e">
        <f>VLOOKUP(A1306,Sku_list!$A$1:$D$2667,3,0)</f>
        <v>#N/A</v>
      </c>
      <c r="U1306" s="9" t="e">
        <f>VLOOKUP(A1306,Sku_list!$A$1:$D$2667,4,0)*(F1306/1000000*12)</f>
        <v>#N/A</v>
      </c>
      <c r="V1306" s="9" t="e">
        <f>VLOOKUP(A1306,Sku_list!$A$1:$D$2667,4,0)*(H1306/1000000*12)</f>
        <v>#N/A</v>
      </c>
      <c r="W1306" s="9" t="e">
        <f>VLOOKUP(A1306,Sku_list!$A$1:$D$2667,4,0)*(J1306/1000000*12)</f>
        <v>#N/A</v>
      </c>
      <c r="X1306" s="9" t="e">
        <f>VLOOKUP(A1306,Sku_list!$A$1:$D$2667,4,0)*(L1306/1000000*12)</f>
        <v>#N/A</v>
      </c>
      <c r="Y1306" s="9" t="e">
        <f>VLOOKUP(A1306,Sku_list!$A$1:$E$2667,5,0)*((J1306+F1306)/1000000000)</f>
        <v>#N/A</v>
      </c>
      <c r="AC1306" s="22">
        <f t="shared" ca="1" si="20"/>
        <v>6.6666666666666666E-2</v>
      </c>
    </row>
    <row r="1307" spans="1:29" x14ac:dyDescent="0.35">
      <c r="A1307">
        <v>1601241</v>
      </c>
      <c r="B1307" t="s">
        <v>212</v>
      </c>
      <c r="C1307" t="s">
        <v>149</v>
      </c>
      <c r="D1307">
        <v>0</v>
      </c>
      <c r="E1307">
        <v>56</v>
      </c>
      <c r="F1307">
        <v>0</v>
      </c>
      <c r="G1307">
        <v>16</v>
      </c>
      <c r="H1307">
        <v>36</v>
      </c>
      <c r="I1307">
        <v>0</v>
      </c>
      <c r="J1307">
        <v>356</v>
      </c>
      <c r="K1307">
        <v>356</v>
      </c>
      <c r="L1307">
        <v>0</v>
      </c>
      <c r="M1307">
        <v>-392</v>
      </c>
      <c r="N1307">
        <v>392</v>
      </c>
      <c r="P1307" s="22" t="s">
        <v>34</v>
      </c>
      <c r="R1307" t="s">
        <v>92</v>
      </c>
      <c r="S1307" t="s">
        <v>85</v>
      </c>
      <c r="T1307" s="9" t="e">
        <f>VLOOKUP(A1307,Sku_list!$A$1:$D$2667,3,0)</f>
        <v>#N/A</v>
      </c>
      <c r="U1307" s="9" t="e">
        <f>VLOOKUP(A1307,Sku_list!$A$1:$D$2667,4,0)*(F1307/1000000*12)</f>
        <v>#N/A</v>
      </c>
      <c r="V1307" s="9" t="e">
        <f>VLOOKUP(A1307,Sku_list!$A$1:$D$2667,4,0)*(H1307/1000000*12)</f>
        <v>#N/A</v>
      </c>
      <c r="W1307" s="9" t="e">
        <f>VLOOKUP(A1307,Sku_list!$A$1:$D$2667,4,0)*(J1307/1000000*12)</f>
        <v>#N/A</v>
      </c>
      <c r="X1307" s="9" t="e">
        <f>VLOOKUP(A1307,Sku_list!$A$1:$D$2667,4,0)*(L1307/1000000*12)</f>
        <v>#N/A</v>
      </c>
      <c r="Y1307" s="9" t="e">
        <f>VLOOKUP(A1307,Sku_list!$A$1:$E$2667,5,0)*((J1307+F1307)/1000000000)</f>
        <v>#N/A</v>
      </c>
      <c r="AC1307" s="22">
        <f t="shared" ca="1" si="20"/>
        <v>6.6666666666666666E-2</v>
      </c>
    </row>
    <row r="1308" spans="1:29" x14ac:dyDescent="0.35">
      <c r="A1308">
        <v>1601241</v>
      </c>
      <c r="B1308" t="s">
        <v>212</v>
      </c>
      <c r="C1308" t="s">
        <v>150</v>
      </c>
      <c r="D1308">
        <v>0</v>
      </c>
      <c r="E1308">
        <v>0</v>
      </c>
      <c r="F1308">
        <v>476</v>
      </c>
      <c r="G1308">
        <v>20</v>
      </c>
      <c r="H1308">
        <v>108</v>
      </c>
      <c r="I1308">
        <v>0</v>
      </c>
      <c r="J1308">
        <v>584</v>
      </c>
      <c r="K1308">
        <v>1056</v>
      </c>
      <c r="L1308">
        <v>0</v>
      </c>
      <c r="M1308">
        <v>-1168</v>
      </c>
      <c r="N1308">
        <v>1168</v>
      </c>
      <c r="P1308" s="22" t="s">
        <v>34</v>
      </c>
      <c r="R1308" t="s">
        <v>93</v>
      </c>
      <c r="S1308" t="s">
        <v>85</v>
      </c>
      <c r="T1308" s="9" t="e">
        <f>VLOOKUP(A1308,Sku_list!$A$1:$D$2667,3,0)</f>
        <v>#N/A</v>
      </c>
      <c r="U1308" s="9" t="e">
        <f>VLOOKUP(A1308,Sku_list!$A$1:$D$2667,4,0)*(F1308/1000000*12)</f>
        <v>#N/A</v>
      </c>
      <c r="V1308" s="9" t="e">
        <f>VLOOKUP(A1308,Sku_list!$A$1:$D$2667,4,0)*(H1308/1000000*12)</f>
        <v>#N/A</v>
      </c>
      <c r="W1308" s="9" t="e">
        <f>VLOOKUP(A1308,Sku_list!$A$1:$D$2667,4,0)*(J1308/1000000*12)</f>
        <v>#N/A</v>
      </c>
      <c r="X1308" s="9" t="e">
        <f>VLOOKUP(A1308,Sku_list!$A$1:$D$2667,4,0)*(L1308/1000000*12)</f>
        <v>#N/A</v>
      </c>
      <c r="Y1308" s="9" t="e">
        <f>VLOOKUP(A1308,Sku_list!$A$1:$E$2667,5,0)*((J1308+F1308)/1000000000)</f>
        <v>#N/A</v>
      </c>
      <c r="AC1308" s="22">
        <f t="shared" ca="1" si="20"/>
        <v>6.6666666666666666E-2</v>
      </c>
    </row>
    <row r="1309" spans="1:29" x14ac:dyDescent="0.35">
      <c r="A1309">
        <v>1601241</v>
      </c>
      <c r="B1309" t="s">
        <v>212</v>
      </c>
      <c r="C1309" t="s">
        <v>151</v>
      </c>
      <c r="D1309">
        <v>0</v>
      </c>
      <c r="E1309">
        <v>0</v>
      </c>
      <c r="F1309">
        <v>4</v>
      </c>
      <c r="G1309">
        <v>36</v>
      </c>
      <c r="H1309">
        <v>24</v>
      </c>
      <c r="I1309">
        <v>0</v>
      </c>
      <c r="J1309">
        <v>775</v>
      </c>
      <c r="K1309">
        <v>775</v>
      </c>
      <c r="L1309">
        <v>388</v>
      </c>
      <c r="M1309">
        <v>-415</v>
      </c>
      <c r="N1309">
        <v>415</v>
      </c>
      <c r="P1309" s="22">
        <v>2.0695876288659796</v>
      </c>
      <c r="R1309" t="s">
        <v>94</v>
      </c>
      <c r="S1309" t="s">
        <v>83</v>
      </c>
      <c r="T1309" s="9" t="e">
        <f>VLOOKUP(A1309,Sku_list!$A$1:$D$2667,3,0)</f>
        <v>#N/A</v>
      </c>
      <c r="U1309" s="9" t="e">
        <f>VLOOKUP(A1309,Sku_list!$A$1:$D$2667,4,0)*(F1309/1000000*12)</f>
        <v>#N/A</v>
      </c>
      <c r="V1309" s="9" t="e">
        <f>VLOOKUP(A1309,Sku_list!$A$1:$D$2667,4,0)*(H1309/1000000*12)</f>
        <v>#N/A</v>
      </c>
      <c r="W1309" s="9" t="e">
        <f>VLOOKUP(A1309,Sku_list!$A$1:$D$2667,4,0)*(J1309/1000000*12)</f>
        <v>#N/A</v>
      </c>
      <c r="X1309" s="9" t="e">
        <f>VLOOKUP(A1309,Sku_list!$A$1:$D$2667,4,0)*(L1309/1000000*12)</f>
        <v>#N/A</v>
      </c>
      <c r="Y1309" s="9" t="e">
        <f>VLOOKUP(A1309,Sku_list!$A$1:$E$2667,5,0)*((J1309+F1309)/1000000000)</f>
        <v>#N/A</v>
      </c>
      <c r="AC1309" s="22">
        <f t="shared" ca="1" si="20"/>
        <v>6.6666666666666666E-2</v>
      </c>
    </row>
    <row r="1310" spans="1:29" x14ac:dyDescent="0.35">
      <c r="A1310">
        <v>1601241</v>
      </c>
      <c r="B1310" t="s">
        <v>212</v>
      </c>
      <c r="C1310" t="s">
        <v>152</v>
      </c>
      <c r="D1310">
        <v>0</v>
      </c>
      <c r="E1310">
        <v>0</v>
      </c>
      <c r="F1310">
        <v>0</v>
      </c>
      <c r="G1310">
        <v>120</v>
      </c>
      <c r="H1310">
        <v>60</v>
      </c>
      <c r="I1310">
        <v>0</v>
      </c>
      <c r="J1310">
        <v>379</v>
      </c>
      <c r="K1310">
        <v>375</v>
      </c>
      <c r="L1310">
        <v>186</v>
      </c>
      <c r="M1310">
        <v>-253</v>
      </c>
      <c r="N1310">
        <v>253</v>
      </c>
      <c r="P1310" s="22">
        <v>2.360215053763441</v>
      </c>
      <c r="R1310" t="s">
        <v>95</v>
      </c>
      <c r="S1310" t="s">
        <v>83</v>
      </c>
      <c r="T1310" s="9" t="e">
        <f>VLOOKUP(A1310,Sku_list!$A$1:$D$2667,3,0)</f>
        <v>#N/A</v>
      </c>
      <c r="U1310" s="9" t="e">
        <f>VLOOKUP(A1310,Sku_list!$A$1:$D$2667,4,0)*(F1310/1000000*12)</f>
        <v>#N/A</v>
      </c>
      <c r="V1310" s="9" t="e">
        <f>VLOOKUP(A1310,Sku_list!$A$1:$D$2667,4,0)*(H1310/1000000*12)</f>
        <v>#N/A</v>
      </c>
      <c r="W1310" s="9" t="e">
        <f>VLOOKUP(A1310,Sku_list!$A$1:$D$2667,4,0)*(J1310/1000000*12)</f>
        <v>#N/A</v>
      </c>
      <c r="X1310" s="9" t="e">
        <f>VLOOKUP(A1310,Sku_list!$A$1:$D$2667,4,0)*(L1310/1000000*12)</f>
        <v>#N/A</v>
      </c>
      <c r="Y1310" s="9" t="e">
        <f>VLOOKUP(A1310,Sku_list!$A$1:$E$2667,5,0)*((J1310+F1310)/1000000000)</f>
        <v>#N/A</v>
      </c>
      <c r="AC1310" s="22">
        <f t="shared" ca="1" si="20"/>
        <v>6.6666666666666666E-2</v>
      </c>
    </row>
    <row r="1311" spans="1:29" x14ac:dyDescent="0.35">
      <c r="A1311">
        <v>1601241</v>
      </c>
      <c r="B1311" t="s">
        <v>212</v>
      </c>
      <c r="C1311" t="s">
        <v>153</v>
      </c>
      <c r="D1311">
        <v>0</v>
      </c>
      <c r="E1311">
        <v>0</v>
      </c>
      <c r="F1311">
        <v>0</v>
      </c>
      <c r="G1311">
        <v>300</v>
      </c>
      <c r="H1311">
        <v>100</v>
      </c>
      <c r="I1311">
        <v>0</v>
      </c>
      <c r="J1311">
        <v>100</v>
      </c>
      <c r="K1311">
        <v>100</v>
      </c>
      <c r="L1311">
        <v>0</v>
      </c>
      <c r="M1311">
        <v>-200</v>
      </c>
      <c r="N1311">
        <v>200</v>
      </c>
      <c r="P1311" s="22" t="s">
        <v>34</v>
      </c>
      <c r="R1311" t="s">
        <v>189</v>
      </c>
      <c r="S1311" t="s">
        <v>190</v>
      </c>
      <c r="T1311" s="9" t="e">
        <f>VLOOKUP(A1311,Sku_list!$A$1:$D$2667,3,0)</f>
        <v>#N/A</v>
      </c>
      <c r="U1311" s="9" t="e">
        <f>VLOOKUP(A1311,Sku_list!$A$1:$D$2667,4,0)*(F1311/1000000*12)</f>
        <v>#N/A</v>
      </c>
      <c r="V1311" s="9" t="e">
        <f>VLOOKUP(A1311,Sku_list!$A$1:$D$2667,4,0)*(H1311/1000000*12)</f>
        <v>#N/A</v>
      </c>
      <c r="W1311" s="9" t="e">
        <f>VLOOKUP(A1311,Sku_list!$A$1:$D$2667,4,0)*(J1311/1000000*12)</f>
        <v>#N/A</v>
      </c>
      <c r="X1311" s="9" t="e">
        <f>VLOOKUP(A1311,Sku_list!$A$1:$D$2667,4,0)*(L1311/1000000*12)</f>
        <v>#N/A</v>
      </c>
      <c r="Y1311" s="9" t="e">
        <f>VLOOKUP(A1311,Sku_list!$A$1:$E$2667,5,0)*((J1311+F1311)/1000000000)</f>
        <v>#N/A</v>
      </c>
      <c r="AC1311" s="22">
        <f t="shared" ca="1" si="20"/>
        <v>6.6666666666666666E-2</v>
      </c>
    </row>
    <row r="1312" spans="1:29" x14ac:dyDescent="0.35">
      <c r="A1312">
        <v>1601241</v>
      </c>
      <c r="B1312" t="s">
        <v>212</v>
      </c>
      <c r="C1312" t="s">
        <v>154</v>
      </c>
      <c r="D1312">
        <v>0</v>
      </c>
      <c r="E1312">
        <v>144</v>
      </c>
      <c r="F1312">
        <v>0</v>
      </c>
      <c r="G1312">
        <v>100</v>
      </c>
      <c r="H1312">
        <v>60</v>
      </c>
      <c r="I1312">
        <v>0</v>
      </c>
      <c r="J1312">
        <v>236</v>
      </c>
      <c r="K1312">
        <v>196</v>
      </c>
      <c r="L1312">
        <v>300</v>
      </c>
      <c r="M1312">
        <v>4</v>
      </c>
      <c r="N1312">
        <v>-4</v>
      </c>
      <c r="P1312" s="22">
        <v>0.98666666666666669</v>
      </c>
      <c r="R1312" t="s">
        <v>96</v>
      </c>
      <c r="S1312" t="s">
        <v>72</v>
      </c>
      <c r="T1312" s="9" t="e">
        <f>VLOOKUP(A1312,Sku_list!$A$1:$D$2667,3,0)</f>
        <v>#N/A</v>
      </c>
      <c r="U1312" s="9" t="e">
        <f>VLOOKUP(A1312,Sku_list!$A$1:$D$2667,4,0)*(F1312/1000000*12)</f>
        <v>#N/A</v>
      </c>
      <c r="V1312" s="9" t="e">
        <f>VLOOKUP(A1312,Sku_list!$A$1:$D$2667,4,0)*(H1312/1000000*12)</f>
        <v>#N/A</v>
      </c>
      <c r="W1312" s="9" t="e">
        <f>VLOOKUP(A1312,Sku_list!$A$1:$D$2667,4,0)*(J1312/1000000*12)</f>
        <v>#N/A</v>
      </c>
      <c r="X1312" s="9" t="e">
        <f>VLOOKUP(A1312,Sku_list!$A$1:$D$2667,4,0)*(L1312/1000000*12)</f>
        <v>#N/A</v>
      </c>
      <c r="Y1312" s="9" t="e">
        <f>VLOOKUP(A1312,Sku_list!$A$1:$E$2667,5,0)*((J1312+F1312)/1000000000)</f>
        <v>#N/A</v>
      </c>
      <c r="AC1312" s="22">
        <f t="shared" ca="1" si="20"/>
        <v>6.6666666666666666E-2</v>
      </c>
    </row>
    <row r="1313" spans="1:29" x14ac:dyDescent="0.35">
      <c r="A1313">
        <v>1601241</v>
      </c>
      <c r="B1313" t="s">
        <v>212</v>
      </c>
      <c r="C1313" t="s">
        <v>155</v>
      </c>
      <c r="D1313">
        <v>0</v>
      </c>
      <c r="E1313">
        <v>216</v>
      </c>
      <c r="F1313">
        <v>0</v>
      </c>
      <c r="G1313">
        <v>188</v>
      </c>
      <c r="H1313">
        <v>76</v>
      </c>
      <c r="I1313">
        <v>0</v>
      </c>
      <c r="J1313">
        <v>204</v>
      </c>
      <c r="K1313">
        <v>160</v>
      </c>
      <c r="L1313">
        <v>400</v>
      </c>
      <c r="M1313">
        <v>120</v>
      </c>
      <c r="N1313">
        <v>-120</v>
      </c>
      <c r="P1313" s="22">
        <v>0.7</v>
      </c>
      <c r="R1313" t="s">
        <v>97</v>
      </c>
      <c r="S1313" t="s">
        <v>72</v>
      </c>
      <c r="T1313" s="9" t="e">
        <f>VLOOKUP(A1313,Sku_list!$A$1:$D$2667,3,0)</f>
        <v>#N/A</v>
      </c>
      <c r="U1313" s="9" t="e">
        <f>VLOOKUP(A1313,Sku_list!$A$1:$D$2667,4,0)*(F1313/1000000*12)</f>
        <v>#N/A</v>
      </c>
      <c r="V1313" s="9" t="e">
        <f>VLOOKUP(A1313,Sku_list!$A$1:$D$2667,4,0)*(H1313/1000000*12)</f>
        <v>#N/A</v>
      </c>
      <c r="W1313" s="9" t="e">
        <f>VLOOKUP(A1313,Sku_list!$A$1:$D$2667,4,0)*(J1313/1000000*12)</f>
        <v>#N/A</v>
      </c>
      <c r="X1313" s="9" t="e">
        <f>VLOOKUP(A1313,Sku_list!$A$1:$D$2667,4,0)*(L1313/1000000*12)</f>
        <v>#N/A</v>
      </c>
      <c r="Y1313" s="9" t="e">
        <f>VLOOKUP(A1313,Sku_list!$A$1:$E$2667,5,0)*((J1313+F1313)/1000000000)</f>
        <v>#N/A</v>
      </c>
      <c r="AC1313" s="22">
        <f t="shared" ca="1" si="20"/>
        <v>6.6666666666666666E-2</v>
      </c>
    </row>
    <row r="1314" spans="1:29" x14ac:dyDescent="0.35">
      <c r="A1314">
        <v>1601241</v>
      </c>
      <c r="B1314" t="s">
        <v>212</v>
      </c>
      <c r="C1314" t="s">
        <v>156</v>
      </c>
      <c r="D1314">
        <v>0</v>
      </c>
      <c r="E1314">
        <v>0</v>
      </c>
      <c r="F1314">
        <v>0</v>
      </c>
      <c r="G1314">
        <v>0</v>
      </c>
      <c r="H1314">
        <v>0</v>
      </c>
      <c r="I1314">
        <v>0</v>
      </c>
      <c r="J1314">
        <v>0</v>
      </c>
      <c r="K1314">
        <v>0</v>
      </c>
      <c r="L1314">
        <v>0</v>
      </c>
      <c r="M1314">
        <v>0</v>
      </c>
      <c r="N1314">
        <v>0</v>
      </c>
      <c r="P1314" s="22" t="s">
        <v>34</v>
      </c>
      <c r="R1314" t="s">
        <v>38</v>
      </c>
      <c r="S1314" t="s">
        <v>69</v>
      </c>
      <c r="T1314" s="9" t="e">
        <f>VLOOKUP(A1314,Sku_list!$A$1:$D$2667,3,0)</f>
        <v>#N/A</v>
      </c>
      <c r="U1314" s="9" t="e">
        <f>VLOOKUP(A1314,Sku_list!$A$1:$D$2667,4,0)*(F1314/1000000*12)</f>
        <v>#N/A</v>
      </c>
      <c r="V1314" s="9" t="e">
        <f>VLOOKUP(A1314,Sku_list!$A$1:$D$2667,4,0)*(H1314/1000000*12)</f>
        <v>#N/A</v>
      </c>
      <c r="W1314" s="9" t="e">
        <f>VLOOKUP(A1314,Sku_list!$A$1:$D$2667,4,0)*(J1314/1000000*12)</f>
        <v>#N/A</v>
      </c>
      <c r="X1314" s="9" t="e">
        <f>VLOOKUP(A1314,Sku_list!$A$1:$D$2667,4,0)*(L1314/1000000*12)</f>
        <v>#N/A</v>
      </c>
      <c r="Y1314" s="9" t="e">
        <f>VLOOKUP(A1314,Sku_list!$A$1:$E$2667,5,0)*((J1314+F1314)/1000000000)</f>
        <v>#N/A</v>
      </c>
      <c r="AC1314" s="22">
        <f t="shared" ca="1" si="20"/>
        <v>6.6666666666666666E-2</v>
      </c>
    </row>
    <row r="1315" spans="1:29" x14ac:dyDescent="0.35">
      <c r="A1315">
        <v>1601241</v>
      </c>
      <c r="B1315" t="s">
        <v>212</v>
      </c>
      <c r="C1315" t="s">
        <v>157</v>
      </c>
      <c r="D1315">
        <v>0</v>
      </c>
      <c r="E1315">
        <v>0</v>
      </c>
      <c r="F1315">
        <v>0</v>
      </c>
      <c r="G1315">
        <v>80</v>
      </c>
      <c r="H1315">
        <v>61</v>
      </c>
      <c r="I1315">
        <v>0</v>
      </c>
      <c r="J1315">
        <v>485</v>
      </c>
      <c r="K1315">
        <v>465</v>
      </c>
      <c r="L1315">
        <v>360</v>
      </c>
      <c r="M1315">
        <v>-186</v>
      </c>
      <c r="N1315">
        <v>186</v>
      </c>
      <c r="P1315" s="22">
        <v>1.5166666666666666</v>
      </c>
      <c r="R1315" t="s">
        <v>98</v>
      </c>
      <c r="S1315" t="s">
        <v>72</v>
      </c>
      <c r="T1315" s="9" t="e">
        <f>VLOOKUP(A1315,Sku_list!$A$1:$D$2667,3,0)</f>
        <v>#N/A</v>
      </c>
      <c r="U1315" s="9" t="e">
        <f>VLOOKUP(A1315,Sku_list!$A$1:$D$2667,4,0)*(F1315/1000000*12)</f>
        <v>#N/A</v>
      </c>
      <c r="V1315" s="9" t="e">
        <f>VLOOKUP(A1315,Sku_list!$A$1:$D$2667,4,0)*(H1315/1000000*12)</f>
        <v>#N/A</v>
      </c>
      <c r="W1315" s="9" t="e">
        <f>VLOOKUP(A1315,Sku_list!$A$1:$D$2667,4,0)*(J1315/1000000*12)</f>
        <v>#N/A</v>
      </c>
      <c r="X1315" s="9" t="e">
        <f>VLOOKUP(A1315,Sku_list!$A$1:$D$2667,4,0)*(L1315/1000000*12)</f>
        <v>#N/A</v>
      </c>
      <c r="Y1315" s="9" t="e">
        <f>VLOOKUP(A1315,Sku_list!$A$1:$E$2667,5,0)*((J1315+F1315)/1000000000)</f>
        <v>#N/A</v>
      </c>
      <c r="AC1315" s="22">
        <f t="shared" ca="1" si="20"/>
        <v>6.6666666666666666E-2</v>
      </c>
    </row>
    <row r="1316" spans="1:29" x14ac:dyDescent="0.35">
      <c r="A1316">
        <v>1601241</v>
      </c>
      <c r="B1316" t="s">
        <v>212</v>
      </c>
      <c r="C1316" t="s">
        <v>158</v>
      </c>
      <c r="D1316">
        <v>0</v>
      </c>
      <c r="E1316">
        <v>0</v>
      </c>
      <c r="F1316">
        <v>0</v>
      </c>
      <c r="G1316">
        <v>48</v>
      </c>
      <c r="H1316">
        <v>40</v>
      </c>
      <c r="I1316">
        <v>0</v>
      </c>
      <c r="J1316">
        <v>128</v>
      </c>
      <c r="K1316">
        <v>128</v>
      </c>
      <c r="L1316">
        <v>30</v>
      </c>
      <c r="M1316">
        <v>-138</v>
      </c>
      <c r="N1316">
        <v>138</v>
      </c>
      <c r="P1316" s="22">
        <v>5.6</v>
      </c>
      <c r="R1316" t="s">
        <v>99</v>
      </c>
      <c r="S1316" t="s">
        <v>69</v>
      </c>
      <c r="T1316" s="9" t="e">
        <f>VLOOKUP(A1316,Sku_list!$A$1:$D$2667,3,0)</f>
        <v>#N/A</v>
      </c>
      <c r="U1316" s="9" t="e">
        <f>VLOOKUP(A1316,Sku_list!$A$1:$D$2667,4,0)*(F1316/1000000*12)</f>
        <v>#N/A</v>
      </c>
      <c r="V1316" s="9" t="e">
        <f>VLOOKUP(A1316,Sku_list!$A$1:$D$2667,4,0)*(H1316/1000000*12)</f>
        <v>#N/A</v>
      </c>
      <c r="W1316" s="9" t="e">
        <f>VLOOKUP(A1316,Sku_list!$A$1:$D$2667,4,0)*(J1316/1000000*12)</f>
        <v>#N/A</v>
      </c>
      <c r="X1316" s="9" t="e">
        <f>VLOOKUP(A1316,Sku_list!$A$1:$D$2667,4,0)*(L1316/1000000*12)</f>
        <v>#N/A</v>
      </c>
      <c r="Y1316" s="9" t="e">
        <f>VLOOKUP(A1316,Sku_list!$A$1:$E$2667,5,0)*((J1316+F1316)/1000000000)</f>
        <v>#N/A</v>
      </c>
      <c r="AC1316" s="22">
        <f t="shared" ca="1" si="20"/>
        <v>6.6666666666666666E-2</v>
      </c>
    </row>
    <row r="1317" spans="1:29" x14ac:dyDescent="0.35">
      <c r="A1317">
        <v>1601241</v>
      </c>
      <c r="B1317" t="s">
        <v>212</v>
      </c>
      <c r="C1317" t="s">
        <v>159</v>
      </c>
      <c r="D1317">
        <v>0</v>
      </c>
      <c r="E1317">
        <v>280</v>
      </c>
      <c r="F1317">
        <v>0</v>
      </c>
      <c r="G1317">
        <v>236</v>
      </c>
      <c r="H1317">
        <v>200</v>
      </c>
      <c r="I1317">
        <v>0</v>
      </c>
      <c r="J1317">
        <v>396</v>
      </c>
      <c r="K1317">
        <v>396</v>
      </c>
      <c r="L1317">
        <v>500</v>
      </c>
      <c r="M1317">
        <v>-96</v>
      </c>
      <c r="N1317">
        <v>96</v>
      </c>
      <c r="P1317" s="22">
        <v>1.1919999999999999</v>
      </c>
      <c r="R1317" t="s">
        <v>100</v>
      </c>
      <c r="S1317" t="s">
        <v>72</v>
      </c>
      <c r="T1317" s="9" t="e">
        <f>VLOOKUP(A1317,Sku_list!$A$1:$D$2667,3,0)</f>
        <v>#N/A</v>
      </c>
      <c r="U1317" s="9" t="e">
        <f>VLOOKUP(A1317,Sku_list!$A$1:$D$2667,4,0)*(F1317/1000000*12)</f>
        <v>#N/A</v>
      </c>
      <c r="V1317" s="9" t="e">
        <f>VLOOKUP(A1317,Sku_list!$A$1:$D$2667,4,0)*(H1317/1000000*12)</f>
        <v>#N/A</v>
      </c>
      <c r="W1317" s="9" t="e">
        <f>VLOOKUP(A1317,Sku_list!$A$1:$D$2667,4,0)*(J1317/1000000*12)</f>
        <v>#N/A</v>
      </c>
      <c r="X1317" s="9" t="e">
        <f>VLOOKUP(A1317,Sku_list!$A$1:$D$2667,4,0)*(L1317/1000000*12)</f>
        <v>#N/A</v>
      </c>
      <c r="Y1317" s="9" t="e">
        <f>VLOOKUP(A1317,Sku_list!$A$1:$E$2667,5,0)*((J1317+F1317)/1000000000)</f>
        <v>#N/A</v>
      </c>
      <c r="AC1317" s="22">
        <f t="shared" ca="1" si="20"/>
        <v>6.6666666666666666E-2</v>
      </c>
    </row>
    <row r="1318" spans="1:29" x14ac:dyDescent="0.35">
      <c r="A1318">
        <v>1601241</v>
      </c>
      <c r="B1318" t="s">
        <v>212</v>
      </c>
      <c r="C1318" t="s">
        <v>160</v>
      </c>
      <c r="D1318">
        <v>0</v>
      </c>
      <c r="E1318">
        <v>0</v>
      </c>
      <c r="F1318">
        <v>0</v>
      </c>
      <c r="G1318">
        <v>320</v>
      </c>
      <c r="H1318">
        <v>300</v>
      </c>
      <c r="I1318">
        <v>0</v>
      </c>
      <c r="J1318">
        <v>545</v>
      </c>
      <c r="K1318">
        <v>541</v>
      </c>
      <c r="L1318">
        <v>1550</v>
      </c>
      <c r="M1318">
        <v>705</v>
      </c>
      <c r="N1318">
        <v>-705</v>
      </c>
      <c r="P1318" s="22">
        <v>0.54516129032258065</v>
      </c>
      <c r="R1318" t="s">
        <v>101</v>
      </c>
      <c r="S1318" t="s">
        <v>69</v>
      </c>
      <c r="T1318" s="9" t="e">
        <f>VLOOKUP(A1318,Sku_list!$A$1:$D$2667,3,0)</f>
        <v>#N/A</v>
      </c>
      <c r="U1318" s="9" t="e">
        <f>VLOOKUP(A1318,Sku_list!$A$1:$D$2667,4,0)*(F1318/1000000*12)</f>
        <v>#N/A</v>
      </c>
      <c r="V1318" s="9" t="e">
        <f>VLOOKUP(A1318,Sku_list!$A$1:$D$2667,4,0)*(H1318/1000000*12)</f>
        <v>#N/A</v>
      </c>
      <c r="W1318" s="9" t="e">
        <f>VLOOKUP(A1318,Sku_list!$A$1:$D$2667,4,0)*(J1318/1000000*12)</f>
        <v>#N/A</v>
      </c>
      <c r="X1318" s="9" t="e">
        <f>VLOOKUP(A1318,Sku_list!$A$1:$D$2667,4,0)*(L1318/1000000*12)</f>
        <v>#N/A</v>
      </c>
      <c r="Y1318" s="9" t="e">
        <f>VLOOKUP(A1318,Sku_list!$A$1:$E$2667,5,0)*((J1318+F1318)/1000000000)</f>
        <v>#N/A</v>
      </c>
      <c r="AC1318" s="22">
        <f t="shared" ca="1" si="20"/>
        <v>6.6666666666666666E-2</v>
      </c>
    </row>
    <row r="1319" spans="1:29" x14ac:dyDescent="0.35">
      <c r="A1319">
        <v>1601241</v>
      </c>
      <c r="B1319" t="s">
        <v>212</v>
      </c>
      <c r="C1319" t="s">
        <v>161</v>
      </c>
      <c r="D1319">
        <v>0</v>
      </c>
      <c r="E1319">
        <v>0</v>
      </c>
      <c r="F1319">
        <v>0</v>
      </c>
      <c r="G1319">
        <v>312</v>
      </c>
      <c r="H1319">
        <v>44</v>
      </c>
      <c r="I1319">
        <v>0</v>
      </c>
      <c r="J1319">
        <v>11960</v>
      </c>
      <c r="K1319">
        <v>11960</v>
      </c>
      <c r="L1319">
        <v>1400</v>
      </c>
      <c r="M1319">
        <v>-10604</v>
      </c>
      <c r="N1319">
        <v>10604</v>
      </c>
      <c r="P1319" s="22">
        <v>8.5742857142857147</v>
      </c>
      <c r="R1319" t="s">
        <v>102</v>
      </c>
      <c r="S1319" t="s">
        <v>306</v>
      </c>
      <c r="T1319" s="9" t="e">
        <f>VLOOKUP(A1319,Sku_list!$A$1:$D$2667,3,0)</f>
        <v>#N/A</v>
      </c>
      <c r="U1319" s="9" t="e">
        <f>VLOOKUP(A1319,Sku_list!$A$1:$D$2667,4,0)*(F1319/1000000*12)</f>
        <v>#N/A</v>
      </c>
      <c r="V1319" s="9" t="e">
        <f>VLOOKUP(A1319,Sku_list!$A$1:$D$2667,4,0)*(H1319/1000000*12)</f>
        <v>#N/A</v>
      </c>
      <c r="W1319" s="9" t="e">
        <f>VLOOKUP(A1319,Sku_list!$A$1:$D$2667,4,0)*(J1319/1000000*12)</f>
        <v>#N/A</v>
      </c>
      <c r="X1319" s="9" t="e">
        <f>VLOOKUP(A1319,Sku_list!$A$1:$D$2667,4,0)*(L1319/1000000*12)</f>
        <v>#N/A</v>
      </c>
      <c r="Y1319" s="9" t="e">
        <f>VLOOKUP(A1319,Sku_list!$A$1:$E$2667,5,0)*((J1319+F1319)/1000000000)</f>
        <v>#N/A</v>
      </c>
      <c r="AC1319" s="22">
        <f t="shared" ca="1" si="20"/>
        <v>6.6666666666666666E-2</v>
      </c>
    </row>
    <row r="1320" spans="1:29" x14ac:dyDescent="0.35">
      <c r="A1320">
        <v>1601241</v>
      </c>
      <c r="B1320" t="s">
        <v>212</v>
      </c>
      <c r="C1320" t="s">
        <v>162</v>
      </c>
      <c r="D1320">
        <v>0</v>
      </c>
      <c r="E1320">
        <v>0</v>
      </c>
      <c r="F1320">
        <v>0</v>
      </c>
      <c r="G1320">
        <v>24</v>
      </c>
      <c r="H1320">
        <v>28</v>
      </c>
      <c r="I1320">
        <v>0</v>
      </c>
      <c r="J1320">
        <v>455</v>
      </c>
      <c r="K1320">
        <v>451</v>
      </c>
      <c r="L1320">
        <v>470</v>
      </c>
      <c r="M1320">
        <v>-13</v>
      </c>
      <c r="N1320">
        <v>13</v>
      </c>
      <c r="P1320" s="22">
        <v>1.0276595744680852</v>
      </c>
      <c r="R1320" t="s">
        <v>103</v>
      </c>
      <c r="S1320" t="s">
        <v>69</v>
      </c>
      <c r="T1320" s="9" t="e">
        <f>VLOOKUP(A1320,Sku_list!$A$1:$D$2667,3,0)</f>
        <v>#N/A</v>
      </c>
      <c r="U1320" s="9" t="e">
        <f>VLOOKUP(A1320,Sku_list!$A$1:$D$2667,4,0)*(F1320/1000000*12)</f>
        <v>#N/A</v>
      </c>
      <c r="V1320" s="9" t="e">
        <f>VLOOKUP(A1320,Sku_list!$A$1:$D$2667,4,0)*(H1320/1000000*12)</f>
        <v>#N/A</v>
      </c>
      <c r="W1320" s="9" t="e">
        <f>VLOOKUP(A1320,Sku_list!$A$1:$D$2667,4,0)*(J1320/1000000*12)</f>
        <v>#N/A</v>
      </c>
      <c r="X1320" s="9" t="e">
        <f>VLOOKUP(A1320,Sku_list!$A$1:$D$2667,4,0)*(L1320/1000000*12)</f>
        <v>#N/A</v>
      </c>
      <c r="Y1320" s="9" t="e">
        <f>VLOOKUP(A1320,Sku_list!$A$1:$E$2667,5,0)*((J1320+F1320)/1000000000)</f>
        <v>#N/A</v>
      </c>
      <c r="AC1320" s="22">
        <f t="shared" ca="1" si="20"/>
        <v>6.6666666666666666E-2</v>
      </c>
    </row>
    <row r="1321" spans="1:29" x14ac:dyDescent="0.35">
      <c r="A1321">
        <v>1601241</v>
      </c>
      <c r="B1321" t="s">
        <v>212</v>
      </c>
      <c r="C1321" t="s">
        <v>164</v>
      </c>
      <c r="D1321">
        <v>0</v>
      </c>
      <c r="E1321">
        <v>0</v>
      </c>
      <c r="F1321">
        <v>0</v>
      </c>
      <c r="G1321">
        <v>40</v>
      </c>
      <c r="H1321">
        <v>28</v>
      </c>
      <c r="I1321">
        <v>0</v>
      </c>
      <c r="J1321">
        <v>252</v>
      </c>
      <c r="K1321">
        <v>236</v>
      </c>
      <c r="L1321">
        <v>275</v>
      </c>
      <c r="M1321">
        <v>-5</v>
      </c>
      <c r="N1321">
        <v>5</v>
      </c>
      <c r="P1321" s="22">
        <v>1.0181818181818181</v>
      </c>
      <c r="R1321" t="s">
        <v>104</v>
      </c>
      <c r="S1321" t="s">
        <v>69</v>
      </c>
      <c r="T1321" s="9" t="e">
        <f>VLOOKUP(A1321,Sku_list!$A$1:$D$2667,3,0)</f>
        <v>#N/A</v>
      </c>
      <c r="U1321" s="9" t="e">
        <f>VLOOKUP(A1321,Sku_list!$A$1:$D$2667,4,0)*(F1321/1000000*12)</f>
        <v>#N/A</v>
      </c>
      <c r="V1321" s="9" t="e">
        <f>VLOOKUP(A1321,Sku_list!$A$1:$D$2667,4,0)*(H1321/1000000*12)</f>
        <v>#N/A</v>
      </c>
      <c r="W1321" s="9" t="e">
        <f>VLOOKUP(A1321,Sku_list!$A$1:$D$2667,4,0)*(J1321/1000000*12)</f>
        <v>#N/A</v>
      </c>
      <c r="X1321" s="9" t="e">
        <f>VLOOKUP(A1321,Sku_list!$A$1:$D$2667,4,0)*(L1321/1000000*12)</f>
        <v>#N/A</v>
      </c>
      <c r="Y1321" s="9" t="e">
        <f>VLOOKUP(A1321,Sku_list!$A$1:$E$2667,5,0)*((J1321+F1321)/1000000000)</f>
        <v>#N/A</v>
      </c>
      <c r="AC1321" s="22">
        <f t="shared" ca="1" si="20"/>
        <v>6.6666666666666666E-2</v>
      </c>
    </row>
    <row r="1322" spans="1:29" x14ac:dyDescent="0.35">
      <c r="A1322">
        <v>1601241</v>
      </c>
      <c r="B1322" t="s">
        <v>212</v>
      </c>
      <c r="C1322" t="s">
        <v>165</v>
      </c>
      <c r="D1322">
        <v>0</v>
      </c>
      <c r="E1322">
        <v>0</v>
      </c>
      <c r="F1322">
        <v>4</v>
      </c>
      <c r="G1322">
        <v>20</v>
      </c>
      <c r="H1322">
        <v>16</v>
      </c>
      <c r="I1322">
        <v>0</v>
      </c>
      <c r="J1322">
        <v>20</v>
      </c>
      <c r="K1322">
        <v>20</v>
      </c>
      <c r="L1322">
        <v>0</v>
      </c>
      <c r="M1322">
        <v>-40</v>
      </c>
      <c r="N1322">
        <v>40</v>
      </c>
      <c r="P1322" s="22" t="s">
        <v>34</v>
      </c>
      <c r="R1322" t="s">
        <v>105</v>
      </c>
      <c r="S1322" t="s">
        <v>83</v>
      </c>
      <c r="T1322" s="9" t="e">
        <f>VLOOKUP(A1322,Sku_list!$A$1:$D$2667,3,0)</f>
        <v>#N/A</v>
      </c>
      <c r="U1322" s="9" t="e">
        <f>VLOOKUP(A1322,Sku_list!$A$1:$D$2667,4,0)*(F1322/1000000*12)</f>
        <v>#N/A</v>
      </c>
      <c r="V1322" s="9" t="e">
        <f>VLOOKUP(A1322,Sku_list!$A$1:$D$2667,4,0)*(H1322/1000000*12)</f>
        <v>#N/A</v>
      </c>
      <c r="W1322" s="9" t="e">
        <f>VLOOKUP(A1322,Sku_list!$A$1:$D$2667,4,0)*(J1322/1000000*12)</f>
        <v>#N/A</v>
      </c>
      <c r="X1322" s="9" t="e">
        <f>VLOOKUP(A1322,Sku_list!$A$1:$D$2667,4,0)*(L1322/1000000*12)</f>
        <v>#N/A</v>
      </c>
      <c r="Y1322" s="9" t="e">
        <f>VLOOKUP(A1322,Sku_list!$A$1:$E$2667,5,0)*((J1322+F1322)/1000000000)</f>
        <v>#N/A</v>
      </c>
      <c r="AC1322" s="22">
        <f t="shared" ca="1" si="20"/>
        <v>6.6666666666666666E-2</v>
      </c>
    </row>
    <row r="1323" spans="1:29" x14ac:dyDescent="0.35">
      <c r="A1323">
        <v>1601241</v>
      </c>
      <c r="B1323" t="s">
        <v>212</v>
      </c>
      <c r="C1323" t="s">
        <v>163</v>
      </c>
      <c r="D1323">
        <v>0</v>
      </c>
      <c r="E1323">
        <v>0</v>
      </c>
      <c r="F1323">
        <v>0</v>
      </c>
      <c r="G1323">
        <v>8</v>
      </c>
      <c r="H1323">
        <v>0</v>
      </c>
      <c r="I1323">
        <v>0</v>
      </c>
      <c r="J1323">
        <v>488</v>
      </c>
      <c r="K1323">
        <v>488</v>
      </c>
      <c r="L1323">
        <v>118</v>
      </c>
      <c r="M1323">
        <v>-370</v>
      </c>
      <c r="N1323">
        <v>370</v>
      </c>
      <c r="P1323" s="22">
        <v>4.1355932203389827</v>
      </c>
      <c r="R1323" t="s">
        <v>117</v>
      </c>
      <c r="S1323" t="s">
        <v>83</v>
      </c>
      <c r="T1323" s="9" t="e">
        <f>VLOOKUP(A1323,Sku_list!$A$1:$D$2667,3,0)</f>
        <v>#N/A</v>
      </c>
      <c r="U1323" s="9" t="e">
        <f>VLOOKUP(A1323,Sku_list!$A$1:$D$2667,4,0)*(F1323/1000000*12)</f>
        <v>#N/A</v>
      </c>
      <c r="V1323" s="9" t="e">
        <f>VLOOKUP(A1323,Sku_list!$A$1:$D$2667,4,0)*(H1323/1000000*12)</f>
        <v>#N/A</v>
      </c>
      <c r="W1323" s="9" t="e">
        <f>VLOOKUP(A1323,Sku_list!$A$1:$D$2667,4,0)*(J1323/1000000*12)</f>
        <v>#N/A</v>
      </c>
      <c r="X1323" s="9" t="e">
        <f>VLOOKUP(A1323,Sku_list!$A$1:$D$2667,4,0)*(L1323/1000000*12)</f>
        <v>#N/A</v>
      </c>
      <c r="Y1323" s="9" t="e">
        <f>VLOOKUP(A1323,Sku_list!$A$1:$E$2667,5,0)*((J1323+F1323)/1000000000)</f>
        <v>#N/A</v>
      </c>
      <c r="AC1323" s="22">
        <f t="shared" ca="1" si="20"/>
        <v>6.6666666666666666E-2</v>
      </c>
    </row>
    <row r="1324" spans="1:29" x14ac:dyDescent="0.35">
      <c r="A1324">
        <v>1601241</v>
      </c>
      <c r="B1324" t="s">
        <v>212</v>
      </c>
      <c r="C1324" t="s">
        <v>166</v>
      </c>
      <c r="D1324">
        <v>0</v>
      </c>
      <c r="E1324">
        <v>0</v>
      </c>
      <c r="F1324">
        <v>0</v>
      </c>
      <c r="G1324">
        <v>40</v>
      </c>
      <c r="H1324">
        <v>56</v>
      </c>
      <c r="I1324">
        <v>0</v>
      </c>
      <c r="J1324">
        <v>1336</v>
      </c>
      <c r="K1324">
        <v>1336</v>
      </c>
      <c r="L1324">
        <v>0</v>
      </c>
      <c r="M1324">
        <v>-1392</v>
      </c>
      <c r="N1324">
        <v>1392</v>
      </c>
      <c r="P1324" s="22" t="s">
        <v>34</v>
      </c>
      <c r="R1324" t="s">
        <v>118</v>
      </c>
      <c r="S1324" t="s">
        <v>85</v>
      </c>
      <c r="T1324" s="9" t="e">
        <f>VLOOKUP(A1324,Sku_list!$A$1:$D$2667,3,0)</f>
        <v>#N/A</v>
      </c>
      <c r="U1324" s="9" t="e">
        <f>VLOOKUP(A1324,Sku_list!$A$1:$D$2667,4,0)*(F1324/1000000*12)</f>
        <v>#N/A</v>
      </c>
      <c r="V1324" s="9" t="e">
        <f>VLOOKUP(A1324,Sku_list!$A$1:$D$2667,4,0)*(H1324/1000000*12)</f>
        <v>#N/A</v>
      </c>
      <c r="W1324" s="9" t="e">
        <f>VLOOKUP(A1324,Sku_list!$A$1:$D$2667,4,0)*(J1324/1000000*12)</f>
        <v>#N/A</v>
      </c>
      <c r="X1324" s="9" t="e">
        <f>VLOOKUP(A1324,Sku_list!$A$1:$D$2667,4,0)*(L1324/1000000*12)</f>
        <v>#N/A</v>
      </c>
      <c r="Y1324" s="9" t="e">
        <f>VLOOKUP(A1324,Sku_list!$A$1:$E$2667,5,0)*((J1324+F1324)/1000000000)</f>
        <v>#N/A</v>
      </c>
      <c r="AC1324" s="22">
        <f t="shared" ca="1" si="20"/>
        <v>6.6666666666666666E-2</v>
      </c>
    </row>
    <row r="1325" spans="1:29" x14ac:dyDescent="0.35">
      <c r="A1325">
        <v>1601241</v>
      </c>
      <c r="B1325" t="s">
        <v>212</v>
      </c>
      <c r="C1325" t="s">
        <v>167</v>
      </c>
      <c r="D1325">
        <v>0</v>
      </c>
      <c r="E1325">
        <v>16</v>
      </c>
      <c r="F1325">
        <v>0</v>
      </c>
      <c r="G1325">
        <v>44</v>
      </c>
      <c r="H1325">
        <v>16</v>
      </c>
      <c r="I1325">
        <v>0</v>
      </c>
      <c r="J1325">
        <v>24</v>
      </c>
      <c r="K1325">
        <v>20</v>
      </c>
      <c r="L1325">
        <v>0</v>
      </c>
      <c r="M1325">
        <v>-40</v>
      </c>
      <c r="N1325">
        <v>40</v>
      </c>
      <c r="P1325" s="22" t="s">
        <v>34</v>
      </c>
      <c r="R1325" t="s">
        <v>119</v>
      </c>
      <c r="S1325" t="s">
        <v>72</v>
      </c>
      <c r="T1325" s="9" t="e">
        <f>VLOOKUP(A1325,Sku_list!$A$1:$D$2667,3,0)</f>
        <v>#N/A</v>
      </c>
      <c r="U1325" s="9" t="e">
        <f>VLOOKUP(A1325,Sku_list!$A$1:$D$2667,4,0)*(F1325/1000000*12)</f>
        <v>#N/A</v>
      </c>
      <c r="V1325" s="9" t="e">
        <f>VLOOKUP(A1325,Sku_list!$A$1:$D$2667,4,0)*(H1325/1000000*12)</f>
        <v>#N/A</v>
      </c>
      <c r="W1325" s="9" t="e">
        <f>VLOOKUP(A1325,Sku_list!$A$1:$D$2667,4,0)*(J1325/1000000*12)</f>
        <v>#N/A</v>
      </c>
      <c r="X1325" s="9" t="e">
        <f>VLOOKUP(A1325,Sku_list!$A$1:$D$2667,4,0)*(L1325/1000000*12)</f>
        <v>#N/A</v>
      </c>
      <c r="Y1325" s="9" t="e">
        <f>VLOOKUP(A1325,Sku_list!$A$1:$E$2667,5,0)*((J1325+F1325)/1000000000)</f>
        <v>#N/A</v>
      </c>
      <c r="AC1325" s="22">
        <f t="shared" ca="1" si="20"/>
        <v>6.6666666666666666E-2</v>
      </c>
    </row>
    <row r="1326" spans="1:29" x14ac:dyDescent="0.35">
      <c r="A1326">
        <v>1601241</v>
      </c>
      <c r="B1326" t="s">
        <v>212</v>
      </c>
      <c r="C1326" t="s">
        <v>61</v>
      </c>
      <c r="D1326">
        <v>0</v>
      </c>
      <c r="E1326">
        <v>3</v>
      </c>
      <c r="F1326">
        <v>0</v>
      </c>
      <c r="G1326">
        <v>4</v>
      </c>
      <c r="H1326">
        <v>4</v>
      </c>
      <c r="I1326">
        <v>0</v>
      </c>
      <c r="J1326">
        <v>243</v>
      </c>
      <c r="K1326">
        <v>243</v>
      </c>
      <c r="L1326">
        <v>0</v>
      </c>
      <c r="M1326">
        <v>-247</v>
      </c>
      <c r="N1326">
        <v>247</v>
      </c>
      <c r="P1326" s="22" t="s">
        <v>34</v>
      </c>
      <c r="R1326" t="s">
        <v>5</v>
      </c>
      <c r="S1326" t="s">
        <v>85</v>
      </c>
      <c r="T1326" s="9" t="e">
        <f>VLOOKUP(A1326,Sku_list!$A$1:$D$2667,3,0)</f>
        <v>#N/A</v>
      </c>
      <c r="U1326" s="9" t="e">
        <f>VLOOKUP(A1326,Sku_list!$A$1:$D$2667,4,0)*(F1326/1000000*12)</f>
        <v>#N/A</v>
      </c>
      <c r="V1326" s="9" t="e">
        <f>VLOOKUP(A1326,Sku_list!$A$1:$D$2667,4,0)*(H1326/1000000*12)</f>
        <v>#N/A</v>
      </c>
      <c r="W1326" s="9" t="e">
        <f>VLOOKUP(A1326,Sku_list!$A$1:$D$2667,4,0)*(J1326/1000000*12)</f>
        <v>#N/A</v>
      </c>
      <c r="X1326" s="9" t="e">
        <f>VLOOKUP(A1326,Sku_list!$A$1:$D$2667,4,0)*(L1326/1000000*12)</f>
        <v>#N/A</v>
      </c>
      <c r="Y1326" s="9" t="e">
        <f>VLOOKUP(A1326,Sku_list!$A$1:$E$2667,5,0)*((J1326+F1326)/1000000000)</f>
        <v>#N/A</v>
      </c>
      <c r="AC1326" s="22">
        <f t="shared" ca="1" si="20"/>
        <v>6.6666666666666666E-2</v>
      </c>
    </row>
    <row r="1327" spans="1:29" x14ac:dyDescent="0.35">
      <c r="A1327">
        <v>1601241</v>
      </c>
      <c r="B1327" t="s">
        <v>212</v>
      </c>
      <c r="C1327" t="s">
        <v>39</v>
      </c>
      <c r="D1327">
        <v>0</v>
      </c>
      <c r="E1327">
        <v>0</v>
      </c>
      <c r="F1327">
        <v>0</v>
      </c>
      <c r="G1327">
        <v>0</v>
      </c>
      <c r="H1327">
        <v>0</v>
      </c>
      <c r="I1327">
        <v>0</v>
      </c>
      <c r="J1327">
        <v>120</v>
      </c>
      <c r="K1327">
        <v>120</v>
      </c>
      <c r="L1327">
        <v>480</v>
      </c>
      <c r="M1327">
        <v>360</v>
      </c>
      <c r="N1327">
        <v>-360</v>
      </c>
      <c r="P1327" s="22">
        <v>0.25</v>
      </c>
      <c r="R1327" t="s">
        <v>43</v>
      </c>
      <c r="S1327" t="s">
        <v>190</v>
      </c>
      <c r="T1327" s="9" t="e">
        <f>VLOOKUP(A1327,Sku_list!$A$1:$D$2667,3,0)</f>
        <v>#N/A</v>
      </c>
      <c r="U1327" s="9" t="e">
        <f>VLOOKUP(A1327,Sku_list!$A$1:$D$2667,4,0)*(F1327/1000000*12)</f>
        <v>#N/A</v>
      </c>
      <c r="V1327" s="9" t="e">
        <f>VLOOKUP(A1327,Sku_list!$A$1:$D$2667,4,0)*(H1327/1000000*12)</f>
        <v>#N/A</v>
      </c>
      <c r="W1327" s="9" t="e">
        <f>VLOOKUP(A1327,Sku_list!$A$1:$D$2667,4,0)*(J1327/1000000*12)</f>
        <v>#N/A</v>
      </c>
      <c r="X1327" s="9" t="e">
        <f>VLOOKUP(A1327,Sku_list!$A$1:$D$2667,4,0)*(L1327/1000000*12)</f>
        <v>#N/A</v>
      </c>
      <c r="Y1327" s="9" t="e">
        <f>VLOOKUP(A1327,Sku_list!$A$1:$E$2667,5,0)*((J1327+F1327)/1000000000)</f>
        <v>#N/A</v>
      </c>
      <c r="AC1327" s="22">
        <f t="shared" ca="1" si="20"/>
        <v>6.6666666666666666E-2</v>
      </c>
    </row>
    <row r="1328" spans="1:29" x14ac:dyDescent="0.35">
      <c r="A1328">
        <v>1601241</v>
      </c>
      <c r="B1328" t="s">
        <v>212</v>
      </c>
      <c r="C1328" t="s">
        <v>65</v>
      </c>
      <c r="D1328">
        <v>0</v>
      </c>
      <c r="E1328">
        <v>0</v>
      </c>
      <c r="F1328">
        <v>0</v>
      </c>
      <c r="G1328">
        <v>0</v>
      </c>
      <c r="H1328">
        <v>0</v>
      </c>
      <c r="I1328">
        <v>0</v>
      </c>
      <c r="J1328">
        <v>0</v>
      </c>
      <c r="K1328">
        <v>0</v>
      </c>
      <c r="L1328">
        <v>0</v>
      </c>
      <c r="M1328">
        <v>0</v>
      </c>
      <c r="N1328">
        <v>0</v>
      </c>
      <c r="P1328" s="22" t="s">
        <v>34</v>
      </c>
      <c r="R1328" t="s">
        <v>300</v>
      </c>
      <c r="S1328" t="s">
        <v>83</v>
      </c>
      <c r="T1328" s="9" t="e">
        <f>VLOOKUP(A1328,Sku_list!$A$1:$D$2667,3,0)</f>
        <v>#N/A</v>
      </c>
      <c r="U1328" s="9" t="e">
        <f>VLOOKUP(A1328,Sku_list!$A$1:$D$2667,4,0)*(F1328/1000000*12)</f>
        <v>#N/A</v>
      </c>
      <c r="V1328" s="9" t="e">
        <f>VLOOKUP(A1328,Sku_list!$A$1:$D$2667,4,0)*(H1328/1000000*12)</f>
        <v>#N/A</v>
      </c>
      <c r="W1328" s="9" t="e">
        <f>VLOOKUP(A1328,Sku_list!$A$1:$D$2667,4,0)*(J1328/1000000*12)</f>
        <v>#N/A</v>
      </c>
      <c r="X1328" s="9" t="e">
        <f>VLOOKUP(A1328,Sku_list!$A$1:$D$2667,4,0)*(L1328/1000000*12)</f>
        <v>#N/A</v>
      </c>
      <c r="Y1328" s="9" t="e">
        <f>VLOOKUP(A1328,Sku_list!$A$1:$E$2667,5,0)*((J1328+F1328)/1000000000)</f>
        <v>#N/A</v>
      </c>
      <c r="AC1328" s="22">
        <f t="shared" ca="1" si="20"/>
        <v>6.6666666666666666E-2</v>
      </c>
    </row>
    <row r="1329" spans="1:29" x14ac:dyDescent="0.35">
      <c r="A1329">
        <v>1601241</v>
      </c>
      <c r="B1329" t="s">
        <v>212</v>
      </c>
      <c r="C1329" t="s">
        <v>66</v>
      </c>
      <c r="D1329">
        <v>0</v>
      </c>
      <c r="E1329">
        <v>40</v>
      </c>
      <c r="F1329">
        <v>0</v>
      </c>
      <c r="G1329">
        <v>8</v>
      </c>
      <c r="H1329">
        <v>20</v>
      </c>
      <c r="I1329">
        <v>0</v>
      </c>
      <c r="J1329">
        <v>72</v>
      </c>
      <c r="K1329">
        <v>72</v>
      </c>
      <c r="L1329">
        <v>0</v>
      </c>
      <c r="M1329">
        <v>-92</v>
      </c>
      <c r="N1329">
        <v>92</v>
      </c>
      <c r="P1329" s="22" t="s">
        <v>34</v>
      </c>
      <c r="R1329" t="s">
        <v>174</v>
      </c>
      <c r="S1329" t="s">
        <v>72</v>
      </c>
      <c r="T1329" s="9" t="e">
        <f>VLOOKUP(A1329,Sku_list!$A$1:$D$2667,3,0)</f>
        <v>#N/A</v>
      </c>
      <c r="U1329" s="9" t="e">
        <f>VLOOKUP(A1329,Sku_list!$A$1:$D$2667,4,0)*(F1329/1000000*12)</f>
        <v>#N/A</v>
      </c>
      <c r="V1329" s="9" t="e">
        <f>VLOOKUP(A1329,Sku_list!$A$1:$D$2667,4,0)*(H1329/1000000*12)</f>
        <v>#N/A</v>
      </c>
      <c r="W1329" s="9" t="e">
        <f>VLOOKUP(A1329,Sku_list!$A$1:$D$2667,4,0)*(J1329/1000000*12)</f>
        <v>#N/A</v>
      </c>
      <c r="X1329" s="9" t="e">
        <f>VLOOKUP(A1329,Sku_list!$A$1:$D$2667,4,0)*(L1329/1000000*12)</f>
        <v>#N/A</v>
      </c>
      <c r="Y1329" s="9" t="e">
        <f>VLOOKUP(A1329,Sku_list!$A$1:$E$2667,5,0)*((J1329+F1329)/1000000000)</f>
        <v>#N/A</v>
      </c>
      <c r="AC1329" s="22">
        <f t="shared" ca="1" si="20"/>
        <v>6.6666666666666666E-2</v>
      </c>
    </row>
    <row r="1330" spans="1:29" x14ac:dyDescent="0.35">
      <c r="A1330">
        <v>1601241</v>
      </c>
      <c r="B1330" t="s">
        <v>212</v>
      </c>
      <c r="C1330" t="s">
        <v>67</v>
      </c>
      <c r="D1330">
        <v>0</v>
      </c>
      <c r="E1330">
        <v>0</v>
      </c>
      <c r="F1330">
        <v>0</v>
      </c>
      <c r="G1330">
        <v>28</v>
      </c>
      <c r="H1330">
        <v>8</v>
      </c>
      <c r="I1330">
        <v>0</v>
      </c>
      <c r="J1330">
        <v>36</v>
      </c>
      <c r="K1330">
        <v>36</v>
      </c>
      <c r="L1330">
        <v>0</v>
      </c>
      <c r="M1330">
        <v>-44</v>
      </c>
      <c r="N1330">
        <v>44</v>
      </c>
      <c r="P1330" s="22" t="s">
        <v>34</v>
      </c>
      <c r="R1330" t="s">
        <v>176</v>
      </c>
      <c r="S1330" t="s">
        <v>72</v>
      </c>
      <c r="T1330" s="9" t="e">
        <f>VLOOKUP(A1330,Sku_list!$A$1:$D$2667,3,0)</f>
        <v>#N/A</v>
      </c>
      <c r="U1330" s="9" t="e">
        <f>VLOOKUP(A1330,Sku_list!$A$1:$D$2667,4,0)*(F1330/1000000*12)</f>
        <v>#N/A</v>
      </c>
      <c r="V1330" s="9" t="e">
        <f>VLOOKUP(A1330,Sku_list!$A$1:$D$2667,4,0)*(H1330/1000000*12)</f>
        <v>#N/A</v>
      </c>
      <c r="W1330" s="9" t="e">
        <f>VLOOKUP(A1330,Sku_list!$A$1:$D$2667,4,0)*(J1330/1000000*12)</f>
        <v>#N/A</v>
      </c>
      <c r="X1330" s="9" t="e">
        <f>VLOOKUP(A1330,Sku_list!$A$1:$D$2667,4,0)*(L1330/1000000*12)</f>
        <v>#N/A</v>
      </c>
      <c r="Y1330" s="9" t="e">
        <f>VLOOKUP(A1330,Sku_list!$A$1:$E$2667,5,0)*((J1330+F1330)/1000000000)</f>
        <v>#N/A</v>
      </c>
      <c r="AC1330" s="22">
        <f t="shared" ca="1" si="20"/>
        <v>6.6666666666666666E-2</v>
      </c>
    </row>
    <row r="1331" spans="1:29" x14ac:dyDescent="0.35">
      <c r="A1331">
        <v>1601241</v>
      </c>
      <c r="B1331" t="s">
        <v>212</v>
      </c>
      <c r="C1331" t="s">
        <v>68</v>
      </c>
      <c r="D1331">
        <v>0</v>
      </c>
      <c r="E1331">
        <v>40</v>
      </c>
      <c r="F1331">
        <v>0</v>
      </c>
      <c r="G1331">
        <v>28</v>
      </c>
      <c r="H1331">
        <v>24</v>
      </c>
      <c r="I1331">
        <v>0</v>
      </c>
      <c r="J1331">
        <v>52</v>
      </c>
      <c r="K1331">
        <v>52</v>
      </c>
      <c r="L1331">
        <v>0</v>
      </c>
      <c r="M1331">
        <v>-76</v>
      </c>
      <c r="N1331">
        <v>76</v>
      </c>
      <c r="P1331" s="22" t="s">
        <v>34</v>
      </c>
      <c r="R1331" t="s">
        <v>177</v>
      </c>
      <c r="S1331" t="s">
        <v>72</v>
      </c>
      <c r="T1331" s="9" t="e">
        <f>VLOOKUP(A1331,Sku_list!$A$1:$D$2667,3,0)</f>
        <v>#N/A</v>
      </c>
      <c r="U1331" s="9" t="e">
        <f>VLOOKUP(A1331,Sku_list!$A$1:$D$2667,4,0)*(F1331/1000000*12)</f>
        <v>#N/A</v>
      </c>
      <c r="V1331" s="9" t="e">
        <f>VLOOKUP(A1331,Sku_list!$A$1:$D$2667,4,0)*(H1331/1000000*12)</f>
        <v>#N/A</v>
      </c>
      <c r="W1331" s="9" t="e">
        <f>VLOOKUP(A1331,Sku_list!$A$1:$D$2667,4,0)*(J1331/1000000*12)</f>
        <v>#N/A</v>
      </c>
      <c r="X1331" s="9" t="e">
        <f>VLOOKUP(A1331,Sku_list!$A$1:$D$2667,4,0)*(L1331/1000000*12)</f>
        <v>#N/A</v>
      </c>
      <c r="Y1331" s="9" t="e">
        <f>VLOOKUP(A1331,Sku_list!$A$1:$E$2667,5,0)*((J1331+F1331)/1000000000)</f>
        <v>#N/A</v>
      </c>
      <c r="AC1331" s="22">
        <f t="shared" ca="1" si="20"/>
        <v>6.6666666666666666E-2</v>
      </c>
    </row>
    <row r="1332" spans="1:29" x14ac:dyDescent="0.35">
      <c r="A1332">
        <v>1601241</v>
      </c>
      <c r="B1332" t="s">
        <v>212</v>
      </c>
      <c r="C1332" t="s">
        <v>44</v>
      </c>
      <c r="D1332">
        <v>0</v>
      </c>
      <c r="E1332">
        <v>0</v>
      </c>
      <c r="F1332">
        <v>0</v>
      </c>
      <c r="G1332">
        <v>0</v>
      </c>
      <c r="H1332">
        <v>0</v>
      </c>
      <c r="I1332">
        <v>0</v>
      </c>
      <c r="J1332">
        <v>13904</v>
      </c>
      <c r="K1332">
        <v>13904</v>
      </c>
      <c r="L1332">
        <v>0</v>
      </c>
      <c r="M1332">
        <v>-13904</v>
      </c>
      <c r="N1332">
        <v>13904</v>
      </c>
      <c r="P1332" s="22" t="s">
        <v>34</v>
      </c>
      <c r="R1332" t="s">
        <v>45</v>
      </c>
      <c r="S1332" t="s">
        <v>193</v>
      </c>
      <c r="T1332" s="9" t="e">
        <f>VLOOKUP(A1332,Sku_list!$A$1:$D$2667,3,0)</f>
        <v>#N/A</v>
      </c>
      <c r="U1332" s="9" t="e">
        <f>VLOOKUP(A1332,Sku_list!$A$1:$D$2667,4,0)*(F1332/1000000*12)</f>
        <v>#N/A</v>
      </c>
      <c r="V1332" s="9" t="e">
        <f>VLOOKUP(A1332,Sku_list!$A$1:$D$2667,4,0)*(H1332/1000000*12)</f>
        <v>#N/A</v>
      </c>
      <c r="W1332" s="9" t="e">
        <f>VLOOKUP(A1332,Sku_list!$A$1:$D$2667,4,0)*(J1332/1000000*12)</f>
        <v>#N/A</v>
      </c>
      <c r="X1332" s="9" t="e">
        <f>VLOOKUP(A1332,Sku_list!$A$1:$D$2667,4,0)*(L1332/1000000*12)</f>
        <v>#N/A</v>
      </c>
      <c r="Y1332" s="9" t="e">
        <f>VLOOKUP(A1332,Sku_list!$A$1:$E$2667,5,0)*((J1332+F1332)/1000000000)</f>
        <v>#N/A</v>
      </c>
      <c r="AC1332" s="22">
        <f t="shared" ca="1" si="20"/>
        <v>6.6666666666666666E-2</v>
      </c>
    </row>
    <row r="1333" spans="1:29" x14ac:dyDescent="0.35">
      <c r="A1333">
        <v>1601241</v>
      </c>
      <c r="B1333" t="s">
        <v>212</v>
      </c>
      <c r="C1333" t="s">
        <v>272</v>
      </c>
      <c r="D1333">
        <v>0</v>
      </c>
      <c r="E1333">
        <v>0</v>
      </c>
      <c r="F1333">
        <v>0</v>
      </c>
      <c r="G1333">
        <v>0</v>
      </c>
      <c r="H1333">
        <v>0</v>
      </c>
      <c r="I1333">
        <v>0</v>
      </c>
      <c r="J1333">
        <v>0</v>
      </c>
      <c r="K1333">
        <v>0</v>
      </c>
      <c r="L1333">
        <v>0</v>
      </c>
      <c r="M1333">
        <v>0</v>
      </c>
      <c r="N1333">
        <v>0</v>
      </c>
      <c r="P1333" s="22" t="s">
        <v>34</v>
      </c>
      <c r="R1333" t="s">
        <v>99</v>
      </c>
      <c r="S1333" t="s">
        <v>173</v>
      </c>
      <c r="T1333" s="9" t="e">
        <f>VLOOKUP(A1333,Sku_list!$A$1:$D$2667,3,0)</f>
        <v>#N/A</v>
      </c>
      <c r="U1333" s="9" t="e">
        <f>VLOOKUP(A1333,Sku_list!$A$1:$D$2667,4,0)*(F1333/1000000*12)</f>
        <v>#N/A</v>
      </c>
      <c r="V1333" s="9" t="e">
        <f>VLOOKUP(A1333,Sku_list!$A$1:$D$2667,4,0)*(H1333/1000000*12)</f>
        <v>#N/A</v>
      </c>
      <c r="W1333" s="9" t="e">
        <f>VLOOKUP(A1333,Sku_list!$A$1:$D$2667,4,0)*(J1333/1000000*12)</f>
        <v>#N/A</v>
      </c>
      <c r="X1333" s="9" t="e">
        <f>VLOOKUP(A1333,Sku_list!$A$1:$D$2667,4,0)*(L1333/1000000*12)</f>
        <v>#N/A</v>
      </c>
      <c r="Y1333" s="9" t="e">
        <f>VLOOKUP(A1333,Sku_list!$A$1:$E$2667,5,0)*((J1333+F1333)/1000000000)</f>
        <v>#N/A</v>
      </c>
      <c r="AC1333" s="22">
        <f t="shared" ca="1" si="20"/>
        <v>6.6666666666666666E-2</v>
      </c>
    </row>
    <row r="1334" spans="1:29" x14ac:dyDescent="0.35">
      <c r="A1334">
        <v>1601241</v>
      </c>
      <c r="B1334" t="s">
        <v>212</v>
      </c>
      <c r="C1334" t="s">
        <v>273</v>
      </c>
      <c r="D1334">
        <v>0</v>
      </c>
      <c r="E1334">
        <v>0</v>
      </c>
      <c r="F1334">
        <v>0</v>
      </c>
      <c r="G1334">
        <v>0</v>
      </c>
      <c r="H1334">
        <v>0</v>
      </c>
      <c r="I1334">
        <v>0</v>
      </c>
      <c r="J1334">
        <v>6868</v>
      </c>
      <c r="K1334">
        <v>6868</v>
      </c>
      <c r="L1334">
        <v>0</v>
      </c>
      <c r="M1334">
        <v>-6868</v>
      </c>
      <c r="N1334">
        <v>6868</v>
      </c>
      <c r="P1334" s="22" t="s">
        <v>34</v>
      </c>
      <c r="R1334" t="s">
        <v>275</v>
      </c>
      <c r="S1334" t="s">
        <v>308</v>
      </c>
      <c r="T1334" s="9" t="e">
        <f>VLOOKUP(A1334,Sku_list!$A$1:$D$2667,3,0)</f>
        <v>#N/A</v>
      </c>
      <c r="U1334" s="9" t="e">
        <f>VLOOKUP(A1334,Sku_list!$A$1:$D$2667,4,0)*(F1334/1000000*12)</f>
        <v>#N/A</v>
      </c>
      <c r="V1334" s="9" t="e">
        <f>VLOOKUP(A1334,Sku_list!$A$1:$D$2667,4,0)*(H1334/1000000*12)</f>
        <v>#N/A</v>
      </c>
      <c r="W1334" s="9" t="e">
        <f>VLOOKUP(A1334,Sku_list!$A$1:$D$2667,4,0)*(J1334/1000000*12)</f>
        <v>#N/A</v>
      </c>
      <c r="X1334" s="9" t="e">
        <f>VLOOKUP(A1334,Sku_list!$A$1:$D$2667,4,0)*(L1334/1000000*12)</f>
        <v>#N/A</v>
      </c>
      <c r="Y1334" s="9" t="e">
        <f>VLOOKUP(A1334,Sku_list!$A$1:$E$2667,5,0)*((J1334+F1334)/1000000000)</f>
        <v>#N/A</v>
      </c>
      <c r="AC1334" s="22">
        <f t="shared" ca="1" si="20"/>
        <v>6.6666666666666666E-2</v>
      </c>
    </row>
    <row r="1335" spans="1:29" x14ac:dyDescent="0.35">
      <c r="A1335">
        <v>1601243</v>
      </c>
      <c r="B1335" t="s">
        <v>227</v>
      </c>
      <c r="C1335" t="s">
        <v>3</v>
      </c>
      <c r="D1335">
        <v>0</v>
      </c>
      <c r="E1335">
        <v>0</v>
      </c>
      <c r="F1335">
        <v>0</v>
      </c>
      <c r="G1335">
        <v>0</v>
      </c>
      <c r="H1335">
        <v>0</v>
      </c>
      <c r="I1335">
        <v>0</v>
      </c>
      <c r="J1335">
        <v>0</v>
      </c>
      <c r="K1335">
        <v>0</v>
      </c>
      <c r="L1335">
        <v>0</v>
      </c>
      <c r="M1335">
        <v>0</v>
      </c>
      <c r="N1335">
        <v>0</v>
      </c>
      <c r="P1335" s="22" t="s">
        <v>34</v>
      </c>
      <c r="R1335" t="s">
        <v>4</v>
      </c>
      <c r="S1335" t="s">
        <v>173</v>
      </c>
      <c r="T1335" s="9" t="e">
        <f>VLOOKUP(A1335,Sku_list!$A$1:$D$2667,3,0)</f>
        <v>#N/A</v>
      </c>
      <c r="U1335" s="9" t="e">
        <f>VLOOKUP(A1335,Sku_list!$A$1:$D$2667,4,0)*(F1335/1000000*12)</f>
        <v>#N/A</v>
      </c>
      <c r="V1335" s="9" t="e">
        <f>VLOOKUP(A1335,Sku_list!$A$1:$D$2667,4,0)*(H1335/1000000*12)</f>
        <v>#N/A</v>
      </c>
      <c r="W1335" s="9" t="e">
        <f>VLOOKUP(A1335,Sku_list!$A$1:$D$2667,4,0)*(J1335/1000000*12)</f>
        <v>#N/A</v>
      </c>
      <c r="X1335" s="9" t="e">
        <f>VLOOKUP(A1335,Sku_list!$A$1:$D$2667,4,0)*(L1335/1000000*12)</f>
        <v>#N/A</v>
      </c>
      <c r="Y1335" s="9" t="e">
        <f>VLOOKUP(A1335,Sku_list!$A$1:$E$2667,5,0)*((J1335+F1335)/1000000000)</f>
        <v>#N/A</v>
      </c>
      <c r="AC1335" s="22">
        <f t="shared" ca="1" si="20"/>
        <v>6.6666666666666666E-2</v>
      </c>
    </row>
    <row r="1336" spans="1:29" x14ac:dyDescent="0.35">
      <c r="A1336">
        <v>1601243</v>
      </c>
      <c r="B1336" t="s">
        <v>227</v>
      </c>
      <c r="C1336" t="s">
        <v>139</v>
      </c>
      <c r="D1336">
        <v>0</v>
      </c>
      <c r="E1336">
        <v>0</v>
      </c>
      <c r="F1336">
        <v>0</v>
      </c>
      <c r="G1336">
        <v>0</v>
      </c>
      <c r="H1336">
        <v>0</v>
      </c>
      <c r="I1336">
        <v>0</v>
      </c>
      <c r="J1336">
        <v>0</v>
      </c>
      <c r="K1336">
        <v>0</v>
      </c>
      <c r="L1336">
        <v>0</v>
      </c>
      <c r="M1336">
        <v>0</v>
      </c>
      <c r="N1336">
        <v>0</v>
      </c>
      <c r="P1336" s="22" t="s">
        <v>34</v>
      </c>
      <c r="R1336" t="s">
        <v>70</v>
      </c>
      <c r="S1336" t="s">
        <v>69</v>
      </c>
      <c r="T1336" s="9" t="e">
        <f>VLOOKUP(A1336,Sku_list!$A$1:$D$2667,3,0)</f>
        <v>#N/A</v>
      </c>
      <c r="U1336" s="9" t="e">
        <f>VLOOKUP(A1336,Sku_list!$A$1:$D$2667,4,0)*(F1336/1000000*12)</f>
        <v>#N/A</v>
      </c>
      <c r="V1336" s="9" t="e">
        <f>VLOOKUP(A1336,Sku_list!$A$1:$D$2667,4,0)*(H1336/1000000*12)</f>
        <v>#N/A</v>
      </c>
      <c r="W1336" s="9" t="e">
        <f>VLOOKUP(A1336,Sku_list!$A$1:$D$2667,4,0)*(J1336/1000000*12)</f>
        <v>#N/A</v>
      </c>
      <c r="X1336" s="9" t="e">
        <f>VLOOKUP(A1336,Sku_list!$A$1:$D$2667,4,0)*(L1336/1000000*12)</f>
        <v>#N/A</v>
      </c>
      <c r="Y1336" s="9" t="e">
        <f>VLOOKUP(A1336,Sku_list!$A$1:$E$2667,5,0)*((J1336+F1336)/1000000000)</f>
        <v>#N/A</v>
      </c>
      <c r="AC1336" s="22">
        <f t="shared" ca="1" si="20"/>
        <v>6.6666666666666666E-2</v>
      </c>
    </row>
    <row r="1337" spans="1:29" x14ac:dyDescent="0.35">
      <c r="A1337">
        <v>1601243</v>
      </c>
      <c r="B1337" t="s">
        <v>227</v>
      </c>
      <c r="C1337" t="s">
        <v>140</v>
      </c>
      <c r="D1337">
        <v>0</v>
      </c>
      <c r="E1337">
        <v>0</v>
      </c>
      <c r="F1337">
        <v>0</v>
      </c>
      <c r="G1337">
        <v>0</v>
      </c>
      <c r="H1337">
        <v>0</v>
      </c>
      <c r="I1337">
        <v>0</v>
      </c>
      <c r="J1337">
        <v>0</v>
      </c>
      <c r="K1337">
        <v>0</v>
      </c>
      <c r="L1337">
        <v>0</v>
      </c>
      <c r="M1337">
        <v>0</v>
      </c>
      <c r="N1337">
        <v>0</v>
      </c>
      <c r="P1337" s="22" t="s">
        <v>34</v>
      </c>
      <c r="R1337" t="s">
        <v>71</v>
      </c>
      <c r="S1337" t="s">
        <v>72</v>
      </c>
      <c r="T1337" s="9" t="e">
        <f>VLOOKUP(A1337,Sku_list!$A$1:$D$2667,3,0)</f>
        <v>#N/A</v>
      </c>
      <c r="U1337" s="9" t="e">
        <f>VLOOKUP(A1337,Sku_list!$A$1:$D$2667,4,0)*(F1337/1000000*12)</f>
        <v>#N/A</v>
      </c>
      <c r="V1337" s="9" t="e">
        <f>VLOOKUP(A1337,Sku_list!$A$1:$D$2667,4,0)*(H1337/1000000*12)</f>
        <v>#N/A</v>
      </c>
      <c r="W1337" s="9" t="e">
        <f>VLOOKUP(A1337,Sku_list!$A$1:$D$2667,4,0)*(J1337/1000000*12)</f>
        <v>#N/A</v>
      </c>
      <c r="X1337" s="9" t="e">
        <f>VLOOKUP(A1337,Sku_list!$A$1:$D$2667,4,0)*(L1337/1000000*12)</f>
        <v>#N/A</v>
      </c>
      <c r="Y1337" s="9" t="e">
        <f>VLOOKUP(A1337,Sku_list!$A$1:$E$2667,5,0)*((J1337+F1337)/1000000000)</f>
        <v>#N/A</v>
      </c>
      <c r="AC1337" s="22">
        <f t="shared" ca="1" si="20"/>
        <v>6.6666666666666666E-2</v>
      </c>
    </row>
    <row r="1338" spans="1:29" x14ac:dyDescent="0.35">
      <c r="A1338">
        <v>1601243</v>
      </c>
      <c r="B1338" t="s">
        <v>227</v>
      </c>
      <c r="C1338" t="s">
        <v>141</v>
      </c>
      <c r="D1338">
        <v>0</v>
      </c>
      <c r="E1338">
        <v>0</v>
      </c>
      <c r="F1338">
        <v>0</v>
      </c>
      <c r="G1338">
        <v>0</v>
      </c>
      <c r="H1338">
        <v>0</v>
      </c>
      <c r="I1338">
        <v>0</v>
      </c>
      <c r="J1338">
        <v>0</v>
      </c>
      <c r="K1338">
        <v>0</v>
      </c>
      <c r="L1338">
        <v>0</v>
      </c>
      <c r="M1338">
        <v>0</v>
      </c>
      <c r="N1338">
        <v>0</v>
      </c>
      <c r="P1338" s="22" t="s">
        <v>34</v>
      </c>
      <c r="R1338" t="s">
        <v>82</v>
      </c>
      <c r="S1338" t="s">
        <v>83</v>
      </c>
      <c r="T1338" s="9" t="e">
        <f>VLOOKUP(A1338,Sku_list!$A$1:$D$2667,3,0)</f>
        <v>#N/A</v>
      </c>
      <c r="U1338" s="9" t="e">
        <f>VLOOKUP(A1338,Sku_list!$A$1:$D$2667,4,0)*(F1338/1000000*12)</f>
        <v>#N/A</v>
      </c>
      <c r="V1338" s="9" t="e">
        <f>VLOOKUP(A1338,Sku_list!$A$1:$D$2667,4,0)*(H1338/1000000*12)</f>
        <v>#N/A</v>
      </c>
      <c r="W1338" s="9" t="e">
        <f>VLOOKUP(A1338,Sku_list!$A$1:$D$2667,4,0)*(J1338/1000000*12)</f>
        <v>#N/A</v>
      </c>
      <c r="X1338" s="9" t="e">
        <f>VLOOKUP(A1338,Sku_list!$A$1:$D$2667,4,0)*(L1338/1000000*12)</f>
        <v>#N/A</v>
      </c>
      <c r="Y1338" s="9" t="e">
        <f>VLOOKUP(A1338,Sku_list!$A$1:$E$2667,5,0)*((J1338+F1338)/1000000000)</f>
        <v>#N/A</v>
      </c>
      <c r="AC1338" s="22">
        <f t="shared" ca="1" si="20"/>
        <v>6.6666666666666666E-2</v>
      </c>
    </row>
    <row r="1339" spans="1:29" x14ac:dyDescent="0.35">
      <c r="A1339">
        <v>1601243</v>
      </c>
      <c r="B1339" t="s">
        <v>227</v>
      </c>
      <c r="C1339" t="s">
        <v>142</v>
      </c>
      <c r="D1339">
        <v>0</v>
      </c>
      <c r="E1339">
        <v>0</v>
      </c>
      <c r="F1339">
        <v>0</v>
      </c>
      <c r="G1339">
        <v>0</v>
      </c>
      <c r="H1339">
        <v>0</v>
      </c>
      <c r="I1339">
        <v>0</v>
      </c>
      <c r="J1339">
        <v>0</v>
      </c>
      <c r="K1339">
        <v>0</v>
      </c>
      <c r="L1339">
        <v>0</v>
      </c>
      <c r="M1339">
        <v>0</v>
      </c>
      <c r="N1339">
        <v>0</v>
      </c>
      <c r="P1339" s="22" t="s">
        <v>34</v>
      </c>
      <c r="R1339" t="s">
        <v>84</v>
      </c>
      <c r="S1339" t="s">
        <v>85</v>
      </c>
      <c r="T1339" s="9" t="e">
        <f>VLOOKUP(A1339,Sku_list!$A$1:$D$2667,3,0)</f>
        <v>#N/A</v>
      </c>
      <c r="U1339" s="9" t="e">
        <f>VLOOKUP(A1339,Sku_list!$A$1:$D$2667,4,0)*(F1339/1000000*12)</f>
        <v>#N/A</v>
      </c>
      <c r="V1339" s="9" t="e">
        <f>VLOOKUP(A1339,Sku_list!$A$1:$D$2667,4,0)*(H1339/1000000*12)</f>
        <v>#N/A</v>
      </c>
      <c r="W1339" s="9" t="e">
        <f>VLOOKUP(A1339,Sku_list!$A$1:$D$2667,4,0)*(J1339/1000000*12)</f>
        <v>#N/A</v>
      </c>
      <c r="X1339" s="9" t="e">
        <f>VLOOKUP(A1339,Sku_list!$A$1:$D$2667,4,0)*(L1339/1000000*12)</f>
        <v>#N/A</v>
      </c>
      <c r="Y1339" s="9" t="e">
        <f>VLOOKUP(A1339,Sku_list!$A$1:$E$2667,5,0)*((J1339+F1339)/1000000000)</f>
        <v>#N/A</v>
      </c>
      <c r="AC1339" s="22">
        <f t="shared" ca="1" si="20"/>
        <v>6.6666666666666666E-2</v>
      </c>
    </row>
    <row r="1340" spans="1:29" x14ac:dyDescent="0.35">
      <c r="A1340">
        <v>1601243</v>
      </c>
      <c r="B1340" t="s">
        <v>227</v>
      </c>
      <c r="C1340" t="s">
        <v>143</v>
      </c>
      <c r="D1340">
        <v>0</v>
      </c>
      <c r="E1340">
        <v>0</v>
      </c>
      <c r="F1340">
        <v>0</v>
      </c>
      <c r="G1340">
        <v>0</v>
      </c>
      <c r="H1340">
        <v>0</v>
      </c>
      <c r="I1340">
        <v>0</v>
      </c>
      <c r="J1340">
        <v>0</v>
      </c>
      <c r="K1340">
        <v>0</v>
      </c>
      <c r="L1340">
        <v>0</v>
      </c>
      <c r="M1340">
        <v>0</v>
      </c>
      <c r="N1340">
        <v>0</v>
      </c>
      <c r="P1340" s="22" t="s">
        <v>34</v>
      </c>
      <c r="R1340" t="s">
        <v>86</v>
      </c>
      <c r="S1340" t="s">
        <v>85</v>
      </c>
      <c r="T1340" s="9" t="e">
        <f>VLOOKUP(A1340,Sku_list!$A$1:$D$2667,3,0)</f>
        <v>#N/A</v>
      </c>
      <c r="U1340" s="9" t="e">
        <f>VLOOKUP(A1340,Sku_list!$A$1:$D$2667,4,0)*(F1340/1000000*12)</f>
        <v>#N/A</v>
      </c>
      <c r="V1340" s="9" t="e">
        <f>VLOOKUP(A1340,Sku_list!$A$1:$D$2667,4,0)*(H1340/1000000*12)</f>
        <v>#N/A</v>
      </c>
      <c r="W1340" s="9" t="e">
        <f>VLOOKUP(A1340,Sku_list!$A$1:$D$2667,4,0)*(J1340/1000000*12)</f>
        <v>#N/A</v>
      </c>
      <c r="X1340" s="9" t="e">
        <f>VLOOKUP(A1340,Sku_list!$A$1:$D$2667,4,0)*(L1340/1000000*12)</f>
        <v>#N/A</v>
      </c>
      <c r="Y1340" s="9" t="e">
        <f>VLOOKUP(A1340,Sku_list!$A$1:$E$2667,5,0)*((J1340+F1340)/1000000000)</f>
        <v>#N/A</v>
      </c>
      <c r="AC1340" s="22">
        <f t="shared" ca="1" si="20"/>
        <v>6.6666666666666666E-2</v>
      </c>
    </row>
    <row r="1341" spans="1:29" x14ac:dyDescent="0.35">
      <c r="A1341">
        <v>1601243</v>
      </c>
      <c r="B1341" t="s">
        <v>227</v>
      </c>
      <c r="C1341" t="s">
        <v>144</v>
      </c>
      <c r="D1341">
        <v>0</v>
      </c>
      <c r="E1341">
        <v>0</v>
      </c>
      <c r="F1341">
        <v>0</v>
      </c>
      <c r="G1341">
        <v>0</v>
      </c>
      <c r="H1341">
        <v>0</v>
      </c>
      <c r="I1341">
        <v>0</v>
      </c>
      <c r="J1341">
        <v>0</v>
      </c>
      <c r="K1341">
        <v>0</v>
      </c>
      <c r="L1341">
        <v>0</v>
      </c>
      <c r="M1341">
        <v>0</v>
      </c>
      <c r="N1341">
        <v>0</v>
      </c>
      <c r="P1341" s="22" t="s">
        <v>34</v>
      </c>
      <c r="R1341" t="s">
        <v>87</v>
      </c>
      <c r="S1341" t="s">
        <v>72</v>
      </c>
      <c r="T1341" s="9" t="e">
        <f>VLOOKUP(A1341,Sku_list!$A$1:$D$2667,3,0)</f>
        <v>#N/A</v>
      </c>
      <c r="U1341" s="9" t="e">
        <f>VLOOKUP(A1341,Sku_list!$A$1:$D$2667,4,0)*(F1341/1000000*12)</f>
        <v>#N/A</v>
      </c>
      <c r="V1341" s="9" t="e">
        <f>VLOOKUP(A1341,Sku_list!$A$1:$D$2667,4,0)*(H1341/1000000*12)</f>
        <v>#N/A</v>
      </c>
      <c r="W1341" s="9" t="e">
        <f>VLOOKUP(A1341,Sku_list!$A$1:$D$2667,4,0)*(J1341/1000000*12)</f>
        <v>#N/A</v>
      </c>
      <c r="X1341" s="9" t="e">
        <f>VLOOKUP(A1341,Sku_list!$A$1:$D$2667,4,0)*(L1341/1000000*12)</f>
        <v>#N/A</v>
      </c>
      <c r="Y1341" s="9" t="e">
        <f>VLOOKUP(A1341,Sku_list!$A$1:$E$2667,5,0)*((J1341+F1341)/1000000000)</f>
        <v>#N/A</v>
      </c>
      <c r="AC1341" s="22">
        <f t="shared" ca="1" si="20"/>
        <v>6.6666666666666666E-2</v>
      </c>
    </row>
    <row r="1342" spans="1:29" x14ac:dyDescent="0.35">
      <c r="A1342">
        <v>1601243</v>
      </c>
      <c r="B1342" t="s">
        <v>227</v>
      </c>
      <c r="C1342" t="s">
        <v>145</v>
      </c>
      <c r="D1342">
        <v>0</v>
      </c>
      <c r="E1342">
        <v>0</v>
      </c>
      <c r="F1342">
        <v>0</v>
      </c>
      <c r="G1342">
        <v>0</v>
      </c>
      <c r="H1342">
        <v>0</v>
      </c>
      <c r="I1342">
        <v>0</v>
      </c>
      <c r="J1342">
        <v>0</v>
      </c>
      <c r="K1342">
        <v>0</v>
      </c>
      <c r="L1342">
        <v>0</v>
      </c>
      <c r="M1342">
        <v>0</v>
      </c>
      <c r="N1342">
        <v>0</v>
      </c>
      <c r="P1342" s="22" t="s">
        <v>34</v>
      </c>
      <c r="R1342" t="s">
        <v>88</v>
      </c>
      <c r="S1342" t="s">
        <v>83</v>
      </c>
      <c r="T1342" s="9" t="e">
        <f>VLOOKUP(A1342,Sku_list!$A$1:$D$2667,3,0)</f>
        <v>#N/A</v>
      </c>
      <c r="U1342" s="9" t="e">
        <f>VLOOKUP(A1342,Sku_list!$A$1:$D$2667,4,0)*(F1342/1000000*12)</f>
        <v>#N/A</v>
      </c>
      <c r="V1342" s="9" t="e">
        <f>VLOOKUP(A1342,Sku_list!$A$1:$D$2667,4,0)*(H1342/1000000*12)</f>
        <v>#N/A</v>
      </c>
      <c r="W1342" s="9" t="e">
        <f>VLOOKUP(A1342,Sku_list!$A$1:$D$2667,4,0)*(J1342/1000000*12)</f>
        <v>#N/A</v>
      </c>
      <c r="X1342" s="9" t="e">
        <f>VLOOKUP(A1342,Sku_list!$A$1:$D$2667,4,0)*(L1342/1000000*12)</f>
        <v>#N/A</v>
      </c>
      <c r="Y1342" s="9" t="e">
        <f>VLOOKUP(A1342,Sku_list!$A$1:$E$2667,5,0)*((J1342+F1342)/1000000000)</f>
        <v>#N/A</v>
      </c>
      <c r="AC1342" s="22">
        <f t="shared" ca="1" si="20"/>
        <v>6.6666666666666666E-2</v>
      </c>
    </row>
    <row r="1343" spans="1:29" x14ac:dyDescent="0.35">
      <c r="A1343">
        <v>1601243</v>
      </c>
      <c r="B1343" t="s">
        <v>227</v>
      </c>
      <c r="C1343" t="s">
        <v>146</v>
      </c>
      <c r="D1343">
        <v>0</v>
      </c>
      <c r="E1343">
        <v>0</v>
      </c>
      <c r="F1343">
        <v>0</v>
      </c>
      <c r="G1343">
        <v>0</v>
      </c>
      <c r="H1343">
        <v>0</v>
      </c>
      <c r="I1343">
        <v>0</v>
      </c>
      <c r="J1343">
        <v>0</v>
      </c>
      <c r="K1343">
        <v>0</v>
      </c>
      <c r="L1343">
        <v>0</v>
      </c>
      <c r="M1343">
        <v>0</v>
      </c>
      <c r="N1343">
        <v>0</v>
      </c>
      <c r="P1343" s="22" t="s">
        <v>34</v>
      </c>
      <c r="R1343" t="s">
        <v>89</v>
      </c>
      <c r="S1343" t="s">
        <v>69</v>
      </c>
      <c r="T1343" s="9" t="e">
        <f>VLOOKUP(A1343,Sku_list!$A$1:$D$2667,3,0)</f>
        <v>#N/A</v>
      </c>
      <c r="U1343" s="9" t="e">
        <f>VLOOKUP(A1343,Sku_list!$A$1:$D$2667,4,0)*(F1343/1000000*12)</f>
        <v>#N/A</v>
      </c>
      <c r="V1343" s="9" t="e">
        <f>VLOOKUP(A1343,Sku_list!$A$1:$D$2667,4,0)*(H1343/1000000*12)</f>
        <v>#N/A</v>
      </c>
      <c r="W1343" s="9" t="e">
        <f>VLOOKUP(A1343,Sku_list!$A$1:$D$2667,4,0)*(J1343/1000000*12)</f>
        <v>#N/A</v>
      </c>
      <c r="X1343" s="9" t="e">
        <f>VLOOKUP(A1343,Sku_list!$A$1:$D$2667,4,0)*(L1343/1000000*12)</f>
        <v>#N/A</v>
      </c>
      <c r="Y1343" s="9" t="e">
        <f>VLOOKUP(A1343,Sku_list!$A$1:$E$2667,5,0)*((J1343+F1343)/1000000000)</f>
        <v>#N/A</v>
      </c>
      <c r="AC1343" s="22">
        <f t="shared" ca="1" si="20"/>
        <v>6.6666666666666666E-2</v>
      </c>
    </row>
    <row r="1344" spans="1:29" x14ac:dyDescent="0.35">
      <c r="A1344">
        <v>1601243</v>
      </c>
      <c r="B1344" t="s">
        <v>227</v>
      </c>
      <c r="C1344" t="s">
        <v>147</v>
      </c>
      <c r="D1344">
        <v>0</v>
      </c>
      <c r="E1344">
        <v>0</v>
      </c>
      <c r="F1344">
        <v>0</v>
      </c>
      <c r="G1344">
        <v>0</v>
      </c>
      <c r="H1344">
        <v>0</v>
      </c>
      <c r="I1344">
        <v>0</v>
      </c>
      <c r="J1344">
        <v>0</v>
      </c>
      <c r="K1344">
        <v>0</v>
      </c>
      <c r="L1344">
        <v>0</v>
      </c>
      <c r="M1344">
        <v>0</v>
      </c>
      <c r="N1344">
        <v>0</v>
      </c>
      <c r="P1344" s="22" t="s">
        <v>34</v>
      </c>
      <c r="R1344" t="s">
        <v>90</v>
      </c>
      <c r="S1344" t="s">
        <v>69</v>
      </c>
      <c r="T1344" s="9" t="e">
        <f>VLOOKUP(A1344,Sku_list!$A$1:$D$2667,3,0)</f>
        <v>#N/A</v>
      </c>
      <c r="U1344" s="9" t="e">
        <f>VLOOKUP(A1344,Sku_list!$A$1:$D$2667,4,0)*(F1344/1000000*12)</f>
        <v>#N/A</v>
      </c>
      <c r="V1344" s="9" t="e">
        <f>VLOOKUP(A1344,Sku_list!$A$1:$D$2667,4,0)*(H1344/1000000*12)</f>
        <v>#N/A</v>
      </c>
      <c r="W1344" s="9" t="e">
        <f>VLOOKUP(A1344,Sku_list!$A$1:$D$2667,4,0)*(J1344/1000000*12)</f>
        <v>#N/A</v>
      </c>
      <c r="X1344" s="9" t="e">
        <f>VLOOKUP(A1344,Sku_list!$A$1:$D$2667,4,0)*(L1344/1000000*12)</f>
        <v>#N/A</v>
      </c>
      <c r="Y1344" s="9" t="e">
        <f>VLOOKUP(A1344,Sku_list!$A$1:$E$2667,5,0)*((J1344+F1344)/1000000000)</f>
        <v>#N/A</v>
      </c>
      <c r="AC1344" s="22">
        <f t="shared" ca="1" si="20"/>
        <v>6.6666666666666666E-2</v>
      </c>
    </row>
    <row r="1345" spans="1:29" x14ac:dyDescent="0.35">
      <c r="A1345">
        <v>1601243</v>
      </c>
      <c r="B1345" t="s">
        <v>227</v>
      </c>
      <c r="C1345" t="s">
        <v>148</v>
      </c>
      <c r="D1345">
        <v>0</v>
      </c>
      <c r="E1345">
        <v>0</v>
      </c>
      <c r="F1345">
        <v>0</v>
      </c>
      <c r="G1345">
        <v>0</v>
      </c>
      <c r="H1345">
        <v>0</v>
      </c>
      <c r="I1345">
        <v>0</v>
      </c>
      <c r="J1345">
        <v>0</v>
      </c>
      <c r="K1345">
        <v>0</v>
      </c>
      <c r="L1345">
        <v>0</v>
      </c>
      <c r="M1345">
        <v>0</v>
      </c>
      <c r="N1345">
        <v>0</v>
      </c>
      <c r="P1345" s="22" t="s">
        <v>34</v>
      </c>
      <c r="R1345" t="s">
        <v>91</v>
      </c>
      <c r="S1345" t="s">
        <v>85</v>
      </c>
      <c r="T1345" s="9" t="e">
        <f>VLOOKUP(A1345,Sku_list!$A$1:$D$2667,3,0)</f>
        <v>#N/A</v>
      </c>
      <c r="U1345" s="9" t="e">
        <f>VLOOKUP(A1345,Sku_list!$A$1:$D$2667,4,0)*(F1345/1000000*12)</f>
        <v>#N/A</v>
      </c>
      <c r="V1345" s="9" t="e">
        <f>VLOOKUP(A1345,Sku_list!$A$1:$D$2667,4,0)*(H1345/1000000*12)</f>
        <v>#N/A</v>
      </c>
      <c r="W1345" s="9" t="e">
        <f>VLOOKUP(A1345,Sku_list!$A$1:$D$2667,4,0)*(J1345/1000000*12)</f>
        <v>#N/A</v>
      </c>
      <c r="X1345" s="9" t="e">
        <f>VLOOKUP(A1345,Sku_list!$A$1:$D$2667,4,0)*(L1345/1000000*12)</f>
        <v>#N/A</v>
      </c>
      <c r="Y1345" s="9" t="e">
        <f>VLOOKUP(A1345,Sku_list!$A$1:$E$2667,5,0)*((J1345+F1345)/1000000000)</f>
        <v>#N/A</v>
      </c>
      <c r="AC1345" s="22">
        <f t="shared" ca="1" si="20"/>
        <v>6.6666666666666666E-2</v>
      </c>
    </row>
    <row r="1346" spans="1:29" x14ac:dyDescent="0.35">
      <c r="A1346">
        <v>1601243</v>
      </c>
      <c r="B1346" t="s">
        <v>227</v>
      </c>
      <c r="C1346" t="s">
        <v>149</v>
      </c>
      <c r="D1346">
        <v>0</v>
      </c>
      <c r="E1346">
        <v>0</v>
      </c>
      <c r="F1346">
        <v>0</v>
      </c>
      <c r="G1346">
        <v>0</v>
      </c>
      <c r="H1346">
        <v>0</v>
      </c>
      <c r="I1346">
        <v>0</v>
      </c>
      <c r="J1346">
        <v>0</v>
      </c>
      <c r="K1346">
        <v>0</v>
      </c>
      <c r="L1346">
        <v>0</v>
      </c>
      <c r="M1346">
        <v>0</v>
      </c>
      <c r="N1346">
        <v>0</v>
      </c>
      <c r="P1346" s="22" t="s">
        <v>34</v>
      </c>
      <c r="R1346" t="s">
        <v>92</v>
      </c>
      <c r="S1346" t="s">
        <v>85</v>
      </c>
      <c r="T1346" s="9" t="e">
        <f>VLOOKUP(A1346,Sku_list!$A$1:$D$2667,3,0)</f>
        <v>#N/A</v>
      </c>
      <c r="U1346" s="9" t="e">
        <f>VLOOKUP(A1346,Sku_list!$A$1:$D$2667,4,0)*(F1346/1000000*12)</f>
        <v>#N/A</v>
      </c>
      <c r="V1346" s="9" t="e">
        <f>VLOOKUP(A1346,Sku_list!$A$1:$D$2667,4,0)*(H1346/1000000*12)</f>
        <v>#N/A</v>
      </c>
      <c r="W1346" s="9" t="e">
        <f>VLOOKUP(A1346,Sku_list!$A$1:$D$2667,4,0)*(J1346/1000000*12)</f>
        <v>#N/A</v>
      </c>
      <c r="X1346" s="9" t="e">
        <f>VLOOKUP(A1346,Sku_list!$A$1:$D$2667,4,0)*(L1346/1000000*12)</f>
        <v>#N/A</v>
      </c>
      <c r="Y1346" s="9" t="e">
        <f>VLOOKUP(A1346,Sku_list!$A$1:$E$2667,5,0)*((J1346+F1346)/1000000000)</f>
        <v>#N/A</v>
      </c>
      <c r="AC1346" s="22">
        <f t="shared" ca="1" si="20"/>
        <v>6.6666666666666666E-2</v>
      </c>
    </row>
    <row r="1347" spans="1:29" x14ac:dyDescent="0.35">
      <c r="A1347">
        <v>1601243</v>
      </c>
      <c r="B1347" t="s">
        <v>227</v>
      </c>
      <c r="C1347" t="s">
        <v>150</v>
      </c>
      <c r="D1347">
        <v>0</v>
      </c>
      <c r="E1347">
        <v>0</v>
      </c>
      <c r="F1347">
        <v>0</v>
      </c>
      <c r="G1347">
        <v>0</v>
      </c>
      <c r="H1347">
        <v>0</v>
      </c>
      <c r="I1347">
        <v>0</v>
      </c>
      <c r="J1347">
        <v>0</v>
      </c>
      <c r="K1347">
        <v>0</v>
      </c>
      <c r="L1347">
        <v>0</v>
      </c>
      <c r="M1347">
        <v>0</v>
      </c>
      <c r="N1347">
        <v>0</v>
      </c>
      <c r="P1347" s="22" t="s">
        <v>34</v>
      </c>
      <c r="R1347" t="s">
        <v>93</v>
      </c>
      <c r="S1347" t="s">
        <v>85</v>
      </c>
      <c r="T1347" s="9" t="e">
        <f>VLOOKUP(A1347,Sku_list!$A$1:$D$2667,3,0)</f>
        <v>#N/A</v>
      </c>
      <c r="U1347" s="9" t="e">
        <f>VLOOKUP(A1347,Sku_list!$A$1:$D$2667,4,0)*(F1347/1000000*12)</f>
        <v>#N/A</v>
      </c>
      <c r="V1347" s="9" t="e">
        <f>VLOOKUP(A1347,Sku_list!$A$1:$D$2667,4,0)*(H1347/1000000*12)</f>
        <v>#N/A</v>
      </c>
      <c r="W1347" s="9" t="e">
        <f>VLOOKUP(A1347,Sku_list!$A$1:$D$2667,4,0)*(J1347/1000000*12)</f>
        <v>#N/A</v>
      </c>
      <c r="X1347" s="9" t="e">
        <f>VLOOKUP(A1347,Sku_list!$A$1:$D$2667,4,0)*(L1347/1000000*12)</f>
        <v>#N/A</v>
      </c>
      <c r="Y1347" s="9" t="e">
        <f>VLOOKUP(A1347,Sku_list!$A$1:$E$2667,5,0)*((J1347+F1347)/1000000000)</f>
        <v>#N/A</v>
      </c>
      <c r="AC1347" s="22">
        <f t="shared" ref="AC1347:AC1410" ca="1" si="21">(DAY(TODAY())+AB1347)/30</f>
        <v>6.6666666666666666E-2</v>
      </c>
    </row>
    <row r="1348" spans="1:29" x14ac:dyDescent="0.35">
      <c r="A1348">
        <v>1601243</v>
      </c>
      <c r="B1348" t="s">
        <v>227</v>
      </c>
      <c r="C1348" t="s">
        <v>151</v>
      </c>
      <c r="D1348">
        <v>0</v>
      </c>
      <c r="E1348">
        <v>0</v>
      </c>
      <c r="F1348">
        <v>0</v>
      </c>
      <c r="G1348">
        <v>0</v>
      </c>
      <c r="H1348">
        <v>0</v>
      </c>
      <c r="I1348">
        <v>0</v>
      </c>
      <c r="J1348">
        <v>0</v>
      </c>
      <c r="K1348">
        <v>0</v>
      </c>
      <c r="L1348">
        <v>0</v>
      </c>
      <c r="M1348">
        <v>0</v>
      </c>
      <c r="N1348">
        <v>0</v>
      </c>
      <c r="P1348" s="22" t="s">
        <v>34</v>
      </c>
      <c r="R1348" t="s">
        <v>94</v>
      </c>
      <c r="S1348" t="s">
        <v>83</v>
      </c>
      <c r="T1348" s="9" t="e">
        <f>VLOOKUP(A1348,Sku_list!$A$1:$D$2667,3,0)</f>
        <v>#N/A</v>
      </c>
      <c r="U1348" s="9" t="e">
        <f>VLOOKUP(A1348,Sku_list!$A$1:$D$2667,4,0)*(F1348/1000000*12)</f>
        <v>#N/A</v>
      </c>
      <c r="V1348" s="9" t="e">
        <f>VLOOKUP(A1348,Sku_list!$A$1:$D$2667,4,0)*(H1348/1000000*12)</f>
        <v>#N/A</v>
      </c>
      <c r="W1348" s="9" t="e">
        <f>VLOOKUP(A1348,Sku_list!$A$1:$D$2667,4,0)*(J1348/1000000*12)</f>
        <v>#N/A</v>
      </c>
      <c r="X1348" s="9" t="e">
        <f>VLOOKUP(A1348,Sku_list!$A$1:$D$2667,4,0)*(L1348/1000000*12)</f>
        <v>#N/A</v>
      </c>
      <c r="Y1348" s="9" t="e">
        <f>VLOOKUP(A1348,Sku_list!$A$1:$E$2667,5,0)*((J1348+F1348)/1000000000)</f>
        <v>#N/A</v>
      </c>
      <c r="AC1348" s="22">
        <f t="shared" ca="1" si="21"/>
        <v>6.6666666666666666E-2</v>
      </c>
    </row>
    <row r="1349" spans="1:29" x14ac:dyDescent="0.35">
      <c r="A1349">
        <v>1601243</v>
      </c>
      <c r="B1349" t="s">
        <v>227</v>
      </c>
      <c r="C1349" t="s">
        <v>152</v>
      </c>
      <c r="D1349">
        <v>0</v>
      </c>
      <c r="E1349">
        <v>0</v>
      </c>
      <c r="F1349">
        <v>0</v>
      </c>
      <c r="G1349">
        <v>0</v>
      </c>
      <c r="H1349">
        <v>0</v>
      </c>
      <c r="I1349">
        <v>0</v>
      </c>
      <c r="J1349">
        <v>0</v>
      </c>
      <c r="K1349">
        <v>0</v>
      </c>
      <c r="L1349">
        <v>0</v>
      </c>
      <c r="M1349">
        <v>0</v>
      </c>
      <c r="N1349">
        <v>0</v>
      </c>
      <c r="P1349" s="22" t="s">
        <v>34</v>
      </c>
      <c r="R1349" t="s">
        <v>95</v>
      </c>
      <c r="S1349" t="s">
        <v>83</v>
      </c>
      <c r="T1349" s="9" t="e">
        <f>VLOOKUP(A1349,Sku_list!$A$1:$D$2667,3,0)</f>
        <v>#N/A</v>
      </c>
      <c r="U1349" s="9" t="e">
        <f>VLOOKUP(A1349,Sku_list!$A$1:$D$2667,4,0)*(F1349/1000000*12)</f>
        <v>#N/A</v>
      </c>
      <c r="V1349" s="9" t="e">
        <f>VLOOKUP(A1349,Sku_list!$A$1:$D$2667,4,0)*(H1349/1000000*12)</f>
        <v>#N/A</v>
      </c>
      <c r="W1349" s="9" t="e">
        <f>VLOOKUP(A1349,Sku_list!$A$1:$D$2667,4,0)*(J1349/1000000*12)</f>
        <v>#N/A</v>
      </c>
      <c r="X1349" s="9" t="e">
        <f>VLOOKUP(A1349,Sku_list!$A$1:$D$2667,4,0)*(L1349/1000000*12)</f>
        <v>#N/A</v>
      </c>
      <c r="Y1349" s="9" t="e">
        <f>VLOOKUP(A1349,Sku_list!$A$1:$E$2667,5,0)*((J1349+F1349)/1000000000)</f>
        <v>#N/A</v>
      </c>
      <c r="AC1349" s="22">
        <f t="shared" ca="1" si="21"/>
        <v>6.6666666666666666E-2</v>
      </c>
    </row>
    <row r="1350" spans="1:29" x14ac:dyDescent="0.35">
      <c r="A1350">
        <v>1601243</v>
      </c>
      <c r="B1350" t="s">
        <v>227</v>
      </c>
      <c r="C1350" t="s">
        <v>153</v>
      </c>
      <c r="D1350">
        <v>0</v>
      </c>
      <c r="E1350">
        <v>0</v>
      </c>
      <c r="F1350">
        <v>0</v>
      </c>
      <c r="G1350">
        <v>0</v>
      </c>
      <c r="H1350">
        <v>0</v>
      </c>
      <c r="I1350">
        <v>0</v>
      </c>
      <c r="J1350">
        <v>0</v>
      </c>
      <c r="K1350">
        <v>0</v>
      </c>
      <c r="L1350">
        <v>0</v>
      </c>
      <c r="M1350">
        <v>0</v>
      </c>
      <c r="N1350">
        <v>0</v>
      </c>
      <c r="P1350" s="22" t="s">
        <v>34</v>
      </c>
      <c r="R1350" t="s">
        <v>189</v>
      </c>
      <c r="S1350" t="s">
        <v>190</v>
      </c>
      <c r="T1350" s="9" t="e">
        <f>VLOOKUP(A1350,Sku_list!$A$1:$D$2667,3,0)</f>
        <v>#N/A</v>
      </c>
      <c r="U1350" s="9" t="e">
        <f>VLOOKUP(A1350,Sku_list!$A$1:$D$2667,4,0)*(F1350/1000000*12)</f>
        <v>#N/A</v>
      </c>
      <c r="V1350" s="9" t="e">
        <f>VLOOKUP(A1350,Sku_list!$A$1:$D$2667,4,0)*(H1350/1000000*12)</f>
        <v>#N/A</v>
      </c>
      <c r="W1350" s="9" t="e">
        <f>VLOOKUP(A1350,Sku_list!$A$1:$D$2667,4,0)*(J1350/1000000*12)</f>
        <v>#N/A</v>
      </c>
      <c r="X1350" s="9" t="e">
        <f>VLOOKUP(A1350,Sku_list!$A$1:$D$2667,4,0)*(L1350/1000000*12)</f>
        <v>#N/A</v>
      </c>
      <c r="Y1350" s="9" t="e">
        <f>VLOOKUP(A1350,Sku_list!$A$1:$E$2667,5,0)*((J1350+F1350)/1000000000)</f>
        <v>#N/A</v>
      </c>
      <c r="AC1350" s="22">
        <f t="shared" ca="1" si="21"/>
        <v>6.6666666666666666E-2</v>
      </c>
    </row>
    <row r="1351" spans="1:29" x14ac:dyDescent="0.35">
      <c r="A1351">
        <v>1601243</v>
      </c>
      <c r="B1351" t="s">
        <v>227</v>
      </c>
      <c r="C1351" t="s">
        <v>154</v>
      </c>
      <c r="D1351">
        <v>0</v>
      </c>
      <c r="E1351">
        <v>0</v>
      </c>
      <c r="F1351">
        <v>0</v>
      </c>
      <c r="G1351">
        <v>0</v>
      </c>
      <c r="H1351">
        <v>0</v>
      </c>
      <c r="I1351">
        <v>0</v>
      </c>
      <c r="J1351">
        <v>0</v>
      </c>
      <c r="K1351">
        <v>0</v>
      </c>
      <c r="L1351">
        <v>0</v>
      </c>
      <c r="M1351">
        <v>0</v>
      </c>
      <c r="N1351">
        <v>0</v>
      </c>
      <c r="P1351" s="22" t="s">
        <v>34</v>
      </c>
      <c r="R1351" t="s">
        <v>96</v>
      </c>
      <c r="S1351" t="s">
        <v>72</v>
      </c>
      <c r="T1351" s="9" t="e">
        <f>VLOOKUP(A1351,Sku_list!$A$1:$D$2667,3,0)</f>
        <v>#N/A</v>
      </c>
      <c r="U1351" s="9" t="e">
        <f>VLOOKUP(A1351,Sku_list!$A$1:$D$2667,4,0)*(F1351/1000000*12)</f>
        <v>#N/A</v>
      </c>
      <c r="V1351" s="9" t="e">
        <f>VLOOKUP(A1351,Sku_list!$A$1:$D$2667,4,0)*(H1351/1000000*12)</f>
        <v>#N/A</v>
      </c>
      <c r="W1351" s="9" t="e">
        <f>VLOOKUP(A1351,Sku_list!$A$1:$D$2667,4,0)*(J1351/1000000*12)</f>
        <v>#N/A</v>
      </c>
      <c r="X1351" s="9" t="e">
        <f>VLOOKUP(A1351,Sku_list!$A$1:$D$2667,4,0)*(L1351/1000000*12)</f>
        <v>#N/A</v>
      </c>
      <c r="Y1351" s="9" t="e">
        <f>VLOOKUP(A1351,Sku_list!$A$1:$E$2667,5,0)*((J1351+F1351)/1000000000)</f>
        <v>#N/A</v>
      </c>
      <c r="AC1351" s="22">
        <f t="shared" ca="1" si="21"/>
        <v>6.6666666666666666E-2</v>
      </c>
    </row>
    <row r="1352" spans="1:29" x14ac:dyDescent="0.35">
      <c r="A1352">
        <v>1601243</v>
      </c>
      <c r="B1352" t="s">
        <v>227</v>
      </c>
      <c r="C1352" t="s">
        <v>155</v>
      </c>
      <c r="D1352">
        <v>0</v>
      </c>
      <c r="E1352">
        <v>0</v>
      </c>
      <c r="F1352">
        <v>0</v>
      </c>
      <c r="G1352">
        <v>0</v>
      </c>
      <c r="H1352">
        <v>0</v>
      </c>
      <c r="I1352">
        <v>0</v>
      </c>
      <c r="J1352">
        <v>0</v>
      </c>
      <c r="K1352">
        <v>0</v>
      </c>
      <c r="L1352">
        <v>0</v>
      </c>
      <c r="M1352">
        <v>0</v>
      </c>
      <c r="N1352">
        <v>0</v>
      </c>
      <c r="P1352" s="22" t="s">
        <v>34</v>
      </c>
      <c r="R1352" t="s">
        <v>97</v>
      </c>
      <c r="S1352" t="s">
        <v>72</v>
      </c>
      <c r="T1352" s="9" t="e">
        <f>VLOOKUP(A1352,Sku_list!$A$1:$D$2667,3,0)</f>
        <v>#N/A</v>
      </c>
      <c r="U1352" s="9" t="e">
        <f>VLOOKUP(A1352,Sku_list!$A$1:$D$2667,4,0)*(F1352/1000000*12)</f>
        <v>#N/A</v>
      </c>
      <c r="V1352" s="9" t="e">
        <f>VLOOKUP(A1352,Sku_list!$A$1:$D$2667,4,0)*(H1352/1000000*12)</f>
        <v>#N/A</v>
      </c>
      <c r="W1352" s="9" t="e">
        <f>VLOOKUP(A1352,Sku_list!$A$1:$D$2667,4,0)*(J1352/1000000*12)</f>
        <v>#N/A</v>
      </c>
      <c r="X1352" s="9" t="e">
        <f>VLOOKUP(A1352,Sku_list!$A$1:$D$2667,4,0)*(L1352/1000000*12)</f>
        <v>#N/A</v>
      </c>
      <c r="Y1352" s="9" t="e">
        <f>VLOOKUP(A1352,Sku_list!$A$1:$E$2667,5,0)*((J1352+F1352)/1000000000)</f>
        <v>#N/A</v>
      </c>
      <c r="AC1352" s="22">
        <f t="shared" ca="1" si="21"/>
        <v>6.6666666666666666E-2</v>
      </c>
    </row>
    <row r="1353" spans="1:29" x14ac:dyDescent="0.35">
      <c r="A1353">
        <v>1601243</v>
      </c>
      <c r="B1353" t="s">
        <v>227</v>
      </c>
      <c r="C1353" t="s">
        <v>156</v>
      </c>
      <c r="D1353">
        <v>0</v>
      </c>
      <c r="E1353">
        <v>0</v>
      </c>
      <c r="F1353">
        <v>0</v>
      </c>
      <c r="G1353">
        <v>0</v>
      </c>
      <c r="H1353">
        <v>0</v>
      </c>
      <c r="I1353">
        <v>0</v>
      </c>
      <c r="J1353">
        <v>0</v>
      </c>
      <c r="K1353">
        <v>0</v>
      </c>
      <c r="L1353">
        <v>0</v>
      </c>
      <c r="M1353">
        <v>0</v>
      </c>
      <c r="N1353">
        <v>0</v>
      </c>
      <c r="P1353" s="22" t="s">
        <v>34</v>
      </c>
      <c r="R1353" t="s">
        <v>38</v>
      </c>
      <c r="S1353" t="s">
        <v>69</v>
      </c>
      <c r="T1353" s="9" t="e">
        <f>VLOOKUP(A1353,Sku_list!$A$1:$D$2667,3,0)</f>
        <v>#N/A</v>
      </c>
      <c r="U1353" s="9" t="e">
        <f>VLOOKUP(A1353,Sku_list!$A$1:$D$2667,4,0)*(F1353/1000000*12)</f>
        <v>#N/A</v>
      </c>
      <c r="V1353" s="9" t="e">
        <f>VLOOKUP(A1353,Sku_list!$A$1:$D$2667,4,0)*(H1353/1000000*12)</f>
        <v>#N/A</v>
      </c>
      <c r="W1353" s="9" t="e">
        <f>VLOOKUP(A1353,Sku_list!$A$1:$D$2667,4,0)*(J1353/1000000*12)</f>
        <v>#N/A</v>
      </c>
      <c r="X1353" s="9" t="e">
        <f>VLOOKUP(A1353,Sku_list!$A$1:$D$2667,4,0)*(L1353/1000000*12)</f>
        <v>#N/A</v>
      </c>
      <c r="Y1353" s="9" t="e">
        <f>VLOOKUP(A1353,Sku_list!$A$1:$E$2667,5,0)*((J1353+F1353)/1000000000)</f>
        <v>#N/A</v>
      </c>
      <c r="AC1353" s="22">
        <f t="shared" ca="1" si="21"/>
        <v>6.6666666666666666E-2</v>
      </c>
    </row>
    <row r="1354" spans="1:29" x14ac:dyDescent="0.35">
      <c r="A1354">
        <v>1601243</v>
      </c>
      <c r="B1354" t="s">
        <v>227</v>
      </c>
      <c r="C1354" t="s">
        <v>157</v>
      </c>
      <c r="D1354">
        <v>0</v>
      </c>
      <c r="E1354">
        <v>0</v>
      </c>
      <c r="F1354">
        <v>0</v>
      </c>
      <c r="G1354">
        <v>0</v>
      </c>
      <c r="H1354">
        <v>0</v>
      </c>
      <c r="I1354">
        <v>0</v>
      </c>
      <c r="J1354">
        <v>0</v>
      </c>
      <c r="K1354">
        <v>0</v>
      </c>
      <c r="L1354">
        <v>0</v>
      </c>
      <c r="M1354">
        <v>0</v>
      </c>
      <c r="N1354">
        <v>0</v>
      </c>
      <c r="P1354" s="22" t="s">
        <v>34</v>
      </c>
      <c r="R1354" t="s">
        <v>98</v>
      </c>
      <c r="S1354" t="s">
        <v>72</v>
      </c>
      <c r="T1354" s="9" t="e">
        <f>VLOOKUP(A1354,Sku_list!$A$1:$D$2667,3,0)</f>
        <v>#N/A</v>
      </c>
      <c r="U1354" s="9" t="e">
        <f>VLOOKUP(A1354,Sku_list!$A$1:$D$2667,4,0)*(F1354/1000000*12)</f>
        <v>#N/A</v>
      </c>
      <c r="V1354" s="9" t="e">
        <f>VLOOKUP(A1354,Sku_list!$A$1:$D$2667,4,0)*(H1354/1000000*12)</f>
        <v>#N/A</v>
      </c>
      <c r="W1354" s="9" t="e">
        <f>VLOOKUP(A1354,Sku_list!$A$1:$D$2667,4,0)*(J1354/1000000*12)</f>
        <v>#N/A</v>
      </c>
      <c r="X1354" s="9" t="e">
        <f>VLOOKUP(A1354,Sku_list!$A$1:$D$2667,4,0)*(L1354/1000000*12)</f>
        <v>#N/A</v>
      </c>
      <c r="Y1354" s="9" t="e">
        <f>VLOOKUP(A1354,Sku_list!$A$1:$E$2667,5,0)*((J1354+F1354)/1000000000)</f>
        <v>#N/A</v>
      </c>
      <c r="AC1354" s="22">
        <f t="shared" ca="1" si="21"/>
        <v>6.6666666666666666E-2</v>
      </c>
    </row>
    <row r="1355" spans="1:29" x14ac:dyDescent="0.35">
      <c r="A1355">
        <v>1601243</v>
      </c>
      <c r="B1355" t="s">
        <v>227</v>
      </c>
      <c r="C1355" t="s">
        <v>158</v>
      </c>
      <c r="D1355">
        <v>0</v>
      </c>
      <c r="E1355">
        <v>0</v>
      </c>
      <c r="F1355">
        <v>0</v>
      </c>
      <c r="G1355">
        <v>0</v>
      </c>
      <c r="H1355">
        <v>0</v>
      </c>
      <c r="I1355">
        <v>0</v>
      </c>
      <c r="J1355">
        <v>0</v>
      </c>
      <c r="K1355">
        <v>0</v>
      </c>
      <c r="L1355">
        <v>0</v>
      </c>
      <c r="M1355">
        <v>0</v>
      </c>
      <c r="N1355">
        <v>0</v>
      </c>
      <c r="P1355" s="22" t="s">
        <v>34</v>
      </c>
      <c r="R1355" t="s">
        <v>99</v>
      </c>
      <c r="S1355" t="s">
        <v>69</v>
      </c>
      <c r="T1355" s="9" t="e">
        <f>VLOOKUP(A1355,Sku_list!$A$1:$D$2667,3,0)</f>
        <v>#N/A</v>
      </c>
      <c r="U1355" s="9" t="e">
        <f>VLOOKUP(A1355,Sku_list!$A$1:$D$2667,4,0)*(F1355/1000000*12)</f>
        <v>#N/A</v>
      </c>
      <c r="V1355" s="9" t="e">
        <f>VLOOKUP(A1355,Sku_list!$A$1:$D$2667,4,0)*(H1355/1000000*12)</f>
        <v>#N/A</v>
      </c>
      <c r="W1355" s="9" t="e">
        <f>VLOOKUP(A1355,Sku_list!$A$1:$D$2667,4,0)*(J1355/1000000*12)</f>
        <v>#N/A</v>
      </c>
      <c r="X1355" s="9" t="e">
        <f>VLOOKUP(A1355,Sku_list!$A$1:$D$2667,4,0)*(L1355/1000000*12)</f>
        <v>#N/A</v>
      </c>
      <c r="Y1355" s="9" t="e">
        <f>VLOOKUP(A1355,Sku_list!$A$1:$E$2667,5,0)*((J1355+F1355)/1000000000)</f>
        <v>#N/A</v>
      </c>
      <c r="AC1355" s="22">
        <f t="shared" ca="1" si="21"/>
        <v>6.6666666666666666E-2</v>
      </c>
    </row>
    <row r="1356" spans="1:29" x14ac:dyDescent="0.35">
      <c r="A1356">
        <v>1601243</v>
      </c>
      <c r="B1356" t="s">
        <v>227</v>
      </c>
      <c r="C1356" t="s">
        <v>159</v>
      </c>
      <c r="D1356">
        <v>0</v>
      </c>
      <c r="E1356">
        <v>0</v>
      </c>
      <c r="F1356">
        <v>0</v>
      </c>
      <c r="G1356">
        <v>0</v>
      </c>
      <c r="H1356">
        <v>0</v>
      </c>
      <c r="I1356">
        <v>0</v>
      </c>
      <c r="J1356">
        <v>0</v>
      </c>
      <c r="K1356">
        <v>0</v>
      </c>
      <c r="L1356">
        <v>0</v>
      </c>
      <c r="M1356">
        <v>0</v>
      </c>
      <c r="N1356">
        <v>0</v>
      </c>
      <c r="P1356" s="22" t="s">
        <v>34</v>
      </c>
      <c r="R1356" t="s">
        <v>100</v>
      </c>
      <c r="S1356" t="s">
        <v>72</v>
      </c>
      <c r="T1356" s="9" t="e">
        <f>VLOOKUP(A1356,Sku_list!$A$1:$D$2667,3,0)</f>
        <v>#N/A</v>
      </c>
      <c r="U1356" s="9" t="e">
        <f>VLOOKUP(A1356,Sku_list!$A$1:$D$2667,4,0)*(F1356/1000000*12)</f>
        <v>#N/A</v>
      </c>
      <c r="V1356" s="9" t="e">
        <f>VLOOKUP(A1356,Sku_list!$A$1:$D$2667,4,0)*(H1356/1000000*12)</f>
        <v>#N/A</v>
      </c>
      <c r="W1356" s="9" t="e">
        <f>VLOOKUP(A1356,Sku_list!$A$1:$D$2667,4,0)*(J1356/1000000*12)</f>
        <v>#N/A</v>
      </c>
      <c r="X1356" s="9" t="e">
        <f>VLOOKUP(A1356,Sku_list!$A$1:$D$2667,4,0)*(L1356/1000000*12)</f>
        <v>#N/A</v>
      </c>
      <c r="Y1356" s="9" t="e">
        <f>VLOOKUP(A1356,Sku_list!$A$1:$E$2667,5,0)*((J1356+F1356)/1000000000)</f>
        <v>#N/A</v>
      </c>
      <c r="AC1356" s="22">
        <f t="shared" ca="1" si="21"/>
        <v>6.6666666666666666E-2</v>
      </c>
    </row>
    <row r="1357" spans="1:29" x14ac:dyDescent="0.35">
      <c r="A1357">
        <v>1601243</v>
      </c>
      <c r="B1357" t="s">
        <v>227</v>
      </c>
      <c r="C1357" t="s">
        <v>160</v>
      </c>
      <c r="D1357">
        <v>0</v>
      </c>
      <c r="E1357">
        <v>0</v>
      </c>
      <c r="F1357">
        <v>0</v>
      </c>
      <c r="G1357">
        <v>0</v>
      </c>
      <c r="H1357">
        <v>0</v>
      </c>
      <c r="I1357">
        <v>0</v>
      </c>
      <c r="J1357">
        <v>0</v>
      </c>
      <c r="K1357">
        <v>0</v>
      </c>
      <c r="L1357">
        <v>0</v>
      </c>
      <c r="M1357">
        <v>0</v>
      </c>
      <c r="N1357">
        <v>0</v>
      </c>
      <c r="P1357" s="22" t="s">
        <v>34</v>
      </c>
      <c r="R1357" t="s">
        <v>101</v>
      </c>
      <c r="S1357" t="s">
        <v>69</v>
      </c>
      <c r="T1357" s="9" t="e">
        <f>VLOOKUP(A1357,Sku_list!$A$1:$D$2667,3,0)</f>
        <v>#N/A</v>
      </c>
      <c r="U1357" s="9" t="e">
        <f>VLOOKUP(A1357,Sku_list!$A$1:$D$2667,4,0)*(F1357/1000000*12)</f>
        <v>#N/A</v>
      </c>
      <c r="V1357" s="9" t="e">
        <f>VLOOKUP(A1357,Sku_list!$A$1:$D$2667,4,0)*(H1357/1000000*12)</f>
        <v>#N/A</v>
      </c>
      <c r="W1357" s="9" t="e">
        <f>VLOOKUP(A1357,Sku_list!$A$1:$D$2667,4,0)*(J1357/1000000*12)</f>
        <v>#N/A</v>
      </c>
      <c r="X1357" s="9" t="e">
        <f>VLOOKUP(A1357,Sku_list!$A$1:$D$2667,4,0)*(L1357/1000000*12)</f>
        <v>#N/A</v>
      </c>
      <c r="Y1357" s="9" t="e">
        <f>VLOOKUP(A1357,Sku_list!$A$1:$E$2667,5,0)*((J1357+F1357)/1000000000)</f>
        <v>#N/A</v>
      </c>
      <c r="AC1357" s="22">
        <f t="shared" ca="1" si="21"/>
        <v>6.6666666666666666E-2</v>
      </c>
    </row>
    <row r="1358" spans="1:29" x14ac:dyDescent="0.35">
      <c r="A1358">
        <v>1601243</v>
      </c>
      <c r="B1358" t="s">
        <v>227</v>
      </c>
      <c r="C1358" t="s">
        <v>161</v>
      </c>
      <c r="D1358">
        <v>0</v>
      </c>
      <c r="E1358">
        <v>0</v>
      </c>
      <c r="F1358">
        <v>0</v>
      </c>
      <c r="G1358">
        <v>0</v>
      </c>
      <c r="H1358">
        <v>0</v>
      </c>
      <c r="I1358">
        <v>0</v>
      </c>
      <c r="J1358">
        <v>0</v>
      </c>
      <c r="K1358">
        <v>0</v>
      </c>
      <c r="L1358">
        <v>0</v>
      </c>
      <c r="M1358">
        <v>0</v>
      </c>
      <c r="N1358">
        <v>0</v>
      </c>
      <c r="P1358" s="22" t="s">
        <v>34</v>
      </c>
      <c r="R1358" t="s">
        <v>102</v>
      </c>
      <c r="S1358" t="s">
        <v>306</v>
      </c>
      <c r="T1358" s="9" t="e">
        <f>VLOOKUP(A1358,Sku_list!$A$1:$D$2667,3,0)</f>
        <v>#N/A</v>
      </c>
      <c r="U1358" s="9" t="e">
        <f>VLOOKUP(A1358,Sku_list!$A$1:$D$2667,4,0)*(F1358/1000000*12)</f>
        <v>#N/A</v>
      </c>
      <c r="V1358" s="9" t="e">
        <f>VLOOKUP(A1358,Sku_list!$A$1:$D$2667,4,0)*(H1358/1000000*12)</f>
        <v>#N/A</v>
      </c>
      <c r="W1358" s="9" t="e">
        <f>VLOOKUP(A1358,Sku_list!$A$1:$D$2667,4,0)*(J1358/1000000*12)</f>
        <v>#N/A</v>
      </c>
      <c r="X1358" s="9" t="e">
        <f>VLOOKUP(A1358,Sku_list!$A$1:$D$2667,4,0)*(L1358/1000000*12)</f>
        <v>#N/A</v>
      </c>
      <c r="Y1358" s="9" t="e">
        <f>VLOOKUP(A1358,Sku_list!$A$1:$E$2667,5,0)*((J1358+F1358)/1000000000)</f>
        <v>#N/A</v>
      </c>
      <c r="AC1358" s="22">
        <f t="shared" ca="1" si="21"/>
        <v>6.6666666666666666E-2</v>
      </c>
    </row>
    <row r="1359" spans="1:29" x14ac:dyDescent="0.35">
      <c r="A1359">
        <v>1601243</v>
      </c>
      <c r="B1359" t="s">
        <v>227</v>
      </c>
      <c r="C1359" t="s">
        <v>162</v>
      </c>
      <c r="D1359">
        <v>0</v>
      </c>
      <c r="E1359">
        <v>0</v>
      </c>
      <c r="F1359">
        <v>0</v>
      </c>
      <c r="G1359">
        <v>0</v>
      </c>
      <c r="H1359">
        <v>0</v>
      </c>
      <c r="I1359">
        <v>0</v>
      </c>
      <c r="J1359">
        <v>0</v>
      </c>
      <c r="K1359">
        <v>0</v>
      </c>
      <c r="L1359">
        <v>0</v>
      </c>
      <c r="M1359">
        <v>0</v>
      </c>
      <c r="N1359">
        <v>0</v>
      </c>
      <c r="P1359" s="22" t="s">
        <v>34</v>
      </c>
      <c r="R1359" t="s">
        <v>103</v>
      </c>
      <c r="S1359" t="s">
        <v>69</v>
      </c>
      <c r="T1359" s="9" t="e">
        <f>VLOOKUP(A1359,Sku_list!$A$1:$D$2667,3,0)</f>
        <v>#N/A</v>
      </c>
      <c r="U1359" s="9" t="e">
        <f>VLOOKUP(A1359,Sku_list!$A$1:$D$2667,4,0)*(F1359/1000000*12)</f>
        <v>#N/A</v>
      </c>
      <c r="V1359" s="9" t="e">
        <f>VLOOKUP(A1359,Sku_list!$A$1:$D$2667,4,0)*(H1359/1000000*12)</f>
        <v>#N/A</v>
      </c>
      <c r="W1359" s="9" t="e">
        <f>VLOOKUP(A1359,Sku_list!$A$1:$D$2667,4,0)*(J1359/1000000*12)</f>
        <v>#N/A</v>
      </c>
      <c r="X1359" s="9" t="e">
        <f>VLOOKUP(A1359,Sku_list!$A$1:$D$2667,4,0)*(L1359/1000000*12)</f>
        <v>#N/A</v>
      </c>
      <c r="Y1359" s="9" t="e">
        <f>VLOOKUP(A1359,Sku_list!$A$1:$E$2667,5,0)*((J1359+F1359)/1000000000)</f>
        <v>#N/A</v>
      </c>
      <c r="AC1359" s="22">
        <f t="shared" ca="1" si="21"/>
        <v>6.6666666666666666E-2</v>
      </c>
    </row>
    <row r="1360" spans="1:29" x14ac:dyDescent="0.35">
      <c r="A1360">
        <v>1601243</v>
      </c>
      <c r="B1360" t="s">
        <v>227</v>
      </c>
      <c r="C1360" t="s">
        <v>164</v>
      </c>
      <c r="D1360">
        <v>0</v>
      </c>
      <c r="E1360">
        <v>0</v>
      </c>
      <c r="F1360">
        <v>0</v>
      </c>
      <c r="G1360">
        <v>0</v>
      </c>
      <c r="H1360">
        <v>0</v>
      </c>
      <c r="I1360">
        <v>0</v>
      </c>
      <c r="J1360">
        <v>0</v>
      </c>
      <c r="K1360">
        <v>0</v>
      </c>
      <c r="L1360">
        <v>0</v>
      </c>
      <c r="M1360">
        <v>0</v>
      </c>
      <c r="N1360">
        <v>0</v>
      </c>
      <c r="P1360" s="22" t="s">
        <v>34</v>
      </c>
      <c r="R1360" t="s">
        <v>104</v>
      </c>
      <c r="S1360" t="s">
        <v>69</v>
      </c>
      <c r="T1360" s="9" t="e">
        <f>VLOOKUP(A1360,Sku_list!$A$1:$D$2667,3,0)</f>
        <v>#N/A</v>
      </c>
      <c r="U1360" s="9" t="e">
        <f>VLOOKUP(A1360,Sku_list!$A$1:$D$2667,4,0)*(F1360/1000000*12)</f>
        <v>#N/A</v>
      </c>
      <c r="V1360" s="9" t="e">
        <f>VLOOKUP(A1360,Sku_list!$A$1:$D$2667,4,0)*(H1360/1000000*12)</f>
        <v>#N/A</v>
      </c>
      <c r="W1360" s="9" t="e">
        <f>VLOOKUP(A1360,Sku_list!$A$1:$D$2667,4,0)*(J1360/1000000*12)</f>
        <v>#N/A</v>
      </c>
      <c r="X1360" s="9" t="e">
        <f>VLOOKUP(A1360,Sku_list!$A$1:$D$2667,4,0)*(L1360/1000000*12)</f>
        <v>#N/A</v>
      </c>
      <c r="Y1360" s="9" t="e">
        <f>VLOOKUP(A1360,Sku_list!$A$1:$E$2667,5,0)*((J1360+F1360)/1000000000)</f>
        <v>#N/A</v>
      </c>
      <c r="AC1360" s="22">
        <f t="shared" ca="1" si="21"/>
        <v>6.6666666666666666E-2</v>
      </c>
    </row>
    <row r="1361" spans="1:29" x14ac:dyDescent="0.35">
      <c r="A1361">
        <v>1601243</v>
      </c>
      <c r="B1361" t="s">
        <v>227</v>
      </c>
      <c r="C1361" t="s">
        <v>165</v>
      </c>
      <c r="D1361">
        <v>0</v>
      </c>
      <c r="E1361">
        <v>0</v>
      </c>
      <c r="F1361">
        <v>0</v>
      </c>
      <c r="G1361">
        <v>0</v>
      </c>
      <c r="H1361">
        <v>0</v>
      </c>
      <c r="I1361">
        <v>0</v>
      </c>
      <c r="J1361">
        <v>0</v>
      </c>
      <c r="K1361">
        <v>0</v>
      </c>
      <c r="L1361">
        <v>0</v>
      </c>
      <c r="M1361">
        <v>0</v>
      </c>
      <c r="N1361">
        <v>0</v>
      </c>
      <c r="P1361" s="22" t="s">
        <v>34</v>
      </c>
      <c r="R1361" t="s">
        <v>105</v>
      </c>
      <c r="S1361" t="s">
        <v>83</v>
      </c>
      <c r="T1361" s="9" t="e">
        <f>VLOOKUP(A1361,Sku_list!$A$1:$D$2667,3,0)</f>
        <v>#N/A</v>
      </c>
      <c r="U1361" s="9" t="e">
        <f>VLOOKUP(A1361,Sku_list!$A$1:$D$2667,4,0)*(F1361/1000000*12)</f>
        <v>#N/A</v>
      </c>
      <c r="V1361" s="9" t="e">
        <f>VLOOKUP(A1361,Sku_list!$A$1:$D$2667,4,0)*(H1361/1000000*12)</f>
        <v>#N/A</v>
      </c>
      <c r="W1361" s="9" t="e">
        <f>VLOOKUP(A1361,Sku_list!$A$1:$D$2667,4,0)*(J1361/1000000*12)</f>
        <v>#N/A</v>
      </c>
      <c r="X1361" s="9" t="e">
        <f>VLOOKUP(A1361,Sku_list!$A$1:$D$2667,4,0)*(L1361/1000000*12)</f>
        <v>#N/A</v>
      </c>
      <c r="Y1361" s="9" t="e">
        <f>VLOOKUP(A1361,Sku_list!$A$1:$E$2667,5,0)*((J1361+F1361)/1000000000)</f>
        <v>#N/A</v>
      </c>
      <c r="AC1361" s="22">
        <f t="shared" ca="1" si="21"/>
        <v>6.6666666666666666E-2</v>
      </c>
    </row>
    <row r="1362" spans="1:29" x14ac:dyDescent="0.35">
      <c r="A1362">
        <v>1601243</v>
      </c>
      <c r="B1362" t="s">
        <v>227</v>
      </c>
      <c r="C1362" t="s">
        <v>163</v>
      </c>
      <c r="D1362">
        <v>0</v>
      </c>
      <c r="E1362">
        <v>0</v>
      </c>
      <c r="F1362">
        <v>0</v>
      </c>
      <c r="G1362">
        <v>0</v>
      </c>
      <c r="H1362">
        <v>0</v>
      </c>
      <c r="I1362">
        <v>0</v>
      </c>
      <c r="J1362">
        <v>0</v>
      </c>
      <c r="K1362">
        <v>0</v>
      </c>
      <c r="L1362">
        <v>0</v>
      </c>
      <c r="M1362">
        <v>0</v>
      </c>
      <c r="N1362">
        <v>0</v>
      </c>
      <c r="P1362" s="22" t="s">
        <v>34</v>
      </c>
      <c r="R1362" t="s">
        <v>117</v>
      </c>
      <c r="S1362" t="s">
        <v>83</v>
      </c>
      <c r="T1362" s="9" t="e">
        <f>VLOOKUP(A1362,Sku_list!$A$1:$D$2667,3,0)</f>
        <v>#N/A</v>
      </c>
      <c r="U1362" s="9" t="e">
        <f>VLOOKUP(A1362,Sku_list!$A$1:$D$2667,4,0)*(F1362/1000000*12)</f>
        <v>#N/A</v>
      </c>
      <c r="V1362" s="9" t="e">
        <f>VLOOKUP(A1362,Sku_list!$A$1:$D$2667,4,0)*(H1362/1000000*12)</f>
        <v>#N/A</v>
      </c>
      <c r="W1362" s="9" t="e">
        <f>VLOOKUP(A1362,Sku_list!$A$1:$D$2667,4,0)*(J1362/1000000*12)</f>
        <v>#N/A</v>
      </c>
      <c r="X1362" s="9" t="e">
        <f>VLOOKUP(A1362,Sku_list!$A$1:$D$2667,4,0)*(L1362/1000000*12)</f>
        <v>#N/A</v>
      </c>
      <c r="Y1362" s="9" t="e">
        <f>VLOOKUP(A1362,Sku_list!$A$1:$E$2667,5,0)*((J1362+F1362)/1000000000)</f>
        <v>#N/A</v>
      </c>
      <c r="AC1362" s="22">
        <f t="shared" ca="1" si="21"/>
        <v>6.6666666666666666E-2</v>
      </c>
    </row>
    <row r="1363" spans="1:29" x14ac:dyDescent="0.35">
      <c r="A1363">
        <v>1601243</v>
      </c>
      <c r="B1363" t="s">
        <v>227</v>
      </c>
      <c r="C1363" t="s">
        <v>166</v>
      </c>
      <c r="D1363">
        <v>0</v>
      </c>
      <c r="E1363">
        <v>0</v>
      </c>
      <c r="F1363">
        <v>0</v>
      </c>
      <c r="G1363">
        <v>0</v>
      </c>
      <c r="H1363">
        <v>0</v>
      </c>
      <c r="I1363">
        <v>0</v>
      </c>
      <c r="J1363">
        <v>0</v>
      </c>
      <c r="K1363">
        <v>0</v>
      </c>
      <c r="L1363">
        <v>0</v>
      </c>
      <c r="M1363">
        <v>0</v>
      </c>
      <c r="N1363">
        <v>0</v>
      </c>
      <c r="P1363" s="22" t="s">
        <v>34</v>
      </c>
      <c r="R1363" t="s">
        <v>118</v>
      </c>
      <c r="S1363" t="s">
        <v>85</v>
      </c>
      <c r="T1363" s="9" t="e">
        <f>VLOOKUP(A1363,Sku_list!$A$1:$D$2667,3,0)</f>
        <v>#N/A</v>
      </c>
      <c r="U1363" s="9" t="e">
        <f>VLOOKUP(A1363,Sku_list!$A$1:$D$2667,4,0)*(F1363/1000000*12)</f>
        <v>#N/A</v>
      </c>
      <c r="V1363" s="9" t="e">
        <f>VLOOKUP(A1363,Sku_list!$A$1:$D$2667,4,0)*(H1363/1000000*12)</f>
        <v>#N/A</v>
      </c>
      <c r="W1363" s="9" t="e">
        <f>VLOOKUP(A1363,Sku_list!$A$1:$D$2667,4,0)*(J1363/1000000*12)</f>
        <v>#N/A</v>
      </c>
      <c r="X1363" s="9" t="e">
        <f>VLOOKUP(A1363,Sku_list!$A$1:$D$2667,4,0)*(L1363/1000000*12)</f>
        <v>#N/A</v>
      </c>
      <c r="Y1363" s="9" t="e">
        <f>VLOOKUP(A1363,Sku_list!$A$1:$E$2667,5,0)*((J1363+F1363)/1000000000)</f>
        <v>#N/A</v>
      </c>
      <c r="AC1363" s="22">
        <f t="shared" ca="1" si="21"/>
        <v>6.6666666666666666E-2</v>
      </c>
    </row>
    <row r="1364" spans="1:29" x14ac:dyDescent="0.35">
      <c r="A1364">
        <v>1601243</v>
      </c>
      <c r="B1364" t="s">
        <v>227</v>
      </c>
      <c r="C1364" t="s">
        <v>167</v>
      </c>
      <c r="D1364">
        <v>0</v>
      </c>
      <c r="E1364">
        <v>0</v>
      </c>
      <c r="F1364">
        <v>0</v>
      </c>
      <c r="G1364">
        <v>0</v>
      </c>
      <c r="H1364">
        <v>0</v>
      </c>
      <c r="I1364">
        <v>0</v>
      </c>
      <c r="J1364">
        <v>0</v>
      </c>
      <c r="K1364">
        <v>0</v>
      </c>
      <c r="L1364">
        <v>0</v>
      </c>
      <c r="M1364">
        <v>0</v>
      </c>
      <c r="N1364">
        <v>0</v>
      </c>
      <c r="P1364" s="22" t="s">
        <v>34</v>
      </c>
      <c r="R1364" t="s">
        <v>119</v>
      </c>
      <c r="S1364" t="s">
        <v>72</v>
      </c>
      <c r="T1364" s="9" t="e">
        <f>VLOOKUP(A1364,Sku_list!$A$1:$D$2667,3,0)</f>
        <v>#N/A</v>
      </c>
      <c r="U1364" s="9" t="e">
        <f>VLOOKUP(A1364,Sku_list!$A$1:$D$2667,4,0)*(F1364/1000000*12)</f>
        <v>#N/A</v>
      </c>
      <c r="V1364" s="9" t="e">
        <f>VLOOKUP(A1364,Sku_list!$A$1:$D$2667,4,0)*(H1364/1000000*12)</f>
        <v>#N/A</v>
      </c>
      <c r="W1364" s="9" t="e">
        <f>VLOOKUP(A1364,Sku_list!$A$1:$D$2667,4,0)*(J1364/1000000*12)</f>
        <v>#N/A</v>
      </c>
      <c r="X1364" s="9" t="e">
        <f>VLOOKUP(A1364,Sku_list!$A$1:$D$2667,4,0)*(L1364/1000000*12)</f>
        <v>#N/A</v>
      </c>
      <c r="Y1364" s="9" t="e">
        <f>VLOOKUP(A1364,Sku_list!$A$1:$E$2667,5,0)*((J1364+F1364)/1000000000)</f>
        <v>#N/A</v>
      </c>
      <c r="AC1364" s="22">
        <f t="shared" ca="1" si="21"/>
        <v>6.6666666666666666E-2</v>
      </c>
    </row>
    <row r="1365" spans="1:29" x14ac:dyDescent="0.35">
      <c r="A1365">
        <v>1601243</v>
      </c>
      <c r="B1365" t="s">
        <v>227</v>
      </c>
      <c r="C1365" t="s">
        <v>61</v>
      </c>
      <c r="D1365">
        <v>0</v>
      </c>
      <c r="E1365">
        <v>0</v>
      </c>
      <c r="F1365">
        <v>0</v>
      </c>
      <c r="G1365">
        <v>0</v>
      </c>
      <c r="H1365">
        <v>0</v>
      </c>
      <c r="I1365">
        <v>0</v>
      </c>
      <c r="J1365">
        <v>0</v>
      </c>
      <c r="K1365">
        <v>0</v>
      </c>
      <c r="L1365">
        <v>0</v>
      </c>
      <c r="M1365">
        <v>0</v>
      </c>
      <c r="N1365">
        <v>0</v>
      </c>
      <c r="P1365" s="22" t="s">
        <v>34</v>
      </c>
      <c r="R1365" t="s">
        <v>5</v>
      </c>
      <c r="S1365" t="s">
        <v>85</v>
      </c>
      <c r="T1365" s="9" t="e">
        <f>VLOOKUP(A1365,Sku_list!$A$1:$D$2667,3,0)</f>
        <v>#N/A</v>
      </c>
      <c r="U1365" s="9" t="e">
        <f>VLOOKUP(A1365,Sku_list!$A$1:$D$2667,4,0)*(F1365/1000000*12)</f>
        <v>#N/A</v>
      </c>
      <c r="V1365" s="9" t="e">
        <f>VLOOKUP(A1365,Sku_list!$A$1:$D$2667,4,0)*(H1365/1000000*12)</f>
        <v>#N/A</v>
      </c>
      <c r="W1365" s="9" t="e">
        <f>VLOOKUP(A1365,Sku_list!$A$1:$D$2667,4,0)*(J1365/1000000*12)</f>
        <v>#N/A</v>
      </c>
      <c r="X1365" s="9" t="e">
        <f>VLOOKUP(A1365,Sku_list!$A$1:$D$2667,4,0)*(L1365/1000000*12)</f>
        <v>#N/A</v>
      </c>
      <c r="Y1365" s="9" t="e">
        <f>VLOOKUP(A1365,Sku_list!$A$1:$E$2667,5,0)*((J1365+F1365)/1000000000)</f>
        <v>#N/A</v>
      </c>
      <c r="AC1365" s="22">
        <f t="shared" ca="1" si="21"/>
        <v>6.6666666666666666E-2</v>
      </c>
    </row>
    <row r="1366" spans="1:29" x14ac:dyDescent="0.35">
      <c r="A1366">
        <v>1601243</v>
      </c>
      <c r="B1366" t="s">
        <v>227</v>
      </c>
      <c r="C1366" t="s">
        <v>39</v>
      </c>
      <c r="D1366">
        <v>0</v>
      </c>
      <c r="E1366">
        <v>0</v>
      </c>
      <c r="F1366">
        <v>0</v>
      </c>
      <c r="G1366">
        <v>0</v>
      </c>
      <c r="H1366">
        <v>0</v>
      </c>
      <c r="I1366">
        <v>0</v>
      </c>
      <c r="J1366">
        <v>0</v>
      </c>
      <c r="K1366">
        <v>0</v>
      </c>
      <c r="L1366">
        <v>0</v>
      </c>
      <c r="M1366">
        <v>0</v>
      </c>
      <c r="N1366">
        <v>0</v>
      </c>
      <c r="P1366" s="22" t="s">
        <v>34</v>
      </c>
      <c r="R1366" t="s">
        <v>43</v>
      </c>
      <c r="S1366" t="s">
        <v>190</v>
      </c>
      <c r="T1366" s="9" t="e">
        <f>VLOOKUP(A1366,Sku_list!$A$1:$D$2667,3,0)</f>
        <v>#N/A</v>
      </c>
      <c r="U1366" s="9" t="e">
        <f>VLOOKUP(A1366,Sku_list!$A$1:$D$2667,4,0)*(F1366/1000000*12)</f>
        <v>#N/A</v>
      </c>
      <c r="V1366" s="9" t="e">
        <f>VLOOKUP(A1366,Sku_list!$A$1:$D$2667,4,0)*(H1366/1000000*12)</f>
        <v>#N/A</v>
      </c>
      <c r="W1366" s="9" t="e">
        <f>VLOOKUP(A1366,Sku_list!$A$1:$D$2667,4,0)*(J1366/1000000*12)</f>
        <v>#N/A</v>
      </c>
      <c r="X1366" s="9" t="e">
        <f>VLOOKUP(A1366,Sku_list!$A$1:$D$2667,4,0)*(L1366/1000000*12)</f>
        <v>#N/A</v>
      </c>
      <c r="Y1366" s="9" t="e">
        <f>VLOOKUP(A1366,Sku_list!$A$1:$E$2667,5,0)*((J1366+F1366)/1000000000)</f>
        <v>#N/A</v>
      </c>
      <c r="AC1366" s="22">
        <f t="shared" ca="1" si="21"/>
        <v>6.6666666666666666E-2</v>
      </c>
    </row>
    <row r="1367" spans="1:29" x14ac:dyDescent="0.35">
      <c r="A1367">
        <v>1601243</v>
      </c>
      <c r="B1367" t="s">
        <v>227</v>
      </c>
      <c r="C1367" t="s">
        <v>65</v>
      </c>
      <c r="D1367">
        <v>0</v>
      </c>
      <c r="E1367">
        <v>0</v>
      </c>
      <c r="F1367">
        <v>0</v>
      </c>
      <c r="G1367">
        <v>0</v>
      </c>
      <c r="H1367">
        <v>0</v>
      </c>
      <c r="I1367">
        <v>0</v>
      </c>
      <c r="J1367">
        <v>0</v>
      </c>
      <c r="K1367">
        <v>0</v>
      </c>
      <c r="L1367">
        <v>0</v>
      </c>
      <c r="M1367">
        <v>0</v>
      </c>
      <c r="N1367">
        <v>0</v>
      </c>
      <c r="P1367" s="22" t="s">
        <v>34</v>
      </c>
      <c r="R1367" t="s">
        <v>300</v>
      </c>
      <c r="S1367" t="s">
        <v>83</v>
      </c>
      <c r="T1367" s="9" t="e">
        <f>VLOOKUP(A1367,Sku_list!$A$1:$D$2667,3,0)</f>
        <v>#N/A</v>
      </c>
      <c r="U1367" s="9" t="e">
        <f>VLOOKUP(A1367,Sku_list!$A$1:$D$2667,4,0)*(F1367/1000000*12)</f>
        <v>#N/A</v>
      </c>
      <c r="V1367" s="9" t="e">
        <f>VLOOKUP(A1367,Sku_list!$A$1:$D$2667,4,0)*(H1367/1000000*12)</f>
        <v>#N/A</v>
      </c>
      <c r="W1367" s="9" t="e">
        <f>VLOOKUP(A1367,Sku_list!$A$1:$D$2667,4,0)*(J1367/1000000*12)</f>
        <v>#N/A</v>
      </c>
      <c r="X1367" s="9" t="e">
        <f>VLOOKUP(A1367,Sku_list!$A$1:$D$2667,4,0)*(L1367/1000000*12)</f>
        <v>#N/A</v>
      </c>
      <c r="Y1367" s="9" t="e">
        <f>VLOOKUP(A1367,Sku_list!$A$1:$E$2667,5,0)*((J1367+F1367)/1000000000)</f>
        <v>#N/A</v>
      </c>
      <c r="AC1367" s="22">
        <f t="shared" ca="1" si="21"/>
        <v>6.6666666666666666E-2</v>
      </c>
    </row>
    <row r="1368" spans="1:29" x14ac:dyDescent="0.35">
      <c r="A1368">
        <v>1601243</v>
      </c>
      <c r="B1368" t="s">
        <v>227</v>
      </c>
      <c r="C1368" t="s">
        <v>66</v>
      </c>
      <c r="D1368">
        <v>0</v>
      </c>
      <c r="E1368">
        <v>0</v>
      </c>
      <c r="F1368">
        <v>0</v>
      </c>
      <c r="G1368">
        <v>0</v>
      </c>
      <c r="H1368">
        <v>0</v>
      </c>
      <c r="I1368">
        <v>0</v>
      </c>
      <c r="J1368">
        <v>0</v>
      </c>
      <c r="K1368">
        <v>0</v>
      </c>
      <c r="L1368">
        <v>0</v>
      </c>
      <c r="M1368">
        <v>0</v>
      </c>
      <c r="N1368">
        <v>0</v>
      </c>
      <c r="P1368" s="22" t="s">
        <v>34</v>
      </c>
      <c r="R1368" t="s">
        <v>174</v>
      </c>
      <c r="S1368" t="s">
        <v>72</v>
      </c>
      <c r="T1368" s="9" t="e">
        <f>VLOOKUP(A1368,Sku_list!$A$1:$D$2667,3,0)</f>
        <v>#N/A</v>
      </c>
      <c r="U1368" s="9" t="e">
        <f>VLOOKUP(A1368,Sku_list!$A$1:$D$2667,4,0)*(F1368/1000000*12)</f>
        <v>#N/A</v>
      </c>
      <c r="V1368" s="9" t="e">
        <f>VLOOKUP(A1368,Sku_list!$A$1:$D$2667,4,0)*(H1368/1000000*12)</f>
        <v>#N/A</v>
      </c>
      <c r="W1368" s="9" t="e">
        <f>VLOOKUP(A1368,Sku_list!$A$1:$D$2667,4,0)*(J1368/1000000*12)</f>
        <v>#N/A</v>
      </c>
      <c r="X1368" s="9" t="e">
        <f>VLOOKUP(A1368,Sku_list!$A$1:$D$2667,4,0)*(L1368/1000000*12)</f>
        <v>#N/A</v>
      </c>
      <c r="Y1368" s="9" t="e">
        <f>VLOOKUP(A1368,Sku_list!$A$1:$E$2667,5,0)*((J1368+F1368)/1000000000)</f>
        <v>#N/A</v>
      </c>
      <c r="AC1368" s="22">
        <f t="shared" ca="1" si="21"/>
        <v>6.6666666666666666E-2</v>
      </c>
    </row>
    <row r="1369" spans="1:29" x14ac:dyDescent="0.35">
      <c r="A1369">
        <v>1601243</v>
      </c>
      <c r="B1369" t="s">
        <v>227</v>
      </c>
      <c r="C1369" t="s">
        <v>67</v>
      </c>
      <c r="D1369">
        <v>0</v>
      </c>
      <c r="E1369">
        <v>0</v>
      </c>
      <c r="F1369">
        <v>0</v>
      </c>
      <c r="G1369">
        <v>0</v>
      </c>
      <c r="H1369">
        <v>0</v>
      </c>
      <c r="I1369">
        <v>0</v>
      </c>
      <c r="J1369">
        <v>0</v>
      </c>
      <c r="K1369">
        <v>0</v>
      </c>
      <c r="L1369">
        <v>0</v>
      </c>
      <c r="M1369">
        <v>0</v>
      </c>
      <c r="N1369">
        <v>0</v>
      </c>
      <c r="P1369" s="22" t="s">
        <v>34</v>
      </c>
      <c r="R1369" t="s">
        <v>176</v>
      </c>
      <c r="S1369" t="s">
        <v>72</v>
      </c>
      <c r="T1369" s="9" t="e">
        <f>VLOOKUP(A1369,Sku_list!$A$1:$D$2667,3,0)</f>
        <v>#N/A</v>
      </c>
      <c r="U1369" s="9" t="e">
        <f>VLOOKUP(A1369,Sku_list!$A$1:$D$2667,4,0)*(F1369/1000000*12)</f>
        <v>#N/A</v>
      </c>
      <c r="V1369" s="9" t="e">
        <f>VLOOKUP(A1369,Sku_list!$A$1:$D$2667,4,0)*(H1369/1000000*12)</f>
        <v>#N/A</v>
      </c>
      <c r="W1369" s="9" t="e">
        <f>VLOOKUP(A1369,Sku_list!$A$1:$D$2667,4,0)*(J1369/1000000*12)</f>
        <v>#N/A</v>
      </c>
      <c r="X1369" s="9" t="e">
        <f>VLOOKUP(A1369,Sku_list!$A$1:$D$2667,4,0)*(L1369/1000000*12)</f>
        <v>#N/A</v>
      </c>
      <c r="Y1369" s="9" t="e">
        <f>VLOOKUP(A1369,Sku_list!$A$1:$E$2667,5,0)*((J1369+F1369)/1000000000)</f>
        <v>#N/A</v>
      </c>
      <c r="AC1369" s="22">
        <f t="shared" ca="1" si="21"/>
        <v>6.6666666666666666E-2</v>
      </c>
    </row>
    <row r="1370" spans="1:29" x14ac:dyDescent="0.35">
      <c r="A1370">
        <v>1601243</v>
      </c>
      <c r="B1370" t="s">
        <v>227</v>
      </c>
      <c r="C1370" t="s">
        <v>68</v>
      </c>
      <c r="D1370">
        <v>0</v>
      </c>
      <c r="E1370">
        <v>0</v>
      </c>
      <c r="F1370">
        <v>0</v>
      </c>
      <c r="G1370">
        <v>0</v>
      </c>
      <c r="H1370">
        <v>0</v>
      </c>
      <c r="I1370">
        <v>0</v>
      </c>
      <c r="J1370">
        <v>0</v>
      </c>
      <c r="K1370">
        <v>0</v>
      </c>
      <c r="L1370">
        <v>0</v>
      </c>
      <c r="M1370">
        <v>0</v>
      </c>
      <c r="N1370">
        <v>0</v>
      </c>
      <c r="P1370" s="22" t="s">
        <v>34</v>
      </c>
      <c r="R1370" t="s">
        <v>177</v>
      </c>
      <c r="S1370" t="s">
        <v>72</v>
      </c>
      <c r="T1370" s="9" t="e">
        <f>VLOOKUP(A1370,Sku_list!$A$1:$D$2667,3,0)</f>
        <v>#N/A</v>
      </c>
      <c r="U1370" s="9" t="e">
        <f>VLOOKUP(A1370,Sku_list!$A$1:$D$2667,4,0)*(F1370/1000000*12)</f>
        <v>#N/A</v>
      </c>
      <c r="V1370" s="9" t="e">
        <f>VLOOKUP(A1370,Sku_list!$A$1:$D$2667,4,0)*(H1370/1000000*12)</f>
        <v>#N/A</v>
      </c>
      <c r="W1370" s="9" t="e">
        <f>VLOOKUP(A1370,Sku_list!$A$1:$D$2667,4,0)*(J1370/1000000*12)</f>
        <v>#N/A</v>
      </c>
      <c r="X1370" s="9" t="e">
        <f>VLOOKUP(A1370,Sku_list!$A$1:$D$2667,4,0)*(L1370/1000000*12)</f>
        <v>#N/A</v>
      </c>
      <c r="Y1370" s="9" t="e">
        <f>VLOOKUP(A1370,Sku_list!$A$1:$E$2667,5,0)*((J1370+F1370)/1000000000)</f>
        <v>#N/A</v>
      </c>
      <c r="AC1370" s="22">
        <f t="shared" ca="1" si="21"/>
        <v>6.6666666666666666E-2</v>
      </c>
    </row>
    <row r="1371" spans="1:29" x14ac:dyDescent="0.35">
      <c r="A1371">
        <v>1601243</v>
      </c>
      <c r="B1371" t="s">
        <v>227</v>
      </c>
      <c r="C1371" t="s">
        <v>44</v>
      </c>
      <c r="D1371">
        <v>0</v>
      </c>
      <c r="E1371">
        <v>0</v>
      </c>
      <c r="F1371">
        <v>0</v>
      </c>
      <c r="G1371">
        <v>0</v>
      </c>
      <c r="H1371">
        <v>0</v>
      </c>
      <c r="I1371">
        <v>0</v>
      </c>
      <c r="J1371">
        <v>0</v>
      </c>
      <c r="K1371">
        <v>0</v>
      </c>
      <c r="L1371">
        <v>0</v>
      </c>
      <c r="M1371">
        <v>0</v>
      </c>
      <c r="N1371">
        <v>0</v>
      </c>
      <c r="P1371" s="22" t="s">
        <v>34</v>
      </c>
      <c r="R1371" t="s">
        <v>45</v>
      </c>
      <c r="S1371" t="s">
        <v>193</v>
      </c>
      <c r="T1371" s="9" t="e">
        <f>VLOOKUP(A1371,Sku_list!$A$1:$D$2667,3,0)</f>
        <v>#N/A</v>
      </c>
      <c r="U1371" s="9" t="e">
        <f>VLOOKUP(A1371,Sku_list!$A$1:$D$2667,4,0)*(F1371/1000000*12)</f>
        <v>#N/A</v>
      </c>
      <c r="V1371" s="9" t="e">
        <f>VLOOKUP(A1371,Sku_list!$A$1:$D$2667,4,0)*(H1371/1000000*12)</f>
        <v>#N/A</v>
      </c>
      <c r="W1371" s="9" t="e">
        <f>VLOOKUP(A1371,Sku_list!$A$1:$D$2667,4,0)*(J1371/1000000*12)</f>
        <v>#N/A</v>
      </c>
      <c r="X1371" s="9" t="e">
        <f>VLOOKUP(A1371,Sku_list!$A$1:$D$2667,4,0)*(L1371/1000000*12)</f>
        <v>#N/A</v>
      </c>
      <c r="Y1371" s="9" t="e">
        <f>VLOOKUP(A1371,Sku_list!$A$1:$E$2667,5,0)*((J1371+F1371)/1000000000)</f>
        <v>#N/A</v>
      </c>
      <c r="AC1371" s="22">
        <f t="shared" ca="1" si="21"/>
        <v>6.6666666666666666E-2</v>
      </c>
    </row>
    <row r="1372" spans="1:29" x14ac:dyDescent="0.35">
      <c r="A1372">
        <v>1601244</v>
      </c>
      <c r="B1372" t="s">
        <v>271</v>
      </c>
      <c r="C1372" t="s">
        <v>3</v>
      </c>
      <c r="D1372">
        <v>0</v>
      </c>
      <c r="E1372">
        <v>0</v>
      </c>
      <c r="F1372">
        <v>0</v>
      </c>
      <c r="G1372">
        <v>0</v>
      </c>
      <c r="H1372">
        <v>0</v>
      </c>
      <c r="I1372">
        <v>0</v>
      </c>
      <c r="J1372">
        <v>0</v>
      </c>
      <c r="K1372">
        <v>0</v>
      </c>
      <c r="L1372">
        <v>0</v>
      </c>
      <c r="M1372">
        <v>0</v>
      </c>
      <c r="N1372">
        <v>0</v>
      </c>
      <c r="P1372" s="22" t="s">
        <v>34</v>
      </c>
      <c r="R1372" t="s">
        <v>4</v>
      </c>
      <c r="S1372" t="s">
        <v>173</v>
      </c>
      <c r="T1372" s="9" t="e">
        <f>VLOOKUP(A1372,Sku_list!$A$1:$D$2667,3,0)</f>
        <v>#N/A</v>
      </c>
      <c r="U1372" s="9" t="e">
        <f>VLOOKUP(A1372,Sku_list!$A$1:$D$2667,4,0)*(F1372/1000000*12)</f>
        <v>#N/A</v>
      </c>
      <c r="V1372" s="9" t="e">
        <f>VLOOKUP(A1372,Sku_list!$A$1:$D$2667,4,0)*(H1372/1000000*12)</f>
        <v>#N/A</v>
      </c>
      <c r="W1372" s="9" t="e">
        <f>VLOOKUP(A1372,Sku_list!$A$1:$D$2667,4,0)*(J1372/1000000*12)</f>
        <v>#N/A</v>
      </c>
      <c r="X1372" s="9" t="e">
        <f>VLOOKUP(A1372,Sku_list!$A$1:$D$2667,4,0)*(L1372/1000000*12)</f>
        <v>#N/A</v>
      </c>
      <c r="Y1372" s="9" t="e">
        <f>VLOOKUP(A1372,Sku_list!$A$1:$E$2667,5,0)*((J1372+F1372)/1000000000)</f>
        <v>#N/A</v>
      </c>
      <c r="AC1372" s="22">
        <f t="shared" ca="1" si="21"/>
        <v>6.6666666666666666E-2</v>
      </c>
    </row>
    <row r="1373" spans="1:29" x14ac:dyDescent="0.35">
      <c r="A1373">
        <v>1601244</v>
      </c>
      <c r="B1373" t="s">
        <v>271</v>
      </c>
      <c r="C1373" t="s">
        <v>139</v>
      </c>
      <c r="D1373">
        <v>0</v>
      </c>
      <c r="E1373">
        <v>0</v>
      </c>
      <c r="F1373">
        <v>0</v>
      </c>
      <c r="G1373">
        <v>0</v>
      </c>
      <c r="H1373">
        <v>0</v>
      </c>
      <c r="I1373">
        <v>0</v>
      </c>
      <c r="J1373">
        <v>40</v>
      </c>
      <c r="K1373">
        <v>40</v>
      </c>
      <c r="L1373">
        <v>0</v>
      </c>
      <c r="M1373">
        <v>-40</v>
      </c>
      <c r="N1373">
        <v>40</v>
      </c>
      <c r="P1373" s="22" t="s">
        <v>34</v>
      </c>
      <c r="R1373" t="s">
        <v>70</v>
      </c>
      <c r="S1373" t="s">
        <v>69</v>
      </c>
      <c r="T1373" s="9" t="e">
        <f>VLOOKUP(A1373,Sku_list!$A$1:$D$2667,3,0)</f>
        <v>#N/A</v>
      </c>
      <c r="U1373" s="9" t="e">
        <f>VLOOKUP(A1373,Sku_list!$A$1:$D$2667,4,0)*(F1373/1000000*12)</f>
        <v>#N/A</v>
      </c>
      <c r="V1373" s="9" t="e">
        <f>VLOOKUP(A1373,Sku_list!$A$1:$D$2667,4,0)*(H1373/1000000*12)</f>
        <v>#N/A</v>
      </c>
      <c r="W1373" s="9" t="e">
        <f>VLOOKUP(A1373,Sku_list!$A$1:$D$2667,4,0)*(J1373/1000000*12)</f>
        <v>#N/A</v>
      </c>
      <c r="X1373" s="9" t="e">
        <f>VLOOKUP(A1373,Sku_list!$A$1:$D$2667,4,0)*(L1373/1000000*12)</f>
        <v>#N/A</v>
      </c>
      <c r="Y1373" s="9" t="e">
        <f>VLOOKUP(A1373,Sku_list!$A$1:$E$2667,5,0)*((J1373+F1373)/1000000000)</f>
        <v>#N/A</v>
      </c>
      <c r="AC1373" s="22">
        <f t="shared" ca="1" si="21"/>
        <v>6.6666666666666666E-2</v>
      </c>
    </row>
    <row r="1374" spans="1:29" x14ac:dyDescent="0.35">
      <c r="A1374">
        <v>1601244</v>
      </c>
      <c r="B1374" t="s">
        <v>271</v>
      </c>
      <c r="C1374" t="s">
        <v>140</v>
      </c>
      <c r="D1374">
        <v>0</v>
      </c>
      <c r="E1374">
        <v>0</v>
      </c>
      <c r="F1374">
        <v>0</v>
      </c>
      <c r="G1374">
        <v>36</v>
      </c>
      <c r="H1374">
        <v>4</v>
      </c>
      <c r="I1374">
        <v>0</v>
      </c>
      <c r="J1374">
        <v>112</v>
      </c>
      <c r="K1374">
        <v>112</v>
      </c>
      <c r="L1374">
        <v>0</v>
      </c>
      <c r="M1374">
        <v>-116</v>
      </c>
      <c r="N1374">
        <v>116</v>
      </c>
      <c r="P1374" s="22" t="s">
        <v>34</v>
      </c>
      <c r="R1374" t="s">
        <v>71</v>
      </c>
      <c r="S1374" t="s">
        <v>72</v>
      </c>
      <c r="T1374" s="9" t="e">
        <f>VLOOKUP(A1374,Sku_list!$A$1:$D$2667,3,0)</f>
        <v>#N/A</v>
      </c>
      <c r="U1374" s="9" t="e">
        <f>VLOOKUP(A1374,Sku_list!$A$1:$D$2667,4,0)*(F1374/1000000*12)</f>
        <v>#N/A</v>
      </c>
      <c r="V1374" s="9" t="e">
        <f>VLOOKUP(A1374,Sku_list!$A$1:$D$2667,4,0)*(H1374/1000000*12)</f>
        <v>#N/A</v>
      </c>
      <c r="W1374" s="9" t="e">
        <f>VLOOKUP(A1374,Sku_list!$A$1:$D$2667,4,0)*(J1374/1000000*12)</f>
        <v>#N/A</v>
      </c>
      <c r="X1374" s="9" t="e">
        <f>VLOOKUP(A1374,Sku_list!$A$1:$D$2667,4,0)*(L1374/1000000*12)</f>
        <v>#N/A</v>
      </c>
      <c r="Y1374" s="9" t="e">
        <f>VLOOKUP(A1374,Sku_list!$A$1:$E$2667,5,0)*((J1374+F1374)/1000000000)</f>
        <v>#N/A</v>
      </c>
      <c r="AC1374" s="22">
        <f t="shared" ca="1" si="21"/>
        <v>6.6666666666666666E-2</v>
      </c>
    </row>
    <row r="1375" spans="1:29" x14ac:dyDescent="0.35">
      <c r="A1375">
        <v>1601244</v>
      </c>
      <c r="B1375" t="s">
        <v>271</v>
      </c>
      <c r="C1375" t="s">
        <v>141</v>
      </c>
      <c r="D1375">
        <v>0</v>
      </c>
      <c r="E1375">
        <v>300</v>
      </c>
      <c r="F1375">
        <v>0</v>
      </c>
      <c r="G1375">
        <v>48</v>
      </c>
      <c r="H1375">
        <v>12</v>
      </c>
      <c r="I1375">
        <v>0</v>
      </c>
      <c r="J1375">
        <v>288</v>
      </c>
      <c r="K1375">
        <v>267</v>
      </c>
      <c r="L1375">
        <v>0</v>
      </c>
      <c r="M1375">
        <v>-300</v>
      </c>
      <c r="N1375">
        <v>300</v>
      </c>
      <c r="P1375" s="22" t="s">
        <v>34</v>
      </c>
      <c r="R1375" t="s">
        <v>82</v>
      </c>
      <c r="S1375" t="s">
        <v>83</v>
      </c>
      <c r="T1375" s="9" t="e">
        <f>VLOOKUP(A1375,Sku_list!$A$1:$D$2667,3,0)</f>
        <v>#N/A</v>
      </c>
      <c r="U1375" s="9" t="e">
        <f>VLOOKUP(A1375,Sku_list!$A$1:$D$2667,4,0)*(F1375/1000000*12)</f>
        <v>#N/A</v>
      </c>
      <c r="V1375" s="9" t="e">
        <f>VLOOKUP(A1375,Sku_list!$A$1:$D$2667,4,0)*(H1375/1000000*12)</f>
        <v>#N/A</v>
      </c>
      <c r="W1375" s="9" t="e">
        <f>VLOOKUP(A1375,Sku_list!$A$1:$D$2667,4,0)*(J1375/1000000*12)</f>
        <v>#N/A</v>
      </c>
      <c r="X1375" s="9" t="e">
        <f>VLOOKUP(A1375,Sku_list!$A$1:$D$2667,4,0)*(L1375/1000000*12)</f>
        <v>#N/A</v>
      </c>
      <c r="Y1375" s="9" t="e">
        <f>VLOOKUP(A1375,Sku_list!$A$1:$E$2667,5,0)*((J1375+F1375)/1000000000)</f>
        <v>#N/A</v>
      </c>
      <c r="AC1375" s="22">
        <f t="shared" ca="1" si="21"/>
        <v>6.6666666666666666E-2</v>
      </c>
    </row>
    <row r="1376" spans="1:29" x14ac:dyDescent="0.35">
      <c r="A1376">
        <v>1601244</v>
      </c>
      <c r="B1376" t="s">
        <v>271</v>
      </c>
      <c r="C1376" t="s">
        <v>142</v>
      </c>
      <c r="D1376">
        <v>0</v>
      </c>
      <c r="E1376">
        <v>0</v>
      </c>
      <c r="F1376">
        <v>4</v>
      </c>
      <c r="G1376">
        <v>0</v>
      </c>
      <c r="H1376">
        <v>0</v>
      </c>
      <c r="I1376">
        <v>0</v>
      </c>
      <c r="J1376">
        <v>0</v>
      </c>
      <c r="K1376">
        <v>4</v>
      </c>
      <c r="L1376">
        <v>0</v>
      </c>
      <c r="M1376">
        <v>-4</v>
      </c>
      <c r="N1376">
        <v>4</v>
      </c>
      <c r="P1376" s="22" t="s">
        <v>34</v>
      </c>
      <c r="R1376" t="s">
        <v>84</v>
      </c>
      <c r="S1376" t="s">
        <v>85</v>
      </c>
      <c r="T1376" s="9" t="e">
        <f>VLOOKUP(A1376,Sku_list!$A$1:$D$2667,3,0)</f>
        <v>#N/A</v>
      </c>
      <c r="U1376" s="9" t="e">
        <f>VLOOKUP(A1376,Sku_list!$A$1:$D$2667,4,0)*(F1376/1000000*12)</f>
        <v>#N/A</v>
      </c>
      <c r="V1376" s="9" t="e">
        <f>VLOOKUP(A1376,Sku_list!$A$1:$D$2667,4,0)*(H1376/1000000*12)</f>
        <v>#N/A</v>
      </c>
      <c r="W1376" s="9" t="e">
        <f>VLOOKUP(A1376,Sku_list!$A$1:$D$2667,4,0)*(J1376/1000000*12)</f>
        <v>#N/A</v>
      </c>
      <c r="X1376" s="9" t="e">
        <f>VLOOKUP(A1376,Sku_list!$A$1:$D$2667,4,0)*(L1376/1000000*12)</f>
        <v>#N/A</v>
      </c>
      <c r="Y1376" s="9" t="e">
        <f>VLOOKUP(A1376,Sku_list!$A$1:$E$2667,5,0)*((J1376+F1376)/1000000000)</f>
        <v>#N/A</v>
      </c>
      <c r="AC1376" s="22">
        <f t="shared" ca="1" si="21"/>
        <v>6.6666666666666666E-2</v>
      </c>
    </row>
    <row r="1377" spans="1:29" x14ac:dyDescent="0.35">
      <c r="A1377">
        <v>1601244</v>
      </c>
      <c r="B1377" t="s">
        <v>271</v>
      </c>
      <c r="C1377" t="s">
        <v>143</v>
      </c>
      <c r="D1377">
        <v>0</v>
      </c>
      <c r="E1377">
        <v>0</v>
      </c>
      <c r="F1377">
        <v>0</v>
      </c>
      <c r="G1377">
        <v>24</v>
      </c>
      <c r="H1377">
        <v>24</v>
      </c>
      <c r="I1377">
        <v>0</v>
      </c>
      <c r="J1377">
        <v>64</v>
      </c>
      <c r="K1377">
        <v>64</v>
      </c>
      <c r="L1377">
        <v>0</v>
      </c>
      <c r="M1377">
        <v>-88</v>
      </c>
      <c r="N1377">
        <v>88</v>
      </c>
      <c r="P1377" s="22" t="s">
        <v>34</v>
      </c>
      <c r="R1377" t="s">
        <v>86</v>
      </c>
      <c r="S1377" t="s">
        <v>85</v>
      </c>
      <c r="T1377" s="9" t="e">
        <f>VLOOKUP(A1377,Sku_list!$A$1:$D$2667,3,0)</f>
        <v>#N/A</v>
      </c>
      <c r="U1377" s="9" t="e">
        <f>VLOOKUP(A1377,Sku_list!$A$1:$D$2667,4,0)*(F1377/1000000*12)</f>
        <v>#N/A</v>
      </c>
      <c r="V1377" s="9" t="e">
        <f>VLOOKUP(A1377,Sku_list!$A$1:$D$2667,4,0)*(H1377/1000000*12)</f>
        <v>#N/A</v>
      </c>
      <c r="W1377" s="9" t="e">
        <f>VLOOKUP(A1377,Sku_list!$A$1:$D$2667,4,0)*(J1377/1000000*12)</f>
        <v>#N/A</v>
      </c>
      <c r="X1377" s="9" t="e">
        <f>VLOOKUP(A1377,Sku_list!$A$1:$D$2667,4,0)*(L1377/1000000*12)</f>
        <v>#N/A</v>
      </c>
      <c r="Y1377" s="9" t="e">
        <f>VLOOKUP(A1377,Sku_list!$A$1:$E$2667,5,0)*((J1377+F1377)/1000000000)</f>
        <v>#N/A</v>
      </c>
      <c r="AC1377" s="22">
        <f t="shared" ca="1" si="21"/>
        <v>6.6666666666666666E-2</v>
      </c>
    </row>
    <row r="1378" spans="1:29" x14ac:dyDescent="0.35">
      <c r="A1378">
        <v>1601244</v>
      </c>
      <c r="B1378" t="s">
        <v>271</v>
      </c>
      <c r="C1378" t="s">
        <v>144</v>
      </c>
      <c r="D1378">
        <v>0</v>
      </c>
      <c r="E1378">
        <v>0</v>
      </c>
      <c r="F1378">
        <v>0</v>
      </c>
      <c r="G1378">
        <v>20</v>
      </c>
      <c r="H1378">
        <v>16</v>
      </c>
      <c r="I1378">
        <v>0</v>
      </c>
      <c r="J1378">
        <v>88</v>
      </c>
      <c r="K1378">
        <v>88</v>
      </c>
      <c r="L1378">
        <v>0</v>
      </c>
      <c r="M1378">
        <v>-104</v>
      </c>
      <c r="N1378">
        <v>104</v>
      </c>
      <c r="P1378" s="22" t="s">
        <v>34</v>
      </c>
      <c r="R1378" t="s">
        <v>87</v>
      </c>
      <c r="S1378" t="s">
        <v>72</v>
      </c>
      <c r="T1378" s="9" t="e">
        <f>VLOOKUP(A1378,Sku_list!$A$1:$D$2667,3,0)</f>
        <v>#N/A</v>
      </c>
      <c r="U1378" s="9" t="e">
        <f>VLOOKUP(A1378,Sku_list!$A$1:$D$2667,4,0)*(F1378/1000000*12)</f>
        <v>#N/A</v>
      </c>
      <c r="V1378" s="9" t="e">
        <f>VLOOKUP(A1378,Sku_list!$A$1:$D$2667,4,0)*(H1378/1000000*12)</f>
        <v>#N/A</v>
      </c>
      <c r="W1378" s="9" t="e">
        <f>VLOOKUP(A1378,Sku_list!$A$1:$D$2667,4,0)*(J1378/1000000*12)</f>
        <v>#N/A</v>
      </c>
      <c r="X1378" s="9" t="e">
        <f>VLOOKUP(A1378,Sku_list!$A$1:$D$2667,4,0)*(L1378/1000000*12)</f>
        <v>#N/A</v>
      </c>
      <c r="Y1378" s="9" t="e">
        <f>VLOOKUP(A1378,Sku_list!$A$1:$E$2667,5,0)*((J1378+F1378)/1000000000)</f>
        <v>#N/A</v>
      </c>
      <c r="AC1378" s="22">
        <f t="shared" ca="1" si="21"/>
        <v>6.6666666666666666E-2</v>
      </c>
    </row>
    <row r="1379" spans="1:29" x14ac:dyDescent="0.35">
      <c r="A1379">
        <v>1601244</v>
      </c>
      <c r="B1379" t="s">
        <v>271</v>
      </c>
      <c r="C1379" t="s">
        <v>145</v>
      </c>
      <c r="D1379">
        <v>0</v>
      </c>
      <c r="E1379">
        <v>0</v>
      </c>
      <c r="F1379">
        <v>0</v>
      </c>
      <c r="G1379">
        <v>0</v>
      </c>
      <c r="H1379">
        <v>0</v>
      </c>
      <c r="I1379">
        <v>0</v>
      </c>
      <c r="J1379">
        <v>0</v>
      </c>
      <c r="K1379">
        <v>0</v>
      </c>
      <c r="L1379">
        <v>0</v>
      </c>
      <c r="M1379">
        <v>0</v>
      </c>
      <c r="N1379">
        <v>0</v>
      </c>
      <c r="P1379" s="22" t="s">
        <v>34</v>
      </c>
      <c r="R1379" t="s">
        <v>88</v>
      </c>
      <c r="S1379" t="s">
        <v>83</v>
      </c>
      <c r="T1379" s="9" t="e">
        <f>VLOOKUP(A1379,Sku_list!$A$1:$D$2667,3,0)</f>
        <v>#N/A</v>
      </c>
      <c r="U1379" s="9" t="e">
        <f>VLOOKUP(A1379,Sku_list!$A$1:$D$2667,4,0)*(F1379/1000000*12)</f>
        <v>#N/A</v>
      </c>
      <c r="V1379" s="9" t="e">
        <f>VLOOKUP(A1379,Sku_list!$A$1:$D$2667,4,0)*(H1379/1000000*12)</f>
        <v>#N/A</v>
      </c>
      <c r="W1379" s="9" t="e">
        <f>VLOOKUP(A1379,Sku_list!$A$1:$D$2667,4,0)*(J1379/1000000*12)</f>
        <v>#N/A</v>
      </c>
      <c r="X1379" s="9" t="e">
        <f>VLOOKUP(A1379,Sku_list!$A$1:$D$2667,4,0)*(L1379/1000000*12)</f>
        <v>#N/A</v>
      </c>
      <c r="Y1379" s="9" t="e">
        <f>VLOOKUP(A1379,Sku_list!$A$1:$E$2667,5,0)*((J1379+F1379)/1000000000)</f>
        <v>#N/A</v>
      </c>
      <c r="AC1379" s="22">
        <f t="shared" ca="1" si="21"/>
        <v>6.6666666666666666E-2</v>
      </c>
    </row>
    <row r="1380" spans="1:29" x14ac:dyDescent="0.35">
      <c r="A1380">
        <v>1601244</v>
      </c>
      <c r="B1380" t="s">
        <v>271</v>
      </c>
      <c r="C1380" t="s">
        <v>146</v>
      </c>
      <c r="D1380">
        <v>0</v>
      </c>
      <c r="E1380">
        <v>0</v>
      </c>
      <c r="F1380">
        <v>8</v>
      </c>
      <c r="G1380">
        <v>0</v>
      </c>
      <c r="H1380">
        <v>0</v>
      </c>
      <c r="I1380">
        <v>0</v>
      </c>
      <c r="J1380">
        <v>8</v>
      </c>
      <c r="K1380">
        <v>16</v>
      </c>
      <c r="L1380">
        <v>0</v>
      </c>
      <c r="M1380">
        <v>-16</v>
      </c>
      <c r="N1380">
        <v>16</v>
      </c>
      <c r="P1380" s="22" t="s">
        <v>34</v>
      </c>
      <c r="R1380" t="s">
        <v>89</v>
      </c>
      <c r="S1380" t="s">
        <v>69</v>
      </c>
      <c r="T1380" s="9" t="e">
        <f>VLOOKUP(A1380,Sku_list!$A$1:$D$2667,3,0)</f>
        <v>#N/A</v>
      </c>
      <c r="U1380" s="9" t="e">
        <f>VLOOKUP(A1380,Sku_list!$A$1:$D$2667,4,0)*(F1380/1000000*12)</f>
        <v>#N/A</v>
      </c>
      <c r="V1380" s="9" t="e">
        <f>VLOOKUP(A1380,Sku_list!$A$1:$D$2667,4,0)*(H1380/1000000*12)</f>
        <v>#N/A</v>
      </c>
      <c r="W1380" s="9" t="e">
        <f>VLOOKUP(A1380,Sku_list!$A$1:$D$2667,4,0)*(J1380/1000000*12)</f>
        <v>#N/A</v>
      </c>
      <c r="X1380" s="9" t="e">
        <f>VLOOKUP(A1380,Sku_list!$A$1:$D$2667,4,0)*(L1380/1000000*12)</f>
        <v>#N/A</v>
      </c>
      <c r="Y1380" s="9" t="e">
        <f>VLOOKUP(A1380,Sku_list!$A$1:$E$2667,5,0)*((J1380+F1380)/1000000000)</f>
        <v>#N/A</v>
      </c>
      <c r="AC1380" s="22">
        <f t="shared" ca="1" si="21"/>
        <v>6.6666666666666666E-2</v>
      </c>
    </row>
    <row r="1381" spans="1:29" x14ac:dyDescent="0.35">
      <c r="A1381">
        <v>1601244</v>
      </c>
      <c r="B1381" t="s">
        <v>271</v>
      </c>
      <c r="C1381" t="s">
        <v>147</v>
      </c>
      <c r="D1381">
        <v>0</v>
      </c>
      <c r="E1381">
        <v>20</v>
      </c>
      <c r="F1381">
        <v>0</v>
      </c>
      <c r="G1381">
        <v>12</v>
      </c>
      <c r="H1381">
        <v>8</v>
      </c>
      <c r="I1381">
        <v>0</v>
      </c>
      <c r="J1381">
        <v>20</v>
      </c>
      <c r="K1381">
        <v>20</v>
      </c>
      <c r="L1381">
        <v>0</v>
      </c>
      <c r="M1381">
        <v>-28</v>
      </c>
      <c r="N1381">
        <v>28</v>
      </c>
      <c r="P1381" s="22" t="s">
        <v>34</v>
      </c>
      <c r="R1381" t="s">
        <v>90</v>
      </c>
      <c r="S1381" t="s">
        <v>69</v>
      </c>
      <c r="T1381" s="9" t="e">
        <f>VLOOKUP(A1381,Sku_list!$A$1:$D$2667,3,0)</f>
        <v>#N/A</v>
      </c>
      <c r="U1381" s="9" t="e">
        <f>VLOOKUP(A1381,Sku_list!$A$1:$D$2667,4,0)*(F1381/1000000*12)</f>
        <v>#N/A</v>
      </c>
      <c r="V1381" s="9" t="e">
        <f>VLOOKUP(A1381,Sku_list!$A$1:$D$2667,4,0)*(H1381/1000000*12)</f>
        <v>#N/A</v>
      </c>
      <c r="W1381" s="9" t="e">
        <f>VLOOKUP(A1381,Sku_list!$A$1:$D$2667,4,0)*(J1381/1000000*12)</f>
        <v>#N/A</v>
      </c>
      <c r="X1381" s="9" t="e">
        <f>VLOOKUP(A1381,Sku_list!$A$1:$D$2667,4,0)*(L1381/1000000*12)</f>
        <v>#N/A</v>
      </c>
      <c r="Y1381" s="9" t="e">
        <f>VLOOKUP(A1381,Sku_list!$A$1:$E$2667,5,0)*((J1381+F1381)/1000000000)</f>
        <v>#N/A</v>
      </c>
      <c r="AC1381" s="22">
        <f t="shared" ca="1" si="21"/>
        <v>6.6666666666666666E-2</v>
      </c>
    </row>
    <row r="1382" spans="1:29" x14ac:dyDescent="0.35">
      <c r="A1382">
        <v>1601244</v>
      </c>
      <c r="B1382" t="s">
        <v>271</v>
      </c>
      <c r="C1382" t="s">
        <v>148</v>
      </c>
      <c r="D1382">
        <v>0</v>
      </c>
      <c r="E1382">
        <v>0</v>
      </c>
      <c r="F1382">
        <v>0</v>
      </c>
      <c r="G1382">
        <v>140</v>
      </c>
      <c r="H1382">
        <v>0</v>
      </c>
      <c r="I1382">
        <v>0</v>
      </c>
      <c r="J1382">
        <v>0</v>
      </c>
      <c r="K1382">
        <v>40</v>
      </c>
      <c r="L1382">
        <v>0</v>
      </c>
      <c r="M1382">
        <v>0</v>
      </c>
      <c r="N1382">
        <v>0</v>
      </c>
      <c r="P1382" s="22" t="s">
        <v>34</v>
      </c>
      <c r="R1382" t="s">
        <v>91</v>
      </c>
      <c r="S1382" t="s">
        <v>85</v>
      </c>
      <c r="T1382" s="9" t="e">
        <f>VLOOKUP(A1382,Sku_list!$A$1:$D$2667,3,0)</f>
        <v>#N/A</v>
      </c>
      <c r="U1382" s="9" t="e">
        <f>VLOOKUP(A1382,Sku_list!$A$1:$D$2667,4,0)*(F1382/1000000*12)</f>
        <v>#N/A</v>
      </c>
      <c r="V1382" s="9" t="e">
        <f>VLOOKUP(A1382,Sku_list!$A$1:$D$2667,4,0)*(H1382/1000000*12)</f>
        <v>#N/A</v>
      </c>
      <c r="W1382" s="9" t="e">
        <f>VLOOKUP(A1382,Sku_list!$A$1:$D$2667,4,0)*(J1382/1000000*12)</f>
        <v>#N/A</v>
      </c>
      <c r="X1382" s="9" t="e">
        <f>VLOOKUP(A1382,Sku_list!$A$1:$D$2667,4,0)*(L1382/1000000*12)</f>
        <v>#N/A</v>
      </c>
      <c r="Y1382" s="9" t="e">
        <f>VLOOKUP(A1382,Sku_list!$A$1:$E$2667,5,0)*((J1382+F1382)/1000000000)</f>
        <v>#N/A</v>
      </c>
      <c r="AC1382" s="22">
        <f t="shared" ca="1" si="21"/>
        <v>6.6666666666666666E-2</v>
      </c>
    </row>
    <row r="1383" spans="1:29" x14ac:dyDescent="0.35">
      <c r="A1383">
        <v>1601244</v>
      </c>
      <c r="B1383" t="s">
        <v>271</v>
      </c>
      <c r="C1383" t="s">
        <v>149</v>
      </c>
      <c r="D1383">
        <v>0</v>
      </c>
      <c r="E1383">
        <v>0</v>
      </c>
      <c r="F1383">
        <v>16</v>
      </c>
      <c r="G1383">
        <v>52</v>
      </c>
      <c r="H1383">
        <v>0</v>
      </c>
      <c r="I1383">
        <v>0</v>
      </c>
      <c r="J1383">
        <v>0</v>
      </c>
      <c r="K1383">
        <v>16</v>
      </c>
      <c r="L1383">
        <v>0</v>
      </c>
      <c r="M1383">
        <v>-16</v>
      </c>
      <c r="N1383">
        <v>16</v>
      </c>
      <c r="P1383" s="22" t="s">
        <v>34</v>
      </c>
      <c r="R1383" t="s">
        <v>92</v>
      </c>
      <c r="S1383" t="s">
        <v>85</v>
      </c>
      <c r="T1383" s="9" t="e">
        <f>VLOOKUP(A1383,Sku_list!$A$1:$D$2667,3,0)</f>
        <v>#N/A</v>
      </c>
      <c r="U1383" s="9" t="e">
        <f>VLOOKUP(A1383,Sku_list!$A$1:$D$2667,4,0)*(F1383/1000000*12)</f>
        <v>#N/A</v>
      </c>
      <c r="V1383" s="9" t="e">
        <f>VLOOKUP(A1383,Sku_list!$A$1:$D$2667,4,0)*(H1383/1000000*12)</f>
        <v>#N/A</v>
      </c>
      <c r="W1383" s="9" t="e">
        <f>VLOOKUP(A1383,Sku_list!$A$1:$D$2667,4,0)*(J1383/1000000*12)</f>
        <v>#N/A</v>
      </c>
      <c r="X1383" s="9" t="e">
        <f>VLOOKUP(A1383,Sku_list!$A$1:$D$2667,4,0)*(L1383/1000000*12)</f>
        <v>#N/A</v>
      </c>
      <c r="Y1383" s="9" t="e">
        <f>VLOOKUP(A1383,Sku_list!$A$1:$E$2667,5,0)*((J1383+F1383)/1000000000)</f>
        <v>#N/A</v>
      </c>
      <c r="AC1383" s="22">
        <f t="shared" ca="1" si="21"/>
        <v>6.6666666666666666E-2</v>
      </c>
    </row>
    <row r="1384" spans="1:29" x14ac:dyDescent="0.35">
      <c r="A1384">
        <v>1601244</v>
      </c>
      <c r="B1384" t="s">
        <v>271</v>
      </c>
      <c r="C1384" t="s">
        <v>150</v>
      </c>
      <c r="D1384">
        <v>0</v>
      </c>
      <c r="E1384">
        <v>0</v>
      </c>
      <c r="F1384">
        <v>0</v>
      </c>
      <c r="G1384">
        <v>22</v>
      </c>
      <c r="H1384">
        <v>8</v>
      </c>
      <c r="I1384">
        <v>0</v>
      </c>
      <c r="J1384">
        <v>106</v>
      </c>
      <c r="K1384">
        <v>92</v>
      </c>
      <c r="L1384">
        <v>0</v>
      </c>
      <c r="M1384">
        <v>-114</v>
      </c>
      <c r="N1384">
        <v>114</v>
      </c>
      <c r="P1384" s="22" t="s">
        <v>34</v>
      </c>
      <c r="R1384" t="s">
        <v>93</v>
      </c>
      <c r="S1384" t="s">
        <v>85</v>
      </c>
      <c r="T1384" s="9" t="e">
        <f>VLOOKUP(A1384,Sku_list!$A$1:$D$2667,3,0)</f>
        <v>#N/A</v>
      </c>
      <c r="U1384" s="9" t="e">
        <f>VLOOKUP(A1384,Sku_list!$A$1:$D$2667,4,0)*(F1384/1000000*12)</f>
        <v>#N/A</v>
      </c>
      <c r="V1384" s="9" t="e">
        <f>VLOOKUP(A1384,Sku_list!$A$1:$D$2667,4,0)*(H1384/1000000*12)</f>
        <v>#N/A</v>
      </c>
      <c r="W1384" s="9" t="e">
        <f>VLOOKUP(A1384,Sku_list!$A$1:$D$2667,4,0)*(J1384/1000000*12)</f>
        <v>#N/A</v>
      </c>
      <c r="X1384" s="9" t="e">
        <f>VLOOKUP(A1384,Sku_list!$A$1:$D$2667,4,0)*(L1384/1000000*12)</f>
        <v>#N/A</v>
      </c>
      <c r="Y1384" s="9" t="e">
        <f>VLOOKUP(A1384,Sku_list!$A$1:$E$2667,5,0)*((J1384+F1384)/1000000000)</f>
        <v>#N/A</v>
      </c>
      <c r="AC1384" s="22">
        <f t="shared" ca="1" si="21"/>
        <v>6.6666666666666666E-2</v>
      </c>
    </row>
    <row r="1385" spans="1:29" x14ac:dyDescent="0.35">
      <c r="A1385">
        <v>1601244</v>
      </c>
      <c r="B1385" t="s">
        <v>271</v>
      </c>
      <c r="C1385" t="s">
        <v>151</v>
      </c>
      <c r="D1385">
        <v>0</v>
      </c>
      <c r="E1385">
        <v>0</v>
      </c>
      <c r="F1385">
        <v>0</v>
      </c>
      <c r="G1385">
        <v>0</v>
      </c>
      <c r="H1385">
        <v>0</v>
      </c>
      <c r="I1385">
        <v>0</v>
      </c>
      <c r="J1385">
        <v>12</v>
      </c>
      <c r="K1385">
        <v>12</v>
      </c>
      <c r="L1385">
        <v>0</v>
      </c>
      <c r="M1385">
        <v>-12</v>
      </c>
      <c r="N1385">
        <v>12</v>
      </c>
      <c r="P1385" s="22" t="s">
        <v>34</v>
      </c>
      <c r="R1385" t="s">
        <v>94</v>
      </c>
      <c r="S1385" t="s">
        <v>83</v>
      </c>
      <c r="T1385" s="9" t="e">
        <f>VLOOKUP(A1385,Sku_list!$A$1:$D$2667,3,0)</f>
        <v>#N/A</v>
      </c>
      <c r="U1385" s="9" t="e">
        <f>VLOOKUP(A1385,Sku_list!$A$1:$D$2667,4,0)*(F1385/1000000*12)</f>
        <v>#N/A</v>
      </c>
      <c r="V1385" s="9" t="e">
        <f>VLOOKUP(A1385,Sku_list!$A$1:$D$2667,4,0)*(H1385/1000000*12)</f>
        <v>#N/A</v>
      </c>
      <c r="W1385" s="9" t="e">
        <f>VLOOKUP(A1385,Sku_list!$A$1:$D$2667,4,0)*(J1385/1000000*12)</f>
        <v>#N/A</v>
      </c>
      <c r="X1385" s="9" t="e">
        <f>VLOOKUP(A1385,Sku_list!$A$1:$D$2667,4,0)*(L1385/1000000*12)</f>
        <v>#N/A</v>
      </c>
      <c r="Y1385" s="9" t="e">
        <f>VLOOKUP(A1385,Sku_list!$A$1:$E$2667,5,0)*((J1385+F1385)/1000000000)</f>
        <v>#N/A</v>
      </c>
      <c r="AC1385" s="22">
        <f t="shared" ca="1" si="21"/>
        <v>6.6666666666666666E-2</v>
      </c>
    </row>
    <row r="1386" spans="1:29" x14ac:dyDescent="0.35">
      <c r="A1386">
        <v>1601244</v>
      </c>
      <c r="B1386" t="s">
        <v>271</v>
      </c>
      <c r="C1386" t="s">
        <v>152</v>
      </c>
      <c r="D1386">
        <v>0</v>
      </c>
      <c r="E1386">
        <v>0</v>
      </c>
      <c r="F1386">
        <v>0</v>
      </c>
      <c r="G1386">
        <v>0</v>
      </c>
      <c r="H1386">
        <v>0</v>
      </c>
      <c r="I1386">
        <v>0</v>
      </c>
      <c r="J1386">
        <v>0</v>
      </c>
      <c r="K1386">
        <v>0</v>
      </c>
      <c r="L1386">
        <v>0</v>
      </c>
      <c r="M1386">
        <v>0</v>
      </c>
      <c r="N1386">
        <v>0</v>
      </c>
      <c r="P1386" s="22" t="s">
        <v>34</v>
      </c>
      <c r="R1386" t="s">
        <v>95</v>
      </c>
      <c r="S1386" t="s">
        <v>83</v>
      </c>
      <c r="T1386" s="9" t="e">
        <f>VLOOKUP(A1386,Sku_list!$A$1:$D$2667,3,0)</f>
        <v>#N/A</v>
      </c>
      <c r="U1386" s="9" t="e">
        <f>VLOOKUP(A1386,Sku_list!$A$1:$D$2667,4,0)*(F1386/1000000*12)</f>
        <v>#N/A</v>
      </c>
      <c r="V1386" s="9" t="e">
        <f>VLOOKUP(A1386,Sku_list!$A$1:$D$2667,4,0)*(H1386/1000000*12)</f>
        <v>#N/A</v>
      </c>
      <c r="W1386" s="9" t="e">
        <f>VLOOKUP(A1386,Sku_list!$A$1:$D$2667,4,0)*(J1386/1000000*12)</f>
        <v>#N/A</v>
      </c>
      <c r="X1386" s="9" t="e">
        <f>VLOOKUP(A1386,Sku_list!$A$1:$D$2667,4,0)*(L1386/1000000*12)</f>
        <v>#N/A</v>
      </c>
      <c r="Y1386" s="9" t="e">
        <f>VLOOKUP(A1386,Sku_list!$A$1:$E$2667,5,0)*((J1386+F1386)/1000000000)</f>
        <v>#N/A</v>
      </c>
      <c r="AC1386" s="22">
        <f t="shared" ca="1" si="21"/>
        <v>6.6666666666666666E-2</v>
      </c>
    </row>
    <row r="1387" spans="1:29" x14ac:dyDescent="0.35">
      <c r="A1387">
        <v>1601244</v>
      </c>
      <c r="B1387" t="s">
        <v>271</v>
      </c>
      <c r="C1387" t="s">
        <v>153</v>
      </c>
      <c r="D1387">
        <v>0</v>
      </c>
      <c r="E1387">
        <v>0</v>
      </c>
      <c r="F1387">
        <v>0</v>
      </c>
      <c r="G1387">
        <v>0</v>
      </c>
      <c r="H1387">
        <v>0</v>
      </c>
      <c r="I1387">
        <v>0</v>
      </c>
      <c r="J1387">
        <v>0</v>
      </c>
      <c r="K1387">
        <v>0</v>
      </c>
      <c r="L1387">
        <v>0</v>
      </c>
      <c r="M1387">
        <v>0</v>
      </c>
      <c r="N1387">
        <v>0</v>
      </c>
      <c r="P1387" s="22" t="s">
        <v>34</v>
      </c>
      <c r="R1387" t="s">
        <v>189</v>
      </c>
      <c r="S1387" t="s">
        <v>190</v>
      </c>
      <c r="T1387" s="9" t="e">
        <f>VLOOKUP(A1387,Sku_list!$A$1:$D$2667,3,0)</f>
        <v>#N/A</v>
      </c>
      <c r="U1387" s="9" t="e">
        <f>VLOOKUP(A1387,Sku_list!$A$1:$D$2667,4,0)*(F1387/1000000*12)</f>
        <v>#N/A</v>
      </c>
      <c r="V1387" s="9" t="e">
        <f>VLOOKUP(A1387,Sku_list!$A$1:$D$2667,4,0)*(H1387/1000000*12)</f>
        <v>#N/A</v>
      </c>
      <c r="W1387" s="9" t="e">
        <f>VLOOKUP(A1387,Sku_list!$A$1:$D$2667,4,0)*(J1387/1000000*12)</f>
        <v>#N/A</v>
      </c>
      <c r="X1387" s="9" t="e">
        <f>VLOOKUP(A1387,Sku_list!$A$1:$D$2667,4,0)*(L1387/1000000*12)</f>
        <v>#N/A</v>
      </c>
      <c r="Y1387" s="9" t="e">
        <f>VLOOKUP(A1387,Sku_list!$A$1:$E$2667,5,0)*((J1387+F1387)/1000000000)</f>
        <v>#N/A</v>
      </c>
      <c r="AC1387" s="22">
        <f t="shared" ca="1" si="21"/>
        <v>6.6666666666666666E-2</v>
      </c>
    </row>
    <row r="1388" spans="1:29" x14ac:dyDescent="0.35">
      <c r="A1388">
        <v>1601244</v>
      </c>
      <c r="B1388" t="s">
        <v>271</v>
      </c>
      <c r="C1388" t="s">
        <v>154</v>
      </c>
      <c r="D1388">
        <v>0</v>
      </c>
      <c r="E1388">
        <v>0</v>
      </c>
      <c r="F1388">
        <v>0</v>
      </c>
      <c r="G1388">
        <v>0</v>
      </c>
      <c r="H1388">
        <v>0</v>
      </c>
      <c r="I1388">
        <v>0</v>
      </c>
      <c r="J1388">
        <v>68</v>
      </c>
      <c r="K1388">
        <v>68</v>
      </c>
      <c r="L1388">
        <v>0</v>
      </c>
      <c r="M1388">
        <v>-68</v>
      </c>
      <c r="N1388">
        <v>68</v>
      </c>
      <c r="P1388" s="22" t="s">
        <v>34</v>
      </c>
      <c r="R1388" t="s">
        <v>96</v>
      </c>
      <c r="S1388" t="s">
        <v>72</v>
      </c>
      <c r="T1388" s="9" t="e">
        <f>VLOOKUP(A1388,Sku_list!$A$1:$D$2667,3,0)</f>
        <v>#N/A</v>
      </c>
      <c r="U1388" s="9" t="e">
        <f>VLOOKUP(A1388,Sku_list!$A$1:$D$2667,4,0)*(F1388/1000000*12)</f>
        <v>#N/A</v>
      </c>
      <c r="V1388" s="9" t="e">
        <f>VLOOKUP(A1388,Sku_list!$A$1:$D$2667,4,0)*(H1388/1000000*12)</f>
        <v>#N/A</v>
      </c>
      <c r="W1388" s="9" t="e">
        <f>VLOOKUP(A1388,Sku_list!$A$1:$D$2667,4,0)*(J1388/1000000*12)</f>
        <v>#N/A</v>
      </c>
      <c r="X1388" s="9" t="e">
        <f>VLOOKUP(A1388,Sku_list!$A$1:$D$2667,4,0)*(L1388/1000000*12)</f>
        <v>#N/A</v>
      </c>
      <c r="Y1388" s="9" t="e">
        <f>VLOOKUP(A1388,Sku_list!$A$1:$E$2667,5,0)*((J1388+F1388)/1000000000)</f>
        <v>#N/A</v>
      </c>
      <c r="AC1388" s="22">
        <f t="shared" ca="1" si="21"/>
        <v>6.6666666666666666E-2</v>
      </c>
    </row>
    <row r="1389" spans="1:29" x14ac:dyDescent="0.35">
      <c r="A1389">
        <v>1601244</v>
      </c>
      <c r="B1389" t="s">
        <v>271</v>
      </c>
      <c r="C1389" t="s">
        <v>155</v>
      </c>
      <c r="D1389">
        <v>0</v>
      </c>
      <c r="E1389">
        <v>108</v>
      </c>
      <c r="F1389">
        <v>0</v>
      </c>
      <c r="G1389">
        <v>4</v>
      </c>
      <c r="H1389">
        <v>4</v>
      </c>
      <c r="I1389">
        <v>0</v>
      </c>
      <c r="J1389">
        <v>112</v>
      </c>
      <c r="K1389">
        <v>112</v>
      </c>
      <c r="L1389">
        <v>0</v>
      </c>
      <c r="M1389">
        <v>-116</v>
      </c>
      <c r="N1389">
        <v>116</v>
      </c>
      <c r="P1389" s="22" t="s">
        <v>34</v>
      </c>
      <c r="R1389" t="s">
        <v>97</v>
      </c>
      <c r="S1389" t="s">
        <v>72</v>
      </c>
      <c r="T1389" s="9" t="e">
        <f>VLOOKUP(A1389,Sku_list!$A$1:$D$2667,3,0)</f>
        <v>#N/A</v>
      </c>
      <c r="U1389" s="9" t="e">
        <f>VLOOKUP(A1389,Sku_list!$A$1:$D$2667,4,0)*(F1389/1000000*12)</f>
        <v>#N/A</v>
      </c>
      <c r="V1389" s="9" t="e">
        <f>VLOOKUP(A1389,Sku_list!$A$1:$D$2667,4,0)*(H1389/1000000*12)</f>
        <v>#N/A</v>
      </c>
      <c r="W1389" s="9" t="e">
        <f>VLOOKUP(A1389,Sku_list!$A$1:$D$2667,4,0)*(J1389/1000000*12)</f>
        <v>#N/A</v>
      </c>
      <c r="X1389" s="9" t="e">
        <f>VLOOKUP(A1389,Sku_list!$A$1:$D$2667,4,0)*(L1389/1000000*12)</f>
        <v>#N/A</v>
      </c>
      <c r="Y1389" s="9" t="e">
        <f>VLOOKUP(A1389,Sku_list!$A$1:$E$2667,5,0)*((J1389+F1389)/1000000000)</f>
        <v>#N/A</v>
      </c>
      <c r="AC1389" s="22">
        <f t="shared" ca="1" si="21"/>
        <v>6.6666666666666666E-2</v>
      </c>
    </row>
    <row r="1390" spans="1:29" x14ac:dyDescent="0.35">
      <c r="A1390">
        <v>1601244</v>
      </c>
      <c r="B1390" t="s">
        <v>271</v>
      </c>
      <c r="C1390" t="s">
        <v>156</v>
      </c>
      <c r="D1390">
        <v>0</v>
      </c>
      <c r="E1390">
        <v>0</v>
      </c>
      <c r="F1390">
        <v>0</v>
      </c>
      <c r="G1390">
        <v>0</v>
      </c>
      <c r="H1390">
        <v>0</v>
      </c>
      <c r="I1390">
        <v>0</v>
      </c>
      <c r="J1390">
        <v>0</v>
      </c>
      <c r="K1390">
        <v>0</v>
      </c>
      <c r="L1390">
        <v>0</v>
      </c>
      <c r="M1390">
        <v>0</v>
      </c>
      <c r="N1390">
        <v>0</v>
      </c>
      <c r="P1390" s="22" t="s">
        <v>34</v>
      </c>
      <c r="R1390" t="s">
        <v>38</v>
      </c>
      <c r="S1390" t="s">
        <v>69</v>
      </c>
      <c r="T1390" s="9" t="e">
        <f>VLOOKUP(A1390,Sku_list!$A$1:$D$2667,3,0)</f>
        <v>#N/A</v>
      </c>
      <c r="U1390" s="9" t="e">
        <f>VLOOKUP(A1390,Sku_list!$A$1:$D$2667,4,0)*(F1390/1000000*12)</f>
        <v>#N/A</v>
      </c>
      <c r="V1390" s="9" t="e">
        <f>VLOOKUP(A1390,Sku_list!$A$1:$D$2667,4,0)*(H1390/1000000*12)</f>
        <v>#N/A</v>
      </c>
      <c r="W1390" s="9" t="e">
        <f>VLOOKUP(A1390,Sku_list!$A$1:$D$2667,4,0)*(J1390/1000000*12)</f>
        <v>#N/A</v>
      </c>
      <c r="X1390" s="9" t="e">
        <f>VLOOKUP(A1390,Sku_list!$A$1:$D$2667,4,0)*(L1390/1000000*12)</f>
        <v>#N/A</v>
      </c>
      <c r="Y1390" s="9" t="e">
        <f>VLOOKUP(A1390,Sku_list!$A$1:$E$2667,5,0)*((J1390+F1390)/1000000000)</f>
        <v>#N/A</v>
      </c>
      <c r="AC1390" s="22">
        <f t="shared" ca="1" si="21"/>
        <v>6.6666666666666666E-2</v>
      </c>
    </row>
    <row r="1391" spans="1:29" x14ac:dyDescent="0.35">
      <c r="A1391">
        <v>1601244</v>
      </c>
      <c r="B1391" t="s">
        <v>271</v>
      </c>
      <c r="C1391" t="s">
        <v>157</v>
      </c>
      <c r="D1391">
        <v>0</v>
      </c>
      <c r="E1391">
        <v>0</v>
      </c>
      <c r="F1391">
        <v>0</v>
      </c>
      <c r="G1391">
        <v>16</v>
      </c>
      <c r="H1391">
        <v>16</v>
      </c>
      <c r="I1391">
        <v>0</v>
      </c>
      <c r="J1391">
        <v>110</v>
      </c>
      <c r="K1391">
        <v>110</v>
      </c>
      <c r="L1391">
        <v>0</v>
      </c>
      <c r="M1391">
        <v>-126</v>
      </c>
      <c r="N1391">
        <v>126</v>
      </c>
      <c r="P1391" s="22" t="s">
        <v>34</v>
      </c>
      <c r="R1391" t="s">
        <v>98</v>
      </c>
      <c r="S1391" t="s">
        <v>72</v>
      </c>
      <c r="T1391" s="9" t="e">
        <f>VLOOKUP(A1391,Sku_list!$A$1:$D$2667,3,0)</f>
        <v>#N/A</v>
      </c>
      <c r="U1391" s="9" t="e">
        <f>VLOOKUP(A1391,Sku_list!$A$1:$D$2667,4,0)*(F1391/1000000*12)</f>
        <v>#N/A</v>
      </c>
      <c r="V1391" s="9" t="e">
        <f>VLOOKUP(A1391,Sku_list!$A$1:$D$2667,4,0)*(H1391/1000000*12)</f>
        <v>#N/A</v>
      </c>
      <c r="W1391" s="9" t="e">
        <f>VLOOKUP(A1391,Sku_list!$A$1:$D$2667,4,0)*(J1391/1000000*12)</f>
        <v>#N/A</v>
      </c>
      <c r="X1391" s="9" t="e">
        <f>VLOOKUP(A1391,Sku_list!$A$1:$D$2667,4,0)*(L1391/1000000*12)</f>
        <v>#N/A</v>
      </c>
      <c r="Y1391" s="9" t="e">
        <f>VLOOKUP(A1391,Sku_list!$A$1:$E$2667,5,0)*((J1391+F1391)/1000000000)</f>
        <v>#N/A</v>
      </c>
      <c r="AC1391" s="22">
        <f t="shared" ca="1" si="21"/>
        <v>6.6666666666666666E-2</v>
      </c>
    </row>
    <row r="1392" spans="1:29" x14ac:dyDescent="0.35">
      <c r="A1392">
        <v>1601244</v>
      </c>
      <c r="B1392" t="s">
        <v>271</v>
      </c>
      <c r="C1392" t="s">
        <v>158</v>
      </c>
      <c r="D1392">
        <v>0</v>
      </c>
      <c r="E1392">
        <v>0</v>
      </c>
      <c r="F1392">
        <v>0</v>
      </c>
      <c r="G1392">
        <v>0</v>
      </c>
      <c r="H1392">
        <v>0</v>
      </c>
      <c r="I1392">
        <v>0</v>
      </c>
      <c r="J1392">
        <v>0</v>
      </c>
      <c r="K1392">
        <v>0</v>
      </c>
      <c r="L1392">
        <v>0</v>
      </c>
      <c r="M1392">
        <v>0</v>
      </c>
      <c r="N1392">
        <v>0</v>
      </c>
      <c r="P1392" s="22" t="s">
        <v>34</v>
      </c>
      <c r="R1392" t="s">
        <v>99</v>
      </c>
      <c r="S1392" t="s">
        <v>69</v>
      </c>
      <c r="T1392" s="9" t="e">
        <f>VLOOKUP(A1392,Sku_list!$A$1:$D$2667,3,0)</f>
        <v>#N/A</v>
      </c>
      <c r="U1392" s="9" t="e">
        <f>VLOOKUP(A1392,Sku_list!$A$1:$D$2667,4,0)*(F1392/1000000*12)</f>
        <v>#N/A</v>
      </c>
      <c r="V1392" s="9" t="e">
        <f>VLOOKUP(A1392,Sku_list!$A$1:$D$2667,4,0)*(H1392/1000000*12)</f>
        <v>#N/A</v>
      </c>
      <c r="W1392" s="9" t="e">
        <f>VLOOKUP(A1392,Sku_list!$A$1:$D$2667,4,0)*(J1392/1000000*12)</f>
        <v>#N/A</v>
      </c>
      <c r="X1392" s="9" t="e">
        <f>VLOOKUP(A1392,Sku_list!$A$1:$D$2667,4,0)*(L1392/1000000*12)</f>
        <v>#N/A</v>
      </c>
      <c r="Y1392" s="9" t="e">
        <f>VLOOKUP(A1392,Sku_list!$A$1:$E$2667,5,0)*((J1392+F1392)/1000000000)</f>
        <v>#N/A</v>
      </c>
      <c r="AC1392" s="22">
        <f t="shared" ca="1" si="21"/>
        <v>6.6666666666666666E-2</v>
      </c>
    </row>
    <row r="1393" spans="1:29" x14ac:dyDescent="0.35">
      <c r="A1393">
        <v>1601244</v>
      </c>
      <c r="B1393" t="s">
        <v>271</v>
      </c>
      <c r="C1393" t="s">
        <v>159</v>
      </c>
      <c r="D1393">
        <v>0</v>
      </c>
      <c r="E1393">
        <v>0</v>
      </c>
      <c r="F1393">
        <v>0</v>
      </c>
      <c r="G1393">
        <v>23</v>
      </c>
      <c r="H1393">
        <v>4</v>
      </c>
      <c r="I1393">
        <v>0</v>
      </c>
      <c r="J1393">
        <v>172</v>
      </c>
      <c r="K1393">
        <v>172</v>
      </c>
      <c r="L1393">
        <v>0</v>
      </c>
      <c r="M1393">
        <v>-176</v>
      </c>
      <c r="N1393">
        <v>176</v>
      </c>
      <c r="P1393" s="22" t="s">
        <v>34</v>
      </c>
      <c r="R1393" t="s">
        <v>100</v>
      </c>
      <c r="S1393" t="s">
        <v>72</v>
      </c>
      <c r="T1393" s="9" t="e">
        <f>VLOOKUP(A1393,Sku_list!$A$1:$D$2667,3,0)</f>
        <v>#N/A</v>
      </c>
      <c r="U1393" s="9" t="e">
        <f>VLOOKUP(A1393,Sku_list!$A$1:$D$2667,4,0)*(F1393/1000000*12)</f>
        <v>#N/A</v>
      </c>
      <c r="V1393" s="9" t="e">
        <f>VLOOKUP(A1393,Sku_list!$A$1:$D$2667,4,0)*(H1393/1000000*12)</f>
        <v>#N/A</v>
      </c>
      <c r="W1393" s="9" t="e">
        <f>VLOOKUP(A1393,Sku_list!$A$1:$D$2667,4,0)*(J1393/1000000*12)</f>
        <v>#N/A</v>
      </c>
      <c r="X1393" s="9" t="e">
        <f>VLOOKUP(A1393,Sku_list!$A$1:$D$2667,4,0)*(L1393/1000000*12)</f>
        <v>#N/A</v>
      </c>
      <c r="Y1393" s="9" t="e">
        <f>VLOOKUP(A1393,Sku_list!$A$1:$E$2667,5,0)*((J1393+F1393)/1000000000)</f>
        <v>#N/A</v>
      </c>
      <c r="AC1393" s="22">
        <f t="shared" ca="1" si="21"/>
        <v>6.6666666666666666E-2</v>
      </c>
    </row>
    <row r="1394" spans="1:29" x14ac:dyDescent="0.35">
      <c r="A1394">
        <v>1601244</v>
      </c>
      <c r="B1394" t="s">
        <v>271</v>
      </c>
      <c r="C1394" t="s">
        <v>160</v>
      </c>
      <c r="D1394">
        <v>0</v>
      </c>
      <c r="E1394">
        <v>0</v>
      </c>
      <c r="F1394">
        <v>0</v>
      </c>
      <c r="G1394">
        <v>568</v>
      </c>
      <c r="H1394">
        <v>44</v>
      </c>
      <c r="I1394">
        <v>0</v>
      </c>
      <c r="J1394">
        <v>0</v>
      </c>
      <c r="K1394">
        <v>0</v>
      </c>
      <c r="L1394">
        <v>0</v>
      </c>
      <c r="M1394">
        <v>-44</v>
      </c>
      <c r="N1394">
        <v>44</v>
      </c>
      <c r="P1394" s="22" t="s">
        <v>34</v>
      </c>
      <c r="R1394" t="s">
        <v>101</v>
      </c>
      <c r="S1394" t="s">
        <v>69</v>
      </c>
      <c r="T1394" s="9" t="e">
        <f>VLOOKUP(A1394,Sku_list!$A$1:$D$2667,3,0)</f>
        <v>#N/A</v>
      </c>
      <c r="U1394" s="9" t="e">
        <f>VLOOKUP(A1394,Sku_list!$A$1:$D$2667,4,0)*(F1394/1000000*12)</f>
        <v>#N/A</v>
      </c>
      <c r="V1394" s="9" t="e">
        <f>VLOOKUP(A1394,Sku_list!$A$1:$D$2667,4,0)*(H1394/1000000*12)</f>
        <v>#N/A</v>
      </c>
      <c r="W1394" s="9" t="e">
        <f>VLOOKUP(A1394,Sku_list!$A$1:$D$2667,4,0)*(J1394/1000000*12)</f>
        <v>#N/A</v>
      </c>
      <c r="X1394" s="9" t="e">
        <f>VLOOKUP(A1394,Sku_list!$A$1:$D$2667,4,0)*(L1394/1000000*12)</f>
        <v>#N/A</v>
      </c>
      <c r="Y1394" s="9" t="e">
        <f>VLOOKUP(A1394,Sku_list!$A$1:$E$2667,5,0)*((J1394+F1394)/1000000000)</f>
        <v>#N/A</v>
      </c>
      <c r="AC1394" s="22">
        <f t="shared" ca="1" si="21"/>
        <v>6.6666666666666666E-2</v>
      </c>
    </row>
    <row r="1395" spans="1:29" x14ac:dyDescent="0.35">
      <c r="A1395">
        <v>1601244</v>
      </c>
      <c r="B1395" t="s">
        <v>271</v>
      </c>
      <c r="C1395" t="s">
        <v>161</v>
      </c>
      <c r="D1395">
        <v>0</v>
      </c>
      <c r="E1395">
        <v>0</v>
      </c>
      <c r="F1395">
        <v>0</v>
      </c>
      <c r="G1395">
        <v>0</v>
      </c>
      <c r="H1395">
        <v>0</v>
      </c>
      <c r="I1395">
        <v>0</v>
      </c>
      <c r="J1395">
        <v>0</v>
      </c>
      <c r="K1395">
        <v>0</v>
      </c>
      <c r="L1395">
        <v>0</v>
      </c>
      <c r="M1395">
        <v>0</v>
      </c>
      <c r="N1395">
        <v>0</v>
      </c>
      <c r="P1395" s="22" t="s">
        <v>34</v>
      </c>
      <c r="R1395" t="s">
        <v>102</v>
      </c>
      <c r="S1395" t="s">
        <v>306</v>
      </c>
      <c r="T1395" s="9" t="e">
        <f>VLOOKUP(A1395,Sku_list!$A$1:$D$2667,3,0)</f>
        <v>#N/A</v>
      </c>
      <c r="U1395" s="9" t="e">
        <f>VLOOKUP(A1395,Sku_list!$A$1:$D$2667,4,0)*(F1395/1000000*12)</f>
        <v>#N/A</v>
      </c>
      <c r="V1395" s="9" t="e">
        <f>VLOOKUP(A1395,Sku_list!$A$1:$D$2667,4,0)*(H1395/1000000*12)</f>
        <v>#N/A</v>
      </c>
      <c r="W1395" s="9" t="e">
        <f>VLOOKUP(A1395,Sku_list!$A$1:$D$2667,4,0)*(J1395/1000000*12)</f>
        <v>#N/A</v>
      </c>
      <c r="X1395" s="9" t="e">
        <f>VLOOKUP(A1395,Sku_list!$A$1:$D$2667,4,0)*(L1395/1000000*12)</f>
        <v>#N/A</v>
      </c>
      <c r="Y1395" s="9" t="e">
        <f>VLOOKUP(A1395,Sku_list!$A$1:$E$2667,5,0)*((J1395+F1395)/1000000000)</f>
        <v>#N/A</v>
      </c>
      <c r="AC1395" s="22">
        <f t="shared" ca="1" si="21"/>
        <v>6.6666666666666666E-2</v>
      </c>
    </row>
    <row r="1396" spans="1:29" x14ac:dyDescent="0.35">
      <c r="A1396">
        <v>1601244</v>
      </c>
      <c r="B1396" t="s">
        <v>271</v>
      </c>
      <c r="C1396" t="s">
        <v>162</v>
      </c>
      <c r="D1396">
        <v>0</v>
      </c>
      <c r="E1396">
        <v>0</v>
      </c>
      <c r="F1396">
        <v>0</v>
      </c>
      <c r="G1396">
        <v>4</v>
      </c>
      <c r="H1396">
        <v>0</v>
      </c>
      <c r="I1396">
        <v>0</v>
      </c>
      <c r="J1396">
        <v>0</v>
      </c>
      <c r="K1396">
        <v>0</v>
      </c>
      <c r="L1396">
        <v>0</v>
      </c>
      <c r="M1396">
        <v>0</v>
      </c>
      <c r="N1396">
        <v>0</v>
      </c>
      <c r="P1396" s="22" t="s">
        <v>34</v>
      </c>
      <c r="R1396" t="s">
        <v>103</v>
      </c>
      <c r="S1396" t="s">
        <v>69</v>
      </c>
      <c r="T1396" s="9" t="e">
        <f>VLOOKUP(A1396,Sku_list!$A$1:$D$2667,3,0)</f>
        <v>#N/A</v>
      </c>
      <c r="U1396" s="9" t="e">
        <f>VLOOKUP(A1396,Sku_list!$A$1:$D$2667,4,0)*(F1396/1000000*12)</f>
        <v>#N/A</v>
      </c>
      <c r="V1396" s="9" t="e">
        <f>VLOOKUP(A1396,Sku_list!$A$1:$D$2667,4,0)*(H1396/1000000*12)</f>
        <v>#N/A</v>
      </c>
      <c r="W1396" s="9" t="e">
        <f>VLOOKUP(A1396,Sku_list!$A$1:$D$2667,4,0)*(J1396/1000000*12)</f>
        <v>#N/A</v>
      </c>
      <c r="X1396" s="9" t="e">
        <f>VLOOKUP(A1396,Sku_list!$A$1:$D$2667,4,0)*(L1396/1000000*12)</f>
        <v>#N/A</v>
      </c>
      <c r="Y1396" s="9" t="e">
        <f>VLOOKUP(A1396,Sku_list!$A$1:$E$2667,5,0)*((J1396+F1396)/1000000000)</f>
        <v>#N/A</v>
      </c>
      <c r="AC1396" s="22">
        <f t="shared" ca="1" si="21"/>
        <v>6.6666666666666666E-2</v>
      </c>
    </row>
    <row r="1397" spans="1:29" x14ac:dyDescent="0.35">
      <c r="A1397">
        <v>1601244</v>
      </c>
      <c r="B1397" t="s">
        <v>271</v>
      </c>
      <c r="C1397" t="s">
        <v>164</v>
      </c>
      <c r="D1397">
        <v>0</v>
      </c>
      <c r="E1397">
        <v>0</v>
      </c>
      <c r="F1397">
        <v>0</v>
      </c>
      <c r="G1397">
        <v>0</v>
      </c>
      <c r="H1397">
        <v>0</v>
      </c>
      <c r="I1397">
        <v>0</v>
      </c>
      <c r="J1397">
        <v>20</v>
      </c>
      <c r="K1397">
        <v>20</v>
      </c>
      <c r="L1397">
        <v>0</v>
      </c>
      <c r="M1397">
        <v>-20</v>
      </c>
      <c r="N1397">
        <v>20</v>
      </c>
      <c r="P1397" s="22" t="s">
        <v>34</v>
      </c>
      <c r="R1397" t="s">
        <v>104</v>
      </c>
      <c r="S1397" t="s">
        <v>69</v>
      </c>
      <c r="T1397" s="9" t="e">
        <f>VLOOKUP(A1397,Sku_list!$A$1:$D$2667,3,0)</f>
        <v>#N/A</v>
      </c>
      <c r="U1397" s="9" t="e">
        <f>VLOOKUP(A1397,Sku_list!$A$1:$D$2667,4,0)*(F1397/1000000*12)</f>
        <v>#N/A</v>
      </c>
      <c r="V1397" s="9" t="e">
        <f>VLOOKUP(A1397,Sku_list!$A$1:$D$2667,4,0)*(H1397/1000000*12)</f>
        <v>#N/A</v>
      </c>
      <c r="W1397" s="9" t="e">
        <f>VLOOKUP(A1397,Sku_list!$A$1:$D$2667,4,0)*(J1397/1000000*12)</f>
        <v>#N/A</v>
      </c>
      <c r="X1397" s="9" t="e">
        <f>VLOOKUP(A1397,Sku_list!$A$1:$D$2667,4,0)*(L1397/1000000*12)</f>
        <v>#N/A</v>
      </c>
      <c r="Y1397" s="9" t="e">
        <f>VLOOKUP(A1397,Sku_list!$A$1:$E$2667,5,0)*((J1397+F1397)/1000000000)</f>
        <v>#N/A</v>
      </c>
      <c r="AC1397" s="22">
        <f t="shared" ca="1" si="21"/>
        <v>6.6666666666666666E-2</v>
      </c>
    </row>
    <row r="1398" spans="1:29" x14ac:dyDescent="0.35">
      <c r="A1398">
        <v>1601244</v>
      </c>
      <c r="B1398" t="s">
        <v>271</v>
      </c>
      <c r="C1398" t="s">
        <v>165</v>
      </c>
      <c r="D1398">
        <v>0</v>
      </c>
      <c r="E1398">
        <v>0</v>
      </c>
      <c r="F1398">
        <v>0</v>
      </c>
      <c r="G1398">
        <v>0</v>
      </c>
      <c r="H1398">
        <v>0</v>
      </c>
      <c r="I1398">
        <v>0</v>
      </c>
      <c r="J1398">
        <v>0</v>
      </c>
      <c r="K1398">
        <v>0</v>
      </c>
      <c r="L1398">
        <v>0</v>
      </c>
      <c r="M1398">
        <v>0</v>
      </c>
      <c r="N1398">
        <v>0</v>
      </c>
      <c r="P1398" s="22" t="s">
        <v>34</v>
      </c>
      <c r="R1398" t="s">
        <v>105</v>
      </c>
      <c r="S1398" t="s">
        <v>83</v>
      </c>
      <c r="T1398" s="9" t="e">
        <f>VLOOKUP(A1398,Sku_list!$A$1:$D$2667,3,0)</f>
        <v>#N/A</v>
      </c>
      <c r="U1398" s="9" t="e">
        <f>VLOOKUP(A1398,Sku_list!$A$1:$D$2667,4,0)*(F1398/1000000*12)</f>
        <v>#N/A</v>
      </c>
      <c r="V1398" s="9" t="e">
        <f>VLOOKUP(A1398,Sku_list!$A$1:$D$2667,4,0)*(H1398/1000000*12)</f>
        <v>#N/A</v>
      </c>
      <c r="W1398" s="9" t="e">
        <f>VLOOKUP(A1398,Sku_list!$A$1:$D$2667,4,0)*(J1398/1000000*12)</f>
        <v>#N/A</v>
      </c>
      <c r="X1398" s="9" t="e">
        <f>VLOOKUP(A1398,Sku_list!$A$1:$D$2667,4,0)*(L1398/1000000*12)</f>
        <v>#N/A</v>
      </c>
      <c r="Y1398" s="9" t="e">
        <f>VLOOKUP(A1398,Sku_list!$A$1:$E$2667,5,0)*((J1398+F1398)/1000000000)</f>
        <v>#N/A</v>
      </c>
      <c r="AC1398" s="22">
        <f t="shared" ca="1" si="21"/>
        <v>6.6666666666666666E-2</v>
      </c>
    </row>
    <row r="1399" spans="1:29" x14ac:dyDescent="0.35">
      <c r="A1399">
        <v>1601244</v>
      </c>
      <c r="B1399" t="s">
        <v>271</v>
      </c>
      <c r="C1399" t="s">
        <v>163</v>
      </c>
      <c r="D1399">
        <v>0</v>
      </c>
      <c r="E1399">
        <v>0</v>
      </c>
      <c r="F1399">
        <v>0</v>
      </c>
      <c r="G1399">
        <v>0</v>
      </c>
      <c r="H1399">
        <v>0</v>
      </c>
      <c r="I1399">
        <v>0</v>
      </c>
      <c r="J1399">
        <v>12</v>
      </c>
      <c r="K1399">
        <v>12</v>
      </c>
      <c r="L1399">
        <v>0</v>
      </c>
      <c r="M1399">
        <v>-12</v>
      </c>
      <c r="N1399">
        <v>12</v>
      </c>
      <c r="P1399" s="22" t="s">
        <v>34</v>
      </c>
      <c r="R1399" t="s">
        <v>117</v>
      </c>
      <c r="S1399" t="s">
        <v>83</v>
      </c>
      <c r="T1399" s="9" t="e">
        <f>VLOOKUP(A1399,Sku_list!$A$1:$D$2667,3,0)</f>
        <v>#N/A</v>
      </c>
      <c r="U1399" s="9" t="e">
        <f>VLOOKUP(A1399,Sku_list!$A$1:$D$2667,4,0)*(F1399/1000000*12)</f>
        <v>#N/A</v>
      </c>
      <c r="V1399" s="9" t="e">
        <f>VLOOKUP(A1399,Sku_list!$A$1:$D$2667,4,0)*(H1399/1000000*12)</f>
        <v>#N/A</v>
      </c>
      <c r="W1399" s="9" t="e">
        <f>VLOOKUP(A1399,Sku_list!$A$1:$D$2667,4,0)*(J1399/1000000*12)</f>
        <v>#N/A</v>
      </c>
      <c r="X1399" s="9" t="e">
        <f>VLOOKUP(A1399,Sku_list!$A$1:$D$2667,4,0)*(L1399/1000000*12)</f>
        <v>#N/A</v>
      </c>
      <c r="Y1399" s="9" t="e">
        <f>VLOOKUP(A1399,Sku_list!$A$1:$E$2667,5,0)*((J1399+F1399)/1000000000)</f>
        <v>#N/A</v>
      </c>
      <c r="AC1399" s="22">
        <f t="shared" ca="1" si="21"/>
        <v>6.6666666666666666E-2</v>
      </c>
    </row>
    <row r="1400" spans="1:29" x14ac:dyDescent="0.35">
      <c r="A1400">
        <v>1601244</v>
      </c>
      <c r="B1400" t="s">
        <v>271</v>
      </c>
      <c r="C1400" t="s">
        <v>166</v>
      </c>
      <c r="D1400">
        <v>0</v>
      </c>
      <c r="E1400">
        <v>0</v>
      </c>
      <c r="F1400">
        <v>0</v>
      </c>
      <c r="G1400">
        <v>24</v>
      </c>
      <c r="H1400">
        <v>4</v>
      </c>
      <c r="I1400">
        <v>0</v>
      </c>
      <c r="J1400">
        <v>0</v>
      </c>
      <c r="K1400">
        <v>0</v>
      </c>
      <c r="L1400">
        <v>0</v>
      </c>
      <c r="M1400">
        <v>-4</v>
      </c>
      <c r="N1400">
        <v>4</v>
      </c>
      <c r="P1400" s="22" t="s">
        <v>34</v>
      </c>
      <c r="R1400" t="s">
        <v>118</v>
      </c>
      <c r="S1400" t="s">
        <v>85</v>
      </c>
      <c r="T1400" s="9" t="e">
        <f>VLOOKUP(A1400,Sku_list!$A$1:$D$2667,3,0)</f>
        <v>#N/A</v>
      </c>
      <c r="U1400" s="9" t="e">
        <f>VLOOKUP(A1400,Sku_list!$A$1:$D$2667,4,0)*(F1400/1000000*12)</f>
        <v>#N/A</v>
      </c>
      <c r="V1400" s="9" t="e">
        <f>VLOOKUP(A1400,Sku_list!$A$1:$D$2667,4,0)*(H1400/1000000*12)</f>
        <v>#N/A</v>
      </c>
      <c r="W1400" s="9" t="e">
        <f>VLOOKUP(A1400,Sku_list!$A$1:$D$2667,4,0)*(J1400/1000000*12)</f>
        <v>#N/A</v>
      </c>
      <c r="X1400" s="9" t="e">
        <f>VLOOKUP(A1400,Sku_list!$A$1:$D$2667,4,0)*(L1400/1000000*12)</f>
        <v>#N/A</v>
      </c>
      <c r="Y1400" s="9" t="e">
        <f>VLOOKUP(A1400,Sku_list!$A$1:$E$2667,5,0)*((J1400+F1400)/1000000000)</f>
        <v>#N/A</v>
      </c>
      <c r="AC1400" s="22">
        <f t="shared" ca="1" si="21"/>
        <v>6.6666666666666666E-2</v>
      </c>
    </row>
    <row r="1401" spans="1:29" x14ac:dyDescent="0.35">
      <c r="A1401">
        <v>1601244</v>
      </c>
      <c r="B1401" t="s">
        <v>271</v>
      </c>
      <c r="C1401" t="s">
        <v>167</v>
      </c>
      <c r="D1401">
        <v>0</v>
      </c>
      <c r="E1401">
        <v>8</v>
      </c>
      <c r="F1401">
        <v>0</v>
      </c>
      <c r="G1401">
        <v>0</v>
      </c>
      <c r="H1401">
        <v>0</v>
      </c>
      <c r="I1401">
        <v>0</v>
      </c>
      <c r="J1401">
        <v>16</v>
      </c>
      <c r="K1401">
        <v>16</v>
      </c>
      <c r="L1401">
        <v>0</v>
      </c>
      <c r="M1401">
        <v>-16</v>
      </c>
      <c r="N1401">
        <v>16</v>
      </c>
      <c r="P1401" s="22" t="s">
        <v>34</v>
      </c>
      <c r="R1401" t="s">
        <v>119</v>
      </c>
      <c r="S1401" t="s">
        <v>72</v>
      </c>
      <c r="T1401" s="9" t="e">
        <f>VLOOKUP(A1401,Sku_list!$A$1:$D$2667,3,0)</f>
        <v>#N/A</v>
      </c>
      <c r="U1401" s="9" t="e">
        <f>VLOOKUP(A1401,Sku_list!$A$1:$D$2667,4,0)*(F1401/1000000*12)</f>
        <v>#N/A</v>
      </c>
      <c r="V1401" s="9" t="e">
        <f>VLOOKUP(A1401,Sku_list!$A$1:$D$2667,4,0)*(H1401/1000000*12)</f>
        <v>#N/A</v>
      </c>
      <c r="W1401" s="9" t="e">
        <f>VLOOKUP(A1401,Sku_list!$A$1:$D$2667,4,0)*(J1401/1000000*12)</f>
        <v>#N/A</v>
      </c>
      <c r="X1401" s="9" t="e">
        <f>VLOOKUP(A1401,Sku_list!$A$1:$D$2667,4,0)*(L1401/1000000*12)</f>
        <v>#N/A</v>
      </c>
      <c r="Y1401" s="9" t="e">
        <f>VLOOKUP(A1401,Sku_list!$A$1:$E$2667,5,0)*((J1401+F1401)/1000000000)</f>
        <v>#N/A</v>
      </c>
      <c r="AC1401" s="22">
        <f t="shared" ca="1" si="21"/>
        <v>6.6666666666666666E-2</v>
      </c>
    </row>
    <row r="1402" spans="1:29" x14ac:dyDescent="0.35">
      <c r="A1402">
        <v>1601244</v>
      </c>
      <c r="B1402" t="s">
        <v>271</v>
      </c>
      <c r="C1402" t="s">
        <v>61</v>
      </c>
      <c r="D1402">
        <v>0</v>
      </c>
      <c r="E1402">
        <v>0</v>
      </c>
      <c r="F1402">
        <v>0</v>
      </c>
      <c r="G1402">
        <v>4</v>
      </c>
      <c r="H1402">
        <v>0</v>
      </c>
      <c r="I1402">
        <v>0</v>
      </c>
      <c r="J1402">
        <v>0</v>
      </c>
      <c r="K1402">
        <v>0</v>
      </c>
      <c r="L1402">
        <v>0</v>
      </c>
      <c r="M1402">
        <v>0</v>
      </c>
      <c r="N1402">
        <v>0</v>
      </c>
      <c r="P1402" s="22" t="s">
        <v>34</v>
      </c>
      <c r="R1402" t="s">
        <v>5</v>
      </c>
      <c r="S1402" t="s">
        <v>85</v>
      </c>
      <c r="T1402" s="9" t="e">
        <f>VLOOKUP(A1402,Sku_list!$A$1:$D$2667,3,0)</f>
        <v>#N/A</v>
      </c>
      <c r="U1402" s="9" t="e">
        <f>VLOOKUP(A1402,Sku_list!$A$1:$D$2667,4,0)*(F1402/1000000*12)</f>
        <v>#N/A</v>
      </c>
      <c r="V1402" s="9" t="e">
        <f>VLOOKUP(A1402,Sku_list!$A$1:$D$2667,4,0)*(H1402/1000000*12)</f>
        <v>#N/A</v>
      </c>
      <c r="W1402" s="9" t="e">
        <f>VLOOKUP(A1402,Sku_list!$A$1:$D$2667,4,0)*(J1402/1000000*12)</f>
        <v>#N/A</v>
      </c>
      <c r="X1402" s="9" t="e">
        <f>VLOOKUP(A1402,Sku_list!$A$1:$D$2667,4,0)*(L1402/1000000*12)</f>
        <v>#N/A</v>
      </c>
      <c r="Y1402" s="9" t="e">
        <f>VLOOKUP(A1402,Sku_list!$A$1:$E$2667,5,0)*((J1402+F1402)/1000000000)</f>
        <v>#N/A</v>
      </c>
      <c r="AC1402" s="22">
        <f t="shared" ca="1" si="21"/>
        <v>6.6666666666666666E-2</v>
      </c>
    </row>
    <row r="1403" spans="1:29" x14ac:dyDescent="0.35">
      <c r="A1403">
        <v>1601244</v>
      </c>
      <c r="B1403" t="s">
        <v>271</v>
      </c>
      <c r="C1403" t="s">
        <v>39</v>
      </c>
      <c r="D1403">
        <v>0</v>
      </c>
      <c r="E1403">
        <v>0</v>
      </c>
      <c r="F1403">
        <v>0</v>
      </c>
      <c r="G1403">
        <v>0</v>
      </c>
      <c r="H1403">
        <v>0</v>
      </c>
      <c r="I1403">
        <v>0</v>
      </c>
      <c r="J1403">
        <v>0</v>
      </c>
      <c r="K1403">
        <v>0</v>
      </c>
      <c r="L1403">
        <v>0</v>
      </c>
      <c r="M1403">
        <v>0</v>
      </c>
      <c r="N1403">
        <v>0</v>
      </c>
      <c r="P1403" s="22" t="s">
        <v>34</v>
      </c>
      <c r="R1403" t="s">
        <v>43</v>
      </c>
      <c r="S1403" t="s">
        <v>190</v>
      </c>
      <c r="T1403" s="9" t="e">
        <f>VLOOKUP(A1403,Sku_list!$A$1:$D$2667,3,0)</f>
        <v>#N/A</v>
      </c>
      <c r="U1403" s="9" t="e">
        <f>VLOOKUP(A1403,Sku_list!$A$1:$D$2667,4,0)*(F1403/1000000*12)</f>
        <v>#N/A</v>
      </c>
      <c r="V1403" s="9" t="e">
        <f>VLOOKUP(A1403,Sku_list!$A$1:$D$2667,4,0)*(H1403/1000000*12)</f>
        <v>#N/A</v>
      </c>
      <c r="W1403" s="9" t="e">
        <f>VLOOKUP(A1403,Sku_list!$A$1:$D$2667,4,0)*(J1403/1000000*12)</f>
        <v>#N/A</v>
      </c>
      <c r="X1403" s="9" t="e">
        <f>VLOOKUP(A1403,Sku_list!$A$1:$D$2667,4,0)*(L1403/1000000*12)</f>
        <v>#N/A</v>
      </c>
      <c r="Y1403" s="9" t="e">
        <f>VLOOKUP(A1403,Sku_list!$A$1:$E$2667,5,0)*((J1403+F1403)/1000000000)</f>
        <v>#N/A</v>
      </c>
      <c r="AC1403" s="22">
        <f t="shared" ca="1" si="21"/>
        <v>6.6666666666666666E-2</v>
      </c>
    </row>
    <row r="1404" spans="1:29" x14ac:dyDescent="0.35">
      <c r="A1404">
        <v>1601244</v>
      </c>
      <c r="B1404" t="s">
        <v>271</v>
      </c>
      <c r="C1404" t="s">
        <v>65</v>
      </c>
      <c r="D1404">
        <v>0</v>
      </c>
      <c r="E1404">
        <v>0</v>
      </c>
      <c r="F1404">
        <v>0</v>
      </c>
      <c r="G1404">
        <v>0</v>
      </c>
      <c r="H1404">
        <v>0</v>
      </c>
      <c r="I1404">
        <v>0</v>
      </c>
      <c r="J1404">
        <v>0</v>
      </c>
      <c r="K1404">
        <v>0</v>
      </c>
      <c r="L1404">
        <v>0</v>
      </c>
      <c r="M1404">
        <v>0</v>
      </c>
      <c r="N1404">
        <v>0</v>
      </c>
      <c r="P1404" s="22" t="s">
        <v>34</v>
      </c>
      <c r="R1404" t="s">
        <v>300</v>
      </c>
      <c r="S1404" t="s">
        <v>83</v>
      </c>
      <c r="T1404" s="9" t="e">
        <f>VLOOKUP(A1404,Sku_list!$A$1:$D$2667,3,0)</f>
        <v>#N/A</v>
      </c>
      <c r="U1404" s="9" t="e">
        <f>VLOOKUP(A1404,Sku_list!$A$1:$D$2667,4,0)*(F1404/1000000*12)</f>
        <v>#N/A</v>
      </c>
      <c r="V1404" s="9" t="e">
        <f>VLOOKUP(A1404,Sku_list!$A$1:$D$2667,4,0)*(H1404/1000000*12)</f>
        <v>#N/A</v>
      </c>
      <c r="W1404" s="9" t="e">
        <f>VLOOKUP(A1404,Sku_list!$A$1:$D$2667,4,0)*(J1404/1000000*12)</f>
        <v>#N/A</v>
      </c>
      <c r="X1404" s="9" t="e">
        <f>VLOOKUP(A1404,Sku_list!$A$1:$D$2667,4,0)*(L1404/1000000*12)</f>
        <v>#N/A</v>
      </c>
      <c r="Y1404" s="9" t="e">
        <f>VLOOKUP(A1404,Sku_list!$A$1:$E$2667,5,0)*((J1404+F1404)/1000000000)</f>
        <v>#N/A</v>
      </c>
      <c r="AC1404" s="22">
        <f t="shared" ca="1" si="21"/>
        <v>6.6666666666666666E-2</v>
      </c>
    </row>
    <row r="1405" spans="1:29" x14ac:dyDescent="0.35">
      <c r="A1405">
        <v>1601244</v>
      </c>
      <c r="B1405" t="s">
        <v>271</v>
      </c>
      <c r="C1405" t="s">
        <v>66</v>
      </c>
      <c r="D1405">
        <v>0</v>
      </c>
      <c r="E1405">
        <v>0</v>
      </c>
      <c r="F1405">
        <v>0</v>
      </c>
      <c r="G1405">
        <v>0</v>
      </c>
      <c r="H1405">
        <v>0</v>
      </c>
      <c r="I1405">
        <v>0</v>
      </c>
      <c r="J1405">
        <v>0</v>
      </c>
      <c r="K1405">
        <v>0</v>
      </c>
      <c r="L1405">
        <v>0</v>
      </c>
      <c r="M1405">
        <v>0</v>
      </c>
      <c r="N1405">
        <v>0</v>
      </c>
      <c r="P1405" s="22" t="s">
        <v>34</v>
      </c>
      <c r="R1405" t="s">
        <v>174</v>
      </c>
      <c r="S1405" t="s">
        <v>72</v>
      </c>
      <c r="T1405" s="9" t="e">
        <f>VLOOKUP(A1405,Sku_list!$A$1:$D$2667,3,0)</f>
        <v>#N/A</v>
      </c>
      <c r="U1405" s="9" t="e">
        <f>VLOOKUP(A1405,Sku_list!$A$1:$D$2667,4,0)*(F1405/1000000*12)</f>
        <v>#N/A</v>
      </c>
      <c r="V1405" s="9" t="e">
        <f>VLOOKUP(A1405,Sku_list!$A$1:$D$2667,4,0)*(H1405/1000000*12)</f>
        <v>#N/A</v>
      </c>
      <c r="W1405" s="9" t="e">
        <f>VLOOKUP(A1405,Sku_list!$A$1:$D$2667,4,0)*(J1405/1000000*12)</f>
        <v>#N/A</v>
      </c>
      <c r="X1405" s="9" t="e">
        <f>VLOOKUP(A1405,Sku_list!$A$1:$D$2667,4,0)*(L1405/1000000*12)</f>
        <v>#N/A</v>
      </c>
      <c r="Y1405" s="9" t="e">
        <f>VLOOKUP(A1405,Sku_list!$A$1:$E$2667,5,0)*((J1405+F1405)/1000000000)</f>
        <v>#N/A</v>
      </c>
      <c r="AC1405" s="22">
        <f t="shared" ca="1" si="21"/>
        <v>6.6666666666666666E-2</v>
      </c>
    </row>
    <row r="1406" spans="1:29" x14ac:dyDescent="0.35">
      <c r="A1406">
        <v>1601244</v>
      </c>
      <c r="B1406" t="s">
        <v>271</v>
      </c>
      <c r="C1406" t="s">
        <v>67</v>
      </c>
      <c r="D1406">
        <v>0</v>
      </c>
      <c r="E1406">
        <v>0</v>
      </c>
      <c r="F1406">
        <v>0</v>
      </c>
      <c r="G1406">
        <v>0</v>
      </c>
      <c r="H1406">
        <v>0</v>
      </c>
      <c r="I1406">
        <v>0</v>
      </c>
      <c r="J1406">
        <v>0</v>
      </c>
      <c r="K1406">
        <v>0</v>
      </c>
      <c r="L1406">
        <v>0</v>
      </c>
      <c r="M1406">
        <v>0</v>
      </c>
      <c r="N1406">
        <v>0</v>
      </c>
      <c r="P1406" s="22" t="s">
        <v>34</v>
      </c>
      <c r="R1406" t="s">
        <v>176</v>
      </c>
      <c r="S1406" t="s">
        <v>72</v>
      </c>
      <c r="T1406" s="9" t="e">
        <f>VLOOKUP(A1406,Sku_list!$A$1:$D$2667,3,0)</f>
        <v>#N/A</v>
      </c>
      <c r="U1406" s="9" t="e">
        <f>VLOOKUP(A1406,Sku_list!$A$1:$D$2667,4,0)*(F1406/1000000*12)</f>
        <v>#N/A</v>
      </c>
      <c r="V1406" s="9" t="e">
        <f>VLOOKUP(A1406,Sku_list!$A$1:$D$2667,4,0)*(H1406/1000000*12)</f>
        <v>#N/A</v>
      </c>
      <c r="W1406" s="9" t="e">
        <f>VLOOKUP(A1406,Sku_list!$A$1:$D$2667,4,0)*(J1406/1000000*12)</f>
        <v>#N/A</v>
      </c>
      <c r="X1406" s="9" t="e">
        <f>VLOOKUP(A1406,Sku_list!$A$1:$D$2667,4,0)*(L1406/1000000*12)</f>
        <v>#N/A</v>
      </c>
      <c r="Y1406" s="9" t="e">
        <f>VLOOKUP(A1406,Sku_list!$A$1:$E$2667,5,0)*((J1406+F1406)/1000000000)</f>
        <v>#N/A</v>
      </c>
      <c r="AC1406" s="22">
        <f t="shared" ca="1" si="21"/>
        <v>6.6666666666666666E-2</v>
      </c>
    </row>
    <row r="1407" spans="1:29" x14ac:dyDescent="0.35">
      <c r="A1407">
        <v>1601244</v>
      </c>
      <c r="B1407" t="s">
        <v>271</v>
      </c>
      <c r="C1407" t="s">
        <v>68</v>
      </c>
      <c r="D1407">
        <v>0</v>
      </c>
      <c r="E1407">
        <v>0</v>
      </c>
      <c r="F1407">
        <v>0</v>
      </c>
      <c r="G1407">
        <v>0</v>
      </c>
      <c r="H1407">
        <v>0</v>
      </c>
      <c r="I1407">
        <v>0</v>
      </c>
      <c r="J1407">
        <v>0</v>
      </c>
      <c r="K1407">
        <v>0</v>
      </c>
      <c r="L1407">
        <v>0</v>
      </c>
      <c r="M1407">
        <v>0</v>
      </c>
      <c r="N1407">
        <v>0</v>
      </c>
      <c r="P1407" s="22" t="s">
        <v>34</v>
      </c>
      <c r="R1407" t="s">
        <v>177</v>
      </c>
      <c r="S1407" t="s">
        <v>72</v>
      </c>
      <c r="T1407" s="9" t="e">
        <f>VLOOKUP(A1407,Sku_list!$A$1:$D$2667,3,0)</f>
        <v>#N/A</v>
      </c>
      <c r="U1407" s="9" t="e">
        <f>VLOOKUP(A1407,Sku_list!$A$1:$D$2667,4,0)*(F1407/1000000*12)</f>
        <v>#N/A</v>
      </c>
      <c r="V1407" s="9" t="e">
        <f>VLOOKUP(A1407,Sku_list!$A$1:$D$2667,4,0)*(H1407/1000000*12)</f>
        <v>#N/A</v>
      </c>
      <c r="W1407" s="9" t="e">
        <f>VLOOKUP(A1407,Sku_list!$A$1:$D$2667,4,0)*(J1407/1000000*12)</f>
        <v>#N/A</v>
      </c>
      <c r="X1407" s="9" t="e">
        <f>VLOOKUP(A1407,Sku_list!$A$1:$D$2667,4,0)*(L1407/1000000*12)</f>
        <v>#N/A</v>
      </c>
      <c r="Y1407" s="9" t="e">
        <f>VLOOKUP(A1407,Sku_list!$A$1:$E$2667,5,0)*((J1407+F1407)/1000000000)</f>
        <v>#N/A</v>
      </c>
      <c r="AC1407" s="22">
        <f t="shared" ca="1" si="21"/>
        <v>6.6666666666666666E-2</v>
      </c>
    </row>
    <row r="1408" spans="1:29" x14ac:dyDescent="0.35">
      <c r="A1408">
        <v>1601244</v>
      </c>
      <c r="B1408" t="s">
        <v>271</v>
      </c>
      <c r="C1408" t="s">
        <v>44</v>
      </c>
      <c r="D1408">
        <v>0</v>
      </c>
      <c r="E1408">
        <v>0</v>
      </c>
      <c r="F1408">
        <v>0</v>
      </c>
      <c r="G1408">
        <v>0</v>
      </c>
      <c r="H1408">
        <v>0</v>
      </c>
      <c r="I1408">
        <v>0</v>
      </c>
      <c r="J1408">
        <v>1368</v>
      </c>
      <c r="K1408">
        <v>1368</v>
      </c>
      <c r="L1408">
        <v>0</v>
      </c>
      <c r="M1408">
        <v>-1368</v>
      </c>
      <c r="N1408">
        <v>1368</v>
      </c>
      <c r="P1408" s="22" t="s">
        <v>34</v>
      </c>
      <c r="R1408" t="s">
        <v>45</v>
      </c>
      <c r="S1408" t="s">
        <v>193</v>
      </c>
      <c r="T1408" s="9" t="e">
        <f>VLOOKUP(A1408,Sku_list!$A$1:$D$2667,3,0)</f>
        <v>#N/A</v>
      </c>
      <c r="U1408" s="9" t="e">
        <f>VLOOKUP(A1408,Sku_list!$A$1:$D$2667,4,0)*(F1408/1000000*12)</f>
        <v>#N/A</v>
      </c>
      <c r="V1408" s="9" t="e">
        <f>VLOOKUP(A1408,Sku_list!$A$1:$D$2667,4,0)*(H1408/1000000*12)</f>
        <v>#N/A</v>
      </c>
      <c r="W1408" s="9" t="e">
        <f>VLOOKUP(A1408,Sku_list!$A$1:$D$2667,4,0)*(J1408/1000000*12)</f>
        <v>#N/A</v>
      </c>
      <c r="X1408" s="9" t="e">
        <f>VLOOKUP(A1408,Sku_list!$A$1:$D$2667,4,0)*(L1408/1000000*12)</f>
        <v>#N/A</v>
      </c>
      <c r="Y1408" s="9" t="e">
        <f>VLOOKUP(A1408,Sku_list!$A$1:$E$2667,5,0)*((J1408+F1408)/1000000000)</f>
        <v>#N/A</v>
      </c>
      <c r="AC1408" s="22">
        <f t="shared" ca="1" si="21"/>
        <v>6.6666666666666666E-2</v>
      </c>
    </row>
    <row r="1409" spans="1:29" x14ac:dyDescent="0.35">
      <c r="A1409">
        <v>1601244</v>
      </c>
      <c r="B1409" t="s">
        <v>271</v>
      </c>
      <c r="C1409" t="s">
        <v>273</v>
      </c>
      <c r="D1409">
        <v>0</v>
      </c>
      <c r="E1409">
        <v>0</v>
      </c>
      <c r="F1409">
        <v>0</v>
      </c>
      <c r="G1409">
        <v>0</v>
      </c>
      <c r="H1409">
        <v>0</v>
      </c>
      <c r="I1409">
        <v>0</v>
      </c>
      <c r="J1409">
        <v>0</v>
      </c>
      <c r="K1409">
        <v>0</v>
      </c>
      <c r="L1409">
        <v>0</v>
      </c>
      <c r="M1409">
        <v>0</v>
      </c>
      <c r="N1409">
        <v>0</v>
      </c>
      <c r="P1409" s="22" t="s">
        <v>34</v>
      </c>
      <c r="R1409" t="s">
        <v>275</v>
      </c>
      <c r="S1409" t="s">
        <v>308</v>
      </c>
      <c r="T1409" s="9" t="e">
        <f>VLOOKUP(A1409,Sku_list!$A$1:$D$2667,3,0)</f>
        <v>#N/A</v>
      </c>
      <c r="U1409" s="9" t="e">
        <f>VLOOKUP(A1409,Sku_list!$A$1:$D$2667,4,0)*(F1409/1000000*12)</f>
        <v>#N/A</v>
      </c>
      <c r="V1409" s="9" t="e">
        <f>VLOOKUP(A1409,Sku_list!$A$1:$D$2667,4,0)*(H1409/1000000*12)</f>
        <v>#N/A</v>
      </c>
      <c r="W1409" s="9" t="e">
        <f>VLOOKUP(A1409,Sku_list!$A$1:$D$2667,4,0)*(J1409/1000000*12)</f>
        <v>#N/A</v>
      </c>
      <c r="X1409" s="9" t="e">
        <f>VLOOKUP(A1409,Sku_list!$A$1:$D$2667,4,0)*(L1409/1000000*12)</f>
        <v>#N/A</v>
      </c>
      <c r="Y1409" s="9" t="e">
        <f>VLOOKUP(A1409,Sku_list!$A$1:$E$2667,5,0)*((J1409+F1409)/1000000000)</f>
        <v>#N/A</v>
      </c>
      <c r="AC1409" s="22">
        <f t="shared" ca="1" si="21"/>
        <v>6.6666666666666666E-2</v>
      </c>
    </row>
    <row r="1410" spans="1:29" x14ac:dyDescent="0.35">
      <c r="A1410">
        <v>1601246</v>
      </c>
      <c r="B1410" t="s">
        <v>284</v>
      </c>
      <c r="C1410" t="s">
        <v>3</v>
      </c>
      <c r="D1410">
        <v>0</v>
      </c>
      <c r="E1410">
        <v>0</v>
      </c>
      <c r="F1410">
        <v>0</v>
      </c>
      <c r="G1410">
        <v>0</v>
      </c>
      <c r="H1410">
        <v>0</v>
      </c>
      <c r="I1410">
        <v>0</v>
      </c>
      <c r="J1410">
        <v>0</v>
      </c>
      <c r="K1410">
        <v>0</v>
      </c>
      <c r="L1410">
        <v>0</v>
      </c>
      <c r="M1410">
        <v>0</v>
      </c>
      <c r="N1410">
        <v>0</v>
      </c>
      <c r="P1410" s="22" t="s">
        <v>34</v>
      </c>
      <c r="R1410" t="s">
        <v>4</v>
      </c>
      <c r="S1410" t="s">
        <v>173</v>
      </c>
      <c r="T1410" s="9" t="e">
        <f>VLOOKUP(A1410,Sku_list!$A$1:$D$2667,3,0)</f>
        <v>#N/A</v>
      </c>
      <c r="U1410" s="9" t="e">
        <f>VLOOKUP(A1410,Sku_list!$A$1:$D$2667,4,0)*(F1410/1000000*12)</f>
        <v>#N/A</v>
      </c>
      <c r="V1410" s="9" t="e">
        <f>VLOOKUP(A1410,Sku_list!$A$1:$D$2667,4,0)*(H1410/1000000*12)</f>
        <v>#N/A</v>
      </c>
      <c r="W1410" s="9" t="e">
        <f>VLOOKUP(A1410,Sku_list!$A$1:$D$2667,4,0)*(J1410/1000000*12)</f>
        <v>#N/A</v>
      </c>
      <c r="X1410" s="9" t="e">
        <f>VLOOKUP(A1410,Sku_list!$A$1:$D$2667,4,0)*(L1410/1000000*12)</f>
        <v>#N/A</v>
      </c>
      <c r="Y1410" s="9" t="e">
        <f>VLOOKUP(A1410,Sku_list!$A$1:$E$2667,5,0)*((J1410+F1410)/1000000000)</f>
        <v>#N/A</v>
      </c>
      <c r="AC1410" s="22">
        <f t="shared" ca="1" si="21"/>
        <v>6.6666666666666666E-2</v>
      </c>
    </row>
    <row r="1411" spans="1:29" x14ac:dyDescent="0.35">
      <c r="A1411">
        <v>1601246</v>
      </c>
      <c r="B1411" t="s">
        <v>284</v>
      </c>
      <c r="C1411" t="s">
        <v>139</v>
      </c>
      <c r="D1411">
        <v>0</v>
      </c>
      <c r="E1411">
        <v>0</v>
      </c>
      <c r="F1411">
        <v>0</v>
      </c>
      <c r="G1411">
        <v>88</v>
      </c>
      <c r="H1411">
        <v>64</v>
      </c>
      <c r="I1411">
        <v>0</v>
      </c>
      <c r="J1411">
        <v>228</v>
      </c>
      <c r="K1411">
        <v>228</v>
      </c>
      <c r="L1411">
        <v>0</v>
      </c>
      <c r="M1411">
        <v>-292</v>
      </c>
      <c r="N1411">
        <v>292</v>
      </c>
      <c r="P1411" s="22" t="s">
        <v>34</v>
      </c>
      <c r="R1411" t="s">
        <v>70</v>
      </c>
      <c r="S1411" t="s">
        <v>69</v>
      </c>
      <c r="T1411" s="9" t="e">
        <f>VLOOKUP(A1411,Sku_list!$A$1:$D$2667,3,0)</f>
        <v>#N/A</v>
      </c>
      <c r="U1411" s="9" t="e">
        <f>VLOOKUP(A1411,Sku_list!$A$1:$D$2667,4,0)*(F1411/1000000*12)</f>
        <v>#N/A</v>
      </c>
      <c r="V1411" s="9" t="e">
        <f>VLOOKUP(A1411,Sku_list!$A$1:$D$2667,4,0)*(H1411/1000000*12)</f>
        <v>#N/A</v>
      </c>
      <c r="W1411" s="9" t="e">
        <f>VLOOKUP(A1411,Sku_list!$A$1:$D$2667,4,0)*(J1411/1000000*12)</f>
        <v>#N/A</v>
      </c>
      <c r="X1411" s="9" t="e">
        <f>VLOOKUP(A1411,Sku_list!$A$1:$D$2667,4,0)*(L1411/1000000*12)</f>
        <v>#N/A</v>
      </c>
      <c r="Y1411" s="9" t="e">
        <f>VLOOKUP(A1411,Sku_list!$A$1:$E$2667,5,0)*((J1411+F1411)/1000000000)</f>
        <v>#N/A</v>
      </c>
      <c r="AC1411" s="22">
        <f t="shared" ref="AC1411:AC1474" ca="1" si="22">(DAY(TODAY())+AB1411)/30</f>
        <v>6.6666666666666666E-2</v>
      </c>
    </row>
    <row r="1412" spans="1:29" x14ac:dyDescent="0.35">
      <c r="A1412">
        <v>1601246</v>
      </c>
      <c r="B1412" t="s">
        <v>284</v>
      </c>
      <c r="C1412" t="s">
        <v>140</v>
      </c>
      <c r="D1412">
        <v>0</v>
      </c>
      <c r="E1412">
        <v>0</v>
      </c>
      <c r="F1412">
        <v>0</v>
      </c>
      <c r="G1412">
        <v>0</v>
      </c>
      <c r="H1412">
        <v>0</v>
      </c>
      <c r="I1412">
        <v>0</v>
      </c>
      <c r="J1412">
        <v>0</v>
      </c>
      <c r="K1412">
        <v>0</v>
      </c>
      <c r="L1412">
        <v>0</v>
      </c>
      <c r="M1412">
        <v>0</v>
      </c>
      <c r="N1412">
        <v>0</v>
      </c>
      <c r="P1412" s="22" t="s">
        <v>34</v>
      </c>
      <c r="R1412" t="s">
        <v>71</v>
      </c>
      <c r="S1412" t="s">
        <v>72</v>
      </c>
      <c r="T1412" s="9" t="e">
        <f>VLOOKUP(A1412,Sku_list!$A$1:$D$2667,3,0)</f>
        <v>#N/A</v>
      </c>
      <c r="U1412" s="9" t="e">
        <f>VLOOKUP(A1412,Sku_list!$A$1:$D$2667,4,0)*(F1412/1000000*12)</f>
        <v>#N/A</v>
      </c>
      <c r="V1412" s="9" t="e">
        <f>VLOOKUP(A1412,Sku_list!$A$1:$D$2667,4,0)*(H1412/1000000*12)</f>
        <v>#N/A</v>
      </c>
      <c r="W1412" s="9" t="e">
        <f>VLOOKUP(A1412,Sku_list!$A$1:$D$2667,4,0)*(J1412/1000000*12)</f>
        <v>#N/A</v>
      </c>
      <c r="X1412" s="9" t="e">
        <f>VLOOKUP(A1412,Sku_list!$A$1:$D$2667,4,0)*(L1412/1000000*12)</f>
        <v>#N/A</v>
      </c>
      <c r="Y1412" s="9" t="e">
        <f>VLOOKUP(A1412,Sku_list!$A$1:$E$2667,5,0)*((J1412+F1412)/1000000000)</f>
        <v>#N/A</v>
      </c>
      <c r="AC1412" s="22">
        <f t="shared" ca="1" si="22"/>
        <v>6.6666666666666666E-2</v>
      </c>
    </row>
    <row r="1413" spans="1:29" x14ac:dyDescent="0.35">
      <c r="A1413">
        <v>1601246</v>
      </c>
      <c r="B1413" t="s">
        <v>284</v>
      </c>
      <c r="C1413" t="s">
        <v>141</v>
      </c>
      <c r="D1413">
        <v>0</v>
      </c>
      <c r="E1413">
        <v>0</v>
      </c>
      <c r="F1413">
        <v>0</v>
      </c>
      <c r="G1413">
        <v>4</v>
      </c>
      <c r="H1413">
        <v>0</v>
      </c>
      <c r="I1413">
        <v>0</v>
      </c>
      <c r="J1413">
        <v>0</v>
      </c>
      <c r="K1413">
        <v>0</v>
      </c>
      <c r="L1413">
        <v>0</v>
      </c>
      <c r="M1413">
        <v>0</v>
      </c>
      <c r="N1413">
        <v>0</v>
      </c>
      <c r="P1413" s="22" t="s">
        <v>34</v>
      </c>
      <c r="R1413" t="s">
        <v>82</v>
      </c>
      <c r="S1413" t="s">
        <v>83</v>
      </c>
      <c r="T1413" s="9" t="e">
        <f>VLOOKUP(A1413,Sku_list!$A$1:$D$2667,3,0)</f>
        <v>#N/A</v>
      </c>
      <c r="U1413" s="9" t="e">
        <f>VLOOKUP(A1413,Sku_list!$A$1:$D$2667,4,0)*(F1413/1000000*12)</f>
        <v>#N/A</v>
      </c>
      <c r="V1413" s="9" t="e">
        <f>VLOOKUP(A1413,Sku_list!$A$1:$D$2667,4,0)*(H1413/1000000*12)</f>
        <v>#N/A</v>
      </c>
      <c r="W1413" s="9" t="e">
        <f>VLOOKUP(A1413,Sku_list!$A$1:$D$2667,4,0)*(J1413/1000000*12)</f>
        <v>#N/A</v>
      </c>
      <c r="X1413" s="9" t="e">
        <f>VLOOKUP(A1413,Sku_list!$A$1:$D$2667,4,0)*(L1413/1000000*12)</f>
        <v>#N/A</v>
      </c>
      <c r="Y1413" s="9" t="e">
        <f>VLOOKUP(A1413,Sku_list!$A$1:$E$2667,5,0)*((J1413+F1413)/1000000000)</f>
        <v>#N/A</v>
      </c>
      <c r="AC1413" s="22">
        <f t="shared" ca="1" si="22"/>
        <v>6.6666666666666666E-2</v>
      </c>
    </row>
    <row r="1414" spans="1:29" x14ac:dyDescent="0.35">
      <c r="A1414">
        <v>1601246</v>
      </c>
      <c r="B1414" t="s">
        <v>284</v>
      </c>
      <c r="C1414" t="s">
        <v>142</v>
      </c>
      <c r="D1414">
        <v>0</v>
      </c>
      <c r="E1414">
        <v>0</v>
      </c>
      <c r="F1414">
        <v>0</v>
      </c>
      <c r="G1414">
        <v>16</v>
      </c>
      <c r="H1414">
        <v>0</v>
      </c>
      <c r="I1414">
        <v>0</v>
      </c>
      <c r="J1414">
        <v>0</v>
      </c>
      <c r="K1414">
        <v>0</v>
      </c>
      <c r="L1414">
        <v>0</v>
      </c>
      <c r="M1414">
        <v>0</v>
      </c>
      <c r="N1414">
        <v>0</v>
      </c>
      <c r="P1414" s="22" t="s">
        <v>34</v>
      </c>
      <c r="R1414" t="s">
        <v>84</v>
      </c>
      <c r="S1414" t="s">
        <v>85</v>
      </c>
      <c r="T1414" s="9" t="e">
        <f>VLOOKUP(A1414,Sku_list!$A$1:$D$2667,3,0)</f>
        <v>#N/A</v>
      </c>
      <c r="U1414" s="9" t="e">
        <f>VLOOKUP(A1414,Sku_list!$A$1:$D$2667,4,0)*(F1414/1000000*12)</f>
        <v>#N/A</v>
      </c>
      <c r="V1414" s="9" t="e">
        <f>VLOOKUP(A1414,Sku_list!$A$1:$D$2667,4,0)*(H1414/1000000*12)</f>
        <v>#N/A</v>
      </c>
      <c r="W1414" s="9" t="e">
        <f>VLOOKUP(A1414,Sku_list!$A$1:$D$2667,4,0)*(J1414/1000000*12)</f>
        <v>#N/A</v>
      </c>
      <c r="X1414" s="9" t="e">
        <f>VLOOKUP(A1414,Sku_list!$A$1:$D$2667,4,0)*(L1414/1000000*12)</f>
        <v>#N/A</v>
      </c>
      <c r="Y1414" s="9" t="e">
        <f>VLOOKUP(A1414,Sku_list!$A$1:$E$2667,5,0)*((J1414+F1414)/1000000000)</f>
        <v>#N/A</v>
      </c>
      <c r="AC1414" s="22">
        <f t="shared" ca="1" si="22"/>
        <v>6.6666666666666666E-2</v>
      </c>
    </row>
    <row r="1415" spans="1:29" x14ac:dyDescent="0.35">
      <c r="A1415">
        <v>1601246</v>
      </c>
      <c r="B1415" t="s">
        <v>284</v>
      </c>
      <c r="C1415" t="s">
        <v>143</v>
      </c>
      <c r="D1415">
        <v>0</v>
      </c>
      <c r="E1415">
        <v>0</v>
      </c>
      <c r="F1415">
        <v>0</v>
      </c>
      <c r="G1415">
        <v>12</v>
      </c>
      <c r="H1415">
        <v>0</v>
      </c>
      <c r="I1415">
        <v>0</v>
      </c>
      <c r="J1415">
        <v>0</v>
      </c>
      <c r="K1415">
        <v>0</v>
      </c>
      <c r="L1415">
        <v>0</v>
      </c>
      <c r="M1415">
        <v>0</v>
      </c>
      <c r="N1415">
        <v>0</v>
      </c>
      <c r="P1415" s="22" t="s">
        <v>34</v>
      </c>
      <c r="R1415" t="s">
        <v>86</v>
      </c>
      <c r="S1415" t="s">
        <v>85</v>
      </c>
      <c r="T1415" s="9" t="e">
        <f>VLOOKUP(A1415,Sku_list!$A$1:$D$2667,3,0)</f>
        <v>#N/A</v>
      </c>
      <c r="U1415" s="9" t="e">
        <f>VLOOKUP(A1415,Sku_list!$A$1:$D$2667,4,0)*(F1415/1000000*12)</f>
        <v>#N/A</v>
      </c>
      <c r="V1415" s="9" t="e">
        <f>VLOOKUP(A1415,Sku_list!$A$1:$D$2667,4,0)*(H1415/1000000*12)</f>
        <v>#N/A</v>
      </c>
      <c r="W1415" s="9" t="e">
        <f>VLOOKUP(A1415,Sku_list!$A$1:$D$2667,4,0)*(J1415/1000000*12)</f>
        <v>#N/A</v>
      </c>
      <c r="X1415" s="9" t="e">
        <f>VLOOKUP(A1415,Sku_list!$A$1:$D$2667,4,0)*(L1415/1000000*12)</f>
        <v>#N/A</v>
      </c>
      <c r="Y1415" s="9" t="e">
        <f>VLOOKUP(A1415,Sku_list!$A$1:$E$2667,5,0)*((J1415+F1415)/1000000000)</f>
        <v>#N/A</v>
      </c>
      <c r="AC1415" s="22">
        <f t="shared" ca="1" si="22"/>
        <v>6.6666666666666666E-2</v>
      </c>
    </row>
    <row r="1416" spans="1:29" x14ac:dyDescent="0.35">
      <c r="A1416">
        <v>1601246</v>
      </c>
      <c r="B1416" t="s">
        <v>284</v>
      </c>
      <c r="C1416" t="s">
        <v>144</v>
      </c>
      <c r="D1416">
        <v>0</v>
      </c>
      <c r="E1416">
        <v>0</v>
      </c>
      <c r="F1416">
        <v>0</v>
      </c>
      <c r="G1416">
        <v>20</v>
      </c>
      <c r="H1416">
        <v>0</v>
      </c>
      <c r="I1416">
        <v>0</v>
      </c>
      <c r="J1416">
        <v>0</v>
      </c>
      <c r="K1416">
        <v>0</v>
      </c>
      <c r="L1416">
        <v>0</v>
      </c>
      <c r="M1416">
        <v>0</v>
      </c>
      <c r="N1416">
        <v>0</v>
      </c>
      <c r="P1416" s="22" t="s">
        <v>34</v>
      </c>
      <c r="R1416" t="s">
        <v>87</v>
      </c>
      <c r="S1416" t="s">
        <v>72</v>
      </c>
      <c r="T1416" s="9" t="e">
        <f>VLOOKUP(A1416,Sku_list!$A$1:$D$2667,3,0)</f>
        <v>#N/A</v>
      </c>
      <c r="U1416" s="9" t="e">
        <f>VLOOKUP(A1416,Sku_list!$A$1:$D$2667,4,0)*(F1416/1000000*12)</f>
        <v>#N/A</v>
      </c>
      <c r="V1416" s="9" t="e">
        <f>VLOOKUP(A1416,Sku_list!$A$1:$D$2667,4,0)*(H1416/1000000*12)</f>
        <v>#N/A</v>
      </c>
      <c r="W1416" s="9" t="e">
        <f>VLOOKUP(A1416,Sku_list!$A$1:$D$2667,4,0)*(J1416/1000000*12)</f>
        <v>#N/A</v>
      </c>
      <c r="X1416" s="9" t="e">
        <f>VLOOKUP(A1416,Sku_list!$A$1:$D$2667,4,0)*(L1416/1000000*12)</f>
        <v>#N/A</v>
      </c>
      <c r="Y1416" s="9" t="e">
        <f>VLOOKUP(A1416,Sku_list!$A$1:$E$2667,5,0)*((J1416+F1416)/1000000000)</f>
        <v>#N/A</v>
      </c>
      <c r="AC1416" s="22">
        <f t="shared" ca="1" si="22"/>
        <v>6.6666666666666666E-2</v>
      </c>
    </row>
    <row r="1417" spans="1:29" x14ac:dyDescent="0.35">
      <c r="A1417">
        <v>1601246</v>
      </c>
      <c r="B1417" t="s">
        <v>284</v>
      </c>
      <c r="C1417" t="s">
        <v>145</v>
      </c>
      <c r="D1417">
        <v>0</v>
      </c>
      <c r="E1417">
        <v>0</v>
      </c>
      <c r="F1417">
        <v>0</v>
      </c>
      <c r="G1417">
        <v>0</v>
      </c>
      <c r="H1417">
        <v>0</v>
      </c>
      <c r="I1417">
        <v>0</v>
      </c>
      <c r="J1417">
        <v>0</v>
      </c>
      <c r="K1417">
        <v>0</v>
      </c>
      <c r="L1417">
        <v>0</v>
      </c>
      <c r="M1417">
        <v>0</v>
      </c>
      <c r="N1417">
        <v>0</v>
      </c>
      <c r="P1417" s="22" t="s">
        <v>34</v>
      </c>
      <c r="R1417" t="s">
        <v>88</v>
      </c>
      <c r="S1417" t="s">
        <v>83</v>
      </c>
      <c r="T1417" s="9" t="e">
        <f>VLOOKUP(A1417,Sku_list!$A$1:$D$2667,3,0)</f>
        <v>#N/A</v>
      </c>
      <c r="U1417" s="9" t="e">
        <f>VLOOKUP(A1417,Sku_list!$A$1:$D$2667,4,0)*(F1417/1000000*12)</f>
        <v>#N/A</v>
      </c>
      <c r="V1417" s="9" t="e">
        <f>VLOOKUP(A1417,Sku_list!$A$1:$D$2667,4,0)*(H1417/1000000*12)</f>
        <v>#N/A</v>
      </c>
      <c r="W1417" s="9" t="e">
        <f>VLOOKUP(A1417,Sku_list!$A$1:$D$2667,4,0)*(J1417/1000000*12)</f>
        <v>#N/A</v>
      </c>
      <c r="X1417" s="9" t="e">
        <f>VLOOKUP(A1417,Sku_list!$A$1:$D$2667,4,0)*(L1417/1000000*12)</f>
        <v>#N/A</v>
      </c>
      <c r="Y1417" s="9" t="e">
        <f>VLOOKUP(A1417,Sku_list!$A$1:$E$2667,5,0)*((J1417+F1417)/1000000000)</f>
        <v>#N/A</v>
      </c>
      <c r="AC1417" s="22">
        <f t="shared" ca="1" si="22"/>
        <v>6.6666666666666666E-2</v>
      </c>
    </row>
    <row r="1418" spans="1:29" x14ac:dyDescent="0.35">
      <c r="A1418">
        <v>1601246</v>
      </c>
      <c r="B1418" t="s">
        <v>284</v>
      </c>
      <c r="C1418" t="s">
        <v>146</v>
      </c>
      <c r="D1418">
        <v>0</v>
      </c>
      <c r="E1418">
        <v>0</v>
      </c>
      <c r="F1418">
        <v>0</v>
      </c>
      <c r="G1418">
        <v>16</v>
      </c>
      <c r="H1418">
        <v>0</v>
      </c>
      <c r="I1418">
        <v>0</v>
      </c>
      <c r="J1418">
        <v>0</v>
      </c>
      <c r="K1418">
        <v>0</v>
      </c>
      <c r="L1418">
        <v>0</v>
      </c>
      <c r="M1418">
        <v>0</v>
      </c>
      <c r="N1418">
        <v>0</v>
      </c>
      <c r="P1418" s="22" t="s">
        <v>34</v>
      </c>
      <c r="R1418" t="s">
        <v>89</v>
      </c>
      <c r="S1418" t="s">
        <v>69</v>
      </c>
      <c r="T1418" s="9" t="e">
        <f>VLOOKUP(A1418,Sku_list!$A$1:$D$2667,3,0)</f>
        <v>#N/A</v>
      </c>
      <c r="U1418" s="9" t="e">
        <f>VLOOKUP(A1418,Sku_list!$A$1:$D$2667,4,0)*(F1418/1000000*12)</f>
        <v>#N/A</v>
      </c>
      <c r="V1418" s="9" t="e">
        <f>VLOOKUP(A1418,Sku_list!$A$1:$D$2667,4,0)*(H1418/1000000*12)</f>
        <v>#N/A</v>
      </c>
      <c r="W1418" s="9" t="e">
        <f>VLOOKUP(A1418,Sku_list!$A$1:$D$2667,4,0)*(J1418/1000000*12)</f>
        <v>#N/A</v>
      </c>
      <c r="X1418" s="9" t="e">
        <f>VLOOKUP(A1418,Sku_list!$A$1:$D$2667,4,0)*(L1418/1000000*12)</f>
        <v>#N/A</v>
      </c>
      <c r="Y1418" s="9" t="e">
        <f>VLOOKUP(A1418,Sku_list!$A$1:$E$2667,5,0)*((J1418+F1418)/1000000000)</f>
        <v>#N/A</v>
      </c>
      <c r="AC1418" s="22">
        <f t="shared" ca="1" si="22"/>
        <v>6.6666666666666666E-2</v>
      </c>
    </row>
    <row r="1419" spans="1:29" x14ac:dyDescent="0.35">
      <c r="A1419">
        <v>1601246</v>
      </c>
      <c r="B1419" t="s">
        <v>284</v>
      </c>
      <c r="C1419" t="s">
        <v>147</v>
      </c>
      <c r="D1419">
        <v>0</v>
      </c>
      <c r="E1419">
        <v>0</v>
      </c>
      <c r="F1419">
        <v>0</v>
      </c>
      <c r="G1419">
        <v>0</v>
      </c>
      <c r="H1419">
        <v>0</v>
      </c>
      <c r="I1419">
        <v>0</v>
      </c>
      <c r="J1419">
        <v>0</v>
      </c>
      <c r="K1419">
        <v>0</v>
      </c>
      <c r="L1419">
        <v>50</v>
      </c>
      <c r="M1419">
        <v>50</v>
      </c>
      <c r="N1419">
        <v>-50</v>
      </c>
      <c r="P1419" s="22">
        <v>0</v>
      </c>
      <c r="R1419" t="s">
        <v>90</v>
      </c>
      <c r="S1419" t="s">
        <v>69</v>
      </c>
      <c r="T1419" s="9" t="e">
        <f>VLOOKUP(A1419,Sku_list!$A$1:$D$2667,3,0)</f>
        <v>#N/A</v>
      </c>
      <c r="U1419" s="9" t="e">
        <f>VLOOKUP(A1419,Sku_list!$A$1:$D$2667,4,0)*(F1419/1000000*12)</f>
        <v>#N/A</v>
      </c>
      <c r="V1419" s="9" t="e">
        <f>VLOOKUP(A1419,Sku_list!$A$1:$D$2667,4,0)*(H1419/1000000*12)</f>
        <v>#N/A</v>
      </c>
      <c r="W1419" s="9" t="e">
        <f>VLOOKUP(A1419,Sku_list!$A$1:$D$2667,4,0)*(J1419/1000000*12)</f>
        <v>#N/A</v>
      </c>
      <c r="X1419" s="9" t="e">
        <f>VLOOKUP(A1419,Sku_list!$A$1:$D$2667,4,0)*(L1419/1000000*12)</f>
        <v>#N/A</v>
      </c>
      <c r="Y1419" s="9" t="e">
        <f>VLOOKUP(A1419,Sku_list!$A$1:$E$2667,5,0)*((J1419+F1419)/1000000000)</f>
        <v>#N/A</v>
      </c>
      <c r="AC1419" s="22">
        <f t="shared" ca="1" si="22"/>
        <v>6.6666666666666666E-2</v>
      </c>
    </row>
    <row r="1420" spans="1:29" x14ac:dyDescent="0.35">
      <c r="A1420">
        <v>1601246</v>
      </c>
      <c r="B1420" t="s">
        <v>284</v>
      </c>
      <c r="C1420" t="s">
        <v>148</v>
      </c>
      <c r="D1420">
        <v>0</v>
      </c>
      <c r="E1420">
        <v>0</v>
      </c>
      <c r="F1420">
        <v>0</v>
      </c>
      <c r="G1420">
        <v>0</v>
      </c>
      <c r="H1420">
        <v>0</v>
      </c>
      <c r="I1420">
        <v>0</v>
      </c>
      <c r="J1420">
        <v>0</v>
      </c>
      <c r="K1420">
        <v>0</v>
      </c>
      <c r="L1420">
        <v>0</v>
      </c>
      <c r="M1420">
        <v>0</v>
      </c>
      <c r="N1420">
        <v>0</v>
      </c>
      <c r="P1420" s="22" t="s">
        <v>34</v>
      </c>
      <c r="R1420" t="s">
        <v>91</v>
      </c>
      <c r="S1420" t="s">
        <v>85</v>
      </c>
      <c r="T1420" s="9" t="e">
        <f>VLOOKUP(A1420,Sku_list!$A$1:$D$2667,3,0)</f>
        <v>#N/A</v>
      </c>
      <c r="U1420" s="9" t="e">
        <f>VLOOKUP(A1420,Sku_list!$A$1:$D$2667,4,0)*(F1420/1000000*12)</f>
        <v>#N/A</v>
      </c>
      <c r="V1420" s="9" t="e">
        <f>VLOOKUP(A1420,Sku_list!$A$1:$D$2667,4,0)*(H1420/1000000*12)</f>
        <v>#N/A</v>
      </c>
      <c r="W1420" s="9" t="e">
        <f>VLOOKUP(A1420,Sku_list!$A$1:$D$2667,4,0)*(J1420/1000000*12)</f>
        <v>#N/A</v>
      </c>
      <c r="X1420" s="9" t="e">
        <f>VLOOKUP(A1420,Sku_list!$A$1:$D$2667,4,0)*(L1420/1000000*12)</f>
        <v>#N/A</v>
      </c>
      <c r="Y1420" s="9" t="e">
        <f>VLOOKUP(A1420,Sku_list!$A$1:$E$2667,5,0)*((J1420+F1420)/1000000000)</f>
        <v>#N/A</v>
      </c>
      <c r="AC1420" s="22">
        <f t="shared" ca="1" si="22"/>
        <v>6.6666666666666666E-2</v>
      </c>
    </row>
    <row r="1421" spans="1:29" x14ac:dyDescent="0.35">
      <c r="A1421">
        <v>1601246</v>
      </c>
      <c r="B1421" t="s">
        <v>284</v>
      </c>
      <c r="C1421" t="s">
        <v>149</v>
      </c>
      <c r="D1421">
        <v>0</v>
      </c>
      <c r="E1421">
        <v>0</v>
      </c>
      <c r="F1421">
        <v>0</v>
      </c>
      <c r="G1421">
        <v>0</v>
      </c>
      <c r="H1421">
        <v>0</v>
      </c>
      <c r="I1421">
        <v>0</v>
      </c>
      <c r="J1421">
        <v>0</v>
      </c>
      <c r="K1421">
        <v>0</v>
      </c>
      <c r="L1421">
        <v>0</v>
      </c>
      <c r="M1421">
        <v>0</v>
      </c>
      <c r="N1421">
        <v>0</v>
      </c>
      <c r="P1421" s="22" t="s">
        <v>34</v>
      </c>
      <c r="R1421" t="s">
        <v>92</v>
      </c>
      <c r="S1421" t="s">
        <v>85</v>
      </c>
      <c r="T1421" s="9" t="e">
        <f>VLOOKUP(A1421,Sku_list!$A$1:$D$2667,3,0)</f>
        <v>#N/A</v>
      </c>
      <c r="U1421" s="9" t="e">
        <f>VLOOKUP(A1421,Sku_list!$A$1:$D$2667,4,0)*(F1421/1000000*12)</f>
        <v>#N/A</v>
      </c>
      <c r="V1421" s="9" t="e">
        <f>VLOOKUP(A1421,Sku_list!$A$1:$D$2667,4,0)*(H1421/1000000*12)</f>
        <v>#N/A</v>
      </c>
      <c r="W1421" s="9" t="e">
        <f>VLOOKUP(A1421,Sku_list!$A$1:$D$2667,4,0)*(J1421/1000000*12)</f>
        <v>#N/A</v>
      </c>
      <c r="X1421" s="9" t="e">
        <f>VLOOKUP(A1421,Sku_list!$A$1:$D$2667,4,0)*(L1421/1000000*12)</f>
        <v>#N/A</v>
      </c>
      <c r="Y1421" s="9" t="e">
        <f>VLOOKUP(A1421,Sku_list!$A$1:$E$2667,5,0)*((J1421+F1421)/1000000000)</f>
        <v>#N/A</v>
      </c>
      <c r="AC1421" s="22">
        <f t="shared" ca="1" si="22"/>
        <v>6.6666666666666666E-2</v>
      </c>
    </row>
    <row r="1422" spans="1:29" x14ac:dyDescent="0.35">
      <c r="A1422">
        <v>1601246</v>
      </c>
      <c r="B1422" t="s">
        <v>284</v>
      </c>
      <c r="C1422" t="s">
        <v>150</v>
      </c>
      <c r="D1422">
        <v>0</v>
      </c>
      <c r="E1422">
        <v>0</v>
      </c>
      <c r="F1422">
        <v>0</v>
      </c>
      <c r="G1422">
        <v>0</v>
      </c>
      <c r="H1422">
        <v>0</v>
      </c>
      <c r="I1422">
        <v>0</v>
      </c>
      <c r="J1422">
        <v>0</v>
      </c>
      <c r="K1422">
        <v>0</v>
      </c>
      <c r="L1422">
        <v>0</v>
      </c>
      <c r="M1422">
        <v>0</v>
      </c>
      <c r="N1422">
        <v>0</v>
      </c>
      <c r="P1422" s="22" t="s">
        <v>34</v>
      </c>
      <c r="R1422" t="s">
        <v>93</v>
      </c>
      <c r="S1422" t="s">
        <v>85</v>
      </c>
      <c r="T1422" s="9" t="e">
        <f>VLOOKUP(A1422,Sku_list!$A$1:$D$2667,3,0)</f>
        <v>#N/A</v>
      </c>
      <c r="U1422" s="9" t="e">
        <f>VLOOKUP(A1422,Sku_list!$A$1:$D$2667,4,0)*(F1422/1000000*12)</f>
        <v>#N/A</v>
      </c>
      <c r="V1422" s="9" t="e">
        <f>VLOOKUP(A1422,Sku_list!$A$1:$D$2667,4,0)*(H1422/1000000*12)</f>
        <v>#N/A</v>
      </c>
      <c r="W1422" s="9" t="e">
        <f>VLOOKUP(A1422,Sku_list!$A$1:$D$2667,4,0)*(J1422/1000000*12)</f>
        <v>#N/A</v>
      </c>
      <c r="X1422" s="9" t="e">
        <f>VLOOKUP(A1422,Sku_list!$A$1:$D$2667,4,0)*(L1422/1000000*12)</f>
        <v>#N/A</v>
      </c>
      <c r="Y1422" s="9" t="e">
        <f>VLOOKUP(A1422,Sku_list!$A$1:$E$2667,5,0)*((J1422+F1422)/1000000000)</f>
        <v>#N/A</v>
      </c>
      <c r="AC1422" s="22">
        <f t="shared" ca="1" si="22"/>
        <v>6.6666666666666666E-2</v>
      </c>
    </row>
    <row r="1423" spans="1:29" x14ac:dyDescent="0.35">
      <c r="A1423">
        <v>1601246</v>
      </c>
      <c r="B1423" t="s">
        <v>284</v>
      </c>
      <c r="C1423" t="s">
        <v>151</v>
      </c>
      <c r="D1423">
        <v>0</v>
      </c>
      <c r="E1423">
        <v>0</v>
      </c>
      <c r="F1423">
        <v>0</v>
      </c>
      <c r="G1423">
        <v>24</v>
      </c>
      <c r="H1423">
        <v>0</v>
      </c>
      <c r="I1423">
        <v>0</v>
      </c>
      <c r="J1423">
        <v>0</v>
      </c>
      <c r="K1423">
        <v>0</v>
      </c>
      <c r="L1423">
        <v>0</v>
      </c>
      <c r="M1423">
        <v>0</v>
      </c>
      <c r="N1423">
        <v>0</v>
      </c>
      <c r="P1423" s="22" t="s">
        <v>34</v>
      </c>
      <c r="R1423" t="s">
        <v>94</v>
      </c>
      <c r="S1423" t="s">
        <v>83</v>
      </c>
      <c r="T1423" s="9" t="e">
        <f>VLOOKUP(A1423,Sku_list!$A$1:$D$2667,3,0)</f>
        <v>#N/A</v>
      </c>
      <c r="U1423" s="9" t="e">
        <f>VLOOKUP(A1423,Sku_list!$A$1:$D$2667,4,0)*(F1423/1000000*12)</f>
        <v>#N/A</v>
      </c>
      <c r="V1423" s="9" t="e">
        <f>VLOOKUP(A1423,Sku_list!$A$1:$D$2667,4,0)*(H1423/1000000*12)</f>
        <v>#N/A</v>
      </c>
      <c r="W1423" s="9" t="e">
        <f>VLOOKUP(A1423,Sku_list!$A$1:$D$2667,4,0)*(J1423/1000000*12)</f>
        <v>#N/A</v>
      </c>
      <c r="X1423" s="9" t="e">
        <f>VLOOKUP(A1423,Sku_list!$A$1:$D$2667,4,0)*(L1423/1000000*12)</f>
        <v>#N/A</v>
      </c>
      <c r="Y1423" s="9" t="e">
        <f>VLOOKUP(A1423,Sku_list!$A$1:$E$2667,5,0)*((J1423+F1423)/1000000000)</f>
        <v>#N/A</v>
      </c>
      <c r="AC1423" s="22">
        <f t="shared" ca="1" si="22"/>
        <v>6.6666666666666666E-2</v>
      </c>
    </row>
    <row r="1424" spans="1:29" x14ac:dyDescent="0.35">
      <c r="A1424">
        <v>1601246</v>
      </c>
      <c r="B1424" t="s">
        <v>284</v>
      </c>
      <c r="C1424" t="s">
        <v>152</v>
      </c>
      <c r="D1424">
        <v>0</v>
      </c>
      <c r="E1424">
        <v>0</v>
      </c>
      <c r="F1424">
        <v>0</v>
      </c>
      <c r="G1424">
        <v>0</v>
      </c>
      <c r="H1424">
        <v>0</v>
      </c>
      <c r="I1424">
        <v>0</v>
      </c>
      <c r="J1424">
        <v>0</v>
      </c>
      <c r="K1424">
        <v>0</v>
      </c>
      <c r="L1424">
        <v>0</v>
      </c>
      <c r="M1424">
        <v>0</v>
      </c>
      <c r="N1424">
        <v>0</v>
      </c>
      <c r="P1424" s="22" t="s">
        <v>34</v>
      </c>
      <c r="R1424" t="s">
        <v>95</v>
      </c>
      <c r="S1424" t="s">
        <v>83</v>
      </c>
      <c r="T1424" s="9" t="e">
        <f>VLOOKUP(A1424,Sku_list!$A$1:$D$2667,3,0)</f>
        <v>#N/A</v>
      </c>
      <c r="U1424" s="9" t="e">
        <f>VLOOKUP(A1424,Sku_list!$A$1:$D$2667,4,0)*(F1424/1000000*12)</f>
        <v>#N/A</v>
      </c>
      <c r="V1424" s="9" t="e">
        <f>VLOOKUP(A1424,Sku_list!$A$1:$D$2667,4,0)*(H1424/1000000*12)</f>
        <v>#N/A</v>
      </c>
      <c r="W1424" s="9" t="e">
        <f>VLOOKUP(A1424,Sku_list!$A$1:$D$2667,4,0)*(J1424/1000000*12)</f>
        <v>#N/A</v>
      </c>
      <c r="X1424" s="9" t="e">
        <f>VLOOKUP(A1424,Sku_list!$A$1:$D$2667,4,0)*(L1424/1000000*12)</f>
        <v>#N/A</v>
      </c>
      <c r="Y1424" s="9" t="e">
        <f>VLOOKUP(A1424,Sku_list!$A$1:$E$2667,5,0)*((J1424+F1424)/1000000000)</f>
        <v>#N/A</v>
      </c>
      <c r="AC1424" s="22">
        <f t="shared" ca="1" si="22"/>
        <v>6.6666666666666666E-2</v>
      </c>
    </row>
    <row r="1425" spans="1:29" x14ac:dyDescent="0.35">
      <c r="A1425">
        <v>1601246</v>
      </c>
      <c r="B1425" t="s">
        <v>284</v>
      </c>
      <c r="C1425" t="s">
        <v>153</v>
      </c>
      <c r="D1425">
        <v>0</v>
      </c>
      <c r="E1425">
        <v>0</v>
      </c>
      <c r="F1425">
        <v>0</v>
      </c>
      <c r="G1425">
        <v>0</v>
      </c>
      <c r="H1425">
        <v>0</v>
      </c>
      <c r="I1425">
        <v>0</v>
      </c>
      <c r="J1425">
        <v>0</v>
      </c>
      <c r="K1425">
        <v>0</v>
      </c>
      <c r="L1425">
        <v>0</v>
      </c>
      <c r="M1425">
        <v>0</v>
      </c>
      <c r="N1425">
        <v>0</v>
      </c>
      <c r="P1425" s="22" t="s">
        <v>34</v>
      </c>
      <c r="R1425" t="s">
        <v>189</v>
      </c>
      <c r="S1425" t="s">
        <v>190</v>
      </c>
      <c r="T1425" s="9" t="e">
        <f>VLOOKUP(A1425,Sku_list!$A$1:$D$2667,3,0)</f>
        <v>#N/A</v>
      </c>
      <c r="U1425" s="9" t="e">
        <f>VLOOKUP(A1425,Sku_list!$A$1:$D$2667,4,0)*(F1425/1000000*12)</f>
        <v>#N/A</v>
      </c>
      <c r="V1425" s="9" t="e">
        <f>VLOOKUP(A1425,Sku_list!$A$1:$D$2667,4,0)*(H1425/1000000*12)</f>
        <v>#N/A</v>
      </c>
      <c r="W1425" s="9" t="e">
        <f>VLOOKUP(A1425,Sku_list!$A$1:$D$2667,4,0)*(J1425/1000000*12)</f>
        <v>#N/A</v>
      </c>
      <c r="X1425" s="9" t="e">
        <f>VLOOKUP(A1425,Sku_list!$A$1:$D$2667,4,0)*(L1425/1000000*12)</f>
        <v>#N/A</v>
      </c>
      <c r="Y1425" s="9" t="e">
        <f>VLOOKUP(A1425,Sku_list!$A$1:$E$2667,5,0)*((J1425+F1425)/1000000000)</f>
        <v>#N/A</v>
      </c>
      <c r="AC1425" s="22">
        <f t="shared" ca="1" si="22"/>
        <v>6.6666666666666666E-2</v>
      </c>
    </row>
    <row r="1426" spans="1:29" x14ac:dyDescent="0.35">
      <c r="A1426">
        <v>1601246</v>
      </c>
      <c r="B1426" t="s">
        <v>284</v>
      </c>
      <c r="C1426" t="s">
        <v>154</v>
      </c>
      <c r="D1426">
        <v>0</v>
      </c>
      <c r="E1426">
        <v>0</v>
      </c>
      <c r="F1426">
        <v>0</v>
      </c>
      <c r="G1426">
        <v>0</v>
      </c>
      <c r="H1426">
        <v>0</v>
      </c>
      <c r="I1426">
        <v>0</v>
      </c>
      <c r="J1426">
        <v>0</v>
      </c>
      <c r="K1426">
        <v>0</v>
      </c>
      <c r="L1426">
        <v>0</v>
      </c>
      <c r="M1426">
        <v>0</v>
      </c>
      <c r="N1426">
        <v>0</v>
      </c>
      <c r="P1426" s="22" t="s">
        <v>34</v>
      </c>
      <c r="R1426" t="s">
        <v>96</v>
      </c>
      <c r="S1426" t="s">
        <v>72</v>
      </c>
      <c r="T1426" s="9" t="e">
        <f>VLOOKUP(A1426,Sku_list!$A$1:$D$2667,3,0)</f>
        <v>#N/A</v>
      </c>
      <c r="U1426" s="9" t="e">
        <f>VLOOKUP(A1426,Sku_list!$A$1:$D$2667,4,0)*(F1426/1000000*12)</f>
        <v>#N/A</v>
      </c>
      <c r="V1426" s="9" t="e">
        <f>VLOOKUP(A1426,Sku_list!$A$1:$D$2667,4,0)*(H1426/1000000*12)</f>
        <v>#N/A</v>
      </c>
      <c r="W1426" s="9" t="e">
        <f>VLOOKUP(A1426,Sku_list!$A$1:$D$2667,4,0)*(J1426/1000000*12)</f>
        <v>#N/A</v>
      </c>
      <c r="X1426" s="9" t="e">
        <f>VLOOKUP(A1426,Sku_list!$A$1:$D$2667,4,0)*(L1426/1000000*12)</f>
        <v>#N/A</v>
      </c>
      <c r="Y1426" s="9" t="e">
        <f>VLOOKUP(A1426,Sku_list!$A$1:$E$2667,5,0)*((J1426+F1426)/1000000000)</f>
        <v>#N/A</v>
      </c>
      <c r="AC1426" s="22">
        <f t="shared" ca="1" si="22"/>
        <v>6.6666666666666666E-2</v>
      </c>
    </row>
    <row r="1427" spans="1:29" x14ac:dyDescent="0.35">
      <c r="A1427">
        <v>1601246</v>
      </c>
      <c r="B1427" t="s">
        <v>284</v>
      </c>
      <c r="C1427" t="s">
        <v>155</v>
      </c>
      <c r="D1427">
        <v>0</v>
      </c>
      <c r="E1427">
        <v>0</v>
      </c>
      <c r="F1427">
        <v>0</v>
      </c>
      <c r="G1427">
        <v>0</v>
      </c>
      <c r="H1427">
        <v>0</v>
      </c>
      <c r="I1427">
        <v>0</v>
      </c>
      <c r="J1427">
        <v>0</v>
      </c>
      <c r="K1427">
        <v>0</v>
      </c>
      <c r="L1427">
        <v>0</v>
      </c>
      <c r="M1427">
        <v>0</v>
      </c>
      <c r="N1427">
        <v>0</v>
      </c>
      <c r="P1427" s="22" t="s">
        <v>34</v>
      </c>
      <c r="R1427" t="s">
        <v>97</v>
      </c>
      <c r="S1427" t="s">
        <v>72</v>
      </c>
      <c r="T1427" s="9" t="e">
        <f>VLOOKUP(A1427,Sku_list!$A$1:$D$2667,3,0)</f>
        <v>#N/A</v>
      </c>
      <c r="U1427" s="9" t="e">
        <f>VLOOKUP(A1427,Sku_list!$A$1:$D$2667,4,0)*(F1427/1000000*12)</f>
        <v>#N/A</v>
      </c>
      <c r="V1427" s="9" t="e">
        <f>VLOOKUP(A1427,Sku_list!$A$1:$D$2667,4,0)*(H1427/1000000*12)</f>
        <v>#N/A</v>
      </c>
      <c r="W1427" s="9" t="e">
        <f>VLOOKUP(A1427,Sku_list!$A$1:$D$2667,4,0)*(J1427/1000000*12)</f>
        <v>#N/A</v>
      </c>
      <c r="X1427" s="9" t="e">
        <f>VLOOKUP(A1427,Sku_list!$A$1:$D$2667,4,0)*(L1427/1000000*12)</f>
        <v>#N/A</v>
      </c>
      <c r="Y1427" s="9" t="e">
        <f>VLOOKUP(A1427,Sku_list!$A$1:$E$2667,5,0)*((J1427+F1427)/1000000000)</f>
        <v>#N/A</v>
      </c>
      <c r="AC1427" s="22">
        <f t="shared" ca="1" si="22"/>
        <v>6.6666666666666666E-2</v>
      </c>
    </row>
    <row r="1428" spans="1:29" x14ac:dyDescent="0.35">
      <c r="A1428">
        <v>1601246</v>
      </c>
      <c r="B1428" t="s">
        <v>284</v>
      </c>
      <c r="C1428" t="s">
        <v>156</v>
      </c>
      <c r="D1428">
        <v>0</v>
      </c>
      <c r="E1428">
        <v>0</v>
      </c>
      <c r="F1428">
        <v>0</v>
      </c>
      <c r="G1428">
        <v>0</v>
      </c>
      <c r="H1428">
        <v>0</v>
      </c>
      <c r="I1428">
        <v>0</v>
      </c>
      <c r="J1428">
        <v>0</v>
      </c>
      <c r="K1428">
        <v>0</v>
      </c>
      <c r="L1428">
        <v>0</v>
      </c>
      <c r="M1428">
        <v>0</v>
      </c>
      <c r="N1428">
        <v>0</v>
      </c>
      <c r="P1428" s="22" t="s">
        <v>34</v>
      </c>
      <c r="R1428" t="s">
        <v>38</v>
      </c>
      <c r="S1428" t="s">
        <v>69</v>
      </c>
      <c r="T1428" s="9" t="e">
        <f>VLOOKUP(A1428,Sku_list!$A$1:$D$2667,3,0)</f>
        <v>#N/A</v>
      </c>
      <c r="U1428" s="9" t="e">
        <f>VLOOKUP(A1428,Sku_list!$A$1:$D$2667,4,0)*(F1428/1000000*12)</f>
        <v>#N/A</v>
      </c>
      <c r="V1428" s="9" t="e">
        <f>VLOOKUP(A1428,Sku_list!$A$1:$D$2667,4,0)*(H1428/1000000*12)</f>
        <v>#N/A</v>
      </c>
      <c r="W1428" s="9" t="e">
        <f>VLOOKUP(A1428,Sku_list!$A$1:$D$2667,4,0)*(J1428/1000000*12)</f>
        <v>#N/A</v>
      </c>
      <c r="X1428" s="9" t="e">
        <f>VLOOKUP(A1428,Sku_list!$A$1:$D$2667,4,0)*(L1428/1000000*12)</f>
        <v>#N/A</v>
      </c>
      <c r="Y1428" s="9" t="e">
        <f>VLOOKUP(A1428,Sku_list!$A$1:$E$2667,5,0)*((J1428+F1428)/1000000000)</f>
        <v>#N/A</v>
      </c>
      <c r="AC1428" s="22">
        <f t="shared" ca="1" si="22"/>
        <v>6.6666666666666666E-2</v>
      </c>
    </row>
    <row r="1429" spans="1:29" x14ac:dyDescent="0.35">
      <c r="A1429">
        <v>1601246</v>
      </c>
      <c r="B1429" t="s">
        <v>284</v>
      </c>
      <c r="C1429" t="s">
        <v>157</v>
      </c>
      <c r="D1429">
        <v>0</v>
      </c>
      <c r="E1429">
        <v>0</v>
      </c>
      <c r="F1429">
        <v>0</v>
      </c>
      <c r="G1429">
        <v>20</v>
      </c>
      <c r="H1429">
        <v>0</v>
      </c>
      <c r="I1429">
        <v>0</v>
      </c>
      <c r="J1429">
        <v>0</v>
      </c>
      <c r="K1429">
        <v>0</v>
      </c>
      <c r="L1429">
        <v>0</v>
      </c>
      <c r="M1429">
        <v>0</v>
      </c>
      <c r="N1429">
        <v>0</v>
      </c>
      <c r="P1429" s="22" t="s">
        <v>34</v>
      </c>
      <c r="R1429" t="s">
        <v>98</v>
      </c>
      <c r="S1429" t="s">
        <v>72</v>
      </c>
      <c r="T1429" s="9" t="e">
        <f>VLOOKUP(A1429,Sku_list!$A$1:$D$2667,3,0)</f>
        <v>#N/A</v>
      </c>
      <c r="U1429" s="9" t="e">
        <f>VLOOKUP(A1429,Sku_list!$A$1:$D$2667,4,0)*(F1429/1000000*12)</f>
        <v>#N/A</v>
      </c>
      <c r="V1429" s="9" t="e">
        <f>VLOOKUP(A1429,Sku_list!$A$1:$D$2667,4,0)*(H1429/1000000*12)</f>
        <v>#N/A</v>
      </c>
      <c r="W1429" s="9" t="e">
        <f>VLOOKUP(A1429,Sku_list!$A$1:$D$2667,4,0)*(J1429/1000000*12)</f>
        <v>#N/A</v>
      </c>
      <c r="X1429" s="9" t="e">
        <f>VLOOKUP(A1429,Sku_list!$A$1:$D$2667,4,0)*(L1429/1000000*12)</f>
        <v>#N/A</v>
      </c>
      <c r="Y1429" s="9" t="e">
        <f>VLOOKUP(A1429,Sku_list!$A$1:$E$2667,5,0)*((J1429+F1429)/1000000000)</f>
        <v>#N/A</v>
      </c>
      <c r="AC1429" s="22">
        <f t="shared" ca="1" si="22"/>
        <v>6.6666666666666666E-2</v>
      </c>
    </row>
    <row r="1430" spans="1:29" x14ac:dyDescent="0.35">
      <c r="A1430">
        <v>1601246</v>
      </c>
      <c r="B1430" t="s">
        <v>284</v>
      </c>
      <c r="C1430" t="s">
        <v>158</v>
      </c>
      <c r="D1430">
        <v>0</v>
      </c>
      <c r="E1430">
        <v>0</v>
      </c>
      <c r="F1430">
        <v>0</v>
      </c>
      <c r="G1430">
        <v>0</v>
      </c>
      <c r="H1430">
        <v>0</v>
      </c>
      <c r="I1430">
        <v>0</v>
      </c>
      <c r="J1430">
        <v>0</v>
      </c>
      <c r="K1430">
        <v>0</v>
      </c>
      <c r="L1430">
        <v>0</v>
      </c>
      <c r="M1430">
        <v>0</v>
      </c>
      <c r="N1430">
        <v>0</v>
      </c>
      <c r="P1430" s="22" t="s">
        <v>34</v>
      </c>
      <c r="R1430" t="s">
        <v>99</v>
      </c>
      <c r="S1430" t="s">
        <v>69</v>
      </c>
      <c r="T1430" s="9" t="e">
        <f>VLOOKUP(A1430,Sku_list!$A$1:$D$2667,3,0)</f>
        <v>#N/A</v>
      </c>
      <c r="U1430" s="9" t="e">
        <f>VLOOKUP(A1430,Sku_list!$A$1:$D$2667,4,0)*(F1430/1000000*12)</f>
        <v>#N/A</v>
      </c>
      <c r="V1430" s="9" t="e">
        <f>VLOOKUP(A1430,Sku_list!$A$1:$D$2667,4,0)*(H1430/1000000*12)</f>
        <v>#N/A</v>
      </c>
      <c r="W1430" s="9" t="e">
        <f>VLOOKUP(A1430,Sku_list!$A$1:$D$2667,4,0)*(J1430/1000000*12)</f>
        <v>#N/A</v>
      </c>
      <c r="X1430" s="9" t="e">
        <f>VLOOKUP(A1430,Sku_list!$A$1:$D$2667,4,0)*(L1430/1000000*12)</f>
        <v>#N/A</v>
      </c>
      <c r="Y1430" s="9" t="e">
        <f>VLOOKUP(A1430,Sku_list!$A$1:$E$2667,5,0)*((J1430+F1430)/1000000000)</f>
        <v>#N/A</v>
      </c>
      <c r="AC1430" s="22">
        <f t="shared" ca="1" si="22"/>
        <v>6.6666666666666666E-2</v>
      </c>
    </row>
    <row r="1431" spans="1:29" x14ac:dyDescent="0.35">
      <c r="A1431">
        <v>1601246</v>
      </c>
      <c r="B1431" t="s">
        <v>284</v>
      </c>
      <c r="C1431" t="s">
        <v>159</v>
      </c>
      <c r="D1431">
        <v>0</v>
      </c>
      <c r="E1431">
        <v>0</v>
      </c>
      <c r="F1431">
        <v>0</v>
      </c>
      <c r="G1431">
        <v>0</v>
      </c>
      <c r="H1431">
        <v>0</v>
      </c>
      <c r="I1431">
        <v>0</v>
      </c>
      <c r="J1431">
        <v>0</v>
      </c>
      <c r="K1431">
        <v>0</v>
      </c>
      <c r="L1431">
        <v>0</v>
      </c>
      <c r="M1431">
        <v>0</v>
      </c>
      <c r="N1431">
        <v>0</v>
      </c>
      <c r="P1431" s="22" t="s">
        <v>34</v>
      </c>
      <c r="R1431" t="s">
        <v>100</v>
      </c>
      <c r="S1431" t="s">
        <v>72</v>
      </c>
      <c r="T1431" s="9" t="e">
        <f>VLOOKUP(A1431,Sku_list!$A$1:$D$2667,3,0)</f>
        <v>#N/A</v>
      </c>
      <c r="U1431" s="9" t="e">
        <f>VLOOKUP(A1431,Sku_list!$A$1:$D$2667,4,0)*(F1431/1000000*12)</f>
        <v>#N/A</v>
      </c>
      <c r="V1431" s="9" t="e">
        <f>VLOOKUP(A1431,Sku_list!$A$1:$D$2667,4,0)*(H1431/1000000*12)</f>
        <v>#N/A</v>
      </c>
      <c r="W1431" s="9" t="e">
        <f>VLOOKUP(A1431,Sku_list!$A$1:$D$2667,4,0)*(J1431/1000000*12)</f>
        <v>#N/A</v>
      </c>
      <c r="X1431" s="9" t="e">
        <f>VLOOKUP(A1431,Sku_list!$A$1:$D$2667,4,0)*(L1431/1000000*12)</f>
        <v>#N/A</v>
      </c>
      <c r="Y1431" s="9" t="e">
        <f>VLOOKUP(A1431,Sku_list!$A$1:$E$2667,5,0)*((J1431+F1431)/1000000000)</f>
        <v>#N/A</v>
      </c>
      <c r="AC1431" s="22">
        <f t="shared" ca="1" si="22"/>
        <v>6.6666666666666666E-2</v>
      </c>
    </row>
    <row r="1432" spans="1:29" x14ac:dyDescent="0.35">
      <c r="A1432">
        <v>1601246</v>
      </c>
      <c r="B1432" t="s">
        <v>284</v>
      </c>
      <c r="C1432" t="s">
        <v>160</v>
      </c>
      <c r="D1432">
        <v>0</v>
      </c>
      <c r="E1432">
        <v>0</v>
      </c>
      <c r="F1432">
        <v>0</v>
      </c>
      <c r="G1432">
        <v>0</v>
      </c>
      <c r="H1432">
        <v>0</v>
      </c>
      <c r="I1432">
        <v>0</v>
      </c>
      <c r="J1432">
        <v>0</v>
      </c>
      <c r="K1432">
        <v>0</v>
      </c>
      <c r="L1432">
        <v>0</v>
      </c>
      <c r="M1432">
        <v>0</v>
      </c>
      <c r="N1432">
        <v>0</v>
      </c>
      <c r="P1432" s="22" t="s">
        <v>34</v>
      </c>
      <c r="R1432" t="s">
        <v>101</v>
      </c>
      <c r="S1432" t="s">
        <v>69</v>
      </c>
      <c r="T1432" s="9" t="e">
        <f>VLOOKUP(A1432,Sku_list!$A$1:$D$2667,3,0)</f>
        <v>#N/A</v>
      </c>
      <c r="U1432" s="9" t="e">
        <f>VLOOKUP(A1432,Sku_list!$A$1:$D$2667,4,0)*(F1432/1000000*12)</f>
        <v>#N/A</v>
      </c>
      <c r="V1432" s="9" t="e">
        <f>VLOOKUP(A1432,Sku_list!$A$1:$D$2667,4,0)*(H1432/1000000*12)</f>
        <v>#N/A</v>
      </c>
      <c r="W1432" s="9" t="e">
        <f>VLOOKUP(A1432,Sku_list!$A$1:$D$2667,4,0)*(J1432/1000000*12)</f>
        <v>#N/A</v>
      </c>
      <c r="X1432" s="9" t="e">
        <f>VLOOKUP(A1432,Sku_list!$A$1:$D$2667,4,0)*(L1432/1000000*12)</f>
        <v>#N/A</v>
      </c>
      <c r="Y1432" s="9" t="e">
        <f>VLOOKUP(A1432,Sku_list!$A$1:$E$2667,5,0)*((J1432+F1432)/1000000000)</f>
        <v>#N/A</v>
      </c>
      <c r="AC1432" s="22">
        <f t="shared" ca="1" si="22"/>
        <v>6.6666666666666666E-2</v>
      </c>
    </row>
    <row r="1433" spans="1:29" x14ac:dyDescent="0.35">
      <c r="A1433">
        <v>1601246</v>
      </c>
      <c r="B1433" t="s">
        <v>284</v>
      </c>
      <c r="C1433" t="s">
        <v>161</v>
      </c>
      <c r="D1433">
        <v>0</v>
      </c>
      <c r="E1433">
        <v>0</v>
      </c>
      <c r="F1433">
        <v>0</v>
      </c>
      <c r="G1433">
        <v>0</v>
      </c>
      <c r="H1433">
        <v>0</v>
      </c>
      <c r="I1433">
        <v>0</v>
      </c>
      <c r="J1433">
        <v>0</v>
      </c>
      <c r="K1433">
        <v>0</v>
      </c>
      <c r="L1433">
        <v>0</v>
      </c>
      <c r="M1433">
        <v>0</v>
      </c>
      <c r="N1433">
        <v>0</v>
      </c>
      <c r="P1433" s="22" t="s">
        <v>34</v>
      </c>
      <c r="R1433" t="s">
        <v>102</v>
      </c>
      <c r="S1433" t="s">
        <v>306</v>
      </c>
      <c r="T1433" s="9" t="e">
        <f>VLOOKUP(A1433,Sku_list!$A$1:$D$2667,3,0)</f>
        <v>#N/A</v>
      </c>
      <c r="U1433" s="9" t="e">
        <f>VLOOKUP(A1433,Sku_list!$A$1:$D$2667,4,0)*(F1433/1000000*12)</f>
        <v>#N/A</v>
      </c>
      <c r="V1433" s="9" t="e">
        <f>VLOOKUP(A1433,Sku_list!$A$1:$D$2667,4,0)*(H1433/1000000*12)</f>
        <v>#N/A</v>
      </c>
      <c r="W1433" s="9" t="e">
        <f>VLOOKUP(A1433,Sku_list!$A$1:$D$2667,4,0)*(J1433/1000000*12)</f>
        <v>#N/A</v>
      </c>
      <c r="X1433" s="9" t="e">
        <f>VLOOKUP(A1433,Sku_list!$A$1:$D$2667,4,0)*(L1433/1000000*12)</f>
        <v>#N/A</v>
      </c>
      <c r="Y1433" s="9" t="e">
        <f>VLOOKUP(A1433,Sku_list!$A$1:$E$2667,5,0)*((J1433+F1433)/1000000000)</f>
        <v>#N/A</v>
      </c>
      <c r="AC1433" s="22">
        <f t="shared" ca="1" si="22"/>
        <v>6.6666666666666666E-2</v>
      </c>
    </row>
    <row r="1434" spans="1:29" x14ac:dyDescent="0.35">
      <c r="A1434">
        <v>1601246</v>
      </c>
      <c r="B1434" t="s">
        <v>284</v>
      </c>
      <c r="C1434" t="s">
        <v>162</v>
      </c>
      <c r="D1434">
        <v>0</v>
      </c>
      <c r="E1434">
        <v>0</v>
      </c>
      <c r="F1434">
        <v>0</v>
      </c>
      <c r="G1434">
        <v>0</v>
      </c>
      <c r="H1434">
        <v>0</v>
      </c>
      <c r="I1434">
        <v>0</v>
      </c>
      <c r="J1434">
        <v>0</v>
      </c>
      <c r="K1434">
        <v>0</v>
      </c>
      <c r="L1434">
        <v>0</v>
      </c>
      <c r="M1434">
        <v>0</v>
      </c>
      <c r="N1434">
        <v>0</v>
      </c>
      <c r="P1434" s="22" t="s">
        <v>34</v>
      </c>
      <c r="R1434" t="s">
        <v>103</v>
      </c>
      <c r="S1434" t="s">
        <v>69</v>
      </c>
      <c r="T1434" s="9" t="e">
        <f>VLOOKUP(A1434,Sku_list!$A$1:$D$2667,3,0)</f>
        <v>#N/A</v>
      </c>
      <c r="U1434" s="9" t="e">
        <f>VLOOKUP(A1434,Sku_list!$A$1:$D$2667,4,0)*(F1434/1000000*12)</f>
        <v>#N/A</v>
      </c>
      <c r="V1434" s="9" t="e">
        <f>VLOOKUP(A1434,Sku_list!$A$1:$D$2667,4,0)*(H1434/1000000*12)</f>
        <v>#N/A</v>
      </c>
      <c r="W1434" s="9" t="e">
        <f>VLOOKUP(A1434,Sku_list!$A$1:$D$2667,4,0)*(J1434/1000000*12)</f>
        <v>#N/A</v>
      </c>
      <c r="X1434" s="9" t="e">
        <f>VLOOKUP(A1434,Sku_list!$A$1:$D$2667,4,0)*(L1434/1000000*12)</f>
        <v>#N/A</v>
      </c>
      <c r="Y1434" s="9" t="e">
        <f>VLOOKUP(A1434,Sku_list!$A$1:$E$2667,5,0)*((J1434+F1434)/1000000000)</f>
        <v>#N/A</v>
      </c>
      <c r="AC1434" s="22">
        <f t="shared" ca="1" si="22"/>
        <v>6.6666666666666666E-2</v>
      </c>
    </row>
    <row r="1435" spans="1:29" x14ac:dyDescent="0.35">
      <c r="A1435">
        <v>1601246</v>
      </c>
      <c r="B1435" t="s">
        <v>284</v>
      </c>
      <c r="C1435" t="s">
        <v>164</v>
      </c>
      <c r="D1435">
        <v>0</v>
      </c>
      <c r="E1435">
        <v>0</v>
      </c>
      <c r="F1435">
        <v>0</v>
      </c>
      <c r="G1435">
        <v>0</v>
      </c>
      <c r="H1435">
        <v>0</v>
      </c>
      <c r="I1435">
        <v>0</v>
      </c>
      <c r="J1435">
        <v>0</v>
      </c>
      <c r="K1435">
        <v>0</v>
      </c>
      <c r="L1435">
        <v>0</v>
      </c>
      <c r="M1435">
        <v>0</v>
      </c>
      <c r="N1435">
        <v>0</v>
      </c>
      <c r="P1435" s="22" t="s">
        <v>34</v>
      </c>
      <c r="R1435" t="s">
        <v>104</v>
      </c>
      <c r="S1435" t="s">
        <v>69</v>
      </c>
      <c r="T1435" s="9" t="e">
        <f>VLOOKUP(A1435,Sku_list!$A$1:$D$2667,3,0)</f>
        <v>#N/A</v>
      </c>
      <c r="U1435" s="9" t="e">
        <f>VLOOKUP(A1435,Sku_list!$A$1:$D$2667,4,0)*(F1435/1000000*12)</f>
        <v>#N/A</v>
      </c>
      <c r="V1435" s="9" t="e">
        <f>VLOOKUP(A1435,Sku_list!$A$1:$D$2667,4,0)*(H1435/1000000*12)</f>
        <v>#N/A</v>
      </c>
      <c r="W1435" s="9" t="e">
        <f>VLOOKUP(A1435,Sku_list!$A$1:$D$2667,4,0)*(J1435/1000000*12)</f>
        <v>#N/A</v>
      </c>
      <c r="X1435" s="9" t="e">
        <f>VLOOKUP(A1435,Sku_list!$A$1:$D$2667,4,0)*(L1435/1000000*12)</f>
        <v>#N/A</v>
      </c>
      <c r="Y1435" s="9" t="e">
        <f>VLOOKUP(A1435,Sku_list!$A$1:$E$2667,5,0)*((J1435+F1435)/1000000000)</f>
        <v>#N/A</v>
      </c>
      <c r="AC1435" s="22">
        <f t="shared" ca="1" si="22"/>
        <v>6.6666666666666666E-2</v>
      </c>
    </row>
    <row r="1436" spans="1:29" x14ac:dyDescent="0.35">
      <c r="A1436">
        <v>1601246</v>
      </c>
      <c r="B1436" t="s">
        <v>284</v>
      </c>
      <c r="C1436" t="s">
        <v>165</v>
      </c>
      <c r="D1436">
        <v>0</v>
      </c>
      <c r="E1436">
        <v>0</v>
      </c>
      <c r="F1436">
        <v>0</v>
      </c>
      <c r="G1436">
        <v>0</v>
      </c>
      <c r="H1436">
        <v>0</v>
      </c>
      <c r="I1436">
        <v>0</v>
      </c>
      <c r="J1436">
        <v>0</v>
      </c>
      <c r="K1436">
        <v>0</v>
      </c>
      <c r="L1436">
        <v>0</v>
      </c>
      <c r="M1436">
        <v>0</v>
      </c>
      <c r="N1436">
        <v>0</v>
      </c>
      <c r="P1436" s="22" t="s">
        <v>34</v>
      </c>
      <c r="R1436" t="s">
        <v>105</v>
      </c>
      <c r="S1436" t="s">
        <v>83</v>
      </c>
      <c r="T1436" s="9" t="e">
        <f>VLOOKUP(A1436,Sku_list!$A$1:$D$2667,3,0)</f>
        <v>#N/A</v>
      </c>
      <c r="U1436" s="9" t="e">
        <f>VLOOKUP(A1436,Sku_list!$A$1:$D$2667,4,0)*(F1436/1000000*12)</f>
        <v>#N/A</v>
      </c>
      <c r="V1436" s="9" t="e">
        <f>VLOOKUP(A1436,Sku_list!$A$1:$D$2667,4,0)*(H1436/1000000*12)</f>
        <v>#N/A</v>
      </c>
      <c r="W1436" s="9" t="e">
        <f>VLOOKUP(A1436,Sku_list!$A$1:$D$2667,4,0)*(J1436/1000000*12)</f>
        <v>#N/A</v>
      </c>
      <c r="X1436" s="9" t="e">
        <f>VLOOKUP(A1436,Sku_list!$A$1:$D$2667,4,0)*(L1436/1000000*12)</f>
        <v>#N/A</v>
      </c>
      <c r="Y1436" s="9" t="e">
        <f>VLOOKUP(A1436,Sku_list!$A$1:$E$2667,5,0)*((J1436+F1436)/1000000000)</f>
        <v>#N/A</v>
      </c>
      <c r="AC1436" s="22">
        <f t="shared" ca="1" si="22"/>
        <v>6.6666666666666666E-2</v>
      </c>
    </row>
    <row r="1437" spans="1:29" x14ac:dyDescent="0.35">
      <c r="A1437">
        <v>1601246</v>
      </c>
      <c r="B1437" t="s">
        <v>284</v>
      </c>
      <c r="C1437" t="s">
        <v>163</v>
      </c>
      <c r="D1437">
        <v>0</v>
      </c>
      <c r="E1437">
        <v>0</v>
      </c>
      <c r="F1437">
        <v>0</v>
      </c>
      <c r="G1437">
        <v>4</v>
      </c>
      <c r="H1437">
        <v>8</v>
      </c>
      <c r="I1437">
        <v>0</v>
      </c>
      <c r="J1437">
        <v>8</v>
      </c>
      <c r="K1437">
        <v>8</v>
      </c>
      <c r="L1437">
        <v>0</v>
      </c>
      <c r="M1437">
        <v>-16</v>
      </c>
      <c r="N1437">
        <v>16</v>
      </c>
      <c r="P1437" s="22" t="s">
        <v>34</v>
      </c>
      <c r="R1437" t="s">
        <v>117</v>
      </c>
      <c r="S1437" t="s">
        <v>83</v>
      </c>
      <c r="T1437" s="9" t="e">
        <f>VLOOKUP(A1437,Sku_list!$A$1:$D$2667,3,0)</f>
        <v>#N/A</v>
      </c>
      <c r="U1437" s="9" t="e">
        <f>VLOOKUP(A1437,Sku_list!$A$1:$D$2667,4,0)*(F1437/1000000*12)</f>
        <v>#N/A</v>
      </c>
      <c r="V1437" s="9" t="e">
        <f>VLOOKUP(A1437,Sku_list!$A$1:$D$2667,4,0)*(H1437/1000000*12)</f>
        <v>#N/A</v>
      </c>
      <c r="W1437" s="9" t="e">
        <f>VLOOKUP(A1437,Sku_list!$A$1:$D$2667,4,0)*(J1437/1000000*12)</f>
        <v>#N/A</v>
      </c>
      <c r="X1437" s="9" t="e">
        <f>VLOOKUP(A1437,Sku_list!$A$1:$D$2667,4,0)*(L1437/1000000*12)</f>
        <v>#N/A</v>
      </c>
      <c r="Y1437" s="9" t="e">
        <f>VLOOKUP(A1437,Sku_list!$A$1:$E$2667,5,0)*((J1437+F1437)/1000000000)</f>
        <v>#N/A</v>
      </c>
      <c r="AC1437" s="22">
        <f t="shared" ca="1" si="22"/>
        <v>6.6666666666666666E-2</v>
      </c>
    </row>
    <row r="1438" spans="1:29" x14ac:dyDescent="0.35">
      <c r="A1438">
        <v>1601246</v>
      </c>
      <c r="B1438" t="s">
        <v>284</v>
      </c>
      <c r="C1438" t="s">
        <v>166</v>
      </c>
      <c r="D1438">
        <v>0</v>
      </c>
      <c r="E1438">
        <v>0</v>
      </c>
      <c r="F1438">
        <v>0</v>
      </c>
      <c r="G1438">
        <v>0</v>
      </c>
      <c r="H1438">
        <v>0</v>
      </c>
      <c r="I1438">
        <v>0</v>
      </c>
      <c r="J1438">
        <v>0</v>
      </c>
      <c r="K1438">
        <v>0</v>
      </c>
      <c r="L1438">
        <v>0</v>
      </c>
      <c r="M1438">
        <v>0</v>
      </c>
      <c r="N1438">
        <v>0</v>
      </c>
      <c r="P1438" s="22" t="s">
        <v>34</v>
      </c>
      <c r="R1438" t="s">
        <v>118</v>
      </c>
      <c r="S1438" t="s">
        <v>85</v>
      </c>
      <c r="T1438" s="9" t="e">
        <f>VLOOKUP(A1438,Sku_list!$A$1:$D$2667,3,0)</f>
        <v>#N/A</v>
      </c>
      <c r="U1438" s="9" t="e">
        <f>VLOOKUP(A1438,Sku_list!$A$1:$D$2667,4,0)*(F1438/1000000*12)</f>
        <v>#N/A</v>
      </c>
      <c r="V1438" s="9" t="e">
        <f>VLOOKUP(A1438,Sku_list!$A$1:$D$2667,4,0)*(H1438/1000000*12)</f>
        <v>#N/A</v>
      </c>
      <c r="W1438" s="9" t="e">
        <f>VLOOKUP(A1438,Sku_list!$A$1:$D$2667,4,0)*(J1438/1000000*12)</f>
        <v>#N/A</v>
      </c>
      <c r="X1438" s="9" t="e">
        <f>VLOOKUP(A1438,Sku_list!$A$1:$D$2667,4,0)*(L1438/1000000*12)</f>
        <v>#N/A</v>
      </c>
      <c r="Y1438" s="9" t="e">
        <f>VLOOKUP(A1438,Sku_list!$A$1:$E$2667,5,0)*((J1438+F1438)/1000000000)</f>
        <v>#N/A</v>
      </c>
      <c r="AC1438" s="22">
        <f t="shared" ca="1" si="22"/>
        <v>6.6666666666666666E-2</v>
      </c>
    </row>
    <row r="1439" spans="1:29" x14ac:dyDescent="0.35">
      <c r="A1439">
        <v>1601246</v>
      </c>
      <c r="B1439" t="s">
        <v>284</v>
      </c>
      <c r="C1439" t="s">
        <v>167</v>
      </c>
      <c r="D1439">
        <v>0</v>
      </c>
      <c r="E1439">
        <v>0</v>
      </c>
      <c r="F1439">
        <v>0</v>
      </c>
      <c r="G1439">
        <v>0</v>
      </c>
      <c r="H1439">
        <v>0</v>
      </c>
      <c r="I1439">
        <v>0</v>
      </c>
      <c r="J1439">
        <v>0</v>
      </c>
      <c r="K1439">
        <v>0</v>
      </c>
      <c r="L1439">
        <v>0</v>
      </c>
      <c r="M1439">
        <v>0</v>
      </c>
      <c r="N1439">
        <v>0</v>
      </c>
      <c r="P1439" s="22" t="s">
        <v>34</v>
      </c>
      <c r="R1439" t="s">
        <v>119</v>
      </c>
      <c r="S1439" t="s">
        <v>72</v>
      </c>
      <c r="T1439" s="9" t="e">
        <f>VLOOKUP(A1439,Sku_list!$A$1:$D$2667,3,0)</f>
        <v>#N/A</v>
      </c>
      <c r="U1439" s="9" t="e">
        <f>VLOOKUP(A1439,Sku_list!$A$1:$D$2667,4,0)*(F1439/1000000*12)</f>
        <v>#N/A</v>
      </c>
      <c r="V1439" s="9" t="e">
        <f>VLOOKUP(A1439,Sku_list!$A$1:$D$2667,4,0)*(H1439/1000000*12)</f>
        <v>#N/A</v>
      </c>
      <c r="W1439" s="9" t="e">
        <f>VLOOKUP(A1439,Sku_list!$A$1:$D$2667,4,0)*(J1439/1000000*12)</f>
        <v>#N/A</v>
      </c>
      <c r="X1439" s="9" t="e">
        <f>VLOOKUP(A1439,Sku_list!$A$1:$D$2667,4,0)*(L1439/1000000*12)</f>
        <v>#N/A</v>
      </c>
      <c r="Y1439" s="9" t="e">
        <f>VLOOKUP(A1439,Sku_list!$A$1:$E$2667,5,0)*((J1439+F1439)/1000000000)</f>
        <v>#N/A</v>
      </c>
      <c r="AC1439" s="22">
        <f t="shared" ca="1" si="22"/>
        <v>6.6666666666666666E-2</v>
      </c>
    </row>
    <row r="1440" spans="1:29" x14ac:dyDescent="0.35">
      <c r="A1440">
        <v>1601246</v>
      </c>
      <c r="B1440" t="s">
        <v>284</v>
      </c>
      <c r="C1440" t="s">
        <v>61</v>
      </c>
      <c r="D1440">
        <v>0</v>
      </c>
      <c r="E1440">
        <v>0</v>
      </c>
      <c r="F1440">
        <v>0</v>
      </c>
      <c r="G1440">
        <v>0</v>
      </c>
      <c r="H1440">
        <v>0</v>
      </c>
      <c r="I1440">
        <v>0</v>
      </c>
      <c r="J1440">
        <v>0</v>
      </c>
      <c r="K1440">
        <v>0</v>
      </c>
      <c r="L1440">
        <v>0</v>
      </c>
      <c r="M1440">
        <v>0</v>
      </c>
      <c r="N1440">
        <v>0</v>
      </c>
      <c r="P1440" s="22" t="s">
        <v>34</v>
      </c>
      <c r="R1440" t="s">
        <v>5</v>
      </c>
      <c r="S1440" t="s">
        <v>85</v>
      </c>
      <c r="T1440" s="9" t="e">
        <f>VLOOKUP(A1440,Sku_list!$A$1:$D$2667,3,0)</f>
        <v>#N/A</v>
      </c>
      <c r="U1440" s="9" t="e">
        <f>VLOOKUP(A1440,Sku_list!$A$1:$D$2667,4,0)*(F1440/1000000*12)</f>
        <v>#N/A</v>
      </c>
      <c r="V1440" s="9" t="e">
        <f>VLOOKUP(A1440,Sku_list!$A$1:$D$2667,4,0)*(H1440/1000000*12)</f>
        <v>#N/A</v>
      </c>
      <c r="W1440" s="9" t="e">
        <f>VLOOKUP(A1440,Sku_list!$A$1:$D$2667,4,0)*(J1440/1000000*12)</f>
        <v>#N/A</v>
      </c>
      <c r="X1440" s="9" t="e">
        <f>VLOOKUP(A1440,Sku_list!$A$1:$D$2667,4,0)*(L1440/1000000*12)</f>
        <v>#N/A</v>
      </c>
      <c r="Y1440" s="9" t="e">
        <f>VLOOKUP(A1440,Sku_list!$A$1:$E$2667,5,0)*((J1440+F1440)/1000000000)</f>
        <v>#N/A</v>
      </c>
      <c r="AC1440" s="22">
        <f t="shared" ca="1" si="22"/>
        <v>6.6666666666666666E-2</v>
      </c>
    </row>
    <row r="1441" spans="1:29" x14ac:dyDescent="0.35">
      <c r="A1441">
        <v>1601246</v>
      </c>
      <c r="B1441" t="s">
        <v>284</v>
      </c>
      <c r="C1441" t="s">
        <v>39</v>
      </c>
      <c r="D1441">
        <v>0</v>
      </c>
      <c r="E1441">
        <v>0</v>
      </c>
      <c r="F1441">
        <v>0</v>
      </c>
      <c r="G1441">
        <v>0</v>
      </c>
      <c r="H1441">
        <v>0</v>
      </c>
      <c r="I1441">
        <v>0</v>
      </c>
      <c r="J1441">
        <v>0</v>
      </c>
      <c r="K1441">
        <v>0</v>
      </c>
      <c r="L1441">
        <v>0</v>
      </c>
      <c r="M1441">
        <v>0</v>
      </c>
      <c r="N1441">
        <v>0</v>
      </c>
      <c r="P1441" s="22" t="s">
        <v>34</v>
      </c>
      <c r="R1441" t="s">
        <v>43</v>
      </c>
      <c r="S1441" t="s">
        <v>190</v>
      </c>
      <c r="T1441" s="9" t="e">
        <f>VLOOKUP(A1441,Sku_list!$A$1:$D$2667,3,0)</f>
        <v>#N/A</v>
      </c>
      <c r="U1441" s="9" t="e">
        <f>VLOOKUP(A1441,Sku_list!$A$1:$D$2667,4,0)*(F1441/1000000*12)</f>
        <v>#N/A</v>
      </c>
      <c r="V1441" s="9" t="e">
        <f>VLOOKUP(A1441,Sku_list!$A$1:$D$2667,4,0)*(H1441/1000000*12)</f>
        <v>#N/A</v>
      </c>
      <c r="W1441" s="9" t="e">
        <f>VLOOKUP(A1441,Sku_list!$A$1:$D$2667,4,0)*(J1441/1000000*12)</f>
        <v>#N/A</v>
      </c>
      <c r="X1441" s="9" t="e">
        <f>VLOOKUP(A1441,Sku_list!$A$1:$D$2667,4,0)*(L1441/1000000*12)</f>
        <v>#N/A</v>
      </c>
      <c r="Y1441" s="9" t="e">
        <f>VLOOKUP(A1441,Sku_list!$A$1:$E$2667,5,0)*((J1441+F1441)/1000000000)</f>
        <v>#N/A</v>
      </c>
      <c r="AC1441" s="22">
        <f t="shared" ca="1" si="22"/>
        <v>6.6666666666666666E-2</v>
      </c>
    </row>
    <row r="1442" spans="1:29" x14ac:dyDescent="0.35">
      <c r="A1442">
        <v>1601246</v>
      </c>
      <c r="B1442" t="s">
        <v>284</v>
      </c>
      <c r="C1442" t="s">
        <v>65</v>
      </c>
      <c r="D1442">
        <v>0</v>
      </c>
      <c r="E1442">
        <v>0</v>
      </c>
      <c r="F1442">
        <v>0</v>
      </c>
      <c r="G1442">
        <v>0</v>
      </c>
      <c r="H1442">
        <v>0</v>
      </c>
      <c r="I1442">
        <v>0</v>
      </c>
      <c r="J1442">
        <v>0</v>
      </c>
      <c r="K1442">
        <v>0</v>
      </c>
      <c r="L1442">
        <v>0</v>
      </c>
      <c r="M1442">
        <v>0</v>
      </c>
      <c r="N1442">
        <v>0</v>
      </c>
      <c r="P1442" s="22" t="s">
        <v>34</v>
      </c>
      <c r="R1442" t="s">
        <v>300</v>
      </c>
      <c r="S1442" t="s">
        <v>83</v>
      </c>
      <c r="T1442" s="9" t="e">
        <f>VLOOKUP(A1442,Sku_list!$A$1:$D$2667,3,0)</f>
        <v>#N/A</v>
      </c>
      <c r="U1442" s="9" t="e">
        <f>VLOOKUP(A1442,Sku_list!$A$1:$D$2667,4,0)*(F1442/1000000*12)</f>
        <v>#N/A</v>
      </c>
      <c r="V1442" s="9" t="e">
        <f>VLOOKUP(A1442,Sku_list!$A$1:$D$2667,4,0)*(H1442/1000000*12)</f>
        <v>#N/A</v>
      </c>
      <c r="W1442" s="9" t="e">
        <f>VLOOKUP(A1442,Sku_list!$A$1:$D$2667,4,0)*(J1442/1000000*12)</f>
        <v>#N/A</v>
      </c>
      <c r="X1442" s="9" t="e">
        <f>VLOOKUP(A1442,Sku_list!$A$1:$D$2667,4,0)*(L1442/1000000*12)</f>
        <v>#N/A</v>
      </c>
      <c r="Y1442" s="9" t="e">
        <f>VLOOKUP(A1442,Sku_list!$A$1:$E$2667,5,0)*((J1442+F1442)/1000000000)</f>
        <v>#N/A</v>
      </c>
      <c r="AC1442" s="22">
        <f t="shared" ca="1" si="22"/>
        <v>6.6666666666666666E-2</v>
      </c>
    </row>
    <row r="1443" spans="1:29" x14ac:dyDescent="0.35">
      <c r="A1443">
        <v>1601246</v>
      </c>
      <c r="B1443" t="s">
        <v>284</v>
      </c>
      <c r="C1443" t="s">
        <v>66</v>
      </c>
      <c r="D1443">
        <v>0</v>
      </c>
      <c r="E1443">
        <v>0</v>
      </c>
      <c r="F1443">
        <v>0</v>
      </c>
      <c r="G1443">
        <v>0</v>
      </c>
      <c r="H1443">
        <v>0</v>
      </c>
      <c r="I1443">
        <v>0</v>
      </c>
      <c r="J1443">
        <v>0</v>
      </c>
      <c r="K1443">
        <v>0</v>
      </c>
      <c r="L1443">
        <v>0</v>
      </c>
      <c r="M1443">
        <v>0</v>
      </c>
      <c r="N1443">
        <v>0</v>
      </c>
      <c r="P1443" s="22" t="s">
        <v>34</v>
      </c>
      <c r="R1443" t="s">
        <v>174</v>
      </c>
      <c r="S1443" t="s">
        <v>72</v>
      </c>
      <c r="T1443" s="9" t="e">
        <f>VLOOKUP(A1443,Sku_list!$A$1:$D$2667,3,0)</f>
        <v>#N/A</v>
      </c>
      <c r="U1443" s="9" t="e">
        <f>VLOOKUP(A1443,Sku_list!$A$1:$D$2667,4,0)*(F1443/1000000*12)</f>
        <v>#N/A</v>
      </c>
      <c r="V1443" s="9" t="e">
        <f>VLOOKUP(A1443,Sku_list!$A$1:$D$2667,4,0)*(H1443/1000000*12)</f>
        <v>#N/A</v>
      </c>
      <c r="W1443" s="9" t="e">
        <f>VLOOKUP(A1443,Sku_list!$A$1:$D$2667,4,0)*(J1443/1000000*12)</f>
        <v>#N/A</v>
      </c>
      <c r="X1443" s="9" t="e">
        <f>VLOOKUP(A1443,Sku_list!$A$1:$D$2667,4,0)*(L1443/1000000*12)</f>
        <v>#N/A</v>
      </c>
      <c r="Y1443" s="9" t="e">
        <f>VLOOKUP(A1443,Sku_list!$A$1:$E$2667,5,0)*((J1443+F1443)/1000000000)</f>
        <v>#N/A</v>
      </c>
      <c r="AC1443" s="22">
        <f t="shared" ca="1" si="22"/>
        <v>6.6666666666666666E-2</v>
      </c>
    </row>
    <row r="1444" spans="1:29" x14ac:dyDescent="0.35">
      <c r="A1444">
        <v>1601246</v>
      </c>
      <c r="B1444" t="s">
        <v>284</v>
      </c>
      <c r="C1444" t="s">
        <v>67</v>
      </c>
      <c r="D1444">
        <v>0</v>
      </c>
      <c r="E1444">
        <v>0</v>
      </c>
      <c r="F1444">
        <v>0</v>
      </c>
      <c r="G1444">
        <v>0</v>
      </c>
      <c r="H1444">
        <v>0</v>
      </c>
      <c r="I1444">
        <v>0</v>
      </c>
      <c r="J1444">
        <v>0</v>
      </c>
      <c r="K1444">
        <v>0</v>
      </c>
      <c r="L1444">
        <v>0</v>
      </c>
      <c r="M1444">
        <v>0</v>
      </c>
      <c r="N1444">
        <v>0</v>
      </c>
      <c r="P1444" s="22" t="s">
        <v>34</v>
      </c>
      <c r="R1444" t="s">
        <v>176</v>
      </c>
      <c r="S1444" t="s">
        <v>72</v>
      </c>
      <c r="T1444" s="9" t="e">
        <f>VLOOKUP(A1444,Sku_list!$A$1:$D$2667,3,0)</f>
        <v>#N/A</v>
      </c>
      <c r="U1444" s="9" t="e">
        <f>VLOOKUP(A1444,Sku_list!$A$1:$D$2667,4,0)*(F1444/1000000*12)</f>
        <v>#N/A</v>
      </c>
      <c r="V1444" s="9" t="e">
        <f>VLOOKUP(A1444,Sku_list!$A$1:$D$2667,4,0)*(H1444/1000000*12)</f>
        <v>#N/A</v>
      </c>
      <c r="W1444" s="9" t="e">
        <f>VLOOKUP(A1444,Sku_list!$A$1:$D$2667,4,0)*(J1444/1000000*12)</f>
        <v>#N/A</v>
      </c>
      <c r="X1444" s="9" t="e">
        <f>VLOOKUP(A1444,Sku_list!$A$1:$D$2667,4,0)*(L1444/1000000*12)</f>
        <v>#N/A</v>
      </c>
      <c r="Y1444" s="9" t="e">
        <f>VLOOKUP(A1444,Sku_list!$A$1:$E$2667,5,0)*((J1444+F1444)/1000000000)</f>
        <v>#N/A</v>
      </c>
      <c r="AC1444" s="22">
        <f t="shared" ca="1" si="22"/>
        <v>6.6666666666666666E-2</v>
      </c>
    </row>
    <row r="1445" spans="1:29" x14ac:dyDescent="0.35">
      <c r="A1445">
        <v>1601246</v>
      </c>
      <c r="B1445" t="s">
        <v>284</v>
      </c>
      <c r="C1445" t="s">
        <v>68</v>
      </c>
      <c r="D1445">
        <v>0</v>
      </c>
      <c r="E1445">
        <v>0</v>
      </c>
      <c r="F1445">
        <v>0</v>
      </c>
      <c r="G1445">
        <v>0</v>
      </c>
      <c r="H1445">
        <v>0</v>
      </c>
      <c r="I1445">
        <v>0</v>
      </c>
      <c r="J1445">
        <v>0</v>
      </c>
      <c r="K1445">
        <v>0</v>
      </c>
      <c r="L1445">
        <v>0</v>
      </c>
      <c r="M1445">
        <v>0</v>
      </c>
      <c r="N1445">
        <v>0</v>
      </c>
      <c r="P1445" s="22" t="s">
        <v>34</v>
      </c>
      <c r="R1445" t="s">
        <v>177</v>
      </c>
      <c r="S1445" t="s">
        <v>72</v>
      </c>
      <c r="T1445" s="9" t="e">
        <f>VLOOKUP(A1445,Sku_list!$A$1:$D$2667,3,0)</f>
        <v>#N/A</v>
      </c>
      <c r="U1445" s="9" t="e">
        <f>VLOOKUP(A1445,Sku_list!$A$1:$D$2667,4,0)*(F1445/1000000*12)</f>
        <v>#N/A</v>
      </c>
      <c r="V1445" s="9" t="e">
        <f>VLOOKUP(A1445,Sku_list!$A$1:$D$2667,4,0)*(H1445/1000000*12)</f>
        <v>#N/A</v>
      </c>
      <c r="W1445" s="9" t="e">
        <f>VLOOKUP(A1445,Sku_list!$A$1:$D$2667,4,0)*(J1445/1000000*12)</f>
        <v>#N/A</v>
      </c>
      <c r="X1445" s="9" t="e">
        <f>VLOOKUP(A1445,Sku_list!$A$1:$D$2667,4,0)*(L1445/1000000*12)</f>
        <v>#N/A</v>
      </c>
      <c r="Y1445" s="9" t="e">
        <f>VLOOKUP(A1445,Sku_list!$A$1:$E$2667,5,0)*((J1445+F1445)/1000000000)</f>
        <v>#N/A</v>
      </c>
      <c r="AC1445" s="22">
        <f t="shared" ca="1" si="22"/>
        <v>6.6666666666666666E-2</v>
      </c>
    </row>
    <row r="1446" spans="1:29" x14ac:dyDescent="0.35">
      <c r="A1446">
        <v>1601246</v>
      </c>
      <c r="B1446" t="s">
        <v>284</v>
      </c>
      <c r="C1446" t="s">
        <v>44</v>
      </c>
      <c r="D1446">
        <v>0</v>
      </c>
      <c r="E1446">
        <v>0</v>
      </c>
      <c r="F1446">
        <v>0</v>
      </c>
      <c r="G1446">
        <v>0</v>
      </c>
      <c r="H1446">
        <v>0</v>
      </c>
      <c r="I1446">
        <v>0</v>
      </c>
      <c r="J1446">
        <v>0</v>
      </c>
      <c r="K1446">
        <v>0</v>
      </c>
      <c r="L1446">
        <v>0</v>
      </c>
      <c r="M1446">
        <v>0</v>
      </c>
      <c r="N1446">
        <v>0</v>
      </c>
      <c r="P1446" s="22" t="s">
        <v>34</v>
      </c>
      <c r="R1446" t="s">
        <v>45</v>
      </c>
      <c r="S1446" t="s">
        <v>193</v>
      </c>
      <c r="T1446" s="9" t="e">
        <f>VLOOKUP(A1446,Sku_list!$A$1:$D$2667,3,0)</f>
        <v>#N/A</v>
      </c>
      <c r="U1446" s="9" t="e">
        <f>VLOOKUP(A1446,Sku_list!$A$1:$D$2667,4,0)*(F1446/1000000*12)</f>
        <v>#N/A</v>
      </c>
      <c r="V1446" s="9" t="e">
        <f>VLOOKUP(A1446,Sku_list!$A$1:$D$2667,4,0)*(H1446/1000000*12)</f>
        <v>#N/A</v>
      </c>
      <c r="W1446" s="9" t="e">
        <f>VLOOKUP(A1446,Sku_list!$A$1:$D$2667,4,0)*(J1446/1000000*12)</f>
        <v>#N/A</v>
      </c>
      <c r="X1446" s="9" t="e">
        <f>VLOOKUP(A1446,Sku_list!$A$1:$D$2667,4,0)*(L1446/1000000*12)</f>
        <v>#N/A</v>
      </c>
      <c r="Y1446" s="9" t="e">
        <f>VLOOKUP(A1446,Sku_list!$A$1:$E$2667,5,0)*((J1446+F1446)/1000000000)</f>
        <v>#N/A</v>
      </c>
      <c r="AC1446" s="22">
        <f t="shared" ca="1" si="22"/>
        <v>6.6666666666666666E-2</v>
      </c>
    </row>
    <row r="1447" spans="1:29" x14ac:dyDescent="0.35">
      <c r="A1447">
        <v>1601246</v>
      </c>
      <c r="B1447" t="s">
        <v>284</v>
      </c>
      <c r="C1447" t="s">
        <v>272</v>
      </c>
      <c r="D1447">
        <v>0</v>
      </c>
      <c r="E1447">
        <v>0</v>
      </c>
      <c r="F1447">
        <v>0</v>
      </c>
      <c r="G1447">
        <v>0</v>
      </c>
      <c r="H1447">
        <v>0</v>
      </c>
      <c r="I1447">
        <v>0</v>
      </c>
      <c r="J1447">
        <v>0</v>
      </c>
      <c r="K1447">
        <v>0</v>
      </c>
      <c r="L1447">
        <v>0</v>
      </c>
      <c r="M1447">
        <v>0</v>
      </c>
      <c r="N1447">
        <v>0</v>
      </c>
      <c r="P1447" s="22" t="s">
        <v>34</v>
      </c>
      <c r="R1447" t="s">
        <v>99</v>
      </c>
      <c r="S1447" t="s">
        <v>173</v>
      </c>
      <c r="T1447" s="9" t="e">
        <f>VLOOKUP(A1447,Sku_list!$A$1:$D$2667,3,0)</f>
        <v>#N/A</v>
      </c>
      <c r="U1447" s="9" t="e">
        <f>VLOOKUP(A1447,Sku_list!$A$1:$D$2667,4,0)*(F1447/1000000*12)</f>
        <v>#N/A</v>
      </c>
      <c r="V1447" s="9" t="e">
        <f>VLOOKUP(A1447,Sku_list!$A$1:$D$2667,4,0)*(H1447/1000000*12)</f>
        <v>#N/A</v>
      </c>
      <c r="W1447" s="9" t="e">
        <f>VLOOKUP(A1447,Sku_list!$A$1:$D$2667,4,0)*(J1447/1000000*12)</f>
        <v>#N/A</v>
      </c>
      <c r="X1447" s="9" t="e">
        <f>VLOOKUP(A1447,Sku_list!$A$1:$D$2667,4,0)*(L1447/1000000*12)</f>
        <v>#N/A</v>
      </c>
      <c r="Y1447" s="9" t="e">
        <f>VLOOKUP(A1447,Sku_list!$A$1:$E$2667,5,0)*((J1447+F1447)/1000000000)</f>
        <v>#N/A</v>
      </c>
      <c r="AC1447" s="22">
        <f t="shared" ca="1" si="22"/>
        <v>6.6666666666666666E-2</v>
      </c>
    </row>
    <row r="1448" spans="1:29" x14ac:dyDescent="0.35">
      <c r="A1448">
        <v>1601246</v>
      </c>
      <c r="B1448" t="s">
        <v>284</v>
      </c>
      <c r="C1448" t="s">
        <v>273</v>
      </c>
      <c r="D1448">
        <v>0</v>
      </c>
      <c r="E1448">
        <v>0</v>
      </c>
      <c r="F1448">
        <v>0</v>
      </c>
      <c r="G1448">
        <v>0</v>
      </c>
      <c r="H1448">
        <v>0</v>
      </c>
      <c r="I1448">
        <v>0</v>
      </c>
      <c r="J1448">
        <v>0</v>
      </c>
      <c r="K1448">
        <v>0</v>
      </c>
      <c r="L1448">
        <v>0</v>
      </c>
      <c r="M1448">
        <v>0</v>
      </c>
      <c r="N1448">
        <v>0</v>
      </c>
      <c r="P1448" s="22" t="s">
        <v>34</v>
      </c>
      <c r="R1448" t="s">
        <v>275</v>
      </c>
      <c r="S1448" t="s">
        <v>308</v>
      </c>
      <c r="T1448" s="9" t="e">
        <f>VLOOKUP(A1448,Sku_list!$A$1:$D$2667,3,0)</f>
        <v>#N/A</v>
      </c>
      <c r="U1448" s="9" t="e">
        <f>VLOOKUP(A1448,Sku_list!$A$1:$D$2667,4,0)*(F1448/1000000*12)</f>
        <v>#N/A</v>
      </c>
      <c r="V1448" s="9" t="e">
        <f>VLOOKUP(A1448,Sku_list!$A$1:$D$2667,4,0)*(H1448/1000000*12)</f>
        <v>#N/A</v>
      </c>
      <c r="W1448" s="9" t="e">
        <f>VLOOKUP(A1448,Sku_list!$A$1:$D$2667,4,0)*(J1448/1000000*12)</f>
        <v>#N/A</v>
      </c>
      <c r="X1448" s="9" t="e">
        <f>VLOOKUP(A1448,Sku_list!$A$1:$D$2667,4,0)*(L1448/1000000*12)</f>
        <v>#N/A</v>
      </c>
      <c r="Y1448" s="9" t="e">
        <f>VLOOKUP(A1448,Sku_list!$A$1:$E$2667,5,0)*((J1448+F1448)/1000000000)</f>
        <v>#N/A</v>
      </c>
      <c r="AC1448" s="22">
        <f t="shared" ca="1" si="22"/>
        <v>6.6666666666666666E-2</v>
      </c>
    </row>
    <row r="1449" spans="1:29" x14ac:dyDescent="0.35">
      <c r="A1449">
        <v>1601247</v>
      </c>
      <c r="B1449" t="s">
        <v>289</v>
      </c>
      <c r="C1449" t="s">
        <v>139</v>
      </c>
      <c r="D1449">
        <v>0</v>
      </c>
      <c r="E1449">
        <v>600</v>
      </c>
      <c r="F1449">
        <v>0</v>
      </c>
      <c r="G1449">
        <v>192</v>
      </c>
      <c r="H1449">
        <v>192</v>
      </c>
      <c r="I1449">
        <v>400</v>
      </c>
      <c r="J1449">
        <v>416</v>
      </c>
      <c r="K1449">
        <v>416</v>
      </c>
      <c r="L1449">
        <v>1612</v>
      </c>
      <c r="M1449">
        <v>1004</v>
      </c>
      <c r="N1449">
        <v>-1004</v>
      </c>
      <c r="P1449" s="22">
        <v>0.37717121588089331</v>
      </c>
      <c r="R1449" t="s">
        <v>70</v>
      </c>
      <c r="S1449" t="s">
        <v>69</v>
      </c>
      <c r="T1449" s="9" t="e">
        <f>VLOOKUP(A1449,Sku_list!$A$1:$D$2667,3,0)</f>
        <v>#N/A</v>
      </c>
      <c r="U1449" s="9" t="e">
        <f>VLOOKUP(A1449,Sku_list!$A$1:$D$2667,4,0)*(F1449/1000000*12)</f>
        <v>#N/A</v>
      </c>
      <c r="V1449" s="9" t="e">
        <f>VLOOKUP(A1449,Sku_list!$A$1:$D$2667,4,0)*(H1449/1000000*12)</f>
        <v>#N/A</v>
      </c>
      <c r="W1449" s="9" t="e">
        <f>VLOOKUP(A1449,Sku_list!$A$1:$D$2667,4,0)*(J1449/1000000*12)</f>
        <v>#N/A</v>
      </c>
      <c r="X1449" s="9" t="e">
        <f>VLOOKUP(A1449,Sku_list!$A$1:$D$2667,4,0)*(L1449/1000000*12)</f>
        <v>#N/A</v>
      </c>
      <c r="Y1449" s="9" t="e">
        <f>VLOOKUP(A1449,Sku_list!$A$1:$E$2667,5,0)*((J1449+F1449)/1000000000)</f>
        <v>#N/A</v>
      </c>
      <c r="AC1449" s="22">
        <f t="shared" ca="1" si="22"/>
        <v>6.6666666666666666E-2</v>
      </c>
    </row>
    <row r="1450" spans="1:29" x14ac:dyDescent="0.35">
      <c r="A1450">
        <v>1601247</v>
      </c>
      <c r="B1450" t="s">
        <v>289</v>
      </c>
      <c r="C1450" t="s">
        <v>140</v>
      </c>
      <c r="D1450">
        <v>0</v>
      </c>
      <c r="E1450">
        <v>400</v>
      </c>
      <c r="F1450">
        <v>0</v>
      </c>
      <c r="G1450">
        <v>1004</v>
      </c>
      <c r="H1450">
        <v>744</v>
      </c>
      <c r="I1450">
        <v>0</v>
      </c>
      <c r="J1450">
        <v>256</v>
      </c>
      <c r="K1450">
        <v>256</v>
      </c>
      <c r="L1450">
        <v>1276</v>
      </c>
      <c r="M1450">
        <v>276</v>
      </c>
      <c r="N1450">
        <v>-276</v>
      </c>
      <c r="P1450" s="22">
        <v>0.78369905956112851</v>
      </c>
      <c r="R1450" t="s">
        <v>71</v>
      </c>
      <c r="S1450" t="s">
        <v>72</v>
      </c>
      <c r="T1450" s="9" t="e">
        <f>VLOOKUP(A1450,Sku_list!$A$1:$D$2667,3,0)</f>
        <v>#N/A</v>
      </c>
      <c r="U1450" s="9" t="e">
        <f>VLOOKUP(A1450,Sku_list!$A$1:$D$2667,4,0)*(F1450/1000000*12)</f>
        <v>#N/A</v>
      </c>
      <c r="V1450" s="9" t="e">
        <f>VLOOKUP(A1450,Sku_list!$A$1:$D$2667,4,0)*(H1450/1000000*12)</f>
        <v>#N/A</v>
      </c>
      <c r="W1450" s="9" t="e">
        <f>VLOOKUP(A1450,Sku_list!$A$1:$D$2667,4,0)*(J1450/1000000*12)</f>
        <v>#N/A</v>
      </c>
      <c r="X1450" s="9" t="e">
        <f>VLOOKUP(A1450,Sku_list!$A$1:$D$2667,4,0)*(L1450/1000000*12)</f>
        <v>#N/A</v>
      </c>
      <c r="Y1450" s="9" t="e">
        <f>VLOOKUP(A1450,Sku_list!$A$1:$E$2667,5,0)*((J1450+F1450)/1000000000)</f>
        <v>#N/A</v>
      </c>
      <c r="AC1450" s="22">
        <f t="shared" ca="1" si="22"/>
        <v>6.6666666666666666E-2</v>
      </c>
    </row>
    <row r="1451" spans="1:29" x14ac:dyDescent="0.35">
      <c r="A1451">
        <v>1601247</v>
      </c>
      <c r="B1451" t="s">
        <v>289</v>
      </c>
      <c r="C1451" t="s">
        <v>141</v>
      </c>
      <c r="D1451">
        <v>0</v>
      </c>
      <c r="E1451">
        <v>0</v>
      </c>
      <c r="F1451">
        <v>0</v>
      </c>
      <c r="G1451">
        <v>774</v>
      </c>
      <c r="H1451">
        <v>340</v>
      </c>
      <c r="I1451">
        <v>0</v>
      </c>
      <c r="J1451">
        <v>332</v>
      </c>
      <c r="K1451">
        <v>280</v>
      </c>
      <c r="L1451">
        <v>683</v>
      </c>
      <c r="M1451">
        <v>11</v>
      </c>
      <c r="N1451">
        <v>-11</v>
      </c>
      <c r="P1451" s="22">
        <v>0.98389458272327968</v>
      </c>
      <c r="R1451" t="s">
        <v>82</v>
      </c>
      <c r="S1451" t="s">
        <v>83</v>
      </c>
      <c r="T1451" s="9" t="e">
        <f>VLOOKUP(A1451,Sku_list!$A$1:$D$2667,3,0)</f>
        <v>#N/A</v>
      </c>
      <c r="U1451" s="9" t="e">
        <f>VLOOKUP(A1451,Sku_list!$A$1:$D$2667,4,0)*(F1451/1000000*12)</f>
        <v>#N/A</v>
      </c>
      <c r="V1451" s="9" t="e">
        <f>VLOOKUP(A1451,Sku_list!$A$1:$D$2667,4,0)*(H1451/1000000*12)</f>
        <v>#N/A</v>
      </c>
      <c r="W1451" s="9" t="e">
        <f>VLOOKUP(A1451,Sku_list!$A$1:$D$2667,4,0)*(J1451/1000000*12)</f>
        <v>#N/A</v>
      </c>
      <c r="X1451" s="9" t="e">
        <f>VLOOKUP(A1451,Sku_list!$A$1:$D$2667,4,0)*(L1451/1000000*12)</f>
        <v>#N/A</v>
      </c>
      <c r="Y1451" s="9" t="e">
        <f>VLOOKUP(A1451,Sku_list!$A$1:$E$2667,5,0)*((J1451+F1451)/1000000000)</f>
        <v>#N/A</v>
      </c>
      <c r="AC1451" s="22">
        <f t="shared" ca="1" si="22"/>
        <v>6.6666666666666666E-2</v>
      </c>
    </row>
    <row r="1452" spans="1:29" x14ac:dyDescent="0.35">
      <c r="A1452">
        <v>1601247</v>
      </c>
      <c r="B1452" t="s">
        <v>289</v>
      </c>
      <c r="C1452" t="s">
        <v>142</v>
      </c>
      <c r="D1452">
        <v>0</v>
      </c>
      <c r="E1452">
        <v>300</v>
      </c>
      <c r="F1452">
        <v>172</v>
      </c>
      <c r="G1452">
        <v>800</v>
      </c>
      <c r="H1452">
        <v>540</v>
      </c>
      <c r="I1452">
        <v>28</v>
      </c>
      <c r="J1452">
        <v>28</v>
      </c>
      <c r="K1452">
        <v>56</v>
      </c>
      <c r="L1452">
        <v>774</v>
      </c>
      <c r="M1452">
        <v>34</v>
      </c>
      <c r="N1452">
        <v>-34</v>
      </c>
      <c r="P1452" s="22">
        <v>0.95607235142118863</v>
      </c>
      <c r="R1452" t="s">
        <v>84</v>
      </c>
      <c r="S1452" t="s">
        <v>85</v>
      </c>
      <c r="T1452" s="9" t="e">
        <f>VLOOKUP(A1452,Sku_list!$A$1:$D$2667,3,0)</f>
        <v>#N/A</v>
      </c>
      <c r="U1452" s="9" t="e">
        <f>VLOOKUP(A1452,Sku_list!$A$1:$D$2667,4,0)*(F1452/1000000*12)</f>
        <v>#N/A</v>
      </c>
      <c r="V1452" s="9" t="e">
        <f>VLOOKUP(A1452,Sku_list!$A$1:$D$2667,4,0)*(H1452/1000000*12)</f>
        <v>#N/A</v>
      </c>
      <c r="W1452" s="9" t="e">
        <f>VLOOKUP(A1452,Sku_list!$A$1:$D$2667,4,0)*(J1452/1000000*12)</f>
        <v>#N/A</v>
      </c>
      <c r="X1452" s="9" t="e">
        <f>VLOOKUP(A1452,Sku_list!$A$1:$D$2667,4,0)*(L1452/1000000*12)</f>
        <v>#N/A</v>
      </c>
      <c r="Y1452" s="9" t="e">
        <f>VLOOKUP(A1452,Sku_list!$A$1:$E$2667,5,0)*((J1452+F1452)/1000000000)</f>
        <v>#N/A</v>
      </c>
      <c r="AC1452" s="22">
        <f t="shared" ca="1" si="22"/>
        <v>6.6666666666666666E-2</v>
      </c>
    </row>
    <row r="1453" spans="1:29" x14ac:dyDescent="0.35">
      <c r="A1453">
        <v>1601247</v>
      </c>
      <c r="B1453" t="s">
        <v>289</v>
      </c>
      <c r="C1453" t="s">
        <v>143</v>
      </c>
      <c r="D1453">
        <v>0</v>
      </c>
      <c r="E1453">
        <v>604</v>
      </c>
      <c r="F1453">
        <v>160</v>
      </c>
      <c r="G1453">
        <v>1208</v>
      </c>
      <c r="H1453">
        <v>852</v>
      </c>
      <c r="I1453">
        <v>0</v>
      </c>
      <c r="J1453">
        <v>460</v>
      </c>
      <c r="K1453">
        <v>336</v>
      </c>
      <c r="L1453">
        <v>1576</v>
      </c>
      <c r="M1453">
        <v>104</v>
      </c>
      <c r="N1453">
        <v>-104</v>
      </c>
      <c r="P1453" s="22">
        <v>0.93401015228426398</v>
      </c>
      <c r="R1453" t="s">
        <v>86</v>
      </c>
      <c r="S1453" t="s">
        <v>85</v>
      </c>
      <c r="T1453" s="9" t="e">
        <f>VLOOKUP(A1453,Sku_list!$A$1:$D$2667,3,0)</f>
        <v>#N/A</v>
      </c>
      <c r="U1453" s="9" t="e">
        <f>VLOOKUP(A1453,Sku_list!$A$1:$D$2667,4,0)*(F1453/1000000*12)</f>
        <v>#N/A</v>
      </c>
      <c r="V1453" s="9" t="e">
        <f>VLOOKUP(A1453,Sku_list!$A$1:$D$2667,4,0)*(H1453/1000000*12)</f>
        <v>#N/A</v>
      </c>
      <c r="W1453" s="9" t="e">
        <f>VLOOKUP(A1453,Sku_list!$A$1:$D$2667,4,0)*(J1453/1000000*12)</f>
        <v>#N/A</v>
      </c>
      <c r="X1453" s="9" t="e">
        <f>VLOOKUP(A1453,Sku_list!$A$1:$D$2667,4,0)*(L1453/1000000*12)</f>
        <v>#N/A</v>
      </c>
      <c r="Y1453" s="9" t="e">
        <f>VLOOKUP(A1453,Sku_list!$A$1:$E$2667,5,0)*((J1453+F1453)/1000000000)</f>
        <v>#N/A</v>
      </c>
      <c r="AC1453" s="22">
        <f t="shared" ca="1" si="22"/>
        <v>6.6666666666666666E-2</v>
      </c>
    </row>
    <row r="1454" spans="1:29" x14ac:dyDescent="0.35">
      <c r="A1454">
        <v>1601247</v>
      </c>
      <c r="B1454" t="s">
        <v>289</v>
      </c>
      <c r="C1454" t="s">
        <v>144</v>
      </c>
      <c r="D1454">
        <v>0</v>
      </c>
      <c r="E1454">
        <v>220</v>
      </c>
      <c r="F1454">
        <v>0</v>
      </c>
      <c r="G1454">
        <v>452</v>
      </c>
      <c r="H1454">
        <v>184</v>
      </c>
      <c r="I1454">
        <v>60</v>
      </c>
      <c r="J1454">
        <v>76</v>
      </c>
      <c r="K1454">
        <v>76</v>
      </c>
      <c r="L1454">
        <v>206</v>
      </c>
      <c r="M1454">
        <v>-54</v>
      </c>
      <c r="N1454">
        <v>54</v>
      </c>
      <c r="P1454" s="22">
        <v>1.2621359223300972</v>
      </c>
      <c r="R1454" t="s">
        <v>87</v>
      </c>
      <c r="S1454" t="s">
        <v>72</v>
      </c>
      <c r="T1454" s="9" t="e">
        <f>VLOOKUP(A1454,Sku_list!$A$1:$D$2667,3,0)</f>
        <v>#N/A</v>
      </c>
      <c r="U1454" s="9" t="e">
        <f>VLOOKUP(A1454,Sku_list!$A$1:$D$2667,4,0)*(F1454/1000000*12)</f>
        <v>#N/A</v>
      </c>
      <c r="V1454" s="9" t="e">
        <f>VLOOKUP(A1454,Sku_list!$A$1:$D$2667,4,0)*(H1454/1000000*12)</f>
        <v>#N/A</v>
      </c>
      <c r="W1454" s="9" t="e">
        <f>VLOOKUP(A1454,Sku_list!$A$1:$D$2667,4,0)*(J1454/1000000*12)</f>
        <v>#N/A</v>
      </c>
      <c r="X1454" s="9" t="e">
        <f>VLOOKUP(A1454,Sku_list!$A$1:$D$2667,4,0)*(L1454/1000000*12)</f>
        <v>#N/A</v>
      </c>
      <c r="Y1454" s="9" t="e">
        <f>VLOOKUP(A1454,Sku_list!$A$1:$E$2667,5,0)*((J1454+F1454)/1000000000)</f>
        <v>#N/A</v>
      </c>
      <c r="AC1454" s="22">
        <f t="shared" ca="1" si="22"/>
        <v>6.6666666666666666E-2</v>
      </c>
    </row>
    <row r="1455" spans="1:29" x14ac:dyDescent="0.35">
      <c r="A1455">
        <v>1601247</v>
      </c>
      <c r="B1455" t="s">
        <v>289</v>
      </c>
      <c r="C1455" t="s">
        <v>145</v>
      </c>
      <c r="D1455">
        <v>0</v>
      </c>
      <c r="E1455">
        <v>0</v>
      </c>
      <c r="F1455">
        <v>0</v>
      </c>
      <c r="G1455">
        <v>88</v>
      </c>
      <c r="H1455">
        <v>32</v>
      </c>
      <c r="I1455">
        <v>0</v>
      </c>
      <c r="J1455">
        <v>0</v>
      </c>
      <c r="K1455">
        <v>0</v>
      </c>
      <c r="L1455">
        <v>33</v>
      </c>
      <c r="M1455">
        <v>1</v>
      </c>
      <c r="N1455">
        <v>-1</v>
      </c>
      <c r="P1455" s="22">
        <v>0.96969696969696972</v>
      </c>
      <c r="R1455" t="s">
        <v>88</v>
      </c>
      <c r="S1455" t="s">
        <v>83</v>
      </c>
      <c r="T1455" s="9" t="e">
        <f>VLOOKUP(A1455,Sku_list!$A$1:$D$2667,3,0)</f>
        <v>#N/A</v>
      </c>
      <c r="U1455" s="9" t="e">
        <f>VLOOKUP(A1455,Sku_list!$A$1:$D$2667,4,0)*(F1455/1000000*12)</f>
        <v>#N/A</v>
      </c>
      <c r="V1455" s="9" t="e">
        <f>VLOOKUP(A1455,Sku_list!$A$1:$D$2667,4,0)*(H1455/1000000*12)</f>
        <v>#N/A</v>
      </c>
      <c r="W1455" s="9" t="e">
        <f>VLOOKUP(A1455,Sku_list!$A$1:$D$2667,4,0)*(J1455/1000000*12)</f>
        <v>#N/A</v>
      </c>
      <c r="X1455" s="9" t="e">
        <f>VLOOKUP(A1455,Sku_list!$A$1:$D$2667,4,0)*(L1455/1000000*12)</f>
        <v>#N/A</v>
      </c>
      <c r="Y1455" s="9" t="e">
        <f>VLOOKUP(A1455,Sku_list!$A$1:$E$2667,5,0)*((J1455+F1455)/1000000000)</f>
        <v>#N/A</v>
      </c>
      <c r="AC1455" s="22">
        <f t="shared" ca="1" si="22"/>
        <v>6.6666666666666666E-2</v>
      </c>
    </row>
    <row r="1456" spans="1:29" x14ac:dyDescent="0.35">
      <c r="A1456">
        <v>1601247</v>
      </c>
      <c r="B1456" t="s">
        <v>289</v>
      </c>
      <c r="C1456" t="s">
        <v>146</v>
      </c>
      <c r="D1456">
        <v>0</v>
      </c>
      <c r="E1456">
        <v>256</v>
      </c>
      <c r="F1456">
        <v>0</v>
      </c>
      <c r="G1456">
        <v>24</v>
      </c>
      <c r="H1456">
        <v>24</v>
      </c>
      <c r="I1456">
        <v>256</v>
      </c>
      <c r="J1456">
        <v>280</v>
      </c>
      <c r="K1456">
        <v>280</v>
      </c>
      <c r="L1456">
        <v>349</v>
      </c>
      <c r="M1456">
        <v>45</v>
      </c>
      <c r="N1456">
        <v>-45</v>
      </c>
      <c r="P1456" s="22">
        <v>0.87106017191977081</v>
      </c>
      <c r="R1456" t="s">
        <v>89</v>
      </c>
      <c r="S1456" t="s">
        <v>69</v>
      </c>
      <c r="T1456" s="9" t="e">
        <f>VLOOKUP(A1456,Sku_list!$A$1:$D$2667,3,0)</f>
        <v>#N/A</v>
      </c>
      <c r="U1456" s="9" t="e">
        <f>VLOOKUP(A1456,Sku_list!$A$1:$D$2667,4,0)*(F1456/1000000*12)</f>
        <v>#N/A</v>
      </c>
      <c r="V1456" s="9" t="e">
        <f>VLOOKUP(A1456,Sku_list!$A$1:$D$2667,4,0)*(H1456/1000000*12)</f>
        <v>#N/A</v>
      </c>
      <c r="W1456" s="9" t="e">
        <f>VLOOKUP(A1456,Sku_list!$A$1:$D$2667,4,0)*(J1456/1000000*12)</f>
        <v>#N/A</v>
      </c>
      <c r="X1456" s="9" t="e">
        <f>VLOOKUP(A1456,Sku_list!$A$1:$D$2667,4,0)*(L1456/1000000*12)</f>
        <v>#N/A</v>
      </c>
      <c r="Y1456" s="9" t="e">
        <f>VLOOKUP(A1456,Sku_list!$A$1:$E$2667,5,0)*((J1456+F1456)/1000000000)</f>
        <v>#N/A</v>
      </c>
      <c r="AC1456" s="22">
        <f t="shared" ca="1" si="22"/>
        <v>6.6666666666666666E-2</v>
      </c>
    </row>
    <row r="1457" spans="1:29" x14ac:dyDescent="0.35">
      <c r="A1457">
        <v>1601247</v>
      </c>
      <c r="B1457" t="s">
        <v>289</v>
      </c>
      <c r="C1457" t="s">
        <v>147</v>
      </c>
      <c r="D1457">
        <v>0</v>
      </c>
      <c r="E1457">
        <v>800</v>
      </c>
      <c r="F1457">
        <v>0</v>
      </c>
      <c r="G1457">
        <v>12</v>
      </c>
      <c r="H1457">
        <v>0</v>
      </c>
      <c r="I1457">
        <v>800</v>
      </c>
      <c r="J1457">
        <v>900</v>
      </c>
      <c r="K1457">
        <v>888</v>
      </c>
      <c r="L1457">
        <v>1003</v>
      </c>
      <c r="M1457">
        <v>103</v>
      </c>
      <c r="N1457">
        <v>-103</v>
      </c>
      <c r="P1457" s="22">
        <v>0.8973080757726819</v>
      </c>
      <c r="R1457" t="s">
        <v>90</v>
      </c>
      <c r="S1457" t="s">
        <v>69</v>
      </c>
      <c r="T1457" s="9" t="e">
        <f>VLOOKUP(A1457,Sku_list!$A$1:$D$2667,3,0)</f>
        <v>#N/A</v>
      </c>
      <c r="U1457" s="9" t="e">
        <f>VLOOKUP(A1457,Sku_list!$A$1:$D$2667,4,0)*(F1457/1000000*12)</f>
        <v>#N/A</v>
      </c>
      <c r="V1457" s="9" t="e">
        <f>VLOOKUP(A1457,Sku_list!$A$1:$D$2667,4,0)*(H1457/1000000*12)</f>
        <v>#N/A</v>
      </c>
      <c r="W1457" s="9" t="e">
        <f>VLOOKUP(A1457,Sku_list!$A$1:$D$2667,4,0)*(J1457/1000000*12)</f>
        <v>#N/A</v>
      </c>
      <c r="X1457" s="9" t="e">
        <f>VLOOKUP(A1457,Sku_list!$A$1:$D$2667,4,0)*(L1457/1000000*12)</f>
        <v>#N/A</v>
      </c>
      <c r="Y1457" s="9" t="e">
        <f>VLOOKUP(A1457,Sku_list!$A$1:$E$2667,5,0)*((J1457+F1457)/1000000000)</f>
        <v>#N/A</v>
      </c>
      <c r="AC1457" s="22">
        <f t="shared" ca="1" si="22"/>
        <v>6.6666666666666666E-2</v>
      </c>
    </row>
    <row r="1458" spans="1:29" x14ac:dyDescent="0.35">
      <c r="A1458">
        <v>1601247</v>
      </c>
      <c r="B1458" t="s">
        <v>289</v>
      </c>
      <c r="C1458" t="s">
        <v>148</v>
      </c>
      <c r="D1458">
        <v>0</v>
      </c>
      <c r="E1458">
        <v>804</v>
      </c>
      <c r="F1458">
        <v>0</v>
      </c>
      <c r="G1458">
        <v>828</v>
      </c>
      <c r="H1458">
        <v>652</v>
      </c>
      <c r="I1458">
        <v>196</v>
      </c>
      <c r="J1458">
        <v>552</v>
      </c>
      <c r="K1458">
        <v>384</v>
      </c>
      <c r="L1458">
        <v>1359</v>
      </c>
      <c r="M1458">
        <v>155</v>
      </c>
      <c r="N1458">
        <v>-155</v>
      </c>
      <c r="P1458" s="22">
        <v>0.88594554819720384</v>
      </c>
      <c r="R1458" t="s">
        <v>91</v>
      </c>
      <c r="S1458" t="s">
        <v>85</v>
      </c>
      <c r="T1458" s="9" t="e">
        <f>VLOOKUP(A1458,Sku_list!$A$1:$D$2667,3,0)</f>
        <v>#N/A</v>
      </c>
      <c r="U1458" s="9" t="e">
        <f>VLOOKUP(A1458,Sku_list!$A$1:$D$2667,4,0)*(F1458/1000000*12)</f>
        <v>#N/A</v>
      </c>
      <c r="V1458" s="9" t="e">
        <f>VLOOKUP(A1458,Sku_list!$A$1:$D$2667,4,0)*(H1458/1000000*12)</f>
        <v>#N/A</v>
      </c>
      <c r="W1458" s="9" t="e">
        <f>VLOOKUP(A1458,Sku_list!$A$1:$D$2667,4,0)*(J1458/1000000*12)</f>
        <v>#N/A</v>
      </c>
      <c r="X1458" s="9" t="e">
        <f>VLOOKUP(A1458,Sku_list!$A$1:$D$2667,4,0)*(L1458/1000000*12)</f>
        <v>#N/A</v>
      </c>
      <c r="Y1458" s="9" t="e">
        <f>VLOOKUP(A1458,Sku_list!$A$1:$E$2667,5,0)*((J1458+F1458)/1000000000)</f>
        <v>#N/A</v>
      </c>
      <c r="AC1458" s="22">
        <f t="shared" ca="1" si="22"/>
        <v>6.6666666666666666E-2</v>
      </c>
    </row>
    <row r="1459" spans="1:29" x14ac:dyDescent="0.35">
      <c r="A1459">
        <v>1601247</v>
      </c>
      <c r="B1459" t="s">
        <v>289</v>
      </c>
      <c r="C1459" t="s">
        <v>149</v>
      </c>
      <c r="D1459">
        <v>0</v>
      </c>
      <c r="E1459">
        <v>188</v>
      </c>
      <c r="F1459">
        <v>0</v>
      </c>
      <c r="G1459">
        <v>564</v>
      </c>
      <c r="H1459">
        <v>324</v>
      </c>
      <c r="I1459">
        <v>0</v>
      </c>
      <c r="J1459">
        <v>184</v>
      </c>
      <c r="K1459">
        <v>20</v>
      </c>
      <c r="L1459">
        <v>508</v>
      </c>
      <c r="M1459">
        <v>0</v>
      </c>
      <c r="N1459">
        <v>0</v>
      </c>
      <c r="P1459" s="22">
        <v>1</v>
      </c>
      <c r="R1459" t="s">
        <v>92</v>
      </c>
      <c r="S1459" t="s">
        <v>85</v>
      </c>
      <c r="T1459" s="9" t="e">
        <f>VLOOKUP(A1459,Sku_list!$A$1:$D$2667,3,0)</f>
        <v>#N/A</v>
      </c>
      <c r="U1459" s="9" t="e">
        <f>VLOOKUP(A1459,Sku_list!$A$1:$D$2667,4,0)*(F1459/1000000*12)</f>
        <v>#N/A</v>
      </c>
      <c r="V1459" s="9" t="e">
        <f>VLOOKUP(A1459,Sku_list!$A$1:$D$2667,4,0)*(H1459/1000000*12)</f>
        <v>#N/A</v>
      </c>
      <c r="W1459" s="9" t="e">
        <f>VLOOKUP(A1459,Sku_list!$A$1:$D$2667,4,0)*(J1459/1000000*12)</f>
        <v>#N/A</v>
      </c>
      <c r="X1459" s="9" t="e">
        <f>VLOOKUP(A1459,Sku_list!$A$1:$D$2667,4,0)*(L1459/1000000*12)</f>
        <v>#N/A</v>
      </c>
      <c r="Y1459" s="9" t="e">
        <f>VLOOKUP(A1459,Sku_list!$A$1:$E$2667,5,0)*((J1459+F1459)/1000000000)</f>
        <v>#N/A</v>
      </c>
      <c r="AC1459" s="22">
        <f t="shared" ca="1" si="22"/>
        <v>6.6666666666666666E-2</v>
      </c>
    </row>
    <row r="1460" spans="1:29" x14ac:dyDescent="0.35">
      <c r="A1460">
        <v>1601247</v>
      </c>
      <c r="B1460" t="s">
        <v>289</v>
      </c>
      <c r="C1460" t="s">
        <v>150</v>
      </c>
      <c r="D1460">
        <v>0</v>
      </c>
      <c r="E1460">
        <v>476</v>
      </c>
      <c r="F1460">
        <v>184</v>
      </c>
      <c r="G1460">
        <v>980</v>
      </c>
      <c r="H1460">
        <v>736</v>
      </c>
      <c r="I1460">
        <v>0</v>
      </c>
      <c r="J1460">
        <v>668</v>
      </c>
      <c r="K1460">
        <v>584</v>
      </c>
      <c r="L1460">
        <v>1699</v>
      </c>
      <c r="M1460">
        <v>111</v>
      </c>
      <c r="N1460">
        <v>-111</v>
      </c>
      <c r="P1460" s="22">
        <v>0.93466745144202468</v>
      </c>
      <c r="R1460" t="s">
        <v>93</v>
      </c>
      <c r="S1460" t="s">
        <v>85</v>
      </c>
      <c r="T1460" s="9" t="e">
        <f>VLOOKUP(A1460,Sku_list!$A$1:$D$2667,3,0)</f>
        <v>#N/A</v>
      </c>
      <c r="U1460" s="9" t="e">
        <f>VLOOKUP(A1460,Sku_list!$A$1:$D$2667,4,0)*(F1460/1000000*12)</f>
        <v>#N/A</v>
      </c>
      <c r="V1460" s="9" t="e">
        <f>VLOOKUP(A1460,Sku_list!$A$1:$D$2667,4,0)*(H1460/1000000*12)</f>
        <v>#N/A</v>
      </c>
      <c r="W1460" s="9" t="e">
        <f>VLOOKUP(A1460,Sku_list!$A$1:$D$2667,4,0)*(J1460/1000000*12)</f>
        <v>#N/A</v>
      </c>
      <c r="X1460" s="9" t="e">
        <f>VLOOKUP(A1460,Sku_list!$A$1:$D$2667,4,0)*(L1460/1000000*12)</f>
        <v>#N/A</v>
      </c>
      <c r="Y1460" s="9" t="e">
        <f>VLOOKUP(A1460,Sku_list!$A$1:$E$2667,5,0)*((J1460+F1460)/1000000000)</f>
        <v>#N/A</v>
      </c>
      <c r="AC1460" s="22">
        <f t="shared" ca="1" si="22"/>
        <v>6.6666666666666666E-2</v>
      </c>
    </row>
    <row r="1461" spans="1:29" x14ac:dyDescent="0.35">
      <c r="A1461">
        <v>1601247</v>
      </c>
      <c r="B1461" t="s">
        <v>289</v>
      </c>
      <c r="C1461" t="s">
        <v>151</v>
      </c>
      <c r="D1461">
        <v>0</v>
      </c>
      <c r="E1461">
        <v>0</v>
      </c>
      <c r="F1461">
        <v>0</v>
      </c>
      <c r="G1461">
        <v>176</v>
      </c>
      <c r="H1461">
        <v>131</v>
      </c>
      <c r="I1461">
        <v>0</v>
      </c>
      <c r="J1461">
        <v>1</v>
      </c>
      <c r="K1461">
        <v>1</v>
      </c>
      <c r="L1461">
        <v>133</v>
      </c>
      <c r="M1461">
        <v>1</v>
      </c>
      <c r="N1461">
        <v>-1</v>
      </c>
      <c r="P1461" s="22">
        <v>0.99248120300751874</v>
      </c>
      <c r="R1461" t="s">
        <v>94</v>
      </c>
      <c r="S1461" t="s">
        <v>83</v>
      </c>
      <c r="T1461" s="9" t="e">
        <f>VLOOKUP(A1461,Sku_list!$A$1:$D$2667,3,0)</f>
        <v>#N/A</v>
      </c>
      <c r="U1461" s="9" t="e">
        <f>VLOOKUP(A1461,Sku_list!$A$1:$D$2667,4,0)*(F1461/1000000*12)</f>
        <v>#N/A</v>
      </c>
      <c r="V1461" s="9" t="e">
        <f>VLOOKUP(A1461,Sku_list!$A$1:$D$2667,4,0)*(H1461/1000000*12)</f>
        <v>#N/A</v>
      </c>
      <c r="W1461" s="9" t="e">
        <f>VLOOKUP(A1461,Sku_list!$A$1:$D$2667,4,0)*(J1461/1000000*12)</f>
        <v>#N/A</v>
      </c>
      <c r="X1461" s="9" t="e">
        <f>VLOOKUP(A1461,Sku_list!$A$1:$D$2667,4,0)*(L1461/1000000*12)</f>
        <v>#N/A</v>
      </c>
      <c r="Y1461" s="9" t="e">
        <f>VLOOKUP(A1461,Sku_list!$A$1:$E$2667,5,0)*((J1461+F1461)/1000000000)</f>
        <v>#N/A</v>
      </c>
      <c r="AC1461" s="22">
        <f t="shared" ca="1" si="22"/>
        <v>6.6666666666666666E-2</v>
      </c>
    </row>
    <row r="1462" spans="1:29" x14ac:dyDescent="0.35">
      <c r="A1462">
        <v>1601247</v>
      </c>
      <c r="B1462" t="s">
        <v>289</v>
      </c>
      <c r="C1462" t="s">
        <v>152</v>
      </c>
      <c r="D1462">
        <v>0</v>
      </c>
      <c r="E1462">
        <v>0</v>
      </c>
      <c r="F1462">
        <v>0</v>
      </c>
      <c r="G1462">
        <v>76</v>
      </c>
      <c r="H1462">
        <v>0</v>
      </c>
      <c r="I1462">
        <v>0</v>
      </c>
      <c r="J1462">
        <v>0</v>
      </c>
      <c r="K1462">
        <v>0</v>
      </c>
      <c r="L1462">
        <v>0</v>
      </c>
      <c r="M1462">
        <v>0</v>
      </c>
      <c r="N1462">
        <v>0</v>
      </c>
      <c r="P1462" s="22" t="s">
        <v>34</v>
      </c>
      <c r="R1462" t="s">
        <v>95</v>
      </c>
      <c r="S1462" t="s">
        <v>83</v>
      </c>
      <c r="T1462" s="9" t="e">
        <f>VLOOKUP(A1462,Sku_list!$A$1:$D$2667,3,0)</f>
        <v>#N/A</v>
      </c>
      <c r="U1462" s="9" t="e">
        <f>VLOOKUP(A1462,Sku_list!$A$1:$D$2667,4,0)*(F1462/1000000*12)</f>
        <v>#N/A</v>
      </c>
      <c r="V1462" s="9" t="e">
        <f>VLOOKUP(A1462,Sku_list!$A$1:$D$2667,4,0)*(H1462/1000000*12)</f>
        <v>#N/A</v>
      </c>
      <c r="W1462" s="9" t="e">
        <f>VLOOKUP(A1462,Sku_list!$A$1:$D$2667,4,0)*(J1462/1000000*12)</f>
        <v>#N/A</v>
      </c>
      <c r="X1462" s="9" t="e">
        <f>VLOOKUP(A1462,Sku_list!$A$1:$D$2667,4,0)*(L1462/1000000*12)</f>
        <v>#N/A</v>
      </c>
      <c r="Y1462" s="9" t="e">
        <f>VLOOKUP(A1462,Sku_list!$A$1:$E$2667,5,0)*((J1462+F1462)/1000000000)</f>
        <v>#N/A</v>
      </c>
      <c r="AC1462" s="22">
        <f t="shared" ca="1" si="22"/>
        <v>6.6666666666666666E-2</v>
      </c>
    </row>
    <row r="1463" spans="1:29" x14ac:dyDescent="0.35">
      <c r="A1463">
        <v>1601247</v>
      </c>
      <c r="B1463" t="s">
        <v>289</v>
      </c>
      <c r="C1463" t="s">
        <v>153</v>
      </c>
      <c r="D1463">
        <v>0</v>
      </c>
      <c r="E1463">
        <v>0</v>
      </c>
      <c r="F1463">
        <v>0</v>
      </c>
      <c r="G1463">
        <v>0</v>
      </c>
      <c r="H1463">
        <v>0</v>
      </c>
      <c r="I1463">
        <v>0</v>
      </c>
      <c r="J1463">
        <v>0</v>
      </c>
      <c r="K1463">
        <v>0</v>
      </c>
      <c r="L1463">
        <v>0</v>
      </c>
      <c r="M1463">
        <v>0</v>
      </c>
      <c r="N1463">
        <v>0</v>
      </c>
      <c r="P1463" s="22" t="s">
        <v>34</v>
      </c>
      <c r="R1463" t="s">
        <v>189</v>
      </c>
      <c r="S1463" t="s">
        <v>190</v>
      </c>
      <c r="T1463" s="9" t="e">
        <f>VLOOKUP(A1463,Sku_list!$A$1:$D$2667,3,0)</f>
        <v>#N/A</v>
      </c>
      <c r="U1463" s="9" t="e">
        <f>VLOOKUP(A1463,Sku_list!$A$1:$D$2667,4,0)*(F1463/1000000*12)</f>
        <v>#N/A</v>
      </c>
      <c r="V1463" s="9" t="e">
        <f>VLOOKUP(A1463,Sku_list!$A$1:$D$2667,4,0)*(H1463/1000000*12)</f>
        <v>#N/A</v>
      </c>
      <c r="W1463" s="9" t="e">
        <f>VLOOKUP(A1463,Sku_list!$A$1:$D$2667,4,0)*(J1463/1000000*12)</f>
        <v>#N/A</v>
      </c>
      <c r="X1463" s="9" t="e">
        <f>VLOOKUP(A1463,Sku_list!$A$1:$D$2667,4,0)*(L1463/1000000*12)</f>
        <v>#N/A</v>
      </c>
      <c r="Y1463" s="9" t="e">
        <f>VLOOKUP(A1463,Sku_list!$A$1:$E$2667,5,0)*((J1463+F1463)/1000000000)</f>
        <v>#N/A</v>
      </c>
      <c r="AC1463" s="22">
        <f t="shared" ca="1" si="22"/>
        <v>6.6666666666666666E-2</v>
      </c>
    </row>
    <row r="1464" spans="1:29" x14ac:dyDescent="0.35">
      <c r="A1464">
        <v>1601247</v>
      </c>
      <c r="B1464" t="s">
        <v>289</v>
      </c>
      <c r="C1464" t="s">
        <v>154</v>
      </c>
      <c r="D1464">
        <v>0</v>
      </c>
      <c r="E1464">
        <v>100</v>
      </c>
      <c r="F1464">
        <v>0</v>
      </c>
      <c r="G1464">
        <v>116</v>
      </c>
      <c r="H1464">
        <v>84</v>
      </c>
      <c r="I1464">
        <v>0</v>
      </c>
      <c r="J1464">
        <v>40</v>
      </c>
      <c r="K1464">
        <v>40</v>
      </c>
      <c r="L1464">
        <v>114</v>
      </c>
      <c r="M1464">
        <v>-10</v>
      </c>
      <c r="N1464">
        <v>10</v>
      </c>
      <c r="P1464" s="22">
        <v>1.0877192982456141</v>
      </c>
      <c r="R1464" t="s">
        <v>96</v>
      </c>
      <c r="S1464" t="s">
        <v>72</v>
      </c>
      <c r="T1464" s="9" t="e">
        <f>VLOOKUP(A1464,Sku_list!$A$1:$D$2667,3,0)</f>
        <v>#N/A</v>
      </c>
      <c r="U1464" s="9" t="e">
        <f>VLOOKUP(A1464,Sku_list!$A$1:$D$2667,4,0)*(F1464/1000000*12)</f>
        <v>#N/A</v>
      </c>
      <c r="V1464" s="9" t="e">
        <f>VLOOKUP(A1464,Sku_list!$A$1:$D$2667,4,0)*(H1464/1000000*12)</f>
        <v>#N/A</v>
      </c>
      <c r="W1464" s="9" t="e">
        <f>VLOOKUP(A1464,Sku_list!$A$1:$D$2667,4,0)*(J1464/1000000*12)</f>
        <v>#N/A</v>
      </c>
      <c r="X1464" s="9" t="e">
        <f>VLOOKUP(A1464,Sku_list!$A$1:$D$2667,4,0)*(L1464/1000000*12)</f>
        <v>#N/A</v>
      </c>
      <c r="Y1464" s="9" t="e">
        <f>VLOOKUP(A1464,Sku_list!$A$1:$E$2667,5,0)*((J1464+F1464)/1000000000)</f>
        <v>#N/A</v>
      </c>
      <c r="AC1464" s="22">
        <f t="shared" ca="1" si="22"/>
        <v>6.6666666666666666E-2</v>
      </c>
    </row>
    <row r="1465" spans="1:29" x14ac:dyDescent="0.35">
      <c r="A1465">
        <v>1601247</v>
      </c>
      <c r="B1465" t="s">
        <v>289</v>
      </c>
      <c r="C1465" t="s">
        <v>155</v>
      </c>
      <c r="D1465">
        <v>0</v>
      </c>
      <c r="E1465">
        <v>220</v>
      </c>
      <c r="F1465">
        <v>0</v>
      </c>
      <c r="G1465">
        <v>292</v>
      </c>
      <c r="H1465">
        <v>280</v>
      </c>
      <c r="I1465">
        <v>0</v>
      </c>
      <c r="J1465">
        <v>120</v>
      </c>
      <c r="K1465">
        <v>108</v>
      </c>
      <c r="L1465">
        <v>553</v>
      </c>
      <c r="M1465">
        <v>153</v>
      </c>
      <c r="N1465">
        <v>-153</v>
      </c>
      <c r="P1465" s="22">
        <v>0.72332730560578662</v>
      </c>
      <c r="R1465" t="s">
        <v>97</v>
      </c>
      <c r="S1465" t="s">
        <v>72</v>
      </c>
      <c r="T1465" s="9" t="e">
        <f>VLOOKUP(A1465,Sku_list!$A$1:$D$2667,3,0)</f>
        <v>#N/A</v>
      </c>
      <c r="U1465" s="9" t="e">
        <f>VLOOKUP(A1465,Sku_list!$A$1:$D$2667,4,0)*(F1465/1000000*12)</f>
        <v>#N/A</v>
      </c>
      <c r="V1465" s="9" t="e">
        <f>VLOOKUP(A1465,Sku_list!$A$1:$D$2667,4,0)*(H1465/1000000*12)</f>
        <v>#N/A</v>
      </c>
      <c r="W1465" s="9" t="e">
        <f>VLOOKUP(A1465,Sku_list!$A$1:$D$2667,4,0)*(J1465/1000000*12)</f>
        <v>#N/A</v>
      </c>
      <c r="X1465" s="9" t="e">
        <f>VLOOKUP(A1465,Sku_list!$A$1:$D$2667,4,0)*(L1465/1000000*12)</f>
        <v>#N/A</v>
      </c>
      <c r="Y1465" s="9" t="e">
        <f>VLOOKUP(A1465,Sku_list!$A$1:$E$2667,5,0)*((J1465+F1465)/1000000000)</f>
        <v>#N/A</v>
      </c>
      <c r="AC1465" s="22">
        <f t="shared" ca="1" si="22"/>
        <v>6.6666666666666666E-2</v>
      </c>
    </row>
    <row r="1466" spans="1:29" x14ac:dyDescent="0.35">
      <c r="A1466">
        <v>1601247</v>
      </c>
      <c r="B1466" t="s">
        <v>289</v>
      </c>
      <c r="C1466" t="s">
        <v>156</v>
      </c>
      <c r="D1466">
        <v>0</v>
      </c>
      <c r="E1466">
        <v>0</v>
      </c>
      <c r="F1466">
        <v>0</v>
      </c>
      <c r="G1466">
        <v>0</v>
      </c>
      <c r="H1466">
        <v>0</v>
      </c>
      <c r="I1466">
        <v>0</v>
      </c>
      <c r="J1466">
        <v>0</v>
      </c>
      <c r="K1466">
        <v>0</v>
      </c>
      <c r="L1466">
        <v>0</v>
      </c>
      <c r="M1466">
        <v>0</v>
      </c>
      <c r="N1466">
        <v>0</v>
      </c>
      <c r="P1466" s="22" t="s">
        <v>34</v>
      </c>
      <c r="R1466" t="s">
        <v>38</v>
      </c>
      <c r="S1466" t="s">
        <v>69</v>
      </c>
      <c r="T1466" s="9" t="e">
        <f>VLOOKUP(A1466,Sku_list!$A$1:$D$2667,3,0)</f>
        <v>#N/A</v>
      </c>
      <c r="U1466" s="9" t="e">
        <f>VLOOKUP(A1466,Sku_list!$A$1:$D$2667,4,0)*(F1466/1000000*12)</f>
        <v>#N/A</v>
      </c>
      <c r="V1466" s="9" t="e">
        <f>VLOOKUP(A1466,Sku_list!$A$1:$D$2667,4,0)*(H1466/1000000*12)</f>
        <v>#N/A</v>
      </c>
      <c r="W1466" s="9" t="e">
        <f>VLOOKUP(A1466,Sku_list!$A$1:$D$2667,4,0)*(J1466/1000000*12)</f>
        <v>#N/A</v>
      </c>
      <c r="X1466" s="9" t="e">
        <f>VLOOKUP(A1466,Sku_list!$A$1:$D$2667,4,0)*(L1466/1000000*12)</f>
        <v>#N/A</v>
      </c>
      <c r="Y1466" s="9" t="e">
        <f>VLOOKUP(A1466,Sku_list!$A$1:$E$2667,5,0)*((J1466+F1466)/1000000000)</f>
        <v>#N/A</v>
      </c>
      <c r="AC1466" s="22">
        <f t="shared" ca="1" si="22"/>
        <v>6.6666666666666666E-2</v>
      </c>
    </row>
    <row r="1467" spans="1:29" x14ac:dyDescent="0.35">
      <c r="A1467">
        <v>1601247</v>
      </c>
      <c r="B1467" t="s">
        <v>289</v>
      </c>
      <c r="C1467" t="s">
        <v>157</v>
      </c>
      <c r="D1467">
        <v>0</v>
      </c>
      <c r="E1467">
        <v>476</v>
      </c>
      <c r="F1467">
        <v>0</v>
      </c>
      <c r="G1467">
        <v>394</v>
      </c>
      <c r="H1467">
        <v>446</v>
      </c>
      <c r="I1467">
        <v>90</v>
      </c>
      <c r="J1467">
        <v>90</v>
      </c>
      <c r="K1467">
        <v>90</v>
      </c>
      <c r="L1467">
        <v>411</v>
      </c>
      <c r="M1467">
        <v>-125</v>
      </c>
      <c r="N1467">
        <v>125</v>
      </c>
      <c r="P1467" s="22">
        <v>1.3041362530413625</v>
      </c>
      <c r="R1467" t="s">
        <v>98</v>
      </c>
      <c r="S1467" t="s">
        <v>72</v>
      </c>
      <c r="T1467" s="9" t="e">
        <f>VLOOKUP(A1467,Sku_list!$A$1:$D$2667,3,0)</f>
        <v>#N/A</v>
      </c>
      <c r="U1467" s="9" t="e">
        <f>VLOOKUP(A1467,Sku_list!$A$1:$D$2667,4,0)*(F1467/1000000*12)</f>
        <v>#N/A</v>
      </c>
      <c r="V1467" s="9" t="e">
        <f>VLOOKUP(A1467,Sku_list!$A$1:$D$2667,4,0)*(H1467/1000000*12)</f>
        <v>#N/A</v>
      </c>
      <c r="W1467" s="9" t="e">
        <f>VLOOKUP(A1467,Sku_list!$A$1:$D$2667,4,0)*(J1467/1000000*12)</f>
        <v>#N/A</v>
      </c>
      <c r="X1467" s="9" t="e">
        <f>VLOOKUP(A1467,Sku_list!$A$1:$D$2667,4,0)*(L1467/1000000*12)</f>
        <v>#N/A</v>
      </c>
      <c r="Y1467" s="9" t="e">
        <f>VLOOKUP(A1467,Sku_list!$A$1:$E$2667,5,0)*((J1467+F1467)/1000000000)</f>
        <v>#N/A</v>
      </c>
      <c r="AC1467" s="22">
        <f t="shared" ca="1" si="22"/>
        <v>6.6666666666666666E-2</v>
      </c>
    </row>
    <row r="1468" spans="1:29" x14ac:dyDescent="0.35">
      <c r="A1468">
        <v>1601247</v>
      </c>
      <c r="B1468" t="s">
        <v>289</v>
      </c>
      <c r="C1468" t="s">
        <v>158</v>
      </c>
      <c r="D1468">
        <v>0</v>
      </c>
      <c r="E1468">
        <v>0</v>
      </c>
      <c r="F1468">
        <v>0</v>
      </c>
      <c r="G1468">
        <v>0</v>
      </c>
      <c r="H1468">
        <v>0</v>
      </c>
      <c r="I1468">
        <v>0</v>
      </c>
      <c r="J1468">
        <v>0</v>
      </c>
      <c r="K1468">
        <v>0</v>
      </c>
      <c r="L1468">
        <v>128</v>
      </c>
      <c r="M1468">
        <v>128</v>
      </c>
      <c r="N1468">
        <v>-128</v>
      </c>
      <c r="P1468" s="22">
        <v>0</v>
      </c>
      <c r="R1468" t="s">
        <v>99</v>
      </c>
      <c r="S1468" t="s">
        <v>69</v>
      </c>
      <c r="T1468" s="9" t="e">
        <f>VLOOKUP(A1468,Sku_list!$A$1:$D$2667,3,0)</f>
        <v>#N/A</v>
      </c>
      <c r="U1468" s="9" t="e">
        <f>VLOOKUP(A1468,Sku_list!$A$1:$D$2667,4,0)*(F1468/1000000*12)</f>
        <v>#N/A</v>
      </c>
      <c r="V1468" s="9" t="e">
        <f>VLOOKUP(A1468,Sku_list!$A$1:$D$2667,4,0)*(H1468/1000000*12)</f>
        <v>#N/A</v>
      </c>
      <c r="W1468" s="9" t="e">
        <f>VLOOKUP(A1468,Sku_list!$A$1:$D$2667,4,0)*(J1468/1000000*12)</f>
        <v>#N/A</v>
      </c>
      <c r="X1468" s="9" t="e">
        <f>VLOOKUP(A1468,Sku_list!$A$1:$D$2667,4,0)*(L1468/1000000*12)</f>
        <v>#N/A</v>
      </c>
      <c r="Y1468" s="9" t="e">
        <f>VLOOKUP(A1468,Sku_list!$A$1:$E$2667,5,0)*((J1468+F1468)/1000000000)</f>
        <v>#N/A</v>
      </c>
      <c r="AC1468" s="22">
        <f t="shared" ca="1" si="22"/>
        <v>6.6666666666666666E-2</v>
      </c>
    </row>
    <row r="1469" spans="1:29" x14ac:dyDescent="0.35">
      <c r="A1469">
        <v>1601247</v>
      </c>
      <c r="B1469" t="s">
        <v>289</v>
      </c>
      <c r="C1469" t="s">
        <v>159</v>
      </c>
      <c r="D1469">
        <v>0</v>
      </c>
      <c r="E1469">
        <v>300</v>
      </c>
      <c r="F1469">
        <v>0</v>
      </c>
      <c r="G1469">
        <v>135</v>
      </c>
      <c r="H1469">
        <v>120</v>
      </c>
      <c r="I1469">
        <v>160</v>
      </c>
      <c r="J1469">
        <v>160</v>
      </c>
      <c r="K1469">
        <v>160</v>
      </c>
      <c r="L1469">
        <v>413</v>
      </c>
      <c r="M1469">
        <v>133</v>
      </c>
      <c r="N1469">
        <v>-133</v>
      </c>
      <c r="P1469" s="22">
        <v>0.67796610169491522</v>
      </c>
      <c r="R1469" t="s">
        <v>100</v>
      </c>
      <c r="S1469" t="s">
        <v>72</v>
      </c>
      <c r="T1469" s="9" t="e">
        <f>VLOOKUP(A1469,Sku_list!$A$1:$D$2667,3,0)</f>
        <v>#N/A</v>
      </c>
      <c r="U1469" s="9" t="e">
        <f>VLOOKUP(A1469,Sku_list!$A$1:$D$2667,4,0)*(F1469/1000000*12)</f>
        <v>#N/A</v>
      </c>
      <c r="V1469" s="9" t="e">
        <f>VLOOKUP(A1469,Sku_list!$A$1:$D$2667,4,0)*(H1469/1000000*12)</f>
        <v>#N/A</v>
      </c>
      <c r="W1469" s="9" t="e">
        <f>VLOOKUP(A1469,Sku_list!$A$1:$D$2667,4,0)*(J1469/1000000*12)</f>
        <v>#N/A</v>
      </c>
      <c r="X1469" s="9" t="e">
        <f>VLOOKUP(A1469,Sku_list!$A$1:$D$2667,4,0)*(L1469/1000000*12)</f>
        <v>#N/A</v>
      </c>
      <c r="Y1469" s="9" t="e">
        <f>VLOOKUP(A1469,Sku_list!$A$1:$E$2667,5,0)*((J1469+F1469)/1000000000)</f>
        <v>#N/A</v>
      </c>
      <c r="AC1469" s="22">
        <f t="shared" ca="1" si="22"/>
        <v>6.6666666666666666E-2</v>
      </c>
    </row>
    <row r="1470" spans="1:29" x14ac:dyDescent="0.35">
      <c r="A1470">
        <v>1601247</v>
      </c>
      <c r="B1470" t="s">
        <v>289</v>
      </c>
      <c r="C1470" t="s">
        <v>160</v>
      </c>
      <c r="D1470">
        <v>0</v>
      </c>
      <c r="E1470">
        <v>440</v>
      </c>
      <c r="F1470">
        <v>0</v>
      </c>
      <c r="G1470">
        <v>448</v>
      </c>
      <c r="H1470">
        <v>432</v>
      </c>
      <c r="I1470">
        <v>0</v>
      </c>
      <c r="J1470">
        <v>204</v>
      </c>
      <c r="K1470">
        <v>192</v>
      </c>
      <c r="L1470">
        <v>1289</v>
      </c>
      <c r="M1470">
        <v>653</v>
      </c>
      <c r="N1470">
        <v>-653</v>
      </c>
      <c r="P1470" s="22">
        <v>0.49340574088440653</v>
      </c>
      <c r="R1470" t="s">
        <v>101</v>
      </c>
      <c r="S1470" t="s">
        <v>69</v>
      </c>
      <c r="T1470" s="9" t="e">
        <f>VLOOKUP(A1470,Sku_list!$A$1:$D$2667,3,0)</f>
        <v>#N/A</v>
      </c>
      <c r="U1470" s="9" t="e">
        <f>VLOOKUP(A1470,Sku_list!$A$1:$D$2667,4,0)*(F1470/1000000*12)</f>
        <v>#N/A</v>
      </c>
      <c r="V1470" s="9" t="e">
        <f>VLOOKUP(A1470,Sku_list!$A$1:$D$2667,4,0)*(H1470/1000000*12)</f>
        <v>#N/A</v>
      </c>
      <c r="W1470" s="9" t="e">
        <f>VLOOKUP(A1470,Sku_list!$A$1:$D$2667,4,0)*(J1470/1000000*12)</f>
        <v>#N/A</v>
      </c>
      <c r="X1470" s="9" t="e">
        <f>VLOOKUP(A1470,Sku_list!$A$1:$D$2667,4,0)*(L1470/1000000*12)</f>
        <v>#N/A</v>
      </c>
      <c r="Y1470" s="9" t="e">
        <f>VLOOKUP(A1470,Sku_list!$A$1:$E$2667,5,0)*((J1470+F1470)/1000000000)</f>
        <v>#N/A</v>
      </c>
      <c r="AC1470" s="22">
        <f t="shared" ca="1" si="22"/>
        <v>6.6666666666666666E-2</v>
      </c>
    </row>
    <row r="1471" spans="1:29" x14ac:dyDescent="0.35">
      <c r="A1471">
        <v>1601247</v>
      </c>
      <c r="B1471" t="s">
        <v>289</v>
      </c>
      <c r="C1471" t="s">
        <v>161</v>
      </c>
      <c r="D1471">
        <v>0</v>
      </c>
      <c r="E1471">
        <v>2880</v>
      </c>
      <c r="F1471">
        <v>0</v>
      </c>
      <c r="G1471">
        <v>0</v>
      </c>
      <c r="H1471">
        <v>0</v>
      </c>
      <c r="I1471">
        <v>0</v>
      </c>
      <c r="J1471">
        <v>1228</v>
      </c>
      <c r="K1471">
        <v>1228</v>
      </c>
      <c r="L1471">
        <v>0</v>
      </c>
      <c r="M1471">
        <v>-1228</v>
      </c>
      <c r="N1471">
        <v>1228</v>
      </c>
      <c r="P1471" s="22" t="s">
        <v>34</v>
      </c>
      <c r="R1471" t="s">
        <v>102</v>
      </c>
      <c r="S1471" t="s">
        <v>306</v>
      </c>
      <c r="T1471" s="9" t="e">
        <f>VLOOKUP(A1471,Sku_list!$A$1:$D$2667,3,0)</f>
        <v>#N/A</v>
      </c>
      <c r="U1471" s="9" t="e">
        <f>VLOOKUP(A1471,Sku_list!$A$1:$D$2667,4,0)*(F1471/1000000*12)</f>
        <v>#N/A</v>
      </c>
      <c r="V1471" s="9" t="e">
        <f>VLOOKUP(A1471,Sku_list!$A$1:$D$2667,4,0)*(H1471/1000000*12)</f>
        <v>#N/A</v>
      </c>
      <c r="W1471" s="9" t="e">
        <f>VLOOKUP(A1471,Sku_list!$A$1:$D$2667,4,0)*(J1471/1000000*12)</f>
        <v>#N/A</v>
      </c>
      <c r="X1471" s="9" t="e">
        <f>VLOOKUP(A1471,Sku_list!$A$1:$D$2667,4,0)*(L1471/1000000*12)</f>
        <v>#N/A</v>
      </c>
      <c r="Y1471" s="9" t="e">
        <f>VLOOKUP(A1471,Sku_list!$A$1:$E$2667,5,0)*((J1471+F1471)/1000000000)</f>
        <v>#N/A</v>
      </c>
      <c r="AC1471" s="22">
        <f t="shared" ca="1" si="22"/>
        <v>6.6666666666666666E-2</v>
      </c>
    </row>
    <row r="1472" spans="1:29" x14ac:dyDescent="0.35">
      <c r="A1472">
        <v>1601247</v>
      </c>
      <c r="B1472" t="s">
        <v>289</v>
      </c>
      <c r="C1472" t="s">
        <v>162</v>
      </c>
      <c r="D1472">
        <v>0</v>
      </c>
      <c r="E1472">
        <v>360</v>
      </c>
      <c r="F1472">
        <v>0</v>
      </c>
      <c r="G1472">
        <v>100</v>
      </c>
      <c r="H1472">
        <v>100</v>
      </c>
      <c r="I1472">
        <v>360</v>
      </c>
      <c r="J1472">
        <v>360</v>
      </c>
      <c r="K1472">
        <v>360</v>
      </c>
      <c r="L1472">
        <v>480</v>
      </c>
      <c r="M1472">
        <v>20</v>
      </c>
      <c r="N1472">
        <v>-20</v>
      </c>
      <c r="P1472" s="22">
        <v>0.95833333333333337</v>
      </c>
      <c r="R1472" t="s">
        <v>103</v>
      </c>
      <c r="S1472" t="s">
        <v>69</v>
      </c>
      <c r="T1472" s="9" t="e">
        <f>VLOOKUP(A1472,Sku_list!$A$1:$D$2667,3,0)</f>
        <v>#N/A</v>
      </c>
      <c r="U1472" s="9" t="e">
        <f>VLOOKUP(A1472,Sku_list!$A$1:$D$2667,4,0)*(F1472/1000000*12)</f>
        <v>#N/A</v>
      </c>
      <c r="V1472" s="9" t="e">
        <f>VLOOKUP(A1472,Sku_list!$A$1:$D$2667,4,0)*(H1472/1000000*12)</f>
        <v>#N/A</v>
      </c>
      <c r="W1472" s="9" t="e">
        <f>VLOOKUP(A1472,Sku_list!$A$1:$D$2667,4,0)*(J1472/1000000*12)</f>
        <v>#N/A</v>
      </c>
      <c r="X1472" s="9" t="e">
        <f>VLOOKUP(A1472,Sku_list!$A$1:$D$2667,4,0)*(L1472/1000000*12)</f>
        <v>#N/A</v>
      </c>
      <c r="Y1472" s="9" t="e">
        <f>VLOOKUP(A1472,Sku_list!$A$1:$E$2667,5,0)*((J1472+F1472)/1000000000)</f>
        <v>#N/A</v>
      </c>
      <c r="AC1472" s="22">
        <f t="shared" ca="1" si="22"/>
        <v>6.6666666666666666E-2</v>
      </c>
    </row>
    <row r="1473" spans="1:29" x14ac:dyDescent="0.35">
      <c r="A1473">
        <v>1601247</v>
      </c>
      <c r="B1473" t="s">
        <v>289</v>
      </c>
      <c r="C1473" t="s">
        <v>164</v>
      </c>
      <c r="D1473">
        <v>0</v>
      </c>
      <c r="E1473">
        <v>0</v>
      </c>
      <c r="F1473">
        <v>120</v>
      </c>
      <c r="G1473">
        <v>20</v>
      </c>
      <c r="H1473">
        <v>20</v>
      </c>
      <c r="I1473">
        <v>0</v>
      </c>
      <c r="J1473">
        <v>0</v>
      </c>
      <c r="K1473">
        <v>120</v>
      </c>
      <c r="L1473">
        <v>142</v>
      </c>
      <c r="M1473">
        <v>2</v>
      </c>
      <c r="N1473">
        <v>-2</v>
      </c>
      <c r="P1473" s="22">
        <v>0.9859154929577465</v>
      </c>
      <c r="R1473" t="s">
        <v>104</v>
      </c>
      <c r="S1473" t="s">
        <v>69</v>
      </c>
      <c r="T1473" s="9" t="e">
        <f>VLOOKUP(A1473,Sku_list!$A$1:$D$2667,3,0)</f>
        <v>#N/A</v>
      </c>
      <c r="U1473" s="9" t="e">
        <f>VLOOKUP(A1473,Sku_list!$A$1:$D$2667,4,0)*(F1473/1000000*12)</f>
        <v>#N/A</v>
      </c>
      <c r="V1473" s="9" t="e">
        <f>VLOOKUP(A1473,Sku_list!$A$1:$D$2667,4,0)*(H1473/1000000*12)</f>
        <v>#N/A</v>
      </c>
      <c r="W1473" s="9" t="e">
        <f>VLOOKUP(A1473,Sku_list!$A$1:$D$2667,4,0)*(J1473/1000000*12)</f>
        <v>#N/A</v>
      </c>
      <c r="X1473" s="9" t="e">
        <f>VLOOKUP(A1473,Sku_list!$A$1:$D$2667,4,0)*(L1473/1000000*12)</f>
        <v>#N/A</v>
      </c>
      <c r="Y1473" s="9" t="e">
        <f>VLOOKUP(A1473,Sku_list!$A$1:$E$2667,5,0)*((J1473+F1473)/1000000000)</f>
        <v>#N/A</v>
      </c>
      <c r="AC1473" s="22">
        <f t="shared" ca="1" si="22"/>
        <v>6.6666666666666666E-2</v>
      </c>
    </row>
    <row r="1474" spans="1:29" x14ac:dyDescent="0.35">
      <c r="A1474">
        <v>1601247</v>
      </c>
      <c r="B1474" t="s">
        <v>289</v>
      </c>
      <c r="C1474" t="s">
        <v>165</v>
      </c>
      <c r="D1474">
        <v>0</v>
      </c>
      <c r="E1474">
        <v>0</v>
      </c>
      <c r="F1474">
        <v>0</v>
      </c>
      <c r="G1474">
        <v>0</v>
      </c>
      <c r="H1474">
        <v>0</v>
      </c>
      <c r="I1474">
        <v>0</v>
      </c>
      <c r="J1474">
        <v>0</v>
      </c>
      <c r="K1474">
        <v>0</v>
      </c>
      <c r="L1474">
        <v>0</v>
      </c>
      <c r="M1474">
        <v>0</v>
      </c>
      <c r="N1474">
        <v>0</v>
      </c>
      <c r="P1474" s="22" t="s">
        <v>34</v>
      </c>
      <c r="R1474" t="s">
        <v>105</v>
      </c>
      <c r="S1474" t="s">
        <v>83</v>
      </c>
      <c r="T1474" s="9" t="e">
        <f>VLOOKUP(A1474,Sku_list!$A$1:$D$2667,3,0)</f>
        <v>#N/A</v>
      </c>
      <c r="U1474" s="9" t="e">
        <f>VLOOKUP(A1474,Sku_list!$A$1:$D$2667,4,0)*(F1474/1000000*12)</f>
        <v>#N/A</v>
      </c>
      <c r="V1474" s="9" t="e">
        <f>VLOOKUP(A1474,Sku_list!$A$1:$D$2667,4,0)*(H1474/1000000*12)</f>
        <v>#N/A</v>
      </c>
      <c r="W1474" s="9" t="e">
        <f>VLOOKUP(A1474,Sku_list!$A$1:$D$2667,4,0)*(J1474/1000000*12)</f>
        <v>#N/A</v>
      </c>
      <c r="X1474" s="9" t="e">
        <f>VLOOKUP(A1474,Sku_list!$A$1:$D$2667,4,0)*(L1474/1000000*12)</f>
        <v>#N/A</v>
      </c>
      <c r="Y1474" s="9" t="e">
        <f>VLOOKUP(A1474,Sku_list!$A$1:$E$2667,5,0)*((J1474+F1474)/1000000000)</f>
        <v>#N/A</v>
      </c>
      <c r="AC1474" s="22">
        <f t="shared" ca="1" si="22"/>
        <v>6.6666666666666666E-2</v>
      </c>
    </row>
    <row r="1475" spans="1:29" x14ac:dyDescent="0.35">
      <c r="A1475">
        <v>1601247</v>
      </c>
      <c r="B1475" t="s">
        <v>289</v>
      </c>
      <c r="C1475" t="s">
        <v>163</v>
      </c>
      <c r="D1475">
        <v>0</v>
      </c>
      <c r="E1475">
        <v>0</v>
      </c>
      <c r="F1475">
        <v>0</v>
      </c>
      <c r="G1475">
        <v>32</v>
      </c>
      <c r="H1475">
        <v>0</v>
      </c>
      <c r="I1475">
        <v>0</v>
      </c>
      <c r="J1475">
        <v>20</v>
      </c>
      <c r="K1475">
        <v>20</v>
      </c>
      <c r="L1475">
        <v>19</v>
      </c>
      <c r="M1475">
        <v>-1</v>
      </c>
      <c r="N1475">
        <v>1</v>
      </c>
      <c r="P1475" s="22">
        <v>1.0526315789473684</v>
      </c>
      <c r="R1475" t="s">
        <v>117</v>
      </c>
      <c r="S1475" t="s">
        <v>83</v>
      </c>
      <c r="T1475" s="9" t="e">
        <f>VLOOKUP(A1475,Sku_list!$A$1:$D$2667,3,0)</f>
        <v>#N/A</v>
      </c>
      <c r="U1475" s="9" t="e">
        <f>VLOOKUP(A1475,Sku_list!$A$1:$D$2667,4,0)*(F1475/1000000*12)</f>
        <v>#N/A</v>
      </c>
      <c r="V1475" s="9" t="e">
        <f>VLOOKUP(A1475,Sku_list!$A$1:$D$2667,4,0)*(H1475/1000000*12)</f>
        <v>#N/A</v>
      </c>
      <c r="W1475" s="9" t="e">
        <f>VLOOKUP(A1475,Sku_list!$A$1:$D$2667,4,0)*(J1475/1000000*12)</f>
        <v>#N/A</v>
      </c>
      <c r="X1475" s="9" t="e">
        <f>VLOOKUP(A1475,Sku_list!$A$1:$D$2667,4,0)*(L1475/1000000*12)</f>
        <v>#N/A</v>
      </c>
      <c r="Y1475" s="9" t="e">
        <f>VLOOKUP(A1475,Sku_list!$A$1:$E$2667,5,0)*((J1475+F1475)/1000000000)</f>
        <v>#N/A</v>
      </c>
      <c r="AC1475" s="22">
        <f t="shared" ref="AC1475:AC1538" ca="1" si="23">(DAY(TODAY())+AB1475)/30</f>
        <v>6.6666666666666666E-2</v>
      </c>
    </row>
    <row r="1476" spans="1:29" x14ac:dyDescent="0.35">
      <c r="A1476">
        <v>1601247</v>
      </c>
      <c r="B1476" t="s">
        <v>289</v>
      </c>
      <c r="C1476" t="s">
        <v>166</v>
      </c>
      <c r="D1476">
        <v>0</v>
      </c>
      <c r="E1476">
        <v>224</v>
      </c>
      <c r="F1476">
        <v>0</v>
      </c>
      <c r="G1476">
        <v>552</v>
      </c>
      <c r="H1476">
        <v>428</v>
      </c>
      <c r="I1476">
        <v>0</v>
      </c>
      <c r="J1476">
        <v>92</v>
      </c>
      <c r="K1476">
        <v>24</v>
      </c>
      <c r="L1476">
        <v>521</v>
      </c>
      <c r="M1476">
        <v>1</v>
      </c>
      <c r="N1476">
        <v>-1</v>
      </c>
      <c r="P1476" s="22">
        <v>0.99808061420345484</v>
      </c>
      <c r="R1476" t="s">
        <v>118</v>
      </c>
      <c r="S1476" t="s">
        <v>85</v>
      </c>
      <c r="T1476" s="9" t="e">
        <f>VLOOKUP(A1476,Sku_list!$A$1:$D$2667,3,0)</f>
        <v>#N/A</v>
      </c>
      <c r="U1476" s="9" t="e">
        <f>VLOOKUP(A1476,Sku_list!$A$1:$D$2667,4,0)*(F1476/1000000*12)</f>
        <v>#N/A</v>
      </c>
      <c r="V1476" s="9" t="e">
        <f>VLOOKUP(A1476,Sku_list!$A$1:$D$2667,4,0)*(H1476/1000000*12)</f>
        <v>#N/A</v>
      </c>
      <c r="W1476" s="9" t="e">
        <f>VLOOKUP(A1476,Sku_list!$A$1:$D$2667,4,0)*(J1476/1000000*12)</f>
        <v>#N/A</v>
      </c>
      <c r="X1476" s="9" t="e">
        <f>VLOOKUP(A1476,Sku_list!$A$1:$D$2667,4,0)*(L1476/1000000*12)</f>
        <v>#N/A</v>
      </c>
      <c r="Y1476" s="9" t="e">
        <f>VLOOKUP(A1476,Sku_list!$A$1:$E$2667,5,0)*((J1476+F1476)/1000000000)</f>
        <v>#N/A</v>
      </c>
      <c r="AC1476" s="22">
        <f t="shared" ca="1" si="23"/>
        <v>6.6666666666666666E-2</v>
      </c>
    </row>
    <row r="1477" spans="1:29" x14ac:dyDescent="0.35">
      <c r="A1477">
        <v>1601247</v>
      </c>
      <c r="B1477" t="s">
        <v>289</v>
      </c>
      <c r="C1477" t="s">
        <v>167</v>
      </c>
      <c r="D1477">
        <v>0</v>
      </c>
      <c r="E1477">
        <v>20</v>
      </c>
      <c r="F1477">
        <v>0</v>
      </c>
      <c r="G1477">
        <v>0</v>
      </c>
      <c r="H1477">
        <v>0</v>
      </c>
      <c r="I1477">
        <v>0</v>
      </c>
      <c r="J1477">
        <v>20</v>
      </c>
      <c r="K1477">
        <v>20</v>
      </c>
      <c r="L1477">
        <v>66</v>
      </c>
      <c r="M1477">
        <v>46</v>
      </c>
      <c r="N1477">
        <v>-46</v>
      </c>
      <c r="P1477" s="22">
        <v>0.30303030303030304</v>
      </c>
      <c r="R1477" t="s">
        <v>119</v>
      </c>
      <c r="S1477" t="s">
        <v>72</v>
      </c>
      <c r="T1477" s="9" t="e">
        <f>VLOOKUP(A1477,Sku_list!$A$1:$D$2667,3,0)</f>
        <v>#N/A</v>
      </c>
      <c r="U1477" s="9" t="e">
        <f>VLOOKUP(A1477,Sku_list!$A$1:$D$2667,4,0)*(F1477/1000000*12)</f>
        <v>#N/A</v>
      </c>
      <c r="V1477" s="9" t="e">
        <f>VLOOKUP(A1477,Sku_list!$A$1:$D$2667,4,0)*(H1477/1000000*12)</f>
        <v>#N/A</v>
      </c>
      <c r="W1477" s="9" t="e">
        <f>VLOOKUP(A1477,Sku_list!$A$1:$D$2667,4,0)*(J1477/1000000*12)</f>
        <v>#N/A</v>
      </c>
      <c r="X1477" s="9" t="e">
        <f>VLOOKUP(A1477,Sku_list!$A$1:$D$2667,4,0)*(L1477/1000000*12)</f>
        <v>#N/A</v>
      </c>
      <c r="Y1477" s="9" t="e">
        <f>VLOOKUP(A1477,Sku_list!$A$1:$E$2667,5,0)*((J1477+F1477)/1000000000)</f>
        <v>#N/A</v>
      </c>
      <c r="AC1477" s="22">
        <f t="shared" ca="1" si="23"/>
        <v>6.6666666666666666E-2</v>
      </c>
    </row>
    <row r="1478" spans="1:29" x14ac:dyDescent="0.35">
      <c r="A1478">
        <v>1601247</v>
      </c>
      <c r="B1478" t="s">
        <v>289</v>
      </c>
      <c r="C1478" t="s">
        <v>61</v>
      </c>
      <c r="D1478">
        <v>0</v>
      </c>
      <c r="E1478">
        <v>188</v>
      </c>
      <c r="F1478">
        <v>0</v>
      </c>
      <c r="G1478">
        <v>368</v>
      </c>
      <c r="H1478">
        <v>264</v>
      </c>
      <c r="I1478">
        <v>0</v>
      </c>
      <c r="J1478">
        <v>24</v>
      </c>
      <c r="K1478">
        <v>80</v>
      </c>
      <c r="L1478">
        <v>289</v>
      </c>
      <c r="M1478">
        <v>1</v>
      </c>
      <c r="N1478">
        <v>-1</v>
      </c>
      <c r="P1478" s="22">
        <v>0.9965397923875432</v>
      </c>
      <c r="R1478" t="s">
        <v>5</v>
      </c>
      <c r="S1478" t="s">
        <v>85</v>
      </c>
      <c r="T1478" s="9" t="e">
        <f>VLOOKUP(A1478,Sku_list!$A$1:$D$2667,3,0)</f>
        <v>#N/A</v>
      </c>
      <c r="U1478" s="9" t="e">
        <f>VLOOKUP(A1478,Sku_list!$A$1:$D$2667,4,0)*(F1478/1000000*12)</f>
        <v>#N/A</v>
      </c>
      <c r="V1478" s="9" t="e">
        <f>VLOOKUP(A1478,Sku_list!$A$1:$D$2667,4,0)*(H1478/1000000*12)</f>
        <v>#N/A</v>
      </c>
      <c r="W1478" s="9" t="e">
        <f>VLOOKUP(A1478,Sku_list!$A$1:$D$2667,4,0)*(J1478/1000000*12)</f>
        <v>#N/A</v>
      </c>
      <c r="X1478" s="9" t="e">
        <f>VLOOKUP(A1478,Sku_list!$A$1:$D$2667,4,0)*(L1478/1000000*12)</f>
        <v>#N/A</v>
      </c>
      <c r="Y1478" s="9" t="e">
        <f>VLOOKUP(A1478,Sku_list!$A$1:$E$2667,5,0)*((J1478+F1478)/1000000000)</f>
        <v>#N/A</v>
      </c>
      <c r="AC1478" s="22">
        <f t="shared" ca="1" si="23"/>
        <v>6.6666666666666666E-2</v>
      </c>
    </row>
    <row r="1479" spans="1:29" x14ac:dyDescent="0.35">
      <c r="A1479">
        <v>1601247</v>
      </c>
      <c r="B1479" t="s">
        <v>289</v>
      </c>
      <c r="C1479" t="s">
        <v>39</v>
      </c>
      <c r="D1479">
        <v>0</v>
      </c>
      <c r="E1479">
        <v>0</v>
      </c>
      <c r="F1479">
        <v>0</v>
      </c>
      <c r="G1479">
        <v>0</v>
      </c>
      <c r="H1479">
        <v>0</v>
      </c>
      <c r="I1479">
        <v>0</v>
      </c>
      <c r="J1479">
        <v>0</v>
      </c>
      <c r="K1479">
        <v>0</v>
      </c>
      <c r="L1479">
        <v>0</v>
      </c>
      <c r="M1479">
        <v>0</v>
      </c>
      <c r="N1479">
        <v>0</v>
      </c>
      <c r="P1479" s="22" t="s">
        <v>34</v>
      </c>
      <c r="R1479" t="s">
        <v>43</v>
      </c>
      <c r="S1479" t="s">
        <v>190</v>
      </c>
      <c r="T1479" s="9" t="e">
        <f>VLOOKUP(A1479,Sku_list!$A$1:$D$2667,3,0)</f>
        <v>#N/A</v>
      </c>
      <c r="U1479" s="9" t="e">
        <f>VLOOKUP(A1479,Sku_list!$A$1:$D$2667,4,0)*(F1479/1000000*12)</f>
        <v>#N/A</v>
      </c>
      <c r="V1479" s="9" t="e">
        <f>VLOOKUP(A1479,Sku_list!$A$1:$D$2667,4,0)*(H1479/1000000*12)</f>
        <v>#N/A</v>
      </c>
      <c r="W1479" s="9" t="e">
        <f>VLOOKUP(A1479,Sku_list!$A$1:$D$2667,4,0)*(J1479/1000000*12)</f>
        <v>#N/A</v>
      </c>
      <c r="X1479" s="9" t="e">
        <f>VLOOKUP(A1479,Sku_list!$A$1:$D$2667,4,0)*(L1479/1000000*12)</f>
        <v>#N/A</v>
      </c>
      <c r="Y1479" s="9" t="e">
        <f>VLOOKUP(A1479,Sku_list!$A$1:$E$2667,5,0)*((J1479+F1479)/1000000000)</f>
        <v>#N/A</v>
      </c>
      <c r="AC1479" s="22">
        <f t="shared" ca="1" si="23"/>
        <v>6.6666666666666666E-2</v>
      </c>
    </row>
    <row r="1480" spans="1:29" x14ac:dyDescent="0.35">
      <c r="A1480">
        <v>1601247</v>
      </c>
      <c r="B1480" t="s">
        <v>289</v>
      </c>
      <c r="C1480" t="s">
        <v>65</v>
      </c>
      <c r="D1480">
        <v>0</v>
      </c>
      <c r="E1480">
        <v>0</v>
      </c>
      <c r="F1480">
        <v>0</v>
      </c>
      <c r="G1480">
        <v>0</v>
      </c>
      <c r="H1480">
        <v>0</v>
      </c>
      <c r="I1480">
        <v>0</v>
      </c>
      <c r="J1480">
        <v>0</v>
      </c>
      <c r="K1480">
        <v>0</v>
      </c>
      <c r="L1480">
        <v>0</v>
      </c>
      <c r="M1480">
        <v>0</v>
      </c>
      <c r="N1480">
        <v>0</v>
      </c>
      <c r="P1480" s="22" t="s">
        <v>34</v>
      </c>
      <c r="R1480" t="s">
        <v>300</v>
      </c>
      <c r="S1480" t="s">
        <v>83</v>
      </c>
      <c r="T1480" s="9" t="e">
        <f>VLOOKUP(A1480,Sku_list!$A$1:$D$2667,3,0)</f>
        <v>#N/A</v>
      </c>
      <c r="U1480" s="9" t="e">
        <f>VLOOKUP(A1480,Sku_list!$A$1:$D$2667,4,0)*(F1480/1000000*12)</f>
        <v>#N/A</v>
      </c>
      <c r="V1480" s="9" t="e">
        <f>VLOOKUP(A1480,Sku_list!$A$1:$D$2667,4,0)*(H1480/1000000*12)</f>
        <v>#N/A</v>
      </c>
      <c r="W1480" s="9" t="e">
        <f>VLOOKUP(A1480,Sku_list!$A$1:$D$2667,4,0)*(J1480/1000000*12)</f>
        <v>#N/A</v>
      </c>
      <c r="X1480" s="9" t="e">
        <f>VLOOKUP(A1480,Sku_list!$A$1:$D$2667,4,0)*(L1480/1000000*12)</f>
        <v>#N/A</v>
      </c>
      <c r="Y1480" s="9" t="e">
        <f>VLOOKUP(A1480,Sku_list!$A$1:$E$2667,5,0)*((J1480+F1480)/1000000000)</f>
        <v>#N/A</v>
      </c>
      <c r="AC1480" s="22">
        <f t="shared" ca="1" si="23"/>
        <v>6.6666666666666666E-2</v>
      </c>
    </row>
    <row r="1481" spans="1:29" x14ac:dyDescent="0.35">
      <c r="A1481">
        <v>1601247</v>
      </c>
      <c r="B1481" t="s">
        <v>289</v>
      </c>
      <c r="C1481" t="s">
        <v>66</v>
      </c>
      <c r="D1481">
        <v>0</v>
      </c>
      <c r="E1481">
        <v>0</v>
      </c>
      <c r="F1481">
        <v>0</v>
      </c>
      <c r="G1481">
        <v>0</v>
      </c>
      <c r="H1481">
        <v>0</v>
      </c>
      <c r="I1481">
        <v>0</v>
      </c>
      <c r="J1481">
        <v>0</v>
      </c>
      <c r="K1481">
        <v>0</v>
      </c>
      <c r="L1481">
        <v>69</v>
      </c>
      <c r="M1481">
        <v>69</v>
      </c>
      <c r="N1481">
        <v>-69</v>
      </c>
      <c r="P1481" s="22">
        <v>0</v>
      </c>
      <c r="R1481" t="s">
        <v>174</v>
      </c>
      <c r="S1481" t="s">
        <v>72</v>
      </c>
      <c r="T1481" s="9" t="e">
        <f>VLOOKUP(A1481,Sku_list!$A$1:$D$2667,3,0)</f>
        <v>#N/A</v>
      </c>
      <c r="U1481" s="9" t="e">
        <f>VLOOKUP(A1481,Sku_list!$A$1:$D$2667,4,0)*(F1481/1000000*12)</f>
        <v>#N/A</v>
      </c>
      <c r="V1481" s="9" t="e">
        <f>VLOOKUP(A1481,Sku_list!$A$1:$D$2667,4,0)*(H1481/1000000*12)</f>
        <v>#N/A</v>
      </c>
      <c r="W1481" s="9" t="e">
        <f>VLOOKUP(A1481,Sku_list!$A$1:$D$2667,4,0)*(J1481/1000000*12)</f>
        <v>#N/A</v>
      </c>
      <c r="X1481" s="9" t="e">
        <f>VLOOKUP(A1481,Sku_list!$A$1:$D$2667,4,0)*(L1481/1000000*12)</f>
        <v>#N/A</v>
      </c>
      <c r="Y1481" s="9" t="e">
        <f>VLOOKUP(A1481,Sku_list!$A$1:$E$2667,5,0)*((J1481+F1481)/1000000000)</f>
        <v>#N/A</v>
      </c>
      <c r="AC1481" s="22">
        <f t="shared" ca="1" si="23"/>
        <v>6.6666666666666666E-2</v>
      </c>
    </row>
    <row r="1482" spans="1:29" x14ac:dyDescent="0.35">
      <c r="A1482">
        <v>1601247</v>
      </c>
      <c r="B1482" t="s">
        <v>289</v>
      </c>
      <c r="C1482" t="s">
        <v>67</v>
      </c>
      <c r="D1482">
        <v>0</v>
      </c>
      <c r="E1482">
        <v>0</v>
      </c>
      <c r="F1482">
        <v>0</v>
      </c>
      <c r="G1482">
        <v>0</v>
      </c>
      <c r="H1482">
        <v>0</v>
      </c>
      <c r="I1482">
        <v>0</v>
      </c>
      <c r="J1482">
        <v>0</v>
      </c>
      <c r="K1482">
        <v>0</v>
      </c>
      <c r="L1482">
        <v>15</v>
      </c>
      <c r="M1482">
        <v>15</v>
      </c>
      <c r="N1482">
        <v>-15</v>
      </c>
      <c r="P1482" s="22">
        <v>0</v>
      </c>
      <c r="R1482" t="s">
        <v>176</v>
      </c>
      <c r="S1482" t="s">
        <v>72</v>
      </c>
      <c r="T1482" s="9" t="e">
        <f>VLOOKUP(A1482,Sku_list!$A$1:$D$2667,3,0)</f>
        <v>#N/A</v>
      </c>
      <c r="U1482" s="9" t="e">
        <f>VLOOKUP(A1482,Sku_list!$A$1:$D$2667,4,0)*(F1482/1000000*12)</f>
        <v>#N/A</v>
      </c>
      <c r="V1482" s="9" t="e">
        <f>VLOOKUP(A1482,Sku_list!$A$1:$D$2667,4,0)*(H1482/1000000*12)</f>
        <v>#N/A</v>
      </c>
      <c r="W1482" s="9" t="e">
        <f>VLOOKUP(A1482,Sku_list!$A$1:$D$2667,4,0)*(J1482/1000000*12)</f>
        <v>#N/A</v>
      </c>
      <c r="X1482" s="9" t="e">
        <f>VLOOKUP(A1482,Sku_list!$A$1:$D$2667,4,0)*(L1482/1000000*12)</f>
        <v>#N/A</v>
      </c>
      <c r="Y1482" s="9" t="e">
        <f>VLOOKUP(A1482,Sku_list!$A$1:$E$2667,5,0)*((J1482+F1482)/1000000000)</f>
        <v>#N/A</v>
      </c>
      <c r="AC1482" s="22">
        <f t="shared" ca="1" si="23"/>
        <v>6.6666666666666666E-2</v>
      </c>
    </row>
    <row r="1483" spans="1:29" x14ac:dyDescent="0.35">
      <c r="A1483">
        <v>1601247</v>
      </c>
      <c r="B1483" t="s">
        <v>289</v>
      </c>
      <c r="C1483" t="s">
        <v>68</v>
      </c>
      <c r="D1483">
        <v>0</v>
      </c>
      <c r="E1483">
        <v>40</v>
      </c>
      <c r="F1483">
        <v>0</v>
      </c>
      <c r="G1483">
        <v>40</v>
      </c>
      <c r="H1483">
        <v>40</v>
      </c>
      <c r="I1483">
        <v>0</v>
      </c>
      <c r="J1483">
        <v>0</v>
      </c>
      <c r="K1483">
        <v>0</v>
      </c>
      <c r="L1483">
        <v>0</v>
      </c>
      <c r="M1483">
        <v>-40</v>
      </c>
      <c r="N1483">
        <v>40</v>
      </c>
      <c r="P1483" s="22" t="s">
        <v>34</v>
      </c>
      <c r="R1483" t="s">
        <v>177</v>
      </c>
      <c r="S1483" t="s">
        <v>72</v>
      </c>
      <c r="T1483" s="9" t="e">
        <f>VLOOKUP(A1483,Sku_list!$A$1:$D$2667,3,0)</f>
        <v>#N/A</v>
      </c>
      <c r="U1483" s="9" t="e">
        <f>VLOOKUP(A1483,Sku_list!$A$1:$D$2667,4,0)*(F1483/1000000*12)</f>
        <v>#N/A</v>
      </c>
      <c r="V1483" s="9" t="e">
        <f>VLOOKUP(A1483,Sku_list!$A$1:$D$2667,4,0)*(H1483/1000000*12)</f>
        <v>#N/A</v>
      </c>
      <c r="W1483" s="9" t="e">
        <f>VLOOKUP(A1483,Sku_list!$A$1:$D$2667,4,0)*(J1483/1000000*12)</f>
        <v>#N/A</v>
      </c>
      <c r="X1483" s="9" t="e">
        <f>VLOOKUP(A1483,Sku_list!$A$1:$D$2667,4,0)*(L1483/1000000*12)</f>
        <v>#N/A</v>
      </c>
      <c r="Y1483" s="9" t="e">
        <f>VLOOKUP(A1483,Sku_list!$A$1:$E$2667,5,0)*((J1483+F1483)/1000000000)</f>
        <v>#N/A</v>
      </c>
      <c r="AC1483" s="22">
        <f t="shared" ca="1" si="23"/>
        <v>6.6666666666666666E-2</v>
      </c>
    </row>
    <row r="1484" spans="1:29" x14ac:dyDescent="0.35">
      <c r="A1484">
        <v>1601247</v>
      </c>
      <c r="B1484" t="s">
        <v>289</v>
      </c>
      <c r="C1484" t="s">
        <v>44</v>
      </c>
      <c r="D1484">
        <v>0</v>
      </c>
      <c r="E1484">
        <v>1400</v>
      </c>
      <c r="F1484">
        <v>0</v>
      </c>
      <c r="G1484">
        <v>0</v>
      </c>
      <c r="H1484">
        <v>0</v>
      </c>
      <c r="I1484">
        <v>0</v>
      </c>
      <c r="J1484">
        <v>80</v>
      </c>
      <c r="K1484">
        <v>80</v>
      </c>
      <c r="L1484">
        <v>0</v>
      </c>
      <c r="M1484">
        <v>-80</v>
      </c>
      <c r="N1484">
        <v>80</v>
      </c>
      <c r="P1484" s="22" t="s">
        <v>34</v>
      </c>
      <c r="R1484" t="s">
        <v>45</v>
      </c>
      <c r="S1484" t="s">
        <v>193</v>
      </c>
      <c r="T1484" s="9" t="e">
        <f>VLOOKUP(A1484,Sku_list!$A$1:$D$2667,3,0)</f>
        <v>#N/A</v>
      </c>
      <c r="U1484" s="9" t="e">
        <f>VLOOKUP(A1484,Sku_list!$A$1:$D$2667,4,0)*(F1484/1000000*12)</f>
        <v>#N/A</v>
      </c>
      <c r="V1484" s="9" t="e">
        <f>VLOOKUP(A1484,Sku_list!$A$1:$D$2667,4,0)*(H1484/1000000*12)</f>
        <v>#N/A</v>
      </c>
      <c r="W1484" s="9" t="e">
        <f>VLOOKUP(A1484,Sku_list!$A$1:$D$2667,4,0)*(J1484/1000000*12)</f>
        <v>#N/A</v>
      </c>
      <c r="X1484" s="9" t="e">
        <f>VLOOKUP(A1484,Sku_list!$A$1:$D$2667,4,0)*(L1484/1000000*12)</f>
        <v>#N/A</v>
      </c>
      <c r="Y1484" s="9" t="e">
        <f>VLOOKUP(A1484,Sku_list!$A$1:$E$2667,5,0)*((J1484+F1484)/1000000000)</f>
        <v>#N/A</v>
      </c>
      <c r="AC1484" s="22">
        <f t="shared" ca="1" si="23"/>
        <v>6.6666666666666666E-2</v>
      </c>
    </row>
    <row r="1485" spans="1:29" x14ac:dyDescent="0.35">
      <c r="A1485">
        <v>1601247</v>
      </c>
      <c r="B1485" t="s">
        <v>289</v>
      </c>
      <c r="C1485" t="s">
        <v>272</v>
      </c>
      <c r="D1485">
        <v>0</v>
      </c>
      <c r="E1485">
        <v>0</v>
      </c>
      <c r="F1485">
        <v>0</v>
      </c>
      <c r="G1485">
        <v>0</v>
      </c>
      <c r="H1485">
        <v>0</v>
      </c>
      <c r="I1485">
        <v>0</v>
      </c>
      <c r="J1485">
        <v>0</v>
      </c>
      <c r="K1485">
        <v>0</v>
      </c>
      <c r="L1485">
        <v>0</v>
      </c>
      <c r="M1485">
        <v>0</v>
      </c>
      <c r="N1485">
        <v>0</v>
      </c>
      <c r="P1485" s="22" t="s">
        <v>34</v>
      </c>
      <c r="R1485" t="s">
        <v>99</v>
      </c>
      <c r="S1485" t="s">
        <v>173</v>
      </c>
      <c r="T1485" s="9" t="e">
        <f>VLOOKUP(A1485,Sku_list!$A$1:$D$2667,3,0)</f>
        <v>#N/A</v>
      </c>
      <c r="U1485" s="9" t="e">
        <f>VLOOKUP(A1485,Sku_list!$A$1:$D$2667,4,0)*(F1485/1000000*12)</f>
        <v>#N/A</v>
      </c>
      <c r="V1485" s="9" t="e">
        <f>VLOOKUP(A1485,Sku_list!$A$1:$D$2667,4,0)*(H1485/1000000*12)</f>
        <v>#N/A</v>
      </c>
      <c r="W1485" s="9" t="e">
        <f>VLOOKUP(A1485,Sku_list!$A$1:$D$2667,4,0)*(J1485/1000000*12)</f>
        <v>#N/A</v>
      </c>
      <c r="X1485" s="9" t="e">
        <f>VLOOKUP(A1485,Sku_list!$A$1:$D$2667,4,0)*(L1485/1000000*12)</f>
        <v>#N/A</v>
      </c>
      <c r="Y1485" s="9" t="e">
        <f>VLOOKUP(A1485,Sku_list!$A$1:$E$2667,5,0)*((J1485+F1485)/1000000000)</f>
        <v>#N/A</v>
      </c>
      <c r="AC1485" s="22">
        <f t="shared" ca="1" si="23"/>
        <v>6.6666666666666666E-2</v>
      </c>
    </row>
    <row r="1486" spans="1:29" x14ac:dyDescent="0.35">
      <c r="A1486">
        <v>1601247</v>
      </c>
      <c r="B1486" t="s">
        <v>289</v>
      </c>
      <c r="C1486" t="s">
        <v>273</v>
      </c>
      <c r="D1486">
        <v>0</v>
      </c>
      <c r="E1486">
        <v>2184</v>
      </c>
      <c r="F1486">
        <v>360</v>
      </c>
      <c r="G1486">
        <v>0</v>
      </c>
      <c r="H1486">
        <v>0</v>
      </c>
      <c r="I1486">
        <v>0</v>
      </c>
      <c r="J1486">
        <v>0</v>
      </c>
      <c r="K1486">
        <v>360</v>
      </c>
      <c r="L1486">
        <v>0</v>
      </c>
      <c r="M1486">
        <v>-360</v>
      </c>
      <c r="N1486">
        <v>360</v>
      </c>
      <c r="P1486" s="22" t="s">
        <v>34</v>
      </c>
      <c r="R1486" t="s">
        <v>275</v>
      </c>
      <c r="S1486" t="s">
        <v>308</v>
      </c>
      <c r="T1486" s="9" t="e">
        <f>VLOOKUP(A1486,Sku_list!$A$1:$D$2667,3,0)</f>
        <v>#N/A</v>
      </c>
      <c r="U1486" s="9" t="e">
        <f>VLOOKUP(A1486,Sku_list!$A$1:$D$2667,4,0)*(F1486/1000000*12)</f>
        <v>#N/A</v>
      </c>
      <c r="V1486" s="9" t="e">
        <f>VLOOKUP(A1486,Sku_list!$A$1:$D$2667,4,0)*(H1486/1000000*12)</f>
        <v>#N/A</v>
      </c>
      <c r="W1486" s="9" t="e">
        <f>VLOOKUP(A1486,Sku_list!$A$1:$D$2667,4,0)*(J1486/1000000*12)</f>
        <v>#N/A</v>
      </c>
      <c r="X1486" s="9" t="e">
        <f>VLOOKUP(A1486,Sku_list!$A$1:$D$2667,4,0)*(L1486/1000000*12)</f>
        <v>#N/A</v>
      </c>
      <c r="Y1486" s="9" t="e">
        <f>VLOOKUP(A1486,Sku_list!$A$1:$E$2667,5,0)*((J1486+F1486)/1000000000)</f>
        <v>#N/A</v>
      </c>
      <c r="AC1486" s="22">
        <f t="shared" ca="1" si="23"/>
        <v>6.6666666666666666E-2</v>
      </c>
    </row>
    <row r="1487" spans="1:29" x14ac:dyDescent="0.35">
      <c r="A1487">
        <v>1601248</v>
      </c>
      <c r="B1487" t="s">
        <v>286</v>
      </c>
      <c r="C1487" t="s">
        <v>139</v>
      </c>
      <c r="D1487">
        <v>0</v>
      </c>
      <c r="E1487">
        <v>0</v>
      </c>
      <c r="F1487">
        <v>0</v>
      </c>
      <c r="G1487">
        <v>0</v>
      </c>
      <c r="H1487">
        <v>0</v>
      </c>
      <c r="I1487">
        <v>0</v>
      </c>
      <c r="J1487">
        <v>789</v>
      </c>
      <c r="K1487">
        <v>789</v>
      </c>
      <c r="L1487">
        <v>0</v>
      </c>
      <c r="M1487">
        <v>-789</v>
      </c>
      <c r="N1487">
        <v>789</v>
      </c>
      <c r="P1487" s="22" t="s">
        <v>34</v>
      </c>
      <c r="R1487" t="s">
        <v>70</v>
      </c>
      <c r="S1487" t="s">
        <v>69</v>
      </c>
      <c r="T1487" s="9" t="e">
        <f>VLOOKUP(A1487,Sku_list!$A$1:$D$2667,3,0)</f>
        <v>#N/A</v>
      </c>
      <c r="U1487" s="9" t="e">
        <f>VLOOKUP(A1487,Sku_list!$A$1:$D$2667,4,0)*(F1487/1000000*12)</f>
        <v>#N/A</v>
      </c>
      <c r="V1487" s="9" t="e">
        <f>VLOOKUP(A1487,Sku_list!$A$1:$D$2667,4,0)*(H1487/1000000*12)</f>
        <v>#N/A</v>
      </c>
      <c r="W1487" s="9" t="e">
        <f>VLOOKUP(A1487,Sku_list!$A$1:$D$2667,4,0)*(J1487/1000000*12)</f>
        <v>#N/A</v>
      </c>
      <c r="X1487" s="9" t="e">
        <f>VLOOKUP(A1487,Sku_list!$A$1:$D$2667,4,0)*(L1487/1000000*12)</f>
        <v>#N/A</v>
      </c>
      <c r="Y1487" s="9" t="e">
        <f>VLOOKUP(A1487,Sku_list!$A$1:$E$2667,5,0)*((J1487+F1487)/1000000000)</f>
        <v>#N/A</v>
      </c>
      <c r="AC1487" s="22">
        <f t="shared" ca="1" si="23"/>
        <v>6.6666666666666666E-2</v>
      </c>
    </row>
    <row r="1488" spans="1:29" x14ac:dyDescent="0.35">
      <c r="A1488">
        <v>1601248</v>
      </c>
      <c r="B1488" t="s">
        <v>286</v>
      </c>
      <c r="C1488" t="s">
        <v>140</v>
      </c>
      <c r="D1488">
        <v>0</v>
      </c>
      <c r="E1488">
        <v>0</v>
      </c>
      <c r="F1488">
        <v>0</v>
      </c>
      <c r="G1488">
        <v>97</v>
      </c>
      <c r="H1488">
        <v>0</v>
      </c>
      <c r="I1488">
        <v>0</v>
      </c>
      <c r="J1488">
        <v>0</v>
      </c>
      <c r="K1488">
        <v>3</v>
      </c>
      <c r="L1488">
        <v>0</v>
      </c>
      <c r="M1488">
        <v>0</v>
      </c>
      <c r="N1488">
        <v>0</v>
      </c>
      <c r="P1488" s="22" t="s">
        <v>34</v>
      </c>
      <c r="R1488" t="s">
        <v>71</v>
      </c>
      <c r="S1488" t="s">
        <v>72</v>
      </c>
      <c r="T1488" s="9" t="e">
        <f>VLOOKUP(A1488,Sku_list!$A$1:$D$2667,3,0)</f>
        <v>#N/A</v>
      </c>
      <c r="U1488" s="9" t="e">
        <f>VLOOKUP(A1488,Sku_list!$A$1:$D$2667,4,0)*(F1488/1000000*12)</f>
        <v>#N/A</v>
      </c>
      <c r="V1488" s="9" t="e">
        <f>VLOOKUP(A1488,Sku_list!$A$1:$D$2667,4,0)*(H1488/1000000*12)</f>
        <v>#N/A</v>
      </c>
      <c r="W1488" s="9" t="e">
        <f>VLOOKUP(A1488,Sku_list!$A$1:$D$2667,4,0)*(J1488/1000000*12)</f>
        <v>#N/A</v>
      </c>
      <c r="X1488" s="9" t="e">
        <f>VLOOKUP(A1488,Sku_list!$A$1:$D$2667,4,0)*(L1488/1000000*12)</f>
        <v>#N/A</v>
      </c>
      <c r="Y1488" s="9" t="e">
        <f>VLOOKUP(A1488,Sku_list!$A$1:$E$2667,5,0)*((J1488+F1488)/1000000000)</f>
        <v>#N/A</v>
      </c>
      <c r="AC1488" s="22">
        <f t="shared" ca="1" si="23"/>
        <v>6.6666666666666666E-2</v>
      </c>
    </row>
    <row r="1489" spans="1:29" x14ac:dyDescent="0.35">
      <c r="A1489">
        <v>1601248</v>
      </c>
      <c r="B1489" t="s">
        <v>286</v>
      </c>
      <c r="C1489" t="s">
        <v>141</v>
      </c>
      <c r="D1489">
        <v>0</v>
      </c>
      <c r="E1489">
        <v>0</v>
      </c>
      <c r="F1489">
        <v>0</v>
      </c>
      <c r="G1489">
        <v>45</v>
      </c>
      <c r="H1489">
        <v>0</v>
      </c>
      <c r="I1489">
        <v>0</v>
      </c>
      <c r="J1489">
        <v>0</v>
      </c>
      <c r="K1489">
        <v>0</v>
      </c>
      <c r="L1489">
        <v>0</v>
      </c>
      <c r="M1489">
        <v>0</v>
      </c>
      <c r="N1489">
        <v>0</v>
      </c>
      <c r="P1489" s="22" t="s">
        <v>34</v>
      </c>
      <c r="R1489" t="s">
        <v>82</v>
      </c>
      <c r="S1489" t="s">
        <v>83</v>
      </c>
      <c r="T1489" s="9" t="e">
        <f>VLOOKUP(A1489,Sku_list!$A$1:$D$2667,3,0)</f>
        <v>#N/A</v>
      </c>
      <c r="U1489" s="9" t="e">
        <f>VLOOKUP(A1489,Sku_list!$A$1:$D$2667,4,0)*(F1489/1000000*12)</f>
        <v>#N/A</v>
      </c>
      <c r="V1489" s="9" t="e">
        <f>VLOOKUP(A1489,Sku_list!$A$1:$D$2667,4,0)*(H1489/1000000*12)</f>
        <v>#N/A</v>
      </c>
      <c r="W1489" s="9" t="e">
        <f>VLOOKUP(A1489,Sku_list!$A$1:$D$2667,4,0)*(J1489/1000000*12)</f>
        <v>#N/A</v>
      </c>
      <c r="X1489" s="9" t="e">
        <f>VLOOKUP(A1489,Sku_list!$A$1:$D$2667,4,0)*(L1489/1000000*12)</f>
        <v>#N/A</v>
      </c>
      <c r="Y1489" s="9" t="e">
        <f>VLOOKUP(A1489,Sku_list!$A$1:$E$2667,5,0)*((J1489+F1489)/1000000000)</f>
        <v>#N/A</v>
      </c>
      <c r="AC1489" s="22">
        <f t="shared" ca="1" si="23"/>
        <v>6.6666666666666666E-2</v>
      </c>
    </row>
    <row r="1490" spans="1:29" x14ac:dyDescent="0.35">
      <c r="A1490">
        <v>1601248</v>
      </c>
      <c r="B1490" t="s">
        <v>286</v>
      </c>
      <c r="C1490" t="s">
        <v>142</v>
      </c>
      <c r="D1490">
        <v>0</v>
      </c>
      <c r="E1490">
        <v>0</v>
      </c>
      <c r="F1490">
        <v>0</v>
      </c>
      <c r="G1490">
        <v>0</v>
      </c>
      <c r="H1490">
        <v>0</v>
      </c>
      <c r="I1490">
        <v>0</v>
      </c>
      <c r="J1490">
        <v>0</v>
      </c>
      <c r="K1490">
        <v>0</v>
      </c>
      <c r="L1490">
        <v>0</v>
      </c>
      <c r="M1490">
        <v>0</v>
      </c>
      <c r="N1490">
        <v>0</v>
      </c>
      <c r="P1490" s="22" t="s">
        <v>34</v>
      </c>
      <c r="R1490" t="s">
        <v>84</v>
      </c>
      <c r="S1490" t="s">
        <v>85</v>
      </c>
      <c r="T1490" s="9" t="e">
        <f>VLOOKUP(A1490,Sku_list!$A$1:$D$2667,3,0)</f>
        <v>#N/A</v>
      </c>
      <c r="U1490" s="9" t="e">
        <f>VLOOKUP(A1490,Sku_list!$A$1:$D$2667,4,0)*(F1490/1000000*12)</f>
        <v>#N/A</v>
      </c>
      <c r="V1490" s="9" t="e">
        <f>VLOOKUP(A1490,Sku_list!$A$1:$D$2667,4,0)*(H1490/1000000*12)</f>
        <v>#N/A</v>
      </c>
      <c r="W1490" s="9" t="e">
        <f>VLOOKUP(A1490,Sku_list!$A$1:$D$2667,4,0)*(J1490/1000000*12)</f>
        <v>#N/A</v>
      </c>
      <c r="X1490" s="9" t="e">
        <f>VLOOKUP(A1490,Sku_list!$A$1:$D$2667,4,0)*(L1490/1000000*12)</f>
        <v>#N/A</v>
      </c>
      <c r="Y1490" s="9" t="e">
        <f>VLOOKUP(A1490,Sku_list!$A$1:$E$2667,5,0)*((J1490+F1490)/1000000000)</f>
        <v>#N/A</v>
      </c>
      <c r="AC1490" s="22">
        <f t="shared" ca="1" si="23"/>
        <v>6.6666666666666666E-2</v>
      </c>
    </row>
    <row r="1491" spans="1:29" x14ac:dyDescent="0.35">
      <c r="A1491">
        <v>1601248</v>
      </c>
      <c r="B1491" t="s">
        <v>286</v>
      </c>
      <c r="C1491" t="s">
        <v>143</v>
      </c>
      <c r="D1491">
        <v>0</v>
      </c>
      <c r="E1491">
        <v>0</v>
      </c>
      <c r="F1491">
        <v>0</v>
      </c>
      <c r="G1491">
        <v>60</v>
      </c>
      <c r="H1491">
        <v>21</v>
      </c>
      <c r="I1491">
        <v>0</v>
      </c>
      <c r="J1491">
        <v>90</v>
      </c>
      <c r="K1491">
        <v>90</v>
      </c>
      <c r="L1491">
        <v>0</v>
      </c>
      <c r="M1491">
        <v>-111</v>
      </c>
      <c r="N1491">
        <v>111</v>
      </c>
      <c r="P1491" s="22" t="s">
        <v>34</v>
      </c>
      <c r="R1491" t="s">
        <v>86</v>
      </c>
      <c r="S1491" t="s">
        <v>85</v>
      </c>
      <c r="T1491" s="9" t="e">
        <f>VLOOKUP(A1491,Sku_list!$A$1:$D$2667,3,0)</f>
        <v>#N/A</v>
      </c>
      <c r="U1491" s="9" t="e">
        <f>VLOOKUP(A1491,Sku_list!$A$1:$D$2667,4,0)*(F1491/1000000*12)</f>
        <v>#N/A</v>
      </c>
      <c r="V1491" s="9" t="e">
        <f>VLOOKUP(A1491,Sku_list!$A$1:$D$2667,4,0)*(H1491/1000000*12)</f>
        <v>#N/A</v>
      </c>
      <c r="W1491" s="9" t="e">
        <f>VLOOKUP(A1491,Sku_list!$A$1:$D$2667,4,0)*(J1491/1000000*12)</f>
        <v>#N/A</v>
      </c>
      <c r="X1491" s="9" t="e">
        <f>VLOOKUP(A1491,Sku_list!$A$1:$D$2667,4,0)*(L1491/1000000*12)</f>
        <v>#N/A</v>
      </c>
      <c r="Y1491" s="9" t="e">
        <f>VLOOKUP(A1491,Sku_list!$A$1:$E$2667,5,0)*((J1491+F1491)/1000000000)</f>
        <v>#N/A</v>
      </c>
      <c r="AC1491" s="22">
        <f t="shared" ca="1" si="23"/>
        <v>6.6666666666666666E-2</v>
      </c>
    </row>
    <row r="1492" spans="1:29" x14ac:dyDescent="0.35">
      <c r="A1492">
        <v>1601248</v>
      </c>
      <c r="B1492" t="s">
        <v>286</v>
      </c>
      <c r="C1492" t="s">
        <v>144</v>
      </c>
      <c r="D1492">
        <v>0</v>
      </c>
      <c r="E1492">
        <v>0</v>
      </c>
      <c r="F1492">
        <v>0</v>
      </c>
      <c r="G1492">
        <v>33</v>
      </c>
      <c r="H1492">
        <v>0</v>
      </c>
      <c r="I1492">
        <v>0</v>
      </c>
      <c r="J1492">
        <v>0</v>
      </c>
      <c r="K1492">
        <v>0</v>
      </c>
      <c r="L1492">
        <v>0</v>
      </c>
      <c r="M1492">
        <v>0</v>
      </c>
      <c r="N1492">
        <v>0</v>
      </c>
      <c r="P1492" s="22" t="s">
        <v>34</v>
      </c>
      <c r="R1492" t="s">
        <v>87</v>
      </c>
      <c r="S1492" t="s">
        <v>72</v>
      </c>
      <c r="T1492" s="9" t="e">
        <f>VLOOKUP(A1492,Sku_list!$A$1:$D$2667,3,0)</f>
        <v>#N/A</v>
      </c>
      <c r="U1492" s="9" t="e">
        <f>VLOOKUP(A1492,Sku_list!$A$1:$D$2667,4,0)*(F1492/1000000*12)</f>
        <v>#N/A</v>
      </c>
      <c r="V1492" s="9" t="e">
        <f>VLOOKUP(A1492,Sku_list!$A$1:$D$2667,4,0)*(H1492/1000000*12)</f>
        <v>#N/A</v>
      </c>
      <c r="W1492" s="9" t="e">
        <f>VLOOKUP(A1492,Sku_list!$A$1:$D$2667,4,0)*(J1492/1000000*12)</f>
        <v>#N/A</v>
      </c>
      <c r="X1492" s="9" t="e">
        <f>VLOOKUP(A1492,Sku_list!$A$1:$D$2667,4,0)*(L1492/1000000*12)</f>
        <v>#N/A</v>
      </c>
      <c r="Y1492" s="9" t="e">
        <f>VLOOKUP(A1492,Sku_list!$A$1:$E$2667,5,0)*((J1492+F1492)/1000000000)</f>
        <v>#N/A</v>
      </c>
      <c r="AC1492" s="22">
        <f t="shared" ca="1" si="23"/>
        <v>6.6666666666666666E-2</v>
      </c>
    </row>
    <row r="1493" spans="1:29" x14ac:dyDescent="0.35">
      <c r="A1493">
        <v>1601248</v>
      </c>
      <c r="B1493" t="s">
        <v>286</v>
      </c>
      <c r="C1493" t="s">
        <v>145</v>
      </c>
      <c r="D1493">
        <v>0</v>
      </c>
      <c r="E1493">
        <v>0</v>
      </c>
      <c r="F1493">
        <v>0</v>
      </c>
      <c r="G1493">
        <v>15</v>
      </c>
      <c r="H1493">
        <v>6</v>
      </c>
      <c r="I1493">
        <v>0</v>
      </c>
      <c r="J1493">
        <v>0</v>
      </c>
      <c r="K1493">
        <v>0</v>
      </c>
      <c r="L1493">
        <v>0</v>
      </c>
      <c r="M1493">
        <v>-6</v>
      </c>
      <c r="N1493">
        <v>6</v>
      </c>
      <c r="P1493" s="22" t="s">
        <v>34</v>
      </c>
      <c r="R1493" t="s">
        <v>88</v>
      </c>
      <c r="S1493" t="s">
        <v>83</v>
      </c>
      <c r="T1493" s="9" t="e">
        <f>VLOOKUP(A1493,Sku_list!$A$1:$D$2667,3,0)</f>
        <v>#N/A</v>
      </c>
      <c r="U1493" s="9" t="e">
        <f>VLOOKUP(A1493,Sku_list!$A$1:$D$2667,4,0)*(F1493/1000000*12)</f>
        <v>#N/A</v>
      </c>
      <c r="V1493" s="9" t="e">
        <f>VLOOKUP(A1493,Sku_list!$A$1:$D$2667,4,0)*(H1493/1000000*12)</f>
        <v>#N/A</v>
      </c>
      <c r="W1493" s="9" t="e">
        <f>VLOOKUP(A1493,Sku_list!$A$1:$D$2667,4,0)*(J1493/1000000*12)</f>
        <v>#N/A</v>
      </c>
      <c r="X1493" s="9" t="e">
        <f>VLOOKUP(A1493,Sku_list!$A$1:$D$2667,4,0)*(L1493/1000000*12)</f>
        <v>#N/A</v>
      </c>
      <c r="Y1493" s="9" t="e">
        <f>VLOOKUP(A1493,Sku_list!$A$1:$E$2667,5,0)*((J1493+F1493)/1000000000)</f>
        <v>#N/A</v>
      </c>
      <c r="AC1493" s="22">
        <f t="shared" ca="1" si="23"/>
        <v>6.6666666666666666E-2</v>
      </c>
    </row>
    <row r="1494" spans="1:29" x14ac:dyDescent="0.35">
      <c r="A1494">
        <v>1601248</v>
      </c>
      <c r="B1494" t="s">
        <v>286</v>
      </c>
      <c r="C1494" t="s">
        <v>146</v>
      </c>
      <c r="D1494">
        <v>0</v>
      </c>
      <c r="E1494">
        <v>0</v>
      </c>
      <c r="F1494">
        <v>0</v>
      </c>
      <c r="G1494">
        <v>3</v>
      </c>
      <c r="H1494">
        <v>3</v>
      </c>
      <c r="I1494">
        <v>0</v>
      </c>
      <c r="J1494">
        <v>69</v>
      </c>
      <c r="K1494">
        <v>69</v>
      </c>
      <c r="L1494">
        <v>0</v>
      </c>
      <c r="M1494">
        <v>-72</v>
      </c>
      <c r="N1494">
        <v>72</v>
      </c>
      <c r="P1494" s="22" t="s">
        <v>34</v>
      </c>
      <c r="R1494" t="s">
        <v>89</v>
      </c>
      <c r="S1494" t="s">
        <v>69</v>
      </c>
      <c r="T1494" s="9" t="e">
        <f>VLOOKUP(A1494,Sku_list!$A$1:$D$2667,3,0)</f>
        <v>#N/A</v>
      </c>
      <c r="U1494" s="9" t="e">
        <f>VLOOKUP(A1494,Sku_list!$A$1:$D$2667,4,0)*(F1494/1000000*12)</f>
        <v>#N/A</v>
      </c>
      <c r="V1494" s="9" t="e">
        <f>VLOOKUP(A1494,Sku_list!$A$1:$D$2667,4,0)*(H1494/1000000*12)</f>
        <v>#N/A</v>
      </c>
      <c r="W1494" s="9" t="e">
        <f>VLOOKUP(A1494,Sku_list!$A$1:$D$2667,4,0)*(J1494/1000000*12)</f>
        <v>#N/A</v>
      </c>
      <c r="X1494" s="9" t="e">
        <f>VLOOKUP(A1494,Sku_list!$A$1:$D$2667,4,0)*(L1494/1000000*12)</f>
        <v>#N/A</v>
      </c>
      <c r="Y1494" s="9" t="e">
        <f>VLOOKUP(A1494,Sku_list!$A$1:$E$2667,5,0)*((J1494+F1494)/1000000000)</f>
        <v>#N/A</v>
      </c>
      <c r="AC1494" s="22">
        <f t="shared" ca="1" si="23"/>
        <v>6.6666666666666666E-2</v>
      </c>
    </row>
    <row r="1495" spans="1:29" x14ac:dyDescent="0.35">
      <c r="A1495">
        <v>1601248</v>
      </c>
      <c r="B1495" t="s">
        <v>286</v>
      </c>
      <c r="C1495" t="s">
        <v>147</v>
      </c>
      <c r="D1495">
        <v>0</v>
      </c>
      <c r="E1495">
        <v>0</v>
      </c>
      <c r="F1495">
        <v>0</v>
      </c>
      <c r="G1495">
        <v>116</v>
      </c>
      <c r="H1495">
        <v>0</v>
      </c>
      <c r="I1495">
        <v>0</v>
      </c>
      <c r="J1495">
        <v>0</v>
      </c>
      <c r="K1495">
        <v>3</v>
      </c>
      <c r="L1495">
        <v>0</v>
      </c>
      <c r="M1495">
        <v>0</v>
      </c>
      <c r="N1495">
        <v>0</v>
      </c>
      <c r="P1495" s="22" t="s">
        <v>34</v>
      </c>
      <c r="R1495" t="s">
        <v>90</v>
      </c>
      <c r="S1495" t="s">
        <v>69</v>
      </c>
      <c r="T1495" s="9" t="e">
        <f>VLOOKUP(A1495,Sku_list!$A$1:$D$2667,3,0)</f>
        <v>#N/A</v>
      </c>
      <c r="U1495" s="9" t="e">
        <f>VLOOKUP(A1495,Sku_list!$A$1:$D$2667,4,0)*(F1495/1000000*12)</f>
        <v>#N/A</v>
      </c>
      <c r="V1495" s="9" t="e">
        <f>VLOOKUP(A1495,Sku_list!$A$1:$D$2667,4,0)*(H1495/1000000*12)</f>
        <v>#N/A</v>
      </c>
      <c r="W1495" s="9" t="e">
        <f>VLOOKUP(A1495,Sku_list!$A$1:$D$2667,4,0)*(J1495/1000000*12)</f>
        <v>#N/A</v>
      </c>
      <c r="X1495" s="9" t="e">
        <f>VLOOKUP(A1495,Sku_list!$A$1:$D$2667,4,0)*(L1495/1000000*12)</f>
        <v>#N/A</v>
      </c>
      <c r="Y1495" s="9" t="e">
        <f>VLOOKUP(A1495,Sku_list!$A$1:$E$2667,5,0)*((J1495+F1495)/1000000000)</f>
        <v>#N/A</v>
      </c>
      <c r="AC1495" s="22">
        <f t="shared" ca="1" si="23"/>
        <v>6.6666666666666666E-2</v>
      </c>
    </row>
    <row r="1496" spans="1:29" x14ac:dyDescent="0.35">
      <c r="A1496">
        <v>1601248</v>
      </c>
      <c r="B1496" t="s">
        <v>286</v>
      </c>
      <c r="C1496" t="s">
        <v>148</v>
      </c>
      <c r="D1496">
        <v>0</v>
      </c>
      <c r="E1496">
        <v>0</v>
      </c>
      <c r="F1496">
        <v>0</v>
      </c>
      <c r="G1496">
        <v>6</v>
      </c>
      <c r="H1496">
        <v>0</v>
      </c>
      <c r="I1496">
        <v>0</v>
      </c>
      <c r="J1496">
        <v>0</v>
      </c>
      <c r="K1496">
        <v>0</v>
      </c>
      <c r="L1496">
        <v>0</v>
      </c>
      <c r="M1496">
        <v>0</v>
      </c>
      <c r="N1496">
        <v>0</v>
      </c>
      <c r="P1496" s="22" t="s">
        <v>34</v>
      </c>
      <c r="R1496" t="s">
        <v>91</v>
      </c>
      <c r="S1496" t="s">
        <v>85</v>
      </c>
      <c r="T1496" s="9" t="e">
        <f>VLOOKUP(A1496,Sku_list!$A$1:$D$2667,3,0)</f>
        <v>#N/A</v>
      </c>
      <c r="U1496" s="9" t="e">
        <f>VLOOKUP(A1496,Sku_list!$A$1:$D$2667,4,0)*(F1496/1000000*12)</f>
        <v>#N/A</v>
      </c>
      <c r="V1496" s="9" t="e">
        <f>VLOOKUP(A1496,Sku_list!$A$1:$D$2667,4,0)*(H1496/1000000*12)</f>
        <v>#N/A</v>
      </c>
      <c r="W1496" s="9" t="e">
        <f>VLOOKUP(A1496,Sku_list!$A$1:$D$2667,4,0)*(J1496/1000000*12)</f>
        <v>#N/A</v>
      </c>
      <c r="X1496" s="9" t="e">
        <f>VLOOKUP(A1496,Sku_list!$A$1:$D$2667,4,0)*(L1496/1000000*12)</f>
        <v>#N/A</v>
      </c>
      <c r="Y1496" s="9" t="e">
        <f>VLOOKUP(A1496,Sku_list!$A$1:$E$2667,5,0)*((J1496+F1496)/1000000000)</f>
        <v>#N/A</v>
      </c>
      <c r="AC1496" s="22">
        <f t="shared" ca="1" si="23"/>
        <v>6.6666666666666666E-2</v>
      </c>
    </row>
    <row r="1497" spans="1:29" x14ac:dyDescent="0.35">
      <c r="A1497">
        <v>1601248</v>
      </c>
      <c r="B1497" t="s">
        <v>286</v>
      </c>
      <c r="C1497" t="s">
        <v>149</v>
      </c>
      <c r="D1497">
        <v>0</v>
      </c>
      <c r="E1497">
        <v>0</v>
      </c>
      <c r="F1497">
        <v>0</v>
      </c>
      <c r="G1497">
        <v>0</v>
      </c>
      <c r="H1497">
        <v>0</v>
      </c>
      <c r="I1497">
        <v>0</v>
      </c>
      <c r="J1497">
        <v>0</v>
      </c>
      <c r="K1497">
        <v>0</v>
      </c>
      <c r="L1497">
        <v>0</v>
      </c>
      <c r="M1497">
        <v>0</v>
      </c>
      <c r="N1497">
        <v>0</v>
      </c>
      <c r="P1497" s="22" t="s">
        <v>34</v>
      </c>
      <c r="R1497" t="s">
        <v>92</v>
      </c>
      <c r="S1497" t="s">
        <v>85</v>
      </c>
      <c r="T1497" s="9" t="e">
        <f>VLOOKUP(A1497,Sku_list!$A$1:$D$2667,3,0)</f>
        <v>#N/A</v>
      </c>
      <c r="U1497" s="9" t="e">
        <f>VLOOKUP(A1497,Sku_list!$A$1:$D$2667,4,0)*(F1497/1000000*12)</f>
        <v>#N/A</v>
      </c>
      <c r="V1497" s="9" t="e">
        <f>VLOOKUP(A1497,Sku_list!$A$1:$D$2667,4,0)*(H1497/1000000*12)</f>
        <v>#N/A</v>
      </c>
      <c r="W1497" s="9" t="e">
        <f>VLOOKUP(A1497,Sku_list!$A$1:$D$2667,4,0)*(J1497/1000000*12)</f>
        <v>#N/A</v>
      </c>
      <c r="X1497" s="9" t="e">
        <f>VLOOKUP(A1497,Sku_list!$A$1:$D$2667,4,0)*(L1497/1000000*12)</f>
        <v>#N/A</v>
      </c>
      <c r="Y1497" s="9" t="e">
        <f>VLOOKUP(A1497,Sku_list!$A$1:$E$2667,5,0)*((J1497+F1497)/1000000000)</f>
        <v>#N/A</v>
      </c>
      <c r="AC1497" s="22">
        <f t="shared" ca="1" si="23"/>
        <v>6.6666666666666666E-2</v>
      </c>
    </row>
    <row r="1498" spans="1:29" x14ac:dyDescent="0.35">
      <c r="A1498">
        <v>1601248</v>
      </c>
      <c r="B1498" t="s">
        <v>286</v>
      </c>
      <c r="C1498" t="s">
        <v>150</v>
      </c>
      <c r="D1498">
        <v>0</v>
      </c>
      <c r="E1498">
        <v>0</v>
      </c>
      <c r="F1498">
        <v>0</v>
      </c>
      <c r="G1498">
        <v>106</v>
      </c>
      <c r="H1498">
        <v>0</v>
      </c>
      <c r="I1498">
        <v>0</v>
      </c>
      <c r="J1498">
        <v>0</v>
      </c>
      <c r="K1498">
        <v>0</v>
      </c>
      <c r="L1498">
        <v>0</v>
      </c>
      <c r="M1498">
        <v>0</v>
      </c>
      <c r="N1498">
        <v>0</v>
      </c>
      <c r="P1498" s="22" t="s">
        <v>34</v>
      </c>
      <c r="R1498" t="s">
        <v>93</v>
      </c>
      <c r="S1498" t="s">
        <v>85</v>
      </c>
      <c r="T1498" s="9" t="e">
        <f>VLOOKUP(A1498,Sku_list!$A$1:$D$2667,3,0)</f>
        <v>#N/A</v>
      </c>
      <c r="U1498" s="9" t="e">
        <f>VLOOKUP(A1498,Sku_list!$A$1:$D$2667,4,0)*(F1498/1000000*12)</f>
        <v>#N/A</v>
      </c>
      <c r="V1498" s="9" t="e">
        <f>VLOOKUP(A1498,Sku_list!$A$1:$D$2667,4,0)*(H1498/1000000*12)</f>
        <v>#N/A</v>
      </c>
      <c r="W1498" s="9" t="e">
        <f>VLOOKUP(A1498,Sku_list!$A$1:$D$2667,4,0)*(J1498/1000000*12)</f>
        <v>#N/A</v>
      </c>
      <c r="X1498" s="9" t="e">
        <f>VLOOKUP(A1498,Sku_list!$A$1:$D$2667,4,0)*(L1498/1000000*12)</f>
        <v>#N/A</v>
      </c>
      <c r="Y1498" s="9" t="e">
        <f>VLOOKUP(A1498,Sku_list!$A$1:$E$2667,5,0)*((J1498+F1498)/1000000000)</f>
        <v>#N/A</v>
      </c>
      <c r="AC1498" s="22">
        <f t="shared" ca="1" si="23"/>
        <v>6.6666666666666666E-2</v>
      </c>
    </row>
    <row r="1499" spans="1:29" x14ac:dyDescent="0.35">
      <c r="A1499">
        <v>1601248</v>
      </c>
      <c r="B1499" t="s">
        <v>286</v>
      </c>
      <c r="C1499" t="s">
        <v>151</v>
      </c>
      <c r="D1499">
        <v>0</v>
      </c>
      <c r="E1499">
        <v>0</v>
      </c>
      <c r="F1499">
        <v>0</v>
      </c>
      <c r="G1499">
        <v>0</v>
      </c>
      <c r="H1499">
        <v>0</v>
      </c>
      <c r="I1499">
        <v>0</v>
      </c>
      <c r="J1499">
        <v>0</v>
      </c>
      <c r="K1499">
        <v>0</v>
      </c>
      <c r="L1499">
        <v>0</v>
      </c>
      <c r="M1499">
        <v>0</v>
      </c>
      <c r="N1499">
        <v>0</v>
      </c>
      <c r="P1499" s="22" t="s">
        <v>34</v>
      </c>
      <c r="R1499" t="s">
        <v>94</v>
      </c>
      <c r="S1499" t="s">
        <v>83</v>
      </c>
      <c r="T1499" s="9" t="e">
        <f>VLOOKUP(A1499,Sku_list!$A$1:$D$2667,3,0)</f>
        <v>#N/A</v>
      </c>
      <c r="U1499" s="9" t="e">
        <f>VLOOKUP(A1499,Sku_list!$A$1:$D$2667,4,0)*(F1499/1000000*12)</f>
        <v>#N/A</v>
      </c>
      <c r="V1499" s="9" t="e">
        <f>VLOOKUP(A1499,Sku_list!$A$1:$D$2667,4,0)*(H1499/1000000*12)</f>
        <v>#N/A</v>
      </c>
      <c r="W1499" s="9" t="e">
        <f>VLOOKUP(A1499,Sku_list!$A$1:$D$2667,4,0)*(J1499/1000000*12)</f>
        <v>#N/A</v>
      </c>
      <c r="X1499" s="9" t="e">
        <f>VLOOKUP(A1499,Sku_list!$A$1:$D$2667,4,0)*(L1499/1000000*12)</f>
        <v>#N/A</v>
      </c>
      <c r="Y1499" s="9" t="e">
        <f>VLOOKUP(A1499,Sku_list!$A$1:$E$2667,5,0)*((J1499+F1499)/1000000000)</f>
        <v>#N/A</v>
      </c>
      <c r="AC1499" s="22">
        <f t="shared" ca="1" si="23"/>
        <v>6.6666666666666666E-2</v>
      </c>
    </row>
    <row r="1500" spans="1:29" x14ac:dyDescent="0.35">
      <c r="A1500">
        <v>1601248</v>
      </c>
      <c r="B1500" t="s">
        <v>286</v>
      </c>
      <c r="C1500" t="s">
        <v>152</v>
      </c>
      <c r="D1500">
        <v>0</v>
      </c>
      <c r="E1500">
        <v>0</v>
      </c>
      <c r="F1500">
        <v>0</v>
      </c>
      <c r="G1500">
        <v>0</v>
      </c>
      <c r="H1500">
        <v>0</v>
      </c>
      <c r="I1500">
        <v>0</v>
      </c>
      <c r="J1500">
        <v>0</v>
      </c>
      <c r="K1500">
        <v>0</v>
      </c>
      <c r="L1500">
        <v>0</v>
      </c>
      <c r="M1500">
        <v>0</v>
      </c>
      <c r="N1500">
        <v>0</v>
      </c>
      <c r="P1500" s="22" t="s">
        <v>34</v>
      </c>
      <c r="R1500" t="s">
        <v>95</v>
      </c>
      <c r="S1500" t="s">
        <v>83</v>
      </c>
      <c r="T1500" s="9" t="e">
        <f>VLOOKUP(A1500,Sku_list!$A$1:$D$2667,3,0)</f>
        <v>#N/A</v>
      </c>
      <c r="U1500" s="9" t="e">
        <f>VLOOKUP(A1500,Sku_list!$A$1:$D$2667,4,0)*(F1500/1000000*12)</f>
        <v>#N/A</v>
      </c>
      <c r="V1500" s="9" t="e">
        <f>VLOOKUP(A1500,Sku_list!$A$1:$D$2667,4,0)*(H1500/1000000*12)</f>
        <v>#N/A</v>
      </c>
      <c r="W1500" s="9" t="e">
        <f>VLOOKUP(A1500,Sku_list!$A$1:$D$2667,4,0)*(J1500/1000000*12)</f>
        <v>#N/A</v>
      </c>
      <c r="X1500" s="9" t="e">
        <f>VLOOKUP(A1500,Sku_list!$A$1:$D$2667,4,0)*(L1500/1000000*12)</f>
        <v>#N/A</v>
      </c>
      <c r="Y1500" s="9" t="e">
        <f>VLOOKUP(A1500,Sku_list!$A$1:$E$2667,5,0)*((J1500+F1500)/1000000000)</f>
        <v>#N/A</v>
      </c>
      <c r="AC1500" s="22">
        <f t="shared" ca="1" si="23"/>
        <v>6.6666666666666666E-2</v>
      </c>
    </row>
    <row r="1501" spans="1:29" x14ac:dyDescent="0.35">
      <c r="A1501">
        <v>1601248</v>
      </c>
      <c r="B1501" t="s">
        <v>286</v>
      </c>
      <c r="C1501" t="s">
        <v>153</v>
      </c>
      <c r="D1501">
        <v>0</v>
      </c>
      <c r="E1501">
        <v>0</v>
      </c>
      <c r="F1501">
        <v>0</v>
      </c>
      <c r="G1501">
        <v>0</v>
      </c>
      <c r="H1501">
        <v>0</v>
      </c>
      <c r="I1501">
        <v>0</v>
      </c>
      <c r="J1501">
        <v>0</v>
      </c>
      <c r="K1501">
        <v>0</v>
      </c>
      <c r="L1501">
        <v>0</v>
      </c>
      <c r="M1501">
        <v>0</v>
      </c>
      <c r="N1501">
        <v>0</v>
      </c>
      <c r="P1501" s="22" t="s">
        <v>34</v>
      </c>
      <c r="R1501" t="s">
        <v>189</v>
      </c>
      <c r="S1501" t="s">
        <v>190</v>
      </c>
      <c r="T1501" s="9" t="e">
        <f>VLOOKUP(A1501,Sku_list!$A$1:$D$2667,3,0)</f>
        <v>#N/A</v>
      </c>
      <c r="U1501" s="9" t="e">
        <f>VLOOKUP(A1501,Sku_list!$A$1:$D$2667,4,0)*(F1501/1000000*12)</f>
        <v>#N/A</v>
      </c>
      <c r="V1501" s="9" t="e">
        <f>VLOOKUP(A1501,Sku_list!$A$1:$D$2667,4,0)*(H1501/1000000*12)</f>
        <v>#N/A</v>
      </c>
      <c r="W1501" s="9" t="e">
        <f>VLOOKUP(A1501,Sku_list!$A$1:$D$2667,4,0)*(J1501/1000000*12)</f>
        <v>#N/A</v>
      </c>
      <c r="X1501" s="9" t="e">
        <f>VLOOKUP(A1501,Sku_list!$A$1:$D$2667,4,0)*(L1501/1000000*12)</f>
        <v>#N/A</v>
      </c>
      <c r="Y1501" s="9" t="e">
        <f>VLOOKUP(A1501,Sku_list!$A$1:$E$2667,5,0)*((J1501+F1501)/1000000000)</f>
        <v>#N/A</v>
      </c>
      <c r="AC1501" s="22">
        <f t="shared" ca="1" si="23"/>
        <v>6.6666666666666666E-2</v>
      </c>
    </row>
    <row r="1502" spans="1:29" x14ac:dyDescent="0.35">
      <c r="A1502">
        <v>1601248</v>
      </c>
      <c r="B1502" t="s">
        <v>286</v>
      </c>
      <c r="C1502" t="s">
        <v>154</v>
      </c>
      <c r="D1502">
        <v>0</v>
      </c>
      <c r="E1502">
        <v>0</v>
      </c>
      <c r="F1502">
        <v>0</v>
      </c>
      <c r="G1502">
        <v>15</v>
      </c>
      <c r="H1502">
        <v>0</v>
      </c>
      <c r="I1502">
        <v>0</v>
      </c>
      <c r="J1502">
        <v>0</v>
      </c>
      <c r="K1502">
        <v>0</v>
      </c>
      <c r="L1502">
        <v>0</v>
      </c>
      <c r="M1502">
        <v>0</v>
      </c>
      <c r="N1502">
        <v>0</v>
      </c>
      <c r="P1502" s="22" t="s">
        <v>34</v>
      </c>
      <c r="R1502" t="s">
        <v>96</v>
      </c>
      <c r="S1502" t="s">
        <v>72</v>
      </c>
      <c r="T1502" s="9" t="e">
        <f>VLOOKUP(A1502,Sku_list!$A$1:$D$2667,3,0)</f>
        <v>#N/A</v>
      </c>
      <c r="U1502" s="9" t="e">
        <f>VLOOKUP(A1502,Sku_list!$A$1:$D$2667,4,0)*(F1502/1000000*12)</f>
        <v>#N/A</v>
      </c>
      <c r="V1502" s="9" t="e">
        <f>VLOOKUP(A1502,Sku_list!$A$1:$D$2667,4,0)*(H1502/1000000*12)</f>
        <v>#N/A</v>
      </c>
      <c r="W1502" s="9" t="e">
        <f>VLOOKUP(A1502,Sku_list!$A$1:$D$2667,4,0)*(J1502/1000000*12)</f>
        <v>#N/A</v>
      </c>
      <c r="X1502" s="9" t="e">
        <f>VLOOKUP(A1502,Sku_list!$A$1:$D$2667,4,0)*(L1502/1000000*12)</f>
        <v>#N/A</v>
      </c>
      <c r="Y1502" s="9" t="e">
        <f>VLOOKUP(A1502,Sku_list!$A$1:$E$2667,5,0)*((J1502+F1502)/1000000000)</f>
        <v>#N/A</v>
      </c>
      <c r="AC1502" s="22">
        <f t="shared" ca="1" si="23"/>
        <v>6.6666666666666666E-2</v>
      </c>
    </row>
    <row r="1503" spans="1:29" x14ac:dyDescent="0.35">
      <c r="A1503">
        <v>1601248</v>
      </c>
      <c r="B1503" t="s">
        <v>286</v>
      </c>
      <c r="C1503" t="s">
        <v>155</v>
      </c>
      <c r="D1503">
        <v>0</v>
      </c>
      <c r="E1503">
        <v>0</v>
      </c>
      <c r="F1503">
        <v>3</v>
      </c>
      <c r="G1503">
        <v>0</v>
      </c>
      <c r="H1503">
        <v>0</v>
      </c>
      <c r="I1503">
        <v>0</v>
      </c>
      <c r="J1503">
        <v>0</v>
      </c>
      <c r="K1503">
        <v>3</v>
      </c>
      <c r="L1503">
        <v>0</v>
      </c>
      <c r="M1503">
        <v>-3</v>
      </c>
      <c r="N1503">
        <v>3</v>
      </c>
      <c r="P1503" s="22" t="s">
        <v>34</v>
      </c>
      <c r="R1503" t="s">
        <v>97</v>
      </c>
      <c r="S1503" t="s">
        <v>72</v>
      </c>
      <c r="T1503" s="9" t="e">
        <f>VLOOKUP(A1503,Sku_list!$A$1:$D$2667,3,0)</f>
        <v>#N/A</v>
      </c>
      <c r="U1503" s="9" t="e">
        <f>VLOOKUP(A1503,Sku_list!$A$1:$D$2667,4,0)*(F1503/1000000*12)</f>
        <v>#N/A</v>
      </c>
      <c r="V1503" s="9" t="e">
        <f>VLOOKUP(A1503,Sku_list!$A$1:$D$2667,4,0)*(H1503/1000000*12)</f>
        <v>#N/A</v>
      </c>
      <c r="W1503" s="9" t="e">
        <f>VLOOKUP(A1503,Sku_list!$A$1:$D$2667,4,0)*(J1503/1000000*12)</f>
        <v>#N/A</v>
      </c>
      <c r="X1503" s="9" t="e">
        <f>VLOOKUP(A1503,Sku_list!$A$1:$D$2667,4,0)*(L1503/1000000*12)</f>
        <v>#N/A</v>
      </c>
      <c r="Y1503" s="9" t="e">
        <f>VLOOKUP(A1503,Sku_list!$A$1:$E$2667,5,0)*((J1503+F1503)/1000000000)</f>
        <v>#N/A</v>
      </c>
      <c r="AC1503" s="22">
        <f t="shared" ca="1" si="23"/>
        <v>6.6666666666666666E-2</v>
      </c>
    </row>
    <row r="1504" spans="1:29" x14ac:dyDescent="0.35">
      <c r="A1504">
        <v>1601248</v>
      </c>
      <c r="B1504" t="s">
        <v>286</v>
      </c>
      <c r="C1504" t="s">
        <v>156</v>
      </c>
      <c r="D1504">
        <v>0</v>
      </c>
      <c r="E1504">
        <v>0</v>
      </c>
      <c r="F1504">
        <v>0</v>
      </c>
      <c r="G1504">
        <v>0</v>
      </c>
      <c r="H1504">
        <v>0</v>
      </c>
      <c r="I1504">
        <v>0</v>
      </c>
      <c r="J1504">
        <v>0</v>
      </c>
      <c r="K1504">
        <v>0</v>
      </c>
      <c r="L1504">
        <v>0</v>
      </c>
      <c r="M1504">
        <v>0</v>
      </c>
      <c r="N1504">
        <v>0</v>
      </c>
      <c r="P1504" s="22" t="s">
        <v>34</v>
      </c>
      <c r="R1504" t="s">
        <v>38</v>
      </c>
      <c r="S1504" t="s">
        <v>69</v>
      </c>
      <c r="T1504" s="9" t="e">
        <f>VLOOKUP(A1504,Sku_list!$A$1:$D$2667,3,0)</f>
        <v>#N/A</v>
      </c>
      <c r="U1504" s="9" t="e">
        <f>VLOOKUP(A1504,Sku_list!$A$1:$D$2667,4,0)*(F1504/1000000*12)</f>
        <v>#N/A</v>
      </c>
      <c r="V1504" s="9" t="e">
        <f>VLOOKUP(A1504,Sku_list!$A$1:$D$2667,4,0)*(H1504/1000000*12)</f>
        <v>#N/A</v>
      </c>
      <c r="W1504" s="9" t="e">
        <f>VLOOKUP(A1504,Sku_list!$A$1:$D$2667,4,0)*(J1504/1000000*12)</f>
        <v>#N/A</v>
      </c>
      <c r="X1504" s="9" t="e">
        <f>VLOOKUP(A1504,Sku_list!$A$1:$D$2667,4,0)*(L1504/1000000*12)</f>
        <v>#N/A</v>
      </c>
      <c r="Y1504" s="9" t="e">
        <f>VLOOKUP(A1504,Sku_list!$A$1:$E$2667,5,0)*((J1504+F1504)/1000000000)</f>
        <v>#N/A</v>
      </c>
      <c r="AC1504" s="22">
        <f t="shared" ca="1" si="23"/>
        <v>6.6666666666666666E-2</v>
      </c>
    </row>
    <row r="1505" spans="1:29" x14ac:dyDescent="0.35">
      <c r="A1505">
        <v>1601248</v>
      </c>
      <c r="B1505" t="s">
        <v>286</v>
      </c>
      <c r="C1505" t="s">
        <v>157</v>
      </c>
      <c r="D1505">
        <v>0</v>
      </c>
      <c r="E1505">
        <v>0</v>
      </c>
      <c r="F1505">
        <v>0</v>
      </c>
      <c r="G1505">
        <v>29</v>
      </c>
      <c r="H1505">
        <v>0</v>
      </c>
      <c r="I1505">
        <v>0</v>
      </c>
      <c r="J1505">
        <v>0</v>
      </c>
      <c r="K1505">
        <v>0</v>
      </c>
      <c r="L1505">
        <v>0</v>
      </c>
      <c r="M1505">
        <v>0</v>
      </c>
      <c r="N1505">
        <v>0</v>
      </c>
      <c r="P1505" s="22" t="s">
        <v>34</v>
      </c>
      <c r="R1505" t="s">
        <v>98</v>
      </c>
      <c r="S1505" t="s">
        <v>72</v>
      </c>
      <c r="T1505" s="9" t="e">
        <f>VLOOKUP(A1505,Sku_list!$A$1:$D$2667,3,0)</f>
        <v>#N/A</v>
      </c>
      <c r="U1505" s="9" t="e">
        <f>VLOOKUP(A1505,Sku_list!$A$1:$D$2667,4,0)*(F1505/1000000*12)</f>
        <v>#N/A</v>
      </c>
      <c r="V1505" s="9" t="e">
        <f>VLOOKUP(A1505,Sku_list!$A$1:$D$2667,4,0)*(H1505/1000000*12)</f>
        <v>#N/A</v>
      </c>
      <c r="W1505" s="9" t="e">
        <f>VLOOKUP(A1505,Sku_list!$A$1:$D$2667,4,0)*(J1505/1000000*12)</f>
        <v>#N/A</v>
      </c>
      <c r="X1505" s="9" t="e">
        <f>VLOOKUP(A1505,Sku_list!$A$1:$D$2667,4,0)*(L1505/1000000*12)</f>
        <v>#N/A</v>
      </c>
      <c r="Y1505" s="9" t="e">
        <f>VLOOKUP(A1505,Sku_list!$A$1:$E$2667,5,0)*((J1505+F1505)/1000000000)</f>
        <v>#N/A</v>
      </c>
      <c r="AC1505" s="22">
        <f t="shared" ca="1" si="23"/>
        <v>6.6666666666666666E-2</v>
      </c>
    </row>
    <row r="1506" spans="1:29" x14ac:dyDescent="0.35">
      <c r="A1506">
        <v>1601248</v>
      </c>
      <c r="B1506" t="s">
        <v>286</v>
      </c>
      <c r="C1506" t="s">
        <v>158</v>
      </c>
      <c r="D1506">
        <v>0</v>
      </c>
      <c r="E1506">
        <v>0</v>
      </c>
      <c r="F1506">
        <v>0</v>
      </c>
      <c r="G1506">
        <v>0</v>
      </c>
      <c r="H1506">
        <v>0</v>
      </c>
      <c r="I1506">
        <v>0</v>
      </c>
      <c r="J1506">
        <v>0</v>
      </c>
      <c r="K1506">
        <v>0</v>
      </c>
      <c r="L1506">
        <v>0</v>
      </c>
      <c r="M1506">
        <v>0</v>
      </c>
      <c r="N1506">
        <v>0</v>
      </c>
      <c r="P1506" s="22" t="s">
        <v>34</v>
      </c>
      <c r="R1506" t="s">
        <v>99</v>
      </c>
      <c r="S1506" t="s">
        <v>69</v>
      </c>
      <c r="T1506" s="9" t="e">
        <f>VLOOKUP(A1506,Sku_list!$A$1:$D$2667,3,0)</f>
        <v>#N/A</v>
      </c>
      <c r="U1506" s="9" t="e">
        <f>VLOOKUP(A1506,Sku_list!$A$1:$D$2667,4,0)*(F1506/1000000*12)</f>
        <v>#N/A</v>
      </c>
      <c r="V1506" s="9" t="e">
        <f>VLOOKUP(A1506,Sku_list!$A$1:$D$2667,4,0)*(H1506/1000000*12)</f>
        <v>#N/A</v>
      </c>
      <c r="W1506" s="9" t="e">
        <f>VLOOKUP(A1506,Sku_list!$A$1:$D$2667,4,0)*(J1506/1000000*12)</f>
        <v>#N/A</v>
      </c>
      <c r="X1506" s="9" t="e">
        <f>VLOOKUP(A1506,Sku_list!$A$1:$D$2667,4,0)*(L1506/1000000*12)</f>
        <v>#N/A</v>
      </c>
      <c r="Y1506" s="9" t="e">
        <f>VLOOKUP(A1506,Sku_list!$A$1:$E$2667,5,0)*((J1506+F1506)/1000000000)</f>
        <v>#N/A</v>
      </c>
      <c r="AC1506" s="22">
        <f t="shared" ca="1" si="23"/>
        <v>6.6666666666666666E-2</v>
      </c>
    </row>
    <row r="1507" spans="1:29" x14ac:dyDescent="0.35">
      <c r="A1507">
        <v>1601248</v>
      </c>
      <c r="B1507" t="s">
        <v>286</v>
      </c>
      <c r="C1507" t="s">
        <v>159</v>
      </c>
      <c r="D1507">
        <v>0</v>
      </c>
      <c r="E1507">
        <v>0</v>
      </c>
      <c r="F1507">
        <v>0</v>
      </c>
      <c r="G1507">
        <v>9</v>
      </c>
      <c r="H1507">
        <v>0</v>
      </c>
      <c r="I1507">
        <v>0</v>
      </c>
      <c r="J1507">
        <v>0</v>
      </c>
      <c r="K1507">
        <v>0</v>
      </c>
      <c r="L1507">
        <v>0</v>
      </c>
      <c r="M1507">
        <v>0</v>
      </c>
      <c r="N1507">
        <v>0</v>
      </c>
      <c r="P1507" s="22" t="s">
        <v>34</v>
      </c>
      <c r="R1507" t="s">
        <v>100</v>
      </c>
      <c r="S1507" t="s">
        <v>72</v>
      </c>
      <c r="T1507" s="9" t="e">
        <f>VLOOKUP(A1507,Sku_list!$A$1:$D$2667,3,0)</f>
        <v>#N/A</v>
      </c>
      <c r="U1507" s="9" t="e">
        <f>VLOOKUP(A1507,Sku_list!$A$1:$D$2667,4,0)*(F1507/1000000*12)</f>
        <v>#N/A</v>
      </c>
      <c r="V1507" s="9" t="e">
        <f>VLOOKUP(A1507,Sku_list!$A$1:$D$2667,4,0)*(H1507/1000000*12)</f>
        <v>#N/A</v>
      </c>
      <c r="W1507" s="9" t="e">
        <f>VLOOKUP(A1507,Sku_list!$A$1:$D$2667,4,0)*(J1507/1000000*12)</f>
        <v>#N/A</v>
      </c>
      <c r="X1507" s="9" t="e">
        <f>VLOOKUP(A1507,Sku_list!$A$1:$D$2667,4,0)*(L1507/1000000*12)</f>
        <v>#N/A</v>
      </c>
      <c r="Y1507" s="9" t="e">
        <f>VLOOKUP(A1507,Sku_list!$A$1:$E$2667,5,0)*((J1507+F1507)/1000000000)</f>
        <v>#N/A</v>
      </c>
      <c r="AC1507" s="22">
        <f t="shared" ca="1" si="23"/>
        <v>6.6666666666666666E-2</v>
      </c>
    </row>
    <row r="1508" spans="1:29" x14ac:dyDescent="0.35">
      <c r="A1508">
        <v>1601248</v>
      </c>
      <c r="B1508" t="s">
        <v>286</v>
      </c>
      <c r="C1508" t="s">
        <v>160</v>
      </c>
      <c r="D1508">
        <v>0</v>
      </c>
      <c r="E1508">
        <v>0</v>
      </c>
      <c r="F1508">
        <v>0</v>
      </c>
      <c r="G1508">
        <v>258</v>
      </c>
      <c r="H1508">
        <v>105</v>
      </c>
      <c r="I1508">
        <v>0</v>
      </c>
      <c r="J1508">
        <v>48</v>
      </c>
      <c r="K1508">
        <v>0</v>
      </c>
      <c r="L1508">
        <v>0</v>
      </c>
      <c r="M1508">
        <v>-153</v>
      </c>
      <c r="N1508">
        <v>153</v>
      </c>
      <c r="P1508" s="22" t="s">
        <v>34</v>
      </c>
      <c r="R1508" t="s">
        <v>101</v>
      </c>
      <c r="S1508" t="s">
        <v>69</v>
      </c>
      <c r="T1508" s="9" t="e">
        <f>VLOOKUP(A1508,Sku_list!$A$1:$D$2667,3,0)</f>
        <v>#N/A</v>
      </c>
      <c r="U1508" s="9" t="e">
        <f>VLOOKUP(A1508,Sku_list!$A$1:$D$2667,4,0)*(F1508/1000000*12)</f>
        <v>#N/A</v>
      </c>
      <c r="V1508" s="9" t="e">
        <f>VLOOKUP(A1508,Sku_list!$A$1:$D$2667,4,0)*(H1508/1000000*12)</f>
        <v>#N/A</v>
      </c>
      <c r="W1508" s="9" t="e">
        <f>VLOOKUP(A1508,Sku_list!$A$1:$D$2667,4,0)*(J1508/1000000*12)</f>
        <v>#N/A</v>
      </c>
      <c r="X1508" s="9" t="e">
        <f>VLOOKUP(A1508,Sku_list!$A$1:$D$2667,4,0)*(L1508/1000000*12)</f>
        <v>#N/A</v>
      </c>
      <c r="Y1508" s="9" t="e">
        <f>VLOOKUP(A1508,Sku_list!$A$1:$E$2667,5,0)*((J1508+F1508)/1000000000)</f>
        <v>#N/A</v>
      </c>
      <c r="AC1508" s="22">
        <f t="shared" ca="1" si="23"/>
        <v>6.6666666666666666E-2</v>
      </c>
    </row>
    <row r="1509" spans="1:29" x14ac:dyDescent="0.35">
      <c r="A1509">
        <v>1601248</v>
      </c>
      <c r="B1509" t="s">
        <v>286</v>
      </c>
      <c r="C1509" t="s">
        <v>161</v>
      </c>
      <c r="D1509">
        <v>0</v>
      </c>
      <c r="E1509">
        <v>0</v>
      </c>
      <c r="F1509">
        <v>0</v>
      </c>
      <c r="G1509">
        <v>0</v>
      </c>
      <c r="H1509">
        <v>0</v>
      </c>
      <c r="I1509">
        <v>0</v>
      </c>
      <c r="J1509">
        <v>0</v>
      </c>
      <c r="K1509">
        <v>0</v>
      </c>
      <c r="L1509">
        <v>0</v>
      </c>
      <c r="M1509">
        <v>0</v>
      </c>
      <c r="N1509">
        <v>0</v>
      </c>
      <c r="P1509" s="22" t="s">
        <v>34</v>
      </c>
      <c r="R1509" t="s">
        <v>102</v>
      </c>
      <c r="S1509" t="s">
        <v>306</v>
      </c>
      <c r="T1509" s="9" t="e">
        <f>VLOOKUP(A1509,Sku_list!$A$1:$D$2667,3,0)</f>
        <v>#N/A</v>
      </c>
      <c r="U1509" s="9" t="e">
        <f>VLOOKUP(A1509,Sku_list!$A$1:$D$2667,4,0)*(F1509/1000000*12)</f>
        <v>#N/A</v>
      </c>
      <c r="V1509" s="9" t="e">
        <f>VLOOKUP(A1509,Sku_list!$A$1:$D$2667,4,0)*(H1509/1000000*12)</f>
        <v>#N/A</v>
      </c>
      <c r="W1509" s="9" t="e">
        <f>VLOOKUP(A1509,Sku_list!$A$1:$D$2667,4,0)*(J1509/1000000*12)</f>
        <v>#N/A</v>
      </c>
      <c r="X1509" s="9" t="e">
        <f>VLOOKUP(A1509,Sku_list!$A$1:$D$2667,4,0)*(L1509/1000000*12)</f>
        <v>#N/A</v>
      </c>
      <c r="Y1509" s="9" t="e">
        <f>VLOOKUP(A1509,Sku_list!$A$1:$E$2667,5,0)*((J1509+F1509)/1000000000)</f>
        <v>#N/A</v>
      </c>
      <c r="AC1509" s="22">
        <f t="shared" ca="1" si="23"/>
        <v>6.6666666666666666E-2</v>
      </c>
    </row>
    <row r="1510" spans="1:29" x14ac:dyDescent="0.35">
      <c r="A1510">
        <v>1601248</v>
      </c>
      <c r="B1510" t="s">
        <v>286</v>
      </c>
      <c r="C1510" t="s">
        <v>162</v>
      </c>
      <c r="D1510">
        <v>0</v>
      </c>
      <c r="E1510">
        <v>0</v>
      </c>
      <c r="F1510">
        <v>0</v>
      </c>
      <c r="G1510">
        <v>57</v>
      </c>
      <c r="H1510">
        <v>57</v>
      </c>
      <c r="I1510">
        <v>0</v>
      </c>
      <c r="J1510">
        <v>54</v>
      </c>
      <c r="K1510">
        <v>54</v>
      </c>
      <c r="L1510">
        <v>0</v>
      </c>
      <c r="M1510">
        <v>-111</v>
      </c>
      <c r="N1510">
        <v>111</v>
      </c>
      <c r="P1510" s="22" t="s">
        <v>34</v>
      </c>
      <c r="R1510" t="s">
        <v>103</v>
      </c>
      <c r="S1510" t="s">
        <v>69</v>
      </c>
      <c r="T1510" s="9" t="e">
        <f>VLOOKUP(A1510,Sku_list!$A$1:$D$2667,3,0)</f>
        <v>#N/A</v>
      </c>
      <c r="U1510" s="9" t="e">
        <f>VLOOKUP(A1510,Sku_list!$A$1:$D$2667,4,0)*(F1510/1000000*12)</f>
        <v>#N/A</v>
      </c>
      <c r="V1510" s="9" t="e">
        <f>VLOOKUP(A1510,Sku_list!$A$1:$D$2667,4,0)*(H1510/1000000*12)</f>
        <v>#N/A</v>
      </c>
      <c r="W1510" s="9" t="e">
        <f>VLOOKUP(A1510,Sku_list!$A$1:$D$2667,4,0)*(J1510/1000000*12)</f>
        <v>#N/A</v>
      </c>
      <c r="X1510" s="9" t="e">
        <f>VLOOKUP(A1510,Sku_list!$A$1:$D$2667,4,0)*(L1510/1000000*12)</f>
        <v>#N/A</v>
      </c>
      <c r="Y1510" s="9" t="e">
        <f>VLOOKUP(A1510,Sku_list!$A$1:$E$2667,5,0)*((J1510+F1510)/1000000000)</f>
        <v>#N/A</v>
      </c>
      <c r="AC1510" s="22">
        <f t="shared" ca="1" si="23"/>
        <v>6.6666666666666666E-2</v>
      </c>
    </row>
    <row r="1511" spans="1:29" x14ac:dyDescent="0.35">
      <c r="A1511">
        <v>1601248</v>
      </c>
      <c r="B1511" t="s">
        <v>286</v>
      </c>
      <c r="C1511" t="s">
        <v>164</v>
      </c>
      <c r="D1511">
        <v>0</v>
      </c>
      <c r="E1511">
        <v>0</v>
      </c>
      <c r="F1511">
        <v>0</v>
      </c>
      <c r="G1511">
        <v>0</v>
      </c>
      <c r="H1511">
        <v>0</v>
      </c>
      <c r="I1511">
        <v>0</v>
      </c>
      <c r="J1511">
        <v>12</v>
      </c>
      <c r="K1511">
        <v>12</v>
      </c>
      <c r="L1511">
        <v>0</v>
      </c>
      <c r="M1511">
        <v>-12</v>
      </c>
      <c r="N1511">
        <v>12</v>
      </c>
      <c r="P1511" s="22" t="s">
        <v>34</v>
      </c>
      <c r="R1511" t="s">
        <v>104</v>
      </c>
      <c r="S1511" t="s">
        <v>69</v>
      </c>
      <c r="T1511" s="9" t="e">
        <f>VLOOKUP(A1511,Sku_list!$A$1:$D$2667,3,0)</f>
        <v>#N/A</v>
      </c>
      <c r="U1511" s="9" t="e">
        <f>VLOOKUP(A1511,Sku_list!$A$1:$D$2667,4,0)*(F1511/1000000*12)</f>
        <v>#N/A</v>
      </c>
      <c r="V1511" s="9" t="e">
        <f>VLOOKUP(A1511,Sku_list!$A$1:$D$2667,4,0)*(H1511/1000000*12)</f>
        <v>#N/A</v>
      </c>
      <c r="W1511" s="9" t="e">
        <f>VLOOKUP(A1511,Sku_list!$A$1:$D$2667,4,0)*(J1511/1000000*12)</f>
        <v>#N/A</v>
      </c>
      <c r="X1511" s="9" t="e">
        <f>VLOOKUP(A1511,Sku_list!$A$1:$D$2667,4,0)*(L1511/1000000*12)</f>
        <v>#N/A</v>
      </c>
      <c r="Y1511" s="9" t="e">
        <f>VLOOKUP(A1511,Sku_list!$A$1:$E$2667,5,0)*((J1511+F1511)/1000000000)</f>
        <v>#N/A</v>
      </c>
      <c r="AC1511" s="22">
        <f t="shared" ca="1" si="23"/>
        <v>6.6666666666666666E-2</v>
      </c>
    </row>
    <row r="1512" spans="1:29" x14ac:dyDescent="0.35">
      <c r="A1512">
        <v>1601248</v>
      </c>
      <c r="B1512" t="s">
        <v>286</v>
      </c>
      <c r="C1512" t="s">
        <v>165</v>
      </c>
      <c r="D1512">
        <v>0</v>
      </c>
      <c r="E1512">
        <v>0</v>
      </c>
      <c r="F1512">
        <v>0</v>
      </c>
      <c r="G1512">
        <v>0</v>
      </c>
      <c r="H1512">
        <v>0</v>
      </c>
      <c r="I1512">
        <v>0</v>
      </c>
      <c r="J1512">
        <v>0</v>
      </c>
      <c r="K1512">
        <v>0</v>
      </c>
      <c r="L1512">
        <v>0</v>
      </c>
      <c r="M1512">
        <v>0</v>
      </c>
      <c r="N1512">
        <v>0</v>
      </c>
      <c r="P1512" s="22" t="s">
        <v>34</v>
      </c>
      <c r="R1512" t="s">
        <v>105</v>
      </c>
      <c r="S1512" t="s">
        <v>83</v>
      </c>
      <c r="T1512" s="9" t="e">
        <f>VLOOKUP(A1512,Sku_list!$A$1:$D$2667,3,0)</f>
        <v>#N/A</v>
      </c>
      <c r="U1512" s="9" t="e">
        <f>VLOOKUP(A1512,Sku_list!$A$1:$D$2667,4,0)*(F1512/1000000*12)</f>
        <v>#N/A</v>
      </c>
      <c r="V1512" s="9" t="e">
        <f>VLOOKUP(A1512,Sku_list!$A$1:$D$2667,4,0)*(H1512/1000000*12)</f>
        <v>#N/A</v>
      </c>
      <c r="W1512" s="9" t="e">
        <f>VLOOKUP(A1512,Sku_list!$A$1:$D$2667,4,0)*(J1512/1000000*12)</f>
        <v>#N/A</v>
      </c>
      <c r="X1512" s="9" t="e">
        <f>VLOOKUP(A1512,Sku_list!$A$1:$D$2667,4,0)*(L1512/1000000*12)</f>
        <v>#N/A</v>
      </c>
      <c r="Y1512" s="9" t="e">
        <f>VLOOKUP(A1512,Sku_list!$A$1:$E$2667,5,0)*((J1512+F1512)/1000000000)</f>
        <v>#N/A</v>
      </c>
      <c r="AC1512" s="22">
        <f t="shared" ca="1" si="23"/>
        <v>6.6666666666666666E-2</v>
      </c>
    </row>
    <row r="1513" spans="1:29" x14ac:dyDescent="0.35">
      <c r="A1513">
        <v>1601248</v>
      </c>
      <c r="B1513" t="s">
        <v>286</v>
      </c>
      <c r="C1513" t="s">
        <v>163</v>
      </c>
      <c r="D1513">
        <v>0</v>
      </c>
      <c r="E1513">
        <v>0</v>
      </c>
      <c r="F1513">
        <v>0</v>
      </c>
      <c r="G1513">
        <v>3</v>
      </c>
      <c r="H1513">
        <v>0</v>
      </c>
      <c r="I1513">
        <v>0</v>
      </c>
      <c r="J1513">
        <v>39</v>
      </c>
      <c r="K1513">
        <v>39</v>
      </c>
      <c r="L1513">
        <v>0</v>
      </c>
      <c r="M1513">
        <v>-39</v>
      </c>
      <c r="N1513">
        <v>39</v>
      </c>
      <c r="P1513" s="22" t="s">
        <v>34</v>
      </c>
      <c r="R1513" t="s">
        <v>117</v>
      </c>
      <c r="S1513" t="s">
        <v>83</v>
      </c>
      <c r="T1513" s="9" t="e">
        <f>VLOOKUP(A1513,Sku_list!$A$1:$D$2667,3,0)</f>
        <v>#N/A</v>
      </c>
      <c r="U1513" s="9" t="e">
        <f>VLOOKUP(A1513,Sku_list!$A$1:$D$2667,4,0)*(F1513/1000000*12)</f>
        <v>#N/A</v>
      </c>
      <c r="V1513" s="9" t="e">
        <f>VLOOKUP(A1513,Sku_list!$A$1:$D$2667,4,0)*(H1513/1000000*12)</f>
        <v>#N/A</v>
      </c>
      <c r="W1513" s="9" t="e">
        <f>VLOOKUP(A1513,Sku_list!$A$1:$D$2667,4,0)*(J1513/1000000*12)</f>
        <v>#N/A</v>
      </c>
      <c r="X1513" s="9" t="e">
        <f>VLOOKUP(A1513,Sku_list!$A$1:$D$2667,4,0)*(L1513/1000000*12)</f>
        <v>#N/A</v>
      </c>
      <c r="Y1513" s="9" t="e">
        <f>VLOOKUP(A1513,Sku_list!$A$1:$E$2667,5,0)*((J1513+F1513)/1000000000)</f>
        <v>#N/A</v>
      </c>
      <c r="AC1513" s="22">
        <f t="shared" ca="1" si="23"/>
        <v>6.6666666666666666E-2</v>
      </c>
    </row>
    <row r="1514" spans="1:29" x14ac:dyDescent="0.35">
      <c r="A1514">
        <v>1601248</v>
      </c>
      <c r="B1514" t="s">
        <v>286</v>
      </c>
      <c r="C1514" t="s">
        <v>166</v>
      </c>
      <c r="D1514">
        <v>0</v>
      </c>
      <c r="E1514">
        <v>0</v>
      </c>
      <c r="F1514">
        <v>0</v>
      </c>
      <c r="G1514">
        <v>13</v>
      </c>
      <c r="H1514">
        <v>0</v>
      </c>
      <c r="I1514">
        <v>0</v>
      </c>
      <c r="J1514">
        <v>0</v>
      </c>
      <c r="K1514">
        <v>0</v>
      </c>
      <c r="L1514">
        <v>0</v>
      </c>
      <c r="M1514">
        <v>0</v>
      </c>
      <c r="N1514">
        <v>0</v>
      </c>
      <c r="P1514" s="22" t="s">
        <v>34</v>
      </c>
      <c r="R1514" t="s">
        <v>118</v>
      </c>
      <c r="S1514" t="s">
        <v>85</v>
      </c>
      <c r="T1514" s="9" t="e">
        <f>VLOOKUP(A1514,Sku_list!$A$1:$D$2667,3,0)</f>
        <v>#N/A</v>
      </c>
      <c r="U1514" s="9" t="e">
        <f>VLOOKUP(A1514,Sku_list!$A$1:$D$2667,4,0)*(F1514/1000000*12)</f>
        <v>#N/A</v>
      </c>
      <c r="V1514" s="9" t="e">
        <f>VLOOKUP(A1514,Sku_list!$A$1:$D$2667,4,0)*(H1514/1000000*12)</f>
        <v>#N/A</v>
      </c>
      <c r="W1514" s="9" t="e">
        <f>VLOOKUP(A1514,Sku_list!$A$1:$D$2667,4,0)*(J1514/1000000*12)</f>
        <v>#N/A</v>
      </c>
      <c r="X1514" s="9" t="e">
        <f>VLOOKUP(A1514,Sku_list!$A$1:$D$2667,4,0)*(L1514/1000000*12)</f>
        <v>#N/A</v>
      </c>
      <c r="Y1514" s="9" t="e">
        <f>VLOOKUP(A1514,Sku_list!$A$1:$E$2667,5,0)*((J1514+F1514)/1000000000)</f>
        <v>#N/A</v>
      </c>
      <c r="AC1514" s="22">
        <f t="shared" ca="1" si="23"/>
        <v>6.6666666666666666E-2</v>
      </c>
    </row>
    <row r="1515" spans="1:29" x14ac:dyDescent="0.35">
      <c r="A1515">
        <v>1601248</v>
      </c>
      <c r="B1515" t="s">
        <v>286</v>
      </c>
      <c r="C1515" t="s">
        <v>167</v>
      </c>
      <c r="D1515">
        <v>0</v>
      </c>
      <c r="E1515">
        <v>0</v>
      </c>
      <c r="F1515">
        <v>0</v>
      </c>
      <c r="G1515">
        <v>0</v>
      </c>
      <c r="H1515">
        <v>0</v>
      </c>
      <c r="I1515">
        <v>0</v>
      </c>
      <c r="J1515">
        <v>0</v>
      </c>
      <c r="K1515">
        <v>0</v>
      </c>
      <c r="L1515">
        <v>0</v>
      </c>
      <c r="M1515">
        <v>0</v>
      </c>
      <c r="N1515">
        <v>0</v>
      </c>
      <c r="P1515" s="22" t="s">
        <v>34</v>
      </c>
      <c r="R1515" t="s">
        <v>119</v>
      </c>
      <c r="S1515" t="s">
        <v>72</v>
      </c>
      <c r="T1515" s="9" t="e">
        <f>VLOOKUP(A1515,Sku_list!$A$1:$D$2667,3,0)</f>
        <v>#N/A</v>
      </c>
      <c r="U1515" s="9" t="e">
        <f>VLOOKUP(A1515,Sku_list!$A$1:$D$2667,4,0)*(F1515/1000000*12)</f>
        <v>#N/A</v>
      </c>
      <c r="V1515" s="9" t="e">
        <f>VLOOKUP(A1515,Sku_list!$A$1:$D$2667,4,0)*(H1515/1000000*12)</f>
        <v>#N/A</v>
      </c>
      <c r="W1515" s="9" t="e">
        <f>VLOOKUP(A1515,Sku_list!$A$1:$D$2667,4,0)*(J1515/1000000*12)</f>
        <v>#N/A</v>
      </c>
      <c r="X1515" s="9" t="e">
        <f>VLOOKUP(A1515,Sku_list!$A$1:$D$2667,4,0)*(L1515/1000000*12)</f>
        <v>#N/A</v>
      </c>
      <c r="Y1515" s="9" t="e">
        <f>VLOOKUP(A1515,Sku_list!$A$1:$E$2667,5,0)*((J1515+F1515)/1000000000)</f>
        <v>#N/A</v>
      </c>
      <c r="AC1515" s="22">
        <f t="shared" ca="1" si="23"/>
        <v>6.6666666666666666E-2</v>
      </c>
    </row>
    <row r="1516" spans="1:29" x14ac:dyDescent="0.35">
      <c r="A1516">
        <v>1601248</v>
      </c>
      <c r="B1516" t="s">
        <v>286</v>
      </c>
      <c r="C1516" t="s">
        <v>61</v>
      </c>
      <c r="D1516">
        <v>0</v>
      </c>
      <c r="E1516">
        <v>0</v>
      </c>
      <c r="F1516">
        <v>0</v>
      </c>
      <c r="G1516">
        <v>3</v>
      </c>
      <c r="H1516">
        <v>0</v>
      </c>
      <c r="I1516">
        <v>0</v>
      </c>
      <c r="J1516">
        <v>0</v>
      </c>
      <c r="K1516">
        <v>0</v>
      </c>
      <c r="L1516">
        <v>0</v>
      </c>
      <c r="M1516">
        <v>0</v>
      </c>
      <c r="N1516">
        <v>0</v>
      </c>
      <c r="P1516" s="22" t="s">
        <v>34</v>
      </c>
      <c r="R1516" t="s">
        <v>5</v>
      </c>
      <c r="S1516" t="s">
        <v>85</v>
      </c>
      <c r="T1516" s="9" t="e">
        <f>VLOOKUP(A1516,Sku_list!$A$1:$D$2667,3,0)</f>
        <v>#N/A</v>
      </c>
      <c r="U1516" s="9" t="e">
        <f>VLOOKUP(A1516,Sku_list!$A$1:$D$2667,4,0)*(F1516/1000000*12)</f>
        <v>#N/A</v>
      </c>
      <c r="V1516" s="9" t="e">
        <f>VLOOKUP(A1516,Sku_list!$A$1:$D$2667,4,0)*(H1516/1000000*12)</f>
        <v>#N/A</v>
      </c>
      <c r="W1516" s="9" t="e">
        <f>VLOOKUP(A1516,Sku_list!$A$1:$D$2667,4,0)*(J1516/1000000*12)</f>
        <v>#N/A</v>
      </c>
      <c r="X1516" s="9" t="e">
        <f>VLOOKUP(A1516,Sku_list!$A$1:$D$2667,4,0)*(L1516/1000000*12)</f>
        <v>#N/A</v>
      </c>
      <c r="Y1516" s="9" t="e">
        <f>VLOOKUP(A1516,Sku_list!$A$1:$E$2667,5,0)*((J1516+F1516)/1000000000)</f>
        <v>#N/A</v>
      </c>
      <c r="AC1516" s="22">
        <f t="shared" ca="1" si="23"/>
        <v>6.6666666666666666E-2</v>
      </c>
    </row>
    <row r="1517" spans="1:29" x14ac:dyDescent="0.35">
      <c r="A1517">
        <v>1601248</v>
      </c>
      <c r="B1517" t="s">
        <v>286</v>
      </c>
      <c r="C1517" t="s">
        <v>39</v>
      </c>
      <c r="D1517">
        <v>0</v>
      </c>
      <c r="E1517">
        <v>0</v>
      </c>
      <c r="F1517">
        <v>0</v>
      </c>
      <c r="G1517">
        <v>0</v>
      </c>
      <c r="H1517">
        <v>0</v>
      </c>
      <c r="I1517">
        <v>0</v>
      </c>
      <c r="J1517">
        <v>0</v>
      </c>
      <c r="K1517">
        <v>0</v>
      </c>
      <c r="L1517">
        <v>0</v>
      </c>
      <c r="M1517">
        <v>0</v>
      </c>
      <c r="N1517">
        <v>0</v>
      </c>
      <c r="P1517" s="22" t="s">
        <v>34</v>
      </c>
      <c r="R1517" t="s">
        <v>43</v>
      </c>
      <c r="S1517" t="s">
        <v>190</v>
      </c>
      <c r="T1517" s="9" t="e">
        <f>VLOOKUP(A1517,Sku_list!$A$1:$D$2667,3,0)</f>
        <v>#N/A</v>
      </c>
      <c r="U1517" s="9" t="e">
        <f>VLOOKUP(A1517,Sku_list!$A$1:$D$2667,4,0)*(F1517/1000000*12)</f>
        <v>#N/A</v>
      </c>
      <c r="V1517" s="9" t="e">
        <f>VLOOKUP(A1517,Sku_list!$A$1:$D$2667,4,0)*(H1517/1000000*12)</f>
        <v>#N/A</v>
      </c>
      <c r="W1517" s="9" t="e">
        <f>VLOOKUP(A1517,Sku_list!$A$1:$D$2667,4,0)*(J1517/1000000*12)</f>
        <v>#N/A</v>
      </c>
      <c r="X1517" s="9" t="e">
        <f>VLOOKUP(A1517,Sku_list!$A$1:$D$2667,4,0)*(L1517/1000000*12)</f>
        <v>#N/A</v>
      </c>
      <c r="Y1517" s="9" t="e">
        <f>VLOOKUP(A1517,Sku_list!$A$1:$E$2667,5,0)*((J1517+F1517)/1000000000)</f>
        <v>#N/A</v>
      </c>
      <c r="AC1517" s="22">
        <f t="shared" ca="1" si="23"/>
        <v>6.6666666666666666E-2</v>
      </c>
    </row>
    <row r="1518" spans="1:29" x14ac:dyDescent="0.35">
      <c r="A1518">
        <v>1601248</v>
      </c>
      <c r="B1518" t="s">
        <v>286</v>
      </c>
      <c r="C1518" t="s">
        <v>65</v>
      </c>
      <c r="D1518">
        <v>0</v>
      </c>
      <c r="E1518">
        <v>0</v>
      </c>
      <c r="F1518">
        <v>0</v>
      </c>
      <c r="G1518">
        <v>0</v>
      </c>
      <c r="H1518">
        <v>0</v>
      </c>
      <c r="I1518">
        <v>0</v>
      </c>
      <c r="J1518">
        <v>0</v>
      </c>
      <c r="K1518">
        <v>0</v>
      </c>
      <c r="L1518">
        <v>0</v>
      </c>
      <c r="M1518">
        <v>0</v>
      </c>
      <c r="N1518">
        <v>0</v>
      </c>
      <c r="P1518" s="22" t="s">
        <v>34</v>
      </c>
      <c r="R1518" t="s">
        <v>300</v>
      </c>
      <c r="S1518" t="s">
        <v>83</v>
      </c>
      <c r="T1518" s="9" t="e">
        <f>VLOOKUP(A1518,Sku_list!$A$1:$D$2667,3,0)</f>
        <v>#N/A</v>
      </c>
      <c r="U1518" s="9" t="e">
        <f>VLOOKUP(A1518,Sku_list!$A$1:$D$2667,4,0)*(F1518/1000000*12)</f>
        <v>#N/A</v>
      </c>
      <c r="V1518" s="9" t="e">
        <f>VLOOKUP(A1518,Sku_list!$A$1:$D$2667,4,0)*(H1518/1000000*12)</f>
        <v>#N/A</v>
      </c>
      <c r="W1518" s="9" t="e">
        <f>VLOOKUP(A1518,Sku_list!$A$1:$D$2667,4,0)*(J1518/1000000*12)</f>
        <v>#N/A</v>
      </c>
      <c r="X1518" s="9" t="e">
        <f>VLOOKUP(A1518,Sku_list!$A$1:$D$2667,4,0)*(L1518/1000000*12)</f>
        <v>#N/A</v>
      </c>
      <c r="Y1518" s="9" t="e">
        <f>VLOOKUP(A1518,Sku_list!$A$1:$E$2667,5,0)*((J1518+F1518)/1000000000)</f>
        <v>#N/A</v>
      </c>
      <c r="AC1518" s="22">
        <f t="shared" ca="1" si="23"/>
        <v>6.6666666666666666E-2</v>
      </c>
    </row>
    <row r="1519" spans="1:29" x14ac:dyDescent="0.35">
      <c r="A1519">
        <v>1601248</v>
      </c>
      <c r="B1519" t="s">
        <v>286</v>
      </c>
      <c r="C1519" t="s">
        <v>66</v>
      </c>
      <c r="D1519">
        <v>0</v>
      </c>
      <c r="E1519">
        <v>0</v>
      </c>
      <c r="F1519">
        <v>0</v>
      </c>
      <c r="G1519">
        <v>0</v>
      </c>
      <c r="H1519">
        <v>0</v>
      </c>
      <c r="I1519">
        <v>0</v>
      </c>
      <c r="J1519">
        <v>0</v>
      </c>
      <c r="K1519">
        <v>0</v>
      </c>
      <c r="L1519">
        <v>0</v>
      </c>
      <c r="M1519">
        <v>0</v>
      </c>
      <c r="N1519">
        <v>0</v>
      </c>
      <c r="P1519" s="22" t="s">
        <v>34</v>
      </c>
      <c r="R1519" t="s">
        <v>174</v>
      </c>
      <c r="S1519" t="s">
        <v>72</v>
      </c>
      <c r="T1519" s="9" t="e">
        <f>VLOOKUP(A1519,Sku_list!$A$1:$D$2667,3,0)</f>
        <v>#N/A</v>
      </c>
      <c r="U1519" s="9" t="e">
        <f>VLOOKUP(A1519,Sku_list!$A$1:$D$2667,4,0)*(F1519/1000000*12)</f>
        <v>#N/A</v>
      </c>
      <c r="V1519" s="9" t="e">
        <f>VLOOKUP(A1519,Sku_list!$A$1:$D$2667,4,0)*(H1519/1000000*12)</f>
        <v>#N/A</v>
      </c>
      <c r="W1519" s="9" t="e">
        <f>VLOOKUP(A1519,Sku_list!$A$1:$D$2667,4,0)*(J1519/1000000*12)</f>
        <v>#N/A</v>
      </c>
      <c r="X1519" s="9" t="e">
        <f>VLOOKUP(A1519,Sku_list!$A$1:$D$2667,4,0)*(L1519/1000000*12)</f>
        <v>#N/A</v>
      </c>
      <c r="Y1519" s="9" t="e">
        <f>VLOOKUP(A1519,Sku_list!$A$1:$E$2667,5,0)*((J1519+F1519)/1000000000)</f>
        <v>#N/A</v>
      </c>
      <c r="AC1519" s="22">
        <f t="shared" ca="1" si="23"/>
        <v>6.6666666666666666E-2</v>
      </c>
    </row>
    <row r="1520" spans="1:29" x14ac:dyDescent="0.35">
      <c r="A1520">
        <v>1601248</v>
      </c>
      <c r="B1520" t="s">
        <v>286</v>
      </c>
      <c r="C1520" t="s">
        <v>67</v>
      </c>
      <c r="D1520">
        <v>0</v>
      </c>
      <c r="E1520">
        <v>0</v>
      </c>
      <c r="F1520">
        <v>0</v>
      </c>
      <c r="G1520">
        <v>0</v>
      </c>
      <c r="H1520">
        <v>0</v>
      </c>
      <c r="I1520">
        <v>0</v>
      </c>
      <c r="J1520">
        <v>0</v>
      </c>
      <c r="K1520">
        <v>0</v>
      </c>
      <c r="L1520">
        <v>0</v>
      </c>
      <c r="M1520">
        <v>0</v>
      </c>
      <c r="N1520">
        <v>0</v>
      </c>
      <c r="P1520" s="22" t="s">
        <v>34</v>
      </c>
      <c r="R1520" t="s">
        <v>176</v>
      </c>
      <c r="S1520" t="s">
        <v>72</v>
      </c>
      <c r="T1520" s="9" t="e">
        <f>VLOOKUP(A1520,Sku_list!$A$1:$D$2667,3,0)</f>
        <v>#N/A</v>
      </c>
      <c r="U1520" s="9" t="e">
        <f>VLOOKUP(A1520,Sku_list!$A$1:$D$2667,4,0)*(F1520/1000000*12)</f>
        <v>#N/A</v>
      </c>
      <c r="V1520" s="9" t="e">
        <f>VLOOKUP(A1520,Sku_list!$A$1:$D$2667,4,0)*(H1520/1000000*12)</f>
        <v>#N/A</v>
      </c>
      <c r="W1520" s="9" t="e">
        <f>VLOOKUP(A1520,Sku_list!$A$1:$D$2667,4,0)*(J1520/1000000*12)</f>
        <v>#N/A</v>
      </c>
      <c r="X1520" s="9" t="e">
        <f>VLOOKUP(A1520,Sku_list!$A$1:$D$2667,4,0)*(L1520/1000000*12)</f>
        <v>#N/A</v>
      </c>
      <c r="Y1520" s="9" t="e">
        <f>VLOOKUP(A1520,Sku_list!$A$1:$E$2667,5,0)*((J1520+F1520)/1000000000)</f>
        <v>#N/A</v>
      </c>
      <c r="AC1520" s="22">
        <f t="shared" ca="1" si="23"/>
        <v>6.6666666666666666E-2</v>
      </c>
    </row>
    <row r="1521" spans="1:29" x14ac:dyDescent="0.35">
      <c r="A1521">
        <v>1601248</v>
      </c>
      <c r="B1521" t="s">
        <v>286</v>
      </c>
      <c r="C1521" t="s">
        <v>68</v>
      </c>
      <c r="D1521">
        <v>0</v>
      </c>
      <c r="E1521">
        <v>0</v>
      </c>
      <c r="F1521">
        <v>0</v>
      </c>
      <c r="G1521">
        <v>0</v>
      </c>
      <c r="H1521">
        <v>0</v>
      </c>
      <c r="I1521">
        <v>0</v>
      </c>
      <c r="J1521">
        <v>0</v>
      </c>
      <c r="K1521">
        <v>0</v>
      </c>
      <c r="L1521">
        <v>0</v>
      </c>
      <c r="M1521">
        <v>0</v>
      </c>
      <c r="N1521">
        <v>0</v>
      </c>
      <c r="P1521" s="22" t="s">
        <v>34</v>
      </c>
      <c r="R1521" t="s">
        <v>177</v>
      </c>
      <c r="S1521" t="s">
        <v>72</v>
      </c>
      <c r="T1521" s="9" t="e">
        <f>VLOOKUP(A1521,Sku_list!$A$1:$D$2667,3,0)</f>
        <v>#N/A</v>
      </c>
      <c r="U1521" s="9" t="e">
        <f>VLOOKUP(A1521,Sku_list!$A$1:$D$2667,4,0)*(F1521/1000000*12)</f>
        <v>#N/A</v>
      </c>
      <c r="V1521" s="9" t="e">
        <f>VLOOKUP(A1521,Sku_list!$A$1:$D$2667,4,0)*(H1521/1000000*12)</f>
        <v>#N/A</v>
      </c>
      <c r="W1521" s="9" t="e">
        <f>VLOOKUP(A1521,Sku_list!$A$1:$D$2667,4,0)*(J1521/1000000*12)</f>
        <v>#N/A</v>
      </c>
      <c r="X1521" s="9" t="e">
        <f>VLOOKUP(A1521,Sku_list!$A$1:$D$2667,4,0)*(L1521/1000000*12)</f>
        <v>#N/A</v>
      </c>
      <c r="Y1521" s="9" t="e">
        <f>VLOOKUP(A1521,Sku_list!$A$1:$E$2667,5,0)*((J1521+F1521)/1000000000)</f>
        <v>#N/A</v>
      </c>
      <c r="AC1521" s="22">
        <f t="shared" ca="1" si="23"/>
        <v>6.6666666666666666E-2</v>
      </c>
    </row>
    <row r="1522" spans="1:29" x14ac:dyDescent="0.35">
      <c r="A1522">
        <v>1601248</v>
      </c>
      <c r="B1522" t="s">
        <v>286</v>
      </c>
      <c r="C1522" t="s">
        <v>44</v>
      </c>
      <c r="D1522">
        <v>0</v>
      </c>
      <c r="E1522">
        <v>0</v>
      </c>
      <c r="F1522">
        <v>0</v>
      </c>
      <c r="G1522">
        <v>0</v>
      </c>
      <c r="H1522">
        <v>0</v>
      </c>
      <c r="I1522">
        <v>0</v>
      </c>
      <c r="J1522">
        <v>0</v>
      </c>
      <c r="K1522">
        <v>0</v>
      </c>
      <c r="L1522">
        <v>0</v>
      </c>
      <c r="M1522">
        <v>0</v>
      </c>
      <c r="N1522">
        <v>0</v>
      </c>
      <c r="P1522" s="22" t="s">
        <v>34</v>
      </c>
      <c r="R1522" t="s">
        <v>45</v>
      </c>
      <c r="S1522" t="s">
        <v>193</v>
      </c>
      <c r="T1522" s="9" t="e">
        <f>VLOOKUP(A1522,Sku_list!$A$1:$D$2667,3,0)</f>
        <v>#N/A</v>
      </c>
      <c r="U1522" s="9" t="e">
        <f>VLOOKUP(A1522,Sku_list!$A$1:$D$2667,4,0)*(F1522/1000000*12)</f>
        <v>#N/A</v>
      </c>
      <c r="V1522" s="9" t="e">
        <f>VLOOKUP(A1522,Sku_list!$A$1:$D$2667,4,0)*(H1522/1000000*12)</f>
        <v>#N/A</v>
      </c>
      <c r="W1522" s="9" t="e">
        <f>VLOOKUP(A1522,Sku_list!$A$1:$D$2667,4,0)*(J1522/1000000*12)</f>
        <v>#N/A</v>
      </c>
      <c r="X1522" s="9" t="e">
        <f>VLOOKUP(A1522,Sku_list!$A$1:$D$2667,4,0)*(L1522/1000000*12)</f>
        <v>#N/A</v>
      </c>
      <c r="Y1522" s="9" t="e">
        <f>VLOOKUP(A1522,Sku_list!$A$1:$E$2667,5,0)*((J1522+F1522)/1000000000)</f>
        <v>#N/A</v>
      </c>
      <c r="AC1522" s="22">
        <f t="shared" ca="1" si="23"/>
        <v>6.6666666666666666E-2</v>
      </c>
    </row>
    <row r="1523" spans="1:29" x14ac:dyDescent="0.35">
      <c r="A1523">
        <v>1601248</v>
      </c>
      <c r="B1523" t="s">
        <v>286</v>
      </c>
      <c r="C1523" t="s">
        <v>272</v>
      </c>
      <c r="D1523">
        <v>0</v>
      </c>
      <c r="E1523">
        <v>0</v>
      </c>
      <c r="F1523">
        <v>0</v>
      </c>
      <c r="G1523">
        <v>0</v>
      </c>
      <c r="H1523">
        <v>0</v>
      </c>
      <c r="I1523">
        <v>0</v>
      </c>
      <c r="J1523">
        <v>0</v>
      </c>
      <c r="K1523">
        <v>0</v>
      </c>
      <c r="L1523">
        <v>0</v>
      </c>
      <c r="M1523">
        <v>0</v>
      </c>
      <c r="N1523">
        <v>0</v>
      </c>
      <c r="P1523" s="22" t="s">
        <v>34</v>
      </c>
      <c r="R1523" t="s">
        <v>99</v>
      </c>
      <c r="S1523" t="s">
        <v>173</v>
      </c>
      <c r="T1523" s="9" t="e">
        <f>VLOOKUP(A1523,Sku_list!$A$1:$D$2667,3,0)</f>
        <v>#N/A</v>
      </c>
      <c r="U1523" s="9" t="e">
        <f>VLOOKUP(A1523,Sku_list!$A$1:$D$2667,4,0)*(F1523/1000000*12)</f>
        <v>#N/A</v>
      </c>
      <c r="V1523" s="9" t="e">
        <f>VLOOKUP(A1523,Sku_list!$A$1:$D$2667,4,0)*(H1523/1000000*12)</f>
        <v>#N/A</v>
      </c>
      <c r="W1523" s="9" t="e">
        <f>VLOOKUP(A1523,Sku_list!$A$1:$D$2667,4,0)*(J1523/1000000*12)</f>
        <v>#N/A</v>
      </c>
      <c r="X1523" s="9" t="e">
        <f>VLOOKUP(A1523,Sku_list!$A$1:$D$2667,4,0)*(L1523/1000000*12)</f>
        <v>#N/A</v>
      </c>
      <c r="Y1523" s="9" t="e">
        <f>VLOOKUP(A1523,Sku_list!$A$1:$E$2667,5,0)*((J1523+F1523)/1000000000)</f>
        <v>#N/A</v>
      </c>
      <c r="AC1523" s="22">
        <f t="shared" ca="1" si="23"/>
        <v>6.6666666666666666E-2</v>
      </c>
    </row>
    <row r="1524" spans="1:29" x14ac:dyDescent="0.35">
      <c r="A1524">
        <v>1601248</v>
      </c>
      <c r="B1524" t="s">
        <v>286</v>
      </c>
      <c r="C1524" t="s">
        <v>273</v>
      </c>
      <c r="D1524">
        <v>0</v>
      </c>
      <c r="E1524">
        <v>0</v>
      </c>
      <c r="F1524">
        <v>0</v>
      </c>
      <c r="G1524">
        <v>0</v>
      </c>
      <c r="H1524">
        <v>0</v>
      </c>
      <c r="I1524">
        <v>0</v>
      </c>
      <c r="J1524">
        <v>0</v>
      </c>
      <c r="K1524">
        <v>0</v>
      </c>
      <c r="L1524">
        <v>0</v>
      </c>
      <c r="M1524">
        <v>0</v>
      </c>
      <c r="N1524">
        <v>0</v>
      </c>
      <c r="P1524" s="22" t="s">
        <v>34</v>
      </c>
      <c r="R1524" t="s">
        <v>275</v>
      </c>
      <c r="S1524" t="s">
        <v>308</v>
      </c>
      <c r="T1524" s="9" t="e">
        <f>VLOOKUP(A1524,Sku_list!$A$1:$D$2667,3,0)</f>
        <v>#N/A</v>
      </c>
      <c r="U1524" s="9" t="e">
        <f>VLOOKUP(A1524,Sku_list!$A$1:$D$2667,4,0)*(F1524/1000000*12)</f>
        <v>#N/A</v>
      </c>
      <c r="V1524" s="9" t="e">
        <f>VLOOKUP(A1524,Sku_list!$A$1:$D$2667,4,0)*(H1524/1000000*12)</f>
        <v>#N/A</v>
      </c>
      <c r="W1524" s="9" t="e">
        <f>VLOOKUP(A1524,Sku_list!$A$1:$D$2667,4,0)*(J1524/1000000*12)</f>
        <v>#N/A</v>
      </c>
      <c r="X1524" s="9" t="e">
        <f>VLOOKUP(A1524,Sku_list!$A$1:$D$2667,4,0)*(L1524/1000000*12)</f>
        <v>#N/A</v>
      </c>
      <c r="Y1524" s="9" t="e">
        <f>VLOOKUP(A1524,Sku_list!$A$1:$E$2667,5,0)*((J1524+F1524)/1000000000)</f>
        <v>#N/A</v>
      </c>
      <c r="AC1524" s="22">
        <f t="shared" ca="1" si="23"/>
        <v>6.6666666666666666E-2</v>
      </c>
    </row>
    <row r="1525" spans="1:29" x14ac:dyDescent="0.35">
      <c r="A1525">
        <v>1601261</v>
      </c>
      <c r="B1525" t="s">
        <v>63</v>
      </c>
      <c r="C1525" t="s">
        <v>3</v>
      </c>
      <c r="D1525">
        <v>0</v>
      </c>
      <c r="E1525">
        <v>17244</v>
      </c>
      <c r="F1525">
        <v>0</v>
      </c>
      <c r="G1525">
        <v>0</v>
      </c>
      <c r="H1525">
        <v>0</v>
      </c>
      <c r="I1525">
        <v>0</v>
      </c>
      <c r="J1525">
        <v>0</v>
      </c>
      <c r="K1525">
        <v>0</v>
      </c>
      <c r="L1525">
        <v>0</v>
      </c>
      <c r="M1525">
        <v>0</v>
      </c>
      <c r="N1525">
        <v>0</v>
      </c>
      <c r="P1525" s="22" t="s">
        <v>34</v>
      </c>
      <c r="R1525" t="s">
        <v>4</v>
      </c>
      <c r="S1525" t="s">
        <v>173</v>
      </c>
      <c r="T1525" s="9" t="e">
        <f>VLOOKUP(A1525,Sku_list!$A$1:$D$2667,3,0)</f>
        <v>#N/A</v>
      </c>
      <c r="U1525" s="9" t="e">
        <f>VLOOKUP(A1525,Sku_list!$A$1:$D$2667,4,0)*(F1525/1000000*12)</f>
        <v>#N/A</v>
      </c>
      <c r="V1525" s="9" t="e">
        <f>VLOOKUP(A1525,Sku_list!$A$1:$D$2667,4,0)*(H1525/1000000*12)</f>
        <v>#N/A</v>
      </c>
      <c r="W1525" s="9" t="e">
        <f>VLOOKUP(A1525,Sku_list!$A$1:$D$2667,4,0)*(J1525/1000000*12)</f>
        <v>#N/A</v>
      </c>
      <c r="X1525" s="9" t="e">
        <f>VLOOKUP(A1525,Sku_list!$A$1:$D$2667,4,0)*(L1525/1000000*12)</f>
        <v>#N/A</v>
      </c>
      <c r="Y1525" s="9" t="e">
        <f>VLOOKUP(A1525,Sku_list!$A$1:$E$2667,5,0)*((J1525+F1525)/1000000000)</f>
        <v>#N/A</v>
      </c>
      <c r="AC1525" s="22">
        <f t="shared" ca="1" si="23"/>
        <v>6.6666666666666666E-2</v>
      </c>
    </row>
    <row r="1526" spans="1:29" x14ac:dyDescent="0.35">
      <c r="A1526">
        <v>1601261</v>
      </c>
      <c r="B1526" t="s">
        <v>63</v>
      </c>
      <c r="C1526" t="s">
        <v>139</v>
      </c>
      <c r="D1526">
        <v>0</v>
      </c>
      <c r="E1526">
        <v>1092</v>
      </c>
      <c r="F1526">
        <v>0</v>
      </c>
      <c r="G1526">
        <v>852</v>
      </c>
      <c r="H1526">
        <v>889</v>
      </c>
      <c r="I1526">
        <v>0</v>
      </c>
      <c r="J1526">
        <v>754</v>
      </c>
      <c r="K1526">
        <v>688</v>
      </c>
      <c r="L1526">
        <v>2400</v>
      </c>
      <c r="M1526">
        <v>757</v>
      </c>
      <c r="N1526">
        <v>-757</v>
      </c>
      <c r="P1526" s="22">
        <v>0.68458333333333332</v>
      </c>
      <c r="R1526" t="s">
        <v>70</v>
      </c>
      <c r="S1526" t="s">
        <v>69</v>
      </c>
      <c r="T1526" s="9" t="e">
        <f>VLOOKUP(A1526,Sku_list!$A$1:$D$2667,3,0)</f>
        <v>#N/A</v>
      </c>
      <c r="U1526" s="9" t="e">
        <f>VLOOKUP(A1526,Sku_list!$A$1:$D$2667,4,0)*(F1526/1000000*12)</f>
        <v>#N/A</v>
      </c>
      <c r="V1526" s="9" t="e">
        <f>VLOOKUP(A1526,Sku_list!$A$1:$D$2667,4,0)*(H1526/1000000*12)</f>
        <v>#N/A</v>
      </c>
      <c r="W1526" s="9" t="e">
        <f>VLOOKUP(A1526,Sku_list!$A$1:$D$2667,4,0)*(J1526/1000000*12)</f>
        <v>#N/A</v>
      </c>
      <c r="X1526" s="9" t="e">
        <f>VLOOKUP(A1526,Sku_list!$A$1:$D$2667,4,0)*(L1526/1000000*12)</f>
        <v>#N/A</v>
      </c>
      <c r="Y1526" s="9" t="e">
        <f>VLOOKUP(A1526,Sku_list!$A$1:$E$2667,5,0)*((J1526+F1526)/1000000000)</f>
        <v>#N/A</v>
      </c>
      <c r="AC1526" s="22">
        <f t="shared" ca="1" si="23"/>
        <v>6.6666666666666666E-2</v>
      </c>
    </row>
    <row r="1527" spans="1:29" x14ac:dyDescent="0.35">
      <c r="A1527">
        <v>1601261</v>
      </c>
      <c r="B1527" t="s">
        <v>63</v>
      </c>
      <c r="C1527" t="s">
        <v>140</v>
      </c>
      <c r="D1527">
        <v>0</v>
      </c>
      <c r="E1527">
        <v>1200</v>
      </c>
      <c r="F1527">
        <v>0</v>
      </c>
      <c r="G1527">
        <v>1296</v>
      </c>
      <c r="H1527">
        <v>1182</v>
      </c>
      <c r="I1527">
        <v>0</v>
      </c>
      <c r="J1527">
        <v>947</v>
      </c>
      <c r="K1527">
        <v>815</v>
      </c>
      <c r="L1527">
        <v>3060</v>
      </c>
      <c r="M1527">
        <v>931</v>
      </c>
      <c r="N1527">
        <v>-931</v>
      </c>
      <c r="P1527" s="22">
        <v>0.69575163398692808</v>
      </c>
      <c r="R1527" t="s">
        <v>71</v>
      </c>
      <c r="S1527" t="s">
        <v>72</v>
      </c>
      <c r="T1527" s="9" t="e">
        <f>VLOOKUP(A1527,Sku_list!$A$1:$D$2667,3,0)</f>
        <v>#N/A</v>
      </c>
      <c r="U1527" s="9" t="e">
        <f>VLOOKUP(A1527,Sku_list!$A$1:$D$2667,4,0)*(F1527/1000000*12)</f>
        <v>#N/A</v>
      </c>
      <c r="V1527" s="9" t="e">
        <f>VLOOKUP(A1527,Sku_list!$A$1:$D$2667,4,0)*(H1527/1000000*12)</f>
        <v>#N/A</v>
      </c>
      <c r="W1527" s="9" t="e">
        <f>VLOOKUP(A1527,Sku_list!$A$1:$D$2667,4,0)*(J1527/1000000*12)</f>
        <v>#N/A</v>
      </c>
      <c r="X1527" s="9" t="e">
        <f>VLOOKUP(A1527,Sku_list!$A$1:$D$2667,4,0)*(L1527/1000000*12)</f>
        <v>#N/A</v>
      </c>
      <c r="Y1527" s="9" t="e">
        <f>VLOOKUP(A1527,Sku_list!$A$1:$E$2667,5,0)*((J1527+F1527)/1000000000)</f>
        <v>#N/A</v>
      </c>
      <c r="AC1527" s="22">
        <f t="shared" ca="1" si="23"/>
        <v>6.6666666666666666E-2</v>
      </c>
    </row>
    <row r="1528" spans="1:29" x14ac:dyDescent="0.35">
      <c r="A1528">
        <v>1601261</v>
      </c>
      <c r="B1528" t="s">
        <v>63</v>
      </c>
      <c r="C1528" t="s">
        <v>141</v>
      </c>
      <c r="D1528">
        <v>2004</v>
      </c>
      <c r="E1528">
        <v>2016</v>
      </c>
      <c r="F1528">
        <v>3876</v>
      </c>
      <c r="G1528">
        <v>2418</v>
      </c>
      <c r="H1528">
        <v>1794</v>
      </c>
      <c r="I1528">
        <v>0</v>
      </c>
      <c r="J1528">
        <v>2166</v>
      </c>
      <c r="K1528">
        <v>5664</v>
      </c>
      <c r="L1528">
        <v>3627</v>
      </c>
      <c r="M1528">
        <v>-4209</v>
      </c>
      <c r="N1528">
        <v>4209</v>
      </c>
      <c r="P1528" s="22">
        <v>2.1604631927212572</v>
      </c>
      <c r="R1528" t="s">
        <v>82</v>
      </c>
      <c r="S1528" t="s">
        <v>83</v>
      </c>
      <c r="T1528" s="9" t="e">
        <f>VLOOKUP(A1528,Sku_list!$A$1:$D$2667,3,0)</f>
        <v>#N/A</v>
      </c>
      <c r="U1528" s="9" t="e">
        <f>VLOOKUP(A1528,Sku_list!$A$1:$D$2667,4,0)*(F1528/1000000*12)</f>
        <v>#N/A</v>
      </c>
      <c r="V1528" s="9" t="e">
        <f>VLOOKUP(A1528,Sku_list!$A$1:$D$2667,4,0)*(H1528/1000000*12)</f>
        <v>#N/A</v>
      </c>
      <c r="W1528" s="9" t="e">
        <f>VLOOKUP(A1528,Sku_list!$A$1:$D$2667,4,0)*(J1528/1000000*12)</f>
        <v>#N/A</v>
      </c>
      <c r="X1528" s="9" t="e">
        <f>VLOOKUP(A1528,Sku_list!$A$1:$D$2667,4,0)*(L1528/1000000*12)</f>
        <v>#N/A</v>
      </c>
      <c r="Y1528" s="9" t="e">
        <f>VLOOKUP(A1528,Sku_list!$A$1:$E$2667,5,0)*((J1528+F1528)/1000000000)</f>
        <v>#N/A</v>
      </c>
      <c r="AC1528" s="22">
        <f t="shared" ca="1" si="23"/>
        <v>6.6666666666666666E-2</v>
      </c>
    </row>
    <row r="1529" spans="1:29" x14ac:dyDescent="0.35">
      <c r="A1529">
        <v>1601261</v>
      </c>
      <c r="B1529" t="s">
        <v>63</v>
      </c>
      <c r="C1529" t="s">
        <v>142</v>
      </c>
      <c r="D1529">
        <v>0</v>
      </c>
      <c r="E1529">
        <v>0</v>
      </c>
      <c r="F1529">
        <v>1500</v>
      </c>
      <c r="G1529">
        <v>726</v>
      </c>
      <c r="H1529">
        <v>714</v>
      </c>
      <c r="I1529">
        <v>0</v>
      </c>
      <c r="J1529">
        <v>426</v>
      </c>
      <c r="K1529">
        <v>1914</v>
      </c>
      <c r="L1529">
        <v>2900</v>
      </c>
      <c r="M1529">
        <v>260</v>
      </c>
      <c r="N1529">
        <v>-260</v>
      </c>
      <c r="P1529" s="22">
        <v>0.91034482758620694</v>
      </c>
      <c r="R1529" t="s">
        <v>84</v>
      </c>
      <c r="S1529" t="s">
        <v>85</v>
      </c>
      <c r="T1529" s="9" t="e">
        <f>VLOOKUP(A1529,Sku_list!$A$1:$D$2667,3,0)</f>
        <v>#N/A</v>
      </c>
      <c r="U1529" s="9" t="e">
        <f>VLOOKUP(A1529,Sku_list!$A$1:$D$2667,4,0)*(F1529/1000000*12)</f>
        <v>#N/A</v>
      </c>
      <c r="V1529" s="9" t="e">
        <f>VLOOKUP(A1529,Sku_list!$A$1:$D$2667,4,0)*(H1529/1000000*12)</f>
        <v>#N/A</v>
      </c>
      <c r="W1529" s="9" t="e">
        <f>VLOOKUP(A1529,Sku_list!$A$1:$D$2667,4,0)*(J1529/1000000*12)</f>
        <v>#N/A</v>
      </c>
      <c r="X1529" s="9" t="e">
        <f>VLOOKUP(A1529,Sku_list!$A$1:$D$2667,4,0)*(L1529/1000000*12)</f>
        <v>#N/A</v>
      </c>
      <c r="Y1529" s="9" t="e">
        <f>VLOOKUP(A1529,Sku_list!$A$1:$E$2667,5,0)*((J1529+F1529)/1000000000)</f>
        <v>#N/A</v>
      </c>
      <c r="AC1529" s="22">
        <f t="shared" ca="1" si="23"/>
        <v>6.6666666666666666E-2</v>
      </c>
    </row>
    <row r="1530" spans="1:29" x14ac:dyDescent="0.35">
      <c r="A1530">
        <v>1601261</v>
      </c>
      <c r="B1530" t="s">
        <v>63</v>
      </c>
      <c r="C1530" t="s">
        <v>143</v>
      </c>
      <c r="D1530">
        <v>0</v>
      </c>
      <c r="E1530">
        <v>0</v>
      </c>
      <c r="F1530">
        <v>0</v>
      </c>
      <c r="G1530">
        <v>918</v>
      </c>
      <c r="H1530">
        <v>852</v>
      </c>
      <c r="I1530">
        <v>0</v>
      </c>
      <c r="J1530">
        <v>884</v>
      </c>
      <c r="K1530">
        <v>878</v>
      </c>
      <c r="L1530">
        <v>3095</v>
      </c>
      <c r="M1530">
        <v>1359</v>
      </c>
      <c r="N1530">
        <v>-1359</v>
      </c>
      <c r="P1530" s="22">
        <v>0.5609046849757674</v>
      </c>
      <c r="R1530" t="s">
        <v>86</v>
      </c>
      <c r="S1530" t="s">
        <v>85</v>
      </c>
      <c r="T1530" s="9" t="e">
        <f>VLOOKUP(A1530,Sku_list!$A$1:$D$2667,3,0)</f>
        <v>#N/A</v>
      </c>
      <c r="U1530" s="9" t="e">
        <f>VLOOKUP(A1530,Sku_list!$A$1:$D$2667,4,0)*(F1530/1000000*12)</f>
        <v>#N/A</v>
      </c>
      <c r="V1530" s="9" t="e">
        <f>VLOOKUP(A1530,Sku_list!$A$1:$D$2667,4,0)*(H1530/1000000*12)</f>
        <v>#N/A</v>
      </c>
      <c r="W1530" s="9" t="e">
        <f>VLOOKUP(A1530,Sku_list!$A$1:$D$2667,4,0)*(J1530/1000000*12)</f>
        <v>#N/A</v>
      </c>
      <c r="X1530" s="9" t="e">
        <f>VLOOKUP(A1530,Sku_list!$A$1:$D$2667,4,0)*(L1530/1000000*12)</f>
        <v>#N/A</v>
      </c>
      <c r="Y1530" s="9" t="e">
        <f>VLOOKUP(A1530,Sku_list!$A$1:$E$2667,5,0)*((J1530+F1530)/1000000000)</f>
        <v>#N/A</v>
      </c>
      <c r="AC1530" s="22">
        <f t="shared" ca="1" si="23"/>
        <v>6.6666666666666666E-2</v>
      </c>
    </row>
    <row r="1531" spans="1:29" x14ac:dyDescent="0.35">
      <c r="A1531">
        <v>1601261</v>
      </c>
      <c r="B1531" t="s">
        <v>63</v>
      </c>
      <c r="C1531" t="s">
        <v>144</v>
      </c>
      <c r="D1531">
        <v>0</v>
      </c>
      <c r="E1531">
        <v>798</v>
      </c>
      <c r="F1531">
        <v>0</v>
      </c>
      <c r="G1531">
        <v>1068</v>
      </c>
      <c r="H1531">
        <v>804</v>
      </c>
      <c r="I1531">
        <v>0</v>
      </c>
      <c r="J1531">
        <v>963</v>
      </c>
      <c r="K1531">
        <v>855</v>
      </c>
      <c r="L1531">
        <v>2344</v>
      </c>
      <c r="M1531">
        <v>577</v>
      </c>
      <c r="N1531">
        <v>-577</v>
      </c>
      <c r="P1531" s="22">
        <v>0.75383959044368598</v>
      </c>
      <c r="R1531" t="s">
        <v>87</v>
      </c>
      <c r="S1531" t="s">
        <v>72</v>
      </c>
      <c r="T1531" s="9" t="e">
        <f>VLOOKUP(A1531,Sku_list!$A$1:$D$2667,3,0)</f>
        <v>#N/A</v>
      </c>
      <c r="U1531" s="9" t="e">
        <f>VLOOKUP(A1531,Sku_list!$A$1:$D$2667,4,0)*(F1531/1000000*12)</f>
        <v>#N/A</v>
      </c>
      <c r="V1531" s="9" t="e">
        <f>VLOOKUP(A1531,Sku_list!$A$1:$D$2667,4,0)*(H1531/1000000*12)</f>
        <v>#N/A</v>
      </c>
      <c r="W1531" s="9" t="e">
        <f>VLOOKUP(A1531,Sku_list!$A$1:$D$2667,4,0)*(J1531/1000000*12)</f>
        <v>#N/A</v>
      </c>
      <c r="X1531" s="9" t="e">
        <f>VLOOKUP(A1531,Sku_list!$A$1:$D$2667,4,0)*(L1531/1000000*12)</f>
        <v>#N/A</v>
      </c>
      <c r="Y1531" s="9" t="e">
        <f>VLOOKUP(A1531,Sku_list!$A$1:$E$2667,5,0)*((J1531+F1531)/1000000000)</f>
        <v>#N/A</v>
      </c>
      <c r="AC1531" s="22">
        <f t="shared" ca="1" si="23"/>
        <v>6.6666666666666666E-2</v>
      </c>
    </row>
    <row r="1532" spans="1:29" x14ac:dyDescent="0.35">
      <c r="A1532">
        <v>1601261</v>
      </c>
      <c r="B1532" t="s">
        <v>63</v>
      </c>
      <c r="C1532" t="s">
        <v>145</v>
      </c>
      <c r="D1532">
        <v>0</v>
      </c>
      <c r="E1532">
        <v>300</v>
      </c>
      <c r="F1532">
        <v>0</v>
      </c>
      <c r="G1532">
        <v>426</v>
      </c>
      <c r="H1532">
        <v>210</v>
      </c>
      <c r="I1532">
        <v>0</v>
      </c>
      <c r="J1532">
        <v>257</v>
      </c>
      <c r="K1532">
        <v>179</v>
      </c>
      <c r="L1532">
        <v>500</v>
      </c>
      <c r="M1532">
        <v>33</v>
      </c>
      <c r="N1532">
        <v>-33</v>
      </c>
      <c r="P1532" s="22">
        <v>0.93400000000000005</v>
      </c>
      <c r="R1532" t="s">
        <v>88</v>
      </c>
      <c r="S1532" t="s">
        <v>83</v>
      </c>
      <c r="T1532" s="9" t="e">
        <f>VLOOKUP(A1532,Sku_list!$A$1:$D$2667,3,0)</f>
        <v>#N/A</v>
      </c>
      <c r="U1532" s="9" t="e">
        <f>VLOOKUP(A1532,Sku_list!$A$1:$D$2667,4,0)*(F1532/1000000*12)</f>
        <v>#N/A</v>
      </c>
      <c r="V1532" s="9" t="e">
        <f>VLOOKUP(A1532,Sku_list!$A$1:$D$2667,4,0)*(H1532/1000000*12)</f>
        <v>#N/A</v>
      </c>
      <c r="W1532" s="9" t="e">
        <f>VLOOKUP(A1532,Sku_list!$A$1:$D$2667,4,0)*(J1532/1000000*12)</f>
        <v>#N/A</v>
      </c>
      <c r="X1532" s="9" t="e">
        <f>VLOOKUP(A1532,Sku_list!$A$1:$D$2667,4,0)*(L1532/1000000*12)</f>
        <v>#N/A</v>
      </c>
      <c r="Y1532" s="9" t="e">
        <f>VLOOKUP(A1532,Sku_list!$A$1:$E$2667,5,0)*((J1532+F1532)/1000000000)</f>
        <v>#N/A</v>
      </c>
      <c r="AC1532" s="22">
        <f t="shared" ca="1" si="23"/>
        <v>6.6666666666666666E-2</v>
      </c>
    </row>
    <row r="1533" spans="1:29" x14ac:dyDescent="0.35">
      <c r="A1533">
        <v>1601261</v>
      </c>
      <c r="B1533" t="s">
        <v>63</v>
      </c>
      <c r="C1533" t="s">
        <v>146</v>
      </c>
      <c r="D1533">
        <v>0</v>
      </c>
      <c r="E1533">
        <v>468</v>
      </c>
      <c r="F1533">
        <v>0</v>
      </c>
      <c r="G1533">
        <v>690</v>
      </c>
      <c r="H1533">
        <v>534</v>
      </c>
      <c r="I1533">
        <v>0</v>
      </c>
      <c r="J1533">
        <v>348</v>
      </c>
      <c r="K1533">
        <v>264</v>
      </c>
      <c r="L1533">
        <v>1542</v>
      </c>
      <c r="M1533">
        <v>660</v>
      </c>
      <c r="N1533">
        <v>-660</v>
      </c>
      <c r="P1533" s="22">
        <v>0.57198443579766534</v>
      </c>
      <c r="R1533" t="s">
        <v>89</v>
      </c>
      <c r="S1533" t="s">
        <v>69</v>
      </c>
      <c r="T1533" s="9" t="e">
        <f>VLOOKUP(A1533,Sku_list!$A$1:$D$2667,3,0)</f>
        <v>#N/A</v>
      </c>
      <c r="U1533" s="9" t="e">
        <f>VLOOKUP(A1533,Sku_list!$A$1:$D$2667,4,0)*(F1533/1000000*12)</f>
        <v>#N/A</v>
      </c>
      <c r="V1533" s="9" t="e">
        <f>VLOOKUP(A1533,Sku_list!$A$1:$D$2667,4,0)*(H1533/1000000*12)</f>
        <v>#N/A</v>
      </c>
      <c r="W1533" s="9" t="e">
        <f>VLOOKUP(A1533,Sku_list!$A$1:$D$2667,4,0)*(J1533/1000000*12)</f>
        <v>#N/A</v>
      </c>
      <c r="X1533" s="9" t="e">
        <f>VLOOKUP(A1533,Sku_list!$A$1:$D$2667,4,0)*(L1533/1000000*12)</f>
        <v>#N/A</v>
      </c>
      <c r="Y1533" s="9" t="e">
        <f>VLOOKUP(A1533,Sku_list!$A$1:$E$2667,5,0)*((J1533+F1533)/1000000000)</f>
        <v>#N/A</v>
      </c>
      <c r="AC1533" s="22">
        <f t="shared" ca="1" si="23"/>
        <v>6.6666666666666666E-2</v>
      </c>
    </row>
    <row r="1534" spans="1:29" x14ac:dyDescent="0.35">
      <c r="A1534">
        <v>1601261</v>
      </c>
      <c r="B1534" t="s">
        <v>63</v>
      </c>
      <c r="C1534" t="s">
        <v>147</v>
      </c>
      <c r="D1534">
        <v>0</v>
      </c>
      <c r="E1534">
        <v>0</v>
      </c>
      <c r="F1534">
        <v>0</v>
      </c>
      <c r="G1534">
        <v>1392</v>
      </c>
      <c r="H1534">
        <v>870</v>
      </c>
      <c r="I1534">
        <v>0</v>
      </c>
      <c r="J1534">
        <v>1074</v>
      </c>
      <c r="K1534">
        <v>654</v>
      </c>
      <c r="L1534">
        <v>3536</v>
      </c>
      <c r="M1534">
        <v>1592</v>
      </c>
      <c r="N1534">
        <v>-1592</v>
      </c>
      <c r="P1534" s="22">
        <v>0.54977375565610864</v>
      </c>
      <c r="R1534" t="s">
        <v>90</v>
      </c>
      <c r="S1534" t="s">
        <v>69</v>
      </c>
      <c r="T1534" s="9" t="e">
        <f>VLOOKUP(A1534,Sku_list!$A$1:$D$2667,3,0)</f>
        <v>#N/A</v>
      </c>
      <c r="U1534" s="9" t="e">
        <f>VLOOKUP(A1534,Sku_list!$A$1:$D$2667,4,0)*(F1534/1000000*12)</f>
        <v>#N/A</v>
      </c>
      <c r="V1534" s="9" t="e">
        <f>VLOOKUP(A1534,Sku_list!$A$1:$D$2667,4,0)*(H1534/1000000*12)</f>
        <v>#N/A</v>
      </c>
      <c r="W1534" s="9" t="e">
        <f>VLOOKUP(A1534,Sku_list!$A$1:$D$2667,4,0)*(J1534/1000000*12)</f>
        <v>#N/A</v>
      </c>
      <c r="X1534" s="9" t="e">
        <f>VLOOKUP(A1534,Sku_list!$A$1:$D$2667,4,0)*(L1534/1000000*12)</f>
        <v>#N/A</v>
      </c>
      <c r="Y1534" s="9" t="e">
        <f>VLOOKUP(A1534,Sku_list!$A$1:$E$2667,5,0)*((J1534+F1534)/1000000000)</f>
        <v>#N/A</v>
      </c>
      <c r="AC1534" s="22">
        <f t="shared" ca="1" si="23"/>
        <v>6.6666666666666666E-2</v>
      </c>
    </row>
    <row r="1535" spans="1:29" x14ac:dyDescent="0.35">
      <c r="A1535">
        <v>1601261</v>
      </c>
      <c r="B1535" t="s">
        <v>63</v>
      </c>
      <c r="C1535" t="s">
        <v>148</v>
      </c>
      <c r="D1535">
        <v>0</v>
      </c>
      <c r="E1535">
        <v>1092</v>
      </c>
      <c r="F1535">
        <v>0</v>
      </c>
      <c r="G1535">
        <v>816</v>
      </c>
      <c r="H1535">
        <v>696</v>
      </c>
      <c r="I1535">
        <v>0</v>
      </c>
      <c r="J1535">
        <v>1638</v>
      </c>
      <c r="K1535">
        <v>1632</v>
      </c>
      <c r="L1535">
        <v>3468</v>
      </c>
      <c r="M1535">
        <v>1134</v>
      </c>
      <c r="N1535">
        <v>-1134</v>
      </c>
      <c r="P1535" s="22">
        <v>0.67301038062283736</v>
      </c>
      <c r="R1535" t="s">
        <v>91</v>
      </c>
      <c r="S1535" t="s">
        <v>85</v>
      </c>
      <c r="T1535" s="9" t="e">
        <f>VLOOKUP(A1535,Sku_list!$A$1:$D$2667,3,0)</f>
        <v>#N/A</v>
      </c>
      <c r="U1535" s="9" t="e">
        <f>VLOOKUP(A1535,Sku_list!$A$1:$D$2667,4,0)*(F1535/1000000*12)</f>
        <v>#N/A</v>
      </c>
      <c r="V1535" s="9" t="e">
        <f>VLOOKUP(A1535,Sku_list!$A$1:$D$2667,4,0)*(H1535/1000000*12)</f>
        <v>#N/A</v>
      </c>
      <c r="W1535" s="9" t="e">
        <f>VLOOKUP(A1535,Sku_list!$A$1:$D$2667,4,0)*(J1535/1000000*12)</f>
        <v>#N/A</v>
      </c>
      <c r="X1535" s="9" t="e">
        <f>VLOOKUP(A1535,Sku_list!$A$1:$D$2667,4,0)*(L1535/1000000*12)</f>
        <v>#N/A</v>
      </c>
      <c r="Y1535" s="9" t="e">
        <f>VLOOKUP(A1535,Sku_list!$A$1:$E$2667,5,0)*((J1535+F1535)/1000000000)</f>
        <v>#N/A</v>
      </c>
      <c r="AC1535" s="22">
        <f t="shared" ca="1" si="23"/>
        <v>6.6666666666666666E-2</v>
      </c>
    </row>
    <row r="1536" spans="1:29" x14ac:dyDescent="0.35">
      <c r="A1536">
        <v>1601261</v>
      </c>
      <c r="B1536" t="s">
        <v>63</v>
      </c>
      <c r="C1536" t="s">
        <v>149</v>
      </c>
      <c r="D1536">
        <v>0</v>
      </c>
      <c r="E1536">
        <v>690</v>
      </c>
      <c r="F1536">
        <v>1980</v>
      </c>
      <c r="G1536">
        <v>1596</v>
      </c>
      <c r="H1536">
        <v>210</v>
      </c>
      <c r="I1536">
        <v>0</v>
      </c>
      <c r="J1536">
        <v>588</v>
      </c>
      <c r="K1536">
        <v>2034</v>
      </c>
      <c r="L1536">
        <v>2436</v>
      </c>
      <c r="M1536">
        <v>-342</v>
      </c>
      <c r="N1536">
        <v>342</v>
      </c>
      <c r="P1536" s="22">
        <v>1.1403940886699508</v>
      </c>
      <c r="R1536" t="s">
        <v>92</v>
      </c>
      <c r="S1536" t="s">
        <v>85</v>
      </c>
      <c r="T1536" s="9" t="e">
        <f>VLOOKUP(A1536,Sku_list!$A$1:$D$2667,3,0)</f>
        <v>#N/A</v>
      </c>
      <c r="U1536" s="9" t="e">
        <f>VLOOKUP(A1536,Sku_list!$A$1:$D$2667,4,0)*(F1536/1000000*12)</f>
        <v>#N/A</v>
      </c>
      <c r="V1536" s="9" t="e">
        <f>VLOOKUP(A1536,Sku_list!$A$1:$D$2667,4,0)*(H1536/1000000*12)</f>
        <v>#N/A</v>
      </c>
      <c r="W1536" s="9" t="e">
        <f>VLOOKUP(A1536,Sku_list!$A$1:$D$2667,4,0)*(J1536/1000000*12)</f>
        <v>#N/A</v>
      </c>
      <c r="X1536" s="9" t="e">
        <f>VLOOKUP(A1536,Sku_list!$A$1:$D$2667,4,0)*(L1536/1000000*12)</f>
        <v>#N/A</v>
      </c>
      <c r="Y1536" s="9" t="e">
        <f>VLOOKUP(A1536,Sku_list!$A$1:$E$2667,5,0)*((J1536+F1536)/1000000000)</f>
        <v>#N/A</v>
      </c>
      <c r="AC1536" s="22">
        <f t="shared" ca="1" si="23"/>
        <v>6.6666666666666666E-2</v>
      </c>
    </row>
    <row r="1537" spans="1:29" x14ac:dyDescent="0.35">
      <c r="A1537">
        <v>1601261</v>
      </c>
      <c r="B1537" t="s">
        <v>63</v>
      </c>
      <c r="C1537" t="s">
        <v>150</v>
      </c>
      <c r="D1537">
        <v>0</v>
      </c>
      <c r="E1537">
        <v>1362</v>
      </c>
      <c r="F1537">
        <v>0</v>
      </c>
      <c r="G1537">
        <v>804</v>
      </c>
      <c r="H1537">
        <v>684</v>
      </c>
      <c r="I1537">
        <v>0</v>
      </c>
      <c r="J1537">
        <v>1596</v>
      </c>
      <c r="K1537">
        <v>1596</v>
      </c>
      <c r="L1537">
        <v>3174</v>
      </c>
      <c r="M1537">
        <v>894</v>
      </c>
      <c r="N1537">
        <v>-894</v>
      </c>
      <c r="P1537" s="22">
        <v>0.71833648393194705</v>
      </c>
      <c r="R1537" t="s">
        <v>93</v>
      </c>
      <c r="S1537" t="s">
        <v>85</v>
      </c>
      <c r="T1537" s="9" t="e">
        <f>VLOOKUP(A1537,Sku_list!$A$1:$D$2667,3,0)</f>
        <v>#N/A</v>
      </c>
      <c r="U1537" s="9" t="e">
        <f>VLOOKUP(A1537,Sku_list!$A$1:$D$2667,4,0)*(F1537/1000000*12)</f>
        <v>#N/A</v>
      </c>
      <c r="V1537" s="9" t="e">
        <f>VLOOKUP(A1537,Sku_list!$A$1:$D$2667,4,0)*(H1537/1000000*12)</f>
        <v>#N/A</v>
      </c>
      <c r="W1537" s="9" t="e">
        <f>VLOOKUP(A1537,Sku_list!$A$1:$D$2667,4,0)*(J1537/1000000*12)</f>
        <v>#N/A</v>
      </c>
      <c r="X1537" s="9" t="e">
        <f>VLOOKUP(A1537,Sku_list!$A$1:$D$2667,4,0)*(L1537/1000000*12)</f>
        <v>#N/A</v>
      </c>
      <c r="Y1537" s="9" t="e">
        <f>VLOOKUP(A1537,Sku_list!$A$1:$E$2667,5,0)*((J1537+F1537)/1000000000)</f>
        <v>#N/A</v>
      </c>
      <c r="AC1537" s="22">
        <f t="shared" ca="1" si="23"/>
        <v>6.6666666666666666E-2</v>
      </c>
    </row>
    <row r="1538" spans="1:29" x14ac:dyDescent="0.35">
      <c r="A1538">
        <v>1601261</v>
      </c>
      <c r="B1538" t="s">
        <v>63</v>
      </c>
      <c r="C1538" t="s">
        <v>151</v>
      </c>
      <c r="D1538">
        <v>0</v>
      </c>
      <c r="E1538">
        <v>0</v>
      </c>
      <c r="F1538">
        <v>6</v>
      </c>
      <c r="G1538">
        <v>294</v>
      </c>
      <c r="H1538">
        <v>216</v>
      </c>
      <c r="I1538">
        <v>0</v>
      </c>
      <c r="J1538">
        <v>664</v>
      </c>
      <c r="K1538">
        <v>652</v>
      </c>
      <c r="L1538">
        <v>480</v>
      </c>
      <c r="M1538">
        <v>-406</v>
      </c>
      <c r="N1538">
        <v>406</v>
      </c>
      <c r="P1538" s="22">
        <v>1.8458333333333334</v>
      </c>
      <c r="R1538" t="s">
        <v>94</v>
      </c>
      <c r="S1538" t="s">
        <v>83</v>
      </c>
      <c r="T1538" s="9" t="e">
        <f>VLOOKUP(A1538,Sku_list!$A$1:$D$2667,3,0)</f>
        <v>#N/A</v>
      </c>
      <c r="U1538" s="9" t="e">
        <f>VLOOKUP(A1538,Sku_list!$A$1:$D$2667,4,0)*(F1538/1000000*12)</f>
        <v>#N/A</v>
      </c>
      <c r="V1538" s="9" t="e">
        <f>VLOOKUP(A1538,Sku_list!$A$1:$D$2667,4,0)*(H1538/1000000*12)</f>
        <v>#N/A</v>
      </c>
      <c r="W1538" s="9" t="e">
        <f>VLOOKUP(A1538,Sku_list!$A$1:$D$2667,4,0)*(J1538/1000000*12)</f>
        <v>#N/A</v>
      </c>
      <c r="X1538" s="9" t="e">
        <f>VLOOKUP(A1538,Sku_list!$A$1:$D$2667,4,0)*(L1538/1000000*12)</f>
        <v>#N/A</v>
      </c>
      <c r="Y1538" s="9" t="e">
        <f>VLOOKUP(A1538,Sku_list!$A$1:$E$2667,5,0)*((J1538+F1538)/1000000000)</f>
        <v>#N/A</v>
      </c>
      <c r="AC1538" s="22">
        <f t="shared" ca="1" si="23"/>
        <v>6.6666666666666666E-2</v>
      </c>
    </row>
    <row r="1539" spans="1:29" x14ac:dyDescent="0.35">
      <c r="A1539">
        <v>1601261</v>
      </c>
      <c r="B1539" t="s">
        <v>63</v>
      </c>
      <c r="C1539" t="s">
        <v>152</v>
      </c>
      <c r="D1539">
        <v>0</v>
      </c>
      <c r="E1539">
        <v>480</v>
      </c>
      <c r="F1539">
        <v>0</v>
      </c>
      <c r="G1539">
        <v>762</v>
      </c>
      <c r="H1539">
        <v>252</v>
      </c>
      <c r="I1539">
        <v>0</v>
      </c>
      <c r="J1539">
        <v>456</v>
      </c>
      <c r="K1539">
        <v>300</v>
      </c>
      <c r="L1539">
        <v>500</v>
      </c>
      <c r="M1539">
        <v>-208</v>
      </c>
      <c r="N1539">
        <v>208</v>
      </c>
      <c r="P1539" s="22">
        <v>1.4159999999999999</v>
      </c>
      <c r="R1539" t="s">
        <v>95</v>
      </c>
      <c r="S1539" t="s">
        <v>83</v>
      </c>
      <c r="T1539" s="9" t="e">
        <f>VLOOKUP(A1539,Sku_list!$A$1:$D$2667,3,0)</f>
        <v>#N/A</v>
      </c>
      <c r="U1539" s="9" t="e">
        <f>VLOOKUP(A1539,Sku_list!$A$1:$D$2667,4,0)*(F1539/1000000*12)</f>
        <v>#N/A</v>
      </c>
      <c r="V1539" s="9" t="e">
        <f>VLOOKUP(A1539,Sku_list!$A$1:$D$2667,4,0)*(H1539/1000000*12)</f>
        <v>#N/A</v>
      </c>
      <c r="W1539" s="9" t="e">
        <f>VLOOKUP(A1539,Sku_list!$A$1:$D$2667,4,0)*(J1539/1000000*12)</f>
        <v>#N/A</v>
      </c>
      <c r="X1539" s="9" t="e">
        <f>VLOOKUP(A1539,Sku_list!$A$1:$D$2667,4,0)*(L1539/1000000*12)</f>
        <v>#N/A</v>
      </c>
      <c r="Y1539" s="9" t="e">
        <f>VLOOKUP(A1539,Sku_list!$A$1:$E$2667,5,0)*((J1539+F1539)/1000000000)</f>
        <v>#N/A</v>
      </c>
      <c r="AC1539" s="22">
        <f t="shared" ref="AC1539:AC1602" ca="1" si="24">(DAY(TODAY())+AB1539)/30</f>
        <v>6.6666666666666666E-2</v>
      </c>
    </row>
    <row r="1540" spans="1:29" x14ac:dyDescent="0.35">
      <c r="A1540">
        <v>1601261</v>
      </c>
      <c r="B1540" t="s">
        <v>63</v>
      </c>
      <c r="C1540" t="s">
        <v>153</v>
      </c>
      <c r="D1540">
        <v>0</v>
      </c>
      <c r="E1540">
        <v>0</v>
      </c>
      <c r="F1540">
        <v>0</v>
      </c>
      <c r="G1540">
        <v>720</v>
      </c>
      <c r="H1540">
        <v>120</v>
      </c>
      <c r="I1540">
        <v>0</v>
      </c>
      <c r="J1540">
        <v>480</v>
      </c>
      <c r="K1540">
        <v>480</v>
      </c>
      <c r="L1540">
        <v>0</v>
      </c>
      <c r="M1540">
        <v>-600</v>
      </c>
      <c r="N1540">
        <v>600</v>
      </c>
      <c r="P1540" s="22" t="s">
        <v>34</v>
      </c>
      <c r="R1540" t="s">
        <v>189</v>
      </c>
      <c r="S1540" t="s">
        <v>190</v>
      </c>
      <c r="T1540" s="9" t="e">
        <f>VLOOKUP(A1540,Sku_list!$A$1:$D$2667,3,0)</f>
        <v>#N/A</v>
      </c>
      <c r="U1540" s="9" t="e">
        <f>VLOOKUP(A1540,Sku_list!$A$1:$D$2667,4,0)*(F1540/1000000*12)</f>
        <v>#N/A</v>
      </c>
      <c r="V1540" s="9" t="e">
        <f>VLOOKUP(A1540,Sku_list!$A$1:$D$2667,4,0)*(H1540/1000000*12)</f>
        <v>#N/A</v>
      </c>
      <c r="W1540" s="9" t="e">
        <f>VLOOKUP(A1540,Sku_list!$A$1:$D$2667,4,0)*(J1540/1000000*12)</f>
        <v>#N/A</v>
      </c>
      <c r="X1540" s="9" t="e">
        <f>VLOOKUP(A1540,Sku_list!$A$1:$D$2667,4,0)*(L1540/1000000*12)</f>
        <v>#N/A</v>
      </c>
      <c r="Y1540" s="9" t="e">
        <f>VLOOKUP(A1540,Sku_list!$A$1:$E$2667,5,0)*((J1540+F1540)/1000000000)</f>
        <v>#N/A</v>
      </c>
      <c r="AC1540" s="22">
        <f t="shared" ca="1" si="24"/>
        <v>6.6666666666666666E-2</v>
      </c>
    </row>
    <row r="1541" spans="1:29" x14ac:dyDescent="0.35">
      <c r="A1541">
        <v>1601261</v>
      </c>
      <c r="B1541" t="s">
        <v>63</v>
      </c>
      <c r="C1541" t="s">
        <v>154</v>
      </c>
      <c r="D1541">
        <v>0</v>
      </c>
      <c r="E1541">
        <v>1092</v>
      </c>
      <c r="F1541">
        <v>0</v>
      </c>
      <c r="G1541">
        <v>684</v>
      </c>
      <c r="H1541">
        <v>570</v>
      </c>
      <c r="I1541">
        <v>0</v>
      </c>
      <c r="J1541">
        <v>1494</v>
      </c>
      <c r="K1541">
        <v>1362</v>
      </c>
      <c r="L1541">
        <v>1446</v>
      </c>
      <c r="M1541">
        <v>-618</v>
      </c>
      <c r="N1541">
        <v>618</v>
      </c>
      <c r="P1541" s="22">
        <v>1.4273858921161826</v>
      </c>
      <c r="R1541" t="s">
        <v>96</v>
      </c>
      <c r="S1541" t="s">
        <v>72</v>
      </c>
      <c r="T1541" s="9" t="e">
        <f>VLOOKUP(A1541,Sku_list!$A$1:$D$2667,3,0)</f>
        <v>#N/A</v>
      </c>
      <c r="U1541" s="9" t="e">
        <f>VLOOKUP(A1541,Sku_list!$A$1:$D$2667,4,0)*(F1541/1000000*12)</f>
        <v>#N/A</v>
      </c>
      <c r="V1541" s="9" t="e">
        <f>VLOOKUP(A1541,Sku_list!$A$1:$D$2667,4,0)*(H1541/1000000*12)</f>
        <v>#N/A</v>
      </c>
      <c r="W1541" s="9" t="e">
        <f>VLOOKUP(A1541,Sku_list!$A$1:$D$2667,4,0)*(J1541/1000000*12)</f>
        <v>#N/A</v>
      </c>
      <c r="X1541" s="9" t="e">
        <f>VLOOKUP(A1541,Sku_list!$A$1:$D$2667,4,0)*(L1541/1000000*12)</f>
        <v>#N/A</v>
      </c>
      <c r="Y1541" s="9" t="e">
        <f>VLOOKUP(A1541,Sku_list!$A$1:$E$2667,5,0)*((J1541+F1541)/1000000000)</f>
        <v>#N/A</v>
      </c>
      <c r="AC1541" s="22">
        <f t="shared" ca="1" si="24"/>
        <v>6.6666666666666666E-2</v>
      </c>
    </row>
    <row r="1542" spans="1:29" x14ac:dyDescent="0.35">
      <c r="A1542">
        <v>1601261</v>
      </c>
      <c r="B1542" t="s">
        <v>63</v>
      </c>
      <c r="C1542" t="s">
        <v>155</v>
      </c>
      <c r="D1542">
        <v>0</v>
      </c>
      <c r="E1542">
        <v>966</v>
      </c>
      <c r="F1542">
        <v>0</v>
      </c>
      <c r="G1542">
        <v>1212</v>
      </c>
      <c r="H1542">
        <v>834</v>
      </c>
      <c r="I1542">
        <v>0</v>
      </c>
      <c r="J1542">
        <v>588</v>
      </c>
      <c r="K1542">
        <v>456</v>
      </c>
      <c r="L1542">
        <v>2126</v>
      </c>
      <c r="M1542">
        <v>704</v>
      </c>
      <c r="N1542">
        <v>-704</v>
      </c>
      <c r="P1542" s="22">
        <v>0.66886171213546564</v>
      </c>
      <c r="R1542" t="s">
        <v>97</v>
      </c>
      <c r="S1542" t="s">
        <v>72</v>
      </c>
      <c r="T1542" s="9" t="e">
        <f>VLOOKUP(A1542,Sku_list!$A$1:$D$2667,3,0)</f>
        <v>#N/A</v>
      </c>
      <c r="U1542" s="9" t="e">
        <f>VLOOKUP(A1542,Sku_list!$A$1:$D$2667,4,0)*(F1542/1000000*12)</f>
        <v>#N/A</v>
      </c>
      <c r="V1542" s="9" t="e">
        <f>VLOOKUP(A1542,Sku_list!$A$1:$D$2667,4,0)*(H1542/1000000*12)</f>
        <v>#N/A</v>
      </c>
      <c r="W1542" s="9" t="e">
        <f>VLOOKUP(A1542,Sku_list!$A$1:$D$2667,4,0)*(J1542/1000000*12)</f>
        <v>#N/A</v>
      </c>
      <c r="X1542" s="9" t="e">
        <f>VLOOKUP(A1542,Sku_list!$A$1:$D$2667,4,0)*(L1542/1000000*12)</f>
        <v>#N/A</v>
      </c>
      <c r="Y1542" s="9" t="e">
        <f>VLOOKUP(A1542,Sku_list!$A$1:$E$2667,5,0)*((J1542+F1542)/1000000000)</f>
        <v>#N/A</v>
      </c>
      <c r="AC1542" s="22">
        <f t="shared" ca="1" si="24"/>
        <v>6.6666666666666666E-2</v>
      </c>
    </row>
    <row r="1543" spans="1:29" x14ac:dyDescent="0.35">
      <c r="A1543">
        <v>1601261</v>
      </c>
      <c r="B1543" t="s">
        <v>63</v>
      </c>
      <c r="C1543" t="s">
        <v>156</v>
      </c>
      <c r="D1543">
        <v>0</v>
      </c>
      <c r="E1543">
        <v>0</v>
      </c>
      <c r="F1543">
        <v>0</v>
      </c>
      <c r="G1543">
        <v>0</v>
      </c>
      <c r="H1543">
        <v>0</v>
      </c>
      <c r="I1543">
        <v>0</v>
      </c>
      <c r="J1543">
        <v>0</v>
      </c>
      <c r="K1543">
        <v>0</v>
      </c>
      <c r="L1543">
        <v>0</v>
      </c>
      <c r="M1543">
        <v>0</v>
      </c>
      <c r="N1543">
        <v>0</v>
      </c>
      <c r="P1543" s="22" t="s">
        <v>34</v>
      </c>
      <c r="R1543" t="s">
        <v>38</v>
      </c>
      <c r="S1543" t="s">
        <v>69</v>
      </c>
      <c r="T1543" s="9" t="e">
        <f>VLOOKUP(A1543,Sku_list!$A$1:$D$2667,3,0)</f>
        <v>#N/A</v>
      </c>
      <c r="U1543" s="9" t="e">
        <f>VLOOKUP(A1543,Sku_list!$A$1:$D$2667,4,0)*(F1543/1000000*12)</f>
        <v>#N/A</v>
      </c>
      <c r="V1543" s="9" t="e">
        <f>VLOOKUP(A1543,Sku_list!$A$1:$D$2667,4,0)*(H1543/1000000*12)</f>
        <v>#N/A</v>
      </c>
      <c r="W1543" s="9" t="e">
        <f>VLOOKUP(A1543,Sku_list!$A$1:$D$2667,4,0)*(J1543/1000000*12)</f>
        <v>#N/A</v>
      </c>
      <c r="X1543" s="9" t="e">
        <f>VLOOKUP(A1543,Sku_list!$A$1:$D$2667,4,0)*(L1543/1000000*12)</f>
        <v>#N/A</v>
      </c>
      <c r="Y1543" s="9" t="e">
        <f>VLOOKUP(A1543,Sku_list!$A$1:$E$2667,5,0)*((J1543+F1543)/1000000000)</f>
        <v>#N/A</v>
      </c>
      <c r="AC1543" s="22">
        <f t="shared" ca="1" si="24"/>
        <v>6.6666666666666666E-2</v>
      </c>
    </row>
    <row r="1544" spans="1:29" x14ac:dyDescent="0.35">
      <c r="A1544">
        <v>1601261</v>
      </c>
      <c r="B1544" t="s">
        <v>63</v>
      </c>
      <c r="C1544" t="s">
        <v>157</v>
      </c>
      <c r="D1544">
        <v>0</v>
      </c>
      <c r="E1544">
        <v>564</v>
      </c>
      <c r="F1544">
        <v>0</v>
      </c>
      <c r="G1544">
        <v>618</v>
      </c>
      <c r="H1544">
        <v>552</v>
      </c>
      <c r="I1544">
        <v>0</v>
      </c>
      <c r="J1544">
        <v>125</v>
      </c>
      <c r="K1544">
        <v>107</v>
      </c>
      <c r="L1544">
        <v>2132</v>
      </c>
      <c r="M1544">
        <v>1455</v>
      </c>
      <c r="N1544">
        <v>-1455</v>
      </c>
      <c r="P1544" s="22">
        <v>0.31754221388367732</v>
      </c>
      <c r="R1544" t="s">
        <v>98</v>
      </c>
      <c r="S1544" t="s">
        <v>72</v>
      </c>
      <c r="T1544" s="9" t="e">
        <f>VLOOKUP(A1544,Sku_list!$A$1:$D$2667,3,0)</f>
        <v>#N/A</v>
      </c>
      <c r="U1544" s="9" t="e">
        <f>VLOOKUP(A1544,Sku_list!$A$1:$D$2667,4,0)*(F1544/1000000*12)</f>
        <v>#N/A</v>
      </c>
      <c r="V1544" s="9" t="e">
        <f>VLOOKUP(A1544,Sku_list!$A$1:$D$2667,4,0)*(H1544/1000000*12)</f>
        <v>#N/A</v>
      </c>
      <c r="W1544" s="9" t="e">
        <f>VLOOKUP(A1544,Sku_list!$A$1:$D$2667,4,0)*(J1544/1000000*12)</f>
        <v>#N/A</v>
      </c>
      <c r="X1544" s="9" t="e">
        <f>VLOOKUP(A1544,Sku_list!$A$1:$D$2667,4,0)*(L1544/1000000*12)</f>
        <v>#N/A</v>
      </c>
      <c r="Y1544" s="9" t="e">
        <f>VLOOKUP(A1544,Sku_list!$A$1:$E$2667,5,0)*((J1544+F1544)/1000000000)</f>
        <v>#N/A</v>
      </c>
      <c r="AC1544" s="22">
        <f t="shared" ca="1" si="24"/>
        <v>6.6666666666666666E-2</v>
      </c>
    </row>
    <row r="1545" spans="1:29" x14ac:dyDescent="0.35">
      <c r="A1545">
        <v>1601261</v>
      </c>
      <c r="B1545" t="s">
        <v>63</v>
      </c>
      <c r="C1545" t="s">
        <v>158</v>
      </c>
      <c r="D1545">
        <v>0</v>
      </c>
      <c r="E1545">
        <v>0</v>
      </c>
      <c r="F1545">
        <v>0</v>
      </c>
      <c r="G1545">
        <v>90</v>
      </c>
      <c r="H1545">
        <v>42</v>
      </c>
      <c r="I1545">
        <v>0</v>
      </c>
      <c r="J1545">
        <v>1872</v>
      </c>
      <c r="K1545">
        <v>1830</v>
      </c>
      <c r="L1545">
        <v>252</v>
      </c>
      <c r="M1545">
        <v>-1662</v>
      </c>
      <c r="N1545">
        <v>1662</v>
      </c>
      <c r="P1545" s="22">
        <v>7.5952380952380949</v>
      </c>
      <c r="R1545" t="s">
        <v>99</v>
      </c>
      <c r="S1545" t="s">
        <v>69</v>
      </c>
      <c r="T1545" s="9" t="e">
        <f>VLOOKUP(A1545,Sku_list!$A$1:$D$2667,3,0)</f>
        <v>#N/A</v>
      </c>
      <c r="U1545" s="9" t="e">
        <f>VLOOKUP(A1545,Sku_list!$A$1:$D$2667,4,0)*(F1545/1000000*12)</f>
        <v>#N/A</v>
      </c>
      <c r="V1545" s="9" t="e">
        <f>VLOOKUP(A1545,Sku_list!$A$1:$D$2667,4,0)*(H1545/1000000*12)</f>
        <v>#N/A</v>
      </c>
      <c r="W1545" s="9" t="e">
        <f>VLOOKUP(A1545,Sku_list!$A$1:$D$2667,4,0)*(J1545/1000000*12)</f>
        <v>#N/A</v>
      </c>
      <c r="X1545" s="9" t="e">
        <f>VLOOKUP(A1545,Sku_list!$A$1:$D$2667,4,0)*(L1545/1000000*12)</f>
        <v>#N/A</v>
      </c>
      <c r="Y1545" s="9" t="e">
        <f>VLOOKUP(A1545,Sku_list!$A$1:$E$2667,5,0)*((J1545+F1545)/1000000000)</f>
        <v>#N/A</v>
      </c>
      <c r="AC1545" s="22">
        <f t="shared" ca="1" si="24"/>
        <v>6.6666666666666666E-2</v>
      </c>
    </row>
    <row r="1546" spans="1:29" x14ac:dyDescent="0.35">
      <c r="A1546">
        <v>1601261</v>
      </c>
      <c r="B1546" t="s">
        <v>63</v>
      </c>
      <c r="C1546" t="s">
        <v>159</v>
      </c>
      <c r="D1546">
        <v>0</v>
      </c>
      <c r="E1546">
        <v>1884</v>
      </c>
      <c r="F1546">
        <v>60</v>
      </c>
      <c r="G1546">
        <v>1128</v>
      </c>
      <c r="H1546">
        <v>888</v>
      </c>
      <c r="I1546">
        <v>0</v>
      </c>
      <c r="J1546">
        <v>2046</v>
      </c>
      <c r="K1546">
        <v>2088</v>
      </c>
      <c r="L1546">
        <v>3687</v>
      </c>
      <c r="M1546">
        <v>693</v>
      </c>
      <c r="N1546">
        <v>-693</v>
      </c>
      <c r="P1546" s="22">
        <v>0.81204231082180633</v>
      </c>
      <c r="R1546" t="s">
        <v>100</v>
      </c>
      <c r="S1546" t="s">
        <v>72</v>
      </c>
      <c r="T1546" s="9" t="e">
        <f>VLOOKUP(A1546,Sku_list!$A$1:$D$2667,3,0)</f>
        <v>#N/A</v>
      </c>
      <c r="U1546" s="9" t="e">
        <f>VLOOKUP(A1546,Sku_list!$A$1:$D$2667,4,0)*(F1546/1000000*12)</f>
        <v>#N/A</v>
      </c>
      <c r="V1546" s="9" t="e">
        <f>VLOOKUP(A1546,Sku_list!$A$1:$D$2667,4,0)*(H1546/1000000*12)</f>
        <v>#N/A</v>
      </c>
      <c r="W1546" s="9" t="e">
        <f>VLOOKUP(A1546,Sku_list!$A$1:$D$2667,4,0)*(J1546/1000000*12)</f>
        <v>#N/A</v>
      </c>
      <c r="X1546" s="9" t="e">
        <f>VLOOKUP(A1546,Sku_list!$A$1:$D$2667,4,0)*(L1546/1000000*12)</f>
        <v>#N/A</v>
      </c>
      <c r="Y1546" s="9" t="e">
        <f>VLOOKUP(A1546,Sku_list!$A$1:$E$2667,5,0)*((J1546+F1546)/1000000000)</f>
        <v>#N/A</v>
      </c>
      <c r="AC1546" s="22">
        <f t="shared" ca="1" si="24"/>
        <v>6.6666666666666666E-2</v>
      </c>
    </row>
    <row r="1547" spans="1:29" x14ac:dyDescent="0.35">
      <c r="A1547">
        <v>1601261</v>
      </c>
      <c r="B1547" t="s">
        <v>63</v>
      </c>
      <c r="C1547" t="s">
        <v>160</v>
      </c>
      <c r="D1547">
        <v>0</v>
      </c>
      <c r="E1547">
        <v>2016</v>
      </c>
      <c r="F1547">
        <v>0</v>
      </c>
      <c r="G1547">
        <v>1710</v>
      </c>
      <c r="H1547">
        <v>1362</v>
      </c>
      <c r="I1547">
        <v>0</v>
      </c>
      <c r="J1547">
        <v>1428</v>
      </c>
      <c r="K1547">
        <v>1230</v>
      </c>
      <c r="L1547">
        <v>4400</v>
      </c>
      <c r="M1547">
        <v>1610</v>
      </c>
      <c r="N1547">
        <v>-1610</v>
      </c>
      <c r="P1547" s="22">
        <v>0.63409090909090904</v>
      </c>
      <c r="R1547" t="s">
        <v>101</v>
      </c>
      <c r="S1547" t="s">
        <v>69</v>
      </c>
      <c r="T1547" s="9" t="e">
        <f>VLOOKUP(A1547,Sku_list!$A$1:$D$2667,3,0)</f>
        <v>#N/A</v>
      </c>
      <c r="U1547" s="9" t="e">
        <f>VLOOKUP(A1547,Sku_list!$A$1:$D$2667,4,0)*(F1547/1000000*12)</f>
        <v>#N/A</v>
      </c>
      <c r="V1547" s="9" t="e">
        <f>VLOOKUP(A1547,Sku_list!$A$1:$D$2667,4,0)*(H1547/1000000*12)</f>
        <v>#N/A</v>
      </c>
      <c r="W1547" s="9" t="e">
        <f>VLOOKUP(A1547,Sku_list!$A$1:$D$2667,4,0)*(J1547/1000000*12)</f>
        <v>#N/A</v>
      </c>
      <c r="X1547" s="9" t="e">
        <f>VLOOKUP(A1547,Sku_list!$A$1:$D$2667,4,0)*(L1547/1000000*12)</f>
        <v>#N/A</v>
      </c>
      <c r="Y1547" s="9" t="e">
        <f>VLOOKUP(A1547,Sku_list!$A$1:$E$2667,5,0)*((J1547+F1547)/1000000000)</f>
        <v>#N/A</v>
      </c>
      <c r="AC1547" s="22">
        <f t="shared" ca="1" si="24"/>
        <v>6.6666666666666666E-2</v>
      </c>
    </row>
    <row r="1548" spans="1:29" x14ac:dyDescent="0.35">
      <c r="A1548">
        <v>1601261</v>
      </c>
      <c r="B1548" t="s">
        <v>63</v>
      </c>
      <c r="C1548" t="s">
        <v>161</v>
      </c>
      <c r="D1548">
        <v>0</v>
      </c>
      <c r="E1548">
        <v>10500</v>
      </c>
      <c r="F1548">
        <v>0</v>
      </c>
      <c r="G1548">
        <v>576</v>
      </c>
      <c r="H1548">
        <v>210</v>
      </c>
      <c r="I1548">
        <v>0</v>
      </c>
      <c r="J1548">
        <v>10278</v>
      </c>
      <c r="K1548">
        <v>10278</v>
      </c>
      <c r="L1548">
        <v>1370</v>
      </c>
      <c r="M1548">
        <v>-9118</v>
      </c>
      <c r="N1548">
        <v>9118</v>
      </c>
      <c r="P1548" s="22">
        <v>7.6554744525547447</v>
      </c>
      <c r="R1548" t="s">
        <v>102</v>
      </c>
      <c r="S1548" t="s">
        <v>306</v>
      </c>
      <c r="T1548" s="9" t="e">
        <f>VLOOKUP(A1548,Sku_list!$A$1:$D$2667,3,0)</f>
        <v>#N/A</v>
      </c>
      <c r="U1548" s="9" t="e">
        <f>VLOOKUP(A1548,Sku_list!$A$1:$D$2667,4,0)*(F1548/1000000*12)</f>
        <v>#N/A</v>
      </c>
      <c r="V1548" s="9" t="e">
        <f>VLOOKUP(A1548,Sku_list!$A$1:$D$2667,4,0)*(H1548/1000000*12)</f>
        <v>#N/A</v>
      </c>
      <c r="W1548" s="9" t="e">
        <f>VLOOKUP(A1548,Sku_list!$A$1:$D$2667,4,0)*(J1548/1000000*12)</f>
        <v>#N/A</v>
      </c>
      <c r="X1548" s="9" t="e">
        <f>VLOOKUP(A1548,Sku_list!$A$1:$D$2667,4,0)*(L1548/1000000*12)</f>
        <v>#N/A</v>
      </c>
      <c r="Y1548" s="9" t="e">
        <f>VLOOKUP(A1548,Sku_list!$A$1:$E$2667,5,0)*((J1548+F1548)/1000000000)</f>
        <v>#N/A</v>
      </c>
      <c r="AC1548" s="22">
        <f t="shared" ca="1" si="24"/>
        <v>6.6666666666666666E-2</v>
      </c>
    </row>
    <row r="1549" spans="1:29" x14ac:dyDescent="0.35">
      <c r="A1549">
        <v>1601261</v>
      </c>
      <c r="B1549" t="s">
        <v>63</v>
      </c>
      <c r="C1549" t="s">
        <v>162</v>
      </c>
      <c r="D1549">
        <v>0</v>
      </c>
      <c r="E1549">
        <v>0</v>
      </c>
      <c r="F1549">
        <v>0</v>
      </c>
      <c r="G1549">
        <v>690</v>
      </c>
      <c r="H1549">
        <v>714</v>
      </c>
      <c r="I1549">
        <v>0</v>
      </c>
      <c r="J1549">
        <v>219</v>
      </c>
      <c r="K1549">
        <v>171</v>
      </c>
      <c r="L1549">
        <v>1700</v>
      </c>
      <c r="M1549">
        <v>767</v>
      </c>
      <c r="N1549">
        <v>-767</v>
      </c>
      <c r="P1549" s="22">
        <v>0.54882352941176471</v>
      </c>
      <c r="R1549" t="s">
        <v>103</v>
      </c>
      <c r="S1549" t="s">
        <v>69</v>
      </c>
      <c r="T1549" s="9" t="e">
        <f>VLOOKUP(A1549,Sku_list!$A$1:$D$2667,3,0)</f>
        <v>#N/A</v>
      </c>
      <c r="U1549" s="9" t="e">
        <f>VLOOKUP(A1549,Sku_list!$A$1:$D$2667,4,0)*(F1549/1000000*12)</f>
        <v>#N/A</v>
      </c>
      <c r="V1549" s="9" t="e">
        <f>VLOOKUP(A1549,Sku_list!$A$1:$D$2667,4,0)*(H1549/1000000*12)</f>
        <v>#N/A</v>
      </c>
      <c r="W1549" s="9" t="e">
        <f>VLOOKUP(A1549,Sku_list!$A$1:$D$2667,4,0)*(J1549/1000000*12)</f>
        <v>#N/A</v>
      </c>
      <c r="X1549" s="9" t="e">
        <f>VLOOKUP(A1549,Sku_list!$A$1:$D$2667,4,0)*(L1549/1000000*12)</f>
        <v>#N/A</v>
      </c>
      <c r="Y1549" s="9" t="e">
        <f>VLOOKUP(A1549,Sku_list!$A$1:$E$2667,5,0)*((J1549+F1549)/1000000000)</f>
        <v>#N/A</v>
      </c>
      <c r="AC1549" s="22">
        <f t="shared" ca="1" si="24"/>
        <v>6.6666666666666666E-2</v>
      </c>
    </row>
    <row r="1550" spans="1:29" x14ac:dyDescent="0.35">
      <c r="A1550">
        <v>1601261</v>
      </c>
      <c r="B1550" t="s">
        <v>63</v>
      </c>
      <c r="C1550" t="s">
        <v>164</v>
      </c>
      <c r="D1550">
        <v>0</v>
      </c>
      <c r="E1550">
        <v>0</v>
      </c>
      <c r="F1550">
        <v>30</v>
      </c>
      <c r="G1550">
        <v>306</v>
      </c>
      <c r="H1550">
        <v>78</v>
      </c>
      <c r="I1550">
        <v>0</v>
      </c>
      <c r="J1550">
        <v>54</v>
      </c>
      <c r="K1550">
        <v>30</v>
      </c>
      <c r="L1550">
        <v>600</v>
      </c>
      <c r="M1550">
        <v>438</v>
      </c>
      <c r="N1550">
        <v>-438</v>
      </c>
      <c r="P1550" s="22">
        <v>0.27</v>
      </c>
      <c r="R1550" t="s">
        <v>104</v>
      </c>
      <c r="S1550" t="s">
        <v>69</v>
      </c>
      <c r="T1550" s="9" t="e">
        <f>VLOOKUP(A1550,Sku_list!$A$1:$D$2667,3,0)</f>
        <v>#N/A</v>
      </c>
      <c r="U1550" s="9" t="e">
        <f>VLOOKUP(A1550,Sku_list!$A$1:$D$2667,4,0)*(F1550/1000000*12)</f>
        <v>#N/A</v>
      </c>
      <c r="V1550" s="9" t="e">
        <f>VLOOKUP(A1550,Sku_list!$A$1:$D$2667,4,0)*(H1550/1000000*12)</f>
        <v>#N/A</v>
      </c>
      <c r="W1550" s="9" t="e">
        <f>VLOOKUP(A1550,Sku_list!$A$1:$D$2667,4,0)*(J1550/1000000*12)</f>
        <v>#N/A</v>
      </c>
      <c r="X1550" s="9" t="e">
        <f>VLOOKUP(A1550,Sku_list!$A$1:$D$2667,4,0)*(L1550/1000000*12)</f>
        <v>#N/A</v>
      </c>
      <c r="Y1550" s="9" t="e">
        <f>VLOOKUP(A1550,Sku_list!$A$1:$E$2667,5,0)*((J1550+F1550)/1000000000)</f>
        <v>#N/A</v>
      </c>
      <c r="AC1550" s="22">
        <f t="shared" ca="1" si="24"/>
        <v>6.6666666666666666E-2</v>
      </c>
    </row>
    <row r="1551" spans="1:29" x14ac:dyDescent="0.35">
      <c r="A1551">
        <v>1601261</v>
      </c>
      <c r="B1551" t="s">
        <v>63</v>
      </c>
      <c r="C1551" t="s">
        <v>165</v>
      </c>
      <c r="D1551">
        <v>0</v>
      </c>
      <c r="E1551">
        <v>0</v>
      </c>
      <c r="F1551">
        <v>6</v>
      </c>
      <c r="G1551">
        <v>30</v>
      </c>
      <c r="H1551">
        <v>24</v>
      </c>
      <c r="I1551">
        <v>0</v>
      </c>
      <c r="J1551">
        <v>0</v>
      </c>
      <c r="K1551">
        <v>0</v>
      </c>
      <c r="L1551">
        <v>0</v>
      </c>
      <c r="M1551">
        <v>-30</v>
      </c>
      <c r="N1551">
        <v>30</v>
      </c>
      <c r="P1551" s="22" t="s">
        <v>34</v>
      </c>
      <c r="R1551" t="s">
        <v>105</v>
      </c>
      <c r="S1551" t="s">
        <v>83</v>
      </c>
      <c r="T1551" s="9" t="e">
        <f>VLOOKUP(A1551,Sku_list!$A$1:$D$2667,3,0)</f>
        <v>#N/A</v>
      </c>
      <c r="U1551" s="9" t="e">
        <f>VLOOKUP(A1551,Sku_list!$A$1:$D$2667,4,0)*(F1551/1000000*12)</f>
        <v>#N/A</v>
      </c>
      <c r="V1551" s="9" t="e">
        <f>VLOOKUP(A1551,Sku_list!$A$1:$D$2667,4,0)*(H1551/1000000*12)</f>
        <v>#N/A</v>
      </c>
      <c r="W1551" s="9" t="e">
        <f>VLOOKUP(A1551,Sku_list!$A$1:$D$2667,4,0)*(J1551/1000000*12)</f>
        <v>#N/A</v>
      </c>
      <c r="X1551" s="9" t="e">
        <f>VLOOKUP(A1551,Sku_list!$A$1:$D$2667,4,0)*(L1551/1000000*12)</f>
        <v>#N/A</v>
      </c>
      <c r="Y1551" s="9" t="e">
        <f>VLOOKUP(A1551,Sku_list!$A$1:$E$2667,5,0)*((J1551+F1551)/1000000000)</f>
        <v>#N/A</v>
      </c>
      <c r="AC1551" s="22">
        <f t="shared" ca="1" si="24"/>
        <v>6.6666666666666666E-2</v>
      </c>
    </row>
    <row r="1552" spans="1:29" x14ac:dyDescent="0.35">
      <c r="A1552">
        <v>1601261</v>
      </c>
      <c r="B1552" t="s">
        <v>63</v>
      </c>
      <c r="C1552" t="s">
        <v>163</v>
      </c>
      <c r="D1552">
        <v>0</v>
      </c>
      <c r="E1552">
        <v>0</v>
      </c>
      <c r="F1552">
        <v>0</v>
      </c>
      <c r="G1552">
        <v>456</v>
      </c>
      <c r="H1552">
        <v>258</v>
      </c>
      <c r="I1552">
        <v>0</v>
      </c>
      <c r="J1552">
        <v>0</v>
      </c>
      <c r="K1552">
        <v>60</v>
      </c>
      <c r="L1552">
        <v>682</v>
      </c>
      <c r="M1552">
        <v>424</v>
      </c>
      <c r="N1552">
        <v>-424</v>
      </c>
      <c r="P1552" s="22">
        <v>0.3782991202346041</v>
      </c>
      <c r="R1552" t="s">
        <v>117</v>
      </c>
      <c r="S1552" t="s">
        <v>83</v>
      </c>
      <c r="T1552" s="9" t="e">
        <f>VLOOKUP(A1552,Sku_list!$A$1:$D$2667,3,0)</f>
        <v>#N/A</v>
      </c>
      <c r="U1552" s="9" t="e">
        <f>VLOOKUP(A1552,Sku_list!$A$1:$D$2667,4,0)*(F1552/1000000*12)</f>
        <v>#N/A</v>
      </c>
      <c r="V1552" s="9" t="e">
        <f>VLOOKUP(A1552,Sku_list!$A$1:$D$2667,4,0)*(H1552/1000000*12)</f>
        <v>#N/A</v>
      </c>
      <c r="W1552" s="9" t="e">
        <f>VLOOKUP(A1552,Sku_list!$A$1:$D$2667,4,0)*(J1552/1000000*12)</f>
        <v>#N/A</v>
      </c>
      <c r="X1552" s="9" t="e">
        <f>VLOOKUP(A1552,Sku_list!$A$1:$D$2667,4,0)*(L1552/1000000*12)</f>
        <v>#N/A</v>
      </c>
      <c r="Y1552" s="9" t="e">
        <f>VLOOKUP(A1552,Sku_list!$A$1:$E$2667,5,0)*((J1552+F1552)/1000000000)</f>
        <v>#N/A</v>
      </c>
      <c r="AC1552" s="22">
        <f t="shared" ca="1" si="24"/>
        <v>6.6666666666666666E-2</v>
      </c>
    </row>
    <row r="1553" spans="1:29" x14ac:dyDescent="0.35">
      <c r="A1553">
        <v>1601261</v>
      </c>
      <c r="B1553" t="s">
        <v>63</v>
      </c>
      <c r="C1553" t="s">
        <v>166</v>
      </c>
      <c r="D1553">
        <v>898</v>
      </c>
      <c r="E1553">
        <v>804</v>
      </c>
      <c r="F1553">
        <v>1200</v>
      </c>
      <c r="G1553">
        <v>532</v>
      </c>
      <c r="H1553">
        <v>478</v>
      </c>
      <c r="I1553">
        <v>0</v>
      </c>
      <c r="J1553">
        <v>1218</v>
      </c>
      <c r="K1553">
        <v>2418</v>
      </c>
      <c r="L1553">
        <v>2236</v>
      </c>
      <c r="M1553">
        <v>-660</v>
      </c>
      <c r="N1553">
        <v>660</v>
      </c>
      <c r="P1553" s="22">
        <v>1.2951699463327371</v>
      </c>
      <c r="R1553" t="s">
        <v>118</v>
      </c>
      <c r="S1553" t="s">
        <v>85</v>
      </c>
      <c r="T1553" s="9" t="e">
        <f>VLOOKUP(A1553,Sku_list!$A$1:$D$2667,3,0)</f>
        <v>#N/A</v>
      </c>
      <c r="U1553" s="9" t="e">
        <f>VLOOKUP(A1553,Sku_list!$A$1:$D$2667,4,0)*(F1553/1000000*12)</f>
        <v>#N/A</v>
      </c>
      <c r="V1553" s="9" t="e">
        <f>VLOOKUP(A1553,Sku_list!$A$1:$D$2667,4,0)*(H1553/1000000*12)</f>
        <v>#N/A</v>
      </c>
      <c r="W1553" s="9" t="e">
        <f>VLOOKUP(A1553,Sku_list!$A$1:$D$2667,4,0)*(J1553/1000000*12)</f>
        <v>#N/A</v>
      </c>
      <c r="X1553" s="9" t="e">
        <f>VLOOKUP(A1553,Sku_list!$A$1:$D$2667,4,0)*(L1553/1000000*12)</f>
        <v>#N/A</v>
      </c>
      <c r="Y1553" s="9" t="e">
        <f>VLOOKUP(A1553,Sku_list!$A$1:$E$2667,5,0)*((J1553+F1553)/1000000000)</f>
        <v>#N/A</v>
      </c>
      <c r="AC1553" s="22">
        <f t="shared" ca="1" si="24"/>
        <v>6.6666666666666666E-2</v>
      </c>
    </row>
    <row r="1554" spans="1:29" x14ac:dyDescent="0.35">
      <c r="A1554">
        <v>1601261</v>
      </c>
      <c r="B1554" t="s">
        <v>63</v>
      </c>
      <c r="C1554" t="s">
        <v>167</v>
      </c>
      <c r="D1554">
        <v>0</v>
      </c>
      <c r="E1554">
        <v>150</v>
      </c>
      <c r="F1554">
        <v>0</v>
      </c>
      <c r="G1554">
        <v>192</v>
      </c>
      <c r="H1554">
        <v>138</v>
      </c>
      <c r="I1554">
        <v>0</v>
      </c>
      <c r="J1554">
        <v>78</v>
      </c>
      <c r="K1554">
        <v>66</v>
      </c>
      <c r="L1554">
        <v>0</v>
      </c>
      <c r="M1554">
        <v>-216</v>
      </c>
      <c r="N1554">
        <v>216</v>
      </c>
      <c r="P1554" s="22" t="s">
        <v>34</v>
      </c>
      <c r="R1554" t="s">
        <v>119</v>
      </c>
      <c r="S1554" t="s">
        <v>72</v>
      </c>
      <c r="T1554" s="9" t="e">
        <f>VLOOKUP(A1554,Sku_list!$A$1:$D$2667,3,0)</f>
        <v>#N/A</v>
      </c>
      <c r="U1554" s="9" t="e">
        <f>VLOOKUP(A1554,Sku_list!$A$1:$D$2667,4,0)*(F1554/1000000*12)</f>
        <v>#N/A</v>
      </c>
      <c r="V1554" s="9" t="e">
        <f>VLOOKUP(A1554,Sku_list!$A$1:$D$2667,4,0)*(H1554/1000000*12)</f>
        <v>#N/A</v>
      </c>
      <c r="W1554" s="9" t="e">
        <f>VLOOKUP(A1554,Sku_list!$A$1:$D$2667,4,0)*(J1554/1000000*12)</f>
        <v>#N/A</v>
      </c>
      <c r="X1554" s="9" t="e">
        <f>VLOOKUP(A1554,Sku_list!$A$1:$D$2667,4,0)*(L1554/1000000*12)</f>
        <v>#N/A</v>
      </c>
      <c r="Y1554" s="9" t="e">
        <f>VLOOKUP(A1554,Sku_list!$A$1:$E$2667,5,0)*((J1554+F1554)/1000000000)</f>
        <v>#N/A</v>
      </c>
      <c r="AC1554" s="22">
        <f t="shared" ca="1" si="24"/>
        <v>6.6666666666666666E-2</v>
      </c>
    </row>
    <row r="1555" spans="1:29" x14ac:dyDescent="0.35">
      <c r="A1555">
        <v>1601261</v>
      </c>
      <c r="B1555" t="s">
        <v>63</v>
      </c>
      <c r="C1555" t="s">
        <v>61</v>
      </c>
      <c r="D1555">
        <v>0</v>
      </c>
      <c r="E1555">
        <v>301</v>
      </c>
      <c r="F1555">
        <v>0</v>
      </c>
      <c r="G1555">
        <v>174</v>
      </c>
      <c r="H1555">
        <v>156</v>
      </c>
      <c r="I1555">
        <v>0</v>
      </c>
      <c r="J1555">
        <v>445</v>
      </c>
      <c r="K1555">
        <v>445</v>
      </c>
      <c r="L1555">
        <v>900</v>
      </c>
      <c r="M1555">
        <v>299</v>
      </c>
      <c r="N1555">
        <v>-299</v>
      </c>
      <c r="P1555" s="22">
        <v>0.6677777777777778</v>
      </c>
      <c r="R1555" t="s">
        <v>5</v>
      </c>
      <c r="S1555" t="s">
        <v>85</v>
      </c>
      <c r="T1555" s="9" t="e">
        <f>VLOOKUP(A1555,Sku_list!$A$1:$D$2667,3,0)</f>
        <v>#N/A</v>
      </c>
      <c r="U1555" s="9" t="e">
        <f>VLOOKUP(A1555,Sku_list!$A$1:$D$2667,4,0)*(F1555/1000000*12)</f>
        <v>#N/A</v>
      </c>
      <c r="V1555" s="9" t="e">
        <f>VLOOKUP(A1555,Sku_list!$A$1:$D$2667,4,0)*(H1555/1000000*12)</f>
        <v>#N/A</v>
      </c>
      <c r="W1555" s="9" t="e">
        <f>VLOOKUP(A1555,Sku_list!$A$1:$D$2667,4,0)*(J1555/1000000*12)</f>
        <v>#N/A</v>
      </c>
      <c r="X1555" s="9" t="e">
        <f>VLOOKUP(A1555,Sku_list!$A$1:$D$2667,4,0)*(L1555/1000000*12)</f>
        <v>#N/A</v>
      </c>
      <c r="Y1555" s="9" t="e">
        <f>VLOOKUP(A1555,Sku_list!$A$1:$E$2667,5,0)*((J1555+F1555)/1000000000)</f>
        <v>#N/A</v>
      </c>
      <c r="AC1555" s="22">
        <f t="shared" ca="1" si="24"/>
        <v>6.6666666666666666E-2</v>
      </c>
    </row>
    <row r="1556" spans="1:29" x14ac:dyDescent="0.35">
      <c r="A1556">
        <v>1601261</v>
      </c>
      <c r="B1556" t="s">
        <v>63</v>
      </c>
      <c r="C1556" t="s">
        <v>39</v>
      </c>
      <c r="D1556">
        <v>0</v>
      </c>
      <c r="E1556">
        <v>0</v>
      </c>
      <c r="F1556">
        <v>0</v>
      </c>
      <c r="G1556">
        <v>0</v>
      </c>
      <c r="H1556">
        <v>0</v>
      </c>
      <c r="I1556">
        <v>0</v>
      </c>
      <c r="J1556">
        <v>150</v>
      </c>
      <c r="K1556">
        <v>150</v>
      </c>
      <c r="L1556">
        <v>1020</v>
      </c>
      <c r="M1556">
        <v>870</v>
      </c>
      <c r="N1556">
        <v>-870</v>
      </c>
      <c r="P1556" s="22">
        <v>0.14705882352941177</v>
      </c>
      <c r="R1556" t="s">
        <v>43</v>
      </c>
      <c r="S1556" t="s">
        <v>190</v>
      </c>
      <c r="T1556" s="9" t="e">
        <f>VLOOKUP(A1556,Sku_list!$A$1:$D$2667,3,0)</f>
        <v>#N/A</v>
      </c>
      <c r="U1556" s="9" t="e">
        <f>VLOOKUP(A1556,Sku_list!$A$1:$D$2667,4,0)*(F1556/1000000*12)</f>
        <v>#N/A</v>
      </c>
      <c r="V1556" s="9" t="e">
        <f>VLOOKUP(A1556,Sku_list!$A$1:$D$2667,4,0)*(H1556/1000000*12)</f>
        <v>#N/A</v>
      </c>
      <c r="W1556" s="9" t="e">
        <f>VLOOKUP(A1556,Sku_list!$A$1:$D$2667,4,0)*(J1556/1000000*12)</f>
        <v>#N/A</v>
      </c>
      <c r="X1556" s="9" t="e">
        <f>VLOOKUP(A1556,Sku_list!$A$1:$D$2667,4,0)*(L1556/1000000*12)</f>
        <v>#N/A</v>
      </c>
      <c r="Y1556" s="9" t="e">
        <f>VLOOKUP(A1556,Sku_list!$A$1:$E$2667,5,0)*((J1556+F1556)/1000000000)</f>
        <v>#N/A</v>
      </c>
      <c r="AC1556" s="22">
        <f t="shared" ca="1" si="24"/>
        <v>6.6666666666666666E-2</v>
      </c>
    </row>
    <row r="1557" spans="1:29" x14ac:dyDescent="0.35">
      <c r="A1557">
        <v>1601261</v>
      </c>
      <c r="B1557" t="s">
        <v>63</v>
      </c>
      <c r="C1557" t="s">
        <v>65</v>
      </c>
      <c r="D1557">
        <v>0</v>
      </c>
      <c r="E1557">
        <v>0</v>
      </c>
      <c r="F1557">
        <v>0</v>
      </c>
      <c r="G1557">
        <v>0</v>
      </c>
      <c r="H1557">
        <v>0</v>
      </c>
      <c r="I1557">
        <v>0</v>
      </c>
      <c r="J1557">
        <v>0</v>
      </c>
      <c r="K1557">
        <v>0</v>
      </c>
      <c r="L1557">
        <v>0</v>
      </c>
      <c r="M1557">
        <v>0</v>
      </c>
      <c r="N1557">
        <v>0</v>
      </c>
      <c r="P1557" s="22" t="s">
        <v>34</v>
      </c>
      <c r="R1557" t="s">
        <v>300</v>
      </c>
      <c r="S1557" t="s">
        <v>83</v>
      </c>
      <c r="T1557" s="9" t="e">
        <f>VLOOKUP(A1557,Sku_list!$A$1:$D$2667,3,0)</f>
        <v>#N/A</v>
      </c>
      <c r="U1557" s="9" t="e">
        <f>VLOOKUP(A1557,Sku_list!$A$1:$D$2667,4,0)*(F1557/1000000*12)</f>
        <v>#N/A</v>
      </c>
      <c r="V1557" s="9" t="e">
        <f>VLOOKUP(A1557,Sku_list!$A$1:$D$2667,4,0)*(H1557/1000000*12)</f>
        <v>#N/A</v>
      </c>
      <c r="W1557" s="9" t="e">
        <f>VLOOKUP(A1557,Sku_list!$A$1:$D$2667,4,0)*(J1557/1000000*12)</f>
        <v>#N/A</v>
      </c>
      <c r="X1557" s="9" t="e">
        <f>VLOOKUP(A1557,Sku_list!$A$1:$D$2667,4,0)*(L1557/1000000*12)</f>
        <v>#N/A</v>
      </c>
      <c r="Y1557" s="9" t="e">
        <f>VLOOKUP(A1557,Sku_list!$A$1:$E$2667,5,0)*((J1557+F1557)/1000000000)</f>
        <v>#N/A</v>
      </c>
      <c r="AC1557" s="22">
        <f t="shared" ca="1" si="24"/>
        <v>6.6666666666666666E-2</v>
      </c>
    </row>
    <row r="1558" spans="1:29" x14ac:dyDescent="0.35">
      <c r="A1558">
        <v>1601261</v>
      </c>
      <c r="B1558" t="s">
        <v>63</v>
      </c>
      <c r="C1558" t="s">
        <v>66</v>
      </c>
      <c r="D1558">
        <v>0</v>
      </c>
      <c r="E1558">
        <v>126</v>
      </c>
      <c r="F1558">
        <v>0</v>
      </c>
      <c r="G1558">
        <v>192</v>
      </c>
      <c r="H1558">
        <v>72</v>
      </c>
      <c r="I1558">
        <v>0</v>
      </c>
      <c r="J1558">
        <v>156</v>
      </c>
      <c r="K1558">
        <v>156</v>
      </c>
      <c r="L1558">
        <v>0</v>
      </c>
      <c r="M1558">
        <v>-228</v>
      </c>
      <c r="N1558">
        <v>228</v>
      </c>
      <c r="P1558" s="22" t="s">
        <v>34</v>
      </c>
      <c r="R1558" t="s">
        <v>174</v>
      </c>
      <c r="S1558" t="s">
        <v>72</v>
      </c>
      <c r="T1558" s="9" t="e">
        <f>VLOOKUP(A1558,Sku_list!$A$1:$D$2667,3,0)</f>
        <v>#N/A</v>
      </c>
      <c r="U1558" s="9" t="e">
        <f>VLOOKUP(A1558,Sku_list!$A$1:$D$2667,4,0)*(F1558/1000000*12)</f>
        <v>#N/A</v>
      </c>
      <c r="V1558" s="9" t="e">
        <f>VLOOKUP(A1558,Sku_list!$A$1:$D$2667,4,0)*(H1558/1000000*12)</f>
        <v>#N/A</v>
      </c>
      <c r="W1558" s="9" t="e">
        <f>VLOOKUP(A1558,Sku_list!$A$1:$D$2667,4,0)*(J1558/1000000*12)</f>
        <v>#N/A</v>
      </c>
      <c r="X1558" s="9" t="e">
        <f>VLOOKUP(A1558,Sku_list!$A$1:$D$2667,4,0)*(L1558/1000000*12)</f>
        <v>#N/A</v>
      </c>
      <c r="Y1558" s="9" t="e">
        <f>VLOOKUP(A1558,Sku_list!$A$1:$E$2667,5,0)*((J1558+F1558)/1000000000)</f>
        <v>#N/A</v>
      </c>
      <c r="AC1558" s="22">
        <f t="shared" ca="1" si="24"/>
        <v>6.6666666666666666E-2</v>
      </c>
    </row>
    <row r="1559" spans="1:29" x14ac:dyDescent="0.35">
      <c r="A1559">
        <v>1601261</v>
      </c>
      <c r="B1559" t="s">
        <v>63</v>
      </c>
      <c r="C1559" t="s">
        <v>67</v>
      </c>
      <c r="D1559">
        <v>0</v>
      </c>
      <c r="E1559">
        <v>60</v>
      </c>
      <c r="F1559">
        <v>0</v>
      </c>
      <c r="G1559">
        <v>102</v>
      </c>
      <c r="H1559">
        <v>12</v>
      </c>
      <c r="I1559">
        <v>0</v>
      </c>
      <c r="J1559">
        <v>132</v>
      </c>
      <c r="K1559">
        <v>126</v>
      </c>
      <c r="L1559">
        <v>0</v>
      </c>
      <c r="M1559">
        <v>-144</v>
      </c>
      <c r="N1559">
        <v>144</v>
      </c>
      <c r="P1559" s="22" t="s">
        <v>34</v>
      </c>
      <c r="R1559" t="s">
        <v>176</v>
      </c>
      <c r="S1559" t="s">
        <v>72</v>
      </c>
      <c r="T1559" s="9" t="e">
        <f>VLOOKUP(A1559,Sku_list!$A$1:$D$2667,3,0)</f>
        <v>#N/A</v>
      </c>
      <c r="U1559" s="9" t="e">
        <f>VLOOKUP(A1559,Sku_list!$A$1:$D$2667,4,0)*(F1559/1000000*12)</f>
        <v>#N/A</v>
      </c>
      <c r="V1559" s="9" t="e">
        <f>VLOOKUP(A1559,Sku_list!$A$1:$D$2667,4,0)*(H1559/1000000*12)</f>
        <v>#N/A</v>
      </c>
      <c r="W1559" s="9" t="e">
        <f>VLOOKUP(A1559,Sku_list!$A$1:$D$2667,4,0)*(J1559/1000000*12)</f>
        <v>#N/A</v>
      </c>
      <c r="X1559" s="9" t="e">
        <f>VLOOKUP(A1559,Sku_list!$A$1:$D$2667,4,0)*(L1559/1000000*12)</f>
        <v>#N/A</v>
      </c>
      <c r="Y1559" s="9" t="e">
        <f>VLOOKUP(A1559,Sku_list!$A$1:$E$2667,5,0)*((J1559+F1559)/1000000000)</f>
        <v>#N/A</v>
      </c>
      <c r="AC1559" s="22">
        <f t="shared" ca="1" si="24"/>
        <v>6.6666666666666666E-2</v>
      </c>
    </row>
    <row r="1560" spans="1:29" x14ac:dyDescent="0.35">
      <c r="A1560">
        <v>1601261</v>
      </c>
      <c r="B1560" t="s">
        <v>63</v>
      </c>
      <c r="C1560" t="s">
        <v>68</v>
      </c>
      <c r="D1560">
        <v>0</v>
      </c>
      <c r="E1560">
        <v>60</v>
      </c>
      <c r="F1560">
        <v>60</v>
      </c>
      <c r="G1560">
        <v>84</v>
      </c>
      <c r="H1560">
        <v>54</v>
      </c>
      <c r="I1560">
        <v>0</v>
      </c>
      <c r="J1560">
        <v>102</v>
      </c>
      <c r="K1560">
        <v>162</v>
      </c>
      <c r="L1560">
        <v>0</v>
      </c>
      <c r="M1560">
        <v>-216</v>
      </c>
      <c r="N1560">
        <v>216</v>
      </c>
      <c r="P1560" s="22" t="s">
        <v>34</v>
      </c>
      <c r="R1560" t="s">
        <v>177</v>
      </c>
      <c r="S1560" t="s">
        <v>72</v>
      </c>
      <c r="T1560" s="9" t="e">
        <f>VLOOKUP(A1560,Sku_list!$A$1:$D$2667,3,0)</f>
        <v>#N/A</v>
      </c>
      <c r="U1560" s="9" t="e">
        <f>VLOOKUP(A1560,Sku_list!$A$1:$D$2667,4,0)*(F1560/1000000*12)</f>
        <v>#N/A</v>
      </c>
      <c r="V1560" s="9" t="e">
        <f>VLOOKUP(A1560,Sku_list!$A$1:$D$2667,4,0)*(H1560/1000000*12)</f>
        <v>#N/A</v>
      </c>
      <c r="W1560" s="9" t="e">
        <f>VLOOKUP(A1560,Sku_list!$A$1:$D$2667,4,0)*(J1560/1000000*12)</f>
        <v>#N/A</v>
      </c>
      <c r="X1560" s="9" t="e">
        <f>VLOOKUP(A1560,Sku_list!$A$1:$D$2667,4,0)*(L1560/1000000*12)</f>
        <v>#N/A</v>
      </c>
      <c r="Y1560" s="9" t="e">
        <f>VLOOKUP(A1560,Sku_list!$A$1:$E$2667,5,0)*((J1560+F1560)/1000000000)</f>
        <v>#N/A</v>
      </c>
      <c r="AC1560" s="22">
        <f t="shared" ca="1" si="24"/>
        <v>6.6666666666666666E-2</v>
      </c>
    </row>
    <row r="1561" spans="1:29" x14ac:dyDescent="0.35">
      <c r="A1561">
        <v>1601261</v>
      </c>
      <c r="B1561" t="s">
        <v>63</v>
      </c>
      <c r="C1561" t="s">
        <v>44</v>
      </c>
      <c r="D1561">
        <v>0</v>
      </c>
      <c r="E1561">
        <v>35610</v>
      </c>
      <c r="F1561">
        <v>0</v>
      </c>
      <c r="G1561">
        <v>0</v>
      </c>
      <c r="H1561">
        <v>0</v>
      </c>
      <c r="I1561">
        <v>0</v>
      </c>
      <c r="J1561">
        <v>19491</v>
      </c>
      <c r="K1561">
        <v>19491</v>
      </c>
      <c r="L1561">
        <v>0</v>
      </c>
      <c r="M1561">
        <v>-19491</v>
      </c>
      <c r="N1561">
        <v>19491</v>
      </c>
      <c r="P1561" s="22" t="s">
        <v>34</v>
      </c>
      <c r="R1561" t="s">
        <v>45</v>
      </c>
      <c r="S1561" t="s">
        <v>193</v>
      </c>
      <c r="T1561" s="9" t="e">
        <f>VLOOKUP(A1561,Sku_list!$A$1:$D$2667,3,0)</f>
        <v>#N/A</v>
      </c>
      <c r="U1561" s="9" t="e">
        <f>VLOOKUP(A1561,Sku_list!$A$1:$D$2667,4,0)*(F1561/1000000*12)</f>
        <v>#N/A</v>
      </c>
      <c r="V1561" s="9" t="e">
        <f>VLOOKUP(A1561,Sku_list!$A$1:$D$2667,4,0)*(H1561/1000000*12)</f>
        <v>#N/A</v>
      </c>
      <c r="W1561" s="9" t="e">
        <f>VLOOKUP(A1561,Sku_list!$A$1:$D$2667,4,0)*(J1561/1000000*12)</f>
        <v>#N/A</v>
      </c>
      <c r="X1561" s="9" t="e">
        <f>VLOOKUP(A1561,Sku_list!$A$1:$D$2667,4,0)*(L1561/1000000*12)</f>
        <v>#N/A</v>
      </c>
      <c r="Y1561" s="9" t="e">
        <f>VLOOKUP(A1561,Sku_list!$A$1:$E$2667,5,0)*((J1561+F1561)/1000000000)</f>
        <v>#N/A</v>
      </c>
      <c r="AC1561" s="22">
        <f t="shared" ca="1" si="24"/>
        <v>6.6666666666666666E-2</v>
      </c>
    </row>
    <row r="1562" spans="1:29" x14ac:dyDescent="0.35">
      <c r="A1562">
        <v>1601261</v>
      </c>
      <c r="B1562" t="s">
        <v>63</v>
      </c>
      <c r="C1562" t="s">
        <v>272</v>
      </c>
      <c r="D1562">
        <v>0</v>
      </c>
      <c r="E1562">
        <v>0</v>
      </c>
      <c r="F1562">
        <v>0</v>
      </c>
      <c r="G1562">
        <v>0</v>
      </c>
      <c r="H1562">
        <v>0</v>
      </c>
      <c r="I1562">
        <v>0</v>
      </c>
      <c r="J1562">
        <v>0</v>
      </c>
      <c r="K1562">
        <v>0</v>
      </c>
      <c r="L1562">
        <v>0</v>
      </c>
      <c r="M1562">
        <v>0</v>
      </c>
      <c r="N1562">
        <v>0</v>
      </c>
      <c r="P1562" s="22" t="s">
        <v>34</v>
      </c>
      <c r="R1562" t="s">
        <v>99</v>
      </c>
      <c r="S1562" t="s">
        <v>173</v>
      </c>
      <c r="T1562" s="9" t="e">
        <f>VLOOKUP(A1562,Sku_list!$A$1:$D$2667,3,0)</f>
        <v>#N/A</v>
      </c>
      <c r="U1562" s="9" t="e">
        <f>VLOOKUP(A1562,Sku_list!$A$1:$D$2667,4,0)*(F1562/1000000*12)</f>
        <v>#N/A</v>
      </c>
      <c r="V1562" s="9" t="e">
        <f>VLOOKUP(A1562,Sku_list!$A$1:$D$2667,4,0)*(H1562/1000000*12)</f>
        <v>#N/A</v>
      </c>
      <c r="W1562" s="9" t="e">
        <f>VLOOKUP(A1562,Sku_list!$A$1:$D$2667,4,0)*(J1562/1000000*12)</f>
        <v>#N/A</v>
      </c>
      <c r="X1562" s="9" t="e">
        <f>VLOOKUP(A1562,Sku_list!$A$1:$D$2667,4,0)*(L1562/1000000*12)</f>
        <v>#N/A</v>
      </c>
      <c r="Y1562" s="9" t="e">
        <f>VLOOKUP(A1562,Sku_list!$A$1:$E$2667,5,0)*((J1562+F1562)/1000000000)</f>
        <v>#N/A</v>
      </c>
      <c r="AC1562" s="22">
        <f t="shared" ca="1" si="24"/>
        <v>6.6666666666666666E-2</v>
      </c>
    </row>
    <row r="1563" spans="1:29" x14ac:dyDescent="0.35">
      <c r="A1563">
        <v>1601261</v>
      </c>
      <c r="B1563" t="s">
        <v>63</v>
      </c>
      <c r="C1563" t="s">
        <v>273</v>
      </c>
      <c r="D1563">
        <v>0</v>
      </c>
      <c r="E1563">
        <v>6876</v>
      </c>
      <c r="F1563">
        <v>0</v>
      </c>
      <c r="G1563">
        <v>0</v>
      </c>
      <c r="H1563">
        <v>0</v>
      </c>
      <c r="I1563">
        <v>0</v>
      </c>
      <c r="J1563">
        <v>4998</v>
      </c>
      <c r="K1563">
        <v>4998</v>
      </c>
      <c r="L1563">
        <v>0</v>
      </c>
      <c r="M1563">
        <v>-4998</v>
      </c>
      <c r="N1563">
        <v>4998</v>
      </c>
      <c r="P1563" s="22" t="s">
        <v>34</v>
      </c>
      <c r="R1563" t="s">
        <v>275</v>
      </c>
      <c r="S1563" t="s">
        <v>308</v>
      </c>
      <c r="T1563" s="9" t="e">
        <f>VLOOKUP(A1563,Sku_list!$A$1:$D$2667,3,0)</f>
        <v>#N/A</v>
      </c>
      <c r="U1563" s="9" t="e">
        <f>VLOOKUP(A1563,Sku_list!$A$1:$D$2667,4,0)*(F1563/1000000*12)</f>
        <v>#N/A</v>
      </c>
      <c r="V1563" s="9" t="e">
        <f>VLOOKUP(A1563,Sku_list!$A$1:$D$2667,4,0)*(H1563/1000000*12)</f>
        <v>#N/A</v>
      </c>
      <c r="W1563" s="9" t="e">
        <f>VLOOKUP(A1563,Sku_list!$A$1:$D$2667,4,0)*(J1563/1000000*12)</f>
        <v>#N/A</v>
      </c>
      <c r="X1563" s="9" t="e">
        <f>VLOOKUP(A1563,Sku_list!$A$1:$D$2667,4,0)*(L1563/1000000*12)</f>
        <v>#N/A</v>
      </c>
      <c r="Y1563" s="9" t="e">
        <f>VLOOKUP(A1563,Sku_list!$A$1:$E$2667,5,0)*((J1563+F1563)/1000000000)</f>
        <v>#N/A</v>
      </c>
      <c r="AC1563" s="22">
        <f t="shared" ca="1" si="24"/>
        <v>6.6666666666666666E-2</v>
      </c>
    </row>
    <row r="1564" spans="1:29" x14ac:dyDescent="0.35">
      <c r="A1564">
        <v>1601262</v>
      </c>
      <c r="B1564" t="s">
        <v>50</v>
      </c>
      <c r="C1564" t="s">
        <v>3</v>
      </c>
      <c r="D1564">
        <v>0</v>
      </c>
      <c r="E1564">
        <v>0</v>
      </c>
      <c r="F1564">
        <v>0</v>
      </c>
      <c r="G1564">
        <v>0</v>
      </c>
      <c r="H1564">
        <v>0</v>
      </c>
      <c r="I1564">
        <v>0</v>
      </c>
      <c r="J1564">
        <v>0</v>
      </c>
      <c r="K1564">
        <v>0</v>
      </c>
      <c r="L1564">
        <v>0</v>
      </c>
      <c r="M1564">
        <v>0</v>
      </c>
      <c r="N1564">
        <v>0</v>
      </c>
      <c r="P1564" s="22" t="s">
        <v>34</v>
      </c>
      <c r="R1564" t="s">
        <v>4</v>
      </c>
      <c r="S1564" t="s">
        <v>173</v>
      </c>
      <c r="T1564" s="9" t="e">
        <f>VLOOKUP(A1564,Sku_list!$A$1:$D$2667,3,0)</f>
        <v>#N/A</v>
      </c>
      <c r="U1564" s="9" t="e">
        <f>VLOOKUP(A1564,Sku_list!$A$1:$D$2667,4,0)*(F1564/1000000*12)</f>
        <v>#N/A</v>
      </c>
      <c r="V1564" s="9" t="e">
        <f>VLOOKUP(A1564,Sku_list!$A$1:$D$2667,4,0)*(H1564/1000000*12)</f>
        <v>#N/A</v>
      </c>
      <c r="W1564" s="9" t="e">
        <f>VLOOKUP(A1564,Sku_list!$A$1:$D$2667,4,0)*(J1564/1000000*12)</f>
        <v>#N/A</v>
      </c>
      <c r="X1564" s="9" t="e">
        <f>VLOOKUP(A1564,Sku_list!$A$1:$D$2667,4,0)*(L1564/1000000*12)</f>
        <v>#N/A</v>
      </c>
      <c r="Y1564" s="9" t="e">
        <f>VLOOKUP(A1564,Sku_list!$A$1:$E$2667,5,0)*((J1564+F1564)/1000000000)</f>
        <v>#N/A</v>
      </c>
      <c r="AC1564" s="22">
        <f t="shared" ca="1" si="24"/>
        <v>6.6666666666666666E-2</v>
      </c>
    </row>
    <row r="1565" spans="1:29" x14ac:dyDescent="0.35">
      <c r="A1565">
        <v>1601262</v>
      </c>
      <c r="B1565" t="s">
        <v>50</v>
      </c>
      <c r="C1565" t="s">
        <v>139</v>
      </c>
      <c r="D1565">
        <v>0</v>
      </c>
      <c r="E1565">
        <v>0</v>
      </c>
      <c r="F1565">
        <v>0</v>
      </c>
      <c r="G1565">
        <v>0</v>
      </c>
      <c r="H1565">
        <v>0</v>
      </c>
      <c r="I1565">
        <v>0</v>
      </c>
      <c r="J1565">
        <v>0</v>
      </c>
      <c r="K1565">
        <v>0</v>
      </c>
      <c r="L1565">
        <v>0</v>
      </c>
      <c r="M1565">
        <v>0</v>
      </c>
      <c r="N1565">
        <v>0</v>
      </c>
      <c r="P1565" s="22" t="s">
        <v>34</v>
      </c>
      <c r="R1565" t="s">
        <v>70</v>
      </c>
      <c r="S1565" t="s">
        <v>69</v>
      </c>
      <c r="T1565" s="9" t="e">
        <f>VLOOKUP(A1565,Sku_list!$A$1:$D$2667,3,0)</f>
        <v>#N/A</v>
      </c>
      <c r="U1565" s="9" t="e">
        <f>VLOOKUP(A1565,Sku_list!$A$1:$D$2667,4,0)*(F1565/1000000*12)</f>
        <v>#N/A</v>
      </c>
      <c r="V1565" s="9" t="e">
        <f>VLOOKUP(A1565,Sku_list!$A$1:$D$2667,4,0)*(H1565/1000000*12)</f>
        <v>#N/A</v>
      </c>
      <c r="W1565" s="9" t="e">
        <f>VLOOKUP(A1565,Sku_list!$A$1:$D$2667,4,0)*(J1565/1000000*12)</f>
        <v>#N/A</v>
      </c>
      <c r="X1565" s="9" t="e">
        <f>VLOOKUP(A1565,Sku_list!$A$1:$D$2667,4,0)*(L1565/1000000*12)</f>
        <v>#N/A</v>
      </c>
      <c r="Y1565" s="9" t="e">
        <f>VLOOKUP(A1565,Sku_list!$A$1:$E$2667,5,0)*((J1565+F1565)/1000000000)</f>
        <v>#N/A</v>
      </c>
      <c r="AC1565" s="22">
        <f t="shared" ca="1" si="24"/>
        <v>6.6666666666666666E-2</v>
      </c>
    </row>
    <row r="1566" spans="1:29" x14ac:dyDescent="0.35">
      <c r="A1566">
        <v>1601262</v>
      </c>
      <c r="B1566" t="s">
        <v>50</v>
      </c>
      <c r="C1566" t="s">
        <v>140</v>
      </c>
      <c r="D1566">
        <v>0</v>
      </c>
      <c r="E1566">
        <v>0</v>
      </c>
      <c r="F1566">
        <v>0</v>
      </c>
      <c r="G1566">
        <v>0</v>
      </c>
      <c r="H1566">
        <v>0</v>
      </c>
      <c r="I1566">
        <v>0</v>
      </c>
      <c r="J1566">
        <v>0</v>
      </c>
      <c r="K1566">
        <v>0</v>
      </c>
      <c r="L1566">
        <v>0</v>
      </c>
      <c r="M1566">
        <v>0</v>
      </c>
      <c r="N1566">
        <v>0</v>
      </c>
      <c r="P1566" s="22" t="s">
        <v>34</v>
      </c>
      <c r="R1566" t="s">
        <v>71</v>
      </c>
      <c r="S1566" t="s">
        <v>72</v>
      </c>
      <c r="T1566" s="9" t="e">
        <f>VLOOKUP(A1566,Sku_list!$A$1:$D$2667,3,0)</f>
        <v>#N/A</v>
      </c>
      <c r="U1566" s="9" t="e">
        <f>VLOOKUP(A1566,Sku_list!$A$1:$D$2667,4,0)*(F1566/1000000*12)</f>
        <v>#N/A</v>
      </c>
      <c r="V1566" s="9" t="e">
        <f>VLOOKUP(A1566,Sku_list!$A$1:$D$2667,4,0)*(H1566/1000000*12)</f>
        <v>#N/A</v>
      </c>
      <c r="W1566" s="9" t="e">
        <f>VLOOKUP(A1566,Sku_list!$A$1:$D$2667,4,0)*(J1566/1000000*12)</f>
        <v>#N/A</v>
      </c>
      <c r="X1566" s="9" t="e">
        <f>VLOOKUP(A1566,Sku_list!$A$1:$D$2667,4,0)*(L1566/1000000*12)</f>
        <v>#N/A</v>
      </c>
      <c r="Y1566" s="9" t="e">
        <f>VLOOKUP(A1566,Sku_list!$A$1:$E$2667,5,0)*((J1566+F1566)/1000000000)</f>
        <v>#N/A</v>
      </c>
      <c r="AC1566" s="22">
        <f t="shared" ca="1" si="24"/>
        <v>6.6666666666666666E-2</v>
      </c>
    </row>
    <row r="1567" spans="1:29" x14ac:dyDescent="0.35">
      <c r="A1567">
        <v>1601262</v>
      </c>
      <c r="B1567" t="s">
        <v>50</v>
      </c>
      <c r="C1567" t="s">
        <v>141</v>
      </c>
      <c r="D1567">
        <v>0</v>
      </c>
      <c r="E1567">
        <v>0</v>
      </c>
      <c r="F1567">
        <v>0</v>
      </c>
      <c r="G1567">
        <v>0</v>
      </c>
      <c r="H1567">
        <v>0</v>
      </c>
      <c r="I1567">
        <v>0</v>
      </c>
      <c r="J1567">
        <v>0</v>
      </c>
      <c r="K1567">
        <v>0</v>
      </c>
      <c r="L1567">
        <v>0</v>
      </c>
      <c r="M1567">
        <v>0</v>
      </c>
      <c r="N1567">
        <v>0</v>
      </c>
      <c r="P1567" s="22" t="s">
        <v>34</v>
      </c>
      <c r="R1567" t="s">
        <v>82</v>
      </c>
      <c r="S1567" t="s">
        <v>83</v>
      </c>
      <c r="T1567" s="9" t="e">
        <f>VLOOKUP(A1567,Sku_list!$A$1:$D$2667,3,0)</f>
        <v>#N/A</v>
      </c>
      <c r="U1567" s="9" t="e">
        <f>VLOOKUP(A1567,Sku_list!$A$1:$D$2667,4,0)*(F1567/1000000*12)</f>
        <v>#N/A</v>
      </c>
      <c r="V1567" s="9" t="e">
        <f>VLOOKUP(A1567,Sku_list!$A$1:$D$2667,4,0)*(H1567/1000000*12)</f>
        <v>#N/A</v>
      </c>
      <c r="W1567" s="9" t="e">
        <f>VLOOKUP(A1567,Sku_list!$A$1:$D$2667,4,0)*(J1567/1000000*12)</f>
        <v>#N/A</v>
      </c>
      <c r="X1567" s="9" t="e">
        <f>VLOOKUP(A1567,Sku_list!$A$1:$D$2667,4,0)*(L1567/1000000*12)</f>
        <v>#N/A</v>
      </c>
      <c r="Y1567" s="9" t="e">
        <f>VLOOKUP(A1567,Sku_list!$A$1:$E$2667,5,0)*((J1567+F1567)/1000000000)</f>
        <v>#N/A</v>
      </c>
      <c r="AC1567" s="22">
        <f t="shared" ca="1" si="24"/>
        <v>6.6666666666666666E-2</v>
      </c>
    </row>
    <row r="1568" spans="1:29" x14ac:dyDescent="0.35">
      <c r="A1568">
        <v>1601262</v>
      </c>
      <c r="B1568" t="s">
        <v>50</v>
      </c>
      <c r="C1568" t="s">
        <v>142</v>
      </c>
      <c r="D1568">
        <v>0</v>
      </c>
      <c r="E1568">
        <v>0</v>
      </c>
      <c r="F1568">
        <v>0</v>
      </c>
      <c r="G1568">
        <v>0</v>
      </c>
      <c r="H1568">
        <v>0</v>
      </c>
      <c r="I1568">
        <v>0</v>
      </c>
      <c r="J1568">
        <v>0</v>
      </c>
      <c r="K1568">
        <v>0</v>
      </c>
      <c r="L1568">
        <v>0</v>
      </c>
      <c r="M1568">
        <v>0</v>
      </c>
      <c r="N1568">
        <v>0</v>
      </c>
      <c r="P1568" s="22" t="s">
        <v>34</v>
      </c>
      <c r="R1568" t="s">
        <v>84</v>
      </c>
      <c r="S1568" t="s">
        <v>85</v>
      </c>
      <c r="T1568" s="9" t="e">
        <f>VLOOKUP(A1568,Sku_list!$A$1:$D$2667,3,0)</f>
        <v>#N/A</v>
      </c>
      <c r="U1568" s="9" t="e">
        <f>VLOOKUP(A1568,Sku_list!$A$1:$D$2667,4,0)*(F1568/1000000*12)</f>
        <v>#N/A</v>
      </c>
      <c r="V1568" s="9" t="e">
        <f>VLOOKUP(A1568,Sku_list!$A$1:$D$2667,4,0)*(H1568/1000000*12)</f>
        <v>#N/A</v>
      </c>
      <c r="W1568" s="9" t="e">
        <f>VLOOKUP(A1568,Sku_list!$A$1:$D$2667,4,0)*(J1568/1000000*12)</f>
        <v>#N/A</v>
      </c>
      <c r="X1568" s="9" t="e">
        <f>VLOOKUP(A1568,Sku_list!$A$1:$D$2667,4,0)*(L1568/1000000*12)</f>
        <v>#N/A</v>
      </c>
      <c r="Y1568" s="9" t="e">
        <f>VLOOKUP(A1568,Sku_list!$A$1:$E$2667,5,0)*((J1568+F1568)/1000000000)</f>
        <v>#N/A</v>
      </c>
      <c r="AC1568" s="22">
        <f t="shared" ca="1" si="24"/>
        <v>6.6666666666666666E-2</v>
      </c>
    </row>
    <row r="1569" spans="1:29" x14ac:dyDescent="0.35">
      <c r="A1569">
        <v>1601262</v>
      </c>
      <c r="B1569" t="s">
        <v>50</v>
      </c>
      <c r="C1569" t="s">
        <v>143</v>
      </c>
      <c r="D1569">
        <v>0</v>
      </c>
      <c r="E1569">
        <v>0</v>
      </c>
      <c r="F1569">
        <v>0</v>
      </c>
      <c r="G1569">
        <v>0</v>
      </c>
      <c r="H1569">
        <v>0</v>
      </c>
      <c r="I1569">
        <v>0</v>
      </c>
      <c r="J1569">
        <v>0</v>
      </c>
      <c r="K1569">
        <v>0</v>
      </c>
      <c r="L1569">
        <v>0</v>
      </c>
      <c r="M1569">
        <v>0</v>
      </c>
      <c r="N1569">
        <v>0</v>
      </c>
      <c r="P1569" s="22" t="s">
        <v>34</v>
      </c>
      <c r="R1569" t="s">
        <v>86</v>
      </c>
      <c r="S1569" t="s">
        <v>85</v>
      </c>
      <c r="T1569" s="9" t="e">
        <f>VLOOKUP(A1569,Sku_list!$A$1:$D$2667,3,0)</f>
        <v>#N/A</v>
      </c>
      <c r="U1569" s="9" t="e">
        <f>VLOOKUP(A1569,Sku_list!$A$1:$D$2667,4,0)*(F1569/1000000*12)</f>
        <v>#N/A</v>
      </c>
      <c r="V1569" s="9" t="e">
        <f>VLOOKUP(A1569,Sku_list!$A$1:$D$2667,4,0)*(H1569/1000000*12)</f>
        <v>#N/A</v>
      </c>
      <c r="W1569" s="9" t="e">
        <f>VLOOKUP(A1569,Sku_list!$A$1:$D$2667,4,0)*(J1569/1000000*12)</f>
        <v>#N/A</v>
      </c>
      <c r="X1569" s="9" t="e">
        <f>VLOOKUP(A1569,Sku_list!$A$1:$D$2667,4,0)*(L1569/1000000*12)</f>
        <v>#N/A</v>
      </c>
      <c r="Y1569" s="9" t="e">
        <f>VLOOKUP(A1569,Sku_list!$A$1:$E$2667,5,0)*((J1569+F1569)/1000000000)</f>
        <v>#N/A</v>
      </c>
      <c r="AC1569" s="22">
        <f t="shared" ca="1" si="24"/>
        <v>6.6666666666666666E-2</v>
      </c>
    </row>
    <row r="1570" spans="1:29" x14ac:dyDescent="0.35">
      <c r="A1570">
        <v>1601262</v>
      </c>
      <c r="B1570" t="s">
        <v>50</v>
      </c>
      <c r="C1570" t="s">
        <v>144</v>
      </c>
      <c r="D1570">
        <v>0</v>
      </c>
      <c r="E1570">
        <v>0</v>
      </c>
      <c r="F1570">
        <v>0</v>
      </c>
      <c r="G1570">
        <v>0</v>
      </c>
      <c r="H1570">
        <v>0</v>
      </c>
      <c r="I1570">
        <v>0</v>
      </c>
      <c r="J1570">
        <v>0</v>
      </c>
      <c r="K1570">
        <v>0</v>
      </c>
      <c r="L1570">
        <v>0</v>
      </c>
      <c r="M1570">
        <v>0</v>
      </c>
      <c r="N1570">
        <v>0</v>
      </c>
      <c r="P1570" s="22" t="s">
        <v>34</v>
      </c>
      <c r="R1570" t="s">
        <v>87</v>
      </c>
      <c r="S1570" t="s">
        <v>72</v>
      </c>
      <c r="T1570" s="9" t="e">
        <f>VLOOKUP(A1570,Sku_list!$A$1:$D$2667,3,0)</f>
        <v>#N/A</v>
      </c>
      <c r="U1570" s="9" t="e">
        <f>VLOOKUP(A1570,Sku_list!$A$1:$D$2667,4,0)*(F1570/1000000*12)</f>
        <v>#N/A</v>
      </c>
      <c r="V1570" s="9" t="e">
        <f>VLOOKUP(A1570,Sku_list!$A$1:$D$2667,4,0)*(H1570/1000000*12)</f>
        <v>#N/A</v>
      </c>
      <c r="W1570" s="9" t="e">
        <f>VLOOKUP(A1570,Sku_list!$A$1:$D$2667,4,0)*(J1570/1000000*12)</f>
        <v>#N/A</v>
      </c>
      <c r="X1570" s="9" t="e">
        <f>VLOOKUP(A1570,Sku_list!$A$1:$D$2667,4,0)*(L1570/1000000*12)</f>
        <v>#N/A</v>
      </c>
      <c r="Y1570" s="9" t="e">
        <f>VLOOKUP(A1570,Sku_list!$A$1:$E$2667,5,0)*((J1570+F1570)/1000000000)</f>
        <v>#N/A</v>
      </c>
      <c r="AC1570" s="22">
        <f t="shared" ca="1" si="24"/>
        <v>6.6666666666666666E-2</v>
      </c>
    </row>
    <row r="1571" spans="1:29" x14ac:dyDescent="0.35">
      <c r="A1571">
        <v>1601262</v>
      </c>
      <c r="B1571" t="s">
        <v>50</v>
      </c>
      <c r="C1571" t="s">
        <v>145</v>
      </c>
      <c r="D1571">
        <v>0</v>
      </c>
      <c r="E1571">
        <v>0</v>
      </c>
      <c r="F1571">
        <v>0</v>
      </c>
      <c r="G1571">
        <v>0</v>
      </c>
      <c r="H1571">
        <v>0</v>
      </c>
      <c r="I1571">
        <v>0</v>
      </c>
      <c r="J1571">
        <v>0</v>
      </c>
      <c r="K1571">
        <v>0</v>
      </c>
      <c r="L1571">
        <v>0</v>
      </c>
      <c r="M1571">
        <v>0</v>
      </c>
      <c r="N1571">
        <v>0</v>
      </c>
      <c r="P1571" s="22" t="s">
        <v>34</v>
      </c>
      <c r="R1571" t="s">
        <v>88</v>
      </c>
      <c r="S1571" t="s">
        <v>83</v>
      </c>
      <c r="T1571" s="9" t="e">
        <f>VLOOKUP(A1571,Sku_list!$A$1:$D$2667,3,0)</f>
        <v>#N/A</v>
      </c>
      <c r="U1571" s="9" t="e">
        <f>VLOOKUP(A1571,Sku_list!$A$1:$D$2667,4,0)*(F1571/1000000*12)</f>
        <v>#N/A</v>
      </c>
      <c r="V1571" s="9" t="e">
        <f>VLOOKUP(A1571,Sku_list!$A$1:$D$2667,4,0)*(H1571/1000000*12)</f>
        <v>#N/A</v>
      </c>
      <c r="W1571" s="9" t="e">
        <f>VLOOKUP(A1571,Sku_list!$A$1:$D$2667,4,0)*(J1571/1000000*12)</f>
        <v>#N/A</v>
      </c>
      <c r="X1571" s="9" t="e">
        <f>VLOOKUP(A1571,Sku_list!$A$1:$D$2667,4,0)*(L1571/1000000*12)</f>
        <v>#N/A</v>
      </c>
      <c r="Y1571" s="9" t="e">
        <f>VLOOKUP(A1571,Sku_list!$A$1:$E$2667,5,0)*((J1571+F1571)/1000000000)</f>
        <v>#N/A</v>
      </c>
      <c r="AC1571" s="22">
        <f t="shared" ca="1" si="24"/>
        <v>6.6666666666666666E-2</v>
      </c>
    </row>
    <row r="1572" spans="1:29" x14ac:dyDescent="0.35">
      <c r="A1572">
        <v>1601262</v>
      </c>
      <c r="B1572" t="s">
        <v>50</v>
      </c>
      <c r="C1572" t="s">
        <v>146</v>
      </c>
      <c r="D1572">
        <v>0</v>
      </c>
      <c r="E1572">
        <v>0</v>
      </c>
      <c r="F1572">
        <v>0</v>
      </c>
      <c r="G1572">
        <v>0</v>
      </c>
      <c r="H1572">
        <v>0</v>
      </c>
      <c r="I1572">
        <v>0</v>
      </c>
      <c r="J1572">
        <v>0</v>
      </c>
      <c r="K1572">
        <v>0</v>
      </c>
      <c r="L1572">
        <v>0</v>
      </c>
      <c r="M1572">
        <v>0</v>
      </c>
      <c r="N1572">
        <v>0</v>
      </c>
      <c r="P1572" s="22" t="s">
        <v>34</v>
      </c>
      <c r="R1572" t="s">
        <v>89</v>
      </c>
      <c r="S1572" t="s">
        <v>69</v>
      </c>
      <c r="T1572" s="9" t="e">
        <f>VLOOKUP(A1572,Sku_list!$A$1:$D$2667,3,0)</f>
        <v>#N/A</v>
      </c>
      <c r="U1572" s="9" t="e">
        <f>VLOOKUP(A1572,Sku_list!$A$1:$D$2667,4,0)*(F1572/1000000*12)</f>
        <v>#N/A</v>
      </c>
      <c r="V1572" s="9" t="e">
        <f>VLOOKUP(A1572,Sku_list!$A$1:$D$2667,4,0)*(H1572/1000000*12)</f>
        <v>#N/A</v>
      </c>
      <c r="W1572" s="9" t="e">
        <f>VLOOKUP(A1572,Sku_list!$A$1:$D$2667,4,0)*(J1572/1000000*12)</f>
        <v>#N/A</v>
      </c>
      <c r="X1572" s="9" t="e">
        <f>VLOOKUP(A1572,Sku_list!$A$1:$D$2667,4,0)*(L1572/1000000*12)</f>
        <v>#N/A</v>
      </c>
      <c r="Y1572" s="9" t="e">
        <f>VLOOKUP(A1572,Sku_list!$A$1:$E$2667,5,0)*((J1572+F1572)/1000000000)</f>
        <v>#N/A</v>
      </c>
      <c r="AC1572" s="22">
        <f t="shared" ca="1" si="24"/>
        <v>6.6666666666666666E-2</v>
      </c>
    </row>
    <row r="1573" spans="1:29" x14ac:dyDescent="0.35">
      <c r="A1573">
        <v>1601262</v>
      </c>
      <c r="B1573" t="s">
        <v>50</v>
      </c>
      <c r="C1573" t="s">
        <v>147</v>
      </c>
      <c r="D1573">
        <v>0</v>
      </c>
      <c r="E1573">
        <v>0</v>
      </c>
      <c r="F1573">
        <v>0</v>
      </c>
      <c r="G1573">
        <v>0</v>
      </c>
      <c r="H1573">
        <v>0</v>
      </c>
      <c r="I1573">
        <v>0</v>
      </c>
      <c r="J1573">
        <v>0</v>
      </c>
      <c r="K1573">
        <v>0</v>
      </c>
      <c r="L1573">
        <v>0</v>
      </c>
      <c r="M1573">
        <v>0</v>
      </c>
      <c r="N1573">
        <v>0</v>
      </c>
      <c r="P1573" s="22" t="s">
        <v>34</v>
      </c>
      <c r="R1573" t="s">
        <v>90</v>
      </c>
      <c r="S1573" t="s">
        <v>69</v>
      </c>
      <c r="T1573" s="9" t="e">
        <f>VLOOKUP(A1573,Sku_list!$A$1:$D$2667,3,0)</f>
        <v>#N/A</v>
      </c>
      <c r="U1573" s="9" t="e">
        <f>VLOOKUP(A1573,Sku_list!$A$1:$D$2667,4,0)*(F1573/1000000*12)</f>
        <v>#N/A</v>
      </c>
      <c r="V1573" s="9" t="e">
        <f>VLOOKUP(A1573,Sku_list!$A$1:$D$2667,4,0)*(H1573/1000000*12)</f>
        <v>#N/A</v>
      </c>
      <c r="W1573" s="9" t="e">
        <f>VLOOKUP(A1573,Sku_list!$A$1:$D$2667,4,0)*(J1573/1000000*12)</f>
        <v>#N/A</v>
      </c>
      <c r="X1573" s="9" t="e">
        <f>VLOOKUP(A1573,Sku_list!$A$1:$D$2667,4,0)*(L1573/1000000*12)</f>
        <v>#N/A</v>
      </c>
      <c r="Y1573" s="9" t="e">
        <f>VLOOKUP(A1573,Sku_list!$A$1:$E$2667,5,0)*((J1573+F1573)/1000000000)</f>
        <v>#N/A</v>
      </c>
      <c r="AC1573" s="22">
        <f t="shared" ca="1" si="24"/>
        <v>6.6666666666666666E-2</v>
      </c>
    </row>
    <row r="1574" spans="1:29" x14ac:dyDescent="0.35">
      <c r="A1574">
        <v>1601262</v>
      </c>
      <c r="B1574" t="s">
        <v>50</v>
      </c>
      <c r="C1574" t="s">
        <v>148</v>
      </c>
      <c r="D1574">
        <v>0</v>
      </c>
      <c r="E1574">
        <v>0</v>
      </c>
      <c r="F1574">
        <v>0</v>
      </c>
      <c r="G1574">
        <v>0</v>
      </c>
      <c r="H1574">
        <v>0</v>
      </c>
      <c r="I1574">
        <v>0</v>
      </c>
      <c r="J1574">
        <v>0</v>
      </c>
      <c r="K1574">
        <v>0</v>
      </c>
      <c r="L1574">
        <v>0</v>
      </c>
      <c r="M1574">
        <v>0</v>
      </c>
      <c r="N1574">
        <v>0</v>
      </c>
      <c r="P1574" s="22" t="s">
        <v>34</v>
      </c>
      <c r="R1574" t="s">
        <v>91</v>
      </c>
      <c r="S1574" t="s">
        <v>85</v>
      </c>
      <c r="T1574" s="9" t="e">
        <f>VLOOKUP(A1574,Sku_list!$A$1:$D$2667,3,0)</f>
        <v>#N/A</v>
      </c>
      <c r="U1574" s="9" t="e">
        <f>VLOOKUP(A1574,Sku_list!$A$1:$D$2667,4,0)*(F1574/1000000*12)</f>
        <v>#N/A</v>
      </c>
      <c r="V1574" s="9" t="e">
        <f>VLOOKUP(A1574,Sku_list!$A$1:$D$2667,4,0)*(H1574/1000000*12)</f>
        <v>#N/A</v>
      </c>
      <c r="W1574" s="9" t="e">
        <f>VLOOKUP(A1574,Sku_list!$A$1:$D$2667,4,0)*(J1574/1000000*12)</f>
        <v>#N/A</v>
      </c>
      <c r="X1574" s="9" t="e">
        <f>VLOOKUP(A1574,Sku_list!$A$1:$D$2667,4,0)*(L1574/1000000*12)</f>
        <v>#N/A</v>
      </c>
      <c r="Y1574" s="9" t="e">
        <f>VLOOKUP(A1574,Sku_list!$A$1:$E$2667,5,0)*((J1574+F1574)/1000000000)</f>
        <v>#N/A</v>
      </c>
      <c r="AC1574" s="22">
        <f t="shared" ca="1" si="24"/>
        <v>6.6666666666666666E-2</v>
      </c>
    </row>
    <row r="1575" spans="1:29" x14ac:dyDescent="0.35">
      <c r="A1575">
        <v>1601262</v>
      </c>
      <c r="B1575" t="s">
        <v>50</v>
      </c>
      <c r="C1575" t="s">
        <v>149</v>
      </c>
      <c r="D1575">
        <v>0</v>
      </c>
      <c r="E1575">
        <v>0</v>
      </c>
      <c r="F1575">
        <v>0</v>
      </c>
      <c r="G1575">
        <v>0</v>
      </c>
      <c r="H1575">
        <v>0</v>
      </c>
      <c r="I1575">
        <v>0</v>
      </c>
      <c r="J1575">
        <v>0</v>
      </c>
      <c r="K1575">
        <v>0</v>
      </c>
      <c r="L1575">
        <v>0</v>
      </c>
      <c r="M1575">
        <v>0</v>
      </c>
      <c r="N1575">
        <v>0</v>
      </c>
      <c r="P1575" s="22" t="s">
        <v>34</v>
      </c>
      <c r="R1575" t="s">
        <v>92</v>
      </c>
      <c r="S1575" t="s">
        <v>85</v>
      </c>
      <c r="T1575" s="9" t="e">
        <f>VLOOKUP(A1575,Sku_list!$A$1:$D$2667,3,0)</f>
        <v>#N/A</v>
      </c>
      <c r="U1575" s="9" t="e">
        <f>VLOOKUP(A1575,Sku_list!$A$1:$D$2667,4,0)*(F1575/1000000*12)</f>
        <v>#N/A</v>
      </c>
      <c r="V1575" s="9" t="e">
        <f>VLOOKUP(A1575,Sku_list!$A$1:$D$2667,4,0)*(H1575/1000000*12)</f>
        <v>#N/A</v>
      </c>
      <c r="W1575" s="9" t="e">
        <f>VLOOKUP(A1575,Sku_list!$A$1:$D$2667,4,0)*(J1575/1000000*12)</f>
        <v>#N/A</v>
      </c>
      <c r="X1575" s="9" t="e">
        <f>VLOOKUP(A1575,Sku_list!$A$1:$D$2667,4,0)*(L1575/1000000*12)</f>
        <v>#N/A</v>
      </c>
      <c r="Y1575" s="9" t="e">
        <f>VLOOKUP(A1575,Sku_list!$A$1:$E$2667,5,0)*((J1575+F1575)/1000000000)</f>
        <v>#N/A</v>
      </c>
      <c r="AC1575" s="22">
        <f t="shared" ca="1" si="24"/>
        <v>6.6666666666666666E-2</v>
      </c>
    </row>
    <row r="1576" spans="1:29" x14ac:dyDescent="0.35">
      <c r="A1576">
        <v>1601262</v>
      </c>
      <c r="B1576" t="s">
        <v>50</v>
      </c>
      <c r="C1576" t="s">
        <v>150</v>
      </c>
      <c r="D1576">
        <v>0</v>
      </c>
      <c r="E1576">
        <v>0</v>
      </c>
      <c r="F1576">
        <v>0</v>
      </c>
      <c r="G1576">
        <v>0</v>
      </c>
      <c r="H1576">
        <v>0</v>
      </c>
      <c r="I1576">
        <v>0</v>
      </c>
      <c r="J1576">
        <v>0</v>
      </c>
      <c r="K1576">
        <v>0</v>
      </c>
      <c r="L1576">
        <v>0</v>
      </c>
      <c r="M1576">
        <v>0</v>
      </c>
      <c r="N1576">
        <v>0</v>
      </c>
      <c r="P1576" s="22" t="s">
        <v>34</v>
      </c>
      <c r="R1576" t="s">
        <v>93</v>
      </c>
      <c r="S1576" t="s">
        <v>85</v>
      </c>
      <c r="T1576" s="9" t="e">
        <f>VLOOKUP(A1576,Sku_list!$A$1:$D$2667,3,0)</f>
        <v>#N/A</v>
      </c>
      <c r="U1576" s="9" t="e">
        <f>VLOOKUP(A1576,Sku_list!$A$1:$D$2667,4,0)*(F1576/1000000*12)</f>
        <v>#N/A</v>
      </c>
      <c r="V1576" s="9" t="e">
        <f>VLOOKUP(A1576,Sku_list!$A$1:$D$2667,4,0)*(H1576/1000000*12)</f>
        <v>#N/A</v>
      </c>
      <c r="W1576" s="9" t="e">
        <f>VLOOKUP(A1576,Sku_list!$A$1:$D$2667,4,0)*(J1576/1000000*12)</f>
        <v>#N/A</v>
      </c>
      <c r="X1576" s="9" t="e">
        <f>VLOOKUP(A1576,Sku_list!$A$1:$D$2667,4,0)*(L1576/1000000*12)</f>
        <v>#N/A</v>
      </c>
      <c r="Y1576" s="9" t="e">
        <f>VLOOKUP(A1576,Sku_list!$A$1:$E$2667,5,0)*((J1576+F1576)/1000000000)</f>
        <v>#N/A</v>
      </c>
      <c r="AC1576" s="22">
        <f t="shared" ca="1" si="24"/>
        <v>6.6666666666666666E-2</v>
      </c>
    </row>
    <row r="1577" spans="1:29" x14ac:dyDescent="0.35">
      <c r="A1577">
        <v>1601262</v>
      </c>
      <c r="B1577" t="s">
        <v>50</v>
      </c>
      <c r="C1577" t="s">
        <v>151</v>
      </c>
      <c r="D1577">
        <v>0</v>
      </c>
      <c r="E1577">
        <v>0</v>
      </c>
      <c r="F1577">
        <v>0</v>
      </c>
      <c r="G1577">
        <v>0</v>
      </c>
      <c r="H1577">
        <v>0</v>
      </c>
      <c r="I1577">
        <v>0</v>
      </c>
      <c r="J1577">
        <v>0</v>
      </c>
      <c r="K1577">
        <v>0</v>
      </c>
      <c r="L1577">
        <v>0</v>
      </c>
      <c r="M1577">
        <v>0</v>
      </c>
      <c r="N1577">
        <v>0</v>
      </c>
      <c r="P1577" s="22" t="s">
        <v>34</v>
      </c>
      <c r="R1577" t="s">
        <v>94</v>
      </c>
      <c r="S1577" t="s">
        <v>83</v>
      </c>
      <c r="T1577" s="9" t="e">
        <f>VLOOKUP(A1577,Sku_list!$A$1:$D$2667,3,0)</f>
        <v>#N/A</v>
      </c>
      <c r="U1577" s="9" t="e">
        <f>VLOOKUP(A1577,Sku_list!$A$1:$D$2667,4,0)*(F1577/1000000*12)</f>
        <v>#N/A</v>
      </c>
      <c r="V1577" s="9" t="e">
        <f>VLOOKUP(A1577,Sku_list!$A$1:$D$2667,4,0)*(H1577/1000000*12)</f>
        <v>#N/A</v>
      </c>
      <c r="W1577" s="9" t="e">
        <f>VLOOKUP(A1577,Sku_list!$A$1:$D$2667,4,0)*(J1577/1000000*12)</f>
        <v>#N/A</v>
      </c>
      <c r="X1577" s="9" t="e">
        <f>VLOOKUP(A1577,Sku_list!$A$1:$D$2667,4,0)*(L1577/1000000*12)</f>
        <v>#N/A</v>
      </c>
      <c r="Y1577" s="9" t="e">
        <f>VLOOKUP(A1577,Sku_list!$A$1:$E$2667,5,0)*((J1577+F1577)/1000000000)</f>
        <v>#N/A</v>
      </c>
      <c r="AC1577" s="22">
        <f t="shared" ca="1" si="24"/>
        <v>6.6666666666666666E-2</v>
      </c>
    </row>
    <row r="1578" spans="1:29" x14ac:dyDescent="0.35">
      <c r="A1578">
        <v>1601262</v>
      </c>
      <c r="B1578" t="s">
        <v>50</v>
      </c>
      <c r="C1578" t="s">
        <v>152</v>
      </c>
      <c r="D1578">
        <v>0</v>
      </c>
      <c r="E1578">
        <v>0</v>
      </c>
      <c r="F1578">
        <v>0</v>
      </c>
      <c r="G1578">
        <v>0</v>
      </c>
      <c r="H1578">
        <v>0</v>
      </c>
      <c r="I1578">
        <v>0</v>
      </c>
      <c r="J1578">
        <v>0</v>
      </c>
      <c r="K1578">
        <v>0</v>
      </c>
      <c r="L1578">
        <v>0</v>
      </c>
      <c r="M1578">
        <v>0</v>
      </c>
      <c r="N1578">
        <v>0</v>
      </c>
      <c r="P1578" s="22" t="s">
        <v>34</v>
      </c>
      <c r="R1578" t="s">
        <v>95</v>
      </c>
      <c r="S1578" t="s">
        <v>83</v>
      </c>
      <c r="T1578" s="9" t="e">
        <f>VLOOKUP(A1578,Sku_list!$A$1:$D$2667,3,0)</f>
        <v>#N/A</v>
      </c>
      <c r="U1578" s="9" t="e">
        <f>VLOOKUP(A1578,Sku_list!$A$1:$D$2667,4,0)*(F1578/1000000*12)</f>
        <v>#N/A</v>
      </c>
      <c r="V1578" s="9" t="e">
        <f>VLOOKUP(A1578,Sku_list!$A$1:$D$2667,4,0)*(H1578/1000000*12)</f>
        <v>#N/A</v>
      </c>
      <c r="W1578" s="9" t="e">
        <f>VLOOKUP(A1578,Sku_list!$A$1:$D$2667,4,0)*(J1578/1000000*12)</f>
        <v>#N/A</v>
      </c>
      <c r="X1578" s="9" t="e">
        <f>VLOOKUP(A1578,Sku_list!$A$1:$D$2667,4,0)*(L1578/1000000*12)</f>
        <v>#N/A</v>
      </c>
      <c r="Y1578" s="9" t="e">
        <f>VLOOKUP(A1578,Sku_list!$A$1:$E$2667,5,0)*((J1578+F1578)/1000000000)</f>
        <v>#N/A</v>
      </c>
      <c r="AC1578" s="22">
        <f t="shared" ca="1" si="24"/>
        <v>6.6666666666666666E-2</v>
      </c>
    </row>
    <row r="1579" spans="1:29" x14ac:dyDescent="0.35">
      <c r="A1579">
        <v>1601262</v>
      </c>
      <c r="B1579" t="s">
        <v>50</v>
      </c>
      <c r="C1579" t="s">
        <v>153</v>
      </c>
      <c r="D1579">
        <v>0</v>
      </c>
      <c r="E1579">
        <v>0</v>
      </c>
      <c r="F1579">
        <v>0</v>
      </c>
      <c r="G1579">
        <v>0</v>
      </c>
      <c r="H1579">
        <v>0</v>
      </c>
      <c r="I1579">
        <v>0</v>
      </c>
      <c r="J1579">
        <v>0</v>
      </c>
      <c r="K1579">
        <v>0</v>
      </c>
      <c r="L1579">
        <v>0</v>
      </c>
      <c r="M1579">
        <v>0</v>
      </c>
      <c r="N1579">
        <v>0</v>
      </c>
      <c r="P1579" s="22" t="s">
        <v>34</v>
      </c>
      <c r="R1579" t="s">
        <v>189</v>
      </c>
      <c r="S1579" t="s">
        <v>190</v>
      </c>
      <c r="T1579" s="9" t="e">
        <f>VLOOKUP(A1579,Sku_list!$A$1:$D$2667,3,0)</f>
        <v>#N/A</v>
      </c>
      <c r="U1579" s="9" t="e">
        <f>VLOOKUP(A1579,Sku_list!$A$1:$D$2667,4,0)*(F1579/1000000*12)</f>
        <v>#N/A</v>
      </c>
      <c r="V1579" s="9" t="e">
        <f>VLOOKUP(A1579,Sku_list!$A$1:$D$2667,4,0)*(H1579/1000000*12)</f>
        <v>#N/A</v>
      </c>
      <c r="W1579" s="9" t="e">
        <f>VLOOKUP(A1579,Sku_list!$A$1:$D$2667,4,0)*(J1579/1000000*12)</f>
        <v>#N/A</v>
      </c>
      <c r="X1579" s="9" t="e">
        <f>VLOOKUP(A1579,Sku_list!$A$1:$D$2667,4,0)*(L1579/1000000*12)</f>
        <v>#N/A</v>
      </c>
      <c r="Y1579" s="9" t="e">
        <f>VLOOKUP(A1579,Sku_list!$A$1:$E$2667,5,0)*((J1579+F1579)/1000000000)</f>
        <v>#N/A</v>
      </c>
      <c r="AC1579" s="22">
        <f t="shared" ca="1" si="24"/>
        <v>6.6666666666666666E-2</v>
      </c>
    </row>
    <row r="1580" spans="1:29" x14ac:dyDescent="0.35">
      <c r="A1580">
        <v>1601262</v>
      </c>
      <c r="B1580" t="s">
        <v>50</v>
      </c>
      <c r="C1580" t="s">
        <v>154</v>
      </c>
      <c r="D1580">
        <v>0</v>
      </c>
      <c r="E1580">
        <v>0</v>
      </c>
      <c r="F1580">
        <v>0</v>
      </c>
      <c r="G1580">
        <v>0</v>
      </c>
      <c r="H1580">
        <v>0</v>
      </c>
      <c r="I1580">
        <v>0</v>
      </c>
      <c r="J1580">
        <v>0</v>
      </c>
      <c r="K1580">
        <v>0</v>
      </c>
      <c r="L1580">
        <v>0</v>
      </c>
      <c r="M1580">
        <v>0</v>
      </c>
      <c r="N1580">
        <v>0</v>
      </c>
      <c r="P1580" s="22" t="s">
        <v>34</v>
      </c>
      <c r="R1580" t="s">
        <v>96</v>
      </c>
      <c r="S1580" t="s">
        <v>72</v>
      </c>
      <c r="T1580" s="9" t="e">
        <f>VLOOKUP(A1580,Sku_list!$A$1:$D$2667,3,0)</f>
        <v>#N/A</v>
      </c>
      <c r="U1580" s="9" t="e">
        <f>VLOOKUP(A1580,Sku_list!$A$1:$D$2667,4,0)*(F1580/1000000*12)</f>
        <v>#N/A</v>
      </c>
      <c r="V1580" s="9" t="e">
        <f>VLOOKUP(A1580,Sku_list!$A$1:$D$2667,4,0)*(H1580/1000000*12)</f>
        <v>#N/A</v>
      </c>
      <c r="W1580" s="9" t="e">
        <f>VLOOKUP(A1580,Sku_list!$A$1:$D$2667,4,0)*(J1580/1000000*12)</f>
        <v>#N/A</v>
      </c>
      <c r="X1580" s="9" t="e">
        <f>VLOOKUP(A1580,Sku_list!$A$1:$D$2667,4,0)*(L1580/1000000*12)</f>
        <v>#N/A</v>
      </c>
      <c r="Y1580" s="9" t="e">
        <f>VLOOKUP(A1580,Sku_list!$A$1:$E$2667,5,0)*((J1580+F1580)/1000000000)</f>
        <v>#N/A</v>
      </c>
      <c r="AC1580" s="22">
        <f t="shared" ca="1" si="24"/>
        <v>6.6666666666666666E-2</v>
      </c>
    </row>
    <row r="1581" spans="1:29" x14ac:dyDescent="0.35">
      <c r="A1581">
        <v>1601262</v>
      </c>
      <c r="B1581" t="s">
        <v>50</v>
      </c>
      <c r="C1581" t="s">
        <v>155</v>
      </c>
      <c r="D1581">
        <v>0</v>
      </c>
      <c r="E1581">
        <v>0</v>
      </c>
      <c r="F1581">
        <v>0</v>
      </c>
      <c r="G1581">
        <v>0</v>
      </c>
      <c r="H1581">
        <v>0</v>
      </c>
      <c r="I1581">
        <v>0</v>
      </c>
      <c r="J1581">
        <v>0</v>
      </c>
      <c r="K1581">
        <v>0</v>
      </c>
      <c r="L1581">
        <v>0</v>
      </c>
      <c r="M1581">
        <v>0</v>
      </c>
      <c r="N1581">
        <v>0</v>
      </c>
      <c r="P1581" s="22" t="s">
        <v>34</v>
      </c>
      <c r="R1581" t="s">
        <v>97</v>
      </c>
      <c r="S1581" t="s">
        <v>72</v>
      </c>
      <c r="T1581" s="9" t="e">
        <f>VLOOKUP(A1581,Sku_list!$A$1:$D$2667,3,0)</f>
        <v>#N/A</v>
      </c>
      <c r="U1581" s="9" t="e">
        <f>VLOOKUP(A1581,Sku_list!$A$1:$D$2667,4,0)*(F1581/1000000*12)</f>
        <v>#N/A</v>
      </c>
      <c r="V1581" s="9" t="e">
        <f>VLOOKUP(A1581,Sku_list!$A$1:$D$2667,4,0)*(H1581/1000000*12)</f>
        <v>#N/A</v>
      </c>
      <c r="W1581" s="9" t="e">
        <f>VLOOKUP(A1581,Sku_list!$A$1:$D$2667,4,0)*(J1581/1000000*12)</f>
        <v>#N/A</v>
      </c>
      <c r="X1581" s="9" t="e">
        <f>VLOOKUP(A1581,Sku_list!$A$1:$D$2667,4,0)*(L1581/1000000*12)</f>
        <v>#N/A</v>
      </c>
      <c r="Y1581" s="9" t="e">
        <f>VLOOKUP(A1581,Sku_list!$A$1:$E$2667,5,0)*((J1581+F1581)/1000000000)</f>
        <v>#N/A</v>
      </c>
      <c r="AC1581" s="22">
        <f t="shared" ca="1" si="24"/>
        <v>6.6666666666666666E-2</v>
      </c>
    </row>
    <row r="1582" spans="1:29" x14ac:dyDescent="0.35">
      <c r="A1582">
        <v>1601262</v>
      </c>
      <c r="B1582" t="s">
        <v>50</v>
      </c>
      <c r="C1582" t="s">
        <v>156</v>
      </c>
      <c r="D1582">
        <v>0</v>
      </c>
      <c r="E1582">
        <v>0</v>
      </c>
      <c r="F1582">
        <v>0</v>
      </c>
      <c r="G1582">
        <v>0</v>
      </c>
      <c r="H1582">
        <v>0</v>
      </c>
      <c r="I1582">
        <v>0</v>
      </c>
      <c r="J1582">
        <v>0</v>
      </c>
      <c r="K1582">
        <v>0</v>
      </c>
      <c r="L1582">
        <v>0</v>
      </c>
      <c r="M1582">
        <v>0</v>
      </c>
      <c r="N1582">
        <v>0</v>
      </c>
      <c r="P1582" s="22" t="s">
        <v>34</v>
      </c>
      <c r="R1582" t="s">
        <v>38</v>
      </c>
      <c r="S1582" t="s">
        <v>69</v>
      </c>
      <c r="T1582" s="9" t="e">
        <f>VLOOKUP(A1582,Sku_list!$A$1:$D$2667,3,0)</f>
        <v>#N/A</v>
      </c>
      <c r="U1582" s="9" t="e">
        <f>VLOOKUP(A1582,Sku_list!$A$1:$D$2667,4,0)*(F1582/1000000*12)</f>
        <v>#N/A</v>
      </c>
      <c r="V1582" s="9" t="e">
        <f>VLOOKUP(A1582,Sku_list!$A$1:$D$2667,4,0)*(H1582/1000000*12)</f>
        <v>#N/A</v>
      </c>
      <c r="W1582" s="9" t="e">
        <f>VLOOKUP(A1582,Sku_list!$A$1:$D$2667,4,0)*(J1582/1000000*12)</f>
        <v>#N/A</v>
      </c>
      <c r="X1582" s="9" t="e">
        <f>VLOOKUP(A1582,Sku_list!$A$1:$D$2667,4,0)*(L1582/1000000*12)</f>
        <v>#N/A</v>
      </c>
      <c r="Y1582" s="9" t="e">
        <f>VLOOKUP(A1582,Sku_list!$A$1:$E$2667,5,0)*((J1582+F1582)/1000000000)</f>
        <v>#N/A</v>
      </c>
      <c r="AC1582" s="22">
        <f t="shared" ca="1" si="24"/>
        <v>6.6666666666666666E-2</v>
      </c>
    </row>
    <row r="1583" spans="1:29" x14ac:dyDescent="0.35">
      <c r="A1583">
        <v>1601262</v>
      </c>
      <c r="B1583" t="s">
        <v>50</v>
      </c>
      <c r="C1583" t="s">
        <v>157</v>
      </c>
      <c r="D1583">
        <v>0</v>
      </c>
      <c r="E1583">
        <v>0</v>
      </c>
      <c r="F1583">
        <v>0</v>
      </c>
      <c r="G1583">
        <v>0</v>
      </c>
      <c r="H1583">
        <v>0</v>
      </c>
      <c r="I1583">
        <v>0</v>
      </c>
      <c r="J1583">
        <v>0</v>
      </c>
      <c r="K1583">
        <v>0</v>
      </c>
      <c r="L1583">
        <v>0</v>
      </c>
      <c r="M1583">
        <v>0</v>
      </c>
      <c r="N1583">
        <v>0</v>
      </c>
      <c r="P1583" s="22" t="s">
        <v>34</v>
      </c>
      <c r="R1583" t="s">
        <v>98</v>
      </c>
      <c r="S1583" t="s">
        <v>72</v>
      </c>
      <c r="T1583" s="9" t="e">
        <f>VLOOKUP(A1583,Sku_list!$A$1:$D$2667,3,0)</f>
        <v>#N/A</v>
      </c>
      <c r="U1583" s="9" t="e">
        <f>VLOOKUP(A1583,Sku_list!$A$1:$D$2667,4,0)*(F1583/1000000*12)</f>
        <v>#N/A</v>
      </c>
      <c r="V1583" s="9" t="e">
        <f>VLOOKUP(A1583,Sku_list!$A$1:$D$2667,4,0)*(H1583/1000000*12)</f>
        <v>#N/A</v>
      </c>
      <c r="W1583" s="9" t="e">
        <f>VLOOKUP(A1583,Sku_list!$A$1:$D$2667,4,0)*(J1583/1000000*12)</f>
        <v>#N/A</v>
      </c>
      <c r="X1583" s="9" t="e">
        <f>VLOOKUP(A1583,Sku_list!$A$1:$D$2667,4,0)*(L1583/1000000*12)</f>
        <v>#N/A</v>
      </c>
      <c r="Y1583" s="9" t="e">
        <f>VLOOKUP(A1583,Sku_list!$A$1:$E$2667,5,0)*((J1583+F1583)/1000000000)</f>
        <v>#N/A</v>
      </c>
      <c r="AC1583" s="22">
        <f t="shared" ca="1" si="24"/>
        <v>6.6666666666666666E-2</v>
      </c>
    </row>
    <row r="1584" spans="1:29" x14ac:dyDescent="0.35">
      <c r="A1584">
        <v>1601262</v>
      </c>
      <c r="B1584" t="s">
        <v>50</v>
      </c>
      <c r="C1584" t="s">
        <v>158</v>
      </c>
      <c r="D1584">
        <v>0</v>
      </c>
      <c r="E1584">
        <v>0</v>
      </c>
      <c r="F1584">
        <v>0</v>
      </c>
      <c r="G1584">
        <v>0</v>
      </c>
      <c r="H1584">
        <v>0</v>
      </c>
      <c r="I1584">
        <v>0</v>
      </c>
      <c r="J1584">
        <v>0</v>
      </c>
      <c r="K1584">
        <v>0</v>
      </c>
      <c r="L1584">
        <v>0</v>
      </c>
      <c r="M1584">
        <v>0</v>
      </c>
      <c r="N1584">
        <v>0</v>
      </c>
      <c r="P1584" s="22" t="s">
        <v>34</v>
      </c>
      <c r="R1584" t="s">
        <v>99</v>
      </c>
      <c r="S1584" t="s">
        <v>69</v>
      </c>
      <c r="T1584" s="9" t="e">
        <f>VLOOKUP(A1584,Sku_list!$A$1:$D$2667,3,0)</f>
        <v>#N/A</v>
      </c>
      <c r="U1584" s="9" t="e">
        <f>VLOOKUP(A1584,Sku_list!$A$1:$D$2667,4,0)*(F1584/1000000*12)</f>
        <v>#N/A</v>
      </c>
      <c r="V1584" s="9" t="e">
        <f>VLOOKUP(A1584,Sku_list!$A$1:$D$2667,4,0)*(H1584/1000000*12)</f>
        <v>#N/A</v>
      </c>
      <c r="W1584" s="9" t="e">
        <f>VLOOKUP(A1584,Sku_list!$A$1:$D$2667,4,0)*(J1584/1000000*12)</f>
        <v>#N/A</v>
      </c>
      <c r="X1584" s="9" t="e">
        <f>VLOOKUP(A1584,Sku_list!$A$1:$D$2667,4,0)*(L1584/1000000*12)</f>
        <v>#N/A</v>
      </c>
      <c r="Y1584" s="9" t="e">
        <f>VLOOKUP(A1584,Sku_list!$A$1:$E$2667,5,0)*((J1584+F1584)/1000000000)</f>
        <v>#N/A</v>
      </c>
      <c r="AC1584" s="22">
        <f t="shared" ca="1" si="24"/>
        <v>6.6666666666666666E-2</v>
      </c>
    </row>
    <row r="1585" spans="1:29" x14ac:dyDescent="0.35">
      <c r="A1585">
        <v>1601262</v>
      </c>
      <c r="B1585" t="s">
        <v>50</v>
      </c>
      <c r="C1585" t="s">
        <v>159</v>
      </c>
      <c r="D1585">
        <v>0</v>
      </c>
      <c r="E1585">
        <v>0</v>
      </c>
      <c r="F1585">
        <v>0</v>
      </c>
      <c r="G1585">
        <v>0</v>
      </c>
      <c r="H1585">
        <v>0</v>
      </c>
      <c r="I1585">
        <v>0</v>
      </c>
      <c r="J1585">
        <v>0</v>
      </c>
      <c r="K1585">
        <v>0</v>
      </c>
      <c r="L1585">
        <v>0</v>
      </c>
      <c r="M1585">
        <v>0</v>
      </c>
      <c r="N1585">
        <v>0</v>
      </c>
      <c r="P1585" s="22" t="s">
        <v>34</v>
      </c>
      <c r="R1585" t="s">
        <v>100</v>
      </c>
      <c r="S1585" t="s">
        <v>72</v>
      </c>
      <c r="T1585" s="9" t="e">
        <f>VLOOKUP(A1585,Sku_list!$A$1:$D$2667,3,0)</f>
        <v>#N/A</v>
      </c>
      <c r="U1585" s="9" t="e">
        <f>VLOOKUP(A1585,Sku_list!$A$1:$D$2667,4,0)*(F1585/1000000*12)</f>
        <v>#N/A</v>
      </c>
      <c r="V1585" s="9" t="e">
        <f>VLOOKUP(A1585,Sku_list!$A$1:$D$2667,4,0)*(H1585/1000000*12)</f>
        <v>#N/A</v>
      </c>
      <c r="W1585" s="9" t="e">
        <f>VLOOKUP(A1585,Sku_list!$A$1:$D$2667,4,0)*(J1585/1000000*12)</f>
        <v>#N/A</v>
      </c>
      <c r="X1585" s="9" t="e">
        <f>VLOOKUP(A1585,Sku_list!$A$1:$D$2667,4,0)*(L1585/1000000*12)</f>
        <v>#N/A</v>
      </c>
      <c r="Y1585" s="9" t="e">
        <f>VLOOKUP(A1585,Sku_list!$A$1:$E$2667,5,0)*((J1585+F1585)/1000000000)</f>
        <v>#N/A</v>
      </c>
      <c r="AC1585" s="22">
        <f t="shared" ca="1" si="24"/>
        <v>6.6666666666666666E-2</v>
      </c>
    </row>
    <row r="1586" spans="1:29" x14ac:dyDescent="0.35">
      <c r="A1586">
        <v>1601262</v>
      </c>
      <c r="B1586" t="s">
        <v>50</v>
      </c>
      <c r="C1586" t="s">
        <v>160</v>
      </c>
      <c r="D1586">
        <v>0</v>
      </c>
      <c r="E1586">
        <v>0</v>
      </c>
      <c r="F1586">
        <v>0</v>
      </c>
      <c r="G1586">
        <v>0</v>
      </c>
      <c r="H1586">
        <v>0</v>
      </c>
      <c r="I1586">
        <v>0</v>
      </c>
      <c r="J1586">
        <v>0</v>
      </c>
      <c r="K1586">
        <v>0</v>
      </c>
      <c r="L1586">
        <v>0</v>
      </c>
      <c r="M1586">
        <v>0</v>
      </c>
      <c r="N1586">
        <v>0</v>
      </c>
      <c r="P1586" s="22" t="s">
        <v>34</v>
      </c>
      <c r="R1586" t="s">
        <v>101</v>
      </c>
      <c r="S1586" t="s">
        <v>69</v>
      </c>
      <c r="T1586" s="9" t="e">
        <f>VLOOKUP(A1586,Sku_list!$A$1:$D$2667,3,0)</f>
        <v>#N/A</v>
      </c>
      <c r="U1586" s="9" t="e">
        <f>VLOOKUP(A1586,Sku_list!$A$1:$D$2667,4,0)*(F1586/1000000*12)</f>
        <v>#N/A</v>
      </c>
      <c r="V1586" s="9" t="e">
        <f>VLOOKUP(A1586,Sku_list!$A$1:$D$2667,4,0)*(H1586/1000000*12)</f>
        <v>#N/A</v>
      </c>
      <c r="W1586" s="9" t="e">
        <f>VLOOKUP(A1586,Sku_list!$A$1:$D$2667,4,0)*(J1586/1000000*12)</f>
        <v>#N/A</v>
      </c>
      <c r="X1586" s="9" t="e">
        <f>VLOOKUP(A1586,Sku_list!$A$1:$D$2667,4,0)*(L1586/1000000*12)</f>
        <v>#N/A</v>
      </c>
      <c r="Y1586" s="9" t="e">
        <f>VLOOKUP(A1586,Sku_list!$A$1:$E$2667,5,0)*((J1586+F1586)/1000000000)</f>
        <v>#N/A</v>
      </c>
      <c r="AC1586" s="22">
        <f t="shared" ca="1" si="24"/>
        <v>6.6666666666666666E-2</v>
      </c>
    </row>
    <row r="1587" spans="1:29" x14ac:dyDescent="0.35">
      <c r="A1587">
        <v>1601262</v>
      </c>
      <c r="B1587" t="s">
        <v>50</v>
      </c>
      <c r="C1587" t="s">
        <v>161</v>
      </c>
      <c r="D1587">
        <v>0</v>
      </c>
      <c r="E1587">
        <v>0</v>
      </c>
      <c r="F1587">
        <v>0</v>
      </c>
      <c r="G1587">
        <v>0</v>
      </c>
      <c r="H1587">
        <v>0</v>
      </c>
      <c r="I1587">
        <v>0</v>
      </c>
      <c r="J1587">
        <v>0</v>
      </c>
      <c r="K1587">
        <v>0</v>
      </c>
      <c r="L1587">
        <v>0</v>
      </c>
      <c r="M1587">
        <v>0</v>
      </c>
      <c r="N1587">
        <v>0</v>
      </c>
      <c r="P1587" s="22" t="s">
        <v>34</v>
      </c>
      <c r="R1587" t="s">
        <v>102</v>
      </c>
      <c r="S1587" t="s">
        <v>306</v>
      </c>
      <c r="T1587" s="9" t="e">
        <f>VLOOKUP(A1587,Sku_list!$A$1:$D$2667,3,0)</f>
        <v>#N/A</v>
      </c>
      <c r="U1587" s="9" t="e">
        <f>VLOOKUP(A1587,Sku_list!$A$1:$D$2667,4,0)*(F1587/1000000*12)</f>
        <v>#N/A</v>
      </c>
      <c r="V1587" s="9" t="e">
        <f>VLOOKUP(A1587,Sku_list!$A$1:$D$2667,4,0)*(H1587/1000000*12)</f>
        <v>#N/A</v>
      </c>
      <c r="W1587" s="9" t="e">
        <f>VLOOKUP(A1587,Sku_list!$A$1:$D$2667,4,0)*(J1587/1000000*12)</f>
        <v>#N/A</v>
      </c>
      <c r="X1587" s="9" t="e">
        <f>VLOOKUP(A1587,Sku_list!$A$1:$D$2667,4,0)*(L1587/1000000*12)</f>
        <v>#N/A</v>
      </c>
      <c r="Y1587" s="9" t="e">
        <f>VLOOKUP(A1587,Sku_list!$A$1:$E$2667,5,0)*((J1587+F1587)/1000000000)</f>
        <v>#N/A</v>
      </c>
      <c r="AC1587" s="22">
        <f t="shared" ca="1" si="24"/>
        <v>6.6666666666666666E-2</v>
      </c>
    </row>
    <row r="1588" spans="1:29" x14ac:dyDescent="0.35">
      <c r="A1588">
        <v>1601262</v>
      </c>
      <c r="B1588" t="s">
        <v>50</v>
      </c>
      <c r="C1588" t="s">
        <v>162</v>
      </c>
      <c r="D1588">
        <v>0</v>
      </c>
      <c r="E1588">
        <v>0</v>
      </c>
      <c r="F1588">
        <v>0</v>
      </c>
      <c r="G1588">
        <v>0</v>
      </c>
      <c r="H1588">
        <v>0</v>
      </c>
      <c r="I1588">
        <v>0</v>
      </c>
      <c r="J1588">
        <v>0</v>
      </c>
      <c r="K1588">
        <v>0</v>
      </c>
      <c r="L1588">
        <v>0</v>
      </c>
      <c r="M1588">
        <v>0</v>
      </c>
      <c r="N1588">
        <v>0</v>
      </c>
      <c r="P1588" s="22" t="s">
        <v>34</v>
      </c>
      <c r="R1588" t="s">
        <v>103</v>
      </c>
      <c r="S1588" t="s">
        <v>69</v>
      </c>
      <c r="T1588" s="9" t="e">
        <f>VLOOKUP(A1588,Sku_list!$A$1:$D$2667,3,0)</f>
        <v>#N/A</v>
      </c>
      <c r="U1588" s="9" t="e">
        <f>VLOOKUP(A1588,Sku_list!$A$1:$D$2667,4,0)*(F1588/1000000*12)</f>
        <v>#N/A</v>
      </c>
      <c r="V1588" s="9" t="e">
        <f>VLOOKUP(A1588,Sku_list!$A$1:$D$2667,4,0)*(H1588/1000000*12)</f>
        <v>#N/A</v>
      </c>
      <c r="W1588" s="9" t="e">
        <f>VLOOKUP(A1588,Sku_list!$A$1:$D$2667,4,0)*(J1588/1000000*12)</f>
        <v>#N/A</v>
      </c>
      <c r="X1588" s="9" t="e">
        <f>VLOOKUP(A1588,Sku_list!$A$1:$D$2667,4,0)*(L1588/1000000*12)</f>
        <v>#N/A</v>
      </c>
      <c r="Y1588" s="9" t="e">
        <f>VLOOKUP(A1588,Sku_list!$A$1:$E$2667,5,0)*((J1588+F1588)/1000000000)</f>
        <v>#N/A</v>
      </c>
      <c r="AC1588" s="22">
        <f t="shared" ca="1" si="24"/>
        <v>6.6666666666666666E-2</v>
      </c>
    </row>
    <row r="1589" spans="1:29" x14ac:dyDescent="0.35">
      <c r="A1589">
        <v>1601262</v>
      </c>
      <c r="B1589" t="s">
        <v>50</v>
      </c>
      <c r="C1589" t="s">
        <v>164</v>
      </c>
      <c r="D1589">
        <v>0</v>
      </c>
      <c r="E1589">
        <v>0</v>
      </c>
      <c r="F1589">
        <v>0</v>
      </c>
      <c r="G1589">
        <v>0</v>
      </c>
      <c r="H1589">
        <v>0</v>
      </c>
      <c r="I1589">
        <v>0</v>
      </c>
      <c r="J1589">
        <v>0</v>
      </c>
      <c r="K1589">
        <v>0</v>
      </c>
      <c r="L1589">
        <v>0</v>
      </c>
      <c r="M1589">
        <v>0</v>
      </c>
      <c r="N1589">
        <v>0</v>
      </c>
      <c r="P1589" s="22" t="s">
        <v>34</v>
      </c>
      <c r="R1589" t="s">
        <v>104</v>
      </c>
      <c r="S1589" t="s">
        <v>69</v>
      </c>
      <c r="T1589" s="9" t="e">
        <f>VLOOKUP(A1589,Sku_list!$A$1:$D$2667,3,0)</f>
        <v>#N/A</v>
      </c>
      <c r="U1589" s="9" t="e">
        <f>VLOOKUP(A1589,Sku_list!$A$1:$D$2667,4,0)*(F1589/1000000*12)</f>
        <v>#N/A</v>
      </c>
      <c r="V1589" s="9" t="e">
        <f>VLOOKUP(A1589,Sku_list!$A$1:$D$2667,4,0)*(H1589/1000000*12)</f>
        <v>#N/A</v>
      </c>
      <c r="W1589" s="9" t="e">
        <f>VLOOKUP(A1589,Sku_list!$A$1:$D$2667,4,0)*(J1589/1000000*12)</f>
        <v>#N/A</v>
      </c>
      <c r="X1589" s="9" t="e">
        <f>VLOOKUP(A1589,Sku_list!$A$1:$D$2667,4,0)*(L1589/1000000*12)</f>
        <v>#N/A</v>
      </c>
      <c r="Y1589" s="9" t="e">
        <f>VLOOKUP(A1589,Sku_list!$A$1:$E$2667,5,0)*((J1589+F1589)/1000000000)</f>
        <v>#N/A</v>
      </c>
      <c r="AC1589" s="22">
        <f t="shared" ca="1" si="24"/>
        <v>6.6666666666666666E-2</v>
      </c>
    </row>
    <row r="1590" spans="1:29" x14ac:dyDescent="0.35">
      <c r="A1590">
        <v>1601262</v>
      </c>
      <c r="B1590" t="s">
        <v>50</v>
      </c>
      <c r="C1590" t="s">
        <v>165</v>
      </c>
      <c r="D1590">
        <v>0</v>
      </c>
      <c r="E1590">
        <v>0</v>
      </c>
      <c r="F1590">
        <v>0</v>
      </c>
      <c r="G1590">
        <v>0</v>
      </c>
      <c r="H1590">
        <v>0</v>
      </c>
      <c r="I1590">
        <v>0</v>
      </c>
      <c r="J1590">
        <v>0</v>
      </c>
      <c r="K1590">
        <v>0</v>
      </c>
      <c r="L1590">
        <v>0</v>
      </c>
      <c r="M1590">
        <v>0</v>
      </c>
      <c r="N1590">
        <v>0</v>
      </c>
      <c r="P1590" s="22" t="s">
        <v>34</v>
      </c>
      <c r="R1590" t="s">
        <v>105</v>
      </c>
      <c r="S1590" t="s">
        <v>83</v>
      </c>
      <c r="T1590" s="9" t="e">
        <f>VLOOKUP(A1590,Sku_list!$A$1:$D$2667,3,0)</f>
        <v>#N/A</v>
      </c>
      <c r="U1590" s="9" t="e">
        <f>VLOOKUP(A1590,Sku_list!$A$1:$D$2667,4,0)*(F1590/1000000*12)</f>
        <v>#N/A</v>
      </c>
      <c r="V1590" s="9" t="e">
        <f>VLOOKUP(A1590,Sku_list!$A$1:$D$2667,4,0)*(H1590/1000000*12)</f>
        <v>#N/A</v>
      </c>
      <c r="W1590" s="9" t="e">
        <f>VLOOKUP(A1590,Sku_list!$A$1:$D$2667,4,0)*(J1590/1000000*12)</f>
        <v>#N/A</v>
      </c>
      <c r="X1590" s="9" t="e">
        <f>VLOOKUP(A1590,Sku_list!$A$1:$D$2667,4,0)*(L1590/1000000*12)</f>
        <v>#N/A</v>
      </c>
      <c r="Y1590" s="9" t="e">
        <f>VLOOKUP(A1590,Sku_list!$A$1:$E$2667,5,0)*((J1590+F1590)/1000000000)</f>
        <v>#N/A</v>
      </c>
      <c r="AC1590" s="22">
        <f t="shared" ca="1" si="24"/>
        <v>6.6666666666666666E-2</v>
      </c>
    </row>
    <row r="1591" spans="1:29" x14ac:dyDescent="0.35">
      <c r="A1591">
        <v>1601262</v>
      </c>
      <c r="B1591" t="s">
        <v>50</v>
      </c>
      <c r="C1591" t="s">
        <v>163</v>
      </c>
      <c r="D1591">
        <v>0</v>
      </c>
      <c r="E1591">
        <v>0</v>
      </c>
      <c r="F1591">
        <v>0</v>
      </c>
      <c r="G1591">
        <v>0</v>
      </c>
      <c r="H1591">
        <v>0</v>
      </c>
      <c r="I1591">
        <v>0</v>
      </c>
      <c r="J1591">
        <v>0</v>
      </c>
      <c r="K1591">
        <v>0</v>
      </c>
      <c r="L1591">
        <v>0</v>
      </c>
      <c r="M1591">
        <v>0</v>
      </c>
      <c r="N1591">
        <v>0</v>
      </c>
      <c r="P1591" s="22" t="s">
        <v>34</v>
      </c>
      <c r="R1591" t="s">
        <v>117</v>
      </c>
      <c r="S1591" t="s">
        <v>83</v>
      </c>
      <c r="T1591" s="9" t="e">
        <f>VLOOKUP(A1591,Sku_list!$A$1:$D$2667,3,0)</f>
        <v>#N/A</v>
      </c>
      <c r="U1591" s="9" t="e">
        <f>VLOOKUP(A1591,Sku_list!$A$1:$D$2667,4,0)*(F1591/1000000*12)</f>
        <v>#N/A</v>
      </c>
      <c r="V1591" s="9" t="e">
        <f>VLOOKUP(A1591,Sku_list!$A$1:$D$2667,4,0)*(H1591/1000000*12)</f>
        <v>#N/A</v>
      </c>
      <c r="W1591" s="9" t="e">
        <f>VLOOKUP(A1591,Sku_list!$A$1:$D$2667,4,0)*(J1591/1000000*12)</f>
        <v>#N/A</v>
      </c>
      <c r="X1591" s="9" t="e">
        <f>VLOOKUP(A1591,Sku_list!$A$1:$D$2667,4,0)*(L1591/1000000*12)</f>
        <v>#N/A</v>
      </c>
      <c r="Y1591" s="9" t="e">
        <f>VLOOKUP(A1591,Sku_list!$A$1:$E$2667,5,0)*((J1591+F1591)/1000000000)</f>
        <v>#N/A</v>
      </c>
      <c r="AC1591" s="22">
        <f t="shared" ca="1" si="24"/>
        <v>6.6666666666666666E-2</v>
      </c>
    </row>
    <row r="1592" spans="1:29" x14ac:dyDescent="0.35">
      <c r="A1592">
        <v>1601262</v>
      </c>
      <c r="B1592" t="s">
        <v>50</v>
      </c>
      <c r="C1592" t="s">
        <v>166</v>
      </c>
      <c r="D1592">
        <v>0</v>
      </c>
      <c r="E1592">
        <v>0</v>
      </c>
      <c r="F1592">
        <v>0</v>
      </c>
      <c r="G1592">
        <v>0</v>
      </c>
      <c r="H1592">
        <v>0</v>
      </c>
      <c r="I1592">
        <v>0</v>
      </c>
      <c r="J1592">
        <v>0</v>
      </c>
      <c r="K1592">
        <v>0</v>
      </c>
      <c r="L1592">
        <v>0</v>
      </c>
      <c r="M1592">
        <v>0</v>
      </c>
      <c r="N1592">
        <v>0</v>
      </c>
      <c r="P1592" s="22" t="s">
        <v>34</v>
      </c>
      <c r="R1592" t="s">
        <v>118</v>
      </c>
      <c r="S1592" t="s">
        <v>85</v>
      </c>
      <c r="T1592" s="9" t="e">
        <f>VLOOKUP(A1592,Sku_list!$A$1:$D$2667,3,0)</f>
        <v>#N/A</v>
      </c>
      <c r="U1592" s="9" t="e">
        <f>VLOOKUP(A1592,Sku_list!$A$1:$D$2667,4,0)*(F1592/1000000*12)</f>
        <v>#N/A</v>
      </c>
      <c r="V1592" s="9" t="e">
        <f>VLOOKUP(A1592,Sku_list!$A$1:$D$2667,4,0)*(H1592/1000000*12)</f>
        <v>#N/A</v>
      </c>
      <c r="W1592" s="9" t="e">
        <f>VLOOKUP(A1592,Sku_list!$A$1:$D$2667,4,0)*(J1592/1000000*12)</f>
        <v>#N/A</v>
      </c>
      <c r="X1592" s="9" t="e">
        <f>VLOOKUP(A1592,Sku_list!$A$1:$D$2667,4,0)*(L1592/1000000*12)</f>
        <v>#N/A</v>
      </c>
      <c r="Y1592" s="9" t="e">
        <f>VLOOKUP(A1592,Sku_list!$A$1:$E$2667,5,0)*((J1592+F1592)/1000000000)</f>
        <v>#N/A</v>
      </c>
      <c r="AC1592" s="22">
        <f t="shared" ca="1" si="24"/>
        <v>6.6666666666666666E-2</v>
      </c>
    </row>
    <row r="1593" spans="1:29" x14ac:dyDescent="0.35">
      <c r="A1593">
        <v>1601262</v>
      </c>
      <c r="B1593" t="s">
        <v>50</v>
      </c>
      <c r="C1593" t="s">
        <v>167</v>
      </c>
      <c r="D1593">
        <v>0</v>
      </c>
      <c r="E1593">
        <v>0</v>
      </c>
      <c r="F1593">
        <v>0</v>
      </c>
      <c r="G1593">
        <v>0</v>
      </c>
      <c r="H1593">
        <v>0</v>
      </c>
      <c r="I1593">
        <v>0</v>
      </c>
      <c r="J1593">
        <v>0</v>
      </c>
      <c r="K1593">
        <v>0</v>
      </c>
      <c r="L1593">
        <v>0</v>
      </c>
      <c r="M1593">
        <v>0</v>
      </c>
      <c r="N1593">
        <v>0</v>
      </c>
      <c r="P1593" s="22" t="s">
        <v>34</v>
      </c>
      <c r="R1593" t="s">
        <v>119</v>
      </c>
      <c r="S1593" t="s">
        <v>72</v>
      </c>
      <c r="T1593" s="9" t="e">
        <f>VLOOKUP(A1593,Sku_list!$A$1:$D$2667,3,0)</f>
        <v>#N/A</v>
      </c>
      <c r="U1593" s="9" t="e">
        <f>VLOOKUP(A1593,Sku_list!$A$1:$D$2667,4,0)*(F1593/1000000*12)</f>
        <v>#N/A</v>
      </c>
      <c r="V1593" s="9" t="e">
        <f>VLOOKUP(A1593,Sku_list!$A$1:$D$2667,4,0)*(H1593/1000000*12)</f>
        <v>#N/A</v>
      </c>
      <c r="W1593" s="9" t="e">
        <f>VLOOKUP(A1593,Sku_list!$A$1:$D$2667,4,0)*(J1593/1000000*12)</f>
        <v>#N/A</v>
      </c>
      <c r="X1593" s="9" t="e">
        <f>VLOOKUP(A1593,Sku_list!$A$1:$D$2667,4,0)*(L1593/1000000*12)</f>
        <v>#N/A</v>
      </c>
      <c r="Y1593" s="9" t="e">
        <f>VLOOKUP(A1593,Sku_list!$A$1:$E$2667,5,0)*((J1593+F1593)/1000000000)</f>
        <v>#N/A</v>
      </c>
      <c r="AC1593" s="22">
        <f t="shared" ca="1" si="24"/>
        <v>6.6666666666666666E-2</v>
      </c>
    </row>
    <row r="1594" spans="1:29" x14ac:dyDescent="0.35">
      <c r="A1594">
        <v>1601262</v>
      </c>
      <c r="B1594" t="s">
        <v>50</v>
      </c>
      <c r="C1594" t="s">
        <v>61</v>
      </c>
      <c r="D1594">
        <v>0</v>
      </c>
      <c r="E1594">
        <v>0</v>
      </c>
      <c r="F1594">
        <v>0</v>
      </c>
      <c r="G1594">
        <v>0</v>
      </c>
      <c r="H1594">
        <v>0</v>
      </c>
      <c r="I1594">
        <v>0</v>
      </c>
      <c r="J1594">
        <v>0</v>
      </c>
      <c r="K1594">
        <v>0</v>
      </c>
      <c r="L1594">
        <v>0</v>
      </c>
      <c r="M1594">
        <v>0</v>
      </c>
      <c r="N1594">
        <v>0</v>
      </c>
      <c r="P1594" s="22" t="s">
        <v>34</v>
      </c>
      <c r="R1594" t="s">
        <v>5</v>
      </c>
      <c r="S1594" t="s">
        <v>85</v>
      </c>
      <c r="T1594" s="9" t="e">
        <f>VLOOKUP(A1594,Sku_list!$A$1:$D$2667,3,0)</f>
        <v>#N/A</v>
      </c>
      <c r="U1594" s="9" t="e">
        <f>VLOOKUP(A1594,Sku_list!$A$1:$D$2667,4,0)*(F1594/1000000*12)</f>
        <v>#N/A</v>
      </c>
      <c r="V1594" s="9" t="e">
        <f>VLOOKUP(A1594,Sku_list!$A$1:$D$2667,4,0)*(H1594/1000000*12)</f>
        <v>#N/A</v>
      </c>
      <c r="W1594" s="9" t="e">
        <f>VLOOKUP(A1594,Sku_list!$A$1:$D$2667,4,0)*(J1594/1000000*12)</f>
        <v>#N/A</v>
      </c>
      <c r="X1594" s="9" t="e">
        <f>VLOOKUP(A1594,Sku_list!$A$1:$D$2667,4,0)*(L1594/1000000*12)</f>
        <v>#N/A</v>
      </c>
      <c r="Y1594" s="9" t="e">
        <f>VLOOKUP(A1594,Sku_list!$A$1:$E$2667,5,0)*((J1594+F1594)/1000000000)</f>
        <v>#N/A</v>
      </c>
      <c r="AC1594" s="22">
        <f t="shared" ca="1" si="24"/>
        <v>6.6666666666666666E-2</v>
      </c>
    </row>
    <row r="1595" spans="1:29" x14ac:dyDescent="0.35">
      <c r="A1595">
        <v>1601262</v>
      </c>
      <c r="B1595" t="s">
        <v>50</v>
      </c>
      <c r="C1595" t="s">
        <v>39</v>
      </c>
      <c r="D1595">
        <v>0</v>
      </c>
      <c r="E1595">
        <v>0</v>
      </c>
      <c r="F1595">
        <v>0</v>
      </c>
      <c r="G1595">
        <v>0</v>
      </c>
      <c r="H1595">
        <v>0</v>
      </c>
      <c r="I1595">
        <v>0</v>
      </c>
      <c r="J1595">
        <v>0</v>
      </c>
      <c r="K1595">
        <v>0</v>
      </c>
      <c r="L1595">
        <v>0</v>
      </c>
      <c r="M1595">
        <v>0</v>
      </c>
      <c r="N1595">
        <v>0</v>
      </c>
      <c r="P1595" s="22" t="s">
        <v>34</v>
      </c>
      <c r="R1595" t="s">
        <v>43</v>
      </c>
      <c r="S1595" t="s">
        <v>190</v>
      </c>
      <c r="T1595" s="9" t="e">
        <f>VLOOKUP(A1595,Sku_list!$A$1:$D$2667,3,0)</f>
        <v>#N/A</v>
      </c>
      <c r="U1595" s="9" t="e">
        <f>VLOOKUP(A1595,Sku_list!$A$1:$D$2667,4,0)*(F1595/1000000*12)</f>
        <v>#N/A</v>
      </c>
      <c r="V1595" s="9" t="e">
        <f>VLOOKUP(A1595,Sku_list!$A$1:$D$2667,4,0)*(H1595/1000000*12)</f>
        <v>#N/A</v>
      </c>
      <c r="W1595" s="9" t="e">
        <f>VLOOKUP(A1595,Sku_list!$A$1:$D$2667,4,0)*(J1595/1000000*12)</f>
        <v>#N/A</v>
      </c>
      <c r="X1595" s="9" t="e">
        <f>VLOOKUP(A1595,Sku_list!$A$1:$D$2667,4,0)*(L1595/1000000*12)</f>
        <v>#N/A</v>
      </c>
      <c r="Y1595" s="9" t="e">
        <f>VLOOKUP(A1595,Sku_list!$A$1:$E$2667,5,0)*((J1595+F1595)/1000000000)</f>
        <v>#N/A</v>
      </c>
      <c r="AC1595" s="22">
        <f t="shared" ca="1" si="24"/>
        <v>6.6666666666666666E-2</v>
      </c>
    </row>
    <row r="1596" spans="1:29" x14ac:dyDescent="0.35">
      <c r="A1596">
        <v>1601262</v>
      </c>
      <c r="B1596" t="s">
        <v>50</v>
      </c>
      <c r="C1596" t="s">
        <v>65</v>
      </c>
      <c r="D1596">
        <v>0</v>
      </c>
      <c r="E1596">
        <v>0</v>
      </c>
      <c r="F1596">
        <v>0</v>
      </c>
      <c r="G1596">
        <v>0</v>
      </c>
      <c r="H1596">
        <v>0</v>
      </c>
      <c r="I1596">
        <v>0</v>
      </c>
      <c r="J1596">
        <v>0</v>
      </c>
      <c r="K1596">
        <v>0</v>
      </c>
      <c r="L1596">
        <v>0</v>
      </c>
      <c r="M1596">
        <v>0</v>
      </c>
      <c r="N1596">
        <v>0</v>
      </c>
      <c r="P1596" s="22" t="s">
        <v>34</v>
      </c>
      <c r="R1596" t="s">
        <v>300</v>
      </c>
      <c r="S1596" t="s">
        <v>83</v>
      </c>
      <c r="T1596" s="9" t="e">
        <f>VLOOKUP(A1596,Sku_list!$A$1:$D$2667,3,0)</f>
        <v>#N/A</v>
      </c>
      <c r="U1596" s="9" t="e">
        <f>VLOOKUP(A1596,Sku_list!$A$1:$D$2667,4,0)*(F1596/1000000*12)</f>
        <v>#N/A</v>
      </c>
      <c r="V1596" s="9" t="e">
        <f>VLOOKUP(A1596,Sku_list!$A$1:$D$2667,4,0)*(H1596/1000000*12)</f>
        <v>#N/A</v>
      </c>
      <c r="W1596" s="9" t="e">
        <f>VLOOKUP(A1596,Sku_list!$A$1:$D$2667,4,0)*(J1596/1000000*12)</f>
        <v>#N/A</v>
      </c>
      <c r="X1596" s="9" t="e">
        <f>VLOOKUP(A1596,Sku_list!$A$1:$D$2667,4,0)*(L1596/1000000*12)</f>
        <v>#N/A</v>
      </c>
      <c r="Y1596" s="9" t="e">
        <f>VLOOKUP(A1596,Sku_list!$A$1:$E$2667,5,0)*((J1596+F1596)/1000000000)</f>
        <v>#N/A</v>
      </c>
      <c r="AC1596" s="22">
        <f t="shared" ca="1" si="24"/>
        <v>6.6666666666666666E-2</v>
      </c>
    </row>
    <row r="1597" spans="1:29" x14ac:dyDescent="0.35">
      <c r="A1597">
        <v>1601262</v>
      </c>
      <c r="B1597" t="s">
        <v>50</v>
      </c>
      <c r="C1597" t="s">
        <v>66</v>
      </c>
      <c r="D1597">
        <v>0</v>
      </c>
      <c r="E1597">
        <v>0</v>
      </c>
      <c r="F1597">
        <v>0</v>
      </c>
      <c r="G1597">
        <v>0</v>
      </c>
      <c r="H1597">
        <v>0</v>
      </c>
      <c r="I1597">
        <v>0</v>
      </c>
      <c r="J1597">
        <v>0</v>
      </c>
      <c r="K1597">
        <v>0</v>
      </c>
      <c r="L1597">
        <v>0</v>
      </c>
      <c r="M1597">
        <v>0</v>
      </c>
      <c r="N1597">
        <v>0</v>
      </c>
      <c r="P1597" s="22" t="s">
        <v>34</v>
      </c>
      <c r="R1597" t="s">
        <v>174</v>
      </c>
      <c r="S1597" t="s">
        <v>72</v>
      </c>
      <c r="T1597" s="9" t="e">
        <f>VLOOKUP(A1597,Sku_list!$A$1:$D$2667,3,0)</f>
        <v>#N/A</v>
      </c>
      <c r="U1597" s="9" t="e">
        <f>VLOOKUP(A1597,Sku_list!$A$1:$D$2667,4,0)*(F1597/1000000*12)</f>
        <v>#N/A</v>
      </c>
      <c r="V1597" s="9" t="e">
        <f>VLOOKUP(A1597,Sku_list!$A$1:$D$2667,4,0)*(H1597/1000000*12)</f>
        <v>#N/A</v>
      </c>
      <c r="W1597" s="9" t="e">
        <f>VLOOKUP(A1597,Sku_list!$A$1:$D$2667,4,0)*(J1597/1000000*12)</f>
        <v>#N/A</v>
      </c>
      <c r="X1597" s="9" t="e">
        <f>VLOOKUP(A1597,Sku_list!$A$1:$D$2667,4,0)*(L1597/1000000*12)</f>
        <v>#N/A</v>
      </c>
      <c r="Y1597" s="9" t="e">
        <f>VLOOKUP(A1597,Sku_list!$A$1:$E$2667,5,0)*((J1597+F1597)/1000000000)</f>
        <v>#N/A</v>
      </c>
      <c r="AC1597" s="22">
        <f t="shared" ca="1" si="24"/>
        <v>6.6666666666666666E-2</v>
      </c>
    </row>
    <row r="1598" spans="1:29" x14ac:dyDescent="0.35">
      <c r="A1598">
        <v>1601262</v>
      </c>
      <c r="B1598" t="s">
        <v>50</v>
      </c>
      <c r="C1598" t="s">
        <v>67</v>
      </c>
      <c r="D1598">
        <v>0</v>
      </c>
      <c r="E1598">
        <v>0</v>
      </c>
      <c r="F1598">
        <v>0</v>
      </c>
      <c r="G1598">
        <v>0</v>
      </c>
      <c r="H1598">
        <v>0</v>
      </c>
      <c r="I1598">
        <v>0</v>
      </c>
      <c r="J1598">
        <v>0</v>
      </c>
      <c r="K1598">
        <v>0</v>
      </c>
      <c r="L1598">
        <v>0</v>
      </c>
      <c r="M1598">
        <v>0</v>
      </c>
      <c r="N1598">
        <v>0</v>
      </c>
      <c r="P1598" s="22" t="s">
        <v>34</v>
      </c>
      <c r="R1598" t="s">
        <v>176</v>
      </c>
      <c r="S1598" t="s">
        <v>72</v>
      </c>
      <c r="T1598" s="9" t="e">
        <f>VLOOKUP(A1598,Sku_list!$A$1:$D$2667,3,0)</f>
        <v>#N/A</v>
      </c>
      <c r="U1598" s="9" t="e">
        <f>VLOOKUP(A1598,Sku_list!$A$1:$D$2667,4,0)*(F1598/1000000*12)</f>
        <v>#N/A</v>
      </c>
      <c r="V1598" s="9" t="e">
        <f>VLOOKUP(A1598,Sku_list!$A$1:$D$2667,4,0)*(H1598/1000000*12)</f>
        <v>#N/A</v>
      </c>
      <c r="W1598" s="9" t="e">
        <f>VLOOKUP(A1598,Sku_list!$A$1:$D$2667,4,0)*(J1598/1000000*12)</f>
        <v>#N/A</v>
      </c>
      <c r="X1598" s="9" t="e">
        <f>VLOOKUP(A1598,Sku_list!$A$1:$D$2667,4,0)*(L1598/1000000*12)</f>
        <v>#N/A</v>
      </c>
      <c r="Y1598" s="9" t="e">
        <f>VLOOKUP(A1598,Sku_list!$A$1:$E$2667,5,0)*((J1598+F1598)/1000000000)</f>
        <v>#N/A</v>
      </c>
      <c r="AC1598" s="22">
        <f t="shared" ca="1" si="24"/>
        <v>6.6666666666666666E-2</v>
      </c>
    </row>
    <row r="1599" spans="1:29" x14ac:dyDescent="0.35">
      <c r="A1599">
        <v>1601262</v>
      </c>
      <c r="B1599" t="s">
        <v>50</v>
      </c>
      <c r="C1599" t="s">
        <v>68</v>
      </c>
      <c r="D1599">
        <v>0</v>
      </c>
      <c r="E1599">
        <v>0</v>
      </c>
      <c r="F1599">
        <v>0</v>
      </c>
      <c r="G1599">
        <v>0</v>
      </c>
      <c r="H1599">
        <v>0</v>
      </c>
      <c r="I1599">
        <v>0</v>
      </c>
      <c r="J1599">
        <v>0</v>
      </c>
      <c r="K1599">
        <v>0</v>
      </c>
      <c r="L1599">
        <v>0</v>
      </c>
      <c r="M1599">
        <v>0</v>
      </c>
      <c r="N1599">
        <v>0</v>
      </c>
      <c r="P1599" s="22" t="s">
        <v>34</v>
      </c>
      <c r="R1599" t="s">
        <v>177</v>
      </c>
      <c r="S1599" t="s">
        <v>72</v>
      </c>
      <c r="T1599" s="9" t="e">
        <f>VLOOKUP(A1599,Sku_list!$A$1:$D$2667,3,0)</f>
        <v>#N/A</v>
      </c>
      <c r="U1599" s="9" t="e">
        <f>VLOOKUP(A1599,Sku_list!$A$1:$D$2667,4,0)*(F1599/1000000*12)</f>
        <v>#N/A</v>
      </c>
      <c r="V1599" s="9" t="e">
        <f>VLOOKUP(A1599,Sku_list!$A$1:$D$2667,4,0)*(H1599/1000000*12)</f>
        <v>#N/A</v>
      </c>
      <c r="W1599" s="9" t="e">
        <f>VLOOKUP(A1599,Sku_list!$A$1:$D$2667,4,0)*(J1599/1000000*12)</f>
        <v>#N/A</v>
      </c>
      <c r="X1599" s="9" t="e">
        <f>VLOOKUP(A1599,Sku_list!$A$1:$D$2667,4,0)*(L1599/1000000*12)</f>
        <v>#N/A</v>
      </c>
      <c r="Y1599" s="9" t="e">
        <f>VLOOKUP(A1599,Sku_list!$A$1:$E$2667,5,0)*((J1599+F1599)/1000000000)</f>
        <v>#N/A</v>
      </c>
      <c r="AC1599" s="22">
        <f t="shared" ca="1" si="24"/>
        <v>6.6666666666666666E-2</v>
      </c>
    </row>
    <row r="1600" spans="1:29" x14ac:dyDescent="0.35">
      <c r="A1600">
        <v>1601262</v>
      </c>
      <c r="B1600" t="s">
        <v>50</v>
      </c>
      <c r="C1600" t="s">
        <v>44</v>
      </c>
      <c r="D1600">
        <v>0</v>
      </c>
      <c r="E1600">
        <v>0</v>
      </c>
      <c r="F1600">
        <v>0</v>
      </c>
      <c r="G1600">
        <v>0</v>
      </c>
      <c r="H1600">
        <v>0</v>
      </c>
      <c r="I1600">
        <v>0</v>
      </c>
      <c r="J1600">
        <v>0</v>
      </c>
      <c r="K1600">
        <v>0</v>
      </c>
      <c r="L1600">
        <v>0</v>
      </c>
      <c r="M1600">
        <v>0</v>
      </c>
      <c r="N1600">
        <v>0</v>
      </c>
      <c r="P1600" s="22" t="s">
        <v>34</v>
      </c>
      <c r="R1600" t="s">
        <v>45</v>
      </c>
      <c r="S1600" t="s">
        <v>193</v>
      </c>
      <c r="T1600" s="9" t="e">
        <f>VLOOKUP(A1600,Sku_list!$A$1:$D$2667,3,0)</f>
        <v>#N/A</v>
      </c>
      <c r="U1600" s="9" t="e">
        <f>VLOOKUP(A1600,Sku_list!$A$1:$D$2667,4,0)*(F1600/1000000*12)</f>
        <v>#N/A</v>
      </c>
      <c r="V1600" s="9" t="e">
        <f>VLOOKUP(A1600,Sku_list!$A$1:$D$2667,4,0)*(H1600/1000000*12)</f>
        <v>#N/A</v>
      </c>
      <c r="W1600" s="9" t="e">
        <f>VLOOKUP(A1600,Sku_list!$A$1:$D$2667,4,0)*(J1600/1000000*12)</f>
        <v>#N/A</v>
      </c>
      <c r="X1600" s="9" t="e">
        <f>VLOOKUP(A1600,Sku_list!$A$1:$D$2667,4,0)*(L1600/1000000*12)</f>
        <v>#N/A</v>
      </c>
      <c r="Y1600" s="9" t="e">
        <f>VLOOKUP(A1600,Sku_list!$A$1:$E$2667,5,0)*((J1600+F1600)/1000000000)</f>
        <v>#N/A</v>
      </c>
      <c r="AC1600" s="22">
        <f t="shared" ca="1" si="24"/>
        <v>6.6666666666666666E-2</v>
      </c>
    </row>
    <row r="1601" spans="1:29" x14ac:dyDescent="0.35">
      <c r="A1601">
        <v>1601265</v>
      </c>
      <c r="B1601" t="s">
        <v>225</v>
      </c>
      <c r="C1601" t="s">
        <v>3</v>
      </c>
      <c r="D1601">
        <v>0</v>
      </c>
      <c r="E1601">
        <v>0</v>
      </c>
      <c r="F1601">
        <v>0</v>
      </c>
      <c r="G1601">
        <v>0</v>
      </c>
      <c r="H1601">
        <v>0</v>
      </c>
      <c r="I1601">
        <v>0</v>
      </c>
      <c r="J1601">
        <v>0</v>
      </c>
      <c r="K1601">
        <v>0</v>
      </c>
      <c r="L1601">
        <v>0</v>
      </c>
      <c r="M1601">
        <v>0</v>
      </c>
      <c r="N1601">
        <v>0</v>
      </c>
      <c r="P1601" s="22" t="s">
        <v>34</v>
      </c>
      <c r="R1601" t="s">
        <v>4</v>
      </c>
      <c r="S1601" t="s">
        <v>173</v>
      </c>
      <c r="T1601" s="9" t="e">
        <f>VLOOKUP(A1601,Sku_list!$A$1:$D$2667,3,0)</f>
        <v>#N/A</v>
      </c>
      <c r="U1601" s="9" t="e">
        <f>VLOOKUP(A1601,Sku_list!$A$1:$D$2667,4,0)*(F1601/1000000*12)</f>
        <v>#N/A</v>
      </c>
      <c r="V1601" s="9" t="e">
        <f>VLOOKUP(A1601,Sku_list!$A$1:$D$2667,4,0)*(H1601/1000000*12)</f>
        <v>#N/A</v>
      </c>
      <c r="W1601" s="9" t="e">
        <f>VLOOKUP(A1601,Sku_list!$A$1:$D$2667,4,0)*(J1601/1000000*12)</f>
        <v>#N/A</v>
      </c>
      <c r="X1601" s="9" t="e">
        <f>VLOOKUP(A1601,Sku_list!$A$1:$D$2667,4,0)*(L1601/1000000*12)</f>
        <v>#N/A</v>
      </c>
      <c r="Y1601" s="9" t="e">
        <f>VLOOKUP(A1601,Sku_list!$A$1:$E$2667,5,0)*((J1601+F1601)/1000000000)</f>
        <v>#N/A</v>
      </c>
      <c r="AC1601" s="22">
        <f t="shared" ca="1" si="24"/>
        <v>6.6666666666666666E-2</v>
      </c>
    </row>
    <row r="1602" spans="1:29" x14ac:dyDescent="0.35">
      <c r="A1602">
        <v>1601265</v>
      </c>
      <c r="B1602" t="s">
        <v>225</v>
      </c>
      <c r="C1602" t="s">
        <v>139</v>
      </c>
      <c r="D1602">
        <v>0</v>
      </c>
      <c r="E1602">
        <v>0</v>
      </c>
      <c r="F1602">
        <v>0</v>
      </c>
      <c r="G1602">
        <v>0</v>
      </c>
      <c r="H1602">
        <v>0</v>
      </c>
      <c r="I1602">
        <v>0</v>
      </c>
      <c r="J1602">
        <v>0</v>
      </c>
      <c r="K1602">
        <v>0</v>
      </c>
      <c r="L1602">
        <v>0</v>
      </c>
      <c r="M1602">
        <v>0</v>
      </c>
      <c r="N1602">
        <v>0</v>
      </c>
      <c r="P1602" s="22" t="s">
        <v>34</v>
      </c>
      <c r="R1602" t="s">
        <v>70</v>
      </c>
      <c r="S1602" t="s">
        <v>69</v>
      </c>
      <c r="T1602" s="9" t="e">
        <f>VLOOKUP(A1602,Sku_list!$A$1:$D$2667,3,0)</f>
        <v>#N/A</v>
      </c>
      <c r="U1602" s="9" t="e">
        <f>VLOOKUP(A1602,Sku_list!$A$1:$D$2667,4,0)*(F1602/1000000*12)</f>
        <v>#N/A</v>
      </c>
      <c r="V1602" s="9" t="e">
        <f>VLOOKUP(A1602,Sku_list!$A$1:$D$2667,4,0)*(H1602/1000000*12)</f>
        <v>#N/A</v>
      </c>
      <c r="W1602" s="9" t="e">
        <f>VLOOKUP(A1602,Sku_list!$A$1:$D$2667,4,0)*(J1602/1000000*12)</f>
        <v>#N/A</v>
      </c>
      <c r="X1602" s="9" t="e">
        <f>VLOOKUP(A1602,Sku_list!$A$1:$D$2667,4,0)*(L1602/1000000*12)</f>
        <v>#N/A</v>
      </c>
      <c r="Y1602" s="9" t="e">
        <f>VLOOKUP(A1602,Sku_list!$A$1:$E$2667,5,0)*((J1602+F1602)/1000000000)</f>
        <v>#N/A</v>
      </c>
      <c r="AC1602" s="22">
        <f t="shared" ca="1" si="24"/>
        <v>6.6666666666666666E-2</v>
      </c>
    </row>
    <row r="1603" spans="1:29" x14ac:dyDescent="0.35">
      <c r="A1603">
        <v>1601265</v>
      </c>
      <c r="B1603" t="s">
        <v>225</v>
      </c>
      <c r="C1603" t="s">
        <v>140</v>
      </c>
      <c r="D1603">
        <v>0</v>
      </c>
      <c r="E1603">
        <v>0</v>
      </c>
      <c r="F1603">
        <v>0</v>
      </c>
      <c r="G1603">
        <v>0</v>
      </c>
      <c r="H1603">
        <v>0</v>
      </c>
      <c r="I1603">
        <v>0</v>
      </c>
      <c r="J1603">
        <v>0</v>
      </c>
      <c r="K1603">
        <v>0</v>
      </c>
      <c r="L1603">
        <v>0</v>
      </c>
      <c r="M1603">
        <v>0</v>
      </c>
      <c r="N1603">
        <v>0</v>
      </c>
      <c r="P1603" s="22" t="s">
        <v>34</v>
      </c>
      <c r="R1603" t="s">
        <v>71</v>
      </c>
      <c r="S1603" t="s">
        <v>72</v>
      </c>
      <c r="T1603" s="9" t="e">
        <f>VLOOKUP(A1603,Sku_list!$A$1:$D$2667,3,0)</f>
        <v>#N/A</v>
      </c>
      <c r="U1603" s="9" t="e">
        <f>VLOOKUP(A1603,Sku_list!$A$1:$D$2667,4,0)*(F1603/1000000*12)</f>
        <v>#N/A</v>
      </c>
      <c r="V1603" s="9" t="e">
        <f>VLOOKUP(A1603,Sku_list!$A$1:$D$2667,4,0)*(H1603/1000000*12)</f>
        <v>#N/A</v>
      </c>
      <c r="W1603" s="9" t="e">
        <f>VLOOKUP(A1603,Sku_list!$A$1:$D$2667,4,0)*(J1603/1000000*12)</f>
        <v>#N/A</v>
      </c>
      <c r="X1603" s="9" t="e">
        <f>VLOOKUP(A1603,Sku_list!$A$1:$D$2667,4,0)*(L1603/1000000*12)</f>
        <v>#N/A</v>
      </c>
      <c r="Y1603" s="9" t="e">
        <f>VLOOKUP(A1603,Sku_list!$A$1:$E$2667,5,0)*((J1603+F1603)/1000000000)</f>
        <v>#N/A</v>
      </c>
      <c r="AC1603" s="22">
        <f t="shared" ref="AC1603:AC1666" ca="1" si="25">(DAY(TODAY())+AB1603)/30</f>
        <v>6.6666666666666666E-2</v>
      </c>
    </row>
    <row r="1604" spans="1:29" x14ac:dyDescent="0.35">
      <c r="A1604">
        <v>1601265</v>
      </c>
      <c r="B1604" t="s">
        <v>225</v>
      </c>
      <c r="C1604" t="s">
        <v>141</v>
      </c>
      <c r="D1604">
        <v>0</v>
      </c>
      <c r="E1604">
        <v>0</v>
      </c>
      <c r="F1604">
        <v>0</v>
      </c>
      <c r="G1604">
        <v>0</v>
      </c>
      <c r="H1604">
        <v>0</v>
      </c>
      <c r="I1604">
        <v>0</v>
      </c>
      <c r="J1604">
        <v>0</v>
      </c>
      <c r="K1604">
        <v>0</v>
      </c>
      <c r="L1604">
        <v>0</v>
      </c>
      <c r="M1604">
        <v>0</v>
      </c>
      <c r="N1604">
        <v>0</v>
      </c>
      <c r="P1604" s="22" t="s">
        <v>34</v>
      </c>
      <c r="R1604" t="s">
        <v>82</v>
      </c>
      <c r="S1604" t="s">
        <v>83</v>
      </c>
      <c r="T1604" s="9" t="e">
        <f>VLOOKUP(A1604,Sku_list!$A$1:$D$2667,3,0)</f>
        <v>#N/A</v>
      </c>
      <c r="U1604" s="9" t="e">
        <f>VLOOKUP(A1604,Sku_list!$A$1:$D$2667,4,0)*(F1604/1000000*12)</f>
        <v>#N/A</v>
      </c>
      <c r="V1604" s="9" t="e">
        <f>VLOOKUP(A1604,Sku_list!$A$1:$D$2667,4,0)*(H1604/1000000*12)</f>
        <v>#N/A</v>
      </c>
      <c r="W1604" s="9" t="e">
        <f>VLOOKUP(A1604,Sku_list!$A$1:$D$2667,4,0)*(J1604/1000000*12)</f>
        <v>#N/A</v>
      </c>
      <c r="X1604" s="9" t="e">
        <f>VLOOKUP(A1604,Sku_list!$A$1:$D$2667,4,0)*(L1604/1000000*12)</f>
        <v>#N/A</v>
      </c>
      <c r="Y1604" s="9" t="e">
        <f>VLOOKUP(A1604,Sku_list!$A$1:$E$2667,5,0)*((J1604+F1604)/1000000000)</f>
        <v>#N/A</v>
      </c>
      <c r="AC1604" s="22">
        <f t="shared" ca="1" si="25"/>
        <v>6.6666666666666666E-2</v>
      </c>
    </row>
    <row r="1605" spans="1:29" x14ac:dyDescent="0.35">
      <c r="A1605">
        <v>1601265</v>
      </c>
      <c r="B1605" t="s">
        <v>225</v>
      </c>
      <c r="C1605" t="s">
        <v>142</v>
      </c>
      <c r="D1605">
        <v>0</v>
      </c>
      <c r="E1605">
        <v>0</v>
      </c>
      <c r="F1605">
        <v>0</v>
      </c>
      <c r="G1605">
        <v>0</v>
      </c>
      <c r="H1605">
        <v>0</v>
      </c>
      <c r="I1605">
        <v>0</v>
      </c>
      <c r="J1605">
        <v>0</v>
      </c>
      <c r="K1605">
        <v>0</v>
      </c>
      <c r="L1605">
        <v>0</v>
      </c>
      <c r="M1605">
        <v>0</v>
      </c>
      <c r="N1605">
        <v>0</v>
      </c>
      <c r="P1605" s="22" t="s">
        <v>34</v>
      </c>
      <c r="R1605" t="s">
        <v>84</v>
      </c>
      <c r="S1605" t="s">
        <v>85</v>
      </c>
      <c r="T1605" s="9" t="e">
        <f>VLOOKUP(A1605,Sku_list!$A$1:$D$2667,3,0)</f>
        <v>#N/A</v>
      </c>
      <c r="U1605" s="9" t="e">
        <f>VLOOKUP(A1605,Sku_list!$A$1:$D$2667,4,0)*(F1605/1000000*12)</f>
        <v>#N/A</v>
      </c>
      <c r="V1605" s="9" t="e">
        <f>VLOOKUP(A1605,Sku_list!$A$1:$D$2667,4,0)*(H1605/1000000*12)</f>
        <v>#N/A</v>
      </c>
      <c r="W1605" s="9" t="e">
        <f>VLOOKUP(A1605,Sku_list!$A$1:$D$2667,4,0)*(J1605/1000000*12)</f>
        <v>#N/A</v>
      </c>
      <c r="X1605" s="9" t="e">
        <f>VLOOKUP(A1605,Sku_list!$A$1:$D$2667,4,0)*(L1605/1000000*12)</f>
        <v>#N/A</v>
      </c>
      <c r="Y1605" s="9" t="e">
        <f>VLOOKUP(A1605,Sku_list!$A$1:$E$2667,5,0)*((J1605+F1605)/1000000000)</f>
        <v>#N/A</v>
      </c>
      <c r="AC1605" s="22">
        <f t="shared" ca="1" si="25"/>
        <v>6.6666666666666666E-2</v>
      </c>
    </row>
    <row r="1606" spans="1:29" x14ac:dyDescent="0.35">
      <c r="A1606">
        <v>1601265</v>
      </c>
      <c r="B1606" t="s">
        <v>225</v>
      </c>
      <c r="C1606" t="s">
        <v>143</v>
      </c>
      <c r="D1606">
        <v>0</v>
      </c>
      <c r="E1606">
        <v>0</v>
      </c>
      <c r="F1606">
        <v>0</v>
      </c>
      <c r="G1606">
        <v>0</v>
      </c>
      <c r="H1606">
        <v>0</v>
      </c>
      <c r="I1606">
        <v>0</v>
      </c>
      <c r="J1606">
        <v>0</v>
      </c>
      <c r="K1606">
        <v>0</v>
      </c>
      <c r="L1606">
        <v>0</v>
      </c>
      <c r="M1606">
        <v>0</v>
      </c>
      <c r="N1606">
        <v>0</v>
      </c>
      <c r="P1606" s="22" t="s">
        <v>34</v>
      </c>
      <c r="R1606" t="s">
        <v>86</v>
      </c>
      <c r="S1606" t="s">
        <v>85</v>
      </c>
      <c r="T1606" s="9" t="e">
        <f>VLOOKUP(A1606,Sku_list!$A$1:$D$2667,3,0)</f>
        <v>#N/A</v>
      </c>
      <c r="U1606" s="9" t="e">
        <f>VLOOKUP(A1606,Sku_list!$A$1:$D$2667,4,0)*(F1606/1000000*12)</f>
        <v>#N/A</v>
      </c>
      <c r="V1606" s="9" t="e">
        <f>VLOOKUP(A1606,Sku_list!$A$1:$D$2667,4,0)*(H1606/1000000*12)</f>
        <v>#N/A</v>
      </c>
      <c r="W1606" s="9" t="e">
        <f>VLOOKUP(A1606,Sku_list!$A$1:$D$2667,4,0)*(J1606/1000000*12)</f>
        <v>#N/A</v>
      </c>
      <c r="X1606" s="9" t="e">
        <f>VLOOKUP(A1606,Sku_list!$A$1:$D$2667,4,0)*(L1606/1000000*12)</f>
        <v>#N/A</v>
      </c>
      <c r="Y1606" s="9" t="e">
        <f>VLOOKUP(A1606,Sku_list!$A$1:$E$2667,5,0)*((J1606+F1606)/1000000000)</f>
        <v>#N/A</v>
      </c>
      <c r="AC1606" s="22">
        <f t="shared" ca="1" si="25"/>
        <v>6.6666666666666666E-2</v>
      </c>
    </row>
    <row r="1607" spans="1:29" x14ac:dyDescent="0.35">
      <c r="A1607">
        <v>1601265</v>
      </c>
      <c r="B1607" t="s">
        <v>225</v>
      </c>
      <c r="C1607" t="s">
        <v>144</v>
      </c>
      <c r="D1607">
        <v>0</v>
      </c>
      <c r="E1607">
        <v>0</v>
      </c>
      <c r="F1607">
        <v>0</v>
      </c>
      <c r="G1607">
        <v>0</v>
      </c>
      <c r="H1607">
        <v>0</v>
      </c>
      <c r="I1607">
        <v>0</v>
      </c>
      <c r="J1607">
        <v>0</v>
      </c>
      <c r="K1607">
        <v>0</v>
      </c>
      <c r="L1607">
        <v>0</v>
      </c>
      <c r="M1607">
        <v>0</v>
      </c>
      <c r="N1607">
        <v>0</v>
      </c>
      <c r="P1607" s="22" t="s">
        <v>34</v>
      </c>
      <c r="R1607" t="s">
        <v>87</v>
      </c>
      <c r="S1607" t="s">
        <v>72</v>
      </c>
      <c r="T1607" s="9" t="e">
        <f>VLOOKUP(A1607,Sku_list!$A$1:$D$2667,3,0)</f>
        <v>#N/A</v>
      </c>
      <c r="U1607" s="9" t="e">
        <f>VLOOKUP(A1607,Sku_list!$A$1:$D$2667,4,0)*(F1607/1000000*12)</f>
        <v>#N/A</v>
      </c>
      <c r="V1607" s="9" t="e">
        <f>VLOOKUP(A1607,Sku_list!$A$1:$D$2667,4,0)*(H1607/1000000*12)</f>
        <v>#N/A</v>
      </c>
      <c r="W1607" s="9" t="e">
        <f>VLOOKUP(A1607,Sku_list!$A$1:$D$2667,4,0)*(J1607/1000000*12)</f>
        <v>#N/A</v>
      </c>
      <c r="X1607" s="9" t="e">
        <f>VLOOKUP(A1607,Sku_list!$A$1:$D$2667,4,0)*(L1607/1000000*12)</f>
        <v>#N/A</v>
      </c>
      <c r="Y1607" s="9" t="e">
        <f>VLOOKUP(A1607,Sku_list!$A$1:$E$2667,5,0)*((J1607+F1607)/1000000000)</f>
        <v>#N/A</v>
      </c>
      <c r="AC1607" s="22">
        <f t="shared" ca="1" si="25"/>
        <v>6.6666666666666666E-2</v>
      </c>
    </row>
    <row r="1608" spans="1:29" x14ac:dyDescent="0.35">
      <c r="A1608">
        <v>1601265</v>
      </c>
      <c r="B1608" t="s">
        <v>225</v>
      </c>
      <c r="C1608" t="s">
        <v>145</v>
      </c>
      <c r="D1608">
        <v>0</v>
      </c>
      <c r="E1608">
        <v>0</v>
      </c>
      <c r="F1608">
        <v>0</v>
      </c>
      <c r="G1608">
        <v>0</v>
      </c>
      <c r="H1608">
        <v>0</v>
      </c>
      <c r="I1608">
        <v>0</v>
      </c>
      <c r="J1608">
        <v>0</v>
      </c>
      <c r="K1608">
        <v>0</v>
      </c>
      <c r="L1608">
        <v>0</v>
      </c>
      <c r="M1608">
        <v>0</v>
      </c>
      <c r="N1608">
        <v>0</v>
      </c>
      <c r="P1608" s="22" t="s">
        <v>34</v>
      </c>
      <c r="R1608" t="s">
        <v>88</v>
      </c>
      <c r="S1608" t="s">
        <v>83</v>
      </c>
      <c r="T1608" s="9" t="e">
        <f>VLOOKUP(A1608,Sku_list!$A$1:$D$2667,3,0)</f>
        <v>#N/A</v>
      </c>
      <c r="U1608" s="9" t="e">
        <f>VLOOKUP(A1608,Sku_list!$A$1:$D$2667,4,0)*(F1608/1000000*12)</f>
        <v>#N/A</v>
      </c>
      <c r="V1608" s="9" t="e">
        <f>VLOOKUP(A1608,Sku_list!$A$1:$D$2667,4,0)*(H1608/1000000*12)</f>
        <v>#N/A</v>
      </c>
      <c r="W1608" s="9" t="e">
        <f>VLOOKUP(A1608,Sku_list!$A$1:$D$2667,4,0)*(J1608/1000000*12)</f>
        <v>#N/A</v>
      </c>
      <c r="X1608" s="9" t="e">
        <f>VLOOKUP(A1608,Sku_list!$A$1:$D$2667,4,0)*(L1608/1000000*12)</f>
        <v>#N/A</v>
      </c>
      <c r="Y1608" s="9" t="e">
        <f>VLOOKUP(A1608,Sku_list!$A$1:$E$2667,5,0)*((J1608+F1608)/1000000000)</f>
        <v>#N/A</v>
      </c>
      <c r="AC1608" s="22">
        <f t="shared" ca="1" si="25"/>
        <v>6.6666666666666666E-2</v>
      </c>
    </row>
    <row r="1609" spans="1:29" x14ac:dyDescent="0.35">
      <c r="A1609">
        <v>1601265</v>
      </c>
      <c r="B1609" t="s">
        <v>225</v>
      </c>
      <c r="C1609" t="s">
        <v>146</v>
      </c>
      <c r="D1609">
        <v>0</v>
      </c>
      <c r="E1609">
        <v>0</v>
      </c>
      <c r="F1609">
        <v>0</v>
      </c>
      <c r="G1609">
        <v>0</v>
      </c>
      <c r="H1609">
        <v>0</v>
      </c>
      <c r="I1609">
        <v>0</v>
      </c>
      <c r="J1609">
        <v>0</v>
      </c>
      <c r="K1609">
        <v>0</v>
      </c>
      <c r="L1609">
        <v>0</v>
      </c>
      <c r="M1609">
        <v>0</v>
      </c>
      <c r="N1609">
        <v>0</v>
      </c>
      <c r="P1609" s="22" t="s">
        <v>34</v>
      </c>
      <c r="R1609" t="s">
        <v>89</v>
      </c>
      <c r="S1609" t="s">
        <v>69</v>
      </c>
      <c r="T1609" s="9" t="e">
        <f>VLOOKUP(A1609,Sku_list!$A$1:$D$2667,3,0)</f>
        <v>#N/A</v>
      </c>
      <c r="U1609" s="9" t="e">
        <f>VLOOKUP(A1609,Sku_list!$A$1:$D$2667,4,0)*(F1609/1000000*12)</f>
        <v>#N/A</v>
      </c>
      <c r="V1609" s="9" t="e">
        <f>VLOOKUP(A1609,Sku_list!$A$1:$D$2667,4,0)*(H1609/1000000*12)</f>
        <v>#N/A</v>
      </c>
      <c r="W1609" s="9" t="e">
        <f>VLOOKUP(A1609,Sku_list!$A$1:$D$2667,4,0)*(J1609/1000000*12)</f>
        <v>#N/A</v>
      </c>
      <c r="X1609" s="9" t="e">
        <f>VLOOKUP(A1609,Sku_list!$A$1:$D$2667,4,0)*(L1609/1000000*12)</f>
        <v>#N/A</v>
      </c>
      <c r="Y1609" s="9" t="e">
        <f>VLOOKUP(A1609,Sku_list!$A$1:$E$2667,5,0)*((J1609+F1609)/1000000000)</f>
        <v>#N/A</v>
      </c>
      <c r="AC1609" s="22">
        <f t="shared" ca="1" si="25"/>
        <v>6.6666666666666666E-2</v>
      </c>
    </row>
    <row r="1610" spans="1:29" x14ac:dyDescent="0.35">
      <c r="A1610">
        <v>1601265</v>
      </c>
      <c r="B1610" t="s">
        <v>225</v>
      </c>
      <c r="C1610" t="s">
        <v>147</v>
      </c>
      <c r="D1610">
        <v>0</v>
      </c>
      <c r="E1610">
        <v>0</v>
      </c>
      <c r="F1610">
        <v>0</v>
      </c>
      <c r="G1610">
        <v>0</v>
      </c>
      <c r="H1610">
        <v>0</v>
      </c>
      <c r="I1610">
        <v>0</v>
      </c>
      <c r="J1610">
        <v>0</v>
      </c>
      <c r="K1610">
        <v>0</v>
      </c>
      <c r="L1610">
        <v>0</v>
      </c>
      <c r="M1610">
        <v>0</v>
      </c>
      <c r="N1610">
        <v>0</v>
      </c>
      <c r="P1610" s="22" t="s">
        <v>34</v>
      </c>
      <c r="R1610" t="s">
        <v>90</v>
      </c>
      <c r="S1610" t="s">
        <v>69</v>
      </c>
      <c r="T1610" s="9" t="e">
        <f>VLOOKUP(A1610,Sku_list!$A$1:$D$2667,3,0)</f>
        <v>#N/A</v>
      </c>
      <c r="U1610" s="9" t="e">
        <f>VLOOKUP(A1610,Sku_list!$A$1:$D$2667,4,0)*(F1610/1000000*12)</f>
        <v>#N/A</v>
      </c>
      <c r="V1610" s="9" t="e">
        <f>VLOOKUP(A1610,Sku_list!$A$1:$D$2667,4,0)*(H1610/1000000*12)</f>
        <v>#N/A</v>
      </c>
      <c r="W1610" s="9" t="e">
        <f>VLOOKUP(A1610,Sku_list!$A$1:$D$2667,4,0)*(J1610/1000000*12)</f>
        <v>#N/A</v>
      </c>
      <c r="X1610" s="9" t="e">
        <f>VLOOKUP(A1610,Sku_list!$A$1:$D$2667,4,0)*(L1610/1000000*12)</f>
        <v>#N/A</v>
      </c>
      <c r="Y1610" s="9" t="e">
        <f>VLOOKUP(A1610,Sku_list!$A$1:$E$2667,5,0)*((J1610+F1610)/1000000000)</f>
        <v>#N/A</v>
      </c>
      <c r="AC1610" s="22">
        <f t="shared" ca="1" si="25"/>
        <v>6.6666666666666666E-2</v>
      </c>
    </row>
    <row r="1611" spans="1:29" x14ac:dyDescent="0.35">
      <c r="A1611">
        <v>1601265</v>
      </c>
      <c r="B1611" t="s">
        <v>225</v>
      </c>
      <c r="C1611" t="s">
        <v>148</v>
      </c>
      <c r="D1611">
        <v>0</v>
      </c>
      <c r="E1611">
        <v>0</v>
      </c>
      <c r="F1611">
        <v>0</v>
      </c>
      <c r="G1611">
        <v>0</v>
      </c>
      <c r="H1611">
        <v>0</v>
      </c>
      <c r="I1611">
        <v>0</v>
      </c>
      <c r="J1611">
        <v>0</v>
      </c>
      <c r="K1611">
        <v>0</v>
      </c>
      <c r="L1611">
        <v>0</v>
      </c>
      <c r="M1611">
        <v>0</v>
      </c>
      <c r="N1611">
        <v>0</v>
      </c>
      <c r="P1611" s="22" t="s">
        <v>34</v>
      </c>
      <c r="R1611" t="s">
        <v>91</v>
      </c>
      <c r="S1611" t="s">
        <v>85</v>
      </c>
      <c r="T1611" s="9" t="e">
        <f>VLOOKUP(A1611,Sku_list!$A$1:$D$2667,3,0)</f>
        <v>#N/A</v>
      </c>
      <c r="U1611" s="9" t="e">
        <f>VLOOKUP(A1611,Sku_list!$A$1:$D$2667,4,0)*(F1611/1000000*12)</f>
        <v>#N/A</v>
      </c>
      <c r="V1611" s="9" t="e">
        <f>VLOOKUP(A1611,Sku_list!$A$1:$D$2667,4,0)*(H1611/1000000*12)</f>
        <v>#N/A</v>
      </c>
      <c r="W1611" s="9" t="e">
        <f>VLOOKUP(A1611,Sku_list!$A$1:$D$2667,4,0)*(J1611/1000000*12)</f>
        <v>#N/A</v>
      </c>
      <c r="X1611" s="9" t="e">
        <f>VLOOKUP(A1611,Sku_list!$A$1:$D$2667,4,0)*(L1611/1000000*12)</f>
        <v>#N/A</v>
      </c>
      <c r="Y1611" s="9" t="e">
        <f>VLOOKUP(A1611,Sku_list!$A$1:$E$2667,5,0)*((J1611+F1611)/1000000000)</f>
        <v>#N/A</v>
      </c>
      <c r="AC1611" s="22">
        <f t="shared" ca="1" si="25"/>
        <v>6.6666666666666666E-2</v>
      </c>
    </row>
    <row r="1612" spans="1:29" x14ac:dyDescent="0.35">
      <c r="A1612">
        <v>1601265</v>
      </c>
      <c r="B1612" t="s">
        <v>225</v>
      </c>
      <c r="C1612" t="s">
        <v>149</v>
      </c>
      <c r="D1612">
        <v>0</v>
      </c>
      <c r="E1612">
        <v>0</v>
      </c>
      <c r="F1612">
        <v>0</v>
      </c>
      <c r="G1612">
        <v>0</v>
      </c>
      <c r="H1612">
        <v>0</v>
      </c>
      <c r="I1612">
        <v>0</v>
      </c>
      <c r="J1612">
        <v>0</v>
      </c>
      <c r="K1612">
        <v>0</v>
      </c>
      <c r="L1612">
        <v>0</v>
      </c>
      <c r="M1612">
        <v>0</v>
      </c>
      <c r="N1612">
        <v>0</v>
      </c>
      <c r="P1612" s="22" t="s">
        <v>34</v>
      </c>
      <c r="R1612" t="s">
        <v>92</v>
      </c>
      <c r="S1612" t="s">
        <v>85</v>
      </c>
      <c r="T1612" s="9" t="e">
        <f>VLOOKUP(A1612,Sku_list!$A$1:$D$2667,3,0)</f>
        <v>#N/A</v>
      </c>
      <c r="U1612" s="9" t="e">
        <f>VLOOKUP(A1612,Sku_list!$A$1:$D$2667,4,0)*(F1612/1000000*12)</f>
        <v>#N/A</v>
      </c>
      <c r="V1612" s="9" t="e">
        <f>VLOOKUP(A1612,Sku_list!$A$1:$D$2667,4,0)*(H1612/1000000*12)</f>
        <v>#N/A</v>
      </c>
      <c r="W1612" s="9" t="e">
        <f>VLOOKUP(A1612,Sku_list!$A$1:$D$2667,4,0)*(J1612/1000000*12)</f>
        <v>#N/A</v>
      </c>
      <c r="X1612" s="9" t="e">
        <f>VLOOKUP(A1612,Sku_list!$A$1:$D$2667,4,0)*(L1612/1000000*12)</f>
        <v>#N/A</v>
      </c>
      <c r="Y1612" s="9" t="e">
        <f>VLOOKUP(A1612,Sku_list!$A$1:$E$2667,5,0)*((J1612+F1612)/1000000000)</f>
        <v>#N/A</v>
      </c>
      <c r="AC1612" s="22">
        <f t="shared" ca="1" si="25"/>
        <v>6.6666666666666666E-2</v>
      </c>
    </row>
    <row r="1613" spans="1:29" x14ac:dyDescent="0.35">
      <c r="A1613">
        <v>1601265</v>
      </c>
      <c r="B1613" t="s">
        <v>225</v>
      </c>
      <c r="C1613" t="s">
        <v>150</v>
      </c>
      <c r="D1613">
        <v>0</v>
      </c>
      <c r="E1613">
        <v>0</v>
      </c>
      <c r="F1613">
        <v>0</v>
      </c>
      <c r="G1613">
        <v>0</v>
      </c>
      <c r="H1613">
        <v>0</v>
      </c>
      <c r="I1613">
        <v>0</v>
      </c>
      <c r="J1613">
        <v>0</v>
      </c>
      <c r="K1613">
        <v>0</v>
      </c>
      <c r="L1613">
        <v>0</v>
      </c>
      <c r="M1613">
        <v>0</v>
      </c>
      <c r="N1613">
        <v>0</v>
      </c>
      <c r="P1613" s="22" t="s">
        <v>34</v>
      </c>
      <c r="R1613" t="s">
        <v>93</v>
      </c>
      <c r="S1613" t="s">
        <v>85</v>
      </c>
      <c r="T1613" s="9" t="e">
        <f>VLOOKUP(A1613,Sku_list!$A$1:$D$2667,3,0)</f>
        <v>#N/A</v>
      </c>
      <c r="U1613" s="9" t="e">
        <f>VLOOKUP(A1613,Sku_list!$A$1:$D$2667,4,0)*(F1613/1000000*12)</f>
        <v>#N/A</v>
      </c>
      <c r="V1613" s="9" t="e">
        <f>VLOOKUP(A1613,Sku_list!$A$1:$D$2667,4,0)*(H1613/1000000*12)</f>
        <v>#N/A</v>
      </c>
      <c r="W1613" s="9" t="e">
        <f>VLOOKUP(A1613,Sku_list!$A$1:$D$2667,4,0)*(J1613/1000000*12)</f>
        <v>#N/A</v>
      </c>
      <c r="X1613" s="9" t="e">
        <f>VLOOKUP(A1613,Sku_list!$A$1:$D$2667,4,0)*(L1613/1000000*12)</f>
        <v>#N/A</v>
      </c>
      <c r="Y1613" s="9" t="e">
        <f>VLOOKUP(A1613,Sku_list!$A$1:$E$2667,5,0)*((J1613+F1613)/1000000000)</f>
        <v>#N/A</v>
      </c>
      <c r="AC1613" s="22">
        <f t="shared" ca="1" si="25"/>
        <v>6.6666666666666666E-2</v>
      </c>
    </row>
    <row r="1614" spans="1:29" x14ac:dyDescent="0.35">
      <c r="A1614">
        <v>1601265</v>
      </c>
      <c r="B1614" t="s">
        <v>225</v>
      </c>
      <c r="C1614" t="s">
        <v>151</v>
      </c>
      <c r="D1614">
        <v>0</v>
      </c>
      <c r="E1614">
        <v>0</v>
      </c>
      <c r="F1614">
        <v>0</v>
      </c>
      <c r="G1614">
        <v>0</v>
      </c>
      <c r="H1614">
        <v>0</v>
      </c>
      <c r="I1614">
        <v>0</v>
      </c>
      <c r="J1614">
        <v>0</v>
      </c>
      <c r="K1614">
        <v>0</v>
      </c>
      <c r="L1614">
        <v>0</v>
      </c>
      <c r="M1614">
        <v>0</v>
      </c>
      <c r="N1614">
        <v>0</v>
      </c>
      <c r="P1614" s="22" t="s">
        <v>34</v>
      </c>
      <c r="R1614" t="s">
        <v>94</v>
      </c>
      <c r="S1614" t="s">
        <v>83</v>
      </c>
      <c r="T1614" s="9" t="e">
        <f>VLOOKUP(A1614,Sku_list!$A$1:$D$2667,3,0)</f>
        <v>#N/A</v>
      </c>
      <c r="U1614" s="9" t="e">
        <f>VLOOKUP(A1614,Sku_list!$A$1:$D$2667,4,0)*(F1614/1000000*12)</f>
        <v>#N/A</v>
      </c>
      <c r="V1614" s="9" t="e">
        <f>VLOOKUP(A1614,Sku_list!$A$1:$D$2667,4,0)*(H1614/1000000*12)</f>
        <v>#N/A</v>
      </c>
      <c r="W1614" s="9" t="e">
        <f>VLOOKUP(A1614,Sku_list!$A$1:$D$2667,4,0)*(J1614/1000000*12)</f>
        <v>#N/A</v>
      </c>
      <c r="X1614" s="9" t="e">
        <f>VLOOKUP(A1614,Sku_list!$A$1:$D$2667,4,0)*(L1614/1000000*12)</f>
        <v>#N/A</v>
      </c>
      <c r="Y1614" s="9" t="e">
        <f>VLOOKUP(A1614,Sku_list!$A$1:$E$2667,5,0)*((J1614+F1614)/1000000000)</f>
        <v>#N/A</v>
      </c>
      <c r="AC1614" s="22">
        <f t="shared" ca="1" si="25"/>
        <v>6.6666666666666666E-2</v>
      </c>
    </row>
    <row r="1615" spans="1:29" x14ac:dyDescent="0.35">
      <c r="A1615">
        <v>1601265</v>
      </c>
      <c r="B1615" t="s">
        <v>225</v>
      </c>
      <c r="C1615" t="s">
        <v>152</v>
      </c>
      <c r="D1615">
        <v>0</v>
      </c>
      <c r="E1615">
        <v>0</v>
      </c>
      <c r="F1615">
        <v>0</v>
      </c>
      <c r="G1615">
        <v>0</v>
      </c>
      <c r="H1615">
        <v>0</v>
      </c>
      <c r="I1615">
        <v>0</v>
      </c>
      <c r="J1615">
        <v>0</v>
      </c>
      <c r="K1615">
        <v>0</v>
      </c>
      <c r="L1615">
        <v>0</v>
      </c>
      <c r="M1615">
        <v>0</v>
      </c>
      <c r="N1615">
        <v>0</v>
      </c>
      <c r="P1615" s="22" t="s">
        <v>34</v>
      </c>
      <c r="R1615" t="s">
        <v>95</v>
      </c>
      <c r="S1615" t="s">
        <v>83</v>
      </c>
      <c r="T1615" s="9" t="e">
        <f>VLOOKUP(A1615,Sku_list!$A$1:$D$2667,3,0)</f>
        <v>#N/A</v>
      </c>
      <c r="U1615" s="9" t="e">
        <f>VLOOKUP(A1615,Sku_list!$A$1:$D$2667,4,0)*(F1615/1000000*12)</f>
        <v>#N/A</v>
      </c>
      <c r="V1615" s="9" t="e">
        <f>VLOOKUP(A1615,Sku_list!$A$1:$D$2667,4,0)*(H1615/1000000*12)</f>
        <v>#N/A</v>
      </c>
      <c r="W1615" s="9" t="e">
        <f>VLOOKUP(A1615,Sku_list!$A$1:$D$2667,4,0)*(J1615/1000000*12)</f>
        <v>#N/A</v>
      </c>
      <c r="X1615" s="9" t="e">
        <f>VLOOKUP(A1615,Sku_list!$A$1:$D$2667,4,0)*(L1615/1000000*12)</f>
        <v>#N/A</v>
      </c>
      <c r="Y1615" s="9" t="e">
        <f>VLOOKUP(A1615,Sku_list!$A$1:$E$2667,5,0)*((J1615+F1615)/1000000000)</f>
        <v>#N/A</v>
      </c>
      <c r="AC1615" s="22">
        <f t="shared" ca="1" si="25"/>
        <v>6.6666666666666666E-2</v>
      </c>
    </row>
    <row r="1616" spans="1:29" x14ac:dyDescent="0.35">
      <c r="A1616">
        <v>1601265</v>
      </c>
      <c r="B1616" t="s">
        <v>225</v>
      </c>
      <c r="C1616" t="s">
        <v>153</v>
      </c>
      <c r="D1616">
        <v>0</v>
      </c>
      <c r="E1616">
        <v>0</v>
      </c>
      <c r="F1616">
        <v>0</v>
      </c>
      <c r="G1616">
        <v>0</v>
      </c>
      <c r="H1616">
        <v>0</v>
      </c>
      <c r="I1616">
        <v>0</v>
      </c>
      <c r="J1616">
        <v>0</v>
      </c>
      <c r="K1616">
        <v>0</v>
      </c>
      <c r="L1616">
        <v>0</v>
      </c>
      <c r="M1616">
        <v>0</v>
      </c>
      <c r="N1616">
        <v>0</v>
      </c>
      <c r="P1616" s="22" t="s">
        <v>34</v>
      </c>
      <c r="R1616" t="s">
        <v>189</v>
      </c>
      <c r="S1616" t="s">
        <v>190</v>
      </c>
      <c r="T1616" s="9" t="e">
        <f>VLOOKUP(A1616,Sku_list!$A$1:$D$2667,3,0)</f>
        <v>#N/A</v>
      </c>
      <c r="U1616" s="9" t="e">
        <f>VLOOKUP(A1616,Sku_list!$A$1:$D$2667,4,0)*(F1616/1000000*12)</f>
        <v>#N/A</v>
      </c>
      <c r="V1616" s="9" t="e">
        <f>VLOOKUP(A1616,Sku_list!$A$1:$D$2667,4,0)*(H1616/1000000*12)</f>
        <v>#N/A</v>
      </c>
      <c r="W1616" s="9" t="e">
        <f>VLOOKUP(A1616,Sku_list!$A$1:$D$2667,4,0)*(J1616/1000000*12)</f>
        <v>#N/A</v>
      </c>
      <c r="X1616" s="9" t="e">
        <f>VLOOKUP(A1616,Sku_list!$A$1:$D$2667,4,0)*(L1616/1000000*12)</f>
        <v>#N/A</v>
      </c>
      <c r="Y1616" s="9" t="e">
        <f>VLOOKUP(A1616,Sku_list!$A$1:$E$2667,5,0)*((J1616+F1616)/1000000000)</f>
        <v>#N/A</v>
      </c>
      <c r="AC1616" s="22">
        <f t="shared" ca="1" si="25"/>
        <v>6.6666666666666666E-2</v>
      </c>
    </row>
    <row r="1617" spans="1:29" x14ac:dyDescent="0.35">
      <c r="A1617">
        <v>1601265</v>
      </c>
      <c r="B1617" t="s">
        <v>225</v>
      </c>
      <c r="C1617" t="s">
        <v>154</v>
      </c>
      <c r="D1617">
        <v>0</v>
      </c>
      <c r="E1617">
        <v>0</v>
      </c>
      <c r="F1617">
        <v>0</v>
      </c>
      <c r="G1617">
        <v>0</v>
      </c>
      <c r="H1617">
        <v>0</v>
      </c>
      <c r="I1617">
        <v>0</v>
      </c>
      <c r="J1617">
        <v>0</v>
      </c>
      <c r="K1617">
        <v>0</v>
      </c>
      <c r="L1617">
        <v>0</v>
      </c>
      <c r="M1617">
        <v>0</v>
      </c>
      <c r="N1617">
        <v>0</v>
      </c>
      <c r="P1617" s="22" t="s">
        <v>34</v>
      </c>
      <c r="R1617" t="s">
        <v>96</v>
      </c>
      <c r="S1617" t="s">
        <v>72</v>
      </c>
      <c r="T1617" s="9" t="e">
        <f>VLOOKUP(A1617,Sku_list!$A$1:$D$2667,3,0)</f>
        <v>#N/A</v>
      </c>
      <c r="U1617" s="9" t="e">
        <f>VLOOKUP(A1617,Sku_list!$A$1:$D$2667,4,0)*(F1617/1000000*12)</f>
        <v>#N/A</v>
      </c>
      <c r="V1617" s="9" t="e">
        <f>VLOOKUP(A1617,Sku_list!$A$1:$D$2667,4,0)*(H1617/1000000*12)</f>
        <v>#N/A</v>
      </c>
      <c r="W1617" s="9" t="e">
        <f>VLOOKUP(A1617,Sku_list!$A$1:$D$2667,4,0)*(J1617/1000000*12)</f>
        <v>#N/A</v>
      </c>
      <c r="X1617" s="9" t="e">
        <f>VLOOKUP(A1617,Sku_list!$A$1:$D$2667,4,0)*(L1617/1000000*12)</f>
        <v>#N/A</v>
      </c>
      <c r="Y1617" s="9" t="e">
        <f>VLOOKUP(A1617,Sku_list!$A$1:$E$2667,5,0)*((J1617+F1617)/1000000000)</f>
        <v>#N/A</v>
      </c>
      <c r="AC1617" s="22">
        <f t="shared" ca="1" si="25"/>
        <v>6.6666666666666666E-2</v>
      </c>
    </row>
    <row r="1618" spans="1:29" x14ac:dyDescent="0.35">
      <c r="A1618">
        <v>1601265</v>
      </c>
      <c r="B1618" t="s">
        <v>225</v>
      </c>
      <c r="C1618" t="s">
        <v>155</v>
      </c>
      <c r="D1618">
        <v>0</v>
      </c>
      <c r="E1618">
        <v>0</v>
      </c>
      <c r="F1618">
        <v>0</v>
      </c>
      <c r="G1618">
        <v>0</v>
      </c>
      <c r="H1618">
        <v>0</v>
      </c>
      <c r="I1618">
        <v>0</v>
      </c>
      <c r="J1618">
        <v>0</v>
      </c>
      <c r="K1618">
        <v>0</v>
      </c>
      <c r="L1618">
        <v>0</v>
      </c>
      <c r="M1618">
        <v>0</v>
      </c>
      <c r="N1618">
        <v>0</v>
      </c>
      <c r="P1618" s="22" t="s">
        <v>34</v>
      </c>
      <c r="R1618" t="s">
        <v>97</v>
      </c>
      <c r="S1618" t="s">
        <v>72</v>
      </c>
      <c r="T1618" s="9" t="e">
        <f>VLOOKUP(A1618,Sku_list!$A$1:$D$2667,3,0)</f>
        <v>#N/A</v>
      </c>
      <c r="U1618" s="9" t="e">
        <f>VLOOKUP(A1618,Sku_list!$A$1:$D$2667,4,0)*(F1618/1000000*12)</f>
        <v>#N/A</v>
      </c>
      <c r="V1618" s="9" t="e">
        <f>VLOOKUP(A1618,Sku_list!$A$1:$D$2667,4,0)*(H1618/1000000*12)</f>
        <v>#N/A</v>
      </c>
      <c r="W1618" s="9" t="e">
        <f>VLOOKUP(A1618,Sku_list!$A$1:$D$2667,4,0)*(J1618/1000000*12)</f>
        <v>#N/A</v>
      </c>
      <c r="X1618" s="9" t="e">
        <f>VLOOKUP(A1618,Sku_list!$A$1:$D$2667,4,0)*(L1618/1000000*12)</f>
        <v>#N/A</v>
      </c>
      <c r="Y1618" s="9" t="e">
        <f>VLOOKUP(A1618,Sku_list!$A$1:$E$2667,5,0)*((J1618+F1618)/1000000000)</f>
        <v>#N/A</v>
      </c>
      <c r="AC1618" s="22">
        <f t="shared" ca="1" si="25"/>
        <v>6.6666666666666666E-2</v>
      </c>
    </row>
    <row r="1619" spans="1:29" x14ac:dyDescent="0.35">
      <c r="A1619">
        <v>1601265</v>
      </c>
      <c r="B1619" t="s">
        <v>225</v>
      </c>
      <c r="C1619" t="s">
        <v>156</v>
      </c>
      <c r="D1619">
        <v>0</v>
      </c>
      <c r="E1619">
        <v>0</v>
      </c>
      <c r="F1619">
        <v>0</v>
      </c>
      <c r="G1619">
        <v>0</v>
      </c>
      <c r="H1619">
        <v>0</v>
      </c>
      <c r="I1619">
        <v>0</v>
      </c>
      <c r="J1619">
        <v>0</v>
      </c>
      <c r="K1619">
        <v>0</v>
      </c>
      <c r="L1619">
        <v>0</v>
      </c>
      <c r="M1619">
        <v>0</v>
      </c>
      <c r="N1619">
        <v>0</v>
      </c>
      <c r="P1619" s="22" t="s">
        <v>34</v>
      </c>
      <c r="R1619" t="s">
        <v>38</v>
      </c>
      <c r="S1619" t="s">
        <v>69</v>
      </c>
      <c r="T1619" s="9" t="e">
        <f>VLOOKUP(A1619,Sku_list!$A$1:$D$2667,3,0)</f>
        <v>#N/A</v>
      </c>
      <c r="U1619" s="9" t="e">
        <f>VLOOKUP(A1619,Sku_list!$A$1:$D$2667,4,0)*(F1619/1000000*12)</f>
        <v>#N/A</v>
      </c>
      <c r="V1619" s="9" t="e">
        <f>VLOOKUP(A1619,Sku_list!$A$1:$D$2667,4,0)*(H1619/1000000*12)</f>
        <v>#N/A</v>
      </c>
      <c r="W1619" s="9" t="e">
        <f>VLOOKUP(A1619,Sku_list!$A$1:$D$2667,4,0)*(J1619/1000000*12)</f>
        <v>#N/A</v>
      </c>
      <c r="X1619" s="9" t="e">
        <f>VLOOKUP(A1619,Sku_list!$A$1:$D$2667,4,0)*(L1619/1000000*12)</f>
        <v>#N/A</v>
      </c>
      <c r="Y1619" s="9" t="e">
        <f>VLOOKUP(A1619,Sku_list!$A$1:$E$2667,5,0)*((J1619+F1619)/1000000000)</f>
        <v>#N/A</v>
      </c>
      <c r="AC1619" s="22">
        <f t="shared" ca="1" si="25"/>
        <v>6.6666666666666666E-2</v>
      </c>
    </row>
    <row r="1620" spans="1:29" x14ac:dyDescent="0.35">
      <c r="A1620">
        <v>1601265</v>
      </c>
      <c r="B1620" t="s">
        <v>225</v>
      </c>
      <c r="C1620" t="s">
        <v>157</v>
      </c>
      <c r="D1620">
        <v>0</v>
      </c>
      <c r="E1620">
        <v>0</v>
      </c>
      <c r="F1620">
        <v>0</v>
      </c>
      <c r="G1620">
        <v>0</v>
      </c>
      <c r="H1620">
        <v>0</v>
      </c>
      <c r="I1620">
        <v>0</v>
      </c>
      <c r="J1620">
        <v>0</v>
      </c>
      <c r="K1620">
        <v>0</v>
      </c>
      <c r="L1620">
        <v>0</v>
      </c>
      <c r="M1620">
        <v>0</v>
      </c>
      <c r="N1620">
        <v>0</v>
      </c>
      <c r="P1620" s="22" t="s">
        <v>34</v>
      </c>
      <c r="R1620" t="s">
        <v>98</v>
      </c>
      <c r="S1620" t="s">
        <v>72</v>
      </c>
      <c r="T1620" s="9" t="e">
        <f>VLOOKUP(A1620,Sku_list!$A$1:$D$2667,3,0)</f>
        <v>#N/A</v>
      </c>
      <c r="U1620" s="9" t="e">
        <f>VLOOKUP(A1620,Sku_list!$A$1:$D$2667,4,0)*(F1620/1000000*12)</f>
        <v>#N/A</v>
      </c>
      <c r="V1620" s="9" t="e">
        <f>VLOOKUP(A1620,Sku_list!$A$1:$D$2667,4,0)*(H1620/1000000*12)</f>
        <v>#N/A</v>
      </c>
      <c r="W1620" s="9" t="e">
        <f>VLOOKUP(A1620,Sku_list!$A$1:$D$2667,4,0)*(J1620/1000000*12)</f>
        <v>#N/A</v>
      </c>
      <c r="X1620" s="9" t="e">
        <f>VLOOKUP(A1620,Sku_list!$A$1:$D$2667,4,0)*(L1620/1000000*12)</f>
        <v>#N/A</v>
      </c>
      <c r="Y1620" s="9" t="e">
        <f>VLOOKUP(A1620,Sku_list!$A$1:$E$2667,5,0)*((J1620+F1620)/1000000000)</f>
        <v>#N/A</v>
      </c>
      <c r="AC1620" s="22">
        <f t="shared" ca="1" si="25"/>
        <v>6.6666666666666666E-2</v>
      </c>
    </row>
    <row r="1621" spans="1:29" x14ac:dyDescent="0.35">
      <c r="A1621">
        <v>1601265</v>
      </c>
      <c r="B1621" t="s">
        <v>225</v>
      </c>
      <c r="C1621" t="s">
        <v>158</v>
      </c>
      <c r="D1621">
        <v>0</v>
      </c>
      <c r="E1621">
        <v>0</v>
      </c>
      <c r="F1621">
        <v>0</v>
      </c>
      <c r="G1621">
        <v>0</v>
      </c>
      <c r="H1621">
        <v>0</v>
      </c>
      <c r="I1621">
        <v>0</v>
      </c>
      <c r="J1621">
        <v>0</v>
      </c>
      <c r="K1621">
        <v>0</v>
      </c>
      <c r="L1621">
        <v>0</v>
      </c>
      <c r="M1621">
        <v>0</v>
      </c>
      <c r="N1621">
        <v>0</v>
      </c>
      <c r="P1621" s="22" t="s">
        <v>34</v>
      </c>
      <c r="R1621" t="s">
        <v>99</v>
      </c>
      <c r="S1621" t="s">
        <v>69</v>
      </c>
      <c r="T1621" s="9" t="e">
        <f>VLOOKUP(A1621,Sku_list!$A$1:$D$2667,3,0)</f>
        <v>#N/A</v>
      </c>
      <c r="U1621" s="9" t="e">
        <f>VLOOKUP(A1621,Sku_list!$A$1:$D$2667,4,0)*(F1621/1000000*12)</f>
        <v>#N/A</v>
      </c>
      <c r="V1621" s="9" t="e">
        <f>VLOOKUP(A1621,Sku_list!$A$1:$D$2667,4,0)*(H1621/1000000*12)</f>
        <v>#N/A</v>
      </c>
      <c r="W1621" s="9" t="e">
        <f>VLOOKUP(A1621,Sku_list!$A$1:$D$2667,4,0)*(J1621/1000000*12)</f>
        <v>#N/A</v>
      </c>
      <c r="X1621" s="9" t="e">
        <f>VLOOKUP(A1621,Sku_list!$A$1:$D$2667,4,0)*(L1621/1000000*12)</f>
        <v>#N/A</v>
      </c>
      <c r="Y1621" s="9" t="e">
        <f>VLOOKUP(A1621,Sku_list!$A$1:$E$2667,5,0)*((J1621+F1621)/1000000000)</f>
        <v>#N/A</v>
      </c>
      <c r="AC1621" s="22">
        <f t="shared" ca="1" si="25"/>
        <v>6.6666666666666666E-2</v>
      </c>
    </row>
    <row r="1622" spans="1:29" x14ac:dyDescent="0.35">
      <c r="A1622">
        <v>1601265</v>
      </c>
      <c r="B1622" t="s">
        <v>225</v>
      </c>
      <c r="C1622" t="s">
        <v>159</v>
      </c>
      <c r="D1622">
        <v>0</v>
      </c>
      <c r="E1622">
        <v>0</v>
      </c>
      <c r="F1622">
        <v>0</v>
      </c>
      <c r="G1622">
        <v>0</v>
      </c>
      <c r="H1622">
        <v>0</v>
      </c>
      <c r="I1622">
        <v>0</v>
      </c>
      <c r="J1622">
        <v>0</v>
      </c>
      <c r="K1622">
        <v>0</v>
      </c>
      <c r="L1622">
        <v>0</v>
      </c>
      <c r="M1622">
        <v>0</v>
      </c>
      <c r="N1622">
        <v>0</v>
      </c>
      <c r="P1622" s="22" t="s">
        <v>34</v>
      </c>
      <c r="R1622" t="s">
        <v>100</v>
      </c>
      <c r="S1622" t="s">
        <v>72</v>
      </c>
      <c r="T1622" s="9" t="e">
        <f>VLOOKUP(A1622,Sku_list!$A$1:$D$2667,3,0)</f>
        <v>#N/A</v>
      </c>
      <c r="U1622" s="9" t="e">
        <f>VLOOKUP(A1622,Sku_list!$A$1:$D$2667,4,0)*(F1622/1000000*12)</f>
        <v>#N/A</v>
      </c>
      <c r="V1622" s="9" t="e">
        <f>VLOOKUP(A1622,Sku_list!$A$1:$D$2667,4,0)*(H1622/1000000*12)</f>
        <v>#N/A</v>
      </c>
      <c r="W1622" s="9" t="e">
        <f>VLOOKUP(A1622,Sku_list!$A$1:$D$2667,4,0)*(J1622/1000000*12)</f>
        <v>#N/A</v>
      </c>
      <c r="X1622" s="9" t="e">
        <f>VLOOKUP(A1622,Sku_list!$A$1:$D$2667,4,0)*(L1622/1000000*12)</f>
        <v>#N/A</v>
      </c>
      <c r="Y1622" s="9" t="e">
        <f>VLOOKUP(A1622,Sku_list!$A$1:$E$2667,5,0)*((J1622+F1622)/1000000000)</f>
        <v>#N/A</v>
      </c>
      <c r="AC1622" s="22">
        <f t="shared" ca="1" si="25"/>
        <v>6.6666666666666666E-2</v>
      </c>
    </row>
    <row r="1623" spans="1:29" x14ac:dyDescent="0.35">
      <c r="A1623">
        <v>1601265</v>
      </c>
      <c r="B1623" t="s">
        <v>225</v>
      </c>
      <c r="C1623" t="s">
        <v>160</v>
      </c>
      <c r="D1623">
        <v>0</v>
      </c>
      <c r="E1623">
        <v>0</v>
      </c>
      <c r="F1623">
        <v>0</v>
      </c>
      <c r="G1623">
        <v>0</v>
      </c>
      <c r="H1623">
        <v>0</v>
      </c>
      <c r="I1623">
        <v>0</v>
      </c>
      <c r="J1623">
        <v>0</v>
      </c>
      <c r="K1623">
        <v>0</v>
      </c>
      <c r="L1623">
        <v>0</v>
      </c>
      <c r="M1623">
        <v>0</v>
      </c>
      <c r="N1623">
        <v>0</v>
      </c>
      <c r="P1623" s="22" t="s">
        <v>34</v>
      </c>
      <c r="R1623" t="s">
        <v>101</v>
      </c>
      <c r="S1623" t="s">
        <v>69</v>
      </c>
      <c r="T1623" s="9" t="e">
        <f>VLOOKUP(A1623,Sku_list!$A$1:$D$2667,3,0)</f>
        <v>#N/A</v>
      </c>
      <c r="U1623" s="9" t="e">
        <f>VLOOKUP(A1623,Sku_list!$A$1:$D$2667,4,0)*(F1623/1000000*12)</f>
        <v>#N/A</v>
      </c>
      <c r="V1623" s="9" t="e">
        <f>VLOOKUP(A1623,Sku_list!$A$1:$D$2667,4,0)*(H1623/1000000*12)</f>
        <v>#N/A</v>
      </c>
      <c r="W1623" s="9" t="e">
        <f>VLOOKUP(A1623,Sku_list!$A$1:$D$2667,4,0)*(J1623/1000000*12)</f>
        <v>#N/A</v>
      </c>
      <c r="X1623" s="9" t="e">
        <f>VLOOKUP(A1623,Sku_list!$A$1:$D$2667,4,0)*(L1623/1000000*12)</f>
        <v>#N/A</v>
      </c>
      <c r="Y1623" s="9" t="e">
        <f>VLOOKUP(A1623,Sku_list!$A$1:$E$2667,5,0)*((J1623+F1623)/1000000000)</f>
        <v>#N/A</v>
      </c>
      <c r="AC1623" s="22">
        <f t="shared" ca="1" si="25"/>
        <v>6.6666666666666666E-2</v>
      </c>
    </row>
    <row r="1624" spans="1:29" x14ac:dyDescent="0.35">
      <c r="A1624">
        <v>1601265</v>
      </c>
      <c r="B1624" t="s">
        <v>225</v>
      </c>
      <c r="C1624" t="s">
        <v>161</v>
      </c>
      <c r="D1624">
        <v>0</v>
      </c>
      <c r="E1624">
        <v>0</v>
      </c>
      <c r="F1624">
        <v>0</v>
      </c>
      <c r="G1624">
        <v>0</v>
      </c>
      <c r="H1624">
        <v>0</v>
      </c>
      <c r="I1624">
        <v>0</v>
      </c>
      <c r="J1624">
        <v>0</v>
      </c>
      <c r="K1624">
        <v>0</v>
      </c>
      <c r="L1624">
        <v>0</v>
      </c>
      <c r="M1624">
        <v>0</v>
      </c>
      <c r="N1624">
        <v>0</v>
      </c>
      <c r="P1624" s="22" t="s">
        <v>34</v>
      </c>
      <c r="R1624" t="s">
        <v>102</v>
      </c>
      <c r="S1624" t="s">
        <v>306</v>
      </c>
      <c r="T1624" s="9" t="e">
        <f>VLOOKUP(A1624,Sku_list!$A$1:$D$2667,3,0)</f>
        <v>#N/A</v>
      </c>
      <c r="U1624" s="9" t="e">
        <f>VLOOKUP(A1624,Sku_list!$A$1:$D$2667,4,0)*(F1624/1000000*12)</f>
        <v>#N/A</v>
      </c>
      <c r="V1624" s="9" t="e">
        <f>VLOOKUP(A1624,Sku_list!$A$1:$D$2667,4,0)*(H1624/1000000*12)</f>
        <v>#N/A</v>
      </c>
      <c r="W1624" s="9" t="e">
        <f>VLOOKUP(A1624,Sku_list!$A$1:$D$2667,4,0)*(J1624/1000000*12)</f>
        <v>#N/A</v>
      </c>
      <c r="X1624" s="9" t="e">
        <f>VLOOKUP(A1624,Sku_list!$A$1:$D$2667,4,0)*(L1624/1000000*12)</f>
        <v>#N/A</v>
      </c>
      <c r="Y1624" s="9" t="e">
        <f>VLOOKUP(A1624,Sku_list!$A$1:$E$2667,5,0)*((J1624+F1624)/1000000000)</f>
        <v>#N/A</v>
      </c>
      <c r="AC1624" s="22">
        <f t="shared" ca="1" si="25"/>
        <v>6.6666666666666666E-2</v>
      </c>
    </row>
    <row r="1625" spans="1:29" x14ac:dyDescent="0.35">
      <c r="A1625">
        <v>1601265</v>
      </c>
      <c r="B1625" t="s">
        <v>225</v>
      </c>
      <c r="C1625" t="s">
        <v>162</v>
      </c>
      <c r="D1625">
        <v>0</v>
      </c>
      <c r="E1625">
        <v>0</v>
      </c>
      <c r="F1625">
        <v>0</v>
      </c>
      <c r="G1625">
        <v>0</v>
      </c>
      <c r="H1625">
        <v>0</v>
      </c>
      <c r="I1625">
        <v>0</v>
      </c>
      <c r="J1625">
        <v>0</v>
      </c>
      <c r="K1625">
        <v>0</v>
      </c>
      <c r="L1625">
        <v>0</v>
      </c>
      <c r="M1625">
        <v>0</v>
      </c>
      <c r="N1625">
        <v>0</v>
      </c>
      <c r="P1625" s="22" t="s">
        <v>34</v>
      </c>
      <c r="R1625" t="s">
        <v>103</v>
      </c>
      <c r="S1625" t="s">
        <v>69</v>
      </c>
      <c r="T1625" s="9" t="e">
        <f>VLOOKUP(A1625,Sku_list!$A$1:$D$2667,3,0)</f>
        <v>#N/A</v>
      </c>
      <c r="U1625" s="9" t="e">
        <f>VLOOKUP(A1625,Sku_list!$A$1:$D$2667,4,0)*(F1625/1000000*12)</f>
        <v>#N/A</v>
      </c>
      <c r="V1625" s="9" t="e">
        <f>VLOOKUP(A1625,Sku_list!$A$1:$D$2667,4,0)*(H1625/1000000*12)</f>
        <v>#N/A</v>
      </c>
      <c r="W1625" s="9" t="e">
        <f>VLOOKUP(A1625,Sku_list!$A$1:$D$2667,4,0)*(J1625/1000000*12)</f>
        <v>#N/A</v>
      </c>
      <c r="X1625" s="9" t="e">
        <f>VLOOKUP(A1625,Sku_list!$A$1:$D$2667,4,0)*(L1625/1000000*12)</f>
        <v>#N/A</v>
      </c>
      <c r="Y1625" s="9" t="e">
        <f>VLOOKUP(A1625,Sku_list!$A$1:$E$2667,5,0)*((J1625+F1625)/1000000000)</f>
        <v>#N/A</v>
      </c>
      <c r="AC1625" s="22">
        <f t="shared" ca="1" si="25"/>
        <v>6.6666666666666666E-2</v>
      </c>
    </row>
    <row r="1626" spans="1:29" x14ac:dyDescent="0.35">
      <c r="A1626">
        <v>1601265</v>
      </c>
      <c r="B1626" t="s">
        <v>225</v>
      </c>
      <c r="C1626" t="s">
        <v>164</v>
      </c>
      <c r="D1626">
        <v>0</v>
      </c>
      <c r="E1626">
        <v>0</v>
      </c>
      <c r="F1626">
        <v>0</v>
      </c>
      <c r="G1626">
        <v>0</v>
      </c>
      <c r="H1626">
        <v>0</v>
      </c>
      <c r="I1626">
        <v>0</v>
      </c>
      <c r="J1626">
        <v>0</v>
      </c>
      <c r="K1626">
        <v>0</v>
      </c>
      <c r="L1626">
        <v>0</v>
      </c>
      <c r="M1626">
        <v>0</v>
      </c>
      <c r="N1626">
        <v>0</v>
      </c>
      <c r="P1626" s="22" t="s">
        <v>34</v>
      </c>
      <c r="R1626" t="s">
        <v>104</v>
      </c>
      <c r="S1626" t="s">
        <v>69</v>
      </c>
      <c r="T1626" s="9" t="e">
        <f>VLOOKUP(A1626,Sku_list!$A$1:$D$2667,3,0)</f>
        <v>#N/A</v>
      </c>
      <c r="U1626" s="9" t="e">
        <f>VLOOKUP(A1626,Sku_list!$A$1:$D$2667,4,0)*(F1626/1000000*12)</f>
        <v>#N/A</v>
      </c>
      <c r="V1626" s="9" t="e">
        <f>VLOOKUP(A1626,Sku_list!$A$1:$D$2667,4,0)*(H1626/1000000*12)</f>
        <v>#N/A</v>
      </c>
      <c r="W1626" s="9" t="e">
        <f>VLOOKUP(A1626,Sku_list!$A$1:$D$2667,4,0)*(J1626/1000000*12)</f>
        <v>#N/A</v>
      </c>
      <c r="X1626" s="9" t="e">
        <f>VLOOKUP(A1626,Sku_list!$A$1:$D$2667,4,0)*(L1626/1000000*12)</f>
        <v>#N/A</v>
      </c>
      <c r="Y1626" s="9" t="e">
        <f>VLOOKUP(A1626,Sku_list!$A$1:$E$2667,5,0)*((J1626+F1626)/1000000000)</f>
        <v>#N/A</v>
      </c>
      <c r="AC1626" s="22">
        <f t="shared" ca="1" si="25"/>
        <v>6.6666666666666666E-2</v>
      </c>
    </row>
    <row r="1627" spans="1:29" x14ac:dyDescent="0.35">
      <c r="A1627">
        <v>1601265</v>
      </c>
      <c r="B1627" t="s">
        <v>225</v>
      </c>
      <c r="C1627" t="s">
        <v>165</v>
      </c>
      <c r="D1627">
        <v>0</v>
      </c>
      <c r="E1627">
        <v>0</v>
      </c>
      <c r="F1627">
        <v>0</v>
      </c>
      <c r="G1627">
        <v>0</v>
      </c>
      <c r="H1627">
        <v>0</v>
      </c>
      <c r="I1627">
        <v>0</v>
      </c>
      <c r="J1627">
        <v>0</v>
      </c>
      <c r="K1627">
        <v>0</v>
      </c>
      <c r="L1627">
        <v>0</v>
      </c>
      <c r="M1627">
        <v>0</v>
      </c>
      <c r="N1627">
        <v>0</v>
      </c>
      <c r="P1627" s="22" t="s">
        <v>34</v>
      </c>
      <c r="R1627" t="s">
        <v>105</v>
      </c>
      <c r="S1627" t="s">
        <v>83</v>
      </c>
      <c r="T1627" s="9" t="e">
        <f>VLOOKUP(A1627,Sku_list!$A$1:$D$2667,3,0)</f>
        <v>#N/A</v>
      </c>
      <c r="U1627" s="9" t="e">
        <f>VLOOKUP(A1627,Sku_list!$A$1:$D$2667,4,0)*(F1627/1000000*12)</f>
        <v>#N/A</v>
      </c>
      <c r="V1627" s="9" t="e">
        <f>VLOOKUP(A1627,Sku_list!$A$1:$D$2667,4,0)*(H1627/1000000*12)</f>
        <v>#N/A</v>
      </c>
      <c r="W1627" s="9" t="e">
        <f>VLOOKUP(A1627,Sku_list!$A$1:$D$2667,4,0)*(J1627/1000000*12)</f>
        <v>#N/A</v>
      </c>
      <c r="X1627" s="9" t="e">
        <f>VLOOKUP(A1627,Sku_list!$A$1:$D$2667,4,0)*(L1627/1000000*12)</f>
        <v>#N/A</v>
      </c>
      <c r="Y1627" s="9" t="e">
        <f>VLOOKUP(A1627,Sku_list!$A$1:$E$2667,5,0)*((J1627+F1627)/1000000000)</f>
        <v>#N/A</v>
      </c>
      <c r="AC1627" s="22">
        <f t="shared" ca="1" si="25"/>
        <v>6.6666666666666666E-2</v>
      </c>
    </row>
    <row r="1628" spans="1:29" x14ac:dyDescent="0.35">
      <c r="A1628">
        <v>1601265</v>
      </c>
      <c r="B1628" t="s">
        <v>225</v>
      </c>
      <c r="C1628" t="s">
        <v>163</v>
      </c>
      <c r="D1628">
        <v>0</v>
      </c>
      <c r="E1628">
        <v>0</v>
      </c>
      <c r="F1628">
        <v>0</v>
      </c>
      <c r="G1628">
        <v>0</v>
      </c>
      <c r="H1628">
        <v>0</v>
      </c>
      <c r="I1628">
        <v>0</v>
      </c>
      <c r="J1628">
        <v>0</v>
      </c>
      <c r="K1628">
        <v>0</v>
      </c>
      <c r="L1628">
        <v>0</v>
      </c>
      <c r="M1628">
        <v>0</v>
      </c>
      <c r="N1628">
        <v>0</v>
      </c>
      <c r="P1628" s="22" t="s">
        <v>34</v>
      </c>
      <c r="R1628" t="s">
        <v>117</v>
      </c>
      <c r="S1628" t="s">
        <v>83</v>
      </c>
      <c r="T1628" s="9" t="e">
        <f>VLOOKUP(A1628,Sku_list!$A$1:$D$2667,3,0)</f>
        <v>#N/A</v>
      </c>
      <c r="U1628" s="9" t="e">
        <f>VLOOKUP(A1628,Sku_list!$A$1:$D$2667,4,0)*(F1628/1000000*12)</f>
        <v>#N/A</v>
      </c>
      <c r="V1628" s="9" t="e">
        <f>VLOOKUP(A1628,Sku_list!$A$1:$D$2667,4,0)*(H1628/1000000*12)</f>
        <v>#N/A</v>
      </c>
      <c r="W1628" s="9" t="e">
        <f>VLOOKUP(A1628,Sku_list!$A$1:$D$2667,4,0)*(J1628/1000000*12)</f>
        <v>#N/A</v>
      </c>
      <c r="X1628" s="9" t="e">
        <f>VLOOKUP(A1628,Sku_list!$A$1:$D$2667,4,0)*(L1628/1000000*12)</f>
        <v>#N/A</v>
      </c>
      <c r="Y1628" s="9" t="e">
        <f>VLOOKUP(A1628,Sku_list!$A$1:$E$2667,5,0)*((J1628+F1628)/1000000000)</f>
        <v>#N/A</v>
      </c>
      <c r="AC1628" s="22">
        <f t="shared" ca="1" si="25"/>
        <v>6.6666666666666666E-2</v>
      </c>
    </row>
    <row r="1629" spans="1:29" x14ac:dyDescent="0.35">
      <c r="A1629">
        <v>1601265</v>
      </c>
      <c r="B1629" t="s">
        <v>225</v>
      </c>
      <c r="C1629" t="s">
        <v>166</v>
      </c>
      <c r="D1629">
        <v>0</v>
      </c>
      <c r="E1629">
        <v>0</v>
      </c>
      <c r="F1629">
        <v>0</v>
      </c>
      <c r="G1629">
        <v>0</v>
      </c>
      <c r="H1629">
        <v>0</v>
      </c>
      <c r="I1629">
        <v>0</v>
      </c>
      <c r="J1629">
        <v>0</v>
      </c>
      <c r="K1629">
        <v>0</v>
      </c>
      <c r="L1629">
        <v>0</v>
      </c>
      <c r="M1629">
        <v>0</v>
      </c>
      <c r="N1629">
        <v>0</v>
      </c>
      <c r="P1629" s="22" t="s">
        <v>34</v>
      </c>
      <c r="R1629" t="s">
        <v>118</v>
      </c>
      <c r="S1629" t="s">
        <v>85</v>
      </c>
      <c r="T1629" s="9" t="e">
        <f>VLOOKUP(A1629,Sku_list!$A$1:$D$2667,3,0)</f>
        <v>#N/A</v>
      </c>
      <c r="U1629" s="9" t="e">
        <f>VLOOKUP(A1629,Sku_list!$A$1:$D$2667,4,0)*(F1629/1000000*12)</f>
        <v>#N/A</v>
      </c>
      <c r="V1629" s="9" t="e">
        <f>VLOOKUP(A1629,Sku_list!$A$1:$D$2667,4,0)*(H1629/1000000*12)</f>
        <v>#N/A</v>
      </c>
      <c r="W1629" s="9" t="e">
        <f>VLOOKUP(A1629,Sku_list!$A$1:$D$2667,4,0)*(J1629/1000000*12)</f>
        <v>#N/A</v>
      </c>
      <c r="X1629" s="9" t="e">
        <f>VLOOKUP(A1629,Sku_list!$A$1:$D$2667,4,0)*(L1629/1000000*12)</f>
        <v>#N/A</v>
      </c>
      <c r="Y1629" s="9" t="e">
        <f>VLOOKUP(A1629,Sku_list!$A$1:$E$2667,5,0)*((J1629+F1629)/1000000000)</f>
        <v>#N/A</v>
      </c>
      <c r="AC1629" s="22">
        <f t="shared" ca="1" si="25"/>
        <v>6.6666666666666666E-2</v>
      </c>
    </row>
    <row r="1630" spans="1:29" x14ac:dyDescent="0.35">
      <c r="A1630">
        <v>1601265</v>
      </c>
      <c r="B1630" t="s">
        <v>225</v>
      </c>
      <c r="C1630" t="s">
        <v>167</v>
      </c>
      <c r="D1630">
        <v>0</v>
      </c>
      <c r="E1630">
        <v>0</v>
      </c>
      <c r="F1630">
        <v>0</v>
      </c>
      <c r="G1630">
        <v>0</v>
      </c>
      <c r="H1630">
        <v>0</v>
      </c>
      <c r="I1630">
        <v>0</v>
      </c>
      <c r="J1630">
        <v>0</v>
      </c>
      <c r="K1630">
        <v>0</v>
      </c>
      <c r="L1630">
        <v>0</v>
      </c>
      <c r="M1630">
        <v>0</v>
      </c>
      <c r="N1630">
        <v>0</v>
      </c>
      <c r="P1630" s="22" t="s">
        <v>34</v>
      </c>
      <c r="R1630" t="s">
        <v>119</v>
      </c>
      <c r="S1630" t="s">
        <v>72</v>
      </c>
      <c r="T1630" s="9" t="e">
        <f>VLOOKUP(A1630,Sku_list!$A$1:$D$2667,3,0)</f>
        <v>#N/A</v>
      </c>
      <c r="U1630" s="9" t="e">
        <f>VLOOKUP(A1630,Sku_list!$A$1:$D$2667,4,0)*(F1630/1000000*12)</f>
        <v>#N/A</v>
      </c>
      <c r="V1630" s="9" t="e">
        <f>VLOOKUP(A1630,Sku_list!$A$1:$D$2667,4,0)*(H1630/1000000*12)</f>
        <v>#N/A</v>
      </c>
      <c r="W1630" s="9" t="e">
        <f>VLOOKUP(A1630,Sku_list!$A$1:$D$2667,4,0)*(J1630/1000000*12)</f>
        <v>#N/A</v>
      </c>
      <c r="X1630" s="9" t="e">
        <f>VLOOKUP(A1630,Sku_list!$A$1:$D$2667,4,0)*(L1630/1000000*12)</f>
        <v>#N/A</v>
      </c>
      <c r="Y1630" s="9" t="e">
        <f>VLOOKUP(A1630,Sku_list!$A$1:$E$2667,5,0)*((J1630+F1630)/1000000000)</f>
        <v>#N/A</v>
      </c>
      <c r="AC1630" s="22">
        <f t="shared" ca="1" si="25"/>
        <v>6.6666666666666666E-2</v>
      </c>
    </row>
    <row r="1631" spans="1:29" x14ac:dyDescent="0.35">
      <c r="A1631">
        <v>1601265</v>
      </c>
      <c r="B1631" t="s">
        <v>225</v>
      </c>
      <c r="C1631" t="s">
        <v>61</v>
      </c>
      <c r="D1631">
        <v>0</v>
      </c>
      <c r="E1631">
        <v>0</v>
      </c>
      <c r="F1631">
        <v>0</v>
      </c>
      <c r="G1631">
        <v>0</v>
      </c>
      <c r="H1631">
        <v>0</v>
      </c>
      <c r="I1631">
        <v>0</v>
      </c>
      <c r="J1631">
        <v>0</v>
      </c>
      <c r="K1631">
        <v>0</v>
      </c>
      <c r="L1631">
        <v>0</v>
      </c>
      <c r="M1631">
        <v>0</v>
      </c>
      <c r="N1631">
        <v>0</v>
      </c>
      <c r="P1631" s="22" t="s">
        <v>34</v>
      </c>
      <c r="R1631" t="s">
        <v>5</v>
      </c>
      <c r="S1631" t="s">
        <v>85</v>
      </c>
      <c r="T1631" s="9" t="e">
        <f>VLOOKUP(A1631,Sku_list!$A$1:$D$2667,3,0)</f>
        <v>#N/A</v>
      </c>
      <c r="U1631" s="9" t="e">
        <f>VLOOKUP(A1631,Sku_list!$A$1:$D$2667,4,0)*(F1631/1000000*12)</f>
        <v>#N/A</v>
      </c>
      <c r="V1631" s="9" t="e">
        <f>VLOOKUP(A1631,Sku_list!$A$1:$D$2667,4,0)*(H1631/1000000*12)</f>
        <v>#N/A</v>
      </c>
      <c r="W1631" s="9" t="e">
        <f>VLOOKUP(A1631,Sku_list!$A$1:$D$2667,4,0)*(J1631/1000000*12)</f>
        <v>#N/A</v>
      </c>
      <c r="X1631" s="9" t="e">
        <f>VLOOKUP(A1631,Sku_list!$A$1:$D$2667,4,0)*(L1631/1000000*12)</f>
        <v>#N/A</v>
      </c>
      <c r="Y1631" s="9" t="e">
        <f>VLOOKUP(A1631,Sku_list!$A$1:$E$2667,5,0)*((J1631+F1631)/1000000000)</f>
        <v>#N/A</v>
      </c>
      <c r="AC1631" s="22">
        <f t="shared" ca="1" si="25"/>
        <v>6.6666666666666666E-2</v>
      </c>
    </row>
    <row r="1632" spans="1:29" x14ac:dyDescent="0.35">
      <c r="A1632">
        <v>1601265</v>
      </c>
      <c r="B1632" t="s">
        <v>225</v>
      </c>
      <c r="C1632" t="s">
        <v>39</v>
      </c>
      <c r="D1632">
        <v>0</v>
      </c>
      <c r="E1632">
        <v>0</v>
      </c>
      <c r="F1632">
        <v>0</v>
      </c>
      <c r="G1632">
        <v>0</v>
      </c>
      <c r="H1632">
        <v>0</v>
      </c>
      <c r="I1632">
        <v>0</v>
      </c>
      <c r="J1632">
        <v>0</v>
      </c>
      <c r="K1632">
        <v>0</v>
      </c>
      <c r="L1632">
        <v>0</v>
      </c>
      <c r="M1632">
        <v>0</v>
      </c>
      <c r="N1632">
        <v>0</v>
      </c>
      <c r="P1632" s="22" t="s">
        <v>34</v>
      </c>
      <c r="R1632" t="s">
        <v>43</v>
      </c>
      <c r="S1632" t="s">
        <v>190</v>
      </c>
      <c r="T1632" s="9" t="e">
        <f>VLOOKUP(A1632,Sku_list!$A$1:$D$2667,3,0)</f>
        <v>#N/A</v>
      </c>
      <c r="U1632" s="9" t="e">
        <f>VLOOKUP(A1632,Sku_list!$A$1:$D$2667,4,0)*(F1632/1000000*12)</f>
        <v>#N/A</v>
      </c>
      <c r="V1632" s="9" t="e">
        <f>VLOOKUP(A1632,Sku_list!$A$1:$D$2667,4,0)*(H1632/1000000*12)</f>
        <v>#N/A</v>
      </c>
      <c r="W1632" s="9" t="e">
        <f>VLOOKUP(A1632,Sku_list!$A$1:$D$2667,4,0)*(J1632/1000000*12)</f>
        <v>#N/A</v>
      </c>
      <c r="X1632" s="9" t="e">
        <f>VLOOKUP(A1632,Sku_list!$A$1:$D$2667,4,0)*(L1632/1000000*12)</f>
        <v>#N/A</v>
      </c>
      <c r="Y1632" s="9" t="e">
        <f>VLOOKUP(A1632,Sku_list!$A$1:$E$2667,5,0)*((J1632+F1632)/1000000000)</f>
        <v>#N/A</v>
      </c>
      <c r="AC1632" s="22">
        <f t="shared" ca="1" si="25"/>
        <v>6.6666666666666666E-2</v>
      </c>
    </row>
    <row r="1633" spans="1:29" x14ac:dyDescent="0.35">
      <c r="A1633">
        <v>1601265</v>
      </c>
      <c r="B1633" t="s">
        <v>225</v>
      </c>
      <c r="C1633" t="s">
        <v>65</v>
      </c>
      <c r="D1633">
        <v>0</v>
      </c>
      <c r="E1633">
        <v>0</v>
      </c>
      <c r="F1633">
        <v>0</v>
      </c>
      <c r="G1633">
        <v>0</v>
      </c>
      <c r="H1633">
        <v>0</v>
      </c>
      <c r="I1633">
        <v>0</v>
      </c>
      <c r="J1633">
        <v>0</v>
      </c>
      <c r="K1633">
        <v>0</v>
      </c>
      <c r="L1633">
        <v>0</v>
      </c>
      <c r="M1633">
        <v>0</v>
      </c>
      <c r="N1633">
        <v>0</v>
      </c>
      <c r="P1633" s="22" t="s">
        <v>34</v>
      </c>
      <c r="R1633" t="s">
        <v>300</v>
      </c>
      <c r="S1633" t="s">
        <v>83</v>
      </c>
      <c r="T1633" s="9" t="e">
        <f>VLOOKUP(A1633,Sku_list!$A$1:$D$2667,3,0)</f>
        <v>#N/A</v>
      </c>
      <c r="U1633" s="9" t="e">
        <f>VLOOKUP(A1633,Sku_list!$A$1:$D$2667,4,0)*(F1633/1000000*12)</f>
        <v>#N/A</v>
      </c>
      <c r="V1633" s="9" t="e">
        <f>VLOOKUP(A1633,Sku_list!$A$1:$D$2667,4,0)*(H1633/1000000*12)</f>
        <v>#N/A</v>
      </c>
      <c r="W1633" s="9" t="e">
        <f>VLOOKUP(A1633,Sku_list!$A$1:$D$2667,4,0)*(J1633/1000000*12)</f>
        <v>#N/A</v>
      </c>
      <c r="X1633" s="9" t="e">
        <f>VLOOKUP(A1633,Sku_list!$A$1:$D$2667,4,0)*(L1633/1000000*12)</f>
        <v>#N/A</v>
      </c>
      <c r="Y1633" s="9" t="e">
        <f>VLOOKUP(A1633,Sku_list!$A$1:$E$2667,5,0)*((J1633+F1633)/1000000000)</f>
        <v>#N/A</v>
      </c>
      <c r="AC1633" s="22">
        <f t="shared" ca="1" si="25"/>
        <v>6.6666666666666666E-2</v>
      </c>
    </row>
    <row r="1634" spans="1:29" x14ac:dyDescent="0.35">
      <c r="A1634">
        <v>1601265</v>
      </c>
      <c r="B1634" t="s">
        <v>225</v>
      </c>
      <c r="C1634" t="s">
        <v>66</v>
      </c>
      <c r="D1634">
        <v>0</v>
      </c>
      <c r="E1634">
        <v>0</v>
      </c>
      <c r="F1634">
        <v>0</v>
      </c>
      <c r="G1634">
        <v>0</v>
      </c>
      <c r="H1634">
        <v>0</v>
      </c>
      <c r="I1634">
        <v>0</v>
      </c>
      <c r="J1634">
        <v>0</v>
      </c>
      <c r="K1634">
        <v>0</v>
      </c>
      <c r="L1634">
        <v>0</v>
      </c>
      <c r="M1634">
        <v>0</v>
      </c>
      <c r="N1634">
        <v>0</v>
      </c>
      <c r="P1634" s="22" t="s">
        <v>34</v>
      </c>
      <c r="R1634" t="s">
        <v>174</v>
      </c>
      <c r="S1634" t="s">
        <v>72</v>
      </c>
      <c r="T1634" s="9" t="e">
        <f>VLOOKUP(A1634,Sku_list!$A$1:$D$2667,3,0)</f>
        <v>#N/A</v>
      </c>
      <c r="U1634" s="9" t="e">
        <f>VLOOKUP(A1634,Sku_list!$A$1:$D$2667,4,0)*(F1634/1000000*12)</f>
        <v>#N/A</v>
      </c>
      <c r="V1634" s="9" t="e">
        <f>VLOOKUP(A1634,Sku_list!$A$1:$D$2667,4,0)*(H1634/1000000*12)</f>
        <v>#N/A</v>
      </c>
      <c r="W1634" s="9" t="e">
        <f>VLOOKUP(A1634,Sku_list!$A$1:$D$2667,4,0)*(J1634/1000000*12)</f>
        <v>#N/A</v>
      </c>
      <c r="X1634" s="9" t="e">
        <f>VLOOKUP(A1634,Sku_list!$A$1:$D$2667,4,0)*(L1634/1000000*12)</f>
        <v>#N/A</v>
      </c>
      <c r="Y1634" s="9" t="e">
        <f>VLOOKUP(A1634,Sku_list!$A$1:$E$2667,5,0)*((J1634+F1634)/1000000000)</f>
        <v>#N/A</v>
      </c>
      <c r="AC1634" s="22">
        <f t="shared" ca="1" si="25"/>
        <v>6.6666666666666666E-2</v>
      </c>
    </row>
    <row r="1635" spans="1:29" x14ac:dyDescent="0.35">
      <c r="A1635">
        <v>1601265</v>
      </c>
      <c r="B1635" t="s">
        <v>225</v>
      </c>
      <c r="C1635" t="s">
        <v>67</v>
      </c>
      <c r="D1635">
        <v>0</v>
      </c>
      <c r="E1635">
        <v>0</v>
      </c>
      <c r="F1635">
        <v>0</v>
      </c>
      <c r="G1635">
        <v>0</v>
      </c>
      <c r="H1635">
        <v>0</v>
      </c>
      <c r="I1635">
        <v>0</v>
      </c>
      <c r="J1635">
        <v>0</v>
      </c>
      <c r="K1635">
        <v>0</v>
      </c>
      <c r="L1635">
        <v>0</v>
      </c>
      <c r="M1635">
        <v>0</v>
      </c>
      <c r="N1635">
        <v>0</v>
      </c>
      <c r="P1635" s="22" t="s">
        <v>34</v>
      </c>
      <c r="R1635" t="s">
        <v>176</v>
      </c>
      <c r="S1635" t="s">
        <v>72</v>
      </c>
      <c r="T1635" s="9" t="e">
        <f>VLOOKUP(A1635,Sku_list!$A$1:$D$2667,3,0)</f>
        <v>#N/A</v>
      </c>
      <c r="U1635" s="9" t="e">
        <f>VLOOKUP(A1635,Sku_list!$A$1:$D$2667,4,0)*(F1635/1000000*12)</f>
        <v>#N/A</v>
      </c>
      <c r="V1635" s="9" t="e">
        <f>VLOOKUP(A1635,Sku_list!$A$1:$D$2667,4,0)*(H1635/1000000*12)</f>
        <v>#N/A</v>
      </c>
      <c r="W1635" s="9" t="e">
        <f>VLOOKUP(A1635,Sku_list!$A$1:$D$2667,4,0)*(J1635/1000000*12)</f>
        <v>#N/A</v>
      </c>
      <c r="X1635" s="9" t="e">
        <f>VLOOKUP(A1635,Sku_list!$A$1:$D$2667,4,0)*(L1635/1000000*12)</f>
        <v>#N/A</v>
      </c>
      <c r="Y1635" s="9" t="e">
        <f>VLOOKUP(A1635,Sku_list!$A$1:$E$2667,5,0)*((J1635+F1635)/1000000000)</f>
        <v>#N/A</v>
      </c>
      <c r="AC1635" s="22">
        <f t="shared" ca="1" si="25"/>
        <v>6.6666666666666666E-2</v>
      </c>
    </row>
    <row r="1636" spans="1:29" x14ac:dyDescent="0.35">
      <c r="A1636">
        <v>1601265</v>
      </c>
      <c r="B1636" t="s">
        <v>225</v>
      </c>
      <c r="C1636" t="s">
        <v>68</v>
      </c>
      <c r="D1636">
        <v>0</v>
      </c>
      <c r="E1636">
        <v>0</v>
      </c>
      <c r="F1636">
        <v>0</v>
      </c>
      <c r="G1636">
        <v>0</v>
      </c>
      <c r="H1636">
        <v>0</v>
      </c>
      <c r="I1636">
        <v>0</v>
      </c>
      <c r="J1636">
        <v>0</v>
      </c>
      <c r="K1636">
        <v>0</v>
      </c>
      <c r="L1636">
        <v>0</v>
      </c>
      <c r="M1636">
        <v>0</v>
      </c>
      <c r="N1636">
        <v>0</v>
      </c>
      <c r="P1636" s="22" t="s">
        <v>34</v>
      </c>
      <c r="R1636" t="s">
        <v>177</v>
      </c>
      <c r="S1636" t="s">
        <v>72</v>
      </c>
      <c r="T1636" s="9" t="e">
        <f>VLOOKUP(A1636,Sku_list!$A$1:$D$2667,3,0)</f>
        <v>#N/A</v>
      </c>
      <c r="U1636" s="9" t="e">
        <f>VLOOKUP(A1636,Sku_list!$A$1:$D$2667,4,0)*(F1636/1000000*12)</f>
        <v>#N/A</v>
      </c>
      <c r="V1636" s="9" t="e">
        <f>VLOOKUP(A1636,Sku_list!$A$1:$D$2667,4,0)*(H1636/1000000*12)</f>
        <v>#N/A</v>
      </c>
      <c r="W1636" s="9" t="e">
        <f>VLOOKUP(A1636,Sku_list!$A$1:$D$2667,4,0)*(J1636/1000000*12)</f>
        <v>#N/A</v>
      </c>
      <c r="X1636" s="9" t="e">
        <f>VLOOKUP(A1636,Sku_list!$A$1:$D$2667,4,0)*(L1636/1000000*12)</f>
        <v>#N/A</v>
      </c>
      <c r="Y1636" s="9" t="e">
        <f>VLOOKUP(A1636,Sku_list!$A$1:$E$2667,5,0)*((J1636+F1636)/1000000000)</f>
        <v>#N/A</v>
      </c>
      <c r="AC1636" s="22">
        <f t="shared" ca="1" si="25"/>
        <v>6.6666666666666666E-2</v>
      </c>
    </row>
    <row r="1637" spans="1:29" x14ac:dyDescent="0.35">
      <c r="A1637">
        <v>1601265</v>
      </c>
      <c r="B1637" t="s">
        <v>225</v>
      </c>
      <c r="C1637" t="s">
        <v>44</v>
      </c>
      <c r="D1637">
        <v>0</v>
      </c>
      <c r="E1637">
        <v>0</v>
      </c>
      <c r="F1637">
        <v>0</v>
      </c>
      <c r="G1637">
        <v>0</v>
      </c>
      <c r="H1637">
        <v>0</v>
      </c>
      <c r="I1637">
        <v>0</v>
      </c>
      <c r="J1637">
        <v>0</v>
      </c>
      <c r="K1637">
        <v>0</v>
      </c>
      <c r="L1637">
        <v>0</v>
      </c>
      <c r="M1637">
        <v>0</v>
      </c>
      <c r="N1637">
        <v>0</v>
      </c>
      <c r="P1637" s="22" t="s">
        <v>34</v>
      </c>
      <c r="R1637" t="s">
        <v>45</v>
      </c>
      <c r="S1637" t="s">
        <v>193</v>
      </c>
      <c r="T1637" s="9" t="e">
        <f>VLOOKUP(A1637,Sku_list!$A$1:$D$2667,3,0)</f>
        <v>#N/A</v>
      </c>
      <c r="U1637" s="9" t="e">
        <f>VLOOKUP(A1637,Sku_list!$A$1:$D$2667,4,0)*(F1637/1000000*12)</f>
        <v>#N/A</v>
      </c>
      <c r="V1637" s="9" t="e">
        <f>VLOOKUP(A1637,Sku_list!$A$1:$D$2667,4,0)*(H1637/1000000*12)</f>
        <v>#N/A</v>
      </c>
      <c r="W1637" s="9" t="e">
        <f>VLOOKUP(A1637,Sku_list!$A$1:$D$2667,4,0)*(J1637/1000000*12)</f>
        <v>#N/A</v>
      </c>
      <c r="X1637" s="9" t="e">
        <f>VLOOKUP(A1637,Sku_list!$A$1:$D$2667,4,0)*(L1637/1000000*12)</f>
        <v>#N/A</v>
      </c>
      <c r="Y1637" s="9" t="e">
        <f>VLOOKUP(A1637,Sku_list!$A$1:$E$2667,5,0)*((J1637+F1637)/1000000000)</f>
        <v>#N/A</v>
      </c>
      <c r="AC1637" s="22">
        <f t="shared" ca="1" si="25"/>
        <v>6.6666666666666666E-2</v>
      </c>
    </row>
    <row r="1638" spans="1:29" x14ac:dyDescent="0.35">
      <c r="A1638">
        <v>1601268</v>
      </c>
      <c r="B1638" t="s">
        <v>242</v>
      </c>
      <c r="C1638" t="s">
        <v>139</v>
      </c>
      <c r="D1638">
        <v>0</v>
      </c>
      <c r="E1638">
        <v>0</v>
      </c>
      <c r="F1638">
        <v>0</v>
      </c>
      <c r="G1638">
        <v>0</v>
      </c>
      <c r="H1638">
        <v>0</v>
      </c>
      <c r="I1638">
        <v>0</v>
      </c>
      <c r="J1638">
        <v>0</v>
      </c>
      <c r="K1638">
        <v>0</v>
      </c>
      <c r="L1638">
        <v>0</v>
      </c>
      <c r="M1638">
        <v>0</v>
      </c>
      <c r="N1638">
        <v>0</v>
      </c>
      <c r="P1638" s="22" t="s">
        <v>34</v>
      </c>
      <c r="R1638" t="s">
        <v>70</v>
      </c>
      <c r="S1638" t="s">
        <v>69</v>
      </c>
      <c r="T1638" s="9" t="e">
        <f>VLOOKUP(A1638,Sku_list!$A$1:$D$2667,3,0)</f>
        <v>#N/A</v>
      </c>
      <c r="U1638" s="9" t="e">
        <f>VLOOKUP(A1638,Sku_list!$A$1:$D$2667,4,0)*(F1638/1000000*12)</f>
        <v>#N/A</v>
      </c>
      <c r="V1638" s="9" t="e">
        <f>VLOOKUP(A1638,Sku_list!$A$1:$D$2667,4,0)*(H1638/1000000*12)</f>
        <v>#N/A</v>
      </c>
      <c r="W1638" s="9" t="e">
        <f>VLOOKUP(A1638,Sku_list!$A$1:$D$2667,4,0)*(J1638/1000000*12)</f>
        <v>#N/A</v>
      </c>
      <c r="X1638" s="9" t="e">
        <f>VLOOKUP(A1638,Sku_list!$A$1:$D$2667,4,0)*(L1638/1000000*12)</f>
        <v>#N/A</v>
      </c>
      <c r="Y1638" s="9" t="e">
        <f>VLOOKUP(A1638,Sku_list!$A$1:$E$2667,5,0)*((J1638+F1638)/1000000000)</f>
        <v>#N/A</v>
      </c>
      <c r="AC1638" s="22">
        <f t="shared" ca="1" si="25"/>
        <v>6.6666666666666666E-2</v>
      </c>
    </row>
    <row r="1639" spans="1:29" x14ac:dyDescent="0.35">
      <c r="A1639">
        <v>1601268</v>
      </c>
      <c r="B1639" t="s">
        <v>242</v>
      </c>
      <c r="C1639" t="s">
        <v>140</v>
      </c>
      <c r="D1639">
        <v>0</v>
      </c>
      <c r="E1639">
        <v>0</v>
      </c>
      <c r="F1639">
        <v>0</v>
      </c>
      <c r="G1639">
        <v>0</v>
      </c>
      <c r="H1639">
        <v>0</v>
      </c>
      <c r="I1639">
        <v>0</v>
      </c>
      <c r="J1639">
        <v>0</v>
      </c>
      <c r="K1639">
        <v>0</v>
      </c>
      <c r="L1639">
        <v>0</v>
      </c>
      <c r="M1639">
        <v>0</v>
      </c>
      <c r="N1639">
        <v>0</v>
      </c>
      <c r="P1639" s="22" t="s">
        <v>34</v>
      </c>
      <c r="R1639" t="s">
        <v>71</v>
      </c>
      <c r="S1639" t="s">
        <v>72</v>
      </c>
      <c r="T1639" s="9" t="e">
        <f>VLOOKUP(A1639,Sku_list!$A$1:$D$2667,3,0)</f>
        <v>#N/A</v>
      </c>
      <c r="U1639" s="9" t="e">
        <f>VLOOKUP(A1639,Sku_list!$A$1:$D$2667,4,0)*(F1639/1000000*12)</f>
        <v>#N/A</v>
      </c>
      <c r="V1639" s="9" t="e">
        <f>VLOOKUP(A1639,Sku_list!$A$1:$D$2667,4,0)*(H1639/1000000*12)</f>
        <v>#N/A</v>
      </c>
      <c r="W1639" s="9" t="e">
        <f>VLOOKUP(A1639,Sku_list!$A$1:$D$2667,4,0)*(J1639/1000000*12)</f>
        <v>#N/A</v>
      </c>
      <c r="X1639" s="9" t="e">
        <f>VLOOKUP(A1639,Sku_list!$A$1:$D$2667,4,0)*(L1639/1000000*12)</f>
        <v>#N/A</v>
      </c>
      <c r="Y1639" s="9" t="e">
        <f>VLOOKUP(A1639,Sku_list!$A$1:$E$2667,5,0)*((J1639+F1639)/1000000000)</f>
        <v>#N/A</v>
      </c>
      <c r="AC1639" s="22">
        <f t="shared" ca="1" si="25"/>
        <v>6.6666666666666666E-2</v>
      </c>
    </row>
    <row r="1640" spans="1:29" x14ac:dyDescent="0.35">
      <c r="A1640">
        <v>1601268</v>
      </c>
      <c r="B1640" t="s">
        <v>242</v>
      </c>
      <c r="C1640" t="s">
        <v>141</v>
      </c>
      <c r="D1640">
        <v>0</v>
      </c>
      <c r="E1640">
        <v>0</v>
      </c>
      <c r="F1640">
        <v>0</v>
      </c>
      <c r="G1640">
        <v>0</v>
      </c>
      <c r="H1640">
        <v>0</v>
      </c>
      <c r="I1640">
        <v>0</v>
      </c>
      <c r="J1640">
        <v>0</v>
      </c>
      <c r="K1640">
        <v>0</v>
      </c>
      <c r="L1640">
        <v>0</v>
      </c>
      <c r="M1640">
        <v>0</v>
      </c>
      <c r="N1640">
        <v>0</v>
      </c>
      <c r="P1640" s="22" t="s">
        <v>34</v>
      </c>
      <c r="R1640" t="s">
        <v>82</v>
      </c>
      <c r="S1640" t="s">
        <v>83</v>
      </c>
      <c r="T1640" s="9" t="e">
        <f>VLOOKUP(A1640,Sku_list!$A$1:$D$2667,3,0)</f>
        <v>#N/A</v>
      </c>
      <c r="U1640" s="9" t="e">
        <f>VLOOKUP(A1640,Sku_list!$A$1:$D$2667,4,0)*(F1640/1000000*12)</f>
        <v>#N/A</v>
      </c>
      <c r="V1640" s="9" t="e">
        <f>VLOOKUP(A1640,Sku_list!$A$1:$D$2667,4,0)*(H1640/1000000*12)</f>
        <v>#N/A</v>
      </c>
      <c r="W1640" s="9" t="e">
        <f>VLOOKUP(A1640,Sku_list!$A$1:$D$2667,4,0)*(J1640/1000000*12)</f>
        <v>#N/A</v>
      </c>
      <c r="X1640" s="9" t="e">
        <f>VLOOKUP(A1640,Sku_list!$A$1:$D$2667,4,0)*(L1640/1000000*12)</f>
        <v>#N/A</v>
      </c>
      <c r="Y1640" s="9" t="e">
        <f>VLOOKUP(A1640,Sku_list!$A$1:$E$2667,5,0)*((J1640+F1640)/1000000000)</f>
        <v>#N/A</v>
      </c>
      <c r="AC1640" s="22">
        <f t="shared" ca="1" si="25"/>
        <v>6.6666666666666666E-2</v>
      </c>
    </row>
    <row r="1641" spans="1:29" x14ac:dyDescent="0.35">
      <c r="A1641">
        <v>1601268</v>
      </c>
      <c r="B1641" t="s">
        <v>242</v>
      </c>
      <c r="C1641" t="s">
        <v>142</v>
      </c>
      <c r="D1641">
        <v>0</v>
      </c>
      <c r="E1641">
        <v>0</v>
      </c>
      <c r="F1641">
        <v>0</v>
      </c>
      <c r="G1641">
        <v>0</v>
      </c>
      <c r="H1641">
        <v>0</v>
      </c>
      <c r="I1641">
        <v>0</v>
      </c>
      <c r="J1641">
        <v>0</v>
      </c>
      <c r="K1641">
        <v>0</v>
      </c>
      <c r="L1641">
        <v>0</v>
      </c>
      <c r="M1641">
        <v>0</v>
      </c>
      <c r="N1641">
        <v>0</v>
      </c>
      <c r="P1641" s="22" t="s">
        <v>34</v>
      </c>
      <c r="R1641" t="s">
        <v>84</v>
      </c>
      <c r="S1641" t="s">
        <v>85</v>
      </c>
      <c r="T1641" s="9" t="e">
        <f>VLOOKUP(A1641,Sku_list!$A$1:$D$2667,3,0)</f>
        <v>#N/A</v>
      </c>
      <c r="U1641" s="9" t="e">
        <f>VLOOKUP(A1641,Sku_list!$A$1:$D$2667,4,0)*(F1641/1000000*12)</f>
        <v>#N/A</v>
      </c>
      <c r="V1641" s="9" t="e">
        <f>VLOOKUP(A1641,Sku_list!$A$1:$D$2667,4,0)*(H1641/1000000*12)</f>
        <v>#N/A</v>
      </c>
      <c r="W1641" s="9" t="e">
        <f>VLOOKUP(A1641,Sku_list!$A$1:$D$2667,4,0)*(J1641/1000000*12)</f>
        <v>#N/A</v>
      </c>
      <c r="X1641" s="9" t="e">
        <f>VLOOKUP(A1641,Sku_list!$A$1:$D$2667,4,0)*(L1641/1000000*12)</f>
        <v>#N/A</v>
      </c>
      <c r="Y1641" s="9" t="e">
        <f>VLOOKUP(A1641,Sku_list!$A$1:$E$2667,5,0)*((J1641+F1641)/1000000000)</f>
        <v>#N/A</v>
      </c>
      <c r="AC1641" s="22">
        <f t="shared" ca="1" si="25"/>
        <v>6.6666666666666666E-2</v>
      </c>
    </row>
    <row r="1642" spans="1:29" x14ac:dyDescent="0.35">
      <c r="A1642">
        <v>1601268</v>
      </c>
      <c r="B1642" t="s">
        <v>242</v>
      </c>
      <c r="C1642" t="s">
        <v>143</v>
      </c>
      <c r="D1642">
        <v>0</v>
      </c>
      <c r="E1642">
        <v>0</v>
      </c>
      <c r="F1642">
        <v>0</v>
      </c>
      <c r="G1642">
        <v>0</v>
      </c>
      <c r="H1642">
        <v>0</v>
      </c>
      <c r="I1642">
        <v>0</v>
      </c>
      <c r="J1642">
        <v>0</v>
      </c>
      <c r="K1642">
        <v>0</v>
      </c>
      <c r="L1642">
        <v>0</v>
      </c>
      <c r="M1642">
        <v>0</v>
      </c>
      <c r="N1642">
        <v>0</v>
      </c>
      <c r="P1642" s="22" t="s">
        <v>34</v>
      </c>
      <c r="R1642" t="s">
        <v>86</v>
      </c>
      <c r="S1642" t="s">
        <v>85</v>
      </c>
      <c r="T1642" s="9" t="e">
        <f>VLOOKUP(A1642,Sku_list!$A$1:$D$2667,3,0)</f>
        <v>#N/A</v>
      </c>
      <c r="U1642" s="9" t="e">
        <f>VLOOKUP(A1642,Sku_list!$A$1:$D$2667,4,0)*(F1642/1000000*12)</f>
        <v>#N/A</v>
      </c>
      <c r="V1642" s="9" t="e">
        <f>VLOOKUP(A1642,Sku_list!$A$1:$D$2667,4,0)*(H1642/1000000*12)</f>
        <v>#N/A</v>
      </c>
      <c r="W1642" s="9" t="e">
        <f>VLOOKUP(A1642,Sku_list!$A$1:$D$2667,4,0)*(J1642/1000000*12)</f>
        <v>#N/A</v>
      </c>
      <c r="X1642" s="9" t="e">
        <f>VLOOKUP(A1642,Sku_list!$A$1:$D$2667,4,0)*(L1642/1000000*12)</f>
        <v>#N/A</v>
      </c>
      <c r="Y1642" s="9" t="e">
        <f>VLOOKUP(A1642,Sku_list!$A$1:$E$2667,5,0)*((J1642+F1642)/1000000000)</f>
        <v>#N/A</v>
      </c>
      <c r="AC1642" s="22">
        <f t="shared" ca="1" si="25"/>
        <v>6.6666666666666666E-2</v>
      </c>
    </row>
    <row r="1643" spans="1:29" x14ac:dyDescent="0.35">
      <c r="A1643">
        <v>1601268</v>
      </c>
      <c r="B1643" t="s">
        <v>242</v>
      </c>
      <c r="C1643" t="s">
        <v>144</v>
      </c>
      <c r="D1643">
        <v>0</v>
      </c>
      <c r="E1643">
        <v>0</v>
      </c>
      <c r="F1643">
        <v>0</v>
      </c>
      <c r="G1643">
        <v>0</v>
      </c>
      <c r="H1643">
        <v>0</v>
      </c>
      <c r="I1643">
        <v>0</v>
      </c>
      <c r="J1643">
        <v>0</v>
      </c>
      <c r="K1643">
        <v>0</v>
      </c>
      <c r="L1643">
        <v>0</v>
      </c>
      <c r="M1643">
        <v>0</v>
      </c>
      <c r="N1643">
        <v>0</v>
      </c>
      <c r="P1643" s="22" t="s">
        <v>34</v>
      </c>
      <c r="R1643" t="s">
        <v>87</v>
      </c>
      <c r="S1643" t="s">
        <v>72</v>
      </c>
      <c r="T1643" s="9" t="e">
        <f>VLOOKUP(A1643,Sku_list!$A$1:$D$2667,3,0)</f>
        <v>#N/A</v>
      </c>
      <c r="U1643" s="9" t="e">
        <f>VLOOKUP(A1643,Sku_list!$A$1:$D$2667,4,0)*(F1643/1000000*12)</f>
        <v>#N/A</v>
      </c>
      <c r="V1643" s="9" t="e">
        <f>VLOOKUP(A1643,Sku_list!$A$1:$D$2667,4,0)*(H1643/1000000*12)</f>
        <v>#N/A</v>
      </c>
      <c r="W1643" s="9" t="e">
        <f>VLOOKUP(A1643,Sku_list!$A$1:$D$2667,4,0)*(J1643/1000000*12)</f>
        <v>#N/A</v>
      </c>
      <c r="X1643" s="9" t="e">
        <f>VLOOKUP(A1643,Sku_list!$A$1:$D$2667,4,0)*(L1643/1000000*12)</f>
        <v>#N/A</v>
      </c>
      <c r="Y1643" s="9" t="e">
        <f>VLOOKUP(A1643,Sku_list!$A$1:$E$2667,5,0)*((J1643+F1643)/1000000000)</f>
        <v>#N/A</v>
      </c>
      <c r="AC1643" s="22">
        <f t="shared" ca="1" si="25"/>
        <v>6.6666666666666666E-2</v>
      </c>
    </row>
    <row r="1644" spans="1:29" x14ac:dyDescent="0.35">
      <c r="A1644">
        <v>1601268</v>
      </c>
      <c r="B1644" t="s">
        <v>242</v>
      </c>
      <c r="C1644" t="s">
        <v>145</v>
      </c>
      <c r="D1644">
        <v>0</v>
      </c>
      <c r="E1644">
        <v>0</v>
      </c>
      <c r="F1644">
        <v>0</v>
      </c>
      <c r="G1644">
        <v>0</v>
      </c>
      <c r="H1644">
        <v>0</v>
      </c>
      <c r="I1644">
        <v>0</v>
      </c>
      <c r="J1644">
        <v>0</v>
      </c>
      <c r="K1644">
        <v>0</v>
      </c>
      <c r="L1644">
        <v>0</v>
      </c>
      <c r="M1644">
        <v>0</v>
      </c>
      <c r="N1644">
        <v>0</v>
      </c>
      <c r="P1644" s="22" t="s">
        <v>34</v>
      </c>
      <c r="R1644" t="s">
        <v>88</v>
      </c>
      <c r="S1644" t="s">
        <v>83</v>
      </c>
      <c r="T1644" s="9" t="e">
        <f>VLOOKUP(A1644,Sku_list!$A$1:$D$2667,3,0)</f>
        <v>#N/A</v>
      </c>
      <c r="U1644" s="9" t="e">
        <f>VLOOKUP(A1644,Sku_list!$A$1:$D$2667,4,0)*(F1644/1000000*12)</f>
        <v>#N/A</v>
      </c>
      <c r="V1644" s="9" t="e">
        <f>VLOOKUP(A1644,Sku_list!$A$1:$D$2667,4,0)*(H1644/1000000*12)</f>
        <v>#N/A</v>
      </c>
      <c r="W1644" s="9" t="e">
        <f>VLOOKUP(A1644,Sku_list!$A$1:$D$2667,4,0)*(J1644/1000000*12)</f>
        <v>#N/A</v>
      </c>
      <c r="X1644" s="9" t="e">
        <f>VLOOKUP(A1644,Sku_list!$A$1:$D$2667,4,0)*(L1644/1000000*12)</f>
        <v>#N/A</v>
      </c>
      <c r="Y1644" s="9" t="e">
        <f>VLOOKUP(A1644,Sku_list!$A$1:$E$2667,5,0)*((J1644+F1644)/1000000000)</f>
        <v>#N/A</v>
      </c>
      <c r="AC1644" s="22">
        <f t="shared" ca="1" si="25"/>
        <v>6.6666666666666666E-2</v>
      </c>
    </row>
    <row r="1645" spans="1:29" x14ac:dyDescent="0.35">
      <c r="A1645">
        <v>1601268</v>
      </c>
      <c r="B1645" t="s">
        <v>242</v>
      </c>
      <c r="C1645" t="s">
        <v>146</v>
      </c>
      <c r="D1645">
        <v>0</v>
      </c>
      <c r="E1645">
        <v>0</v>
      </c>
      <c r="F1645">
        <v>0</v>
      </c>
      <c r="G1645">
        <v>0</v>
      </c>
      <c r="H1645">
        <v>0</v>
      </c>
      <c r="I1645">
        <v>0</v>
      </c>
      <c r="J1645">
        <v>0</v>
      </c>
      <c r="K1645">
        <v>0</v>
      </c>
      <c r="L1645">
        <v>0</v>
      </c>
      <c r="M1645">
        <v>0</v>
      </c>
      <c r="N1645">
        <v>0</v>
      </c>
      <c r="P1645" s="22" t="s">
        <v>34</v>
      </c>
      <c r="R1645" t="s">
        <v>89</v>
      </c>
      <c r="S1645" t="s">
        <v>69</v>
      </c>
      <c r="T1645" s="9" t="e">
        <f>VLOOKUP(A1645,Sku_list!$A$1:$D$2667,3,0)</f>
        <v>#N/A</v>
      </c>
      <c r="U1645" s="9" t="e">
        <f>VLOOKUP(A1645,Sku_list!$A$1:$D$2667,4,0)*(F1645/1000000*12)</f>
        <v>#N/A</v>
      </c>
      <c r="V1645" s="9" t="e">
        <f>VLOOKUP(A1645,Sku_list!$A$1:$D$2667,4,0)*(H1645/1000000*12)</f>
        <v>#N/A</v>
      </c>
      <c r="W1645" s="9" t="e">
        <f>VLOOKUP(A1645,Sku_list!$A$1:$D$2667,4,0)*(J1645/1000000*12)</f>
        <v>#N/A</v>
      </c>
      <c r="X1645" s="9" t="e">
        <f>VLOOKUP(A1645,Sku_list!$A$1:$D$2667,4,0)*(L1645/1000000*12)</f>
        <v>#N/A</v>
      </c>
      <c r="Y1645" s="9" t="e">
        <f>VLOOKUP(A1645,Sku_list!$A$1:$E$2667,5,0)*((J1645+F1645)/1000000000)</f>
        <v>#N/A</v>
      </c>
      <c r="AC1645" s="22">
        <f t="shared" ca="1" si="25"/>
        <v>6.6666666666666666E-2</v>
      </c>
    </row>
    <row r="1646" spans="1:29" x14ac:dyDescent="0.35">
      <c r="A1646">
        <v>1601268</v>
      </c>
      <c r="B1646" t="s">
        <v>242</v>
      </c>
      <c r="C1646" t="s">
        <v>147</v>
      </c>
      <c r="D1646">
        <v>0</v>
      </c>
      <c r="E1646">
        <v>0</v>
      </c>
      <c r="F1646">
        <v>10</v>
      </c>
      <c r="G1646">
        <v>0</v>
      </c>
      <c r="H1646">
        <v>0</v>
      </c>
      <c r="I1646">
        <v>0</v>
      </c>
      <c r="J1646">
        <v>0</v>
      </c>
      <c r="K1646">
        <v>10</v>
      </c>
      <c r="L1646">
        <v>0</v>
      </c>
      <c r="M1646">
        <v>-10</v>
      </c>
      <c r="N1646">
        <v>10</v>
      </c>
      <c r="P1646" s="22" t="s">
        <v>34</v>
      </c>
      <c r="R1646" t="s">
        <v>90</v>
      </c>
      <c r="S1646" t="s">
        <v>69</v>
      </c>
      <c r="T1646" s="9" t="e">
        <f>VLOOKUP(A1646,Sku_list!$A$1:$D$2667,3,0)</f>
        <v>#N/A</v>
      </c>
      <c r="U1646" s="9" t="e">
        <f>VLOOKUP(A1646,Sku_list!$A$1:$D$2667,4,0)*(F1646/1000000*12)</f>
        <v>#N/A</v>
      </c>
      <c r="V1646" s="9" t="e">
        <f>VLOOKUP(A1646,Sku_list!$A$1:$D$2667,4,0)*(H1646/1000000*12)</f>
        <v>#N/A</v>
      </c>
      <c r="W1646" s="9" t="e">
        <f>VLOOKUP(A1646,Sku_list!$A$1:$D$2667,4,0)*(J1646/1000000*12)</f>
        <v>#N/A</v>
      </c>
      <c r="X1646" s="9" t="e">
        <f>VLOOKUP(A1646,Sku_list!$A$1:$D$2667,4,0)*(L1646/1000000*12)</f>
        <v>#N/A</v>
      </c>
      <c r="Y1646" s="9" t="e">
        <f>VLOOKUP(A1646,Sku_list!$A$1:$E$2667,5,0)*((J1646+F1646)/1000000000)</f>
        <v>#N/A</v>
      </c>
      <c r="AC1646" s="22">
        <f t="shared" ca="1" si="25"/>
        <v>6.6666666666666666E-2</v>
      </c>
    </row>
    <row r="1647" spans="1:29" x14ac:dyDescent="0.35">
      <c r="A1647">
        <v>1601268</v>
      </c>
      <c r="B1647" t="s">
        <v>242</v>
      </c>
      <c r="C1647" t="s">
        <v>148</v>
      </c>
      <c r="D1647">
        <v>0</v>
      </c>
      <c r="E1647">
        <v>0</v>
      </c>
      <c r="F1647">
        <v>0</v>
      </c>
      <c r="G1647">
        <v>0</v>
      </c>
      <c r="H1647">
        <v>0</v>
      </c>
      <c r="I1647">
        <v>0</v>
      </c>
      <c r="J1647">
        <v>0</v>
      </c>
      <c r="K1647">
        <v>0</v>
      </c>
      <c r="L1647">
        <v>0</v>
      </c>
      <c r="M1647">
        <v>0</v>
      </c>
      <c r="N1647">
        <v>0</v>
      </c>
      <c r="P1647" s="22" t="s">
        <v>34</v>
      </c>
      <c r="R1647" t="s">
        <v>91</v>
      </c>
      <c r="S1647" t="s">
        <v>85</v>
      </c>
      <c r="T1647" s="9" t="e">
        <f>VLOOKUP(A1647,Sku_list!$A$1:$D$2667,3,0)</f>
        <v>#N/A</v>
      </c>
      <c r="U1647" s="9" t="e">
        <f>VLOOKUP(A1647,Sku_list!$A$1:$D$2667,4,0)*(F1647/1000000*12)</f>
        <v>#N/A</v>
      </c>
      <c r="V1647" s="9" t="e">
        <f>VLOOKUP(A1647,Sku_list!$A$1:$D$2667,4,0)*(H1647/1000000*12)</f>
        <v>#N/A</v>
      </c>
      <c r="W1647" s="9" t="e">
        <f>VLOOKUP(A1647,Sku_list!$A$1:$D$2667,4,0)*(J1647/1000000*12)</f>
        <v>#N/A</v>
      </c>
      <c r="X1647" s="9" t="e">
        <f>VLOOKUP(A1647,Sku_list!$A$1:$D$2667,4,0)*(L1647/1000000*12)</f>
        <v>#N/A</v>
      </c>
      <c r="Y1647" s="9" t="e">
        <f>VLOOKUP(A1647,Sku_list!$A$1:$E$2667,5,0)*((J1647+F1647)/1000000000)</f>
        <v>#N/A</v>
      </c>
      <c r="AC1647" s="22">
        <f t="shared" ca="1" si="25"/>
        <v>6.6666666666666666E-2</v>
      </c>
    </row>
    <row r="1648" spans="1:29" x14ac:dyDescent="0.35">
      <c r="A1648">
        <v>1601268</v>
      </c>
      <c r="B1648" t="s">
        <v>242</v>
      </c>
      <c r="C1648" t="s">
        <v>149</v>
      </c>
      <c r="D1648">
        <v>0</v>
      </c>
      <c r="E1648">
        <v>0</v>
      </c>
      <c r="F1648">
        <v>0</v>
      </c>
      <c r="G1648">
        <v>0</v>
      </c>
      <c r="H1648">
        <v>0</v>
      </c>
      <c r="I1648">
        <v>0</v>
      </c>
      <c r="J1648">
        <v>0</v>
      </c>
      <c r="K1648">
        <v>0</v>
      </c>
      <c r="L1648">
        <v>0</v>
      </c>
      <c r="M1648">
        <v>0</v>
      </c>
      <c r="N1648">
        <v>0</v>
      </c>
      <c r="P1648" s="22" t="s">
        <v>34</v>
      </c>
      <c r="R1648" t="s">
        <v>92</v>
      </c>
      <c r="S1648" t="s">
        <v>85</v>
      </c>
      <c r="T1648" s="9" t="e">
        <f>VLOOKUP(A1648,Sku_list!$A$1:$D$2667,3,0)</f>
        <v>#N/A</v>
      </c>
      <c r="U1648" s="9" t="e">
        <f>VLOOKUP(A1648,Sku_list!$A$1:$D$2667,4,0)*(F1648/1000000*12)</f>
        <v>#N/A</v>
      </c>
      <c r="V1648" s="9" t="e">
        <f>VLOOKUP(A1648,Sku_list!$A$1:$D$2667,4,0)*(H1648/1000000*12)</f>
        <v>#N/A</v>
      </c>
      <c r="W1648" s="9" t="e">
        <f>VLOOKUP(A1648,Sku_list!$A$1:$D$2667,4,0)*(J1648/1000000*12)</f>
        <v>#N/A</v>
      </c>
      <c r="X1648" s="9" t="e">
        <f>VLOOKUP(A1648,Sku_list!$A$1:$D$2667,4,0)*(L1648/1000000*12)</f>
        <v>#N/A</v>
      </c>
      <c r="Y1648" s="9" t="e">
        <f>VLOOKUP(A1648,Sku_list!$A$1:$E$2667,5,0)*((J1648+F1648)/1000000000)</f>
        <v>#N/A</v>
      </c>
      <c r="AC1648" s="22">
        <f t="shared" ca="1" si="25"/>
        <v>6.6666666666666666E-2</v>
      </c>
    </row>
    <row r="1649" spans="1:29" x14ac:dyDescent="0.35">
      <c r="A1649">
        <v>1601268</v>
      </c>
      <c r="B1649" t="s">
        <v>242</v>
      </c>
      <c r="C1649" t="s">
        <v>150</v>
      </c>
      <c r="D1649">
        <v>0</v>
      </c>
      <c r="E1649">
        <v>0</v>
      </c>
      <c r="F1649">
        <v>0</v>
      </c>
      <c r="G1649">
        <v>0</v>
      </c>
      <c r="H1649">
        <v>0</v>
      </c>
      <c r="I1649">
        <v>0</v>
      </c>
      <c r="J1649">
        <v>0</v>
      </c>
      <c r="K1649">
        <v>0</v>
      </c>
      <c r="L1649">
        <v>0</v>
      </c>
      <c r="M1649">
        <v>0</v>
      </c>
      <c r="N1649">
        <v>0</v>
      </c>
      <c r="P1649" s="22" t="s">
        <v>34</v>
      </c>
      <c r="R1649" t="s">
        <v>93</v>
      </c>
      <c r="S1649" t="s">
        <v>85</v>
      </c>
      <c r="T1649" s="9" t="e">
        <f>VLOOKUP(A1649,Sku_list!$A$1:$D$2667,3,0)</f>
        <v>#N/A</v>
      </c>
      <c r="U1649" s="9" t="e">
        <f>VLOOKUP(A1649,Sku_list!$A$1:$D$2667,4,0)*(F1649/1000000*12)</f>
        <v>#N/A</v>
      </c>
      <c r="V1649" s="9" t="e">
        <f>VLOOKUP(A1649,Sku_list!$A$1:$D$2667,4,0)*(H1649/1000000*12)</f>
        <v>#N/A</v>
      </c>
      <c r="W1649" s="9" t="e">
        <f>VLOOKUP(A1649,Sku_list!$A$1:$D$2667,4,0)*(J1649/1000000*12)</f>
        <v>#N/A</v>
      </c>
      <c r="X1649" s="9" t="e">
        <f>VLOOKUP(A1649,Sku_list!$A$1:$D$2667,4,0)*(L1649/1000000*12)</f>
        <v>#N/A</v>
      </c>
      <c r="Y1649" s="9" t="e">
        <f>VLOOKUP(A1649,Sku_list!$A$1:$E$2667,5,0)*((J1649+F1649)/1000000000)</f>
        <v>#N/A</v>
      </c>
      <c r="AC1649" s="22">
        <f t="shared" ca="1" si="25"/>
        <v>6.6666666666666666E-2</v>
      </c>
    </row>
    <row r="1650" spans="1:29" x14ac:dyDescent="0.35">
      <c r="A1650">
        <v>1601268</v>
      </c>
      <c r="B1650" t="s">
        <v>242</v>
      </c>
      <c r="C1650" t="s">
        <v>151</v>
      </c>
      <c r="D1650">
        <v>0</v>
      </c>
      <c r="E1650">
        <v>0</v>
      </c>
      <c r="F1650">
        <v>0</v>
      </c>
      <c r="G1650">
        <v>0</v>
      </c>
      <c r="H1650">
        <v>0</v>
      </c>
      <c r="I1650">
        <v>0</v>
      </c>
      <c r="J1650">
        <v>0</v>
      </c>
      <c r="K1650">
        <v>0</v>
      </c>
      <c r="L1650">
        <v>0</v>
      </c>
      <c r="M1650">
        <v>0</v>
      </c>
      <c r="N1650">
        <v>0</v>
      </c>
      <c r="P1650" s="22" t="s">
        <v>34</v>
      </c>
      <c r="R1650" t="s">
        <v>94</v>
      </c>
      <c r="S1650" t="s">
        <v>83</v>
      </c>
      <c r="T1650" s="9" t="e">
        <f>VLOOKUP(A1650,Sku_list!$A$1:$D$2667,3,0)</f>
        <v>#N/A</v>
      </c>
      <c r="U1650" s="9" t="e">
        <f>VLOOKUP(A1650,Sku_list!$A$1:$D$2667,4,0)*(F1650/1000000*12)</f>
        <v>#N/A</v>
      </c>
      <c r="V1650" s="9" t="e">
        <f>VLOOKUP(A1650,Sku_list!$A$1:$D$2667,4,0)*(H1650/1000000*12)</f>
        <v>#N/A</v>
      </c>
      <c r="W1650" s="9" t="e">
        <f>VLOOKUP(A1650,Sku_list!$A$1:$D$2667,4,0)*(J1650/1000000*12)</f>
        <v>#N/A</v>
      </c>
      <c r="X1650" s="9" t="e">
        <f>VLOOKUP(A1650,Sku_list!$A$1:$D$2667,4,0)*(L1650/1000000*12)</f>
        <v>#N/A</v>
      </c>
      <c r="Y1650" s="9" t="e">
        <f>VLOOKUP(A1650,Sku_list!$A$1:$E$2667,5,0)*((J1650+F1650)/1000000000)</f>
        <v>#N/A</v>
      </c>
      <c r="AC1650" s="22">
        <f t="shared" ca="1" si="25"/>
        <v>6.6666666666666666E-2</v>
      </c>
    </row>
    <row r="1651" spans="1:29" x14ac:dyDescent="0.35">
      <c r="A1651">
        <v>1601268</v>
      </c>
      <c r="B1651" t="s">
        <v>242</v>
      </c>
      <c r="C1651" t="s">
        <v>152</v>
      </c>
      <c r="D1651">
        <v>0</v>
      </c>
      <c r="E1651">
        <v>0</v>
      </c>
      <c r="F1651">
        <v>0</v>
      </c>
      <c r="G1651">
        <v>0</v>
      </c>
      <c r="H1651">
        <v>0</v>
      </c>
      <c r="I1651">
        <v>0</v>
      </c>
      <c r="J1651">
        <v>0</v>
      </c>
      <c r="K1651">
        <v>0</v>
      </c>
      <c r="L1651">
        <v>0</v>
      </c>
      <c r="M1651">
        <v>0</v>
      </c>
      <c r="N1651">
        <v>0</v>
      </c>
      <c r="P1651" s="22" t="s">
        <v>34</v>
      </c>
      <c r="R1651" t="s">
        <v>95</v>
      </c>
      <c r="S1651" t="s">
        <v>83</v>
      </c>
      <c r="T1651" s="9" t="e">
        <f>VLOOKUP(A1651,Sku_list!$A$1:$D$2667,3,0)</f>
        <v>#N/A</v>
      </c>
      <c r="U1651" s="9" t="e">
        <f>VLOOKUP(A1651,Sku_list!$A$1:$D$2667,4,0)*(F1651/1000000*12)</f>
        <v>#N/A</v>
      </c>
      <c r="V1651" s="9" t="e">
        <f>VLOOKUP(A1651,Sku_list!$A$1:$D$2667,4,0)*(H1651/1000000*12)</f>
        <v>#N/A</v>
      </c>
      <c r="W1651" s="9" t="e">
        <f>VLOOKUP(A1651,Sku_list!$A$1:$D$2667,4,0)*(J1651/1000000*12)</f>
        <v>#N/A</v>
      </c>
      <c r="X1651" s="9" t="e">
        <f>VLOOKUP(A1651,Sku_list!$A$1:$D$2667,4,0)*(L1651/1000000*12)</f>
        <v>#N/A</v>
      </c>
      <c r="Y1651" s="9" t="e">
        <f>VLOOKUP(A1651,Sku_list!$A$1:$E$2667,5,0)*((J1651+F1651)/1000000000)</f>
        <v>#N/A</v>
      </c>
      <c r="AC1651" s="22">
        <f t="shared" ca="1" si="25"/>
        <v>6.6666666666666666E-2</v>
      </c>
    </row>
    <row r="1652" spans="1:29" x14ac:dyDescent="0.35">
      <c r="A1652">
        <v>1601268</v>
      </c>
      <c r="B1652" t="s">
        <v>242</v>
      </c>
      <c r="C1652" t="s">
        <v>153</v>
      </c>
      <c r="D1652">
        <v>0</v>
      </c>
      <c r="E1652">
        <v>0</v>
      </c>
      <c r="F1652">
        <v>0</v>
      </c>
      <c r="G1652">
        <v>0</v>
      </c>
      <c r="H1652">
        <v>0</v>
      </c>
      <c r="I1652">
        <v>0</v>
      </c>
      <c r="J1652">
        <v>0</v>
      </c>
      <c r="K1652">
        <v>0</v>
      </c>
      <c r="L1652">
        <v>0</v>
      </c>
      <c r="M1652">
        <v>0</v>
      </c>
      <c r="N1652">
        <v>0</v>
      </c>
      <c r="P1652" s="22" t="s">
        <v>34</v>
      </c>
      <c r="R1652" t="s">
        <v>189</v>
      </c>
      <c r="S1652" t="s">
        <v>190</v>
      </c>
      <c r="T1652" s="9" t="e">
        <f>VLOOKUP(A1652,Sku_list!$A$1:$D$2667,3,0)</f>
        <v>#N/A</v>
      </c>
      <c r="U1652" s="9" t="e">
        <f>VLOOKUP(A1652,Sku_list!$A$1:$D$2667,4,0)*(F1652/1000000*12)</f>
        <v>#N/A</v>
      </c>
      <c r="V1652" s="9" t="e">
        <f>VLOOKUP(A1652,Sku_list!$A$1:$D$2667,4,0)*(H1652/1000000*12)</f>
        <v>#N/A</v>
      </c>
      <c r="W1652" s="9" t="e">
        <f>VLOOKUP(A1652,Sku_list!$A$1:$D$2667,4,0)*(J1652/1000000*12)</f>
        <v>#N/A</v>
      </c>
      <c r="X1652" s="9" t="e">
        <f>VLOOKUP(A1652,Sku_list!$A$1:$D$2667,4,0)*(L1652/1000000*12)</f>
        <v>#N/A</v>
      </c>
      <c r="Y1652" s="9" t="e">
        <f>VLOOKUP(A1652,Sku_list!$A$1:$E$2667,5,0)*((J1652+F1652)/1000000000)</f>
        <v>#N/A</v>
      </c>
      <c r="AC1652" s="22">
        <f t="shared" ca="1" si="25"/>
        <v>6.6666666666666666E-2</v>
      </c>
    </row>
    <row r="1653" spans="1:29" x14ac:dyDescent="0.35">
      <c r="A1653">
        <v>1601268</v>
      </c>
      <c r="B1653" t="s">
        <v>242</v>
      </c>
      <c r="C1653" t="s">
        <v>154</v>
      </c>
      <c r="D1653">
        <v>0</v>
      </c>
      <c r="E1653">
        <v>0</v>
      </c>
      <c r="F1653">
        <v>0</v>
      </c>
      <c r="G1653">
        <v>0</v>
      </c>
      <c r="H1653">
        <v>0</v>
      </c>
      <c r="I1653">
        <v>0</v>
      </c>
      <c r="J1653">
        <v>0</v>
      </c>
      <c r="K1653">
        <v>0</v>
      </c>
      <c r="L1653">
        <v>0</v>
      </c>
      <c r="M1653">
        <v>0</v>
      </c>
      <c r="N1653">
        <v>0</v>
      </c>
      <c r="P1653" s="22" t="s">
        <v>34</v>
      </c>
      <c r="R1653" t="s">
        <v>96</v>
      </c>
      <c r="S1653" t="s">
        <v>72</v>
      </c>
      <c r="T1653" s="9" t="e">
        <f>VLOOKUP(A1653,Sku_list!$A$1:$D$2667,3,0)</f>
        <v>#N/A</v>
      </c>
      <c r="U1653" s="9" t="e">
        <f>VLOOKUP(A1653,Sku_list!$A$1:$D$2667,4,0)*(F1653/1000000*12)</f>
        <v>#N/A</v>
      </c>
      <c r="V1653" s="9" t="e">
        <f>VLOOKUP(A1653,Sku_list!$A$1:$D$2667,4,0)*(H1653/1000000*12)</f>
        <v>#N/A</v>
      </c>
      <c r="W1653" s="9" t="e">
        <f>VLOOKUP(A1653,Sku_list!$A$1:$D$2667,4,0)*(J1653/1000000*12)</f>
        <v>#N/A</v>
      </c>
      <c r="X1653" s="9" t="e">
        <f>VLOOKUP(A1653,Sku_list!$A$1:$D$2667,4,0)*(L1653/1000000*12)</f>
        <v>#N/A</v>
      </c>
      <c r="Y1653" s="9" t="e">
        <f>VLOOKUP(A1653,Sku_list!$A$1:$E$2667,5,0)*((J1653+F1653)/1000000000)</f>
        <v>#N/A</v>
      </c>
      <c r="AC1653" s="22">
        <f t="shared" ca="1" si="25"/>
        <v>6.6666666666666666E-2</v>
      </c>
    </row>
    <row r="1654" spans="1:29" x14ac:dyDescent="0.35">
      <c r="A1654">
        <v>1601268</v>
      </c>
      <c r="B1654" t="s">
        <v>242</v>
      </c>
      <c r="C1654" t="s">
        <v>155</v>
      </c>
      <c r="D1654">
        <v>0</v>
      </c>
      <c r="E1654">
        <v>0</v>
      </c>
      <c r="F1654">
        <v>0</v>
      </c>
      <c r="G1654">
        <v>0</v>
      </c>
      <c r="H1654">
        <v>0</v>
      </c>
      <c r="I1654">
        <v>0</v>
      </c>
      <c r="J1654">
        <v>0</v>
      </c>
      <c r="K1654">
        <v>0</v>
      </c>
      <c r="L1654">
        <v>0</v>
      </c>
      <c r="M1654">
        <v>0</v>
      </c>
      <c r="N1654">
        <v>0</v>
      </c>
      <c r="P1654" s="22" t="s">
        <v>34</v>
      </c>
      <c r="R1654" t="s">
        <v>97</v>
      </c>
      <c r="S1654" t="s">
        <v>72</v>
      </c>
      <c r="T1654" s="9" t="e">
        <f>VLOOKUP(A1654,Sku_list!$A$1:$D$2667,3,0)</f>
        <v>#N/A</v>
      </c>
      <c r="U1654" s="9" t="e">
        <f>VLOOKUP(A1654,Sku_list!$A$1:$D$2667,4,0)*(F1654/1000000*12)</f>
        <v>#N/A</v>
      </c>
      <c r="V1654" s="9" t="e">
        <f>VLOOKUP(A1654,Sku_list!$A$1:$D$2667,4,0)*(H1654/1000000*12)</f>
        <v>#N/A</v>
      </c>
      <c r="W1654" s="9" t="e">
        <f>VLOOKUP(A1654,Sku_list!$A$1:$D$2667,4,0)*(J1654/1000000*12)</f>
        <v>#N/A</v>
      </c>
      <c r="X1654" s="9" t="e">
        <f>VLOOKUP(A1654,Sku_list!$A$1:$D$2667,4,0)*(L1654/1000000*12)</f>
        <v>#N/A</v>
      </c>
      <c r="Y1654" s="9" t="e">
        <f>VLOOKUP(A1654,Sku_list!$A$1:$E$2667,5,0)*((J1654+F1654)/1000000000)</f>
        <v>#N/A</v>
      </c>
      <c r="AC1654" s="22">
        <f t="shared" ca="1" si="25"/>
        <v>6.6666666666666666E-2</v>
      </c>
    </row>
    <row r="1655" spans="1:29" x14ac:dyDescent="0.35">
      <c r="A1655">
        <v>1601268</v>
      </c>
      <c r="B1655" t="s">
        <v>242</v>
      </c>
      <c r="C1655" t="s">
        <v>156</v>
      </c>
      <c r="D1655">
        <v>0</v>
      </c>
      <c r="E1655">
        <v>0</v>
      </c>
      <c r="F1655">
        <v>0</v>
      </c>
      <c r="G1655">
        <v>0</v>
      </c>
      <c r="H1655">
        <v>0</v>
      </c>
      <c r="I1655">
        <v>0</v>
      </c>
      <c r="J1655">
        <v>0</v>
      </c>
      <c r="K1655">
        <v>0</v>
      </c>
      <c r="L1655">
        <v>0</v>
      </c>
      <c r="M1655">
        <v>0</v>
      </c>
      <c r="N1655">
        <v>0</v>
      </c>
      <c r="P1655" s="22" t="s">
        <v>34</v>
      </c>
      <c r="R1655" t="s">
        <v>38</v>
      </c>
      <c r="S1655" t="s">
        <v>69</v>
      </c>
      <c r="T1655" s="9" t="e">
        <f>VLOOKUP(A1655,Sku_list!$A$1:$D$2667,3,0)</f>
        <v>#N/A</v>
      </c>
      <c r="U1655" s="9" t="e">
        <f>VLOOKUP(A1655,Sku_list!$A$1:$D$2667,4,0)*(F1655/1000000*12)</f>
        <v>#N/A</v>
      </c>
      <c r="V1655" s="9" t="e">
        <f>VLOOKUP(A1655,Sku_list!$A$1:$D$2667,4,0)*(H1655/1000000*12)</f>
        <v>#N/A</v>
      </c>
      <c r="W1655" s="9" t="e">
        <f>VLOOKUP(A1655,Sku_list!$A$1:$D$2667,4,0)*(J1655/1000000*12)</f>
        <v>#N/A</v>
      </c>
      <c r="X1655" s="9" t="e">
        <f>VLOOKUP(A1655,Sku_list!$A$1:$D$2667,4,0)*(L1655/1000000*12)</f>
        <v>#N/A</v>
      </c>
      <c r="Y1655" s="9" t="e">
        <f>VLOOKUP(A1655,Sku_list!$A$1:$E$2667,5,0)*((J1655+F1655)/1000000000)</f>
        <v>#N/A</v>
      </c>
      <c r="AC1655" s="22">
        <f t="shared" ca="1" si="25"/>
        <v>6.6666666666666666E-2</v>
      </c>
    </row>
    <row r="1656" spans="1:29" x14ac:dyDescent="0.35">
      <c r="A1656">
        <v>1601268</v>
      </c>
      <c r="B1656" t="s">
        <v>242</v>
      </c>
      <c r="C1656" t="s">
        <v>157</v>
      </c>
      <c r="D1656">
        <v>0</v>
      </c>
      <c r="E1656">
        <v>0</v>
      </c>
      <c r="F1656">
        <v>0</v>
      </c>
      <c r="G1656">
        <v>0</v>
      </c>
      <c r="H1656">
        <v>0</v>
      </c>
      <c r="I1656">
        <v>0</v>
      </c>
      <c r="J1656">
        <v>0</v>
      </c>
      <c r="K1656">
        <v>0</v>
      </c>
      <c r="L1656">
        <v>0</v>
      </c>
      <c r="M1656">
        <v>0</v>
      </c>
      <c r="N1656">
        <v>0</v>
      </c>
      <c r="P1656" s="22" t="s">
        <v>34</v>
      </c>
      <c r="R1656" t="s">
        <v>98</v>
      </c>
      <c r="S1656" t="s">
        <v>72</v>
      </c>
      <c r="T1656" s="9" t="e">
        <f>VLOOKUP(A1656,Sku_list!$A$1:$D$2667,3,0)</f>
        <v>#N/A</v>
      </c>
      <c r="U1656" s="9" t="e">
        <f>VLOOKUP(A1656,Sku_list!$A$1:$D$2667,4,0)*(F1656/1000000*12)</f>
        <v>#N/A</v>
      </c>
      <c r="V1656" s="9" t="e">
        <f>VLOOKUP(A1656,Sku_list!$A$1:$D$2667,4,0)*(H1656/1000000*12)</f>
        <v>#N/A</v>
      </c>
      <c r="W1656" s="9" t="e">
        <f>VLOOKUP(A1656,Sku_list!$A$1:$D$2667,4,0)*(J1656/1000000*12)</f>
        <v>#N/A</v>
      </c>
      <c r="X1656" s="9" t="e">
        <f>VLOOKUP(A1656,Sku_list!$A$1:$D$2667,4,0)*(L1656/1000000*12)</f>
        <v>#N/A</v>
      </c>
      <c r="Y1656" s="9" t="e">
        <f>VLOOKUP(A1656,Sku_list!$A$1:$E$2667,5,0)*((J1656+F1656)/1000000000)</f>
        <v>#N/A</v>
      </c>
      <c r="AC1656" s="22">
        <f t="shared" ca="1" si="25"/>
        <v>6.6666666666666666E-2</v>
      </c>
    </row>
    <row r="1657" spans="1:29" x14ac:dyDescent="0.35">
      <c r="A1657">
        <v>1601268</v>
      </c>
      <c r="B1657" t="s">
        <v>242</v>
      </c>
      <c r="C1657" t="s">
        <v>158</v>
      </c>
      <c r="D1657">
        <v>0</v>
      </c>
      <c r="E1657">
        <v>0</v>
      </c>
      <c r="F1657">
        <v>0</v>
      </c>
      <c r="G1657">
        <v>0</v>
      </c>
      <c r="H1657">
        <v>0</v>
      </c>
      <c r="I1657">
        <v>0</v>
      </c>
      <c r="J1657">
        <v>0</v>
      </c>
      <c r="K1657">
        <v>0</v>
      </c>
      <c r="L1657">
        <v>0</v>
      </c>
      <c r="M1657">
        <v>0</v>
      </c>
      <c r="N1657">
        <v>0</v>
      </c>
      <c r="P1657" s="22" t="s">
        <v>34</v>
      </c>
      <c r="R1657" t="s">
        <v>99</v>
      </c>
      <c r="S1657" t="s">
        <v>69</v>
      </c>
      <c r="T1657" s="9" t="e">
        <f>VLOOKUP(A1657,Sku_list!$A$1:$D$2667,3,0)</f>
        <v>#N/A</v>
      </c>
      <c r="U1657" s="9" t="e">
        <f>VLOOKUP(A1657,Sku_list!$A$1:$D$2667,4,0)*(F1657/1000000*12)</f>
        <v>#N/A</v>
      </c>
      <c r="V1657" s="9" t="e">
        <f>VLOOKUP(A1657,Sku_list!$A$1:$D$2667,4,0)*(H1657/1000000*12)</f>
        <v>#N/A</v>
      </c>
      <c r="W1657" s="9" t="e">
        <f>VLOOKUP(A1657,Sku_list!$A$1:$D$2667,4,0)*(J1657/1000000*12)</f>
        <v>#N/A</v>
      </c>
      <c r="X1657" s="9" t="e">
        <f>VLOOKUP(A1657,Sku_list!$A$1:$D$2667,4,0)*(L1657/1000000*12)</f>
        <v>#N/A</v>
      </c>
      <c r="Y1657" s="9" t="e">
        <f>VLOOKUP(A1657,Sku_list!$A$1:$E$2667,5,0)*((J1657+F1657)/1000000000)</f>
        <v>#N/A</v>
      </c>
      <c r="AC1657" s="22">
        <f t="shared" ca="1" si="25"/>
        <v>6.6666666666666666E-2</v>
      </c>
    </row>
    <row r="1658" spans="1:29" x14ac:dyDescent="0.35">
      <c r="A1658">
        <v>1601268</v>
      </c>
      <c r="B1658" t="s">
        <v>242</v>
      </c>
      <c r="C1658" t="s">
        <v>159</v>
      </c>
      <c r="D1658">
        <v>0</v>
      </c>
      <c r="E1658">
        <v>0</v>
      </c>
      <c r="F1658">
        <v>0</v>
      </c>
      <c r="G1658">
        <v>0</v>
      </c>
      <c r="H1658">
        <v>0</v>
      </c>
      <c r="I1658">
        <v>0</v>
      </c>
      <c r="J1658">
        <v>0</v>
      </c>
      <c r="K1658">
        <v>0</v>
      </c>
      <c r="L1658">
        <v>0</v>
      </c>
      <c r="M1658">
        <v>0</v>
      </c>
      <c r="N1658">
        <v>0</v>
      </c>
      <c r="P1658" s="22" t="s">
        <v>34</v>
      </c>
      <c r="R1658" t="s">
        <v>100</v>
      </c>
      <c r="S1658" t="s">
        <v>72</v>
      </c>
      <c r="T1658" s="9" t="e">
        <f>VLOOKUP(A1658,Sku_list!$A$1:$D$2667,3,0)</f>
        <v>#N/A</v>
      </c>
      <c r="U1658" s="9" t="e">
        <f>VLOOKUP(A1658,Sku_list!$A$1:$D$2667,4,0)*(F1658/1000000*12)</f>
        <v>#N/A</v>
      </c>
      <c r="V1658" s="9" t="e">
        <f>VLOOKUP(A1658,Sku_list!$A$1:$D$2667,4,0)*(H1658/1000000*12)</f>
        <v>#N/A</v>
      </c>
      <c r="W1658" s="9" t="e">
        <f>VLOOKUP(A1658,Sku_list!$A$1:$D$2667,4,0)*(J1658/1000000*12)</f>
        <v>#N/A</v>
      </c>
      <c r="X1658" s="9" t="e">
        <f>VLOOKUP(A1658,Sku_list!$A$1:$D$2667,4,0)*(L1658/1000000*12)</f>
        <v>#N/A</v>
      </c>
      <c r="Y1658" s="9" t="e">
        <f>VLOOKUP(A1658,Sku_list!$A$1:$E$2667,5,0)*((J1658+F1658)/1000000000)</f>
        <v>#N/A</v>
      </c>
      <c r="AC1658" s="22">
        <f t="shared" ca="1" si="25"/>
        <v>6.6666666666666666E-2</v>
      </c>
    </row>
    <row r="1659" spans="1:29" x14ac:dyDescent="0.35">
      <c r="A1659">
        <v>1601268</v>
      </c>
      <c r="B1659" t="s">
        <v>242</v>
      </c>
      <c r="C1659" t="s">
        <v>160</v>
      </c>
      <c r="D1659">
        <v>0</v>
      </c>
      <c r="E1659">
        <v>0</v>
      </c>
      <c r="F1659">
        <v>0</v>
      </c>
      <c r="G1659">
        <v>0</v>
      </c>
      <c r="H1659">
        <v>0</v>
      </c>
      <c r="I1659">
        <v>0</v>
      </c>
      <c r="J1659">
        <v>0</v>
      </c>
      <c r="K1659">
        <v>0</v>
      </c>
      <c r="L1659">
        <v>0</v>
      </c>
      <c r="M1659">
        <v>0</v>
      </c>
      <c r="N1659">
        <v>0</v>
      </c>
      <c r="P1659" s="22" t="s">
        <v>34</v>
      </c>
      <c r="R1659" t="s">
        <v>101</v>
      </c>
      <c r="S1659" t="s">
        <v>69</v>
      </c>
      <c r="T1659" s="9" t="e">
        <f>VLOOKUP(A1659,Sku_list!$A$1:$D$2667,3,0)</f>
        <v>#N/A</v>
      </c>
      <c r="U1659" s="9" t="e">
        <f>VLOOKUP(A1659,Sku_list!$A$1:$D$2667,4,0)*(F1659/1000000*12)</f>
        <v>#N/A</v>
      </c>
      <c r="V1659" s="9" t="e">
        <f>VLOOKUP(A1659,Sku_list!$A$1:$D$2667,4,0)*(H1659/1000000*12)</f>
        <v>#N/A</v>
      </c>
      <c r="W1659" s="9" t="e">
        <f>VLOOKUP(A1659,Sku_list!$A$1:$D$2667,4,0)*(J1659/1000000*12)</f>
        <v>#N/A</v>
      </c>
      <c r="X1659" s="9" t="e">
        <f>VLOOKUP(A1659,Sku_list!$A$1:$D$2667,4,0)*(L1659/1000000*12)</f>
        <v>#N/A</v>
      </c>
      <c r="Y1659" s="9" t="e">
        <f>VLOOKUP(A1659,Sku_list!$A$1:$E$2667,5,0)*((J1659+F1659)/1000000000)</f>
        <v>#N/A</v>
      </c>
      <c r="AC1659" s="22">
        <f t="shared" ca="1" si="25"/>
        <v>6.6666666666666666E-2</v>
      </c>
    </row>
    <row r="1660" spans="1:29" x14ac:dyDescent="0.35">
      <c r="A1660">
        <v>1601268</v>
      </c>
      <c r="B1660" t="s">
        <v>242</v>
      </c>
      <c r="C1660" t="s">
        <v>161</v>
      </c>
      <c r="D1660">
        <v>0</v>
      </c>
      <c r="E1660">
        <v>0</v>
      </c>
      <c r="F1660">
        <v>0</v>
      </c>
      <c r="G1660">
        <v>0</v>
      </c>
      <c r="H1660">
        <v>0</v>
      </c>
      <c r="I1660">
        <v>0</v>
      </c>
      <c r="J1660">
        <v>0</v>
      </c>
      <c r="K1660">
        <v>0</v>
      </c>
      <c r="L1660">
        <v>0</v>
      </c>
      <c r="M1660">
        <v>0</v>
      </c>
      <c r="N1660">
        <v>0</v>
      </c>
      <c r="P1660" s="22" t="s">
        <v>34</v>
      </c>
      <c r="R1660" t="s">
        <v>102</v>
      </c>
      <c r="S1660" t="s">
        <v>306</v>
      </c>
      <c r="T1660" s="9" t="e">
        <f>VLOOKUP(A1660,Sku_list!$A$1:$D$2667,3,0)</f>
        <v>#N/A</v>
      </c>
      <c r="U1660" s="9" t="e">
        <f>VLOOKUP(A1660,Sku_list!$A$1:$D$2667,4,0)*(F1660/1000000*12)</f>
        <v>#N/A</v>
      </c>
      <c r="V1660" s="9" t="e">
        <f>VLOOKUP(A1660,Sku_list!$A$1:$D$2667,4,0)*(H1660/1000000*12)</f>
        <v>#N/A</v>
      </c>
      <c r="W1660" s="9" t="e">
        <f>VLOOKUP(A1660,Sku_list!$A$1:$D$2667,4,0)*(J1660/1000000*12)</f>
        <v>#N/A</v>
      </c>
      <c r="X1660" s="9" t="e">
        <f>VLOOKUP(A1660,Sku_list!$A$1:$D$2667,4,0)*(L1660/1000000*12)</f>
        <v>#N/A</v>
      </c>
      <c r="Y1660" s="9" t="e">
        <f>VLOOKUP(A1660,Sku_list!$A$1:$E$2667,5,0)*((J1660+F1660)/1000000000)</f>
        <v>#N/A</v>
      </c>
      <c r="AC1660" s="22">
        <f t="shared" ca="1" si="25"/>
        <v>6.6666666666666666E-2</v>
      </c>
    </row>
    <row r="1661" spans="1:29" x14ac:dyDescent="0.35">
      <c r="A1661">
        <v>1601268</v>
      </c>
      <c r="B1661" t="s">
        <v>242</v>
      </c>
      <c r="C1661" t="s">
        <v>162</v>
      </c>
      <c r="D1661">
        <v>0</v>
      </c>
      <c r="E1661">
        <v>0</v>
      </c>
      <c r="F1661">
        <v>0</v>
      </c>
      <c r="G1661">
        <v>0</v>
      </c>
      <c r="H1661">
        <v>0</v>
      </c>
      <c r="I1661">
        <v>0</v>
      </c>
      <c r="J1661">
        <v>0</v>
      </c>
      <c r="K1661">
        <v>0</v>
      </c>
      <c r="L1661">
        <v>0</v>
      </c>
      <c r="M1661">
        <v>0</v>
      </c>
      <c r="N1661">
        <v>0</v>
      </c>
      <c r="P1661" s="22" t="s">
        <v>34</v>
      </c>
      <c r="R1661" t="s">
        <v>103</v>
      </c>
      <c r="S1661" t="s">
        <v>69</v>
      </c>
      <c r="T1661" s="9" t="e">
        <f>VLOOKUP(A1661,Sku_list!$A$1:$D$2667,3,0)</f>
        <v>#N/A</v>
      </c>
      <c r="U1661" s="9" t="e">
        <f>VLOOKUP(A1661,Sku_list!$A$1:$D$2667,4,0)*(F1661/1000000*12)</f>
        <v>#N/A</v>
      </c>
      <c r="V1661" s="9" t="e">
        <f>VLOOKUP(A1661,Sku_list!$A$1:$D$2667,4,0)*(H1661/1000000*12)</f>
        <v>#N/A</v>
      </c>
      <c r="W1661" s="9" t="e">
        <f>VLOOKUP(A1661,Sku_list!$A$1:$D$2667,4,0)*(J1661/1000000*12)</f>
        <v>#N/A</v>
      </c>
      <c r="X1661" s="9" t="e">
        <f>VLOOKUP(A1661,Sku_list!$A$1:$D$2667,4,0)*(L1661/1000000*12)</f>
        <v>#N/A</v>
      </c>
      <c r="Y1661" s="9" t="e">
        <f>VLOOKUP(A1661,Sku_list!$A$1:$E$2667,5,0)*((J1661+F1661)/1000000000)</f>
        <v>#N/A</v>
      </c>
      <c r="AC1661" s="22">
        <f t="shared" ca="1" si="25"/>
        <v>6.6666666666666666E-2</v>
      </c>
    </row>
    <row r="1662" spans="1:29" x14ac:dyDescent="0.35">
      <c r="A1662">
        <v>1601268</v>
      </c>
      <c r="B1662" t="s">
        <v>242</v>
      </c>
      <c r="C1662" t="s">
        <v>164</v>
      </c>
      <c r="D1662">
        <v>0</v>
      </c>
      <c r="E1662">
        <v>0</v>
      </c>
      <c r="F1662">
        <v>0</v>
      </c>
      <c r="G1662">
        <v>0</v>
      </c>
      <c r="H1662">
        <v>0</v>
      </c>
      <c r="I1662">
        <v>0</v>
      </c>
      <c r="J1662">
        <v>0</v>
      </c>
      <c r="K1662">
        <v>0</v>
      </c>
      <c r="L1662">
        <v>0</v>
      </c>
      <c r="M1662">
        <v>0</v>
      </c>
      <c r="N1662">
        <v>0</v>
      </c>
      <c r="P1662" s="22" t="s">
        <v>34</v>
      </c>
      <c r="R1662" t="s">
        <v>104</v>
      </c>
      <c r="S1662" t="s">
        <v>69</v>
      </c>
      <c r="T1662" s="9" t="e">
        <f>VLOOKUP(A1662,Sku_list!$A$1:$D$2667,3,0)</f>
        <v>#N/A</v>
      </c>
      <c r="U1662" s="9" t="e">
        <f>VLOOKUP(A1662,Sku_list!$A$1:$D$2667,4,0)*(F1662/1000000*12)</f>
        <v>#N/A</v>
      </c>
      <c r="V1662" s="9" t="e">
        <f>VLOOKUP(A1662,Sku_list!$A$1:$D$2667,4,0)*(H1662/1000000*12)</f>
        <v>#N/A</v>
      </c>
      <c r="W1662" s="9" t="e">
        <f>VLOOKUP(A1662,Sku_list!$A$1:$D$2667,4,0)*(J1662/1000000*12)</f>
        <v>#N/A</v>
      </c>
      <c r="X1662" s="9" t="e">
        <f>VLOOKUP(A1662,Sku_list!$A$1:$D$2667,4,0)*(L1662/1000000*12)</f>
        <v>#N/A</v>
      </c>
      <c r="Y1662" s="9" t="e">
        <f>VLOOKUP(A1662,Sku_list!$A$1:$E$2667,5,0)*((J1662+F1662)/1000000000)</f>
        <v>#N/A</v>
      </c>
      <c r="AC1662" s="22">
        <f t="shared" ca="1" si="25"/>
        <v>6.6666666666666666E-2</v>
      </c>
    </row>
    <row r="1663" spans="1:29" x14ac:dyDescent="0.35">
      <c r="A1663">
        <v>1601268</v>
      </c>
      <c r="B1663" t="s">
        <v>242</v>
      </c>
      <c r="C1663" t="s">
        <v>165</v>
      </c>
      <c r="D1663">
        <v>0</v>
      </c>
      <c r="E1663">
        <v>0</v>
      </c>
      <c r="F1663">
        <v>0</v>
      </c>
      <c r="G1663">
        <v>0</v>
      </c>
      <c r="H1663">
        <v>0</v>
      </c>
      <c r="I1663">
        <v>0</v>
      </c>
      <c r="J1663">
        <v>0</v>
      </c>
      <c r="K1663">
        <v>0</v>
      </c>
      <c r="L1663">
        <v>0</v>
      </c>
      <c r="M1663">
        <v>0</v>
      </c>
      <c r="N1663">
        <v>0</v>
      </c>
      <c r="P1663" s="22" t="s">
        <v>34</v>
      </c>
      <c r="R1663" t="s">
        <v>105</v>
      </c>
      <c r="S1663" t="s">
        <v>83</v>
      </c>
      <c r="T1663" s="9" t="e">
        <f>VLOOKUP(A1663,Sku_list!$A$1:$D$2667,3,0)</f>
        <v>#N/A</v>
      </c>
      <c r="U1663" s="9" t="e">
        <f>VLOOKUP(A1663,Sku_list!$A$1:$D$2667,4,0)*(F1663/1000000*12)</f>
        <v>#N/A</v>
      </c>
      <c r="V1663" s="9" t="e">
        <f>VLOOKUP(A1663,Sku_list!$A$1:$D$2667,4,0)*(H1663/1000000*12)</f>
        <v>#N/A</v>
      </c>
      <c r="W1663" s="9" t="e">
        <f>VLOOKUP(A1663,Sku_list!$A$1:$D$2667,4,0)*(J1663/1000000*12)</f>
        <v>#N/A</v>
      </c>
      <c r="X1663" s="9" t="e">
        <f>VLOOKUP(A1663,Sku_list!$A$1:$D$2667,4,0)*(L1663/1000000*12)</f>
        <v>#N/A</v>
      </c>
      <c r="Y1663" s="9" t="e">
        <f>VLOOKUP(A1663,Sku_list!$A$1:$E$2667,5,0)*((J1663+F1663)/1000000000)</f>
        <v>#N/A</v>
      </c>
      <c r="AC1663" s="22">
        <f t="shared" ca="1" si="25"/>
        <v>6.6666666666666666E-2</v>
      </c>
    </row>
    <row r="1664" spans="1:29" x14ac:dyDescent="0.35">
      <c r="A1664">
        <v>1601268</v>
      </c>
      <c r="B1664" t="s">
        <v>242</v>
      </c>
      <c r="C1664" t="s">
        <v>163</v>
      </c>
      <c r="D1664">
        <v>0</v>
      </c>
      <c r="E1664">
        <v>0</v>
      </c>
      <c r="F1664">
        <v>0</v>
      </c>
      <c r="G1664">
        <v>0</v>
      </c>
      <c r="H1664">
        <v>0</v>
      </c>
      <c r="I1664">
        <v>0</v>
      </c>
      <c r="J1664">
        <v>0</v>
      </c>
      <c r="K1664">
        <v>0</v>
      </c>
      <c r="L1664">
        <v>0</v>
      </c>
      <c r="M1664">
        <v>0</v>
      </c>
      <c r="N1664">
        <v>0</v>
      </c>
      <c r="P1664" s="22" t="s">
        <v>34</v>
      </c>
      <c r="R1664" t="s">
        <v>117</v>
      </c>
      <c r="S1664" t="s">
        <v>83</v>
      </c>
      <c r="T1664" s="9" t="e">
        <f>VLOOKUP(A1664,Sku_list!$A$1:$D$2667,3,0)</f>
        <v>#N/A</v>
      </c>
      <c r="U1664" s="9" t="e">
        <f>VLOOKUP(A1664,Sku_list!$A$1:$D$2667,4,0)*(F1664/1000000*12)</f>
        <v>#N/A</v>
      </c>
      <c r="V1664" s="9" t="e">
        <f>VLOOKUP(A1664,Sku_list!$A$1:$D$2667,4,0)*(H1664/1000000*12)</f>
        <v>#N/A</v>
      </c>
      <c r="W1664" s="9" t="e">
        <f>VLOOKUP(A1664,Sku_list!$A$1:$D$2667,4,0)*(J1664/1000000*12)</f>
        <v>#N/A</v>
      </c>
      <c r="X1664" s="9" t="e">
        <f>VLOOKUP(A1664,Sku_list!$A$1:$D$2667,4,0)*(L1664/1000000*12)</f>
        <v>#N/A</v>
      </c>
      <c r="Y1664" s="9" t="e">
        <f>VLOOKUP(A1664,Sku_list!$A$1:$E$2667,5,0)*((J1664+F1664)/1000000000)</f>
        <v>#N/A</v>
      </c>
      <c r="AC1664" s="22">
        <f t="shared" ca="1" si="25"/>
        <v>6.6666666666666666E-2</v>
      </c>
    </row>
    <row r="1665" spans="1:29" x14ac:dyDescent="0.35">
      <c r="A1665">
        <v>1601268</v>
      </c>
      <c r="B1665" t="s">
        <v>242</v>
      </c>
      <c r="C1665" t="s">
        <v>166</v>
      </c>
      <c r="D1665">
        <v>0</v>
      </c>
      <c r="E1665">
        <v>0</v>
      </c>
      <c r="F1665">
        <v>0</v>
      </c>
      <c r="G1665">
        <v>0</v>
      </c>
      <c r="H1665">
        <v>0</v>
      </c>
      <c r="I1665">
        <v>0</v>
      </c>
      <c r="J1665">
        <v>0</v>
      </c>
      <c r="K1665">
        <v>0</v>
      </c>
      <c r="L1665">
        <v>0</v>
      </c>
      <c r="M1665">
        <v>0</v>
      </c>
      <c r="N1665">
        <v>0</v>
      </c>
      <c r="P1665" s="22" t="s">
        <v>34</v>
      </c>
      <c r="R1665" t="s">
        <v>118</v>
      </c>
      <c r="S1665" t="s">
        <v>85</v>
      </c>
      <c r="T1665" s="9" t="e">
        <f>VLOOKUP(A1665,Sku_list!$A$1:$D$2667,3,0)</f>
        <v>#N/A</v>
      </c>
      <c r="U1665" s="9" t="e">
        <f>VLOOKUP(A1665,Sku_list!$A$1:$D$2667,4,0)*(F1665/1000000*12)</f>
        <v>#N/A</v>
      </c>
      <c r="V1665" s="9" t="e">
        <f>VLOOKUP(A1665,Sku_list!$A$1:$D$2667,4,0)*(H1665/1000000*12)</f>
        <v>#N/A</v>
      </c>
      <c r="W1665" s="9" t="e">
        <f>VLOOKUP(A1665,Sku_list!$A$1:$D$2667,4,0)*(J1665/1000000*12)</f>
        <v>#N/A</v>
      </c>
      <c r="X1665" s="9" t="e">
        <f>VLOOKUP(A1665,Sku_list!$A$1:$D$2667,4,0)*(L1665/1000000*12)</f>
        <v>#N/A</v>
      </c>
      <c r="Y1665" s="9" t="e">
        <f>VLOOKUP(A1665,Sku_list!$A$1:$E$2667,5,0)*((J1665+F1665)/1000000000)</f>
        <v>#N/A</v>
      </c>
      <c r="AC1665" s="22">
        <f t="shared" ca="1" si="25"/>
        <v>6.6666666666666666E-2</v>
      </c>
    </row>
    <row r="1666" spans="1:29" x14ac:dyDescent="0.35">
      <c r="A1666">
        <v>1601268</v>
      </c>
      <c r="B1666" t="s">
        <v>242</v>
      </c>
      <c r="C1666" t="s">
        <v>167</v>
      </c>
      <c r="D1666">
        <v>0</v>
      </c>
      <c r="E1666">
        <v>0</v>
      </c>
      <c r="F1666">
        <v>0</v>
      </c>
      <c r="G1666">
        <v>0</v>
      </c>
      <c r="H1666">
        <v>0</v>
      </c>
      <c r="I1666">
        <v>0</v>
      </c>
      <c r="J1666">
        <v>0</v>
      </c>
      <c r="K1666">
        <v>0</v>
      </c>
      <c r="L1666">
        <v>0</v>
      </c>
      <c r="M1666">
        <v>0</v>
      </c>
      <c r="N1666">
        <v>0</v>
      </c>
      <c r="P1666" s="22" t="s">
        <v>34</v>
      </c>
      <c r="R1666" t="s">
        <v>119</v>
      </c>
      <c r="S1666" t="s">
        <v>72</v>
      </c>
      <c r="T1666" s="9" t="e">
        <f>VLOOKUP(A1666,Sku_list!$A$1:$D$2667,3,0)</f>
        <v>#N/A</v>
      </c>
      <c r="U1666" s="9" t="e">
        <f>VLOOKUP(A1666,Sku_list!$A$1:$D$2667,4,0)*(F1666/1000000*12)</f>
        <v>#N/A</v>
      </c>
      <c r="V1666" s="9" t="e">
        <f>VLOOKUP(A1666,Sku_list!$A$1:$D$2667,4,0)*(H1666/1000000*12)</f>
        <v>#N/A</v>
      </c>
      <c r="W1666" s="9" t="e">
        <f>VLOOKUP(A1666,Sku_list!$A$1:$D$2667,4,0)*(J1666/1000000*12)</f>
        <v>#N/A</v>
      </c>
      <c r="X1666" s="9" t="e">
        <f>VLOOKUP(A1666,Sku_list!$A$1:$D$2667,4,0)*(L1666/1000000*12)</f>
        <v>#N/A</v>
      </c>
      <c r="Y1666" s="9" t="e">
        <f>VLOOKUP(A1666,Sku_list!$A$1:$E$2667,5,0)*((J1666+F1666)/1000000000)</f>
        <v>#N/A</v>
      </c>
      <c r="AC1666" s="22">
        <f t="shared" ca="1" si="25"/>
        <v>6.6666666666666666E-2</v>
      </c>
    </row>
    <row r="1667" spans="1:29" x14ac:dyDescent="0.35">
      <c r="A1667">
        <v>1601268</v>
      </c>
      <c r="B1667" t="s">
        <v>242</v>
      </c>
      <c r="C1667" t="s">
        <v>61</v>
      </c>
      <c r="D1667">
        <v>0</v>
      </c>
      <c r="E1667">
        <v>0</v>
      </c>
      <c r="F1667">
        <v>0</v>
      </c>
      <c r="G1667">
        <v>0</v>
      </c>
      <c r="H1667">
        <v>0</v>
      </c>
      <c r="I1667">
        <v>0</v>
      </c>
      <c r="J1667">
        <v>0</v>
      </c>
      <c r="K1667">
        <v>0</v>
      </c>
      <c r="L1667">
        <v>0</v>
      </c>
      <c r="M1667">
        <v>0</v>
      </c>
      <c r="N1667">
        <v>0</v>
      </c>
      <c r="P1667" s="22" t="s">
        <v>34</v>
      </c>
      <c r="R1667" t="s">
        <v>5</v>
      </c>
      <c r="S1667" t="s">
        <v>85</v>
      </c>
      <c r="T1667" s="9" t="e">
        <f>VLOOKUP(A1667,Sku_list!$A$1:$D$2667,3,0)</f>
        <v>#N/A</v>
      </c>
      <c r="U1667" s="9" t="e">
        <f>VLOOKUP(A1667,Sku_list!$A$1:$D$2667,4,0)*(F1667/1000000*12)</f>
        <v>#N/A</v>
      </c>
      <c r="V1667" s="9" t="e">
        <f>VLOOKUP(A1667,Sku_list!$A$1:$D$2667,4,0)*(H1667/1000000*12)</f>
        <v>#N/A</v>
      </c>
      <c r="W1667" s="9" t="e">
        <f>VLOOKUP(A1667,Sku_list!$A$1:$D$2667,4,0)*(J1667/1000000*12)</f>
        <v>#N/A</v>
      </c>
      <c r="X1667" s="9" t="e">
        <f>VLOOKUP(A1667,Sku_list!$A$1:$D$2667,4,0)*(L1667/1000000*12)</f>
        <v>#N/A</v>
      </c>
      <c r="Y1667" s="9" t="e">
        <f>VLOOKUP(A1667,Sku_list!$A$1:$E$2667,5,0)*((J1667+F1667)/1000000000)</f>
        <v>#N/A</v>
      </c>
      <c r="AC1667" s="22">
        <f t="shared" ref="AC1667:AC1730" ca="1" si="26">(DAY(TODAY())+AB1667)/30</f>
        <v>6.6666666666666666E-2</v>
      </c>
    </row>
    <row r="1668" spans="1:29" x14ac:dyDescent="0.35">
      <c r="A1668">
        <v>1601268</v>
      </c>
      <c r="B1668" t="s">
        <v>242</v>
      </c>
      <c r="C1668" t="s">
        <v>39</v>
      </c>
      <c r="D1668">
        <v>0</v>
      </c>
      <c r="E1668">
        <v>0</v>
      </c>
      <c r="F1668">
        <v>0</v>
      </c>
      <c r="G1668">
        <v>0</v>
      </c>
      <c r="H1668">
        <v>0</v>
      </c>
      <c r="I1668">
        <v>0</v>
      </c>
      <c r="J1668">
        <v>0</v>
      </c>
      <c r="K1668">
        <v>0</v>
      </c>
      <c r="L1668">
        <v>0</v>
      </c>
      <c r="M1668">
        <v>0</v>
      </c>
      <c r="N1668">
        <v>0</v>
      </c>
      <c r="P1668" s="22" t="s">
        <v>34</v>
      </c>
      <c r="R1668" t="s">
        <v>43</v>
      </c>
      <c r="S1668" t="s">
        <v>190</v>
      </c>
      <c r="T1668" s="9" t="e">
        <f>VLOOKUP(A1668,Sku_list!$A$1:$D$2667,3,0)</f>
        <v>#N/A</v>
      </c>
      <c r="U1668" s="9" t="e">
        <f>VLOOKUP(A1668,Sku_list!$A$1:$D$2667,4,0)*(F1668/1000000*12)</f>
        <v>#N/A</v>
      </c>
      <c r="V1668" s="9" t="e">
        <f>VLOOKUP(A1668,Sku_list!$A$1:$D$2667,4,0)*(H1668/1000000*12)</f>
        <v>#N/A</v>
      </c>
      <c r="W1668" s="9" t="e">
        <f>VLOOKUP(A1668,Sku_list!$A$1:$D$2667,4,0)*(J1668/1000000*12)</f>
        <v>#N/A</v>
      </c>
      <c r="X1668" s="9" t="e">
        <f>VLOOKUP(A1668,Sku_list!$A$1:$D$2667,4,0)*(L1668/1000000*12)</f>
        <v>#N/A</v>
      </c>
      <c r="Y1668" s="9" t="e">
        <f>VLOOKUP(A1668,Sku_list!$A$1:$E$2667,5,0)*((J1668+F1668)/1000000000)</f>
        <v>#N/A</v>
      </c>
      <c r="AC1668" s="22">
        <f t="shared" ca="1" si="26"/>
        <v>6.6666666666666666E-2</v>
      </c>
    </row>
    <row r="1669" spans="1:29" x14ac:dyDescent="0.35">
      <c r="A1669">
        <v>1601268</v>
      </c>
      <c r="B1669" t="s">
        <v>242</v>
      </c>
      <c r="C1669" t="s">
        <v>65</v>
      </c>
      <c r="D1669">
        <v>0</v>
      </c>
      <c r="E1669">
        <v>0</v>
      </c>
      <c r="F1669">
        <v>0</v>
      </c>
      <c r="G1669">
        <v>0</v>
      </c>
      <c r="H1669">
        <v>0</v>
      </c>
      <c r="I1669">
        <v>0</v>
      </c>
      <c r="J1669">
        <v>0</v>
      </c>
      <c r="K1669">
        <v>0</v>
      </c>
      <c r="L1669">
        <v>0</v>
      </c>
      <c r="M1669">
        <v>0</v>
      </c>
      <c r="N1669">
        <v>0</v>
      </c>
      <c r="P1669" s="22" t="s">
        <v>34</v>
      </c>
      <c r="R1669" t="s">
        <v>300</v>
      </c>
      <c r="S1669" t="s">
        <v>83</v>
      </c>
      <c r="T1669" s="9" t="e">
        <f>VLOOKUP(A1669,Sku_list!$A$1:$D$2667,3,0)</f>
        <v>#N/A</v>
      </c>
      <c r="U1669" s="9" t="e">
        <f>VLOOKUP(A1669,Sku_list!$A$1:$D$2667,4,0)*(F1669/1000000*12)</f>
        <v>#N/A</v>
      </c>
      <c r="V1669" s="9" t="e">
        <f>VLOOKUP(A1669,Sku_list!$A$1:$D$2667,4,0)*(H1669/1000000*12)</f>
        <v>#N/A</v>
      </c>
      <c r="W1669" s="9" t="e">
        <f>VLOOKUP(A1669,Sku_list!$A$1:$D$2667,4,0)*(J1669/1000000*12)</f>
        <v>#N/A</v>
      </c>
      <c r="X1669" s="9" t="e">
        <f>VLOOKUP(A1669,Sku_list!$A$1:$D$2667,4,0)*(L1669/1000000*12)</f>
        <v>#N/A</v>
      </c>
      <c r="Y1669" s="9" t="e">
        <f>VLOOKUP(A1669,Sku_list!$A$1:$E$2667,5,0)*((J1669+F1669)/1000000000)</f>
        <v>#N/A</v>
      </c>
      <c r="AC1669" s="22">
        <f t="shared" ca="1" si="26"/>
        <v>6.6666666666666666E-2</v>
      </c>
    </row>
    <row r="1670" spans="1:29" x14ac:dyDescent="0.35">
      <c r="A1670">
        <v>1601268</v>
      </c>
      <c r="B1670" t="s">
        <v>242</v>
      </c>
      <c r="C1670" t="s">
        <v>66</v>
      </c>
      <c r="D1670">
        <v>0</v>
      </c>
      <c r="E1670">
        <v>0</v>
      </c>
      <c r="F1670">
        <v>0</v>
      </c>
      <c r="G1670">
        <v>0</v>
      </c>
      <c r="H1670">
        <v>0</v>
      </c>
      <c r="I1670">
        <v>0</v>
      </c>
      <c r="J1670">
        <v>0</v>
      </c>
      <c r="K1670">
        <v>0</v>
      </c>
      <c r="L1670">
        <v>0</v>
      </c>
      <c r="M1670">
        <v>0</v>
      </c>
      <c r="N1670">
        <v>0</v>
      </c>
      <c r="P1670" s="22" t="s">
        <v>34</v>
      </c>
      <c r="R1670" t="s">
        <v>174</v>
      </c>
      <c r="S1670" t="s">
        <v>72</v>
      </c>
      <c r="T1670" s="9" t="e">
        <f>VLOOKUP(A1670,Sku_list!$A$1:$D$2667,3,0)</f>
        <v>#N/A</v>
      </c>
      <c r="U1670" s="9" t="e">
        <f>VLOOKUP(A1670,Sku_list!$A$1:$D$2667,4,0)*(F1670/1000000*12)</f>
        <v>#N/A</v>
      </c>
      <c r="V1670" s="9" t="e">
        <f>VLOOKUP(A1670,Sku_list!$A$1:$D$2667,4,0)*(H1670/1000000*12)</f>
        <v>#N/A</v>
      </c>
      <c r="W1670" s="9" t="e">
        <f>VLOOKUP(A1670,Sku_list!$A$1:$D$2667,4,0)*(J1670/1000000*12)</f>
        <v>#N/A</v>
      </c>
      <c r="X1670" s="9" t="e">
        <f>VLOOKUP(A1670,Sku_list!$A$1:$D$2667,4,0)*(L1670/1000000*12)</f>
        <v>#N/A</v>
      </c>
      <c r="Y1670" s="9" t="e">
        <f>VLOOKUP(A1670,Sku_list!$A$1:$E$2667,5,0)*((J1670+F1670)/1000000000)</f>
        <v>#N/A</v>
      </c>
      <c r="AC1670" s="22">
        <f t="shared" ca="1" si="26"/>
        <v>6.6666666666666666E-2</v>
      </c>
    </row>
    <row r="1671" spans="1:29" x14ac:dyDescent="0.35">
      <c r="A1671">
        <v>1601268</v>
      </c>
      <c r="B1671" t="s">
        <v>242</v>
      </c>
      <c r="C1671" t="s">
        <v>67</v>
      </c>
      <c r="D1671">
        <v>0</v>
      </c>
      <c r="E1671">
        <v>0</v>
      </c>
      <c r="F1671">
        <v>0</v>
      </c>
      <c r="G1671">
        <v>0</v>
      </c>
      <c r="H1671">
        <v>0</v>
      </c>
      <c r="I1671">
        <v>0</v>
      </c>
      <c r="J1671">
        <v>0</v>
      </c>
      <c r="K1671">
        <v>0</v>
      </c>
      <c r="L1671">
        <v>0</v>
      </c>
      <c r="M1671">
        <v>0</v>
      </c>
      <c r="N1671">
        <v>0</v>
      </c>
      <c r="P1671" s="22" t="s">
        <v>34</v>
      </c>
      <c r="R1671" t="s">
        <v>176</v>
      </c>
      <c r="S1671" t="s">
        <v>72</v>
      </c>
      <c r="T1671" s="9" t="e">
        <f>VLOOKUP(A1671,Sku_list!$A$1:$D$2667,3,0)</f>
        <v>#N/A</v>
      </c>
      <c r="U1671" s="9" t="e">
        <f>VLOOKUP(A1671,Sku_list!$A$1:$D$2667,4,0)*(F1671/1000000*12)</f>
        <v>#N/A</v>
      </c>
      <c r="V1671" s="9" t="e">
        <f>VLOOKUP(A1671,Sku_list!$A$1:$D$2667,4,0)*(H1671/1000000*12)</f>
        <v>#N/A</v>
      </c>
      <c r="W1671" s="9" t="e">
        <f>VLOOKUP(A1671,Sku_list!$A$1:$D$2667,4,0)*(J1671/1000000*12)</f>
        <v>#N/A</v>
      </c>
      <c r="X1671" s="9" t="e">
        <f>VLOOKUP(A1671,Sku_list!$A$1:$D$2667,4,0)*(L1671/1000000*12)</f>
        <v>#N/A</v>
      </c>
      <c r="Y1671" s="9" t="e">
        <f>VLOOKUP(A1671,Sku_list!$A$1:$E$2667,5,0)*((J1671+F1671)/1000000000)</f>
        <v>#N/A</v>
      </c>
      <c r="AC1671" s="22">
        <f t="shared" ca="1" si="26"/>
        <v>6.6666666666666666E-2</v>
      </c>
    </row>
    <row r="1672" spans="1:29" x14ac:dyDescent="0.35">
      <c r="A1672">
        <v>1601268</v>
      </c>
      <c r="B1672" t="s">
        <v>242</v>
      </c>
      <c r="C1672" t="s">
        <v>68</v>
      </c>
      <c r="D1672">
        <v>0</v>
      </c>
      <c r="E1672">
        <v>0</v>
      </c>
      <c r="F1672">
        <v>0</v>
      </c>
      <c r="G1672">
        <v>0</v>
      </c>
      <c r="H1672">
        <v>0</v>
      </c>
      <c r="I1672">
        <v>0</v>
      </c>
      <c r="J1672">
        <v>0</v>
      </c>
      <c r="K1672">
        <v>0</v>
      </c>
      <c r="L1672">
        <v>0</v>
      </c>
      <c r="M1672">
        <v>0</v>
      </c>
      <c r="N1672">
        <v>0</v>
      </c>
      <c r="P1672" s="22" t="s">
        <v>34</v>
      </c>
      <c r="R1672" t="s">
        <v>177</v>
      </c>
      <c r="S1672" t="s">
        <v>72</v>
      </c>
      <c r="T1672" s="9" t="e">
        <f>VLOOKUP(A1672,Sku_list!$A$1:$D$2667,3,0)</f>
        <v>#N/A</v>
      </c>
      <c r="U1672" s="9" t="e">
        <f>VLOOKUP(A1672,Sku_list!$A$1:$D$2667,4,0)*(F1672/1000000*12)</f>
        <v>#N/A</v>
      </c>
      <c r="V1672" s="9" t="e">
        <f>VLOOKUP(A1672,Sku_list!$A$1:$D$2667,4,0)*(H1672/1000000*12)</f>
        <v>#N/A</v>
      </c>
      <c r="W1672" s="9" t="e">
        <f>VLOOKUP(A1672,Sku_list!$A$1:$D$2667,4,0)*(J1672/1000000*12)</f>
        <v>#N/A</v>
      </c>
      <c r="X1672" s="9" t="e">
        <f>VLOOKUP(A1672,Sku_list!$A$1:$D$2667,4,0)*(L1672/1000000*12)</f>
        <v>#N/A</v>
      </c>
      <c r="Y1672" s="9" t="e">
        <f>VLOOKUP(A1672,Sku_list!$A$1:$E$2667,5,0)*((J1672+F1672)/1000000000)</f>
        <v>#N/A</v>
      </c>
      <c r="AC1672" s="22">
        <f t="shared" ca="1" si="26"/>
        <v>6.6666666666666666E-2</v>
      </c>
    </row>
    <row r="1673" spans="1:29" x14ac:dyDescent="0.35">
      <c r="A1673">
        <v>1601268</v>
      </c>
      <c r="B1673" t="s">
        <v>242</v>
      </c>
      <c r="C1673" t="s">
        <v>44</v>
      </c>
      <c r="D1673">
        <v>0</v>
      </c>
      <c r="E1673">
        <v>0</v>
      </c>
      <c r="F1673">
        <v>0</v>
      </c>
      <c r="G1673">
        <v>0</v>
      </c>
      <c r="H1673">
        <v>0</v>
      </c>
      <c r="I1673">
        <v>0</v>
      </c>
      <c r="J1673">
        <v>0</v>
      </c>
      <c r="K1673">
        <v>0</v>
      </c>
      <c r="L1673">
        <v>0</v>
      </c>
      <c r="M1673">
        <v>0</v>
      </c>
      <c r="N1673">
        <v>0</v>
      </c>
      <c r="P1673" s="22" t="s">
        <v>34</v>
      </c>
      <c r="R1673" t="s">
        <v>45</v>
      </c>
      <c r="S1673" t="s">
        <v>193</v>
      </c>
      <c r="T1673" s="9" t="e">
        <f>VLOOKUP(A1673,Sku_list!$A$1:$D$2667,3,0)</f>
        <v>#N/A</v>
      </c>
      <c r="U1673" s="9" t="e">
        <f>VLOOKUP(A1673,Sku_list!$A$1:$D$2667,4,0)*(F1673/1000000*12)</f>
        <v>#N/A</v>
      </c>
      <c r="V1673" s="9" t="e">
        <f>VLOOKUP(A1673,Sku_list!$A$1:$D$2667,4,0)*(H1673/1000000*12)</f>
        <v>#N/A</v>
      </c>
      <c r="W1673" s="9" t="e">
        <f>VLOOKUP(A1673,Sku_list!$A$1:$D$2667,4,0)*(J1673/1000000*12)</f>
        <v>#N/A</v>
      </c>
      <c r="X1673" s="9" t="e">
        <f>VLOOKUP(A1673,Sku_list!$A$1:$D$2667,4,0)*(L1673/1000000*12)</f>
        <v>#N/A</v>
      </c>
      <c r="Y1673" s="9" t="e">
        <f>VLOOKUP(A1673,Sku_list!$A$1:$E$2667,5,0)*((J1673+F1673)/1000000000)</f>
        <v>#N/A</v>
      </c>
      <c r="AC1673" s="22">
        <f t="shared" ca="1" si="26"/>
        <v>6.6666666666666666E-2</v>
      </c>
    </row>
    <row r="1674" spans="1:29" x14ac:dyDescent="0.35">
      <c r="A1674">
        <v>1601269</v>
      </c>
      <c r="B1674" t="s">
        <v>274</v>
      </c>
      <c r="C1674" t="s">
        <v>139</v>
      </c>
      <c r="D1674">
        <v>0</v>
      </c>
      <c r="E1674">
        <v>0</v>
      </c>
      <c r="F1674">
        <v>0</v>
      </c>
      <c r="G1674">
        <v>0</v>
      </c>
      <c r="H1674">
        <v>0</v>
      </c>
      <c r="I1674">
        <v>0</v>
      </c>
      <c r="J1674">
        <v>0</v>
      </c>
      <c r="K1674">
        <v>0</v>
      </c>
      <c r="L1674">
        <v>0</v>
      </c>
      <c r="M1674">
        <v>0</v>
      </c>
      <c r="N1674">
        <v>0</v>
      </c>
      <c r="P1674" s="22" t="s">
        <v>34</v>
      </c>
      <c r="R1674" t="s">
        <v>70</v>
      </c>
      <c r="S1674" t="s">
        <v>69</v>
      </c>
      <c r="T1674" s="9" t="e">
        <f>VLOOKUP(A1674,Sku_list!$A$1:$D$2667,3,0)</f>
        <v>#N/A</v>
      </c>
      <c r="U1674" s="9" t="e">
        <f>VLOOKUP(A1674,Sku_list!$A$1:$D$2667,4,0)*(F1674/1000000*12)</f>
        <v>#N/A</v>
      </c>
      <c r="V1674" s="9" t="e">
        <f>VLOOKUP(A1674,Sku_list!$A$1:$D$2667,4,0)*(H1674/1000000*12)</f>
        <v>#N/A</v>
      </c>
      <c r="W1674" s="9" t="e">
        <f>VLOOKUP(A1674,Sku_list!$A$1:$D$2667,4,0)*(J1674/1000000*12)</f>
        <v>#N/A</v>
      </c>
      <c r="X1674" s="9" t="e">
        <f>VLOOKUP(A1674,Sku_list!$A$1:$D$2667,4,0)*(L1674/1000000*12)</f>
        <v>#N/A</v>
      </c>
      <c r="Y1674" s="9" t="e">
        <f>VLOOKUP(A1674,Sku_list!$A$1:$E$2667,5,0)*((J1674+F1674)/1000000000)</f>
        <v>#N/A</v>
      </c>
      <c r="AC1674" s="22">
        <f t="shared" ca="1" si="26"/>
        <v>6.6666666666666666E-2</v>
      </c>
    </row>
    <row r="1675" spans="1:29" x14ac:dyDescent="0.35">
      <c r="A1675">
        <v>1601269</v>
      </c>
      <c r="B1675" t="s">
        <v>274</v>
      </c>
      <c r="C1675" t="s">
        <v>140</v>
      </c>
      <c r="D1675">
        <v>0</v>
      </c>
      <c r="E1675">
        <v>0</v>
      </c>
      <c r="F1675">
        <v>0</v>
      </c>
      <c r="G1675">
        <v>0</v>
      </c>
      <c r="H1675">
        <v>0</v>
      </c>
      <c r="I1675">
        <v>0</v>
      </c>
      <c r="J1675">
        <v>0</v>
      </c>
      <c r="K1675">
        <v>0</v>
      </c>
      <c r="L1675">
        <v>0</v>
      </c>
      <c r="M1675">
        <v>0</v>
      </c>
      <c r="N1675">
        <v>0</v>
      </c>
      <c r="P1675" s="22" t="s">
        <v>34</v>
      </c>
      <c r="R1675" t="s">
        <v>71</v>
      </c>
      <c r="S1675" t="s">
        <v>72</v>
      </c>
      <c r="T1675" s="9" t="e">
        <f>VLOOKUP(A1675,Sku_list!$A$1:$D$2667,3,0)</f>
        <v>#N/A</v>
      </c>
      <c r="U1675" s="9" t="e">
        <f>VLOOKUP(A1675,Sku_list!$A$1:$D$2667,4,0)*(F1675/1000000*12)</f>
        <v>#N/A</v>
      </c>
      <c r="V1675" s="9" t="e">
        <f>VLOOKUP(A1675,Sku_list!$A$1:$D$2667,4,0)*(H1675/1000000*12)</f>
        <v>#N/A</v>
      </c>
      <c r="W1675" s="9" t="e">
        <f>VLOOKUP(A1675,Sku_list!$A$1:$D$2667,4,0)*(J1675/1000000*12)</f>
        <v>#N/A</v>
      </c>
      <c r="X1675" s="9" t="e">
        <f>VLOOKUP(A1675,Sku_list!$A$1:$D$2667,4,0)*(L1675/1000000*12)</f>
        <v>#N/A</v>
      </c>
      <c r="Y1675" s="9" t="e">
        <f>VLOOKUP(A1675,Sku_list!$A$1:$E$2667,5,0)*((J1675+F1675)/1000000000)</f>
        <v>#N/A</v>
      </c>
      <c r="AC1675" s="22">
        <f t="shared" ca="1" si="26"/>
        <v>6.6666666666666666E-2</v>
      </c>
    </row>
    <row r="1676" spans="1:29" x14ac:dyDescent="0.35">
      <c r="A1676">
        <v>1601269</v>
      </c>
      <c r="B1676" t="s">
        <v>274</v>
      </c>
      <c r="C1676" t="s">
        <v>141</v>
      </c>
      <c r="D1676">
        <v>0</v>
      </c>
      <c r="E1676">
        <v>0</v>
      </c>
      <c r="F1676">
        <v>0</v>
      </c>
      <c r="G1676">
        <v>0</v>
      </c>
      <c r="H1676">
        <v>0</v>
      </c>
      <c r="I1676">
        <v>0</v>
      </c>
      <c r="J1676">
        <v>0</v>
      </c>
      <c r="K1676">
        <v>0</v>
      </c>
      <c r="L1676">
        <v>0</v>
      </c>
      <c r="M1676">
        <v>0</v>
      </c>
      <c r="N1676">
        <v>0</v>
      </c>
      <c r="P1676" s="22" t="s">
        <v>34</v>
      </c>
      <c r="R1676" t="s">
        <v>82</v>
      </c>
      <c r="S1676" t="s">
        <v>83</v>
      </c>
      <c r="T1676" s="9" t="e">
        <f>VLOOKUP(A1676,Sku_list!$A$1:$D$2667,3,0)</f>
        <v>#N/A</v>
      </c>
      <c r="U1676" s="9" t="e">
        <f>VLOOKUP(A1676,Sku_list!$A$1:$D$2667,4,0)*(F1676/1000000*12)</f>
        <v>#N/A</v>
      </c>
      <c r="V1676" s="9" t="e">
        <f>VLOOKUP(A1676,Sku_list!$A$1:$D$2667,4,0)*(H1676/1000000*12)</f>
        <v>#N/A</v>
      </c>
      <c r="W1676" s="9" t="e">
        <f>VLOOKUP(A1676,Sku_list!$A$1:$D$2667,4,0)*(J1676/1000000*12)</f>
        <v>#N/A</v>
      </c>
      <c r="X1676" s="9" t="e">
        <f>VLOOKUP(A1676,Sku_list!$A$1:$D$2667,4,0)*(L1676/1000000*12)</f>
        <v>#N/A</v>
      </c>
      <c r="Y1676" s="9" t="e">
        <f>VLOOKUP(A1676,Sku_list!$A$1:$E$2667,5,0)*((J1676+F1676)/1000000000)</f>
        <v>#N/A</v>
      </c>
      <c r="AC1676" s="22">
        <f t="shared" ca="1" si="26"/>
        <v>6.6666666666666666E-2</v>
      </c>
    </row>
    <row r="1677" spans="1:29" x14ac:dyDescent="0.35">
      <c r="A1677">
        <v>1601269</v>
      </c>
      <c r="B1677" t="s">
        <v>274</v>
      </c>
      <c r="C1677" t="s">
        <v>142</v>
      </c>
      <c r="D1677">
        <v>0</v>
      </c>
      <c r="E1677">
        <v>0</v>
      </c>
      <c r="F1677">
        <v>0</v>
      </c>
      <c r="G1677">
        <v>0</v>
      </c>
      <c r="H1677">
        <v>0</v>
      </c>
      <c r="I1677">
        <v>0</v>
      </c>
      <c r="J1677">
        <v>0</v>
      </c>
      <c r="K1677">
        <v>0</v>
      </c>
      <c r="L1677">
        <v>0</v>
      </c>
      <c r="M1677">
        <v>0</v>
      </c>
      <c r="N1677">
        <v>0</v>
      </c>
      <c r="P1677" s="22" t="s">
        <v>34</v>
      </c>
      <c r="R1677" t="s">
        <v>84</v>
      </c>
      <c r="S1677" t="s">
        <v>85</v>
      </c>
      <c r="T1677" s="9" t="e">
        <f>VLOOKUP(A1677,Sku_list!$A$1:$D$2667,3,0)</f>
        <v>#N/A</v>
      </c>
      <c r="U1677" s="9" t="e">
        <f>VLOOKUP(A1677,Sku_list!$A$1:$D$2667,4,0)*(F1677/1000000*12)</f>
        <v>#N/A</v>
      </c>
      <c r="V1677" s="9" t="e">
        <f>VLOOKUP(A1677,Sku_list!$A$1:$D$2667,4,0)*(H1677/1000000*12)</f>
        <v>#N/A</v>
      </c>
      <c r="W1677" s="9" t="e">
        <f>VLOOKUP(A1677,Sku_list!$A$1:$D$2667,4,0)*(J1677/1000000*12)</f>
        <v>#N/A</v>
      </c>
      <c r="X1677" s="9" t="e">
        <f>VLOOKUP(A1677,Sku_list!$A$1:$D$2667,4,0)*(L1677/1000000*12)</f>
        <v>#N/A</v>
      </c>
      <c r="Y1677" s="9" t="e">
        <f>VLOOKUP(A1677,Sku_list!$A$1:$E$2667,5,0)*((J1677+F1677)/1000000000)</f>
        <v>#N/A</v>
      </c>
      <c r="AC1677" s="22">
        <f t="shared" ca="1" si="26"/>
        <v>6.6666666666666666E-2</v>
      </c>
    </row>
    <row r="1678" spans="1:29" x14ac:dyDescent="0.35">
      <c r="A1678">
        <v>1601269</v>
      </c>
      <c r="B1678" t="s">
        <v>274</v>
      </c>
      <c r="C1678" t="s">
        <v>143</v>
      </c>
      <c r="D1678">
        <v>0</v>
      </c>
      <c r="E1678">
        <v>0</v>
      </c>
      <c r="F1678">
        <v>0</v>
      </c>
      <c r="G1678">
        <v>0</v>
      </c>
      <c r="H1678">
        <v>0</v>
      </c>
      <c r="I1678">
        <v>0</v>
      </c>
      <c r="J1678">
        <v>0</v>
      </c>
      <c r="K1678">
        <v>0</v>
      </c>
      <c r="L1678">
        <v>0</v>
      </c>
      <c r="M1678">
        <v>0</v>
      </c>
      <c r="N1678">
        <v>0</v>
      </c>
      <c r="P1678" s="22" t="s">
        <v>34</v>
      </c>
      <c r="R1678" t="s">
        <v>86</v>
      </c>
      <c r="S1678" t="s">
        <v>85</v>
      </c>
      <c r="T1678" s="9" t="e">
        <f>VLOOKUP(A1678,Sku_list!$A$1:$D$2667,3,0)</f>
        <v>#N/A</v>
      </c>
      <c r="U1678" s="9" t="e">
        <f>VLOOKUP(A1678,Sku_list!$A$1:$D$2667,4,0)*(F1678/1000000*12)</f>
        <v>#N/A</v>
      </c>
      <c r="V1678" s="9" t="e">
        <f>VLOOKUP(A1678,Sku_list!$A$1:$D$2667,4,0)*(H1678/1000000*12)</f>
        <v>#N/A</v>
      </c>
      <c r="W1678" s="9" t="e">
        <f>VLOOKUP(A1678,Sku_list!$A$1:$D$2667,4,0)*(J1678/1000000*12)</f>
        <v>#N/A</v>
      </c>
      <c r="X1678" s="9" t="e">
        <f>VLOOKUP(A1678,Sku_list!$A$1:$D$2667,4,0)*(L1678/1000000*12)</f>
        <v>#N/A</v>
      </c>
      <c r="Y1678" s="9" t="e">
        <f>VLOOKUP(A1678,Sku_list!$A$1:$E$2667,5,0)*((J1678+F1678)/1000000000)</f>
        <v>#N/A</v>
      </c>
      <c r="AC1678" s="22">
        <f t="shared" ca="1" si="26"/>
        <v>6.6666666666666666E-2</v>
      </c>
    </row>
    <row r="1679" spans="1:29" x14ac:dyDescent="0.35">
      <c r="A1679">
        <v>1601269</v>
      </c>
      <c r="B1679" t="s">
        <v>274</v>
      </c>
      <c r="C1679" t="s">
        <v>144</v>
      </c>
      <c r="D1679">
        <v>0</v>
      </c>
      <c r="E1679">
        <v>0</v>
      </c>
      <c r="F1679">
        <v>0</v>
      </c>
      <c r="G1679">
        <v>0</v>
      </c>
      <c r="H1679">
        <v>0</v>
      </c>
      <c r="I1679">
        <v>0</v>
      </c>
      <c r="J1679">
        <v>0</v>
      </c>
      <c r="K1679">
        <v>0</v>
      </c>
      <c r="L1679">
        <v>0</v>
      </c>
      <c r="M1679">
        <v>0</v>
      </c>
      <c r="N1679">
        <v>0</v>
      </c>
      <c r="P1679" s="22" t="s">
        <v>34</v>
      </c>
      <c r="R1679" t="s">
        <v>87</v>
      </c>
      <c r="S1679" t="s">
        <v>72</v>
      </c>
      <c r="T1679" s="9" t="e">
        <f>VLOOKUP(A1679,Sku_list!$A$1:$D$2667,3,0)</f>
        <v>#N/A</v>
      </c>
      <c r="U1679" s="9" t="e">
        <f>VLOOKUP(A1679,Sku_list!$A$1:$D$2667,4,0)*(F1679/1000000*12)</f>
        <v>#N/A</v>
      </c>
      <c r="V1679" s="9" t="e">
        <f>VLOOKUP(A1679,Sku_list!$A$1:$D$2667,4,0)*(H1679/1000000*12)</f>
        <v>#N/A</v>
      </c>
      <c r="W1679" s="9" t="e">
        <f>VLOOKUP(A1679,Sku_list!$A$1:$D$2667,4,0)*(J1679/1000000*12)</f>
        <v>#N/A</v>
      </c>
      <c r="X1679" s="9" t="e">
        <f>VLOOKUP(A1679,Sku_list!$A$1:$D$2667,4,0)*(L1679/1000000*12)</f>
        <v>#N/A</v>
      </c>
      <c r="Y1679" s="9" t="e">
        <f>VLOOKUP(A1679,Sku_list!$A$1:$E$2667,5,0)*((J1679+F1679)/1000000000)</f>
        <v>#N/A</v>
      </c>
      <c r="AC1679" s="22">
        <f t="shared" ca="1" si="26"/>
        <v>6.6666666666666666E-2</v>
      </c>
    </row>
    <row r="1680" spans="1:29" x14ac:dyDescent="0.35">
      <c r="A1680">
        <v>1601269</v>
      </c>
      <c r="B1680" t="s">
        <v>274</v>
      </c>
      <c r="C1680" t="s">
        <v>145</v>
      </c>
      <c r="D1680">
        <v>0</v>
      </c>
      <c r="E1680">
        <v>0</v>
      </c>
      <c r="F1680">
        <v>0</v>
      </c>
      <c r="G1680">
        <v>0</v>
      </c>
      <c r="H1680">
        <v>0</v>
      </c>
      <c r="I1680">
        <v>0</v>
      </c>
      <c r="J1680">
        <v>0</v>
      </c>
      <c r="K1680">
        <v>0</v>
      </c>
      <c r="L1680">
        <v>0</v>
      </c>
      <c r="M1680">
        <v>0</v>
      </c>
      <c r="N1680">
        <v>0</v>
      </c>
      <c r="P1680" s="22" t="s">
        <v>34</v>
      </c>
      <c r="R1680" t="s">
        <v>88</v>
      </c>
      <c r="S1680" t="s">
        <v>83</v>
      </c>
      <c r="T1680" s="9" t="e">
        <f>VLOOKUP(A1680,Sku_list!$A$1:$D$2667,3,0)</f>
        <v>#N/A</v>
      </c>
      <c r="U1680" s="9" t="e">
        <f>VLOOKUP(A1680,Sku_list!$A$1:$D$2667,4,0)*(F1680/1000000*12)</f>
        <v>#N/A</v>
      </c>
      <c r="V1680" s="9" t="e">
        <f>VLOOKUP(A1680,Sku_list!$A$1:$D$2667,4,0)*(H1680/1000000*12)</f>
        <v>#N/A</v>
      </c>
      <c r="W1680" s="9" t="e">
        <f>VLOOKUP(A1680,Sku_list!$A$1:$D$2667,4,0)*(J1680/1000000*12)</f>
        <v>#N/A</v>
      </c>
      <c r="X1680" s="9" t="e">
        <f>VLOOKUP(A1680,Sku_list!$A$1:$D$2667,4,0)*(L1680/1000000*12)</f>
        <v>#N/A</v>
      </c>
      <c r="Y1680" s="9" t="e">
        <f>VLOOKUP(A1680,Sku_list!$A$1:$E$2667,5,0)*((J1680+F1680)/1000000000)</f>
        <v>#N/A</v>
      </c>
      <c r="AC1680" s="22">
        <f t="shared" ca="1" si="26"/>
        <v>6.6666666666666666E-2</v>
      </c>
    </row>
    <row r="1681" spans="1:29" x14ac:dyDescent="0.35">
      <c r="A1681">
        <v>1601269</v>
      </c>
      <c r="B1681" t="s">
        <v>274</v>
      </c>
      <c r="C1681" t="s">
        <v>146</v>
      </c>
      <c r="D1681">
        <v>0</v>
      </c>
      <c r="E1681">
        <v>0</v>
      </c>
      <c r="F1681">
        <v>0</v>
      </c>
      <c r="G1681">
        <v>0</v>
      </c>
      <c r="H1681">
        <v>0</v>
      </c>
      <c r="I1681">
        <v>0</v>
      </c>
      <c r="J1681">
        <v>0</v>
      </c>
      <c r="K1681">
        <v>0</v>
      </c>
      <c r="L1681">
        <v>0</v>
      </c>
      <c r="M1681">
        <v>0</v>
      </c>
      <c r="N1681">
        <v>0</v>
      </c>
      <c r="P1681" s="22" t="s">
        <v>34</v>
      </c>
      <c r="R1681" t="s">
        <v>89</v>
      </c>
      <c r="S1681" t="s">
        <v>69</v>
      </c>
      <c r="T1681" s="9" t="e">
        <f>VLOOKUP(A1681,Sku_list!$A$1:$D$2667,3,0)</f>
        <v>#N/A</v>
      </c>
      <c r="U1681" s="9" t="e">
        <f>VLOOKUP(A1681,Sku_list!$A$1:$D$2667,4,0)*(F1681/1000000*12)</f>
        <v>#N/A</v>
      </c>
      <c r="V1681" s="9" t="e">
        <f>VLOOKUP(A1681,Sku_list!$A$1:$D$2667,4,0)*(H1681/1000000*12)</f>
        <v>#N/A</v>
      </c>
      <c r="W1681" s="9" t="e">
        <f>VLOOKUP(A1681,Sku_list!$A$1:$D$2667,4,0)*(J1681/1000000*12)</f>
        <v>#N/A</v>
      </c>
      <c r="X1681" s="9" t="e">
        <f>VLOOKUP(A1681,Sku_list!$A$1:$D$2667,4,0)*(L1681/1000000*12)</f>
        <v>#N/A</v>
      </c>
      <c r="Y1681" s="9" t="e">
        <f>VLOOKUP(A1681,Sku_list!$A$1:$E$2667,5,0)*((J1681+F1681)/1000000000)</f>
        <v>#N/A</v>
      </c>
      <c r="AC1681" s="22">
        <f t="shared" ca="1" si="26"/>
        <v>6.6666666666666666E-2</v>
      </c>
    </row>
    <row r="1682" spans="1:29" x14ac:dyDescent="0.35">
      <c r="A1682">
        <v>1601269</v>
      </c>
      <c r="B1682" t="s">
        <v>274</v>
      </c>
      <c r="C1682" t="s">
        <v>147</v>
      </c>
      <c r="D1682">
        <v>0</v>
      </c>
      <c r="E1682">
        <v>0</v>
      </c>
      <c r="F1682">
        <v>0</v>
      </c>
      <c r="G1682">
        <v>0</v>
      </c>
      <c r="H1682">
        <v>0</v>
      </c>
      <c r="I1682">
        <v>0</v>
      </c>
      <c r="J1682">
        <v>0</v>
      </c>
      <c r="K1682">
        <v>0</v>
      </c>
      <c r="L1682">
        <v>0</v>
      </c>
      <c r="M1682">
        <v>0</v>
      </c>
      <c r="N1682">
        <v>0</v>
      </c>
      <c r="P1682" s="22" t="s">
        <v>34</v>
      </c>
      <c r="R1682" t="s">
        <v>90</v>
      </c>
      <c r="S1682" t="s">
        <v>69</v>
      </c>
      <c r="T1682" s="9" t="e">
        <f>VLOOKUP(A1682,Sku_list!$A$1:$D$2667,3,0)</f>
        <v>#N/A</v>
      </c>
      <c r="U1682" s="9" t="e">
        <f>VLOOKUP(A1682,Sku_list!$A$1:$D$2667,4,0)*(F1682/1000000*12)</f>
        <v>#N/A</v>
      </c>
      <c r="V1682" s="9" t="e">
        <f>VLOOKUP(A1682,Sku_list!$A$1:$D$2667,4,0)*(H1682/1000000*12)</f>
        <v>#N/A</v>
      </c>
      <c r="W1682" s="9" t="e">
        <f>VLOOKUP(A1682,Sku_list!$A$1:$D$2667,4,0)*(J1682/1000000*12)</f>
        <v>#N/A</v>
      </c>
      <c r="X1682" s="9" t="e">
        <f>VLOOKUP(A1682,Sku_list!$A$1:$D$2667,4,0)*(L1682/1000000*12)</f>
        <v>#N/A</v>
      </c>
      <c r="Y1682" s="9" t="e">
        <f>VLOOKUP(A1682,Sku_list!$A$1:$E$2667,5,0)*((J1682+F1682)/1000000000)</f>
        <v>#N/A</v>
      </c>
      <c r="AC1682" s="22">
        <f t="shared" ca="1" si="26"/>
        <v>6.6666666666666666E-2</v>
      </c>
    </row>
    <row r="1683" spans="1:29" x14ac:dyDescent="0.35">
      <c r="A1683">
        <v>1601269</v>
      </c>
      <c r="B1683" t="s">
        <v>274</v>
      </c>
      <c r="C1683" t="s">
        <v>148</v>
      </c>
      <c r="D1683">
        <v>0</v>
      </c>
      <c r="E1683">
        <v>0</v>
      </c>
      <c r="F1683">
        <v>0</v>
      </c>
      <c r="G1683">
        <v>0</v>
      </c>
      <c r="H1683">
        <v>0</v>
      </c>
      <c r="I1683">
        <v>0</v>
      </c>
      <c r="J1683">
        <v>0</v>
      </c>
      <c r="K1683">
        <v>0</v>
      </c>
      <c r="L1683">
        <v>0</v>
      </c>
      <c r="M1683">
        <v>0</v>
      </c>
      <c r="N1683">
        <v>0</v>
      </c>
      <c r="P1683" s="22" t="s">
        <v>34</v>
      </c>
      <c r="R1683" t="s">
        <v>91</v>
      </c>
      <c r="S1683" t="s">
        <v>85</v>
      </c>
      <c r="T1683" s="9" t="e">
        <f>VLOOKUP(A1683,Sku_list!$A$1:$D$2667,3,0)</f>
        <v>#N/A</v>
      </c>
      <c r="U1683" s="9" t="e">
        <f>VLOOKUP(A1683,Sku_list!$A$1:$D$2667,4,0)*(F1683/1000000*12)</f>
        <v>#N/A</v>
      </c>
      <c r="V1683" s="9" t="e">
        <f>VLOOKUP(A1683,Sku_list!$A$1:$D$2667,4,0)*(H1683/1000000*12)</f>
        <v>#N/A</v>
      </c>
      <c r="W1683" s="9" t="e">
        <f>VLOOKUP(A1683,Sku_list!$A$1:$D$2667,4,0)*(J1683/1000000*12)</f>
        <v>#N/A</v>
      </c>
      <c r="X1683" s="9" t="e">
        <f>VLOOKUP(A1683,Sku_list!$A$1:$D$2667,4,0)*(L1683/1000000*12)</f>
        <v>#N/A</v>
      </c>
      <c r="Y1683" s="9" t="e">
        <f>VLOOKUP(A1683,Sku_list!$A$1:$E$2667,5,0)*((J1683+F1683)/1000000000)</f>
        <v>#N/A</v>
      </c>
      <c r="AC1683" s="22">
        <f t="shared" ca="1" si="26"/>
        <v>6.6666666666666666E-2</v>
      </c>
    </row>
    <row r="1684" spans="1:29" x14ac:dyDescent="0.35">
      <c r="A1684">
        <v>1601269</v>
      </c>
      <c r="B1684" t="s">
        <v>274</v>
      </c>
      <c r="C1684" t="s">
        <v>149</v>
      </c>
      <c r="D1684">
        <v>0</v>
      </c>
      <c r="E1684">
        <v>0</v>
      </c>
      <c r="F1684">
        <v>0</v>
      </c>
      <c r="G1684">
        <v>0</v>
      </c>
      <c r="H1684">
        <v>0</v>
      </c>
      <c r="I1684">
        <v>0</v>
      </c>
      <c r="J1684">
        <v>0</v>
      </c>
      <c r="K1684">
        <v>0</v>
      </c>
      <c r="L1684">
        <v>0</v>
      </c>
      <c r="M1684">
        <v>0</v>
      </c>
      <c r="N1684">
        <v>0</v>
      </c>
      <c r="P1684" s="22" t="s">
        <v>34</v>
      </c>
      <c r="R1684" t="s">
        <v>92</v>
      </c>
      <c r="S1684" t="s">
        <v>85</v>
      </c>
      <c r="T1684" s="9" t="e">
        <f>VLOOKUP(A1684,Sku_list!$A$1:$D$2667,3,0)</f>
        <v>#N/A</v>
      </c>
      <c r="U1684" s="9" t="e">
        <f>VLOOKUP(A1684,Sku_list!$A$1:$D$2667,4,0)*(F1684/1000000*12)</f>
        <v>#N/A</v>
      </c>
      <c r="V1684" s="9" t="e">
        <f>VLOOKUP(A1684,Sku_list!$A$1:$D$2667,4,0)*(H1684/1000000*12)</f>
        <v>#N/A</v>
      </c>
      <c r="W1684" s="9" t="e">
        <f>VLOOKUP(A1684,Sku_list!$A$1:$D$2667,4,0)*(J1684/1000000*12)</f>
        <v>#N/A</v>
      </c>
      <c r="X1684" s="9" t="e">
        <f>VLOOKUP(A1684,Sku_list!$A$1:$D$2667,4,0)*(L1684/1000000*12)</f>
        <v>#N/A</v>
      </c>
      <c r="Y1684" s="9" t="e">
        <f>VLOOKUP(A1684,Sku_list!$A$1:$E$2667,5,0)*((J1684+F1684)/1000000000)</f>
        <v>#N/A</v>
      </c>
      <c r="AC1684" s="22">
        <f t="shared" ca="1" si="26"/>
        <v>6.6666666666666666E-2</v>
      </c>
    </row>
    <row r="1685" spans="1:29" x14ac:dyDescent="0.35">
      <c r="A1685">
        <v>1601269</v>
      </c>
      <c r="B1685" t="s">
        <v>274</v>
      </c>
      <c r="C1685" t="s">
        <v>150</v>
      </c>
      <c r="D1685">
        <v>0</v>
      </c>
      <c r="E1685">
        <v>0</v>
      </c>
      <c r="F1685">
        <v>0</v>
      </c>
      <c r="G1685">
        <v>0</v>
      </c>
      <c r="H1685">
        <v>0</v>
      </c>
      <c r="I1685">
        <v>0</v>
      </c>
      <c r="J1685">
        <v>0</v>
      </c>
      <c r="K1685">
        <v>0</v>
      </c>
      <c r="L1685">
        <v>0</v>
      </c>
      <c r="M1685">
        <v>0</v>
      </c>
      <c r="N1685">
        <v>0</v>
      </c>
      <c r="P1685" s="22" t="s">
        <v>34</v>
      </c>
      <c r="R1685" t="s">
        <v>93</v>
      </c>
      <c r="S1685" t="s">
        <v>85</v>
      </c>
      <c r="T1685" s="9" t="e">
        <f>VLOOKUP(A1685,Sku_list!$A$1:$D$2667,3,0)</f>
        <v>#N/A</v>
      </c>
      <c r="U1685" s="9" t="e">
        <f>VLOOKUP(A1685,Sku_list!$A$1:$D$2667,4,0)*(F1685/1000000*12)</f>
        <v>#N/A</v>
      </c>
      <c r="V1685" s="9" t="e">
        <f>VLOOKUP(A1685,Sku_list!$A$1:$D$2667,4,0)*(H1685/1000000*12)</f>
        <v>#N/A</v>
      </c>
      <c r="W1685" s="9" t="e">
        <f>VLOOKUP(A1685,Sku_list!$A$1:$D$2667,4,0)*(J1685/1000000*12)</f>
        <v>#N/A</v>
      </c>
      <c r="X1685" s="9" t="e">
        <f>VLOOKUP(A1685,Sku_list!$A$1:$D$2667,4,0)*(L1685/1000000*12)</f>
        <v>#N/A</v>
      </c>
      <c r="Y1685" s="9" t="e">
        <f>VLOOKUP(A1685,Sku_list!$A$1:$E$2667,5,0)*((J1685+F1685)/1000000000)</f>
        <v>#N/A</v>
      </c>
      <c r="AC1685" s="22">
        <f t="shared" ca="1" si="26"/>
        <v>6.6666666666666666E-2</v>
      </c>
    </row>
    <row r="1686" spans="1:29" x14ac:dyDescent="0.35">
      <c r="A1686">
        <v>1601269</v>
      </c>
      <c r="B1686" t="s">
        <v>274</v>
      </c>
      <c r="C1686" t="s">
        <v>151</v>
      </c>
      <c r="D1686">
        <v>0</v>
      </c>
      <c r="E1686">
        <v>0</v>
      </c>
      <c r="F1686">
        <v>0</v>
      </c>
      <c r="G1686">
        <v>0</v>
      </c>
      <c r="H1686">
        <v>0</v>
      </c>
      <c r="I1686">
        <v>0</v>
      </c>
      <c r="J1686">
        <v>0</v>
      </c>
      <c r="K1686">
        <v>0</v>
      </c>
      <c r="L1686">
        <v>0</v>
      </c>
      <c r="M1686">
        <v>0</v>
      </c>
      <c r="N1686">
        <v>0</v>
      </c>
      <c r="P1686" s="22" t="s">
        <v>34</v>
      </c>
      <c r="R1686" t="s">
        <v>94</v>
      </c>
      <c r="S1686" t="s">
        <v>83</v>
      </c>
      <c r="T1686" s="9" t="e">
        <f>VLOOKUP(A1686,Sku_list!$A$1:$D$2667,3,0)</f>
        <v>#N/A</v>
      </c>
      <c r="U1686" s="9" t="e">
        <f>VLOOKUP(A1686,Sku_list!$A$1:$D$2667,4,0)*(F1686/1000000*12)</f>
        <v>#N/A</v>
      </c>
      <c r="V1686" s="9" t="e">
        <f>VLOOKUP(A1686,Sku_list!$A$1:$D$2667,4,0)*(H1686/1000000*12)</f>
        <v>#N/A</v>
      </c>
      <c r="W1686" s="9" t="e">
        <f>VLOOKUP(A1686,Sku_list!$A$1:$D$2667,4,0)*(J1686/1000000*12)</f>
        <v>#N/A</v>
      </c>
      <c r="X1686" s="9" t="e">
        <f>VLOOKUP(A1686,Sku_list!$A$1:$D$2667,4,0)*(L1686/1000000*12)</f>
        <v>#N/A</v>
      </c>
      <c r="Y1686" s="9" t="e">
        <f>VLOOKUP(A1686,Sku_list!$A$1:$E$2667,5,0)*((J1686+F1686)/1000000000)</f>
        <v>#N/A</v>
      </c>
      <c r="AC1686" s="22">
        <f t="shared" ca="1" si="26"/>
        <v>6.6666666666666666E-2</v>
      </c>
    </row>
    <row r="1687" spans="1:29" x14ac:dyDescent="0.35">
      <c r="A1687">
        <v>1601269</v>
      </c>
      <c r="B1687" t="s">
        <v>274</v>
      </c>
      <c r="C1687" t="s">
        <v>152</v>
      </c>
      <c r="D1687">
        <v>0</v>
      </c>
      <c r="E1687">
        <v>0</v>
      </c>
      <c r="F1687">
        <v>0</v>
      </c>
      <c r="G1687">
        <v>0</v>
      </c>
      <c r="H1687">
        <v>0</v>
      </c>
      <c r="I1687">
        <v>0</v>
      </c>
      <c r="J1687">
        <v>0</v>
      </c>
      <c r="K1687">
        <v>0</v>
      </c>
      <c r="L1687">
        <v>0</v>
      </c>
      <c r="M1687">
        <v>0</v>
      </c>
      <c r="N1687">
        <v>0</v>
      </c>
      <c r="P1687" s="22" t="s">
        <v>34</v>
      </c>
      <c r="R1687" t="s">
        <v>95</v>
      </c>
      <c r="S1687" t="s">
        <v>83</v>
      </c>
      <c r="T1687" s="9" t="e">
        <f>VLOOKUP(A1687,Sku_list!$A$1:$D$2667,3,0)</f>
        <v>#N/A</v>
      </c>
      <c r="U1687" s="9" t="e">
        <f>VLOOKUP(A1687,Sku_list!$A$1:$D$2667,4,0)*(F1687/1000000*12)</f>
        <v>#N/A</v>
      </c>
      <c r="V1687" s="9" t="e">
        <f>VLOOKUP(A1687,Sku_list!$A$1:$D$2667,4,0)*(H1687/1000000*12)</f>
        <v>#N/A</v>
      </c>
      <c r="W1687" s="9" t="e">
        <f>VLOOKUP(A1687,Sku_list!$A$1:$D$2667,4,0)*(J1687/1000000*12)</f>
        <v>#N/A</v>
      </c>
      <c r="X1687" s="9" t="e">
        <f>VLOOKUP(A1687,Sku_list!$A$1:$D$2667,4,0)*(L1687/1000000*12)</f>
        <v>#N/A</v>
      </c>
      <c r="Y1687" s="9" t="e">
        <f>VLOOKUP(A1687,Sku_list!$A$1:$E$2667,5,0)*((J1687+F1687)/1000000000)</f>
        <v>#N/A</v>
      </c>
      <c r="AC1687" s="22">
        <f t="shared" ca="1" si="26"/>
        <v>6.6666666666666666E-2</v>
      </c>
    </row>
    <row r="1688" spans="1:29" x14ac:dyDescent="0.35">
      <c r="A1688">
        <v>1601269</v>
      </c>
      <c r="B1688" t="s">
        <v>274</v>
      </c>
      <c r="C1688" t="s">
        <v>153</v>
      </c>
      <c r="D1688">
        <v>0</v>
      </c>
      <c r="E1688">
        <v>0</v>
      </c>
      <c r="F1688">
        <v>0</v>
      </c>
      <c r="G1688">
        <v>0</v>
      </c>
      <c r="H1688">
        <v>0</v>
      </c>
      <c r="I1688">
        <v>0</v>
      </c>
      <c r="J1688">
        <v>0</v>
      </c>
      <c r="K1688">
        <v>0</v>
      </c>
      <c r="L1688">
        <v>0</v>
      </c>
      <c r="M1688">
        <v>0</v>
      </c>
      <c r="N1688">
        <v>0</v>
      </c>
      <c r="P1688" s="22" t="s">
        <v>34</v>
      </c>
      <c r="R1688" t="s">
        <v>189</v>
      </c>
      <c r="S1688" t="s">
        <v>190</v>
      </c>
      <c r="T1688" s="9" t="e">
        <f>VLOOKUP(A1688,Sku_list!$A$1:$D$2667,3,0)</f>
        <v>#N/A</v>
      </c>
      <c r="U1688" s="9" t="e">
        <f>VLOOKUP(A1688,Sku_list!$A$1:$D$2667,4,0)*(F1688/1000000*12)</f>
        <v>#N/A</v>
      </c>
      <c r="V1688" s="9" t="e">
        <f>VLOOKUP(A1688,Sku_list!$A$1:$D$2667,4,0)*(H1688/1000000*12)</f>
        <v>#N/A</v>
      </c>
      <c r="W1688" s="9" t="e">
        <f>VLOOKUP(A1688,Sku_list!$A$1:$D$2667,4,0)*(J1688/1000000*12)</f>
        <v>#N/A</v>
      </c>
      <c r="X1688" s="9" t="e">
        <f>VLOOKUP(A1688,Sku_list!$A$1:$D$2667,4,0)*(L1688/1000000*12)</f>
        <v>#N/A</v>
      </c>
      <c r="Y1688" s="9" t="e">
        <f>VLOOKUP(A1688,Sku_list!$A$1:$E$2667,5,0)*((J1688+F1688)/1000000000)</f>
        <v>#N/A</v>
      </c>
      <c r="AC1688" s="22">
        <f t="shared" ca="1" si="26"/>
        <v>6.6666666666666666E-2</v>
      </c>
    </row>
    <row r="1689" spans="1:29" x14ac:dyDescent="0.35">
      <c r="A1689">
        <v>1601269</v>
      </c>
      <c r="B1689" t="s">
        <v>274</v>
      </c>
      <c r="C1689" t="s">
        <v>154</v>
      </c>
      <c r="D1689">
        <v>0</v>
      </c>
      <c r="E1689">
        <v>0</v>
      </c>
      <c r="F1689">
        <v>0</v>
      </c>
      <c r="G1689">
        <v>0</v>
      </c>
      <c r="H1689">
        <v>0</v>
      </c>
      <c r="I1689">
        <v>0</v>
      </c>
      <c r="J1689">
        <v>0</v>
      </c>
      <c r="K1689">
        <v>0</v>
      </c>
      <c r="L1689">
        <v>0</v>
      </c>
      <c r="M1689">
        <v>0</v>
      </c>
      <c r="N1689">
        <v>0</v>
      </c>
      <c r="P1689" s="22" t="s">
        <v>34</v>
      </c>
      <c r="R1689" t="s">
        <v>96</v>
      </c>
      <c r="S1689" t="s">
        <v>72</v>
      </c>
      <c r="T1689" s="9" t="e">
        <f>VLOOKUP(A1689,Sku_list!$A$1:$D$2667,3,0)</f>
        <v>#N/A</v>
      </c>
      <c r="U1689" s="9" t="e">
        <f>VLOOKUP(A1689,Sku_list!$A$1:$D$2667,4,0)*(F1689/1000000*12)</f>
        <v>#N/A</v>
      </c>
      <c r="V1689" s="9" t="e">
        <f>VLOOKUP(A1689,Sku_list!$A$1:$D$2667,4,0)*(H1689/1000000*12)</f>
        <v>#N/A</v>
      </c>
      <c r="W1689" s="9" t="e">
        <f>VLOOKUP(A1689,Sku_list!$A$1:$D$2667,4,0)*(J1689/1000000*12)</f>
        <v>#N/A</v>
      </c>
      <c r="X1689" s="9" t="e">
        <f>VLOOKUP(A1689,Sku_list!$A$1:$D$2667,4,0)*(L1689/1000000*12)</f>
        <v>#N/A</v>
      </c>
      <c r="Y1689" s="9" t="e">
        <f>VLOOKUP(A1689,Sku_list!$A$1:$E$2667,5,0)*((J1689+F1689)/1000000000)</f>
        <v>#N/A</v>
      </c>
      <c r="AC1689" s="22">
        <f t="shared" ca="1" si="26"/>
        <v>6.6666666666666666E-2</v>
      </c>
    </row>
    <row r="1690" spans="1:29" x14ac:dyDescent="0.35">
      <c r="A1690">
        <v>1601269</v>
      </c>
      <c r="B1690" t="s">
        <v>274</v>
      </c>
      <c r="C1690" t="s">
        <v>155</v>
      </c>
      <c r="D1690">
        <v>0</v>
      </c>
      <c r="E1690">
        <v>0</v>
      </c>
      <c r="F1690">
        <v>0</v>
      </c>
      <c r="G1690">
        <v>0</v>
      </c>
      <c r="H1690">
        <v>0</v>
      </c>
      <c r="I1690">
        <v>0</v>
      </c>
      <c r="J1690">
        <v>0</v>
      </c>
      <c r="K1690">
        <v>0</v>
      </c>
      <c r="L1690">
        <v>0</v>
      </c>
      <c r="M1690">
        <v>0</v>
      </c>
      <c r="N1690">
        <v>0</v>
      </c>
      <c r="P1690" s="22" t="s">
        <v>34</v>
      </c>
      <c r="R1690" t="s">
        <v>97</v>
      </c>
      <c r="S1690" t="s">
        <v>72</v>
      </c>
      <c r="T1690" s="9" t="e">
        <f>VLOOKUP(A1690,Sku_list!$A$1:$D$2667,3,0)</f>
        <v>#N/A</v>
      </c>
      <c r="U1690" s="9" t="e">
        <f>VLOOKUP(A1690,Sku_list!$A$1:$D$2667,4,0)*(F1690/1000000*12)</f>
        <v>#N/A</v>
      </c>
      <c r="V1690" s="9" t="e">
        <f>VLOOKUP(A1690,Sku_list!$A$1:$D$2667,4,0)*(H1690/1000000*12)</f>
        <v>#N/A</v>
      </c>
      <c r="W1690" s="9" t="e">
        <f>VLOOKUP(A1690,Sku_list!$A$1:$D$2667,4,0)*(J1690/1000000*12)</f>
        <v>#N/A</v>
      </c>
      <c r="X1690" s="9" t="e">
        <f>VLOOKUP(A1690,Sku_list!$A$1:$D$2667,4,0)*(L1690/1000000*12)</f>
        <v>#N/A</v>
      </c>
      <c r="Y1690" s="9" t="e">
        <f>VLOOKUP(A1690,Sku_list!$A$1:$E$2667,5,0)*((J1690+F1690)/1000000000)</f>
        <v>#N/A</v>
      </c>
      <c r="AC1690" s="22">
        <f t="shared" ca="1" si="26"/>
        <v>6.6666666666666666E-2</v>
      </c>
    </row>
    <row r="1691" spans="1:29" x14ac:dyDescent="0.35">
      <c r="A1691">
        <v>1601269</v>
      </c>
      <c r="B1691" t="s">
        <v>274</v>
      </c>
      <c r="C1691" t="s">
        <v>156</v>
      </c>
      <c r="D1691">
        <v>0</v>
      </c>
      <c r="E1691">
        <v>0</v>
      </c>
      <c r="F1691">
        <v>0</v>
      </c>
      <c r="G1691">
        <v>0</v>
      </c>
      <c r="H1691">
        <v>0</v>
      </c>
      <c r="I1691">
        <v>0</v>
      </c>
      <c r="J1691">
        <v>0</v>
      </c>
      <c r="K1691">
        <v>0</v>
      </c>
      <c r="L1691">
        <v>0</v>
      </c>
      <c r="M1691">
        <v>0</v>
      </c>
      <c r="N1691">
        <v>0</v>
      </c>
      <c r="P1691" s="22" t="s">
        <v>34</v>
      </c>
      <c r="R1691" t="s">
        <v>38</v>
      </c>
      <c r="S1691" t="s">
        <v>69</v>
      </c>
      <c r="T1691" s="9" t="e">
        <f>VLOOKUP(A1691,Sku_list!$A$1:$D$2667,3,0)</f>
        <v>#N/A</v>
      </c>
      <c r="U1691" s="9" t="e">
        <f>VLOOKUP(A1691,Sku_list!$A$1:$D$2667,4,0)*(F1691/1000000*12)</f>
        <v>#N/A</v>
      </c>
      <c r="V1691" s="9" t="e">
        <f>VLOOKUP(A1691,Sku_list!$A$1:$D$2667,4,0)*(H1691/1000000*12)</f>
        <v>#N/A</v>
      </c>
      <c r="W1691" s="9" t="e">
        <f>VLOOKUP(A1691,Sku_list!$A$1:$D$2667,4,0)*(J1691/1000000*12)</f>
        <v>#N/A</v>
      </c>
      <c r="X1691" s="9" t="e">
        <f>VLOOKUP(A1691,Sku_list!$A$1:$D$2667,4,0)*(L1691/1000000*12)</f>
        <v>#N/A</v>
      </c>
      <c r="Y1691" s="9" t="e">
        <f>VLOOKUP(A1691,Sku_list!$A$1:$E$2667,5,0)*((J1691+F1691)/1000000000)</f>
        <v>#N/A</v>
      </c>
      <c r="AC1691" s="22">
        <f t="shared" ca="1" si="26"/>
        <v>6.6666666666666666E-2</v>
      </c>
    </row>
    <row r="1692" spans="1:29" x14ac:dyDescent="0.35">
      <c r="A1692">
        <v>1601269</v>
      </c>
      <c r="B1692" t="s">
        <v>274</v>
      </c>
      <c r="C1692" t="s">
        <v>157</v>
      </c>
      <c r="D1692">
        <v>0</v>
      </c>
      <c r="E1692">
        <v>0</v>
      </c>
      <c r="F1692">
        <v>0</v>
      </c>
      <c r="G1692">
        <v>0</v>
      </c>
      <c r="H1692">
        <v>0</v>
      </c>
      <c r="I1692">
        <v>0</v>
      </c>
      <c r="J1692">
        <v>0</v>
      </c>
      <c r="K1692">
        <v>0</v>
      </c>
      <c r="L1692">
        <v>0</v>
      </c>
      <c r="M1692">
        <v>0</v>
      </c>
      <c r="N1692">
        <v>0</v>
      </c>
      <c r="P1692" s="22" t="s">
        <v>34</v>
      </c>
      <c r="R1692" t="s">
        <v>98</v>
      </c>
      <c r="S1692" t="s">
        <v>72</v>
      </c>
      <c r="T1692" s="9" t="e">
        <f>VLOOKUP(A1692,Sku_list!$A$1:$D$2667,3,0)</f>
        <v>#N/A</v>
      </c>
      <c r="U1692" s="9" t="e">
        <f>VLOOKUP(A1692,Sku_list!$A$1:$D$2667,4,0)*(F1692/1000000*12)</f>
        <v>#N/A</v>
      </c>
      <c r="V1692" s="9" t="e">
        <f>VLOOKUP(A1692,Sku_list!$A$1:$D$2667,4,0)*(H1692/1000000*12)</f>
        <v>#N/A</v>
      </c>
      <c r="W1692" s="9" t="e">
        <f>VLOOKUP(A1692,Sku_list!$A$1:$D$2667,4,0)*(J1692/1000000*12)</f>
        <v>#N/A</v>
      </c>
      <c r="X1692" s="9" t="e">
        <f>VLOOKUP(A1692,Sku_list!$A$1:$D$2667,4,0)*(L1692/1000000*12)</f>
        <v>#N/A</v>
      </c>
      <c r="Y1692" s="9" t="e">
        <f>VLOOKUP(A1692,Sku_list!$A$1:$E$2667,5,0)*((J1692+F1692)/1000000000)</f>
        <v>#N/A</v>
      </c>
      <c r="AC1692" s="22">
        <f t="shared" ca="1" si="26"/>
        <v>6.6666666666666666E-2</v>
      </c>
    </row>
    <row r="1693" spans="1:29" x14ac:dyDescent="0.35">
      <c r="A1693">
        <v>1601269</v>
      </c>
      <c r="B1693" t="s">
        <v>274</v>
      </c>
      <c r="C1693" t="s">
        <v>158</v>
      </c>
      <c r="D1693">
        <v>0</v>
      </c>
      <c r="E1693">
        <v>0</v>
      </c>
      <c r="F1693">
        <v>0</v>
      </c>
      <c r="G1693">
        <v>0</v>
      </c>
      <c r="H1693">
        <v>0</v>
      </c>
      <c r="I1693">
        <v>0</v>
      </c>
      <c r="J1693">
        <v>0</v>
      </c>
      <c r="K1693">
        <v>0</v>
      </c>
      <c r="L1693">
        <v>0</v>
      </c>
      <c r="M1693">
        <v>0</v>
      </c>
      <c r="N1693">
        <v>0</v>
      </c>
      <c r="P1693" s="22" t="s">
        <v>34</v>
      </c>
      <c r="R1693" t="s">
        <v>99</v>
      </c>
      <c r="S1693" t="s">
        <v>69</v>
      </c>
      <c r="T1693" s="9" t="e">
        <f>VLOOKUP(A1693,Sku_list!$A$1:$D$2667,3,0)</f>
        <v>#N/A</v>
      </c>
      <c r="U1693" s="9" t="e">
        <f>VLOOKUP(A1693,Sku_list!$A$1:$D$2667,4,0)*(F1693/1000000*12)</f>
        <v>#N/A</v>
      </c>
      <c r="V1693" s="9" t="e">
        <f>VLOOKUP(A1693,Sku_list!$A$1:$D$2667,4,0)*(H1693/1000000*12)</f>
        <v>#N/A</v>
      </c>
      <c r="W1693" s="9" t="e">
        <f>VLOOKUP(A1693,Sku_list!$A$1:$D$2667,4,0)*(J1693/1000000*12)</f>
        <v>#N/A</v>
      </c>
      <c r="X1693" s="9" t="e">
        <f>VLOOKUP(A1693,Sku_list!$A$1:$D$2667,4,0)*(L1693/1000000*12)</f>
        <v>#N/A</v>
      </c>
      <c r="Y1693" s="9" t="e">
        <f>VLOOKUP(A1693,Sku_list!$A$1:$E$2667,5,0)*((J1693+F1693)/1000000000)</f>
        <v>#N/A</v>
      </c>
      <c r="AC1693" s="22">
        <f t="shared" ca="1" si="26"/>
        <v>6.6666666666666666E-2</v>
      </c>
    </row>
    <row r="1694" spans="1:29" x14ac:dyDescent="0.35">
      <c r="A1694">
        <v>1601269</v>
      </c>
      <c r="B1694" t="s">
        <v>274</v>
      </c>
      <c r="C1694" t="s">
        <v>159</v>
      </c>
      <c r="D1694">
        <v>0</v>
      </c>
      <c r="E1694">
        <v>0</v>
      </c>
      <c r="F1694">
        <v>0</v>
      </c>
      <c r="G1694">
        <v>0</v>
      </c>
      <c r="H1694">
        <v>0</v>
      </c>
      <c r="I1694">
        <v>0</v>
      </c>
      <c r="J1694">
        <v>0</v>
      </c>
      <c r="K1694">
        <v>0</v>
      </c>
      <c r="L1694">
        <v>0</v>
      </c>
      <c r="M1694">
        <v>0</v>
      </c>
      <c r="N1694">
        <v>0</v>
      </c>
      <c r="P1694" s="22" t="s">
        <v>34</v>
      </c>
      <c r="R1694" t="s">
        <v>100</v>
      </c>
      <c r="S1694" t="s">
        <v>72</v>
      </c>
      <c r="T1694" s="9" t="e">
        <f>VLOOKUP(A1694,Sku_list!$A$1:$D$2667,3,0)</f>
        <v>#N/A</v>
      </c>
      <c r="U1694" s="9" t="e">
        <f>VLOOKUP(A1694,Sku_list!$A$1:$D$2667,4,0)*(F1694/1000000*12)</f>
        <v>#N/A</v>
      </c>
      <c r="V1694" s="9" t="e">
        <f>VLOOKUP(A1694,Sku_list!$A$1:$D$2667,4,0)*(H1694/1000000*12)</f>
        <v>#N/A</v>
      </c>
      <c r="W1694" s="9" t="e">
        <f>VLOOKUP(A1694,Sku_list!$A$1:$D$2667,4,0)*(J1694/1000000*12)</f>
        <v>#N/A</v>
      </c>
      <c r="X1694" s="9" t="e">
        <f>VLOOKUP(A1694,Sku_list!$A$1:$D$2667,4,0)*(L1694/1000000*12)</f>
        <v>#N/A</v>
      </c>
      <c r="Y1694" s="9" t="e">
        <f>VLOOKUP(A1694,Sku_list!$A$1:$E$2667,5,0)*((J1694+F1694)/1000000000)</f>
        <v>#N/A</v>
      </c>
      <c r="AC1694" s="22">
        <f t="shared" ca="1" si="26"/>
        <v>6.6666666666666666E-2</v>
      </c>
    </row>
    <row r="1695" spans="1:29" x14ac:dyDescent="0.35">
      <c r="A1695">
        <v>1601269</v>
      </c>
      <c r="B1695" t="s">
        <v>274</v>
      </c>
      <c r="C1695" t="s">
        <v>160</v>
      </c>
      <c r="D1695">
        <v>0</v>
      </c>
      <c r="E1695">
        <v>0</v>
      </c>
      <c r="F1695">
        <v>0</v>
      </c>
      <c r="G1695">
        <v>0</v>
      </c>
      <c r="H1695">
        <v>0</v>
      </c>
      <c r="I1695">
        <v>0</v>
      </c>
      <c r="J1695">
        <v>0</v>
      </c>
      <c r="K1695">
        <v>0</v>
      </c>
      <c r="L1695">
        <v>0</v>
      </c>
      <c r="M1695">
        <v>0</v>
      </c>
      <c r="N1695">
        <v>0</v>
      </c>
      <c r="P1695" s="22" t="s">
        <v>34</v>
      </c>
      <c r="R1695" t="s">
        <v>101</v>
      </c>
      <c r="S1695" t="s">
        <v>69</v>
      </c>
      <c r="T1695" s="9" t="e">
        <f>VLOOKUP(A1695,Sku_list!$A$1:$D$2667,3,0)</f>
        <v>#N/A</v>
      </c>
      <c r="U1695" s="9" t="e">
        <f>VLOOKUP(A1695,Sku_list!$A$1:$D$2667,4,0)*(F1695/1000000*12)</f>
        <v>#N/A</v>
      </c>
      <c r="V1695" s="9" t="e">
        <f>VLOOKUP(A1695,Sku_list!$A$1:$D$2667,4,0)*(H1695/1000000*12)</f>
        <v>#N/A</v>
      </c>
      <c r="W1695" s="9" t="e">
        <f>VLOOKUP(A1695,Sku_list!$A$1:$D$2667,4,0)*(J1695/1000000*12)</f>
        <v>#N/A</v>
      </c>
      <c r="X1695" s="9" t="e">
        <f>VLOOKUP(A1695,Sku_list!$A$1:$D$2667,4,0)*(L1695/1000000*12)</f>
        <v>#N/A</v>
      </c>
      <c r="Y1695" s="9" t="e">
        <f>VLOOKUP(A1695,Sku_list!$A$1:$E$2667,5,0)*((J1695+F1695)/1000000000)</f>
        <v>#N/A</v>
      </c>
      <c r="AC1695" s="22">
        <f t="shared" ca="1" si="26"/>
        <v>6.6666666666666666E-2</v>
      </c>
    </row>
    <row r="1696" spans="1:29" x14ac:dyDescent="0.35">
      <c r="A1696">
        <v>1601269</v>
      </c>
      <c r="B1696" t="s">
        <v>274</v>
      </c>
      <c r="C1696" t="s">
        <v>161</v>
      </c>
      <c r="D1696">
        <v>0</v>
      </c>
      <c r="E1696">
        <v>0</v>
      </c>
      <c r="F1696">
        <v>0</v>
      </c>
      <c r="G1696">
        <v>0</v>
      </c>
      <c r="H1696">
        <v>0</v>
      </c>
      <c r="I1696">
        <v>0</v>
      </c>
      <c r="J1696">
        <v>0</v>
      </c>
      <c r="K1696">
        <v>0</v>
      </c>
      <c r="L1696">
        <v>0</v>
      </c>
      <c r="M1696">
        <v>0</v>
      </c>
      <c r="N1696">
        <v>0</v>
      </c>
      <c r="P1696" s="22" t="s">
        <v>34</v>
      </c>
      <c r="R1696" t="s">
        <v>102</v>
      </c>
      <c r="S1696" t="s">
        <v>306</v>
      </c>
      <c r="T1696" s="9" t="e">
        <f>VLOOKUP(A1696,Sku_list!$A$1:$D$2667,3,0)</f>
        <v>#N/A</v>
      </c>
      <c r="U1696" s="9" t="e">
        <f>VLOOKUP(A1696,Sku_list!$A$1:$D$2667,4,0)*(F1696/1000000*12)</f>
        <v>#N/A</v>
      </c>
      <c r="V1696" s="9" t="e">
        <f>VLOOKUP(A1696,Sku_list!$A$1:$D$2667,4,0)*(H1696/1000000*12)</f>
        <v>#N/A</v>
      </c>
      <c r="W1696" s="9" t="e">
        <f>VLOOKUP(A1696,Sku_list!$A$1:$D$2667,4,0)*(J1696/1000000*12)</f>
        <v>#N/A</v>
      </c>
      <c r="X1696" s="9" t="e">
        <f>VLOOKUP(A1696,Sku_list!$A$1:$D$2667,4,0)*(L1696/1000000*12)</f>
        <v>#N/A</v>
      </c>
      <c r="Y1696" s="9" t="e">
        <f>VLOOKUP(A1696,Sku_list!$A$1:$E$2667,5,0)*((J1696+F1696)/1000000000)</f>
        <v>#N/A</v>
      </c>
      <c r="AC1696" s="22">
        <f t="shared" ca="1" si="26"/>
        <v>6.6666666666666666E-2</v>
      </c>
    </row>
    <row r="1697" spans="1:29" x14ac:dyDescent="0.35">
      <c r="A1697">
        <v>1601269</v>
      </c>
      <c r="B1697" t="s">
        <v>274</v>
      </c>
      <c r="C1697" t="s">
        <v>162</v>
      </c>
      <c r="D1697">
        <v>0</v>
      </c>
      <c r="E1697">
        <v>0</v>
      </c>
      <c r="F1697">
        <v>0</v>
      </c>
      <c r="G1697">
        <v>0</v>
      </c>
      <c r="H1697">
        <v>0</v>
      </c>
      <c r="I1697">
        <v>0</v>
      </c>
      <c r="J1697">
        <v>0</v>
      </c>
      <c r="K1697">
        <v>0</v>
      </c>
      <c r="L1697">
        <v>0</v>
      </c>
      <c r="M1697">
        <v>0</v>
      </c>
      <c r="N1697">
        <v>0</v>
      </c>
      <c r="P1697" s="22" t="s">
        <v>34</v>
      </c>
      <c r="R1697" t="s">
        <v>103</v>
      </c>
      <c r="S1697" t="s">
        <v>69</v>
      </c>
      <c r="T1697" s="9" t="e">
        <f>VLOOKUP(A1697,Sku_list!$A$1:$D$2667,3,0)</f>
        <v>#N/A</v>
      </c>
      <c r="U1697" s="9" t="e">
        <f>VLOOKUP(A1697,Sku_list!$A$1:$D$2667,4,0)*(F1697/1000000*12)</f>
        <v>#N/A</v>
      </c>
      <c r="V1697" s="9" t="e">
        <f>VLOOKUP(A1697,Sku_list!$A$1:$D$2667,4,0)*(H1697/1000000*12)</f>
        <v>#N/A</v>
      </c>
      <c r="W1697" s="9" t="e">
        <f>VLOOKUP(A1697,Sku_list!$A$1:$D$2667,4,0)*(J1697/1000000*12)</f>
        <v>#N/A</v>
      </c>
      <c r="X1697" s="9" t="e">
        <f>VLOOKUP(A1697,Sku_list!$A$1:$D$2667,4,0)*(L1697/1000000*12)</f>
        <v>#N/A</v>
      </c>
      <c r="Y1697" s="9" t="e">
        <f>VLOOKUP(A1697,Sku_list!$A$1:$E$2667,5,0)*((J1697+F1697)/1000000000)</f>
        <v>#N/A</v>
      </c>
      <c r="AC1697" s="22">
        <f t="shared" ca="1" si="26"/>
        <v>6.6666666666666666E-2</v>
      </c>
    </row>
    <row r="1698" spans="1:29" x14ac:dyDescent="0.35">
      <c r="A1698">
        <v>1601269</v>
      </c>
      <c r="B1698" t="s">
        <v>274</v>
      </c>
      <c r="C1698" t="s">
        <v>164</v>
      </c>
      <c r="D1698">
        <v>0</v>
      </c>
      <c r="E1698">
        <v>0</v>
      </c>
      <c r="F1698">
        <v>0</v>
      </c>
      <c r="G1698">
        <v>0</v>
      </c>
      <c r="H1698">
        <v>0</v>
      </c>
      <c r="I1698">
        <v>0</v>
      </c>
      <c r="J1698">
        <v>0</v>
      </c>
      <c r="K1698">
        <v>0</v>
      </c>
      <c r="L1698">
        <v>0</v>
      </c>
      <c r="M1698">
        <v>0</v>
      </c>
      <c r="N1698">
        <v>0</v>
      </c>
      <c r="P1698" s="22" t="s">
        <v>34</v>
      </c>
      <c r="R1698" t="s">
        <v>104</v>
      </c>
      <c r="S1698" t="s">
        <v>69</v>
      </c>
      <c r="T1698" s="9" t="e">
        <f>VLOOKUP(A1698,Sku_list!$A$1:$D$2667,3,0)</f>
        <v>#N/A</v>
      </c>
      <c r="U1698" s="9" t="e">
        <f>VLOOKUP(A1698,Sku_list!$A$1:$D$2667,4,0)*(F1698/1000000*12)</f>
        <v>#N/A</v>
      </c>
      <c r="V1698" s="9" t="e">
        <f>VLOOKUP(A1698,Sku_list!$A$1:$D$2667,4,0)*(H1698/1000000*12)</f>
        <v>#N/A</v>
      </c>
      <c r="W1698" s="9" t="e">
        <f>VLOOKUP(A1698,Sku_list!$A$1:$D$2667,4,0)*(J1698/1000000*12)</f>
        <v>#N/A</v>
      </c>
      <c r="X1698" s="9" t="e">
        <f>VLOOKUP(A1698,Sku_list!$A$1:$D$2667,4,0)*(L1698/1000000*12)</f>
        <v>#N/A</v>
      </c>
      <c r="Y1698" s="9" t="e">
        <f>VLOOKUP(A1698,Sku_list!$A$1:$E$2667,5,0)*((J1698+F1698)/1000000000)</f>
        <v>#N/A</v>
      </c>
      <c r="AC1698" s="22">
        <f t="shared" ca="1" si="26"/>
        <v>6.6666666666666666E-2</v>
      </c>
    </row>
    <row r="1699" spans="1:29" x14ac:dyDescent="0.35">
      <c r="A1699">
        <v>1601269</v>
      </c>
      <c r="B1699" t="s">
        <v>274</v>
      </c>
      <c r="C1699" t="s">
        <v>165</v>
      </c>
      <c r="D1699">
        <v>0</v>
      </c>
      <c r="E1699">
        <v>0</v>
      </c>
      <c r="F1699">
        <v>0</v>
      </c>
      <c r="G1699">
        <v>0</v>
      </c>
      <c r="H1699">
        <v>0</v>
      </c>
      <c r="I1699">
        <v>0</v>
      </c>
      <c r="J1699">
        <v>0</v>
      </c>
      <c r="K1699">
        <v>0</v>
      </c>
      <c r="L1699">
        <v>0</v>
      </c>
      <c r="M1699">
        <v>0</v>
      </c>
      <c r="N1699">
        <v>0</v>
      </c>
      <c r="P1699" s="22" t="s">
        <v>34</v>
      </c>
      <c r="R1699" t="s">
        <v>105</v>
      </c>
      <c r="S1699" t="s">
        <v>83</v>
      </c>
      <c r="T1699" s="9" t="e">
        <f>VLOOKUP(A1699,Sku_list!$A$1:$D$2667,3,0)</f>
        <v>#N/A</v>
      </c>
      <c r="U1699" s="9" t="e">
        <f>VLOOKUP(A1699,Sku_list!$A$1:$D$2667,4,0)*(F1699/1000000*12)</f>
        <v>#N/A</v>
      </c>
      <c r="V1699" s="9" t="e">
        <f>VLOOKUP(A1699,Sku_list!$A$1:$D$2667,4,0)*(H1699/1000000*12)</f>
        <v>#N/A</v>
      </c>
      <c r="W1699" s="9" t="e">
        <f>VLOOKUP(A1699,Sku_list!$A$1:$D$2667,4,0)*(J1699/1000000*12)</f>
        <v>#N/A</v>
      </c>
      <c r="X1699" s="9" t="e">
        <f>VLOOKUP(A1699,Sku_list!$A$1:$D$2667,4,0)*(L1699/1000000*12)</f>
        <v>#N/A</v>
      </c>
      <c r="Y1699" s="9" t="e">
        <f>VLOOKUP(A1699,Sku_list!$A$1:$E$2667,5,0)*((J1699+F1699)/1000000000)</f>
        <v>#N/A</v>
      </c>
      <c r="AC1699" s="22">
        <f t="shared" ca="1" si="26"/>
        <v>6.6666666666666666E-2</v>
      </c>
    </row>
    <row r="1700" spans="1:29" x14ac:dyDescent="0.35">
      <c r="A1700">
        <v>1601269</v>
      </c>
      <c r="B1700" t="s">
        <v>274</v>
      </c>
      <c r="C1700" t="s">
        <v>163</v>
      </c>
      <c r="D1700">
        <v>0</v>
      </c>
      <c r="E1700">
        <v>0</v>
      </c>
      <c r="F1700">
        <v>0</v>
      </c>
      <c r="G1700">
        <v>0</v>
      </c>
      <c r="H1700">
        <v>0</v>
      </c>
      <c r="I1700">
        <v>0</v>
      </c>
      <c r="J1700">
        <v>0</v>
      </c>
      <c r="K1700">
        <v>0</v>
      </c>
      <c r="L1700">
        <v>0</v>
      </c>
      <c r="M1700">
        <v>0</v>
      </c>
      <c r="N1700">
        <v>0</v>
      </c>
      <c r="P1700" s="22" t="s">
        <v>34</v>
      </c>
      <c r="R1700" t="s">
        <v>117</v>
      </c>
      <c r="S1700" t="s">
        <v>83</v>
      </c>
      <c r="T1700" s="9" t="e">
        <f>VLOOKUP(A1700,Sku_list!$A$1:$D$2667,3,0)</f>
        <v>#N/A</v>
      </c>
      <c r="U1700" s="9" t="e">
        <f>VLOOKUP(A1700,Sku_list!$A$1:$D$2667,4,0)*(F1700/1000000*12)</f>
        <v>#N/A</v>
      </c>
      <c r="V1700" s="9" t="e">
        <f>VLOOKUP(A1700,Sku_list!$A$1:$D$2667,4,0)*(H1700/1000000*12)</f>
        <v>#N/A</v>
      </c>
      <c r="W1700" s="9" t="e">
        <f>VLOOKUP(A1700,Sku_list!$A$1:$D$2667,4,0)*(J1700/1000000*12)</f>
        <v>#N/A</v>
      </c>
      <c r="X1700" s="9" t="e">
        <f>VLOOKUP(A1700,Sku_list!$A$1:$D$2667,4,0)*(L1700/1000000*12)</f>
        <v>#N/A</v>
      </c>
      <c r="Y1700" s="9" t="e">
        <f>VLOOKUP(A1700,Sku_list!$A$1:$E$2667,5,0)*((J1700+F1700)/1000000000)</f>
        <v>#N/A</v>
      </c>
      <c r="AC1700" s="22">
        <f t="shared" ca="1" si="26"/>
        <v>6.6666666666666666E-2</v>
      </c>
    </row>
    <row r="1701" spans="1:29" x14ac:dyDescent="0.35">
      <c r="A1701">
        <v>1601269</v>
      </c>
      <c r="B1701" t="s">
        <v>274</v>
      </c>
      <c r="C1701" t="s">
        <v>166</v>
      </c>
      <c r="D1701">
        <v>0</v>
      </c>
      <c r="E1701">
        <v>0</v>
      </c>
      <c r="F1701">
        <v>0</v>
      </c>
      <c r="G1701">
        <v>0</v>
      </c>
      <c r="H1701">
        <v>0</v>
      </c>
      <c r="I1701">
        <v>0</v>
      </c>
      <c r="J1701">
        <v>0</v>
      </c>
      <c r="K1701">
        <v>0</v>
      </c>
      <c r="L1701">
        <v>0</v>
      </c>
      <c r="M1701">
        <v>0</v>
      </c>
      <c r="N1701">
        <v>0</v>
      </c>
      <c r="P1701" s="22" t="s">
        <v>34</v>
      </c>
      <c r="R1701" t="s">
        <v>118</v>
      </c>
      <c r="S1701" t="s">
        <v>85</v>
      </c>
      <c r="T1701" s="9" t="e">
        <f>VLOOKUP(A1701,Sku_list!$A$1:$D$2667,3,0)</f>
        <v>#N/A</v>
      </c>
      <c r="U1701" s="9" t="e">
        <f>VLOOKUP(A1701,Sku_list!$A$1:$D$2667,4,0)*(F1701/1000000*12)</f>
        <v>#N/A</v>
      </c>
      <c r="V1701" s="9" t="e">
        <f>VLOOKUP(A1701,Sku_list!$A$1:$D$2667,4,0)*(H1701/1000000*12)</f>
        <v>#N/A</v>
      </c>
      <c r="W1701" s="9" t="e">
        <f>VLOOKUP(A1701,Sku_list!$A$1:$D$2667,4,0)*(J1701/1000000*12)</f>
        <v>#N/A</v>
      </c>
      <c r="X1701" s="9" t="e">
        <f>VLOOKUP(A1701,Sku_list!$A$1:$D$2667,4,0)*(L1701/1000000*12)</f>
        <v>#N/A</v>
      </c>
      <c r="Y1701" s="9" t="e">
        <f>VLOOKUP(A1701,Sku_list!$A$1:$E$2667,5,0)*((J1701+F1701)/1000000000)</f>
        <v>#N/A</v>
      </c>
      <c r="AC1701" s="22">
        <f t="shared" ca="1" si="26"/>
        <v>6.6666666666666666E-2</v>
      </c>
    </row>
    <row r="1702" spans="1:29" x14ac:dyDescent="0.35">
      <c r="A1702">
        <v>1601269</v>
      </c>
      <c r="B1702" t="s">
        <v>274</v>
      </c>
      <c r="C1702" t="s">
        <v>167</v>
      </c>
      <c r="D1702">
        <v>0</v>
      </c>
      <c r="E1702">
        <v>0</v>
      </c>
      <c r="F1702">
        <v>0</v>
      </c>
      <c r="G1702">
        <v>0</v>
      </c>
      <c r="H1702">
        <v>0</v>
      </c>
      <c r="I1702">
        <v>0</v>
      </c>
      <c r="J1702">
        <v>0</v>
      </c>
      <c r="K1702">
        <v>0</v>
      </c>
      <c r="L1702">
        <v>0</v>
      </c>
      <c r="M1702">
        <v>0</v>
      </c>
      <c r="N1702">
        <v>0</v>
      </c>
      <c r="P1702" s="22" t="s">
        <v>34</v>
      </c>
      <c r="R1702" t="s">
        <v>119</v>
      </c>
      <c r="S1702" t="s">
        <v>72</v>
      </c>
      <c r="T1702" s="9" t="e">
        <f>VLOOKUP(A1702,Sku_list!$A$1:$D$2667,3,0)</f>
        <v>#N/A</v>
      </c>
      <c r="U1702" s="9" t="e">
        <f>VLOOKUP(A1702,Sku_list!$A$1:$D$2667,4,0)*(F1702/1000000*12)</f>
        <v>#N/A</v>
      </c>
      <c r="V1702" s="9" t="e">
        <f>VLOOKUP(A1702,Sku_list!$A$1:$D$2667,4,0)*(H1702/1000000*12)</f>
        <v>#N/A</v>
      </c>
      <c r="W1702" s="9" t="e">
        <f>VLOOKUP(A1702,Sku_list!$A$1:$D$2667,4,0)*(J1702/1000000*12)</f>
        <v>#N/A</v>
      </c>
      <c r="X1702" s="9" t="e">
        <f>VLOOKUP(A1702,Sku_list!$A$1:$D$2667,4,0)*(L1702/1000000*12)</f>
        <v>#N/A</v>
      </c>
      <c r="Y1702" s="9" t="e">
        <f>VLOOKUP(A1702,Sku_list!$A$1:$E$2667,5,0)*((J1702+F1702)/1000000000)</f>
        <v>#N/A</v>
      </c>
      <c r="AC1702" s="22">
        <f t="shared" ca="1" si="26"/>
        <v>6.6666666666666666E-2</v>
      </c>
    </row>
    <row r="1703" spans="1:29" x14ac:dyDescent="0.35">
      <c r="A1703">
        <v>1601269</v>
      </c>
      <c r="B1703" t="s">
        <v>274</v>
      </c>
      <c r="C1703" t="s">
        <v>61</v>
      </c>
      <c r="D1703">
        <v>0</v>
      </c>
      <c r="E1703">
        <v>0</v>
      </c>
      <c r="F1703">
        <v>0</v>
      </c>
      <c r="G1703">
        <v>0</v>
      </c>
      <c r="H1703">
        <v>0</v>
      </c>
      <c r="I1703">
        <v>0</v>
      </c>
      <c r="J1703">
        <v>0</v>
      </c>
      <c r="K1703">
        <v>0</v>
      </c>
      <c r="L1703">
        <v>0</v>
      </c>
      <c r="M1703">
        <v>0</v>
      </c>
      <c r="N1703">
        <v>0</v>
      </c>
      <c r="P1703" s="22" t="s">
        <v>34</v>
      </c>
      <c r="R1703" t="s">
        <v>5</v>
      </c>
      <c r="S1703" t="s">
        <v>85</v>
      </c>
      <c r="T1703" s="9" t="e">
        <f>VLOOKUP(A1703,Sku_list!$A$1:$D$2667,3,0)</f>
        <v>#N/A</v>
      </c>
      <c r="U1703" s="9" t="e">
        <f>VLOOKUP(A1703,Sku_list!$A$1:$D$2667,4,0)*(F1703/1000000*12)</f>
        <v>#N/A</v>
      </c>
      <c r="V1703" s="9" t="e">
        <f>VLOOKUP(A1703,Sku_list!$A$1:$D$2667,4,0)*(H1703/1000000*12)</f>
        <v>#N/A</v>
      </c>
      <c r="W1703" s="9" t="e">
        <f>VLOOKUP(A1703,Sku_list!$A$1:$D$2667,4,0)*(J1703/1000000*12)</f>
        <v>#N/A</v>
      </c>
      <c r="X1703" s="9" t="e">
        <f>VLOOKUP(A1703,Sku_list!$A$1:$D$2667,4,0)*(L1703/1000000*12)</f>
        <v>#N/A</v>
      </c>
      <c r="Y1703" s="9" t="e">
        <f>VLOOKUP(A1703,Sku_list!$A$1:$E$2667,5,0)*((J1703+F1703)/1000000000)</f>
        <v>#N/A</v>
      </c>
      <c r="AC1703" s="22">
        <f t="shared" ca="1" si="26"/>
        <v>6.6666666666666666E-2</v>
      </c>
    </row>
    <row r="1704" spans="1:29" x14ac:dyDescent="0.35">
      <c r="A1704">
        <v>1601269</v>
      </c>
      <c r="B1704" t="s">
        <v>274</v>
      </c>
      <c r="C1704" t="s">
        <v>39</v>
      </c>
      <c r="D1704">
        <v>0</v>
      </c>
      <c r="E1704">
        <v>0</v>
      </c>
      <c r="F1704">
        <v>0</v>
      </c>
      <c r="G1704">
        <v>0</v>
      </c>
      <c r="H1704">
        <v>0</v>
      </c>
      <c r="I1704">
        <v>0</v>
      </c>
      <c r="J1704">
        <v>0</v>
      </c>
      <c r="K1704">
        <v>0</v>
      </c>
      <c r="L1704">
        <v>0</v>
      </c>
      <c r="M1704">
        <v>0</v>
      </c>
      <c r="N1704">
        <v>0</v>
      </c>
      <c r="P1704" s="22" t="s">
        <v>34</v>
      </c>
      <c r="R1704" t="s">
        <v>43</v>
      </c>
      <c r="S1704" t="s">
        <v>190</v>
      </c>
      <c r="T1704" s="9" t="e">
        <f>VLOOKUP(A1704,Sku_list!$A$1:$D$2667,3,0)</f>
        <v>#N/A</v>
      </c>
      <c r="U1704" s="9" t="e">
        <f>VLOOKUP(A1704,Sku_list!$A$1:$D$2667,4,0)*(F1704/1000000*12)</f>
        <v>#N/A</v>
      </c>
      <c r="V1704" s="9" t="e">
        <f>VLOOKUP(A1704,Sku_list!$A$1:$D$2667,4,0)*(H1704/1000000*12)</f>
        <v>#N/A</v>
      </c>
      <c r="W1704" s="9" t="e">
        <f>VLOOKUP(A1704,Sku_list!$A$1:$D$2667,4,0)*(J1704/1000000*12)</f>
        <v>#N/A</v>
      </c>
      <c r="X1704" s="9" t="e">
        <f>VLOOKUP(A1704,Sku_list!$A$1:$D$2667,4,0)*(L1704/1000000*12)</f>
        <v>#N/A</v>
      </c>
      <c r="Y1704" s="9" t="e">
        <f>VLOOKUP(A1704,Sku_list!$A$1:$E$2667,5,0)*((J1704+F1704)/1000000000)</f>
        <v>#N/A</v>
      </c>
      <c r="AC1704" s="22">
        <f t="shared" ca="1" si="26"/>
        <v>6.6666666666666666E-2</v>
      </c>
    </row>
    <row r="1705" spans="1:29" x14ac:dyDescent="0.35">
      <c r="A1705">
        <v>1601269</v>
      </c>
      <c r="B1705" t="s">
        <v>274</v>
      </c>
      <c r="C1705" t="s">
        <v>65</v>
      </c>
      <c r="D1705">
        <v>0</v>
      </c>
      <c r="E1705">
        <v>0</v>
      </c>
      <c r="F1705">
        <v>0</v>
      </c>
      <c r="G1705">
        <v>0</v>
      </c>
      <c r="H1705">
        <v>0</v>
      </c>
      <c r="I1705">
        <v>0</v>
      </c>
      <c r="J1705">
        <v>0</v>
      </c>
      <c r="K1705">
        <v>0</v>
      </c>
      <c r="L1705">
        <v>0</v>
      </c>
      <c r="M1705">
        <v>0</v>
      </c>
      <c r="N1705">
        <v>0</v>
      </c>
      <c r="P1705" s="22" t="s">
        <v>34</v>
      </c>
      <c r="R1705" t="s">
        <v>300</v>
      </c>
      <c r="S1705" t="s">
        <v>83</v>
      </c>
      <c r="T1705" s="9" t="e">
        <f>VLOOKUP(A1705,Sku_list!$A$1:$D$2667,3,0)</f>
        <v>#N/A</v>
      </c>
      <c r="U1705" s="9" t="e">
        <f>VLOOKUP(A1705,Sku_list!$A$1:$D$2667,4,0)*(F1705/1000000*12)</f>
        <v>#N/A</v>
      </c>
      <c r="V1705" s="9" t="e">
        <f>VLOOKUP(A1705,Sku_list!$A$1:$D$2667,4,0)*(H1705/1000000*12)</f>
        <v>#N/A</v>
      </c>
      <c r="W1705" s="9" t="e">
        <f>VLOOKUP(A1705,Sku_list!$A$1:$D$2667,4,0)*(J1705/1000000*12)</f>
        <v>#N/A</v>
      </c>
      <c r="X1705" s="9" t="e">
        <f>VLOOKUP(A1705,Sku_list!$A$1:$D$2667,4,0)*(L1705/1000000*12)</f>
        <v>#N/A</v>
      </c>
      <c r="Y1705" s="9" t="e">
        <f>VLOOKUP(A1705,Sku_list!$A$1:$E$2667,5,0)*((J1705+F1705)/1000000000)</f>
        <v>#N/A</v>
      </c>
      <c r="AC1705" s="22">
        <f t="shared" ca="1" si="26"/>
        <v>6.6666666666666666E-2</v>
      </c>
    </row>
    <row r="1706" spans="1:29" x14ac:dyDescent="0.35">
      <c r="A1706">
        <v>1601269</v>
      </c>
      <c r="B1706" t="s">
        <v>274</v>
      </c>
      <c r="C1706" t="s">
        <v>66</v>
      </c>
      <c r="D1706">
        <v>0</v>
      </c>
      <c r="E1706">
        <v>0</v>
      </c>
      <c r="F1706">
        <v>0</v>
      </c>
      <c r="G1706">
        <v>0</v>
      </c>
      <c r="H1706">
        <v>0</v>
      </c>
      <c r="I1706">
        <v>0</v>
      </c>
      <c r="J1706">
        <v>0</v>
      </c>
      <c r="K1706">
        <v>0</v>
      </c>
      <c r="L1706">
        <v>0</v>
      </c>
      <c r="M1706">
        <v>0</v>
      </c>
      <c r="N1706">
        <v>0</v>
      </c>
      <c r="P1706" s="22" t="s">
        <v>34</v>
      </c>
      <c r="R1706" t="s">
        <v>174</v>
      </c>
      <c r="S1706" t="s">
        <v>72</v>
      </c>
      <c r="T1706" s="9" t="e">
        <f>VLOOKUP(A1706,Sku_list!$A$1:$D$2667,3,0)</f>
        <v>#N/A</v>
      </c>
      <c r="U1706" s="9" t="e">
        <f>VLOOKUP(A1706,Sku_list!$A$1:$D$2667,4,0)*(F1706/1000000*12)</f>
        <v>#N/A</v>
      </c>
      <c r="V1706" s="9" t="e">
        <f>VLOOKUP(A1706,Sku_list!$A$1:$D$2667,4,0)*(H1706/1000000*12)</f>
        <v>#N/A</v>
      </c>
      <c r="W1706" s="9" t="e">
        <f>VLOOKUP(A1706,Sku_list!$A$1:$D$2667,4,0)*(J1706/1000000*12)</f>
        <v>#N/A</v>
      </c>
      <c r="X1706" s="9" t="e">
        <f>VLOOKUP(A1706,Sku_list!$A$1:$D$2667,4,0)*(L1706/1000000*12)</f>
        <v>#N/A</v>
      </c>
      <c r="Y1706" s="9" t="e">
        <f>VLOOKUP(A1706,Sku_list!$A$1:$E$2667,5,0)*((J1706+F1706)/1000000000)</f>
        <v>#N/A</v>
      </c>
      <c r="AC1706" s="22">
        <f t="shared" ca="1" si="26"/>
        <v>6.6666666666666666E-2</v>
      </c>
    </row>
    <row r="1707" spans="1:29" x14ac:dyDescent="0.35">
      <c r="A1707">
        <v>1601269</v>
      </c>
      <c r="B1707" t="s">
        <v>274</v>
      </c>
      <c r="C1707" t="s">
        <v>67</v>
      </c>
      <c r="D1707">
        <v>0</v>
      </c>
      <c r="E1707">
        <v>0</v>
      </c>
      <c r="F1707">
        <v>0</v>
      </c>
      <c r="G1707">
        <v>0</v>
      </c>
      <c r="H1707">
        <v>0</v>
      </c>
      <c r="I1707">
        <v>0</v>
      </c>
      <c r="J1707">
        <v>0</v>
      </c>
      <c r="K1707">
        <v>0</v>
      </c>
      <c r="L1707">
        <v>0</v>
      </c>
      <c r="M1707">
        <v>0</v>
      </c>
      <c r="N1707">
        <v>0</v>
      </c>
      <c r="P1707" s="22" t="s">
        <v>34</v>
      </c>
      <c r="R1707" t="s">
        <v>176</v>
      </c>
      <c r="S1707" t="s">
        <v>72</v>
      </c>
      <c r="T1707" s="9" t="e">
        <f>VLOOKUP(A1707,Sku_list!$A$1:$D$2667,3,0)</f>
        <v>#N/A</v>
      </c>
      <c r="U1707" s="9" t="e">
        <f>VLOOKUP(A1707,Sku_list!$A$1:$D$2667,4,0)*(F1707/1000000*12)</f>
        <v>#N/A</v>
      </c>
      <c r="V1707" s="9" t="e">
        <f>VLOOKUP(A1707,Sku_list!$A$1:$D$2667,4,0)*(H1707/1000000*12)</f>
        <v>#N/A</v>
      </c>
      <c r="W1707" s="9" t="e">
        <f>VLOOKUP(A1707,Sku_list!$A$1:$D$2667,4,0)*(J1707/1000000*12)</f>
        <v>#N/A</v>
      </c>
      <c r="X1707" s="9" t="e">
        <f>VLOOKUP(A1707,Sku_list!$A$1:$D$2667,4,0)*(L1707/1000000*12)</f>
        <v>#N/A</v>
      </c>
      <c r="Y1707" s="9" t="e">
        <f>VLOOKUP(A1707,Sku_list!$A$1:$E$2667,5,0)*((J1707+F1707)/1000000000)</f>
        <v>#N/A</v>
      </c>
      <c r="AC1707" s="22">
        <f t="shared" ca="1" si="26"/>
        <v>6.6666666666666666E-2</v>
      </c>
    </row>
    <row r="1708" spans="1:29" x14ac:dyDescent="0.35">
      <c r="A1708">
        <v>1601269</v>
      </c>
      <c r="B1708" t="s">
        <v>274</v>
      </c>
      <c r="C1708" t="s">
        <v>68</v>
      </c>
      <c r="D1708">
        <v>0</v>
      </c>
      <c r="E1708">
        <v>0</v>
      </c>
      <c r="F1708">
        <v>0</v>
      </c>
      <c r="G1708">
        <v>0</v>
      </c>
      <c r="H1708">
        <v>0</v>
      </c>
      <c r="I1708">
        <v>0</v>
      </c>
      <c r="J1708">
        <v>0</v>
      </c>
      <c r="K1708">
        <v>0</v>
      </c>
      <c r="L1708">
        <v>0</v>
      </c>
      <c r="M1708">
        <v>0</v>
      </c>
      <c r="N1708">
        <v>0</v>
      </c>
      <c r="P1708" s="22" t="s">
        <v>34</v>
      </c>
      <c r="R1708" t="s">
        <v>177</v>
      </c>
      <c r="S1708" t="s">
        <v>72</v>
      </c>
      <c r="T1708" s="9" t="e">
        <f>VLOOKUP(A1708,Sku_list!$A$1:$D$2667,3,0)</f>
        <v>#N/A</v>
      </c>
      <c r="U1708" s="9" t="e">
        <f>VLOOKUP(A1708,Sku_list!$A$1:$D$2667,4,0)*(F1708/1000000*12)</f>
        <v>#N/A</v>
      </c>
      <c r="V1708" s="9" t="e">
        <f>VLOOKUP(A1708,Sku_list!$A$1:$D$2667,4,0)*(H1708/1000000*12)</f>
        <v>#N/A</v>
      </c>
      <c r="W1708" s="9" t="e">
        <f>VLOOKUP(A1708,Sku_list!$A$1:$D$2667,4,0)*(J1708/1000000*12)</f>
        <v>#N/A</v>
      </c>
      <c r="X1708" s="9" t="e">
        <f>VLOOKUP(A1708,Sku_list!$A$1:$D$2667,4,0)*(L1708/1000000*12)</f>
        <v>#N/A</v>
      </c>
      <c r="Y1708" s="9" t="e">
        <f>VLOOKUP(A1708,Sku_list!$A$1:$E$2667,5,0)*((J1708+F1708)/1000000000)</f>
        <v>#N/A</v>
      </c>
      <c r="AC1708" s="22">
        <f t="shared" ca="1" si="26"/>
        <v>6.6666666666666666E-2</v>
      </c>
    </row>
    <row r="1709" spans="1:29" x14ac:dyDescent="0.35">
      <c r="A1709">
        <v>1601269</v>
      </c>
      <c r="B1709" t="s">
        <v>274</v>
      </c>
      <c r="C1709" t="s">
        <v>44</v>
      </c>
      <c r="D1709">
        <v>0</v>
      </c>
      <c r="E1709">
        <v>0</v>
      </c>
      <c r="F1709">
        <v>0</v>
      </c>
      <c r="G1709">
        <v>0</v>
      </c>
      <c r="H1709">
        <v>0</v>
      </c>
      <c r="I1709">
        <v>0</v>
      </c>
      <c r="J1709">
        <v>0</v>
      </c>
      <c r="K1709">
        <v>0</v>
      </c>
      <c r="L1709">
        <v>0</v>
      </c>
      <c r="M1709">
        <v>0</v>
      </c>
      <c r="N1709">
        <v>0</v>
      </c>
      <c r="P1709" s="22" t="s">
        <v>34</v>
      </c>
      <c r="R1709" t="s">
        <v>45</v>
      </c>
      <c r="S1709" t="s">
        <v>193</v>
      </c>
      <c r="T1709" s="9" t="e">
        <f>VLOOKUP(A1709,Sku_list!$A$1:$D$2667,3,0)</f>
        <v>#N/A</v>
      </c>
      <c r="U1709" s="9" t="e">
        <f>VLOOKUP(A1709,Sku_list!$A$1:$D$2667,4,0)*(F1709/1000000*12)</f>
        <v>#N/A</v>
      </c>
      <c r="V1709" s="9" t="e">
        <f>VLOOKUP(A1709,Sku_list!$A$1:$D$2667,4,0)*(H1709/1000000*12)</f>
        <v>#N/A</v>
      </c>
      <c r="W1709" s="9" t="e">
        <f>VLOOKUP(A1709,Sku_list!$A$1:$D$2667,4,0)*(J1709/1000000*12)</f>
        <v>#N/A</v>
      </c>
      <c r="X1709" s="9" t="e">
        <f>VLOOKUP(A1709,Sku_list!$A$1:$D$2667,4,0)*(L1709/1000000*12)</f>
        <v>#N/A</v>
      </c>
      <c r="Y1709" s="9" t="e">
        <f>VLOOKUP(A1709,Sku_list!$A$1:$E$2667,5,0)*((J1709+F1709)/1000000000)</f>
        <v>#N/A</v>
      </c>
      <c r="AC1709" s="22">
        <f t="shared" ca="1" si="26"/>
        <v>6.6666666666666666E-2</v>
      </c>
    </row>
    <row r="1710" spans="1:29" x14ac:dyDescent="0.35">
      <c r="A1710">
        <v>1601269</v>
      </c>
      <c r="B1710" t="s">
        <v>274</v>
      </c>
      <c r="C1710" t="s">
        <v>272</v>
      </c>
      <c r="D1710">
        <v>0</v>
      </c>
      <c r="E1710">
        <v>0</v>
      </c>
      <c r="F1710">
        <v>0</v>
      </c>
      <c r="G1710">
        <v>0</v>
      </c>
      <c r="H1710">
        <v>0</v>
      </c>
      <c r="I1710">
        <v>0</v>
      </c>
      <c r="J1710">
        <v>0</v>
      </c>
      <c r="K1710">
        <v>0</v>
      </c>
      <c r="L1710">
        <v>0</v>
      </c>
      <c r="M1710">
        <v>0</v>
      </c>
      <c r="N1710">
        <v>0</v>
      </c>
      <c r="P1710" s="22" t="s">
        <v>34</v>
      </c>
      <c r="R1710" t="s">
        <v>99</v>
      </c>
      <c r="S1710" t="s">
        <v>173</v>
      </c>
      <c r="T1710" s="9" t="e">
        <f>VLOOKUP(A1710,Sku_list!$A$1:$D$2667,3,0)</f>
        <v>#N/A</v>
      </c>
      <c r="U1710" s="9" t="e">
        <f>VLOOKUP(A1710,Sku_list!$A$1:$D$2667,4,0)*(F1710/1000000*12)</f>
        <v>#N/A</v>
      </c>
      <c r="V1710" s="9" t="e">
        <f>VLOOKUP(A1710,Sku_list!$A$1:$D$2667,4,0)*(H1710/1000000*12)</f>
        <v>#N/A</v>
      </c>
      <c r="W1710" s="9" t="e">
        <f>VLOOKUP(A1710,Sku_list!$A$1:$D$2667,4,0)*(J1710/1000000*12)</f>
        <v>#N/A</v>
      </c>
      <c r="X1710" s="9" t="e">
        <f>VLOOKUP(A1710,Sku_list!$A$1:$D$2667,4,0)*(L1710/1000000*12)</f>
        <v>#N/A</v>
      </c>
      <c r="Y1710" s="9" t="e">
        <f>VLOOKUP(A1710,Sku_list!$A$1:$E$2667,5,0)*((J1710+F1710)/1000000000)</f>
        <v>#N/A</v>
      </c>
      <c r="AC1710" s="22">
        <f t="shared" ca="1" si="26"/>
        <v>6.6666666666666666E-2</v>
      </c>
    </row>
    <row r="1711" spans="1:29" x14ac:dyDescent="0.35">
      <c r="A1711">
        <v>1601269</v>
      </c>
      <c r="B1711" t="s">
        <v>274</v>
      </c>
      <c r="C1711" t="s">
        <v>273</v>
      </c>
      <c r="D1711">
        <v>0</v>
      </c>
      <c r="E1711">
        <v>0</v>
      </c>
      <c r="F1711">
        <v>0</v>
      </c>
      <c r="G1711">
        <v>0</v>
      </c>
      <c r="H1711">
        <v>0</v>
      </c>
      <c r="I1711">
        <v>0</v>
      </c>
      <c r="J1711">
        <v>0</v>
      </c>
      <c r="K1711">
        <v>0</v>
      </c>
      <c r="L1711">
        <v>0</v>
      </c>
      <c r="M1711">
        <v>0</v>
      </c>
      <c r="N1711">
        <v>0</v>
      </c>
      <c r="P1711" s="22" t="s">
        <v>34</v>
      </c>
      <c r="R1711" t="s">
        <v>275</v>
      </c>
      <c r="S1711" t="s">
        <v>308</v>
      </c>
      <c r="T1711" s="9" t="e">
        <f>VLOOKUP(A1711,Sku_list!$A$1:$D$2667,3,0)</f>
        <v>#N/A</v>
      </c>
      <c r="U1711" s="9" t="e">
        <f>VLOOKUP(A1711,Sku_list!$A$1:$D$2667,4,0)*(F1711/1000000*12)</f>
        <v>#N/A</v>
      </c>
      <c r="V1711" s="9" t="e">
        <f>VLOOKUP(A1711,Sku_list!$A$1:$D$2667,4,0)*(H1711/1000000*12)</f>
        <v>#N/A</v>
      </c>
      <c r="W1711" s="9" t="e">
        <f>VLOOKUP(A1711,Sku_list!$A$1:$D$2667,4,0)*(J1711/1000000*12)</f>
        <v>#N/A</v>
      </c>
      <c r="X1711" s="9" t="e">
        <f>VLOOKUP(A1711,Sku_list!$A$1:$D$2667,4,0)*(L1711/1000000*12)</f>
        <v>#N/A</v>
      </c>
      <c r="Y1711" s="9" t="e">
        <f>VLOOKUP(A1711,Sku_list!$A$1:$E$2667,5,0)*((J1711+F1711)/1000000000)</f>
        <v>#N/A</v>
      </c>
      <c r="AC1711" s="22">
        <f t="shared" ca="1" si="26"/>
        <v>6.6666666666666666E-2</v>
      </c>
    </row>
    <row r="1712" spans="1:29" x14ac:dyDescent="0.35">
      <c r="A1712">
        <v>1601270</v>
      </c>
      <c r="B1712" t="s">
        <v>276</v>
      </c>
      <c r="C1712" t="s">
        <v>139</v>
      </c>
      <c r="D1712">
        <v>0</v>
      </c>
      <c r="E1712">
        <v>0</v>
      </c>
      <c r="F1712">
        <v>0</v>
      </c>
      <c r="G1712">
        <v>0</v>
      </c>
      <c r="H1712">
        <v>0</v>
      </c>
      <c r="I1712">
        <v>0</v>
      </c>
      <c r="J1712">
        <v>0</v>
      </c>
      <c r="K1712">
        <v>0</v>
      </c>
      <c r="L1712">
        <v>0</v>
      </c>
      <c r="M1712">
        <v>0</v>
      </c>
      <c r="N1712">
        <v>0</v>
      </c>
      <c r="P1712" s="22" t="s">
        <v>34</v>
      </c>
      <c r="R1712" t="s">
        <v>70</v>
      </c>
      <c r="S1712" t="s">
        <v>69</v>
      </c>
      <c r="T1712" s="9" t="e">
        <f>VLOOKUP(A1712,Sku_list!$A$1:$D$2667,3,0)</f>
        <v>#N/A</v>
      </c>
      <c r="U1712" s="9" t="e">
        <f>VLOOKUP(A1712,Sku_list!$A$1:$D$2667,4,0)*(F1712/1000000*12)</f>
        <v>#N/A</v>
      </c>
      <c r="V1712" s="9" t="e">
        <f>VLOOKUP(A1712,Sku_list!$A$1:$D$2667,4,0)*(H1712/1000000*12)</f>
        <v>#N/A</v>
      </c>
      <c r="W1712" s="9" t="e">
        <f>VLOOKUP(A1712,Sku_list!$A$1:$D$2667,4,0)*(J1712/1000000*12)</f>
        <v>#N/A</v>
      </c>
      <c r="X1712" s="9" t="e">
        <f>VLOOKUP(A1712,Sku_list!$A$1:$D$2667,4,0)*(L1712/1000000*12)</f>
        <v>#N/A</v>
      </c>
      <c r="Y1712" s="9" t="e">
        <f>VLOOKUP(A1712,Sku_list!$A$1:$E$2667,5,0)*((J1712+F1712)/1000000000)</f>
        <v>#N/A</v>
      </c>
      <c r="AC1712" s="22">
        <f t="shared" ca="1" si="26"/>
        <v>6.6666666666666666E-2</v>
      </c>
    </row>
    <row r="1713" spans="1:29" x14ac:dyDescent="0.35">
      <c r="A1713">
        <v>1601270</v>
      </c>
      <c r="B1713" t="s">
        <v>276</v>
      </c>
      <c r="C1713" t="s">
        <v>140</v>
      </c>
      <c r="D1713">
        <v>0</v>
      </c>
      <c r="E1713">
        <v>0</v>
      </c>
      <c r="F1713">
        <v>0</v>
      </c>
      <c r="G1713">
        <v>0</v>
      </c>
      <c r="H1713">
        <v>0</v>
      </c>
      <c r="I1713">
        <v>0</v>
      </c>
      <c r="J1713">
        <v>0</v>
      </c>
      <c r="K1713">
        <v>0</v>
      </c>
      <c r="L1713">
        <v>0</v>
      </c>
      <c r="M1713">
        <v>0</v>
      </c>
      <c r="N1713">
        <v>0</v>
      </c>
      <c r="P1713" s="22" t="s">
        <v>34</v>
      </c>
      <c r="R1713" t="s">
        <v>71</v>
      </c>
      <c r="S1713" t="s">
        <v>72</v>
      </c>
      <c r="T1713" s="9" t="e">
        <f>VLOOKUP(A1713,Sku_list!$A$1:$D$2667,3,0)</f>
        <v>#N/A</v>
      </c>
      <c r="U1713" s="9" t="e">
        <f>VLOOKUP(A1713,Sku_list!$A$1:$D$2667,4,0)*(F1713/1000000*12)</f>
        <v>#N/A</v>
      </c>
      <c r="V1713" s="9" t="e">
        <f>VLOOKUP(A1713,Sku_list!$A$1:$D$2667,4,0)*(H1713/1000000*12)</f>
        <v>#N/A</v>
      </c>
      <c r="W1713" s="9" t="e">
        <f>VLOOKUP(A1713,Sku_list!$A$1:$D$2667,4,0)*(J1713/1000000*12)</f>
        <v>#N/A</v>
      </c>
      <c r="X1713" s="9" t="e">
        <f>VLOOKUP(A1713,Sku_list!$A$1:$D$2667,4,0)*(L1713/1000000*12)</f>
        <v>#N/A</v>
      </c>
      <c r="Y1713" s="9" t="e">
        <f>VLOOKUP(A1713,Sku_list!$A$1:$E$2667,5,0)*((J1713+F1713)/1000000000)</f>
        <v>#N/A</v>
      </c>
      <c r="AC1713" s="22">
        <f t="shared" ca="1" si="26"/>
        <v>6.6666666666666666E-2</v>
      </c>
    </row>
    <row r="1714" spans="1:29" x14ac:dyDescent="0.35">
      <c r="A1714">
        <v>1601270</v>
      </c>
      <c r="B1714" t="s">
        <v>276</v>
      </c>
      <c r="C1714" t="s">
        <v>141</v>
      </c>
      <c r="D1714">
        <v>0</v>
      </c>
      <c r="E1714">
        <v>0</v>
      </c>
      <c r="F1714">
        <v>0</v>
      </c>
      <c r="G1714">
        <v>0</v>
      </c>
      <c r="H1714">
        <v>0</v>
      </c>
      <c r="I1714">
        <v>0</v>
      </c>
      <c r="J1714">
        <v>0</v>
      </c>
      <c r="K1714">
        <v>0</v>
      </c>
      <c r="L1714">
        <v>0</v>
      </c>
      <c r="M1714">
        <v>0</v>
      </c>
      <c r="N1714">
        <v>0</v>
      </c>
      <c r="P1714" s="22" t="s">
        <v>34</v>
      </c>
      <c r="R1714" t="s">
        <v>82</v>
      </c>
      <c r="S1714" t="s">
        <v>83</v>
      </c>
      <c r="T1714" s="9" t="e">
        <f>VLOOKUP(A1714,Sku_list!$A$1:$D$2667,3,0)</f>
        <v>#N/A</v>
      </c>
      <c r="U1714" s="9" t="e">
        <f>VLOOKUP(A1714,Sku_list!$A$1:$D$2667,4,0)*(F1714/1000000*12)</f>
        <v>#N/A</v>
      </c>
      <c r="V1714" s="9" t="e">
        <f>VLOOKUP(A1714,Sku_list!$A$1:$D$2667,4,0)*(H1714/1000000*12)</f>
        <v>#N/A</v>
      </c>
      <c r="W1714" s="9" t="e">
        <f>VLOOKUP(A1714,Sku_list!$A$1:$D$2667,4,0)*(J1714/1000000*12)</f>
        <v>#N/A</v>
      </c>
      <c r="X1714" s="9" t="e">
        <f>VLOOKUP(A1714,Sku_list!$A$1:$D$2667,4,0)*(L1714/1000000*12)</f>
        <v>#N/A</v>
      </c>
      <c r="Y1714" s="9" t="e">
        <f>VLOOKUP(A1714,Sku_list!$A$1:$E$2667,5,0)*((J1714+F1714)/1000000000)</f>
        <v>#N/A</v>
      </c>
      <c r="AC1714" s="22">
        <f t="shared" ca="1" si="26"/>
        <v>6.6666666666666666E-2</v>
      </c>
    </row>
    <row r="1715" spans="1:29" x14ac:dyDescent="0.35">
      <c r="A1715">
        <v>1601270</v>
      </c>
      <c r="B1715" t="s">
        <v>276</v>
      </c>
      <c r="C1715" t="s">
        <v>142</v>
      </c>
      <c r="D1715">
        <v>0</v>
      </c>
      <c r="E1715">
        <v>1026</v>
      </c>
      <c r="F1715">
        <v>0</v>
      </c>
      <c r="G1715">
        <v>842</v>
      </c>
      <c r="H1715">
        <v>396</v>
      </c>
      <c r="I1715">
        <v>486</v>
      </c>
      <c r="J1715">
        <v>630</v>
      </c>
      <c r="K1715">
        <v>228</v>
      </c>
      <c r="L1715">
        <v>0</v>
      </c>
      <c r="M1715">
        <v>-1026</v>
      </c>
      <c r="N1715">
        <v>1026</v>
      </c>
      <c r="P1715" s="22" t="s">
        <v>34</v>
      </c>
      <c r="R1715" t="s">
        <v>84</v>
      </c>
      <c r="S1715" t="s">
        <v>85</v>
      </c>
      <c r="T1715" s="9" t="e">
        <f>VLOOKUP(A1715,Sku_list!$A$1:$D$2667,3,0)</f>
        <v>#N/A</v>
      </c>
      <c r="U1715" s="9" t="e">
        <f>VLOOKUP(A1715,Sku_list!$A$1:$D$2667,4,0)*(F1715/1000000*12)</f>
        <v>#N/A</v>
      </c>
      <c r="V1715" s="9" t="e">
        <f>VLOOKUP(A1715,Sku_list!$A$1:$D$2667,4,0)*(H1715/1000000*12)</f>
        <v>#N/A</v>
      </c>
      <c r="W1715" s="9" t="e">
        <f>VLOOKUP(A1715,Sku_list!$A$1:$D$2667,4,0)*(J1715/1000000*12)</f>
        <v>#N/A</v>
      </c>
      <c r="X1715" s="9" t="e">
        <f>VLOOKUP(A1715,Sku_list!$A$1:$D$2667,4,0)*(L1715/1000000*12)</f>
        <v>#N/A</v>
      </c>
      <c r="Y1715" s="9" t="e">
        <f>VLOOKUP(A1715,Sku_list!$A$1:$E$2667,5,0)*((J1715+F1715)/1000000000)</f>
        <v>#N/A</v>
      </c>
      <c r="AC1715" s="22">
        <f t="shared" ca="1" si="26"/>
        <v>6.6666666666666666E-2</v>
      </c>
    </row>
    <row r="1716" spans="1:29" x14ac:dyDescent="0.35">
      <c r="A1716">
        <v>1601270</v>
      </c>
      <c r="B1716" t="s">
        <v>276</v>
      </c>
      <c r="C1716" t="s">
        <v>143</v>
      </c>
      <c r="D1716">
        <v>0</v>
      </c>
      <c r="E1716">
        <v>1098</v>
      </c>
      <c r="F1716">
        <v>0</v>
      </c>
      <c r="G1716">
        <v>330</v>
      </c>
      <c r="H1716">
        <v>192</v>
      </c>
      <c r="I1716">
        <v>0</v>
      </c>
      <c r="J1716">
        <v>906</v>
      </c>
      <c r="K1716">
        <v>906</v>
      </c>
      <c r="L1716">
        <v>0</v>
      </c>
      <c r="M1716">
        <v>-1098</v>
      </c>
      <c r="N1716">
        <v>1098</v>
      </c>
      <c r="P1716" s="22" t="s">
        <v>34</v>
      </c>
      <c r="R1716" t="s">
        <v>86</v>
      </c>
      <c r="S1716" t="s">
        <v>85</v>
      </c>
      <c r="T1716" s="9" t="e">
        <f>VLOOKUP(A1716,Sku_list!$A$1:$D$2667,3,0)</f>
        <v>#N/A</v>
      </c>
      <c r="U1716" s="9" t="e">
        <f>VLOOKUP(A1716,Sku_list!$A$1:$D$2667,4,0)*(F1716/1000000*12)</f>
        <v>#N/A</v>
      </c>
      <c r="V1716" s="9" t="e">
        <f>VLOOKUP(A1716,Sku_list!$A$1:$D$2667,4,0)*(H1716/1000000*12)</f>
        <v>#N/A</v>
      </c>
      <c r="W1716" s="9" t="e">
        <f>VLOOKUP(A1716,Sku_list!$A$1:$D$2667,4,0)*(J1716/1000000*12)</f>
        <v>#N/A</v>
      </c>
      <c r="X1716" s="9" t="e">
        <f>VLOOKUP(A1716,Sku_list!$A$1:$D$2667,4,0)*(L1716/1000000*12)</f>
        <v>#N/A</v>
      </c>
      <c r="Y1716" s="9" t="e">
        <f>VLOOKUP(A1716,Sku_list!$A$1:$E$2667,5,0)*((J1716+F1716)/1000000000)</f>
        <v>#N/A</v>
      </c>
      <c r="AC1716" s="22">
        <f t="shared" ca="1" si="26"/>
        <v>6.6666666666666666E-2</v>
      </c>
    </row>
    <row r="1717" spans="1:29" x14ac:dyDescent="0.35">
      <c r="A1717">
        <v>1601270</v>
      </c>
      <c r="B1717" t="s">
        <v>276</v>
      </c>
      <c r="C1717" t="s">
        <v>144</v>
      </c>
      <c r="D1717">
        <v>0</v>
      </c>
      <c r="E1717">
        <v>0</v>
      </c>
      <c r="F1717">
        <v>0</v>
      </c>
      <c r="G1717">
        <v>0</v>
      </c>
      <c r="H1717">
        <v>0</v>
      </c>
      <c r="I1717">
        <v>0</v>
      </c>
      <c r="J1717">
        <v>0</v>
      </c>
      <c r="K1717">
        <v>0</v>
      </c>
      <c r="L1717">
        <v>0</v>
      </c>
      <c r="M1717">
        <v>0</v>
      </c>
      <c r="N1717">
        <v>0</v>
      </c>
      <c r="P1717" s="22" t="s">
        <v>34</v>
      </c>
      <c r="R1717" t="s">
        <v>87</v>
      </c>
      <c r="S1717" t="s">
        <v>72</v>
      </c>
      <c r="T1717" s="9" t="e">
        <f>VLOOKUP(A1717,Sku_list!$A$1:$D$2667,3,0)</f>
        <v>#N/A</v>
      </c>
      <c r="U1717" s="9" t="e">
        <f>VLOOKUP(A1717,Sku_list!$A$1:$D$2667,4,0)*(F1717/1000000*12)</f>
        <v>#N/A</v>
      </c>
      <c r="V1717" s="9" t="e">
        <f>VLOOKUP(A1717,Sku_list!$A$1:$D$2667,4,0)*(H1717/1000000*12)</f>
        <v>#N/A</v>
      </c>
      <c r="W1717" s="9" t="e">
        <f>VLOOKUP(A1717,Sku_list!$A$1:$D$2667,4,0)*(J1717/1000000*12)</f>
        <v>#N/A</v>
      </c>
      <c r="X1717" s="9" t="e">
        <f>VLOOKUP(A1717,Sku_list!$A$1:$D$2667,4,0)*(L1717/1000000*12)</f>
        <v>#N/A</v>
      </c>
      <c r="Y1717" s="9" t="e">
        <f>VLOOKUP(A1717,Sku_list!$A$1:$E$2667,5,0)*((J1717+F1717)/1000000000)</f>
        <v>#N/A</v>
      </c>
      <c r="AC1717" s="22">
        <f t="shared" ca="1" si="26"/>
        <v>6.6666666666666666E-2</v>
      </c>
    </row>
    <row r="1718" spans="1:29" x14ac:dyDescent="0.35">
      <c r="A1718">
        <v>1601270</v>
      </c>
      <c r="B1718" t="s">
        <v>276</v>
      </c>
      <c r="C1718" t="s">
        <v>145</v>
      </c>
      <c r="D1718">
        <v>0</v>
      </c>
      <c r="E1718">
        <v>0</v>
      </c>
      <c r="F1718">
        <v>0</v>
      </c>
      <c r="G1718">
        <v>0</v>
      </c>
      <c r="H1718">
        <v>0</v>
      </c>
      <c r="I1718">
        <v>0</v>
      </c>
      <c r="J1718">
        <v>0</v>
      </c>
      <c r="K1718">
        <v>0</v>
      </c>
      <c r="L1718">
        <v>0</v>
      </c>
      <c r="M1718">
        <v>0</v>
      </c>
      <c r="N1718">
        <v>0</v>
      </c>
      <c r="P1718" s="22" t="s">
        <v>34</v>
      </c>
      <c r="R1718" t="s">
        <v>88</v>
      </c>
      <c r="S1718" t="s">
        <v>83</v>
      </c>
      <c r="T1718" s="9" t="e">
        <f>VLOOKUP(A1718,Sku_list!$A$1:$D$2667,3,0)</f>
        <v>#N/A</v>
      </c>
      <c r="U1718" s="9" t="e">
        <f>VLOOKUP(A1718,Sku_list!$A$1:$D$2667,4,0)*(F1718/1000000*12)</f>
        <v>#N/A</v>
      </c>
      <c r="V1718" s="9" t="e">
        <f>VLOOKUP(A1718,Sku_list!$A$1:$D$2667,4,0)*(H1718/1000000*12)</f>
        <v>#N/A</v>
      </c>
      <c r="W1718" s="9" t="e">
        <f>VLOOKUP(A1718,Sku_list!$A$1:$D$2667,4,0)*(J1718/1000000*12)</f>
        <v>#N/A</v>
      </c>
      <c r="X1718" s="9" t="e">
        <f>VLOOKUP(A1718,Sku_list!$A$1:$D$2667,4,0)*(L1718/1000000*12)</f>
        <v>#N/A</v>
      </c>
      <c r="Y1718" s="9" t="e">
        <f>VLOOKUP(A1718,Sku_list!$A$1:$E$2667,5,0)*((J1718+F1718)/1000000000)</f>
        <v>#N/A</v>
      </c>
      <c r="AC1718" s="22">
        <f t="shared" ca="1" si="26"/>
        <v>6.6666666666666666E-2</v>
      </c>
    </row>
    <row r="1719" spans="1:29" x14ac:dyDescent="0.35">
      <c r="A1719">
        <v>1601270</v>
      </c>
      <c r="B1719" t="s">
        <v>276</v>
      </c>
      <c r="C1719" t="s">
        <v>146</v>
      </c>
      <c r="D1719">
        <v>0</v>
      </c>
      <c r="E1719">
        <v>0</v>
      </c>
      <c r="F1719">
        <v>0</v>
      </c>
      <c r="G1719">
        <v>0</v>
      </c>
      <c r="H1719">
        <v>0</v>
      </c>
      <c r="I1719">
        <v>0</v>
      </c>
      <c r="J1719">
        <v>0</v>
      </c>
      <c r="K1719">
        <v>0</v>
      </c>
      <c r="L1719">
        <v>0</v>
      </c>
      <c r="M1719">
        <v>0</v>
      </c>
      <c r="N1719">
        <v>0</v>
      </c>
      <c r="P1719" s="22" t="s">
        <v>34</v>
      </c>
      <c r="R1719" t="s">
        <v>89</v>
      </c>
      <c r="S1719" t="s">
        <v>69</v>
      </c>
      <c r="T1719" s="9" t="e">
        <f>VLOOKUP(A1719,Sku_list!$A$1:$D$2667,3,0)</f>
        <v>#N/A</v>
      </c>
      <c r="U1719" s="9" t="e">
        <f>VLOOKUP(A1719,Sku_list!$A$1:$D$2667,4,0)*(F1719/1000000*12)</f>
        <v>#N/A</v>
      </c>
      <c r="V1719" s="9" t="e">
        <f>VLOOKUP(A1719,Sku_list!$A$1:$D$2667,4,0)*(H1719/1000000*12)</f>
        <v>#N/A</v>
      </c>
      <c r="W1719" s="9" t="e">
        <f>VLOOKUP(A1719,Sku_list!$A$1:$D$2667,4,0)*(J1719/1000000*12)</f>
        <v>#N/A</v>
      </c>
      <c r="X1719" s="9" t="e">
        <f>VLOOKUP(A1719,Sku_list!$A$1:$D$2667,4,0)*(L1719/1000000*12)</f>
        <v>#N/A</v>
      </c>
      <c r="Y1719" s="9" t="e">
        <f>VLOOKUP(A1719,Sku_list!$A$1:$E$2667,5,0)*((J1719+F1719)/1000000000)</f>
        <v>#N/A</v>
      </c>
      <c r="AC1719" s="22">
        <f t="shared" ca="1" si="26"/>
        <v>6.6666666666666666E-2</v>
      </c>
    </row>
    <row r="1720" spans="1:29" x14ac:dyDescent="0.35">
      <c r="A1720">
        <v>1601270</v>
      </c>
      <c r="B1720" t="s">
        <v>276</v>
      </c>
      <c r="C1720" t="s">
        <v>147</v>
      </c>
      <c r="D1720">
        <v>0</v>
      </c>
      <c r="E1720">
        <v>0</v>
      </c>
      <c r="F1720">
        <v>0</v>
      </c>
      <c r="G1720">
        <v>0</v>
      </c>
      <c r="H1720">
        <v>0</v>
      </c>
      <c r="I1720">
        <v>0</v>
      </c>
      <c r="J1720">
        <v>0</v>
      </c>
      <c r="K1720">
        <v>0</v>
      </c>
      <c r="L1720">
        <v>0</v>
      </c>
      <c r="M1720">
        <v>0</v>
      </c>
      <c r="N1720">
        <v>0</v>
      </c>
      <c r="P1720" s="22" t="s">
        <v>34</v>
      </c>
      <c r="R1720" t="s">
        <v>90</v>
      </c>
      <c r="S1720" t="s">
        <v>69</v>
      </c>
      <c r="T1720" s="9" t="e">
        <f>VLOOKUP(A1720,Sku_list!$A$1:$D$2667,3,0)</f>
        <v>#N/A</v>
      </c>
      <c r="U1720" s="9" t="e">
        <f>VLOOKUP(A1720,Sku_list!$A$1:$D$2667,4,0)*(F1720/1000000*12)</f>
        <v>#N/A</v>
      </c>
      <c r="V1720" s="9" t="e">
        <f>VLOOKUP(A1720,Sku_list!$A$1:$D$2667,4,0)*(H1720/1000000*12)</f>
        <v>#N/A</v>
      </c>
      <c r="W1720" s="9" t="e">
        <f>VLOOKUP(A1720,Sku_list!$A$1:$D$2667,4,0)*(J1720/1000000*12)</f>
        <v>#N/A</v>
      </c>
      <c r="X1720" s="9" t="e">
        <f>VLOOKUP(A1720,Sku_list!$A$1:$D$2667,4,0)*(L1720/1000000*12)</f>
        <v>#N/A</v>
      </c>
      <c r="Y1720" s="9" t="e">
        <f>VLOOKUP(A1720,Sku_list!$A$1:$E$2667,5,0)*((J1720+F1720)/1000000000)</f>
        <v>#N/A</v>
      </c>
      <c r="AC1720" s="22">
        <f t="shared" ca="1" si="26"/>
        <v>6.6666666666666666E-2</v>
      </c>
    </row>
    <row r="1721" spans="1:29" x14ac:dyDescent="0.35">
      <c r="A1721">
        <v>1601270</v>
      </c>
      <c r="B1721" t="s">
        <v>276</v>
      </c>
      <c r="C1721" t="s">
        <v>148</v>
      </c>
      <c r="D1721">
        <v>0</v>
      </c>
      <c r="E1721">
        <v>1230</v>
      </c>
      <c r="F1721">
        <v>0</v>
      </c>
      <c r="G1721">
        <v>540</v>
      </c>
      <c r="H1721">
        <v>144</v>
      </c>
      <c r="I1721">
        <v>0</v>
      </c>
      <c r="J1721">
        <v>1086</v>
      </c>
      <c r="K1721">
        <v>774</v>
      </c>
      <c r="L1721">
        <v>0</v>
      </c>
      <c r="M1721">
        <v>-1230</v>
      </c>
      <c r="N1721">
        <v>1230</v>
      </c>
      <c r="P1721" s="22" t="s">
        <v>34</v>
      </c>
      <c r="R1721" t="s">
        <v>91</v>
      </c>
      <c r="S1721" t="s">
        <v>85</v>
      </c>
      <c r="T1721" s="9" t="e">
        <f>VLOOKUP(A1721,Sku_list!$A$1:$D$2667,3,0)</f>
        <v>#N/A</v>
      </c>
      <c r="U1721" s="9" t="e">
        <f>VLOOKUP(A1721,Sku_list!$A$1:$D$2667,4,0)*(F1721/1000000*12)</f>
        <v>#N/A</v>
      </c>
      <c r="V1721" s="9" t="e">
        <f>VLOOKUP(A1721,Sku_list!$A$1:$D$2667,4,0)*(H1721/1000000*12)</f>
        <v>#N/A</v>
      </c>
      <c r="W1721" s="9" t="e">
        <f>VLOOKUP(A1721,Sku_list!$A$1:$D$2667,4,0)*(J1721/1000000*12)</f>
        <v>#N/A</v>
      </c>
      <c r="X1721" s="9" t="e">
        <f>VLOOKUP(A1721,Sku_list!$A$1:$D$2667,4,0)*(L1721/1000000*12)</f>
        <v>#N/A</v>
      </c>
      <c r="Y1721" s="9" t="e">
        <f>VLOOKUP(A1721,Sku_list!$A$1:$E$2667,5,0)*((J1721+F1721)/1000000000)</f>
        <v>#N/A</v>
      </c>
      <c r="AC1721" s="22">
        <f t="shared" ca="1" si="26"/>
        <v>6.6666666666666666E-2</v>
      </c>
    </row>
    <row r="1722" spans="1:29" x14ac:dyDescent="0.35">
      <c r="A1722">
        <v>1601270</v>
      </c>
      <c r="B1722" t="s">
        <v>276</v>
      </c>
      <c r="C1722" t="s">
        <v>149</v>
      </c>
      <c r="D1722">
        <v>0</v>
      </c>
      <c r="E1722">
        <v>864</v>
      </c>
      <c r="F1722">
        <v>0</v>
      </c>
      <c r="G1722">
        <v>72</v>
      </c>
      <c r="H1722">
        <v>72</v>
      </c>
      <c r="I1722">
        <v>0</v>
      </c>
      <c r="J1722">
        <v>792</v>
      </c>
      <c r="K1722">
        <v>792</v>
      </c>
      <c r="L1722">
        <v>0</v>
      </c>
      <c r="M1722">
        <v>-864</v>
      </c>
      <c r="N1722">
        <v>864</v>
      </c>
      <c r="P1722" s="22" t="s">
        <v>34</v>
      </c>
      <c r="R1722" t="s">
        <v>92</v>
      </c>
      <c r="S1722" t="s">
        <v>85</v>
      </c>
      <c r="T1722" s="9" t="e">
        <f>VLOOKUP(A1722,Sku_list!$A$1:$D$2667,3,0)</f>
        <v>#N/A</v>
      </c>
      <c r="U1722" s="9" t="e">
        <f>VLOOKUP(A1722,Sku_list!$A$1:$D$2667,4,0)*(F1722/1000000*12)</f>
        <v>#N/A</v>
      </c>
      <c r="V1722" s="9" t="e">
        <f>VLOOKUP(A1722,Sku_list!$A$1:$D$2667,4,0)*(H1722/1000000*12)</f>
        <v>#N/A</v>
      </c>
      <c r="W1722" s="9" t="e">
        <f>VLOOKUP(A1722,Sku_list!$A$1:$D$2667,4,0)*(J1722/1000000*12)</f>
        <v>#N/A</v>
      </c>
      <c r="X1722" s="9" t="e">
        <f>VLOOKUP(A1722,Sku_list!$A$1:$D$2667,4,0)*(L1722/1000000*12)</f>
        <v>#N/A</v>
      </c>
      <c r="Y1722" s="9" t="e">
        <f>VLOOKUP(A1722,Sku_list!$A$1:$E$2667,5,0)*((J1722+F1722)/1000000000)</f>
        <v>#N/A</v>
      </c>
      <c r="AC1722" s="22">
        <f t="shared" ca="1" si="26"/>
        <v>6.6666666666666666E-2</v>
      </c>
    </row>
    <row r="1723" spans="1:29" x14ac:dyDescent="0.35">
      <c r="A1723">
        <v>1601270</v>
      </c>
      <c r="B1723" t="s">
        <v>276</v>
      </c>
      <c r="C1723" t="s">
        <v>150</v>
      </c>
      <c r="D1723">
        <v>0</v>
      </c>
      <c r="E1723">
        <v>1128</v>
      </c>
      <c r="F1723">
        <v>0</v>
      </c>
      <c r="G1723">
        <v>756</v>
      </c>
      <c r="H1723">
        <v>408</v>
      </c>
      <c r="I1723">
        <v>0</v>
      </c>
      <c r="J1723">
        <v>720</v>
      </c>
      <c r="K1723">
        <v>372</v>
      </c>
      <c r="L1723">
        <v>0</v>
      </c>
      <c r="M1723">
        <v>-1128</v>
      </c>
      <c r="N1723">
        <v>1128</v>
      </c>
      <c r="P1723" s="22" t="s">
        <v>34</v>
      </c>
      <c r="R1723" t="s">
        <v>93</v>
      </c>
      <c r="S1723" t="s">
        <v>85</v>
      </c>
      <c r="T1723" s="9" t="e">
        <f>VLOOKUP(A1723,Sku_list!$A$1:$D$2667,3,0)</f>
        <v>#N/A</v>
      </c>
      <c r="U1723" s="9" t="e">
        <f>VLOOKUP(A1723,Sku_list!$A$1:$D$2667,4,0)*(F1723/1000000*12)</f>
        <v>#N/A</v>
      </c>
      <c r="V1723" s="9" t="e">
        <f>VLOOKUP(A1723,Sku_list!$A$1:$D$2667,4,0)*(H1723/1000000*12)</f>
        <v>#N/A</v>
      </c>
      <c r="W1723" s="9" t="e">
        <f>VLOOKUP(A1723,Sku_list!$A$1:$D$2667,4,0)*(J1723/1000000*12)</f>
        <v>#N/A</v>
      </c>
      <c r="X1723" s="9" t="e">
        <f>VLOOKUP(A1723,Sku_list!$A$1:$D$2667,4,0)*(L1723/1000000*12)</f>
        <v>#N/A</v>
      </c>
      <c r="Y1723" s="9" t="e">
        <f>VLOOKUP(A1723,Sku_list!$A$1:$E$2667,5,0)*((J1723+F1723)/1000000000)</f>
        <v>#N/A</v>
      </c>
      <c r="AC1723" s="22">
        <f t="shared" ca="1" si="26"/>
        <v>6.6666666666666666E-2</v>
      </c>
    </row>
    <row r="1724" spans="1:29" x14ac:dyDescent="0.35">
      <c r="A1724">
        <v>1601270</v>
      </c>
      <c r="B1724" t="s">
        <v>276</v>
      </c>
      <c r="C1724" t="s">
        <v>151</v>
      </c>
      <c r="D1724">
        <v>0</v>
      </c>
      <c r="E1724">
        <v>0</v>
      </c>
      <c r="F1724">
        <v>0</v>
      </c>
      <c r="G1724">
        <v>36</v>
      </c>
      <c r="H1724">
        <v>6</v>
      </c>
      <c r="I1724">
        <v>0</v>
      </c>
      <c r="J1724">
        <v>0</v>
      </c>
      <c r="K1724">
        <v>0</v>
      </c>
      <c r="L1724">
        <v>0</v>
      </c>
      <c r="M1724">
        <v>-6</v>
      </c>
      <c r="N1724">
        <v>6</v>
      </c>
      <c r="P1724" s="22" t="s">
        <v>34</v>
      </c>
      <c r="R1724" t="s">
        <v>94</v>
      </c>
      <c r="S1724" t="s">
        <v>83</v>
      </c>
      <c r="T1724" s="9" t="e">
        <f>VLOOKUP(A1724,Sku_list!$A$1:$D$2667,3,0)</f>
        <v>#N/A</v>
      </c>
      <c r="U1724" s="9" t="e">
        <f>VLOOKUP(A1724,Sku_list!$A$1:$D$2667,4,0)*(F1724/1000000*12)</f>
        <v>#N/A</v>
      </c>
      <c r="V1724" s="9" t="e">
        <f>VLOOKUP(A1724,Sku_list!$A$1:$D$2667,4,0)*(H1724/1000000*12)</f>
        <v>#N/A</v>
      </c>
      <c r="W1724" s="9" t="e">
        <f>VLOOKUP(A1724,Sku_list!$A$1:$D$2667,4,0)*(J1724/1000000*12)</f>
        <v>#N/A</v>
      </c>
      <c r="X1724" s="9" t="e">
        <f>VLOOKUP(A1724,Sku_list!$A$1:$D$2667,4,0)*(L1724/1000000*12)</f>
        <v>#N/A</v>
      </c>
      <c r="Y1724" s="9" t="e">
        <f>VLOOKUP(A1724,Sku_list!$A$1:$E$2667,5,0)*((J1724+F1724)/1000000000)</f>
        <v>#N/A</v>
      </c>
      <c r="AC1724" s="22">
        <f t="shared" ca="1" si="26"/>
        <v>6.6666666666666666E-2</v>
      </c>
    </row>
    <row r="1725" spans="1:29" x14ac:dyDescent="0.35">
      <c r="A1725">
        <v>1601270</v>
      </c>
      <c r="B1725" t="s">
        <v>276</v>
      </c>
      <c r="C1725" t="s">
        <v>152</v>
      </c>
      <c r="D1725">
        <v>0</v>
      </c>
      <c r="E1725">
        <v>0</v>
      </c>
      <c r="F1725">
        <v>0</v>
      </c>
      <c r="G1725">
        <v>0</v>
      </c>
      <c r="H1725">
        <v>0</v>
      </c>
      <c r="I1725">
        <v>0</v>
      </c>
      <c r="J1725">
        <v>0</v>
      </c>
      <c r="K1725">
        <v>0</v>
      </c>
      <c r="L1725">
        <v>0</v>
      </c>
      <c r="M1725">
        <v>0</v>
      </c>
      <c r="N1725">
        <v>0</v>
      </c>
      <c r="P1725" s="22" t="s">
        <v>34</v>
      </c>
      <c r="R1725" t="s">
        <v>95</v>
      </c>
      <c r="S1725" t="s">
        <v>83</v>
      </c>
      <c r="T1725" s="9" t="e">
        <f>VLOOKUP(A1725,Sku_list!$A$1:$D$2667,3,0)</f>
        <v>#N/A</v>
      </c>
      <c r="U1725" s="9" t="e">
        <f>VLOOKUP(A1725,Sku_list!$A$1:$D$2667,4,0)*(F1725/1000000*12)</f>
        <v>#N/A</v>
      </c>
      <c r="V1725" s="9" t="e">
        <f>VLOOKUP(A1725,Sku_list!$A$1:$D$2667,4,0)*(H1725/1000000*12)</f>
        <v>#N/A</v>
      </c>
      <c r="W1725" s="9" t="e">
        <f>VLOOKUP(A1725,Sku_list!$A$1:$D$2667,4,0)*(J1725/1000000*12)</f>
        <v>#N/A</v>
      </c>
      <c r="X1725" s="9" t="e">
        <f>VLOOKUP(A1725,Sku_list!$A$1:$D$2667,4,0)*(L1725/1000000*12)</f>
        <v>#N/A</v>
      </c>
      <c r="Y1725" s="9" t="e">
        <f>VLOOKUP(A1725,Sku_list!$A$1:$E$2667,5,0)*((J1725+F1725)/1000000000)</f>
        <v>#N/A</v>
      </c>
      <c r="AC1725" s="22">
        <f t="shared" ca="1" si="26"/>
        <v>6.6666666666666666E-2</v>
      </c>
    </row>
    <row r="1726" spans="1:29" x14ac:dyDescent="0.35">
      <c r="A1726">
        <v>1601270</v>
      </c>
      <c r="B1726" t="s">
        <v>276</v>
      </c>
      <c r="C1726" t="s">
        <v>153</v>
      </c>
      <c r="D1726">
        <v>0</v>
      </c>
      <c r="E1726">
        <v>0</v>
      </c>
      <c r="F1726">
        <v>0</v>
      </c>
      <c r="G1726">
        <v>0</v>
      </c>
      <c r="H1726">
        <v>0</v>
      </c>
      <c r="I1726">
        <v>0</v>
      </c>
      <c r="J1726">
        <v>0</v>
      </c>
      <c r="K1726">
        <v>0</v>
      </c>
      <c r="L1726">
        <v>0</v>
      </c>
      <c r="M1726">
        <v>0</v>
      </c>
      <c r="N1726">
        <v>0</v>
      </c>
      <c r="P1726" s="22" t="s">
        <v>34</v>
      </c>
      <c r="R1726" t="s">
        <v>189</v>
      </c>
      <c r="S1726" t="s">
        <v>190</v>
      </c>
      <c r="T1726" s="9" t="e">
        <f>VLOOKUP(A1726,Sku_list!$A$1:$D$2667,3,0)</f>
        <v>#N/A</v>
      </c>
      <c r="U1726" s="9" t="e">
        <f>VLOOKUP(A1726,Sku_list!$A$1:$D$2667,4,0)*(F1726/1000000*12)</f>
        <v>#N/A</v>
      </c>
      <c r="V1726" s="9" t="e">
        <f>VLOOKUP(A1726,Sku_list!$A$1:$D$2667,4,0)*(H1726/1000000*12)</f>
        <v>#N/A</v>
      </c>
      <c r="W1726" s="9" t="e">
        <f>VLOOKUP(A1726,Sku_list!$A$1:$D$2667,4,0)*(J1726/1000000*12)</f>
        <v>#N/A</v>
      </c>
      <c r="X1726" s="9" t="e">
        <f>VLOOKUP(A1726,Sku_list!$A$1:$D$2667,4,0)*(L1726/1000000*12)</f>
        <v>#N/A</v>
      </c>
      <c r="Y1726" s="9" t="e">
        <f>VLOOKUP(A1726,Sku_list!$A$1:$E$2667,5,0)*((J1726+F1726)/1000000000)</f>
        <v>#N/A</v>
      </c>
      <c r="AC1726" s="22">
        <f t="shared" ca="1" si="26"/>
        <v>6.6666666666666666E-2</v>
      </c>
    </row>
    <row r="1727" spans="1:29" x14ac:dyDescent="0.35">
      <c r="A1727">
        <v>1601270</v>
      </c>
      <c r="B1727" t="s">
        <v>276</v>
      </c>
      <c r="C1727" t="s">
        <v>154</v>
      </c>
      <c r="D1727">
        <v>0</v>
      </c>
      <c r="E1727">
        <v>0</v>
      </c>
      <c r="F1727">
        <v>0</v>
      </c>
      <c r="G1727">
        <v>0</v>
      </c>
      <c r="H1727">
        <v>0</v>
      </c>
      <c r="I1727">
        <v>0</v>
      </c>
      <c r="J1727">
        <v>0</v>
      </c>
      <c r="K1727">
        <v>0</v>
      </c>
      <c r="L1727">
        <v>0</v>
      </c>
      <c r="M1727">
        <v>0</v>
      </c>
      <c r="N1727">
        <v>0</v>
      </c>
      <c r="P1727" s="22" t="s">
        <v>34</v>
      </c>
      <c r="R1727" t="s">
        <v>96</v>
      </c>
      <c r="S1727" t="s">
        <v>72</v>
      </c>
      <c r="T1727" s="9" t="e">
        <f>VLOOKUP(A1727,Sku_list!$A$1:$D$2667,3,0)</f>
        <v>#N/A</v>
      </c>
      <c r="U1727" s="9" t="e">
        <f>VLOOKUP(A1727,Sku_list!$A$1:$D$2667,4,0)*(F1727/1000000*12)</f>
        <v>#N/A</v>
      </c>
      <c r="V1727" s="9" t="e">
        <f>VLOOKUP(A1727,Sku_list!$A$1:$D$2667,4,0)*(H1727/1000000*12)</f>
        <v>#N/A</v>
      </c>
      <c r="W1727" s="9" t="e">
        <f>VLOOKUP(A1727,Sku_list!$A$1:$D$2667,4,0)*(J1727/1000000*12)</f>
        <v>#N/A</v>
      </c>
      <c r="X1727" s="9" t="e">
        <f>VLOOKUP(A1727,Sku_list!$A$1:$D$2667,4,0)*(L1727/1000000*12)</f>
        <v>#N/A</v>
      </c>
      <c r="Y1727" s="9" t="e">
        <f>VLOOKUP(A1727,Sku_list!$A$1:$E$2667,5,0)*((J1727+F1727)/1000000000)</f>
        <v>#N/A</v>
      </c>
      <c r="AC1727" s="22">
        <f t="shared" ca="1" si="26"/>
        <v>6.6666666666666666E-2</v>
      </c>
    </row>
    <row r="1728" spans="1:29" x14ac:dyDescent="0.35">
      <c r="A1728">
        <v>1601270</v>
      </c>
      <c r="B1728" t="s">
        <v>276</v>
      </c>
      <c r="C1728" t="s">
        <v>155</v>
      </c>
      <c r="D1728">
        <v>0</v>
      </c>
      <c r="E1728">
        <v>0</v>
      </c>
      <c r="F1728">
        <v>0</v>
      </c>
      <c r="G1728">
        <v>0</v>
      </c>
      <c r="H1728">
        <v>0</v>
      </c>
      <c r="I1728">
        <v>0</v>
      </c>
      <c r="J1728">
        <v>0</v>
      </c>
      <c r="K1728">
        <v>0</v>
      </c>
      <c r="L1728">
        <v>0</v>
      </c>
      <c r="M1728">
        <v>0</v>
      </c>
      <c r="N1728">
        <v>0</v>
      </c>
      <c r="P1728" s="22" t="s">
        <v>34</v>
      </c>
      <c r="R1728" t="s">
        <v>97</v>
      </c>
      <c r="S1728" t="s">
        <v>72</v>
      </c>
      <c r="T1728" s="9" t="e">
        <f>VLOOKUP(A1728,Sku_list!$A$1:$D$2667,3,0)</f>
        <v>#N/A</v>
      </c>
      <c r="U1728" s="9" t="e">
        <f>VLOOKUP(A1728,Sku_list!$A$1:$D$2667,4,0)*(F1728/1000000*12)</f>
        <v>#N/A</v>
      </c>
      <c r="V1728" s="9" t="e">
        <f>VLOOKUP(A1728,Sku_list!$A$1:$D$2667,4,0)*(H1728/1000000*12)</f>
        <v>#N/A</v>
      </c>
      <c r="W1728" s="9" t="e">
        <f>VLOOKUP(A1728,Sku_list!$A$1:$D$2667,4,0)*(J1728/1000000*12)</f>
        <v>#N/A</v>
      </c>
      <c r="X1728" s="9" t="e">
        <f>VLOOKUP(A1728,Sku_list!$A$1:$D$2667,4,0)*(L1728/1000000*12)</f>
        <v>#N/A</v>
      </c>
      <c r="Y1728" s="9" t="e">
        <f>VLOOKUP(A1728,Sku_list!$A$1:$E$2667,5,0)*((J1728+F1728)/1000000000)</f>
        <v>#N/A</v>
      </c>
      <c r="AC1728" s="22">
        <f t="shared" ca="1" si="26"/>
        <v>6.6666666666666666E-2</v>
      </c>
    </row>
    <row r="1729" spans="1:29" x14ac:dyDescent="0.35">
      <c r="A1729">
        <v>1601270</v>
      </c>
      <c r="B1729" t="s">
        <v>276</v>
      </c>
      <c r="C1729" t="s">
        <v>156</v>
      </c>
      <c r="D1729">
        <v>0</v>
      </c>
      <c r="E1729">
        <v>0</v>
      </c>
      <c r="F1729">
        <v>0</v>
      </c>
      <c r="G1729">
        <v>0</v>
      </c>
      <c r="H1729">
        <v>0</v>
      </c>
      <c r="I1729">
        <v>0</v>
      </c>
      <c r="J1729">
        <v>0</v>
      </c>
      <c r="K1729">
        <v>0</v>
      </c>
      <c r="L1729">
        <v>0</v>
      </c>
      <c r="M1729">
        <v>0</v>
      </c>
      <c r="N1729">
        <v>0</v>
      </c>
      <c r="P1729" s="22" t="s">
        <v>34</v>
      </c>
      <c r="R1729" t="s">
        <v>38</v>
      </c>
      <c r="S1729" t="s">
        <v>69</v>
      </c>
      <c r="T1729" s="9" t="e">
        <f>VLOOKUP(A1729,Sku_list!$A$1:$D$2667,3,0)</f>
        <v>#N/A</v>
      </c>
      <c r="U1729" s="9" t="e">
        <f>VLOOKUP(A1729,Sku_list!$A$1:$D$2667,4,0)*(F1729/1000000*12)</f>
        <v>#N/A</v>
      </c>
      <c r="V1729" s="9" t="e">
        <f>VLOOKUP(A1729,Sku_list!$A$1:$D$2667,4,0)*(H1729/1000000*12)</f>
        <v>#N/A</v>
      </c>
      <c r="W1729" s="9" t="e">
        <f>VLOOKUP(A1729,Sku_list!$A$1:$D$2667,4,0)*(J1729/1000000*12)</f>
        <v>#N/A</v>
      </c>
      <c r="X1729" s="9" t="e">
        <f>VLOOKUP(A1729,Sku_list!$A$1:$D$2667,4,0)*(L1729/1000000*12)</f>
        <v>#N/A</v>
      </c>
      <c r="Y1729" s="9" t="e">
        <f>VLOOKUP(A1729,Sku_list!$A$1:$E$2667,5,0)*((J1729+F1729)/1000000000)</f>
        <v>#N/A</v>
      </c>
      <c r="AC1729" s="22">
        <f t="shared" ca="1" si="26"/>
        <v>6.6666666666666666E-2</v>
      </c>
    </row>
    <row r="1730" spans="1:29" x14ac:dyDescent="0.35">
      <c r="A1730">
        <v>1601270</v>
      </c>
      <c r="B1730" t="s">
        <v>276</v>
      </c>
      <c r="C1730" t="s">
        <v>157</v>
      </c>
      <c r="D1730">
        <v>0</v>
      </c>
      <c r="E1730">
        <v>0</v>
      </c>
      <c r="F1730">
        <v>0</v>
      </c>
      <c r="G1730">
        <v>0</v>
      </c>
      <c r="H1730">
        <v>0</v>
      </c>
      <c r="I1730">
        <v>0</v>
      </c>
      <c r="J1730">
        <v>0</v>
      </c>
      <c r="K1730">
        <v>0</v>
      </c>
      <c r="L1730">
        <v>0</v>
      </c>
      <c r="M1730">
        <v>0</v>
      </c>
      <c r="N1730">
        <v>0</v>
      </c>
      <c r="P1730" s="22" t="s">
        <v>34</v>
      </c>
      <c r="R1730" t="s">
        <v>98</v>
      </c>
      <c r="S1730" t="s">
        <v>72</v>
      </c>
      <c r="T1730" s="9" t="e">
        <f>VLOOKUP(A1730,Sku_list!$A$1:$D$2667,3,0)</f>
        <v>#N/A</v>
      </c>
      <c r="U1730" s="9" t="e">
        <f>VLOOKUP(A1730,Sku_list!$A$1:$D$2667,4,0)*(F1730/1000000*12)</f>
        <v>#N/A</v>
      </c>
      <c r="V1730" s="9" t="e">
        <f>VLOOKUP(A1730,Sku_list!$A$1:$D$2667,4,0)*(H1730/1000000*12)</f>
        <v>#N/A</v>
      </c>
      <c r="W1730" s="9" t="e">
        <f>VLOOKUP(A1730,Sku_list!$A$1:$D$2667,4,0)*(J1730/1000000*12)</f>
        <v>#N/A</v>
      </c>
      <c r="X1730" s="9" t="e">
        <f>VLOOKUP(A1730,Sku_list!$A$1:$D$2667,4,0)*(L1730/1000000*12)</f>
        <v>#N/A</v>
      </c>
      <c r="Y1730" s="9" t="e">
        <f>VLOOKUP(A1730,Sku_list!$A$1:$E$2667,5,0)*((J1730+F1730)/1000000000)</f>
        <v>#N/A</v>
      </c>
      <c r="AC1730" s="22">
        <f t="shared" ca="1" si="26"/>
        <v>6.6666666666666666E-2</v>
      </c>
    </row>
    <row r="1731" spans="1:29" x14ac:dyDescent="0.35">
      <c r="A1731">
        <v>1601270</v>
      </c>
      <c r="B1731" t="s">
        <v>276</v>
      </c>
      <c r="C1731" t="s">
        <v>158</v>
      </c>
      <c r="D1731">
        <v>0</v>
      </c>
      <c r="E1731">
        <v>0</v>
      </c>
      <c r="F1731">
        <v>0</v>
      </c>
      <c r="G1731">
        <v>0</v>
      </c>
      <c r="H1731">
        <v>0</v>
      </c>
      <c r="I1731">
        <v>0</v>
      </c>
      <c r="J1731">
        <v>0</v>
      </c>
      <c r="K1731">
        <v>0</v>
      </c>
      <c r="L1731">
        <v>0</v>
      </c>
      <c r="M1731">
        <v>0</v>
      </c>
      <c r="N1731">
        <v>0</v>
      </c>
      <c r="P1731" s="22" t="s">
        <v>34</v>
      </c>
      <c r="R1731" t="s">
        <v>99</v>
      </c>
      <c r="S1731" t="s">
        <v>69</v>
      </c>
      <c r="T1731" s="9" t="e">
        <f>VLOOKUP(A1731,Sku_list!$A$1:$D$2667,3,0)</f>
        <v>#N/A</v>
      </c>
      <c r="U1731" s="9" t="e">
        <f>VLOOKUP(A1731,Sku_list!$A$1:$D$2667,4,0)*(F1731/1000000*12)</f>
        <v>#N/A</v>
      </c>
      <c r="V1731" s="9" t="e">
        <f>VLOOKUP(A1731,Sku_list!$A$1:$D$2667,4,0)*(H1731/1000000*12)</f>
        <v>#N/A</v>
      </c>
      <c r="W1731" s="9" t="e">
        <f>VLOOKUP(A1731,Sku_list!$A$1:$D$2667,4,0)*(J1731/1000000*12)</f>
        <v>#N/A</v>
      </c>
      <c r="X1731" s="9" t="e">
        <f>VLOOKUP(A1731,Sku_list!$A$1:$D$2667,4,0)*(L1731/1000000*12)</f>
        <v>#N/A</v>
      </c>
      <c r="Y1731" s="9" t="e">
        <f>VLOOKUP(A1731,Sku_list!$A$1:$E$2667,5,0)*((J1731+F1731)/1000000000)</f>
        <v>#N/A</v>
      </c>
      <c r="AC1731" s="22">
        <f t="shared" ref="AC1731:AC1794" ca="1" si="27">(DAY(TODAY())+AB1731)/30</f>
        <v>6.6666666666666666E-2</v>
      </c>
    </row>
    <row r="1732" spans="1:29" x14ac:dyDescent="0.35">
      <c r="A1732">
        <v>1601270</v>
      </c>
      <c r="B1732" t="s">
        <v>276</v>
      </c>
      <c r="C1732" t="s">
        <v>159</v>
      </c>
      <c r="D1732">
        <v>0</v>
      </c>
      <c r="E1732">
        <v>0</v>
      </c>
      <c r="F1732">
        <v>0</v>
      </c>
      <c r="G1732">
        <v>0</v>
      </c>
      <c r="H1732">
        <v>0</v>
      </c>
      <c r="I1732">
        <v>0</v>
      </c>
      <c r="J1732">
        <v>0</v>
      </c>
      <c r="K1732">
        <v>0</v>
      </c>
      <c r="L1732">
        <v>0</v>
      </c>
      <c r="M1732">
        <v>0</v>
      </c>
      <c r="N1732">
        <v>0</v>
      </c>
      <c r="P1732" s="22" t="s">
        <v>34</v>
      </c>
      <c r="R1732" t="s">
        <v>100</v>
      </c>
      <c r="S1732" t="s">
        <v>72</v>
      </c>
      <c r="T1732" s="9" t="e">
        <f>VLOOKUP(A1732,Sku_list!$A$1:$D$2667,3,0)</f>
        <v>#N/A</v>
      </c>
      <c r="U1732" s="9" t="e">
        <f>VLOOKUP(A1732,Sku_list!$A$1:$D$2667,4,0)*(F1732/1000000*12)</f>
        <v>#N/A</v>
      </c>
      <c r="V1732" s="9" t="e">
        <f>VLOOKUP(A1732,Sku_list!$A$1:$D$2667,4,0)*(H1732/1000000*12)</f>
        <v>#N/A</v>
      </c>
      <c r="W1732" s="9" t="e">
        <f>VLOOKUP(A1732,Sku_list!$A$1:$D$2667,4,0)*(J1732/1000000*12)</f>
        <v>#N/A</v>
      </c>
      <c r="X1732" s="9" t="e">
        <f>VLOOKUP(A1732,Sku_list!$A$1:$D$2667,4,0)*(L1732/1000000*12)</f>
        <v>#N/A</v>
      </c>
      <c r="Y1732" s="9" t="e">
        <f>VLOOKUP(A1732,Sku_list!$A$1:$E$2667,5,0)*((J1732+F1732)/1000000000)</f>
        <v>#N/A</v>
      </c>
      <c r="AC1732" s="22">
        <f t="shared" ca="1" si="27"/>
        <v>6.6666666666666666E-2</v>
      </c>
    </row>
    <row r="1733" spans="1:29" x14ac:dyDescent="0.35">
      <c r="A1733">
        <v>1601270</v>
      </c>
      <c r="B1733" t="s">
        <v>276</v>
      </c>
      <c r="C1733" t="s">
        <v>160</v>
      </c>
      <c r="D1733">
        <v>0</v>
      </c>
      <c r="E1733">
        <v>0</v>
      </c>
      <c r="F1733">
        <v>0</v>
      </c>
      <c r="G1733">
        <v>12</v>
      </c>
      <c r="H1733">
        <v>0</v>
      </c>
      <c r="I1733">
        <v>0</v>
      </c>
      <c r="J1733">
        <v>0</v>
      </c>
      <c r="K1733">
        <v>0</v>
      </c>
      <c r="L1733">
        <v>0</v>
      </c>
      <c r="M1733">
        <v>0</v>
      </c>
      <c r="N1733">
        <v>0</v>
      </c>
      <c r="P1733" s="22" t="s">
        <v>34</v>
      </c>
      <c r="R1733" t="s">
        <v>101</v>
      </c>
      <c r="S1733" t="s">
        <v>69</v>
      </c>
      <c r="T1733" s="9" t="e">
        <f>VLOOKUP(A1733,Sku_list!$A$1:$D$2667,3,0)</f>
        <v>#N/A</v>
      </c>
      <c r="U1733" s="9" t="e">
        <f>VLOOKUP(A1733,Sku_list!$A$1:$D$2667,4,0)*(F1733/1000000*12)</f>
        <v>#N/A</v>
      </c>
      <c r="V1733" s="9" t="e">
        <f>VLOOKUP(A1733,Sku_list!$A$1:$D$2667,4,0)*(H1733/1000000*12)</f>
        <v>#N/A</v>
      </c>
      <c r="W1733" s="9" t="e">
        <f>VLOOKUP(A1733,Sku_list!$A$1:$D$2667,4,0)*(J1733/1000000*12)</f>
        <v>#N/A</v>
      </c>
      <c r="X1733" s="9" t="e">
        <f>VLOOKUP(A1733,Sku_list!$A$1:$D$2667,4,0)*(L1733/1000000*12)</f>
        <v>#N/A</v>
      </c>
      <c r="Y1733" s="9" t="e">
        <f>VLOOKUP(A1733,Sku_list!$A$1:$E$2667,5,0)*((J1733+F1733)/1000000000)</f>
        <v>#N/A</v>
      </c>
      <c r="AC1733" s="22">
        <f t="shared" ca="1" si="27"/>
        <v>6.6666666666666666E-2</v>
      </c>
    </row>
    <row r="1734" spans="1:29" x14ac:dyDescent="0.35">
      <c r="A1734">
        <v>1601270</v>
      </c>
      <c r="B1734" t="s">
        <v>276</v>
      </c>
      <c r="C1734" t="s">
        <v>161</v>
      </c>
      <c r="D1734">
        <v>0</v>
      </c>
      <c r="E1734">
        <v>0</v>
      </c>
      <c r="F1734">
        <v>0</v>
      </c>
      <c r="G1734">
        <v>0</v>
      </c>
      <c r="H1734">
        <v>0</v>
      </c>
      <c r="I1734">
        <v>5040</v>
      </c>
      <c r="J1734">
        <v>5100</v>
      </c>
      <c r="K1734">
        <v>5100</v>
      </c>
      <c r="L1734">
        <v>0</v>
      </c>
      <c r="M1734">
        <v>-5100</v>
      </c>
      <c r="N1734">
        <v>5100</v>
      </c>
      <c r="P1734" s="22" t="s">
        <v>34</v>
      </c>
      <c r="R1734" t="s">
        <v>102</v>
      </c>
      <c r="S1734" t="s">
        <v>306</v>
      </c>
      <c r="T1734" s="9" t="e">
        <f>VLOOKUP(A1734,Sku_list!$A$1:$D$2667,3,0)</f>
        <v>#N/A</v>
      </c>
      <c r="U1734" s="9" t="e">
        <f>VLOOKUP(A1734,Sku_list!$A$1:$D$2667,4,0)*(F1734/1000000*12)</f>
        <v>#N/A</v>
      </c>
      <c r="V1734" s="9" t="e">
        <f>VLOOKUP(A1734,Sku_list!$A$1:$D$2667,4,0)*(H1734/1000000*12)</f>
        <v>#N/A</v>
      </c>
      <c r="W1734" s="9" t="e">
        <f>VLOOKUP(A1734,Sku_list!$A$1:$D$2667,4,0)*(J1734/1000000*12)</f>
        <v>#N/A</v>
      </c>
      <c r="X1734" s="9" t="e">
        <f>VLOOKUP(A1734,Sku_list!$A$1:$D$2667,4,0)*(L1734/1000000*12)</f>
        <v>#N/A</v>
      </c>
      <c r="Y1734" s="9" t="e">
        <f>VLOOKUP(A1734,Sku_list!$A$1:$E$2667,5,0)*((J1734+F1734)/1000000000)</f>
        <v>#N/A</v>
      </c>
      <c r="AC1734" s="22">
        <f t="shared" ca="1" si="27"/>
        <v>6.6666666666666666E-2</v>
      </c>
    </row>
    <row r="1735" spans="1:29" x14ac:dyDescent="0.35">
      <c r="A1735">
        <v>1601270</v>
      </c>
      <c r="B1735" t="s">
        <v>276</v>
      </c>
      <c r="C1735" t="s">
        <v>162</v>
      </c>
      <c r="D1735">
        <v>0</v>
      </c>
      <c r="E1735">
        <v>0</v>
      </c>
      <c r="F1735">
        <v>0</v>
      </c>
      <c r="G1735">
        <v>0</v>
      </c>
      <c r="H1735">
        <v>0</v>
      </c>
      <c r="I1735">
        <v>0</v>
      </c>
      <c r="J1735">
        <v>0</v>
      </c>
      <c r="K1735">
        <v>0</v>
      </c>
      <c r="L1735">
        <v>0</v>
      </c>
      <c r="M1735">
        <v>0</v>
      </c>
      <c r="N1735">
        <v>0</v>
      </c>
      <c r="P1735" s="22" t="s">
        <v>34</v>
      </c>
      <c r="R1735" t="s">
        <v>103</v>
      </c>
      <c r="S1735" t="s">
        <v>69</v>
      </c>
      <c r="T1735" s="9" t="e">
        <f>VLOOKUP(A1735,Sku_list!$A$1:$D$2667,3,0)</f>
        <v>#N/A</v>
      </c>
      <c r="U1735" s="9" t="e">
        <f>VLOOKUP(A1735,Sku_list!$A$1:$D$2667,4,0)*(F1735/1000000*12)</f>
        <v>#N/A</v>
      </c>
      <c r="V1735" s="9" t="e">
        <f>VLOOKUP(A1735,Sku_list!$A$1:$D$2667,4,0)*(H1735/1000000*12)</f>
        <v>#N/A</v>
      </c>
      <c r="W1735" s="9" t="e">
        <f>VLOOKUP(A1735,Sku_list!$A$1:$D$2667,4,0)*(J1735/1000000*12)</f>
        <v>#N/A</v>
      </c>
      <c r="X1735" s="9" t="e">
        <f>VLOOKUP(A1735,Sku_list!$A$1:$D$2667,4,0)*(L1735/1000000*12)</f>
        <v>#N/A</v>
      </c>
      <c r="Y1735" s="9" t="e">
        <f>VLOOKUP(A1735,Sku_list!$A$1:$E$2667,5,0)*((J1735+F1735)/1000000000)</f>
        <v>#N/A</v>
      </c>
      <c r="AC1735" s="22">
        <f t="shared" ca="1" si="27"/>
        <v>6.6666666666666666E-2</v>
      </c>
    </row>
    <row r="1736" spans="1:29" x14ac:dyDescent="0.35">
      <c r="A1736">
        <v>1601270</v>
      </c>
      <c r="B1736" t="s">
        <v>276</v>
      </c>
      <c r="C1736" t="s">
        <v>164</v>
      </c>
      <c r="D1736">
        <v>0</v>
      </c>
      <c r="E1736">
        <v>0</v>
      </c>
      <c r="F1736">
        <v>0</v>
      </c>
      <c r="G1736">
        <v>0</v>
      </c>
      <c r="H1736">
        <v>0</v>
      </c>
      <c r="I1736">
        <v>0</v>
      </c>
      <c r="J1736">
        <v>0</v>
      </c>
      <c r="K1736">
        <v>0</v>
      </c>
      <c r="L1736">
        <v>0</v>
      </c>
      <c r="M1736">
        <v>0</v>
      </c>
      <c r="N1736">
        <v>0</v>
      </c>
      <c r="P1736" s="22" t="s">
        <v>34</v>
      </c>
      <c r="R1736" t="s">
        <v>104</v>
      </c>
      <c r="S1736" t="s">
        <v>69</v>
      </c>
      <c r="T1736" s="9" t="e">
        <f>VLOOKUP(A1736,Sku_list!$A$1:$D$2667,3,0)</f>
        <v>#N/A</v>
      </c>
      <c r="U1736" s="9" t="e">
        <f>VLOOKUP(A1736,Sku_list!$A$1:$D$2667,4,0)*(F1736/1000000*12)</f>
        <v>#N/A</v>
      </c>
      <c r="V1736" s="9" t="e">
        <f>VLOOKUP(A1736,Sku_list!$A$1:$D$2667,4,0)*(H1736/1000000*12)</f>
        <v>#N/A</v>
      </c>
      <c r="W1736" s="9" t="e">
        <f>VLOOKUP(A1736,Sku_list!$A$1:$D$2667,4,0)*(J1736/1000000*12)</f>
        <v>#N/A</v>
      </c>
      <c r="X1736" s="9" t="e">
        <f>VLOOKUP(A1736,Sku_list!$A$1:$D$2667,4,0)*(L1736/1000000*12)</f>
        <v>#N/A</v>
      </c>
      <c r="Y1736" s="9" t="e">
        <f>VLOOKUP(A1736,Sku_list!$A$1:$E$2667,5,0)*((J1736+F1736)/1000000000)</f>
        <v>#N/A</v>
      </c>
      <c r="AC1736" s="22">
        <f t="shared" ca="1" si="27"/>
        <v>6.6666666666666666E-2</v>
      </c>
    </row>
    <row r="1737" spans="1:29" x14ac:dyDescent="0.35">
      <c r="A1737">
        <v>1601270</v>
      </c>
      <c r="B1737" t="s">
        <v>276</v>
      </c>
      <c r="C1737" t="s">
        <v>165</v>
      </c>
      <c r="D1737">
        <v>0</v>
      </c>
      <c r="E1737">
        <v>0</v>
      </c>
      <c r="F1737">
        <v>0</v>
      </c>
      <c r="G1737">
        <v>0</v>
      </c>
      <c r="H1737">
        <v>0</v>
      </c>
      <c r="I1737">
        <v>0</v>
      </c>
      <c r="J1737">
        <v>0</v>
      </c>
      <c r="K1737">
        <v>0</v>
      </c>
      <c r="L1737">
        <v>0</v>
      </c>
      <c r="M1737">
        <v>0</v>
      </c>
      <c r="N1737">
        <v>0</v>
      </c>
      <c r="P1737" s="22" t="s">
        <v>34</v>
      </c>
      <c r="R1737" t="s">
        <v>105</v>
      </c>
      <c r="S1737" t="s">
        <v>83</v>
      </c>
      <c r="T1737" s="9" t="e">
        <f>VLOOKUP(A1737,Sku_list!$A$1:$D$2667,3,0)</f>
        <v>#N/A</v>
      </c>
      <c r="U1737" s="9" t="e">
        <f>VLOOKUP(A1737,Sku_list!$A$1:$D$2667,4,0)*(F1737/1000000*12)</f>
        <v>#N/A</v>
      </c>
      <c r="V1737" s="9" t="e">
        <f>VLOOKUP(A1737,Sku_list!$A$1:$D$2667,4,0)*(H1737/1000000*12)</f>
        <v>#N/A</v>
      </c>
      <c r="W1737" s="9" t="e">
        <f>VLOOKUP(A1737,Sku_list!$A$1:$D$2667,4,0)*(J1737/1000000*12)</f>
        <v>#N/A</v>
      </c>
      <c r="X1737" s="9" t="e">
        <f>VLOOKUP(A1737,Sku_list!$A$1:$D$2667,4,0)*(L1737/1000000*12)</f>
        <v>#N/A</v>
      </c>
      <c r="Y1737" s="9" t="e">
        <f>VLOOKUP(A1737,Sku_list!$A$1:$E$2667,5,0)*((J1737+F1737)/1000000000)</f>
        <v>#N/A</v>
      </c>
      <c r="AC1737" s="22">
        <f t="shared" ca="1" si="27"/>
        <v>6.6666666666666666E-2</v>
      </c>
    </row>
    <row r="1738" spans="1:29" x14ac:dyDescent="0.35">
      <c r="A1738">
        <v>1601270</v>
      </c>
      <c r="B1738" t="s">
        <v>276</v>
      </c>
      <c r="C1738" t="s">
        <v>163</v>
      </c>
      <c r="D1738">
        <v>0</v>
      </c>
      <c r="E1738">
        <v>0</v>
      </c>
      <c r="F1738">
        <v>0</v>
      </c>
      <c r="G1738">
        <v>0</v>
      </c>
      <c r="H1738">
        <v>0</v>
      </c>
      <c r="I1738">
        <v>0</v>
      </c>
      <c r="J1738">
        <v>0</v>
      </c>
      <c r="K1738">
        <v>0</v>
      </c>
      <c r="L1738">
        <v>0</v>
      </c>
      <c r="M1738">
        <v>0</v>
      </c>
      <c r="N1738">
        <v>0</v>
      </c>
      <c r="P1738" s="22" t="s">
        <v>34</v>
      </c>
      <c r="R1738" t="s">
        <v>117</v>
      </c>
      <c r="S1738" t="s">
        <v>83</v>
      </c>
      <c r="T1738" s="9" t="e">
        <f>VLOOKUP(A1738,Sku_list!$A$1:$D$2667,3,0)</f>
        <v>#N/A</v>
      </c>
      <c r="U1738" s="9" t="e">
        <f>VLOOKUP(A1738,Sku_list!$A$1:$D$2667,4,0)*(F1738/1000000*12)</f>
        <v>#N/A</v>
      </c>
      <c r="V1738" s="9" t="e">
        <f>VLOOKUP(A1738,Sku_list!$A$1:$D$2667,4,0)*(H1738/1000000*12)</f>
        <v>#N/A</v>
      </c>
      <c r="W1738" s="9" t="e">
        <f>VLOOKUP(A1738,Sku_list!$A$1:$D$2667,4,0)*(J1738/1000000*12)</f>
        <v>#N/A</v>
      </c>
      <c r="X1738" s="9" t="e">
        <f>VLOOKUP(A1738,Sku_list!$A$1:$D$2667,4,0)*(L1738/1000000*12)</f>
        <v>#N/A</v>
      </c>
      <c r="Y1738" s="9" t="e">
        <f>VLOOKUP(A1738,Sku_list!$A$1:$E$2667,5,0)*((J1738+F1738)/1000000000)</f>
        <v>#N/A</v>
      </c>
      <c r="AC1738" s="22">
        <f t="shared" ca="1" si="27"/>
        <v>6.6666666666666666E-2</v>
      </c>
    </row>
    <row r="1739" spans="1:29" x14ac:dyDescent="0.35">
      <c r="A1739">
        <v>1601270</v>
      </c>
      <c r="B1739" t="s">
        <v>276</v>
      </c>
      <c r="C1739" t="s">
        <v>166</v>
      </c>
      <c r="D1739">
        <v>0</v>
      </c>
      <c r="E1739">
        <v>792</v>
      </c>
      <c r="F1739">
        <v>0</v>
      </c>
      <c r="G1739">
        <v>366</v>
      </c>
      <c r="H1739">
        <v>276</v>
      </c>
      <c r="I1739">
        <v>0</v>
      </c>
      <c r="J1739">
        <v>516</v>
      </c>
      <c r="K1739">
        <v>426</v>
      </c>
      <c r="L1739">
        <v>0</v>
      </c>
      <c r="M1739">
        <v>-792</v>
      </c>
      <c r="N1739">
        <v>792</v>
      </c>
      <c r="P1739" s="22" t="s">
        <v>34</v>
      </c>
      <c r="R1739" t="s">
        <v>118</v>
      </c>
      <c r="S1739" t="s">
        <v>85</v>
      </c>
      <c r="T1739" s="9" t="e">
        <f>VLOOKUP(A1739,Sku_list!$A$1:$D$2667,3,0)</f>
        <v>#N/A</v>
      </c>
      <c r="U1739" s="9" t="e">
        <f>VLOOKUP(A1739,Sku_list!$A$1:$D$2667,4,0)*(F1739/1000000*12)</f>
        <v>#N/A</v>
      </c>
      <c r="V1739" s="9" t="e">
        <f>VLOOKUP(A1739,Sku_list!$A$1:$D$2667,4,0)*(H1739/1000000*12)</f>
        <v>#N/A</v>
      </c>
      <c r="W1739" s="9" t="e">
        <f>VLOOKUP(A1739,Sku_list!$A$1:$D$2667,4,0)*(J1739/1000000*12)</f>
        <v>#N/A</v>
      </c>
      <c r="X1739" s="9" t="e">
        <f>VLOOKUP(A1739,Sku_list!$A$1:$D$2667,4,0)*(L1739/1000000*12)</f>
        <v>#N/A</v>
      </c>
      <c r="Y1739" s="9" t="e">
        <f>VLOOKUP(A1739,Sku_list!$A$1:$E$2667,5,0)*((J1739+F1739)/1000000000)</f>
        <v>#N/A</v>
      </c>
      <c r="AC1739" s="22">
        <f t="shared" ca="1" si="27"/>
        <v>6.6666666666666666E-2</v>
      </c>
    </row>
    <row r="1740" spans="1:29" x14ac:dyDescent="0.35">
      <c r="A1740">
        <v>1601270</v>
      </c>
      <c r="B1740" t="s">
        <v>276</v>
      </c>
      <c r="C1740" t="s">
        <v>167</v>
      </c>
      <c r="D1740">
        <v>0</v>
      </c>
      <c r="E1740">
        <v>0</v>
      </c>
      <c r="F1740">
        <v>0</v>
      </c>
      <c r="G1740">
        <v>0</v>
      </c>
      <c r="H1740">
        <v>0</v>
      </c>
      <c r="I1740">
        <v>0</v>
      </c>
      <c r="J1740">
        <v>0</v>
      </c>
      <c r="K1740">
        <v>0</v>
      </c>
      <c r="L1740">
        <v>0</v>
      </c>
      <c r="M1740">
        <v>0</v>
      </c>
      <c r="N1740">
        <v>0</v>
      </c>
      <c r="P1740" s="22" t="s">
        <v>34</v>
      </c>
      <c r="R1740" t="s">
        <v>119</v>
      </c>
      <c r="S1740" t="s">
        <v>72</v>
      </c>
      <c r="T1740" s="9" t="e">
        <f>VLOOKUP(A1740,Sku_list!$A$1:$D$2667,3,0)</f>
        <v>#N/A</v>
      </c>
      <c r="U1740" s="9" t="e">
        <f>VLOOKUP(A1740,Sku_list!$A$1:$D$2667,4,0)*(F1740/1000000*12)</f>
        <v>#N/A</v>
      </c>
      <c r="V1740" s="9" t="e">
        <f>VLOOKUP(A1740,Sku_list!$A$1:$D$2667,4,0)*(H1740/1000000*12)</f>
        <v>#N/A</v>
      </c>
      <c r="W1740" s="9" t="e">
        <f>VLOOKUP(A1740,Sku_list!$A$1:$D$2667,4,0)*(J1740/1000000*12)</f>
        <v>#N/A</v>
      </c>
      <c r="X1740" s="9" t="e">
        <f>VLOOKUP(A1740,Sku_list!$A$1:$D$2667,4,0)*(L1740/1000000*12)</f>
        <v>#N/A</v>
      </c>
      <c r="Y1740" s="9" t="e">
        <f>VLOOKUP(A1740,Sku_list!$A$1:$E$2667,5,0)*((J1740+F1740)/1000000000)</f>
        <v>#N/A</v>
      </c>
      <c r="AC1740" s="22">
        <f t="shared" ca="1" si="27"/>
        <v>6.6666666666666666E-2</v>
      </c>
    </row>
    <row r="1741" spans="1:29" x14ac:dyDescent="0.35">
      <c r="A1741">
        <v>1601270</v>
      </c>
      <c r="B1741" t="s">
        <v>276</v>
      </c>
      <c r="C1741" t="s">
        <v>61</v>
      </c>
      <c r="D1741">
        <v>0</v>
      </c>
      <c r="E1741">
        <v>315</v>
      </c>
      <c r="F1741">
        <v>0</v>
      </c>
      <c r="G1741">
        <v>216</v>
      </c>
      <c r="H1741">
        <v>168</v>
      </c>
      <c r="I1741">
        <v>0</v>
      </c>
      <c r="J1741">
        <v>147</v>
      </c>
      <c r="K1741">
        <v>99</v>
      </c>
      <c r="L1741">
        <v>0</v>
      </c>
      <c r="M1741">
        <v>-315</v>
      </c>
      <c r="N1741">
        <v>315</v>
      </c>
      <c r="P1741" s="22" t="s">
        <v>34</v>
      </c>
      <c r="R1741" t="s">
        <v>5</v>
      </c>
      <c r="S1741" t="s">
        <v>85</v>
      </c>
      <c r="T1741" s="9" t="e">
        <f>VLOOKUP(A1741,Sku_list!$A$1:$D$2667,3,0)</f>
        <v>#N/A</v>
      </c>
      <c r="U1741" s="9" t="e">
        <f>VLOOKUP(A1741,Sku_list!$A$1:$D$2667,4,0)*(F1741/1000000*12)</f>
        <v>#N/A</v>
      </c>
      <c r="V1741" s="9" t="e">
        <f>VLOOKUP(A1741,Sku_list!$A$1:$D$2667,4,0)*(H1741/1000000*12)</f>
        <v>#N/A</v>
      </c>
      <c r="W1741" s="9" t="e">
        <f>VLOOKUP(A1741,Sku_list!$A$1:$D$2667,4,0)*(J1741/1000000*12)</f>
        <v>#N/A</v>
      </c>
      <c r="X1741" s="9" t="e">
        <f>VLOOKUP(A1741,Sku_list!$A$1:$D$2667,4,0)*(L1741/1000000*12)</f>
        <v>#N/A</v>
      </c>
      <c r="Y1741" s="9" t="e">
        <f>VLOOKUP(A1741,Sku_list!$A$1:$E$2667,5,0)*((J1741+F1741)/1000000000)</f>
        <v>#N/A</v>
      </c>
      <c r="AC1741" s="22">
        <f t="shared" ca="1" si="27"/>
        <v>6.6666666666666666E-2</v>
      </c>
    </row>
    <row r="1742" spans="1:29" x14ac:dyDescent="0.35">
      <c r="A1742">
        <v>1601270</v>
      </c>
      <c r="B1742" t="s">
        <v>276</v>
      </c>
      <c r="C1742" t="s">
        <v>39</v>
      </c>
      <c r="D1742">
        <v>0</v>
      </c>
      <c r="E1742">
        <v>0</v>
      </c>
      <c r="F1742">
        <v>0</v>
      </c>
      <c r="G1742">
        <v>0</v>
      </c>
      <c r="H1742">
        <v>0</v>
      </c>
      <c r="I1742">
        <v>0</v>
      </c>
      <c r="J1742">
        <v>0</v>
      </c>
      <c r="K1742">
        <v>0</v>
      </c>
      <c r="L1742">
        <v>0</v>
      </c>
      <c r="M1742">
        <v>0</v>
      </c>
      <c r="N1742">
        <v>0</v>
      </c>
      <c r="P1742" s="22" t="s">
        <v>34</v>
      </c>
      <c r="R1742" t="s">
        <v>43</v>
      </c>
      <c r="S1742" t="s">
        <v>190</v>
      </c>
      <c r="T1742" s="9" t="e">
        <f>VLOOKUP(A1742,Sku_list!$A$1:$D$2667,3,0)</f>
        <v>#N/A</v>
      </c>
      <c r="U1742" s="9" t="e">
        <f>VLOOKUP(A1742,Sku_list!$A$1:$D$2667,4,0)*(F1742/1000000*12)</f>
        <v>#N/A</v>
      </c>
      <c r="V1742" s="9" t="e">
        <f>VLOOKUP(A1742,Sku_list!$A$1:$D$2667,4,0)*(H1742/1000000*12)</f>
        <v>#N/A</v>
      </c>
      <c r="W1742" s="9" t="e">
        <f>VLOOKUP(A1742,Sku_list!$A$1:$D$2667,4,0)*(J1742/1000000*12)</f>
        <v>#N/A</v>
      </c>
      <c r="X1742" s="9" t="e">
        <f>VLOOKUP(A1742,Sku_list!$A$1:$D$2667,4,0)*(L1742/1000000*12)</f>
        <v>#N/A</v>
      </c>
      <c r="Y1742" s="9" t="e">
        <f>VLOOKUP(A1742,Sku_list!$A$1:$E$2667,5,0)*((J1742+F1742)/1000000000)</f>
        <v>#N/A</v>
      </c>
      <c r="AC1742" s="22">
        <f t="shared" ca="1" si="27"/>
        <v>6.6666666666666666E-2</v>
      </c>
    </row>
    <row r="1743" spans="1:29" x14ac:dyDescent="0.35">
      <c r="A1743">
        <v>1601270</v>
      </c>
      <c r="B1743" t="s">
        <v>276</v>
      </c>
      <c r="C1743" t="s">
        <v>65</v>
      </c>
      <c r="D1743">
        <v>0</v>
      </c>
      <c r="E1743">
        <v>0</v>
      </c>
      <c r="F1743">
        <v>0</v>
      </c>
      <c r="G1743">
        <v>0</v>
      </c>
      <c r="H1743">
        <v>0</v>
      </c>
      <c r="I1743">
        <v>0</v>
      </c>
      <c r="J1743">
        <v>0</v>
      </c>
      <c r="K1743">
        <v>0</v>
      </c>
      <c r="L1743">
        <v>0</v>
      </c>
      <c r="M1743">
        <v>0</v>
      </c>
      <c r="N1743">
        <v>0</v>
      </c>
      <c r="P1743" s="22" t="s">
        <v>34</v>
      </c>
      <c r="R1743" t="s">
        <v>300</v>
      </c>
      <c r="S1743" t="s">
        <v>83</v>
      </c>
      <c r="T1743" s="9" t="e">
        <f>VLOOKUP(A1743,Sku_list!$A$1:$D$2667,3,0)</f>
        <v>#N/A</v>
      </c>
      <c r="U1743" s="9" t="e">
        <f>VLOOKUP(A1743,Sku_list!$A$1:$D$2667,4,0)*(F1743/1000000*12)</f>
        <v>#N/A</v>
      </c>
      <c r="V1743" s="9" t="e">
        <f>VLOOKUP(A1743,Sku_list!$A$1:$D$2667,4,0)*(H1743/1000000*12)</f>
        <v>#N/A</v>
      </c>
      <c r="W1743" s="9" t="e">
        <f>VLOOKUP(A1743,Sku_list!$A$1:$D$2667,4,0)*(J1743/1000000*12)</f>
        <v>#N/A</v>
      </c>
      <c r="X1743" s="9" t="e">
        <f>VLOOKUP(A1743,Sku_list!$A$1:$D$2667,4,0)*(L1743/1000000*12)</f>
        <v>#N/A</v>
      </c>
      <c r="Y1743" s="9" t="e">
        <f>VLOOKUP(A1743,Sku_list!$A$1:$E$2667,5,0)*((J1743+F1743)/1000000000)</f>
        <v>#N/A</v>
      </c>
      <c r="AC1743" s="22">
        <f t="shared" ca="1" si="27"/>
        <v>6.6666666666666666E-2</v>
      </c>
    </row>
    <row r="1744" spans="1:29" x14ac:dyDescent="0.35">
      <c r="A1744">
        <v>1601270</v>
      </c>
      <c r="B1744" t="s">
        <v>276</v>
      </c>
      <c r="C1744" t="s">
        <v>66</v>
      </c>
      <c r="D1744">
        <v>0</v>
      </c>
      <c r="E1744">
        <v>0</v>
      </c>
      <c r="F1744">
        <v>0</v>
      </c>
      <c r="G1744">
        <v>0</v>
      </c>
      <c r="H1744">
        <v>0</v>
      </c>
      <c r="I1744">
        <v>0</v>
      </c>
      <c r="J1744">
        <v>0</v>
      </c>
      <c r="K1744">
        <v>0</v>
      </c>
      <c r="L1744">
        <v>0</v>
      </c>
      <c r="M1744">
        <v>0</v>
      </c>
      <c r="N1744">
        <v>0</v>
      </c>
      <c r="P1744" s="22" t="s">
        <v>34</v>
      </c>
      <c r="R1744" t="s">
        <v>174</v>
      </c>
      <c r="S1744" t="s">
        <v>72</v>
      </c>
      <c r="T1744" s="9" t="e">
        <f>VLOOKUP(A1744,Sku_list!$A$1:$D$2667,3,0)</f>
        <v>#N/A</v>
      </c>
      <c r="U1744" s="9" t="e">
        <f>VLOOKUP(A1744,Sku_list!$A$1:$D$2667,4,0)*(F1744/1000000*12)</f>
        <v>#N/A</v>
      </c>
      <c r="V1744" s="9" t="e">
        <f>VLOOKUP(A1744,Sku_list!$A$1:$D$2667,4,0)*(H1744/1000000*12)</f>
        <v>#N/A</v>
      </c>
      <c r="W1744" s="9" t="e">
        <f>VLOOKUP(A1744,Sku_list!$A$1:$D$2667,4,0)*(J1744/1000000*12)</f>
        <v>#N/A</v>
      </c>
      <c r="X1744" s="9" t="e">
        <f>VLOOKUP(A1744,Sku_list!$A$1:$D$2667,4,0)*(L1744/1000000*12)</f>
        <v>#N/A</v>
      </c>
      <c r="Y1744" s="9" t="e">
        <f>VLOOKUP(A1744,Sku_list!$A$1:$E$2667,5,0)*((J1744+F1744)/1000000000)</f>
        <v>#N/A</v>
      </c>
      <c r="AC1744" s="22">
        <f t="shared" ca="1" si="27"/>
        <v>6.6666666666666666E-2</v>
      </c>
    </row>
    <row r="1745" spans="1:29" x14ac:dyDescent="0.35">
      <c r="A1745">
        <v>1601270</v>
      </c>
      <c r="B1745" t="s">
        <v>276</v>
      </c>
      <c r="C1745" t="s">
        <v>67</v>
      </c>
      <c r="D1745">
        <v>0</v>
      </c>
      <c r="E1745">
        <v>0</v>
      </c>
      <c r="F1745">
        <v>0</v>
      </c>
      <c r="G1745">
        <v>0</v>
      </c>
      <c r="H1745">
        <v>0</v>
      </c>
      <c r="I1745">
        <v>0</v>
      </c>
      <c r="J1745">
        <v>0</v>
      </c>
      <c r="K1745">
        <v>0</v>
      </c>
      <c r="L1745">
        <v>0</v>
      </c>
      <c r="M1745">
        <v>0</v>
      </c>
      <c r="N1745">
        <v>0</v>
      </c>
      <c r="P1745" s="22" t="s">
        <v>34</v>
      </c>
      <c r="R1745" t="s">
        <v>176</v>
      </c>
      <c r="S1745" t="s">
        <v>72</v>
      </c>
      <c r="T1745" s="9" t="e">
        <f>VLOOKUP(A1745,Sku_list!$A$1:$D$2667,3,0)</f>
        <v>#N/A</v>
      </c>
      <c r="U1745" s="9" t="e">
        <f>VLOOKUP(A1745,Sku_list!$A$1:$D$2667,4,0)*(F1745/1000000*12)</f>
        <v>#N/A</v>
      </c>
      <c r="V1745" s="9" t="e">
        <f>VLOOKUP(A1745,Sku_list!$A$1:$D$2667,4,0)*(H1745/1000000*12)</f>
        <v>#N/A</v>
      </c>
      <c r="W1745" s="9" t="e">
        <f>VLOOKUP(A1745,Sku_list!$A$1:$D$2667,4,0)*(J1745/1000000*12)</f>
        <v>#N/A</v>
      </c>
      <c r="X1745" s="9" t="e">
        <f>VLOOKUP(A1745,Sku_list!$A$1:$D$2667,4,0)*(L1745/1000000*12)</f>
        <v>#N/A</v>
      </c>
      <c r="Y1745" s="9" t="e">
        <f>VLOOKUP(A1745,Sku_list!$A$1:$E$2667,5,0)*((J1745+F1745)/1000000000)</f>
        <v>#N/A</v>
      </c>
      <c r="AC1745" s="22">
        <f t="shared" ca="1" si="27"/>
        <v>6.6666666666666666E-2</v>
      </c>
    </row>
    <row r="1746" spans="1:29" x14ac:dyDescent="0.35">
      <c r="A1746">
        <v>1601270</v>
      </c>
      <c r="B1746" t="s">
        <v>276</v>
      </c>
      <c r="C1746" t="s">
        <v>68</v>
      </c>
      <c r="D1746">
        <v>0</v>
      </c>
      <c r="E1746">
        <v>0</v>
      </c>
      <c r="F1746">
        <v>0</v>
      </c>
      <c r="G1746">
        <v>0</v>
      </c>
      <c r="H1746">
        <v>0</v>
      </c>
      <c r="I1746">
        <v>0</v>
      </c>
      <c r="J1746">
        <v>0</v>
      </c>
      <c r="K1746">
        <v>0</v>
      </c>
      <c r="L1746">
        <v>0</v>
      </c>
      <c r="M1746">
        <v>0</v>
      </c>
      <c r="N1746">
        <v>0</v>
      </c>
      <c r="P1746" s="22" t="s">
        <v>34</v>
      </c>
      <c r="R1746" t="s">
        <v>177</v>
      </c>
      <c r="S1746" t="s">
        <v>72</v>
      </c>
      <c r="T1746" s="9" t="e">
        <f>VLOOKUP(A1746,Sku_list!$A$1:$D$2667,3,0)</f>
        <v>#N/A</v>
      </c>
      <c r="U1746" s="9" t="e">
        <f>VLOOKUP(A1746,Sku_list!$A$1:$D$2667,4,0)*(F1746/1000000*12)</f>
        <v>#N/A</v>
      </c>
      <c r="V1746" s="9" t="e">
        <f>VLOOKUP(A1746,Sku_list!$A$1:$D$2667,4,0)*(H1746/1000000*12)</f>
        <v>#N/A</v>
      </c>
      <c r="W1746" s="9" t="e">
        <f>VLOOKUP(A1746,Sku_list!$A$1:$D$2667,4,0)*(J1746/1000000*12)</f>
        <v>#N/A</v>
      </c>
      <c r="X1746" s="9" t="e">
        <f>VLOOKUP(A1746,Sku_list!$A$1:$D$2667,4,0)*(L1746/1000000*12)</f>
        <v>#N/A</v>
      </c>
      <c r="Y1746" s="9" t="e">
        <f>VLOOKUP(A1746,Sku_list!$A$1:$E$2667,5,0)*((J1746+F1746)/1000000000)</f>
        <v>#N/A</v>
      </c>
      <c r="AC1746" s="22">
        <f t="shared" ca="1" si="27"/>
        <v>6.6666666666666666E-2</v>
      </c>
    </row>
    <row r="1747" spans="1:29" x14ac:dyDescent="0.35">
      <c r="A1747">
        <v>1601270</v>
      </c>
      <c r="B1747" t="s">
        <v>276</v>
      </c>
      <c r="C1747" t="s">
        <v>44</v>
      </c>
      <c r="D1747">
        <v>0</v>
      </c>
      <c r="E1747">
        <v>0</v>
      </c>
      <c r="F1747">
        <v>0</v>
      </c>
      <c r="G1747">
        <v>0</v>
      </c>
      <c r="H1747">
        <v>0</v>
      </c>
      <c r="I1747">
        <v>0</v>
      </c>
      <c r="J1747">
        <v>0</v>
      </c>
      <c r="K1747">
        <v>0</v>
      </c>
      <c r="L1747">
        <v>0</v>
      </c>
      <c r="M1747">
        <v>0</v>
      </c>
      <c r="N1747">
        <v>0</v>
      </c>
      <c r="P1747" s="22" t="s">
        <v>34</v>
      </c>
      <c r="R1747" t="s">
        <v>45</v>
      </c>
      <c r="S1747" t="s">
        <v>193</v>
      </c>
      <c r="T1747" s="9" t="e">
        <f>VLOOKUP(A1747,Sku_list!$A$1:$D$2667,3,0)</f>
        <v>#N/A</v>
      </c>
      <c r="U1747" s="9" t="e">
        <f>VLOOKUP(A1747,Sku_list!$A$1:$D$2667,4,0)*(F1747/1000000*12)</f>
        <v>#N/A</v>
      </c>
      <c r="V1747" s="9" t="e">
        <f>VLOOKUP(A1747,Sku_list!$A$1:$D$2667,4,0)*(H1747/1000000*12)</f>
        <v>#N/A</v>
      </c>
      <c r="W1747" s="9" t="e">
        <f>VLOOKUP(A1747,Sku_list!$A$1:$D$2667,4,0)*(J1747/1000000*12)</f>
        <v>#N/A</v>
      </c>
      <c r="X1747" s="9" t="e">
        <f>VLOOKUP(A1747,Sku_list!$A$1:$D$2667,4,0)*(L1747/1000000*12)</f>
        <v>#N/A</v>
      </c>
      <c r="Y1747" s="9" t="e">
        <f>VLOOKUP(A1747,Sku_list!$A$1:$E$2667,5,0)*((J1747+F1747)/1000000000)</f>
        <v>#N/A</v>
      </c>
      <c r="AC1747" s="22">
        <f t="shared" ca="1" si="27"/>
        <v>6.6666666666666666E-2</v>
      </c>
    </row>
    <row r="1748" spans="1:29" x14ac:dyDescent="0.35">
      <c r="A1748">
        <v>1601270</v>
      </c>
      <c r="B1748" t="s">
        <v>276</v>
      </c>
      <c r="C1748" t="s">
        <v>272</v>
      </c>
      <c r="D1748">
        <v>0</v>
      </c>
      <c r="E1748">
        <v>0</v>
      </c>
      <c r="F1748">
        <v>6</v>
      </c>
      <c r="G1748">
        <v>0</v>
      </c>
      <c r="H1748">
        <v>0</v>
      </c>
      <c r="I1748">
        <v>0</v>
      </c>
      <c r="J1748">
        <v>1263</v>
      </c>
      <c r="K1748">
        <v>1257</v>
      </c>
      <c r="L1748">
        <v>0</v>
      </c>
      <c r="M1748">
        <v>-1269</v>
      </c>
      <c r="N1748">
        <v>1269</v>
      </c>
      <c r="P1748" s="22" t="s">
        <v>34</v>
      </c>
      <c r="R1748" t="s">
        <v>99</v>
      </c>
      <c r="S1748" t="s">
        <v>173</v>
      </c>
      <c r="T1748" s="9" t="e">
        <f>VLOOKUP(A1748,Sku_list!$A$1:$D$2667,3,0)</f>
        <v>#N/A</v>
      </c>
      <c r="U1748" s="9" t="e">
        <f>VLOOKUP(A1748,Sku_list!$A$1:$D$2667,4,0)*(F1748/1000000*12)</f>
        <v>#N/A</v>
      </c>
      <c r="V1748" s="9" t="e">
        <f>VLOOKUP(A1748,Sku_list!$A$1:$D$2667,4,0)*(H1748/1000000*12)</f>
        <v>#N/A</v>
      </c>
      <c r="W1748" s="9" t="e">
        <f>VLOOKUP(A1748,Sku_list!$A$1:$D$2667,4,0)*(J1748/1000000*12)</f>
        <v>#N/A</v>
      </c>
      <c r="X1748" s="9" t="e">
        <f>VLOOKUP(A1748,Sku_list!$A$1:$D$2667,4,0)*(L1748/1000000*12)</f>
        <v>#N/A</v>
      </c>
      <c r="Y1748" s="9" t="e">
        <f>VLOOKUP(A1748,Sku_list!$A$1:$E$2667,5,0)*((J1748+F1748)/1000000000)</f>
        <v>#N/A</v>
      </c>
      <c r="AC1748" s="22">
        <f t="shared" ca="1" si="27"/>
        <v>6.6666666666666666E-2</v>
      </c>
    </row>
    <row r="1749" spans="1:29" x14ac:dyDescent="0.35">
      <c r="A1749">
        <v>1601270</v>
      </c>
      <c r="B1749" t="s">
        <v>276</v>
      </c>
      <c r="C1749" t="s">
        <v>273</v>
      </c>
      <c r="D1749">
        <v>0</v>
      </c>
      <c r="E1749">
        <v>0</v>
      </c>
      <c r="F1749">
        <v>0</v>
      </c>
      <c r="G1749">
        <v>0</v>
      </c>
      <c r="H1749">
        <v>0</v>
      </c>
      <c r="I1749">
        <v>0</v>
      </c>
      <c r="J1749">
        <v>0</v>
      </c>
      <c r="K1749">
        <v>0</v>
      </c>
      <c r="L1749">
        <v>0</v>
      </c>
      <c r="M1749">
        <v>0</v>
      </c>
      <c r="N1749">
        <v>0</v>
      </c>
      <c r="P1749" s="22" t="s">
        <v>34</v>
      </c>
      <c r="R1749" t="s">
        <v>275</v>
      </c>
      <c r="S1749" t="s">
        <v>308</v>
      </c>
      <c r="T1749" s="9" t="e">
        <f>VLOOKUP(A1749,Sku_list!$A$1:$D$2667,3,0)</f>
        <v>#N/A</v>
      </c>
      <c r="U1749" s="9" t="e">
        <f>VLOOKUP(A1749,Sku_list!$A$1:$D$2667,4,0)*(F1749/1000000*12)</f>
        <v>#N/A</v>
      </c>
      <c r="V1749" s="9" t="e">
        <f>VLOOKUP(A1749,Sku_list!$A$1:$D$2667,4,0)*(H1749/1000000*12)</f>
        <v>#N/A</v>
      </c>
      <c r="W1749" s="9" t="e">
        <f>VLOOKUP(A1749,Sku_list!$A$1:$D$2667,4,0)*(J1749/1000000*12)</f>
        <v>#N/A</v>
      </c>
      <c r="X1749" s="9" t="e">
        <f>VLOOKUP(A1749,Sku_list!$A$1:$D$2667,4,0)*(L1749/1000000*12)</f>
        <v>#N/A</v>
      </c>
      <c r="Y1749" s="9" t="e">
        <f>VLOOKUP(A1749,Sku_list!$A$1:$E$2667,5,0)*((J1749+F1749)/1000000000)</f>
        <v>#N/A</v>
      </c>
      <c r="AC1749" s="22">
        <f t="shared" ca="1" si="27"/>
        <v>6.6666666666666666E-2</v>
      </c>
    </row>
    <row r="1750" spans="1:29" x14ac:dyDescent="0.35">
      <c r="A1750">
        <v>1601271</v>
      </c>
      <c r="B1750" t="s">
        <v>213</v>
      </c>
      <c r="C1750" t="s">
        <v>3</v>
      </c>
      <c r="D1750">
        <v>0</v>
      </c>
      <c r="E1750">
        <v>0</v>
      </c>
      <c r="F1750">
        <v>0</v>
      </c>
      <c r="G1750">
        <v>0</v>
      </c>
      <c r="H1750">
        <v>0</v>
      </c>
      <c r="I1750">
        <v>0</v>
      </c>
      <c r="J1750">
        <v>0</v>
      </c>
      <c r="K1750">
        <v>0</v>
      </c>
      <c r="L1750">
        <v>0</v>
      </c>
      <c r="M1750">
        <v>0</v>
      </c>
      <c r="N1750">
        <v>0</v>
      </c>
      <c r="P1750" s="22" t="s">
        <v>34</v>
      </c>
      <c r="R1750" t="s">
        <v>4</v>
      </c>
      <c r="S1750" t="s">
        <v>173</v>
      </c>
      <c r="T1750" s="9" t="e">
        <f>VLOOKUP(A1750,Sku_list!$A$1:$D$2667,3,0)</f>
        <v>#N/A</v>
      </c>
      <c r="U1750" s="9" t="e">
        <f>VLOOKUP(A1750,Sku_list!$A$1:$D$2667,4,0)*(F1750/1000000*12)</f>
        <v>#N/A</v>
      </c>
      <c r="V1750" s="9" t="e">
        <f>VLOOKUP(A1750,Sku_list!$A$1:$D$2667,4,0)*(H1750/1000000*12)</f>
        <v>#N/A</v>
      </c>
      <c r="W1750" s="9" t="e">
        <f>VLOOKUP(A1750,Sku_list!$A$1:$D$2667,4,0)*(J1750/1000000*12)</f>
        <v>#N/A</v>
      </c>
      <c r="X1750" s="9" t="e">
        <f>VLOOKUP(A1750,Sku_list!$A$1:$D$2667,4,0)*(L1750/1000000*12)</f>
        <v>#N/A</v>
      </c>
      <c r="Y1750" s="9" t="e">
        <f>VLOOKUP(A1750,Sku_list!$A$1:$E$2667,5,0)*((J1750+F1750)/1000000000)</f>
        <v>#N/A</v>
      </c>
      <c r="AC1750" s="22">
        <f t="shared" ca="1" si="27"/>
        <v>6.6666666666666666E-2</v>
      </c>
    </row>
    <row r="1751" spans="1:29" x14ac:dyDescent="0.35">
      <c r="A1751">
        <v>1601271</v>
      </c>
      <c r="B1751" t="s">
        <v>213</v>
      </c>
      <c r="C1751" t="s">
        <v>139</v>
      </c>
      <c r="D1751">
        <v>0</v>
      </c>
      <c r="E1751">
        <v>0</v>
      </c>
      <c r="F1751">
        <v>0</v>
      </c>
      <c r="G1751">
        <v>12</v>
      </c>
      <c r="H1751">
        <v>0</v>
      </c>
      <c r="I1751">
        <v>0</v>
      </c>
      <c r="J1751">
        <v>126</v>
      </c>
      <c r="K1751">
        <v>114</v>
      </c>
      <c r="L1751">
        <v>0</v>
      </c>
      <c r="M1751">
        <v>-126</v>
      </c>
      <c r="N1751">
        <v>126</v>
      </c>
      <c r="P1751" s="22" t="s">
        <v>34</v>
      </c>
      <c r="R1751" t="s">
        <v>70</v>
      </c>
      <c r="S1751" t="s">
        <v>69</v>
      </c>
      <c r="T1751" s="9" t="e">
        <f>VLOOKUP(A1751,Sku_list!$A$1:$D$2667,3,0)</f>
        <v>#N/A</v>
      </c>
      <c r="U1751" s="9" t="e">
        <f>VLOOKUP(A1751,Sku_list!$A$1:$D$2667,4,0)*(F1751/1000000*12)</f>
        <v>#N/A</v>
      </c>
      <c r="V1751" s="9" t="e">
        <f>VLOOKUP(A1751,Sku_list!$A$1:$D$2667,4,0)*(H1751/1000000*12)</f>
        <v>#N/A</v>
      </c>
      <c r="W1751" s="9" t="e">
        <f>VLOOKUP(A1751,Sku_list!$A$1:$D$2667,4,0)*(J1751/1000000*12)</f>
        <v>#N/A</v>
      </c>
      <c r="X1751" s="9" t="e">
        <f>VLOOKUP(A1751,Sku_list!$A$1:$D$2667,4,0)*(L1751/1000000*12)</f>
        <v>#N/A</v>
      </c>
      <c r="Y1751" s="9" t="e">
        <f>VLOOKUP(A1751,Sku_list!$A$1:$E$2667,5,0)*((J1751+F1751)/1000000000)</f>
        <v>#N/A</v>
      </c>
      <c r="AC1751" s="22">
        <f t="shared" ca="1" si="27"/>
        <v>6.6666666666666666E-2</v>
      </c>
    </row>
    <row r="1752" spans="1:29" x14ac:dyDescent="0.35">
      <c r="A1752">
        <v>1601271</v>
      </c>
      <c r="B1752" t="s">
        <v>213</v>
      </c>
      <c r="C1752" t="s">
        <v>140</v>
      </c>
      <c r="D1752">
        <v>0</v>
      </c>
      <c r="E1752">
        <v>60</v>
      </c>
      <c r="F1752">
        <v>0</v>
      </c>
      <c r="G1752">
        <v>72</v>
      </c>
      <c r="H1752">
        <v>84</v>
      </c>
      <c r="I1752">
        <v>0</v>
      </c>
      <c r="J1752">
        <v>66</v>
      </c>
      <c r="K1752">
        <v>66</v>
      </c>
      <c r="L1752">
        <v>0</v>
      </c>
      <c r="M1752">
        <v>-150</v>
      </c>
      <c r="N1752">
        <v>150</v>
      </c>
      <c r="P1752" s="22" t="s">
        <v>34</v>
      </c>
      <c r="R1752" t="s">
        <v>71</v>
      </c>
      <c r="S1752" t="s">
        <v>72</v>
      </c>
      <c r="T1752" s="9" t="e">
        <f>VLOOKUP(A1752,Sku_list!$A$1:$D$2667,3,0)</f>
        <v>#N/A</v>
      </c>
      <c r="U1752" s="9" t="e">
        <f>VLOOKUP(A1752,Sku_list!$A$1:$D$2667,4,0)*(F1752/1000000*12)</f>
        <v>#N/A</v>
      </c>
      <c r="V1752" s="9" t="e">
        <f>VLOOKUP(A1752,Sku_list!$A$1:$D$2667,4,0)*(H1752/1000000*12)</f>
        <v>#N/A</v>
      </c>
      <c r="W1752" s="9" t="e">
        <f>VLOOKUP(A1752,Sku_list!$A$1:$D$2667,4,0)*(J1752/1000000*12)</f>
        <v>#N/A</v>
      </c>
      <c r="X1752" s="9" t="e">
        <f>VLOOKUP(A1752,Sku_list!$A$1:$D$2667,4,0)*(L1752/1000000*12)</f>
        <v>#N/A</v>
      </c>
      <c r="Y1752" s="9" t="e">
        <f>VLOOKUP(A1752,Sku_list!$A$1:$E$2667,5,0)*((J1752+F1752)/1000000000)</f>
        <v>#N/A</v>
      </c>
      <c r="AC1752" s="22">
        <f t="shared" ca="1" si="27"/>
        <v>6.6666666666666666E-2</v>
      </c>
    </row>
    <row r="1753" spans="1:29" x14ac:dyDescent="0.35">
      <c r="A1753">
        <v>1601271</v>
      </c>
      <c r="B1753" t="s">
        <v>213</v>
      </c>
      <c r="C1753" t="s">
        <v>141</v>
      </c>
      <c r="D1753">
        <v>0</v>
      </c>
      <c r="E1753">
        <v>0</v>
      </c>
      <c r="F1753">
        <v>0</v>
      </c>
      <c r="G1753">
        <v>30</v>
      </c>
      <c r="H1753">
        <v>0</v>
      </c>
      <c r="I1753">
        <v>0</v>
      </c>
      <c r="J1753">
        <v>0</v>
      </c>
      <c r="K1753">
        <v>6</v>
      </c>
      <c r="L1753">
        <v>0</v>
      </c>
      <c r="M1753">
        <v>0</v>
      </c>
      <c r="N1753">
        <v>0</v>
      </c>
      <c r="P1753" s="22" t="s">
        <v>34</v>
      </c>
      <c r="R1753" t="s">
        <v>82</v>
      </c>
      <c r="S1753" t="s">
        <v>83</v>
      </c>
      <c r="T1753" s="9" t="e">
        <f>VLOOKUP(A1753,Sku_list!$A$1:$D$2667,3,0)</f>
        <v>#N/A</v>
      </c>
      <c r="U1753" s="9" t="e">
        <f>VLOOKUP(A1753,Sku_list!$A$1:$D$2667,4,0)*(F1753/1000000*12)</f>
        <v>#N/A</v>
      </c>
      <c r="V1753" s="9" t="e">
        <f>VLOOKUP(A1753,Sku_list!$A$1:$D$2667,4,0)*(H1753/1000000*12)</f>
        <v>#N/A</v>
      </c>
      <c r="W1753" s="9" t="e">
        <f>VLOOKUP(A1753,Sku_list!$A$1:$D$2667,4,0)*(J1753/1000000*12)</f>
        <v>#N/A</v>
      </c>
      <c r="X1753" s="9" t="e">
        <f>VLOOKUP(A1753,Sku_list!$A$1:$D$2667,4,0)*(L1753/1000000*12)</f>
        <v>#N/A</v>
      </c>
      <c r="Y1753" s="9" t="e">
        <f>VLOOKUP(A1753,Sku_list!$A$1:$E$2667,5,0)*((J1753+F1753)/1000000000)</f>
        <v>#N/A</v>
      </c>
      <c r="AC1753" s="22">
        <f t="shared" ca="1" si="27"/>
        <v>6.6666666666666666E-2</v>
      </c>
    </row>
    <row r="1754" spans="1:29" x14ac:dyDescent="0.35">
      <c r="A1754">
        <v>1601271</v>
      </c>
      <c r="B1754" t="s">
        <v>213</v>
      </c>
      <c r="C1754" t="s">
        <v>142</v>
      </c>
      <c r="D1754">
        <v>0</v>
      </c>
      <c r="E1754">
        <v>0</v>
      </c>
      <c r="F1754">
        <v>0</v>
      </c>
      <c r="G1754">
        <v>528</v>
      </c>
      <c r="H1754">
        <v>144</v>
      </c>
      <c r="I1754">
        <v>0</v>
      </c>
      <c r="J1754">
        <v>0</v>
      </c>
      <c r="K1754">
        <v>270</v>
      </c>
      <c r="L1754">
        <v>1200</v>
      </c>
      <c r="M1754">
        <v>1056</v>
      </c>
      <c r="N1754">
        <v>-1056</v>
      </c>
      <c r="P1754" s="22">
        <v>0.12</v>
      </c>
      <c r="R1754" t="s">
        <v>84</v>
      </c>
      <c r="S1754" t="s">
        <v>85</v>
      </c>
      <c r="T1754" s="9" t="e">
        <f>VLOOKUP(A1754,Sku_list!$A$1:$D$2667,3,0)</f>
        <v>#N/A</v>
      </c>
      <c r="U1754" s="9" t="e">
        <f>VLOOKUP(A1754,Sku_list!$A$1:$D$2667,4,0)*(F1754/1000000*12)</f>
        <v>#N/A</v>
      </c>
      <c r="V1754" s="9" t="e">
        <f>VLOOKUP(A1754,Sku_list!$A$1:$D$2667,4,0)*(H1754/1000000*12)</f>
        <v>#N/A</v>
      </c>
      <c r="W1754" s="9" t="e">
        <f>VLOOKUP(A1754,Sku_list!$A$1:$D$2667,4,0)*(J1754/1000000*12)</f>
        <v>#N/A</v>
      </c>
      <c r="X1754" s="9" t="e">
        <f>VLOOKUP(A1754,Sku_list!$A$1:$D$2667,4,0)*(L1754/1000000*12)</f>
        <v>#N/A</v>
      </c>
      <c r="Y1754" s="9" t="e">
        <f>VLOOKUP(A1754,Sku_list!$A$1:$E$2667,5,0)*((J1754+F1754)/1000000000)</f>
        <v>#N/A</v>
      </c>
      <c r="AC1754" s="22">
        <f t="shared" ca="1" si="27"/>
        <v>6.6666666666666666E-2</v>
      </c>
    </row>
    <row r="1755" spans="1:29" x14ac:dyDescent="0.35">
      <c r="A1755">
        <v>1601271</v>
      </c>
      <c r="B1755" t="s">
        <v>213</v>
      </c>
      <c r="C1755" t="s">
        <v>143</v>
      </c>
      <c r="D1755">
        <v>0</v>
      </c>
      <c r="E1755">
        <v>0</v>
      </c>
      <c r="F1755">
        <v>0</v>
      </c>
      <c r="G1755">
        <v>480</v>
      </c>
      <c r="H1755">
        <v>288</v>
      </c>
      <c r="I1755">
        <v>0</v>
      </c>
      <c r="J1755">
        <v>30</v>
      </c>
      <c r="K1755">
        <v>30</v>
      </c>
      <c r="L1755">
        <v>1200</v>
      </c>
      <c r="M1755">
        <v>882</v>
      </c>
      <c r="N1755">
        <v>-882</v>
      </c>
      <c r="P1755" s="22">
        <v>0.26500000000000001</v>
      </c>
      <c r="R1755" t="s">
        <v>86</v>
      </c>
      <c r="S1755" t="s">
        <v>85</v>
      </c>
      <c r="T1755" s="9" t="e">
        <f>VLOOKUP(A1755,Sku_list!$A$1:$D$2667,3,0)</f>
        <v>#N/A</v>
      </c>
      <c r="U1755" s="9" t="e">
        <f>VLOOKUP(A1755,Sku_list!$A$1:$D$2667,4,0)*(F1755/1000000*12)</f>
        <v>#N/A</v>
      </c>
      <c r="V1755" s="9" t="e">
        <f>VLOOKUP(A1755,Sku_list!$A$1:$D$2667,4,0)*(H1755/1000000*12)</f>
        <v>#N/A</v>
      </c>
      <c r="W1755" s="9" t="e">
        <f>VLOOKUP(A1755,Sku_list!$A$1:$D$2667,4,0)*(J1755/1000000*12)</f>
        <v>#N/A</v>
      </c>
      <c r="X1755" s="9" t="e">
        <f>VLOOKUP(A1755,Sku_list!$A$1:$D$2667,4,0)*(L1755/1000000*12)</f>
        <v>#N/A</v>
      </c>
      <c r="Y1755" s="9" t="e">
        <f>VLOOKUP(A1755,Sku_list!$A$1:$E$2667,5,0)*((J1755+F1755)/1000000000)</f>
        <v>#N/A</v>
      </c>
      <c r="AC1755" s="22">
        <f t="shared" ca="1" si="27"/>
        <v>6.6666666666666666E-2</v>
      </c>
    </row>
    <row r="1756" spans="1:29" x14ac:dyDescent="0.35">
      <c r="A1756">
        <v>1601271</v>
      </c>
      <c r="B1756" t="s">
        <v>213</v>
      </c>
      <c r="C1756" t="s">
        <v>144</v>
      </c>
      <c r="D1756">
        <v>0</v>
      </c>
      <c r="E1756">
        <v>0</v>
      </c>
      <c r="F1756">
        <v>0</v>
      </c>
      <c r="G1756">
        <v>96</v>
      </c>
      <c r="H1756">
        <v>36</v>
      </c>
      <c r="I1756">
        <v>0</v>
      </c>
      <c r="J1756">
        <v>6</v>
      </c>
      <c r="K1756">
        <v>0</v>
      </c>
      <c r="L1756">
        <v>0</v>
      </c>
      <c r="M1756">
        <v>-42</v>
      </c>
      <c r="N1756">
        <v>42</v>
      </c>
      <c r="P1756" s="22" t="s">
        <v>34</v>
      </c>
      <c r="R1756" t="s">
        <v>87</v>
      </c>
      <c r="S1756" t="s">
        <v>72</v>
      </c>
      <c r="T1756" s="9" t="e">
        <f>VLOOKUP(A1756,Sku_list!$A$1:$D$2667,3,0)</f>
        <v>#N/A</v>
      </c>
      <c r="U1756" s="9" t="e">
        <f>VLOOKUP(A1756,Sku_list!$A$1:$D$2667,4,0)*(F1756/1000000*12)</f>
        <v>#N/A</v>
      </c>
      <c r="V1756" s="9" t="e">
        <f>VLOOKUP(A1756,Sku_list!$A$1:$D$2667,4,0)*(H1756/1000000*12)</f>
        <v>#N/A</v>
      </c>
      <c r="W1756" s="9" t="e">
        <f>VLOOKUP(A1756,Sku_list!$A$1:$D$2667,4,0)*(J1756/1000000*12)</f>
        <v>#N/A</v>
      </c>
      <c r="X1756" s="9" t="e">
        <f>VLOOKUP(A1756,Sku_list!$A$1:$D$2667,4,0)*(L1756/1000000*12)</f>
        <v>#N/A</v>
      </c>
      <c r="Y1756" s="9" t="e">
        <f>VLOOKUP(A1756,Sku_list!$A$1:$E$2667,5,0)*((J1756+F1756)/1000000000)</f>
        <v>#N/A</v>
      </c>
      <c r="AC1756" s="22">
        <f t="shared" ca="1" si="27"/>
        <v>6.6666666666666666E-2</v>
      </c>
    </row>
    <row r="1757" spans="1:29" x14ac:dyDescent="0.35">
      <c r="A1757">
        <v>1601271</v>
      </c>
      <c r="B1757" t="s">
        <v>213</v>
      </c>
      <c r="C1757" t="s">
        <v>145</v>
      </c>
      <c r="D1757">
        <v>0</v>
      </c>
      <c r="E1757">
        <v>0</v>
      </c>
      <c r="F1757">
        <v>0</v>
      </c>
      <c r="G1757">
        <v>60</v>
      </c>
      <c r="H1757">
        <v>12</v>
      </c>
      <c r="I1757">
        <v>0</v>
      </c>
      <c r="J1757">
        <v>197</v>
      </c>
      <c r="K1757">
        <v>197</v>
      </c>
      <c r="L1757">
        <v>0</v>
      </c>
      <c r="M1757">
        <v>-209</v>
      </c>
      <c r="N1757">
        <v>209</v>
      </c>
      <c r="P1757" s="22" t="s">
        <v>34</v>
      </c>
      <c r="R1757" t="s">
        <v>88</v>
      </c>
      <c r="S1757" t="s">
        <v>83</v>
      </c>
      <c r="T1757" s="9" t="e">
        <f>VLOOKUP(A1757,Sku_list!$A$1:$D$2667,3,0)</f>
        <v>#N/A</v>
      </c>
      <c r="U1757" s="9" t="e">
        <f>VLOOKUP(A1757,Sku_list!$A$1:$D$2667,4,0)*(F1757/1000000*12)</f>
        <v>#N/A</v>
      </c>
      <c r="V1757" s="9" t="e">
        <f>VLOOKUP(A1757,Sku_list!$A$1:$D$2667,4,0)*(H1757/1000000*12)</f>
        <v>#N/A</v>
      </c>
      <c r="W1757" s="9" t="e">
        <f>VLOOKUP(A1757,Sku_list!$A$1:$D$2667,4,0)*(J1757/1000000*12)</f>
        <v>#N/A</v>
      </c>
      <c r="X1757" s="9" t="e">
        <f>VLOOKUP(A1757,Sku_list!$A$1:$D$2667,4,0)*(L1757/1000000*12)</f>
        <v>#N/A</v>
      </c>
      <c r="Y1757" s="9" t="e">
        <f>VLOOKUP(A1757,Sku_list!$A$1:$E$2667,5,0)*((J1757+F1757)/1000000000)</f>
        <v>#N/A</v>
      </c>
      <c r="AC1757" s="22">
        <f t="shared" ca="1" si="27"/>
        <v>6.6666666666666666E-2</v>
      </c>
    </row>
    <row r="1758" spans="1:29" x14ac:dyDescent="0.35">
      <c r="A1758">
        <v>1601271</v>
      </c>
      <c r="B1758" t="s">
        <v>213</v>
      </c>
      <c r="C1758" t="s">
        <v>146</v>
      </c>
      <c r="D1758">
        <v>0</v>
      </c>
      <c r="E1758">
        <v>0</v>
      </c>
      <c r="F1758">
        <v>0</v>
      </c>
      <c r="G1758">
        <v>258</v>
      </c>
      <c r="H1758">
        <v>0</v>
      </c>
      <c r="I1758">
        <v>0</v>
      </c>
      <c r="J1758">
        <v>0</v>
      </c>
      <c r="K1758">
        <v>54</v>
      </c>
      <c r="L1758">
        <v>0</v>
      </c>
      <c r="M1758">
        <v>0</v>
      </c>
      <c r="N1758">
        <v>0</v>
      </c>
      <c r="P1758" s="22" t="s">
        <v>34</v>
      </c>
      <c r="R1758" t="s">
        <v>89</v>
      </c>
      <c r="S1758" t="s">
        <v>69</v>
      </c>
      <c r="T1758" s="9" t="e">
        <f>VLOOKUP(A1758,Sku_list!$A$1:$D$2667,3,0)</f>
        <v>#N/A</v>
      </c>
      <c r="U1758" s="9" t="e">
        <f>VLOOKUP(A1758,Sku_list!$A$1:$D$2667,4,0)*(F1758/1000000*12)</f>
        <v>#N/A</v>
      </c>
      <c r="V1758" s="9" t="e">
        <f>VLOOKUP(A1758,Sku_list!$A$1:$D$2667,4,0)*(H1758/1000000*12)</f>
        <v>#N/A</v>
      </c>
      <c r="W1758" s="9" t="e">
        <f>VLOOKUP(A1758,Sku_list!$A$1:$D$2667,4,0)*(J1758/1000000*12)</f>
        <v>#N/A</v>
      </c>
      <c r="X1758" s="9" t="e">
        <f>VLOOKUP(A1758,Sku_list!$A$1:$D$2667,4,0)*(L1758/1000000*12)</f>
        <v>#N/A</v>
      </c>
      <c r="Y1758" s="9" t="e">
        <f>VLOOKUP(A1758,Sku_list!$A$1:$E$2667,5,0)*((J1758+F1758)/1000000000)</f>
        <v>#N/A</v>
      </c>
      <c r="AC1758" s="22">
        <f t="shared" ca="1" si="27"/>
        <v>6.6666666666666666E-2</v>
      </c>
    </row>
    <row r="1759" spans="1:29" x14ac:dyDescent="0.35">
      <c r="A1759">
        <v>1601271</v>
      </c>
      <c r="B1759" t="s">
        <v>213</v>
      </c>
      <c r="C1759" t="s">
        <v>147</v>
      </c>
      <c r="D1759">
        <v>0</v>
      </c>
      <c r="E1759">
        <v>0</v>
      </c>
      <c r="F1759">
        <v>0</v>
      </c>
      <c r="G1759">
        <v>480</v>
      </c>
      <c r="H1759">
        <v>24</v>
      </c>
      <c r="I1759">
        <v>0</v>
      </c>
      <c r="J1759">
        <v>96</v>
      </c>
      <c r="K1759">
        <v>138</v>
      </c>
      <c r="L1759">
        <v>60</v>
      </c>
      <c r="M1759">
        <v>-60</v>
      </c>
      <c r="N1759">
        <v>60</v>
      </c>
      <c r="P1759" s="22">
        <v>2</v>
      </c>
      <c r="R1759" t="s">
        <v>90</v>
      </c>
      <c r="S1759" t="s">
        <v>69</v>
      </c>
      <c r="T1759" s="9" t="e">
        <f>VLOOKUP(A1759,Sku_list!$A$1:$D$2667,3,0)</f>
        <v>#N/A</v>
      </c>
      <c r="U1759" s="9" t="e">
        <f>VLOOKUP(A1759,Sku_list!$A$1:$D$2667,4,0)*(F1759/1000000*12)</f>
        <v>#N/A</v>
      </c>
      <c r="V1759" s="9" t="e">
        <f>VLOOKUP(A1759,Sku_list!$A$1:$D$2667,4,0)*(H1759/1000000*12)</f>
        <v>#N/A</v>
      </c>
      <c r="W1759" s="9" t="e">
        <f>VLOOKUP(A1759,Sku_list!$A$1:$D$2667,4,0)*(J1759/1000000*12)</f>
        <v>#N/A</v>
      </c>
      <c r="X1759" s="9" t="e">
        <f>VLOOKUP(A1759,Sku_list!$A$1:$D$2667,4,0)*(L1759/1000000*12)</f>
        <v>#N/A</v>
      </c>
      <c r="Y1759" s="9" t="e">
        <f>VLOOKUP(A1759,Sku_list!$A$1:$E$2667,5,0)*((J1759+F1759)/1000000000)</f>
        <v>#N/A</v>
      </c>
      <c r="AC1759" s="22">
        <f t="shared" ca="1" si="27"/>
        <v>6.6666666666666666E-2</v>
      </c>
    </row>
    <row r="1760" spans="1:29" x14ac:dyDescent="0.35">
      <c r="A1760">
        <v>1601271</v>
      </c>
      <c r="B1760" t="s">
        <v>213</v>
      </c>
      <c r="C1760" t="s">
        <v>148</v>
      </c>
      <c r="D1760">
        <v>0</v>
      </c>
      <c r="E1760">
        <v>0</v>
      </c>
      <c r="F1760">
        <v>0</v>
      </c>
      <c r="G1760">
        <v>390</v>
      </c>
      <c r="H1760">
        <v>276</v>
      </c>
      <c r="I1760">
        <v>0</v>
      </c>
      <c r="J1760">
        <v>222</v>
      </c>
      <c r="K1760">
        <v>120</v>
      </c>
      <c r="L1760">
        <v>880</v>
      </c>
      <c r="M1760">
        <v>382</v>
      </c>
      <c r="N1760">
        <v>-382</v>
      </c>
      <c r="P1760" s="22">
        <v>0.56590909090909092</v>
      </c>
      <c r="R1760" t="s">
        <v>91</v>
      </c>
      <c r="S1760" t="s">
        <v>85</v>
      </c>
      <c r="T1760" s="9" t="e">
        <f>VLOOKUP(A1760,Sku_list!$A$1:$D$2667,3,0)</f>
        <v>#N/A</v>
      </c>
      <c r="U1760" s="9" t="e">
        <f>VLOOKUP(A1760,Sku_list!$A$1:$D$2667,4,0)*(F1760/1000000*12)</f>
        <v>#N/A</v>
      </c>
      <c r="V1760" s="9" t="e">
        <f>VLOOKUP(A1760,Sku_list!$A$1:$D$2667,4,0)*(H1760/1000000*12)</f>
        <v>#N/A</v>
      </c>
      <c r="W1760" s="9" t="e">
        <f>VLOOKUP(A1760,Sku_list!$A$1:$D$2667,4,0)*(J1760/1000000*12)</f>
        <v>#N/A</v>
      </c>
      <c r="X1760" s="9" t="e">
        <f>VLOOKUP(A1760,Sku_list!$A$1:$D$2667,4,0)*(L1760/1000000*12)</f>
        <v>#N/A</v>
      </c>
      <c r="Y1760" s="9" t="e">
        <f>VLOOKUP(A1760,Sku_list!$A$1:$E$2667,5,0)*((J1760+F1760)/1000000000)</f>
        <v>#N/A</v>
      </c>
      <c r="AC1760" s="22">
        <f t="shared" ca="1" si="27"/>
        <v>6.6666666666666666E-2</v>
      </c>
    </row>
    <row r="1761" spans="1:29" x14ac:dyDescent="0.35">
      <c r="A1761">
        <v>1601271</v>
      </c>
      <c r="B1761" t="s">
        <v>213</v>
      </c>
      <c r="C1761" t="s">
        <v>149</v>
      </c>
      <c r="D1761">
        <v>0</v>
      </c>
      <c r="E1761">
        <v>0</v>
      </c>
      <c r="F1761">
        <v>0</v>
      </c>
      <c r="G1761">
        <v>582</v>
      </c>
      <c r="H1761">
        <v>0</v>
      </c>
      <c r="I1761">
        <v>0</v>
      </c>
      <c r="J1761">
        <v>0</v>
      </c>
      <c r="K1761">
        <v>90</v>
      </c>
      <c r="L1761">
        <v>550</v>
      </c>
      <c r="M1761">
        <v>550</v>
      </c>
      <c r="N1761">
        <v>-550</v>
      </c>
      <c r="P1761" s="22">
        <v>0</v>
      </c>
      <c r="R1761" t="s">
        <v>92</v>
      </c>
      <c r="S1761" t="s">
        <v>85</v>
      </c>
      <c r="T1761" s="9" t="e">
        <f>VLOOKUP(A1761,Sku_list!$A$1:$D$2667,3,0)</f>
        <v>#N/A</v>
      </c>
      <c r="U1761" s="9" t="e">
        <f>VLOOKUP(A1761,Sku_list!$A$1:$D$2667,4,0)*(F1761/1000000*12)</f>
        <v>#N/A</v>
      </c>
      <c r="V1761" s="9" t="e">
        <f>VLOOKUP(A1761,Sku_list!$A$1:$D$2667,4,0)*(H1761/1000000*12)</f>
        <v>#N/A</v>
      </c>
      <c r="W1761" s="9" t="e">
        <f>VLOOKUP(A1761,Sku_list!$A$1:$D$2667,4,0)*(J1761/1000000*12)</f>
        <v>#N/A</v>
      </c>
      <c r="X1761" s="9" t="e">
        <f>VLOOKUP(A1761,Sku_list!$A$1:$D$2667,4,0)*(L1761/1000000*12)</f>
        <v>#N/A</v>
      </c>
      <c r="Y1761" s="9" t="e">
        <f>VLOOKUP(A1761,Sku_list!$A$1:$E$2667,5,0)*((J1761+F1761)/1000000000)</f>
        <v>#N/A</v>
      </c>
      <c r="AC1761" s="22">
        <f t="shared" ca="1" si="27"/>
        <v>6.6666666666666666E-2</v>
      </c>
    </row>
    <row r="1762" spans="1:29" x14ac:dyDescent="0.35">
      <c r="A1762">
        <v>1601271</v>
      </c>
      <c r="B1762" t="s">
        <v>213</v>
      </c>
      <c r="C1762" t="s">
        <v>150</v>
      </c>
      <c r="D1762">
        <v>0</v>
      </c>
      <c r="E1762">
        <v>0</v>
      </c>
      <c r="F1762">
        <v>0</v>
      </c>
      <c r="G1762">
        <v>420</v>
      </c>
      <c r="H1762">
        <v>366</v>
      </c>
      <c r="I1762">
        <v>0</v>
      </c>
      <c r="J1762">
        <v>198</v>
      </c>
      <c r="K1762">
        <v>132</v>
      </c>
      <c r="L1762">
        <v>1100</v>
      </c>
      <c r="M1762">
        <v>536</v>
      </c>
      <c r="N1762">
        <v>-536</v>
      </c>
      <c r="P1762" s="22">
        <v>0.5127272727272727</v>
      </c>
      <c r="R1762" t="s">
        <v>93</v>
      </c>
      <c r="S1762" t="s">
        <v>85</v>
      </c>
      <c r="T1762" s="9" t="e">
        <f>VLOOKUP(A1762,Sku_list!$A$1:$D$2667,3,0)</f>
        <v>#N/A</v>
      </c>
      <c r="U1762" s="9" t="e">
        <f>VLOOKUP(A1762,Sku_list!$A$1:$D$2667,4,0)*(F1762/1000000*12)</f>
        <v>#N/A</v>
      </c>
      <c r="V1762" s="9" t="e">
        <f>VLOOKUP(A1762,Sku_list!$A$1:$D$2667,4,0)*(H1762/1000000*12)</f>
        <v>#N/A</v>
      </c>
      <c r="W1762" s="9" t="e">
        <f>VLOOKUP(A1762,Sku_list!$A$1:$D$2667,4,0)*(J1762/1000000*12)</f>
        <v>#N/A</v>
      </c>
      <c r="X1762" s="9" t="e">
        <f>VLOOKUP(A1762,Sku_list!$A$1:$D$2667,4,0)*(L1762/1000000*12)</f>
        <v>#N/A</v>
      </c>
      <c r="Y1762" s="9" t="e">
        <f>VLOOKUP(A1762,Sku_list!$A$1:$E$2667,5,0)*((J1762+F1762)/1000000000)</f>
        <v>#N/A</v>
      </c>
      <c r="AC1762" s="22">
        <f t="shared" ca="1" si="27"/>
        <v>6.6666666666666666E-2</v>
      </c>
    </row>
    <row r="1763" spans="1:29" x14ac:dyDescent="0.35">
      <c r="A1763">
        <v>1601271</v>
      </c>
      <c r="B1763" t="s">
        <v>213</v>
      </c>
      <c r="C1763" t="s">
        <v>151</v>
      </c>
      <c r="D1763">
        <v>0</v>
      </c>
      <c r="E1763">
        <v>0</v>
      </c>
      <c r="F1763">
        <v>0</v>
      </c>
      <c r="G1763">
        <v>84</v>
      </c>
      <c r="H1763">
        <v>48</v>
      </c>
      <c r="I1763">
        <v>0</v>
      </c>
      <c r="J1763">
        <v>142</v>
      </c>
      <c r="K1763">
        <v>130</v>
      </c>
      <c r="L1763">
        <v>0</v>
      </c>
      <c r="M1763">
        <v>-190</v>
      </c>
      <c r="N1763">
        <v>190</v>
      </c>
      <c r="P1763" s="22" t="s">
        <v>34</v>
      </c>
      <c r="R1763" t="s">
        <v>94</v>
      </c>
      <c r="S1763" t="s">
        <v>83</v>
      </c>
      <c r="T1763" s="9" t="e">
        <f>VLOOKUP(A1763,Sku_list!$A$1:$D$2667,3,0)</f>
        <v>#N/A</v>
      </c>
      <c r="U1763" s="9" t="e">
        <f>VLOOKUP(A1763,Sku_list!$A$1:$D$2667,4,0)*(F1763/1000000*12)</f>
        <v>#N/A</v>
      </c>
      <c r="V1763" s="9" t="e">
        <f>VLOOKUP(A1763,Sku_list!$A$1:$D$2667,4,0)*(H1763/1000000*12)</f>
        <v>#N/A</v>
      </c>
      <c r="W1763" s="9" t="e">
        <f>VLOOKUP(A1763,Sku_list!$A$1:$D$2667,4,0)*(J1763/1000000*12)</f>
        <v>#N/A</v>
      </c>
      <c r="X1763" s="9" t="e">
        <f>VLOOKUP(A1763,Sku_list!$A$1:$D$2667,4,0)*(L1763/1000000*12)</f>
        <v>#N/A</v>
      </c>
      <c r="Y1763" s="9" t="e">
        <f>VLOOKUP(A1763,Sku_list!$A$1:$E$2667,5,0)*((J1763+F1763)/1000000000)</f>
        <v>#N/A</v>
      </c>
      <c r="AC1763" s="22">
        <f t="shared" ca="1" si="27"/>
        <v>6.6666666666666666E-2</v>
      </c>
    </row>
    <row r="1764" spans="1:29" x14ac:dyDescent="0.35">
      <c r="A1764">
        <v>1601271</v>
      </c>
      <c r="B1764" t="s">
        <v>213</v>
      </c>
      <c r="C1764" t="s">
        <v>152</v>
      </c>
      <c r="D1764">
        <v>0</v>
      </c>
      <c r="E1764">
        <v>0</v>
      </c>
      <c r="F1764">
        <v>0</v>
      </c>
      <c r="G1764">
        <v>96</v>
      </c>
      <c r="H1764">
        <v>24</v>
      </c>
      <c r="I1764">
        <v>0</v>
      </c>
      <c r="J1764">
        <v>198</v>
      </c>
      <c r="K1764">
        <v>198</v>
      </c>
      <c r="L1764">
        <v>0</v>
      </c>
      <c r="M1764">
        <v>-222</v>
      </c>
      <c r="N1764">
        <v>222</v>
      </c>
      <c r="P1764" s="22" t="s">
        <v>34</v>
      </c>
      <c r="R1764" t="s">
        <v>95</v>
      </c>
      <c r="S1764" t="s">
        <v>83</v>
      </c>
      <c r="T1764" s="9" t="e">
        <f>VLOOKUP(A1764,Sku_list!$A$1:$D$2667,3,0)</f>
        <v>#N/A</v>
      </c>
      <c r="U1764" s="9" t="e">
        <f>VLOOKUP(A1764,Sku_list!$A$1:$D$2667,4,0)*(F1764/1000000*12)</f>
        <v>#N/A</v>
      </c>
      <c r="V1764" s="9" t="e">
        <f>VLOOKUP(A1764,Sku_list!$A$1:$D$2667,4,0)*(H1764/1000000*12)</f>
        <v>#N/A</v>
      </c>
      <c r="W1764" s="9" t="e">
        <f>VLOOKUP(A1764,Sku_list!$A$1:$D$2667,4,0)*(J1764/1000000*12)</f>
        <v>#N/A</v>
      </c>
      <c r="X1764" s="9" t="e">
        <f>VLOOKUP(A1764,Sku_list!$A$1:$D$2667,4,0)*(L1764/1000000*12)</f>
        <v>#N/A</v>
      </c>
      <c r="Y1764" s="9" t="e">
        <f>VLOOKUP(A1764,Sku_list!$A$1:$E$2667,5,0)*((J1764+F1764)/1000000000)</f>
        <v>#N/A</v>
      </c>
      <c r="AC1764" s="22">
        <f t="shared" ca="1" si="27"/>
        <v>6.6666666666666666E-2</v>
      </c>
    </row>
    <row r="1765" spans="1:29" x14ac:dyDescent="0.35">
      <c r="A1765">
        <v>1601271</v>
      </c>
      <c r="B1765" t="s">
        <v>213</v>
      </c>
      <c r="C1765" t="s">
        <v>153</v>
      </c>
      <c r="D1765">
        <v>0</v>
      </c>
      <c r="E1765">
        <v>0</v>
      </c>
      <c r="F1765">
        <v>0</v>
      </c>
      <c r="G1765">
        <v>0</v>
      </c>
      <c r="H1765">
        <v>0</v>
      </c>
      <c r="I1765">
        <v>0</v>
      </c>
      <c r="J1765">
        <v>0</v>
      </c>
      <c r="K1765">
        <v>0</v>
      </c>
      <c r="L1765">
        <v>0</v>
      </c>
      <c r="M1765">
        <v>0</v>
      </c>
      <c r="N1765">
        <v>0</v>
      </c>
      <c r="P1765" s="22" t="s">
        <v>34</v>
      </c>
      <c r="R1765" t="s">
        <v>189</v>
      </c>
      <c r="S1765" t="s">
        <v>190</v>
      </c>
      <c r="T1765" s="9" t="e">
        <f>VLOOKUP(A1765,Sku_list!$A$1:$D$2667,3,0)</f>
        <v>#N/A</v>
      </c>
      <c r="U1765" s="9" t="e">
        <f>VLOOKUP(A1765,Sku_list!$A$1:$D$2667,4,0)*(F1765/1000000*12)</f>
        <v>#N/A</v>
      </c>
      <c r="V1765" s="9" t="e">
        <f>VLOOKUP(A1765,Sku_list!$A$1:$D$2667,4,0)*(H1765/1000000*12)</f>
        <v>#N/A</v>
      </c>
      <c r="W1765" s="9" t="e">
        <f>VLOOKUP(A1765,Sku_list!$A$1:$D$2667,4,0)*(J1765/1000000*12)</f>
        <v>#N/A</v>
      </c>
      <c r="X1765" s="9" t="e">
        <f>VLOOKUP(A1765,Sku_list!$A$1:$D$2667,4,0)*(L1765/1000000*12)</f>
        <v>#N/A</v>
      </c>
      <c r="Y1765" s="9" t="e">
        <f>VLOOKUP(A1765,Sku_list!$A$1:$E$2667,5,0)*((J1765+F1765)/1000000000)</f>
        <v>#N/A</v>
      </c>
      <c r="AC1765" s="22">
        <f t="shared" ca="1" si="27"/>
        <v>6.6666666666666666E-2</v>
      </c>
    </row>
    <row r="1766" spans="1:29" x14ac:dyDescent="0.35">
      <c r="A1766">
        <v>1601271</v>
      </c>
      <c r="B1766" t="s">
        <v>213</v>
      </c>
      <c r="C1766" t="s">
        <v>154</v>
      </c>
      <c r="D1766">
        <v>0</v>
      </c>
      <c r="E1766">
        <v>36</v>
      </c>
      <c r="F1766">
        <v>0</v>
      </c>
      <c r="G1766">
        <v>60</v>
      </c>
      <c r="H1766">
        <v>54</v>
      </c>
      <c r="I1766">
        <v>0</v>
      </c>
      <c r="J1766">
        <v>42</v>
      </c>
      <c r="K1766">
        <v>42</v>
      </c>
      <c r="L1766">
        <v>0</v>
      </c>
      <c r="M1766">
        <v>-96</v>
      </c>
      <c r="N1766">
        <v>96</v>
      </c>
      <c r="P1766" s="22" t="s">
        <v>34</v>
      </c>
      <c r="R1766" t="s">
        <v>96</v>
      </c>
      <c r="S1766" t="s">
        <v>72</v>
      </c>
      <c r="T1766" s="9" t="e">
        <f>VLOOKUP(A1766,Sku_list!$A$1:$D$2667,3,0)</f>
        <v>#N/A</v>
      </c>
      <c r="U1766" s="9" t="e">
        <f>VLOOKUP(A1766,Sku_list!$A$1:$D$2667,4,0)*(F1766/1000000*12)</f>
        <v>#N/A</v>
      </c>
      <c r="V1766" s="9" t="e">
        <f>VLOOKUP(A1766,Sku_list!$A$1:$D$2667,4,0)*(H1766/1000000*12)</f>
        <v>#N/A</v>
      </c>
      <c r="W1766" s="9" t="e">
        <f>VLOOKUP(A1766,Sku_list!$A$1:$D$2667,4,0)*(J1766/1000000*12)</f>
        <v>#N/A</v>
      </c>
      <c r="X1766" s="9" t="e">
        <f>VLOOKUP(A1766,Sku_list!$A$1:$D$2667,4,0)*(L1766/1000000*12)</f>
        <v>#N/A</v>
      </c>
      <c r="Y1766" s="9" t="e">
        <f>VLOOKUP(A1766,Sku_list!$A$1:$E$2667,5,0)*((J1766+F1766)/1000000000)</f>
        <v>#N/A</v>
      </c>
      <c r="AC1766" s="22">
        <f t="shared" ca="1" si="27"/>
        <v>6.6666666666666666E-2</v>
      </c>
    </row>
    <row r="1767" spans="1:29" x14ac:dyDescent="0.35">
      <c r="A1767">
        <v>1601271</v>
      </c>
      <c r="B1767" t="s">
        <v>213</v>
      </c>
      <c r="C1767" t="s">
        <v>155</v>
      </c>
      <c r="D1767">
        <v>0</v>
      </c>
      <c r="E1767">
        <v>48</v>
      </c>
      <c r="F1767">
        <v>0</v>
      </c>
      <c r="G1767">
        <v>138</v>
      </c>
      <c r="H1767">
        <v>66</v>
      </c>
      <c r="I1767">
        <v>0</v>
      </c>
      <c r="J1767">
        <v>0</v>
      </c>
      <c r="K1767">
        <v>0</v>
      </c>
      <c r="L1767">
        <v>0</v>
      </c>
      <c r="M1767">
        <v>-66</v>
      </c>
      <c r="N1767">
        <v>66</v>
      </c>
      <c r="P1767" s="22" t="s">
        <v>34</v>
      </c>
      <c r="R1767" t="s">
        <v>97</v>
      </c>
      <c r="S1767" t="s">
        <v>72</v>
      </c>
      <c r="T1767" s="9" t="e">
        <f>VLOOKUP(A1767,Sku_list!$A$1:$D$2667,3,0)</f>
        <v>#N/A</v>
      </c>
      <c r="U1767" s="9" t="e">
        <f>VLOOKUP(A1767,Sku_list!$A$1:$D$2667,4,0)*(F1767/1000000*12)</f>
        <v>#N/A</v>
      </c>
      <c r="V1767" s="9" t="e">
        <f>VLOOKUP(A1767,Sku_list!$A$1:$D$2667,4,0)*(H1767/1000000*12)</f>
        <v>#N/A</v>
      </c>
      <c r="W1767" s="9" t="e">
        <f>VLOOKUP(A1767,Sku_list!$A$1:$D$2667,4,0)*(J1767/1000000*12)</f>
        <v>#N/A</v>
      </c>
      <c r="X1767" s="9" t="e">
        <f>VLOOKUP(A1767,Sku_list!$A$1:$D$2667,4,0)*(L1767/1000000*12)</f>
        <v>#N/A</v>
      </c>
      <c r="Y1767" s="9" t="e">
        <f>VLOOKUP(A1767,Sku_list!$A$1:$E$2667,5,0)*((J1767+F1767)/1000000000)</f>
        <v>#N/A</v>
      </c>
      <c r="AC1767" s="22">
        <f t="shared" ca="1" si="27"/>
        <v>6.6666666666666666E-2</v>
      </c>
    </row>
    <row r="1768" spans="1:29" x14ac:dyDescent="0.35">
      <c r="A1768">
        <v>1601271</v>
      </c>
      <c r="B1768" t="s">
        <v>213</v>
      </c>
      <c r="C1768" t="s">
        <v>156</v>
      </c>
      <c r="D1768">
        <v>0</v>
      </c>
      <c r="E1768">
        <v>0</v>
      </c>
      <c r="F1768">
        <v>0</v>
      </c>
      <c r="G1768">
        <v>0</v>
      </c>
      <c r="H1768">
        <v>0</v>
      </c>
      <c r="I1768">
        <v>0</v>
      </c>
      <c r="J1768">
        <v>0</v>
      </c>
      <c r="K1768">
        <v>0</v>
      </c>
      <c r="L1768">
        <v>0</v>
      </c>
      <c r="M1768">
        <v>0</v>
      </c>
      <c r="N1768">
        <v>0</v>
      </c>
      <c r="P1768" s="22" t="s">
        <v>34</v>
      </c>
      <c r="R1768" t="s">
        <v>38</v>
      </c>
      <c r="S1768" t="s">
        <v>69</v>
      </c>
      <c r="T1768" s="9" t="e">
        <f>VLOOKUP(A1768,Sku_list!$A$1:$D$2667,3,0)</f>
        <v>#N/A</v>
      </c>
      <c r="U1768" s="9" t="e">
        <f>VLOOKUP(A1768,Sku_list!$A$1:$D$2667,4,0)*(F1768/1000000*12)</f>
        <v>#N/A</v>
      </c>
      <c r="V1768" s="9" t="e">
        <f>VLOOKUP(A1768,Sku_list!$A$1:$D$2667,4,0)*(H1768/1000000*12)</f>
        <v>#N/A</v>
      </c>
      <c r="W1768" s="9" t="e">
        <f>VLOOKUP(A1768,Sku_list!$A$1:$D$2667,4,0)*(J1768/1000000*12)</f>
        <v>#N/A</v>
      </c>
      <c r="X1768" s="9" t="e">
        <f>VLOOKUP(A1768,Sku_list!$A$1:$D$2667,4,0)*(L1768/1000000*12)</f>
        <v>#N/A</v>
      </c>
      <c r="Y1768" s="9" t="e">
        <f>VLOOKUP(A1768,Sku_list!$A$1:$E$2667,5,0)*((J1768+F1768)/1000000000)</f>
        <v>#N/A</v>
      </c>
      <c r="AC1768" s="22">
        <f t="shared" ca="1" si="27"/>
        <v>6.6666666666666666E-2</v>
      </c>
    </row>
    <row r="1769" spans="1:29" x14ac:dyDescent="0.35">
      <c r="A1769">
        <v>1601271</v>
      </c>
      <c r="B1769" t="s">
        <v>213</v>
      </c>
      <c r="C1769" t="s">
        <v>157</v>
      </c>
      <c r="D1769">
        <v>0</v>
      </c>
      <c r="E1769">
        <v>114</v>
      </c>
      <c r="F1769">
        <v>0</v>
      </c>
      <c r="G1769">
        <v>42</v>
      </c>
      <c r="H1769">
        <v>36</v>
      </c>
      <c r="I1769">
        <v>0</v>
      </c>
      <c r="J1769">
        <v>204</v>
      </c>
      <c r="K1769">
        <v>204</v>
      </c>
      <c r="L1769">
        <v>0</v>
      </c>
      <c r="M1769">
        <v>-240</v>
      </c>
      <c r="N1769">
        <v>240</v>
      </c>
      <c r="P1769" s="22" t="s">
        <v>34</v>
      </c>
      <c r="R1769" t="s">
        <v>98</v>
      </c>
      <c r="S1769" t="s">
        <v>72</v>
      </c>
      <c r="T1769" s="9" t="e">
        <f>VLOOKUP(A1769,Sku_list!$A$1:$D$2667,3,0)</f>
        <v>#N/A</v>
      </c>
      <c r="U1769" s="9" t="e">
        <f>VLOOKUP(A1769,Sku_list!$A$1:$D$2667,4,0)*(F1769/1000000*12)</f>
        <v>#N/A</v>
      </c>
      <c r="V1769" s="9" t="e">
        <f>VLOOKUP(A1769,Sku_list!$A$1:$D$2667,4,0)*(H1769/1000000*12)</f>
        <v>#N/A</v>
      </c>
      <c r="W1769" s="9" t="e">
        <f>VLOOKUP(A1769,Sku_list!$A$1:$D$2667,4,0)*(J1769/1000000*12)</f>
        <v>#N/A</v>
      </c>
      <c r="X1769" s="9" t="e">
        <f>VLOOKUP(A1769,Sku_list!$A$1:$D$2667,4,0)*(L1769/1000000*12)</f>
        <v>#N/A</v>
      </c>
      <c r="Y1769" s="9" t="e">
        <f>VLOOKUP(A1769,Sku_list!$A$1:$E$2667,5,0)*((J1769+F1769)/1000000000)</f>
        <v>#N/A</v>
      </c>
      <c r="AC1769" s="22">
        <f t="shared" ca="1" si="27"/>
        <v>6.6666666666666666E-2</v>
      </c>
    </row>
    <row r="1770" spans="1:29" x14ac:dyDescent="0.35">
      <c r="A1770">
        <v>1601271</v>
      </c>
      <c r="B1770" t="s">
        <v>213</v>
      </c>
      <c r="C1770" t="s">
        <v>158</v>
      </c>
      <c r="D1770">
        <v>0</v>
      </c>
      <c r="E1770">
        <v>0</v>
      </c>
      <c r="F1770">
        <v>0</v>
      </c>
      <c r="G1770">
        <v>18</v>
      </c>
      <c r="H1770">
        <v>0</v>
      </c>
      <c r="I1770">
        <v>0</v>
      </c>
      <c r="J1770">
        <v>0</v>
      </c>
      <c r="K1770">
        <v>0</v>
      </c>
      <c r="L1770">
        <v>0</v>
      </c>
      <c r="M1770">
        <v>0</v>
      </c>
      <c r="N1770">
        <v>0</v>
      </c>
      <c r="P1770" s="22" t="s">
        <v>34</v>
      </c>
      <c r="R1770" t="s">
        <v>99</v>
      </c>
      <c r="S1770" t="s">
        <v>69</v>
      </c>
      <c r="T1770" s="9" t="e">
        <f>VLOOKUP(A1770,Sku_list!$A$1:$D$2667,3,0)</f>
        <v>#N/A</v>
      </c>
      <c r="U1770" s="9" t="e">
        <f>VLOOKUP(A1770,Sku_list!$A$1:$D$2667,4,0)*(F1770/1000000*12)</f>
        <v>#N/A</v>
      </c>
      <c r="V1770" s="9" t="e">
        <f>VLOOKUP(A1770,Sku_list!$A$1:$D$2667,4,0)*(H1770/1000000*12)</f>
        <v>#N/A</v>
      </c>
      <c r="W1770" s="9" t="e">
        <f>VLOOKUP(A1770,Sku_list!$A$1:$D$2667,4,0)*(J1770/1000000*12)</f>
        <v>#N/A</v>
      </c>
      <c r="X1770" s="9" t="e">
        <f>VLOOKUP(A1770,Sku_list!$A$1:$D$2667,4,0)*(L1770/1000000*12)</f>
        <v>#N/A</v>
      </c>
      <c r="Y1770" s="9" t="e">
        <f>VLOOKUP(A1770,Sku_list!$A$1:$E$2667,5,0)*((J1770+F1770)/1000000000)</f>
        <v>#N/A</v>
      </c>
      <c r="AC1770" s="22">
        <f t="shared" ca="1" si="27"/>
        <v>6.6666666666666666E-2</v>
      </c>
    </row>
    <row r="1771" spans="1:29" x14ac:dyDescent="0.35">
      <c r="A1771">
        <v>1601271</v>
      </c>
      <c r="B1771" t="s">
        <v>213</v>
      </c>
      <c r="C1771" t="s">
        <v>159</v>
      </c>
      <c r="D1771">
        <v>0</v>
      </c>
      <c r="E1771">
        <v>30</v>
      </c>
      <c r="F1771">
        <v>0</v>
      </c>
      <c r="G1771">
        <v>82</v>
      </c>
      <c r="H1771">
        <v>74</v>
      </c>
      <c r="I1771">
        <v>0</v>
      </c>
      <c r="J1771">
        <v>96</v>
      </c>
      <c r="K1771">
        <v>96</v>
      </c>
      <c r="L1771">
        <v>0</v>
      </c>
      <c r="M1771">
        <v>-170</v>
      </c>
      <c r="N1771">
        <v>170</v>
      </c>
      <c r="P1771" s="22" t="s">
        <v>34</v>
      </c>
      <c r="R1771" t="s">
        <v>100</v>
      </c>
      <c r="S1771" t="s">
        <v>72</v>
      </c>
      <c r="T1771" s="9" t="e">
        <f>VLOOKUP(A1771,Sku_list!$A$1:$D$2667,3,0)</f>
        <v>#N/A</v>
      </c>
      <c r="U1771" s="9" t="e">
        <f>VLOOKUP(A1771,Sku_list!$A$1:$D$2667,4,0)*(F1771/1000000*12)</f>
        <v>#N/A</v>
      </c>
      <c r="V1771" s="9" t="e">
        <f>VLOOKUP(A1771,Sku_list!$A$1:$D$2667,4,0)*(H1771/1000000*12)</f>
        <v>#N/A</v>
      </c>
      <c r="W1771" s="9" t="e">
        <f>VLOOKUP(A1771,Sku_list!$A$1:$D$2667,4,0)*(J1771/1000000*12)</f>
        <v>#N/A</v>
      </c>
      <c r="X1771" s="9" t="e">
        <f>VLOOKUP(A1771,Sku_list!$A$1:$D$2667,4,0)*(L1771/1000000*12)</f>
        <v>#N/A</v>
      </c>
      <c r="Y1771" s="9" t="e">
        <f>VLOOKUP(A1771,Sku_list!$A$1:$E$2667,5,0)*((J1771+F1771)/1000000000)</f>
        <v>#N/A</v>
      </c>
      <c r="AC1771" s="22">
        <f t="shared" ca="1" si="27"/>
        <v>6.6666666666666666E-2</v>
      </c>
    </row>
    <row r="1772" spans="1:29" x14ac:dyDescent="0.35">
      <c r="A1772">
        <v>1601271</v>
      </c>
      <c r="B1772" t="s">
        <v>213</v>
      </c>
      <c r="C1772" t="s">
        <v>160</v>
      </c>
      <c r="D1772">
        <v>0</v>
      </c>
      <c r="E1772">
        <v>0</v>
      </c>
      <c r="F1772">
        <v>0</v>
      </c>
      <c r="G1772">
        <v>330</v>
      </c>
      <c r="H1772">
        <v>96</v>
      </c>
      <c r="I1772">
        <v>0</v>
      </c>
      <c r="J1772">
        <v>0</v>
      </c>
      <c r="K1772">
        <v>12</v>
      </c>
      <c r="L1772">
        <v>0</v>
      </c>
      <c r="M1772">
        <v>-96</v>
      </c>
      <c r="N1772">
        <v>96</v>
      </c>
      <c r="P1772" s="22" t="s">
        <v>34</v>
      </c>
      <c r="R1772" t="s">
        <v>101</v>
      </c>
      <c r="S1772" t="s">
        <v>69</v>
      </c>
      <c r="T1772" s="9" t="e">
        <f>VLOOKUP(A1772,Sku_list!$A$1:$D$2667,3,0)</f>
        <v>#N/A</v>
      </c>
      <c r="U1772" s="9" t="e">
        <f>VLOOKUP(A1772,Sku_list!$A$1:$D$2667,4,0)*(F1772/1000000*12)</f>
        <v>#N/A</v>
      </c>
      <c r="V1772" s="9" t="e">
        <f>VLOOKUP(A1772,Sku_list!$A$1:$D$2667,4,0)*(H1772/1000000*12)</f>
        <v>#N/A</v>
      </c>
      <c r="W1772" s="9" t="e">
        <f>VLOOKUP(A1772,Sku_list!$A$1:$D$2667,4,0)*(J1772/1000000*12)</f>
        <v>#N/A</v>
      </c>
      <c r="X1772" s="9" t="e">
        <f>VLOOKUP(A1772,Sku_list!$A$1:$D$2667,4,0)*(L1772/1000000*12)</f>
        <v>#N/A</v>
      </c>
      <c r="Y1772" s="9" t="e">
        <f>VLOOKUP(A1772,Sku_list!$A$1:$E$2667,5,0)*((J1772+F1772)/1000000000)</f>
        <v>#N/A</v>
      </c>
      <c r="AC1772" s="22">
        <f t="shared" ca="1" si="27"/>
        <v>6.6666666666666666E-2</v>
      </c>
    </row>
    <row r="1773" spans="1:29" x14ac:dyDescent="0.35">
      <c r="A1773">
        <v>1601271</v>
      </c>
      <c r="B1773" t="s">
        <v>213</v>
      </c>
      <c r="C1773" t="s">
        <v>161</v>
      </c>
      <c r="D1773">
        <v>0</v>
      </c>
      <c r="E1773">
        <v>0</v>
      </c>
      <c r="F1773">
        <v>702</v>
      </c>
      <c r="G1773">
        <v>186</v>
      </c>
      <c r="H1773">
        <v>72</v>
      </c>
      <c r="I1773">
        <v>0</v>
      </c>
      <c r="J1773">
        <v>826</v>
      </c>
      <c r="K1773">
        <v>1528</v>
      </c>
      <c r="L1773">
        <v>1600</v>
      </c>
      <c r="M1773">
        <v>0</v>
      </c>
      <c r="N1773">
        <v>0</v>
      </c>
      <c r="P1773" s="22">
        <v>1</v>
      </c>
      <c r="R1773" t="s">
        <v>102</v>
      </c>
      <c r="S1773" t="s">
        <v>306</v>
      </c>
      <c r="T1773" s="9" t="e">
        <f>VLOOKUP(A1773,Sku_list!$A$1:$D$2667,3,0)</f>
        <v>#N/A</v>
      </c>
      <c r="U1773" s="9" t="e">
        <f>VLOOKUP(A1773,Sku_list!$A$1:$D$2667,4,0)*(F1773/1000000*12)</f>
        <v>#N/A</v>
      </c>
      <c r="V1773" s="9" t="e">
        <f>VLOOKUP(A1773,Sku_list!$A$1:$D$2667,4,0)*(H1773/1000000*12)</f>
        <v>#N/A</v>
      </c>
      <c r="W1773" s="9" t="e">
        <f>VLOOKUP(A1773,Sku_list!$A$1:$D$2667,4,0)*(J1773/1000000*12)</f>
        <v>#N/A</v>
      </c>
      <c r="X1773" s="9" t="e">
        <f>VLOOKUP(A1773,Sku_list!$A$1:$D$2667,4,0)*(L1773/1000000*12)</f>
        <v>#N/A</v>
      </c>
      <c r="Y1773" s="9" t="e">
        <f>VLOOKUP(A1773,Sku_list!$A$1:$E$2667,5,0)*((J1773+F1773)/1000000000)</f>
        <v>#N/A</v>
      </c>
      <c r="AC1773" s="22">
        <f t="shared" ca="1" si="27"/>
        <v>6.6666666666666666E-2</v>
      </c>
    </row>
    <row r="1774" spans="1:29" x14ac:dyDescent="0.35">
      <c r="A1774">
        <v>1601271</v>
      </c>
      <c r="B1774" t="s">
        <v>213</v>
      </c>
      <c r="C1774" t="s">
        <v>162</v>
      </c>
      <c r="D1774">
        <v>0</v>
      </c>
      <c r="E1774">
        <v>0</v>
      </c>
      <c r="F1774">
        <v>0</v>
      </c>
      <c r="G1774">
        <v>66</v>
      </c>
      <c r="H1774">
        <v>16</v>
      </c>
      <c r="I1774">
        <v>0</v>
      </c>
      <c r="J1774">
        <v>1</v>
      </c>
      <c r="K1774">
        <v>11</v>
      </c>
      <c r="L1774">
        <v>0</v>
      </c>
      <c r="M1774">
        <v>-17</v>
      </c>
      <c r="N1774">
        <v>17</v>
      </c>
      <c r="P1774" s="22" t="s">
        <v>34</v>
      </c>
      <c r="R1774" t="s">
        <v>103</v>
      </c>
      <c r="S1774" t="s">
        <v>69</v>
      </c>
      <c r="T1774" s="9" t="e">
        <f>VLOOKUP(A1774,Sku_list!$A$1:$D$2667,3,0)</f>
        <v>#N/A</v>
      </c>
      <c r="U1774" s="9" t="e">
        <f>VLOOKUP(A1774,Sku_list!$A$1:$D$2667,4,0)*(F1774/1000000*12)</f>
        <v>#N/A</v>
      </c>
      <c r="V1774" s="9" t="e">
        <f>VLOOKUP(A1774,Sku_list!$A$1:$D$2667,4,0)*(H1774/1000000*12)</f>
        <v>#N/A</v>
      </c>
      <c r="W1774" s="9" t="e">
        <f>VLOOKUP(A1774,Sku_list!$A$1:$D$2667,4,0)*(J1774/1000000*12)</f>
        <v>#N/A</v>
      </c>
      <c r="X1774" s="9" t="e">
        <f>VLOOKUP(A1774,Sku_list!$A$1:$D$2667,4,0)*(L1774/1000000*12)</f>
        <v>#N/A</v>
      </c>
      <c r="Y1774" s="9" t="e">
        <f>VLOOKUP(A1774,Sku_list!$A$1:$E$2667,5,0)*((J1774+F1774)/1000000000)</f>
        <v>#N/A</v>
      </c>
      <c r="AC1774" s="22">
        <f t="shared" ca="1" si="27"/>
        <v>6.6666666666666666E-2</v>
      </c>
    </row>
    <row r="1775" spans="1:29" x14ac:dyDescent="0.35">
      <c r="A1775">
        <v>1601271</v>
      </c>
      <c r="B1775" t="s">
        <v>213</v>
      </c>
      <c r="C1775" t="s">
        <v>164</v>
      </c>
      <c r="D1775">
        <v>0</v>
      </c>
      <c r="E1775">
        <v>0</v>
      </c>
      <c r="F1775">
        <v>0</v>
      </c>
      <c r="G1775">
        <v>42</v>
      </c>
      <c r="H1775">
        <v>42</v>
      </c>
      <c r="I1775">
        <v>0</v>
      </c>
      <c r="J1775">
        <v>108</v>
      </c>
      <c r="K1775">
        <v>108</v>
      </c>
      <c r="L1775">
        <v>0</v>
      </c>
      <c r="M1775">
        <v>-150</v>
      </c>
      <c r="N1775">
        <v>150</v>
      </c>
      <c r="P1775" s="22" t="s">
        <v>34</v>
      </c>
      <c r="R1775" t="s">
        <v>104</v>
      </c>
      <c r="S1775" t="s">
        <v>69</v>
      </c>
      <c r="T1775" s="9" t="e">
        <f>VLOOKUP(A1775,Sku_list!$A$1:$D$2667,3,0)</f>
        <v>#N/A</v>
      </c>
      <c r="U1775" s="9" t="e">
        <f>VLOOKUP(A1775,Sku_list!$A$1:$D$2667,4,0)*(F1775/1000000*12)</f>
        <v>#N/A</v>
      </c>
      <c r="V1775" s="9" t="e">
        <f>VLOOKUP(A1775,Sku_list!$A$1:$D$2667,4,0)*(H1775/1000000*12)</f>
        <v>#N/A</v>
      </c>
      <c r="W1775" s="9" t="e">
        <f>VLOOKUP(A1775,Sku_list!$A$1:$D$2667,4,0)*(J1775/1000000*12)</f>
        <v>#N/A</v>
      </c>
      <c r="X1775" s="9" t="e">
        <f>VLOOKUP(A1775,Sku_list!$A$1:$D$2667,4,0)*(L1775/1000000*12)</f>
        <v>#N/A</v>
      </c>
      <c r="Y1775" s="9" t="e">
        <f>VLOOKUP(A1775,Sku_list!$A$1:$E$2667,5,0)*((J1775+F1775)/1000000000)</f>
        <v>#N/A</v>
      </c>
      <c r="AC1775" s="22">
        <f t="shared" ca="1" si="27"/>
        <v>6.6666666666666666E-2</v>
      </c>
    </row>
    <row r="1776" spans="1:29" x14ac:dyDescent="0.35">
      <c r="A1776">
        <v>1601271</v>
      </c>
      <c r="B1776" t="s">
        <v>213</v>
      </c>
      <c r="C1776" t="s">
        <v>165</v>
      </c>
      <c r="D1776">
        <v>0</v>
      </c>
      <c r="E1776">
        <v>0</v>
      </c>
      <c r="F1776">
        <v>0</v>
      </c>
      <c r="G1776">
        <v>24</v>
      </c>
      <c r="H1776">
        <v>12</v>
      </c>
      <c r="I1776">
        <v>0</v>
      </c>
      <c r="J1776">
        <v>42</v>
      </c>
      <c r="K1776">
        <v>30</v>
      </c>
      <c r="L1776">
        <v>0</v>
      </c>
      <c r="M1776">
        <v>-54</v>
      </c>
      <c r="N1776">
        <v>54</v>
      </c>
      <c r="P1776" s="22" t="s">
        <v>34</v>
      </c>
      <c r="R1776" t="s">
        <v>105</v>
      </c>
      <c r="S1776" t="s">
        <v>83</v>
      </c>
      <c r="T1776" s="9" t="e">
        <f>VLOOKUP(A1776,Sku_list!$A$1:$D$2667,3,0)</f>
        <v>#N/A</v>
      </c>
      <c r="U1776" s="9" t="e">
        <f>VLOOKUP(A1776,Sku_list!$A$1:$D$2667,4,0)*(F1776/1000000*12)</f>
        <v>#N/A</v>
      </c>
      <c r="V1776" s="9" t="e">
        <f>VLOOKUP(A1776,Sku_list!$A$1:$D$2667,4,0)*(H1776/1000000*12)</f>
        <v>#N/A</v>
      </c>
      <c r="W1776" s="9" t="e">
        <f>VLOOKUP(A1776,Sku_list!$A$1:$D$2667,4,0)*(J1776/1000000*12)</f>
        <v>#N/A</v>
      </c>
      <c r="X1776" s="9" t="e">
        <f>VLOOKUP(A1776,Sku_list!$A$1:$D$2667,4,0)*(L1776/1000000*12)</f>
        <v>#N/A</v>
      </c>
      <c r="Y1776" s="9" t="e">
        <f>VLOOKUP(A1776,Sku_list!$A$1:$E$2667,5,0)*((J1776+F1776)/1000000000)</f>
        <v>#N/A</v>
      </c>
      <c r="AC1776" s="22">
        <f t="shared" ca="1" si="27"/>
        <v>6.6666666666666666E-2</v>
      </c>
    </row>
    <row r="1777" spans="1:29" x14ac:dyDescent="0.35">
      <c r="A1777">
        <v>1601271</v>
      </c>
      <c r="B1777" t="s">
        <v>213</v>
      </c>
      <c r="C1777" t="s">
        <v>163</v>
      </c>
      <c r="D1777">
        <v>0</v>
      </c>
      <c r="E1777">
        <v>0</v>
      </c>
      <c r="F1777">
        <v>0</v>
      </c>
      <c r="G1777">
        <v>12</v>
      </c>
      <c r="H1777">
        <v>0</v>
      </c>
      <c r="I1777">
        <v>0</v>
      </c>
      <c r="J1777">
        <v>102</v>
      </c>
      <c r="K1777">
        <v>102</v>
      </c>
      <c r="L1777">
        <v>0</v>
      </c>
      <c r="M1777">
        <v>-102</v>
      </c>
      <c r="N1777">
        <v>102</v>
      </c>
      <c r="P1777" s="22" t="s">
        <v>34</v>
      </c>
      <c r="R1777" t="s">
        <v>117</v>
      </c>
      <c r="S1777" t="s">
        <v>83</v>
      </c>
      <c r="T1777" s="9" t="e">
        <f>VLOOKUP(A1777,Sku_list!$A$1:$D$2667,3,0)</f>
        <v>#N/A</v>
      </c>
      <c r="U1777" s="9" t="e">
        <f>VLOOKUP(A1777,Sku_list!$A$1:$D$2667,4,0)*(F1777/1000000*12)</f>
        <v>#N/A</v>
      </c>
      <c r="V1777" s="9" t="e">
        <f>VLOOKUP(A1777,Sku_list!$A$1:$D$2667,4,0)*(H1777/1000000*12)</f>
        <v>#N/A</v>
      </c>
      <c r="W1777" s="9" t="e">
        <f>VLOOKUP(A1777,Sku_list!$A$1:$D$2667,4,0)*(J1777/1000000*12)</f>
        <v>#N/A</v>
      </c>
      <c r="X1777" s="9" t="e">
        <f>VLOOKUP(A1777,Sku_list!$A$1:$D$2667,4,0)*(L1777/1000000*12)</f>
        <v>#N/A</v>
      </c>
      <c r="Y1777" s="9" t="e">
        <f>VLOOKUP(A1777,Sku_list!$A$1:$E$2667,5,0)*((J1777+F1777)/1000000000)</f>
        <v>#N/A</v>
      </c>
      <c r="AC1777" s="22">
        <f t="shared" ca="1" si="27"/>
        <v>6.6666666666666666E-2</v>
      </c>
    </row>
    <row r="1778" spans="1:29" x14ac:dyDescent="0.35">
      <c r="A1778">
        <v>1601271</v>
      </c>
      <c r="B1778" t="s">
        <v>213</v>
      </c>
      <c r="C1778" t="s">
        <v>166</v>
      </c>
      <c r="D1778">
        <v>0</v>
      </c>
      <c r="E1778">
        <v>0</v>
      </c>
      <c r="F1778">
        <v>0</v>
      </c>
      <c r="G1778">
        <v>186</v>
      </c>
      <c r="H1778">
        <v>150</v>
      </c>
      <c r="I1778">
        <v>0</v>
      </c>
      <c r="J1778">
        <v>462</v>
      </c>
      <c r="K1778">
        <v>432</v>
      </c>
      <c r="L1778">
        <v>600</v>
      </c>
      <c r="M1778">
        <v>-12</v>
      </c>
      <c r="N1778">
        <v>12</v>
      </c>
      <c r="P1778" s="22">
        <v>1.02</v>
      </c>
      <c r="R1778" t="s">
        <v>118</v>
      </c>
      <c r="S1778" t="s">
        <v>85</v>
      </c>
      <c r="T1778" s="9" t="e">
        <f>VLOOKUP(A1778,Sku_list!$A$1:$D$2667,3,0)</f>
        <v>#N/A</v>
      </c>
      <c r="U1778" s="9" t="e">
        <f>VLOOKUP(A1778,Sku_list!$A$1:$D$2667,4,0)*(F1778/1000000*12)</f>
        <v>#N/A</v>
      </c>
      <c r="V1778" s="9" t="e">
        <f>VLOOKUP(A1778,Sku_list!$A$1:$D$2667,4,0)*(H1778/1000000*12)</f>
        <v>#N/A</v>
      </c>
      <c r="W1778" s="9" t="e">
        <f>VLOOKUP(A1778,Sku_list!$A$1:$D$2667,4,0)*(J1778/1000000*12)</f>
        <v>#N/A</v>
      </c>
      <c r="X1778" s="9" t="e">
        <f>VLOOKUP(A1778,Sku_list!$A$1:$D$2667,4,0)*(L1778/1000000*12)</f>
        <v>#N/A</v>
      </c>
      <c r="Y1778" s="9" t="e">
        <f>VLOOKUP(A1778,Sku_list!$A$1:$E$2667,5,0)*((J1778+F1778)/1000000000)</f>
        <v>#N/A</v>
      </c>
      <c r="AC1778" s="22">
        <f t="shared" ca="1" si="27"/>
        <v>6.6666666666666666E-2</v>
      </c>
    </row>
    <row r="1779" spans="1:29" x14ac:dyDescent="0.35">
      <c r="A1779">
        <v>1601271</v>
      </c>
      <c r="B1779" t="s">
        <v>213</v>
      </c>
      <c r="C1779" t="s">
        <v>167</v>
      </c>
      <c r="D1779">
        <v>0</v>
      </c>
      <c r="E1779">
        <v>0</v>
      </c>
      <c r="F1779">
        <v>0</v>
      </c>
      <c r="G1779">
        <v>18</v>
      </c>
      <c r="H1779">
        <v>6</v>
      </c>
      <c r="I1779">
        <v>0</v>
      </c>
      <c r="J1779">
        <v>0</v>
      </c>
      <c r="K1779">
        <v>0</v>
      </c>
      <c r="L1779">
        <v>0</v>
      </c>
      <c r="M1779">
        <v>-6</v>
      </c>
      <c r="N1779">
        <v>6</v>
      </c>
      <c r="P1779" s="22" t="s">
        <v>34</v>
      </c>
      <c r="R1779" t="s">
        <v>119</v>
      </c>
      <c r="S1779" t="s">
        <v>72</v>
      </c>
      <c r="T1779" s="9" t="e">
        <f>VLOOKUP(A1779,Sku_list!$A$1:$D$2667,3,0)</f>
        <v>#N/A</v>
      </c>
      <c r="U1779" s="9" t="e">
        <f>VLOOKUP(A1779,Sku_list!$A$1:$D$2667,4,0)*(F1779/1000000*12)</f>
        <v>#N/A</v>
      </c>
      <c r="V1779" s="9" t="e">
        <f>VLOOKUP(A1779,Sku_list!$A$1:$D$2667,4,0)*(H1779/1000000*12)</f>
        <v>#N/A</v>
      </c>
      <c r="W1779" s="9" t="e">
        <f>VLOOKUP(A1779,Sku_list!$A$1:$D$2667,4,0)*(J1779/1000000*12)</f>
        <v>#N/A</v>
      </c>
      <c r="X1779" s="9" t="e">
        <f>VLOOKUP(A1779,Sku_list!$A$1:$D$2667,4,0)*(L1779/1000000*12)</f>
        <v>#N/A</v>
      </c>
      <c r="Y1779" s="9" t="e">
        <f>VLOOKUP(A1779,Sku_list!$A$1:$E$2667,5,0)*((J1779+F1779)/1000000000)</f>
        <v>#N/A</v>
      </c>
      <c r="AC1779" s="22">
        <f t="shared" ca="1" si="27"/>
        <v>6.6666666666666666E-2</v>
      </c>
    </row>
    <row r="1780" spans="1:29" x14ac:dyDescent="0.35">
      <c r="A1780">
        <v>1601271</v>
      </c>
      <c r="B1780" t="s">
        <v>213</v>
      </c>
      <c r="C1780" t="s">
        <v>61</v>
      </c>
      <c r="D1780">
        <v>0</v>
      </c>
      <c r="E1780">
        <v>0</v>
      </c>
      <c r="F1780">
        <v>1278</v>
      </c>
      <c r="G1780">
        <v>216</v>
      </c>
      <c r="H1780">
        <v>0</v>
      </c>
      <c r="I1780">
        <v>0</v>
      </c>
      <c r="J1780">
        <v>0</v>
      </c>
      <c r="K1780">
        <v>1068</v>
      </c>
      <c r="L1780">
        <v>350</v>
      </c>
      <c r="M1780">
        <v>-928</v>
      </c>
      <c r="N1780">
        <v>928</v>
      </c>
      <c r="P1780" s="22">
        <v>3.6514285714285712</v>
      </c>
      <c r="R1780" t="s">
        <v>5</v>
      </c>
      <c r="S1780" t="s">
        <v>85</v>
      </c>
      <c r="T1780" s="9" t="e">
        <f>VLOOKUP(A1780,Sku_list!$A$1:$D$2667,3,0)</f>
        <v>#N/A</v>
      </c>
      <c r="U1780" s="9" t="e">
        <f>VLOOKUP(A1780,Sku_list!$A$1:$D$2667,4,0)*(F1780/1000000*12)</f>
        <v>#N/A</v>
      </c>
      <c r="V1780" s="9" t="e">
        <f>VLOOKUP(A1780,Sku_list!$A$1:$D$2667,4,0)*(H1780/1000000*12)</f>
        <v>#N/A</v>
      </c>
      <c r="W1780" s="9" t="e">
        <f>VLOOKUP(A1780,Sku_list!$A$1:$D$2667,4,0)*(J1780/1000000*12)</f>
        <v>#N/A</v>
      </c>
      <c r="X1780" s="9" t="e">
        <f>VLOOKUP(A1780,Sku_list!$A$1:$D$2667,4,0)*(L1780/1000000*12)</f>
        <v>#N/A</v>
      </c>
      <c r="Y1780" s="9" t="e">
        <f>VLOOKUP(A1780,Sku_list!$A$1:$E$2667,5,0)*((J1780+F1780)/1000000000)</f>
        <v>#N/A</v>
      </c>
      <c r="AC1780" s="22">
        <f t="shared" ca="1" si="27"/>
        <v>6.6666666666666666E-2</v>
      </c>
    </row>
    <row r="1781" spans="1:29" x14ac:dyDescent="0.35">
      <c r="A1781">
        <v>1601271</v>
      </c>
      <c r="B1781" t="s">
        <v>213</v>
      </c>
      <c r="C1781" t="s">
        <v>39</v>
      </c>
      <c r="D1781">
        <v>0</v>
      </c>
      <c r="E1781">
        <v>0</v>
      </c>
      <c r="F1781">
        <v>0</v>
      </c>
      <c r="G1781">
        <v>0</v>
      </c>
      <c r="H1781">
        <v>0</v>
      </c>
      <c r="I1781">
        <v>0</v>
      </c>
      <c r="J1781">
        <v>0</v>
      </c>
      <c r="K1781">
        <v>0</v>
      </c>
      <c r="L1781">
        <v>0</v>
      </c>
      <c r="M1781">
        <v>0</v>
      </c>
      <c r="N1781">
        <v>0</v>
      </c>
      <c r="P1781" s="22" t="s">
        <v>34</v>
      </c>
      <c r="R1781" t="s">
        <v>43</v>
      </c>
      <c r="S1781" t="s">
        <v>190</v>
      </c>
      <c r="T1781" s="9" t="e">
        <f>VLOOKUP(A1781,Sku_list!$A$1:$D$2667,3,0)</f>
        <v>#N/A</v>
      </c>
      <c r="U1781" s="9" t="e">
        <f>VLOOKUP(A1781,Sku_list!$A$1:$D$2667,4,0)*(F1781/1000000*12)</f>
        <v>#N/A</v>
      </c>
      <c r="V1781" s="9" t="e">
        <f>VLOOKUP(A1781,Sku_list!$A$1:$D$2667,4,0)*(H1781/1000000*12)</f>
        <v>#N/A</v>
      </c>
      <c r="W1781" s="9" t="e">
        <f>VLOOKUP(A1781,Sku_list!$A$1:$D$2667,4,0)*(J1781/1000000*12)</f>
        <v>#N/A</v>
      </c>
      <c r="X1781" s="9" t="e">
        <f>VLOOKUP(A1781,Sku_list!$A$1:$D$2667,4,0)*(L1781/1000000*12)</f>
        <v>#N/A</v>
      </c>
      <c r="Y1781" s="9" t="e">
        <f>VLOOKUP(A1781,Sku_list!$A$1:$E$2667,5,0)*((J1781+F1781)/1000000000)</f>
        <v>#N/A</v>
      </c>
      <c r="AC1781" s="22">
        <f t="shared" ca="1" si="27"/>
        <v>6.6666666666666666E-2</v>
      </c>
    </row>
    <row r="1782" spans="1:29" x14ac:dyDescent="0.35">
      <c r="A1782">
        <v>1601271</v>
      </c>
      <c r="B1782" t="s">
        <v>213</v>
      </c>
      <c r="C1782" t="s">
        <v>65</v>
      </c>
      <c r="D1782">
        <v>0</v>
      </c>
      <c r="E1782">
        <v>0</v>
      </c>
      <c r="F1782">
        <v>0</v>
      </c>
      <c r="G1782">
        <v>0</v>
      </c>
      <c r="H1782">
        <v>0</v>
      </c>
      <c r="I1782">
        <v>0</v>
      </c>
      <c r="J1782">
        <v>0</v>
      </c>
      <c r="K1782">
        <v>0</v>
      </c>
      <c r="L1782">
        <v>0</v>
      </c>
      <c r="M1782">
        <v>0</v>
      </c>
      <c r="N1782">
        <v>0</v>
      </c>
      <c r="P1782" s="22" t="s">
        <v>34</v>
      </c>
      <c r="R1782" t="s">
        <v>300</v>
      </c>
      <c r="S1782" t="s">
        <v>83</v>
      </c>
      <c r="T1782" s="9" t="e">
        <f>VLOOKUP(A1782,Sku_list!$A$1:$D$2667,3,0)</f>
        <v>#N/A</v>
      </c>
      <c r="U1782" s="9" t="e">
        <f>VLOOKUP(A1782,Sku_list!$A$1:$D$2667,4,0)*(F1782/1000000*12)</f>
        <v>#N/A</v>
      </c>
      <c r="V1782" s="9" t="e">
        <f>VLOOKUP(A1782,Sku_list!$A$1:$D$2667,4,0)*(H1782/1000000*12)</f>
        <v>#N/A</v>
      </c>
      <c r="W1782" s="9" t="e">
        <f>VLOOKUP(A1782,Sku_list!$A$1:$D$2667,4,0)*(J1782/1000000*12)</f>
        <v>#N/A</v>
      </c>
      <c r="X1782" s="9" t="e">
        <f>VLOOKUP(A1782,Sku_list!$A$1:$D$2667,4,0)*(L1782/1000000*12)</f>
        <v>#N/A</v>
      </c>
      <c r="Y1782" s="9" t="e">
        <f>VLOOKUP(A1782,Sku_list!$A$1:$E$2667,5,0)*((J1782+F1782)/1000000000)</f>
        <v>#N/A</v>
      </c>
      <c r="AC1782" s="22">
        <f t="shared" ca="1" si="27"/>
        <v>6.6666666666666666E-2</v>
      </c>
    </row>
    <row r="1783" spans="1:29" x14ac:dyDescent="0.35">
      <c r="A1783">
        <v>1601271</v>
      </c>
      <c r="B1783" t="s">
        <v>213</v>
      </c>
      <c r="C1783" t="s">
        <v>66</v>
      </c>
      <c r="D1783">
        <v>0</v>
      </c>
      <c r="E1783">
        <v>0</v>
      </c>
      <c r="F1783">
        <v>0</v>
      </c>
      <c r="G1783">
        <v>18</v>
      </c>
      <c r="H1783">
        <v>30</v>
      </c>
      <c r="I1783">
        <v>0</v>
      </c>
      <c r="J1783">
        <v>18</v>
      </c>
      <c r="K1783">
        <v>18</v>
      </c>
      <c r="L1783">
        <v>0</v>
      </c>
      <c r="M1783">
        <v>-48</v>
      </c>
      <c r="N1783">
        <v>48</v>
      </c>
      <c r="P1783" s="22" t="s">
        <v>34</v>
      </c>
      <c r="R1783" t="s">
        <v>174</v>
      </c>
      <c r="S1783" t="s">
        <v>72</v>
      </c>
      <c r="T1783" s="9" t="e">
        <f>VLOOKUP(A1783,Sku_list!$A$1:$D$2667,3,0)</f>
        <v>#N/A</v>
      </c>
      <c r="U1783" s="9" t="e">
        <f>VLOOKUP(A1783,Sku_list!$A$1:$D$2667,4,0)*(F1783/1000000*12)</f>
        <v>#N/A</v>
      </c>
      <c r="V1783" s="9" t="e">
        <f>VLOOKUP(A1783,Sku_list!$A$1:$D$2667,4,0)*(H1783/1000000*12)</f>
        <v>#N/A</v>
      </c>
      <c r="W1783" s="9" t="e">
        <f>VLOOKUP(A1783,Sku_list!$A$1:$D$2667,4,0)*(J1783/1000000*12)</f>
        <v>#N/A</v>
      </c>
      <c r="X1783" s="9" t="e">
        <f>VLOOKUP(A1783,Sku_list!$A$1:$D$2667,4,0)*(L1783/1000000*12)</f>
        <v>#N/A</v>
      </c>
      <c r="Y1783" s="9" t="e">
        <f>VLOOKUP(A1783,Sku_list!$A$1:$E$2667,5,0)*((J1783+F1783)/1000000000)</f>
        <v>#N/A</v>
      </c>
      <c r="AC1783" s="22">
        <f t="shared" ca="1" si="27"/>
        <v>6.6666666666666666E-2</v>
      </c>
    </row>
    <row r="1784" spans="1:29" x14ac:dyDescent="0.35">
      <c r="A1784">
        <v>1601271</v>
      </c>
      <c r="B1784" t="s">
        <v>213</v>
      </c>
      <c r="C1784" t="s">
        <v>67</v>
      </c>
      <c r="D1784">
        <v>0</v>
      </c>
      <c r="E1784">
        <v>0</v>
      </c>
      <c r="F1784">
        <v>0</v>
      </c>
      <c r="G1784">
        <v>6</v>
      </c>
      <c r="H1784">
        <v>0</v>
      </c>
      <c r="I1784">
        <v>0</v>
      </c>
      <c r="J1784">
        <v>18</v>
      </c>
      <c r="K1784">
        <v>18</v>
      </c>
      <c r="L1784">
        <v>0</v>
      </c>
      <c r="M1784">
        <v>-18</v>
      </c>
      <c r="N1784">
        <v>18</v>
      </c>
      <c r="P1784" s="22" t="s">
        <v>34</v>
      </c>
      <c r="R1784" t="s">
        <v>176</v>
      </c>
      <c r="S1784" t="s">
        <v>72</v>
      </c>
      <c r="T1784" s="9" t="e">
        <f>VLOOKUP(A1784,Sku_list!$A$1:$D$2667,3,0)</f>
        <v>#N/A</v>
      </c>
      <c r="U1784" s="9" t="e">
        <f>VLOOKUP(A1784,Sku_list!$A$1:$D$2667,4,0)*(F1784/1000000*12)</f>
        <v>#N/A</v>
      </c>
      <c r="V1784" s="9" t="e">
        <f>VLOOKUP(A1784,Sku_list!$A$1:$D$2667,4,0)*(H1784/1000000*12)</f>
        <v>#N/A</v>
      </c>
      <c r="W1784" s="9" t="e">
        <f>VLOOKUP(A1784,Sku_list!$A$1:$D$2667,4,0)*(J1784/1000000*12)</f>
        <v>#N/A</v>
      </c>
      <c r="X1784" s="9" t="e">
        <f>VLOOKUP(A1784,Sku_list!$A$1:$D$2667,4,0)*(L1784/1000000*12)</f>
        <v>#N/A</v>
      </c>
      <c r="Y1784" s="9" t="e">
        <f>VLOOKUP(A1784,Sku_list!$A$1:$E$2667,5,0)*((J1784+F1784)/1000000000)</f>
        <v>#N/A</v>
      </c>
      <c r="AC1784" s="22">
        <f t="shared" ca="1" si="27"/>
        <v>6.6666666666666666E-2</v>
      </c>
    </row>
    <row r="1785" spans="1:29" x14ac:dyDescent="0.35">
      <c r="A1785">
        <v>1601271</v>
      </c>
      <c r="B1785" t="s">
        <v>213</v>
      </c>
      <c r="C1785" t="s">
        <v>68</v>
      </c>
      <c r="D1785">
        <v>0</v>
      </c>
      <c r="E1785">
        <v>30</v>
      </c>
      <c r="F1785">
        <v>0</v>
      </c>
      <c r="G1785">
        <v>12</v>
      </c>
      <c r="H1785">
        <v>0</v>
      </c>
      <c r="I1785">
        <v>0</v>
      </c>
      <c r="J1785">
        <v>42</v>
      </c>
      <c r="K1785">
        <v>42</v>
      </c>
      <c r="L1785">
        <v>0</v>
      </c>
      <c r="M1785">
        <v>-42</v>
      </c>
      <c r="N1785">
        <v>42</v>
      </c>
      <c r="P1785" s="22" t="s">
        <v>34</v>
      </c>
      <c r="R1785" t="s">
        <v>177</v>
      </c>
      <c r="S1785" t="s">
        <v>72</v>
      </c>
      <c r="T1785" s="9" t="e">
        <f>VLOOKUP(A1785,Sku_list!$A$1:$D$2667,3,0)</f>
        <v>#N/A</v>
      </c>
      <c r="U1785" s="9" t="e">
        <f>VLOOKUP(A1785,Sku_list!$A$1:$D$2667,4,0)*(F1785/1000000*12)</f>
        <v>#N/A</v>
      </c>
      <c r="V1785" s="9" t="e">
        <f>VLOOKUP(A1785,Sku_list!$A$1:$D$2667,4,0)*(H1785/1000000*12)</f>
        <v>#N/A</v>
      </c>
      <c r="W1785" s="9" t="e">
        <f>VLOOKUP(A1785,Sku_list!$A$1:$D$2667,4,0)*(J1785/1000000*12)</f>
        <v>#N/A</v>
      </c>
      <c r="X1785" s="9" t="e">
        <f>VLOOKUP(A1785,Sku_list!$A$1:$D$2667,4,0)*(L1785/1000000*12)</f>
        <v>#N/A</v>
      </c>
      <c r="Y1785" s="9" t="e">
        <f>VLOOKUP(A1785,Sku_list!$A$1:$E$2667,5,0)*((J1785+F1785)/1000000000)</f>
        <v>#N/A</v>
      </c>
      <c r="AC1785" s="22">
        <f t="shared" ca="1" si="27"/>
        <v>6.6666666666666666E-2</v>
      </c>
    </row>
    <row r="1786" spans="1:29" x14ac:dyDescent="0.35">
      <c r="A1786">
        <v>1601271</v>
      </c>
      <c r="B1786" t="s">
        <v>213</v>
      </c>
      <c r="C1786" t="s">
        <v>44</v>
      </c>
      <c r="D1786">
        <v>0</v>
      </c>
      <c r="E1786">
        <v>0</v>
      </c>
      <c r="F1786">
        <v>0</v>
      </c>
      <c r="G1786">
        <v>0</v>
      </c>
      <c r="H1786">
        <v>0</v>
      </c>
      <c r="I1786">
        <v>0</v>
      </c>
      <c r="J1786">
        <v>38</v>
      </c>
      <c r="K1786">
        <v>38</v>
      </c>
      <c r="L1786">
        <v>0</v>
      </c>
      <c r="M1786">
        <v>-38</v>
      </c>
      <c r="N1786">
        <v>38</v>
      </c>
      <c r="P1786" s="22" t="s">
        <v>34</v>
      </c>
      <c r="R1786" t="s">
        <v>45</v>
      </c>
      <c r="S1786" t="s">
        <v>193</v>
      </c>
      <c r="T1786" s="9" t="e">
        <f>VLOOKUP(A1786,Sku_list!$A$1:$D$2667,3,0)</f>
        <v>#N/A</v>
      </c>
      <c r="U1786" s="9" t="e">
        <f>VLOOKUP(A1786,Sku_list!$A$1:$D$2667,4,0)*(F1786/1000000*12)</f>
        <v>#N/A</v>
      </c>
      <c r="V1786" s="9" t="e">
        <f>VLOOKUP(A1786,Sku_list!$A$1:$D$2667,4,0)*(H1786/1000000*12)</f>
        <v>#N/A</v>
      </c>
      <c r="W1786" s="9" t="e">
        <f>VLOOKUP(A1786,Sku_list!$A$1:$D$2667,4,0)*(J1786/1000000*12)</f>
        <v>#N/A</v>
      </c>
      <c r="X1786" s="9" t="e">
        <f>VLOOKUP(A1786,Sku_list!$A$1:$D$2667,4,0)*(L1786/1000000*12)</f>
        <v>#N/A</v>
      </c>
      <c r="Y1786" s="9" t="e">
        <f>VLOOKUP(A1786,Sku_list!$A$1:$E$2667,5,0)*((J1786+F1786)/1000000000)</f>
        <v>#N/A</v>
      </c>
      <c r="AC1786" s="22">
        <f t="shared" ca="1" si="27"/>
        <v>6.6666666666666666E-2</v>
      </c>
    </row>
    <row r="1787" spans="1:29" x14ac:dyDescent="0.35">
      <c r="A1787">
        <v>1601271</v>
      </c>
      <c r="B1787" t="s">
        <v>213</v>
      </c>
      <c r="C1787" t="s">
        <v>272</v>
      </c>
      <c r="D1787">
        <v>0</v>
      </c>
      <c r="E1787">
        <v>0</v>
      </c>
      <c r="F1787">
        <v>0</v>
      </c>
      <c r="G1787">
        <v>0</v>
      </c>
      <c r="H1787">
        <v>0</v>
      </c>
      <c r="I1787">
        <v>0</v>
      </c>
      <c r="J1787">
        <v>0</v>
      </c>
      <c r="K1787">
        <v>0</v>
      </c>
      <c r="L1787">
        <v>0</v>
      </c>
      <c r="M1787">
        <v>0</v>
      </c>
      <c r="N1787">
        <v>0</v>
      </c>
      <c r="P1787" s="22" t="s">
        <v>34</v>
      </c>
      <c r="R1787" t="s">
        <v>99</v>
      </c>
      <c r="S1787" t="s">
        <v>173</v>
      </c>
      <c r="T1787" s="9" t="e">
        <f>VLOOKUP(A1787,Sku_list!$A$1:$D$2667,3,0)</f>
        <v>#N/A</v>
      </c>
      <c r="U1787" s="9" t="e">
        <f>VLOOKUP(A1787,Sku_list!$A$1:$D$2667,4,0)*(F1787/1000000*12)</f>
        <v>#N/A</v>
      </c>
      <c r="V1787" s="9" t="e">
        <f>VLOOKUP(A1787,Sku_list!$A$1:$D$2667,4,0)*(H1787/1000000*12)</f>
        <v>#N/A</v>
      </c>
      <c r="W1787" s="9" t="e">
        <f>VLOOKUP(A1787,Sku_list!$A$1:$D$2667,4,0)*(J1787/1000000*12)</f>
        <v>#N/A</v>
      </c>
      <c r="X1787" s="9" t="e">
        <f>VLOOKUP(A1787,Sku_list!$A$1:$D$2667,4,0)*(L1787/1000000*12)</f>
        <v>#N/A</v>
      </c>
      <c r="Y1787" s="9" t="e">
        <f>VLOOKUP(A1787,Sku_list!$A$1:$E$2667,5,0)*((J1787+F1787)/1000000000)</f>
        <v>#N/A</v>
      </c>
      <c r="AC1787" s="22">
        <f t="shared" ca="1" si="27"/>
        <v>6.6666666666666666E-2</v>
      </c>
    </row>
    <row r="1788" spans="1:29" x14ac:dyDescent="0.35">
      <c r="A1788">
        <v>1601271</v>
      </c>
      <c r="B1788" t="s">
        <v>213</v>
      </c>
      <c r="C1788" t="s">
        <v>273</v>
      </c>
      <c r="D1788">
        <v>0</v>
      </c>
      <c r="E1788">
        <v>1782</v>
      </c>
      <c r="F1788">
        <v>0</v>
      </c>
      <c r="G1788">
        <v>0</v>
      </c>
      <c r="H1788">
        <v>0</v>
      </c>
      <c r="I1788">
        <v>0</v>
      </c>
      <c r="J1788">
        <v>6</v>
      </c>
      <c r="K1788">
        <v>6</v>
      </c>
      <c r="L1788">
        <v>0</v>
      </c>
      <c r="M1788">
        <v>-6</v>
      </c>
      <c r="N1788">
        <v>6</v>
      </c>
      <c r="P1788" s="22" t="s">
        <v>34</v>
      </c>
      <c r="R1788" t="s">
        <v>275</v>
      </c>
      <c r="S1788" t="s">
        <v>308</v>
      </c>
      <c r="T1788" s="9" t="e">
        <f>VLOOKUP(A1788,Sku_list!$A$1:$D$2667,3,0)</f>
        <v>#N/A</v>
      </c>
      <c r="U1788" s="9" t="e">
        <f>VLOOKUP(A1788,Sku_list!$A$1:$D$2667,4,0)*(F1788/1000000*12)</f>
        <v>#N/A</v>
      </c>
      <c r="V1788" s="9" t="e">
        <f>VLOOKUP(A1788,Sku_list!$A$1:$D$2667,4,0)*(H1788/1000000*12)</f>
        <v>#N/A</v>
      </c>
      <c r="W1788" s="9" t="e">
        <f>VLOOKUP(A1788,Sku_list!$A$1:$D$2667,4,0)*(J1788/1000000*12)</f>
        <v>#N/A</v>
      </c>
      <c r="X1788" s="9" t="e">
        <f>VLOOKUP(A1788,Sku_list!$A$1:$D$2667,4,0)*(L1788/1000000*12)</f>
        <v>#N/A</v>
      </c>
      <c r="Y1788" s="9" t="e">
        <f>VLOOKUP(A1788,Sku_list!$A$1:$E$2667,5,0)*((J1788+F1788)/1000000000)</f>
        <v>#N/A</v>
      </c>
      <c r="AC1788" s="22">
        <f t="shared" ca="1" si="27"/>
        <v>6.6666666666666666E-2</v>
      </c>
    </row>
    <row r="1789" spans="1:29" x14ac:dyDescent="0.35">
      <c r="A1789">
        <v>1601281</v>
      </c>
      <c r="B1789" t="s">
        <v>214</v>
      </c>
      <c r="C1789" t="s">
        <v>3</v>
      </c>
      <c r="D1789">
        <v>0</v>
      </c>
      <c r="E1789">
        <v>0</v>
      </c>
      <c r="F1789">
        <v>0</v>
      </c>
      <c r="G1789">
        <v>0</v>
      </c>
      <c r="H1789">
        <v>0</v>
      </c>
      <c r="I1789">
        <v>0</v>
      </c>
      <c r="J1789">
        <v>0</v>
      </c>
      <c r="K1789">
        <v>0</v>
      </c>
      <c r="L1789">
        <v>0</v>
      </c>
      <c r="M1789">
        <v>0</v>
      </c>
      <c r="N1789">
        <v>0</v>
      </c>
      <c r="P1789" s="22" t="s">
        <v>34</v>
      </c>
      <c r="R1789" t="s">
        <v>4</v>
      </c>
      <c r="S1789" t="s">
        <v>173</v>
      </c>
      <c r="T1789" s="9" t="e">
        <f>VLOOKUP(A1789,Sku_list!$A$1:$D$2667,3,0)</f>
        <v>#N/A</v>
      </c>
      <c r="U1789" s="9" t="e">
        <f>VLOOKUP(A1789,Sku_list!$A$1:$D$2667,4,0)*(F1789/1000000*12)</f>
        <v>#N/A</v>
      </c>
      <c r="V1789" s="9" t="e">
        <f>VLOOKUP(A1789,Sku_list!$A$1:$D$2667,4,0)*(H1789/1000000*12)</f>
        <v>#N/A</v>
      </c>
      <c r="W1789" s="9" t="e">
        <f>VLOOKUP(A1789,Sku_list!$A$1:$D$2667,4,0)*(J1789/1000000*12)</f>
        <v>#N/A</v>
      </c>
      <c r="X1789" s="9" t="e">
        <f>VLOOKUP(A1789,Sku_list!$A$1:$D$2667,4,0)*(L1789/1000000*12)</f>
        <v>#N/A</v>
      </c>
      <c r="Y1789" s="9" t="e">
        <f>VLOOKUP(A1789,Sku_list!$A$1:$E$2667,5,0)*((J1789+F1789)/1000000000)</f>
        <v>#N/A</v>
      </c>
      <c r="AC1789" s="22">
        <f t="shared" ca="1" si="27"/>
        <v>6.6666666666666666E-2</v>
      </c>
    </row>
    <row r="1790" spans="1:29" x14ac:dyDescent="0.35">
      <c r="A1790">
        <v>1601281</v>
      </c>
      <c r="B1790" t="s">
        <v>214</v>
      </c>
      <c r="C1790" t="s">
        <v>139</v>
      </c>
      <c r="D1790">
        <v>0</v>
      </c>
      <c r="E1790">
        <v>0</v>
      </c>
      <c r="F1790">
        <v>0</v>
      </c>
      <c r="G1790">
        <v>0</v>
      </c>
      <c r="H1790">
        <v>0</v>
      </c>
      <c r="I1790">
        <v>0</v>
      </c>
      <c r="J1790">
        <v>47</v>
      </c>
      <c r="K1790">
        <v>47</v>
      </c>
      <c r="L1790">
        <v>0</v>
      </c>
      <c r="M1790">
        <v>-47</v>
      </c>
      <c r="N1790">
        <v>47</v>
      </c>
      <c r="P1790" s="22" t="s">
        <v>34</v>
      </c>
      <c r="R1790" t="s">
        <v>70</v>
      </c>
      <c r="S1790" t="s">
        <v>69</v>
      </c>
      <c r="T1790" s="9" t="e">
        <f>VLOOKUP(A1790,Sku_list!$A$1:$D$2667,3,0)</f>
        <v>#N/A</v>
      </c>
      <c r="U1790" s="9" t="e">
        <f>VLOOKUP(A1790,Sku_list!$A$1:$D$2667,4,0)*(F1790/1000000*12)</f>
        <v>#N/A</v>
      </c>
      <c r="V1790" s="9" t="e">
        <f>VLOOKUP(A1790,Sku_list!$A$1:$D$2667,4,0)*(H1790/1000000*12)</f>
        <v>#N/A</v>
      </c>
      <c r="W1790" s="9" t="e">
        <f>VLOOKUP(A1790,Sku_list!$A$1:$D$2667,4,0)*(J1790/1000000*12)</f>
        <v>#N/A</v>
      </c>
      <c r="X1790" s="9" t="e">
        <f>VLOOKUP(A1790,Sku_list!$A$1:$D$2667,4,0)*(L1790/1000000*12)</f>
        <v>#N/A</v>
      </c>
      <c r="Y1790" s="9" t="e">
        <f>VLOOKUP(A1790,Sku_list!$A$1:$E$2667,5,0)*((J1790+F1790)/1000000000)</f>
        <v>#N/A</v>
      </c>
      <c r="AC1790" s="22">
        <f t="shared" ca="1" si="27"/>
        <v>6.6666666666666666E-2</v>
      </c>
    </row>
    <row r="1791" spans="1:29" x14ac:dyDescent="0.35">
      <c r="A1791">
        <v>1601281</v>
      </c>
      <c r="B1791" t="s">
        <v>214</v>
      </c>
      <c r="C1791" t="s">
        <v>140</v>
      </c>
      <c r="D1791">
        <v>0</v>
      </c>
      <c r="E1791">
        <v>0</v>
      </c>
      <c r="F1791">
        <v>0</v>
      </c>
      <c r="G1791">
        <v>0</v>
      </c>
      <c r="H1791">
        <v>0</v>
      </c>
      <c r="I1791">
        <v>0</v>
      </c>
      <c r="J1791">
        <v>82</v>
      </c>
      <c r="K1791">
        <v>82</v>
      </c>
      <c r="L1791">
        <v>0</v>
      </c>
      <c r="M1791">
        <v>-82</v>
      </c>
      <c r="N1791">
        <v>82</v>
      </c>
      <c r="P1791" s="22" t="s">
        <v>34</v>
      </c>
      <c r="R1791" t="s">
        <v>71</v>
      </c>
      <c r="S1791" t="s">
        <v>72</v>
      </c>
      <c r="T1791" s="9" t="e">
        <f>VLOOKUP(A1791,Sku_list!$A$1:$D$2667,3,0)</f>
        <v>#N/A</v>
      </c>
      <c r="U1791" s="9" t="e">
        <f>VLOOKUP(A1791,Sku_list!$A$1:$D$2667,4,0)*(F1791/1000000*12)</f>
        <v>#N/A</v>
      </c>
      <c r="V1791" s="9" t="e">
        <f>VLOOKUP(A1791,Sku_list!$A$1:$D$2667,4,0)*(H1791/1000000*12)</f>
        <v>#N/A</v>
      </c>
      <c r="W1791" s="9" t="e">
        <f>VLOOKUP(A1791,Sku_list!$A$1:$D$2667,4,0)*(J1791/1000000*12)</f>
        <v>#N/A</v>
      </c>
      <c r="X1791" s="9" t="e">
        <f>VLOOKUP(A1791,Sku_list!$A$1:$D$2667,4,0)*(L1791/1000000*12)</f>
        <v>#N/A</v>
      </c>
      <c r="Y1791" s="9" t="e">
        <f>VLOOKUP(A1791,Sku_list!$A$1:$E$2667,5,0)*((J1791+F1791)/1000000000)</f>
        <v>#N/A</v>
      </c>
      <c r="AC1791" s="22">
        <f t="shared" ca="1" si="27"/>
        <v>6.6666666666666666E-2</v>
      </c>
    </row>
    <row r="1792" spans="1:29" x14ac:dyDescent="0.35">
      <c r="A1792">
        <v>1601281</v>
      </c>
      <c r="B1792" t="s">
        <v>214</v>
      </c>
      <c r="C1792" t="s">
        <v>141</v>
      </c>
      <c r="D1792">
        <v>0</v>
      </c>
      <c r="E1792">
        <v>0</v>
      </c>
      <c r="F1792">
        <v>0</v>
      </c>
      <c r="G1792">
        <v>0</v>
      </c>
      <c r="H1792">
        <v>0</v>
      </c>
      <c r="I1792">
        <v>0</v>
      </c>
      <c r="J1792">
        <v>126</v>
      </c>
      <c r="K1792">
        <v>126</v>
      </c>
      <c r="L1792">
        <v>0</v>
      </c>
      <c r="M1792">
        <v>-126</v>
      </c>
      <c r="N1792">
        <v>126</v>
      </c>
      <c r="P1792" s="22" t="s">
        <v>34</v>
      </c>
      <c r="R1792" t="s">
        <v>82</v>
      </c>
      <c r="S1792" t="s">
        <v>83</v>
      </c>
      <c r="T1792" s="9" t="e">
        <f>VLOOKUP(A1792,Sku_list!$A$1:$D$2667,3,0)</f>
        <v>#N/A</v>
      </c>
      <c r="U1792" s="9" t="e">
        <f>VLOOKUP(A1792,Sku_list!$A$1:$D$2667,4,0)*(F1792/1000000*12)</f>
        <v>#N/A</v>
      </c>
      <c r="V1792" s="9" t="e">
        <f>VLOOKUP(A1792,Sku_list!$A$1:$D$2667,4,0)*(H1792/1000000*12)</f>
        <v>#N/A</v>
      </c>
      <c r="W1792" s="9" t="e">
        <f>VLOOKUP(A1792,Sku_list!$A$1:$D$2667,4,0)*(J1792/1000000*12)</f>
        <v>#N/A</v>
      </c>
      <c r="X1792" s="9" t="e">
        <f>VLOOKUP(A1792,Sku_list!$A$1:$D$2667,4,0)*(L1792/1000000*12)</f>
        <v>#N/A</v>
      </c>
      <c r="Y1792" s="9" t="e">
        <f>VLOOKUP(A1792,Sku_list!$A$1:$E$2667,5,0)*((J1792+F1792)/1000000000)</f>
        <v>#N/A</v>
      </c>
      <c r="AC1792" s="22">
        <f t="shared" ca="1" si="27"/>
        <v>6.6666666666666666E-2</v>
      </c>
    </row>
    <row r="1793" spans="1:29" x14ac:dyDescent="0.35">
      <c r="A1793">
        <v>1601281</v>
      </c>
      <c r="B1793" t="s">
        <v>214</v>
      </c>
      <c r="C1793" t="s">
        <v>142</v>
      </c>
      <c r="D1793">
        <v>0</v>
      </c>
      <c r="E1793">
        <v>0</v>
      </c>
      <c r="F1793">
        <v>0</v>
      </c>
      <c r="G1793">
        <v>0</v>
      </c>
      <c r="H1793">
        <v>0</v>
      </c>
      <c r="I1793">
        <v>0</v>
      </c>
      <c r="J1793">
        <v>373</v>
      </c>
      <c r="K1793">
        <v>373</v>
      </c>
      <c r="L1793">
        <v>0</v>
      </c>
      <c r="M1793">
        <v>-373</v>
      </c>
      <c r="N1793">
        <v>373</v>
      </c>
      <c r="P1793" s="22" t="s">
        <v>34</v>
      </c>
      <c r="R1793" t="s">
        <v>84</v>
      </c>
      <c r="S1793" t="s">
        <v>85</v>
      </c>
      <c r="T1793" s="9" t="e">
        <f>VLOOKUP(A1793,Sku_list!$A$1:$D$2667,3,0)</f>
        <v>#N/A</v>
      </c>
      <c r="U1793" s="9" t="e">
        <f>VLOOKUP(A1793,Sku_list!$A$1:$D$2667,4,0)*(F1793/1000000*12)</f>
        <v>#N/A</v>
      </c>
      <c r="V1793" s="9" t="e">
        <f>VLOOKUP(A1793,Sku_list!$A$1:$D$2667,4,0)*(H1793/1000000*12)</f>
        <v>#N/A</v>
      </c>
      <c r="W1793" s="9" t="e">
        <f>VLOOKUP(A1793,Sku_list!$A$1:$D$2667,4,0)*(J1793/1000000*12)</f>
        <v>#N/A</v>
      </c>
      <c r="X1793" s="9" t="e">
        <f>VLOOKUP(A1793,Sku_list!$A$1:$D$2667,4,0)*(L1793/1000000*12)</f>
        <v>#N/A</v>
      </c>
      <c r="Y1793" s="9" t="e">
        <f>VLOOKUP(A1793,Sku_list!$A$1:$E$2667,5,0)*((J1793+F1793)/1000000000)</f>
        <v>#N/A</v>
      </c>
      <c r="AC1793" s="22">
        <f t="shared" ca="1" si="27"/>
        <v>6.6666666666666666E-2</v>
      </c>
    </row>
    <row r="1794" spans="1:29" x14ac:dyDescent="0.35">
      <c r="A1794">
        <v>1601281</v>
      </c>
      <c r="B1794" t="s">
        <v>214</v>
      </c>
      <c r="C1794" t="s">
        <v>143</v>
      </c>
      <c r="D1794">
        <v>0</v>
      </c>
      <c r="E1794">
        <v>0</v>
      </c>
      <c r="F1794">
        <v>0</v>
      </c>
      <c r="G1794">
        <v>0</v>
      </c>
      <c r="H1794">
        <v>0</v>
      </c>
      <c r="I1794">
        <v>0</v>
      </c>
      <c r="J1794">
        <v>46</v>
      </c>
      <c r="K1794">
        <v>46</v>
      </c>
      <c r="L1794">
        <v>0</v>
      </c>
      <c r="M1794">
        <v>-46</v>
      </c>
      <c r="N1794">
        <v>46</v>
      </c>
      <c r="P1794" s="22" t="s">
        <v>34</v>
      </c>
      <c r="R1794" t="s">
        <v>86</v>
      </c>
      <c r="S1794" t="s">
        <v>85</v>
      </c>
      <c r="T1794" s="9" t="e">
        <f>VLOOKUP(A1794,Sku_list!$A$1:$D$2667,3,0)</f>
        <v>#N/A</v>
      </c>
      <c r="U1794" s="9" t="e">
        <f>VLOOKUP(A1794,Sku_list!$A$1:$D$2667,4,0)*(F1794/1000000*12)</f>
        <v>#N/A</v>
      </c>
      <c r="V1794" s="9" t="e">
        <f>VLOOKUP(A1794,Sku_list!$A$1:$D$2667,4,0)*(H1794/1000000*12)</f>
        <v>#N/A</v>
      </c>
      <c r="W1794" s="9" t="e">
        <f>VLOOKUP(A1794,Sku_list!$A$1:$D$2667,4,0)*(J1794/1000000*12)</f>
        <v>#N/A</v>
      </c>
      <c r="X1794" s="9" t="e">
        <f>VLOOKUP(A1794,Sku_list!$A$1:$D$2667,4,0)*(L1794/1000000*12)</f>
        <v>#N/A</v>
      </c>
      <c r="Y1794" s="9" t="e">
        <f>VLOOKUP(A1794,Sku_list!$A$1:$E$2667,5,0)*((J1794+F1794)/1000000000)</f>
        <v>#N/A</v>
      </c>
      <c r="AC1794" s="22">
        <f t="shared" ca="1" si="27"/>
        <v>6.6666666666666666E-2</v>
      </c>
    </row>
    <row r="1795" spans="1:29" x14ac:dyDescent="0.35">
      <c r="A1795">
        <v>1601281</v>
      </c>
      <c r="B1795" t="s">
        <v>214</v>
      </c>
      <c r="C1795" t="s">
        <v>144</v>
      </c>
      <c r="D1795">
        <v>0</v>
      </c>
      <c r="E1795">
        <v>0</v>
      </c>
      <c r="F1795">
        <v>0</v>
      </c>
      <c r="G1795">
        <v>0</v>
      </c>
      <c r="H1795">
        <v>0</v>
      </c>
      <c r="I1795">
        <v>0</v>
      </c>
      <c r="J1795">
        <v>300</v>
      </c>
      <c r="K1795">
        <v>300</v>
      </c>
      <c r="L1795">
        <v>0</v>
      </c>
      <c r="M1795">
        <v>-300</v>
      </c>
      <c r="N1795">
        <v>300</v>
      </c>
      <c r="P1795" s="22" t="s">
        <v>34</v>
      </c>
      <c r="R1795" t="s">
        <v>87</v>
      </c>
      <c r="S1795" t="s">
        <v>72</v>
      </c>
      <c r="T1795" s="9" t="e">
        <f>VLOOKUP(A1795,Sku_list!$A$1:$D$2667,3,0)</f>
        <v>#N/A</v>
      </c>
      <c r="U1795" s="9" t="e">
        <f>VLOOKUP(A1795,Sku_list!$A$1:$D$2667,4,0)*(F1795/1000000*12)</f>
        <v>#N/A</v>
      </c>
      <c r="V1795" s="9" t="e">
        <f>VLOOKUP(A1795,Sku_list!$A$1:$D$2667,4,0)*(H1795/1000000*12)</f>
        <v>#N/A</v>
      </c>
      <c r="W1795" s="9" t="e">
        <f>VLOOKUP(A1795,Sku_list!$A$1:$D$2667,4,0)*(J1795/1000000*12)</f>
        <v>#N/A</v>
      </c>
      <c r="X1795" s="9" t="e">
        <f>VLOOKUP(A1795,Sku_list!$A$1:$D$2667,4,0)*(L1795/1000000*12)</f>
        <v>#N/A</v>
      </c>
      <c r="Y1795" s="9" t="e">
        <f>VLOOKUP(A1795,Sku_list!$A$1:$E$2667,5,0)*((J1795+F1795)/1000000000)</f>
        <v>#N/A</v>
      </c>
      <c r="AC1795" s="22">
        <f t="shared" ref="AC1795:AC1858" ca="1" si="28">(DAY(TODAY())+AB1795)/30</f>
        <v>6.6666666666666666E-2</v>
      </c>
    </row>
    <row r="1796" spans="1:29" x14ac:dyDescent="0.35">
      <c r="A1796">
        <v>1601281</v>
      </c>
      <c r="B1796" t="s">
        <v>214</v>
      </c>
      <c r="C1796" t="s">
        <v>145</v>
      </c>
      <c r="D1796">
        <v>0</v>
      </c>
      <c r="E1796">
        <v>0</v>
      </c>
      <c r="F1796">
        <v>0</v>
      </c>
      <c r="G1796">
        <v>0</v>
      </c>
      <c r="H1796">
        <v>0</v>
      </c>
      <c r="I1796">
        <v>0</v>
      </c>
      <c r="J1796">
        <v>12</v>
      </c>
      <c r="K1796">
        <v>12</v>
      </c>
      <c r="L1796">
        <v>0</v>
      </c>
      <c r="M1796">
        <v>-12</v>
      </c>
      <c r="N1796">
        <v>12</v>
      </c>
      <c r="P1796" s="22" t="s">
        <v>34</v>
      </c>
      <c r="R1796" t="s">
        <v>88</v>
      </c>
      <c r="S1796" t="s">
        <v>83</v>
      </c>
      <c r="T1796" s="9" t="e">
        <f>VLOOKUP(A1796,Sku_list!$A$1:$D$2667,3,0)</f>
        <v>#N/A</v>
      </c>
      <c r="U1796" s="9" t="e">
        <f>VLOOKUP(A1796,Sku_list!$A$1:$D$2667,4,0)*(F1796/1000000*12)</f>
        <v>#N/A</v>
      </c>
      <c r="V1796" s="9" t="e">
        <f>VLOOKUP(A1796,Sku_list!$A$1:$D$2667,4,0)*(H1796/1000000*12)</f>
        <v>#N/A</v>
      </c>
      <c r="W1796" s="9" t="e">
        <f>VLOOKUP(A1796,Sku_list!$A$1:$D$2667,4,0)*(J1796/1000000*12)</f>
        <v>#N/A</v>
      </c>
      <c r="X1796" s="9" t="e">
        <f>VLOOKUP(A1796,Sku_list!$A$1:$D$2667,4,0)*(L1796/1000000*12)</f>
        <v>#N/A</v>
      </c>
      <c r="Y1796" s="9" t="e">
        <f>VLOOKUP(A1796,Sku_list!$A$1:$E$2667,5,0)*((J1796+F1796)/1000000000)</f>
        <v>#N/A</v>
      </c>
      <c r="AC1796" s="22">
        <f t="shared" ca="1" si="28"/>
        <v>6.6666666666666666E-2</v>
      </c>
    </row>
    <row r="1797" spans="1:29" x14ac:dyDescent="0.35">
      <c r="A1797">
        <v>1601281</v>
      </c>
      <c r="B1797" t="s">
        <v>214</v>
      </c>
      <c r="C1797" t="s">
        <v>146</v>
      </c>
      <c r="D1797">
        <v>0</v>
      </c>
      <c r="E1797">
        <v>0</v>
      </c>
      <c r="F1797">
        <v>0</v>
      </c>
      <c r="G1797">
        <v>0</v>
      </c>
      <c r="H1797">
        <v>0</v>
      </c>
      <c r="I1797">
        <v>0</v>
      </c>
      <c r="J1797">
        <v>13</v>
      </c>
      <c r="K1797">
        <v>13</v>
      </c>
      <c r="L1797">
        <v>0</v>
      </c>
      <c r="M1797">
        <v>-13</v>
      </c>
      <c r="N1797">
        <v>13</v>
      </c>
      <c r="P1797" s="22" t="s">
        <v>34</v>
      </c>
      <c r="R1797" t="s">
        <v>89</v>
      </c>
      <c r="S1797" t="s">
        <v>69</v>
      </c>
      <c r="T1797" s="9" t="e">
        <f>VLOOKUP(A1797,Sku_list!$A$1:$D$2667,3,0)</f>
        <v>#N/A</v>
      </c>
      <c r="U1797" s="9" t="e">
        <f>VLOOKUP(A1797,Sku_list!$A$1:$D$2667,4,0)*(F1797/1000000*12)</f>
        <v>#N/A</v>
      </c>
      <c r="V1797" s="9" t="e">
        <f>VLOOKUP(A1797,Sku_list!$A$1:$D$2667,4,0)*(H1797/1000000*12)</f>
        <v>#N/A</v>
      </c>
      <c r="W1797" s="9" t="e">
        <f>VLOOKUP(A1797,Sku_list!$A$1:$D$2667,4,0)*(J1797/1000000*12)</f>
        <v>#N/A</v>
      </c>
      <c r="X1797" s="9" t="e">
        <f>VLOOKUP(A1797,Sku_list!$A$1:$D$2667,4,0)*(L1797/1000000*12)</f>
        <v>#N/A</v>
      </c>
      <c r="Y1797" s="9" t="e">
        <f>VLOOKUP(A1797,Sku_list!$A$1:$E$2667,5,0)*((J1797+F1797)/1000000000)</f>
        <v>#N/A</v>
      </c>
      <c r="AC1797" s="22">
        <f t="shared" ca="1" si="28"/>
        <v>6.6666666666666666E-2</v>
      </c>
    </row>
    <row r="1798" spans="1:29" x14ac:dyDescent="0.35">
      <c r="A1798">
        <v>1601281</v>
      </c>
      <c r="B1798" t="s">
        <v>214</v>
      </c>
      <c r="C1798" t="s">
        <v>147</v>
      </c>
      <c r="D1798">
        <v>0</v>
      </c>
      <c r="E1798">
        <v>0</v>
      </c>
      <c r="F1798">
        <v>0</v>
      </c>
      <c r="G1798">
        <v>0</v>
      </c>
      <c r="H1798">
        <v>0</v>
      </c>
      <c r="I1798">
        <v>0</v>
      </c>
      <c r="J1798">
        <v>5</v>
      </c>
      <c r="K1798">
        <v>5</v>
      </c>
      <c r="L1798">
        <v>0</v>
      </c>
      <c r="M1798">
        <v>-5</v>
      </c>
      <c r="N1798">
        <v>5</v>
      </c>
      <c r="P1798" s="22" t="s">
        <v>34</v>
      </c>
      <c r="R1798" t="s">
        <v>90</v>
      </c>
      <c r="S1798" t="s">
        <v>69</v>
      </c>
      <c r="T1798" s="9" t="e">
        <f>VLOOKUP(A1798,Sku_list!$A$1:$D$2667,3,0)</f>
        <v>#N/A</v>
      </c>
      <c r="U1798" s="9" t="e">
        <f>VLOOKUP(A1798,Sku_list!$A$1:$D$2667,4,0)*(F1798/1000000*12)</f>
        <v>#N/A</v>
      </c>
      <c r="V1798" s="9" t="e">
        <f>VLOOKUP(A1798,Sku_list!$A$1:$D$2667,4,0)*(H1798/1000000*12)</f>
        <v>#N/A</v>
      </c>
      <c r="W1798" s="9" t="e">
        <f>VLOOKUP(A1798,Sku_list!$A$1:$D$2667,4,0)*(J1798/1000000*12)</f>
        <v>#N/A</v>
      </c>
      <c r="X1798" s="9" t="e">
        <f>VLOOKUP(A1798,Sku_list!$A$1:$D$2667,4,0)*(L1798/1000000*12)</f>
        <v>#N/A</v>
      </c>
      <c r="Y1798" s="9" t="e">
        <f>VLOOKUP(A1798,Sku_list!$A$1:$E$2667,5,0)*((J1798+F1798)/1000000000)</f>
        <v>#N/A</v>
      </c>
      <c r="AC1798" s="22">
        <f t="shared" ca="1" si="28"/>
        <v>6.6666666666666666E-2</v>
      </c>
    </row>
    <row r="1799" spans="1:29" x14ac:dyDescent="0.35">
      <c r="A1799">
        <v>1601281</v>
      </c>
      <c r="B1799" t="s">
        <v>214</v>
      </c>
      <c r="C1799" t="s">
        <v>148</v>
      </c>
      <c r="D1799">
        <v>0</v>
      </c>
      <c r="E1799">
        <v>0</v>
      </c>
      <c r="F1799">
        <v>0</v>
      </c>
      <c r="G1799">
        <v>0</v>
      </c>
      <c r="H1799">
        <v>0</v>
      </c>
      <c r="I1799">
        <v>0</v>
      </c>
      <c r="J1799">
        <v>0</v>
      </c>
      <c r="K1799">
        <v>0</v>
      </c>
      <c r="L1799">
        <v>0</v>
      </c>
      <c r="M1799">
        <v>0</v>
      </c>
      <c r="N1799">
        <v>0</v>
      </c>
      <c r="P1799" s="22" t="s">
        <v>34</v>
      </c>
      <c r="R1799" t="s">
        <v>91</v>
      </c>
      <c r="S1799" t="s">
        <v>85</v>
      </c>
      <c r="T1799" s="9" t="e">
        <f>VLOOKUP(A1799,Sku_list!$A$1:$D$2667,3,0)</f>
        <v>#N/A</v>
      </c>
      <c r="U1799" s="9" t="e">
        <f>VLOOKUP(A1799,Sku_list!$A$1:$D$2667,4,0)*(F1799/1000000*12)</f>
        <v>#N/A</v>
      </c>
      <c r="V1799" s="9" t="e">
        <f>VLOOKUP(A1799,Sku_list!$A$1:$D$2667,4,0)*(H1799/1000000*12)</f>
        <v>#N/A</v>
      </c>
      <c r="W1799" s="9" t="e">
        <f>VLOOKUP(A1799,Sku_list!$A$1:$D$2667,4,0)*(J1799/1000000*12)</f>
        <v>#N/A</v>
      </c>
      <c r="X1799" s="9" t="e">
        <f>VLOOKUP(A1799,Sku_list!$A$1:$D$2667,4,0)*(L1799/1000000*12)</f>
        <v>#N/A</v>
      </c>
      <c r="Y1799" s="9" t="e">
        <f>VLOOKUP(A1799,Sku_list!$A$1:$E$2667,5,0)*((J1799+F1799)/1000000000)</f>
        <v>#N/A</v>
      </c>
      <c r="AC1799" s="22">
        <f t="shared" ca="1" si="28"/>
        <v>6.6666666666666666E-2</v>
      </c>
    </row>
    <row r="1800" spans="1:29" x14ac:dyDescent="0.35">
      <c r="A1800">
        <v>1601281</v>
      </c>
      <c r="B1800" t="s">
        <v>214</v>
      </c>
      <c r="C1800" t="s">
        <v>149</v>
      </c>
      <c r="D1800">
        <v>0</v>
      </c>
      <c r="E1800">
        <v>0</v>
      </c>
      <c r="F1800">
        <v>0</v>
      </c>
      <c r="G1800">
        <v>0</v>
      </c>
      <c r="H1800">
        <v>0</v>
      </c>
      <c r="I1800">
        <v>0</v>
      </c>
      <c r="J1800">
        <v>324</v>
      </c>
      <c r="K1800">
        <v>324</v>
      </c>
      <c r="L1800">
        <v>0</v>
      </c>
      <c r="M1800">
        <v>-324</v>
      </c>
      <c r="N1800">
        <v>324</v>
      </c>
      <c r="P1800" s="22" t="s">
        <v>34</v>
      </c>
      <c r="R1800" t="s">
        <v>92</v>
      </c>
      <c r="S1800" t="s">
        <v>85</v>
      </c>
      <c r="T1800" s="9" t="e">
        <f>VLOOKUP(A1800,Sku_list!$A$1:$D$2667,3,0)</f>
        <v>#N/A</v>
      </c>
      <c r="U1800" s="9" t="e">
        <f>VLOOKUP(A1800,Sku_list!$A$1:$D$2667,4,0)*(F1800/1000000*12)</f>
        <v>#N/A</v>
      </c>
      <c r="V1800" s="9" t="e">
        <f>VLOOKUP(A1800,Sku_list!$A$1:$D$2667,4,0)*(H1800/1000000*12)</f>
        <v>#N/A</v>
      </c>
      <c r="W1800" s="9" t="e">
        <f>VLOOKUP(A1800,Sku_list!$A$1:$D$2667,4,0)*(J1800/1000000*12)</f>
        <v>#N/A</v>
      </c>
      <c r="X1800" s="9" t="e">
        <f>VLOOKUP(A1800,Sku_list!$A$1:$D$2667,4,0)*(L1800/1000000*12)</f>
        <v>#N/A</v>
      </c>
      <c r="Y1800" s="9" t="e">
        <f>VLOOKUP(A1800,Sku_list!$A$1:$E$2667,5,0)*((J1800+F1800)/1000000000)</f>
        <v>#N/A</v>
      </c>
      <c r="AC1800" s="22">
        <f t="shared" ca="1" si="28"/>
        <v>6.6666666666666666E-2</v>
      </c>
    </row>
    <row r="1801" spans="1:29" x14ac:dyDescent="0.35">
      <c r="A1801">
        <v>1601281</v>
      </c>
      <c r="B1801" t="s">
        <v>214</v>
      </c>
      <c r="C1801" t="s">
        <v>150</v>
      </c>
      <c r="D1801">
        <v>0</v>
      </c>
      <c r="E1801">
        <v>0</v>
      </c>
      <c r="F1801">
        <v>0</v>
      </c>
      <c r="G1801">
        <v>0</v>
      </c>
      <c r="H1801">
        <v>0</v>
      </c>
      <c r="I1801">
        <v>0</v>
      </c>
      <c r="J1801">
        <v>0</v>
      </c>
      <c r="K1801">
        <v>0</v>
      </c>
      <c r="L1801">
        <v>0</v>
      </c>
      <c r="M1801">
        <v>0</v>
      </c>
      <c r="N1801">
        <v>0</v>
      </c>
      <c r="P1801" s="22" t="s">
        <v>34</v>
      </c>
      <c r="R1801" t="s">
        <v>93</v>
      </c>
      <c r="S1801" t="s">
        <v>85</v>
      </c>
      <c r="T1801" s="9" t="e">
        <f>VLOOKUP(A1801,Sku_list!$A$1:$D$2667,3,0)</f>
        <v>#N/A</v>
      </c>
      <c r="U1801" s="9" t="e">
        <f>VLOOKUP(A1801,Sku_list!$A$1:$D$2667,4,0)*(F1801/1000000*12)</f>
        <v>#N/A</v>
      </c>
      <c r="V1801" s="9" t="e">
        <f>VLOOKUP(A1801,Sku_list!$A$1:$D$2667,4,0)*(H1801/1000000*12)</f>
        <v>#N/A</v>
      </c>
      <c r="W1801" s="9" t="e">
        <f>VLOOKUP(A1801,Sku_list!$A$1:$D$2667,4,0)*(J1801/1000000*12)</f>
        <v>#N/A</v>
      </c>
      <c r="X1801" s="9" t="e">
        <f>VLOOKUP(A1801,Sku_list!$A$1:$D$2667,4,0)*(L1801/1000000*12)</f>
        <v>#N/A</v>
      </c>
      <c r="Y1801" s="9" t="e">
        <f>VLOOKUP(A1801,Sku_list!$A$1:$E$2667,5,0)*((J1801+F1801)/1000000000)</f>
        <v>#N/A</v>
      </c>
      <c r="AC1801" s="22">
        <f t="shared" ca="1" si="28"/>
        <v>6.6666666666666666E-2</v>
      </c>
    </row>
    <row r="1802" spans="1:29" x14ac:dyDescent="0.35">
      <c r="A1802">
        <v>1601281</v>
      </c>
      <c r="B1802" t="s">
        <v>214</v>
      </c>
      <c r="C1802" t="s">
        <v>151</v>
      </c>
      <c r="D1802">
        <v>0</v>
      </c>
      <c r="E1802">
        <v>0</v>
      </c>
      <c r="F1802">
        <v>0</v>
      </c>
      <c r="G1802">
        <v>0</v>
      </c>
      <c r="H1802">
        <v>0</v>
      </c>
      <c r="I1802">
        <v>0</v>
      </c>
      <c r="J1802">
        <v>12</v>
      </c>
      <c r="K1802">
        <v>12</v>
      </c>
      <c r="L1802">
        <v>0</v>
      </c>
      <c r="M1802">
        <v>-12</v>
      </c>
      <c r="N1802">
        <v>12</v>
      </c>
      <c r="P1802" s="22" t="s">
        <v>34</v>
      </c>
      <c r="R1802" t="s">
        <v>94</v>
      </c>
      <c r="S1802" t="s">
        <v>83</v>
      </c>
      <c r="T1802" s="9" t="e">
        <f>VLOOKUP(A1802,Sku_list!$A$1:$D$2667,3,0)</f>
        <v>#N/A</v>
      </c>
      <c r="U1802" s="9" t="e">
        <f>VLOOKUP(A1802,Sku_list!$A$1:$D$2667,4,0)*(F1802/1000000*12)</f>
        <v>#N/A</v>
      </c>
      <c r="V1802" s="9" t="e">
        <f>VLOOKUP(A1802,Sku_list!$A$1:$D$2667,4,0)*(H1802/1000000*12)</f>
        <v>#N/A</v>
      </c>
      <c r="W1802" s="9" t="e">
        <f>VLOOKUP(A1802,Sku_list!$A$1:$D$2667,4,0)*(J1802/1000000*12)</f>
        <v>#N/A</v>
      </c>
      <c r="X1802" s="9" t="e">
        <f>VLOOKUP(A1802,Sku_list!$A$1:$D$2667,4,0)*(L1802/1000000*12)</f>
        <v>#N/A</v>
      </c>
      <c r="Y1802" s="9" t="e">
        <f>VLOOKUP(A1802,Sku_list!$A$1:$E$2667,5,0)*((J1802+F1802)/1000000000)</f>
        <v>#N/A</v>
      </c>
      <c r="AC1802" s="22">
        <f t="shared" ca="1" si="28"/>
        <v>6.6666666666666666E-2</v>
      </c>
    </row>
    <row r="1803" spans="1:29" x14ac:dyDescent="0.35">
      <c r="A1803">
        <v>1601281</v>
      </c>
      <c r="B1803" t="s">
        <v>214</v>
      </c>
      <c r="C1803" t="s">
        <v>152</v>
      </c>
      <c r="D1803">
        <v>0</v>
      </c>
      <c r="E1803">
        <v>0</v>
      </c>
      <c r="F1803">
        <v>0</v>
      </c>
      <c r="G1803">
        <v>0</v>
      </c>
      <c r="H1803">
        <v>0</v>
      </c>
      <c r="I1803">
        <v>0</v>
      </c>
      <c r="J1803">
        <v>12</v>
      </c>
      <c r="K1803">
        <v>12</v>
      </c>
      <c r="L1803">
        <v>0</v>
      </c>
      <c r="M1803">
        <v>-12</v>
      </c>
      <c r="N1803">
        <v>12</v>
      </c>
      <c r="P1803" s="22" t="s">
        <v>34</v>
      </c>
      <c r="R1803" t="s">
        <v>95</v>
      </c>
      <c r="S1803" t="s">
        <v>83</v>
      </c>
      <c r="T1803" s="9" t="e">
        <f>VLOOKUP(A1803,Sku_list!$A$1:$D$2667,3,0)</f>
        <v>#N/A</v>
      </c>
      <c r="U1803" s="9" t="e">
        <f>VLOOKUP(A1803,Sku_list!$A$1:$D$2667,4,0)*(F1803/1000000*12)</f>
        <v>#N/A</v>
      </c>
      <c r="V1803" s="9" t="e">
        <f>VLOOKUP(A1803,Sku_list!$A$1:$D$2667,4,0)*(H1803/1000000*12)</f>
        <v>#N/A</v>
      </c>
      <c r="W1803" s="9" t="e">
        <f>VLOOKUP(A1803,Sku_list!$A$1:$D$2667,4,0)*(J1803/1000000*12)</f>
        <v>#N/A</v>
      </c>
      <c r="X1803" s="9" t="e">
        <f>VLOOKUP(A1803,Sku_list!$A$1:$D$2667,4,0)*(L1803/1000000*12)</f>
        <v>#N/A</v>
      </c>
      <c r="Y1803" s="9" t="e">
        <f>VLOOKUP(A1803,Sku_list!$A$1:$E$2667,5,0)*((J1803+F1803)/1000000000)</f>
        <v>#N/A</v>
      </c>
      <c r="AC1803" s="22">
        <f t="shared" ca="1" si="28"/>
        <v>6.6666666666666666E-2</v>
      </c>
    </row>
    <row r="1804" spans="1:29" x14ac:dyDescent="0.35">
      <c r="A1804">
        <v>1601281</v>
      </c>
      <c r="B1804" t="s">
        <v>214</v>
      </c>
      <c r="C1804" t="s">
        <v>153</v>
      </c>
      <c r="D1804">
        <v>0</v>
      </c>
      <c r="E1804">
        <v>0</v>
      </c>
      <c r="F1804">
        <v>0</v>
      </c>
      <c r="G1804">
        <v>0</v>
      </c>
      <c r="H1804">
        <v>0</v>
      </c>
      <c r="I1804">
        <v>0</v>
      </c>
      <c r="J1804">
        <v>0</v>
      </c>
      <c r="K1804">
        <v>0</v>
      </c>
      <c r="L1804">
        <v>0</v>
      </c>
      <c r="M1804">
        <v>0</v>
      </c>
      <c r="N1804">
        <v>0</v>
      </c>
      <c r="P1804" s="22" t="s">
        <v>34</v>
      </c>
      <c r="R1804" t="s">
        <v>189</v>
      </c>
      <c r="S1804" t="s">
        <v>190</v>
      </c>
      <c r="T1804" s="9" t="e">
        <f>VLOOKUP(A1804,Sku_list!$A$1:$D$2667,3,0)</f>
        <v>#N/A</v>
      </c>
      <c r="U1804" s="9" t="e">
        <f>VLOOKUP(A1804,Sku_list!$A$1:$D$2667,4,0)*(F1804/1000000*12)</f>
        <v>#N/A</v>
      </c>
      <c r="V1804" s="9" t="e">
        <f>VLOOKUP(A1804,Sku_list!$A$1:$D$2667,4,0)*(H1804/1000000*12)</f>
        <v>#N/A</v>
      </c>
      <c r="W1804" s="9" t="e">
        <f>VLOOKUP(A1804,Sku_list!$A$1:$D$2667,4,0)*(J1804/1000000*12)</f>
        <v>#N/A</v>
      </c>
      <c r="X1804" s="9" t="e">
        <f>VLOOKUP(A1804,Sku_list!$A$1:$D$2667,4,0)*(L1804/1000000*12)</f>
        <v>#N/A</v>
      </c>
      <c r="Y1804" s="9" t="e">
        <f>VLOOKUP(A1804,Sku_list!$A$1:$E$2667,5,0)*((J1804+F1804)/1000000000)</f>
        <v>#N/A</v>
      </c>
      <c r="AC1804" s="22">
        <f t="shared" ca="1" si="28"/>
        <v>6.6666666666666666E-2</v>
      </c>
    </row>
    <row r="1805" spans="1:29" x14ac:dyDescent="0.35">
      <c r="A1805">
        <v>1601281</v>
      </c>
      <c r="B1805" t="s">
        <v>214</v>
      </c>
      <c r="C1805" t="s">
        <v>154</v>
      </c>
      <c r="D1805">
        <v>0</v>
      </c>
      <c r="E1805">
        <v>0</v>
      </c>
      <c r="F1805">
        <v>0</v>
      </c>
      <c r="G1805">
        <v>0</v>
      </c>
      <c r="H1805">
        <v>0</v>
      </c>
      <c r="I1805">
        <v>0</v>
      </c>
      <c r="J1805">
        <v>14</v>
      </c>
      <c r="K1805">
        <v>14</v>
      </c>
      <c r="L1805">
        <v>0</v>
      </c>
      <c r="M1805">
        <v>-14</v>
      </c>
      <c r="N1805">
        <v>14</v>
      </c>
      <c r="P1805" s="22" t="s">
        <v>34</v>
      </c>
      <c r="R1805" t="s">
        <v>96</v>
      </c>
      <c r="S1805" t="s">
        <v>72</v>
      </c>
      <c r="T1805" s="9" t="e">
        <f>VLOOKUP(A1805,Sku_list!$A$1:$D$2667,3,0)</f>
        <v>#N/A</v>
      </c>
      <c r="U1805" s="9" t="e">
        <f>VLOOKUP(A1805,Sku_list!$A$1:$D$2667,4,0)*(F1805/1000000*12)</f>
        <v>#N/A</v>
      </c>
      <c r="V1805" s="9" t="e">
        <f>VLOOKUP(A1805,Sku_list!$A$1:$D$2667,4,0)*(H1805/1000000*12)</f>
        <v>#N/A</v>
      </c>
      <c r="W1805" s="9" t="e">
        <f>VLOOKUP(A1805,Sku_list!$A$1:$D$2667,4,0)*(J1805/1000000*12)</f>
        <v>#N/A</v>
      </c>
      <c r="X1805" s="9" t="e">
        <f>VLOOKUP(A1805,Sku_list!$A$1:$D$2667,4,0)*(L1805/1000000*12)</f>
        <v>#N/A</v>
      </c>
      <c r="Y1805" s="9" t="e">
        <f>VLOOKUP(A1805,Sku_list!$A$1:$E$2667,5,0)*((J1805+F1805)/1000000000)</f>
        <v>#N/A</v>
      </c>
      <c r="AC1805" s="22">
        <f t="shared" ca="1" si="28"/>
        <v>6.6666666666666666E-2</v>
      </c>
    </row>
    <row r="1806" spans="1:29" x14ac:dyDescent="0.35">
      <c r="A1806">
        <v>1601281</v>
      </c>
      <c r="B1806" t="s">
        <v>214</v>
      </c>
      <c r="C1806" t="s">
        <v>155</v>
      </c>
      <c r="D1806">
        <v>0</v>
      </c>
      <c r="E1806">
        <v>0</v>
      </c>
      <c r="F1806">
        <v>0</v>
      </c>
      <c r="G1806">
        <v>0</v>
      </c>
      <c r="H1806">
        <v>0</v>
      </c>
      <c r="I1806">
        <v>0</v>
      </c>
      <c r="J1806">
        <v>693</v>
      </c>
      <c r="K1806">
        <v>693</v>
      </c>
      <c r="L1806">
        <v>0</v>
      </c>
      <c r="M1806">
        <v>-693</v>
      </c>
      <c r="N1806">
        <v>693</v>
      </c>
      <c r="P1806" s="22" t="s">
        <v>34</v>
      </c>
      <c r="R1806" t="s">
        <v>97</v>
      </c>
      <c r="S1806" t="s">
        <v>72</v>
      </c>
      <c r="T1806" s="9" t="e">
        <f>VLOOKUP(A1806,Sku_list!$A$1:$D$2667,3,0)</f>
        <v>#N/A</v>
      </c>
      <c r="U1806" s="9" t="e">
        <f>VLOOKUP(A1806,Sku_list!$A$1:$D$2667,4,0)*(F1806/1000000*12)</f>
        <v>#N/A</v>
      </c>
      <c r="V1806" s="9" t="e">
        <f>VLOOKUP(A1806,Sku_list!$A$1:$D$2667,4,0)*(H1806/1000000*12)</f>
        <v>#N/A</v>
      </c>
      <c r="W1806" s="9" t="e">
        <f>VLOOKUP(A1806,Sku_list!$A$1:$D$2667,4,0)*(J1806/1000000*12)</f>
        <v>#N/A</v>
      </c>
      <c r="X1806" s="9" t="e">
        <f>VLOOKUP(A1806,Sku_list!$A$1:$D$2667,4,0)*(L1806/1000000*12)</f>
        <v>#N/A</v>
      </c>
      <c r="Y1806" s="9" t="e">
        <f>VLOOKUP(A1806,Sku_list!$A$1:$E$2667,5,0)*((J1806+F1806)/1000000000)</f>
        <v>#N/A</v>
      </c>
      <c r="AC1806" s="22">
        <f t="shared" ca="1" si="28"/>
        <v>6.6666666666666666E-2</v>
      </c>
    </row>
    <row r="1807" spans="1:29" x14ac:dyDescent="0.35">
      <c r="A1807">
        <v>1601281</v>
      </c>
      <c r="B1807" t="s">
        <v>214</v>
      </c>
      <c r="C1807" t="s">
        <v>156</v>
      </c>
      <c r="D1807">
        <v>0</v>
      </c>
      <c r="E1807">
        <v>0</v>
      </c>
      <c r="F1807">
        <v>0</v>
      </c>
      <c r="G1807">
        <v>0</v>
      </c>
      <c r="H1807">
        <v>0</v>
      </c>
      <c r="I1807">
        <v>0</v>
      </c>
      <c r="J1807">
        <v>0</v>
      </c>
      <c r="K1807">
        <v>0</v>
      </c>
      <c r="L1807">
        <v>0</v>
      </c>
      <c r="M1807">
        <v>0</v>
      </c>
      <c r="N1807">
        <v>0</v>
      </c>
      <c r="P1807" s="22" t="s">
        <v>34</v>
      </c>
      <c r="R1807" t="s">
        <v>38</v>
      </c>
      <c r="S1807" t="s">
        <v>69</v>
      </c>
      <c r="T1807" s="9" t="e">
        <f>VLOOKUP(A1807,Sku_list!$A$1:$D$2667,3,0)</f>
        <v>#N/A</v>
      </c>
      <c r="U1807" s="9" t="e">
        <f>VLOOKUP(A1807,Sku_list!$A$1:$D$2667,4,0)*(F1807/1000000*12)</f>
        <v>#N/A</v>
      </c>
      <c r="V1807" s="9" t="e">
        <f>VLOOKUP(A1807,Sku_list!$A$1:$D$2667,4,0)*(H1807/1000000*12)</f>
        <v>#N/A</v>
      </c>
      <c r="W1807" s="9" t="e">
        <f>VLOOKUP(A1807,Sku_list!$A$1:$D$2667,4,0)*(J1807/1000000*12)</f>
        <v>#N/A</v>
      </c>
      <c r="X1807" s="9" t="e">
        <f>VLOOKUP(A1807,Sku_list!$A$1:$D$2667,4,0)*(L1807/1000000*12)</f>
        <v>#N/A</v>
      </c>
      <c r="Y1807" s="9" t="e">
        <f>VLOOKUP(A1807,Sku_list!$A$1:$E$2667,5,0)*((J1807+F1807)/1000000000)</f>
        <v>#N/A</v>
      </c>
      <c r="AC1807" s="22">
        <f t="shared" ca="1" si="28"/>
        <v>6.6666666666666666E-2</v>
      </c>
    </row>
    <row r="1808" spans="1:29" x14ac:dyDescent="0.35">
      <c r="A1808">
        <v>1601281</v>
      </c>
      <c r="B1808" t="s">
        <v>214</v>
      </c>
      <c r="C1808" t="s">
        <v>157</v>
      </c>
      <c r="D1808">
        <v>0</v>
      </c>
      <c r="E1808">
        <v>0</v>
      </c>
      <c r="F1808">
        <v>0</v>
      </c>
      <c r="G1808">
        <v>0</v>
      </c>
      <c r="H1808">
        <v>0</v>
      </c>
      <c r="I1808">
        <v>0</v>
      </c>
      <c r="J1808">
        <v>0</v>
      </c>
      <c r="K1808">
        <v>0</v>
      </c>
      <c r="L1808">
        <v>0</v>
      </c>
      <c r="M1808">
        <v>0</v>
      </c>
      <c r="N1808">
        <v>0</v>
      </c>
      <c r="P1808" s="22" t="s">
        <v>34</v>
      </c>
      <c r="R1808" t="s">
        <v>98</v>
      </c>
      <c r="S1808" t="s">
        <v>72</v>
      </c>
      <c r="T1808" s="9" t="e">
        <f>VLOOKUP(A1808,Sku_list!$A$1:$D$2667,3,0)</f>
        <v>#N/A</v>
      </c>
      <c r="U1808" s="9" t="e">
        <f>VLOOKUP(A1808,Sku_list!$A$1:$D$2667,4,0)*(F1808/1000000*12)</f>
        <v>#N/A</v>
      </c>
      <c r="V1808" s="9" t="e">
        <f>VLOOKUP(A1808,Sku_list!$A$1:$D$2667,4,0)*(H1808/1000000*12)</f>
        <v>#N/A</v>
      </c>
      <c r="W1808" s="9" t="e">
        <f>VLOOKUP(A1808,Sku_list!$A$1:$D$2667,4,0)*(J1808/1000000*12)</f>
        <v>#N/A</v>
      </c>
      <c r="X1808" s="9" t="e">
        <f>VLOOKUP(A1808,Sku_list!$A$1:$D$2667,4,0)*(L1808/1000000*12)</f>
        <v>#N/A</v>
      </c>
      <c r="Y1808" s="9" t="e">
        <f>VLOOKUP(A1808,Sku_list!$A$1:$E$2667,5,0)*((J1808+F1808)/1000000000)</f>
        <v>#N/A</v>
      </c>
      <c r="AC1808" s="22">
        <f t="shared" ca="1" si="28"/>
        <v>6.6666666666666666E-2</v>
      </c>
    </row>
    <row r="1809" spans="1:29" x14ac:dyDescent="0.35">
      <c r="A1809">
        <v>1601281</v>
      </c>
      <c r="B1809" t="s">
        <v>214</v>
      </c>
      <c r="C1809" t="s">
        <v>158</v>
      </c>
      <c r="D1809">
        <v>0</v>
      </c>
      <c r="E1809">
        <v>0</v>
      </c>
      <c r="F1809">
        <v>0</v>
      </c>
      <c r="G1809">
        <v>0</v>
      </c>
      <c r="H1809">
        <v>0</v>
      </c>
      <c r="I1809">
        <v>0</v>
      </c>
      <c r="J1809">
        <v>86</v>
      </c>
      <c r="K1809">
        <v>86</v>
      </c>
      <c r="L1809">
        <v>0</v>
      </c>
      <c r="M1809">
        <v>-86</v>
      </c>
      <c r="N1809">
        <v>86</v>
      </c>
      <c r="P1809" s="22" t="s">
        <v>34</v>
      </c>
      <c r="R1809" t="s">
        <v>99</v>
      </c>
      <c r="S1809" t="s">
        <v>69</v>
      </c>
      <c r="T1809" s="9" t="e">
        <f>VLOOKUP(A1809,Sku_list!$A$1:$D$2667,3,0)</f>
        <v>#N/A</v>
      </c>
      <c r="U1809" s="9" t="e">
        <f>VLOOKUP(A1809,Sku_list!$A$1:$D$2667,4,0)*(F1809/1000000*12)</f>
        <v>#N/A</v>
      </c>
      <c r="V1809" s="9" t="e">
        <f>VLOOKUP(A1809,Sku_list!$A$1:$D$2667,4,0)*(H1809/1000000*12)</f>
        <v>#N/A</v>
      </c>
      <c r="W1809" s="9" t="e">
        <f>VLOOKUP(A1809,Sku_list!$A$1:$D$2667,4,0)*(J1809/1000000*12)</f>
        <v>#N/A</v>
      </c>
      <c r="X1809" s="9" t="e">
        <f>VLOOKUP(A1809,Sku_list!$A$1:$D$2667,4,0)*(L1809/1000000*12)</f>
        <v>#N/A</v>
      </c>
      <c r="Y1809" s="9" t="e">
        <f>VLOOKUP(A1809,Sku_list!$A$1:$E$2667,5,0)*((J1809+F1809)/1000000000)</f>
        <v>#N/A</v>
      </c>
      <c r="AC1809" s="22">
        <f t="shared" ca="1" si="28"/>
        <v>6.6666666666666666E-2</v>
      </c>
    </row>
    <row r="1810" spans="1:29" x14ac:dyDescent="0.35">
      <c r="A1810">
        <v>1601281</v>
      </c>
      <c r="B1810" t="s">
        <v>214</v>
      </c>
      <c r="C1810" t="s">
        <v>159</v>
      </c>
      <c r="D1810">
        <v>0</v>
      </c>
      <c r="E1810">
        <v>0</v>
      </c>
      <c r="F1810">
        <v>0</v>
      </c>
      <c r="G1810">
        <v>0</v>
      </c>
      <c r="H1810">
        <v>0</v>
      </c>
      <c r="I1810">
        <v>0</v>
      </c>
      <c r="J1810">
        <v>3</v>
      </c>
      <c r="K1810">
        <v>3</v>
      </c>
      <c r="L1810">
        <v>0</v>
      </c>
      <c r="M1810">
        <v>-3</v>
      </c>
      <c r="N1810">
        <v>3</v>
      </c>
      <c r="P1810" s="22" t="s">
        <v>34</v>
      </c>
      <c r="R1810" t="s">
        <v>100</v>
      </c>
      <c r="S1810" t="s">
        <v>72</v>
      </c>
      <c r="T1810" s="9" t="e">
        <f>VLOOKUP(A1810,Sku_list!$A$1:$D$2667,3,0)</f>
        <v>#N/A</v>
      </c>
      <c r="U1810" s="9" t="e">
        <f>VLOOKUP(A1810,Sku_list!$A$1:$D$2667,4,0)*(F1810/1000000*12)</f>
        <v>#N/A</v>
      </c>
      <c r="V1810" s="9" t="e">
        <f>VLOOKUP(A1810,Sku_list!$A$1:$D$2667,4,0)*(H1810/1000000*12)</f>
        <v>#N/A</v>
      </c>
      <c r="W1810" s="9" t="e">
        <f>VLOOKUP(A1810,Sku_list!$A$1:$D$2667,4,0)*(J1810/1000000*12)</f>
        <v>#N/A</v>
      </c>
      <c r="X1810" s="9" t="e">
        <f>VLOOKUP(A1810,Sku_list!$A$1:$D$2667,4,0)*(L1810/1000000*12)</f>
        <v>#N/A</v>
      </c>
      <c r="Y1810" s="9" t="e">
        <f>VLOOKUP(A1810,Sku_list!$A$1:$E$2667,5,0)*((J1810+F1810)/1000000000)</f>
        <v>#N/A</v>
      </c>
      <c r="AC1810" s="22">
        <f t="shared" ca="1" si="28"/>
        <v>6.6666666666666666E-2</v>
      </c>
    </row>
    <row r="1811" spans="1:29" x14ac:dyDescent="0.35">
      <c r="A1811">
        <v>1601281</v>
      </c>
      <c r="B1811" t="s">
        <v>214</v>
      </c>
      <c r="C1811" t="s">
        <v>160</v>
      </c>
      <c r="D1811">
        <v>0</v>
      </c>
      <c r="E1811">
        <v>50</v>
      </c>
      <c r="F1811">
        <v>0</v>
      </c>
      <c r="G1811">
        <v>0</v>
      </c>
      <c r="H1811">
        <v>0</v>
      </c>
      <c r="I1811">
        <v>0</v>
      </c>
      <c r="J1811">
        <v>5</v>
      </c>
      <c r="K1811">
        <v>5</v>
      </c>
      <c r="L1811">
        <v>0</v>
      </c>
      <c r="M1811">
        <v>-5</v>
      </c>
      <c r="N1811">
        <v>5</v>
      </c>
      <c r="P1811" s="22" t="s">
        <v>34</v>
      </c>
      <c r="R1811" t="s">
        <v>101</v>
      </c>
      <c r="S1811" t="s">
        <v>69</v>
      </c>
      <c r="T1811" s="9" t="e">
        <f>VLOOKUP(A1811,Sku_list!$A$1:$D$2667,3,0)</f>
        <v>#N/A</v>
      </c>
      <c r="U1811" s="9" t="e">
        <f>VLOOKUP(A1811,Sku_list!$A$1:$D$2667,4,0)*(F1811/1000000*12)</f>
        <v>#N/A</v>
      </c>
      <c r="V1811" s="9" t="e">
        <f>VLOOKUP(A1811,Sku_list!$A$1:$D$2667,4,0)*(H1811/1000000*12)</f>
        <v>#N/A</v>
      </c>
      <c r="W1811" s="9" t="e">
        <f>VLOOKUP(A1811,Sku_list!$A$1:$D$2667,4,0)*(J1811/1000000*12)</f>
        <v>#N/A</v>
      </c>
      <c r="X1811" s="9" t="e">
        <f>VLOOKUP(A1811,Sku_list!$A$1:$D$2667,4,0)*(L1811/1000000*12)</f>
        <v>#N/A</v>
      </c>
      <c r="Y1811" s="9" t="e">
        <f>VLOOKUP(A1811,Sku_list!$A$1:$E$2667,5,0)*((J1811+F1811)/1000000000)</f>
        <v>#N/A</v>
      </c>
      <c r="AC1811" s="22">
        <f t="shared" ca="1" si="28"/>
        <v>6.6666666666666666E-2</v>
      </c>
    </row>
    <row r="1812" spans="1:29" x14ac:dyDescent="0.35">
      <c r="A1812">
        <v>1601281</v>
      </c>
      <c r="B1812" t="s">
        <v>214</v>
      </c>
      <c r="C1812" t="s">
        <v>161</v>
      </c>
      <c r="D1812">
        <v>0</v>
      </c>
      <c r="E1812">
        <v>0</v>
      </c>
      <c r="F1812">
        <v>0</v>
      </c>
      <c r="G1812">
        <v>0</v>
      </c>
      <c r="H1812">
        <v>0</v>
      </c>
      <c r="I1812">
        <v>0</v>
      </c>
      <c r="J1812">
        <v>1548</v>
      </c>
      <c r="K1812">
        <v>1548</v>
      </c>
      <c r="L1812">
        <v>0</v>
      </c>
      <c r="M1812">
        <v>-1548</v>
      </c>
      <c r="N1812">
        <v>1548</v>
      </c>
      <c r="P1812" s="22" t="s">
        <v>34</v>
      </c>
      <c r="R1812" t="s">
        <v>102</v>
      </c>
      <c r="S1812" t="s">
        <v>306</v>
      </c>
      <c r="T1812" s="9" t="e">
        <f>VLOOKUP(A1812,Sku_list!$A$1:$D$2667,3,0)</f>
        <v>#N/A</v>
      </c>
      <c r="U1812" s="9" t="e">
        <f>VLOOKUP(A1812,Sku_list!$A$1:$D$2667,4,0)*(F1812/1000000*12)</f>
        <v>#N/A</v>
      </c>
      <c r="V1812" s="9" t="e">
        <f>VLOOKUP(A1812,Sku_list!$A$1:$D$2667,4,0)*(H1812/1000000*12)</f>
        <v>#N/A</v>
      </c>
      <c r="W1812" s="9" t="e">
        <f>VLOOKUP(A1812,Sku_list!$A$1:$D$2667,4,0)*(J1812/1000000*12)</f>
        <v>#N/A</v>
      </c>
      <c r="X1812" s="9" t="e">
        <f>VLOOKUP(A1812,Sku_list!$A$1:$D$2667,4,0)*(L1812/1000000*12)</f>
        <v>#N/A</v>
      </c>
      <c r="Y1812" s="9" t="e">
        <f>VLOOKUP(A1812,Sku_list!$A$1:$E$2667,5,0)*((J1812+F1812)/1000000000)</f>
        <v>#N/A</v>
      </c>
      <c r="AC1812" s="22">
        <f t="shared" ca="1" si="28"/>
        <v>6.6666666666666666E-2</v>
      </c>
    </row>
    <row r="1813" spans="1:29" x14ac:dyDescent="0.35">
      <c r="A1813">
        <v>1601281</v>
      </c>
      <c r="B1813" t="s">
        <v>214</v>
      </c>
      <c r="C1813" t="s">
        <v>162</v>
      </c>
      <c r="D1813">
        <v>0</v>
      </c>
      <c r="E1813">
        <v>0</v>
      </c>
      <c r="F1813">
        <v>0</v>
      </c>
      <c r="G1813">
        <v>0</v>
      </c>
      <c r="H1813">
        <v>0</v>
      </c>
      <c r="I1813">
        <v>0</v>
      </c>
      <c r="J1813">
        <v>0</v>
      </c>
      <c r="K1813">
        <v>0</v>
      </c>
      <c r="L1813">
        <v>0</v>
      </c>
      <c r="M1813">
        <v>0</v>
      </c>
      <c r="N1813">
        <v>0</v>
      </c>
      <c r="P1813" s="22" t="s">
        <v>34</v>
      </c>
      <c r="R1813" t="s">
        <v>103</v>
      </c>
      <c r="S1813" t="s">
        <v>69</v>
      </c>
      <c r="T1813" s="9" t="e">
        <f>VLOOKUP(A1813,Sku_list!$A$1:$D$2667,3,0)</f>
        <v>#N/A</v>
      </c>
      <c r="U1813" s="9" t="e">
        <f>VLOOKUP(A1813,Sku_list!$A$1:$D$2667,4,0)*(F1813/1000000*12)</f>
        <v>#N/A</v>
      </c>
      <c r="V1813" s="9" t="e">
        <f>VLOOKUP(A1813,Sku_list!$A$1:$D$2667,4,0)*(H1813/1000000*12)</f>
        <v>#N/A</v>
      </c>
      <c r="W1813" s="9" t="e">
        <f>VLOOKUP(A1813,Sku_list!$A$1:$D$2667,4,0)*(J1813/1000000*12)</f>
        <v>#N/A</v>
      </c>
      <c r="X1813" s="9" t="e">
        <f>VLOOKUP(A1813,Sku_list!$A$1:$D$2667,4,0)*(L1813/1000000*12)</f>
        <v>#N/A</v>
      </c>
      <c r="Y1813" s="9" t="e">
        <f>VLOOKUP(A1813,Sku_list!$A$1:$E$2667,5,0)*((J1813+F1813)/1000000000)</f>
        <v>#N/A</v>
      </c>
      <c r="AC1813" s="22">
        <f t="shared" ca="1" si="28"/>
        <v>6.6666666666666666E-2</v>
      </c>
    </row>
    <row r="1814" spans="1:29" x14ac:dyDescent="0.35">
      <c r="A1814">
        <v>1601281</v>
      </c>
      <c r="B1814" t="s">
        <v>214</v>
      </c>
      <c r="C1814" t="s">
        <v>164</v>
      </c>
      <c r="D1814">
        <v>0</v>
      </c>
      <c r="E1814">
        <v>0</v>
      </c>
      <c r="F1814">
        <v>0</v>
      </c>
      <c r="G1814">
        <v>0</v>
      </c>
      <c r="H1814">
        <v>0</v>
      </c>
      <c r="I1814">
        <v>0</v>
      </c>
      <c r="J1814">
        <v>127</v>
      </c>
      <c r="K1814">
        <v>127</v>
      </c>
      <c r="L1814">
        <v>0</v>
      </c>
      <c r="M1814">
        <v>-127</v>
      </c>
      <c r="N1814">
        <v>127</v>
      </c>
      <c r="P1814" s="22" t="s">
        <v>34</v>
      </c>
      <c r="R1814" t="s">
        <v>104</v>
      </c>
      <c r="S1814" t="s">
        <v>69</v>
      </c>
      <c r="T1814" s="9" t="e">
        <f>VLOOKUP(A1814,Sku_list!$A$1:$D$2667,3,0)</f>
        <v>#N/A</v>
      </c>
      <c r="U1814" s="9" t="e">
        <f>VLOOKUP(A1814,Sku_list!$A$1:$D$2667,4,0)*(F1814/1000000*12)</f>
        <v>#N/A</v>
      </c>
      <c r="V1814" s="9" t="e">
        <f>VLOOKUP(A1814,Sku_list!$A$1:$D$2667,4,0)*(H1814/1000000*12)</f>
        <v>#N/A</v>
      </c>
      <c r="W1814" s="9" t="e">
        <f>VLOOKUP(A1814,Sku_list!$A$1:$D$2667,4,0)*(J1814/1000000*12)</f>
        <v>#N/A</v>
      </c>
      <c r="X1814" s="9" t="e">
        <f>VLOOKUP(A1814,Sku_list!$A$1:$D$2667,4,0)*(L1814/1000000*12)</f>
        <v>#N/A</v>
      </c>
      <c r="Y1814" s="9" t="e">
        <f>VLOOKUP(A1814,Sku_list!$A$1:$E$2667,5,0)*((J1814+F1814)/1000000000)</f>
        <v>#N/A</v>
      </c>
      <c r="AC1814" s="22">
        <f t="shared" ca="1" si="28"/>
        <v>6.6666666666666666E-2</v>
      </c>
    </row>
    <row r="1815" spans="1:29" x14ac:dyDescent="0.35">
      <c r="A1815">
        <v>1601281</v>
      </c>
      <c r="B1815" t="s">
        <v>214</v>
      </c>
      <c r="C1815" t="s">
        <v>165</v>
      </c>
      <c r="D1815">
        <v>0</v>
      </c>
      <c r="E1815">
        <v>0</v>
      </c>
      <c r="F1815">
        <v>0</v>
      </c>
      <c r="G1815">
        <v>0</v>
      </c>
      <c r="H1815">
        <v>0</v>
      </c>
      <c r="I1815">
        <v>0</v>
      </c>
      <c r="J1815">
        <v>0</v>
      </c>
      <c r="K1815">
        <v>0</v>
      </c>
      <c r="L1815">
        <v>0</v>
      </c>
      <c r="M1815">
        <v>0</v>
      </c>
      <c r="N1815">
        <v>0</v>
      </c>
      <c r="P1815" s="22" t="s">
        <v>34</v>
      </c>
      <c r="R1815" t="s">
        <v>105</v>
      </c>
      <c r="S1815" t="s">
        <v>83</v>
      </c>
      <c r="T1815" s="9" t="e">
        <f>VLOOKUP(A1815,Sku_list!$A$1:$D$2667,3,0)</f>
        <v>#N/A</v>
      </c>
      <c r="U1815" s="9" t="e">
        <f>VLOOKUP(A1815,Sku_list!$A$1:$D$2667,4,0)*(F1815/1000000*12)</f>
        <v>#N/A</v>
      </c>
      <c r="V1815" s="9" t="e">
        <f>VLOOKUP(A1815,Sku_list!$A$1:$D$2667,4,0)*(H1815/1000000*12)</f>
        <v>#N/A</v>
      </c>
      <c r="W1815" s="9" t="e">
        <f>VLOOKUP(A1815,Sku_list!$A$1:$D$2667,4,0)*(J1815/1000000*12)</f>
        <v>#N/A</v>
      </c>
      <c r="X1815" s="9" t="e">
        <f>VLOOKUP(A1815,Sku_list!$A$1:$D$2667,4,0)*(L1815/1000000*12)</f>
        <v>#N/A</v>
      </c>
      <c r="Y1815" s="9" t="e">
        <f>VLOOKUP(A1815,Sku_list!$A$1:$E$2667,5,0)*((J1815+F1815)/1000000000)</f>
        <v>#N/A</v>
      </c>
      <c r="AC1815" s="22">
        <f t="shared" ca="1" si="28"/>
        <v>6.6666666666666666E-2</v>
      </c>
    </row>
    <row r="1816" spans="1:29" x14ac:dyDescent="0.35">
      <c r="A1816">
        <v>1601281</v>
      </c>
      <c r="B1816" t="s">
        <v>214</v>
      </c>
      <c r="C1816" t="s">
        <v>163</v>
      </c>
      <c r="D1816">
        <v>0</v>
      </c>
      <c r="E1816">
        <v>0</v>
      </c>
      <c r="F1816">
        <v>0</v>
      </c>
      <c r="G1816">
        <v>0</v>
      </c>
      <c r="H1816">
        <v>0</v>
      </c>
      <c r="I1816">
        <v>0</v>
      </c>
      <c r="J1816">
        <v>12</v>
      </c>
      <c r="K1816">
        <v>12</v>
      </c>
      <c r="L1816">
        <v>0</v>
      </c>
      <c r="M1816">
        <v>-12</v>
      </c>
      <c r="N1816">
        <v>12</v>
      </c>
      <c r="P1816" s="22" t="s">
        <v>34</v>
      </c>
      <c r="R1816" t="s">
        <v>117</v>
      </c>
      <c r="S1816" t="s">
        <v>83</v>
      </c>
      <c r="T1816" s="9" t="e">
        <f>VLOOKUP(A1816,Sku_list!$A$1:$D$2667,3,0)</f>
        <v>#N/A</v>
      </c>
      <c r="U1816" s="9" t="e">
        <f>VLOOKUP(A1816,Sku_list!$A$1:$D$2667,4,0)*(F1816/1000000*12)</f>
        <v>#N/A</v>
      </c>
      <c r="V1816" s="9" t="e">
        <f>VLOOKUP(A1816,Sku_list!$A$1:$D$2667,4,0)*(H1816/1000000*12)</f>
        <v>#N/A</v>
      </c>
      <c r="W1816" s="9" t="e">
        <f>VLOOKUP(A1816,Sku_list!$A$1:$D$2667,4,0)*(J1816/1000000*12)</f>
        <v>#N/A</v>
      </c>
      <c r="X1816" s="9" t="e">
        <f>VLOOKUP(A1816,Sku_list!$A$1:$D$2667,4,0)*(L1816/1000000*12)</f>
        <v>#N/A</v>
      </c>
      <c r="Y1816" s="9" t="e">
        <f>VLOOKUP(A1816,Sku_list!$A$1:$E$2667,5,0)*((J1816+F1816)/1000000000)</f>
        <v>#N/A</v>
      </c>
      <c r="AC1816" s="22">
        <f t="shared" ca="1" si="28"/>
        <v>6.6666666666666666E-2</v>
      </c>
    </row>
    <row r="1817" spans="1:29" x14ac:dyDescent="0.35">
      <c r="A1817">
        <v>1601281</v>
      </c>
      <c r="B1817" t="s">
        <v>214</v>
      </c>
      <c r="C1817" t="s">
        <v>166</v>
      </c>
      <c r="D1817">
        <v>0</v>
      </c>
      <c r="E1817">
        <v>0</v>
      </c>
      <c r="F1817">
        <v>0</v>
      </c>
      <c r="G1817">
        <v>0</v>
      </c>
      <c r="H1817">
        <v>0</v>
      </c>
      <c r="I1817">
        <v>0</v>
      </c>
      <c r="J1817">
        <v>252</v>
      </c>
      <c r="K1817">
        <v>252</v>
      </c>
      <c r="L1817">
        <v>0</v>
      </c>
      <c r="M1817">
        <v>-252</v>
      </c>
      <c r="N1817">
        <v>252</v>
      </c>
      <c r="P1817" s="22" t="s">
        <v>34</v>
      </c>
      <c r="R1817" t="s">
        <v>118</v>
      </c>
      <c r="S1817" t="s">
        <v>85</v>
      </c>
      <c r="T1817" s="9" t="e">
        <f>VLOOKUP(A1817,Sku_list!$A$1:$D$2667,3,0)</f>
        <v>#N/A</v>
      </c>
      <c r="U1817" s="9" t="e">
        <f>VLOOKUP(A1817,Sku_list!$A$1:$D$2667,4,0)*(F1817/1000000*12)</f>
        <v>#N/A</v>
      </c>
      <c r="V1817" s="9" t="e">
        <f>VLOOKUP(A1817,Sku_list!$A$1:$D$2667,4,0)*(H1817/1000000*12)</f>
        <v>#N/A</v>
      </c>
      <c r="W1817" s="9" t="e">
        <f>VLOOKUP(A1817,Sku_list!$A$1:$D$2667,4,0)*(J1817/1000000*12)</f>
        <v>#N/A</v>
      </c>
      <c r="X1817" s="9" t="e">
        <f>VLOOKUP(A1817,Sku_list!$A$1:$D$2667,4,0)*(L1817/1000000*12)</f>
        <v>#N/A</v>
      </c>
      <c r="Y1817" s="9" t="e">
        <f>VLOOKUP(A1817,Sku_list!$A$1:$E$2667,5,0)*((J1817+F1817)/1000000000)</f>
        <v>#N/A</v>
      </c>
      <c r="AC1817" s="22">
        <f t="shared" ca="1" si="28"/>
        <v>6.6666666666666666E-2</v>
      </c>
    </row>
    <row r="1818" spans="1:29" x14ac:dyDescent="0.35">
      <c r="A1818">
        <v>1601281</v>
      </c>
      <c r="B1818" t="s">
        <v>214</v>
      </c>
      <c r="C1818" t="s">
        <v>167</v>
      </c>
      <c r="D1818">
        <v>0</v>
      </c>
      <c r="E1818">
        <v>0</v>
      </c>
      <c r="F1818">
        <v>0</v>
      </c>
      <c r="G1818">
        <v>0</v>
      </c>
      <c r="H1818">
        <v>0</v>
      </c>
      <c r="I1818">
        <v>0</v>
      </c>
      <c r="J1818">
        <v>0</v>
      </c>
      <c r="K1818">
        <v>0</v>
      </c>
      <c r="L1818">
        <v>0</v>
      </c>
      <c r="M1818">
        <v>0</v>
      </c>
      <c r="N1818">
        <v>0</v>
      </c>
      <c r="P1818" s="22" t="s">
        <v>34</v>
      </c>
      <c r="R1818" t="s">
        <v>119</v>
      </c>
      <c r="S1818" t="s">
        <v>72</v>
      </c>
      <c r="T1818" s="9" t="e">
        <f>VLOOKUP(A1818,Sku_list!$A$1:$D$2667,3,0)</f>
        <v>#N/A</v>
      </c>
      <c r="U1818" s="9" t="e">
        <f>VLOOKUP(A1818,Sku_list!$A$1:$D$2667,4,0)*(F1818/1000000*12)</f>
        <v>#N/A</v>
      </c>
      <c r="V1818" s="9" t="e">
        <f>VLOOKUP(A1818,Sku_list!$A$1:$D$2667,4,0)*(H1818/1000000*12)</f>
        <v>#N/A</v>
      </c>
      <c r="W1818" s="9" t="e">
        <f>VLOOKUP(A1818,Sku_list!$A$1:$D$2667,4,0)*(J1818/1000000*12)</f>
        <v>#N/A</v>
      </c>
      <c r="X1818" s="9" t="e">
        <f>VLOOKUP(A1818,Sku_list!$A$1:$D$2667,4,0)*(L1818/1000000*12)</f>
        <v>#N/A</v>
      </c>
      <c r="Y1818" s="9" t="e">
        <f>VLOOKUP(A1818,Sku_list!$A$1:$E$2667,5,0)*((J1818+F1818)/1000000000)</f>
        <v>#N/A</v>
      </c>
      <c r="AC1818" s="22">
        <f t="shared" ca="1" si="28"/>
        <v>6.6666666666666666E-2</v>
      </c>
    </row>
    <row r="1819" spans="1:29" x14ac:dyDescent="0.35">
      <c r="A1819">
        <v>1601281</v>
      </c>
      <c r="B1819" t="s">
        <v>214</v>
      </c>
      <c r="C1819" t="s">
        <v>61</v>
      </c>
      <c r="D1819">
        <v>0</v>
      </c>
      <c r="E1819">
        <v>0</v>
      </c>
      <c r="F1819">
        <v>0</v>
      </c>
      <c r="G1819">
        <v>0</v>
      </c>
      <c r="H1819">
        <v>0</v>
      </c>
      <c r="I1819">
        <v>0</v>
      </c>
      <c r="J1819">
        <v>0</v>
      </c>
      <c r="K1819">
        <v>0</v>
      </c>
      <c r="L1819">
        <v>0</v>
      </c>
      <c r="M1819">
        <v>0</v>
      </c>
      <c r="N1819">
        <v>0</v>
      </c>
      <c r="P1819" s="22" t="s">
        <v>34</v>
      </c>
      <c r="R1819" t="s">
        <v>5</v>
      </c>
      <c r="S1819" t="s">
        <v>85</v>
      </c>
      <c r="T1819" s="9" t="e">
        <f>VLOOKUP(A1819,Sku_list!$A$1:$D$2667,3,0)</f>
        <v>#N/A</v>
      </c>
      <c r="U1819" s="9" t="e">
        <f>VLOOKUP(A1819,Sku_list!$A$1:$D$2667,4,0)*(F1819/1000000*12)</f>
        <v>#N/A</v>
      </c>
      <c r="V1819" s="9" t="e">
        <f>VLOOKUP(A1819,Sku_list!$A$1:$D$2667,4,0)*(H1819/1000000*12)</f>
        <v>#N/A</v>
      </c>
      <c r="W1819" s="9" t="e">
        <f>VLOOKUP(A1819,Sku_list!$A$1:$D$2667,4,0)*(J1819/1000000*12)</f>
        <v>#N/A</v>
      </c>
      <c r="X1819" s="9" t="e">
        <f>VLOOKUP(A1819,Sku_list!$A$1:$D$2667,4,0)*(L1819/1000000*12)</f>
        <v>#N/A</v>
      </c>
      <c r="Y1819" s="9" t="e">
        <f>VLOOKUP(A1819,Sku_list!$A$1:$E$2667,5,0)*((J1819+F1819)/1000000000)</f>
        <v>#N/A</v>
      </c>
      <c r="AC1819" s="22">
        <f t="shared" ca="1" si="28"/>
        <v>6.6666666666666666E-2</v>
      </c>
    </row>
    <row r="1820" spans="1:29" x14ac:dyDescent="0.35">
      <c r="A1820">
        <v>1601281</v>
      </c>
      <c r="B1820" t="s">
        <v>214</v>
      </c>
      <c r="C1820" t="s">
        <v>39</v>
      </c>
      <c r="D1820">
        <v>0</v>
      </c>
      <c r="E1820">
        <v>0</v>
      </c>
      <c r="F1820">
        <v>0</v>
      </c>
      <c r="G1820">
        <v>0</v>
      </c>
      <c r="H1820">
        <v>0</v>
      </c>
      <c r="I1820">
        <v>0</v>
      </c>
      <c r="J1820">
        <v>0</v>
      </c>
      <c r="K1820">
        <v>0</v>
      </c>
      <c r="L1820">
        <v>0</v>
      </c>
      <c r="M1820">
        <v>0</v>
      </c>
      <c r="N1820">
        <v>0</v>
      </c>
      <c r="P1820" s="22" t="s">
        <v>34</v>
      </c>
      <c r="R1820" t="s">
        <v>43</v>
      </c>
      <c r="S1820" t="s">
        <v>190</v>
      </c>
      <c r="T1820" s="9" t="e">
        <f>VLOOKUP(A1820,Sku_list!$A$1:$D$2667,3,0)</f>
        <v>#N/A</v>
      </c>
      <c r="U1820" s="9" t="e">
        <f>VLOOKUP(A1820,Sku_list!$A$1:$D$2667,4,0)*(F1820/1000000*12)</f>
        <v>#N/A</v>
      </c>
      <c r="V1820" s="9" t="e">
        <f>VLOOKUP(A1820,Sku_list!$A$1:$D$2667,4,0)*(H1820/1000000*12)</f>
        <v>#N/A</v>
      </c>
      <c r="W1820" s="9" t="e">
        <f>VLOOKUP(A1820,Sku_list!$A$1:$D$2667,4,0)*(J1820/1000000*12)</f>
        <v>#N/A</v>
      </c>
      <c r="X1820" s="9" t="e">
        <f>VLOOKUP(A1820,Sku_list!$A$1:$D$2667,4,0)*(L1820/1000000*12)</f>
        <v>#N/A</v>
      </c>
      <c r="Y1820" s="9" t="e">
        <f>VLOOKUP(A1820,Sku_list!$A$1:$E$2667,5,0)*((J1820+F1820)/1000000000)</f>
        <v>#N/A</v>
      </c>
      <c r="AC1820" s="22">
        <f t="shared" ca="1" si="28"/>
        <v>6.6666666666666666E-2</v>
      </c>
    </row>
    <row r="1821" spans="1:29" x14ac:dyDescent="0.35">
      <c r="A1821">
        <v>1601281</v>
      </c>
      <c r="B1821" t="s">
        <v>214</v>
      </c>
      <c r="C1821" t="s">
        <v>65</v>
      </c>
      <c r="D1821">
        <v>0</v>
      </c>
      <c r="E1821">
        <v>0</v>
      </c>
      <c r="F1821">
        <v>0</v>
      </c>
      <c r="G1821">
        <v>0</v>
      </c>
      <c r="H1821">
        <v>0</v>
      </c>
      <c r="I1821">
        <v>0</v>
      </c>
      <c r="J1821">
        <v>0</v>
      </c>
      <c r="K1821">
        <v>0</v>
      </c>
      <c r="L1821">
        <v>0</v>
      </c>
      <c r="M1821">
        <v>0</v>
      </c>
      <c r="N1821">
        <v>0</v>
      </c>
      <c r="P1821" s="22" t="s">
        <v>34</v>
      </c>
      <c r="R1821" t="s">
        <v>300</v>
      </c>
      <c r="S1821" t="s">
        <v>83</v>
      </c>
      <c r="T1821" s="9" t="e">
        <f>VLOOKUP(A1821,Sku_list!$A$1:$D$2667,3,0)</f>
        <v>#N/A</v>
      </c>
      <c r="U1821" s="9" t="e">
        <f>VLOOKUP(A1821,Sku_list!$A$1:$D$2667,4,0)*(F1821/1000000*12)</f>
        <v>#N/A</v>
      </c>
      <c r="V1821" s="9" t="e">
        <f>VLOOKUP(A1821,Sku_list!$A$1:$D$2667,4,0)*(H1821/1000000*12)</f>
        <v>#N/A</v>
      </c>
      <c r="W1821" s="9" t="e">
        <f>VLOOKUP(A1821,Sku_list!$A$1:$D$2667,4,0)*(J1821/1000000*12)</f>
        <v>#N/A</v>
      </c>
      <c r="X1821" s="9" t="e">
        <f>VLOOKUP(A1821,Sku_list!$A$1:$D$2667,4,0)*(L1821/1000000*12)</f>
        <v>#N/A</v>
      </c>
      <c r="Y1821" s="9" t="e">
        <f>VLOOKUP(A1821,Sku_list!$A$1:$E$2667,5,0)*((J1821+F1821)/1000000000)</f>
        <v>#N/A</v>
      </c>
      <c r="AC1821" s="22">
        <f t="shared" ca="1" si="28"/>
        <v>6.6666666666666666E-2</v>
      </c>
    </row>
    <row r="1822" spans="1:29" x14ac:dyDescent="0.35">
      <c r="A1822">
        <v>1601281</v>
      </c>
      <c r="B1822" t="s">
        <v>214</v>
      </c>
      <c r="C1822" t="s">
        <v>66</v>
      </c>
      <c r="D1822">
        <v>0</v>
      </c>
      <c r="E1822">
        <v>0</v>
      </c>
      <c r="F1822">
        <v>0</v>
      </c>
      <c r="G1822">
        <v>0</v>
      </c>
      <c r="H1822">
        <v>0</v>
      </c>
      <c r="I1822">
        <v>0</v>
      </c>
      <c r="J1822">
        <v>0</v>
      </c>
      <c r="K1822">
        <v>0</v>
      </c>
      <c r="L1822">
        <v>0</v>
      </c>
      <c r="M1822">
        <v>0</v>
      </c>
      <c r="N1822">
        <v>0</v>
      </c>
      <c r="P1822" s="22" t="s">
        <v>34</v>
      </c>
      <c r="R1822" t="s">
        <v>174</v>
      </c>
      <c r="S1822" t="s">
        <v>72</v>
      </c>
      <c r="T1822" s="9" t="e">
        <f>VLOOKUP(A1822,Sku_list!$A$1:$D$2667,3,0)</f>
        <v>#N/A</v>
      </c>
      <c r="U1822" s="9" t="e">
        <f>VLOOKUP(A1822,Sku_list!$A$1:$D$2667,4,0)*(F1822/1000000*12)</f>
        <v>#N/A</v>
      </c>
      <c r="V1822" s="9" t="e">
        <f>VLOOKUP(A1822,Sku_list!$A$1:$D$2667,4,0)*(H1822/1000000*12)</f>
        <v>#N/A</v>
      </c>
      <c r="W1822" s="9" t="e">
        <f>VLOOKUP(A1822,Sku_list!$A$1:$D$2667,4,0)*(J1822/1000000*12)</f>
        <v>#N/A</v>
      </c>
      <c r="X1822" s="9" t="e">
        <f>VLOOKUP(A1822,Sku_list!$A$1:$D$2667,4,0)*(L1822/1000000*12)</f>
        <v>#N/A</v>
      </c>
      <c r="Y1822" s="9" t="e">
        <f>VLOOKUP(A1822,Sku_list!$A$1:$E$2667,5,0)*((J1822+F1822)/1000000000)</f>
        <v>#N/A</v>
      </c>
      <c r="AC1822" s="22">
        <f t="shared" ca="1" si="28"/>
        <v>6.6666666666666666E-2</v>
      </c>
    </row>
    <row r="1823" spans="1:29" x14ac:dyDescent="0.35">
      <c r="A1823">
        <v>1601281</v>
      </c>
      <c r="B1823" t="s">
        <v>214</v>
      </c>
      <c r="C1823" t="s">
        <v>67</v>
      </c>
      <c r="D1823">
        <v>0</v>
      </c>
      <c r="E1823">
        <v>0</v>
      </c>
      <c r="F1823">
        <v>0</v>
      </c>
      <c r="G1823">
        <v>0</v>
      </c>
      <c r="H1823">
        <v>0</v>
      </c>
      <c r="I1823">
        <v>0</v>
      </c>
      <c r="J1823">
        <v>0</v>
      </c>
      <c r="K1823">
        <v>0</v>
      </c>
      <c r="L1823">
        <v>0</v>
      </c>
      <c r="M1823">
        <v>0</v>
      </c>
      <c r="N1823">
        <v>0</v>
      </c>
      <c r="P1823" s="22" t="s">
        <v>34</v>
      </c>
      <c r="R1823" t="s">
        <v>176</v>
      </c>
      <c r="S1823" t="s">
        <v>72</v>
      </c>
      <c r="T1823" s="9" t="e">
        <f>VLOOKUP(A1823,Sku_list!$A$1:$D$2667,3,0)</f>
        <v>#N/A</v>
      </c>
      <c r="U1823" s="9" t="e">
        <f>VLOOKUP(A1823,Sku_list!$A$1:$D$2667,4,0)*(F1823/1000000*12)</f>
        <v>#N/A</v>
      </c>
      <c r="V1823" s="9" t="e">
        <f>VLOOKUP(A1823,Sku_list!$A$1:$D$2667,4,0)*(H1823/1000000*12)</f>
        <v>#N/A</v>
      </c>
      <c r="W1823" s="9" t="e">
        <f>VLOOKUP(A1823,Sku_list!$A$1:$D$2667,4,0)*(J1823/1000000*12)</f>
        <v>#N/A</v>
      </c>
      <c r="X1823" s="9" t="e">
        <f>VLOOKUP(A1823,Sku_list!$A$1:$D$2667,4,0)*(L1823/1000000*12)</f>
        <v>#N/A</v>
      </c>
      <c r="Y1823" s="9" t="e">
        <f>VLOOKUP(A1823,Sku_list!$A$1:$E$2667,5,0)*((J1823+F1823)/1000000000)</f>
        <v>#N/A</v>
      </c>
      <c r="AC1823" s="22">
        <f t="shared" ca="1" si="28"/>
        <v>6.6666666666666666E-2</v>
      </c>
    </row>
    <row r="1824" spans="1:29" x14ac:dyDescent="0.35">
      <c r="A1824">
        <v>1601281</v>
      </c>
      <c r="B1824" t="s">
        <v>214</v>
      </c>
      <c r="C1824" t="s">
        <v>68</v>
      </c>
      <c r="D1824">
        <v>0</v>
      </c>
      <c r="E1824">
        <v>0</v>
      </c>
      <c r="F1824">
        <v>0</v>
      </c>
      <c r="G1824">
        <v>0</v>
      </c>
      <c r="H1824">
        <v>0</v>
      </c>
      <c r="I1824">
        <v>0</v>
      </c>
      <c r="J1824">
        <v>0</v>
      </c>
      <c r="K1824">
        <v>0</v>
      </c>
      <c r="L1824">
        <v>0</v>
      </c>
      <c r="M1824">
        <v>0</v>
      </c>
      <c r="N1824">
        <v>0</v>
      </c>
      <c r="P1824" s="22" t="s">
        <v>34</v>
      </c>
      <c r="R1824" t="s">
        <v>177</v>
      </c>
      <c r="S1824" t="s">
        <v>72</v>
      </c>
      <c r="T1824" s="9" t="e">
        <f>VLOOKUP(A1824,Sku_list!$A$1:$D$2667,3,0)</f>
        <v>#N/A</v>
      </c>
      <c r="U1824" s="9" t="e">
        <f>VLOOKUP(A1824,Sku_list!$A$1:$D$2667,4,0)*(F1824/1000000*12)</f>
        <v>#N/A</v>
      </c>
      <c r="V1824" s="9" t="e">
        <f>VLOOKUP(A1824,Sku_list!$A$1:$D$2667,4,0)*(H1824/1000000*12)</f>
        <v>#N/A</v>
      </c>
      <c r="W1824" s="9" t="e">
        <f>VLOOKUP(A1824,Sku_list!$A$1:$D$2667,4,0)*(J1824/1000000*12)</f>
        <v>#N/A</v>
      </c>
      <c r="X1824" s="9" t="e">
        <f>VLOOKUP(A1824,Sku_list!$A$1:$D$2667,4,0)*(L1824/1000000*12)</f>
        <v>#N/A</v>
      </c>
      <c r="Y1824" s="9" t="e">
        <f>VLOOKUP(A1824,Sku_list!$A$1:$E$2667,5,0)*((J1824+F1824)/1000000000)</f>
        <v>#N/A</v>
      </c>
      <c r="AC1824" s="22">
        <f t="shared" ca="1" si="28"/>
        <v>6.6666666666666666E-2</v>
      </c>
    </row>
    <row r="1825" spans="1:29" x14ac:dyDescent="0.35">
      <c r="A1825">
        <v>1601281</v>
      </c>
      <c r="B1825" t="s">
        <v>214</v>
      </c>
      <c r="C1825" t="s">
        <v>44</v>
      </c>
      <c r="D1825">
        <v>0</v>
      </c>
      <c r="E1825">
        <v>0</v>
      </c>
      <c r="F1825">
        <v>0</v>
      </c>
      <c r="G1825">
        <v>0</v>
      </c>
      <c r="H1825">
        <v>0</v>
      </c>
      <c r="I1825">
        <v>0</v>
      </c>
      <c r="J1825">
        <v>302</v>
      </c>
      <c r="K1825">
        <v>302</v>
      </c>
      <c r="L1825">
        <v>0</v>
      </c>
      <c r="M1825">
        <v>-302</v>
      </c>
      <c r="N1825">
        <v>302</v>
      </c>
      <c r="P1825" s="22" t="s">
        <v>34</v>
      </c>
      <c r="R1825" t="s">
        <v>45</v>
      </c>
      <c r="S1825" t="s">
        <v>193</v>
      </c>
      <c r="T1825" s="9" t="e">
        <f>VLOOKUP(A1825,Sku_list!$A$1:$D$2667,3,0)</f>
        <v>#N/A</v>
      </c>
      <c r="U1825" s="9" t="e">
        <f>VLOOKUP(A1825,Sku_list!$A$1:$D$2667,4,0)*(F1825/1000000*12)</f>
        <v>#N/A</v>
      </c>
      <c r="V1825" s="9" t="e">
        <f>VLOOKUP(A1825,Sku_list!$A$1:$D$2667,4,0)*(H1825/1000000*12)</f>
        <v>#N/A</v>
      </c>
      <c r="W1825" s="9" t="e">
        <f>VLOOKUP(A1825,Sku_list!$A$1:$D$2667,4,0)*(J1825/1000000*12)</f>
        <v>#N/A</v>
      </c>
      <c r="X1825" s="9" t="e">
        <f>VLOOKUP(A1825,Sku_list!$A$1:$D$2667,4,0)*(L1825/1000000*12)</f>
        <v>#N/A</v>
      </c>
      <c r="Y1825" s="9" t="e">
        <f>VLOOKUP(A1825,Sku_list!$A$1:$E$2667,5,0)*((J1825+F1825)/1000000000)</f>
        <v>#N/A</v>
      </c>
      <c r="AC1825" s="22">
        <f t="shared" ca="1" si="28"/>
        <v>6.6666666666666666E-2</v>
      </c>
    </row>
    <row r="1826" spans="1:29" x14ac:dyDescent="0.35">
      <c r="A1826">
        <v>1601281</v>
      </c>
      <c r="B1826" t="s">
        <v>214</v>
      </c>
      <c r="C1826" t="s">
        <v>272</v>
      </c>
      <c r="D1826">
        <v>0</v>
      </c>
      <c r="E1826">
        <v>0</v>
      </c>
      <c r="F1826">
        <v>0</v>
      </c>
      <c r="G1826">
        <v>0</v>
      </c>
      <c r="H1826">
        <v>0</v>
      </c>
      <c r="I1826">
        <v>0</v>
      </c>
      <c r="J1826">
        <v>3201</v>
      </c>
      <c r="K1826">
        <v>3201</v>
      </c>
      <c r="L1826">
        <v>0</v>
      </c>
      <c r="M1826">
        <v>-3201</v>
      </c>
      <c r="N1826">
        <v>3201</v>
      </c>
      <c r="P1826" s="22" t="s">
        <v>34</v>
      </c>
      <c r="R1826" t="s">
        <v>99</v>
      </c>
      <c r="S1826" t="s">
        <v>173</v>
      </c>
      <c r="T1826" s="9" t="e">
        <f>VLOOKUP(A1826,Sku_list!$A$1:$D$2667,3,0)</f>
        <v>#N/A</v>
      </c>
      <c r="U1826" s="9" t="e">
        <f>VLOOKUP(A1826,Sku_list!$A$1:$D$2667,4,0)*(F1826/1000000*12)</f>
        <v>#N/A</v>
      </c>
      <c r="V1826" s="9" t="e">
        <f>VLOOKUP(A1826,Sku_list!$A$1:$D$2667,4,0)*(H1826/1000000*12)</f>
        <v>#N/A</v>
      </c>
      <c r="W1826" s="9" t="e">
        <f>VLOOKUP(A1826,Sku_list!$A$1:$D$2667,4,0)*(J1826/1000000*12)</f>
        <v>#N/A</v>
      </c>
      <c r="X1826" s="9" t="e">
        <f>VLOOKUP(A1826,Sku_list!$A$1:$D$2667,4,0)*(L1826/1000000*12)</f>
        <v>#N/A</v>
      </c>
      <c r="Y1826" s="9" t="e">
        <f>VLOOKUP(A1826,Sku_list!$A$1:$E$2667,5,0)*((J1826+F1826)/1000000000)</f>
        <v>#N/A</v>
      </c>
      <c r="AC1826" s="22">
        <f t="shared" ca="1" si="28"/>
        <v>6.6666666666666666E-2</v>
      </c>
    </row>
    <row r="1827" spans="1:29" x14ac:dyDescent="0.35">
      <c r="A1827">
        <v>1601281</v>
      </c>
      <c r="B1827" t="s">
        <v>214</v>
      </c>
      <c r="C1827" t="s">
        <v>273</v>
      </c>
      <c r="D1827">
        <v>0</v>
      </c>
      <c r="E1827">
        <v>0</v>
      </c>
      <c r="F1827">
        <v>0</v>
      </c>
      <c r="G1827">
        <v>0</v>
      </c>
      <c r="H1827">
        <v>0</v>
      </c>
      <c r="I1827">
        <v>0</v>
      </c>
      <c r="J1827">
        <v>156</v>
      </c>
      <c r="K1827">
        <v>156</v>
      </c>
      <c r="L1827">
        <v>0</v>
      </c>
      <c r="M1827">
        <v>-156</v>
      </c>
      <c r="N1827">
        <v>156</v>
      </c>
      <c r="P1827" s="22" t="s">
        <v>34</v>
      </c>
      <c r="R1827" t="s">
        <v>275</v>
      </c>
      <c r="S1827" t="s">
        <v>308</v>
      </c>
      <c r="T1827" s="9" t="e">
        <f>VLOOKUP(A1827,Sku_list!$A$1:$D$2667,3,0)</f>
        <v>#N/A</v>
      </c>
      <c r="U1827" s="9" t="e">
        <f>VLOOKUP(A1827,Sku_list!$A$1:$D$2667,4,0)*(F1827/1000000*12)</f>
        <v>#N/A</v>
      </c>
      <c r="V1827" s="9" t="e">
        <f>VLOOKUP(A1827,Sku_list!$A$1:$D$2667,4,0)*(H1827/1000000*12)</f>
        <v>#N/A</v>
      </c>
      <c r="W1827" s="9" t="e">
        <f>VLOOKUP(A1827,Sku_list!$A$1:$D$2667,4,0)*(J1827/1000000*12)</f>
        <v>#N/A</v>
      </c>
      <c r="X1827" s="9" t="e">
        <f>VLOOKUP(A1827,Sku_list!$A$1:$D$2667,4,0)*(L1827/1000000*12)</f>
        <v>#N/A</v>
      </c>
      <c r="Y1827" s="9" t="e">
        <f>VLOOKUP(A1827,Sku_list!$A$1:$E$2667,5,0)*((J1827+F1827)/1000000000)</f>
        <v>#N/A</v>
      </c>
      <c r="AC1827" s="22">
        <f t="shared" ca="1" si="28"/>
        <v>6.6666666666666666E-2</v>
      </c>
    </row>
    <row r="1828" spans="1:29" x14ac:dyDescent="0.35">
      <c r="A1828">
        <v>1601282</v>
      </c>
      <c r="B1828" t="s">
        <v>290</v>
      </c>
      <c r="C1828" t="s">
        <v>3</v>
      </c>
      <c r="D1828">
        <v>0</v>
      </c>
      <c r="E1828">
        <v>0</v>
      </c>
      <c r="F1828">
        <v>0</v>
      </c>
      <c r="G1828">
        <v>0</v>
      </c>
      <c r="H1828">
        <v>0</v>
      </c>
      <c r="I1828">
        <v>0</v>
      </c>
      <c r="J1828">
        <v>0</v>
      </c>
      <c r="K1828">
        <v>0</v>
      </c>
      <c r="L1828">
        <v>0</v>
      </c>
      <c r="M1828">
        <v>0</v>
      </c>
      <c r="N1828">
        <v>0</v>
      </c>
      <c r="P1828" s="22" t="s">
        <v>34</v>
      </c>
      <c r="R1828" t="s">
        <v>4</v>
      </c>
      <c r="S1828" t="s">
        <v>173</v>
      </c>
      <c r="T1828" s="9" t="e">
        <f>VLOOKUP(A1828,Sku_list!$A$1:$D$2667,3,0)</f>
        <v>#N/A</v>
      </c>
      <c r="U1828" s="9" t="e">
        <f>VLOOKUP(A1828,Sku_list!$A$1:$D$2667,4,0)*(F1828/1000000*12)</f>
        <v>#N/A</v>
      </c>
      <c r="V1828" s="9" t="e">
        <f>VLOOKUP(A1828,Sku_list!$A$1:$D$2667,4,0)*(H1828/1000000*12)</f>
        <v>#N/A</v>
      </c>
      <c r="W1828" s="9" t="e">
        <f>VLOOKUP(A1828,Sku_list!$A$1:$D$2667,4,0)*(J1828/1000000*12)</f>
        <v>#N/A</v>
      </c>
      <c r="X1828" s="9" t="e">
        <f>VLOOKUP(A1828,Sku_list!$A$1:$D$2667,4,0)*(L1828/1000000*12)</f>
        <v>#N/A</v>
      </c>
      <c r="Y1828" s="9" t="e">
        <f>VLOOKUP(A1828,Sku_list!$A$1:$E$2667,5,0)*((J1828+F1828)/1000000000)</f>
        <v>#N/A</v>
      </c>
      <c r="AC1828" s="22">
        <f t="shared" ca="1" si="28"/>
        <v>6.6666666666666666E-2</v>
      </c>
    </row>
    <row r="1829" spans="1:29" x14ac:dyDescent="0.35">
      <c r="A1829">
        <v>1601282</v>
      </c>
      <c r="B1829" t="s">
        <v>290</v>
      </c>
      <c r="C1829" t="s">
        <v>139</v>
      </c>
      <c r="D1829">
        <v>0</v>
      </c>
      <c r="E1829">
        <v>0</v>
      </c>
      <c r="F1829">
        <v>0</v>
      </c>
      <c r="G1829">
        <v>0</v>
      </c>
      <c r="H1829">
        <v>0</v>
      </c>
      <c r="I1829">
        <v>0</v>
      </c>
      <c r="J1829">
        <v>0</v>
      </c>
      <c r="K1829">
        <v>0</v>
      </c>
      <c r="L1829">
        <v>2960</v>
      </c>
      <c r="M1829">
        <v>2960</v>
      </c>
      <c r="N1829">
        <v>-2960</v>
      </c>
      <c r="P1829" s="22">
        <v>0</v>
      </c>
      <c r="R1829" t="s">
        <v>70</v>
      </c>
      <c r="S1829" t="s">
        <v>69</v>
      </c>
      <c r="T1829" s="9" t="e">
        <f>VLOOKUP(A1829,Sku_list!$A$1:$D$2667,3,0)</f>
        <v>#N/A</v>
      </c>
      <c r="U1829" s="9" t="e">
        <f>VLOOKUP(A1829,Sku_list!$A$1:$D$2667,4,0)*(F1829/1000000*12)</f>
        <v>#N/A</v>
      </c>
      <c r="V1829" s="9" t="e">
        <f>VLOOKUP(A1829,Sku_list!$A$1:$D$2667,4,0)*(H1829/1000000*12)</f>
        <v>#N/A</v>
      </c>
      <c r="W1829" s="9" t="e">
        <f>VLOOKUP(A1829,Sku_list!$A$1:$D$2667,4,0)*(J1829/1000000*12)</f>
        <v>#N/A</v>
      </c>
      <c r="X1829" s="9" t="e">
        <f>VLOOKUP(A1829,Sku_list!$A$1:$D$2667,4,0)*(L1829/1000000*12)</f>
        <v>#N/A</v>
      </c>
      <c r="Y1829" s="9" t="e">
        <f>VLOOKUP(A1829,Sku_list!$A$1:$E$2667,5,0)*((J1829+F1829)/1000000000)</f>
        <v>#N/A</v>
      </c>
      <c r="AC1829" s="22">
        <f t="shared" ca="1" si="28"/>
        <v>6.6666666666666666E-2</v>
      </c>
    </row>
    <row r="1830" spans="1:29" x14ac:dyDescent="0.35">
      <c r="A1830">
        <v>1601282</v>
      </c>
      <c r="B1830" t="s">
        <v>290</v>
      </c>
      <c r="C1830" t="s">
        <v>140</v>
      </c>
      <c r="D1830">
        <v>0</v>
      </c>
      <c r="E1830">
        <v>1200</v>
      </c>
      <c r="F1830">
        <v>0</v>
      </c>
      <c r="G1830">
        <v>24</v>
      </c>
      <c r="H1830">
        <v>24</v>
      </c>
      <c r="I1830">
        <v>0</v>
      </c>
      <c r="J1830">
        <v>1176</v>
      </c>
      <c r="K1830">
        <v>1176</v>
      </c>
      <c r="L1830">
        <v>1200</v>
      </c>
      <c r="M1830">
        <v>0</v>
      </c>
      <c r="N1830">
        <v>0</v>
      </c>
      <c r="P1830" s="22">
        <v>1</v>
      </c>
      <c r="R1830" t="s">
        <v>71</v>
      </c>
      <c r="S1830" t="s">
        <v>72</v>
      </c>
      <c r="T1830" s="9" t="e">
        <f>VLOOKUP(A1830,Sku_list!$A$1:$D$2667,3,0)</f>
        <v>#N/A</v>
      </c>
      <c r="U1830" s="9" t="e">
        <f>VLOOKUP(A1830,Sku_list!$A$1:$D$2667,4,0)*(F1830/1000000*12)</f>
        <v>#N/A</v>
      </c>
      <c r="V1830" s="9" t="e">
        <f>VLOOKUP(A1830,Sku_list!$A$1:$D$2667,4,0)*(H1830/1000000*12)</f>
        <v>#N/A</v>
      </c>
      <c r="W1830" s="9" t="e">
        <f>VLOOKUP(A1830,Sku_list!$A$1:$D$2667,4,0)*(J1830/1000000*12)</f>
        <v>#N/A</v>
      </c>
      <c r="X1830" s="9" t="e">
        <f>VLOOKUP(A1830,Sku_list!$A$1:$D$2667,4,0)*(L1830/1000000*12)</f>
        <v>#N/A</v>
      </c>
      <c r="Y1830" s="9" t="e">
        <f>VLOOKUP(A1830,Sku_list!$A$1:$E$2667,5,0)*((J1830+F1830)/1000000000)</f>
        <v>#N/A</v>
      </c>
      <c r="AC1830" s="22">
        <f t="shared" ca="1" si="28"/>
        <v>6.6666666666666666E-2</v>
      </c>
    </row>
    <row r="1831" spans="1:29" x14ac:dyDescent="0.35">
      <c r="A1831">
        <v>1601282</v>
      </c>
      <c r="B1831" t="s">
        <v>290</v>
      </c>
      <c r="C1831" t="s">
        <v>141</v>
      </c>
      <c r="D1831">
        <v>0</v>
      </c>
      <c r="E1831">
        <v>1500</v>
      </c>
      <c r="F1831">
        <v>0</v>
      </c>
      <c r="G1831">
        <v>90</v>
      </c>
      <c r="H1831">
        <v>30</v>
      </c>
      <c r="I1831">
        <v>0</v>
      </c>
      <c r="J1831">
        <v>1470</v>
      </c>
      <c r="K1831">
        <v>1410</v>
      </c>
      <c r="L1831">
        <v>2700</v>
      </c>
      <c r="M1831">
        <v>1200</v>
      </c>
      <c r="N1831">
        <v>-1200</v>
      </c>
      <c r="P1831" s="22">
        <v>0.55555555555555558</v>
      </c>
      <c r="R1831" t="s">
        <v>82</v>
      </c>
      <c r="S1831" t="s">
        <v>83</v>
      </c>
      <c r="T1831" s="9" t="e">
        <f>VLOOKUP(A1831,Sku_list!$A$1:$D$2667,3,0)</f>
        <v>#N/A</v>
      </c>
      <c r="U1831" s="9" t="e">
        <f>VLOOKUP(A1831,Sku_list!$A$1:$D$2667,4,0)*(F1831/1000000*12)</f>
        <v>#N/A</v>
      </c>
      <c r="V1831" s="9" t="e">
        <f>VLOOKUP(A1831,Sku_list!$A$1:$D$2667,4,0)*(H1831/1000000*12)</f>
        <v>#N/A</v>
      </c>
      <c r="W1831" s="9" t="e">
        <f>VLOOKUP(A1831,Sku_list!$A$1:$D$2667,4,0)*(J1831/1000000*12)</f>
        <v>#N/A</v>
      </c>
      <c r="X1831" s="9" t="e">
        <f>VLOOKUP(A1831,Sku_list!$A$1:$D$2667,4,0)*(L1831/1000000*12)</f>
        <v>#N/A</v>
      </c>
      <c r="Y1831" s="9" t="e">
        <f>VLOOKUP(A1831,Sku_list!$A$1:$E$2667,5,0)*((J1831+F1831)/1000000000)</f>
        <v>#N/A</v>
      </c>
      <c r="AC1831" s="22">
        <f t="shared" ca="1" si="28"/>
        <v>6.6666666666666666E-2</v>
      </c>
    </row>
    <row r="1832" spans="1:29" x14ac:dyDescent="0.35">
      <c r="A1832">
        <v>1601282</v>
      </c>
      <c r="B1832" t="s">
        <v>290</v>
      </c>
      <c r="C1832" t="s">
        <v>142</v>
      </c>
      <c r="D1832">
        <v>0</v>
      </c>
      <c r="E1832">
        <v>0</v>
      </c>
      <c r="F1832">
        <v>0</v>
      </c>
      <c r="G1832">
        <v>0</v>
      </c>
      <c r="H1832">
        <v>0</v>
      </c>
      <c r="I1832">
        <v>0</v>
      </c>
      <c r="J1832">
        <v>0</v>
      </c>
      <c r="K1832">
        <v>0</v>
      </c>
      <c r="L1832">
        <v>0</v>
      </c>
      <c r="M1832">
        <v>0</v>
      </c>
      <c r="N1832">
        <v>0</v>
      </c>
      <c r="P1832" s="22" t="s">
        <v>34</v>
      </c>
      <c r="R1832" t="s">
        <v>84</v>
      </c>
      <c r="S1832" t="s">
        <v>85</v>
      </c>
      <c r="T1832" s="9" t="e">
        <f>VLOOKUP(A1832,Sku_list!$A$1:$D$2667,3,0)</f>
        <v>#N/A</v>
      </c>
      <c r="U1832" s="9" t="e">
        <f>VLOOKUP(A1832,Sku_list!$A$1:$D$2667,4,0)*(F1832/1000000*12)</f>
        <v>#N/A</v>
      </c>
      <c r="V1832" s="9" t="e">
        <f>VLOOKUP(A1832,Sku_list!$A$1:$D$2667,4,0)*(H1832/1000000*12)</f>
        <v>#N/A</v>
      </c>
      <c r="W1832" s="9" t="e">
        <f>VLOOKUP(A1832,Sku_list!$A$1:$D$2667,4,0)*(J1832/1000000*12)</f>
        <v>#N/A</v>
      </c>
      <c r="X1832" s="9" t="e">
        <f>VLOOKUP(A1832,Sku_list!$A$1:$D$2667,4,0)*(L1832/1000000*12)</f>
        <v>#N/A</v>
      </c>
      <c r="Y1832" s="9" t="e">
        <f>VLOOKUP(A1832,Sku_list!$A$1:$E$2667,5,0)*((J1832+F1832)/1000000000)</f>
        <v>#N/A</v>
      </c>
      <c r="AC1832" s="22">
        <f t="shared" ca="1" si="28"/>
        <v>6.6666666666666666E-2</v>
      </c>
    </row>
    <row r="1833" spans="1:29" x14ac:dyDescent="0.35">
      <c r="A1833">
        <v>1601282</v>
      </c>
      <c r="B1833" t="s">
        <v>290</v>
      </c>
      <c r="C1833" t="s">
        <v>143</v>
      </c>
      <c r="D1833">
        <v>0</v>
      </c>
      <c r="E1833">
        <v>0</v>
      </c>
      <c r="F1833">
        <v>0</v>
      </c>
      <c r="G1833">
        <v>0</v>
      </c>
      <c r="H1833">
        <v>0</v>
      </c>
      <c r="I1833">
        <v>0</v>
      </c>
      <c r="J1833">
        <v>0</v>
      </c>
      <c r="K1833">
        <v>0</v>
      </c>
      <c r="L1833">
        <v>0</v>
      </c>
      <c r="M1833">
        <v>0</v>
      </c>
      <c r="N1833">
        <v>0</v>
      </c>
      <c r="P1833" s="22" t="s">
        <v>34</v>
      </c>
      <c r="R1833" t="s">
        <v>86</v>
      </c>
      <c r="S1833" t="s">
        <v>85</v>
      </c>
      <c r="T1833" s="9" t="e">
        <f>VLOOKUP(A1833,Sku_list!$A$1:$D$2667,3,0)</f>
        <v>#N/A</v>
      </c>
      <c r="U1833" s="9" t="e">
        <f>VLOOKUP(A1833,Sku_list!$A$1:$D$2667,4,0)*(F1833/1000000*12)</f>
        <v>#N/A</v>
      </c>
      <c r="V1833" s="9" t="e">
        <f>VLOOKUP(A1833,Sku_list!$A$1:$D$2667,4,0)*(H1833/1000000*12)</f>
        <v>#N/A</v>
      </c>
      <c r="W1833" s="9" t="e">
        <f>VLOOKUP(A1833,Sku_list!$A$1:$D$2667,4,0)*(J1833/1000000*12)</f>
        <v>#N/A</v>
      </c>
      <c r="X1833" s="9" t="e">
        <f>VLOOKUP(A1833,Sku_list!$A$1:$D$2667,4,0)*(L1833/1000000*12)</f>
        <v>#N/A</v>
      </c>
      <c r="Y1833" s="9" t="e">
        <f>VLOOKUP(A1833,Sku_list!$A$1:$E$2667,5,0)*((J1833+F1833)/1000000000)</f>
        <v>#N/A</v>
      </c>
      <c r="AC1833" s="22">
        <f t="shared" ca="1" si="28"/>
        <v>6.6666666666666666E-2</v>
      </c>
    </row>
    <row r="1834" spans="1:29" x14ac:dyDescent="0.35">
      <c r="A1834">
        <v>1601282</v>
      </c>
      <c r="B1834" t="s">
        <v>290</v>
      </c>
      <c r="C1834" t="s">
        <v>144</v>
      </c>
      <c r="D1834">
        <v>0</v>
      </c>
      <c r="E1834">
        <v>480</v>
      </c>
      <c r="F1834">
        <v>0</v>
      </c>
      <c r="G1834">
        <v>6</v>
      </c>
      <c r="H1834">
        <v>6</v>
      </c>
      <c r="I1834">
        <v>0</v>
      </c>
      <c r="J1834">
        <v>474</v>
      </c>
      <c r="K1834">
        <v>474</v>
      </c>
      <c r="L1834">
        <v>500</v>
      </c>
      <c r="M1834">
        <v>20</v>
      </c>
      <c r="N1834">
        <v>-20</v>
      </c>
      <c r="P1834" s="22">
        <v>0.96</v>
      </c>
      <c r="R1834" t="s">
        <v>87</v>
      </c>
      <c r="S1834" t="s">
        <v>72</v>
      </c>
      <c r="T1834" s="9" t="e">
        <f>VLOOKUP(A1834,Sku_list!$A$1:$D$2667,3,0)</f>
        <v>#N/A</v>
      </c>
      <c r="U1834" s="9" t="e">
        <f>VLOOKUP(A1834,Sku_list!$A$1:$D$2667,4,0)*(F1834/1000000*12)</f>
        <v>#N/A</v>
      </c>
      <c r="V1834" s="9" t="e">
        <f>VLOOKUP(A1834,Sku_list!$A$1:$D$2667,4,0)*(H1834/1000000*12)</f>
        <v>#N/A</v>
      </c>
      <c r="W1834" s="9" t="e">
        <f>VLOOKUP(A1834,Sku_list!$A$1:$D$2667,4,0)*(J1834/1000000*12)</f>
        <v>#N/A</v>
      </c>
      <c r="X1834" s="9" t="e">
        <f>VLOOKUP(A1834,Sku_list!$A$1:$D$2667,4,0)*(L1834/1000000*12)</f>
        <v>#N/A</v>
      </c>
      <c r="Y1834" s="9" t="e">
        <f>VLOOKUP(A1834,Sku_list!$A$1:$E$2667,5,0)*((J1834+F1834)/1000000000)</f>
        <v>#N/A</v>
      </c>
      <c r="AC1834" s="22">
        <f t="shared" ca="1" si="28"/>
        <v>6.6666666666666666E-2</v>
      </c>
    </row>
    <row r="1835" spans="1:29" x14ac:dyDescent="0.35">
      <c r="A1835">
        <v>1601282</v>
      </c>
      <c r="B1835" t="s">
        <v>290</v>
      </c>
      <c r="C1835" t="s">
        <v>145</v>
      </c>
      <c r="D1835">
        <v>0</v>
      </c>
      <c r="E1835">
        <v>0</v>
      </c>
      <c r="F1835">
        <v>0</v>
      </c>
      <c r="G1835">
        <v>0</v>
      </c>
      <c r="H1835">
        <v>0</v>
      </c>
      <c r="I1835">
        <v>0</v>
      </c>
      <c r="J1835">
        <v>0</v>
      </c>
      <c r="K1835">
        <v>0</v>
      </c>
      <c r="L1835">
        <v>500</v>
      </c>
      <c r="M1835">
        <v>500</v>
      </c>
      <c r="N1835">
        <v>-500</v>
      </c>
      <c r="P1835" s="22">
        <v>0</v>
      </c>
      <c r="R1835" t="s">
        <v>88</v>
      </c>
      <c r="S1835" t="s">
        <v>83</v>
      </c>
      <c r="T1835" s="9" t="e">
        <f>VLOOKUP(A1835,Sku_list!$A$1:$D$2667,3,0)</f>
        <v>#N/A</v>
      </c>
      <c r="U1835" s="9" t="e">
        <f>VLOOKUP(A1835,Sku_list!$A$1:$D$2667,4,0)*(F1835/1000000*12)</f>
        <v>#N/A</v>
      </c>
      <c r="V1835" s="9" t="e">
        <f>VLOOKUP(A1835,Sku_list!$A$1:$D$2667,4,0)*(H1835/1000000*12)</f>
        <v>#N/A</v>
      </c>
      <c r="W1835" s="9" t="e">
        <f>VLOOKUP(A1835,Sku_list!$A$1:$D$2667,4,0)*(J1835/1000000*12)</f>
        <v>#N/A</v>
      </c>
      <c r="X1835" s="9" t="e">
        <f>VLOOKUP(A1835,Sku_list!$A$1:$D$2667,4,0)*(L1835/1000000*12)</f>
        <v>#N/A</v>
      </c>
      <c r="Y1835" s="9" t="e">
        <f>VLOOKUP(A1835,Sku_list!$A$1:$E$2667,5,0)*((J1835+F1835)/1000000000)</f>
        <v>#N/A</v>
      </c>
      <c r="AC1835" s="22">
        <f t="shared" ca="1" si="28"/>
        <v>6.6666666666666666E-2</v>
      </c>
    </row>
    <row r="1836" spans="1:29" x14ac:dyDescent="0.35">
      <c r="A1836">
        <v>1601282</v>
      </c>
      <c r="B1836" t="s">
        <v>290</v>
      </c>
      <c r="C1836" t="s">
        <v>146</v>
      </c>
      <c r="D1836">
        <v>0</v>
      </c>
      <c r="E1836">
        <v>0</v>
      </c>
      <c r="F1836">
        <v>0</v>
      </c>
      <c r="G1836">
        <v>0</v>
      </c>
      <c r="H1836">
        <v>0</v>
      </c>
      <c r="I1836">
        <v>0</v>
      </c>
      <c r="J1836">
        <v>0</v>
      </c>
      <c r="K1836">
        <v>0</v>
      </c>
      <c r="L1836">
        <v>1620</v>
      </c>
      <c r="M1836">
        <v>1620</v>
      </c>
      <c r="N1836">
        <v>-1620</v>
      </c>
      <c r="P1836" s="22">
        <v>0</v>
      </c>
      <c r="R1836" t="s">
        <v>89</v>
      </c>
      <c r="S1836" t="s">
        <v>69</v>
      </c>
      <c r="T1836" s="9" t="e">
        <f>VLOOKUP(A1836,Sku_list!$A$1:$D$2667,3,0)</f>
        <v>#N/A</v>
      </c>
      <c r="U1836" s="9" t="e">
        <f>VLOOKUP(A1836,Sku_list!$A$1:$D$2667,4,0)*(F1836/1000000*12)</f>
        <v>#N/A</v>
      </c>
      <c r="V1836" s="9" t="e">
        <f>VLOOKUP(A1836,Sku_list!$A$1:$D$2667,4,0)*(H1836/1000000*12)</f>
        <v>#N/A</v>
      </c>
      <c r="W1836" s="9" t="e">
        <f>VLOOKUP(A1836,Sku_list!$A$1:$D$2667,4,0)*(J1836/1000000*12)</f>
        <v>#N/A</v>
      </c>
      <c r="X1836" s="9" t="e">
        <f>VLOOKUP(A1836,Sku_list!$A$1:$D$2667,4,0)*(L1836/1000000*12)</f>
        <v>#N/A</v>
      </c>
      <c r="Y1836" s="9" t="e">
        <f>VLOOKUP(A1836,Sku_list!$A$1:$E$2667,5,0)*((J1836+F1836)/1000000000)</f>
        <v>#N/A</v>
      </c>
      <c r="AC1836" s="22">
        <f t="shared" ca="1" si="28"/>
        <v>6.6666666666666666E-2</v>
      </c>
    </row>
    <row r="1837" spans="1:29" x14ac:dyDescent="0.35">
      <c r="A1837">
        <v>1601282</v>
      </c>
      <c r="B1837" t="s">
        <v>290</v>
      </c>
      <c r="C1837" t="s">
        <v>147</v>
      </c>
      <c r="D1837">
        <v>0</v>
      </c>
      <c r="E1837">
        <v>0</v>
      </c>
      <c r="F1837">
        <v>0</v>
      </c>
      <c r="G1837">
        <v>0</v>
      </c>
      <c r="H1837">
        <v>0</v>
      </c>
      <c r="I1837">
        <v>0</v>
      </c>
      <c r="J1837">
        <v>0</v>
      </c>
      <c r="K1837">
        <v>0</v>
      </c>
      <c r="L1837">
        <v>3980</v>
      </c>
      <c r="M1837">
        <v>3980</v>
      </c>
      <c r="N1837">
        <v>-3980</v>
      </c>
      <c r="P1837" s="22">
        <v>0</v>
      </c>
      <c r="R1837" t="s">
        <v>90</v>
      </c>
      <c r="S1837" t="s">
        <v>69</v>
      </c>
      <c r="T1837" s="9" t="e">
        <f>VLOOKUP(A1837,Sku_list!$A$1:$D$2667,3,0)</f>
        <v>#N/A</v>
      </c>
      <c r="U1837" s="9" t="e">
        <f>VLOOKUP(A1837,Sku_list!$A$1:$D$2667,4,0)*(F1837/1000000*12)</f>
        <v>#N/A</v>
      </c>
      <c r="V1837" s="9" t="e">
        <f>VLOOKUP(A1837,Sku_list!$A$1:$D$2667,4,0)*(H1837/1000000*12)</f>
        <v>#N/A</v>
      </c>
      <c r="W1837" s="9" t="e">
        <f>VLOOKUP(A1837,Sku_list!$A$1:$D$2667,4,0)*(J1837/1000000*12)</f>
        <v>#N/A</v>
      </c>
      <c r="X1837" s="9" t="e">
        <f>VLOOKUP(A1837,Sku_list!$A$1:$D$2667,4,0)*(L1837/1000000*12)</f>
        <v>#N/A</v>
      </c>
      <c r="Y1837" s="9" t="e">
        <f>VLOOKUP(A1837,Sku_list!$A$1:$E$2667,5,0)*((J1837+F1837)/1000000000)</f>
        <v>#N/A</v>
      </c>
      <c r="AC1837" s="22">
        <f t="shared" ca="1" si="28"/>
        <v>6.6666666666666666E-2</v>
      </c>
    </row>
    <row r="1838" spans="1:29" x14ac:dyDescent="0.35">
      <c r="A1838">
        <v>1601282</v>
      </c>
      <c r="B1838" t="s">
        <v>290</v>
      </c>
      <c r="C1838" t="s">
        <v>148</v>
      </c>
      <c r="D1838">
        <v>0</v>
      </c>
      <c r="E1838">
        <v>0</v>
      </c>
      <c r="F1838">
        <v>0</v>
      </c>
      <c r="G1838">
        <v>6</v>
      </c>
      <c r="H1838">
        <v>0</v>
      </c>
      <c r="I1838">
        <v>0</v>
      </c>
      <c r="J1838">
        <v>0</v>
      </c>
      <c r="K1838">
        <v>6</v>
      </c>
      <c r="L1838">
        <v>0</v>
      </c>
      <c r="M1838">
        <v>0</v>
      </c>
      <c r="N1838">
        <v>0</v>
      </c>
      <c r="P1838" s="22" t="s">
        <v>34</v>
      </c>
      <c r="R1838" t="s">
        <v>91</v>
      </c>
      <c r="S1838" t="s">
        <v>85</v>
      </c>
      <c r="T1838" s="9" t="e">
        <f>VLOOKUP(A1838,Sku_list!$A$1:$D$2667,3,0)</f>
        <v>#N/A</v>
      </c>
      <c r="U1838" s="9" t="e">
        <f>VLOOKUP(A1838,Sku_list!$A$1:$D$2667,4,0)*(F1838/1000000*12)</f>
        <v>#N/A</v>
      </c>
      <c r="V1838" s="9" t="e">
        <f>VLOOKUP(A1838,Sku_list!$A$1:$D$2667,4,0)*(H1838/1000000*12)</f>
        <v>#N/A</v>
      </c>
      <c r="W1838" s="9" t="e">
        <f>VLOOKUP(A1838,Sku_list!$A$1:$D$2667,4,0)*(J1838/1000000*12)</f>
        <v>#N/A</v>
      </c>
      <c r="X1838" s="9" t="e">
        <f>VLOOKUP(A1838,Sku_list!$A$1:$D$2667,4,0)*(L1838/1000000*12)</f>
        <v>#N/A</v>
      </c>
      <c r="Y1838" s="9" t="e">
        <f>VLOOKUP(A1838,Sku_list!$A$1:$E$2667,5,0)*((J1838+F1838)/1000000000)</f>
        <v>#N/A</v>
      </c>
      <c r="AC1838" s="22">
        <f t="shared" ca="1" si="28"/>
        <v>6.6666666666666666E-2</v>
      </c>
    </row>
    <row r="1839" spans="1:29" x14ac:dyDescent="0.35">
      <c r="A1839">
        <v>1601282</v>
      </c>
      <c r="B1839" t="s">
        <v>290</v>
      </c>
      <c r="C1839" t="s">
        <v>149</v>
      </c>
      <c r="D1839">
        <v>0</v>
      </c>
      <c r="E1839">
        <v>0</v>
      </c>
      <c r="F1839">
        <v>0</v>
      </c>
      <c r="G1839">
        <v>0</v>
      </c>
      <c r="H1839">
        <v>0</v>
      </c>
      <c r="I1839">
        <v>0</v>
      </c>
      <c r="J1839">
        <v>0</v>
      </c>
      <c r="K1839">
        <v>0</v>
      </c>
      <c r="L1839">
        <v>0</v>
      </c>
      <c r="M1839">
        <v>0</v>
      </c>
      <c r="N1839">
        <v>0</v>
      </c>
      <c r="P1839" s="22" t="s">
        <v>34</v>
      </c>
      <c r="R1839" t="s">
        <v>92</v>
      </c>
      <c r="S1839" t="s">
        <v>85</v>
      </c>
      <c r="T1839" s="9" t="e">
        <f>VLOOKUP(A1839,Sku_list!$A$1:$D$2667,3,0)</f>
        <v>#N/A</v>
      </c>
      <c r="U1839" s="9" t="e">
        <f>VLOOKUP(A1839,Sku_list!$A$1:$D$2667,4,0)*(F1839/1000000*12)</f>
        <v>#N/A</v>
      </c>
      <c r="V1839" s="9" t="e">
        <f>VLOOKUP(A1839,Sku_list!$A$1:$D$2667,4,0)*(H1839/1000000*12)</f>
        <v>#N/A</v>
      </c>
      <c r="W1839" s="9" t="e">
        <f>VLOOKUP(A1839,Sku_list!$A$1:$D$2667,4,0)*(J1839/1000000*12)</f>
        <v>#N/A</v>
      </c>
      <c r="X1839" s="9" t="e">
        <f>VLOOKUP(A1839,Sku_list!$A$1:$D$2667,4,0)*(L1839/1000000*12)</f>
        <v>#N/A</v>
      </c>
      <c r="Y1839" s="9" t="e">
        <f>VLOOKUP(A1839,Sku_list!$A$1:$E$2667,5,0)*((J1839+F1839)/1000000000)</f>
        <v>#N/A</v>
      </c>
      <c r="AC1839" s="22">
        <f t="shared" ca="1" si="28"/>
        <v>6.6666666666666666E-2</v>
      </c>
    </row>
    <row r="1840" spans="1:29" x14ac:dyDescent="0.35">
      <c r="A1840">
        <v>1601282</v>
      </c>
      <c r="B1840" t="s">
        <v>290</v>
      </c>
      <c r="C1840" t="s">
        <v>150</v>
      </c>
      <c r="D1840">
        <v>0</v>
      </c>
      <c r="E1840">
        <v>0</v>
      </c>
      <c r="F1840">
        <v>0</v>
      </c>
      <c r="G1840">
        <v>0</v>
      </c>
      <c r="H1840">
        <v>0</v>
      </c>
      <c r="I1840">
        <v>0</v>
      </c>
      <c r="J1840">
        <v>0</v>
      </c>
      <c r="K1840">
        <v>0</v>
      </c>
      <c r="L1840">
        <v>0</v>
      </c>
      <c r="M1840">
        <v>0</v>
      </c>
      <c r="N1840">
        <v>0</v>
      </c>
      <c r="P1840" s="22" t="s">
        <v>34</v>
      </c>
      <c r="R1840" t="s">
        <v>93</v>
      </c>
      <c r="S1840" t="s">
        <v>85</v>
      </c>
      <c r="T1840" s="9" t="e">
        <f>VLOOKUP(A1840,Sku_list!$A$1:$D$2667,3,0)</f>
        <v>#N/A</v>
      </c>
      <c r="U1840" s="9" t="e">
        <f>VLOOKUP(A1840,Sku_list!$A$1:$D$2667,4,0)*(F1840/1000000*12)</f>
        <v>#N/A</v>
      </c>
      <c r="V1840" s="9" t="e">
        <f>VLOOKUP(A1840,Sku_list!$A$1:$D$2667,4,0)*(H1840/1000000*12)</f>
        <v>#N/A</v>
      </c>
      <c r="W1840" s="9" t="e">
        <f>VLOOKUP(A1840,Sku_list!$A$1:$D$2667,4,0)*(J1840/1000000*12)</f>
        <v>#N/A</v>
      </c>
      <c r="X1840" s="9" t="e">
        <f>VLOOKUP(A1840,Sku_list!$A$1:$D$2667,4,0)*(L1840/1000000*12)</f>
        <v>#N/A</v>
      </c>
      <c r="Y1840" s="9" t="e">
        <f>VLOOKUP(A1840,Sku_list!$A$1:$E$2667,5,0)*((J1840+F1840)/1000000000)</f>
        <v>#N/A</v>
      </c>
      <c r="AC1840" s="22">
        <f t="shared" ca="1" si="28"/>
        <v>6.6666666666666666E-2</v>
      </c>
    </row>
    <row r="1841" spans="1:29" x14ac:dyDescent="0.35">
      <c r="A1841">
        <v>1601282</v>
      </c>
      <c r="B1841" t="s">
        <v>290</v>
      </c>
      <c r="C1841" t="s">
        <v>151</v>
      </c>
      <c r="D1841">
        <v>0</v>
      </c>
      <c r="E1841">
        <v>0</v>
      </c>
      <c r="F1841">
        <v>0</v>
      </c>
      <c r="G1841">
        <v>0</v>
      </c>
      <c r="H1841">
        <v>0</v>
      </c>
      <c r="I1841">
        <v>0</v>
      </c>
      <c r="J1841">
        <v>0</v>
      </c>
      <c r="K1841">
        <v>0</v>
      </c>
      <c r="L1841">
        <v>1600</v>
      </c>
      <c r="M1841">
        <v>1600</v>
      </c>
      <c r="N1841">
        <v>-1600</v>
      </c>
      <c r="P1841" s="22">
        <v>0</v>
      </c>
      <c r="R1841" t="s">
        <v>94</v>
      </c>
      <c r="S1841" t="s">
        <v>83</v>
      </c>
      <c r="T1841" s="9" t="e">
        <f>VLOOKUP(A1841,Sku_list!$A$1:$D$2667,3,0)</f>
        <v>#N/A</v>
      </c>
      <c r="U1841" s="9" t="e">
        <f>VLOOKUP(A1841,Sku_list!$A$1:$D$2667,4,0)*(F1841/1000000*12)</f>
        <v>#N/A</v>
      </c>
      <c r="V1841" s="9" t="e">
        <f>VLOOKUP(A1841,Sku_list!$A$1:$D$2667,4,0)*(H1841/1000000*12)</f>
        <v>#N/A</v>
      </c>
      <c r="W1841" s="9" t="e">
        <f>VLOOKUP(A1841,Sku_list!$A$1:$D$2667,4,0)*(J1841/1000000*12)</f>
        <v>#N/A</v>
      </c>
      <c r="X1841" s="9" t="e">
        <f>VLOOKUP(A1841,Sku_list!$A$1:$D$2667,4,0)*(L1841/1000000*12)</f>
        <v>#N/A</v>
      </c>
      <c r="Y1841" s="9" t="e">
        <f>VLOOKUP(A1841,Sku_list!$A$1:$E$2667,5,0)*((J1841+F1841)/1000000000)</f>
        <v>#N/A</v>
      </c>
      <c r="AC1841" s="22">
        <f t="shared" ca="1" si="28"/>
        <v>6.6666666666666666E-2</v>
      </c>
    </row>
    <row r="1842" spans="1:29" x14ac:dyDescent="0.35">
      <c r="A1842">
        <v>1601282</v>
      </c>
      <c r="B1842" t="s">
        <v>290</v>
      </c>
      <c r="C1842" t="s">
        <v>152</v>
      </c>
      <c r="D1842">
        <v>0</v>
      </c>
      <c r="E1842">
        <v>0</v>
      </c>
      <c r="F1842">
        <v>0</v>
      </c>
      <c r="G1842">
        <v>0</v>
      </c>
      <c r="H1842">
        <v>0</v>
      </c>
      <c r="I1842">
        <v>0</v>
      </c>
      <c r="J1842">
        <v>0</v>
      </c>
      <c r="K1842">
        <v>0</v>
      </c>
      <c r="L1842">
        <v>400</v>
      </c>
      <c r="M1842">
        <v>400</v>
      </c>
      <c r="N1842">
        <v>-400</v>
      </c>
      <c r="P1842" s="22">
        <v>0</v>
      </c>
      <c r="R1842" t="s">
        <v>95</v>
      </c>
      <c r="S1842" t="s">
        <v>83</v>
      </c>
      <c r="T1842" s="9" t="e">
        <f>VLOOKUP(A1842,Sku_list!$A$1:$D$2667,3,0)</f>
        <v>#N/A</v>
      </c>
      <c r="U1842" s="9" t="e">
        <f>VLOOKUP(A1842,Sku_list!$A$1:$D$2667,4,0)*(F1842/1000000*12)</f>
        <v>#N/A</v>
      </c>
      <c r="V1842" s="9" t="e">
        <f>VLOOKUP(A1842,Sku_list!$A$1:$D$2667,4,0)*(H1842/1000000*12)</f>
        <v>#N/A</v>
      </c>
      <c r="W1842" s="9" t="e">
        <f>VLOOKUP(A1842,Sku_list!$A$1:$D$2667,4,0)*(J1842/1000000*12)</f>
        <v>#N/A</v>
      </c>
      <c r="X1842" s="9" t="e">
        <f>VLOOKUP(A1842,Sku_list!$A$1:$D$2667,4,0)*(L1842/1000000*12)</f>
        <v>#N/A</v>
      </c>
      <c r="Y1842" s="9" t="e">
        <f>VLOOKUP(A1842,Sku_list!$A$1:$E$2667,5,0)*((J1842+F1842)/1000000000)</f>
        <v>#N/A</v>
      </c>
      <c r="AC1842" s="22">
        <f t="shared" ca="1" si="28"/>
        <v>6.6666666666666666E-2</v>
      </c>
    </row>
    <row r="1843" spans="1:29" x14ac:dyDescent="0.35">
      <c r="A1843">
        <v>1601282</v>
      </c>
      <c r="B1843" t="s">
        <v>290</v>
      </c>
      <c r="C1843" t="s">
        <v>153</v>
      </c>
      <c r="D1843">
        <v>0</v>
      </c>
      <c r="E1843">
        <v>0</v>
      </c>
      <c r="F1843">
        <v>0</v>
      </c>
      <c r="G1843">
        <v>0</v>
      </c>
      <c r="H1843">
        <v>0</v>
      </c>
      <c r="I1843">
        <v>0</v>
      </c>
      <c r="J1843">
        <v>0</v>
      </c>
      <c r="K1843">
        <v>0</v>
      </c>
      <c r="L1843">
        <v>0</v>
      </c>
      <c r="M1843">
        <v>0</v>
      </c>
      <c r="N1843">
        <v>0</v>
      </c>
      <c r="P1843" s="22" t="s">
        <v>34</v>
      </c>
      <c r="R1843" t="s">
        <v>189</v>
      </c>
      <c r="S1843" t="s">
        <v>190</v>
      </c>
      <c r="T1843" s="9" t="e">
        <f>VLOOKUP(A1843,Sku_list!$A$1:$D$2667,3,0)</f>
        <v>#N/A</v>
      </c>
      <c r="U1843" s="9" t="e">
        <f>VLOOKUP(A1843,Sku_list!$A$1:$D$2667,4,0)*(F1843/1000000*12)</f>
        <v>#N/A</v>
      </c>
      <c r="V1843" s="9" t="e">
        <f>VLOOKUP(A1843,Sku_list!$A$1:$D$2667,4,0)*(H1843/1000000*12)</f>
        <v>#N/A</v>
      </c>
      <c r="W1843" s="9" t="e">
        <f>VLOOKUP(A1843,Sku_list!$A$1:$D$2667,4,0)*(J1843/1000000*12)</f>
        <v>#N/A</v>
      </c>
      <c r="X1843" s="9" t="e">
        <f>VLOOKUP(A1843,Sku_list!$A$1:$D$2667,4,0)*(L1843/1000000*12)</f>
        <v>#N/A</v>
      </c>
      <c r="Y1843" s="9" t="e">
        <f>VLOOKUP(A1843,Sku_list!$A$1:$E$2667,5,0)*((J1843+F1843)/1000000000)</f>
        <v>#N/A</v>
      </c>
      <c r="AC1843" s="22">
        <f t="shared" ca="1" si="28"/>
        <v>6.6666666666666666E-2</v>
      </c>
    </row>
    <row r="1844" spans="1:29" x14ac:dyDescent="0.35">
      <c r="A1844">
        <v>1601282</v>
      </c>
      <c r="B1844" t="s">
        <v>290</v>
      </c>
      <c r="C1844" t="s">
        <v>154</v>
      </c>
      <c r="D1844">
        <v>0</v>
      </c>
      <c r="E1844">
        <v>240</v>
      </c>
      <c r="F1844">
        <v>0</v>
      </c>
      <c r="G1844">
        <v>0</v>
      </c>
      <c r="H1844">
        <v>0</v>
      </c>
      <c r="I1844">
        <v>0</v>
      </c>
      <c r="J1844">
        <v>240</v>
      </c>
      <c r="K1844">
        <v>240</v>
      </c>
      <c r="L1844">
        <v>250</v>
      </c>
      <c r="M1844">
        <v>10</v>
      </c>
      <c r="N1844">
        <v>-10</v>
      </c>
      <c r="P1844" s="22">
        <v>0.96</v>
      </c>
      <c r="R1844" t="s">
        <v>96</v>
      </c>
      <c r="S1844" t="s">
        <v>72</v>
      </c>
      <c r="T1844" s="9" t="e">
        <f>VLOOKUP(A1844,Sku_list!$A$1:$D$2667,3,0)</f>
        <v>#N/A</v>
      </c>
      <c r="U1844" s="9" t="e">
        <f>VLOOKUP(A1844,Sku_list!$A$1:$D$2667,4,0)*(F1844/1000000*12)</f>
        <v>#N/A</v>
      </c>
      <c r="V1844" s="9" t="e">
        <f>VLOOKUP(A1844,Sku_list!$A$1:$D$2667,4,0)*(H1844/1000000*12)</f>
        <v>#N/A</v>
      </c>
      <c r="W1844" s="9" t="e">
        <f>VLOOKUP(A1844,Sku_list!$A$1:$D$2667,4,0)*(J1844/1000000*12)</f>
        <v>#N/A</v>
      </c>
      <c r="X1844" s="9" t="e">
        <f>VLOOKUP(A1844,Sku_list!$A$1:$D$2667,4,0)*(L1844/1000000*12)</f>
        <v>#N/A</v>
      </c>
      <c r="Y1844" s="9" t="e">
        <f>VLOOKUP(A1844,Sku_list!$A$1:$E$2667,5,0)*((J1844+F1844)/1000000000)</f>
        <v>#N/A</v>
      </c>
      <c r="AC1844" s="22">
        <f t="shared" ca="1" si="28"/>
        <v>6.6666666666666666E-2</v>
      </c>
    </row>
    <row r="1845" spans="1:29" x14ac:dyDescent="0.35">
      <c r="A1845">
        <v>1601282</v>
      </c>
      <c r="B1845" t="s">
        <v>290</v>
      </c>
      <c r="C1845" t="s">
        <v>155</v>
      </c>
      <c r="D1845">
        <v>0</v>
      </c>
      <c r="E1845">
        <v>330</v>
      </c>
      <c r="F1845">
        <v>0</v>
      </c>
      <c r="G1845">
        <v>24</v>
      </c>
      <c r="H1845">
        <v>24</v>
      </c>
      <c r="I1845">
        <v>0</v>
      </c>
      <c r="J1845">
        <v>276</v>
      </c>
      <c r="K1845">
        <v>276</v>
      </c>
      <c r="L1845">
        <v>300</v>
      </c>
      <c r="M1845">
        <v>0</v>
      </c>
      <c r="N1845">
        <v>0</v>
      </c>
      <c r="P1845" s="22">
        <v>1</v>
      </c>
      <c r="R1845" t="s">
        <v>97</v>
      </c>
      <c r="S1845" t="s">
        <v>72</v>
      </c>
      <c r="T1845" s="9" t="e">
        <f>VLOOKUP(A1845,Sku_list!$A$1:$D$2667,3,0)</f>
        <v>#N/A</v>
      </c>
      <c r="U1845" s="9" t="e">
        <f>VLOOKUP(A1845,Sku_list!$A$1:$D$2667,4,0)*(F1845/1000000*12)</f>
        <v>#N/A</v>
      </c>
      <c r="V1845" s="9" t="e">
        <f>VLOOKUP(A1845,Sku_list!$A$1:$D$2667,4,0)*(H1845/1000000*12)</f>
        <v>#N/A</v>
      </c>
      <c r="W1845" s="9" t="e">
        <f>VLOOKUP(A1845,Sku_list!$A$1:$D$2667,4,0)*(J1845/1000000*12)</f>
        <v>#N/A</v>
      </c>
      <c r="X1845" s="9" t="e">
        <f>VLOOKUP(A1845,Sku_list!$A$1:$D$2667,4,0)*(L1845/1000000*12)</f>
        <v>#N/A</v>
      </c>
      <c r="Y1845" s="9" t="e">
        <f>VLOOKUP(A1845,Sku_list!$A$1:$E$2667,5,0)*((J1845+F1845)/1000000000)</f>
        <v>#N/A</v>
      </c>
      <c r="AC1845" s="22">
        <f t="shared" ca="1" si="28"/>
        <v>6.6666666666666666E-2</v>
      </c>
    </row>
    <row r="1846" spans="1:29" x14ac:dyDescent="0.35">
      <c r="A1846">
        <v>1601282</v>
      </c>
      <c r="B1846" t="s">
        <v>290</v>
      </c>
      <c r="C1846" t="s">
        <v>156</v>
      </c>
      <c r="D1846">
        <v>0</v>
      </c>
      <c r="E1846">
        <v>0</v>
      </c>
      <c r="F1846">
        <v>0</v>
      </c>
      <c r="G1846">
        <v>0</v>
      </c>
      <c r="H1846">
        <v>0</v>
      </c>
      <c r="I1846">
        <v>0</v>
      </c>
      <c r="J1846">
        <v>0</v>
      </c>
      <c r="K1846">
        <v>0</v>
      </c>
      <c r="L1846">
        <v>0</v>
      </c>
      <c r="M1846">
        <v>0</v>
      </c>
      <c r="N1846">
        <v>0</v>
      </c>
      <c r="P1846" s="22" t="s">
        <v>34</v>
      </c>
      <c r="R1846" t="s">
        <v>38</v>
      </c>
      <c r="S1846" t="s">
        <v>69</v>
      </c>
      <c r="T1846" s="9" t="e">
        <f>VLOOKUP(A1846,Sku_list!$A$1:$D$2667,3,0)</f>
        <v>#N/A</v>
      </c>
      <c r="U1846" s="9" t="e">
        <f>VLOOKUP(A1846,Sku_list!$A$1:$D$2667,4,0)*(F1846/1000000*12)</f>
        <v>#N/A</v>
      </c>
      <c r="V1846" s="9" t="e">
        <f>VLOOKUP(A1846,Sku_list!$A$1:$D$2667,4,0)*(H1846/1000000*12)</f>
        <v>#N/A</v>
      </c>
      <c r="W1846" s="9" t="e">
        <f>VLOOKUP(A1846,Sku_list!$A$1:$D$2667,4,0)*(J1846/1000000*12)</f>
        <v>#N/A</v>
      </c>
      <c r="X1846" s="9" t="e">
        <f>VLOOKUP(A1846,Sku_list!$A$1:$D$2667,4,0)*(L1846/1000000*12)</f>
        <v>#N/A</v>
      </c>
      <c r="Y1846" s="9" t="e">
        <f>VLOOKUP(A1846,Sku_list!$A$1:$E$2667,5,0)*((J1846+F1846)/1000000000)</f>
        <v>#N/A</v>
      </c>
      <c r="AC1846" s="22">
        <f t="shared" ca="1" si="28"/>
        <v>6.6666666666666666E-2</v>
      </c>
    </row>
    <row r="1847" spans="1:29" x14ac:dyDescent="0.35">
      <c r="A1847">
        <v>1601282</v>
      </c>
      <c r="B1847" t="s">
        <v>290</v>
      </c>
      <c r="C1847" t="s">
        <v>157</v>
      </c>
      <c r="D1847">
        <v>0</v>
      </c>
      <c r="E1847">
        <v>240</v>
      </c>
      <c r="F1847">
        <v>0</v>
      </c>
      <c r="G1847">
        <v>0</v>
      </c>
      <c r="H1847">
        <v>0</v>
      </c>
      <c r="I1847">
        <v>0</v>
      </c>
      <c r="J1847">
        <v>240</v>
      </c>
      <c r="K1847">
        <v>240</v>
      </c>
      <c r="L1847">
        <v>400</v>
      </c>
      <c r="M1847">
        <v>160</v>
      </c>
      <c r="N1847">
        <v>-160</v>
      </c>
      <c r="P1847" s="22">
        <v>0.6</v>
      </c>
      <c r="R1847" t="s">
        <v>98</v>
      </c>
      <c r="S1847" t="s">
        <v>72</v>
      </c>
      <c r="T1847" s="9" t="e">
        <f>VLOOKUP(A1847,Sku_list!$A$1:$D$2667,3,0)</f>
        <v>#N/A</v>
      </c>
      <c r="U1847" s="9" t="e">
        <f>VLOOKUP(A1847,Sku_list!$A$1:$D$2667,4,0)*(F1847/1000000*12)</f>
        <v>#N/A</v>
      </c>
      <c r="V1847" s="9" t="e">
        <f>VLOOKUP(A1847,Sku_list!$A$1:$D$2667,4,0)*(H1847/1000000*12)</f>
        <v>#N/A</v>
      </c>
      <c r="W1847" s="9" t="e">
        <f>VLOOKUP(A1847,Sku_list!$A$1:$D$2667,4,0)*(J1847/1000000*12)</f>
        <v>#N/A</v>
      </c>
      <c r="X1847" s="9" t="e">
        <f>VLOOKUP(A1847,Sku_list!$A$1:$D$2667,4,0)*(L1847/1000000*12)</f>
        <v>#N/A</v>
      </c>
      <c r="Y1847" s="9" t="e">
        <f>VLOOKUP(A1847,Sku_list!$A$1:$E$2667,5,0)*((J1847+F1847)/1000000000)</f>
        <v>#N/A</v>
      </c>
      <c r="AC1847" s="22">
        <f t="shared" ca="1" si="28"/>
        <v>6.6666666666666666E-2</v>
      </c>
    </row>
    <row r="1848" spans="1:29" x14ac:dyDescent="0.35">
      <c r="A1848">
        <v>1601282</v>
      </c>
      <c r="B1848" t="s">
        <v>290</v>
      </c>
      <c r="C1848" t="s">
        <v>158</v>
      </c>
      <c r="D1848">
        <v>0</v>
      </c>
      <c r="E1848">
        <v>0</v>
      </c>
      <c r="F1848">
        <v>0</v>
      </c>
      <c r="G1848">
        <v>0</v>
      </c>
      <c r="H1848">
        <v>0</v>
      </c>
      <c r="I1848">
        <v>0</v>
      </c>
      <c r="J1848">
        <v>0</v>
      </c>
      <c r="K1848">
        <v>0</v>
      </c>
      <c r="L1848">
        <v>354</v>
      </c>
      <c r="M1848">
        <v>354</v>
      </c>
      <c r="N1848">
        <v>-354</v>
      </c>
      <c r="P1848" s="22">
        <v>0</v>
      </c>
      <c r="R1848" t="s">
        <v>99</v>
      </c>
      <c r="S1848" t="s">
        <v>69</v>
      </c>
      <c r="T1848" s="9" t="e">
        <f>VLOOKUP(A1848,Sku_list!$A$1:$D$2667,3,0)</f>
        <v>#N/A</v>
      </c>
      <c r="U1848" s="9" t="e">
        <f>VLOOKUP(A1848,Sku_list!$A$1:$D$2667,4,0)*(F1848/1000000*12)</f>
        <v>#N/A</v>
      </c>
      <c r="V1848" s="9" t="e">
        <f>VLOOKUP(A1848,Sku_list!$A$1:$D$2667,4,0)*(H1848/1000000*12)</f>
        <v>#N/A</v>
      </c>
      <c r="W1848" s="9" t="e">
        <f>VLOOKUP(A1848,Sku_list!$A$1:$D$2667,4,0)*(J1848/1000000*12)</f>
        <v>#N/A</v>
      </c>
      <c r="X1848" s="9" t="e">
        <f>VLOOKUP(A1848,Sku_list!$A$1:$D$2667,4,0)*(L1848/1000000*12)</f>
        <v>#N/A</v>
      </c>
      <c r="Y1848" s="9" t="e">
        <f>VLOOKUP(A1848,Sku_list!$A$1:$E$2667,5,0)*((J1848+F1848)/1000000000)</f>
        <v>#N/A</v>
      </c>
      <c r="AC1848" s="22">
        <f t="shared" ca="1" si="28"/>
        <v>6.6666666666666666E-2</v>
      </c>
    </row>
    <row r="1849" spans="1:29" x14ac:dyDescent="0.35">
      <c r="A1849">
        <v>1601282</v>
      </c>
      <c r="B1849" t="s">
        <v>290</v>
      </c>
      <c r="C1849" t="s">
        <v>159</v>
      </c>
      <c r="D1849">
        <v>0</v>
      </c>
      <c r="E1849">
        <v>480</v>
      </c>
      <c r="F1849">
        <v>0</v>
      </c>
      <c r="G1849">
        <v>0</v>
      </c>
      <c r="H1849">
        <v>0</v>
      </c>
      <c r="I1849">
        <v>0</v>
      </c>
      <c r="J1849">
        <v>480</v>
      </c>
      <c r="K1849">
        <v>480</v>
      </c>
      <c r="L1849">
        <v>600</v>
      </c>
      <c r="M1849">
        <v>120</v>
      </c>
      <c r="N1849">
        <v>-120</v>
      </c>
      <c r="P1849" s="22">
        <v>0.8</v>
      </c>
      <c r="R1849" t="s">
        <v>100</v>
      </c>
      <c r="S1849" t="s">
        <v>72</v>
      </c>
      <c r="T1849" s="9" t="e">
        <f>VLOOKUP(A1849,Sku_list!$A$1:$D$2667,3,0)</f>
        <v>#N/A</v>
      </c>
      <c r="U1849" s="9" t="e">
        <f>VLOOKUP(A1849,Sku_list!$A$1:$D$2667,4,0)*(F1849/1000000*12)</f>
        <v>#N/A</v>
      </c>
      <c r="V1849" s="9" t="e">
        <f>VLOOKUP(A1849,Sku_list!$A$1:$D$2667,4,0)*(H1849/1000000*12)</f>
        <v>#N/A</v>
      </c>
      <c r="W1849" s="9" t="e">
        <f>VLOOKUP(A1849,Sku_list!$A$1:$D$2667,4,0)*(J1849/1000000*12)</f>
        <v>#N/A</v>
      </c>
      <c r="X1849" s="9" t="e">
        <f>VLOOKUP(A1849,Sku_list!$A$1:$D$2667,4,0)*(L1849/1000000*12)</f>
        <v>#N/A</v>
      </c>
      <c r="Y1849" s="9" t="e">
        <f>VLOOKUP(A1849,Sku_list!$A$1:$E$2667,5,0)*((J1849+F1849)/1000000000)</f>
        <v>#N/A</v>
      </c>
      <c r="AC1849" s="22">
        <f t="shared" ca="1" si="28"/>
        <v>6.6666666666666666E-2</v>
      </c>
    </row>
    <row r="1850" spans="1:29" x14ac:dyDescent="0.35">
      <c r="A1850">
        <v>1601282</v>
      </c>
      <c r="B1850" t="s">
        <v>290</v>
      </c>
      <c r="C1850" t="s">
        <v>160</v>
      </c>
      <c r="D1850">
        <v>0</v>
      </c>
      <c r="E1850">
        <v>0</v>
      </c>
      <c r="F1850">
        <v>0</v>
      </c>
      <c r="G1850">
        <v>0</v>
      </c>
      <c r="H1850">
        <v>0</v>
      </c>
      <c r="I1850">
        <v>0</v>
      </c>
      <c r="J1850">
        <v>0</v>
      </c>
      <c r="K1850">
        <v>0</v>
      </c>
      <c r="L1850">
        <v>4811</v>
      </c>
      <c r="M1850">
        <v>4811</v>
      </c>
      <c r="N1850">
        <v>-4811</v>
      </c>
      <c r="P1850" s="22">
        <v>0</v>
      </c>
      <c r="R1850" t="s">
        <v>101</v>
      </c>
      <c r="S1850" t="s">
        <v>69</v>
      </c>
      <c r="T1850" s="9" t="e">
        <f>VLOOKUP(A1850,Sku_list!$A$1:$D$2667,3,0)</f>
        <v>#N/A</v>
      </c>
      <c r="U1850" s="9" t="e">
        <f>VLOOKUP(A1850,Sku_list!$A$1:$D$2667,4,0)*(F1850/1000000*12)</f>
        <v>#N/A</v>
      </c>
      <c r="V1850" s="9" t="e">
        <f>VLOOKUP(A1850,Sku_list!$A$1:$D$2667,4,0)*(H1850/1000000*12)</f>
        <v>#N/A</v>
      </c>
      <c r="W1850" s="9" t="e">
        <f>VLOOKUP(A1850,Sku_list!$A$1:$D$2667,4,0)*(J1850/1000000*12)</f>
        <v>#N/A</v>
      </c>
      <c r="X1850" s="9" t="e">
        <f>VLOOKUP(A1850,Sku_list!$A$1:$D$2667,4,0)*(L1850/1000000*12)</f>
        <v>#N/A</v>
      </c>
      <c r="Y1850" s="9" t="e">
        <f>VLOOKUP(A1850,Sku_list!$A$1:$E$2667,5,0)*((J1850+F1850)/1000000000)</f>
        <v>#N/A</v>
      </c>
      <c r="AC1850" s="22">
        <f t="shared" ca="1" si="28"/>
        <v>6.6666666666666666E-2</v>
      </c>
    </row>
    <row r="1851" spans="1:29" x14ac:dyDescent="0.35">
      <c r="A1851">
        <v>1601282</v>
      </c>
      <c r="B1851" t="s">
        <v>290</v>
      </c>
      <c r="C1851" t="s">
        <v>161</v>
      </c>
      <c r="D1851">
        <v>0</v>
      </c>
      <c r="E1851">
        <v>0</v>
      </c>
      <c r="F1851">
        <v>0</v>
      </c>
      <c r="G1851">
        <v>0</v>
      </c>
      <c r="H1851">
        <v>0</v>
      </c>
      <c r="I1851">
        <v>0</v>
      </c>
      <c r="J1851">
        <v>11004</v>
      </c>
      <c r="K1851">
        <v>11004</v>
      </c>
      <c r="L1851">
        <v>0</v>
      </c>
      <c r="M1851">
        <v>-11004</v>
      </c>
      <c r="N1851">
        <v>11004</v>
      </c>
      <c r="P1851" s="22" t="s">
        <v>34</v>
      </c>
      <c r="R1851" t="s">
        <v>102</v>
      </c>
      <c r="S1851" t="s">
        <v>306</v>
      </c>
      <c r="T1851" s="9" t="e">
        <f>VLOOKUP(A1851,Sku_list!$A$1:$D$2667,3,0)</f>
        <v>#N/A</v>
      </c>
      <c r="U1851" s="9" t="e">
        <f>VLOOKUP(A1851,Sku_list!$A$1:$D$2667,4,0)*(F1851/1000000*12)</f>
        <v>#N/A</v>
      </c>
      <c r="V1851" s="9" t="e">
        <f>VLOOKUP(A1851,Sku_list!$A$1:$D$2667,4,0)*(H1851/1000000*12)</f>
        <v>#N/A</v>
      </c>
      <c r="W1851" s="9" t="e">
        <f>VLOOKUP(A1851,Sku_list!$A$1:$D$2667,4,0)*(J1851/1000000*12)</f>
        <v>#N/A</v>
      </c>
      <c r="X1851" s="9" t="e">
        <f>VLOOKUP(A1851,Sku_list!$A$1:$D$2667,4,0)*(L1851/1000000*12)</f>
        <v>#N/A</v>
      </c>
      <c r="Y1851" s="9" t="e">
        <f>VLOOKUP(A1851,Sku_list!$A$1:$E$2667,5,0)*((J1851+F1851)/1000000000)</f>
        <v>#N/A</v>
      </c>
      <c r="AC1851" s="22">
        <f t="shared" ca="1" si="28"/>
        <v>6.6666666666666666E-2</v>
      </c>
    </row>
    <row r="1852" spans="1:29" x14ac:dyDescent="0.35">
      <c r="A1852">
        <v>1601282</v>
      </c>
      <c r="B1852" t="s">
        <v>290</v>
      </c>
      <c r="C1852" t="s">
        <v>162</v>
      </c>
      <c r="D1852">
        <v>0</v>
      </c>
      <c r="E1852">
        <v>0</v>
      </c>
      <c r="F1852">
        <v>0</v>
      </c>
      <c r="G1852">
        <v>0</v>
      </c>
      <c r="H1852">
        <v>0</v>
      </c>
      <c r="I1852">
        <v>0</v>
      </c>
      <c r="J1852">
        <v>0</v>
      </c>
      <c r="K1852">
        <v>0</v>
      </c>
      <c r="L1852">
        <v>2648</v>
      </c>
      <c r="M1852">
        <v>2648</v>
      </c>
      <c r="N1852">
        <v>-2648</v>
      </c>
      <c r="P1852" s="22">
        <v>0</v>
      </c>
      <c r="R1852" t="s">
        <v>103</v>
      </c>
      <c r="S1852" t="s">
        <v>69</v>
      </c>
      <c r="T1852" s="9" t="e">
        <f>VLOOKUP(A1852,Sku_list!$A$1:$D$2667,3,0)</f>
        <v>#N/A</v>
      </c>
      <c r="U1852" s="9" t="e">
        <f>VLOOKUP(A1852,Sku_list!$A$1:$D$2667,4,0)*(F1852/1000000*12)</f>
        <v>#N/A</v>
      </c>
      <c r="V1852" s="9" t="e">
        <f>VLOOKUP(A1852,Sku_list!$A$1:$D$2667,4,0)*(H1852/1000000*12)</f>
        <v>#N/A</v>
      </c>
      <c r="W1852" s="9" t="e">
        <f>VLOOKUP(A1852,Sku_list!$A$1:$D$2667,4,0)*(J1852/1000000*12)</f>
        <v>#N/A</v>
      </c>
      <c r="X1852" s="9" t="e">
        <f>VLOOKUP(A1852,Sku_list!$A$1:$D$2667,4,0)*(L1852/1000000*12)</f>
        <v>#N/A</v>
      </c>
      <c r="Y1852" s="9" t="e">
        <f>VLOOKUP(A1852,Sku_list!$A$1:$E$2667,5,0)*((J1852+F1852)/1000000000)</f>
        <v>#N/A</v>
      </c>
      <c r="AC1852" s="22">
        <f t="shared" ca="1" si="28"/>
        <v>6.6666666666666666E-2</v>
      </c>
    </row>
    <row r="1853" spans="1:29" x14ac:dyDescent="0.35">
      <c r="A1853">
        <v>1601282</v>
      </c>
      <c r="B1853" t="s">
        <v>290</v>
      </c>
      <c r="C1853" t="s">
        <v>164</v>
      </c>
      <c r="D1853">
        <v>0</v>
      </c>
      <c r="E1853">
        <v>0</v>
      </c>
      <c r="F1853">
        <v>0</v>
      </c>
      <c r="G1853">
        <v>0</v>
      </c>
      <c r="H1853">
        <v>0</v>
      </c>
      <c r="I1853">
        <v>0</v>
      </c>
      <c r="J1853">
        <v>0</v>
      </c>
      <c r="K1853">
        <v>0</v>
      </c>
      <c r="L1853">
        <v>480</v>
      </c>
      <c r="M1853">
        <v>480</v>
      </c>
      <c r="N1853">
        <v>-480</v>
      </c>
      <c r="P1853" s="22">
        <v>0</v>
      </c>
      <c r="R1853" t="s">
        <v>104</v>
      </c>
      <c r="S1853" t="s">
        <v>69</v>
      </c>
      <c r="T1853" s="9" t="e">
        <f>VLOOKUP(A1853,Sku_list!$A$1:$D$2667,3,0)</f>
        <v>#N/A</v>
      </c>
      <c r="U1853" s="9" t="e">
        <f>VLOOKUP(A1853,Sku_list!$A$1:$D$2667,4,0)*(F1853/1000000*12)</f>
        <v>#N/A</v>
      </c>
      <c r="V1853" s="9" t="e">
        <f>VLOOKUP(A1853,Sku_list!$A$1:$D$2667,4,0)*(H1853/1000000*12)</f>
        <v>#N/A</v>
      </c>
      <c r="W1853" s="9" t="e">
        <f>VLOOKUP(A1853,Sku_list!$A$1:$D$2667,4,0)*(J1853/1000000*12)</f>
        <v>#N/A</v>
      </c>
      <c r="X1853" s="9" t="e">
        <f>VLOOKUP(A1853,Sku_list!$A$1:$D$2667,4,0)*(L1853/1000000*12)</f>
        <v>#N/A</v>
      </c>
      <c r="Y1853" s="9" t="e">
        <f>VLOOKUP(A1853,Sku_list!$A$1:$E$2667,5,0)*((J1853+F1853)/1000000000)</f>
        <v>#N/A</v>
      </c>
      <c r="AC1853" s="22">
        <f t="shared" ca="1" si="28"/>
        <v>6.6666666666666666E-2</v>
      </c>
    </row>
    <row r="1854" spans="1:29" x14ac:dyDescent="0.35">
      <c r="A1854">
        <v>1601282</v>
      </c>
      <c r="B1854" t="s">
        <v>290</v>
      </c>
      <c r="C1854" t="s">
        <v>165</v>
      </c>
      <c r="D1854">
        <v>0</v>
      </c>
      <c r="E1854">
        <v>0</v>
      </c>
      <c r="F1854">
        <v>0</v>
      </c>
      <c r="G1854">
        <v>0</v>
      </c>
      <c r="H1854">
        <v>0</v>
      </c>
      <c r="I1854">
        <v>0</v>
      </c>
      <c r="J1854">
        <v>0</v>
      </c>
      <c r="K1854">
        <v>0</v>
      </c>
      <c r="L1854">
        <v>0</v>
      </c>
      <c r="M1854">
        <v>0</v>
      </c>
      <c r="N1854">
        <v>0</v>
      </c>
      <c r="P1854" s="22" t="s">
        <v>34</v>
      </c>
      <c r="R1854" t="s">
        <v>105</v>
      </c>
      <c r="S1854" t="s">
        <v>83</v>
      </c>
      <c r="T1854" s="9" t="e">
        <f>VLOOKUP(A1854,Sku_list!$A$1:$D$2667,3,0)</f>
        <v>#N/A</v>
      </c>
      <c r="U1854" s="9" t="e">
        <f>VLOOKUP(A1854,Sku_list!$A$1:$D$2667,4,0)*(F1854/1000000*12)</f>
        <v>#N/A</v>
      </c>
      <c r="V1854" s="9" t="e">
        <f>VLOOKUP(A1854,Sku_list!$A$1:$D$2667,4,0)*(H1854/1000000*12)</f>
        <v>#N/A</v>
      </c>
      <c r="W1854" s="9" t="e">
        <f>VLOOKUP(A1854,Sku_list!$A$1:$D$2667,4,0)*(J1854/1000000*12)</f>
        <v>#N/A</v>
      </c>
      <c r="X1854" s="9" t="e">
        <f>VLOOKUP(A1854,Sku_list!$A$1:$D$2667,4,0)*(L1854/1000000*12)</f>
        <v>#N/A</v>
      </c>
      <c r="Y1854" s="9" t="e">
        <f>VLOOKUP(A1854,Sku_list!$A$1:$E$2667,5,0)*((J1854+F1854)/1000000000)</f>
        <v>#N/A</v>
      </c>
      <c r="AC1854" s="22">
        <f t="shared" ca="1" si="28"/>
        <v>6.6666666666666666E-2</v>
      </c>
    </row>
    <row r="1855" spans="1:29" x14ac:dyDescent="0.35">
      <c r="A1855">
        <v>1601282</v>
      </c>
      <c r="B1855" t="s">
        <v>290</v>
      </c>
      <c r="C1855" t="s">
        <v>163</v>
      </c>
      <c r="D1855">
        <v>0</v>
      </c>
      <c r="E1855">
        <v>0</v>
      </c>
      <c r="F1855">
        <v>0</v>
      </c>
      <c r="G1855">
        <v>0</v>
      </c>
      <c r="H1855">
        <v>0</v>
      </c>
      <c r="I1855">
        <v>0</v>
      </c>
      <c r="J1855">
        <v>0</v>
      </c>
      <c r="K1855">
        <v>0</v>
      </c>
      <c r="L1855">
        <v>400</v>
      </c>
      <c r="M1855">
        <v>400</v>
      </c>
      <c r="N1855">
        <v>-400</v>
      </c>
      <c r="P1855" s="22">
        <v>0</v>
      </c>
      <c r="R1855" t="s">
        <v>117</v>
      </c>
      <c r="S1855" t="s">
        <v>83</v>
      </c>
      <c r="T1855" s="9" t="e">
        <f>VLOOKUP(A1855,Sku_list!$A$1:$D$2667,3,0)</f>
        <v>#N/A</v>
      </c>
      <c r="U1855" s="9" t="e">
        <f>VLOOKUP(A1855,Sku_list!$A$1:$D$2667,4,0)*(F1855/1000000*12)</f>
        <v>#N/A</v>
      </c>
      <c r="V1855" s="9" t="e">
        <f>VLOOKUP(A1855,Sku_list!$A$1:$D$2667,4,0)*(H1855/1000000*12)</f>
        <v>#N/A</v>
      </c>
      <c r="W1855" s="9" t="e">
        <f>VLOOKUP(A1855,Sku_list!$A$1:$D$2667,4,0)*(J1855/1000000*12)</f>
        <v>#N/A</v>
      </c>
      <c r="X1855" s="9" t="e">
        <f>VLOOKUP(A1855,Sku_list!$A$1:$D$2667,4,0)*(L1855/1000000*12)</f>
        <v>#N/A</v>
      </c>
      <c r="Y1855" s="9" t="e">
        <f>VLOOKUP(A1855,Sku_list!$A$1:$E$2667,5,0)*((J1855+F1855)/1000000000)</f>
        <v>#N/A</v>
      </c>
      <c r="AC1855" s="22">
        <f t="shared" ca="1" si="28"/>
        <v>6.6666666666666666E-2</v>
      </c>
    </row>
    <row r="1856" spans="1:29" x14ac:dyDescent="0.35">
      <c r="A1856">
        <v>1601282</v>
      </c>
      <c r="B1856" t="s">
        <v>290</v>
      </c>
      <c r="C1856" t="s">
        <v>166</v>
      </c>
      <c r="D1856">
        <v>0</v>
      </c>
      <c r="E1856">
        <v>0</v>
      </c>
      <c r="F1856">
        <v>0</v>
      </c>
      <c r="G1856">
        <v>0</v>
      </c>
      <c r="H1856">
        <v>0</v>
      </c>
      <c r="I1856">
        <v>0</v>
      </c>
      <c r="J1856">
        <v>0</v>
      </c>
      <c r="K1856">
        <v>0</v>
      </c>
      <c r="L1856">
        <v>0</v>
      </c>
      <c r="M1856">
        <v>0</v>
      </c>
      <c r="N1856">
        <v>0</v>
      </c>
      <c r="P1856" s="22" t="s">
        <v>34</v>
      </c>
      <c r="R1856" t="s">
        <v>118</v>
      </c>
      <c r="S1856" t="s">
        <v>85</v>
      </c>
      <c r="T1856" s="9" t="e">
        <f>VLOOKUP(A1856,Sku_list!$A$1:$D$2667,3,0)</f>
        <v>#N/A</v>
      </c>
      <c r="U1856" s="9" t="e">
        <f>VLOOKUP(A1856,Sku_list!$A$1:$D$2667,4,0)*(F1856/1000000*12)</f>
        <v>#N/A</v>
      </c>
      <c r="V1856" s="9" t="e">
        <f>VLOOKUP(A1856,Sku_list!$A$1:$D$2667,4,0)*(H1856/1000000*12)</f>
        <v>#N/A</v>
      </c>
      <c r="W1856" s="9" t="e">
        <f>VLOOKUP(A1856,Sku_list!$A$1:$D$2667,4,0)*(J1856/1000000*12)</f>
        <v>#N/A</v>
      </c>
      <c r="X1856" s="9" t="e">
        <f>VLOOKUP(A1856,Sku_list!$A$1:$D$2667,4,0)*(L1856/1000000*12)</f>
        <v>#N/A</v>
      </c>
      <c r="Y1856" s="9" t="e">
        <f>VLOOKUP(A1856,Sku_list!$A$1:$E$2667,5,0)*((J1856+F1856)/1000000000)</f>
        <v>#N/A</v>
      </c>
      <c r="AC1856" s="22">
        <f t="shared" ca="1" si="28"/>
        <v>6.6666666666666666E-2</v>
      </c>
    </row>
    <row r="1857" spans="1:29" x14ac:dyDescent="0.35">
      <c r="A1857">
        <v>1601282</v>
      </c>
      <c r="B1857" t="s">
        <v>290</v>
      </c>
      <c r="C1857" t="s">
        <v>167</v>
      </c>
      <c r="D1857">
        <v>0</v>
      </c>
      <c r="E1857">
        <v>30</v>
      </c>
      <c r="F1857">
        <v>0</v>
      </c>
      <c r="G1857">
        <v>24</v>
      </c>
      <c r="H1857">
        <v>24</v>
      </c>
      <c r="I1857">
        <v>0</v>
      </c>
      <c r="J1857">
        <v>6</v>
      </c>
      <c r="K1857">
        <v>6</v>
      </c>
      <c r="L1857">
        <v>0</v>
      </c>
      <c r="M1857">
        <v>-30</v>
      </c>
      <c r="N1857">
        <v>30</v>
      </c>
      <c r="P1857" s="22" t="s">
        <v>34</v>
      </c>
      <c r="R1857" t="s">
        <v>119</v>
      </c>
      <c r="S1857" t="s">
        <v>72</v>
      </c>
      <c r="T1857" s="9" t="e">
        <f>VLOOKUP(A1857,Sku_list!$A$1:$D$2667,3,0)</f>
        <v>#N/A</v>
      </c>
      <c r="U1857" s="9" t="e">
        <f>VLOOKUP(A1857,Sku_list!$A$1:$D$2667,4,0)*(F1857/1000000*12)</f>
        <v>#N/A</v>
      </c>
      <c r="V1857" s="9" t="e">
        <f>VLOOKUP(A1857,Sku_list!$A$1:$D$2667,4,0)*(H1857/1000000*12)</f>
        <v>#N/A</v>
      </c>
      <c r="W1857" s="9" t="e">
        <f>VLOOKUP(A1857,Sku_list!$A$1:$D$2667,4,0)*(J1857/1000000*12)</f>
        <v>#N/A</v>
      </c>
      <c r="X1857" s="9" t="e">
        <f>VLOOKUP(A1857,Sku_list!$A$1:$D$2667,4,0)*(L1857/1000000*12)</f>
        <v>#N/A</v>
      </c>
      <c r="Y1857" s="9" t="e">
        <f>VLOOKUP(A1857,Sku_list!$A$1:$E$2667,5,0)*((J1857+F1857)/1000000000)</f>
        <v>#N/A</v>
      </c>
      <c r="AC1857" s="22">
        <f t="shared" ca="1" si="28"/>
        <v>6.6666666666666666E-2</v>
      </c>
    </row>
    <row r="1858" spans="1:29" x14ac:dyDescent="0.35">
      <c r="A1858">
        <v>1601282</v>
      </c>
      <c r="B1858" t="s">
        <v>290</v>
      </c>
      <c r="C1858" t="s">
        <v>61</v>
      </c>
      <c r="D1858">
        <v>0</v>
      </c>
      <c r="E1858">
        <v>0</v>
      </c>
      <c r="F1858">
        <v>0</v>
      </c>
      <c r="G1858">
        <v>0</v>
      </c>
      <c r="H1858">
        <v>0</v>
      </c>
      <c r="I1858">
        <v>0</v>
      </c>
      <c r="J1858">
        <v>0</v>
      </c>
      <c r="K1858">
        <v>0</v>
      </c>
      <c r="L1858">
        <v>0</v>
      </c>
      <c r="M1858">
        <v>0</v>
      </c>
      <c r="N1858">
        <v>0</v>
      </c>
      <c r="P1858" s="22" t="s">
        <v>34</v>
      </c>
      <c r="R1858" t="s">
        <v>5</v>
      </c>
      <c r="S1858" t="s">
        <v>85</v>
      </c>
      <c r="T1858" s="9" t="e">
        <f>VLOOKUP(A1858,Sku_list!$A$1:$D$2667,3,0)</f>
        <v>#N/A</v>
      </c>
      <c r="U1858" s="9" t="e">
        <f>VLOOKUP(A1858,Sku_list!$A$1:$D$2667,4,0)*(F1858/1000000*12)</f>
        <v>#N/A</v>
      </c>
      <c r="V1858" s="9" t="e">
        <f>VLOOKUP(A1858,Sku_list!$A$1:$D$2667,4,0)*(H1858/1000000*12)</f>
        <v>#N/A</v>
      </c>
      <c r="W1858" s="9" t="e">
        <f>VLOOKUP(A1858,Sku_list!$A$1:$D$2667,4,0)*(J1858/1000000*12)</f>
        <v>#N/A</v>
      </c>
      <c r="X1858" s="9" t="e">
        <f>VLOOKUP(A1858,Sku_list!$A$1:$D$2667,4,0)*(L1858/1000000*12)</f>
        <v>#N/A</v>
      </c>
      <c r="Y1858" s="9" t="e">
        <f>VLOOKUP(A1858,Sku_list!$A$1:$E$2667,5,0)*((J1858+F1858)/1000000000)</f>
        <v>#N/A</v>
      </c>
      <c r="AC1858" s="22">
        <f t="shared" ca="1" si="28"/>
        <v>6.6666666666666666E-2</v>
      </c>
    </row>
    <row r="1859" spans="1:29" x14ac:dyDescent="0.35">
      <c r="A1859">
        <v>1601282</v>
      </c>
      <c r="B1859" t="s">
        <v>290</v>
      </c>
      <c r="C1859" t="s">
        <v>39</v>
      </c>
      <c r="D1859">
        <v>0</v>
      </c>
      <c r="E1859">
        <v>0</v>
      </c>
      <c r="F1859">
        <v>0</v>
      </c>
      <c r="G1859">
        <v>0</v>
      </c>
      <c r="H1859">
        <v>0</v>
      </c>
      <c r="I1859">
        <v>0</v>
      </c>
      <c r="J1859">
        <v>0</v>
      </c>
      <c r="K1859">
        <v>0</v>
      </c>
      <c r="L1859">
        <v>0</v>
      </c>
      <c r="M1859">
        <v>0</v>
      </c>
      <c r="N1859">
        <v>0</v>
      </c>
      <c r="P1859" s="22" t="s">
        <v>34</v>
      </c>
      <c r="R1859" t="s">
        <v>43</v>
      </c>
      <c r="S1859" t="s">
        <v>190</v>
      </c>
      <c r="T1859" s="9" t="e">
        <f>VLOOKUP(A1859,Sku_list!$A$1:$D$2667,3,0)</f>
        <v>#N/A</v>
      </c>
      <c r="U1859" s="9" t="e">
        <f>VLOOKUP(A1859,Sku_list!$A$1:$D$2667,4,0)*(F1859/1000000*12)</f>
        <v>#N/A</v>
      </c>
      <c r="V1859" s="9" t="e">
        <f>VLOOKUP(A1859,Sku_list!$A$1:$D$2667,4,0)*(H1859/1000000*12)</f>
        <v>#N/A</v>
      </c>
      <c r="W1859" s="9" t="e">
        <f>VLOOKUP(A1859,Sku_list!$A$1:$D$2667,4,0)*(J1859/1000000*12)</f>
        <v>#N/A</v>
      </c>
      <c r="X1859" s="9" t="e">
        <f>VLOOKUP(A1859,Sku_list!$A$1:$D$2667,4,0)*(L1859/1000000*12)</f>
        <v>#N/A</v>
      </c>
      <c r="Y1859" s="9" t="e">
        <f>VLOOKUP(A1859,Sku_list!$A$1:$E$2667,5,0)*((J1859+F1859)/1000000000)</f>
        <v>#N/A</v>
      </c>
      <c r="AC1859" s="22">
        <f t="shared" ref="AC1859:AC1922" ca="1" si="29">(DAY(TODAY())+AB1859)/30</f>
        <v>6.6666666666666666E-2</v>
      </c>
    </row>
    <row r="1860" spans="1:29" x14ac:dyDescent="0.35">
      <c r="A1860">
        <v>1601282</v>
      </c>
      <c r="B1860" t="s">
        <v>290</v>
      </c>
      <c r="C1860" t="s">
        <v>65</v>
      </c>
      <c r="D1860">
        <v>0</v>
      </c>
      <c r="E1860">
        <v>0</v>
      </c>
      <c r="F1860">
        <v>0</v>
      </c>
      <c r="G1860">
        <v>0</v>
      </c>
      <c r="H1860">
        <v>0</v>
      </c>
      <c r="I1860">
        <v>0</v>
      </c>
      <c r="J1860">
        <v>0</v>
      </c>
      <c r="K1860">
        <v>0</v>
      </c>
      <c r="L1860">
        <v>0</v>
      </c>
      <c r="M1860">
        <v>0</v>
      </c>
      <c r="N1860">
        <v>0</v>
      </c>
      <c r="P1860" s="22" t="s">
        <v>34</v>
      </c>
      <c r="R1860" t="s">
        <v>300</v>
      </c>
      <c r="S1860" t="s">
        <v>83</v>
      </c>
      <c r="T1860" s="9" t="e">
        <f>VLOOKUP(A1860,Sku_list!$A$1:$D$2667,3,0)</f>
        <v>#N/A</v>
      </c>
      <c r="U1860" s="9" t="e">
        <f>VLOOKUP(A1860,Sku_list!$A$1:$D$2667,4,0)*(F1860/1000000*12)</f>
        <v>#N/A</v>
      </c>
      <c r="V1860" s="9" t="e">
        <f>VLOOKUP(A1860,Sku_list!$A$1:$D$2667,4,0)*(H1860/1000000*12)</f>
        <v>#N/A</v>
      </c>
      <c r="W1860" s="9" t="e">
        <f>VLOOKUP(A1860,Sku_list!$A$1:$D$2667,4,0)*(J1860/1000000*12)</f>
        <v>#N/A</v>
      </c>
      <c r="X1860" s="9" t="e">
        <f>VLOOKUP(A1860,Sku_list!$A$1:$D$2667,4,0)*(L1860/1000000*12)</f>
        <v>#N/A</v>
      </c>
      <c r="Y1860" s="9" t="e">
        <f>VLOOKUP(A1860,Sku_list!$A$1:$E$2667,5,0)*((J1860+F1860)/1000000000)</f>
        <v>#N/A</v>
      </c>
      <c r="AC1860" s="22">
        <f t="shared" ca="1" si="29"/>
        <v>6.6666666666666666E-2</v>
      </c>
    </row>
    <row r="1861" spans="1:29" x14ac:dyDescent="0.35">
      <c r="A1861">
        <v>1601282</v>
      </c>
      <c r="B1861" t="s">
        <v>290</v>
      </c>
      <c r="C1861" t="s">
        <v>66</v>
      </c>
      <c r="D1861">
        <v>0</v>
      </c>
      <c r="E1861">
        <v>0</v>
      </c>
      <c r="F1861">
        <v>0</v>
      </c>
      <c r="G1861">
        <v>0</v>
      </c>
      <c r="H1861">
        <v>0</v>
      </c>
      <c r="I1861">
        <v>0</v>
      </c>
      <c r="J1861">
        <v>0</v>
      </c>
      <c r="K1861">
        <v>0</v>
      </c>
      <c r="L1861">
        <v>0</v>
      </c>
      <c r="M1861">
        <v>0</v>
      </c>
      <c r="N1861">
        <v>0</v>
      </c>
      <c r="P1861" s="22" t="s">
        <v>34</v>
      </c>
      <c r="R1861" t="s">
        <v>174</v>
      </c>
      <c r="S1861" t="s">
        <v>72</v>
      </c>
      <c r="T1861" s="9" t="e">
        <f>VLOOKUP(A1861,Sku_list!$A$1:$D$2667,3,0)</f>
        <v>#N/A</v>
      </c>
      <c r="U1861" s="9" t="e">
        <f>VLOOKUP(A1861,Sku_list!$A$1:$D$2667,4,0)*(F1861/1000000*12)</f>
        <v>#N/A</v>
      </c>
      <c r="V1861" s="9" t="e">
        <f>VLOOKUP(A1861,Sku_list!$A$1:$D$2667,4,0)*(H1861/1000000*12)</f>
        <v>#N/A</v>
      </c>
      <c r="W1861" s="9" t="e">
        <f>VLOOKUP(A1861,Sku_list!$A$1:$D$2667,4,0)*(J1861/1000000*12)</f>
        <v>#N/A</v>
      </c>
      <c r="X1861" s="9" t="e">
        <f>VLOOKUP(A1861,Sku_list!$A$1:$D$2667,4,0)*(L1861/1000000*12)</f>
        <v>#N/A</v>
      </c>
      <c r="Y1861" s="9" t="e">
        <f>VLOOKUP(A1861,Sku_list!$A$1:$E$2667,5,0)*((J1861+F1861)/1000000000)</f>
        <v>#N/A</v>
      </c>
      <c r="AC1861" s="22">
        <f t="shared" ca="1" si="29"/>
        <v>6.6666666666666666E-2</v>
      </c>
    </row>
    <row r="1862" spans="1:29" x14ac:dyDescent="0.35">
      <c r="A1862">
        <v>1601282</v>
      </c>
      <c r="B1862" t="s">
        <v>290</v>
      </c>
      <c r="C1862" t="s">
        <v>67</v>
      </c>
      <c r="D1862">
        <v>0</v>
      </c>
      <c r="E1862">
        <v>0</v>
      </c>
      <c r="F1862">
        <v>0</v>
      </c>
      <c r="G1862">
        <v>0</v>
      </c>
      <c r="H1862">
        <v>0</v>
      </c>
      <c r="I1862">
        <v>0</v>
      </c>
      <c r="J1862">
        <v>0</v>
      </c>
      <c r="K1862">
        <v>0</v>
      </c>
      <c r="L1862">
        <v>0</v>
      </c>
      <c r="M1862">
        <v>0</v>
      </c>
      <c r="N1862">
        <v>0</v>
      </c>
      <c r="P1862" s="22" t="s">
        <v>34</v>
      </c>
      <c r="R1862" t="s">
        <v>176</v>
      </c>
      <c r="S1862" t="s">
        <v>72</v>
      </c>
      <c r="T1862" s="9" t="e">
        <f>VLOOKUP(A1862,Sku_list!$A$1:$D$2667,3,0)</f>
        <v>#N/A</v>
      </c>
      <c r="U1862" s="9" t="e">
        <f>VLOOKUP(A1862,Sku_list!$A$1:$D$2667,4,0)*(F1862/1000000*12)</f>
        <v>#N/A</v>
      </c>
      <c r="V1862" s="9" t="e">
        <f>VLOOKUP(A1862,Sku_list!$A$1:$D$2667,4,0)*(H1862/1000000*12)</f>
        <v>#N/A</v>
      </c>
      <c r="W1862" s="9" t="e">
        <f>VLOOKUP(A1862,Sku_list!$A$1:$D$2667,4,0)*(J1862/1000000*12)</f>
        <v>#N/A</v>
      </c>
      <c r="X1862" s="9" t="e">
        <f>VLOOKUP(A1862,Sku_list!$A$1:$D$2667,4,0)*(L1862/1000000*12)</f>
        <v>#N/A</v>
      </c>
      <c r="Y1862" s="9" t="e">
        <f>VLOOKUP(A1862,Sku_list!$A$1:$E$2667,5,0)*((J1862+F1862)/1000000000)</f>
        <v>#N/A</v>
      </c>
      <c r="AC1862" s="22">
        <f t="shared" ca="1" si="29"/>
        <v>6.6666666666666666E-2</v>
      </c>
    </row>
    <row r="1863" spans="1:29" x14ac:dyDescent="0.35">
      <c r="A1863">
        <v>1601282</v>
      </c>
      <c r="B1863" t="s">
        <v>290</v>
      </c>
      <c r="C1863" t="s">
        <v>68</v>
      </c>
      <c r="D1863">
        <v>0</v>
      </c>
      <c r="E1863">
        <v>0</v>
      </c>
      <c r="F1863">
        <v>0</v>
      </c>
      <c r="G1863">
        <v>0</v>
      </c>
      <c r="H1863">
        <v>0</v>
      </c>
      <c r="I1863">
        <v>0</v>
      </c>
      <c r="J1863">
        <v>0</v>
      </c>
      <c r="K1863">
        <v>0</v>
      </c>
      <c r="L1863">
        <v>0</v>
      </c>
      <c r="M1863">
        <v>0</v>
      </c>
      <c r="N1863">
        <v>0</v>
      </c>
      <c r="P1863" s="22" t="s">
        <v>34</v>
      </c>
      <c r="R1863" t="s">
        <v>177</v>
      </c>
      <c r="S1863" t="s">
        <v>72</v>
      </c>
      <c r="T1863" s="9" t="e">
        <f>VLOOKUP(A1863,Sku_list!$A$1:$D$2667,3,0)</f>
        <v>#N/A</v>
      </c>
      <c r="U1863" s="9" t="e">
        <f>VLOOKUP(A1863,Sku_list!$A$1:$D$2667,4,0)*(F1863/1000000*12)</f>
        <v>#N/A</v>
      </c>
      <c r="V1863" s="9" t="e">
        <f>VLOOKUP(A1863,Sku_list!$A$1:$D$2667,4,0)*(H1863/1000000*12)</f>
        <v>#N/A</v>
      </c>
      <c r="W1863" s="9" t="e">
        <f>VLOOKUP(A1863,Sku_list!$A$1:$D$2667,4,0)*(J1863/1000000*12)</f>
        <v>#N/A</v>
      </c>
      <c r="X1863" s="9" t="e">
        <f>VLOOKUP(A1863,Sku_list!$A$1:$D$2667,4,0)*(L1863/1000000*12)</f>
        <v>#N/A</v>
      </c>
      <c r="Y1863" s="9" t="e">
        <f>VLOOKUP(A1863,Sku_list!$A$1:$E$2667,5,0)*((J1863+F1863)/1000000000)</f>
        <v>#N/A</v>
      </c>
      <c r="AC1863" s="22">
        <f t="shared" ca="1" si="29"/>
        <v>6.6666666666666666E-2</v>
      </c>
    </row>
    <row r="1864" spans="1:29" x14ac:dyDescent="0.35">
      <c r="A1864">
        <v>1601282</v>
      </c>
      <c r="B1864" t="s">
        <v>290</v>
      </c>
      <c r="C1864" t="s">
        <v>44</v>
      </c>
      <c r="D1864">
        <v>0</v>
      </c>
      <c r="E1864">
        <v>0</v>
      </c>
      <c r="F1864">
        <v>0</v>
      </c>
      <c r="G1864">
        <v>0</v>
      </c>
      <c r="H1864">
        <v>0</v>
      </c>
      <c r="I1864">
        <v>0</v>
      </c>
      <c r="J1864">
        <v>24709</v>
      </c>
      <c r="K1864">
        <v>24709</v>
      </c>
      <c r="L1864">
        <v>0</v>
      </c>
      <c r="M1864">
        <v>-24709</v>
      </c>
      <c r="N1864">
        <v>24709</v>
      </c>
      <c r="P1864" s="22" t="s">
        <v>34</v>
      </c>
      <c r="R1864" t="s">
        <v>45</v>
      </c>
      <c r="S1864" t="s">
        <v>193</v>
      </c>
      <c r="T1864" s="9" t="e">
        <f>VLOOKUP(A1864,Sku_list!$A$1:$D$2667,3,0)</f>
        <v>#N/A</v>
      </c>
      <c r="U1864" s="9" t="e">
        <f>VLOOKUP(A1864,Sku_list!$A$1:$D$2667,4,0)*(F1864/1000000*12)</f>
        <v>#N/A</v>
      </c>
      <c r="V1864" s="9" t="e">
        <f>VLOOKUP(A1864,Sku_list!$A$1:$D$2667,4,0)*(H1864/1000000*12)</f>
        <v>#N/A</v>
      </c>
      <c r="W1864" s="9" t="e">
        <f>VLOOKUP(A1864,Sku_list!$A$1:$D$2667,4,0)*(J1864/1000000*12)</f>
        <v>#N/A</v>
      </c>
      <c r="X1864" s="9" t="e">
        <f>VLOOKUP(A1864,Sku_list!$A$1:$D$2667,4,0)*(L1864/1000000*12)</f>
        <v>#N/A</v>
      </c>
      <c r="Y1864" s="9" t="e">
        <f>VLOOKUP(A1864,Sku_list!$A$1:$E$2667,5,0)*((J1864+F1864)/1000000000)</f>
        <v>#N/A</v>
      </c>
      <c r="AC1864" s="22">
        <f t="shared" ca="1" si="29"/>
        <v>6.6666666666666666E-2</v>
      </c>
    </row>
    <row r="1865" spans="1:29" x14ac:dyDescent="0.35">
      <c r="A1865">
        <v>1601282</v>
      </c>
      <c r="B1865" t="s">
        <v>290</v>
      </c>
      <c r="C1865" t="s">
        <v>272</v>
      </c>
      <c r="D1865">
        <v>0</v>
      </c>
      <c r="E1865">
        <v>0</v>
      </c>
      <c r="F1865">
        <v>0</v>
      </c>
      <c r="G1865">
        <v>0</v>
      </c>
      <c r="H1865">
        <v>0</v>
      </c>
      <c r="I1865">
        <v>0</v>
      </c>
      <c r="J1865">
        <v>0</v>
      </c>
      <c r="K1865">
        <v>0</v>
      </c>
      <c r="L1865">
        <v>0</v>
      </c>
      <c r="M1865">
        <v>0</v>
      </c>
      <c r="N1865">
        <v>0</v>
      </c>
      <c r="P1865" s="22" t="s">
        <v>34</v>
      </c>
      <c r="R1865" t="s">
        <v>99</v>
      </c>
      <c r="S1865" t="s">
        <v>173</v>
      </c>
      <c r="T1865" s="9" t="e">
        <f>VLOOKUP(A1865,Sku_list!$A$1:$D$2667,3,0)</f>
        <v>#N/A</v>
      </c>
      <c r="U1865" s="9" t="e">
        <f>VLOOKUP(A1865,Sku_list!$A$1:$D$2667,4,0)*(F1865/1000000*12)</f>
        <v>#N/A</v>
      </c>
      <c r="V1865" s="9" t="e">
        <f>VLOOKUP(A1865,Sku_list!$A$1:$D$2667,4,0)*(H1865/1000000*12)</f>
        <v>#N/A</v>
      </c>
      <c r="W1865" s="9" t="e">
        <f>VLOOKUP(A1865,Sku_list!$A$1:$D$2667,4,0)*(J1865/1000000*12)</f>
        <v>#N/A</v>
      </c>
      <c r="X1865" s="9" t="e">
        <f>VLOOKUP(A1865,Sku_list!$A$1:$D$2667,4,0)*(L1865/1000000*12)</f>
        <v>#N/A</v>
      </c>
      <c r="Y1865" s="9" t="e">
        <f>VLOOKUP(A1865,Sku_list!$A$1:$E$2667,5,0)*((J1865+F1865)/1000000000)</f>
        <v>#N/A</v>
      </c>
      <c r="AC1865" s="22">
        <f t="shared" ca="1" si="29"/>
        <v>6.6666666666666666E-2</v>
      </c>
    </row>
    <row r="1866" spans="1:29" x14ac:dyDescent="0.35">
      <c r="A1866">
        <v>1601282</v>
      </c>
      <c r="B1866" t="s">
        <v>290</v>
      </c>
      <c r="C1866" t="s">
        <v>273</v>
      </c>
      <c r="D1866">
        <v>0</v>
      </c>
      <c r="E1866">
        <v>3804</v>
      </c>
      <c r="F1866">
        <v>0</v>
      </c>
      <c r="G1866">
        <v>0</v>
      </c>
      <c r="H1866">
        <v>0</v>
      </c>
      <c r="I1866">
        <v>0</v>
      </c>
      <c r="J1866">
        <v>3804</v>
      </c>
      <c r="K1866">
        <v>3804</v>
      </c>
      <c r="L1866">
        <v>0</v>
      </c>
      <c r="M1866">
        <v>-3804</v>
      </c>
      <c r="N1866">
        <v>3804</v>
      </c>
      <c r="P1866" s="22" t="s">
        <v>34</v>
      </c>
      <c r="R1866" t="s">
        <v>275</v>
      </c>
      <c r="S1866" t="s">
        <v>308</v>
      </c>
      <c r="T1866" s="9" t="e">
        <f>VLOOKUP(A1866,Sku_list!$A$1:$D$2667,3,0)</f>
        <v>#N/A</v>
      </c>
      <c r="U1866" s="9" t="e">
        <f>VLOOKUP(A1866,Sku_list!$A$1:$D$2667,4,0)*(F1866/1000000*12)</f>
        <v>#N/A</v>
      </c>
      <c r="V1866" s="9" t="e">
        <f>VLOOKUP(A1866,Sku_list!$A$1:$D$2667,4,0)*(H1866/1000000*12)</f>
        <v>#N/A</v>
      </c>
      <c r="W1866" s="9" t="e">
        <f>VLOOKUP(A1866,Sku_list!$A$1:$D$2667,4,0)*(J1866/1000000*12)</f>
        <v>#N/A</v>
      </c>
      <c r="X1866" s="9" t="e">
        <f>VLOOKUP(A1866,Sku_list!$A$1:$D$2667,4,0)*(L1866/1000000*12)</f>
        <v>#N/A</v>
      </c>
      <c r="Y1866" s="9" t="e">
        <f>VLOOKUP(A1866,Sku_list!$A$1:$E$2667,5,0)*((J1866+F1866)/1000000000)</f>
        <v>#N/A</v>
      </c>
      <c r="AC1866" s="22">
        <f t="shared" ca="1" si="29"/>
        <v>6.6666666666666666E-2</v>
      </c>
    </row>
    <row r="1867" spans="1:29" x14ac:dyDescent="0.35">
      <c r="A1867">
        <v>1601283</v>
      </c>
      <c r="B1867" t="s">
        <v>26</v>
      </c>
      <c r="C1867" t="s">
        <v>3</v>
      </c>
      <c r="D1867">
        <v>0</v>
      </c>
      <c r="E1867">
        <v>0</v>
      </c>
      <c r="F1867">
        <v>0</v>
      </c>
      <c r="G1867">
        <v>0</v>
      </c>
      <c r="H1867">
        <v>0</v>
      </c>
      <c r="I1867">
        <v>0</v>
      </c>
      <c r="J1867">
        <v>0</v>
      </c>
      <c r="K1867">
        <v>0</v>
      </c>
      <c r="L1867">
        <v>0</v>
      </c>
      <c r="M1867">
        <v>0</v>
      </c>
      <c r="N1867">
        <v>0</v>
      </c>
      <c r="P1867" s="22" t="s">
        <v>34</v>
      </c>
      <c r="R1867" t="s">
        <v>4</v>
      </c>
      <c r="S1867" t="s">
        <v>173</v>
      </c>
      <c r="T1867" s="9" t="e">
        <f>VLOOKUP(A1867,Sku_list!$A$1:$D$2667,3,0)</f>
        <v>#N/A</v>
      </c>
      <c r="U1867" s="9" t="e">
        <f>VLOOKUP(A1867,Sku_list!$A$1:$D$2667,4,0)*(F1867/1000000*12)</f>
        <v>#N/A</v>
      </c>
      <c r="V1867" s="9" t="e">
        <f>VLOOKUP(A1867,Sku_list!$A$1:$D$2667,4,0)*(H1867/1000000*12)</f>
        <v>#N/A</v>
      </c>
      <c r="W1867" s="9" t="e">
        <f>VLOOKUP(A1867,Sku_list!$A$1:$D$2667,4,0)*(J1867/1000000*12)</f>
        <v>#N/A</v>
      </c>
      <c r="X1867" s="9" t="e">
        <f>VLOOKUP(A1867,Sku_list!$A$1:$D$2667,4,0)*(L1867/1000000*12)</f>
        <v>#N/A</v>
      </c>
      <c r="Y1867" s="9" t="e">
        <f>VLOOKUP(A1867,Sku_list!$A$1:$E$2667,5,0)*((J1867+F1867)/1000000000)</f>
        <v>#N/A</v>
      </c>
      <c r="AC1867" s="22">
        <f t="shared" ca="1" si="29"/>
        <v>6.6666666666666666E-2</v>
      </c>
    </row>
    <row r="1868" spans="1:29" x14ac:dyDescent="0.35">
      <c r="A1868">
        <v>1601283</v>
      </c>
      <c r="B1868" t="s">
        <v>26</v>
      </c>
      <c r="C1868" t="s">
        <v>139</v>
      </c>
      <c r="D1868">
        <v>0</v>
      </c>
      <c r="E1868">
        <v>0</v>
      </c>
      <c r="F1868">
        <v>0</v>
      </c>
      <c r="G1868">
        <v>0</v>
      </c>
      <c r="H1868">
        <v>0</v>
      </c>
      <c r="I1868">
        <v>0</v>
      </c>
      <c r="J1868">
        <v>0</v>
      </c>
      <c r="K1868">
        <v>0</v>
      </c>
      <c r="L1868">
        <v>0</v>
      </c>
      <c r="M1868">
        <v>0</v>
      </c>
      <c r="N1868">
        <v>0</v>
      </c>
      <c r="P1868" s="22" t="s">
        <v>34</v>
      </c>
      <c r="R1868" t="s">
        <v>70</v>
      </c>
      <c r="S1868" t="s">
        <v>69</v>
      </c>
      <c r="T1868" s="9" t="e">
        <f>VLOOKUP(A1868,Sku_list!$A$1:$D$2667,3,0)</f>
        <v>#N/A</v>
      </c>
      <c r="U1868" s="9" t="e">
        <f>VLOOKUP(A1868,Sku_list!$A$1:$D$2667,4,0)*(F1868/1000000*12)</f>
        <v>#N/A</v>
      </c>
      <c r="V1868" s="9" t="e">
        <f>VLOOKUP(A1868,Sku_list!$A$1:$D$2667,4,0)*(H1868/1000000*12)</f>
        <v>#N/A</v>
      </c>
      <c r="W1868" s="9" t="e">
        <f>VLOOKUP(A1868,Sku_list!$A$1:$D$2667,4,0)*(J1868/1000000*12)</f>
        <v>#N/A</v>
      </c>
      <c r="X1868" s="9" t="e">
        <f>VLOOKUP(A1868,Sku_list!$A$1:$D$2667,4,0)*(L1868/1000000*12)</f>
        <v>#N/A</v>
      </c>
      <c r="Y1868" s="9" t="e">
        <f>VLOOKUP(A1868,Sku_list!$A$1:$E$2667,5,0)*((J1868+F1868)/1000000000)</f>
        <v>#N/A</v>
      </c>
      <c r="AC1868" s="22">
        <f t="shared" ca="1" si="29"/>
        <v>6.6666666666666666E-2</v>
      </c>
    </row>
    <row r="1869" spans="1:29" x14ac:dyDescent="0.35">
      <c r="A1869">
        <v>1601283</v>
      </c>
      <c r="B1869" t="s">
        <v>26</v>
      </c>
      <c r="C1869" t="s">
        <v>140</v>
      </c>
      <c r="D1869">
        <v>0</v>
      </c>
      <c r="E1869">
        <v>0</v>
      </c>
      <c r="F1869">
        <v>0</v>
      </c>
      <c r="G1869">
        <v>0</v>
      </c>
      <c r="H1869">
        <v>0</v>
      </c>
      <c r="I1869">
        <v>0</v>
      </c>
      <c r="J1869">
        <v>0</v>
      </c>
      <c r="K1869">
        <v>0</v>
      </c>
      <c r="L1869">
        <v>0</v>
      </c>
      <c r="M1869">
        <v>0</v>
      </c>
      <c r="N1869">
        <v>0</v>
      </c>
      <c r="P1869" s="22" t="s">
        <v>34</v>
      </c>
      <c r="R1869" t="s">
        <v>71</v>
      </c>
      <c r="S1869" t="s">
        <v>72</v>
      </c>
      <c r="T1869" s="9" t="e">
        <f>VLOOKUP(A1869,Sku_list!$A$1:$D$2667,3,0)</f>
        <v>#N/A</v>
      </c>
      <c r="U1869" s="9" t="e">
        <f>VLOOKUP(A1869,Sku_list!$A$1:$D$2667,4,0)*(F1869/1000000*12)</f>
        <v>#N/A</v>
      </c>
      <c r="V1869" s="9" t="e">
        <f>VLOOKUP(A1869,Sku_list!$A$1:$D$2667,4,0)*(H1869/1000000*12)</f>
        <v>#N/A</v>
      </c>
      <c r="W1869" s="9" t="e">
        <f>VLOOKUP(A1869,Sku_list!$A$1:$D$2667,4,0)*(J1869/1000000*12)</f>
        <v>#N/A</v>
      </c>
      <c r="X1869" s="9" t="e">
        <f>VLOOKUP(A1869,Sku_list!$A$1:$D$2667,4,0)*(L1869/1000000*12)</f>
        <v>#N/A</v>
      </c>
      <c r="Y1869" s="9" t="e">
        <f>VLOOKUP(A1869,Sku_list!$A$1:$E$2667,5,0)*((J1869+F1869)/1000000000)</f>
        <v>#N/A</v>
      </c>
      <c r="AC1869" s="22">
        <f t="shared" ca="1" si="29"/>
        <v>6.6666666666666666E-2</v>
      </c>
    </row>
    <row r="1870" spans="1:29" x14ac:dyDescent="0.35">
      <c r="A1870">
        <v>1601283</v>
      </c>
      <c r="B1870" t="s">
        <v>26</v>
      </c>
      <c r="C1870" t="s">
        <v>141</v>
      </c>
      <c r="D1870">
        <v>0</v>
      </c>
      <c r="E1870">
        <v>0</v>
      </c>
      <c r="F1870">
        <v>0</v>
      </c>
      <c r="G1870">
        <v>0</v>
      </c>
      <c r="H1870">
        <v>0</v>
      </c>
      <c r="I1870">
        <v>0</v>
      </c>
      <c r="J1870">
        <v>0</v>
      </c>
      <c r="K1870">
        <v>0</v>
      </c>
      <c r="L1870">
        <v>0</v>
      </c>
      <c r="M1870">
        <v>0</v>
      </c>
      <c r="N1870">
        <v>0</v>
      </c>
      <c r="P1870" s="22" t="s">
        <v>34</v>
      </c>
      <c r="R1870" t="s">
        <v>82</v>
      </c>
      <c r="S1870" t="s">
        <v>83</v>
      </c>
      <c r="T1870" s="9" t="e">
        <f>VLOOKUP(A1870,Sku_list!$A$1:$D$2667,3,0)</f>
        <v>#N/A</v>
      </c>
      <c r="U1870" s="9" t="e">
        <f>VLOOKUP(A1870,Sku_list!$A$1:$D$2667,4,0)*(F1870/1000000*12)</f>
        <v>#N/A</v>
      </c>
      <c r="V1870" s="9" t="e">
        <f>VLOOKUP(A1870,Sku_list!$A$1:$D$2667,4,0)*(H1870/1000000*12)</f>
        <v>#N/A</v>
      </c>
      <c r="W1870" s="9" t="e">
        <f>VLOOKUP(A1870,Sku_list!$A$1:$D$2667,4,0)*(J1870/1000000*12)</f>
        <v>#N/A</v>
      </c>
      <c r="X1870" s="9" t="e">
        <f>VLOOKUP(A1870,Sku_list!$A$1:$D$2667,4,0)*(L1870/1000000*12)</f>
        <v>#N/A</v>
      </c>
      <c r="Y1870" s="9" t="e">
        <f>VLOOKUP(A1870,Sku_list!$A$1:$E$2667,5,0)*((J1870+F1870)/1000000000)</f>
        <v>#N/A</v>
      </c>
      <c r="AC1870" s="22">
        <f t="shared" ca="1" si="29"/>
        <v>6.6666666666666666E-2</v>
      </c>
    </row>
    <row r="1871" spans="1:29" x14ac:dyDescent="0.35">
      <c r="A1871">
        <v>1601283</v>
      </c>
      <c r="B1871" t="s">
        <v>26</v>
      </c>
      <c r="C1871" t="s">
        <v>142</v>
      </c>
      <c r="D1871">
        <v>0</v>
      </c>
      <c r="E1871">
        <v>0</v>
      </c>
      <c r="F1871">
        <v>0</v>
      </c>
      <c r="G1871">
        <v>0</v>
      </c>
      <c r="H1871">
        <v>0</v>
      </c>
      <c r="I1871">
        <v>0</v>
      </c>
      <c r="J1871">
        <v>0</v>
      </c>
      <c r="K1871">
        <v>0</v>
      </c>
      <c r="L1871">
        <v>0</v>
      </c>
      <c r="M1871">
        <v>0</v>
      </c>
      <c r="N1871">
        <v>0</v>
      </c>
      <c r="P1871" s="22" t="s">
        <v>34</v>
      </c>
      <c r="R1871" t="s">
        <v>84</v>
      </c>
      <c r="S1871" t="s">
        <v>85</v>
      </c>
      <c r="T1871" s="9" t="e">
        <f>VLOOKUP(A1871,Sku_list!$A$1:$D$2667,3,0)</f>
        <v>#N/A</v>
      </c>
      <c r="U1871" s="9" t="e">
        <f>VLOOKUP(A1871,Sku_list!$A$1:$D$2667,4,0)*(F1871/1000000*12)</f>
        <v>#N/A</v>
      </c>
      <c r="V1871" s="9" t="e">
        <f>VLOOKUP(A1871,Sku_list!$A$1:$D$2667,4,0)*(H1871/1000000*12)</f>
        <v>#N/A</v>
      </c>
      <c r="W1871" s="9" t="e">
        <f>VLOOKUP(A1871,Sku_list!$A$1:$D$2667,4,0)*(J1871/1000000*12)</f>
        <v>#N/A</v>
      </c>
      <c r="X1871" s="9" t="e">
        <f>VLOOKUP(A1871,Sku_list!$A$1:$D$2667,4,0)*(L1871/1000000*12)</f>
        <v>#N/A</v>
      </c>
      <c r="Y1871" s="9" t="e">
        <f>VLOOKUP(A1871,Sku_list!$A$1:$E$2667,5,0)*((J1871+F1871)/1000000000)</f>
        <v>#N/A</v>
      </c>
      <c r="AC1871" s="22">
        <f t="shared" ca="1" si="29"/>
        <v>6.6666666666666666E-2</v>
      </c>
    </row>
    <row r="1872" spans="1:29" x14ac:dyDescent="0.35">
      <c r="A1872">
        <v>1601283</v>
      </c>
      <c r="B1872" t="s">
        <v>26</v>
      </c>
      <c r="C1872" t="s">
        <v>143</v>
      </c>
      <c r="D1872">
        <v>0</v>
      </c>
      <c r="E1872">
        <v>0</v>
      </c>
      <c r="F1872">
        <v>0</v>
      </c>
      <c r="G1872">
        <v>0</v>
      </c>
      <c r="H1872">
        <v>0</v>
      </c>
      <c r="I1872">
        <v>0</v>
      </c>
      <c r="J1872">
        <v>0</v>
      </c>
      <c r="K1872">
        <v>0</v>
      </c>
      <c r="L1872">
        <v>0</v>
      </c>
      <c r="M1872">
        <v>0</v>
      </c>
      <c r="N1872">
        <v>0</v>
      </c>
      <c r="P1872" s="22" t="s">
        <v>34</v>
      </c>
      <c r="R1872" t="s">
        <v>86</v>
      </c>
      <c r="S1872" t="s">
        <v>85</v>
      </c>
      <c r="T1872" s="9" t="e">
        <f>VLOOKUP(A1872,Sku_list!$A$1:$D$2667,3,0)</f>
        <v>#N/A</v>
      </c>
      <c r="U1872" s="9" t="e">
        <f>VLOOKUP(A1872,Sku_list!$A$1:$D$2667,4,0)*(F1872/1000000*12)</f>
        <v>#N/A</v>
      </c>
      <c r="V1872" s="9" t="e">
        <f>VLOOKUP(A1872,Sku_list!$A$1:$D$2667,4,0)*(H1872/1000000*12)</f>
        <v>#N/A</v>
      </c>
      <c r="W1872" s="9" t="e">
        <f>VLOOKUP(A1872,Sku_list!$A$1:$D$2667,4,0)*(J1872/1000000*12)</f>
        <v>#N/A</v>
      </c>
      <c r="X1872" s="9" t="e">
        <f>VLOOKUP(A1872,Sku_list!$A$1:$D$2667,4,0)*(L1872/1000000*12)</f>
        <v>#N/A</v>
      </c>
      <c r="Y1872" s="9" t="e">
        <f>VLOOKUP(A1872,Sku_list!$A$1:$E$2667,5,0)*((J1872+F1872)/1000000000)</f>
        <v>#N/A</v>
      </c>
      <c r="AC1872" s="22">
        <f t="shared" ca="1" si="29"/>
        <v>6.6666666666666666E-2</v>
      </c>
    </row>
    <row r="1873" spans="1:29" x14ac:dyDescent="0.35">
      <c r="A1873">
        <v>1601283</v>
      </c>
      <c r="B1873" t="s">
        <v>26</v>
      </c>
      <c r="C1873" t="s">
        <v>144</v>
      </c>
      <c r="D1873">
        <v>0</v>
      </c>
      <c r="E1873">
        <v>0</v>
      </c>
      <c r="F1873">
        <v>0</v>
      </c>
      <c r="G1873">
        <v>0</v>
      </c>
      <c r="H1873">
        <v>0</v>
      </c>
      <c r="I1873">
        <v>0</v>
      </c>
      <c r="J1873">
        <v>0</v>
      </c>
      <c r="K1873">
        <v>0</v>
      </c>
      <c r="L1873">
        <v>0</v>
      </c>
      <c r="M1873">
        <v>0</v>
      </c>
      <c r="N1873">
        <v>0</v>
      </c>
      <c r="P1873" s="22" t="s">
        <v>34</v>
      </c>
      <c r="R1873" t="s">
        <v>87</v>
      </c>
      <c r="S1873" t="s">
        <v>72</v>
      </c>
      <c r="T1873" s="9" t="e">
        <f>VLOOKUP(A1873,Sku_list!$A$1:$D$2667,3,0)</f>
        <v>#N/A</v>
      </c>
      <c r="U1873" s="9" t="e">
        <f>VLOOKUP(A1873,Sku_list!$A$1:$D$2667,4,0)*(F1873/1000000*12)</f>
        <v>#N/A</v>
      </c>
      <c r="V1873" s="9" t="e">
        <f>VLOOKUP(A1873,Sku_list!$A$1:$D$2667,4,0)*(H1873/1000000*12)</f>
        <v>#N/A</v>
      </c>
      <c r="W1873" s="9" t="e">
        <f>VLOOKUP(A1873,Sku_list!$A$1:$D$2667,4,0)*(J1873/1000000*12)</f>
        <v>#N/A</v>
      </c>
      <c r="X1873" s="9" t="e">
        <f>VLOOKUP(A1873,Sku_list!$A$1:$D$2667,4,0)*(L1873/1000000*12)</f>
        <v>#N/A</v>
      </c>
      <c r="Y1873" s="9" t="e">
        <f>VLOOKUP(A1873,Sku_list!$A$1:$E$2667,5,0)*((J1873+F1873)/1000000000)</f>
        <v>#N/A</v>
      </c>
      <c r="AC1873" s="22">
        <f t="shared" ca="1" si="29"/>
        <v>6.6666666666666666E-2</v>
      </c>
    </row>
    <row r="1874" spans="1:29" x14ac:dyDescent="0.35">
      <c r="A1874">
        <v>1601283</v>
      </c>
      <c r="B1874" t="s">
        <v>26</v>
      </c>
      <c r="C1874" t="s">
        <v>145</v>
      </c>
      <c r="D1874">
        <v>0</v>
      </c>
      <c r="E1874">
        <v>0</v>
      </c>
      <c r="F1874">
        <v>0</v>
      </c>
      <c r="G1874">
        <v>0</v>
      </c>
      <c r="H1874">
        <v>0</v>
      </c>
      <c r="I1874">
        <v>0</v>
      </c>
      <c r="J1874">
        <v>0</v>
      </c>
      <c r="K1874">
        <v>0</v>
      </c>
      <c r="L1874">
        <v>0</v>
      </c>
      <c r="M1874">
        <v>0</v>
      </c>
      <c r="N1874">
        <v>0</v>
      </c>
      <c r="P1874" s="22" t="s">
        <v>34</v>
      </c>
      <c r="R1874" t="s">
        <v>88</v>
      </c>
      <c r="S1874" t="s">
        <v>83</v>
      </c>
      <c r="T1874" s="9" t="e">
        <f>VLOOKUP(A1874,Sku_list!$A$1:$D$2667,3,0)</f>
        <v>#N/A</v>
      </c>
      <c r="U1874" s="9" t="e">
        <f>VLOOKUP(A1874,Sku_list!$A$1:$D$2667,4,0)*(F1874/1000000*12)</f>
        <v>#N/A</v>
      </c>
      <c r="V1874" s="9" t="e">
        <f>VLOOKUP(A1874,Sku_list!$A$1:$D$2667,4,0)*(H1874/1000000*12)</f>
        <v>#N/A</v>
      </c>
      <c r="W1874" s="9" t="e">
        <f>VLOOKUP(A1874,Sku_list!$A$1:$D$2667,4,0)*(J1874/1000000*12)</f>
        <v>#N/A</v>
      </c>
      <c r="X1874" s="9" t="e">
        <f>VLOOKUP(A1874,Sku_list!$A$1:$D$2667,4,0)*(L1874/1000000*12)</f>
        <v>#N/A</v>
      </c>
      <c r="Y1874" s="9" t="e">
        <f>VLOOKUP(A1874,Sku_list!$A$1:$E$2667,5,0)*((J1874+F1874)/1000000000)</f>
        <v>#N/A</v>
      </c>
      <c r="AC1874" s="22">
        <f t="shared" ca="1" si="29"/>
        <v>6.6666666666666666E-2</v>
      </c>
    </row>
    <row r="1875" spans="1:29" x14ac:dyDescent="0.35">
      <c r="A1875">
        <v>1601283</v>
      </c>
      <c r="B1875" t="s">
        <v>26</v>
      </c>
      <c r="C1875" t="s">
        <v>146</v>
      </c>
      <c r="D1875">
        <v>0</v>
      </c>
      <c r="E1875">
        <v>0</v>
      </c>
      <c r="F1875">
        <v>0</v>
      </c>
      <c r="G1875">
        <v>0</v>
      </c>
      <c r="H1875">
        <v>0</v>
      </c>
      <c r="I1875">
        <v>0</v>
      </c>
      <c r="J1875">
        <v>0</v>
      </c>
      <c r="K1875">
        <v>0</v>
      </c>
      <c r="L1875">
        <v>0</v>
      </c>
      <c r="M1875">
        <v>0</v>
      </c>
      <c r="N1875">
        <v>0</v>
      </c>
      <c r="P1875" s="22" t="s">
        <v>34</v>
      </c>
      <c r="R1875" t="s">
        <v>89</v>
      </c>
      <c r="S1875" t="s">
        <v>69</v>
      </c>
      <c r="T1875" s="9" t="e">
        <f>VLOOKUP(A1875,Sku_list!$A$1:$D$2667,3,0)</f>
        <v>#N/A</v>
      </c>
      <c r="U1875" s="9" t="e">
        <f>VLOOKUP(A1875,Sku_list!$A$1:$D$2667,4,0)*(F1875/1000000*12)</f>
        <v>#N/A</v>
      </c>
      <c r="V1875" s="9" t="e">
        <f>VLOOKUP(A1875,Sku_list!$A$1:$D$2667,4,0)*(H1875/1000000*12)</f>
        <v>#N/A</v>
      </c>
      <c r="W1875" s="9" t="e">
        <f>VLOOKUP(A1875,Sku_list!$A$1:$D$2667,4,0)*(J1875/1000000*12)</f>
        <v>#N/A</v>
      </c>
      <c r="X1875" s="9" t="e">
        <f>VLOOKUP(A1875,Sku_list!$A$1:$D$2667,4,0)*(L1875/1000000*12)</f>
        <v>#N/A</v>
      </c>
      <c r="Y1875" s="9" t="e">
        <f>VLOOKUP(A1875,Sku_list!$A$1:$E$2667,5,0)*((J1875+F1875)/1000000000)</f>
        <v>#N/A</v>
      </c>
      <c r="AC1875" s="22">
        <f t="shared" ca="1" si="29"/>
        <v>6.6666666666666666E-2</v>
      </c>
    </row>
    <row r="1876" spans="1:29" x14ac:dyDescent="0.35">
      <c r="A1876">
        <v>1601283</v>
      </c>
      <c r="B1876" t="s">
        <v>26</v>
      </c>
      <c r="C1876" t="s">
        <v>147</v>
      </c>
      <c r="D1876">
        <v>0</v>
      </c>
      <c r="E1876">
        <v>0</v>
      </c>
      <c r="F1876">
        <v>0</v>
      </c>
      <c r="G1876">
        <v>0</v>
      </c>
      <c r="H1876">
        <v>0</v>
      </c>
      <c r="I1876">
        <v>0</v>
      </c>
      <c r="J1876">
        <v>0</v>
      </c>
      <c r="K1876">
        <v>0</v>
      </c>
      <c r="L1876">
        <v>0</v>
      </c>
      <c r="M1876">
        <v>0</v>
      </c>
      <c r="N1876">
        <v>0</v>
      </c>
      <c r="P1876" s="22" t="s">
        <v>34</v>
      </c>
      <c r="R1876" t="s">
        <v>90</v>
      </c>
      <c r="S1876" t="s">
        <v>69</v>
      </c>
      <c r="T1876" s="9" t="e">
        <f>VLOOKUP(A1876,Sku_list!$A$1:$D$2667,3,0)</f>
        <v>#N/A</v>
      </c>
      <c r="U1876" s="9" t="e">
        <f>VLOOKUP(A1876,Sku_list!$A$1:$D$2667,4,0)*(F1876/1000000*12)</f>
        <v>#N/A</v>
      </c>
      <c r="V1876" s="9" t="e">
        <f>VLOOKUP(A1876,Sku_list!$A$1:$D$2667,4,0)*(H1876/1000000*12)</f>
        <v>#N/A</v>
      </c>
      <c r="W1876" s="9" t="e">
        <f>VLOOKUP(A1876,Sku_list!$A$1:$D$2667,4,0)*(J1876/1000000*12)</f>
        <v>#N/A</v>
      </c>
      <c r="X1876" s="9" t="e">
        <f>VLOOKUP(A1876,Sku_list!$A$1:$D$2667,4,0)*(L1876/1000000*12)</f>
        <v>#N/A</v>
      </c>
      <c r="Y1876" s="9" t="e">
        <f>VLOOKUP(A1876,Sku_list!$A$1:$E$2667,5,0)*((J1876+F1876)/1000000000)</f>
        <v>#N/A</v>
      </c>
      <c r="AC1876" s="22">
        <f t="shared" ca="1" si="29"/>
        <v>6.6666666666666666E-2</v>
      </c>
    </row>
    <row r="1877" spans="1:29" x14ac:dyDescent="0.35">
      <c r="A1877">
        <v>1601283</v>
      </c>
      <c r="B1877" t="s">
        <v>26</v>
      </c>
      <c r="C1877" t="s">
        <v>148</v>
      </c>
      <c r="D1877">
        <v>0</v>
      </c>
      <c r="E1877">
        <v>0</v>
      </c>
      <c r="F1877">
        <v>0</v>
      </c>
      <c r="G1877">
        <v>0</v>
      </c>
      <c r="H1877">
        <v>0</v>
      </c>
      <c r="I1877">
        <v>0</v>
      </c>
      <c r="J1877">
        <v>0</v>
      </c>
      <c r="K1877">
        <v>0</v>
      </c>
      <c r="L1877">
        <v>0</v>
      </c>
      <c r="M1877">
        <v>0</v>
      </c>
      <c r="N1877">
        <v>0</v>
      </c>
      <c r="P1877" s="22" t="s">
        <v>34</v>
      </c>
      <c r="R1877" t="s">
        <v>91</v>
      </c>
      <c r="S1877" t="s">
        <v>85</v>
      </c>
      <c r="T1877" s="9" t="e">
        <f>VLOOKUP(A1877,Sku_list!$A$1:$D$2667,3,0)</f>
        <v>#N/A</v>
      </c>
      <c r="U1877" s="9" t="e">
        <f>VLOOKUP(A1877,Sku_list!$A$1:$D$2667,4,0)*(F1877/1000000*12)</f>
        <v>#N/A</v>
      </c>
      <c r="V1877" s="9" t="e">
        <f>VLOOKUP(A1877,Sku_list!$A$1:$D$2667,4,0)*(H1877/1000000*12)</f>
        <v>#N/A</v>
      </c>
      <c r="W1877" s="9" t="e">
        <f>VLOOKUP(A1877,Sku_list!$A$1:$D$2667,4,0)*(J1877/1000000*12)</f>
        <v>#N/A</v>
      </c>
      <c r="X1877" s="9" t="e">
        <f>VLOOKUP(A1877,Sku_list!$A$1:$D$2667,4,0)*(L1877/1000000*12)</f>
        <v>#N/A</v>
      </c>
      <c r="Y1877" s="9" t="e">
        <f>VLOOKUP(A1877,Sku_list!$A$1:$E$2667,5,0)*((J1877+F1877)/1000000000)</f>
        <v>#N/A</v>
      </c>
      <c r="AC1877" s="22">
        <f t="shared" ca="1" si="29"/>
        <v>6.6666666666666666E-2</v>
      </c>
    </row>
    <row r="1878" spans="1:29" x14ac:dyDescent="0.35">
      <c r="A1878">
        <v>1601283</v>
      </c>
      <c r="B1878" t="s">
        <v>26</v>
      </c>
      <c r="C1878" t="s">
        <v>149</v>
      </c>
      <c r="D1878">
        <v>0</v>
      </c>
      <c r="E1878">
        <v>0</v>
      </c>
      <c r="F1878">
        <v>0</v>
      </c>
      <c r="G1878">
        <v>0</v>
      </c>
      <c r="H1878">
        <v>0</v>
      </c>
      <c r="I1878">
        <v>0</v>
      </c>
      <c r="J1878">
        <v>0</v>
      </c>
      <c r="K1878">
        <v>0</v>
      </c>
      <c r="L1878">
        <v>0</v>
      </c>
      <c r="M1878">
        <v>0</v>
      </c>
      <c r="N1878">
        <v>0</v>
      </c>
      <c r="P1878" s="22" t="s">
        <v>34</v>
      </c>
      <c r="R1878" t="s">
        <v>92</v>
      </c>
      <c r="S1878" t="s">
        <v>85</v>
      </c>
      <c r="T1878" s="9" t="e">
        <f>VLOOKUP(A1878,Sku_list!$A$1:$D$2667,3,0)</f>
        <v>#N/A</v>
      </c>
      <c r="U1878" s="9" t="e">
        <f>VLOOKUP(A1878,Sku_list!$A$1:$D$2667,4,0)*(F1878/1000000*12)</f>
        <v>#N/A</v>
      </c>
      <c r="V1878" s="9" t="e">
        <f>VLOOKUP(A1878,Sku_list!$A$1:$D$2667,4,0)*(H1878/1000000*12)</f>
        <v>#N/A</v>
      </c>
      <c r="W1878" s="9" t="e">
        <f>VLOOKUP(A1878,Sku_list!$A$1:$D$2667,4,0)*(J1878/1000000*12)</f>
        <v>#N/A</v>
      </c>
      <c r="X1878" s="9" t="e">
        <f>VLOOKUP(A1878,Sku_list!$A$1:$D$2667,4,0)*(L1878/1000000*12)</f>
        <v>#N/A</v>
      </c>
      <c r="Y1878" s="9" t="e">
        <f>VLOOKUP(A1878,Sku_list!$A$1:$E$2667,5,0)*((J1878+F1878)/1000000000)</f>
        <v>#N/A</v>
      </c>
      <c r="AC1878" s="22">
        <f t="shared" ca="1" si="29"/>
        <v>6.6666666666666666E-2</v>
      </c>
    </row>
    <row r="1879" spans="1:29" x14ac:dyDescent="0.35">
      <c r="A1879">
        <v>1601283</v>
      </c>
      <c r="B1879" t="s">
        <v>26</v>
      </c>
      <c r="C1879" t="s">
        <v>150</v>
      </c>
      <c r="D1879">
        <v>0</v>
      </c>
      <c r="E1879">
        <v>0</v>
      </c>
      <c r="F1879">
        <v>0</v>
      </c>
      <c r="G1879">
        <v>0</v>
      </c>
      <c r="H1879">
        <v>0</v>
      </c>
      <c r="I1879">
        <v>0</v>
      </c>
      <c r="J1879">
        <v>0</v>
      </c>
      <c r="K1879">
        <v>0</v>
      </c>
      <c r="L1879">
        <v>0</v>
      </c>
      <c r="M1879">
        <v>0</v>
      </c>
      <c r="N1879">
        <v>0</v>
      </c>
      <c r="P1879" s="22" t="s">
        <v>34</v>
      </c>
      <c r="R1879" t="s">
        <v>93</v>
      </c>
      <c r="S1879" t="s">
        <v>85</v>
      </c>
      <c r="T1879" s="9" t="e">
        <f>VLOOKUP(A1879,Sku_list!$A$1:$D$2667,3,0)</f>
        <v>#N/A</v>
      </c>
      <c r="U1879" s="9" t="e">
        <f>VLOOKUP(A1879,Sku_list!$A$1:$D$2667,4,0)*(F1879/1000000*12)</f>
        <v>#N/A</v>
      </c>
      <c r="V1879" s="9" t="e">
        <f>VLOOKUP(A1879,Sku_list!$A$1:$D$2667,4,0)*(H1879/1000000*12)</f>
        <v>#N/A</v>
      </c>
      <c r="W1879" s="9" t="e">
        <f>VLOOKUP(A1879,Sku_list!$A$1:$D$2667,4,0)*(J1879/1000000*12)</f>
        <v>#N/A</v>
      </c>
      <c r="X1879" s="9" t="e">
        <f>VLOOKUP(A1879,Sku_list!$A$1:$D$2667,4,0)*(L1879/1000000*12)</f>
        <v>#N/A</v>
      </c>
      <c r="Y1879" s="9" t="e">
        <f>VLOOKUP(A1879,Sku_list!$A$1:$E$2667,5,0)*((J1879+F1879)/1000000000)</f>
        <v>#N/A</v>
      </c>
      <c r="AC1879" s="22">
        <f t="shared" ca="1" si="29"/>
        <v>6.6666666666666666E-2</v>
      </c>
    </row>
    <row r="1880" spans="1:29" x14ac:dyDescent="0.35">
      <c r="A1880">
        <v>1601283</v>
      </c>
      <c r="B1880" t="s">
        <v>26</v>
      </c>
      <c r="C1880" t="s">
        <v>151</v>
      </c>
      <c r="D1880">
        <v>0</v>
      </c>
      <c r="E1880">
        <v>0</v>
      </c>
      <c r="F1880">
        <v>0</v>
      </c>
      <c r="G1880">
        <v>0</v>
      </c>
      <c r="H1880">
        <v>0</v>
      </c>
      <c r="I1880">
        <v>0</v>
      </c>
      <c r="J1880">
        <v>0</v>
      </c>
      <c r="K1880">
        <v>0</v>
      </c>
      <c r="L1880">
        <v>0</v>
      </c>
      <c r="M1880">
        <v>0</v>
      </c>
      <c r="N1880">
        <v>0</v>
      </c>
      <c r="P1880" s="22" t="s">
        <v>34</v>
      </c>
      <c r="R1880" t="s">
        <v>94</v>
      </c>
      <c r="S1880" t="s">
        <v>83</v>
      </c>
      <c r="T1880" s="9" t="e">
        <f>VLOOKUP(A1880,Sku_list!$A$1:$D$2667,3,0)</f>
        <v>#N/A</v>
      </c>
      <c r="U1880" s="9" t="e">
        <f>VLOOKUP(A1880,Sku_list!$A$1:$D$2667,4,0)*(F1880/1000000*12)</f>
        <v>#N/A</v>
      </c>
      <c r="V1880" s="9" t="e">
        <f>VLOOKUP(A1880,Sku_list!$A$1:$D$2667,4,0)*(H1880/1000000*12)</f>
        <v>#N/A</v>
      </c>
      <c r="W1880" s="9" t="e">
        <f>VLOOKUP(A1880,Sku_list!$A$1:$D$2667,4,0)*(J1880/1000000*12)</f>
        <v>#N/A</v>
      </c>
      <c r="X1880" s="9" t="e">
        <f>VLOOKUP(A1880,Sku_list!$A$1:$D$2667,4,0)*(L1880/1000000*12)</f>
        <v>#N/A</v>
      </c>
      <c r="Y1880" s="9" t="e">
        <f>VLOOKUP(A1880,Sku_list!$A$1:$E$2667,5,0)*((J1880+F1880)/1000000000)</f>
        <v>#N/A</v>
      </c>
      <c r="AC1880" s="22">
        <f t="shared" ca="1" si="29"/>
        <v>6.6666666666666666E-2</v>
      </c>
    </row>
    <row r="1881" spans="1:29" x14ac:dyDescent="0.35">
      <c r="A1881">
        <v>1601283</v>
      </c>
      <c r="B1881" t="s">
        <v>26</v>
      </c>
      <c r="C1881" t="s">
        <v>152</v>
      </c>
      <c r="D1881">
        <v>0</v>
      </c>
      <c r="E1881">
        <v>0</v>
      </c>
      <c r="F1881">
        <v>0</v>
      </c>
      <c r="G1881">
        <v>0</v>
      </c>
      <c r="H1881">
        <v>0</v>
      </c>
      <c r="I1881">
        <v>0</v>
      </c>
      <c r="J1881">
        <v>0</v>
      </c>
      <c r="K1881">
        <v>0</v>
      </c>
      <c r="L1881">
        <v>0</v>
      </c>
      <c r="M1881">
        <v>0</v>
      </c>
      <c r="N1881">
        <v>0</v>
      </c>
      <c r="P1881" s="22" t="s">
        <v>34</v>
      </c>
      <c r="R1881" t="s">
        <v>95</v>
      </c>
      <c r="S1881" t="s">
        <v>83</v>
      </c>
      <c r="T1881" s="9" t="e">
        <f>VLOOKUP(A1881,Sku_list!$A$1:$D$2667,3,0)</f>
        <v>#N/A</v>
      </c>
      <c r="U1881" s="9" t="e">
        <f>VLOOKUP(A1881,Sku_list!$A$1:$D$2667,4,0)*(F1881/1000000*12)</f>
        <v>#N/A</v>
      </c>
      <c r="V1881" s="9" t="e">
        <f>VLOOKUP(A1881,Sku_list!$A$1:$D$2667,4,0)*(H1881/1000000*12)</f>
        <v>#N/A</v>
      </c>
      <c r="W1881" s="9" t="e">
        <f>VLOOKUP(A1881,Sku_list!$A$1:$D$2667,4,0)*(J1881/1000000*12)</f>
        <v>#N/A</v>
      </c>
      <c r="X1881" s="9" t="e">
        <f>VLOOKUP(A1881,Sku_list!$A$1:$D$2667,4,0)*(L1881/1000000*12)</f>
        <v>#N/A</v>
      </c>
      <c r="Y1881" s="9" t="e">
        <f>VLOOKUP(A1881,Sku_list!$A$1:$E$2667,5,0)*((J1881+F1881)/1000000000)</f>
        <v>#N/A</v>
      </c>
      <c r="AC1881" s="22">
        <f t="shared" ca="1" si="29"/>
        <v>6.6666666666666666E-2</v>
      </c>
    </row>
    <row r="1882" spans="1:29" x14ac:dyDescent="0.35">
      <c r="A1882">
        <v>1601283</v>
      </c>
      <c r="B1882" t="s">
        <v>26</v>
      </c>
      <c r="C1882" t="s">
        <v>153</v>
      </c>
      <c r="D1882">
        <v>0</v>
      </c>
      <c r="E1882">
        <v>0</v>
      </c>
      <c r="F1882">
        <v>0</v>
      </c>
      <c r="G1882">
        <v>0</v>
      </c>
      <c r="H1882">
        <v>0</v>
      </c>
      <c r="I1882">
        <v>0</v>
      </c>
      <c r="J1882">
        <v>0</v>
      </c>
      <c r="K1882">
        <v>0</v>
      </c>
      <c r="L1882">
        <v>0</v>
      </c>
      <c r="M1882">
        <v>0</v>
      </c>
      <c r="N1882">
        <v>0</v>
      </c>
      <c r="P1882" s="22" t="s">
        <v>34</v>
      </c>
      <c r="R1882" t="s">
        <v>189</v>
      </c>
      <c r="S1882" t="s">
        <v>190</v>
      </c>
      <c r="T1882" s="9" t="e">
        <f>VLOOKUP(A1882,Sku_list!$A$1:$D$2667,3,0)</f>
        <v>#N/A</v>
      </c>
      <c r="U1882" s="9" t="e">
        <f>VLOOKUP(A1882,Sku_list!$A$1:$D$2667,4,0)*(F1882/1000000*12)</f>
        <v>#N/A</v>
      </c>
      <c r="V1882" s="9" t="e">
        <f>VLOOKUP(A1882,Sku_list!$A$1:$D$2667,4,0)*(H1882/1000000*12)</f>
        <v>#N/A</v>
      </c>
      <c r="W1882" s="9" t="e">
        <f>VLOOKUP(A1882,Sku_list!$A$1:$D$2667,4,0)*(J1882/1000000*12)</f>
        <v>#N/A</v>
      </c>
      <c r="X1882" s="9" t="e">
        <f>VLOOKUP(A1882,Sku_list!$A$1:$D$2667,4,0)*(L1882/1000000*12)</f>
        <v>#N/A</v>
      </c>
      <c r="Y1882" s="9" t="e">
        <f>VLOOKUP(A1882,Sku_list!$A$1:$E$2667,5,0)*((J1882+F1882)/1000000000)</f>
        <v>#N/A</v>
      </c>
      <c r="AC1882" s="22">
        <f t="shared" ca="1" si="29"/>
        <v>6.6666666666666666E-2</v>
      </c>
    </row>
    <row r="1883" spans="1:29" x14ac:dyDescent="0.35">
      <c r="A1883">
        <v>1601283</v>
      </c>
      <c r="B1883" t="s">
        <v>26</v>
      </c>
      <c r="C1883" t="s">
        <v>154</v>
      </c>
      <c r="D1883">
        <v>0</v>
      </c>
      <c r="E1883">
        <v>0</v>
      </c>
      <c r="F1883">
        <v>0</v>
      </c>
      <c r="G1883">
        <v>0</v>
      </c>
      <c r="H1883">
        <v>0</v>
      </c>
      <c r="I1883">
        <v>0</v>
      </c>
      <c r="J1883">
        <v>0</v>
      </c>
      <c r="K1883">
        <v>0</v>
      </c>
      <c r="L1883">
        <v>0</v>
      </c>
      <c r="M1883">
        <v>0</v>
      </c>
      <c r="N1883">
        <v>0</v>
      </c>
      <c r="P1883" s="22" t="s">
        <v>34</v>
      </c>
      <c r="R1883" t="s">
        <v>96</v>
      </c>
      <c r="S1883" t="s">
        <v>72</v>
      </c>
      <c r="T1883" s="9" t="e">
        <f>VLOOKUP(A1883,Sku_list!$A$1:$D$2667,3,0)</f>
        <v>#N/A</v>
      </c>
      <c r="U1883" s="9" t="e">
        <f>VLOOKUP(A1883,Sku_list!$A$1:$D$2667,4,0)*(F1883/1000000*12)</f>
        <v>#N/A</v>
      </c>
      <c r="V1883" s="9" t="e">
        <f>VLOOKUP(A1883,Sku_list!$A$1:$D$2667,4,0)*(H1883/1000000*12)</f>
        <v>#N/A</v>
      </c>
      <c r="W1883" s="9" t="e">
        <f>VLOOKUP(A1883,Sku_list!$A$1:$D$2667,4,0)*(J1883/1000000*12)</f>
        <v>#N/A</v>
      </c>
      <c r="X1883" s="9" t="e">
        <f>VLOOKUP(A1883,Sku_list!$A$1:$D$2667,4,0)*(L1883/1000000*12)</f>
        <v>#N/A</v>
      </c>
      <c r="Y1883" s="9" t="e">
        <f>VLOOKUP(A1883,Sku_list!$A$1:$E$2667,5,0)*((J1883+F1883)/1000000000)</f>
        <v>#N/A</v>
      </c>
      <c r="AC1883" s="22">
        <f t="shared" ca="1" si="29"/>
        <v>6.6666666666666666E-2</v>
      </c>
    </row>
    <row r="1884" spans="1:29" x14ac:dyDescent="0.35">
      <c r="A1884">
        <v>1601283</v>
      </c>
      <c r="B1884" t="s">
        <v>26</v>
      </c>
      <c r="C1884" t="s">
        <v>155</v>
      </c>
      <c r="D1884">
        <v>0</v>
      </c>
      <c r="E1884">
        <v>0</v>
      </c>
      <c r="F1884">
        <v>0</v>
      </c>
      <c r="G1884">
        <v>0</v>
      </c>
      <c r="H1884">
        <v>0</v>
      </c>
      <c r="I1884">
        <v>0</v>
      </c>
      <c r="J1884">
        <v>0</v>
      </c>
      <c r="K1884">
        <v>0</v>
      </c>
      <c r="L1884">
        <v>0</v>
      </c>
      <c r="M1884">
        <v>0</v>
      </c>
      <c r="N1884">
        <v>0</v>
      </c>
      <c r="P1884" s="22" t="s">
        <v>34</v>
      </c>
      <c r="R1884" t="s">
        <v>97</v>
      </c>
      <c r="S1884" t="s">
        <v>72</v>
      </c>
      <c r="T1884" s="9" t="e">
        <f>VLOOKUP(A1884,Sku_list!$A$1:$D$2667,3,0)</f>
        <v>#N/A</v>
      </c>
      <c r="U1884" s="9" t="e">
        <f>VLOOKUP(A1884,Sku_list!$A$1:$D$2667,4,0)*(F1884/1000000*12)</f>
        <v>#N/A</v>
      </c>
      <c r="V1884" s="9" t="e">
        <f>VLOOKUP(A1884,Sku_list!$A$1:$D$2667,4,0)*(H1884/1000000*12)</f>
        <v>#N/A</v>
      </c>
      <c r="W1884" s="9" t="e">
        <f>VLOOKUP(A1884,Sku_list!$A$1:$D$2667,4,0)*(J1884/1000000*12)</f>
        <v>#N/A</v>
      </c>
      <c r="X1884" s="9" t="e">
        <f>VLOOKUP(A1884,Sku_list!$A$1:$D$2667,4,0)*(L1884/1000000*12)</f>
        <v>#N/A</v>
      </c>
      <c r="Y1884" s="9" t="e">
        <f>VLOOKUP(A1884,Sku_list!$A$1:$E$2667,5,0)*((J1884+F1884)/1000000000)</f>
        <v>#N/A</v>
      </c>
      <c r="AC1884" s="22">
        <f t="shared" ca="1" si="29"/>
        <v>6.6666666666666666E-2</v>
      </c>
    </row>
    <row r="1885" spans="1:29" x14ac:dyDescent="0.35">
      <c r="A1885">
        <v>1601283</v>
      </c>
      <c r="B1885" t="s">
        <v>26</v>
      </c>
      <c r="C1885" t="s">
        <v>156</v>
      </c>
      <c r="D1885">
        <v>0</v>
      </c>
      <c r="E1885">
        <v>0</v>
      </c>
      <c r="F1885">
        <v>0</v>
      </c>
      <c r="G1885">
        <v>0</v>
      </c>
      <c r="H1885">
        <v>0</v>
      </c>
      <c r="I1885">
        <v>0</v>
      </c>
      <c r="J1885">
        <v>0</v>
      </c>
      <c r="K1885">
        <v>0</v>
      </c>
      <c r="L1885">
        <v>0</v>
      </c>
      <c r="M1885">
        <v>0</v>
      </c>
      <c r="N1885">
        <v>0</v>
      </c>
      <c r="P1885" s="22" t="s">
        <v>34</v>
      </c>
      <c r="R1885" t="s">
        <v>38</v>
      </c>
      <c r="S1885" t="s">
        <v>69</v>
      </c>
      <c r="T1885" s="9" t="e">
        <f>VLOOKUP(A1885,Sku_list!$A$1:$D$2667,3,0)</f>
        <v>#N/A</v>
      </c>
      <c r="U1885" s="9" t="e">
        <f>VLOOKUP(A1885,Sku_list!$A$1:$D$2667,4,0)*(F1885/1000000*12)</f>
        <v>#N/A</v>
      </c>
      <c r="V1885" s="9" t="e">
        <f>VLOOKUP(A1885,Sku_list!$A$1:$D$2667,4,0)*(H1885/1000000*12)</f>
        <v>#N/A</v>
      </c>
      <c r="W1885" s="9" t="e">
        <f>VLOOKUP(A1885,Sku_list!$A$1:$D$2667,4,0)*(J1885/1000000*12)</f>
        <v>#N/A</v>
      </c>
      <c r="X1885" s="9" t="e">
        <f>VLOOKUP(A1885,Sku_list!$A$1:$D$2667,4,0)*(L1885/1000000*12)</f>
        <v>#N/A</v>
      </c>
      <c r="Y1885" s="9" t="e">
        <f>VLOOKUP(A1885,Sku_list!$A$1:$E$2667,5,0)*((J1885+F1885)/1000000000)</f>
        <v>#N/A</v>
      </c>
      <c r="AC1885" s="22">
        <f t="shared" ca="1" si="29"/>
        <v>6.6666666666666666E-2</v>
      </c>
    </row>
    <row r="1886" spans="1:29" x14ac:dyDescent="0.35">
      <c r="A1886">
        <v>1601283</v>
      </c>
      <c r="B1886" t="s">
        <v>26</v>
      </c>
      <c r="C1886" t="s">
        <v>157</v>
      </c>
      <c r="D1886">
        <v>0</v>
      </c>
      <c r="E1886">
        <v>0</v>
      </c>
      <c r="F1886">
        <v>0</v>
      </c>
      <c r="G1886">
        <v>0</v>
      </c>
      <c r="H1886">
        <v>0</v>
      </c>
      <c r="I1886">
        <v>0</v>
      </c>
      <c r="J1886">
        <v>0</v>
      </c>
      <c r="K1886">
        <v>0</v>
      </c>
      <c r="L1886">
        <v>0</v>
      </c>
      <c r="M1886">
        <v>0</v>
      </c>
      <c r="N1886">
        <v>0</v>
      </c>
      <c r="P1886" s="22" t="s">
        <v>34</v>
      </c>
      <c r="R1886" t="s">
        <v>98</v>
      </c>
      <c r="S1886" t="s">
        <v>72</v>
      </c>
      <c r="T1886" s="9" t="e">
        <f>VLOOKUP(A1886,Sku_list!$A$1:$D$2667,3,0)</f>
        <v>#N/A</v>
      </c>
      <c r="U1886" s="9" t="e">
        <f>VLOOKUP(A1886,Sku_list!$A$1:$D$2667,4,0)*(F1886/1000000*12)</f>
        <v>#N/A</v>
      </c>
      <c r="V1886" s="9" t="e">
        <f>VLOOKUP(A1886,Sku_list!$A$1:$D$2667,4,0)*(H1886/1000000*12)</f>
        <v>#N/A</v>
      </c>
      <c r="W1886" s="9" t="e">
        <f>VLOOKUP(A1886,Sku_list!$A$1:$D$2667,4,0)*(J1886/1000000*12)</f>
        <v>#N/A</v>
      </c>
      <c r="X1886" s="9" t="e">
        <f>VLOOKUP(A1886,Sku_list!$A$1:$D$2667,4,0)*(L1886/1000000*12)</f>
        <v>#N/A</v>
      </c>
      <c r="Y1886" s="9" t="e">
        <f>VLOOKUP(A1886,Sku_list!$A$1:$E$2667,5,0)*((J1886+F1886)/1000000000)</f>
        <v>#N/A</v>
      </c>
      <c r="AC1886" s="22">
        <f t="shared" ca="1" si="29"/>
        <v>6.6666666666666666E-2</v>
      </c>
    </row>
    <row r="1887" spans="1:29" x14ac:dyDescent="0.35">
      <c r="A1887">
        <v>1601283</v>
      </c>
      <c r="B1887" t="s">
        <v>26</v>
      </c>
      <c r="C1887" t="s">
        <v>158</v>
      </c>
      <c r="D1887">
        <v>0</v>
      </c>
      <c r="E1887">
        <v>0</v>
      </c>
      <c r="F1887">
        <v>0</v>
      </c>
      <c r="G1887">
        <v>0</v>
      </c>
      <c r="H1887">
        <v>0</v>
      </c>
      <c r="I1887">
        <v>0</v>
      </c>
      <c r="J1887">
        <v>0</v>
      </c>
      <c r="K1887">
        <v>0</v>
      </c>
      <c r="L1887">
        <v>0</v>
      </c>
      <c r="M1887">
        <v>0</v>
      </c>
      <c r="N1887">
        <v>0</v>
      </c>
      <c r="P1887" s="22" t="s">
        <v>34</v>
      </c>
      <c r="R1887" t="s">
        <v>99</v>
      </c>
      <c r="S1887" t="s">
        <v>69</v>
      </c>
      <c r="T1887" s="9" t="e">
        <f>VLOOKUP(A1887,Sku_list!$A$1:$D$2667,3,0)</f>
        <v>#N/A</v>
      </c>
      <c r="U1887" s="9" t="e">
        <f>VLOOKUP(A1887,Sku_list!$A$1:$D$2667,4,0)*(F1887/1000000*12)</f>
        <v>#N/A</v>
      </c>
      <c r="V1887" s="9" t="e">
        <f>VLOOKUP(A1887,Sku_list!$A$1:$D$2667,4,0)*(H1887/1000000*12)</f>
        <v>#N/A</v>
      </c>
      <c r="W1887" s="9" t="e">
        <f>VLOOKUP(A1887,Sku_list!$A$1:$D$2667,4,0)*(J1887/1000000*12)</f>
        <v>#N/A</v>
      </c>
      <c r="X1887" s="9" t="e">
        <f>VLOOKUP(A1887,Sku_list!$A$1:$D$2667,4,0)*(L1887/1000000*12)</f>
        <v>#N/A</v>
      </c>
      <c r="Y1887" s="9" t="e">
        <f>VLOOKUP(A1887,Sku_list!$A$1:$E$2667,5,0)*((J1887+F1887)/1000000000)</f>
        <v>#N/A</v>
      </c>
      <c r="AC1887" s="22">
        <f t="shared" ca="1" si="29"/>
        <v>6.6666666666666666E-2</v>
      </c>
    </row>
    <row r="1888" spans="1:29" x14ac:dyDescent="0.35">
      <c r="A1888">
        <v>1601283</v>
      </c>
      <c r="B1888" t="s">
        <v>26</v>
      </c>
      <c r="C1888" t="s">
        <v>159</v>
      </c>
      <c r="D1888">
        <v>0</v>
      </c>
      <c r="E1888">
        <v>0</v>
      </c>
      <c r="F1888">
        <v>0</v>
      </c>
      <c r="G1888">
        <v>0</v>
      </c>
      <c r="H1888">
        <v>0</v>
      </c>
      <c r="I1888">
        <v>0</v>
      </c>
      <c r="J1888">
        <v>0</v>
      </c>
      <c r="K1888">
        <v>0</v>
      </c>
      <c r="L1888">
        <v>0</v>
      </c>
      <c r="M1888">
        <v>0</v>
      </c>
      <c r="N1888">
        <v>0</v>
      </c>
      <c r="P1888" s="22" t="s">
        <v>34</v>
      </c>
      <c r="R1888" t="s">
        <v>100</v>
      </c>
      <c r="S1888" t="s">
        <v>72</v>
      </c>
      <c r="T1888" s="9" t="e">
        <f>VLOOKUP(A1888,Sku_list!$A$1:$D$2667,3,0)</f>
        <v>#N/A</v>
      </c>
      <c r="U1888" s="9" t="e">
        <f>VLOOKUP(A1888,Sku_list!$A$1:$D$2667,4,0)*(F1888/1000000*12)</f>
        <v>#N/A</v>
      </c>
      <c r="V1888" s="9" t="e">
        <f>VLOOKUP(A1888,Sku_list!$A$1:$D$2667,4,0)*(H1888/1000000*12)</f>
        <v>#N/A</v>
      </c>
      <c r="W1888" s="9" t="e">
        <f>VLOOKUP(A1888,Sku_list!$A$1:$D$2667,4,0)*(J1888/1000000*12)</f>
        <v>#N/A</v>
      </c>
      <c r="X1888" s="9" t="e">
        <f>VLOOKUP(A1888,Sku_list!$A$1:$D$2667,4,0)*(L1888/1000000*12)</f>
        <v>#N/A</v>
      </c>
      <c r="Y1888" s="9" t="e">
        <f>VLOOKUP(A1888,Sku_list!$A$1:$E$2667,5,0)*((J1888+F1888)/1000000000)</f>
        <v>#N/A</v>
      </c>
      <c r="AC1888" s="22">
        <f t="shared" ca="1" si="29"/>
        <v>6.6666666666666666E-2</v>
      </c>
    </row>
    <row r="1889" spans="1:29" x14ac:dyDescent="0.35">
      <c r="A1889">
        <v>1601283</v>
      </c>
      <c r="B1889" t="s">
        <v>26</v>
      </c>
      <c r="C1889" t="s">
        <v>160</v>
      </c>
      <c r="D1889">
        <v>0</v>
      </c>
      <c r="E1889">
        <v>0</v>
      </c>
      <c r="F1889">
        <v>0</v>
      </c>
      <c r="G1889">
        <v>0</v>
      </c>
      <c r="H1889">
        <v>0</v>
      </c>
      <c r="I1889">
        <v>0</v>
      </c>
      <c r="J1889">
        <v>0</v>
      </c>
      <c r="K1889">
        <v>0</v>
      </c>
      <c r="L1889">
        <v>0</v>
      </c>
      <c r="M1889">
        <v>0</v>
      </c>
      <c r="N1889">
        <v>0</v>
      </c>
      <c r="P1889" s="22" t="s">
        <v>34</v>
      </c>
      <c r="R1889" t="s">
        <v>101</v>
      </c>
      <c r="S1889" t="s">
        <v>69</v>
      </c>
      <c r="T1889" s="9" t="e">
        <f>VLOOKUP(A1889,Sku_list!$A$1:$D$2667,3,0)</f>
        <v>#N/A</v>
      </c>
      <c r="U1889" s="9" t="e">
        <f>VLOOKUP(A1889,Sku_list!$A$1:$D$2667,4,0)*(F1889/1000000*12)</f>
        <v>#N/A</v>
      </c>
      <c r="V1889" s="9" t="e">
        <f>VLOOKUP(A1889,Sku_list!$A$1:$D$2667,4,0)*(H1889/1000000*12)</f>
        <v>#N/A</v>
      </c>
      <c r="W1889" s="9" t="e">
        <f>VLOOKUP(A1889,Sku_list!$A$1:$D$2667,4,0)*(J1889/1000000*12)</f>
        <v>#N/A</v>
      </c>
      <c r="X1889" s="9" t="e">
        <f>VLOOKUP(A1889,Sku_list!$A$1:$D$2667,4,0)*(L1889/1000000*12)</f>
        <v>#N/A</v>
      </c>
      <c r="Y1889" s="9" t="e">
        <f>VLOOKUP(A1889,Sku_list!$A$1:$E$2667,5,0)*((J1889+F1889)/1000000000)</f>
        <v>#N/A</v>
      </c>
      <c r="AC1889" s="22">
        <f t="shared" ca="1" si="29"/>
        <v>6.6666666666666666E-2</v>
      </c>
    </row>
    <row r="1890" spans="1:29" x14ac:dyDescent="0.35">
      <c r="A1890">
        <v>1601283</v>
      </c>
      <c r="B1890" t="s">
        <v>26</v>
      </c>
      <c r="C1890" t="s">
        <v>161</v>
      </c>
      <c r="D1890">
        <v>0</v>
      </c>
      <c r="E1890">
        <v>0</v>
      </c>
      <c r="F1890">
        <v>0</v>
      </c>
      <c r="G1890">
        <v>0</v>
      </c>
      <c r="H1890">
        <v>0</v>
      </c>
      <c r="I1890">
        <v>0</v>
      </c>
      <c r="J1890">
        <v>0</v>
      </c>
      <c r="K1890">
        <v>0</v>
      </c>
      <c r="L1890">
        <v>0</v>
      </c>
      <c r="M1890">
        <v>0</v>
      </c>
      <c r="N1890">
        <v>0</v>
      </c>
      <c r="P1890" s="22" t="s">
        <v>34</v>
      </c>
      <c r="R1890" t="s">
        <v>102</v>
      </c>
      <c r="S1890" t="s">
        <v>306</v>
      </c>
      <c r="T1890" s="9" t="e">
        <f>VLOOKUP(A1890,Sku_list!$A$1:$D$2667,3,0)</f>
        <v>#N/A</v>
      </c>
      <c r="U1890" s="9" t="e">
        <f>VLOOKUP(A1890,Sku_list!$A$1:$D$2667,4,0)*(F1890/1000000*12)</f>
        <v>#N/A</v>
      </c>
      <c r="V1890" s="9" t="e">
        <f>VLOOKUP(A1890,Sku_list!$A$1:$D$2667,4,0)*(H1890/1000000*12)</f>
        <v>#N/A</v>
      </c>
      <c r="W1890" s="9" t="e">
        <f>VLOOKUP(A1890,Sku_list!$A$1:$D$2667,4,0)*(J1890/1000000*12)</f>
        <v>#N/A</v>
      </c>
      <c r="X1890" s="9" t="e">
        <f>VLOOKUP(A1890,Sku_list!$A$1:$D$2667,4,0)*(L1890/1000000*12)</f>
        <v>#N/A</v>
      </c>
      <c r="Y1890" s="9" t="e">
        <f>VLOOKUP(A1890,Sku_list!$A$1:$E$2667,5,0)*((J1890+F1890)/1000000000)</f>
        <v>#N/A</v>
      </c>
      <c r="AC1890" s="22">
        <f t="shared" ca="1" si="29"/>
        <v>6.6666666666666666E-2</v>
      </c>
    </row>
    <row r="1891" spans="1:29" x14ac:dyDescent="0.35">
      <c r="A1891">
        <v>1601283</v>
      </c>
      <c r="B1891" t="s">
        <v>26</v>
      </c>
      <c r="C1891" t="s">
        <v>162</v>
      </c>
      <c r="D1891">
        <v>0</v>
      </c>
      <c r="E1891">
        <v>0</v>
      </c>
      <c r="F1891">
        <v>0</v>
      </c>
      <c r="G1891">
        <v>0</v>
      </c>
      <c r="H1891">
        <v>0</v>
      </c>
      <c r="I1891">
        <v>0</v>
      </c>
      <c r="J1891">
        <v>0</v>
      </c>
      <c r="K1891">
        <v>0</v>
      </c>
      <c r="L1891">
        <v>0</v>
      </c>
      <c r="M1891">
        <v>0</v>
      </c>
      <c r="N1891">
        <v>0</v>
      </c>
      <c r="P1891" s="22" t="s">
        <v>34</v>
      </c>
      <c r="R1891" t="s">
        <v>103</v>
      </c>
      <c r="S1891" t="s">
        <v>69</v>
      </c>
      <c r="T1891" s="9" t="e">
        <f>VLOOKUP(A1891,Sku_list!$A$1:$D$2667,3,0)</f>
        <v>#N/A</v>
      </c>
      <c r="U1891" s="9" t="e">
        <f>VLOOKUP(A1891,Sku_list!$A$1:$D$2667,4,0)*(F1891/1000000*12)</f>
        <v>#N/A</v>
      </c>
      <c r="V1891" s="9" t="e">
        <f>VLOOKUP(A1891,Sku_list!$A$1:$D$2667,4,0)*(H1891/1000000*12)</f>
        <v>#N/A</v>
      </c>
      <c r="W1891" s="9" t="e">
        <f>VLOOKUP(A1891,Sku_list!$A$1:$D$2667,4,0)*(J1891/1000000*12)</f>
        <v>#N/A</v>
      </c>
      <c r="X1891" s="9" t="e">
        <f>VLOOKUP(A1891,Sku_list!$A$1:$D$2667,4,0)*(L1891/1000000*12)</f>
        <v>#N/A</v>
      </c>
      <c r="Y1891" s="9" t="e">
        <f>VLOOKUP(A1891,Sku_list!$A$1:$E$2667,5,0)*((J1891+F1891)/1000000000)</f>
        <v>#N/A</v>
      </c>
      <c r="AC1891" s="22">
        <f t="shared" ca="1" si="29"/>
        <v>6.6666666666666666E-2</v>
      </c>
    </row>
    <row r="1892" spans="1:29" x14ac:dyDescent="0.35">
      <c r="A1892">
        <v>1601283</v>
      </c>
      <c r="B1892" t="s">
        <v>26</v>
      </c>
      <c r="C1892" t="s">
        <v>164</v>
      </c>
      <c r="D1892">
        <v>0</v>
      </c>
      <c r="E1892">
        <v>0</v>
      </c>
      <c r="F1892">
        <v>0</v>
      </c>
      <c r="G1892">
        <v>0</v>
      </c>
      <c r="H1892">
        <v>0</v>
      </c>
      <c r="I1892">
        <v>0</v>
      </c>
      <c r="J1892">
        <v>0</v>
      </c>
      <c r="K1892">
        <v>0</v>
      </c>
      <c r="L1892">
        <v>0</v>
      </c>
      <c r="M1892">
        <v>0</v>
      </c>
      <c r="N1892">
        <v>0</v>
      </c>
      <c r="P1892" s="22" t="s">
        <v>34</v>
      </c>
      <c r="R1892" t="s">
        <v>104</v>
      </c>
      <c r="S1892" t="s">
        <v>69</v>
      </c>
      <c r="T1892" s="9" t="e">
        <f>VLOOKUP(A1892,Sku_list!$A$1:$D$2667,3,0)</f>
        <v>#N/A</v>
      </c>
      <c r="U1892" s="9" t="e">
        <f>VLOOKUP(A1892,Sku_list!$A$1:$D$2667,4,0)*(F1892/1000000*12)</f>
        <v>#N/A</v>
      </c>
      <c r="V1892" s="9" t="e">
        <f>VLOOKUP(A1892,Sku_list!$A$1:$D$2667,4,0)*(H1892/1000000*12)</f>
        <v>#N/A</v>
      </c>
      <c r="W1892" s="9" t="e">
        <f>VLOOKUP(A1892,Sku_list!$A$1:$D$2667,4,0)*(J1892/1000000*12)</f>
        <v>#N/A</v>
      </c>
      <c r="X1892" s="9" t="e">
        <f>VLOOKUP(A1892,Sku_list!$A$1:$D$2667,4,0)*(L1892/1000000*12)</f>
        <v>#N/A</v>
      </c>
      <c r="Y1892" s="9" t="e">
        <f>VLOOKUP(A1892,Sku_list!$A$1:$E$2667,5,0)*((J1892+F1892)/1000000000)</f>
        <v>#N/A</v>
      </c>
      <c r="AC1892" s="22">
        <f t="shared" ca="1" si="29"/>
        <v>6.6666666666666666E-2</v>
      </c>
    </row>
    <row r="1893" spans="1:29" x14ac:dyDescent="0.35">
      <c r="A1893">
        <v>1601283</v>
      </c>
      <c r="B1893" t="s">
        <v>26</v>
      </c>
      <c r="C1893" t="s">
        <v>165</v>
      </c>
      <c r="D1893">
        <v>0</v>
      </c>
      <c r="E1893">
        <v>0</v>
      </c>
      <c r="F1893">
        <v>0</v>
      </c>
      <c r="G1893">
        <v>0</v>
      </c>
      <c r="H1893">
        <v>0</v>
      </c>
      <c r="I1893">
        <v>0</v>
      </c>
      <c r="J1893">
        <v>0</v>
      </c>
      <c r="K1893">
        <v>0</v>
      </c>
      <c r="L1893">
        <v>0</v>
      </c>
      <c r="M1893">
        <v>0</v>
      </c>
      <c r="N1893">
        <v>0</v>
      </c>
      <c r="P1893" s="22" t="s">
        <v>34</v>
      </c>
      <c r="R1893" t="s">
        <v>105</v>
      </c>
      <c r="S1893" t="s">
        <v>83</v>
      </c>
      <c r="T1893" s="9" t="e">
        <f>VLOOKUP(A1893,Sku_list!$A$1:$D$2667,3,0)</f>
        <v>#N/A</v>
      </c>
      <c r="U1893" s="9" t="e">
        <f>VLOOKUP(A1893,Sku_list!$A$1:$D$2667,4,0)*(F1893/1000000*12)</f>
        <v>#N/A</v>
      </c>
      <c r="V1893" s="9" t="e">
        <f>VLOOKUP(A1893,Sku_list!$A$1:$D$2667,4,0)*(H1893/1000000*12)</f>
        <v>#N/A</v>
      </c>
      <c r="W1893" s="9" t="e">
        <f>VLOOKUP(A1893,Sku_list!$A$1:$D$2667,4,0)*(J1893/1000000*12)</f>
        <v>#N/A</v>
      </c>
      <c r="X1893" s="9" t="e">
        <f>VLOOKUP(A1893,Sku_list!$A$1:$D$2667,4,0)*(L1893/1000000*12)</f>
        <v>#N/A</v>
      </c>
      <c r="Y1893" s="9" t="e">
        <f>VLOOKUP(A1893,Sku_list!$A$1:$E$2667,5,0)*((J1893+F1893)/1000000000)</f>
        <v>#N/A</v>
      </c>
      <c r="AC1893" s="22">
        <f t="shared" ca="1" si="29"/>
        <v>6.6666666666666666E-2</v>
      </c>
    </row>
    <row r="1894" spans="1:29" x14ac:dyDescent="0.35">
      <c r="A1894">
        <v>1601283</v>
      </c>
      <c r="B1894" t="s">
        <v>26</v>
      </c>
      <c r="C1894" t="s">
        <v>163</v>
      </c>
      <c r="D1894">
        <v>0</v>
      </c>
      <c r="E1894">
        <v>0</v>
      </c>
      <c r="F1894">
        <v>0</v>
      </c>
      <c r="G1894">
        <v>0</v>
      </c>
      <c r="H1894">
        <v>0</v>
      </c>
      <c r="I1894">
        <v>0</v>
      </c>
      <c r="J1894">
        <v>0</v>
      </c>
      <c r="K1894">
        <v>0</v>
      </c>
      <c r="L1894">
        <v>0</v>
      </c>
      <c r="M1894">
        <v>0</v>
      </c>
      <c r="N1894">
        <v>0</v>
      </c>
      <c r="P1894" s="22" t="s">
        <v>34</v>
      </c>
      <c r="R1894" t="s">
        <v>117</v>
      </c>
      <c r="S1894" t="s">
        <v>83</v>
      </c>
      <c r="T1894" s="9" t="e">
        <f>VLOOKUP(A1894,Sku_list!$A$1:$D$2667,3,0)</f>
        <v>#N/A</v>
      </c>
      <c r="U1894" s="9" t="e">
        <f>VLOOKUP(A1894,Sku_list!$A$1:$D$2667,4,0)*(F1894/1000000*12)</f>
        <v>#N/A</v>
      </c>
      <c r="V1894" s="9" t="e">
        <f>VLOOKUP(A1894,Sku_list!$A$1:$D$2667,4,0)*(H1894/1000000*12)</f>
        <v>#N/A</v>
      </c>
      <c r="W1894" s="9" t="e">
        <f>VLOOKUP(A1894,Sku_list!$A$1:$D$2667,4,0)*(J1894/1000000*12)</f>
        <v>#N/A</v>
      </c>
      <c r="X1894" s="9" t="e">
        <f>VLOOKUP(A1894,Sku_list!$A$1:$D$2667,4,0)*(L1894/1000000*12)</f>
        <v>#N/A</v>
      </c>
      <c r="Y1894" s="9" t="e">
        <f>VLOOKUP(A1894,Sku_list!$A$1:$E$2667,5,0)*((J1894+F1894)/1000000000)</f>
        <v>#N/A</v>
      </c>
      <c r="AC1894" s="22">
        <f t="shared" ca="1" si="29"/>
        <v>6.6666666666666666E-2</v>
      </c>
    </row>
    <row r="1895" spans="1:29" x14ac:dyDescent="0.35">
      <c r="A1895">
        <v>1601283</v>
      </c>
      <c r="B1895" t="s">
        <v>26</v>
      </c>
      <c r="C1895" t="s">
        <v>166</v>
      </c>
      <c r="D1895">
        <v>0</v>
      </c>
      <c r="E1895">
        <v>0</v>
      </c>
      <c r="F1895">
        <v>0</v>
      </c>
      <c r="G1895">
        <v>0</v>
      </c>
      <c r="H1895">
        <v>0</v>
      </c>
      <c r="I1895">
        <v>0</v>
      </c>
      <c r="J1895">
        <v>0</v>
      </c>
      <c r="K1895">
        <v>0</v>
      </c>
      <c r="L1895">
        <v>0</v>
      </c>
      <c r="M1895">
        <v>0</v>
      </c>
      <c r="N1895">
        <v>0</v>
      </c>
      <c r="P1895" s="22" t="s">
        <v>34</v>
      </c>
      <c r="R1895" t="s">
        <v>118</v>
      </c>
      <c r="S1895" t="s">
        <v>85</v>
      </c>
      <c r="T1895" s="9" t="e">
        <f>VLOOKUP(A1895,Sku_list!$A$1:$D$2667,3,0)</f>
        <v>#N/A</v>
      </c>
      <c r="U1895" s="9" t="e">
        <f>VLOOKUP(A1895,Sku_list!$A$1:$D$2667,4,0)*(F1895/1000000*12)</f>
        <v>#N/A</v>
      </c>
      <c r="V1895" s="9" t="e">
        <f>VLOOKUP(A1895,Sku_list!$A$1:$D$2667,4,0)*(H1895/1000000*12)</f>
        <v>#N/A</v>
      </c>
      <c r="W1895" s="9" t="e">
        <f>VLOOKUP(A1895,Sku_list!$A$1:$D$2667,4,0)*(J1895/1000000*12)</f>
        <v>#N/A</v>
      </c>
      <c r="X1895" s="9" t="e">
        <f>VLOOKUP(A1895,Sku_list!$A$1:$D$2667,4,0)*(L1895/1000000*12)</f>
        <v>#N/A</v>
      </c>
      <c r="Y1895" s="9" t="e">
        <f>VLOOKUP(A1895,Sku_list!$A$1:$E$2667,5,0)*((J1895+F1895)/1000000000)</f>
        <v>#N/A</v>
      </c>
      <c r="AC1895" s="22">
        <f t="shared" ca="1" si="29"/>
        <v>6.6666666666666666E-2</v>
      </c>
    </row>
    <row r="1896" spans="1:29" x14ac:dyDescent="0.35">
      <c r="A1896">
        <v>1601283</v>
      </c>
      <c r="B1896" t="s">
        <v>26</v>
      </c>
      <c r="C1896" t="s">
        <v>167</v>
      </c>
      <c r="D1896">
        <v>0</v>
      </c>
      <c r="E1896">
        <v>0</v>
      </c>
      <c r="F1896">
        <v>0</v>
      </c>
      <c r="G1896">
        <v>0</v>
      </c>
      <c r="H1896">
        <v>0</v>
      </c>
      <c r="I1896">
        <v>0</v>
      </c>
      <c r="J1896">
        <v>0</v>
      </c>
      <c r="K1896">
        <v>0</v>
      </c>
      <c r="L1896">
        <v>0</v>
      </c>
      <c r="M1896">
        <v>0</v>
      </c>
      <c r="N1896">
        <v>0</v>
      </c>
      <c r="P1896" s="22" t="s">
        <v>34</v>
      </c>
      <c r="R1896" t="s">
        <v>119</v>
      </c>
      <c r="S1896" t="s">
        <v>72</v>
      </c>
      <c r="T1896" s="9" t="e">
        <f>VLOOKUP(A1896,Sku_list!$A$1:$D$2667,3,0)</f>
        <v>#N/A</v>
      </c>
      <c r="U1896" s="9" t="e">
        <f>VLOOKUP(A1896,Sku_list!$A$1:$D$2667,4,0)*(F1896/1000000*12)</f>
        <v>#N/A</v>
      </c>
      <c r="V1896" s="9" t="e">
        <f>VLOOKUP(A1896,Sku_list!$A$1:$D$2667,4,0)*(H1896/1000000*12)</f>
        <v>#N/A</v>
      </c>
      <c r="W1896" s="9" t="e">
        <f>VLOOKUP(A1896,Sku_list!$A$1:$D$2667,4,0)*(J1896/1000000*12)</f>
        <v>#N/A</v>
      </c>
      <c r="X1896" s="9" t="e">
        <f>VLOOKUP(A1896,Sku_list!$A$1:$D$2667,4,0)*(L1896/1000000*12)</f>
        <v>#N/A</v>
      </c>
      <c r="Y1896" s="9" t="e">
        <f>VLOOKUP(A1896,Sku_list!$A$1:$E$2667,5,0)*((J1896+F1896)/1000000000)</f>
        <v>#N/A</v>
      </c>
      <c r="AC1896" s="22">
        <f t="shared" ca="1" si="29"/>
        <v>6.6666666666666666E-2</v>
      </c>
    </row>
    <row r="1897" spans="1:29" x14ac:dyDescent="0.35">
      <c r="A1897">
        <v>1601283</v>
      </c>
      <c r="B1897" t="s">
        <v>26</v>
      </c>
      <c r="C1897" t="s">
        <v>61</v>
      </c>
      <c r="D1897">
        <v>0</v>
      </c>
      <c r="E1897">
        <v>0</v>
      </c>
      <c r="F1897">
        <v>0</v>
      </c>
      <c r="G1897">
        <v>0</v>
      </c>
      <c r="H1897">
        <v>0</v>
      </c>
      <c r="I1897">
        <v>0</v>
      </c>
      <c r="J1897">
        <v>0</v>
      </c>
      <c r="K1897">
        <v>0</v>
      </c>
      <c r="L1897">
        <v>0</v>
      </c>
      <c r="M1897">
        <v>0</v>
      </c>
      <c r="N1897">
        <v>0</v>
      </c>
      <c r="P1897" s="22" t="s">
        <v>34</v>
      </c>
      <c r="R1897" t="s">
        <v>5</v>
      </c>
      <c r="S1897" t="s">
        <v>85</v>
      </c>
      <c r="T1897" s="9" t="e">
        <f>VLOOKUP(A1897,Sku_list!$A$1:$D$2667,3,0)</f>
        <v>#N/A</v>
      </c>
      <c r="U1897" s="9" t="e">
        <f>VLOOKUP(A1897,Sku_list!$A$1:$D$2667,4,0)*(F1897/1000000*12)</f>
        <v>#N/A</v>
      </c>
      <c r="V1897" s="9" t="e">
        <f>VLOOKUP(A1897,Sku_list!$A$1:$D$2667,4,0)*(H1897/1000000*12)</f>
        <v>#N/A</v>
      </c>
      <c r="W1897" s="9" t="e">
        <f>VLOOKUP(A1897,Sku_list!$A$1:$D$2667,4,0)*(J1897/1000000*12)</f>
        <v>#N/A</v>
      </c>
      <c r="X1897" s="9" t="e">
        <f>VLOOKUP(A1897,Sku_list!$A$1:$D$2667,4,0)*(L1897/1000000*12)</f>
        <v>#N/A</v>
      </c>
      <c r="Y1897" s="9" t="e">
        <f>VLOOKUP(A1897,Sku_list!$A$1:$E$2667,5,0)*((J1897+F1897)/1000000000)</f>
        <v>#N/A</v>
      </c>
      <c r="AC1897" s="22">
        <f t="shared" ca="1" si="29"/>
        <v>6.6666666666666666E-2</v>
      </c>
    </row>
    <row r="1898" spans="1:29" x14ac:dyDescent="0.35">
      <c r="A1898">
        <v>1601283</v>
      </c>
      <c r="B1898" t="s">
        <v>26</v>
      </c>
      <c r="C1898" t="s">
        <v>39</v>
      </c>
      <c r="D1898">
        <v>0</v>
      </c>
      <c r="E1898">
        <v>0</v>
      </c>
      <c r="F1898">
        <v>0</v>
      </c>
      <c r="G1898">
        <v>0</v>
      </c>
      <c r="H1898">
        <v>0</v>
      </c>
      <c r="I1898">
        <v>0</v>
      </c>
      <c r="J1898">
        <v>0</v>
      </c>
      <c r="K1898">
        <v>0</v>
      </c>
      <c r="L1898">
        <v>0</v>
      </c>
      <c r="M1898">
        <v>0</v>
      </c>
      <c r="N1898">
        <v>0</v>
      </c>
      <c r="P1898" s="22" t="s">
        <v>34</v>
      </c>
      <c r="R1898" t="s">
        <v>43</v>
      </c>
      <c r="S1898" t="s">
        <v>190</v>
      </c>
      <c r="T1898" s="9" t="e">
        <f>VLOOKUP(A1898,Sku_list!$A$1:$D$2667,3,0)</f>
        <v>#N/A</v>
      </c>
      <c r="U1898" s="9" t="e">
        <f>VLOOKUP(A1898,Sku_list!$A$1:$D$2667,4,0)*(F1898/1000000*12)</f>
        <v>#N/A</v>
      </c>
      <c r="V1898" s="9" t="e">
        <f>VLOOKUP(A1898,Sku_list!$A$1:$D$2667,4,0)*(H1898/1000000*12)</f>
        <v>#N/A</v>
      </c>
      <c r="W1898" s="9" t="e">
        <f>VLOOKUP(A1898,Sku_list!$A$1:$D$2667,4,0)*(J1898/1000000*12)</f>
        <v>#N/A</v>
      </c>
      <c r="X1898" s="9" t="e">
        <f>VLOOKUP(A1898,Sku_list!$A$1:$D$2667,4,0)*(L1898/1000000*12)</f>
        <v>#N/A</v>
      </c>
      <c r="Y1898" s="9" t="e">
        <f>VLOOKUP(A1898,Sku_list!$A$1:$E$2667,5,0)*((J1898+F1898)/1000000000)</f>
        <v>#N/A</v>
      </c>
      <c r="AC1898" s="22">
        <f t="shared" ca="1" si="29"/>
        <v>6.6666666666666666E-2</v>
      </c>
    </row>
    <row r="1899" spans="1:29" x14ac:dyDescent="0.35">
      <c r="A1899">
        <v>1601283</v>
      </c>
      <c r="B1899" t="s">
        <v>26</v>
      </c>
      <c r="C1899" t="s">
        <v>65</v>
      </c>
      <c r="D1899">
        <v>0</v>
      </c>
      <c r="E1899">
        <v>0</v>
      </c>
      <c r="F1899">
        <v>0</v>
      </c>
      <c r="G1899">
        <v>0</v>
      </c>
      <c r="H1899">
        <v>0</v>
      </c>
      <c r="I1899">
        <v>0</v>
      </c>
      <c r="J1899">
        <v>0</v>
      </c>
      <c r="K1899">
        <v>0</v>
      </c>
      <c r="L1899">
        <v>0</v>
      </c>
      <c r="M1899">
        <v>0</v>
      </c>
      <c r="N1899">
        <v>0</v>
      </c>
      <c r="P1899" s="22" t="s">
        <v>34</v>
      </c>
      <c r="R1899" t="s">
        <v>300</v>
      </c>
      <c r="S1899" t="s">
        <v>83</v>
      </c>
      <c r="T1899" s="9" t="e">
        <f>VLOOKUP(A1899,Sku_list!$A$1:$D$2667,3,0)</f>
        <v>#N/A</v>
      </c>
      <c r="U1899" s="9" t="e">
        <f>VLOOKUP(A1899,Sku_list!$A$1:$D$2667,4,0)*(F1899/1000000*12)</f>
        <v>#N/A</v>
      </c>
      <c r="V1899" s="9" t="e">
        <f>VLOOKUP(A1899,Sku_list!$A$1:$D$2667,4,0)*(H1899/1000000*12)</f>
        <v>#N/A</v>
      </c>
      <c r="W1899" s="9" t="e">
        <f>VLOOKUP(A1899,Sku_list!$A$1:$D$2667,4,0)*(J1899/1000000*12)</f>
        <v>#N/A</v>
      </c>
      <c r="X1899" s="9" t="e">
        <f>VLOOKUP(A1899,Sku_list!$A$1:$D$2667,4,0)*(L1899/1000000*12)</f>
        <v>#N/A</v>
      </c>
      <c r="Y1899" s="9" t="e">
        <f>VLOOKUP(A1899,Sku_list!$A$1:$E$2667,5,0)*((J1899+F1899)/1000000000)</f>
        <v>#N/A</v>
      </c>
      <c r="AC1899" s="22">
        <f t="shared" ca="1" si="29"/>
        <v>6.6666666666666666E-2</v>
      </c>
    </row>
    <row r="1900" spans="1:29" x14ac:dyDescent="0.35">
      <c r="A1900">
        <v>1601283</v>
      </c>
      <c r="B1900" t="s">
        <v>26</v>
      </c>
      <c r="C1900" t="s">
        <v>66</v>
      </c>
      <c r="D1900">
        <v>0</v>
      </c>
      <c r="E1900">
        <v>0</v>
      </c>
      <c r="F1900">
        <v>0</v>
      </c>
      <c r="G1900">
        <v>0</v>
      </c>
      <c r="H1900">
        <v>0</v>
      </c>
      <c r="I1900">
        <v>0</v>
      </c>
      <c r="J1900">
        <v>0</v>
      </c>
      <c r="K1900">
        <v>0</v>
      </c>
      <c r="L1900">
        <v>0</v>
      </c>
      <c r="M1900">
        <v>0</v>
      </c>
      <c r="N1900">
        <v>0</v>
      </c>
      <c r="P1900" s="22" t="s">
        <v>34</v>
      </c>
      <c r="R1900" t="s">
        <v>174</v>
      </c>
      <c r="S1900" t="s">
        <v>72</v>
      </c>
      <c r="T1900" s="9" t="e">
        <f>VLOOKUP(A1900,Sku_list!$A$1:$D$2667,3,0)</f>
        <v>#N/A</v>
      </c>
      <c r="U1900" s="9" t="e">
        <f>VLOOKUP(A1900,Sku_list!$A$1:$D$2667,4,0)*(F1900/1000000*12)</f>
        <v>#N/A</v>
      </c>
      <c r="V1900" s="9" t="e">
        <f>VLOOKUP(A1900,Sku_list!$A$1:$D$2667,4,0)*(H1900/1000000*12)</f>
        <v>#N/A</v>
      </c>
      <c r="W1900" s="9" t="e">
        <f>VLOOKUP(A1900,Sku_list!$A$1:$D$2667,4,0)*(J1900/1000000*12)</f>
        <v>#N/A</v>
      </c>
      <c r="X1900" s="9" t="e">
        <f>VLOOKUP(A1900,Sku_list!$A$1:$D$2667,4,0)*(L1900/1000000*12)</f>
        <v>#N/A</v>
      </c>
      <c r="Y1900" s="9" t="e">
        <f>VLOOKUP(A1900,Sku_list!$A$1:$E$2667,5,0)*((J1900+F1900)/1000000000)</f>
        <v>#N/A</v>
      </c>
      <c r="AC1900" s="22">
        <f t="shared" ca="1" si="29"/>
        <v>6.6666666666666666E-2</v>
      </c>
    </row>
    <row r="1901" spans="1:29" x14ac:dyDescent="0.35">
      <c r="A1901">
        <v>1601283</v>
      </c>
      <c r="B1901" t="s">
        <v>26</v>
      </c>
      <c r="C1901" t="s">
        <v>67</v>
      </c>
      <c r="D1901">
        <v>0</v>
      </c>
      <c r="E1901">
        <v>0</v>
      </c>
      <c r="F1901">
        <v>0</v>
      </c>
      <c r="G1901">
        <v>0</v>
      </c>
      <c r="H1901">
        <v>0</v>
      </c>
      <c r="I1901">
        <v>0</v>
      </c>
      <c r="J1901">
        <v>0</v>
      </c>
      <c r="K1901">
        <v>0</v>
      </c>
      <c r="L1901">
        <v>0</v>
      </c>
      <c r="M1901">
        <v>0</v>
      </c>
      <c r="N1901">
        <v>0</v>
      </c>
      <c r="P1901" s="22" t="s">
        <v>34</v>
      </c>
      <c r="R1901" t="s">
        <v>176</v>
      </c>
      <c r="S1901" t="s">
        <v>72</v>
      </c>
      <c r="T1901" s="9" t="e">
        <f>VLOOKUP(A1901,Sku_list!$A$1:$D$2667,3,0)</f>
        <v>#N/A</v>
      </c>
      <c r="U1901" s="9" t="e">
        <f>VLOOKUP(A1901,Sku_list!$A$1:$D$2667,4,0)*(F1901/1000000*12)</f>
        <v>#N/A</v>
      </c>
      <c r="V1901" s="9" t="e">
        <f>VLOOKUP(A1901,Sku_list!$A$1:$D$2667,4,0)*(H1901/1000000*12)</f>
        <v>#N/A</v>
      </c>
      <c r="W1901" s="9" t="e">
        <f>VLOOKUP(A1901,Sku_list!$A$1:$D$2667,4,0)*(J1901/1000000*12)</f>
        <v>#N/A</v>
      </c>
      <c r="X1901" s="9" t="e">
        <f>VLOOKUP(A1901,Sku_list!$A$1:$D$2667,4,0)*(L1901/1000000*12)</f>
        <v>#N/A</v>
      </c>
      <c r="Y1901" s="9" t="e">
        <f>VLOOKUP(A1901,Sku_list!$A$1:$E$2667,5,0)*((J1901+F1901)/1000000000)</f>
        <v>#N/A</v>
      </c>
      <c r="AC1901" s="22">
        <f t="shared" ca="1" si="29"/>
        <v>6.6666666666666666E-2</v>
      </c>
    </row>
    <row r="1902" spans="1:29" x14ac:dyDescent="0.35">
      <c r="A1902">
        <v>1601283</v>
      </c>
      <c r="B1902" t="s">
        <v>26</v>
      </c>
      <c r="C1902" t="s">
        <v>68</v>
      </c>
      <c r="D1902">
        <v>0</v>
      </c>
      <c r="E1902">
        <v>0</v>
      </c>
      <c r="F1902">
        <v>0</v>
      </c>
      <c r="G1902">
        <v>0</v>
      </c>
      <c r="H1902">
        <v>0</v>
      </c>
      <c r="I1902">
        <v>0</v>
      </c>
      <c r="J1902">
        <v>0</v>
      </c>
      <c r="K1902">
        <v>0</v>
      </c>
      <c r="L1902">
        <v>0</v>
      </c>
      <c r="M1902">
        <v>0</v>
      </c>
      <c r="N1902">
        <v>0</v>
      </c>
      <c r="P1902" s="22" t="s">
        <v>34</v>
      </c>
      <c r="R1902" t="s">
        <v>177</v>
      </c>
      <c r="S1902" t="s">
        <v>72</v>
      </c>
      <c r="T1902" s="9" t="e">
        <f>VLOOKUP(A1902,Sku_list!$A$1:$D$2667,3,0)</f>
        <v>#N/A</v>
      </c>
      <c r="U1902" s="9" t="e">
        <f>VLOOKUP(A1902,Sku_list!$A$1:$D$2667,4,0)*(F1902/1000000*12)</f>
        <v>#N/A</v>
      </c>
      <c r="V1902" s="9" t="e">
        <f>VLOOKUP(A1902,Sku_list!$A$1:$D$2667,4,0)*(H1902/1000000*12)</f>
        <v>#N/A</v>
      </c>
      <c r="W1902" s="9" t="e">
        <f>VLOOKUP(A1902,Sku_list!$A$1:$D$2667,4,0)*(J1902/1000000*12)</f>
        <v>#N/A</v>
      </c>
      <c r="X1902" s="9" t="e">
        <f>VLOOKUP(A1902,Sku_list!$A$1:$D$2667,4,0)*(L1902/1000000*12)</f>
        <v>#N/A</v>
      </c>
      <c r="Y1902" s="9" t="e">
        <f>VLOOKUP(A1902,Sku_list!$A$1:$E$2667,5,0)*((J1902+F1902)/1000000000)</f>
        <v>#N/A</v>
      </c>
      <c r="AC1902" s="22">
        <f t="shared" ca="1" si="29"/>
        <v>6.6666666666666666E-2</v>
      </c>
    </row>
    <row r="1903" spans="1:29" x14ac:dyDescent="0.35">
      <c r="A1903">
        <v>1601283</v>
      </c>
      <c r="B1903" t="s">
        <v>26</v>
      </c>
      <c r="C1903" t="s">
        <v>44</v>
      </c>
      <c r="D1903">
        <v>0</v>
      </c>
      <c r="E1903">
        <v>0</v>
      </c>
      <c r="F1903">
        <v>0</v>
      </c>
      <c r="G1903">
        <v>0</v>
      </c>
      <c r="H1903">
        <v>0</v>
      </c>
      <c r="I1903">
        <v>0</v>
      </c>
      <c r="J1903">
        <v>0</v>
      </c>
      <c r="K1903">
        <v>0</v>
      </c>
      <c r="L1903">
        <v>0</v>
      </c>
      <c r="M1903">
        <v>0</v>
      </c>
      <c r="N1903">
        <v>0</v>
      </c>
      <c r="P1903" s="22" t="s">
        <v>34</v>
      </c>
      <c r="R1903" t="s">
        <v>45</v>
      </c>
      <c r="S1903" t="s">
        <v>193</v>
      </c>
      <c r="T1903" s="9" t="e">
        <f>VLOOKUP(A1903,Sku_list!$A$1:$D$2667,3,0)</f>
        <v>#N/A</v>
      </c>
      <c r="U1903" s="9" t="e">
        <f>VLOOKUP(A1903,Sku_list!$A$1:$D$2667,4,0)*(F1903/1000000*12)</f>
        <v>#N/A</v>
      </c>
      <c r="V1903" s="9" t="e">
        <f>VLOOKUP(A1903,Sku_list!$A$1:$D$2667,4,0)*(H1903/1000000*12)</f>
        <v>#N/A</v>
      </c>
      <c r="W1903" s="9" t="e">
        <f>VLOOKUP(A1903,Sku_list!$A$1:$D$2667,4,0)*(J1903/1000000*12)</f>
        <v>#N/A</v>
      </c>
      <c r="X1903" s="9" t="e">
        <f>VLOOKUP(A1903,Sku_list!$A$1:$D$2667,4,0)*(L1903/1000000*12)</f>
        <v>#N/A</v>
      </c>
      <c r="Y1903" s="9" t="e">
        <f>VLOOKUP(A1903,Sku_list!$A$1:$E$2667,5,0)*((J1903+F1903)/1000000000)</f>
        <v>#N/A</v>
      </c>
      <c r="AC1903" s="22">
        <f t="shared" ca="1" si="29"/>
        <v>6.6666666666666666E-2</v>
      </c>
    </row>
    <row r="1904" spans="1:29" x14ac:dyDescent="0.35">
      <c r="A1904">
        <v>1601291</v>
      </c>
      <c r="B1904" t="s">
        <v>64</v>
      </c>
      <c r="C1904" t="s">
        <v>3</v>
      </c>
      <c r="D1904">
        <v>0</v>
      </c>
      <c r="E1904">
        <v>0</v>
      </c>
      <c r="F1904">
        <v>0</v>
      </c>
      <c r="G1904">
        <v>0</v>
      </c>
      <c r="H1904">
        <v>0</v>
      </c>
      <c r="I1904">
        <v>0</v>
      </c>
      <c r="J1904">
        <v>0</v>
      </c>
      <c r="K1904">
        <v>0</v>
      </c>
      <c r="L1904">
        <v>0</v>
      </c>
      <c r="M1904">
        <v>0</v>
      </c>
      <c r="N1904">
        <v>0</v>
      </c>
      <c r="P1904" s="22" t="s">
        <v>34</v>
      </c>
      <c r="R1904" t="s">
        <v>4</v>
      </c>
      <c r="S1904" t="s">
        <v>173</v>
      </c>
      <c r="T1904" s="9" t="e">
        <f>VLOOKUP(A1904,Sku_list!$A$1:$D$2667,3,0)</f>
        <v>#N/A</v>
      </c>
      <c r="U1904" s="9" t="e">
        <f>VLOOKUP(A1904,Sku_list!$A$1:$D$2667,4,0)*(F1904/1000000*12)</f>
        <v>#N/A</v>
      </c>
      <c r="V1904" s="9" t="e">
        <f>VLOOKUP(A1904,Sku_list!$A$1:$D$2667,4,0)*(H1904/1000000*12)</f>
        <v>#N/A</v>
      </c>
      <c r="W1904" s="9" t="e">
        <f>VLOOKUP(A1904,Sku_list!$A$1:$D$2667,4,0)*(J1904/1000000*12)</f>
        <v>#N/A</v>
      </c>
      <c r="X1904" s="9" t="e">
        <f>VLOOKUP(A1904,Sku_list!$A$1:$D$2667,4,0)*(L1904/1000000*12)</f>
        <v>#N/A</v>
      </c>
      <c r="Y1904" s="9" t="e">
        <f>VLOOKUP(A1904,Sku_list!$A$1:$E$2667,5,0)*((J1904+F1904)/1000000000)</f>
        <v>#N/A</v>
      </c>
      <c r="AC1904" s="22">
        <f t="shared" ca="1" si="29"/>
        <v>6.6666666666666666E-2</v>
      </c>
    </row>
    <row r="1905" spans="1:29" x14ac:dyDescent="0.35">
      <c r="A1905">
        <v>1601291</v>
      </c>
      <c r="B1905" t="s">
        <v>64</v>
      </c>
      <c r="C1905" t="s">
        <v>139</v>
      </c>
      <c r="D1905">
        <v>0</v>
      </c>
      <c r="E1905">
        <v>0</v>
      </c>
      <c r="F1905">
        <v>0</v>
      </c>
      <c r="G1905">
        <v>528</v>
      </c>
      <c r="H1905">
        <v>540</v>
      </c>
      <c r="I1905">
        <v>0</v>
      </c>
      <c r="J1905">
        <v>284</v>
      </c>
      <c r="K1905">
        <v>236</v>
      </c>
      <c r="L1905">
        <v>850</v>
      </c>
      <c r="M1905">
        <v>26</v>
      </c>
      <c r="N1905">
        <v>-26</v>
      </c>
      <c r="P1905" s="22">
        <v>0.96941176470588231</v>
      </c>
      <c r="R1905" t="s">
        <v>70</v>
      </c>
      <c r="S1905" t="s">
        <v>69</v>
      </c>
      <c r="T1905" s="9" t="e">
        <f>VLOOKUP(A1905,Sku_list!$A$1:$D$2667,3,0)</f>
        <v>#N/A</v>
      </c>
      <c r="U1905" s="9" t="e">
        <f>VLOOKUP(A1905,Sku_list!$A$1:$D$2667,4,0)*(F1905/1000000*12)</f>
        <v>#N/A</v>
      </c>
      <c r="V1905" s="9" t="e">
        <f>VLOOKUP(A1905,Sku_list!$A$1:$D$2667,4,0)*(H1905/1000000*12)</f>
        <v>#N/A</v>
      </c>
      <c r="W1905" s="9" t="e">
        <f>VLOOKUP(A1905,Sku_list!$A$1:$D$2667,4,0)*(J1905/1000000*12)</f>
        <v>#N/A</v>
      </c>
      <c r="X1905" s="9" t="e">
        <f>VLOOKUP(A1905,Sku_list!$A$1:$D$2667,4,0)*(L1905/1000000*12)</f>
        <v>#N/A</v>
      </c>
      <c r="Y1905" s="9" t="e">
        <f>VLOOKUP(A1905,Sku_list!$A$1:$E$2667,5,0)*((J1905+F1905)/1000000000)</f>
        <v>#N/A</v>
      </c>
      <c r="AC1905" s="22">
        <f t="shared" ca="1" si="29"/>
        <v>6.6666666666666666E-2</v>
      </c>
    </row>
    <row r="1906" spans="1:29" x14ac:dyDescent="0.35">
      <c r="A1906">
        <v>1601291</v>
      </c>
      <c r="B1906" t="s">
        <v>64</v>
      </c>
      <c r="C1906" t="s">
        <v>140</v>
      </c>
      <c r="D1906">
        <v>0</v>
      </c>
      <c r="E1906">
        <v>0</v>
      </c>
      <c r="F1906">
        <v>0</v>
      </c>
      <c r="G1906">
        <v>324</v>
      </c>
      <c r="H1906">
        <v>336</v>
      </c>
      <c r="I1906">
        <v>0</v>
      </c>
      <c r="J1906">
        <v>756</v>
      </c>
      <c r="K1906">
        <v>720</v>
      </c>
      <c r="L1906">
        <v>1200</v>
      </c>
      <c r="M1906">
        <v>108</v>
      </c>
      <c r="N1906">
        <v>-108</v>
      </c>
      <c r="P1906" s="22">
        <v>0.91</v>
      </c>
      <c r="R1906" t="s">
        <v>71</v>
      </c>
      <c r="S1906" t="s">
        <v>72</v>
      </c>
      <c r="T1906" s="9" t="e">
        <f>VLOOKUP(A1906,Sku_list!$A$1:$D$2667,3,0)</f>
        <v>#N/A</v>
      </c>
      <c r="U1906" s="9" t="e">
        <f>VLOOKUP(A1906,Sku_list!$A$1:$D$2667,4,0)*(F1906/1000000*12)</f>
        <v>#N/A</v>
      </c>
      <c r="V1906" s="9" t="e">
        <f>VLOOKUP(A1906,Sku_list!$A$1:$D$2667,4,0)*(H1906/1000000*12)</f>
        <v>#N/A</v>
      </c>
      <c r="W1906" s="9" t="e">
        <f>VLOOKUP(A1906,Sku_list!$A$1:$D$2667,4,0)*(J1906/1000000*12)</f>
        <v>#N/A</v>
      </c>
      <c r="X1906" s="9" t="e">
        <f>VLOOKUP(A1906,Sku_list!$A$1:$D$2667,4,0)*(L1906/1000000*12)</f>
        <v>#N/A</v>
      </c>
      <c r="Y1906" s="9" t="e">
        <f>VLOOKUP(A1906,Sku_list!$A$1:$E$2667,5,0)*((J1906+F1906)/1000000000)</f>
        <v>#N/A</v>
      </c>
      <c r="AC1906" s="22">
        <f t="shared" ca="1" si="29"/>
        <v>6.6666666666666666E-2</v>
      </c>
    </row>
    <row r="1907" spans="1:29" x14ac:dyDescent="0.35">
      <c r="A1907">
        <v>1601291</v>
      </c>
      <c r="B1907" t="s">
        <v>64</v>
      </c>
      <c r="C1907" t="s">
        <v>141</v>
      </c>
      <c r="D1907">
        <v>0</v>
      </c>
      <c r="E1907">
        <v>2016</v>
      </c>
      <c r="F1907">
        <v>0</v>
      </c>
      <c r="G1907">
        <v>966</v>
      </c>
      <c r="H1907">
        <v>702</v>
      </c>
      <c r="I1907">
        <v>0</v>
      </c>
      <c r="J1907">
        <v>3612</v>
      </c>
      <c r="K1907">
        <v>3504</v>
      </c>
      <c r="L1907">
        <v>1800</v>
      </c>
      <c r="M1907">
        <v>-2514</v>
      </c>
      <c r="N1907">
        <v>2514</v>
      </c>
      <c r="P1907" s="22">
        <v>2.3966666666666665</v>
      </c>
      <c r="R1907" t="s">
        <v>82</v>
      </c>
      <c r="S1907" t="s">
        <v>83</v>
      </c>
      <c r="T1907" s="9" t="e">
        <f>VLOOKUP(A1907,Sku_list!$A$1:$D$2667,3,0)</f>
        <v>#N/A</v>
      </c>
      <c r="U1907" s="9" t="e">
        <f>VLOOKUP(A1907,Sku_list!$A$1:$D$2667,4,0)*(F1907/1000000*12)</f>
        <v>#N/A</v>
      </c>
      <c r="V1907" s="9" t="e">
        <f>VLOOKUP(A1907,Sku_list!$A$1:$D$2667,4,0)*(H1907/1000000*12)</f>
        <v>#N/A</v>
      </c>
      <c r="W1907" s="9" t="e">
        <f>VLOOKUP(A1907,Sku_list!$A$1:$D$2667,4,0)*(J1907/1000000*12)</f>
        <v>#N/A</v>
      </c>
      <c r="X1907" s="9" t="e">
        <f>VLOOKUP(A1907,Sku_list!$A$1:$D$2667,4,0)*(L1907/1000000*12)</f>
        <v>#N/A</v>
      </c>
      <c r="Y1907" s="9" t="e">
        <f>VLOOKUP(A1907,Sku_list!$A$1:$E$2667,5,0)*((J1907+F1907)/1000000000)</f>
        <v>#N/A</v>
      </c>
      <c r="AC1907" s="22">
        <f t="shared" ca="1" si="29"/>
        <v>6.6666666666666666E-2</v>
      </c>
    </row>
    <row r="1908" spans="1:29" x14ac:dyDescent="0.35">
      <c r="A1908">
        <v>1601291</v>
      </c>
      <c r="B1908" t="s">
        <v>64</v>
      </c>
      <c r="C1908" t="s">
        <v>142</v>
      </c>
      <c r="D1908">
        <v>0</v>
      </c>
      <c r="E1908">
        <v>1320</v>
      </c>
      <c r="F1908">
        <v>1860</v>
      </c>
      <c r="G1908">
        <v>1572</v>
      </c>
      <c r="H1908">
        <v>1188</v>
      </c>
      <c r="I1908">
        <v>0</v>
      </c>
      <c r="J1908">
        <v>780</v>
      </c>
      <c r="K1908">
        <v>2268</v>
      </c>
      <c r="L1908">
        <v>3200</v>
      </c>
      <c r="M1908">
        <v>-628</v>
      </c>
      <c r="N1908">
        <v>628</v>
      </c>
      <c r="P1908" s="22">
        <v>1.19625</v>
      </c>
      <c r="R1908" t="s">
        <v>84</v>
      </c>
      <c r="S1908" t="s">
        <v>85</v>
      </c>
      <c r="T1908" s="9" t="e">
        <f>VLOOKUP(A1908,Sku_list!$A$1:$D$2667,3,0)</f>
        <v>#N/A</v>
      </c>
      <c r="U1908" s="9" t="e">
        <f>VLOOKUP(A1908,Sku_list!$A$1:$D$2667,4,0)*(F1908/1000000*12)</f>
        <v>#N/A</v>
      </c>
      <c r="V1908" s="9" t="e">
        <f>VLOOKUP(A1908,Sku_list!$A$1:$D$2667,4,0)*(H1908/1000000*12)</f>
        <v>#N/A</v>
      </c>
      <c r="W1908" s="9" t="e">
        <f>VLOOKUP(A1908,Sku_list!$A$1:$D$2667,4,0)*(J1908/1000000*12)</f>
        <v>#N/A</v>
      </c>
      <c r="X1908" s="9" t="e">
        <f>VLOOKUP(A1908,Sku_list!$A$1:$D$2667,4,0)*(L1908/1000000*12)</f>
        <v>#N/A</v>
      </c>
      <c r="Y1908" s="9" t="e">
        <f>VLOOKUP(A1908,Sku_list!$A$1:$E$2667,5,0)*((J1908+F1908)/1000000000)</f>
        <v>#N/A</v>
      </c>
      <c r="AC1908" s="22">
        <f t="shared" ca="1" si="29"/>
        <v>6.6666666666666666E-2</v>
      </c>
    </row>
    <row r="1909" spans="1:29" x14ac:dyDescent="0.35">
      <c r="A1909">
        <v>1601291</v>
      </c>
      <c r="B1909" t="s">
        <v>64</v>
      </c>
      <c r="C1909" t="s">
        <v>143</v>
      </c>
      <c r="D1909">
        <v>0</v>
      </c>
      <c r="E1909">
        <v>1404</v>
      </c>
      <c r="F1909">
        <v>504</v>
      </c>
      <c r="G1909">
        <v>936</v>
      </c>
      <c r="H1909">
        <v>792</v>
      </c>
      <c r="I1909">
        <v>0</v>
      </c>
      <c r="J1909">
        <v>1548</v>
      </c>
      <c r="K1909">
        <v>1884</v>
      </c>
      <c r="L1909">
        <v>2500</v>
      </c>
      <c r="M1909">
        <v>-344</v>
      </c>
      <c r="N1909">
        <v>344</v>
      </c>
      <c r="P1909" s="22">
        <v>1.1375999999999999</v>
      </c>
      <c r="R1909" t="s">
        <v>86</v>
      </c>
      <c r="S1909" t="s">
        <v>85</v>
      </c>
      <c r="T1909" s="9" t="e">
        <f>VLOOKUP(A1909,Sku_list!$A$1:$D$2667,3,0)</f>
        <v>#N/A</v>
      </c>
      <c r="U1909" s="9" t="e">
        <f>VLOOKUP(A1909,Sku_list!$A$1:$D$2667,4,0)*(F1909/1000000*12)</f>
        <v>#N/A</v>
      </c>
      <c r="V1909" s="9" t="e">
        <f>VLOOKUP(A1909,Sku_list!$A$1:$D$2667,4,0)*(H1909/1000000*12)</f>
        <v>#N/A</v>
      </c>
      <c r="W1909" s="9" t="e">
        <f>VLOOKUP(A1909,Sku_list!$A$1:$D$2667,4,0)*(J1909/1000000*12)</f>
        <v>#N/A</v>
      </c>
      <c r="X1909" s="9" t="e">
        <f>VLOOKUP(A1909,Sku_list!$A$1:$D$2667,4,0)*(L1909/1000000*12)</f>
        <v>#N/A</v>
      </c>
      <c r="Y1909" s="9" t="e">
        <f>VLOOKUP(A1909,Sku_list!$A$1:$E$2667,5,0)*((J1909+F1909)/1000000000)</f>
        <v>#N/A</v>
      </c>
      <c r="AC1909" s="22">
        <f t="shared" ca="1" si="29"/>
        <v>6.6666666666666666E-2</v>
      </c>
    </row>
    <row r="1910" spans="1:29" x14ac:dyDescent="0.35">
      <c r="A1910">
        <v>1601291</v>
      </c>
      <c r="B1910" t="s">
        <v>64</v>
      </c>
      <c r="C1910" t="s">
        <v>144</v>
      </c>
      <c r="D1910">
        <v>0</v>
      </c>
      <c r="E1910">
        <v>492</v>
      </c>
      <c r="F1910">
        <v>0</v>
      </c>
      <c r="G1910">
        <v>468</v>
      </c>
      <c r="H1910">
        <v>300</v>
      </c>
      <c r="I1910">
        <v>0</v>
      </c>
      <c r="J1910">
        <v>576</v>
      </c>
      <c r="K1910">
        <v>528</v>
      </c>
      <c r="L1910">
        <v>960</v>
      </c>
      <c r="M1910">
        <v>84</v>
      </c>
      <c r="N1910">
        <v>-84</v>
      </c>
      <c r="P1910" s="22">
        <v>0.91249999999999998</v>
      </c>
      <c r="R1910" t="s">
        <v>87</v>
      </c>
      <c r="S1910" t="s">
        <v>72</v>
      </c>
      <c r="T1910" s="9" t="e">
        <f>VLOOKUP(A1910,Sku_list!$A$1:$D$2667,3,0)</f>
        <v>#N/A</v>
      </c>
      <c r="U1910" s="9" t="e">
        <f>VLOOKUP(A1910,Sku_list!$A$1:$D$2667,4,0)*(F1910/1000000*12)</f>
        <v>#N/A</v>
      </c>
      <c r="V1910" s="9" t="e">
        <f>VLOOKUP(A1910,Sku_list!$A$1:$D$2667,4,0)*(H1910/1000000*12)</f>
        <v>#N/A</v>
      </c>
      <c r="W1910" s="9" t="e">
        <f>VLOOKUP(A1910,Sku_list!$A$1:$D$2667,4,0)*(J1910/1000000*12)</f>
        <v>#N/A</v>
      </c>
      <c r="X1910" s="9" t="e">
        <f>VLOOKUP(A1910,Sku_list!$A$1:$D$2667,4,0)*(L1910/1000000*12)</f>
        <v>#N/A</v>
      </c>
      <c r="Y1910" s="9" t="e">
        <f>VLOOKUP(A1910,Sku_list!$A$1:$E$2667,5,0)*((J1910+F1910)/1000000000)</f>
        <v>#N/A</v>
      </c>
      <c r="AC1910" s="22">
        <f t="shared" ca="1" si="29"/>
        <v>6.6666666666666666E-2</v>
      </c>
    </row>
    <row r="1911" spans="1:29" x14ac:dyDescent="0.35">
      <c r="A1911">
        <v>1601291</v>
      </c>
      <c r="B1911" t="s">
        <v>64</v>
      </c>
      <c r="C1911" t="s">
        <v>145</v>
      </c>
      <c r="D1911">
        <v>0</v>
      </c>
      <c r="E1911">
        <v>0</v>
      </c>
      <c r="F1911">
        <v>0</v>
      </c>
      <c r="G1911">
        <v>294</v>
      </c>
      <c r="H1911">
        <v>132</v>
      </c>
      <c r="I1911">
        <v>0</v>
      </c>
      <c r="J1911">
        <v>684</v>
      </c>
      <c r="K1911">
        <v>642</v>
      </c>
      <c r="L1911">
        <v>400</v>
      </c>
      <c r="M1911">
        <v>-416</v>
      </c>
      <c r="N1911">
        <v>416</v>
      </c>
      <c r="P1911" s="22">
        <v>2.04</v>
      </c>
      <c r="R1911" t="s">
        <v>88</v>
      </c>
      <c r="S1911" t="s">
        <v>83</v>
      </c>
      <c r="T1911" s="9" t="e">
        <f>VLOOKUP(A1911,Sku_list!$A$1:$D$2667,3,0)</f>
        <v>#N/A</v>
      </c>
      <c r="U1911" s="9" t="e">
        <f>VLOOKUP(A1911,Sku_list!$A$1:$D$2667,4,0)*(F1911/1000000*12)</f>
        <v>#N/A</v>
      </c>
      <c r="V1911" s="9" t="e">
        <f>VLOOKUP(A1911,Sku_list!$A$1:$D$2667,4,0)*(H1911/1000000*12)</f>
        <v>#N/A</v>
      </c>
      <c r="W1911" s="9" t="e">
        <f>VLOOKUP(A1911,Sku_list!$A$1:$D$2667,4,0)*(J1911/1000000*12)</f>
        <v>#N/A</v>
      </c>
      <c r="X1911" s="9" t="e">
        <f>VLOOKUP(A1911,Sku_list!$A$1:$D$2667,4,0)*(L1911/1000000*12)</f>
        <v>#N/A</v>
      </c>
      <c r="Y1911" s="9" t="e">
        <f>VLOOKUP(A1911,Sku_list!$A$1:$E$2667,5,0)*((J1911+F1911)/1000000000)</f>
        <v>#N/A</v>
      </c>
      <c r="AC1911" s="22">
        <f t="shared" ca="1" si="29"/>
        <v>6.6666666666666666E-2</v>
      </c>
    </row>
    <row r="1912" spans="1:29" x14ac:dyDescent="0.35">
      <c r="A1912">
        <v>1601291</v>
      </c>
      <c r="B1912" t="s">
        <v>64</v>
      </c>
      <c r="C1912" t="s">
        <v>146</v>
      </c>
      <c r="D1912">
        <v>0</v>
      </c>
      <c r="E1912">
        <v>576</v>
      </c>
      <c r="F1912">
        <v>0</v>
      </c>
      <c r="G1912">
        <v>408</v>
      </c>
      <c r="H1912">
        <v>233</v>
      </c>
      <c r="I1912">
        <v>0</v>
      </c>
      <c r="J1912">
        <v>624</v>
      </c>
      <c r="K1912">
        <v>564</v>
      </c>
      <c r="L1912">
        <v>600</v>
      </c>
      <c r="M1912">
        <v>-257</v>
      </c>
      <c r="N1912">
        <v>257</v>
      </c>
      <c r="P1912" s="22">
        <v>1.4283333333333332</v>
      </c>
      <c r="R1912" t="s">
        <v>89</v>
      </c>
      <c r="S1912" t="s">
        <v>69</v>
      </c>
      <c r="T1912" s="9" t="e">
        <f>VLOOKUP(A1912,Sku_list!$A$1:$D$2667,3,0)</f>
        <v>#N/A</v>
      </c>
      <c r="U1912" s="9" t="e">
        <f>VLOOKUP(A1912,Sku_list!$A$1:$D$2667,4,0)*(F1912/1000000*12)</f>
        <v>#N/A</v>
      </c>
      <c r="V1912" s="9" t="e">
        <f>VLOOKUP(A1912,Sku_list!$A$1:$D$2667,4,0)*(H1912/1000000*12)</f>
        <v>#N/A</v>
      </c>
      <c r="W1912" s="9" t="e">
        <f>VLOOKUP(A1912,Sku_list!$A$1:$D$2667,4,0)*(J1912/1000000*12)</f>
        <v>#N/A</v>
      </c>
      <c r="X1912" s="9" t="e">
        <f>VLOOKUP(A1912,Sku_list!$A$1:$D$2667,4,0)*(L1912/1000000*12)</f>
        <v>#N/A</v>
      </c>
      <c r="Y1912" s="9" t="e">
        <f>VLOOKUP(A1912,Sku_list!$A$1:$E$2667,5,0)*((J1912+F1912)/1000000000)</f>
        <v>#N/A</v>
      </c>
      <c r="AC1912" s="22">
        <f t="shared" ca="1" si="29"/>
        <v>6.6666666666666666E-2</v>
      </c>
    </row>
    <row r="1913" spans="1:29" x14ac:dyDescent="0.35">
      <c r="A1913">
        <v>1601291</v>
      </c>
      <c r="B1913" t="s">
        <v>64</v>
      </c>
      <c r="C1913" t="s">
        <v>147</v>
      </c>
      <c r="D1913">
        <v>0</v>
      </c>
      <c r="E1913">
        <v>480</v>
      </c>
      <c r="F1913">
        <v>0</v>
      </c>
      <c r="G1913">
        <v>756</v>
      </c>
      <c r="H1913">
        <v>420</v>
      </c>
      <c r="I1913">
        <v>0</v>
      </c>
      <c r="J1913">
        <v>876</v>
      </c>
      <c r="K1913">
        <v>600</v>
      </c>
      <c r="L1913">
        <v>1300</v>
      </c>
      <c r="M1913">
        <v>4</v>
      </c>
      <c r="N1913">
        <v>-4</v>
      </c>
      <c r="P1913" s="22">
        <v>0.99692307692307691</v>
      </c>
      <c r="R1913" t="s">
        <v>90</v>
      </c>
      <c r="S1913" t="s">
        <v>69</v>
      </c>
      <c r="T1913" s="9" t="e">
        <f>VLOOKUP(A1913,Sku_list!$A$1:$D$2667,3,0)</f>
        <v>#N/A</v>
      </c>
      <c r="U1913" s="9" t="e">
        <f>VLOOKUP(A1913,Sku_list!$A$1:$D$2667,4,0)*(F1913/1000000*12)</f>
        <v>#N/A</v>
      </c>
      <c r="V1913" s="9" t="e">
        <f>VLOOKUP(A1913,Sku_list!$A$1:$D$2667,4,0)*(H1913/1000000*12)</f>
        <v>#N/A</v>
      </c>
      <c r="W1913" s="9" t="e">
        <f>VLOOKUP(A1913,Sku_list!$A$1:$D$2667,4,0)*(J1913/1000000*12)</f>
        <v>#N/A</v>
      </c>
      <c r="X1913" s="9" t="e">
        <f>VLOOKUP(A1913,Sku_list!$A$1:$D$2667,4,0)*(L1913/1000000*12)</f>
        <v>#N/A</v>
      </c>
      <c r="Y1913" s="9" t="e">
        <f>VLOOKUP(A1913,Sku_list!$A$1:$E$2667,5,0)*((J1913+F1913)/1000000000)</f>
        <v>#N/A</v>
      </c>
      <c r="AC1913" s="22">
        <f t="shared" ca="1" si="29"/>
        <v>6.6666666666666666E-2</v>
      </c>
    </row>
    <row r="1914" spans="1:29" x14ac:dyDescent="0.35">
      <c r="A1914">
        <v>1601291</v>
      </c>
      <c r="B1914" t="s">
        <v>64</v>
      </c>
      <c r="C1914" t="s">
        <v>148</v>
      </c>
      <c r="D1914">
        <v>0</v>
      </c>
      <c r="E1914">
        <v>1284</v>
      </c>
      <c r="F1914">
        <v>0</v>
      </c>
      <c r="G1914">
        <v>960</v>
      </c>
      <c r="H1914">
        <v>564</v>
      </c>
      <c r="I1914">
        <v>0</v>
      </c>
      <c r="J1914">
        <v>1032</v>
      </c>
      <c r="K1914">
        <v>816</v>
      </c>
      <c r="L1914">
        <v>2000</v>
      </c>
      <c r="M1914">
        <v>404</v>
      </c>
      <c r="N1914">
        <v>-404</v>
      </c>
      <c r="P1914" s="22">
        <v>0.79800000000000004</v>
      </c>
      <c r="R1914" t="s">
        <v>91</v>
      </c>
      <c r="S1914" t="s">
        <v>85</v>
      </c>
      <c r="T1914" s="9" t="e">
        <f>VLOOKUP(A1914,Sku_list!$A$1:$D$2667,3,0)</f>
        <v>#N/A</v>
      </c>
      <c r="U1914" s="9" t="e">
        <f>VLOOKUP(A1914,Sku_list!$A$1:$D$2667,4,0)*(F1914/1000000*12)</f>
        <v>#N/A</v>
      </c>
      <c r="V1914" s="9" t="e">
        <f>VLOOKUP(A1914,Sku_list!$A$1:$D$2667,4,0)*(H1914/1000000*12)</f>
        <v>#N/A</v>
      </c>
      <c r="W1914" s="9" t="e">
        <f>VLOOKUP(A1914,Sku_list!$A$1:$D$2667,4,0)*(J1914/1000000*12)</f>
        <v>#N/A</v>
      </c>
      <c r="X1914" s="9" t="e">
        <f>VLOOKUP(A1914,Sku_list!$A$1:$D$2667,4,0)*(L1914/1000000*12)</f>
        <v>#N/A</v>
      </c>
      <c r="Y1914" s="9" t="e">
        <f>VLOOKUP(A1914,Sku_list!$A$1:$E$2667,5,0)*((J1914+F1914)/1000000000)</f>
        <v>#N/A</v>
      </c>
      <c r="AC1914" s="22">
        <f t="shared" ca="1" si="29"/>
        <v>6.6666666666666666E-2</v>
      </c>
    </row>
    <row r="1915" spans="1:29" x14ac:dyDescent="0.35">
      <c r="A1915">
        <v>1601291</v>
      </c>
      <c r="B1915" t="s">
        <v>64</v>
      </c>
      <c r="C1915" t="s">
        <v>149</v>
      </c>
      <c r="D1915">
        <v>0</v>
      </c>
      <c r="E1915">
        <v>1860</v>
      </c>
      <c r="F1915">
        <v>0</v>
      </c>
      <c r="G1915">
        <v>972</v>
      </c>
      <c r="H1915">
        <v>240</v>
      </c>
      <c r="I1915">
        <v>0</v>
      </c>
      <c r="J1915">
        <v>1740</v>
      </c>
      <c r="K1915">
        <v>1344</v>
      </c>
      <c r="L1915">
        <v>1450</v>
      </c>
      <c r="M1915">
        <v>-530</v>
      </c>
      <c r="N1915">
        <v>530</v>
      </c>
      <c r="P1915" s="22">
        <v>1.3655172413793104</v>
      </c>
      <c r="R1915" t="s">
        <v>92</v>
      </c>
      <c r="S1915" t="s">
        <v>85</v>
      </c>
      <c r="T1915" s="9" t="e">
        <f>VLOOKUP(A1915,Sku_list!$A$1:$D$2667,3,0)</f>
        <v>#N/A</v>
      </c>
      <c r="U1915" s="9" t="e">
        <f>VLOOKUP(A1915,Sku_list!$A$1:$D$2667,4,0)*(F1915/1000000*12)</f>
        <v>#N/A</v>
      </c>
      <c r="V1915" s="9" t="e">
        <f>VLOOKUP(A1915,Sku_list!$A$1:$D$2667,4,0)*(H1915/1000000*12)</f>
        <v>#N/A</v>
      </c>
      <c r="W1915" s="9" t="e">
        <f>VLOOKUP(A1915,Sku_list!$A$1:$D$2667,4,0)*(J1915/1000000*12)</f>
        <v>#N/A</v>
      </c>
      <c r="X1915" s="9" t="e">
        <f>VLOOKUP(A1915,Sku_list!$A$1:$D$2667,4,0)*(L1915/1000000*12)</f>
        <v>#N/A</v>
      </c>
      <c r="Y1915" s="9" t="e">
        <f>VLOOKUP(A1915,Sku_list!$A$1:$E$2667,5,0)*((J1915+F1915)/1000000000)</f>
        <v>#N/A</v>
      </c>
      <c r="AC1915" s="22">
        <f t="shared" ca="1" si="29"/>
        <v>6.6666666666666666E-2</v>
      </c>
    </row>
    <row r="1916" spans="1:29" x14ac:dyDescent="0.35">
      <c r="A1916">
        <v>1601291</v>
      </c>
      <c r="B1916" t="s">
        <v>64</v>
      </c>
      <c r="C1916" t="s">
        <v>150</v>
      </c>
      <c r="D1916">
        <v>0</v>
      </c>
      <c r="E1916">
        <v>295</v>
      </c>
      <c r="F1916">
        <v>600</v>
      </c>
      <c r="G1916">
        <v>667</v>
      </c>
      <c r="H1916">
        <v>619</v>
      </c>
      <c r="I1916">
        <v>0</v>
      </c>
      <c r="J1916">
        <v>876</v>
      </c>
      <c r="K1916">
        <v>1392</v>
      </c>
      <c r="L1916">
        <v>2000</v>
      </c>
      <c r="M1916">
        <v>-95</v>
      </c>
      <c r="N1916">
        <v>95</v>
      </c>
      <c r="P1916" s="22">
        <v>1.0475000000000001</v>
      </c>
      <c r="R1916" t="s">
        <v>93</v>
      </c>
      <c r="S1916" t="s">
        <v>85</v>
      </c>
      <c r="T1916" s="9" t="e">
        <f>VLOOKUP(A1916,Sku_list!$A$1:$D$2667,3,0)</f>
        <v>#N/A</v>
      </c>
      <c r="U1916" s="9" t="e">
        <f>VLOOKUP(A1916,Sku_list!$A$1:$D$2667,4,0)*(F1916/1000000*12)</f>
        <v>#N/A</v>
      </c>
      <c r="V1916" s="9" t="e">
        <f>VLOOKUP(A1916,Sku_list!$A$1:$D$2667,4,0)*(H1916/1000000*12)</f>
        <v>#N/A</v>
      </c>
      <c r="W1916" s="9" t="e">
        <f>VLOOKUP(A1916,Sku_list!$A$1:$D$2667,4,0)*(J1916/1000000*12)</f>
        <v>#N/A</v>
      </c>
      <c r="X1916" s="9" t="e">
        <f>VLOOKUP(A1916,Sku_list!$A$1:$D$2667,4,0)*(L1916/1000000*12)</f>
        <v>#N/A</v>
      </c>
      <c r="Y1916" s="9" t="e">
        <f>VLOOKUP(A1916,Sku_list!$A$1:$E$2667,5,0)*((J1916+F1916)/1000000000)</f>
        <v>#N/A</v>
      </c>
      <c r="AC1916" s="22">
        <f t="shared" ca="1" si="29"/>
        <v>6.6666666666666666E-2</v>
      </c>
    </row>
    <row r="1917" spans="1:29" x14ac:dyDescent="0.35">
      <c r="A1917">
        <v>1601291</v>
      </c>
      <c r="B1917" t="s">
        <v>64</v>
      </c>
      <c r="C1917" t="s">
        <v>151</v>
      </c>
      <c r="D1917">
        <v>0</v>
      </c>
      <c r="E1917">
        <v>0</v>
      </c>
      <c r="F1917">
        <v>0</v>
      </c>
      <c r="G1917">
        <v>264</v>
      </c>
      <c r="H1917">
        <v>192</v>
      </c>
      <c r="I1917">
        <v>0</v>
      </c>
      <c r="J1917">
        <v>468</v>
      </c>
      <c r="K1917">
        <v>432</v>
      </c>
      <c r="L1917">
        <v>600</v>
      </c>
      <c r="M1917">
        <v>-60</v>
      </c>
      <c r="N1917">
        <v>60</v>
      </c>
      <c r="P1917" s="22">
        <v>1.1000000000000001</v>
      </c>
      <c r="R1917" t="s">
        <v>94</v>
      </c>
      <c r="S1917" t="s">
        <v>83</v>
      </c>
      <c r="T1917" s="9" t="e">
        <f>VLOOKUP(A1917,Sku_list!$A$1:$D$2667,3,0)</f>
        <v>#N/A</v>
      </c>
      <c r="U1917" s="9" t="e">
        <f>VLOOKUP(A1917,Sku_list!$A$1:$D$2667,4,0)*(F1917/1000000*12)</f>
        <v>#N/A</v>
      </c>
      <c r="V1917" s="9" t="e">
        <f>VLOOKUP(A1917,Sku_list!$A$1:$D$2667,4,0)*(H1917/1000000*12)</f>
        <v>#N/A</v>
      </c>
      <c r="W1917" s="9" t="e">
        <f>VLOOKUP(A1917,Sku_list!$A$1:$D$2667,4,0)*(J1917/1000000*12)</f>
        <v>#N/A</v>
      </c>
      <c r="X1917" s="9" t="e">
        <f>VLOOKUP(A1917,Sku_list!$A$1:$D$2667,4,0)*(L1917/1000000*12)</f>
        <v>#N/A</v>
      </c>
      <c r="Y1917" s="9" t="e">
        <f>VLOOKUP(A1917,Sku_list!$A$1:$E$2667,5,0)*((J1917+F1917)/1000000000)</f>
        <v>#N/A</v>
      </c>
      <c r="AC1917" s="22">
        <f t="shared" ca="1" si="29"/>
        <v>6.6666666666666666E-2</v>
      </c>
    </row>
    <row r="1918" spans="1:29" x14ac:dyDescent="0.35">
      <c r="A1918">
        <v>1601291</v>
      </c>
      <c r="B1918" t="s">
        <v>64</v>
      </c>
      <c r="C1918" t="s">
        <v>152</v>
      </c>
      <c r="D1918">
        <v>0</v>
      </c>
      <c r="E1918">
        <v>0</v>
      </c>
      <c r="F1918">
        <v>0</v>
      </c>
      <c r="G1918">
        <v>294</v>
      </c>
      <c r="H1918">
        <v>120</v>
      </c>
      <c r="I1918">
        <v>0</v>
      </c>
      <c r="J1918">
        <v>102</v>
      </c>
      <c r="K1918">
        <v>72</v>
      </c>
      <c r="L1918">
        <v>330</v>
      </c>
      <c r="M1918">
        <v>108</v>
      </c>
      <c r="N1918">
        <v>-108</v>
      </c>
      <c r="P1918" s="22">
        <v>0.67272727272727273</v>
      </c>
      <c r="R1918" t="s">
        <v>95</v>
      </c>
      <c r="S1918" t="s">
        <v>83</v>
      </c>
      <c r="T1918" s="9" t="e">
        <f>VLOOKUP(A1918,Sku_list!$A$1:$D$2667,3,0)</f>
        <v>#N/A</v>
      </c>
      <c r="U1918" s="9" t="e">
        <f>VLOOKUP(A1918,Sku_list!$A$1:$D$2667,4,0)*(F1918/1000000*12)</f>
        <v>#N/A</v>
      </c>
      <c r="V1918" s="9" t="e">
        <f>VLOOKUP(A1918,Sku_list!$A$1:$D$2667,4,0)*(H1918/1000000*12)</f>
        <v>#N/A</v>
      </c>
      <c r="W1918" s="9" t="e">
        <f>VLOOKUP(A1918,Sku_list!$A$1:$D$2667,4,0)*(J1918/1000000*12)</f>
        <v>#N/A</v>
      </c>
      <c r="X1918" s="9" t="e">
        <f>VLOOKUP(A1918,Sku_list!$A$1:$D$2667,4,0)*(L1918/1000000*12)</f>
        <v>#N/A</v>
      </c>
      <c r="Y1918" s="9" t="e">
        <f>VLOOKUP(A1918,Sku_list!$A$1:$E$2667,5,0)*((J1918+F1918)/1000000000)</f>
        <v>#N/A</v>
      </c>
      <c r="AC1918" s="22">
        <f t="shared" ca="1" si="29"/>
        <v>6.6666666666666666E-2</v>
      </c>
    </row>
    <row r="1919" spans="1:29" x14ac:dyDescent="0.35">
      <c r="A1919">
        <v>1601291</v>
      </c>
      <c r="B1919" t="s">
        <v>64</v>
      </c>
      <c r="C1919" t="s">
        <v>153</v>
      </c>
      <c r="D1919">
        <v>0</v>
      </c>
      <c r="E1919">
        <v>0</v>
      </c>
      <c r="F1919">
        <v>0</v>
      </c>
      <c r="G1919">
        <v>0</v>
      </c>
      <c r="H1919">
        <v>0</v>
      </c>
      <c r="I1919">
        <v>0</v>
      </c>
      <c r="J1919">
        <v>0</v>
      </c>
      <c r="K1919">
        <v>0</v>
      </c>
      <c r="L1919">
        <v>0</v>
      </c>
      <c r="M1919">
        <v>0</v>
      </c>
      <c r="N1919">
        <v>0</v>
      </c>
      <c r="P1919" s="22" t="s">
        <v>34</v>
      </c>
      <c r="R1919" t="s">
        <v>189</v>
      </c>
      <c r="S1919" t="s">
        <v>190</v>
      </c>
      <c r="T1919" s="9" t="e">
        <f>VLOOKUP(A1919,Sku_list!$A$1:$D$2667,3,0)</f>
        <v>#N/A</v>
      </c>
      <c r="U1919" s="9" t="e">
        <f>VLOOKUP(A1919,Sku_list!$A$1:$D$2667,4,0)*(F1919/1000000*12)</f>
        <v>#N/A</v>
      </c>
      <c r="V1919" s="9" t="e">
        <f>VLOOKUP(A1919,Sku_list!$A$1:$D$2667,4,0)*(H1919/1000000*12)</f>
        <v>#N/A</v>
      </c>
      <c r="W1919" s="9" t="e">
        <f>VLOOKUP(A1919,Sku_list!$A$1:$D$2667,4,0)*(J1919/1000000*12)</f>
        <v>#N/A</v>
      </c>
      <c r="X1919" s="9" t="e">
        <f>VLOOKUP(A1919,Sku_list!$A$1:$D$2667,4,0)*(L1919/1000000*12)</f>
        <v>#N/A</v>
      </c>
      <c r="Y1919" s="9" t="e">
        <f>VLOOKUP(A1919,Sku_list!$A$1:$E$2667,5,0)*((J1919+F1919)/1000000000)</f>
        <v>#N/A</v>
      </c>
      <c r="AC1919" s="22">
        <f t="shared" ca="1" si="29"/>
        <v>6.6666666666666666E-2</v>
      </c>
    </row>
    <row r="1920" spans="1:29" x14ac:dyDescent="0.35">
      <c r="A1920">
        <v>1601291</v>
      </c>
      <c r="B1920" t="s">
        <v>64</v>
      </c>
      <c r="C1920" t="s">
        <v>154</v>
      </c>
      <c r="D1920">
        <v>0</v>
      </c>
      <c r="E1920">
        <v>240</v>
      </c>
      <c r="F1920">
        <v>0</v>
      </c>
      <c r="G1920">
        <v>168</v>
      </c>
      <c r="H1920">
        <v>120</v>
      </c>
      <c r="I1920">
        <v>0</v>
      </c>
      <c r="J1920">
        <v>216</v>
      </c>
      <c r="K1920">
        <v>156</v>
      </c>
      <c r="L1920">
        <v>450</v>
      </c>
      <c r="M1920">
        <v>114</v>
      </c>
      <c r="N1920">
        <v>-114</v>
      </c>
      <c r="P1920" s="22">
        <v>0.7466666666666667</v>
      </c>
      <c r="R1920" t="s">
        <v>96</v>
      </c>
      <c r="S1920" t="s">
        <v>72</v>
      </c>
      <c r="T1920" s="9" t="e">
        <f>VLOOKUP(A1920,Sku_list!$A$1:$D$2667,3,0)</f>
        <v>#N/A</v>
      </c>
      <c r="U1920" s="9" t="e">
        <f>VLOOKUP(A1920,Sku_list!$A$1:$D$2667,4,0)*(F1920/1000000*12)</f>
        <v>#N/A</v>
      </c>
      <c r="V1920" s="9" t="e">
        <f>VLOOKUP(A1920,Sku_list!$A$1:$D$2667,4,0)*(H1920/1000000*12)</f>
        <v>#N/A</v>
      </c>
      <c r="W1920" s="9" t="e">
        <f>VLOOKUP(A1920,Sku_list!$A$1:$D$2667,4,0)*(J1920/1000000*12)</f>
        <v>#N/A</v>
      </c>
      <c r="X1920" s="9" t="e">
        <f>VLOOKUP(A1920,Sku_list!$A$1:$D$2667,4,0)*(L1920/1000000*12)</f>
        <v>#N/A</v>
      </c>
      <c r="Y1920" s="9" t="e">
        <f>VLOOKUP(A1920,Sku_list!$A$1:$E$2667,5,0)*((J1920+F1920)/1000000000)</f>
        <v>#N/A</v>
      </c>
      <c r="AC1920" s="22">
        <f t="shared" ca="1" si="29"/>
        <v>6.6666666666666666E-2</v>
      </c>
    </row>
    <row r="1921" spans="1:29" x14ac:dyDescent="0.35">
      <c r="A1921">
        <v>1601291</v>
      </c>
      <c r="B1921" t="s">
        <v>64</v>
      </c>
      <c r="C1921" t="s">
        <v>155</v>
      </c>
      <c r="D1921">
        <v>0</v>
      </c>
      <c r="E1921">
        <v>492</v>
      </c>
      <c r="F1921">
        <v>0</v>
      </c>
      <c r="G1921">
        <v>528</v>
      </c>
      <c r="H1921">
        <v>420</v>
      </c>
      <c r="I1921">
        <v>0</v>
      </c>
      <c r="J1921">
        <v>312</v>
      </c>
      <c r="K1921">
        <v>264</v>
      </c>
      <c r="L1921">
        <v>1000</v>
      </c>
      <c r="M1921">
        <v>268</v>
      </c>
      <c r="N1921">
        <v>-268</v>
      </c>
      <c r="P1921" s="22">
        <v>0.73199999999999998</v>
      </c>
      <c r="R1921" t="s">
        <v>97</v>
      </c>
      <c r="S1921" t="s">
        <v>72</v>
      </c>
      <c r="T1921" s="9" t="e">
        <f>VLOOKUP(A1921,Sku_list!$A$1:$D$2667,3,0)</f>
        <v>#N/A</v>
      </c>
      <c r="U1921" s="9" t="e">
        <f>VLOOKUP(A1921,Sku_list!$A$1:$D$2667,4,0)*(F1921/1000000*12)</f>
        <v>#N/A</v>
      </c>
      <c r="V1921" s="9" t="e">
        <f>VLOOKUP(A1921,Sku_list!$A$1:$D$2667,4,0)*(H1921/1000000*12)</f>
        <v>#N/A</v>
      </c>
      <c r="W1921" s="9" t="e">
        <f>VLOOKUP(A1921,Sku_list!$A$1:$D$2667,4,0)*(J1921/1000000*12)</f>
        <v>#N/A</v>
      </c>
      <c r="X1921" s="9" t="e">
        <f>VLOOKUP(A1921,Sku_list!$A$1:$D$2667,4,0)*(L1921/1000000*12)</f>
        <v>#N/A</v>
      </c>
      <c r="Y1921" s="9" t="e">
        <f>VLOOKUP(A1921,Sku_list!$A$1:$E$2667,5,0)*((J1921+F1921)/1000000000)</f>
        <v>#N/A</v>
      </c>
      <c r="AC1921" s="22">
        <f t="shared" ca="1" si="29"/>
        <v>6.6666666666666666E-2</v>
      </c>
    </row>
    <row r="1922" spans="1:29" x14ac:dyDescent="0.35">
      <c r="A1922">
        <v>1601291</v>
      </c>
      <c r="B1922" t="s">
        <v>64</v>
      </c>
      <c r="C1922" t="s">
        <v>156</v>
      </c>
      <c r="D1922">
        <v>0</v>
      </c>
      <c r="E1922">
        <v>0</v>
      </c>
      <c r="F1922">
        <v>0</v>
      </c>
      <c r="G1922">
        <v>0</v>
      </c>
      <c r="H1922">
        <v>0</v>
      </c>
      <c r="I1922">
        <v>0</v>
      </c>
      <c r="J1922">
        <v>0</v>
      </c>
      <c r="K1922">
        <v>0</v>
      </c>
      <c r="L1922">
        <v>0</v>
      </c>
      <c r="M1922">
        <v>0</v>
      </c>
      <c r="N1922">
        <v>0</v>
      </c>
      <c r="P1922" s="22" t="s">
        <v>34</v>
      </c>
      <c r="R1922" t="s">
        <v>38</v>
      </c>
      <c r="S1922" t="s">
        <v>69</v>
      </c>
      <c r="T1922" s="9" t="e">
        <f>VLOOKUP(A1922,Sku_list!$A$1:$D$2667,3,0)</f>
        <v>#N/A</v>
      </c>
      <c r="U1922" s="9" t="e">
        <f>VLOOKUP(A1922,Sku_list!$A$1:$D$2667,4,0)*(F1922/1000000*12)</f>
        <v>#N/A</v>
      </c>
      <c r="V1922" s="9" t="e">
        <f>VLOOKUP(A1922,Sku_list!$A$1:$D$2667,4,0)*(H1922/1000000*12)</f>
        <v>#N/A</v>
      </c>
      <c r="W1922" s="9" t="e">
        <f>VLOOKUP(A1922,Sku_list!$A$1:$D$2667,4,0)*(J1922/1000000*12)</f>
        <v>#N/A</v>
      </c>
      <c r="X1922" s="9" t="e">
        <f>VLOOKUP(A1922,Sku_list!$A$1:$D$2667,4,0)*(L1922/1000000*12)</f>
        <v>#N/A</v>
      </c>
      <c r="Y1922" s="9" t="e">
        <f>VLOOKUP(A1922,Sku_list!$A$1:$E$2667,5,0)*((J1922+F1922)/1000000000)</f>
        <v>#N/A</v>
      </c>
      <c r="AC1922" s="22">
        <f t="shared" ca="1" si="29"/>
        <v>6.6666666666666666E-2</v>
      </c>
    </row>
    <row r="1923" spans="1:29" x14ac:dyDescent="0.35">
      <c r="A1923">
        <v>1601291</v>
      </c>
      <c r="B1923" t="s">
        <v>64</v>
      </c>
      <c r="C1923" t="s">
        <v>157</v>
      </c>
      <c r="D1923">
        <v>0</v>
      </c>
      <c r="E1923">
        <v>0</v>
      </c>
      <c r="F1923">
        <v>0</v>
      </c>
      <c r="G1923">
        <v>138</v>
      </c>
      <c r="H1923">
        <v>102</v>
      </c>
      <c r="I1923">
        <v>0</v>
      </c>
      <c r="J1923">
        <v>168</v>
      </c>
      <c r="K1923">
        <v>156</v>
      </c>
      <c r="L1923">
        <v>500</v>
      </c>
      <c r="M1923">
        <v>230</v>
      </c>
      <c r="N1923">
        <v>-230</v>
      </c>
      <c r="P1923" s="22">
        <v>0.54</v>
      </c>
      <c r="R1923" t="s">
        <v>98</v>
      </c>
      <c r="S1923" t="s">
        <v>72</v>
      </c>
      <c r="T1923" s="9" t="e">
        <f>VLOOKUP(A1923,Sku_list!$A$1:$D$2667,3,0)</f>
        <v>#N/A</v>
      </c>
      <c r="U1923" s="9" t="e">
        <f>VLOOKUP(A1923,Sku_list!$A$1:$D$2667,4,0)*(F1923/1000000*12)</f>
        <v>#N/A</v>
      </c>
      <c r="V1923" s="9" t="e">
        <f>VLOOKUP(A1923,Sku_list!$A$1:$D$2667,4,0)*(H1923/1000000*12)</f>
        <v>#N/A</v>
      </c>
      <c r="W1923" s="9" t="e">
        <f>VLOOKUP(A1923,Sku_list!$A$1:$D$2667,4,0)*(J1923/1000000*12)</f>
        <v>#N/A</v>
      </c>
      <c r="X1923" s="9" t="e">
        <f>VLOOKUP(A1923,Sku_list!$A$1:$D$2667,4,0)*(L1923/1000000*12)</f>
        <v>#N/A</v>
      </c>
      <c r="Y1923" s="9" t="e">
        <f>VLOOKUP(A1923,Sku_list!$A$1:$E$2667,5,0)*((J1923+F1923)/1000000000)</f>
        <v>#N/A</v>
      </c>
      <c r="AC1923" s="22">
        <f t="shared" ref="AC1923:AC1986" ca="1" si="30">(DAY(TODAY())+AB1923)/30</f>
        <v>6.6666666666666666E-2</v>
      </c>
    </row>
    <row r="1924" spans="1:29" x14ac:dyDescent="0.35">
      <c r="A1924">
        <v>1601291</v>
      </c>
      <c r="B1924" t="s">
        <v>64</v>
      </c>
      <c r="C1924" t="s">
        <v>158</v>
      </c>
      <c r="D1924">
        <v>0</v>
      </c>
      <c r="E1924">
        <v>120</v>
      </c>
      <c r="F1924">
        <v>0</v>
      </c>
      <c r="G1924">
        <v>84</v>
      </c>
      <c r="H1924">
        <v>36</v>
      </c>
      <c r="I1924">
        <v>0</v>
      </c>
      <c r="J1924">
        <v>96</v>
      </c>
      <c r="K1924">
        <v>60</v>
      </c>
      <c r="L1924">
        <v>127</v>
      </c>
      <c r="M1924">
        <v>-5</v>
      </c>
      <c r="N1924">
        <v>5</v>
      </c>
      <c r="P1924" s="22">
        <v>1.0393700787401574</v>
      </c>
      <c r="R1924" t="s">
        <v>99</v>
      </c>
      <c r="S1924" t="s">
        <v>69</v>
      </c>
      <c r="T1924" s="9" t="e">
        <f>VLOOKUP(A1924,Sku_list!$A$1:$D$2667,3,0)</f>
        <v>#N/A</v>
      </c>
      <c r="U1924" s="9" t="e">
        <f>VLOOKUP(A1924,Sku_list!$A$1:$D$2667,4,0)*(F1924/1000000*12)</f>
        <v>#N/A</v>
      </c>
      <c r="V1924" s="9" t="e">
        <f>VLOOKUP(A1924,Sku_list!$A$1:$D$2667,4,0)*(H1924/1000000*12)</f>
        <v>#N/A</v>
      </c>
      <c r="W1924" s="9" t="e">
        <f>VLOOKUP(A1924,Sku_list!$A$1:$D$2667,4,0)*(J1924/1000000*12)</f>
        <v>#N/A</v>
      </c>
      <c r="X1924" s="9" t="e">
        <f>VLOOKUP(A1924,Sku_list!$A$1:$D$2667,4,0)*(L1924/1000000*12)</f>
        <v>#N/A</v>
      </c>
      <c r="Y1924" s="9" t="e">
        <f>VLOOKUP(A1924,Sku_list!$A$1:$E$2667,5,0)*((J1924+F1924)/1000000000)</f>
        <v>#N/A</v>
      </c>
      <c r="AC1924" s="22">
        <f t="shared" ca="1" si="30"/>
        <v>6.6666666666666666E-2</v>
      </c>
    </row>
    <row r="1925" spans="1:29" x14ac:dyDescent="0.35">
      <c r="A1925">
        <v>1601291</v>
      </c>
      <c r="B1925" t="s">
        <v>64</v>
      </c>
      <c r="C1925" t="s">
        <v>159</v>
      </c>
      <c r="D1925">
        <v>0</v>
      </c>
      <c r="E1925">
        <v>492</v>
      </c>
      <c r="F1925">
        <v>0</v>
      </c>
      <c r="G1925">
        <v>312</v>
      </c>
      <c r="H1925">
        <v>192</v>
      </c>
      <c r="I1925">
        <v>0</v>
      </c>
      <c r="J1925">
        <v>557</v>
      </c>
      <c r="K1925">
        <v>557</v>
      </c>
      <c r="L1925">
        <v>700</v>
      </c>
      <c r="M1925">
        <v>-49</v>
      </c>
      <c r="N1925">
        <v>49</v>
      </c>
      <c r="P1925" s="22">
        <v>1.07</v>
      </c>
      <c r="R1925" t="s">
        <v>100</v>
      </c>
      <c r="S1925" t="s">
        <v>72</v>
      </c>
      <c r="T1925" s="9" t="e">
        <f>VLOOKUP(A1925,Sku_list!$A$1:$D$2667,3,0)</f>
        <v>#N/A</v>
      </c>
      <c r="U1925" s="9" t="e">
        <f>VLOOKUP(A1925,Sku_list!$A$1:$D$2667,4,0)*(F1925/1000000*12)</f>
        <v>#N/A</v>
      </c>
      <c r="V1925" s="9" t="e">
        <f>VLOOKUP(A1925,Sku_list!$A$1:$D$2667,4,0)*(H1925/1000000*12)</f>
        <v>#N/A</v>
      </c>
      <c r="W1925" s="9" t="e">
        <f>VLOOKUP(A1925,Sku_list!$A$1:$D$2667,4,0)*(J1925/1000000*12)</f>
        <v>#N/A</v>
      </c>
      <c r="X1925" s="9" t="e">
        <f>VLOOKUP(A1925,Sku_list!$A$1:$D$2667,4,0)*(L1925/1000000*12)</f>
        <v>#N/A</v>
      </c>
      <c r="Y1925" s="9" t="e">
        <f>VLOOKUP(A1925,Sku_list!$A$1:$E$2667,5,0)*((J1925+F1925)/1000000000)</f>
        <v>#N/A</v>
      </c>
      <c r="AC1925" s="22">
        <f t="shared" ca="1" si="30"/>
        <v>6.6666666666666666E-2</v>
      </c>
    </row>
    <row r="1926" spans="1:29" x14ac:dyDescent="0.35">
      <c r="A1926">
        <v>1601291</v>
      </c>
      <c r="B1926" t="s">
        <v>64</v>
      </c>
      <c r="C1926" t="s">
        <v>160</v>
      </c>
      <c r="D1926">
        <v>0</v>
      </c>
      <c r="E1926">
        <v>5914</v>
      </c>
      <c r="F1926">
        <v>0</v>
      </c>
      <c r="G1926">
        <v>1452</v>
      </c>
      <c r="H1926">
        <v>1272</v>
      </c>
      <c r="I1926">
        <v>0</v>
      </c>
      <c r="J1926">
        <v>5266</v>
      </c>
      <c r="K1926">
        <v>5158</v>
      </c>
      <c r="L1926">
        <v>1700</v>
      </c>
      <c r="M1926">
        <v>-4838</v>
      </c>
      <c r="N1926">
        <v>4838</v>
      </c>
      <c r="P1926" s="22">
        <v>3.8458823529411763</v>
      </c>
      <c r="R1926" t="s">
        <v>101</v>
      </c>
      <c r="S1926" t="s">
        <v>69</v>
      </c>
      <c r="T1926" s="9" t="e">
        <f>VLOOKUP(A1926,Sku_list!$A$1:$D$2667,3,0)</f>
        <v>#N/A</v>
      </c>
      <c r="U1926" s="9" t="e">
        <f>VLOOKUP(A1926,Sku_list!$A$1:$D$2667,4,0)*(F1926/1000000*12)</f>
        <v>#N/A</v>
      </c>
      <c r="V1926" s="9" t="e">
        <f>VLOOKUP(A1926,Sku_list!$A$1:$D$2667,4,0)*(H1926/1000000*12)</f>
        <v>#N/A</v>
      </c>
      <c r="W1926" s="9" t="e">
        <f>VLOOKUP(A1926,Sku_list!$A$1:$D$2667,4,0)*(J1926/1000000*12)</f>
        <v>#N/A</v>
      </c>
      <c r="X1926" s="9" t="e">
        <f>VLOOKUP(A1926,Sku_list!$A$1:$D$2667,4,0)*(L1926/1000000*12)</f>
        <v>#N/A</v>
      </c>
      <c r="Y1926" s="9" t="e">
        <f>VLOOKUP(A1926,Sku_list!$A$1:$E$2667,5,0)*((J1926+F1926)/1000000000)</f>
        <v>#N/A</v>
      </c>
      <c r="AC1926" s="22">
        <f t="shared" ca="1" si="30"/>
        <v>6.6666666666666666E-2</v>
      </c>
    </row>
    <row r="1927" spans="1:29" x14ac:dyDescent="0.35">
      <c r="A1927">
        <v>1601291</v>
      </c>
      <c r="B1927" t="s">
        <v>64</v>
      </c>
      <c r="C1927" t="s">
        <v>161</v>
      </c>
      <c r="D1927">
        <v>0</v>
      </c>
      <c r="E1927">
        <v>0</v>
      </c>
      <c r="F1927">
        <v>0</v>
      </c>
      <c r="G1927">
        <v>60</v>
      </c>
      <c r="H1927">
        <v>60</v>
      </c>
      <c r="I1927">
        <v>0</v>
      </c>
      <c r="J1927">
        <v>1920</v>
      </c>
      <c r="K1927">
        <v>1920</v>
      </c>
      <c r="L1927">
        <v>600</v>
      </c>
      <c r="M1927">
        <v>-1380</v>
      </c>
      <c r="N1927">
        <v>1380</v>
      </c>
      <c r="P1927" s="22">
        <v>3.3</v>
      </c>
      <c r="R1927" t="s">
        <v>102</v>
      </c>
      <c r="S1927" t="s">
        <v>306</v>
      </c>
      <c r="T1927" s="9" t="e">
        <f>VLOOKUP(A1927,Sku_list!$A$1:$D$2667,3,0)</f>
        <v>#N/A</v>
      </c>
      <c r="U1927" s="9" t="e">
        <f>VLOOKUP(A1927,Sku_list!$A$1:$D$2667,4,0)*(F1927/1000000*12)</f>
        <v>#N/A</v>
      </c>
      <c r="V1927" s="9" t="e">
        <f>VLOOKUP(A1927,Sku_list!$A$1:$D$2667,4,0)*(H1927/1000000*12)</f>
        <v>#N/A</v>
      </c>
      <c r="W1927" s="9" t="e">
        <f>VLOOKUP(A1927,Sku_list!$A$1:$D$2667,4,0)*(J1927/1000000*12)</f>
        <v>#N/A</v>
      </c>
      <c r="X1927" s="9" t="e">
        <f>VLOOKUP(A1927,Sku_list!$A$1:$D$2667,4,0)*(L1927/1000000*12)</f>
        <v>#N/A</v>
      </c>
      <c r="Y1927" s="9" t="e">
        <f>VLOOKUP(A1927,Sku_list!$A$1:$E$2667,5,0)*((J1927+F1927)/1000000000)</f>
        <v>#N/A</v>
      </c>
      <c r="AC1927" s="22">
        <f t="shared" ca="1" si="30"/>
        <v>6.6666666666666666E-2</v>
      </c>
    </row>
    <row r="1928" spans="1:29" x14ac:dyDescent="0.35">
      <c r="A1928">
        <v>1601291</v>
      </c>
      <c r="B1928" t="s">
        <v>64</v>
      </c>
      <c r="C1928" t="s">
        <v>162</v>
      </c>
      <c r="D1928">
        <v>0</v>
      </c>
      <c r="E1928">
        <v>780</v>
      </c>
      <c r="F1928">
        <v>0</v>
      </c>
      <c r="G1928">
        <v>828</v>
      </c>
      <c r="H1928">
        <v>533</v>
      </c>
      <c r="I1928">
        <v>0</v>
      </c>
      <c r="J1928">
        <v>684</v>
      </c>
      <c r="K1928">
        <v>528</v>
      </c>
      <c r="L1928">
        <v>900</v>
      </c>
      <c r="M1928">
        <v>-317</v>
      </c>
      <c r="N1928">
        <v>317</v>
      </c>
      <c r="P1928" s="22">
        <v>1.3522222222222222</v>
      </c>
      <c r="R1928" t="s">
        <v>103</v>
      </c>
      <c r="S1928" t="s">
        <v>69</v>
      </c>
      <c r="T1928" s="9" t="e">
        <f>VLOOKUP(A1928,Sku_list!$A$1:$D$2667,3,0)</f>
        <v>#N/A</v>
      </c>
      <c r="U1928" s="9" t="e">
        <f>VLOOKUP(A1928,Sku_list!$A$1:$D$2667,4,0)*(F1928/1000000*12)</f>
        <v>#N/A</v>
      </c>
      <c r="V1928" s="9" t="e">
        <f>VLOOKUP(A1928,Sku_list!$A$1:$D$2667,4,0)*(H1928/1000000*12)</f>
        <v>#N/A</v>
      </c>
      <c r="W1928" s="9" t="e">
        <f>VLOOKUP(A1928,Sku_list!$A$1:$D$2667,4,0)*(J1928/1000000*12)</f>
        <v>#N/A</v>
      </c>
      <c r="X1928" s="9" t="e">
        <f>VLOOKUP(A1928,Sku_list!$A$1:$D$2667,4,0)*(L1928/1000000*12)</f>
        <v>#N/A</v>
      </c>
      <c r="Y1928" s="9" t="e">
        <f>VLOOKUP(A1928,Sku_list!$A$1:$E$2667,5,0)*((J1928+F1928)/1000000000)</f>
        <v>#N/A</v>
      </c>
      <c r="AC1928" s="22">
        <f t="shared" ca="1" si="30"/>
        <v>6.6666666666666666E-2</v>
      </c>
    </row>
    <row r="1929" spans="1:29" x14ac:dyDescent="0.35">
      <c r="A1929">
        <v>1601291</v>
      </c>
      <c r="B1929" t="s">
        <v>64</v>
      </c>
      <c r="C1929" t="s">
        <v>164</v>
      </c>
      <c r="D1929">
        <v>0</v>
      </c>
      <c r="E1929">
        <v>0</v>
      </c>
      <c r="F1929">
        <v>24</v>
      </c>
      <c r="G1929">
        <v>192</v>
      </c>
      <c r="H1929">
        <v>168</v>
      </c>
      <c r="I1929">
        <v>0</v>
      </c>
      <c r="J1929">
        <v>96</v>
      </c>
      <c r="K1929">
        <v>96</v>
      </c>
      <c r="L1929">
        <v>280</v>
      </c>
      <c r="M1929">
        <v>-8</v>
      </c>
      <c r="N1929">
        <v>8</v>
      </c>
      <c r="P1929" s="22">
        <v>1.0285714285714285</v>
      </c>
      <c r="R1929" t="s">
        <v>104</v>
      </c>
      <c r="S1929" t="s">
        <v>69</v>
      </c>
      <c r="T1929" s="9" t="e">
        <f>VLOOKUP(A1929,Sku_list!$A$1:$D$2667,3,0)</f>
        <v>#N/A</v>
      </c>
      <c r="U1929" s="9" t="e">
        <f>VLOOKUP(A1929,Sku_list!$A$1:$D$2667,4,0)*(F1929/1000000*12)</f>
        <v>#N/A</v>
      </c>
      <c r="V1929" s="9" t="e">
        <f>VLOOKUP(A1929,Sku_list!$A$1:$D$2667,4,0)*(H1929/1000000*12)</f>
        <v>#N/A</v>
      </c>
      <c r="W1929" s="9" t="e">
        <f>VLOOKUP(A1929,Sku_list!$A$1:$D$2667,4,0)*(J1929/1000000*12)</f>
        <v>#N/A</v>
      </c>
      <c r="X1929" s="9" t="e">
        <f>VLOOKUP(A1929,Sku_list!$A$1:$D$2667,4,0)*(L1929/1000000*12)</f>
        <v>#N/A</v>
      </c>
      <c r="Y1929" s="9" t="e">
        <f>VLOOKUP(A1929,Sku_list!$A$1:$E$2667,5,0)*((J1929+F1929)/1000000000)</f>
        <v>#N/A</v>
      </c>
      <c r="AC1929" s="22">
        <f t="shared" ca="1" si="30"/>
        <v>6.6666666666666666E-2</v>
      </c>
    </row>
    <row r="1930" spans="1:29" x14ac:dyDescent="0.35">
      <c r="A1930">
        <v>1601291</v>
      </c>
      <c r="B1930" t="s">
        <v>64</v>
      </c>
      <c r="C1930" t="s">
        <v>165</v>
      </c>
      <c r="D1930">
        <v>0</v>
      </c>
      <c r="E1930">
        <v>0</v>
      </c>
      <c r="F1930">
        <v>0</v>
      </c>
      <c r="G1930">
        <v>42</v>
      </c>
      <c r="H1930">
        <v>42</v>
      </c>
      <c r="I1930">
        <v>0</v>
      </c>
      <c r="J1930">
        <v>276</v>
      </c>
      <c r="K1930">
        <v>276</v>
      </c>
      <c r="L1930">
        <v>0</v>
      </c>
      <c r="M1930">
        <v>-318</v>
      </c>
      <c r="N1930">
        <v>318</v>
      </c>
      <c r="P1930" s="22" t="s">
        <v>34</v>
      </c>
      <c r="R1930" t="s">
        <v>105</v>
      </c>
      <c r="S1930" t="s">
        <v>83</v>
      </c>
      <c r="T1930" s="9" t="e">
        <f>VLOOKUP(A1930,Sku_list!$A$1:$D$2667,3,0)</f>
        <v>#N/A</v>
      </c>
      <c r="U1930" s="9" t="e">
        <f>VLOOKUP(A1930,Sku_list!$A$1:$D$2667,4,0)*(F1930/1000000*12)</f>
        <v>#N/A</v>
      </c>
      <c r="V1930" s="9" t="e">
        <f>VLOOKUP(A1930,Sku_list!$A$1:$D$2667,4,0)*(H1930/1000000*12)</f>
        <v>#N/A</v>
      </c>
      <c r="W1930" s="9" t="e">
        <f>VLOOKUP(A1930,Sku_list!$A$1:$D$2667,4,0)*(J1930/1000000*12)</f>
        <v>#N/A</v>
      </c>
      <c r="X1930" s="9" t="e">
        <f>VLOOKUP(A1930,Sku_list!$A$1:$D$2667,4,0)*(L1930/1000000*12)</f>
        <v>#N/A</v>
      </c>
      <c r="Y1930" s="9" t="e">
        <f>VLOOKUP(A1930,Sku_list!$A$1:$E$2667,5,0)*((J1930+F1930)/1000000000)</f>
        <v>#N/A</v>
      </c>
      <c r="AC1930" s="22">
        <f t="shared" ca="1" si="30"/>
        <v>6.6666666666666666E-2</v>
      </c>
    </row>
    <row r="1931" spans="1:29" x14ac:dyDescent="0.35">
      <c r="A1931">
        <v>1601291</v>
      </c>
      <c r="B1931" t="s">
        <v>64</v>
      </c>
      <c r="C1931" t="s">
        <v>163</v>
      </c>
      <c r="D1931">
        <v>0</v>
      </c>
      <c r="E1931">
        <v>0</v>
      </c>
      <c r="F1931">
        <v>0</v>
      </c>
      <c r="G1931">
        <v>258</v>
      </c>
      <c r="H1931">
        <v>144</v>
      </c>
      <c r="I1931">
        <v>0</v>
      </c>
      <c r="J1931">
        <v>72</v>
      </c>
      <c r="K1931">
        <v>18</v>
      </c>
      <c r="L1931">
        <v>300</v>
      </c>
      <c r="M1931">
        <v>84</v>
      </c>
      <c r="N1931">
        <v>-84</v>
      </c>
      <c r="P1931" s="22">
        <v>0.72</v>
      </c>
      <c r="R1931" t="s">
        <v>117</v>
      </c>
      <c r="S1931" t="s">
        <v>83</v>
      </c>
      <c r="T1931" s="9" t="e">
        <f>VLOOKUP(A1931,Sku_list!$A$1:$D$2667,3,0)</f>
        <v>#N/A</v>
      </c>
      <c r="U1931" s="9" t="e">
        <f>VLOOKUP(A1931,Sku_list!$A$1:$D$2667,4,0)*(F1931/1000000*12)</f>
        <v>#N/A</v>
      </c>
      <c r="V1931" s="9" t="e">
        <f>VLOOKUP(A1931,Sku_list!$A$1:$D$2667,4,0)*(H1931/1000000*12)</f>
        <v>#N/A</v>
      </c>
      <c r="W1931" s="9" t="e">
        <f>VLOOKUP(A1931,Sku_list!$A$1:$D$2667,4,0)*(J1931/1000000*12)</f>
        <v>#N/A</v>
      </c>
      <c r="X1931" s="9" t="e">
        <f>VLOOKUP(A1931,Sku_list!$A$1:$D$2667,4,0)*(L1931/1000000*12)</f>
        <v>#N/A</v>
      </c>
      <c r="Y1931" s="9" t="e">
        <f>VLOOKUP(A1931,Sku_list!$A$1:$E$2667,5,0)*((J1931+F1931)/1000000000)</f>
        <v>#N/A</v>
      </c>
      <c r="AC1931" s="22">
        <f t="shared" ca="1" si="30"/>
        <v>6.6666666666666666E-2</v>
      </c>
    </row>
    <row r="1932" spans="1:29" x14ac:dyDescent="0.35">
      <c r="A1932">
        <v>1601291</v>
      </c>
      <c r="B1932" t="s">
        <v>64</v>
      </c>
      <c r="C1932" t="s">
        <v>166</v>
      </c>
      <c r="D1932">
        <v>145</v>
      </c>
      <c r="E1932">
        <v>2028</v>
      </c>
      <c r="F1932">
        <v>0</v>
      </c>
      <c r="G1932">
        <v>678</v>
      </c>
      <c r="H1932">
        <v>566</v>
      </c>
      <c r="I1932">
        <v>0</v>
      </c>
      <c r="J1932">
        <v>1608</v>
      </c>
      <c r="K1932">
        <v>1536</v>
      </c>
      <c r="L1932">
        <v>1700</v>
      </c>
      <c r="M1932">
        <v>-474</v>
      </c>
      <c r="N1932">
        <v>474</v>
      </c>
      <c r="P1932" s="22">
        <v>1.2788235294117647</v>
      </c>
      <c r="R1932" t="s">
        <v>118</v>
      </c>
      <c r="S1932" t="s">
        <v>85</v>
      </c>
      <c r="T1932" s="9" t="e">
        <f>VLOOKUP(A1932,Sku_list!$A$1:$D$2667,3,0)</f>
        <v>#N/A</v>
      </c>
      <c r="U1932" s="9" t="e">
        <f>VLOOKUP(A1932,Sku_list!$A$1:$D$2667,4,0)*(F1932/1000000*12)</f>
        <v>#N/A</v>
      </c>
      <c r="V1932" s="9" t="e">
        <f>VLOOKUP(A1932,Sku_list!$A$1:$D$2667,4,0)*(H1932/1000000*12)</f>
        <v>#N/A</v>
      </c>
      <c r="W1932" s="9" t="e">
        <f>VLOOKUP(A1932,Sku_list!$A$1:$D$2667,4,0)*(J1932/1000000*12)</f>
        <v>#N/A</v>
      </c>
      <c r="X1932" s="9" t="e">
        <f>VLOOKUP(A1932,Sku_list!$A$1:$D$2667,4,0)*(L1932/1000000*12)</f>
        <v>#N/A</v>
      </c>
      <c r="Y1932" s="9" t="e">
        <f>VLOOKUP(A1932,Sku_list!$A$1:$E$2667,5,0)*((J1932+F1932)/1000000000)</f>
        <v>#N/A</v>
      </c>
      <c r="AC1932" s="22">
        <f t="shared" ca="1" si="30"/>
        <v>6.6666666666666666E-2</v>
      </c>
    </row>
    <row r="1933" spans="1:29" x14ac:dyDescent="0.35">
      <c r="A1933">
        <v>1601291</v>
      </c>
      <c r="B1933" t="s">
        <v>64</v>
      </c>
      <c r="C1933" t="s">
        <v>167</v>
      </c>
      <c r="D1933">
        <v>0</v>
      </c>
      <c r="E1933">
        <v>60</v>
      </c>
      <c r="F1933">
        <v>0</v>
      </c>
      <c r="G1933">
        <v>84</v>
      </c>
      <c r="H1933">
        <v>48</v>
      </c>
      <c r="I1933">
        <v>0</v>
      </c>
      <c r="J1933">
        <v>72</v>
      </c>
      <c r="K1933">
        <v>72</v>
      </c>
      <c r="L1933">
        <v>0</v>
      </c>
      <c r="M1933">
        <v>-120</v>
      </c>
      <c r="N1933">
        <v>120</v>
      </c>
      <c r="P1933" s="22" t="s">
        <v>34</v>
      </c>
      <c r="R1933" t="s">
        <v>119</v>
      </c>
      <c r="S1933" t="s">
        <v>72</v>
      </c>
      <c r="T1933" s="9" t="e">
        <f>VLOOKUP(A1933,Sku_list!$A$1:$D$2667,3,0)</f>
        <v>#N/A</v>
      </c>
      <c r="U1933" s="9" t="e">
        <f>VLOOKUP(A1933,Sku_list!$A$1:$D$2667,4,0)*(F1933/1000000*12)</f>
        <v>#N/A</v>
      </c>
      <c r="V1933" s="9" t="e">
        <f>VLOOKUP(A1933,Sku_list!$A$1:$D$2667,4,0)*(H1933/1000000*12)</f>
        <v>#N/A</v>
      </c>
      <c r="W1933" s="9" t="e">
        <f>VLOOKUP(A1933,Sku_list!$A$1:$D$2667,4,0)*(J1933/1000000*12)</f>
        <v>#N/A</v>
      </c>
      <c r="X1933" s="9" t="e">
        <f>VLOOKUP(A1933,Sku_list!$A$1:$D$2667,4,0)*(L1933/1000000*12)</f>
        <v>#N/A</v>
      </c>
      <c r="Y1933" s="9" t="e">
        <f>VLOOKUP(A1933,Sku_list!$A$1:$E$2667,5,0)*((J1933+F1933)/1000000000)</f>
        <v>#N/A</v>
      </c>
      <c r="AC1933" s="22">
        <f t="shared" ca="1" si="30"/>
        <v>6.6666666666666666E-2</v>
      </c>
    </row>
    <row r="1934" spans="1:29" x14ac:dyDescent="0.35">
      <c r="A1934">
        <v>1601291</v>
      </c>
      <c r="B1934" t="s">
        <v>64</v>
      </c>
      <c r="C1934" t="s">
        <v>61</v>
      </c>
      <c r="D1934">
        <v>0</v>
      </c>
      <c r="E1934">
        <v>610</v>
      </c>
      <c r="F1934">
        <v>0</v>
      </c>
      <c r="G1934">
        <v>468</v>
      </c>
      <c r="H1934">
        <v>396</v>
      </c>
      <c r="I1934">
        <v>0</v>
      </c>
      <c r="J1934">
        <v>214</v>
      </c>
      <c r="K1934">
        <v>154</v>
      </c>
      <c r="L1934">
        <v>950</v>
      </c>
      <c r="M1934">
        <v>340</v>
      </c>
      <c r="N1934">
        <v>-340</v>
      </c>
      <c r="P1934" s="22">
        <v>0.64210526315789473</v>
      </c>
      <c r="R1934" t="s">
        <v>5</v>
      </c>
      <c r="S1934" t="s">
        <v>85</v>
      </c>
      <c r="T1934" s="9" t="e">
        <f>VLOOKUP(A1934,Sku_list!$A$1:$D$2667,3,0)</f>
        <v>#N/A</v>
      </c>
      <c r="U1934" s="9" t="e">
        <f>VLOOKUP(A1934,Sku_list!$A$1:$D$2667,4,0)*(F1934/1000000*12)</f>
        <v>#N/A</v>
      </c>
      <c r="V1934" s="9" t="e">
        <f>VLOOKUP(A1934,Sku_list!$A$1:$D$2667,4,0)*(H1934/1000000*12)</f>
        <v>#N/A</v>
      </c>
      <c r="W1934" s="9" t="e">
        <f>VLOOKUP(A1934,Sku_list!$A$1:$D$2667,4,0)*(J1934/1000000*12)</f>
        <v>#N/A</v>
      </c>
      <c r="X1934" s="9" t="e">
        <f>VLOOKUP(A1934,Sku_list!$A$1:$D$2667,4,0)*(L1934/1000000*12)</f>
        <v>#N/A</v>
      </c>
      <c r="Y1934" s="9" t="e">
        <f>VLOOKUP(A1934,Sku_list!$A$1:$E$2667,5,0)*((J1934+F1934)/1000000000)</f>
        <v>#N/A</v>
      </c>
      <c r="AC1934" s="22">
        <f t="shared" ca="1" si="30"/>
        <v>6.6666666666666666E-2</v>
      </c>
    </row>
    <row r="1935" spans="1:29" x14ac:dyDescent="0.35">
      <c r="A1935">
        <v>1601291</v>
      </c>
      <c r="B1935" t="s">
        <v>64</v>
      </c>
      <c r="C1935" t="s">
        <v>39</v>
      </c>
      <c r="D1935">
        <v>0</v>
      </c>
      <c r="E1935">
        <v>0</v>
      </c>
      <c r="F1935">
        <v>0</v>
      </c>
      <c r="G1935">
        <v>0</v>
      </c>
      <c r="H1935">
        <v>0</v>
      </c>
      <c r="I1935">
        <v>0</v>
      </c>
      <c r="J1935">
        <v>0</v>
      </c>
      <c r="K1935">
        <v>0</v>
      </c>
      <c r="L1935">
        <v>0</v>
      </c>
      <c r="M1935">
        <v>0</v>
      </c>
      <c r="N1935">
        <v>0</v>
      </c>
      <c r="P1935" s="22" t="s">
        <v>34</v>
      </c>
      <c r="R1935" t="s">
        <v>43</v>
      </c>
      <c r="S1935" t="s">
        <v>190</v>
      </c>
      <c r="T1935" s="9" t="e">
        <f>VLOOKUP(A1935,Sku_list!$A$1:$D$2667,3,0)</f>
        <v>#N/A</v>
      </c>
      <c r="U1935" s="9" t="e">
        <f>VLOOKUP(A1935,Sku_list!$A$1:$D$2667,4,0)*(F1935/1000000*12)</f>
        <v>#N/A</v>
      </c>
      <c r="V1935" s="9" t="e">
        <f>VLOOKUP(A1935,Sku_list!$A$1:$D$2667,4,0)*(H1935/1000000*12)</f>
        <v>#N/A</v>
      </c>
      <c r="W1935" s="9" t="e">
        <f>VLOOKUP(A1935,Sku_list!$A$1:$D$2667,4,0)*(J1935/1000000*12)</f>
        <v>#N/A</v>
      </c>
      <c r="X1935" s="9" t="e">
        <f>VLOOKUP(A1935,Sku_list!$A$1:$D$2667,4,0)*(L1935/1000000*12)</f>
        <v>#N/A</v>
      </c>
      <c r="Y1935" s="9" t="e">
        <f>VLOOKUP(A1935,Sku_list!$A$1:$E$2667,5,0)*((J1935+F1935)/1000000000)</f>
        <v>#N/A</v>
      </c>
      <c r="AC1935" s="22">
        <f t="shared" ca="1" si="30"/>
        <v>6.6666666666666666E-2</v>
      </c>
    </row>
    <row r="1936" spans="1:29" x14ac:dyDescent="0.35">
      <c r="A1936">
        <v>1601291</v>
      </c>
      <c r="B1936" t="s">
        <v>64</v>
      </c>
      <c r="C1936" t="s">
        <v>65</v>
      </c>
      <c r="D1936">
        <v>0</v>
      </c>
      <c r="E1936">
        <v>0</v>
      </c>
      <c r="F1936">
        <v>0</v>
      </c>
      <c r="G1936">
        <v>0</v>
      </c>
      <c r="H1936">
        <v>0</v>
      </c>
      <c r="I1936">
        <v>0</v>
      </c>
      <c r="J1936">
        <v>0</v>
      </c>
      <c r="K1936">
        <v>0</v>
      </c>
      <c r="L1936">
        <v>0</v>
      </c>
      <c r="M1936">
        <v>0</v>
      </c>
      <c r="N1936">
        <v>0</v>
      </c>
      <c r="P1936" s="22" t="s">
        <v>34</v>
      </c>
      <c r="R1936" t="s">
        <v>300</v>
      </c>
      <c r="S1936" t="s">
        <v>83</v>
      </c>
      <c r="T1936" s="9" t="e">
        <f>VLOOKUP(A1936,Sku_list!$A$1:$D$2667,3,0)</f>
        <v>#N/A</v>
      </c>
      <c r="U1936" s="9" t="e">
        <f>VLOOKUP(A1936,Sku_list!$A$1:$D$2667,4,0)*(F1936/1000000*12)</f>
        <v>#N/A</v>
      </c>
      <c r="V1936" s="9" t="e">
        <f>VLOOKUP(A1936,Sku_list!$A$1:$D$2667,4,0)*(H1936/1000000*12)</f>
        <v>#N/A</v>
      </c>
      <c r="W1936" s="9" t="e">
        <f>VLOOKUP(A1936,Sku_list!$A$1:$D$2667,4,0)*(J1936/1000000*12)</f>
        <v>#N/A</v>
      </c>
      <c r="X1936" s="9" t="e">
        <f>VLOOKUP(A1936,Sku_list!$A$1:$D$2667,4,0)*(L1936/1000000*12)</f>
        <v>#N/A</v>
      </c>
      <c r="Y1936" s="9" t="e">
        <f>VLOOKUP(A1936,Sku_list!$A$1:$E$2667,5,0)*((J1936+F1936)/1000000000)</f>
        <v>#N/A</v>
      </c>
      <c r="AC1936" s="22">
        <f t="shared" ca="1" si="30"/>
        <v>6.6666666666666666E-2</v>
      </c>
    </row>
    <row r="1937" spans="1:29" x14ac:dyDescent="0.35">
      <c r="A1937">
        <v>1601291</v>
      </c>
      <c r="B1937" t="s">
        <v>64</v>
      </c>
      <c r="C1937" t="s">
        <v>66</v>
      </c>
      <c r="D1937">
        <v>0</v>
      </c>
      <c r="E1937">
        <v>132</v>
      </c>
      <c r="F1937">
        <v>0</v>
      </c>
      <c r="G1937">
        <v>132</v>
      </c>
      <c r="H1937">
        <v>60</v>
      </c>
      <c r="I1937">
        <v>0</v>
      </c>
      <c r="J1937">
        <v>96</v>
      </c>
      <c r="K1937">
        <v>96</v>
      </c>
      <c r="L1937">
        <v>0</v>
      </c>
      <c r="M1937">
        <v>-156</v>
      </c>
      <c r="N1937">
        <v>156</v>
      </c>
      <c r="P1937" s="22" t="s">
        <v>34</v>
      </c>
      <c r="R1937" t="s">
        <v>174</v>
      </c>
      <c r="S1937" t="s">
        <v>72</v>
      </c>
      <c r="T1937" s="9" t="e">
        <f>VLOOKUP(A1937,Sku_list!$A$1:$D$2667,3,0)</f>
        <v>#N/A</v>
      </c>
      <c r="U1937" s="9" t="e">
        <f>VLOOKUP(A1937,Sku_list!$A$1:$D$2667,4,0)*(F1937/1000000*12)</f>
        <v>#N/A</v>
      </c>
      <c r="V1937" s="9" t="e">
        <f>VLOOKUP(A1937,Sku_list!$A$1:$D$2667,4,0)*(H1937/1000000*12)</f>
        <v>#N/A</v>
      </c>
      <c r="W1937" s="9" t="e">
        <f>VLOOKUP(A1937,Sku_list!$A$1:$D$2667,4,0)*(J1937/1000000*12)</f>
        <v>#N/A</v>
      </c>
      <c r="X1937" s="9" t="e">
        <f>VLOOKUP(A1937,Sku_list!$A$1:$D$2667,4,0)*(L1937/1000000*12)</f>
        <v>#N/A</v>
      </c>
      <c r="Y1937" s="9" t="e">
        <f>VLOOKUP(A1937,Sku_list!$A$1:$E$2667,5,0)*((J1937+F1937)/1000000000)</f>
        <v>#N/A</v>
      </c>
      <c r="AC1937" s="22">
        <f t="shared" ca="1" si="30"/>
        <v>6.6666666666666666E-2</v>
      </c>
    </row>
    <row r="1938" spans="1:29" x14ac:dyDescent="0.35">
      <c r="A1938">
        <v>1601291</v>
      </c>
      <c r="B1938" t="s">
        <v>64</v>
      </c>
      <c r="C1938" t="s">
        <v>67</v>
      </c>
      <c r="D1938">
        <v>0</v>
      </c>
      <c r="E1938">
        <v>60</v>
      </c>
      <c r="F1938">
        <v>0</v>
      </c>
      <c r="G1938">
        <v>96</v>
      </c>
      <c r="H1938">
        <v>48</v>
      </c>
      <c r="I1938">
        <v>0</v>
      </c>
      <c r="J1938">
        <v>36</v>
      </c>
      <c r="K1938">
        <v>36</v>
      </c>
      <c r="L1938">
        <v>0</v>
      </c>
      <c r="M1938">
        <v>-84</v>
      </c>
      <c r="N1938">
        <v>84</v>
      </c>
      <c r="P1938" s="22" t="s">
        <v>34</v>
      </c>
      <c r="R1938" t="s">
        <v>176</v>
      </c>
      <c r="S1938" t="s">
        <v>72</v>
      </c>
      <c r="T1938" s="9" t="e">
        <f>VLOOKUP(A1938,Sku_list!$A$1:$D$2667,3,0)</f>
        <v>#N/A</v>
      </c>
      <c r="U1938" s="9" t="e">
        <f>VLOOKUP(A1938,Sku_list!$A$1:$D$2667,4,0)*(F1938/1000000*12)</f>
        <v>#N/A</v>
      </c>
      <c r="V1938" s="9" t="e">
        <f>VLOOKUP(A1938,Sku_list!$A$1:$D$2667,4,0)*(H1938/1000000*12)</f>
        <v>#N/A</v>
      </c>
      <c r="W1938" s="9" t="e">
        <f>VLOOKUP(A1938,Sku_list!$A$1:$D$2667,4,0)*(J1938/1000000*12)</f>
        <v>#N/A</v>
      </c>
      <c r="X1938" s="9" t="e">
        <f>VLOOKUP(A1938,Sku_list!$A$1:$D$2667,4,0)*(L1938/1000000*12)</f>
        <v>#N/A</v>
      </c>
      <c r="Y1938" s="9" t="e">
        <f>VLOOKUP(A1938,Sku_list!$A$1:$E$2667,5,0)*((J1938+F1938)/1000000000)</f>
        <v>#N/A</v>
      </c>
      <c r="AC1938" s="22">
        <f t="shared" ca="1" si="30"/>
        <v>6.6666666666666666E-2</v>
      </c>
    </row>
    <row r="1939" spans="1:29" x14ac:dyDescent="0.35">
      <c r="A1939">
        <v>1601291</v>
      </c>
      <c r="B1939" t="s">
        <v>64</v>
      </c>
      <c r="C1939" t="s">
        <v>68</v>
      </c>
      <c r="D1939">
        <v>0</v>
      </c>
      <c r="E1939">
        <v>0</v>
      </c>
      <c r="F1939">
        <v>0</v>
      </c>
      <c r="G1939">
        <v>24</v>
      </c>
      <c r="H1939">
        <v>24</v>
      </c>
      <c r="I1939">
        <v>0</v>
      </c>
      <c r="J1939">
        <v>12</v>
      </c>
      <c r="K1939">
        <v>12</v>
      </c>
      <c r="L1939">
        <v>0</v>
      </c>
      <c r="M1939">
        <v>-36</v>
      </c>
      <c r="N1939">
        <v>36</v>
      </c>
      <c r="P1939" s="22" t="s">
        <v>34</v>
      </c>
      <c r="R1939" t="s">
        <v>177</v>
      </c>
      <c r="S1939" t="s">
        <v>72</v>
      </c>
      <c r="T1939" s="9" t="e">
        <f>VLOOKUP(A1939,Sku_list!$A$1:$D$2667,3,0)</f>
        <v>#N/A</v>
      </c>
      <c r="U1939" s="9" t="e">
        <f>VLOOKUP(A1939,Sku_list!$A$1:$D$2667,4,0)*(F1939/1000000*12)</f>
        <v>#N/A</v>
      </c>
      <c r="V1939" s="9" t="e">
        <f>VLOOKUP(A1939,Sku_list!$A$1:$D$2667,4,0)*(H1939/1000000*12)</f>
        <v>#N/A</v>
      </c>
      <c r="W1939" s="9" t="e">
        <f>VLOOKUP(A1939,Sku_list!$A$1:$D$2667,4,0)*(J1939/1000000*12)</f>
        <v>#N/A</v>
      </c>
      <c r="X1939" s="9" t="e">
        <f>VLOOKUP(A1939,Sku_list!$A$1:$D$2667,4,0)*(L1939/1000000*12)</f>
        <v>#N/A</v>
      </c>
      <c r="Y1939" s="9" t="e">
        <f>VLOOKUP(A1939,Sku_list!$A$1:$E$2667,5,0)*((J1939+F1939)/1000000000)</f>
        <v>#N/A</v>
      </c>
      <c r="AC1939" s="22">
        <f t="shared" ca="1" si="30"/>
        <v>6.6666666666666666E-2</v>
      </c>
    </row>
    <row r="1940" spans="1:29" x14ac:dyDescent="0.35">
      <c r="A1940">
        <v>1601291</v>
      </c>
      <c r="B1940" t="s">
        <v>64</v>
      </c>
      <c r="C1940" t="s">
        <v>44</v>
      </c>
      <c r="D1940">
        <v>0</v>
      </c>
      <c r="E1940">
        <v>0</v>
      </c>
      <c r="F1940">
        <v>0</v>
      </c>
      <c r="G1940">
        <v>0</v>
      </c>
      <c r="H1940">
        <v>0</v>
      </c>
      <c r="I1940">
        <v>0</v>
      </c>
      <c r="J1940">
        <v>11592</v>
      </c>
      <c r="K1940">
        <v>11592</v>
      </c>
      <c r="L1940">
        <v>0</v>
      </c>
      <c r="M1940">
        <v>-11592</v>
      </c>
      <c r="N1940">
        <v>11592</v>
      </c>
      <c r="P1940" s="22" t="s">
        <v>34</v>
      </c>
      <c r="R1940" t="s">
        <v>45</v>
      </c>
      <c r="S1940" t="s">
        <v>193</v>
      </c>
      <c r="T1940" s="9" t="e">
        <f>VLOOKUP(A1940,Sku_list!$A$1:$D$2667,3,0)</f>
        <v>#N/A</v>
      </c>
      <c r="U1940" s="9" t="e">
        <f>VLOOKUP(A1940,Sku_list!$A$1:$D$2667,4,0)*(F1940/1000000*12)</f>
        <v>#N/A</v>
      </c>
      <c r="V1940" s="9" t="e">
        <f>VLOOKUP(A1940,Sku_list!$A$1:$D$2667,4,0)*(H1940/1000000*12)</f>
        <v>#N/A</v>
      </c>
      <c r="W1940" s="9" t="e">
        <f>VLOOKUP(A1940,Sku_list!$A$1:$D$2667,4,0)*(J1940/1000000*12)</f>
        <v>#N/A</v>
      </c>
      <c r="X1940" s="9" t="e">
        <f>VLOOKUP(A1940,Sku_list!$A$1:$D$2667,4,0)*(L1940/1000000*12)</f>
        <v>#N/A</v>
      </c>
      <c r="Y1940" s="9" t="e">
        <f>VLOOKUP(A1940,Sku_list!$A$1:$E$2667,5,0)*((J1940+F1940)/1000000000)</f>
        <v>#N/A</v>
      </c>
      <c r="AC1940" s="22">
        <f t="shared" ca="1" si="30"/>
        <v>6.6666666666666666E-2</v>
      </c>
    </row>
    <row r="1941" spans="1:29" x14ac:dyDescent="0.35">
      <c r="A1941">
        <v>1601291</v>
      </c>
      <c r="B1941" t="s">
        <v>64</v>
      </c>
      <c r="C1941" t="s">
        <v>272</v>
      </c>
      <c r="D1941">
        <v>0</v>
      </c>
      <c r="E1941">
        <v>0</v>
      </c>
      <c r="F1941">
        <v>0</v>
      </c>
      <c r="G1941">
        <v>0</v>
      </c>
      <c r="H1941">
        <v>0</v>
      </c>
      <c r="I1941">
        <v>0</v>
      </c>
      <c r="J1941">
        <v>0</v>
      </c>
      <c r="K1941">
        <v>0</v>
      </c>
      <c r="L1941">
        <v>0</v>
      </c>
      <c r="M1941">
        <v>0</v>
      </c>
      <c r="N1941">
        <v>0</v>
      </c>
      <c r="P1941" s="22" t="s">
        <v>34</v>
      </c>
      <c r="R1941" t="s">
        <v>99</v>
      </c>
      <c r="S1941" t="s">
        <v>173</v>
      </c>
      <c r="T1941" s="9" t="e">
        <f>VLOOKUP(A1941,Sku_list!$A$1:$D$2667,3,0)</f>
        <v>#N/A</v>
      </c>
      <c r="U1941" s="9" t="e">
        <f>VLOOKUP(A1941,Sku_list!$A$1:$D$2667,4,0)*(F1941/1000000*12)</f>
        <v>#N/A</v>
      </c>
      <c r="V1941" s="9" t="e">
        <f>VLOOKUP(A1941,Sku_list!$A$1:$D$2667,4,0)*(H1941/1000000*12)</f>
        <v>#N/A</v>
      </c>
      <c r="W1941" s="9" t="e">
        <f>VLOOKUP(A1941,Sku_list!$A$1:$D$2667,4,0)*(J1941/1000000*12)</f>
        <v>#N/A</v>
      </c>
      <c r="X1941" s="9" t="e">
        <f>VLOOKUP(A1941,Sku_list!$A$1:$D$2667,4,0)*(L1941/1000000*12)</f>
        <v>#N/A</v>
      </c>
      <c r="Y1941" s="9" t="e">
        <f>VLOOKUP(A1941,Sku_list!$A$1:$E$2667,5,0)*((J1941+F1941)/1000000000)</f>
        <v>#N/A</v>
      </c>
      <c r="AC1941" s="22">
        <f t="shared" ca="1" si="30"/>
        <v>6.6666666666666666E-2</v>
      </c>
    </row>
    <row r="1942" spans="1:29" x14ac:dyDescent="0.35">
      <c r="A1942">
        <v>1601291</v>
      </c>
      <c r="B1942" t="s">
        <v>64</v>
      </c>
      <c r="C1942" t="s">
        <v>273</v>
      </c>
      <c r="D1942">
        <v>0</v>
      </c>
      <c r="E1942">
        <v>13819</v>
      </c>
      <c r="F1942">
        <v>0</v>
      </c>
      <c r="G1942">
        <v>0</v>
      </c>
      <c r="H1942">
        <v>0</v>
      </c>
      <c r="I1942">
        <v>0</v>
      </c>
      <c r="J1942">
        <v>9156</v>
      </c>
      <c r="K1942">
        <v>9156</v>
      </c>
      <c r="L1942">
        <v>0</v>
      </c>
      <c r="M1942">
        <v>-9156</v>
      </c>
      <c r="N1942">
        <v>9156</v>
      </c>
      <c r="P1942" s="22" t="s">
        <v>34</v>
      </c>
      <c r="R1942" t="s">
        <v>275</v>
      </c>
      <c r="S1942" t="s">
        <v>308</v>
      </c>
      <c r="T1942" s="9" t="e">
        <f>VLOOKUP(A1942,Sku_list!$A$1:$D$2667,3,0)</f>
        <v>#N/A</v>
      </c>
      <c r="U1942" s="9" t="e">
        <f>VLOOKUP(A1942,Sku_list!$A$1:$D$2667,4,0)*(F1942/1000000*12)</f>
        <v>#N/A</v>
      </c>
      <c r="V1942" s="9" t="e">
        <f>VLOOKUP(A1942,Sku_list!$A$1:$D$2667,4,0)*(H1942/1000000*12)</f>
        <v>#N/A</v>
      </c>
      <c r="W1942" s="9" t="e">
        <f>VLOOKUP(A1942,Sku_list!$A$1:$D$2667,4,0)*(J1942/1000000*12)</f>
        <v>#N/A</v>
      </c>
      <c r="X1942" s="9" t="e">
        <f>VLOOKUP(A1942,Sku_list!$A$1:$D$2667,4,0)*(L1942/1000000*12)</f>
        <v>#N/A</v>
      </c>
      <c r="Y1942" s="9" t="e">
        <f>VLOOKUP(A1942,Sku_list!$A$1:$E$2667,5,0)*((J1942+F1942)/1000000000)</f>
        <v>#N/A</v>
      </c>
      <c r="AC1942" s="22">
        <f t="shared" ca="1" si="30"/>
        <v>6.6666666666666666E-2</v>
      </c>
    </row>
    <row r="1943" spans="1:29" x14ac:dyDescent="0.35">
      <c r="A1943">
        <v>1601292</v>
      </c>
      <c r="B1943" t="s">
        <v>51</v>
      </c>
      <c r="C1943" t="s">
        <v>3</v>
      </c>
      <c r="D1943">
        <v>0</v>
      </c>
      <c r="E1943">
        <v>0</v>
      </c>
      <c r="F1943">
        <v>0</v>
      </c>
      <c r="G1943">
        <v>0</v>
      </c>
      <c r="H1943">
        <v>0</v>
      </c>
      <c r="I1943">
        <v>0</v>
      </c>
      <c r="J1943">
        <v>0</v>
      </c>
      <c r="K1943">
        <v>0</v>
      </c>
      <c r="L1943">
        <v>0</v>
      </c>
      <c r="M1943">
        <v>0</v>
      </c>
      <c r="N1943">
        <v>0</v>
      </c>
      <c r="P1943" s="22" t="s">
        <v>34</v>
      </c>
      <c r="R1943" t="s">
        <v>4</v>
      </c>
      <c r="S1943" t="s">
        <v>173</v>
      </c>
      <c r="T1943" s="9" t="e">
        <f>VLOOKUP(A1943,Sku_list!$A$1:$D$2667,3,0)</f>
        <v>#N/A</v>
      </c>
      <c r="U1943" s="9" t="e">
        <f>VLOOKUP(A1943,Sku_list!$A$1:$D$2667,4,0)*(F1943/1000000*12)</f>
        <v>#N/A</v>
      </c>
      <c r="V1943" s="9" t="e">
        <f>VLOOKUP(A1943,Sku_list!$A$1:$D$2667,4,0)*(H1943/1000000*12)</f>
        <v>#N/A</v>
      </c>
      <c r="W1943" s="9" t="e">
        <f>VLOOKUP(A1943,Sku_list!$A$1:$D$2667,4,0)*(J1943/1000000*12)</f>
        <v>#N/A</v>
      </c>
      <c r="X1943" s="9" t="e">
        <f>VLOOKUP(A1943,Sku_list!$A$1:$D$2667,4,0)*(L1943/1000000*12)</f>
        <v>#N/A</v>
      </c>
      <c r="Y1943" s="9" t="e">
        <f>VLOOKUP(A1943,Sku_list!$A$1:$E$2667,5,0)*((J1943+F1943)/1000000000)</f>
        <v>#N/A</v>
      </c>
      <c r="AC1943" s="22">
        <f t="shared" ca="1" si="30"/>
        <v>6.6666666666666666E-2</v>
      </c>
    </row>
    <row r="1944" spans="1:29" x14ac:dyDescent="0.35">
      <c r="A1944">
        <v>1601292</v>
      </c>
      <c r="B1944" t="s">
        <v>51</v>
      </c>
      <c r="C1944" t="s">
        <v>139</v>
      </c>
      <c r="D1944">
        <v>0</v>
      </c>
      <c r="E1944">
        <v>0</v>
      </c>
      <c r="F1944">
        <v>0</v>
      </c>
      <c r="G1944">
        <v>0</v>
      </c>
      <c r="H1944">
        <v>0</v>
      </c>
      <c r="I1944">
        <v>0</v>
      </c>
      <c r="J1944">
        <v>0</v>
      </c>
      <c r="K1944">
        <v>0</v>
      </c>
      <c r="L1944">
        <v>0</v>
      </c>
      <c r="M1944">
        <v>0</v>
      </c>
      <c r="N1944">
        <v>0</v>
      </c>
      <c r="P1944" s="22" t="s">
        <v>34</v>
      </c>
      <c r="R1944" t="s">
        <v>70</v>
      </c>
      <c r="S1944" t="s">
        <v>69</v>
      </c>
      <c r="T1944" s="9" t="e">
        <f>VLOOKUP(A1944,Sku_list!$A$1:$D$2667,3,0)</f>
        <v>#N/A</v>
      </c>
      <c r="U1944" s="9" t="e">
        <f>VLOOKUP(A1944,Sku_list!$A$1:$D$2667,4,0)*(F1944/1000000*12)</f>
        <v>#N/A</v>
      </c>
      <c r="V1944" s="9" t="e">
        <f>VLOOKUP(A1944,Sku_list!$A$1:$D$2667,4,0)*(H1944/1000000*12)</f>
        <v>#N/A</v>
      </c>
      <c r="W1944" s="9" t="e">
        <f>VLOOKUP(A1944,Sku_list!$A$1:$D$2667,4,0)*(J1944/1000000*12)</f>
        <v>#N/A</v>
      </c>
      <c r="X1944" s="9" t="e">
        <f>VLOOKUP(A1944,Sku_list!$A$1:$D$2667,4,0)*(L1944/1000000*12)</f>
        <v>#N/A</v>
      </c>
      <c r="Y1944" s="9" t="e">
        <f>VLOOKUP(A1944,Sku_list!$A$1:$E$2667,5,0)*((J1944+F1944)/1000000000)</f>
        <v>#N/A</v>
      </c>
      <c r="AC1944" s="22">
        <f t="shared" ca="1" si="30"/>
        <v>6.6666666666666666E-2</v>
      </c>
    </row>
    <row r="1945" spans="1:29" x14ac:dyDescent="0.35">
      <c r="A1945">
        <v>1601292</v>
      </c>
      <c r="B1945" t="s">
        <v>51</v>
      </c>
      <c r="C1945" t="s">
        <v>140</v>
      </c>
      <c r="D1945">
        <v>0</v>
      </c>
      <c r="E1945">
        <v>0</v>
      </c>
      <c r="F1945">
        <v>0</v>
      </c>
      <c r="G1945">
        <v>0</v>
      </c>
      <c r="H1945">
        <v>0</v>
      </c>
      <c r="I1945">
        <v>0</v>
      </c>
      <c r="J1945">
        <v>0</v>
      </c>
      <c r="K1945">
        <v>0</v>
      </c>
      <c r="L1945">
        <v>0</v>
      </c>
      <c r="M1945">
        <v>0</v>
      </c>
      <c r="N1945">
        <v>0</v>
      </c>
      <c r="P1945" s="22" t="s">
        <v>34</v>
      </c>
      <c r="R1945" t="s">
        <v>71</v>
      </c>
      <c r="S1945" t="s">
        <v>72</v>
      </c>
      <c r="T1945" s="9" t="e">
        <f>VLOOKUP(A1945,Sku_list!$A$1:$D$2667,3,0)</f>
        <v>#N/A</v>
      </c>
      <c r="U1945" s="9" t="e">
        <f>VLOOKUP(A1945,Sku_list!$A$1:$D$2667,4,0)*(F1945/1000000*12)</f>
        <v>#N/A</v>
      </c>
      <c r="V1945" s="9" t="e">
        <f>VLOOKUP(A1945,Sku_list!$A$1:$D$2667,4,0)*(H1945/1000000*12)</f>
        <v>#N/A</v>
      </c>
      <c r="W1945" s="9" t="e">
        <f>VLOOKUP(A1945,Sku_list!$A$1:$D$2667,4,0)*(J1945/1000000*12)</f>
        <v>#N/A</v>
      </c>
      <c r="X1945" s="9" t="e">
        <f>VLOOKUP(A1945,Sku_list!$A$1:$D$2667,4,0)*(L1945/1000000*12)</f>
        <v>#N/A</v>
      </c>
      <c r="Y1945" s="9" t="e">
        <f>VLOOKUP(A1945,Sku_list!$A$1:$E$2667,5,0)*((J1945+F1945)/1000000000)</f>
        <v>#N/A</v>
      </c>
      <c r="AC1945" s="22">
        <f t="shared" ca="1" si="30"/>
        <v>6.6666666666666666E-2</v>
      </c>
    </row>
    <row r="1946" spans="1:29" x14ac:dyDescent="0.35">
      <c r="A1946">
        <v>1601292</v>
      </c>
      <c r="B1946" t="s">
        <v>51</v>
      </c>
      <c r="C1946" t="s">
        <v>141</v>
      </c>
      <c r="D1946">
        <v>0</v>
      </c>
      <c r="E1946">
        <v>0</v>
      </c>
      <c r="F1946">
        <v>0</v>
      </c>
      <c r="G1946">
        <v>0</v>
      </c>
      <c r="H1946">
        <v>0</v>
      </c>
      <c r="I1946">
        <v>0</v>
      </c>
      <c r="J1946">
        <v>0</v>
      </c>
      <c r="K1946">
        <v>0</v>
      </c>
      <c r="L1946">
        <v>0</v>
      </c>
      <c r="M1946">
        <v>0</v>
      </c>
      <c r="N1946">
        <v>0</v>
      </c>
      <c r="P1946" s="22" t="s">
        <v>34</v>
      </c>
      <c r="R1946" t="s">
        <v>82</v>
      </c>
      <c r="S1946" t="s">
        <v>83</v>
      </c>
      <c r="T1946" s="9" t="e">
        <f>VLOOKUP(A1946,Sku_list!$A$1:$D$2667,3,0)</f>
        <v>#N/A</v>
      </c>
      <c r="U1946" s="9" t="e">
        <f>VLOOKUP(A1946,Sku_list!$A$1:$D$2667,4,0)*(F1946/1000000*12)</f>
        <v>#N/A</v>
      </c>
      <c r="V1946" s="9" t="e">
        <f>VLOOKUP(A1946,Sku_list!$A$1:$D$2667,4,0)*(H1946/1000000*12)</f>
        <v>#N/A</v>
      </c>
      <c r="W1946" s="9" t="e">
        <f>VLOOKUP(A1946,Sku_list!$A$1:$D$2667,4,0)*(J1946/1000000*12)</f>
        <v>#N/A</v>
      </c>
      <c r="X1946" s="9" t="e">
        <f>VLOOKUP(A1946,Sku_list!$A$1:$D$2667,4,0)*(L1946/1000000*12)</f>
        <v>#N/A</v>
      </c>
      <c r="Y1946" s="9" t="e">
        <f>VLOOKUP(A1946,Sku_list!$A$1:$E$2667,5,0)*((J1946+F1946)/1000000000)</f>
        <v>#N/A</v>
      </c>
      <c r="AC1946" s="22">
        <f t="shared" ca="1" si="30"/>
        <v>6.6666666666666666E-2</v>
      </c>
    </row>
    <row r="1947" spans="1:29" x14ac:dyDescent="0.35">
      <c r="A1947">
        <v>1601292</v>
      </c>
      <c r="B1947" t="s">
        <v>51</v>
      </c>
      <c r="C1947" t="s">
        <v>142</v>
      </c>
      <c r="D1947">
        <v>0</v>
      </c>
      <c r="E1947">
        <v>0</v>
      </c>
      <c r="F1947">
        <v>0</v>
      </c>
      <c r="G1947">
        <v>0</v>
      </c>
      <c r="H1947">
        <v>0</v>
      </c>
      <c r="I1947">
        <v>0</v>
      </c>
      <c r="J1947">
        <v>0</v>
      </c>
      <c r="K1947">
        <v>0</v>
      </c>
      <c r="L1947">
        <v>0</v>
      </c>
      <c r="M1947">
        <v>0</v>
      </c>
      <c r="N1947">
        <v>0</v>
      </c>
      <c r="P1947" s="22" t="s">
        <v>34</v>
      </c>
      <c r="R1947" t="s">
        <v>84</v>
      </c>
      <c r="S1947" t="s">
        <v>85</v>
      </c>
      <c r="T1947" s="9" t="e">
        <f>VLOOKUP(A1947,Sku_list!$A$1:$D$2667,3,0)</f>
        <v>#N/A</v>
      </c>
      <c r="U1947" s="9" t="e">
        <f>VLOOKUP(A1947,Sku_list!$A$1:$D$2667,4,0)*(F1947/1000000*12)</f>
        <v>#N/A</v>
      </c>
      <c r="V1947" s="9" t="e">
        <f>VLOOKUP(A1947,Sku_list!$A$1:$D$2667,4,0)*(H1947/1000000*12)</f>
        <v>#N/A</v>
      </c>
      <c r="W1947" s="9" t="e">
        <f>VLOOKUP(A1947,Sku_list!$A$1:$D$2667,4,0)*(J1947/1000000*12)</f>
        <v>#N/A</v>
      </c>
      <c r="X1947" s="9" t="e">
        <f>VLOOKUP(A1947,Sku_list!$A$1:$D$2667,4,0)*(L1947/1000000*12)</f>
        <v>#N/A</v>
      </c>
      <c r="Y1947" s="9" t="e">
        <f>VLOOKUP(A1947,Sku_list!$A$1:$E$2667,5,0)*((J1947+F1947)/1000000000)</f>
        <v>#N/A</v>
      </c>
      <c r="AC1947" s="22">
        <f t="shared" ca="1" si="30"/>
        <v>6.6666666666666666E-2</v>
      </c>
    </row>
    <row r="1948" spans="1:29" x14ac:dyDescent="0.35">
      <c r="A1948">
        <v>1601292</v>
      </c>
      <c r="B1948" t="s">
        <v>51</v>
      </c>
      <c r="C1948" t="s">
        <v>143</v>
      </c>
      <c r="D1948">
        <v>0</v>
      </c>
      <c r="E1948">
        <v>0</v>
      </c>
      <c r="F1948">
        <v>0</v>
      </c>
      <c r="G1948">
        <v>0</v>
      </c>
      <c r="H1948">
        <v>0</v>
      </c>
      <c r="I1948">
        <v>0</v>
      </c>
      <c r="J1948">
        <v>0</v>
      </c>
      <c r="K1948">
        <v>0</v>
      </c>
      <c r="L1948">
        <v>0</v>
      </c>
      <c r="M1948">
        <v>0</v>
      </c>
      <c r="N1948">
        <v>0</v>
      </c>
      <c r="P1948" s="22" t="s">
        <v>34</v>
      </c>
      <c r="R1948" t="s">
        <v>86</v>
      </c>
      <c r="S1948" t="s">
        <v>85</v>
      </c>
      <c r="T1948" s="9" t="e">
        <f>VLOOKUP(A1948,Sku_list!$A$1:$D$2667,3,0)</f>
        <v>#N/A</v>
      </c>
      <c r="U1948" s="9" t="e">
        <f>VLOOKUP(A1948,Sku_list!$A$1:$D$2667,4,0)*(F1948/1000000*12)</f>
        <v>#N/A</v>
      </c>
      <c r="V1948" s="9" t="e">
        <f>VLOOKUP(A1948,Sku_list!$A$1:$D$2667,4,0)*(H1948/1000000*12)</f>
        <v>#N/A</v>
      </c>
      <c r="W1948" s="9" t="e">
        <f>VLOOKUP(A1948,Sku_list!$A$1:$D$2667,4,0)*(J1948/1000000*12)</f>
        <v>#N/A</v>
      </c>
      <c r="X1948" s="9" t="e">
        <f>VLOOKUP(A1948,Sku_list!$A$1:$D$2667,4,0)*(L1948/1000000*12)</f>
        <v>#N/A</v>
      </c>
      <c r="Y1948" s="9" t="e">
        <f>VLOOKUP(A1948,Sku_list!$A$1:$E$2667,5,0)*((J1948+F1948)/1000000000)</f>
        <v>#N/A</v>
      </c>
      <c r="AC1948" s="22">
        <f t="shared" ca="1" si="30"/>
        <v>6.6666666666666666E-2</v>
      </c>
    </row>
    <row r="1949" spans="1:29" x14ac:dyDescent="0.35">
      <c r="A1949">
        <v>1601292</v>
      </c>
      <c r="B1949" t="s">
        <v>51</v>
      </c>
      <c r="C1949" t="s">
        <v>144</v>
      </c>
      <c r="D1949">
        <v>0</v>
      </c>
      <c r="E1949">
        <v>0</v>
      </c>
      <c r="F1949">
        <v>0</v>
      </c>
      <c r="G1949">
        <v>0</v>
      </c>
      <c r="H1949">
        <v>0</v>
      </c>
      <c r="I1949">
        <v>0</v>
      </c>
      <c r="J1949">
        <v>0</v>
      </c>
      <c r="K1949">
        <v>0</v>
      </c>
      <c r="L1949">
        <v>0</v>
      </c>
      <c r="M1949">
        <v>0</v>
      </c>
      <c r="N1949">
        <v>0</v>
      </c>
      <c r="P1949" s="22" t="s">
        <v>34</v>
      </c>
      <c r="R1949" t="s">
        <v>87</v>
      </c>
      <c r="S1949" t="s">
        <v>72</v>
      </c>
      <c r="T1949" s="9" t="e">
        <f>VLOOKUP(A1949,Sku_list!$A$1:$D$2667,3,0)</f>
        <v>#N/A</v>
      </c>
      <c r="U1949" s="9" t="e">
        <f>VLOOKUP(A1949,Sku_list!$A$1:$D$2667,4,0)*(F1949/1000000*12)</f>
        <v>#N/A</v>
      </c>
      <c r="V1949" s="9" t="e">
        <f>VLOOKUP(A1949,Sku_list!$A$1:$D$2667,4,0)*(H1949/1000000*12)</f>
        <v>#N/A</v>
      </c>
      <c r="W1949" s="9" t="e">
        <f>VLOOKUP(A1949,Sku_list!$A$1:$D$2667,4,0)*(J1949/1000000*12)</f>
        <v>#N/A</v>
      </c>
      <c r="X1949" s="9" t="e">
        <f>VLOOKUP(A1949,Sku_list!$A$1:$D$2667,4,0)*(L1949/1000000*12)</f>
        <v>#N/A</v>
      </c>
      <c r="Y1949" s="9" t="e">
        <f>VLOOKUP(A1949,Sku_list!$A$1:$E$2667,5,0)*((J1949+F1949)/1000000000)</f>
        <v>#N/A</v>
      </c>
      <c r="AC1949" s="22">
        <f t="shared" ca="1" si="30"/>
        <v>6.6666666666666666E-2</v>
      </c>
    </row>
    <row r="1950" spans="1:29" x14ac:dyDescent="0.35">
      <c r="A1950">
        <v>1601292</v>
      </c>
      <c r="B1950" t="s">
        <v>51</v>
      </c>
      <c r="C1950" t="s">
        <v>145</v>
      </c>
      <c r="D1950">
        <v>0</v>
      </c>
      <c r="E1950">
        <v>0</v>
      </c>
      <c r="F1950">
        <v>0</v>
      </c>
      <c r="G1950">
        <v>0</v>
      </c>
      <c r="H1950">
        <v>0</v>
      </c>
      <c r="I1950">
        <v>0</v>
      </c>
      <c r="J1950">
        <v>0</v>
      </c>
      <c r="K1950">
        <v>0</v>
      </c>
      <c r="L1950">
        <v>0</v>
      </c>
      <c r="M1950">
        <v>0</v>
      </c>
      <c r="N1950">
        <v>0</v>
      </c>
      <c r="P1950" s="22" t="s">
        <v>34</v>
      </c>
      <c r="R1950" t="s">
        <v>88</v>
      </c>
      <c r="S1950" t="s">
        <v>83</v>
      </c>
      <c r="T1950" s="9" t="e">
        <f>VLOOKUP(A1950,Sku_list!$A$1:$D$2667,3,0)</f>
        <v>#N/A</v>
      </c>
      <c r="U1950" s="9" t="e">
        <f>VLOOKUP(A1950,Sku_list!$A$1:$D$2667,4,0)*(F1950/1000000*12)</f>
        <v>#N/A</v>
      </c>
      <c r="V1950" s="9" t="e">
        <f>VLOOKUP(A1950,Sku_list!$A$1:$D$2667,4,0)*(H1950/1000000*12)</f>
        <v>#N/A</v>
      </c>
      <c r="W1950" s="9" t="e">
        <f>VLOOKUP(A1950,Sku_list!$A$1:$D$2667,4,0)*(J1950/1000000*12)</f>
        <v>#N/A</v>
      </c>
      <c r="X1950" s="9" t="e">
        <f>VLOOKUP(A1950,Sku_list!$A$1:$D$2667,4,0)*(L1950/1000000*12)</f>
        <v>#N/A</v>
      </c>
      <c r="Y1950" s="9" t="e">
        <f>VLOOKUP(A1950,Sku_list!$A$1:$E$2667,5,0)*((J1950+F1950)/1000000000)</f>
        <v>#N/A</v>
      </c>
      <c r="AC1950" s="22">
        <f t="shared" ca="1" si="30"/>
        <v>6.6666666666666666E-2</v>
      </c>
    </row>
    <row r="1951" spans="1:29" x14ac:dyDescent="0.35">
      <c r="A1951">
        <v>1601292</v>
      </c>
      <c r="B1951" t="s">
        <v>51</v>
      </c>
      <c r="C1951" t="s">
        <v>146</v>
      </c>
      <c r="D1951">
        <v>0</v>
      </c>
      <c r="E1951">
        <v>0</v>
      </c>
      <c r="F1951">
        <v>0</v>
      </c>
      <c r="G1951">
        <v>0</v>
      </c>
      <c r="H1951">
        <v>0</v>
      </c>
      <c r="I1951">
        <v>0</v>
      </c>
      <c r="J1951">
        <v>0</v>
      </c>
      <c r="K1951">
        <v>0</v>
      </c>
      <c r="L1951">
        <v>0</v>
      </c>
      <c r="M1951">
        <v>0</v>
      </c>
      <c r="N1951">
        <v>0</v>
      </c>
      <c r="P1951" s="22" t="s">
        <v>34</v>
      </c>
      <c r="R1951" t="s">
        <v>89</v>
      </c>
      <c r="S1951" t="s">
        <v>69</v>
      </c>
      <c r="T1951" s="9" t="e">
        <f>VLOOKUP(A1951,Sku_list!$A$1:$D$2667,3,0)</f>
        <v>#N/A</v>
      </c>
      <c r="U1951" s="9" t="e">
        <f>VLOOKUP(A1951,Sku_list!$A$1:$D$2667,4,0)*(F1951/1000000*12)</f>
        <v>#N/A</v>
      </c>
      <c r="V1951" s="9" t="e">
        <f>VLOOKUP(A1951,Sku_list!$A$1:$D$2667,4,0)*(H1951/1000000*12)</f>
        <v>#N/A</v>
      </c>
      <c r="W1951" s="9" t="e">
        <f>VLOOKUP(A1951,Sku_list!$A$1:$D$2667,4,0)*(J1951/1000000*12)</f>
        <v>#N/A</v>
      </c>
      <c r="X1951" s="9" t="e">
        <f>VLOOKUP(A1951,Sku_list!$A$1:$D$2667,4,0)*(L1951/1000000*12)</f>
        <v>#N/A</v>
      </c>
      <c r="Y1951" s="9" t="e">
        <f>VLOOKUP(A1951,Sku_list!$A$1:$E$2667,5,0)*((J1951+F1951)/1000000000)</f>
        <v>#N/A</v>
      </c>
      <c r="AC1951" s="22">
        <f t="shared" ca="1" si="30"/>
        <v>6.6666666666666666E-2</v>
      </c>
    </row>
    <row r="1952" spans="1:29" x14ac:dyDescent="0.35">
      <c r="A1952">
        <v>1601292</v>
      </c>
      <c r="B1952" t="s">
        <v>51</v>
      </c>
      <c r="C1952" t="s">
        <v>147</v>
      </c>
      <c r="D1952">
        <v>0</v>
      </c>
      <c r="E1952">
        <v>0</v>
      </c>
      <c r="F1952">
        <v>0</v>
      </c>
      <c r="G1952">
        <v>0</v>
      </c>
      <c r="H1952">
        <v>0</v>
      </c>
      <c r="I1952">
        <v>0</v>
      </c>
      <c r="J1952">
        <v>0</v>
      </c>
      <c r="K1952">
        <v>0</v>
      </c>
      <c r="L1952">
        <v>0</v>
      </c>
      <c r="M1952">
        <v>0</v>
      </c>
      <c r="N1952">
        <v>0</v>
      </c>
      <c r="P1952" s="22" t="s">
        <v>34</v>
      </c>
      <c r="R1952" t="s">
        <v>90</v>
      </c>
      <c r="S1952" t="s">
        <v>69</v>
      </c>
      <c r="T1952" s="9" t="e">
        <f>VLOOKUP(A1952,Sku_list!$A$1:$D$2667,3,0)</f>
        <v>#N/A</v>
      </c>
      <c r="U1952" s="9" t="e">
        <f>VLOOKUP(A1952,Sku_list!$A$1:$D$2667,4,0)*(F1952/1000000*12)</f>
        <v>#N/A</v>
      </c>
      <c r="V1952" s="9" t="e">
        <f>VLOOKUP(A1952,Sku_list!$A$1:$D$2667,4,0)*(H1952/1000000*12)</f>
        <v>#N/A</v>
      </c>
      <c r="W1952" s="9" t="e">
        <f>VLOOKUP(A1952,Sku_list!$A$1:$D$2667,4,0)*(J1952/1000000*12)</f>
        <v>#N/A</v>
      </c>
      <c r="X1952" s="9" t="e">
        <f>VLOOKUP(A1952,Sku_list!$A$1:$D$2667,4,0)*(L1952/1000000*12)</f>
        <v>#N/A</v>
      </c>
      <c r="Y1952" s="9" t="e">
        <f>VLOOKUP(A1952,Sku_list!$A$1:$E$2667,5,0)*((J1952+F1952)/1000000000)</f>
        <v>#N/A</v>
      </c>
      <c r="AC1952" s="22">
        <f t="shared" ca="1" si="30"/>
        <v>6.6666666666666666E-2</v>
      </c>
    </row>
    <row r="1953" spans="1:29" x14ac:dyDescent="0.35">
      <c r="A1953">
        <v>1601292</v>
      </c>
      <c r="B1953" t="s">
        <v>51</v>
      </c>
      <c r="C1953" t="s">
        <v>148</v>
      </c>
      <c r="D1953">
        <v>0</v>
      </c>
      <c r="E1953">
        <v>0</v>
      </c>
      <c r="F1953">
        <v>0</v>
      </c>
      <c r="G1953">
        <v>0</v>
      </c>
      <c r="H1953">
        <v>0</v>
      </c>
      <c r="I1953">
        <v>0</v>
      </c>
      <c r="J1953">
        <v>0</v>
      </c>
      <c r="K1953">
        <v>0</v>
      </c>
      <c r="L1953">
        <v>0</v>
      </c>
      <c r="M1953">
        <v>0</v>
      </c>
      <c r="N1953">
        <v>0</v>
      </c>
      <c r="P1953" s="22" t="s">
        <v>34</v>
      </c>
      <c r="R1953" t="s">
        <v>91</v>
      </c>
      <c r="S1953" t="s">
        <v>85</v>
      </c>
      <c r="T1953" s="9" t="e">
        <f>VLOOKUP(A1953,Sku_list!$A$1:$D$2667,3,0)</f>
        <v>#N/A</v>
      </c>
      <c r="U1953" s="9" t="e">
        <f>VLOOKUP(A1953,Sku_list!$A$1:$D$2667,4,0)*(F1953/1000000*12)</f>
        <v>#N/A</v>
      </c>
      <c r="V1953" s="9" t="e">
        <f>VLOOKUP(A1953,Sku_list!$A$1:$D$2667,4,0)*(H1953/1000000*12)</f>
        <v>#N/A</v>
      </c>
      <c r="W1953" s="9" t="e">
        <f>VLOOKUP(A1953,Sku_list!$A$1:$D$2667,4,0)*(J1953/1000000*12)</f>
        <v>#N/A</v>
      </c>
      <c r="X1953" s="9" t="e">
        <f>VLOOKUP(A1953,Sku_list!$A$1:$D$2667,4,0)*(L1953/1000000*12)</f>
        <v>#N/A</v>
      </c>
      <c r="Y1953" s="9" t="e">
        <f>VLOOKUP(A1953,Sku_list!$A$1:$E$2667,5,0)*((J1953+F1953)/1000000000)</f>
        <v>#N/A</v>
      </c>
      <c r="AC1953" s="22">
        <f t="shared" ca="1" si="30"/>
        <v>6.6666666666666666E-2</v>
      </c>
    </row>
    <row r="1954" spans="1:29" x14ac:dyDescent="0.35">
      <c r="A1954">
        <v>1601292</v>
      </c>
      <c r="B1954" t="s">
        <v>51</v>
      </c>
      <c r="C1954" t="s">
        <v>149</v>
      </c>
      <c r="D1954">
        <v>0</v>
      </c>
      <c r="E1954">
        <v>0</v>
      </c>
      <c r="F1954">
        <v>0</v>
      </c>
      <c r="G1954">
        <v>0</v>
      </c>
      <c r="H1954">
        <v>0</v>
      </c>
      <c r="I1954">
        <v>0</v>
      </c>
      <c r="J1954">
        <v>0</v>
      </c>
      <c r="K1954">
        <v>0</v>
      </c>
      <c r="L1954">
        <v>0</v>
      </c>
      <c r="M1954">
        <v>0</v>
      </c>
      <c r="N1954">
        <v>0</v>
      </c>
      <c r="P1954" s="22" t="s">
        <v>34</v>
      </c>
      <c r="R1954" t="s">
        <v>92</v>
      </c>
      <c r="S1954" t="s">
        <v>85</v>
      </c>
      <c r="T1954" s="9" t="e">
        <f>VLOOKUP(A1954,Sku_list!$A$1:$D$2667,3,0)</f>
        <v>#N/A</v>
      </c>
      <c r="U1954" s="9" t="e">
        <f>VLOOKUP(A1954,Sku_list!$A$1:$D$2667,4,0)*(F1954/1000000*12)</f>
        <v>#N/A</v>
      </c>
      <c r="V1954" s="9" t="e">
        <f>VLOOKUP(A1954,Sku_list!$A$1:$D$2667,4,0)*(H1954/1000000*12)</f>
        <v>#N/A</v>
      </c>
      <c r="W1954" s="9" t="e">
        <f>VLOOKUP(A1954,Sku_list!$A$1:$D$2667,4,0)*(J1954/1000000*12)</f>
        <v>#N/A</v>
      </c>
      <c r="X1954" s="9" t="e">
        <f>VLOOKUP(A1954,Sku_list!$A$1:$D$2667,4,0)*(L1954/1000000*12)</f>
        <v>#N/A</v>
      </c>
      <c r="Y1954" s="9" t="e">
        <f>VLOOKUP(A1954,Sku_list!$A$1:$E$2667,5,0)*((J1954+F1954)/1000000000)</f>
        <v>#N/A</v>
      </c>
      <c r="AC1954" s="22">
        <f t="shared" ca="1" si="30"/>
        <v>6.6666666666666666E-2</v>
      </c>
    </row>
    <row r="1955" spans="1:29" x14ac:dyDescent="0.35">
      <c r="A1955">
        <v>1601292</v>
      </c>
      <c r="B1955" t="s">
        <v>51</v>
      </c>
      <c r="C1955" t="s">
        <v>150</v>
      </c>
      <c r="D1955">
        <v>0</v>
      </c>
      <c r="E1955">
        <v>0</v>
      </c>
      <c r="F1955">
        <v>0</v>
      </c>
      <c r="G1955">
        <v>0</v>
      </c>
      <c r="H1955">
        <v>0</v>
      </c>
      <c r="I1955">
        <v>0</v>
      </c>
      <c r="J1955">
        <v>0</v>
      </c>
      <c r="K1955">
        <v>0</v>
      </c>
      <c r="L1955">
        <v>0</v>
      </c>
      <c r="M1955">
        <v>0</v>
      </c>
      <c r="N1955">
        <v>0</v>
      </c>
      <c r="P1955" s="22" t="s">
        <v>34</v>
      </c>
      <c r="R1955" t="s">
        <v>93</v>
      </c>
      <c r="S1955" t="s">
        <v>85</v>
      </c>
      <c r="T1955" s="9" t="e">
        <f>VLOOKUP(A1955,Sku_list!$A$1:$D$2667,3,0)</f>
        <v>#N/A</v>
      </c>
      <c r="U1955" s="9" t="e">
        <f>VLOOKUP(A1955,Sku_list!$A$1:$D$2667,4,0)*(F1955/1000000*12)</f>
        <v>#N/A</v>
      </c>
      <c r="V1955" s="9" t="e">
        <f>VLOOKUP(A1955,Sku_list!$A$1:$D$2667,4,0)*(H1955/1000000*12)</f>
        <v>#N/A</v>
      </c>
      <c r="W1955" s="9" t="e">
        <f>VLOOKUP(A1955,Sku_list!$A$1:$D$2667,4,0)*(J1955/1000000*12)</f>
        <v>#N/A</v>
      </c>
      <c r="X1955" s="9" t="e">
        <f>VLOOKUP(A1955,Sku_list!$A$1:$D$2667,4,0)*(L1955/1000000*12)</f>
        <v>#N/A</v>
      </c>
      <c r="Y1955" s="9" t="e">
        <f>VLOOKUP(A1955,Sku_list!$A$1:$E$2667,5,0)*((J1955+F1955)/1000000000)</f>
        <v>#N/A</v>
      </c>
      <c r="AC1955" s="22">
        <f t="shared" ca="1" si="30"/>
        <v>6.6666666666666666E-2</v>
      </c>
    </row>
    <row r="1956" spans="1:29" x14ac:dyDescent="0.35">
      <c r="A1956">
        <v>1601292</v>
      </c>
      <c r="B1956" t="s">
        <v>51</v>
      </c>
      <c r="C1956" t="s">
        <v>151</v>
      </c>
      <c r="D1956">
        <v>0</v>
      </c>
      <c r="E1956">
        <v>0</v>
      </c>
      <c r="F1956">
        <v>0</v>
      </c>
      <c r="G1956">
        <v>0</v>
      </c>
      <c r="H1956">
        <v>0</v>
      </c>
      <c r="I1956">
        <v>0</v>
      </c>
      <c r="J1956">
        <v>0</v>
      </c>
      <c r="K1956">
        <v>0</v>
      </c>
      <c r="L1956">
        <v>0</v>
      </c>
      <c r="M1956">
        <v>0</v>
      </c>
      <c r="N1956">
        <v>0</v>
      </c>
      <c r="P1956" s="22" t="s">
        <v>34</v>
      </c>
      <c r="R1956" t="s">
        <v>94</v>
      </c>
      <c r="S1956" t="s">
        <v>83</v>
      </c>
      <c r="T1956" s="9" t="e">
        <f>VLOOKUP(A1956,Sku_list!$A$1:$D$2667,3,0)</f>
        <v>#N/A</v>
      </c>
      <c r="U1956" s="9" t="e">
        <f>VLOOKUP(A1956,Sku_list!$A$1:$D$2667,4,0)*(F1956/1000000*12)</f>
        <v>#N/A</v>
      </c>
      <c r="V1956" s="9" t="e">
        <f>VLOOKUP(A1956,Sku_list!$A$1:$D$2667,4,0)*(H1956/1000000*12)</f>
        <v>#N/A</v>
      </c>
      <c r="W1956" s="9" t="e">
        <f>VLOOKUP(A1956,Sku_list!$A$1:$D$2667,4,0)*(J1956/1000000*12)</f>
        <v>#N/A</v>
      </c>
      <c r="X1956" s="9" t="e">
        <f>VLOOKUP(A1956,Sku_list!$A$1:$D$2667,4,0)*(L1956/1000000*12)</f>
        <v>#N/A</v>
      </c>
      <c r="Y1956" s="9" t="e">
        <f>VLOOKUP(A1956,Sku_list!$A$1:$E$2667,5,0)*((J1956+F1956)/1000000000)</f>
        <v>#N/A</v>
      </c>
      <c r="AC1956" s="22">
        <f t="shared" ca="1" si="30"/>
        <v>6.6666666666666666E-2</v>
      </c>
    </row>
    <row r="1957" spans="1:29" x14ac:dyDescent="0.35">
      <c r="A1957">
        <v>1601292</v>
      </c>
      <c r="B1957" t="s">
        <v>51</v>
      </c>
      <c r="C1957" t="s">
        <v>152</v>
      </c>
      <c r="D1957">
        <v>0</v>
      </c>
      <c r="E1957">
        <v>0</v>
      </c>
      <c r="F1957">
        <v>0</v>
      </c>
      <c r="G1957">
        <v>0</v>
      </c>
      <c r="H1957">
        <v>0</v>
      </c>
      <c r="I1957">
        <v>0</v>
      </c>
      <c r="J1957">
        <v>0</v>
      </c>
      <c r="K1957">
        <v>0</v>
      </c>
      <c r="L1957">
        <v>0</v>
      </c>
      <c r="M1957">
        <v>0</v>
      </c>
      <c r="N1957">
        <v>0</v>
      </c>
      <c r="P1957" s="22" t="s">
        <v>34</v>
      </c>
      <c r="R1957" t="s">
        <v>95</v>
      </c>
      <c r="S1957" t="s">
        <v>83</v>
      </c>
      <c r="T1957" s="9" t="e">
        <f>VLOOKUP(A1957,Sku_list!$A$1:$D$2667,3,0)</f>
        <v>#N/A</v>
      </c>
      <c r="U1957" s="9" t="e">
        <f>VLOOKUP(A1957,Sku_list!$A$1:$D$2667,4,0)*(F1957/1000000*12)</f>
        <v>#N/A</v>
      </c>
      <c r="V1957" s="9" t="e">
        <f>VLOOKUP(A1957,Sku_list!$A$1:$D$2667,4,0)*(H1957/1000000*12)</f>
        <v>#N/A</v>
      </c>
      <c r="W1957" s="9" t="e">
        <f>VLOOKUP(A1957,Sku_list!$A$1:$D$2667,4,0)*(J1957/1000000*12)</f>
        <v>#N/A</v>
      </c>
      <c r="X1957" s="9" t="e">
        <f>VLOOKUP(A1957,Sku_list!$A$1:$D$2667,4,0)*(L1957/1000000*12)</f>
        <v>#N/A</v>
      </c>
      <c r="Y1957" s="9" t="e">
        <f>VLOOKUP(A1957,Sku_list!$A$1:$E$2667,5,0)*((J1957+F1957)/1000000000)</f>
        <v>#N/A</v>
      </c>
      <c r="AC1957" s="22">
        <f t="shared" ca="1" si="30"/>
        <v>6.6666666666666666E-2</v>
      </c>
    </row>
    <row r="1958" spans="1:29" x14ac:dyDescent="0.35">
      <c r="A1958">
        <v>1601292</v>
      </c>
      <c r="B1958" t="s">
        <v>51</v>
      </c>
      <c r="C1958" t="s">
        <v>153</v>
      </c>
      <c r="D1958">
        <v>0</v>
      </c>
      <c r="E1958">
        <v>0</v>
      </c>
      <c r="F1958">
        <v>0</v>
      </c>
      <c r="G1958">
        <v>0</v>
      </c>
      <c r="H1958">
        <v>0</v>
      </c>
      <c r="I1958">
        <v>0</v>
      </c>
      <c r="J1958">
        <v>0</v>
      </c>
      <c r="K1958">
        <v>0</v>
      </c>
      <c r="L1958">
        <v>0</v>
      </c>
      <c r="M1958">
        <v>0</v>
      </c>
      <c r="N1958">
        <v>0</v>
      </c>
      <c r="P1958" s="22" t="s">
        <v>34</v>
      </c>
      <c r="R1958" t="s">
        <v>189</v>
      </c>
      <c r="S1958" t="s">
        <v>190</v>
      </c>
      <c r="T1958" s="9" t="e">
        <f>VLOOKUP(A1958,Sku_list!$A$1:$D$2667,3,0)</f>
        <v>#N/A</v>
      </c>
      <c r="U1958" s="9" t="e">
        <f>VLOOKUP(A1958,Sku_list!$A$1:$D$2667,4,0)*(F1958/1000000*12)</f>
        <v>#N/A</v>
      </c>
      <c r="V1958" s="9" t="e">
        <f>VLOOKUP(A1958,Sku_list!$A$1:$D$2667,4,0)*(H1958/1000000*12)</f>
        <v>#N/A</v>
      </c>
      <c r="W1958" s="9" t="e">
        <f>VLOOKUP(A1958,Sku_list!$A$1:$D$2667,4,0)*(J1958/1000000*12)</f>
        <v>#N/A</v>
      </c>
      <c r="X1958" s="9" t="e">
        <f>VLOOKUP(A1958,Sku_list!$A$1:$D$2667,4,0)*(L1958/1000000*12)</f>
        <v>#N/A</v>
      </c>
      <c r="Y1958" s="9" t="e">
        <f>VLOOKUP(A1958,Sku_list!$A$1:$E$2667,5,0)*((J1958+F1958)/1000000000)</f>
        <v>#N/A</v>
      </c>
      <c r="AC1958" s="22">
        <f t="shared" ca="1" si="30"/>
        <v>6.6666666666666666E-2</v>
      </c>
    </row>
    <row r="1959" spans="1:29" x14ac:dyDescent="0.35">
      <c r="A1959">
        <v>1601292</v>
      </c>
      <c r="B1959" t="s">
        <v>51</v>
      </c>
      <c r="C1959" t="s">
        <v>154</v>
      </c>
      <c r="D1959">
        <v>0</v>
      </c>
      <c r="E1959">
        <v>0</v>
      </c>
      <c r="F1959">
        <v>0</v>
      </c>
      <c r="G1959">
        <v>0</v>
      </c>
      <c r="H1959">
        <v>0</v>
      </c>
      <c r="I1959">
        <v>0</v>
      </c>
      <c r="J1959">
        <v>0</v>
      </c>
      <c r="K1959">
        <v>0</v>
      </c>
      <c r="L1959">
        <v>0</v>
      </c>
      <c r="M1959">
        <v>0</v>
      </c>
      <c r="N1959">
        <v>0</v>
      </c>
      <c r="P1959" s="22" t="s">
        <v>34</v>
      </c>
      <c r="R1959" t="s">
        <v>96</v>
      </c>
      <c r="S1959" t="s">
        <v>72</v>
      </c>
      <c r="T1959" s="9" t="e">
        <f>VLOOKUP(A1959,Sku_list!$A$1:$D$2667,3,0)</f>
        <v>#N/A</v>
      </c>
      <c r="U1959" s="9" t="e">
        <f>VLOOKUP(A1959,Sku_list!$A$1:$D$2667,4,0)*(F1959/1000000*12)</f>
        <v>#N/A</v>
      </c>
      <c r="V1959" s="9" t="e">
        <f>VLOOKUP(A1959,Sku_list!$A$1:$D$2667,4,0)*(H1959/1000000*12)</f>
        <v>#N/A</v>
      </c>
      <c r="W1959" s="9" t="e">
        <f>VLOOKUP(A1959,Sku_list!$A$1:$D$2667,4,0)*(J1959/1000000*12)</f>
        <v>#N/A</v>
      </c>
      <c r="X1959" s="9" t="e">
        <f>VLOOKUP(A1959,Sku_list!$A$1:$D$2667,4,0)*(L1959/1000000*12)</f>
        <v>#N/A</v>
      </c>
      <c r="Y1959" s="9" t="e">
        <f>VLOOKUP(A1959,Sku_list!$A$1:$E$2667,5,0)*((J1959+F1959)/1000000000)</f>
        <v>#N/A</v>
      </c>
      <c r="AC1959" s="22">
        <f t="shared" ca="1" si="30"/>
        <v>6.6666666666666666E-2</v>
      </c>
    </row>
    <row r="1960" spans="1:29" x14ac:dyDescent="0.35">
      <c r="A1960">
        <v>1601292</v>
      </c>
      <c r="B1960" t="s">
        <v>51</v>
      </c>
      <c r="C1960" t="s">
        <v>155</v>
      </c>
      <c r="D1960">
        <v>0</v>
      </c>
      <c r="E1960">
        <v>0</v>
      </c>
      <c r="F1960">
        <v>0</v>
      </c>
      <c r="G1960">
        <v>0</v>
      </c>
      <c r="H1960">
        <v>0</v>
      </c>
      <c r="I1960">
        <v>0</v>
      </c>
      <c r="J1960">
        <v>0</v>
      </c>
      <c r="K1960">
        <v>0</v>
      </c>
      <c r="L1960">
        <v>0</v>
      </c>
      <c r="M1960">
        <v>0</v>
      </c>
      <c r="N1960">
        <v>0</v>
      </c>
      <c r="P1960" s="22" t="s">
        <v>34</v>
      </c>
      <c r="R1960" t="s">
        <v>97</v>
      </c>
      <c r="S1960" t="s">
        <v>72</v>
      </c>
      <c r="T1960" s="9" t="e">
        <f>VLOOKUP(A1960,Sku_list!$A$1:$D$2667,3,0)</f>
        <v>#N/A</v>
      </c>
      <c r="U1960" s="9" t="e">
        <f>VLOOKUP(A1960,Sku_list!$A$1:$D$2667,4,0)*(F1960/1000000*12)</f>
        <v>#N/A</v>
      </c>
      <c r="V1960" s="9" t="e">
        <f>VLOOKUP(A1960,Sku_list!$A$1:$D$2667,4,0)*(H1960/1000000*12)</f>
        <v>#N/A</v>
      </c>
      <c r="W1960" s="9" t="e">
        <f>VLOOKUP(A1960,Sku_list!$A$1:$D$2667,4,0)*(J1960/1000000*12)</f>
        <v>#N/A</v>
      </c>
      <c r="X1960" s="9" t="e">
        <f>VLOOKUP(A1960,Sku_list!$A$1:$D$2667,4,0)*(L1960/1000000*12)</f>
        <v>#N/A</v>
      </c>
      <c r="Y1960" s="9" t="e">
        <f>VLOOKUP(A1960,Sku_list!$A$1:$E$2667,5,0)*((J1960+F1960)/1000000000)</f>
        <v>#N/A</v>
      </c>
      <c r="AC1960" s="22">
        <f t="shared" ca="1" si="30"/>
        <v>6.6666666666666666E-2</v>
      </c>
    </row>
    <row r="1961" spans="1:29" x14ac:dyDescent="0.35">
      <c r="A1961">
        <v>1601292</v>
      </c>
      <c r="B1961" t="s">
        <v>51</v>
      </c>
      <c r="C1961" t="s">
        <v>156</v>
      </c>
      <c r="D1961">
        <v>0</v>
      </c>
      <c r="E1961">
        <v>0</v>
      </c>
      <c r="F1961">
        <v>0</v>
      </c>
      <c r="G1961">
        <v>0</v>
      </c>
      <c r="H1961">
        <v>0</v>
      </c>
      <c r="I1961">
        <v>0</v>
      </c>
      <c r="J1961">
        <v>0</v>
      </c>
      <c r="K1961">
        <v>0</v>
      </c>
      <c r="L1961">
        <v>0</v>
      </c>
      <c r="M1961">
        <v>0</v>
      </c>
      <c r="N1961">
        <v>0</v>
      </c>
      <c r="P1961" s="22" t="s">
        <v>34</v>
      </c>
      <c r="R1961" t="s">
        <v>38</v>
      </c>
      <c r="S1961" t="s">
        <v>69</v>
      </c>
      <c r="T1961" s="9" t="e">
        <f>VLOOKUP(A1961,Sku_list!$A$1:$D$2667,3,0)</f>
        <v>#N/A</v>
      </c>
      <c r="U1961" s="9" t="e">
        <f>VLOOKUP(A1961,Sku_list!$A$1:$D$2667,4,0)*(F1961/1000000*12)</f>
        <v>#N/A</v>
      </c>
      <c r="V1961" s="9" t="e">
        <f>VLOOKUP(A1961,Sku_list!$A$1:$D$2667,4,0)*(H1961/1000000*12)</f>
        <v>#N/A</v>
      </c>
      <c r="W1961" s="9" t="e">
        <f>VLOOKUP(A1961,Sku_list!$A$1:$D$2667,4,0)*(J1961/1000000*12)</f>
        <v>#N/A</v>
      </c>
      <c r="X1961" s="9" t="e">
        <f>VLOOKUP(A1961,Sku_list!$A$1:$D$2667,4,0)*(L1961/1000000*12)</f>
        <v>#N/A</v>
      </c>
      <c r="Y1961" s="9" t="e">
        <f>VLOOKUP(A1961,Sku_list!$A$1:$E$2667,5,0)*((J1961+F1961)/1000000000)</f>
        <v>#N/A</v>
      </c>
      <c r="AC1961" s="22">
        <f t="shared" ca="1" si="30"/>
        <v>6.6666666666666666E-2</v>
      </c>
    </row>
    <row r="1962" spans="1:29" x14ac:dyDescent="0.35">
      <c r="A1962">
        <v>1601292</v>
      </c>
      <c r="B1962" t="s">
        <v>51</v>
      </c>
      <c r="C1962" t="s">
        <v>157</v>
      </c>
      <c r="D1962">
        <v>0</v>
      </c>
      <c r="E1962">
        <v>0</v>
      </c>
      <c r="F1962">
        <v>0</v>
      </c>
      <c r="G1962">
        <v>0</v>
      </c>
      <c r="H1962">
        <v>0</v>
      </c>
      <c r="I1962">
        <v>0</v>
      </c>
      <c r="J1962">
        <v>0</v>
      </c>
      <c r="K1962">
        <v>0</v>
      </c>
      <c r="L1962">
        <v>0</v>
      </c>
      <c r="M1962">
        <v>0</v>
      </c>
      <c r="N1962">
        <v>0</v>
      </c>
      <c r="P1962" s="22" t="s">
        <v>34</v>
      </c>
      <c r="R1962" t="s">
        <v>98</v>
      </c>
      <c r="S1962" t="s">
        <v>72</v>
      </c>
      <c r="T1962" s="9" t="e">
        <f>VLOOKUP(A1962,Sku_list!$A$1:$D$2667,3,0)</f>
        <v>#N/A</v>
      </c>
      <c r="U1962" s="9" t="e">
        <f>VLOOKUP(A1962,Sku_list!$A$1:$D$2667,4,0)*(F1962/1000000*12)</f>
        <v>#N/A</v>
      </c>
      <c r="V1962" s="9" t="e">
        <f>VLOOKUP(A1962,Sku_list!$A$1:$D$2667,4,0)*(H1962/1000000*12)</f>
        <v>#N/A</v>
      </c>
      <c r="W1962" s="9" t="e">
        <f>VLOOKUP(A1962,Sku_list!$A$1:$D$2667,4,0)*(J1962/1000000*12)</f>
        <v>#N/A</v>
      </c>
      <c r="X1962" s="9" t="e">
        <f>VLOOKUP(A1962,Sku_list!$A$1:$D$2667,4,0)*(L1962/1000000*12)</f>
        <v>#N/A</v>
      </c>
      <c r="Y1962" s="9" t="e">
        <f>VLOOKUP(A1962,Sku_list!$A$1:$E$2667,5,0)*((J1962+F1962)/1000000000)</f>
        <v>#N/A</v>
      </c>
      <c r="AC1962" s="22">
        <f t="shared" ca="1" si="30"/>
        <v>6.6666666666666666E-2</v>
      </c>
    </row>
    <row r="1963" spans="1:29" x14ac:dyDescent="0.35">
      <c r="A1963">
        <v>1601292</v>
      </c>
      <c r="B1963" t="s">
        <v>51</v>
      </c>
      <c r="C1963" t="s">
        <v>158</v>
      </c>
      <c r="D1963">
        <v>0</v>
      </c>
      <c r="E1963">
        <v>0</v>
      </c>
      <c r="F1963">
        <v>0</v>
      </c>
      <c r="G1963">
        <v>0</v>
      </c>
      <c r="H1963">
        <v>0</v>
      </c>
      <c r="I1963">
        <v>0</v>
      </c>
      <c r="J1963">
        <v>0</v>
      </c>
      <c r="K1963">
        <v>0</v>
      </c>
      <c r="L1963">
        <v>0</v>
      </c>
      <c r="M1963">
        <v>0</v>
      </c>
      <c r="N1963">
        <v>0</v>
      </c>
      <c r="P1963" s="22" t="s">
        <v>34</v>
      </c>
      <c r="R1963" t="s">
        <v>99</v>
      </c>
      <c r="S1963" t="s">
        <v>69</v>
      </c>
      <c r="T1963" s="9" t="e">
        <f>VLOOKUP(A1963,Sku_list!$A$1:$D$2667,3,0)</f>
        <v>#N/A</v>
      </c>
      <c r="U1963" s="9" t="e">
        <f>VLOOKUP(A1963,Sku_list!$A$1:$D$2667,4,0)*(F1963/1000000*12)</f>
        <v>#N/A</v>
      </c>
      <c r="V1963" s="9" t="e">
        <f>VLOOKUP(A1963,Sku_list!$A$1:$D$2667,4,0)*(H1963/1000000*12)</f>
        <v>#N/A</v>
      </c>
      <c r="W1963" s="9" t="e">
        <f>VLOOKUP(A1963,Sku_list!$A$1:$D$2667,4,0)*(J1963/1000000*12)</f>
        <v>#N/A</v>
      </c>
      <c r="X1963" s="9" t="e">
        <f>VLOOKUP(A1963,Sku_list!$A$1:$D$2667,4,0)*(L1963/1000000*12)</f>
        <v>#N/A</v>
      </c>
      <c r="Y1963" s="9" t="e">
        <f>VLOOKUP(A1963,Sku_list!$A$1:$E$2667,5,0)*((J1963+F1963)/1000000000)</f>
        <v>#N/A</v>
      </c>
      <c r="AC1963" s="22">
        <f t="shared" ca="1" si="30"/>
        <v>6.6666666666666666E-2</v>
      </c>
    </row>
    <row r="1964" spans="1:29" x14ac:dyDescent="0.35">
      <c r="A1964">
        <v>1601292</v>
      </c>
      <c r="B1964" t="s">
        <v>51</v>
      </c>
      <c r="C1964" t="s">
        <v>159</v>
      </c>
      <c r="D1964">
        <v>0</v>
      </c>
      <c r="E1964">
        <v>0</v>
      </c>
      <c r="F1964">
        <v>0</v>
      </c>
      <c r="G1964">
        <v>0</v>
      </c>
      <c r="H1964">
        <v>0</v>
      </c>
      <c r="I1964">
        <v>0</v>
      </c>
      <c r="J1964">
        <v>0</v>
      </c>
      <c r="K1964">
        <v>0</v>
      </c>
      <c r="L1964">
        <v>0</v>
      </c>
      <c r="M1964">
        <v>0</v>
      </c>
      <c r="N1964">
        <v>0</v>
      </c>
      <c r="P1964" s="22" t="s">
        <v>34</v>
      </c>
      <c r="R1964" t="s">
        <v>100</v>
      </c>
      <c r="S1964" t="s">
        <v>72</v>
      </c>
      <c r="T1964" s="9" t="e">
        <f>VLOOKUP(A1964,Sku_list!$A$1:$D$2667,3,0)</f>
        <v>#N/A</v>
      </c>
      <c r="U1964" s="9" t="e">
        <f>VLOOKUP(A1964,Sku_list!$A$1:$D$2667,4,0)*(F1964/1000000*12)</f>
        <v>#N/A</v>
      </c>
      <c r="V1964" s="9" t="e">
        <f>VLOOKUP(A1964,Sku_list!$A$1:$D$2667,4,0)*(H1964/1000000*12)</f>
        <v>#N/A</v>
      </c>
      <c r="W1964" s="9" t="e">
        <f>VLOOKUP(A1964,Sku_list!$A$1:$D$2667,4,0)*(J1964/1000000*12)</f>
        <v>#N/A</v>
      </c>
      <c r="X1964" s="9" t="e">
        <f>VLOOKUP(A1964,Sku_list!$A$1:$D$2667,4,0)*(L1964/1000000*12)</f>
        <v>#N/A</v>
      </c>
      <c r="Y1964" s="9" t="e">
        <f>VLOOKUP(A1964,Sku_list!$A$1:$E$2667,5,0)*((J1964+F1964)/1000000000)</f>
        <v>#N/A</v>
      </c>
      <c r="AC1964" s="22">
        <f t="shared" ca="1" si="30"/>
        <v>6.6666666666666666E-2</v>
      </c>
    </row>
    <row r="1965" spans="1:29" x14ac:dyDescent="0.35">
      <c r="A1965">
        <v>1601292</v>
      </c>
      <c r="B1965" t="s">
        <v>51</v>
      </c>
      <c r="C1965" t="s">
        <v>160</v>
      </c>
      <c r="D1965">
        <v>0</v>
      </c>
      <c r="E1965">
        <v>0</v>
      </c>
      <c r="F1965">
        <v>0</v>
      </c>
      <c r="G1965">
        <v>0</v>
      </c>
      <c r="H1965">
        <v>0</v>
      </c>
      <c r="I1965">
        <v>0</v>
      </c>
      <c r="J1965">
        <v>0</v>
      </c>
      <c r="K1965">
        <v>0</v>
      </c>
      <c r="L1965">
        <v>0</v>
      </c>
      <c r="M1965">
        <v>0</v>
      </c>
      <c r="N1965">
        <v>0</v>
      </c>
      <c r="P1965" s="22" t="s">
        <v>34</v>
      </c>
      <c r="R1965" t="s">
        <v>101</v>
      </c>
      <c r="S1965" t="s">
        <v>69</v>
      </c>
      <c r="T1965" s="9" t="e">
        <f>VLOOKUP(A1965,Sku_list!$A$1:$D$2667,3,0)</f>
        <v>#N/A</v>
      </c>
      <c r="U1965" s="9" t="e">
        <f>VLOOKUP(A1965,Sku_list!$A$1:$D$2667,4,0)*(F1965/1000000*12)</f>
        <v>#N/A</v>
      </c>
      <c r="V1965" s="9" t="e">
        <f>VLOOKUP(A1965,Sku_list!$A$1:$D$2667,4,0)*(H1965/1000000*12)</f>
        <v>#N/A</v>
      </c>
      <c r="W1965" s="9" t="e">
        <f>VLOOKUP(A1965,Sku_list!$A$1:$D$2667,4,0)*(J1965/1000000*12)</f>
        <v>#N/A</v>
      </c>
      <c r="X1965" s="9" t="e">
        <f>VLOOKUP(A1965,Sku_list!$A$1:$D$2667,4,0)*(L1965/1000000*12)</f>
        <v>#N/A</v>
      </c>
      <c r="Y1965" s="9" t="e">
        <f>VLOOKUP(A1965,Sku_list!$A$1:$E$2667,5,0)*((J1965+F1965)/1000000000)</f>
        <v>#N/A</v>
      </c>
      <c r="AC1965" s="22">
        <f t="shared" ca="1" si="30"/>
        <v>6.6666666666666666E-2</v>
      </c>
    </row>
    <row r="1966" spans="1:29" x14ac:dyDescent="0.35">
      <c r="A1966">
        <v>1601292</v>
      </c>
      <c r="B1966" t="s">
        <v>51</v>
      </c>
      <c r="C1966" t="s">
        <v>161</v>
      </c>
      <c r="D1966">
        <v>0</v>
      </c>
      <c r="E1966">
        <v>0</v>
      </c>
      <c r="F1966">
        <v>0</v>
      </c>
      <c r="G1966">
        <v>0</v>
      </c>
      <c r="H1966">
        <v>0</v>
      </c>
      <c r="I1966">
        <v>0</v>
      </c>
      <c r="J1966">
        <v>0</v>
      </c>
      <c r="K1966">
        <v>0</v>
      </c>
      <c r="L1966">
        <v>0</v>
      </c>
      <c r="M1966">
        <v>0</v>
      </c>
      <c r="N1966">
        <v>0</v>
      </c>
      <c r="P1966" s="22" t="s">
        <v>34</v>
      </c>
      <c r="R1966" t="s">
        <v>102</v>
      </c>
      <c r="S1966" t="s">
        <v>306</v>
      </c>
      <c r="T1966" s="9" t="e">
        <f>VLOOKUP(A1966,Sku_list!$A$1:$D$2667,3,0)</f>
        <v>#N/A</v>
      </c>
      <c r="U1966" s="9" t="e">
        <f>VLOOKUP(A1966,Sku_list!$A$1:$D$2667,4,0)*(F1966/1000000*12)</f>
        <v>#N/A</v>
      </c>
      <c r="V1966" s="9" t="e">
        <f>VLOOKUP(A1966,Sku_list!$A$1:$D$2667,4,0)*(H1966/1000000*12)</f>
        <v>#N/A</v>
      </c>
      <c r="W1966" s="9" t="e">
        <f>VLOOKUP(A1966,Sku_list!$A$1:$D$2667,4,0)*(J1966/1000000*12)</f>
        <v>#N/A</v>
      </c>
      <c r="X1966" s="9" t="e">
        <f>VLOOKUP(A1966,Sku_list!$A$1:$D$2667,4,0)*(L1966/1000000*12)</f>
        <v>#N/A</v>
      </c>
      <c r="Y1966" s="9" t="e">
        <f>VLOOKUP(A1966,Sku_list!$A$1:$E$2667,5,0)*((J1966+F1966)/1000000000)</f>
        <v>#N/A</v>
      </c>
      <c r="AC1966" s="22">
        <f t="shared" ca="1" si="30"/>
        <v>6.6666666666666666E-2</v>
      </c>
    </row>
    <row r="1967" spans="1:29" x14ac:dyDescent="0.35">
      <c r="A1967">
        <v>1601292</v>
      </c>
      <c r="B1967" t="s">
        <v>51</v>
      </c>
      <c r="C1967" t="s">
        <v>162</v>
      </c>
      <c r="D1967">
        <v>0</v>
      </c>
      <c r="E1967">
        <v>0</v>
      </c>
      <c r="F1967">
        <v>0</v>
      </c>
      <c r="G1967">
        <v>0</v>
      </c>
      <c r="H1967">
        <v>0</v>
      </c>
      <c r="I1967">
        <v>0</v>
      </c>
      <c r="J1967">
        <v>0</v>
      </c>
      <c r="K1967">
        <v>0</v>
      </c>
      <c r="L1967">
        <v>0</v>
      </c>
      <c r="M1967">
        <v>0</v>
      </c>
      <c r="N1967">
        <v>0</v>
      </c>
      <c r="P1967" s="22" t="s">
        <v>34</v>
      </c>
      <c r="R1967" t="s">
        <v>103</v>
      </c>
      <c r="S1967" t="s">
        <v>69</v>
      </c>
      <c r="T1967" s="9" t="e">
        <f>VLOOKUP(A1967,Sku_list!$A$1:$D$2667,3,0)</f>
        <v>#N/A</v>
      </c>
      <c r="U1967" s="9" t="e">
        <f>VLOOKUP(A1967,Sku_list!$A$1:$D$2667,4,0)*(F1967/1000000*12)</f>
        <v>#N/A</v>
      </c>
      <c r="V1967" s="9" t="e">
        <f>VLOOKUP(A1967,Sku_list!$A$1:$D$2667,4,0)*(H1967/1000000*12)</f>
        <v>#N/A</v>
      </c>
      <c r="W1967" s="9" t="e">
        <f>VLOOKUP(A1967,Sku_list!$A$1:$D$2667,4,0)*(J1967/1000000*12)</f>
        <v>#N/A</v>
      </c>
      <c r="X1967" s="9" t="e">
        <f>VLOOKUP(A1967,Sku_list!$A$1:$D$2667,4,0)*(L1967/1000000*12)</f>
        <v>#N/A</v>
      </c>
      <c r="Y1967" s="9" t="e">
        <f>VLOOKUP(A1967,Sku_list!$A$1:$E$2667,5,0)*((J1967+F1967)/1000000000)</f>
        <v>#N/A</v>
      </c>
      <c r="AC1967" s="22">
        <f t="shared" ca="1" si="30"/>
        <v>6.6666666666666666E-2</v>
      </c>
    </row>
    <row r="1968" spans="1:29" x14ac:dyDescent="0.35">
      <c r="A1968">
        <v>1601292</v>
      </c>
      <c r="B1968" t="s">
        <v>51</v>
      </c>
      <c r="C1968" t="s">
        <v>164</v>
      </c>
      <c r="D1968">
        <v>0</v>
      </c>
      <c r="E1968">
        <v>0</v>
      </c>
      <c r="F1968">
        <v>0</v>
      </c>
      <c r="G1968">
        <v>0</v>
      </c>
      <c r="H1968">
        <v>0</v>
      </c>
      <c r="I1968">
        <v>0</v>
      </c>
      <c r="J1968">
        <v>0</v>
      </c>
      <c r="K1968">
        <v>0</v>
      </c>
      <c r="L1968">
        <v>0</v>
      </c>
      <c r="M1968">
        <v>0</v>
      </c>
      <c r="N1968">
        <v>0</v>
      </c>
      <c r="P1968" s="22" t="s">
        <v>34</v>
      </c>
      <c r="R1968" t="s">
        <v>104</v>
      </c>
      <c r="S1968" t="s">
        <v>69</v>
      </c>
      <c r="T1968" s="9" t="e">
        <f>VLOOKUP(A1968,Sku_list!$A$1:$D$2667,3,0)</f>
        <v>#N/A</v>
      </c>
      <c r="U1968" s="9" t="e">
        <f>VLOOKUP(A1968,Sku_list!$A$1:$D$2667,4,0)*(F1968/1000000*12)</f>
        <v>#N/A</v>
      </c>
      <c r="V1968" s="9" t="e">
        <f>VLOOKUP(A1968,Sku_list!$A$1:$D$2667,4,0)*(H1968/1000000*12)</f>
        <v>#N/A</v>
      </c>
      <c r="W1968" s="9" t="e">
        <f>VLOOKUP(A1968,Sku_list!$A$1:$D$2667,4,0)*(J1968/1000000*12)</f>
        <v>#N/A</v>
      </c>
      <c r="X1968" s="9" t="e">
        <f>VLOOKUP(A1968,Sku_list!$A$1:$D$2667,4,0)*(L1968/1000000*12)</f>
        <v>#N/A</v>
      </c>
      <c r="Y1968" s="9" t="e">
        <f>VLOOKUP(A1968,Sku_list!$A$1:$E$2667,5,0)*((J1968+F1968)/1000000000)</f>
        <v>#N/A</v>
      </c>
      <c r="AC1968" s="22">
        <f t="shared" ca="1" si="30"/>
        <v>6.6666666666666666E-2</v>
      </c>
    </row>
    <row r="1969" spans="1:29" x14ac:dyDescent="0.35">
      <c r="A1969">
        <v>1601292</v>
      </c>
      <c r="B1969" t="s">
        <v>51</v>
      </c>
      <c r="C1969" t="s">
        <v>165</v>
      </c>
      <c r="D1969">
        <v>0</v>
      </c>
      <c r="E1969">
        <v>0</v>
      </c>
      <c r="F1969">
        <v>0</v>
      </c>
      <c r="G1969">
        <v>0</v>
      </c>
      <c r="H1969">
        <v>0</v>
      </c>
      <c r="I1969">
        <v>0</v>
      </c>
      <c r="J1969">
        <v>0</v>
      </c>
      <c r="K1969">
        <v>0</v>
      </c>
      <c r="L1969">
        <v>0</v>
      </c>
      <c r="M1969">
        <v>0</v>
      </c>
      <c r="N1969">
        <v>0</v>
      </c>
      <c r="P1969" s="22" t="s">
        <v>34</v>
      </c>
      <c r="R1969" t="s">
        <v>105</v>
      </c>
      <c r="S1969" t="s">
        <v>83</v>
      </c>
      <c r="T1969" s="9" t="e">
        <f>VLOOKUP(A1969,Sku_list!$A$1:$D$2667,3,0)</f>
        <v>#N/A</v>
      </c>
      <c r="U1969" s="9" t="e">
        <f>VLOOKUP(A1969,Sku_list!$A$1:$D$2667,4,0)*(F1969/1000000*12)</f>
        <v>#N/A</v>
      </c>
      <c r="V1969" s="9" t="e">
        <f>VLOOKUP(A1969,Sku_list!$A$1:$D$2667,4,0)*(H1969/1000000*12)</f>
        <v>#N/A</v>
      </c>
      <c r="W1969" s="9" t="e">
        <f>VLOOKUP(A1969,Sku_list!$A$1:$D$2667,4,0)*(J1969/1000000*12)</f>
        <v>#N/A</v>
      </c>
      <c r="X1969" s="9" t="e">
        <f>VLOOKUP(A1969,Sku_list!$A$1:$D$2667,4,0)*(L1969/1000000*12)</f>
        <v>#N/A</v>
      </c>
      <c r="Y1969" s="9" t="e">
        <f>VLOOKUP(A1969,Sku_list!$A$1:$E$2667,5,0)*((J1969+F1969)/1000000000)</f>
        <v>#N/A</v>
      </c>
      <c r="AC1969" s="22">
        <f t="shared" ca="1" si="30"/>
        <v>6.6666666666666666E-2</v>
      </c>
    </row>
    <row r="1970" spans="1:29" x14ac:dyDescent="0.35">
      <c r="A1970">
        <v>1601292</v>
      </c>
      <c r="B1970" t="s">
        <v>51</v>
      </c>
      <c r="C1970" t="s">
        <v>163</v>
      </c>
      <c r="D1970">
        <v>0</v>
      </c>
      <c r="E1970">
        <v>0</v>
      </c>
      <c r="F1970">
        <v>0</v>
      </c>
      <c r="G1970">
        <v>0</v>
      </c>
      <c r="H1970">
        <v>0</v>
      </c>
      <c r="I1970">
        <v>0</v>
      </c>
      <c r="J1970">
        <v>0</v>
      </c>
      <c r="K1970">
        <v>0</v>
      </c>
      <c r="L1970">
        <v>0</v>
      </c>
      <c r="M1970">
        <v>0</v>
      </c>
      <c r="N1970">
        <v>0</v>
      </c>
      <c r="P1970" s="22" t="s">
        <v>34</v>
      </c>
      <c r="R1970" t="s">
        <v>117</v>
      </c>
      <c r="S1970" t="s">
        <v>83</v>
      </c>
      <c r="T1970" s="9" t="e">
        <f>VLOOKUP(A1970,Sku_list!$A$1:$D$2667,3,0)</f>
        <v>#N/A</v>
      </c>
      <c r="U1970" s="9" t="e">
        <f>VLOOKUP(A1970,Sku_list!$A$1:$D$2667,4,0)*(F1970/1000000*12)</f>
        <v>#N/A</v>
      </c>
      <c r="V1970" s="9" t="e">
        <f>VLOOKUP(A1970,Sku_list!$A$1:$D$2667,4,0)*(H1970/1000000*12)</f>
        <v>#N/A</v>
      </c>
      <c r="W1970" s="9" t="e">
        <f>VLOOKUP(A1970,Sku_list!$A$1:$D$2667,4,0)*(J1970/1000000*12)</f>
        <v>#N/A</v>
      </c>
      <c r="X1970" s="9" t="e">
        <f>VLOOKUP(A1970,Sku_list!$A$1:$D$2667,4,0)*(L1970/1000000*12)</f>
        <v>#N/A</v>
      </c>
      <c r="Y1970" s="9" t="e">
        <f>VLOOKUP(A1970,Sku_list!$A$1:$E$2667,5,0)*((J1970+F1970)/1000000000)</f>
        <v>#N/A</v>
      </c>
      <c r="AC1970" s="22">
        <f t="shared" ca="1" si="30"/>
        <v>6.6666666666666666E-2</v>
      </c>
    </row>
    <row r="1971" spans="1:29" x14ac:dyDescent="0.35">
      <c r="A1971">
        <v>1601292</v>
      </c>
      <c r="B1971" t="s">
        <v>51</v>
      </c>
      <c r="C1971" t="s">
        <v>166</v>
      </c>
      <c r="D1971">
        <v>0</v>
      </c>
      <c r="E1971">
        <v>0</v>
      </c>
      <c r="F1971">
        <v>0</v>
      </c>
      <c r="G1971">
        <v>0</v>
      </c>
      <c r="H1971">
        <v>0</v>
      </c>
      <c r="I1971">
        <v>0</v>
      </c>
      <c r="J1971">
        <v>0</v>
      </c>
      <c r="K1971">
        <v>0</v>
      </c>
      <c r="L1971">
        <v>0</v>
      </c>
      <c r="M1971">
        <v>0</v>
      </c>
      <c r="N1971">
        <v>0</v>
      </c>
      <c r="P1971" s="22" t="s">
        <v>34</v>
      </c>
      <c r="R1971" t="s">
        <v>118</v>
      </c>
      <c r="S1971" t="s">
        <v>85</v>
      </c>
      <c r="T1971" s="9" t="e">
        <f>VLOOKUP(A1971,Sku_list!$A$1:$D$2667,3,0)</f>
        <v>#N/A</v>
      </c>
      <c r="U1971" s="9" t="e">
        <f>VLOOKUP(A1971,Sku_list!$A$1:$D$2667,4,0)*(F1971/1000000*12)</f>
        <v>#N/A</v>
      </c>
      <c r="V1971" s="9" t="e">
        <f>VLOOKUP(A1971,Sku_list!$A$1:$D$2667,4,0)*(H1971/1000000*12)</f>
        <v>#N/A</v>
      </c>
      <c r="W1971" s="9" t="e">
        <f>VLOOKUP(A1971,Sku_list!$A$1:$D$2667,4,0)*(J1971/1000000*12)</f>
        <v>#N/A</v>
      </c>
      <c r="X1971" s="9" t="e">
        <f>VLOOKUP(A1971,Sku_list!$A$1:$D$2667,4,0)*(L1971/1000000*12)</f>
        <v>#N/A</v>
      </c>
      <c r="Y1971" s="9" t="e">
        <f>VLOOKUP(A1971,Sku_list!$A$1:$E$2667,5,0)*((J1971+F1971)/1000000000)</f>
        <v>#N/A</v>
      </c>
      <c r="AC1971" s="22">
        <f t="shared" ca="1" si="30"/>
        <v>6.6666666666666666E-2</v>
      </c>
    </row>
    <row r="1972" spans="1:29" x14ac:dyDescent="0.35">
      <c r="A1972">
        <v>1601292</v>
      </c>
      <c r="B1972" t="s">
        <v>51</v>
      </c>
      <c r="C1972" t="s">
        <v>167</v>
      </c>
      <c r="D1972">
        <v>0</v>
      </c>
      <c r="E1972">
        <v>0</v>
      </c>
      <c r="F1972">
        <v>0</v>
      </c>
      <c r="G1972">
        <v>0</v>
      </c>
      <c r="H1972">
        <v>0</v>
      </c>
      <c r="I1972">
        <v>0</v>
      </c>
      <c r="J1972">
        <v>0</v>
      </c>
      <c r="K1972">
        <v>0</v>
      </c>
      <c r="L1972">
        <v>0</v>
      </c>
      <c r="M1972">
        <v>0</v>
      </c>
      <c r="N1972">
        <v>0</v>
      </c>
      <c r="P1972" s="22" t="s">
        <v>34</v>
      </c>
      <c r="R1972" t="s">
        <v>119</v>
      </c>
      <c r="S1972" t="s">
        <v>72</v>
      </c>
      <c r="T1972" s="9" t="e">
        <f>VLOOKUP(A1972,Sku_list!$A$1:$D$2667,3,0)</f>
        <v>#N/A</v>
      </c>
      <c r="U1972" s="9" t="e">
        <f>VLOOKUP(A1972,Sku_list!$A$1:$D$2667,4,0)*(F1972/1000000*12)</f>
        <v>#N/A</v>
      </c>
      <c r="V1972" s="9" t="e">
        <f>VLOOKUP(A1972,Sku_list!$A$1:$D$2667,4,0)*(H1972/1000000*12)</f>
        <v>#N/A</v>
      </c>
      <c r="W1972" s="9" t="e">
        <f>VLOOKUP(A1972,Sku_list!$A$1:$D$2667,4,0)*(J1972/1000000*12)</f>
        <v>#N/A</v>
      </c>
      <c r="X1972" s="9" t="e">
        <f>VLOOKUP(A1972,Sku_list!$A$1:$D$2667,4,0)*(L1972/1000000*12)</f>
        <v>#N/A</v>
      </c>
      <c r="Y1972" s="9" t="e">
        <f>VLOOKUP(A1972,Sku_list!$A$1:$E$2667,5,0)*((J1972+F1972)/1000000000)</f>
        <v>#N/A</v>
      </c>
      <c r="AC1972" s="22">
        <f t="shared" ca="1" si="30"/>
        <v>6.6666666666666666E-2</v>
      </c>
    </row>
    <row r="1973" spans="1:29" x14ac:dyDescent="0.35">
      <c r="A1973">
        <v>1601292</v>
      </c>
      <c r="B1973" t="s">
        <v>51</v>
      </c>
      <c r="C1973" t="s">
        <v>61</v>
      </c>
      <c r="D1973">
        <v>0</v>
      </c>
      <c r="E1973">
        <v>0</v>
      </c>
      <c r="F1973">
        <v>0</v>
      </c>
      <c r="G1973">
        <v>0</v>
      </c>
      <c r="H1973">
        <v>0</v>
      </c>
      <c r="I1973">
        <v>0</v>
      </c>
      <c r="J1973">
        <v>0</v>
      </c>
      <c r="K1973">
        <v>0</v>
      </c>
      <c r="L1973">
        <v>0</v>
      </c>
      <c r="M1973">
        <v>0</v>
      </c>
      <c r="N1973">
        <v>0</v>
      </c>
      <c r="P1973" s="22" t="s">
        <v>34</v>
      </c>
      <c r="R1973" t="s">
        <v>5</v>
      </c>
      <c r="S1973" t="s">
        <v>85</v>
      </c>
      <c r="T1973" s="9" t="e">
        <f>VLOOKUP(A1973,Sku_list!$A$1:$D$2667,3,0)</f>
        <v>#N/A</v>
      </c>
      <c r="U1973" s="9" t="e">
        <f>VLOOKUP(A1973,Sku_list!$A$1:$D$2667,4,0)*(F1973/1000000*12)</f>
        <v>#N/A</v>
      </c>
      <c r="V1973" s="9" t="e">
        <f>VLOOKUP(A1973,Sku_list!$A$1:$D$2667,4,0)*(H1973/1000000*12)</f>
        <v>#N/A</v>
      </c>
      <c r="W1973" s="9" t="e">
        <f>VLOOKUP(A1973,Sku_list!$A$1:$D$2667,4,0)*(J1973/1000000*12)</f>
        <v>#N/A</v>
      </c>
      <c r="X1973" s="9" t="e">
        <f>VLOOKUP(A1973,Sku_list!$A$1:$D$2667,4,0)*(L1973/1000000*12)</f>
        <v>#N/A</v>
      </c>
      <c r="Y1973" s="9" t="e">
        <f>VLOOKUP(A1973,Sku_list!$A$1:$E$2667,5,0)*((J1973+F1973)/1000000000)</f>
        <v>#N/A</v>
      </c>
      <c r="AC1973" s="22">
        <f t="shared" ca="1" si="30"/>
        <v>6.6666666666666666E-2</v>
      </c>
    </row>
    <row r="1974" spans="1:29" x14ac:dyDescent="0.35">
      <c r="A1974">
        <v>1601292</v>
      </c>
      <c r="B1974" t="s">
        <v>51</v>
      </c>
      <c r="C1974" t="s">
        <v>39</v>
      </c>
      <c r="D1974">
        <v>0</v>
      </c>
      <c r="E1974">
        <v>0</v>
      </c>
      <c r="F1974">
        <v>0</v>
      </c>
      <c r="G1974">
        <v>0</v>
      </c>
      <c r="H1974">
        <v>0</v>
      </c>
      <c r="I1974">
        <v>0</v>
      </c>
      <c r="J1974">
        <v>0</v>
      </c>
      <c r="K1974">
        <v>0</v>
      </c>
      <c r="L1974">
        <v>0</v>
      </c>
      <c r="M1974">
        <v>0</v>
      </c>
      <c r="N1974">
        <v>0</v>
      </c>
      <c r="P1974" s="22" t="s">
        <v>34</v>
      </c>
      <c r="R1974" t="s">
        <v>43</v>
      </c>
      <c r="S1974" t="s">
        <v>190</v>
      </c>
      <c r="T1974" s="9" t="e">
        <f>VLOOKUP(A1974,Sku_list!$A$1:$D$2667,3,0)</f>
        <v>#N/A</v>
      </c>
      <c r="U1974" s="9" t="e">
        <f>VLOOKUP(A1974,Sku_list!$A$1:$D$2667,4,0)*(F1974/1000000*12)</f>
        <v>#N/A</v>
      </c>
      <c r="V1974" s="9" t="e">
        <f>VLOOKUP(A1974,Sku_list!$A$1:$D$2667,4,0)*(H1974/1000000*12)</f>
        <v>#N/A</v>
      </c>
      <c r="W1974" s="9" t="e">
        <f>VLOOKUP(A1974,Sku_list!$A$1:$D$2667,4,0)*(J1974/1000000*12)</f>
        <v>#N/A</v>
      </c>
      <c r="X1974" s="9" t="e">
        <f>VLOOKUP(A1974,Sku_list!$A$1:$D$2667,4,0)*(L1974/1000000*12)</f>
        <v>#N/A</v>
      </c>
      <c r="Y1974" s="9" t="e">
        <f>VLOOKUP(A1974,Sku_list!$A$1:$E$2667,5,0)*((J1974+F1974)/1000000000)</f>
        <v>#N/A</v>
      </c>
      <c r="AC1974" s="22">
        <f t="shared" ca="1" si="30"/>
        <v>6.6666666666666666E-2</v>
      </c>
    </row>
    <row r="1975" spans="1:29" x14ac:dyDescent="0.35">
      <c r="A1975">
        <v>1601292</v>
      </c>
      <c r="B1975" t="s">
        <v>51</v>
      </c>
      <c r="C1975" t="s">
        <v>65</v>
      </c>
      <c r="D1975">
        <v>0</v>
      </c>
      <c r="E1975">
        <v>0</v>
      </c>
      <c r="F1975">
        <v>0</v>
      </c>
      <c r="G1975">
        <v>0</v>
      </c>
      <c r="H1975">
        <v>0</v>
      </c>
      <c r="I1975">
        <v>0</v>
      </c>
      <c r="J1975">
        <v>0</v>
      </c>
      <c r="K1975">
        <v>0</v>
      </c>
      <c r="L1975">
        <v>0</v>
      </c>
      <c r="M1975">
        <v>0</v>
      </c>
      <c r="N1975">
        <v>0</v>
      </c>
      <c r="P1975" s="22" t="s">
        <v>34</v>
      </c>
      <c r="R1975" t="s">
        <v>300</v>
      </c>
      <c r="S1975" t="s">
        <v>83</v>
      </c>
      <c r="T1975" s="9" t="e">
        <f>VLOOKUP(A1975,Sku_list!$A$1:$D$2667,3,0)</f>
        <v>#N/A</v>
      </c>
      <c r="U1975" s="9" t="e">
        <f>VLOOKUP(A1975,Sku_list!$A$1:$D$2667,4,0)*(F1975/1000000*12)</f>
        <v>#N/A</v>
      </c>
      <c r="V1975" s="9" t="e">
        <f>VLOOKUP(A1975,Sku_list!$A$1:$D$2667,4,0)*(H1975/1000000*12)</f>
        <v>#N/A</v>
      </c>
      <c r="W1975" s="9" t="e">
        <f>VLOOKUP(A1975,Sku_list!$A$1:$D$2667,4,0)*(J1975/1000000*12)</f>
        <v>#N/A</v>
      </c>
      <c r="X1975" s="9" t="e">
        <f>VLOOKUP(A1975,Sku_list!$A$1:$D$2667,4,0)*(L1975/1000000*12)</f>
        <v>#N/A</v>
      </c>
      <c r="Y1975" s="9" t="e">
        <f>VLOOKUP(A1975,Sku_list!$A$1:$E$2667,5,0)*((J1975+F1975)/1000000000)</f>
        <v>#N/A</v>
      </c>
      <c r="AC1975" s="22">
        <f t="shared" ca="1" si="30"/>
        <v>6.6666666666666666E-2</v>
      </c>
    </row>
    <row r="1976" spans="1:29" x14ac:dyDescent="0.35">
      <c r="A1976">
        <v>1601292</v>
      </c>
      <c r="B1976" t="s">
        <v>51</v>
      </c>
      <c r="C1976" t="s">
        <v>66</v>
      </c>
      <c r="D1976">
        <v>0</v>
      </c>
      <c r="E1976">
        <v>0</v>
      </c>
      <c r="F1976">
        <v>0</v>
      </c>
      <c r="G1976">
        <v>0</v>
      </c>
      <c r="H1976">
        <v>0</v>
      </c>
      <c r="I1976">
        <v>0</v>
      </c>
      <c r="J1976">
        <v>0</v>
      </c>
      <c r="K1976">
        <v>0</v>
      </c>
      <c r="L1976">
        <v>0</v>
      </c>
      <c r="M1976">
        <v>0</v>
      </c>
      <c r="N1976">
        <v>0</v>
      </c>
      <c r="P1976" s="22" t="s">
        <v>34</v>
      </c>
      <c r="R1976" t="s">
        <v>174</v>
      </c>
      <c r="S1976" t="s">
        <v>72</v>
      </c>
      <c r="T1976" s="9" t="e">
        <f>VLOOKUP(A1976,Sku_list!$A$1:$D$2667,3,0)</f>
        <v>#N/A</v>
      </c>
      <c r="U1976" s="9" t="e">
        <f>VLOOKUP(A1976,Sku_list!$A$1:$D$2667,4,0)*(F1976/1000000*12)</f>
        <v>#N/A</v>
      </c>
      <c r="V1976" s="9" t="e">
        <f>VLOOKUP(A1976,Sku_list!$A$1:$D$2667,4,0)*(H1976/1000000*12)</f>
        <v>#N/A</v>
      </c>
      <c r="W1976" s="9" t="e">
        <f>VLOOKUP(A1976,Sku_list!$A$1:$D$2667,4,0)*(J1976/1000000*12)</f>
        <v>#N/A</v>
      </c>
      <c r="X1976" s="9" t="e">
        <f>VLOOKUP(A1976,Sku_list!$A$1:$D$2667,4,0)*(L1976/1000000*12)</f>
        <v>#N/A</v>
      </c>
      <c r="Y1976" s="9" t="e">
        <f>VLOOKUP(A1976,Sku_list!$A$1:$E$2667,5,0)*((J1976+F1976)/1000000000)</f>
        <v>#N/A</v>
      </c>
      <c r="AC1976" s="22">
        <f t="shared" ca="1" si="30"/>
        <v>6.6666666666666666E-2</v>
      </c>
    </row>
    <row r="1977" spans="1:29" x14ac:dyDescent="0.35">
      <c r="A1977">
        <v>1601292</v>
      </c>
      <c r="B1977" t="s">
        <v>51</v>
      </c>
      <c r="C1977" t="s">
        <v>67</v>
      </c>
      <c r="D1977">
        <v>0</v>
      </c>
      <c r="E1977">
        <v>0</v>
      </c>
      <c r="F1977">
        <v>0</v>
      </c>
      <c r="G1977">
        <v>0</v>
      </c>
      <c r="H1977">
        <v>0</v>
      </c>
      <c r="I1977">
        <v>0</v>
      </c>
      <c r="J1977">
        <v>0</v>
      </c>
      <c r="K1977">
        <v>0</v>
      </c>
      <c r="L1977">
        <v>0</v>
      </c>
      <c r="M1977">
        <v>0</v>
      </c>
      <c r="N1977">
        <v>0</v>
      </c>
      <c r="P1977" s="22" t="s">
        <v>34</v>
      </c>
      <c r="R1977" t="s">
        <v>176</v>
      </c>
      <c r="S1977" t="s">
        <v>72</v>
      </c>
      <c r="T1977" s="9" t="e">
        <f>VLOOKUP(A1977,Sku_list!$A$1:$D$2667,3,0)</f>
        <v>#N/A</v>
      </c>
      <c r="U1977" s="9" t="e">
        <f>VLOOKUP(A1977,Sku_list!$A$1:$D$2667,4,0)*(F1977/1000000*12)</f>
        <v>#N/A</v>
      </c>
      <c r="V1977" s="9" t="e">
        <f>VLOOKUP(A1977,Sku_list!$A$1:$D$2667,4,0)*(H1977/1000000*12)</f>
        <v>#N/A</v>
      </c>
      <c r="W1977" s="9" t="e">
        <f>VLOOKUP(A1977,Sku_list!$A$1:$D$2667,4,0)*(J1977/1000000*12)</f>
        <v>#N/A</v>
      </c>
      <c r="X1977" s="9" t="e">
        <f>VLOOKUP(A1977,Sku_list!$A$1:$D$2667,4,0)*(L1977/1000000*12)</f>
        <v>#N/A</v>
      </c>
      <c r="Y1977" s="9" t="e">
        <f>VLOOKUP(A1977,Sku_list!$A$1:$E$2667,5,0)*((J1977+F1977)/1000000000)</f>
        <v>#N/A</v>
      </c>
      <c r="AC1977" s="22">
        <f t="shared" ca="1" si="30"/>
        <v>6.6666666666666666E-2</v>
      </c>
    </row>
    <row r="1978" spans="1:29" x14ac:dyDescent="0.35">
      <c r="A1978">
        <v>1601292</v>
      </c>
      <c r="B1978" t="s">
        <v>51</v>
      </c>
      <c r="C1978" t="s">
        <v>68</v>
      </c>
      <c r="D1978">
        <v>0</v>
      </c>
      <c r="E1978">
        <v>0</v>
      </c>
      <c r="F1978">
        <v>0</v>
      </c>
      <c r="G1978">
        <v>0</v>
      </c>
      <c r="H1978">
        <v>0</v>
      </c>
      <c r="I1978">
        <v>0</v>
      </c>
      <c r="J1978">
        <v>0</v>
      </c>
      <c r="K1978">
        <v>0</v>
      </c>
      <c r="L1978">
        <v>0</v>
      </c>
      <c r="M1978">
        <v>0</v>
      </c>
      <c r="N1978">
        <v>0</v>
      </c>
      <c r="P1978" s="22" t="s">
        <v>34</v>
      </c>
      <c r="R1978" t="s">
        <v>177</v>
      </c>
      <c r="S1978" t="s">
        <v>72</v>
      </c>
      <c r="T1978" s="9" t="e">
        <f>VLOOKUP(A1978,Sku_list!$A$1:$D$2667,3,0)</f>
        <v>#N/A</v>
      </c>
      <c r="U1978" s="9" t="e">
        <f>VLOOKUP(A1978,Sku_list!$A$1:$D$2667,4,0)*(F1978/1000000*12)</f>
        <v>#N/A</v>
      </c>
      <c r="V1978" s="9" t="e">
        <f>VLOOKUP(A1978,Sku_list!$A$1:$D$2667,4,0)*(H1978/1000000*12)</f>
        <v>#N/A</v>
      </c>
      <c r="W1978" s="9" t="e">
        <f>VLOOKUP(A1978,Sku_list!$A$1:$D$2667,4,0)*(J1978/1000000*12)</f>
        <v>#N/A</v>
      </c>
      <c r="X1978" s="9" t="e">
        <f>VLOOKUP(A1978,Sku_list!$A$1:$D$2667,4,0)*(L1978/1000000*12)</f>
        <v>#N/A</v>
      </c>
      <c r="Y1978" s="9" t="e">
        <f>VLOOKUP(A1978,Sku_list!$A$1:$E$2667,5,0)*((J1978+F1978)/1000000000)</f>
        <v>#N/A</v>
      </c>
      <c r="AC1978" s="22">
        <f t="shared" ca="1" si="30"/>
        <v>6.6666666666666666E-2</v>
      </c>
    </row>
    <row r="1979" spans="1:29" x14ac:dyDescent="0.35">
      <c r="A1979">
        <v>1601292</v>
      </c>
      <c r="B1979" t="s">
        <v>51</v>
      </c>
      <c r="C1979" t="s">
        <v>44</v>
      </c>
      <c r="D1979">
        <v>0</v>
      </c>
      <c r="E1979">
        <v>0</v>
      </c>
      <c r="F1979">
        <v>0</v>
      </c>
      <c r="G1979">
        <v>0</v>
      </c>
      <c r="H1979">
        <v>0</v>
      </c>
      <c r="I1979">
        <v>0</v>
      </c>
      <c r="J1979">
        <v>0</v>
      </c>
      <c r="K1979">
        <v>0</v>
      </c>
      <c r="L1979">
        <v>0</v>
      </c>
      <c r="M1979">
        <v>0</v>
      </c>
      <c r="N1979">
        <v>0</v>
      </c>
      <c r="P1979" s="22" t="s">
        <v>34</v>
      </c>
      <c r="R1979" t="s">
        <v>45</v>
      </c>
      <c r="S1979" t="s">
        <v>193</v>
      </c>
      <c r="T1979" s="9" t="e">
        <f>VLOOKUP(A1979,Sku_list!$A$1:$D$2667,3,0)</f>
        <v>#N/A</v>
      </c>
      <c r="U1979" s="9" t="e">
        <f>VLOOKUP(A1979,Sku_list!$A$1:$D$2667,4,0)*(F1979/1000000*12)</f>
        <v>#N/A</v>
      </c>
      <c r="V1979" s="9" t="e">
        <f>VLOOKUP(A1979,Sku_list!$A$1:$D$2667,4,0)*(H1979/1000000*12)</f>
        <v>#N/A</v>
      </c>
      <c r="W1979" s="9" t="e">
        <f>VLOOKUP(A1979,Sku_list!$A$1:$D$2667,4,0)*(J1979/1000000*12)</f>
        <v>#N/A</v>
      </c>
      <c r="X1979" s="9" t="e">
        <f>VLOOKUP(A1979,Sku_list!$A$1:$D$2667,4,0)*(L1979/1000000*12)</f>
        <v>#N/A</v>
      </c>
      <c r="Y1979" s="9" t="e">
        <f>VLOOKUP(A1979,Sku_list!$A$1:$E$2667,5,0)*((J1979+F1979)/1000000000)</f>
        <v>#N/A</v>
      </c>
      <c r="AC1979" s="22">
        <f t="shared" ca="1" si="30"/>
        <v>6.6666666666666666E-2</v>
      </c>
    </row>
    <row r="1980" spans="1:29" x14ac:dyDescent="0.35">
      <c r="A1980">
        <v>1601293</v>
      </c>
      <c r="B1980" t="s">
        <v>224</v>
      </c>
      <c r="C1980" t="s">
        <v>3</v>
      </c>
      <c r="D1980">
        <v>0</v>
      </c>
      <c r="E1980">
        <v>0</v>
      </c>
      <c r="F1980">
        <v>0</v>
      </c>
      <c r="G1980">
        <v>0</v>
      </c>
      <c r="H1980">
        <v>0</v>
      </c>
      <c r="I1980">
        <v>0</v>
      </c>
      <c r="J1980">
        <v>0</v>
      </c>
      <c r="K1980">
        <v>0</v>
      </c>
      <c r="L1980">
        <v>0</v>
      </c>
      <c r="M1980">
        <v>0</v>
      </c>
      <c r="N1980">
        <v>0</v>
      </c>
      <c r="P1980" s="22" t="s">
        <v>34</v>
      </c>
      <c r="R1980" t="s">
        <v>4</v>
      </c>
      <c r="S1980" t="s">
        <v>173</v>
      </c>
      <c r="T1980" s="9" t="e">
        <f>VLOOKUP(A1980,Sku_list!$A$1:$D$2667,3,0)</f>
        <v>#N/A</v>
      </c>
      <c r="U1980" s="9" t="e">
        <f>VLOOKUP(A1980,Sku_list!$A$1:$D$2667,4,0)*(F1980/1000000*12)</f>
        <v>#N/A</v>
      </c>
      <c r="V1980" s="9" t="e">
        <f>VLOOKUP(A1980,Sku_list!$A$1:$D$2667,4,0)*(H1980/1000000*12)</f>
        <v>#N/A</v>
      </c>
      <c r="W1980" s="9" t="e">
        <f>VLOOKUP(A1980,Sku_list!$A$1:$D$2667,4,0)*(J1980/1000000*12)</f>
        <v>#N/A</v>
      </c>
      <c r="X1980" s="9" t="e">
        <f>VLOOKUP(A1980,Sku_list!$A$1:$D$2667,4,0)*(L1980/1000000*12)</f>
        <v>#N/A</v>
      </c>
      <c r="Y1980" s="9" t="e">
        <f>VLOOKUP(A1980,Sku_list!$A$1:$E$2667,5,0)*((J1980+F1980)/1000000000)</f>
        <v>#N/A</v>
      </c>
      <c r="AC1980" s="22">
        <f t="shared" ca="1" si="30"/>
        <v>6.6666666666666666E-2</v>
      </c>
    </row>
    <row r="1981" spans="1:29" x14ac:dyDescent="0.35">
      <c r="A1981">
        <v>1601293</v>
      </c>
      <c r="B1981" t="s">
        <v>224</v>
      </c>
      <c r="C1981" t="s">
        <v>139</v>
      </c>
      <c r="D1981">
        <v>0</v>
      </c>
      <c r="E1981">
        <v>0</v>
      </c>
      <c r="F1981">
        <v>0</v>
      </c>
      <c r="G1981">
        <v>0</v>
      </c>
      <c r="H1981">
        <v>0</v>
      </c>
      <c r="I1981">
        <v>0</v>
      </c>
      <c r="J1981">
        <v>0</v>
      </c>
      <c r="K1981">
        <v>0</v>
      </c>
      <c r="L1981">
        <v>0</v>
      </c>
      <c r="M1981">
        <v>0</v>
      </c>
      <c r="N1981">
        <v>0</v>
      </c>
      <c r="P1981" s="22" t="s">
        <v>34</v>
      </c>
      <c r="R1981" t="s">
        <v>70</v>
      </c>
      <c r="S1981" t="s">
        <v>69</v>
      </c>
      <c r="T1981" s="9" t="e">
        <f>VLOOKUP(A1981,Sku_list!$A$1:$D$2667,3,0)</f>
        <v>#N/A</v>
      </c>
      <c r="U1981" s="9" t="e">
        <f>VLOOKUP(A1981,Sku_list!$A$1:$D$2667,4,0)*(F1981/1000000*12)</f>
        <v>#N/A</v>
      </c>
      <c r="V1981" s="9" t="e">
        <f>VLOOKUP(A1981,Sku_list!$A$1:$D$2667,4,0)*(H1981/1000000*12)</f>
        <v>#N/A</v>
      </c>
      <c r="W1981" s="9" t="e">
        <f>VLOOKUP(A1981,Sku_list!$A$1:$D$2667,4,0)*(J1981/1000000*12)</f>
        <v>#N/A</v>
      </c>
      <c r="X1981" s="9" t="e">
        <f>VLOOKUP(A1981,Sku_list!$A$1:$D$2667,4,0)*(L1981/1000000*12)</f>
        <v>#N/A</v>
      </c>
      <c r="Y1981" s="9" t="e">
        <f>VLOOKUP(A1981,Sku_list!$A$1:$E$2667,5,0)*((J1981+F1981)/1000000000)</f>
        <v>#N/A</v>
      </c>
      <c r="AC1981" s="22">
        <f t="shared" ca="1" si="30"/>
        <v>6.6666666666666666E-2</v>
      </c>
    </row>
    <row r="1982" spans="1:29" x14ac:dyDescent="0.35">
      <c r="A1982">
        <v>1601293</v>
      </c>
      <c r="B1982" t="s">
        <v>224</v>
      </c>
      <c r="C1982" t="s">
        <v>140</v>
      </c>
      <c r="D1982">
        <v>0</v>
      </c>
      <c r="E1982">
        <v>0</v>
      </c>
      <c r="F1982">
        <v>0</v>
      </c>
      <c r="G1982">
        <v>0</v>
      </c>
      <c r="H1982">
        <v>0</v>
      </c>
      <c r="I1982">
        <v>0</v>
      </c>
      <c r="J1982">
        <v>0</v>
      </c>
      <c r="K1982">
        <v>0</v>
      </c>
      <c r="L1982">
        <v>0</v>
      </c>
      <c r="M1982">
        <v>0</v>
      </c>
      <c r="N1982">
        <v>0</v>
      </c>
      <c r="P1982" s="22" t="s">
        <v>34</v>
      </c>
      <c r="R1982" t="s">
        <v>71</v>
      </c>
      <c r="S1982" t="s">
        <v>72</v>
      </c>
      <c r="T1982" s="9" t="e">
        <f>VLOOKUP(A1982,Sku_list!$A$1:$D$2667,3,0)</f>
        <v>#N/A</v>
      </c>
      <c r="U1982" s="9" t="e">
        <f>VLOOKUP(A1982,Sku_list!$A$1:$D$2667,4,0)*(F1982/1000000*12)</f>
        <v>#N/A</v>
      </c>
      <c r="V1982" s="9" t="e">
        <f>VLOOKUP(A1982,Sku_list!$A$1:$D$2667,4,0)*(H1982/1000000*12)</f>
        <v>#N/A</v>
      </c>
      <c r="W1982" s="9" t="e">
        <f>VLOOKUP(A1982,Sku_list!$A$1:$D$2667,4,0)*(J1982/1000000*12)</f>
        <v>#N/A</v>
      </c>
      <c r="X1982" s="9" t="e">
        <f>VLOOKUP(A1982,Sku_list!$A$1:$D$2667,4,0)*(L1982/1000000*12)</f>
        <v>#N/A</v>
      </c>
      <c r="Y1982" s="9" t="e">
        <f>VLOOKUP(A1982,Sku_list!$A$1:$E$2667,5,0)*((J1982+F1982)/1000000000)</f>
        <v>#N/A</v>
      </c>
      <c r="AC1982" s="22">
        <f t="shared" ca="1" si="30"/>
        <v>6.6666666666666666E-2</v>
      </c>
    </row>
    <row r="1983" spans="1:29" x14ac:dyDescent="0.35">
      <c r="A1983">
        <v>1601293</v>
      </c>
      <c r="B1983" t="s">
        <v>224</v>
      </c>
      <c r="C1983" t="s">
        <v>141</v>
      </c>
      <c r="D1983">
        <v>0</v>
      </c>
      <c r="E1983">
        <v>0</v>
      </c>
      <c r="F1983">
        <v>0</v>
      </c>
      <c r="G1983">
        <v>0</v>
      </c>
      <c r="H1983">
        <v>0</v>
      </c>
      <c r="I1983">
        <v>0</v>
      </c>
      <c r="J1983">
        <v>0</v>
      </c>
      <c r="K1983">
        <v>0</v>
      </c>
      <c r="L1983">
        <v>0</v>
      </c>
      <c r="M1983">
        <v>0</v>
      </c>
      <c r="N1983">
        <v>0</v>
      </c>
      <c r="P1983" s="22" t="s">
        <v>34</v>
      </c>
      <c r="R1983" t="s">
        <v>82</v>
      </c>
      <c r="S1983" t="s">
        <v>83</v>
      </c>
      <c r="T1983" s="9" t="e">
        <f>VLOOKUP(A1983,Sku_list!$A$1:$D$2667,3,0)</f>
        <v>#N/A</v>
      </c>
      <c r="U1983" s="9" t="e">
        <f>VLOOKUP(A1983,Sku_list!$A$1:$D$2667,4,0)*(F1983/1000000*12)</f>
        <v>#N/A</v>
      </c>
      <c r="V1983" s="9" t="e">
        <f>VLOOKUP(A1983,Sku_list!$A$1:$D$2667,4,0)*(H1983/1000000*12)</f>
        <v>#N/A</v>
      </c>
      <c r="W1983" s="9" t="e">
        <f>VLOOKUP(A1983,Sku_list!$A$1:$D$2667,4,0)*(J1983/1000000*12)</f>
        <v>#N/A</v>
      </c>
      <c r="X1983" s="9" t="e">
        <f>VLOOKUP(A1983,Sku_list!$A$1:$D$2667,4,0)*(L1983/1000000*12)</f>
        <v>#N/A</v>
      </c>
      <c r="Y1983" s="9" t="e">
        <f>VLOOKUP(A1983,Sku_list!$A$1:$E$2667,5,0)*((J1983+F1983)/1000000000)</f>
        <v>#N/A</v>
      </c>
      <c r="AC1983" s="22">
        <f t="shared" ca="1" si="30"/>
        <v>6.6666666666666666E-2</v>
      </c>
    </row>
    <row r="1984" spans="1:29" x14ac:dyDescent="0.35">
      <c r="A1984">
        <v>1601293</v>
      </c>
      <c r="B1984" t="s">
        <v>224</v>
      </c>
      <c r="C1984" t="s">
        <v>142</v>
      </c>
      <c r="D1984">
        <v>0</v>
      </c>
      <c r="E1984">
        <v>0</v>
      </c>
      <c r="F1984">
        <v>0</v>
      </c>
      <c r="G1984">
        <v>0</v>
      </c>
      <c r="H1984">
        <v>0</v>
      </c>
      <c r="I1984">
        <v>0</v>
      </c>
      <c r="J1984">
        <v>0</v>
      </c>
      <c r="K1984">
        <v>0</v>
      </c>
      <c r="L1984">
        <v>0</v>
      </c>
      <c r="M1984">
        <v>0</v>
      </c>
      <c r="N1984">
        <v>0</v>
      </c>
      <c r="P1984" s="22" t="s">
        <v>34</v>
      </c>
      <c r="R1984" t="s">
        <v>84</v>
      </c>
      <c r="S1984" t="s">
        <v>85</v>
      </c>
      <c r="T1984" s="9" t="e">
        <f>VLOOKUP(A1984,Sku_list!$A$1:$D$2667,3,0)</f>
        <v>#N/A</v>
      </c>
      <c r="U1984" s="9" t="e">
        <f>VLOOKUP(A1984,Sku_list!$A$1:$D$2667,4,0)*(F1984/1000000*12)</f>
        <v>#N/A</v>
      </c>
      <c r="V1984" s="9" t="e">
        <f>VLOOKUP(A1984,Sku_list!$A$1:$D$2667,4,0)*(H1984/1000000*12)</f>
        <v>#N/A</v>
      </c>
      <c r="W1984" s="9" t="e">
        <f>VLOOKUP(A1984,Sku_list!$A$1:$D$2667,4,0)*(J1984/1000000*12)</f>
        <v>#N/A</v>
      </c>
      <c r="X1984" s="9" t="e">
        <f>VLOOKUP(A1984,Sku_list!$A$1:$D$2667,4,0)*(L1984/1000000*12)</f>
        <v>#N/A</v>
      </c>
      <c r="Y1984" s="9" t="e">
        <f>VLOOKUP(A1984,Sku_list!$A$1:$E$2667,5,0)*((J1984+F1984)/1000000000)</f>
        <v>#N/A</v>
      </c>
      <c r="AC1984" s="22">
        <f t="shared" ca="1" si="30"/>
        <v>6.6666666666666666E-2</v>
      </c>
    </row>
    <row r="1985" spans="1:29" x14ac:dyDescent="0.35">
      <c r="A1985">
        <v>1601293</v>
      </c>
      <c r="B1985" t="s">
        <v>224</v>
      </c>
      <c r="C1985" t="s">
        <v>143</v>
      </c>
      <c r="D1985">
        <v>0</v>
      </c>
      <c r="E1985">
        <v>0</v>
      </c>
      <c r="F1985">
        <v>0</v>
      </c>
      <c r="G1985">
        <v>0</v>
      </c>
      <c r="H1985">
        <v>0</v>
      </c>
      <c r="I1985">
        <v>0</v>
      </c>
      <c r="J1985">
        <v>0</v>
      </c>
      <c r="K1985">
        <v>0</v>
      </c>
      <c r="L1985">
        <v>0</v>
      </c>
      <c r="M1985">
        <v>0</v>
      </c>
      <c r="N1985">
        <v>0</v>
      </c>
      <c r="P1985" s="22" t="s">
        <v>34</v>
      </c>
      <c r="R1985" t="s">
        <v>86</v>
      </c>
      <c r="S1985" t="s">
        <v>85</v>
      </c>
      <c r="T1985" s="9" t="e">
        <f>VLOOKUP(A1985,Sku_list!$A$1:$D$2667,3,0)</f>
        <v>#N/A</v>
      </c>
      <c r="U1985" s="9" t="e">
        <f>VLOOKUP(A1985,Sku_list!$A$1:$D$2667,4,0)*(F1985/1000000*12)</f>
        <v>#N/A</v>
      </c>
      <c r="V1985" s="9" t="e">
        <f>VLOOKUP(A1985,Sku_list!$A$1:$D$2667,4,0)*(H1985/1000000*12)</f>
        <v>#N/A</v>
      </c>
      <c r="W1985" s="9" t="e">
        <f>VLOOKUP(A1985,Sku_list!$A$1:$D$2667,4,0)*(J1985/1000000*12)</f>
        <v>#N/A</v>
      </c>
      <c r="X1985" s="9" t="e">
        <f>VLOOKUP(A1985,Sku_list!$A$1:$D$2667,4,0)*(L1985/1000000*12)</f>
        <v>#N/A</v>
      </c>
      <c r="Y1985" s="9" t="e">
        <f>VLOOKUP(A1985,Sku_list!$A$1:$E$2667,5,0)*((J1985+F1985)/1000000000)</f>
        <v>#N/A</v>
      </c>
      <c r="AC1985" s="22">
        <f t="shared" ca="1" si="30"/>
        <v>6.6666666666666666E-2</v>
      </c>
    </row>
    <row r="1986" spans="1:29" x14ac:dyDescent="0.35">
      <c r="A1986">
        <v>1601293</v>
      </c>
      <c r="B1986" t="s">
        <v>224</v>
      </c>
      <c r="C1986" t="s">
        <v>144</v>
      </c>
      <c r="D1986">
        <v>0</v>
      </c>
      <c r="E1986">
        <v>0</v>
      </c>
      <c r="F1986">
        <v>0</v>
      </c>
      <c r="G1986">
        <v>0</v>
      </c>
      <c r="H1986">
        <v>0</v>
      </c>
      <c r="I1986">
        <v>0</v>
      </c>
      <c r="J1986">
        <v>0</v>
      </c>
      <c r="K1986">
        <v>0</v>
      </c>
      <c r="L1986">
        <v>0</v>
      </c>
      <c r="M1986">
        <v>0</v>
      </c>
      <c r="N1986">
        <v>0</v>
      </c>
      <c r="P1986" s="22" t="s">
        <v>34</v>
      </c>
      <c r="R1986" t="s">
        <v>87</v>
      </c>
      <c r="S1986" t="s">
        <v>72</v>
      </c>
      <c r="T1986" s="9" t="e">
        <f>VLOOKUP(A1986,Sku_list!$A$1:$D$2667,3,0)</f>
        <v>#N/A</v>
      </c>
      <c r="U1986" s="9" t="e">
        <f>VLOOKUP(A1986,Sku_list!$A$1:$D$2667,4,0)*(F1986/1000000*12)</f>
        <v>#N/A</v>
      </c>
      <c r="V1986" s="9" t="e">
        <f>VLOOKUP(A1986,Sku_list!$A$1:$D$2667,4,0)*(H1986/1000000*12)</f>
        <v>#N/A</v>
      </c>
      <c r="W1986" s="9" t="e">
        <f>VLOOKUP(A1986,Sku_list!$A$1:$D$2667,4,0)*(J1986/1000000*12)</f>
        <v>#N/A</v>
      </c>
      <c r="X1986" s="9" t="e">
        <f>VLOOKUP(A1986,Sku_list!$A$1:$D$2667,4,0)*(L1986/1000000*12)</f>
        <v>#N/A</v>
      </c>
      <c r="Y1986" s="9" t="e">
        <f>VLOOKUP(A1986,Sku_list!$A$1:$E$2667,5,0)*((J1986+F1986)/1000000000)</f>
        <v>#N/A</v>
      </c>
      <c r="AC1986" s="22">
        <f t="shared" ca="1" si="30"/>
        <v>6.6666666666666666E-2</v>
      </c>
    </row>
    <row r="1987" spans="1:29" x14ac:dyDescent="0.35">
      <c r="A1987">
        <v>1601293</v>
      </c>
      <c r="B1987" t="s">
        <v>224</v>
      </c>
      <c r="C1987" t="s">
        <v>145</v>
      </c>
      <c r="D1987">
        <v>0</v>
      </c>
      <c r="E1987">
        <v>0</v>
      </c>
      <c r="F1987">
        <v>0</v>
      </c>
      <c r="G1987">
        <v>0</v>
      </c>
      <c r="H1987">
        <v>0</v>
      </c>
      <c r="I1987">
        <v>0</v>
      </c>
      <c r="J1987">
        <v>0</v>
      </c>
      <c r="K1987">
        <v>0</v>
      </c>
      <c r="L1987">
        <v>0</v>
      </c>
      <c r="M1987">
        <v>0</v>
      </c>
      <c r="N1987">
        <v>0</v>
      </c>
      <c r="P1987" s="22" t="s">
        <v>34</v>
      </c>
      <c r="R1987" t="s">
        <v>88</v>
      </c>
      <c r="S1987" t="s">
        <v>83</v>
      </c>
      <c r="T1987" s="9" t="e">
        <f>VLOOKUP(A1987,Sku_list!$A$1:$D$2667,3,0)</f>
        <v>#N/A</v>
      </c>
      <c r="U1987" s="9" t="e">
        <f>VLOOKUP(A1987,Sku_list!$A$1:$D$2667,4,0)*(F1987/1000000*12)</f>
        <v>#N/A</v>
      </c>
      <c r="V1987" s="9" t="e">
        <f>VLOOKUP(A1987,Sku_list!$A$1:$D$2667,4,0)*(H1987/1000000*12)</f>
        <v>#N/A</v>
      </c>
      <c r="W1987" s="9" t="e">
        <f>VLOOKUP(A1987,Sku_list!$A$1:$D$2667,4,0)*(J1987/1000000*12)</f>
        <v>#N/A</v>
      </c>
      <c r="X1987" s="9" t="e">
        <f>VLOOKUP(A1987,Sku_list!$A$1:$D$2667,4,0)*(L1987/1000000*12)</f>
        <v>#N/A</v>
      </c>
      <c r="Y1987" s="9" t="e">
        <f>VLOOKUP(A1987,Sku_list!$A$1:$E$2667,5,0)*((J1987+F1987)/1000000000)</f>
        <v>#N/A</v>
      </c>
      <c r="AC1987" s="22">
        <f t="shared" ref="AC1987:AC2050" ca="1" si="31">(DAY(TODAY())+AB1987)/30</f>
        <v>6.6666666666666666E-2</v>
      </c>
    </row>
    <row r="1988" spans="1:29" x14ac:dyDescent="0.35">
      <c r="A1988">
        <v>1601293</v>
      </c>
      <c r="B1988" t="s">
        <v>224</v>
      </c>
      <c r="C1988" t="s">
        <v>146</v>
      </c>
      <c r="D1988">
        <v>0</v>
      </c>
      <c r="E1988">
        <v>0</v>
      </c>
      <c r="F1988">
        <v>0</v>
      </c>
      <c r="G1988">
        <v>0</v>
      </c>
      <c r="H1988">
        <v>0</v>
      </c>
      <c r="I1988">
        <v>0</v>
      </c>
      <c r="J1988">
        <v>0</v>
      </c>
      <c r="K1988">
        <v>0</v>
      </c>
      <c r="L1988">
        <v>0</v>
      </c>
      <c r="M1988">
        <v>0</v>
      </c>
      <c r="N1988">
        <v>0</v>
      </c>
      <c r="P1988" s="22" t="s">
        <v>34</v>
      </c>
      <c r="R1988" t="s">
        <v>89</v>
      </c>
      <c r="S1988" t="s">
        <v>69</v>
      </c>
      <c r="T1988" s="9" t="e">
        <f>VLOOKUP(A1988,Sku_list!$A$1:$D$2667,3,0)</f>
        <v>#N/A</v>
      </c>
      <c r="U1988" s="9" t="e">
        <f>VLOOKUP(A1988,Sku_list!$A$1:$D$2667,4,0)*(F1988/1000000*12)</f>
        <v>#N/A</v>
      </c>
      <c r="V1988" s="9" t="e">
        <f>VLOOKUP(A1988,Sku_list!$A$1:$D$2667,4,0)*(H1988/1000000*12)</f>
        <v>#N/A</v>
      </c>
      <c r="W1988" s="9" t="e">
        <f>VLOOKUP(A1988,Sku_list!$A$1:$D$2667,4,0)*(J1988/1000000*12)</f>
        <v>#N/A</v>
      </c>
      <c r="X1988" s="9" t="e">
        <f>VLOOKUP(A1988,Sku_list!$A$1:$D$2667,4,0)*(L1988/1000000*12)</f>
        <v>#N/A</v>
      </c>
      <c r="Y1988" s="9" t="e">
        <f>VLOOKUP(A1988,Sku_list!$A$1:$E$2667,5,0)*((J1988+F1988)/1000000000)</f>
        <v>#N/A</v>
      </c>
      <c r="AC1988" s="22">
        <f t="shared" ca="1" si="31"/>
        <v>6.6666666666666666E-2</v>
      </c>
    </row>
    <row r="1989" spans="1:29" x14ac:dyDescent="0.35">
      <c r="A1989">
        <v>1601293</v>
      </c>
      <c r="B1989" t="s">
        <v>224</v>
      </c>
      <c r="C1989" t="s">
        <v>147</v>
      </c>
      <c r="D1989">
        <v>0</v>
      </c>
      <c r="E1989">
        <v>0</v>
      </c>
      <c r="F1989">
        <v>0</v>
      </c>
      <c r="G1989">
        <v>0</v>
      </c>
      <c r="H1989">
        <v>0</v>
      </c>
      <c r="I1989">
        <v>0</v>
      </c>
      <c r="J1989">
        <v>0</v>
      </c>
      <c r="K1989">
        <v>0</v>
      </c>
      <c r="L1989">
        <v>0</v>
      </c>
      <c r="M1989">
        <v>0</v>
      </c>
      <c r="N1989">
        <v>0</v>
      </c>
      <c r="P1989" s="22" t="s">
        <v>34</v>
      </c>
      <c r="R1989" t="s">
        <v>90</v>
      </c>
      <c r="S1989" t="s">
        <v>69</v>
      </c>
      <c r="T1989" s="9" t="e">
        <f>VLOOKUP(A1989,Sku_list!$A$1:$D$2667,3,0)</f>
        <v>#N/A</v>
      </c>
      <c r="U1989" s="9" t="e">
        <f>VLOOKUP(A1989,Sku_list!$A$1:$D$2667,4,0)*(F1989/1000000*12)</f>
        <v>#N/A</v>
      </c>
      <c r="V1989" s="9" t="e">
        <f>VLOOKUP(A1989,Sku_list!$A$1:$D$2667,4,0)*(H1989/1000000*12)</f>
        <v>#N/A</v>
      </c>
      <c r="W1989" s="9" t="e">
        <f>VLOOKUP(A1989,Sku_list!$A$1:$D$2667,4,0)*(J1989/1000000*12)</f>
        <v>#N/A</v>
      </c>
      <c r="X1989" s="9" t="e">
        <f>VLOOKUP(A1989,Sku_list!$A$1:$D$2667,4,0)*(L1989/1000000*12)</f>
        <v>#N/A</v>
      </c>
      <c r="Y1989" s="9" t="e">
        <f>VLOOKUP(A1989,Sku_list!$A$1:$E$2667,5,0)*((J1989+F1989)/1000000000)</f>
        <v>#N/A</v>
      </c>
      <c r="AC1989" s="22">
        <f t="shared" ca="1" si="31"/>
        <v>6.6666666666666666E-2</v>
      </c>
    </row>
    <row r="1990" spans="1:29" x14ac:dyDescent="0.35">
      <c r="A1990">
        <v>1601293</v>
      </c>
      <c r="B1990" t="s">
        <v>224</v>
      </c>
      <c r="C1990" t="s">
        <v>148</v>
      </c>
      <c r="D1990">
        <v>0</v>
      </c>
      <c r="E1990">
        <v>0</v>
      </c>
      <c r="F1990">
        <v>0</v>
      </c>
      <c r="G1990">
        <v>0</v>
      </c>
      <c r="H1990">
        <v>0</v>
      </c>
      <c r="I1990">
        <v>0</v>
      </c>
      <c r="J1990">
        <v>0</v>
      </c>
      <c r="K1990">
        <v>0</v>
      </c>
      <c r="L1990">
        <v>0</v>
      </c>
      <c r="M1990">
        <v>0</v>
      </c>
      <c r="N1990">
        <v>0</v>
      </c>
      <c r="P1990" s="22" t="s">
        <v>34</v>
      </c>
      <c r="R1990" t="s">
        <v>91</v>
      </c>
      <c r="S1990" t="s">
        <v>85</v>
      </c>
      <c r="T1990" s="9" t="e">
        <f>VLOOKUP(A1990,Sku_list!$A$1:$D$2667,3,0)</f>
        <v>#N/A</v>
      </c>
      <c r="U1990" s="9" t="e">
        <f>VLOOKUP(A1990,Sku_list!$A$1:$D$2667,4,0)*(F1990/1000000*12)</f>
        <v>#N/A</v>
      </c>
      <c r="V1990" s="9" t="e">
        <f>VLOOKUP(A1990,Sku_list!$A$1:$D$2667,4,0)*(H1990/1000000*12)</f>
        <v>#N/A</v>
      </c>
      <c r="W1990" s="9" t="e">
        <f>VLOOKUP(A1990,Sku_list!$A$1:$D$2667,4,0)*(J1990/1000000*12)</f>
        <v>#N/A</v>
      </c>
      <c r="X1990" s="9" t="e">
        <f>VLOOKUP(A1990,Sku_list!$A$1:$D$2667,4,0)*(L1990/1000000*12)</f>
        <v>#N/A</v>
      </c>
      <c r="Y1990" s="9" t="e">
        <f>VLOOKUP(A1990,Sku_list!$A$1:$E$2667,5,0)*((J1990+F1990)/1000000000)</f>
        <v>#N/A</v>
      </c>
      <c r="AC1990" s="22">
        <f t="shared" ca="1" si="31"/>
        <v>6.6666666666666666E-2</v>
      </c>
    </row>
    <row r="1991" spans="1:29" x14ac:dyDescent="0.35">
      <c r="A1991">
        <v>1601293</v>
      </c>
      <c r="B1991" t="s">
        <v>224</v>
      </c>
      <c r="C1991" t="s">
        <v>149</v>
      </c>
      <c r="D1991">
        <v>0</v>
      </c>
      <c r="E1991">
        <v>0</v>
      </c>
      <c r="F1991">
        <v>0</v>
      </c>
      <c r="G1991">
        <v>0</v>
      </c>
      <c r="H1991">
        <v>0</v>
      </c>
      <c r="I1991">
        <v>0</v>
      </c>
      <c r="J1991">
        <v>0</v>
      </c>
      <c r="K1991">
        <v>0</v>
      </c>
      <c r="L1991">
        <v>0</v>
      </c>
      <c r="M1991">
        <v>0</v>
      </c>
      <c r="N1991">
        <v>0</v>
      </c>
      <c r="P1991" s="22" t="s">
        <v>34</v>
      </c>
      <c r="R1991" t="s">
        <v>92</v>
      </c>
      <c r="S1991" t="s">
        <v>85</v>
      </c>
      <c r="T1991" s="9" t="e">
        <f>VLOOKUP(A1991,Sku_list!$A$1:$D$2667,3,0)</f>
        <v>#N/A</v>
      </c>
      <c r="U1991" s="9" t="e">
        <f>VLOOKUP(A1991,Sku_list!$A$1:$D$2667,4,0)*(F1991/1000000*12)</f>
        <v>#N/A</v>
      </c>
      <c r="V1991" s="9" t="e">
        <f>VLOOKUP(A1991,Sku_list!$A$1:$D$2667,4,0)*(H1991/1000000*12)</f>
        <v>#N/A</v>
      </c>
      <c r="W1991" s="9" t="e">
        <f>VLOOKUP(A1991,Sku_list!$A$1:$D$2667,4,0)*(J1991/1000000*12)</f>
        <v>#N/A</v>
      </c>
      <c r="X1991" s="9" t="e">
        <f>VLOOKUP(A1991,Sku_list!$A$1:$D$2667,4,0)*(L1991/1000000*12)</f>
        <v>#N/A</v>
      </c>
      <c r="Y1991" s="9" t="e">
        <f>VLOOKUP(A1991,Sku_list!$A$1:$E$2667,5,0)*((J1991+F1991)/1000000000)</f>
        <v>#N/A</v>
      </c>
      <c r="AC1991" s="22">
        <f t="shared" ca="1" si="31"/>
        <v>6.6666666666666666E-2</v>
      </c>
    </row>
    <row r="1992" spans="1:29" x14ac:dyDescent="0.35">
      <c r="A1992">
        <v>1601293</v>
      </c>
      <c r="B1992" t="s">
        <v>224</v>
      </c>
      <c r="C1992" t="s">
        <v>150</v>
      </c>
      <c r="D1992">
        <v>0</v>
      </c>
      <c r="E1992">
        <v>0</v>
      </c>
      <c r="F1992">
        <v>0</v>
      </c>
      <c r="G1992">
        <v>0</v>
      </c>
      <c r="H1992">
        <v>0</v>
      </c>
      <c r="I1992">
        <v>0</v>
      </c>
      <c r="J1992">
        <v>0</v>
      </c>
      <c r="K1992">
        <v>0</v>
      </c>
      <c r="L1992">
        <v>0</v>
      </c>
      <c r="M1992">
        <v>0</v>
      </c>
      <c r="N1992">
        <v>0</v>
      </c>
      <c r="P1992" s="22" t="s">
        <v>34</v>
      </c>
      <c r="R1992" t="s">
        <v>93</v>
      </c>
      <c r="S1992" t="s">
        <v>85</v>
      </c>
      <c r="T1992" s="9" t="e">
        <f>VLOOKUP(A1992,Sku_list!$A$1:$D$2667,3,0)</f>
        <v>#N/A</v>
      </c>
      <c r="U1992" s="9" t="e">
        <f>VLOOKUP(A1992,Sku_list!$A$1:$D$2667,4,0)*(F1992/1000000*12)</f>
        <v>#N/A</v>
      </c>
      <c r="V1992" s="9" t="e">
        <f>VLOOKUP(A1992,Sku_list!$A$1:$D$2667,4,0)*(H1992/1000000*12)</f>
        <v>#N/A</v>
      </c>
      <c r="W1992" s="9" t="e">
        <f>VLOOKUP(A1992,Sku_list!$A$1:$D$2667,4,0)*(J1992/1000000*12)</f>
        <v>#N/A</v>
      </c>
      <c r="X1992" s="9" t="e">
        <f>VLOOKUP(A1992,Sku_list!$A$1:$D$2667,4,0)*(L1992/1000000*12)</f>
        <v>#N/A</v>
      </c>
      <c r="Y1992" s="9" t="e">
        <f>VLOOKUP(A1992,Sku_list!$A$1:$E$2667,5,0)*((J1992+F1992)/1000000000)</f>
        <v>#N/A</v>
      </c>
      <c r="AC1992" s="22">
        <f t="shared" ca="1" si="31"/>
        <v>6.6666666666666666E-2</v>
      </c>
    </row>
    <row r="1993" spans="1:29" x14ac:dyDescent="0.35">
      <c r="A1993">
        <v>1601293</v>
      </c>
      <c r="B1993" t="s">
        <v>224</v>
      </c>
      <c r="C1993" t="s">
        <v>151</v>
      </c>
      <c r="D1993">
        <v>0</v>
      </c>
      <c r="E1993">
        <v>0</v>
      </c>
      <c r="F1993">
        <v>0</v>
      </c>
      <c r="G1993">
        <v>0</v>
      </c>
      <c r="H1993">
        <v>0</v>
      </c>
      <c r="I1993">
        <v>0</v>
      </c>
      <c r="J1993">
        <v>0</v>
      </c>
      <c r="K1993">
        <v>0</v>
      </c>
      <c r="L1993">
        <v>0</v>
      </c>
      <c r="M1993">
        <v>0</v>
      </c>
      <c r="N1993">
        <v>0</v>
      </c>
      <c r="P1993" s="22" t="s">
        <v>34</v>
      </c>
      <c r="R1993" t="s">
        <v>94</v>
      </c>
      <c r="S1993" t="s">
        <v>83</v>
      </c>
      <c r="T1993" s="9" t="e">
        <f>VLOOKUP(A1993,Sku_list!$A$1:$D$2667,3,0)</f>
        <v>#N/A</v>
      </c>
      <c r="U1993" s="9" t="e">
        <f>VLOOKUP(A1993,Sku_list!$A$1:$D$2667,4,0)*(F1993/1000000*12)</f>
        <v>#N/A</v>
      </c>
      <c r="V1993" s="9" t="e">
        <f>VLOOKUP(A1993,Sku_list!$A$1:$D$2667,4,0)*(H1993/1000000*12)</f>
        <v>#N/A</v>
      </c>
      <c r="W1993" s="9" t="e">
        <f>VLOOKUP(A1993,Sku_list!$A$1:$D$2667,4,0)*(J1993/1000000*12)</f>
        <v>#N/A</v>
      </c>
      <c r="X1993" s="9" t="e">
        <f>VLOOKUP(A1993,Sku_list!$A$1:$D$2667,4,0)*(L1993/1000000*12)</f>
        <v>#N/A</v>
      </c>
      <c r="Y1993" s="9" t="e">
        <f>VLOOKUP(A1993,Sku_list!$A$1:$E$2667,5,0)*((J1993+F1993)/1000000000)</f>
        <v>#N/A</v>
      </c>
      <c r="AC1993" s="22">
        <f t="shared" ca="1" si="31"/>
        <v>6.6666666666666666E-2</v>
      </c>
    </row>
    <row r="1994" spans="1:29" x14ac:dyDescent="0.35">
      <c r="A1994">
        <v>1601293</v>
      </c>
      <c r="B1994" t="s">
        <v>224</v>
      </c>
      <c r="C1994" t="s">
        <v>152</v>
      </c>
      <c r="D1994">
        <v>0</v>
      </c>
      <c r="E1994">
        <v>0</v>
      </c>
      <c r="F1994">
        <v>0</v>
      </c>
      <c r="G1994">
        <v>0</v>
      </c>
      <c r="H1994">
        <v>0</v>
      </c>
      <c r="I1994">
        <v>0</v>
      </c>
      <c r="J1994">
        <v>0</v>
      </c>
      <c r="K1994">
        <v>0</v>
      </c>
      <c r="L1994">
        <v>0</v>
      </c>
      <c r="M1994">
        <v>0</v>
      </c>
      <c r="N1994">
        <v>0</v>
      </c>
      <c r="P1994" s="22" t="s">
        <v>34</v>
      </c>
      <c r="R1994" t="s">
        <v>95</v>
      </c>
      <c r="S1994" t="s">
        <v>83</v>
      </c>
      <c r="T1994" s="9" t="e">
        <f>VLOOKUP(A1994,Sku_list!$A$1:$D$2667,3,0)</f>
        <v>#N/A</v>
      </c>
      <c r="U1994" s="9" t="e">
        <f>VLOOKUP(A1994,Sku_list!$A$1:$D$2667,4,0)*(F1994/1000000*12)</f>
        <v>#N/A</v>
      </c>
      <c r="V1994" s="9" t="e">
        <f>VLOOKUP(A1994,Sku_list!$A$1:$D$2667,4,0)*(H1994/1000000*12)</f>
        <v>#N/A</v>
      </c>
      <c r="W1994" s="9" t="e">
        <f>VLOOKUP(A1994,Sku_list!$A$1:$D$2667,4,0)*(J1994/1000000*12)</f>
        <v>#N/A</v>
      </c>
      <c r="X1994" s="9" t="e">
        <f>VLOOKUP(A1994,Sku_list!$A$1:$D$2667,4,0)*(L1994/1000000*12)</f>
        <v>#N/A</v>
      </c>
      <c r="Y1994" s="9" t="e">
        <f>VLOOKUP(A1994,Sku_list!$A$1:$E$2667,5,0)*((J1994+F1994)/1000000000)</f>
        <v>#N/A</v>
      </c>
      <c r="AC1994" s="22">
        <f t="shared" ca="1" si="31"/>
        <v>6.6666666666666666E-2</v>
      </c>
    </row>
    <row r="1995" spans="1:29" x14ac:dyDescent="0.35">
      <c r="A1995">
        <v>1601293</v>
      </c>
      <c r="B1995" t="s">
        <v>224</v>
      </c>
      <c r="C1995" t="s">
        <v>153</v>
      </c>
      <c r="D1995">
        <v>0</v>
      </c>
      <c r="E1995">
        <v>0</v>
      </c>
      <c r="F1995">
        <v>0</v>
      </c>
      <c r="G1995">
        <v>0</v>
      </c>
      <c r="H1995">
        <v>0</v>
      </c>
      <c r="I1995">
        <v>0</v>
      </c>
      <c r="J1995">
        <v>0</v>
      </c>
      <c r="K1995">
        <v>0</v>
      </c>
      <c r="L1995">
        <v>0</v>
      </c>
      <c r="M1995">
        <v>0</v>
      </c>
      <c r="N1995">
        <v>0</v>
      </c>
      <c r="P1995" s="22" t="s">
        <v>34</v>
      </c>
      <c r="R1995" t="s">
        <v>189</v>
      </c>
      <c r="S1995" t="s">
        <v>190</v>
      </c>
      <c r="T1995" s="9" t="e">
        <f>VLOOKUP(A1995,Sku_list!$A$1:$D$2667,3,0)</f>
        <v>#N/A</v>
      </c>
      <c r="U1995" s="9" t="e">
        <f>VLOOKUP(A1995,Sku_list!$A$1:$D$2667,4,0)*(F1995/1000000*12)</f>
        <v>#N/A</v>
      </c>
      <c r="V1995" s="9" t="e">
        <f>VLOOKUP(A1995,Sku_list!$A$1:$D$2667,4,0)*(H1995/1000000*12)</f>
        <v>#N/A</v>
      </c>
      <c r="W1995" s="9" t="e">
        <f>VLOOKUP(A1995,Sku_list!$A$1:$D$2667,4,0)*(J1995/1000000*12)</f>
        <v>#N/A</v>
      </c>
      <c r="X1995" s="9" t="e">
        <f>VLOOKUP(A1995,Sku_list!$A$1:$D$2667,4,0)*(L1995/1000000*12)</f>
        <v>#N/A</v>
      </c>
      <c r="Y1995" s="9" t="e">
        <f>VLOOKUP(A1995,Sku_list!$A$1:$E$2667,5,0)*((J1995+F1995)/1000000000)</f>
        <v>#N/A</v>
      </c>
      <c r="AC1995" s="22">
        <f t="shared" ca="1" si="31"/>
        <v>6.6666666666666666E-2</v>
      </c>
    </row>
    <row r="1996" spans="1:29" x14ac:dyDescent="0.35">
      <c r="A1996">
        <v>1601293</v>
      </c>
      <c r="B1996" t="s">
        <v>224</v>
      </c>
      <c r="C1996" t="s">
        <v>154</v>
      </c>
      <c r="D1996">
        <v>0</v>
      </c>
      <c r="E1996">
        <v>0</v>
      </c>
      <c r="F1996">
        <v>0</v>
      </c>
      <c r="G1996">
        <v>0</v>
      </c>
      <c r="H1996">
        <v>0</v>
      </c>
      <c r="I1996">
        <v>0</v>
      </c>
      <c r="J1996">
        <v>0</v>
      </c>
      <c r="K1996">
        <v>0</v>
      </c>
      <c r="L1996">
        <v>0</v>
      </c>
      <c r="M1996">
        <v>0</v>
      </c>
      <c r="N1996">
        <v>0</v>
      </c>
      <c r="P1996" s="22" t="s">
        <v>34</v>
      </c>
      <c r="R1996" t="s">
        <v>96</v>
      </c>
      <c r="S1996" t="s">
        <v>72</v>
      </c>
      <c r="T1996" s="9" t="e">
        <f>VLOOKUP(A1996,Sku_list!$A$1:$D$2667,3,0)</f>
        <v>#N/A</v>
      </c>
      <c r="U1996" s="9" t="e">
        <f>VLOOKUP(A1996,Sku_list!$A$1:$D$2667,4,0)*(F1996/1000000*12)</f>
        <v>#N/A</v>
      </c>
      <c r="V1996" s="9" t="e">
        <f>VLOOKUP(A1996,Sku_list!$A$1:$D$2667,4,0)*(H1996/1000000*12)</f>
        <v>#N/A</v>
      </c>
      <c r="W1996" s="9" t="e">
        <f>VLOOKUP(A1996,Sku_list!$A$1:$D$2667,4,0)*(J1996/1000000*12)</f>
        <v>#N/A</v>
      </c>
      <c r="X1996" s="9" t="e">
        <f>VLOOKUP(A1996,Sku_list!$A$1:$D$2667,4,0)*(L1996/1000000*12)</f>
        <v>#N/A</v>
      </c>
      <c r="Y1996" s="9" t="e">
        <f>VLOOKUP(A1996,Sku_list!$A$1:$E$2667,5,0)*((J1996+F1996)/1000000000)</f>
        <v>#N/A</v>
      </c>
      <c r="AC1996" s="22">
        <f t="shared" ca="1" si="31"/>
        <v>6.6666666666666666E-2</v>
      </c>
    </row>
    <row r="1997" spans="1:29" x14ac:dyDescent="0.35">
      <c r="A1997">
        <v>1601293</v>
      </c>
      <c r="B1997" t="s">
        <v>224</v>
      </c>
      <c r="C1997" t="s">
        <v>155</v>
      </c>
      <c r="D1997">
        <v>0</v>
      </c>
      <c r="E1997">
        <v>0</v>
      </c>
      <c r="F1997">
        <v>0</v>
      </c>
      <c r="G1997">
        <v>0</v>
      </c>
      <c r="H1997">
        <v>0</v>
      </c>
      <c r="I1997">
        <v>0</v>
      </c>
      <c r="J1997">
        <v>0</v>
      </c>
      <c r="K1997">
        <v>0</v>
      </c>
      <c r="L1997">
        <v>0</v>
      </c>
      <c r="M1997">
        <v>0</v>
      </c>
      <c r="N1997">
        <v>0</v>
      </c>
      <c r="P1997" s="22" t="s">
        <v>34</v>
      </c>
      <c r="R1997" t="s">
        <v>97</v>
      </c>
      <c r="S1997" t="s">
        <v>72</v>
      </c>
      <c r="T1997" s="9" t="e">
        <f>VLOOKUP(A1997,Sku_list!$A$1:$D$2667,3,0)</f>
        <v>#N/A</v>
      </c>
      <c r="U1997" s="9" t="e">
        <f>VLOOKUP(A1997,Sku_list!$A$1:$D$2667,4,0)*(F1997/1000000*12)</f>
        <v>#N/A</v>
      </c>
      <c r="V1997" s="9" t="e">
        <f>VLOOKUP(A1997,Sku_list!$A$1:$D$2667,4,0)*(H1997/1000000*12)</f>
        <v>#N/A</v>
      </c>
      <c r="W1997" s="9" t="e">
        <f>VLOOKUP(A1997,Sku_list!$A$1:$D$2667,4,0)*(J1997/1000000*12)</f>
        <v>#N/A</v>
      </c>
      <c r="X1997" s="9" t="e">
        <f>VLOOKUP(A1997,Sku_list!$A$1:$D$2667,4,0)*(L1997/1000000*12)</f>
        <v>#N/A</v>
      </c>
      <c r="Y1997" s="9" t="e">
        <f>VLOOKUP(A1997,Sku_list!$A$1:$E$2667,5,0)*((J1997+F1997)/1000000000)</f>
        <v>#N/A</v>
      </c>
      <c r="AC1997" s="22">
        <f t="shared" ca="1" si="31"/>
        <v>6.6666666666666666E-2</v>
      </c>
    </row>
    <row r="1998" spans="1:29" x14ac:dyDescent="0.35">
      <c r="A1998">
        <v>1601293</v>
      </c>
      <c r="B1998" t="s">
        <v>224</v>
      </c>
      <c r="C1998" t="s">
        <v>156</v>
      </c>
      <c r="D1998">
        <v>0</v>
      </c>
      <c r="E1998">
        <v>0</v>
      </c>
      <c r="F1998">
        <v>0</v>
      </c>
      <c r="G1998">
        <v>0</v>
      </c>
      <c r="H1998">
        <v>0</v>
      </c>
      <c r="I1998">
        <v>0</v>
      </c>
      <c r="J1998">
        <v>0</v>
      </c>
      <c r="K1998">
        <v>0</v>
      </c>
      <c r="L1998">
        <v>0</v>
      </c>
      <c r="M1998">
        <v>0</v>
      </c>
      <c r="N1998">
        <v>0</v>
      </c>
      <c r="P1998" s="22" t="s">
        <v>34</v>
      </c>
      <c r="R1998" t="s">
        <v>38</v>
      </c>
      <c r="S1998" t="s">
        <v>69</v>
      </c>
      <c r="T1998" s="9" t="e">
        <f>VLOOKUP(A1998,Sku_list!$A$1:$D$2667,3,0)</f>
        <v>#N/A</v>
      </c>
      <c r="U1998" s="9" t="e">
        <f>VLOOKUP(A1998,Sku_list!$A$1:$D$2667,4,0)*(F1998/1000000*12)</f>
        <v>#N/A</v>
      </c>
      <c r="V1998" s="9" t="e">
        <f>VLOOKUP(A1998,Sku_list!$A$1:$D$2667,4,0)*(H1998/1000000*12)</f>
        <v>#N/A</v>
      </c>
      <c r="W1998" s="9" t="e">
        <f>VLOOKUP(A1998,Sku_list!$A$1:$D$2667,4,0)*(J1998/1000000*12)</f>
        <v>#N/A</v>
      </c>
      <c r="X1998" s="9" t="e">
        <f>VLOOKUP(A1998,Sku_list!$A$1:$D$2667,4,0)*(L1998/1000000*12)</f>
        <v>#N/A</v>
      </c>
      <c r="Y1998" s="9" t="e">
        <f>VLOOKUP(A1998,Sku_list!$A$1:$E$2667,5,0)*((J1998+F1998)/1000000000)</f>
        <v>#N/A</v>
      </c>
      <c r="AC1998" s="22">
        <f t="shared" ca="1" si="31"/>
        <v>6.6666666666666666E-2</v>
      </c>
    </row>
    <row r="1999" spans="1:29" x14ac:dyDescent="0.35">
      <c r="A1999">
        <v>1601293</v>
      </c>
      <c r="B1999" t="s">
        <v>224</v>
      </c>
      <c r="C1999" t="s">
        <v>157</v>
      </c>
      <c r="D1999">
        <v>0</v>
      </c>
      <c r="E1999">
        <v>0</v>
      </c>
      <c r="F1999">
        <v>0</v>
      </c>
      <c r="G1999">
        <v>0</v>
      </c>
      <c r="H1999">
        <v>0</v>
      </c>
      <c r="I1999">
        <v>0</v>
      </c>
      <c r="J1999">
        <v>0</v>
      </c>
      <c r="K1999">
        <v>0</v>
      </c>
      <c r="L1999">
        <v>0</v>
      </c>
      <c r="M1999">
        <v>0</v>
      </c>
      <c r="N1999">
        <v>0</v>
      </c>
      <c r="P1999" s="22" t="s">
        <v>34</v>
      </c>
      <c r="R1999" t="s">
        <v>98</v>
      </c>
      <c r="S1999" t="s">
        <v>72</v>
      </c>
      <c r="T1999" s="9" t="e">
        <f>VLOOKUP(A1999,Sku_list!$A$1:$D$2667,3,0)</f>
        <v>#N/A</v>
      </c>
      <c r="U1999" s="9" t="e">
        <f>VLOOKUP(A1999,Sku_list!$A$1:$D$2667,4,0)*(F1999/1000000*12)</f>
        <v>#N/A</v>
      </c>
      <c r="V1999" s="9" t="e">
        <f>VLOOKUP(A1999,Sku_list!$A$1:$D$2667,4,0)*(H1999/1000000*12)</f>
        <v>#N/A</v>
      </c>
      <c r="W1999" s="9" t="e">
        <f>VLOOKUP(A1999,Sku_list!$A$1:$D$2667,4,0)*(J1999/1000000*12)</f>
        <v>#N/A</v>
      </c>
      <c r="X1999" s="9" t="e">
        <f>VLOOKUP(A1999,Sku_list!$A$1:$D$2667,4,0)*(L1999/1000000*12)</f>
        <v>#N/A</v>
      </c>
      <c r="Y1999" s="9" t="e">
        <f>VLOOKUP(A1999,Sku_list!$A$1:$E$2667,5,0)*((J1999+F1999)/1000000000)</f>
        <v>#N/A</v>
      </c>
      <c r="AC1999" s="22">
        <f t="shared" ca="1" si="31"/>
        <v>6.6666666666666666E-2</v>
      </c>
    </row>
    <row r="2000" spans="1:29" x14ac:dyDescent="0.35">
      <c r="A2000">
        <v>1601293</v>
      </c>
      <c r="B2000" t="s">
        <v>224</v>
      </c>
      <c r="C2000" t="s">
        <v>158</v>
      </c>
      <c r="D2000">
        <v>0</v>
      </c>
      <c r="E2000">
        <v>0</v>
      </c>
      <c r="F2000">
        <v>0</v>
      </c>
      <c r="G2000">
        <v>0</v>
      </c>
      <c r="H2000">
        <v>0</v>
      </c>
      <c r="I2000">
        <v>0</v>
      </c>
      <c r="J2000">
        <v>0</v>
      </c>
      <c r="K2000">
        <v>0</v>
      </c>
      <c r="L2000">
        <v>0</v>
      </c>
      <c r="M2000">
        <v>0</v>
      </c>
      <c r="N2000">
        <v>0</v>
      </c>
      <c r="P2000" s="22" t="s">
        <v>34</v>
      </c>
      <c r="R2000" t="s">
        <v>99</v>
      </c>
      <c r="S2000" t="s">
        <v>69</v>
      </c>
      <c r="T2000" s="9" t="e">
        <f>VLOOKUP(A2000,Sku_list!$A$1:$D$2667,3,0)</f>
        <v>#N/A</v>
      </c>
      <c r="U2000" s="9" t="e">
        <f>VLOOKUP(A2000,Sku_list!$A$1:$D$2667,4,0)*(F2000/1000000*12)</f>
        <v>#N/A</v>
      </c>
      <c r="V2000" s="9" t="e">
        <f>VLOOKUP(A2000,Sku_list!$A$1:$D$2667,4,0)*(H2000/1000000*12)</f>
        <v>#N/A</v>
      </c>
      <c r="W2000" s="9" t="e">
        <f>VLOOKUP(A2000,Sku_list!$A$1:$D$2667,4,0)*(J2000/1000000*12)</f>
        <v>#N/A</v>
      </c>
      <c r="X2000" s="9" t="e">
        <f>VLOOKUP(A2000,Sku_list!$A$1:$D$2667,4,0)*(L2000/1000000*12)</f>
        <v>#N/A</v>
      </c>
      <c r="Y2000" s="9" t="e">
        <f>VLOOKUP(A2000,Sku_list!$A$1:$E$2667,5,0)*((J2000+F2000)/1000000000)</f>
        <v>#N/A</v>
      </c>
      <c r="AC2000" s="22">
        <f t="shared" ca="1" si="31"/>
        <v>6.6666666666666666E-2</v>
      </c>
    </row>
    <row r="2001" spans="1:29" x14ac:dyDescent="0.35">
      <c r="A2001">
        <v>1601293</v>
      </c>
      <c r="B2001" t="s">
        <v>224</v>
      </c>
      <c r="C2001" t="s">
        <v>159</v>
      </c>
      <c r="D2001">
        <v>0</v>
      </c>
      <c r="E2001">
        <v>0</v>
      </c>
      <c r="F2001">
        <v>0</v>
      </c>
      <c r="G2001">
        <v>0</v>
      </c>
      <c r="H2001">
        <v>0</v>
      </c>
      <c r="I2001">
        <v>0</v>
      </c>
      <c r="J2001">
        <v>0</v>
      </c>
      <c r="K2001">
        <v>0</v>
      </c>
      <c r="L2001">
        <v>0</v>
      </c>
      <c r="M2001">
        <v>0</v>
      </c>
      <c r="N2001">
        <v>0</v>
      </c>
      <c r="P2001" s="22" t="s">
        <v>34</v>
      </c>
      <c r="R2001" t="s">
        <v>100</v>
      </c>
      <c r="S2001" t="s">
        <v>72</v>
      </c>
      <c r="T2001" s="9" t="e">
        <f>VLOOKUP(A2001,Sku_list!$A$1:$D$2667,3,0)</f>
        <v>#N/A</v>
      </c>
      <c r="U2001" s="9" t="e">
        <f>VLOOKUP(A2001,Sku_list!$A$1:$D$2667,4,0)*(F2001/1000000*12)</f>
        <v>#N/A</v>
      </c>
      <c r="V2001" s="9" t="e">
        <f>VLOOKUP(A2001,Sku_list!$A$1:$D$2667,4,0)*(H2001/1000000*12)</f>
        <v>#N/A</v>
      </c>
      <c r="W2001" s="9" t="e">
        <f>VLOOKUP(A2001,Sku_list!$A$1:$D$2667,4,0)*(J2001/1000000*12)</f>
        <v>#N/A</v>
      </c>
      <c r="X2001" s="9" t="e">
        <f>VLOOKUP(A2001,Sku_list!$A$1:$D$2667,4,0)*(L2001/1000000*12)</f>
        <v>#N/A</v>
      </c>
      <c r="Y2001" s="9" t="e">
        <f>VLOOKUP(A2001,Sku_list!$A$1:$E$2667,5,0)*((J2001+F2001)/1000000000)</f>
        <v>#N/A</v>
      </c>
      <c r="AC2001" s="22">
        <f t="shared" ca="1" si="31"/>
        <v>6.6666666666666666E-2</v>
      </c>
    </row>
    <row r="2002" spans="1:29" x14ac:dyDescent="0.35">
      <c r="A2002">
        <v>1601293</v>
      </c>
      <c r="B2002" t="s">
        <v>224</v>
      </c>
      <c r="C2002" t="s">
        <v>160</v>
      </c>
      <c r="D2002">
        <v>0</v>
      </c>
      <c r="E2002">
        <v>0</v>
      </c>
      <c r="F2002">
        <v>0</v>
      </c>
      <c r="G2002">
        <v>0</v>
      </c>
      <c r="H2002">
        <v>0</v>
      </c>
      <c r="I2002">
        <v>0</v>
      </c>
      <c r="J2002">
        <v>0</v>
      </c>
      <c r="K2002">
        <v>0</v>
      </c>
      <c r="L2002">
        <v>0</v>
      </c>
      <c r="M2002">
        <v>0</v>
      </c>
      <c r="N2002">
        <v>0</v>
      </c>
      <c r="P2002" s="22" t="s">
        <v>34</v>
      </c>
      <c r="R2002" t="s">
        <v>101</v>
      </c>
      <c r="S2002" t="s">
        <v>69</v>
      </c>
      <c r="T2002" s="9" t="e">
        <f>VLOOKUP(A2002,Sku_list!$A$1:$D$2667,3,0)</f>
        <v>#N/A</v>
      </c>
      <c r="U2002" s="9" t="e">
        <f>VLOOKUP(A2002,Sku_list!$A$1:$D$2667,4,0)*(F2002/1000000*12)</f>
        <v>#N/A</v>
      </c>
      <c r="V2002" s="9" t="e">
        <f>VLOOKUP(A2002,Sku_list!$A$1:$D$2667,4,0)*(H2002/1000000*12)</f>
        <v>#N/A</v>
      </c>
      <c r="W2002" s="9" t="e">
        <f>VLOOKUP(A2002,Sku_list!$A$1:$D$2667,4,0)*(J2002/1000000*12)</f>
        <v>#N/A</v>
      </c>
      <c r="X2002" s="9" t="e">
        <f>VLOOKUP(A2002,Sku_list!$A$1:$D$2667,4,0)*(L2002/1000000*12)</f>
        <v>#N/A</v>
      </c>
      <c r="Y2002" s="9" t="e">
        <f>VLOOKUP(A2002,Sku_list!$A$1:$E$2667,5,0)*((J2002+F2002)/1000000000)</f>
        <v>#N/A</v>
      </c>
      <c r="AC2002" s="22">
        <f t="shared" ca="1" si="31"/>
        <v>6.6666666666666666E-2</v>
      </c>
    </row>
    <row r="2003" spans="1:29" x14ac:dyDescent="0.35">
      <c r="A2003">
        <v>1601293</v>
      </c>
      <c r="B2003" t="s">
        <v>224</v>
      </c>
      <c r="C2003" t="s">
        <v>161</v>
      </c>
      <c r="D2003">
        <v>0</v>
      </c>
      <c r="E2003">
        <v>0</v>
      </c>
      <c r="F2003">
        <v>0</v>
      </c>
      <c r="G2003">
        <v>0</v>
      </c>
      <c r="H2003">
        <v>0</v>
      </c>
      <c r="I2003">
        <v>0</v>
      </c>
      <c r="J2003">
        <v>0</v>
      </c>
      <c r="K2003">
        <v>0</v>
      </c>
      <c r="L2003">
        <v>0</v>
      </c>
      <c r="M2003">
        <v>0</v>
      </c>
      <c r="N2003">
        <v>0</v>
      </c>
      <c r="P2003" s="22" t="s">
        <v>34</v>
      </c>
      <c r="R2003" t="s">
        <v>102</v>
      </c>
      <c r="S2003" t="s">
        <v>306</v>
      </c>
      <c r="T2003" s="9" t="e">
        <f>VLOOKUP(A2003,Sku_list!$A$1:$D$2667,3,0)</f>
        <v>#N/A</v>
      </c>
      <c r="U2003" s="9" t="e">
        <f>VLOOKUP(A2003,Sku_list!$A$1:$D$2667,4,0)*(F2003/1000000*12)</f>
        <v>#N/A</v>
      </c>
      <c r="V2003" s="9" t="e">
        <f>VLOOKUP(A2003,Sku_list!$A$1:$D$2667,4,0)*(H2003/1000000*12)</f>
        <v>#N/A</v>
      </c>
      <c r="W2003" s="9" t="e">
        <f>VLOOKUP(A2003,Sku_list!$A$1:$D$2667,4,0)*(J2003/1000000*12)</f>
        <v>#N/A</v>
      </c>
      <c r="X2003" s="9" t="e">
        <f>VLOOKUP(A2003,Sku_list!$A$1:$D$2667,4,0)*(L2003/1000000*12)</f>
        <v>#N/A</v>
      </c>
      <c r="Y2003" s="9" t="e">
        <f>VLOOKUP(A2003,Sku_list!$A$1:$E$2667,5,0)*((J2003+F2003)/1000000000)</f>
        <v>#N/A</v>
      </c>
      <c r="AC2003" s="22">
        <f t="shared" ca="1" si="31"/>
        <v>6.6666666666666666E-2</v>
      </c>
    </row>
    <row r="2004" spans="1:29" x14ac:dyDescent="0.35">
      <c r="A2004">
        <v>1601293</v>
      </c>
      <c r="B2004" t="s">
        <v>224</v>
      </c>
      <c r="C2004" t="s">
        <v>162</v>
      </c>
      <c r="D2004">
        <v>0</v>
      </c>
      <c r="E2004">
        <v>0</v>
      </c>
      <c r="F2004">
        <v>0</v>
      </c>
      <c r="G2004">
        <v>0</v>
      </c>
      <c r="H2004">
        <v>0</v>
      </c>
      <c r="I2004">
        <v>0</v>
      </c>
      <c r="J2004">
        <v>0</v>
      </c>
      <c r="K2004">
        <v>0</v>
      </c>
      <c r="L2004">
        <v>0</v>
      </c>
      <c r="M2004">
        <v>0</v>
      </c>
      <c r="N2004">
        <v>0</v>
      </c>
      <c r="P2004" s="22" t="s">
        <v>34</v>
      </c>
      <c r="R2004" t="s">
        <v>103</v>
      </c>
      <c r="S2004" t="s">
        <v>69</v>
      </c>
      <c r="T2004" s="9" t="e">
        <f>VLOOKUP(A2004,Sku_list!$A$1:$D$2667,3,0)</f>
        <v>#N/A</v>
      </c>
      <c r="U2004" s="9" t="e">
        <f>VLOOKUP(A2004,Sku_list!$A$1:$D$2667,4,0)*(F2004/1000000*12)</f>
        <v>#N/A</v>
      </c>
      <c r="V2004" s="9" t="e">
        <f>VLOOKUP(A2004,Sku_list!$A$1:$D$2667,4,0)*(H2004/1000000*12)</f>
        <v>#N/A</v>
      </c>
      <c r="W2004" s="9" t="e">
        <f>VLOOKUP(A2004,Sku_list!$A$1:$D$2667,4,0)*(J2004/1000000*12)</f>
        <v>#N/A</v>
      </c>
      <c r="X2004" s="9" t="e">
        <f>VLOOKUP(A2004,Sku_list!$A$1:$D$2667,4,0)*(L2004/1000000*12)</f>
        <v>#N/A</v>
      </c>
      <c r="Y2004" s="9" t="e">
        <f>VLOOKUP(A2004,Sku_list!$A$1:$E$2667,5,0)*((J2004+F2004)/1000000000)</f>
        <v>#N/A</v>
      </c>
      <c r="AC2004" s="22">
        <f t="shared" ca="1" si="31"/>
        <v>6.6666666666666666E-2</v>
      </c>
    </row>
    <row r="2005" spans="1:29" x14ac:dyDescent="0.35">
      <c r="A2005">
        <v>1601293</v>
      </c>
      <c r="B2005" t="s">
        <v>224</v>
      </c>
      <c r="C2005" t="s">
        <v>164</v>
      </c>
      <c r="D2005">
        <v>0</v>
      </c>
      <c r="E2005">
        <v>0</v>
      </c>
      <c r="F2005">
        <v>0</v>
      </c>
      <c r="G2005">
        <v>0</v>
      </c>
      <c r="H2005">
        <v>0</v>
      </c>
      <c r="I2005">
        <v>0</v>
      </c>
      <c r="J2005">
        <v>0</v>
      </c>
      <c r="K2005">
        <v>0</v>
      </c>
      <c r="L2005">
        <v>0</v>
      </c>
      <c r="M2005">
        <v>0</v>
      </c>
      <c r="N2005">
        <v>0</v>
      </c>
      <c r="P2005" s="22" t="s">
        <v>34</v>
      </c>
      <c r="R2005" t="s">
        <v>104</v>
      </c>
      <c r="S2005" t="s">
        <v>69</v>
      </c>
      <c r="T2005" s="9" t="e">
        <f>VLOOKUP(A2005,Sku_list!$A$1:$D$2667,3,0)</f>
        <v>#N/A</v>
      </c>
      <c r="U2005" s="9" t="e">
        <f>VLOOKUP(A2005,Sku_list!$A$1:$D$2667,4,0)*(F2005/1000000*12)</f>
        <v>#N/A</v>
      </c>
      <c r="V2005" s="9" t="e">
        <f>VLOOKUP(A2005,Sku_list!$A$1:$D$2667,4,0)*(H2005/1000000*12)</f>
        <v>#N/A</v>
      </c>
      <c r="W2005" s="9" t="e">
        <f>VLOOKUP(A2005,Sku_list!$A$1:$D$2667,4,0)*(J2005/1000000*12)</f>
        <v>#N/A</v>
      </c>
      <c r="X2005" s="9" t="e">
        <f>VLOOKUP(A2005,Sku_list!$A$1:$D$2667,4,0)*(L2005/1000000*12)</f>
        <v>#N/A</v>
      </c>
      <c r="Y2005" s="9" t="e">
        <f>VLOOKUP(A2005,Sku_list!$A$1:$E$2667,5,0)*((J2005+F2005)/1000000000)</f>
        <v>#N/A</v>
      </c>
      <c r="AC2005" s="22">
        <f t="shared" ca="1" si="31"/>
        <v>6.6666666666666666E-2</v>
      </c>
    </row>
    <row r="2006" spans="1:29" x14ac:dyDescent="0.35">
      <c r="A2006">
        <v>1601293</v>
      </c>
      <c r="B2006" t="s">
        <v>224</v>
      </c>
      <c r="C2006" t="s">
        <v>165</v>
      </c>
      <c r="D2006">
        <v>0</v>
      </c>
      <c r="E2006">
        <v>0</v>
      </c>
      <c r="F2006">
        <v>0</v>
      </c>
      <c r="G2006">
        <v>0</v>
      </c>
      <c r="H2006">
        <v>0</v>
      </c>
      <c r="I2006">
        <v>0</v>
      </c>
      <c r="J2006">
        <v>0</v>
      </c>
      <c r="K2006">
        <v>0</v>
      </c>
      <c r="L2006">
        <v>0</v>
      </c>
      <c r="M2006">
        <v>0</v>
      </c>
      <c r="N2006">
        <v>0</v>
      </c>
      <c r="P2006" s="22" t="s">
        <v>34</v>
      </c>
      <c r="R2006" t="s">
        <v>105</v>
      </c>
      <c r="S2006" t="s">
        <v>83</v>
      </c>
      <c r="T2006" s="9" t="e">
        <f>VLOOKUP(A2006,Sku_list!$A$1:$D$2667,3,0)</f>
        <v>#N/A</v>
      </c>
      <c r="U2006" s="9" t="e">
        <f>VLOOKUP(A2006,Sku_list!$A$1:$D$2667,4,0)*(F2006/1000000*12)</f>
        <v>#N/A</v>
      </c>
      <c r="V2006" s="9" t="e">
        <f>VLOOKUP(A2006,Sku_list!$A$1:$D$2667,4,0)*(H2006/1000000*12)</f>
        <v>#N/A</v>
      </c>
      <c r="W2006" s="9" t="e">
        <f>VLOOKUP(A2006,Sku_list!$A$1:$D$2667,4,0)*(J2006/1000000*12)</f>
        <v>#N/A</v>
      </c>
      <c r="X2006" s="9" t="e">
        <f>VLOOKUP(A2006,Sku_list!$A$1:$D$2667,4,0)*(L2006/1000000*12)</f>
        <v>#N/A</v>
      </c>
      <c r="Y2006" s="9" t="e">
        <f>VLOOKUP(A2006,Sku_list!$A$1:$E$2667,5,0)*((J2006+F2006)/1000000000)</f>
        <v>#N/A</v>
      </c>
      <c r="AC2006" s="22">
        <f t="shared" ca="1" si="31"/>
        <v>6.6666666666666666E-2</v>
      </c>
    </row>
    <row r="2007" spans="1:29" x14ac:dyDescent="0.35">
      <c r="A2007">
        <v>1601293</v>
      </c>
      <c r="B2007" t="s">
        <v>224</v>
      </c>
      <c r="C2007" t="s">
        <v>163</v>
      </c>
      <c r="D2007">
        <v>0</v>
      </c>
      <c r="E2007">
        <v>0</v>
      </c>
      <c r="F2007">
        <v>0</v>
      </c>
      <c r="G2007">
        <v>0</v>
      </c>
      <c r="H2007">
        <v>0</v>
      </c>
      <c r="I2007">
        <v>0</v>
      </c>
      <c r="J2007">
        <v>0</v>
      </c>
      <c r="K2007">
        <v>0</v>
      </c>
      <c r="L2007">
        <v>0</v>
      </c>
      <c r="M2007">
        <v>0</v>
      </c>
      <c r="N2007">
        <v>0</v>
      </c>
      <c r="P2007" s="22" t="s">
        <v>34</v>
      </c>
      <c r="R2007" t="s">
        <v>117</v>
      </c>
      <c r="S2007" t="s">
        <v>83</v>
      </c>
      <c r="T2007" s="9" t="e">
        <f>VLOOKUP(A2007,Sku_list!$A$1:$D$2667,3,0)</f>
        <v>#N/A</v>
      </c>
      <c r="U2007" s="9" t="e">
        <f>VLOOKUP(A2007,Sku_list!$A$1:$D$2667,4,0)*(F2007/1000000*12)</f>
        <v>#N/A</v>
      </c>
      <c r="V2007" s="9" t="e">
        <f>VLOOKUP(A2007,Sku_list!$A$1:$D$2667,4,0)*(H2007/1000000*12)</f>
        <v>#N/A</v>
      </c>
      <c r="W2007" s="9" t="e">
        <f>VLOOKUP(A2007,Sku_list!$A$1:$D$2667,4,0)*(J2007/1000000*12)</f>
        <v>#N/A</v>
      </c>
      <c r="X2007" s="9" t="e">
        <f>VLOOKUP(A2007,Sku_list!$A$1:$D$2667,4,0)*(L2007/1000000*12)</f>
        <v>#N/A</v>
      </c>
      <c r="Y2007" s="9" t="e">
        <f>VLOOKUP(A2007,Sku_list!$A$1:$E$2667,5,0)*((J2007+F2007)/1000000000)</f>
        <v>#N/A</v>
      </c>
      <c r="AC2007" s="22">
        <f t="shared" ca="1" si="31"/>
        <v>6.6666666666666666E-2</v>
      </c>
    </row>
    <row r="2008" spans="1:29" x14ac:dyDescent="0.35">
      <c r="A2008">
        <v>1601293</v>
      </c>
      <c r="B2008" t="s">
        <v>224</v>
      </c>
      <c r="C2008" t="s">
        <v>166</v>
      </c>
      <c r="D2008">
        <v>0</v>
      </c>
      <c r="E2008">
        <v>0</v>
      </c>
      <c r="F2008">
        <v>0</v>
      </c>
      <c r="G2008">
        <v>0</v>
      </c>
      <c r="H2008">
        <v>0</v>
      </c>
      <c r="I2008">
        <v>0</v>
      </c>
      <c r="J2008">
        <v>0</v>
      </c>
      <c r="K2008">
        <v>0</v>
      </c>
      <c r="L2008">
        <v>0</v>
      </c>
      <c r="M2008">
        <v>0</v>
      </c>
      <c r="N2008">
        <v>0</v>
      </c>
      <c r="P2008" s="22" t="s">
        <v>34</v>
      </c>
      <c r="R2008" t="s">
        <v>118</v>
      </c>
      <c r="S2008" t="s">
        <v>85</v>
      </c>
      <c r="T2008" s="9" t="e">
        <f>VLOOKUP(A2008,Sku_list!$A$1:$D$2667,3,0)</f>
        <v>#N/A</v>
      </c>
      <c r="U2008" s="9" t="e">
        <f>VLOOKUP(A2008,Sku_list!$A$1:$D$2667,4,0)*(F2008/1000000*12)</f>
        <v>#N/A</v>
      </c>
      <c r="V2008" s="9" t="e">
        <f>VLOOKUP(A2008,Sku_list!$A$1:$D$2667,4,0)*(H2008/1000000*12)</f>
        <v>#N/A</v>
      </c>
      <c r="W2008" s="9" t="e">
        <f>VLOOKUP(A2008,Sku_list!$A$1:$D$2667,4,0)*(J2008/1000000*12)</f>
        <v>#N/A</v>
      </c>
      <c r="X2008" s="9" t="e">
        <f>VLOOKUP(A2008,Sku_list!$A$1:$D$2667,4,0)*(L2008/1000000*12)</f>
        <v>#N/A</v>
      </c>
      <c r="Y2008" s="9" t="e">
        <f>VLOOKUP(A2008,Sku_list!$A$1:$E$2667,5,0)*((J2008+F2008)/1000000000)</f>
        <v>#N/A</v>
      </c>
      <c r="AC2008" s="22">
        <f t="shared" ca="1" si="31"/>
        <v>6.6666666666666666E-2</v>
      </c>
    </row>
    <row r="2009" spans="1:29" x14ac:dyDescent="0.35">
      <c r="A2009">
        <v>1601293</v>
      </c>
      <c r="B2009" t="s">
        <v>224</v>
      </c>
      <c r="C2009" t="s">
        <v>167</v>
      </c>
      <c r="D2009">
        <v>0</v>
      </c>
      <c r="E2009">
        <v>0</v>
      </c>
      <c r="F2009">
        <v>0</v>
      </c>
      <c r="G2009">
        <v>0</v>
      </c>
      <c r="H2009">
        <v>0</v>
      </c>
      <c r="I2009">
        <v>0</v>
      </c>
      <c r="J2009">
        <v>0</v>
      </c>
      <c r="K2009">
        <v>0</v>
      </c>
      <c r="L2009">
        <v>0</v>
      </c>
      <c r="M2009">
        <v>0</v>
      </c>
      <c r="N2009">
        <v>0</v>
      </c>
      <c r="P2009" s="22" t="s">
        <v>34</v>
      </c>
      <c r="R2009" t="s">
        <v>119</v>
      </c>
      <c r="S2009" t="s">
        <v>72</v>
      </c>
      <c r="T2009" s="9" t="e">
        <f>VLOOKUP(A2009,Sku_list!$A$1:$D$2667,3,0)</f>
        <v>#N/A</v>
      </c>
      <c r="U2009" s="9" t="e">
        <f>VLOOKUP(A2009,Sku_list!$A$1:$D$2667,4,0)*(F2009/1000000*12)</f>
        <v>#N/A</v>
      </c>
      <c r="V2009" s="9" t="e">
        <f>VLOOKUP(A2009,Sku_list!$A$1:$D$2667,4,0)*(H2009/1000000*12)</f>
        <v>#N/A</v>
      </c>
      <c r="W2009" s="9" t="e">
        <f>VLOOKUP(A2009,Sku_list!$A$1:$D$2667,4,0)*(J2009/1000000*12)</f>
        <v>#N/A</v>
      </c>
      <c r="X2009" s="9" t="e">
        <f>VLOOKUP(A2009,Sku_list!$A$1:$D$2667,4,0)*(L2009/1000000*12)</f>
        <v>#N/A</v>
      </c>
      <c r="Y2009" s="9" t="e">
        <f>VLOOKUP(A2009,Sku_list!$A$1:$E$2667,5,0)*((J2009+F2009)/1000000000)</f>
        <v>#N/A</v>
      </c>
      <c r="AC2009" s="22">
        <f t="shared" ca="1" si="31"/>
        <v>6.6666666666666666E-2</v>
      </c>
    </row>
    <row r="2010" spans="1:29" x14ac:dyDescent="0.35">
      <c r="A2010">
        <v>1601293</v>
      </c>
      <c r="B2010" t="s">
        <v>224</v>
      </c>
      <c r="C2010" t="s">
        <v>61</v>
      </c>
      <c r="D2010">
        <v>0</v>
      </c>
      <c r="E2010">
        <v>0</v>
      </c>
      <c r="F2010">
        <v>0</v>
      </c>
      <c r="G2010">
        <v>0</v>
      </c>
      <c r="H2010">
        <v>0</v>
      </c>
      <c r="I2010">
        <v>0</v>
      </c>
      <c r="J2010">
        <v>0</v>
      </c>
      <c r="K2010">
        <v>0</v>
      </c>
      <c r="L2010">
        <v>0</v>
      </c>
      <c r="M2010">
        <v>0</v>
      </c>
      <c r="N2010">
        <v>0</v>
      </c>
      <c r="P2010" s="22" t="s">
        <v>34</v>
      </c>
      <c r="R2010" t="s">
        <v>5</v>
      </c>
      <c r="S2010" t="s">
        <v>85</v>
      </c>
      <c r="T2010" s="9" t="e">
        <f>VLOOKUP(A2010,Sku_list!$A$1:$D$2667,3,0)</f>
        <v>#N/A</v>
      </c>
      <c r="U2010" s="9" t="e">
        <f>VLOOKUP(A2010,Sku_list!$A$1:$D$2667,4,0)*(F2010/1000000*12)</f>
        <v>#N/A</v>
      </c>
      <c r="V2010" s="9" t="e">
        <f>VLOOKUP(A2010,Sku_list!$A$1:$D$2667,4,0)*(H2010/1000000*12)</f>
        <v>#N/A</v>
      </c>
      <c r="W2010" s="9" t="e">
        <f>VLOOKUP(A2010,Sku_list!$A$1:$D$2667,4,0)*(J2010/1000000*12)</f>
        <v>#N/A</v>
      </c>
      <c r="X2010" s="9" t="e">
        <f>VLOOKUP(A2010,Sku_list!$A$1:$D$2667,4,0)*(L2010/1000000*12)</f>
        <v>#N/A</v>
      </c>
      <c r="Y2010" s="9" t="e">
        <f>VLOOKUP(A2010,Sku_list!$A$1:$E$2667,5,0)*((J2010+F2010)/1000000000)</f>
        <v>#N/A</v>
      </c>
      <c r="AC2010" s="22">
        <f t="shared" ca="1" si="31"/>
        <v>6.6666666666666666E-2</v>
      </c>
    </row>
    <row r="2011" spans="1:29" x14ac:dyDescent="0.35">
      <c r="A2011">
        <v>1601293</v>
      </c>
      <c r="B2011" t="s">
        <v>224</v>
      </c>
      <c r="C2011" t="s">
        <v>39</v>
      </c>
      <c r="D2011">
        <v>0</v>
      </c>
      <c r="E2011">
        <v>0</v>
      </c>
      <c r="F2011">
        <v>0</v>
      </c>
      <c r="G2011">
        <v>0</v>
      </c>
      <c r="H2011">
        <v>0</v>
      </c>
      <c r="I2011">
        <v>0</v>
      </c>
      <c r="J2011">
        <v>0</v>
      </c>
      <c r="K2011">
        <v>0</v>
      </c>
      <c r="L2011">
        <v>0</v>
      </c>
      <c r="M2011">
        <v>0</v>
      </c>
      <c r="N2011">
        <v>0</v>
      </c>
      <c r="P2011" s="22" t="s">
        <v>34</v>
      </c>
      <c r="R2011" t="s">
        <v>43</v>
      </c>
      <c r="S2011" t="s">
        <v>190</v>
      </c>
      <c r="T2011" s="9" t="e">
        <f>VLOOKUP(A2011,Sku_list!$A$1:$D$2667,3,0)</f>
        <v>#N/A</v>
      </c>
      <c r="U2011" s="9" t="e">
        <f>VLOOKUP(A2011,Sku_list!$A$1:$D$2667,4,0)*(F2011/1000000*12)</f>
        <v>#N/A</v>
      </c>
      <c r="V2011" s="9" t="e">
        <f>VLOOKUP(A2011,Sku_list!$A$1:$D$2667,4,0)*(H2011/1000000*12)</f>
        <v>#N/A</v>
      </c>
      <c r="W2011" s="9" t="e">
        <f>VLOOKUP(A2011,Sku_list!$A$1:$D$2667,4,0)*(J2011/1000000*12)</f>
        <v>#N/A</v>
      </c>
      <c r="X2011" s="9" t="e">
        <f>VLOOKUP(A2011,Sku_list!$A$1:$D$2667,4,0)*(L2011/1000000*12)</f>
        <v>#N/A</v>
      </c>
      <c r="Y2011" s="9" t="e">
        <f>VLOOKUP(A2011,Sku_list!$A$1:$E$2667,5,0)*((J2011+F2011)/1000000000)</f>
        <v>#N/A</v>
      </c>
      <c r="AC2011" s="22">
        <f t="shared" ca="1" si="31"/>
        <v>6.6666666666666666E-2</v>
      </c>
    </row>
    <row r="2012" spans="1:29" x14ac:dyDescent="0.35">
      <c r="A2012">
        <v>1601293</v>
      </c>
      <c r="B2012" t="s">
        <v>224</v>
      </c>
      <c r="C2012" t="s">
        <v>65</v>
      </c>
      <c r="D2012">
        <v>0</v>
      </c>
      <c r="E2012">
        <v>0</v>
      </c>
      <c r="F2012">
        <v>0</v>
      </c>
      <c r="G2012">
        <v>0</v>
      </c>
      <c r="H2012">
        <v>0</v>
      </c>
      <c r="I2012">
        <v>0</v>
      </c>
      <c r="J2012">
        <v>0</v>
      </c>
      <c r="K2012">
        <v>0</v>
      </c>
      <c r="L2012">
        <v>0</v>
      </c>
      <c r="M2012">
        <v>0</v>
      </c>
      <c r="N2012">
        <v>0</v>
      </c>
      <c r="P2012" s="22" t="s">
        <v>34</v>
      </c>
      <c r="R2012" t="s">
        <v>300</v>
      </c>
      <c r="S2012" t="s">
        <v>83</v>
      </c>
      <c r="T2012" s="9" t="e">
        <f>VLOOKUP(A2012,Sku_list!$A$1:$D$2667,3,0)</f>
        <v>#N/A</v>
      </c>
      <c r="U2012" s="9" t="e">
        <f>VLOOKUP(A2012,Sku_list!$A$1:$D$2667,4,0)*(F2012/1000000*12)</f>
        <v>#N/A</v>
      </c>
      <c r="V2012" s="9" t="e">
        <f>VLOOKUP(A2012,Sku_list!$A$1:$D$2667,4,0)*(H2012/1000000*12)</f>
        <v>#N/A</v>
      </c>
      <c r="W2012" s="9" t="e">
        <f>VLOOKUP(A2012,Sku_list!$A$1:$D$2667,4,0)*(J2012/1000000*12)</f>
        <v>#N/A</v>
      </c>
      <c r="X2012" s="9" t="e">
        <f>VLOOKUP(A2012,Sku_list!$A$1:$D$2667,4,0)*(L2012/1000000*12)</f>
        <v>#N/A</v>
      </c>
      <c r="Y2012" s="9" t="e">
        <f>VLOOKUP(A2012,Sku_list!$A$1:$E$2667,5,0)*((J2012+F2012)/1000000000)</f>
        <v>#N/A</v>
      </c>
      <c r="AC2012" s="22">
        <f t="shared" ca="1" si="31"/>
        <v>6.6666666666666666E-2</v>
      </c>
    </row>
    <row r="2013" spans="1:29" x14ac:dyDescent="0.35">
      <c r="A2013">
        <v>1601293</v>
      </c>
      <c r="B2013" t="s">
        <v>224</v>
      </c>
      <c r="C2013" t="s">
        <v>66</v>
      </c>
      <c r="D2013">
        <v>0</v>
      </c>
      <c r="E2013">
        <v>0</v>
      </c>
      <c r="F2013">
        <v>0</v>
      </c>
      <c r="G2013">
        <v>0</v>
      </c>
      <c r="H2013">
        <v>0</v>
      </c>
      <c r="I2013">
        <v>0</v>
      </c>
      <c r="J2013">
        <v>0</v>
      </c>
      <c r="K2013">
        <v>0</v>
      </c>
      <c r="L2013">
        <v>0</v>
      </c>
      <c r="M2013">
        <v>0</v>
      </c>
      <c r="N2013">
        <v>0</v>
      </c>
      <c r="P2013" s="22" t="s">
        <v>34</v>
      </c>
      <c r="R2013" t="s">
        <v>174</v>
      </c>
      <c r="S2013" t="s">
        <v>72</v>
      </c>
      <c r="T2013" s="9" t="e">
        <f>VLOOKUP(A2013,Sku_list!$A$1:$D$2667,3,0)</f>
        <v>#N/A</v>
      </c>
      <c r="U2013" s="9" t="e">
        <f>VLOOKUP(A2013,Sku_list!$A$1:$D$2667,4,0)*(F2013/1000000*12)</f>
        <v>#N/A</v>
      </c>
      <c r="V2013" s="9" t="e">
        <f>VLOOKUP(A2013,Sku_list!$A$1:$D$2667,4,0)*(H2013/1000000*12)</f>
        <v>#N/A</v>
      </c>
      <c r="W2013" s="9" t="e">
        <f>VLOOKUP(A2013,Sku_list!$A$1:$D$2667,4,0)*(J2013/1000000*12)</f>
        <v>#N/A</v>
      </c>
      <c r="X2013" s="9" t="e">
        <f>VLOOKUP(A2013,Sku_list!$A$1:$D$2667,4,0)*(L2013/1000000*12)</f>
        <v>#N/A</v>
      </c>
      <c r="Y2013" s="9" t="e">
        <f>VLOOKUP(A2013,Sku_list!$A$1:$E$2667,5,0)*((J2013+F2013)/1000000000)</f>
        <v>#N/A</v>
      </c>
      <c r="AC2013" s="22">
        <f t="shared" ca="1" si="31"/>
        <v>6.6666666666666666E-2</v>
      </c>
    </row>
    <row r="2014" spans="1:29" x14ac:dyDescent="0.35">
      <c r="A2014">
        <v>1601293</v>
      </c>
      <c r="B2014" t="s">
        <v>224</v>
      </c>
      <c r="C2014" t="s">
        <v>67</v>
      </c>
      <c r="D2014">
        <v>0</v>
      </c>
      <c r="E2014">
        <v>0</v>
      </c>
      <c r="F2014">
        <v>0</v>
      </c>
      <c r="G2014">
        <v>0</v>
      </c>
      <c r="H2014">
        <v>0</v>
      </c>
      <c r="I2014">
        <v>0</v>
      </c>
      <c r="J2014">
        <v>0</v>
      </c>
      <c r="K2014">
        <v>0</v>
      </c>
      <c r="L2014">
        <v>0</v>
      </c>
      <c r="M2014">
        <v>0</v>
      </c>
      <c r="N2014">
        <v>0</v>
      </c>
      <c r="P2014" s="22" t="s">
        <v>34</v>
      </c>
      <c r="R2014" t="s">
        <v>176</v>
      </c>
      <c r="S2014" t="s">
        <v>72</v>
      </c>
      <c r="T2014" s="9" t="e">
        <f>VLOOKUP(A2014,Sku_list!$A$1:$D$2667,3,0)</f>
        <v>#N/A</v>
      </c>
      <c r="U2014" s="9" t="e">
        <f>VLOOKUP(A2014,Sku_list!$A$1:$D$2667,4,0)*(F2014/1000000*12)</f>
        <v>#N/A</v>
      </c>
      <c r="V2014" s="9" t="e">
        <f>VLOOKUP(A2014,Sku_list!$A$1:$D$2667,4,0)*(H2014/1000000*12)</f>
        <v>#N/A</v>
      </c>
      <c r="W2014" s="9" t="e">
        <f>VLOOKUP(A2014,Sku_list!$A$1:$D$2667,4,0)*(J2014/1000000*12)</f>
        <v>#N/A</v>
      </c>
      <c r="X2014" s="9" t="e">
        <f>VLOOKUP(A2014,Sku_list!$A$1:$D$2667,4,0)*(L2014/1000000*12)</f>
        <v>#N/A</v>
      </c>
      <c r="Y2014" s="9" t="e">
        <f>VLOOKUP(A2014,Sku_list!$A$1:$E$2667,5,0)*((J2014+F2014)/1000000000)</f>
        <v>#N/A</v>
      </c>
      <c r="AC2014" s="22">
        <f t="shared" ca="1" si="31"/>
        <v>6.6666666666666666E-2</v>
      </c>
    </row>
    <row r="2015" spans="1:29" x14ac:dyDescent="0.35">
      <c r="A2015">
        <v>1601293</v>
      </c>
      <c r="B2015" t="s">
        <v>224</v>
      </c>
      <c r="C2015" t="s">
        <v>68</v>
      </c>
      <c r="D2015">
        <v>0</v>
      </c>
      <c r="E2015">
        <v>0</v>
      </c>
      <c r="F2015">
        <v>0</v>
      </c>
      <c r="G2015">
        <v>0</v>
      </c>
      <c r="H2015">
        <v>0</v>
      </c>
      <c r="I2015">
        <v>0</v>
      </c>
      <c r="J2015">
        <v>0</v>
      </c>
      <c r="K2015">
        <v>0</v>
      </c>
      <c r="L2015">
        <v>0</v>
      </c>
      <c r="M2015">
        <v>0</v>
      </c>
      <c r="N2015">
        <v>0</v>
      </c>
      <c r="P2015" s="22" t="s">
        <v>34</v>
      </c>
      <c r="R2015" t="s">
        <v>177</v>
      </c>
      <c r="S2015" t="s">
        <v>72</v>
      </c>
      <c r="T2015" s="9" t="e">
        <f>VLOOKUP(A2015,Sku_list!$A$1:$D$2667,3,0)</f>
        <v>#N/A</v>
      </c>
      <c r="U2015" s="9" t="e">
        <f>VLOOKUP(A2015,Sku_list!$A$1:$D$2667,4,0)*(F2015/1000000*12)</f>
        <v>#N/A</v>
      </c>
      <c r="V2015" s="9" t="e">
        <f>VLOOKUP(A2015,Sku_list!$A$1:$D$2667,4,0)*(H2015/1000000*12)</f>
        <v>#N/A</v>
      </c>
      <c r="W2015" s="9" t="e">
        <f>VLOOKUP(A2015,Sku_list!$A$1:$D$2667,4,0)*(J2015/1000000*12)</f>
        <v>#N/A</v>
      </c>
      <c r="X2015" s="9" t="e">
        <f>VLOOKUP(A2015,Sku_list!$A$1:$D$2667,4,0)*(L2015/1000000*12)</f>
        <v>#N/A</v>
      </c>
      <c r="Y2015" s="9" t="e">
        <f>VLOOKUP(A2015,Sku_list!$A$1:$E$2667,5,0)*((J2015+F2015)/1000000000)</f>
        <v>#N/A</v>
      </c>
      <c r="AC2015" s="22">
        <f t="shared" ca="1" si="31"/>
        <v>6.6666666666666666E-2</v>
      </c>
    </row>
    <row r="2016" spans="1:29" x14ac:dyDescent="0.35">
      <c r="A2016">
        <v>1601293</v>
      </c>
      <c r="B2016" t="s">
        <v>224</v>
      </c>
      <c r="C2016" t="s">
        <v>44</v>
      </c>
      <c r="D2016">
        <v>0</v>
      </c>
      <c r="E2016">
        <v>0</v>
      </c>
      <c r="F2016">
        <v>0</v>
      </c>
      <c r="G2016">
        <v>0</v>
      </c>
      <c r="H2016">
        <v>0</v>
      </c>
      <c r="I2016">
        <v>0</v>
      </c>
      <c r="J2016">
        <v>0</v>
      </c>
      <c r="K2016">
        <v>0</v>
      </c>
      <c r="L2016">
        <v>0</v>
      </c>
      <c r="M2016">
        <v>0</v>
      </c>
      <c r="N2016">
        <v>0</v>
      </c>
      <c r="P2016" s="22" t="s">
        <v>34</v>
      </c>
      <c r="R2016" t="s">
        <v>45</v>
      </c>
      <c r="S2016" t="s">
        <v>193</v>
      </c>
      <c r="T2016" s="9" t="e">
        <f>VLOOKUP(A2016,Sku_list!$A$1:$D$2667,3,0)</f>
        <v>#N/A</v>
      </c>
      <c r="U2016" s="9" t="e">
        <f>VLOOKUP(A2016,Sku_list!$A$1:$D$2667,4,0)*(F2016/1000000*12)</f>
        <v>#N/A</v>
      </c>
      <c r="V2016" s="9" t="e">
        <f>VLOOKUP(A2016,Sku_list!$A$1:$D$2667,4,0)*(H2016/1000000*12)</f>
        <v>#N/A</v>
      </c>
      <c r="W2016" s="9" t="e">
        <f>VLOOKUP(A2016,Sku_list!$A$1:$D$2667,4,0)*(J2016/1000000*12)</f>
        <v>#N/A</v>
      </c>
      <c r="X2016" s="9" t="e">
        <f>VLOOKUP(A2016,Sku_list!$A$1:$D$2667,4,0)*(L2016/1000000*12)</f>
        <v>#N/A</v>
      </c>
      <c r="Y2016" s="9" t="e">
        <f>VLOOKUP(A2016,Sku_list!$A$1:$E$2667,5,0)*((J2016+F2016)/1000000000)</f>
        <v>#N/A</v>
      </c>
      <c r="AC2016" s="22">
        <f t="shared" ca="1" si="31"/>
        <v>6.6666666666666666E-2</v>
      </c>
    </row>
    <row r="2017" spans="1:29" x14ac:dyDescent="0.35">
      <c r="A2017">
        <v>1601929</v>
      </c>
      <c r="B2017" t="s">
        <v>277</v>
      </c>
      <c r="C2017" t="s">
        <v>3</v>
      </c>
      <c r="D2017">
        <v>0</v>
      </c>
      <c r="E2017">
        <v>0</v>
      </c>
      <c r="F2017">
        <v>0</v>
      </c>
      <c r="G2017">
        <v>0</v>
      </c>
      <c r="H2017">
        <v>0</v>
      </c>
      <c r="I2017">
        <v>0</v>
      </c>
      <c r="J2017">
        <v>0</v>
      </c>
      <c r="K2017">
        <v>0</v>
      </c>
      <c r="L2017">
        <v>0</v>
      </c>
      <c r="M2017">
        <v>0</v>
      </c>
      <c r="N2017">
        <v>0</v>
      </c>
      <c r="P2017" s="22" t="s">
        <v>34</v>
      </c>
      <c r="R2017" t="s">
        <v>4</v>
      </c>
      <c r="S2017" t="s">
        <v>173</v>
      </c>
      <c r="T2017" s="9" t="e">
        <f>VLOOKUP(A2017,Sku_list!$A$1:$D$2667,3,0)</f>
        <v>#N/A</v>
      </c>
      <c r="U2017" s="9" t="e">
        <f>VLOOKUP(A2017,Sku_list!$A$1:$D$2667,4,0)*(F2017/1000000*12)</f>
        <v>#N/A</v>
      </c>
      <c r="V2017" s="9" t="e">
        <f>VLOOKUP(A2017,Sku_list!$A$1:$D$2667,4,0)*(H2017/1000000*12)</f>
        <v>#N/A</v>
      </c>
      <c r="W2017" s="9" t="e">
        <f>VLOOKUP(A2017,Sku_list!$A$1:$D$2667,4,0)*(J2017/1000000*12)</f>
        <v>#N/A</v>
      </c>
      <c r="X2017" s="9" t="e">
        <f>VLOOKUP(A2017,Sku_list!$A$1:$D$2667,4,0)*(L2017/1000000*12)</f>
        <v>#N/A</v>
      </c>
      <c r="Y2017" s="9" t="e">
        <f>VLOOKUP(A2017,Sku_list!$A$1:$E$2667,5,0)*((J2017+F2017)/1000000000)</f>
        <v>#N/A</v>
      </c>
      <c r="AC2017" s="22">
        <f t="shared" ca="1" si="31"/>
        <v>6.6666666666666666E-2</v>
      </c>
    </row>
    <row r="2018" spans="1:29" x14ac:dyDescent="0.35">
      <c r="A2018">
        <v>1601929</v>
      </c>
      <c r="B2018" t="s">
        <v>277</v>
      </c>
      <c r="C2018" t="s">
        <v>139</v>
      </c>
      <c r="D2018">
        <v>0</v>
      </c>
      <c r="E2018">
        <v>0</v>
      </c>
      <c r="F2018">
        <v>0</v>
      </c>
      <c r="G2018">
        <v>0</v>
      </c>
      <c r="H2018">
        <v>0</v>
      </c>
      <c r="I2018">
        <v>0</v>
      </c>
      <c r="J2018">
        <v>0</v>
      </c>
      <c r="K2018">
        <v>0</v>
      </c>
      <c r="L2018">
        <v>0</v>
      </c>
      <c r="M2018">
        <v>0</v>
      </c>
      <c r="N2018">
        <v>0</v>
      </c>
      <c r="P2018" s="22" t="s">
        <v>34</v>
      </c>
      <c r="R2018" t="s">
        <v>70</v>
      </c>
      <c r="S2018" t="s">
        <v>69</v>
      </c>
      <c r="T2018" s="9" t="e">
        <f>VLOOKUP(A2018,Sku_list!$A$1:$D$2667,3,0)</f>
        <v>#N/A</v>
      </c>
      <c r="U2018" s="9" t="e">
        <f>VLOOKUP(A2018,Sku_list!$A$1:$D$2667,4,0)*(F2018/1000000*12)</f>
        <v>#N/A</v>
      </c>
      <c r="V2018" s="9" t="e">
        <f>VLOOKUP(A2018,Sku_list!$A$1:$D$2667,4,0)*(H2018/1000000*12)</f>
        <v>#N/A</v>
      </c>
      <c r="W2018" s="9" t="e">
        <f>VLOOKUP(A2018,Sku_list!$A$1:$D$2667,4,0)*(J2018/1000000*12)</f>
        <v>#N/A</v>
      </c>
      <c r="X2018" s="9" t="e">
        <f>VLOOKUP(A2018,Sku_list!$A$1:$D$2667,4,0)*(L2018/1000000*12)</f>
        <v>#N/A</v>
      </c>
      <c r="Y2018" s="9" t="e">
        <f>VLOOKUP(A2018,Sku_list!$A$1:$E$2667,5,0)*((J2018+F2018)/1000000000)</f>
        <v>#N/A</v>
      </c>
      <c r="AC2018" s="22">
        <f t="shared" ca="1" si="31"/>
        <v>6.6666666666666666E-2</v>
      </c>
    </row>
    <row r="2019" spans="1:29" x14ac:dyDescent="0.35">
      <c r="A2019">
        <v>1601929</v>
      </c>
      <c r="B2019" t="s">
        <v>277</v>
      </c>
      <c r="C2019" t="s">
        <v>140</v>
      </c>
      <c r="D2019">
        <v>0</v>
      </c>
      <c r="E2019">
        <v>0</v>
      </c>
      <c r="F2019">
        <v>0</v>
      </c>
      <c r="G2019">
        <v>682</v>
      </c>
      <c r="H2019">
        <v>444</v>
      </c>
      <c r="I2019">
        <v>0</v>
      </c>
      <c r="J2019">
        <v>144</v>
      </c>
      <c r="K2019">
        <v>144</v>
      </c>
      <c r="L2019">
        <v>0</v>
      </c>
      <c r="M2019">
        <v>-588</v>
      </c>
      <c r="N2019">
        <v>588</v>
      </c>
      <c r="P2019" s="22" t="s">
        <v>34</v>
      </c>
      <c r="R2019" t="s">
        <v>71</v>
      </c>
      <c r="S2019" t="s">
        <v>72</v>
      </c>
      <c r="T2019" s="9" t="e">
        <f>VLOOKUP(A2019,Sku_list!$A$1:$D$2667,3,0)</f>
        <v>#N/A</v>
      </c>
      <c r="U2019" s="9" t="e">
        <f>VLOOKUP(A2019,Sku_list!$A$1:$D$2667,4,0)*(F2019/1000000*12)</f>
        <v>#N/A</v>
      </c>
      <c r="V2019" s="9" t="e">
        <f>VLOOKUP(A2019,Sku_list!$A$1:$D$2667,4,0)*(H2019/1000000*12)</f>
        <v>#N/A</v>
      </c>
      <c r="W2019" s="9" t="e">
        <f>VLOOKUP(A2019,Sku_list!$A$1:$D$2667,4,0)*(J2019/1000000*12)</f>
        <v>#N/A</v>
      </c>
      <c r="X2019" s="9" t="e">
        <f>VLOOKUP(A2019,Sku_list!$A$1:$D$2667,4,0)*(L2019/1000000*12)</f>
        <v>#N/A</v>
      </c>
      <c r="Y2019" s="9" t="e">
        <f>VLOOKUP(A2019,Sku_list!$A$1:$E$2667,5,0)*((J2019+F2019)/1000000000)</f>
        <v>#N/A</v>
      </c>
      <c r="AC2019" s="22">
        <f t="shared" ca="1" si="31"/>
        <v>6.6666666666666666E-2</v>
      </c>
    </row>
    <row r="2020" spans="1:29" x14ac:dyDescent="0.35">
      <c r="A2020">
        <v>1601929</v>
      </c>
      <c r="B2020" t="s">
        <v>277</v>
      </c>
      <c r="C2020" t="s">
        <v>141</v>
      </c>
      <c r="D2020">
        <v>0</v>
      </c>
      <c r="E2020">
        <v>0</v>
      </c>
      <c r="F2020">
        <v>0</v>
      </c>
      <c r="G2020">
        <v>112</v>
      </c>
      <c r="H2020">
        <v>0</v>
      </c>
      <c r="I2020">
        <v>0</v>
      </c>
      <c r="J2020">
        <v>0</v>
      </c>
      <c r="K2020">
        <v>0</v>
      </c>
      <c r="L2020">
        <v>0</v>
      </c>
      <c r="M2020">
        <v>0</v>
      </c>
      <c r="N2020">
        <v>0</v>
      </c>
      <c r="P2020" s="22" t="s">
        <v>34</v>
      </c>
      <c r="R2020" t="s">
        <v>82</v>
      </c>
      <c r="S2020" t="s">
        <v>83</v>
      </c>
      <c r="T2020" s="9" t="e">
        <f>VLOOKUP(A2020,Sku_list!$A$1:$D$2667,3,0)</f>
        <v>#N/A</v>
      </c>
      <c r="U2020" s="9" t="e">
        <f>VLOOKUP(A2020,Sku_list!$A$1:$D$2667,4,0)*(F2020/1000000*12)</f>
        <v>#N/A</v>
      </c>
      <c r="V2020" s="9" t="e">
        <f>VLOOKUP(A2020,Sku_list!$A$1:$D$2667,4,0)*(H2020/1000000*12)</f>
        <v>#N/A</v>
      </c>
      <c r="W2020" s="9" t="e">
        <f>VLOOKUP(A2020,Sku_list!$A$1:$D$2667,4,0)*(J2020/1000000*12)</f>
        <v>#N/A</v>
      </c>
      <c r="X2020" s="9" t="e">
        <f>VLOOKUP(A2020,Sku_list!$A$1:$D$2667,4,0)*(L2020/1000000*12)</f>
        <v>#N/A</v>
      </c>
      <c r="Y2020" s="9" t="e">
        <f>VLOOKUP(A2020,Sku_list!$A$1:$E$2667,5,0)*((J2020+F2020)/1000000000)</f>
        <v>#N/A</v>
      </c>
      <c r="AC2020" s="22">
        <f t="shared" ca="1" si="31"/>
        <v>6.6666666666666666E-2</v>
      </c>
    </row>
    <row r="2021" spans="1:29" x14ac:dyDescent="0.35">
      <c r="A2021">
        <v>1601929</v>
      </c>
      <c r="B2021" t="s">
        <v>277</v>
      </c>
      <c r="C2021" t="s">
        <v>142</v>
      </c>
      <c r="D2021">
        <v>0</v>
      </c>
      <c r="E2021">
        <v>0</v>
      </c>
      <c r="F2021">
        <v>0</v>
      </c>
      <c r="G2021">
        <v>0</v>
      </c>
      <c r="H2021">
        <v>0</v>
      </c>
      <c r="I2021">
        <v>0</v>
      </c>
      <c r="J2021">
        <v>0</v>
      </c>
      <c r="K2021">
        <v>0</v>
      </c>
      <c r="L2021">
        <v>0</v>
      </c>
      <c r="M2021">
        <v>0</v>
      </c>
      <c r="N2021">
        <v>0</v>
      </c>
      <c r="P2021" s="22" t="s">
        <v>34</v>
      </c>
      <c r="R2021" t="s">
        <v>84</v>
      </c>
      <c r="S2021" t="s">
        <v>85</v>
      </c>
      <c r="T2021" s="9" t="e">
        <f>VLOOKUP(A2021,Sku_list!$A$1:$D$2667,3,0)</f>
        <v>#N/A</v>
      </c>
      <c r="U2021" s="9" t="e">
        <f>VLOOKUP(A2021,Sku_list!$A$1:$D$2667,4,0)*(F2021/1000000*12)</f>
        <v>#N/A</v>
      </c>
      <c r="V2021" s="9" t="e">
        <f>VLOOKUP(A2021,Sku_list!$A$1:$D$2667,4,0)*(H2021/1000000*12)</f>
        <v>#N/A</v>
      </c>
      <c r="W2021" s="9" t="e">
        <f>VLOOKUP(A2021,Sku_list!$A$1:$D$2667,4,0)*(J2021/1000000*12)</f>
        <v>#N/A</v>
      </c>
      <c r="X2021" s="9" t="e">
        <f>VLOOKUP(A2021,Sku_list!$A$1:$D$2667,4,0)*(L2021/1000000*12)</f>
        <v>#N/A</v>
      </c>
      <c r="Y2021" s="9" t="e">
        <f>VLOOKUP(A2021,Sku_list!$A$1:$E$2667,5,0)*((J2021+F2021)/1000000000)</f>
        <v>#N/A</v>
      </c>
      <c r="AC2021" s="22">
        <f t="shared" ca="1" si="31"/>
        <v>6.6666666666666666E-2</v>
      </c>
    </row>
    <row r="2022" spans="1:29" x14ac:dyDescent="0.35">
      <c r="A2022">
        <v>1601929</v>
      </c>
      <c r="B2022" t="s">
        <v>277</v>
      </c>
      <c r="C2022" t="s">
        <v>143</v>
      </c>
      <c r="D2022">
        <v>0</v>
      </c>
      <c r="E2022">
        <v>0</v>
      </c>
      <c r="F2022">
        <v>0</v>
      </c>
      <c r="G2022">
        <v>326</v>
      </c>
      <c r="H2022">
        <v>268</v>
      </c>
      <c r="I2022">
        <v>0</v>
      </c>
      <c r="J2022">
        <v>10</v>
      </c>
      <c r="K2022">
        <v>10</v>
      </c>
      <c r="L2022">
        <v>0</v>
      </c>
      <c r="M2022">
        <v>-278</v>
      </c>
      <c r="N2022">
        <v>278</v>
      </c>
      <c r="P2022" s="22" t="s">
        <v>34</v>
      </c>
      <c r="R2022" t="s">
        <v>86</v>
      </c>
      <c r="S2022" t="s">
        <v>85</v>
      </c>
      <c r="T2022" s="9" t="e">
        <f>VLOOKUP(A2022,Sku_list!$A$1:$D$2667,3,0)</f>
        <v>#N/A</v>
      </c>
      <c r="U2022" s="9" t="e">
        <f>VLOOKUP(A2022,Sku_list!$A$1:$D$2667,4,0)*(F2022/1000000*12)</f>
        <v>#N/A</v>
      </c>
      <c r="V2022" s="9" t="e">
        <f>VLOOKUP(A2022,Sku_list!$A$1:$D$2667,4,0)*(H2022/1000000*12)</f>
        <v>#N/A</v>
      </c>
      <c r="W2022" s="9" t="e">
        <f>VLOOKUP(A2022,Sku_list!$A$1:$D$2667,4,0)*(J2022/1000000*12)</f>
        <v>#N/A</v>
      </c>
      <c r="X2022" s="9" t="e">
        <f>VLOOKUP(A2022,Sku_list!$A$1:$D$2667,4,0)*(L2022/1000000*12)</f>
        <v>#N/A</v>
      </c>
      <c r="Y2022" s="9" t="e">
        <f>VLOOKUP(A2022,Sku_list!$A$1:$E$2667,5,0)*((J2022+F2022)/1000000000)</f>
        <v>#N/A</v>
      </c>
      <c r="AC2022" s="22">
        <f t="shared" ca="1" si="31"/>
        <v>6.6666666666666666E-2</v>
      </c>
    </row>
    <row r="2023" spans="1:29" x14ac:dyDescent="0.35">
      <c r="A2023">
        <v>1601929</v>
      </c>
      <c r="B2023" t="s">
        <v>277</v>
      </c>
      <c r="C2023" t="s">
        <v>144</v>
      </c>
      <c r="D2023">
        <v>0</v>
      </c>
      <c r="E2023">
        <v>0</v>
      </c>
      <c r="F2023">
        <v>0</v>
      </c>
      <c r="G2023">
        <v>0</v>
      </c>
      <c r="H2023">
        <v>0</v>
      </c>
      <c r="I2023">
        <v>0</v>
      </c>
      <c r="J2023">
        <v>0</v>
      </c>
      <c r="K2023">
        <v>0</v>
      </c>
      <c r="L2023">
        <v>0</v>
      </c>
      <c r="M2023">
        <v>0</v>
      </c>
      <c r="N2023">
        <v>0</v>
      </c>
      <c r="P2023" s="22" t="s">
        <v>34</v>
      </c>
      <c r="R2023" t="s">
        <v>87</v>
      </c>
      <c r="S2023" t="s">
        <v>72</v>
      </c>
      <c r="T2023" s="9" t="e">
        <f>VLOOKUP(A2023,Sku_list!$A$1:$D$2667,3,0)</f>
        <v>#N/A</v>
      </c>
      <c r="U2023" s="9" t="e">
        <f>VLOOKUP(A2023,Sku_list!$A$1:$D$2667,4,0)*(F2023/1000000*12)</f>
        <v>#N/A</v>
      </c>
      <c r="V2023" s="9" t="e">
        <f>VLOOKUP(A2023,Sku_list!$A$1:$D$2667,4,0)*(H2023/1000000*12)</f>
        <v>#N/A</v>
      </c>
      <c r="W2023" s="9" t="e">
        <f>VLOOKUP(A2023,Sku_list!$A$1:$D$2667,4,0)*(J2023/1000000*12)</f>
        <v>#N/A</v>
      </c>
      <c r="X2023" s="9" t="e">
        <f>VLOOKUP(A2023,Sku_list!$A$1:$D$2667,4,0)*(L2023/1000000*12)</f>
        <v>#N/A</v>
      </c>
      <c r="Y2023" s="9" t="e">
        <f>VLOOKUP(A2023,Sku_list!$A$1:$E$2667,5,0)*((J2023+F2023)/1000000000)</f>
        <v>#N/A</v>
      </c>
      <c r="AC2023" s="22">
        <f t="shared" ca="1" si="31"/>
        <v>6.6666666666666666E-2</v>
      </c>
    </row>
    <row r="2024" spans="1:29" x14ac:dyDescent="0.35">
      <c r="A2024">
        <v>1601929</v>
      </c>
      <c r="B2024" t="s">
        <v>277</v>
      </c>
      <c r="C2024" t="s">
        <v>145</v>
      </c>
      <c r="D2024">
        <v>0</v>
      </c>
      <c r="E2024">
        <v>0</v>
      </c>
      <c r="F2024">
        <v>0</v>
      </c>
      <c r="G2024">
        <v>6</v>
      </c>
      <c r="H2024">
        <v>0</v>
      </c>
      <c r="I2024">
        <v>0</v>
      </c>
      <c r="J2024">
        <v>0</v>
      </c>
      <c r="K2024">
        <v>6</v>
      </c>
      <c r="L2024">
        <v>0</v>
      </c>
      <c r="M2024">
        <v>0</v>
      </c>
      <c r="N2024">
        <v>0</v>
      </c>
      <c r="P2024" s="22" t="s">
        <v>34</v>
      </c>
      <c r="R2024" t="s">
        <v>88</v>
      </c>
      <c r="S2024" t="s">
        <v>83</v>
      </c>
      <c r="T2024" s="9" t="e">
        <f>VLOOKUP(A2024,Sku_list!$A$1:$D$2667,3,0)</f>
        <v>#N/A</v>
      </c>
      <c r="U2024" s="9" t="e">
        <f>VLOOKUP(A2024,Sku_list!$A$1:$D$2667,4,0)*(F2024/1000000*12)</f>
        <v>#N/A</v>
      </c>
      <c r="V2024" s="9" t="e">
        <f>VLOOKUP(A2024,Sku_list!$A$1:$D$2667,4,0)*(H2024/1000000*12)</f>
        <v>#N/A</v>
      </c>
      <c r="W2024" s="9" t="e">
        <f>VLOOKUP(A2024,Sku_list!$A$1:$D$2667,4,0)*(J2024/1000000*12)</f>
        <v>#N/A</v>
      </c>
      <c r="X2024" s="9" t="e">
        <f>VLOOKUP(A2024,Sku_list!$A$1:$D$2667,4,0)*(L2024/1000000*12)</f>
        <v>#N/A</v>
      </c>
      <c r="Y2024" s="9" t="e">
        <f>VLOOKUP(A2024,Sku_list!$A$1:$E$2667,5,0)*((J2024+F2024)/1000000000)</f>
        <v>#N/A</v>
      </c>
      <c r="AC2024" s="22">
        <f t="shared" ca="1" si="31"/>
        <v>6.6666666666666666E-2</v>
      </c>
    </row>
    <row r="2025" spans="1:29" x14ac:dyDescent="0.35">
      <c r="A2025">
        <v>1601929</v>
      </c>
      <c r="B2025" t="s">
        <v>277</v>
      </c>
      <c r="C2025" t="s">
        <v>146</v>
      </c>
      <c r="D2025">
        <v>0</v>
      </c>
      <c r="E2025">
        <v>1112</v>
      </c>
      <c r="F2025">
        <v>0</v>
      </c>
      <c r="G2025">
        <v>52</v>
      </c>
      <c r="H2025">
        <v>0</v>
      </c>
      <c r="I2025">
        <v>0</v>
      </c>
      <c r="J2025">
        <v>1112</v>
      </c>
      <c r="K2025">
        <v>1112</v>
      </c>
      <c r="L2025">
        <v>0</v>
      </c>
      <c r="M2025">
        <v>-1112</v>
      </c>
      <c r="N2025">
        <v>1112</v>
      </c>
      <c r="P2025" s="22" t="s">
        <v>34</v>
      </c>
      <c r="R2025" t="s">
        <v>89</v>
      </c>
      <c r="S2025" t="s">
        <v>69</v>
      </c>
      <c r="T2025" s="9" t="e">
        <f>VLOOKUP(A2025,Sku_list!$A$1:$D$2667,3,0)</f>
        <v>#N/A</v>
      </c>
      <c r="U2025" s="9" t="e">
        <f>VLOOKUP(A2025,Sku_list!$A$1:$D$2667,4,0)*(F2025/1000000*12)</f>
        <v>#N/A</v>
      </c>
      <c r="V2025" s="9" t="e">
        <f>VLOOKUP(A2025,Sku_list!$A$1:$D$2667,4,0)*(H2025/1000000*12)</f>
        <v>#N/A</v>
      </c>
      <c r="W2025" s="9" t="e">
        <f>VLOOKUP(A2025,Sku_list!$A$1:$D$2667,4,0)*(J2025/1000000*12)</f>
        <v>#N/A</v>
      </c>
      <c r="X2025" s="9" t="e">
        <f>VLOOKUP(A2025,Sku_list!$A$1:$D$2667,4,0)*(L2025/1000000*12)</f>
        <v>#N/A</v>
      </c>
      <c r="Y2025" s="9" t="e">
        <f>VLOOKUP(A2025,Sku_list!$A$1:$E$2667,5,0)*((J2025+F2025)/1000000000)</f>
        <v>#N/A</v>
      </c>
      <c r="AC2025" s="22">
        <f t="shared" ca="1" si="31"/>
        <v>6.6666666666666666E-2</v>
      </c>
    </row>
    <row r="2026" spans="1:29" x14ac:dyDescent="0.35">
      <c r="A2026">
        <v>1601929</v>
      </c>
      <c r="B2026" t="s">
        <v>277</v>
      </c>
      <c r="C2026" t="s">
        <v>147</v>
      </c>
      <c r="D2026">
        <v>0</v>
      </c>
      <c r="E2026">
        <v>0</v>
      </c>
      <c r="F2026">
        <v>0</v>
      </c>
      <c r="G2026">
        <v>0</v>
      </c>
      <c r="H2026">
        <v>0</v>
      </c>
      <c r="I2026">
        <v>0</v>
      </c>
      <c r="J2026">
        <v>0</v>
      </c>
      <c r="K2026">
        <v>0</v>
      </c>
      <c r="L2026">
        <v>0</v>
      </c>
      <c r="M2026">
        <v>0</v>
      </c>
      <c r="N2026">
        <v>0</v>
      </c>
      <c r="P2026" s="22" t="s">
        <v>34</v>
      </c>
      <c r="R2026" t="s">
        <v>90</v>
      </c>
      <c r="S2026" t="s">
        <v>69</v>
      </c>
      <c r="T2026" s="9" t="e">
        <f>VLOOKUP(A2026,Sku_list!$A$1:$D$2667,3,0)</f>
        <v>#N/A</v>
      </c>
      <c r="U2026" s="9" t="e">
        <f>VLOOKUP(A2026,Sku_list!$A$1:$D$2667,4,0)*(F2026/1000000*12)</f>
        <v>#N/A</v>
      </c>
      <c r="V2026" s="9" t="e">
        <f>VLOOKUP(A2026,Sku_list!$A$1:$D$2667,4,0)*(H2026/1000000*12)</f>
        <v>#N/A</v>
      </c>
      <c r="W2026" s="9" t="e">
        <f>VLOOKUP(A2026,Sku_list!$A$1:$D$2667,4,0)*(J2026/1000000*12)</f>
        <v>#N/A</v>
      </c>
      <c r="X2026" s="9" t="e">
        <f>VLOOKUP(A2026,Sku_list!$A$1:$D$2667,4,0)*(L2026/1000000*12)</f>
        <v>#N/A</v>
      </c>
      <c r="Y2026" s="9" t="e">
        <f>VLOOKUP(A2026,Sku_list!$A$1:$E$2667,5,0)*((J2026+F2026)/1000000000)</f>
        <v>#N/A</v>
      </c>
      <c r="AC2026" s="22">
        <f t="shared" ca="1" si="31"/>
        <v>6.6666666666666666E-2</v>
      </c>
    </row>
    <row r="2027" spans="1:29" x14ac:dyDescent="0.35">
      <c r="A2027">
        <v>1601929</v>
      </c>
      <c r="B2027" t="s">
        <v>277</v>
      </c>
      <c r="C2027" t="s">
        <v>148</v>
      </c>
      <c r="D2027">
        <v>0</v>
      </c>
      <c r="E2027">
        <v>0</v>
      </c>
      <c r="F2027">
        <v>0</v>
      </c>
      <c r="G2027">
        <v>208</v>
      </c>
      <c r="H2027">
        <v>0</v>
      </c>
      <c r="I2027">
        <v>0</v>
      </c>
      <c r="J2027">
        <v>0</v>
      </c>
      <c r="K2027">
        <v>0</v>
      </c>
      <c r="L2027">
        <v>0</v>
      </c>
      <c r="M2027">
        <v>0</v>
      </c>
      <c r="N2027">
        <v>0</v>
      </c>
      <c r="P2027" s="22" t="s">
        <v>34</v>
      </c>
      <c r="R2027" t="s">
        <v>91</v>
      </c>
      <c r="S2027" t="s">
        <v>85</v>
      </c>
      <c r="T2027" s="9" t="e">
        <f>VLOOKUP(A2027,Sku_list!$A$1:$D$2667,3,0)</f>
        <v>#N/A</v>
      </c>
      <c r="U2027" s="9" t="e">
        <f>VLOOKUP(A2027,Sku_list!$A$1:$D$2667,4,0)*(F2027/1000000*12)</f>
        <v>#N/A</v>
      </c>
      <c r="V2027" s="9" t="e">
        <f>VLOOKUP(A2027,Sku_list!$A$1:$D$2667,4,0)*(H2027/1000000*12)</f>
        <v>#N/A</v>
      </c>
      <c r="W2027" s="9" t="e">
        <f>VLOOKUP(A2027,Sku_list!$A$1:$D$2667,4,0)*(J2027/1000000*12)</f>
        <v>#N/A</v>
      </c>
      <c r="X2027" s="9" t="e">
        <f>VLOOKUP(A2027,Sku_list!$A$1:$D$2667,4,0)*(L2027/1000000*12)</f>
        <v>#N/A</v>
      </c>
      <c r="Y2027" s="9" t="e">
        <f>VLOOKUP(A2027,Sku_list!$A$1:$E$2667,5,0)*((J2027+F2027)/1000000000)</f>
        <v>#N/A</v>
      </c>
      <c r="AC2027" s="22">
        <f t="shared" ca="1" si="31"/>
        <v>6.6666666666666666E-2</v>
      </c>
    </row>
    <row r="2028" spans="1:29" x14ac:dyDescent="0.35">
      <c r="A2028">
        <v>1601929</v>
      </c>
      <c r="B2028" t="s">
        <v>277</v>
      </c>
      <c r="C2028" t="s">
        <v>149</v>
      </c>
      <c r="D2028">
        <v>0</v>
      </c>
      <c r="E2028">
        <v>0</v>
      </c>
      <c r="F2028">
        <v>0</v>
      </c>
      <c r="G2028">
        <v>30</v>
      </c>
      <c r="H2028">
        <v>0</v>
      </c>
      <c r="I2028">
        <v>0</v>
      </c>
      <c r="J2028">
        <v>0</v>
      </c>
      <c r="K2028">
        <v>0</v>
      </c>
      <c r="L2028">
        <v>0</v>
      </c>
      <c r="M2028">
        <v>0</v>
      </c>
      <c r="N2028">
        <v>0</v>
      </c>
      <c r="P2028" s="22" t="s">
        <v>34</v>
      </c>
      <c r="R2028" t="s">
        <v>92</v>
      </c>
      <c r="S2028" t="s">
        <v>85</v>
      </c>
      <c r="T2028" s="9" t="e">
        <f>VLOOKUP(A2028,Sku_list!$A$1:$D$2667,3,0)</f>
        <v>#N/A</v>
      </c>
      <c r="U2028" s="9" t="e">
        <f>VLOOKUP(A2028,Sku_list!$A$1:$D$2667,4,0)*(F2028/1000000*12)</f>
        <v>#N/A</v>
      </c>
      <c r="V2028" s="9" t="e">
        <f>VLOOKUP(A2028,Sku_list!$A$1:$D$2667,4,0)*(H2028/1000000*12)</f>
        <v>#N/A</v>
      </c>
      <c r="W2028" s="9" t="e">
        <f>VLOOKUP(A2028,Sku_list!$A$1:$D$2667,4,0)*(J2028/1000000*12)</f>
        <v>#N/A</v>
      </c>
      <c r="X2028" s="9" t="e">
        <f>VLOOKUP(A2028,Sku_list!$A$1:$D$2667,4,0)*(L2028/1000000*12)</f>
        <v>#N/A</v>
      </c>
      <c r="Y2028" s="9" t="e">
        <f>VLOOKUP(A2028,Sku_list!$A$1:$E$2667,5,0)*((J2028+F2028)/1000000000)</f>
        <v>#N/A</v>
      </c>
      <c r="AC2028" s="22">
        <f t="shared" ca="1" si="31"/>
        <v>6.6666666666666666E-2</v>
      </c>
    </row>
    <row r="2029" spans="1:29" x14ac:dyDescent="0.35">
      <c r="A2029">
        <v>1601929</v>
      </c>
      <c r="B2029" t="s">
        <v>277</v>
      </c>
      <c r="C2029" t="s">
        <v>150</v>
      </c>
      <c r="D2029">
        <v>0</v>
      </c>
      <c r="E2029">
        <v>0</v>
      </c>
      <c r="F2029">
        <v>0</v>
      </c>
      <c r="G2029">
        <v>0</v>
      </c>
      <c r="H2029">
        <v>0</v>
      </c>
      <c r="I2029">
        <v>0</v>
      </c>
      <c r="J2029">
        <v>0</v>
      </c>
      <c r="K2029">
        <v>0</v>
      </c>
      <c r="L2029">
        <v>0</v>
      </c>
      <c r="M2029">
        <v>0</v>
      </c>
      <c r="N2029">
        <v>0</v>
      </c>
      <c r="P2029" s="22" t="s">
        <v>34</v>
      </c>
      <c r="R2029" t="s">
        <v>93</v>
      </c>
      <c r="S2029" t="s">
        <v>85</v>
      </c>
      <c r="T2029" s="9" t="e">
        <f>VLOOKUP(A2029,Sku_list!$A$1:$D$2667,3,0)</f>
        <v>#N/A</v>
      </c>
      <c r="U2029" s="9" t="e">
        <f>VLOOKUP(A2029,Sku_list!$A$1:$D$2667,4,0)*(F2029/1000000*12)</f>
        <v>#N/A</v>
      </c>
      <c r="V2029" s="9" t="e">
        <f>VLOOKUP(A2029,Sku_list!$A$1:$D$2667,4,0)*(H2029/1000000*12)</f>
        <v>#N/A</v>
      </c>
      <c r="W2029" s="9" t="e">
        <f>VLOOKUP(A2029,Sku_list!$A$1:$D$2667,4,0)*(J2029/1000000*12)</f>
        <v>#N/A</v>
      </c>
      <c r="X2029" s="9" t="e">
        <f>VLOOKUP(A2029,Sku_list!$A$1:$D$2667,4,0)*(L2029/1000000*12)</f>
        <v>#N/A</v>
      </c>
      <c r="Y2029" s="9" t="e">
        <f>VLOOKUP(A2029,Sku_list!$A$1:$E$2667,5,0)*((J2029+F2029)/1000000000)</f>
        <v>#N/A</v>
      </c>
      <c r="AC2029" s="22">
        <f t="shared" ca="1" si="31"/>
        <v>6.6666666666666666E-2</v>
      </c>
    </row>
    <row r="2030" spans="1:29" x14ac:dyDescent="0.35">
      <c r="A2030">
        <v>1601929</v>
      </c>
      <c r="B2030" t="s">
        <v>277</v>
      </c>
      <c r="C2030" t="s">
        <v>151</v>
      </c>
      <c r="D2030">
        <v>0</v>
      </c>
      <c r="E2030">
        <v>32</v>
      </c>
      <c r="F2030">
        <v>8</v>
      </c>
      <c r="G2030">
        <v>248</v>
      </c>
      <c r="H2030">
        <v>176</v>
      </c>
      <c r="I2030">
        <v>0</v>
      </c>
      <c r="J2030">
        <v>240</v>
      </c>
      <c r="K2030">
        <v>244</v>
      </c>
      <c r="L2030">
        <v>0</v>
      </c>
      <c r="M2030">
        <v>-424</v>
      </c>
      <c r="N2030">
        <v>424</v>
      </c>
      <c r="P2030" s="22" t="s">
        <v>34</v>
      </c>
      <c r="R2030" t="s">
        <v>94</v>
      </c>
      <c r="S2030" t="s">
        <v>83</v>
      </c>
      <c r="T2030" s="9" t="e">
        <f>VLOOKUP(A2030,Sku_list!$A$1:$D$2667,3,0)</f>
        <v>#N/A</v>
      </c>
      <c r="U2030" s="9" t="e">
        <f>VLOOKUP(A2030,Sku_list!$A$1:$D$2667,4,0)*(F2030/1000000*12)</f>
        <v>#N/A</v>
      </c>
      <c r="V2030" s="9" t="e">
        <f>VLOOKUP(A2030,Sku_list!$A$1:$D$2667,4,0)*(H2030/1000000*12)</f>
        <v>#N/A</v>
      </c>
      <c r="W2030" s="9" t="e">
        <f>VLOOKUP(A2030,Sku_list!$A$1:$D$2667,4,0)*(J2030/1000000*12)</f>
        <v>#N/A</v>
      </c>
      <c r="X2030" s="9" t="e">
        <f>VLOOKUP(A2030,Sku_list!$A$1:$D$2667,4,0)*(L2030/1000000*12)</f>
        <v>#N/A</v>
      </c>
      <c r="Y2030" s="9" t="e">
        <f>VLOOKUP(A2030,Sku_list!$A$1:$E$2667,5,0)*((J2030+F2030)/1000000000)</f>
        <v>#N/A</v>
      </c>
      <c r="AC2030" s="22">
        <f t="shared" ca="1" si="31"/>
        <v>6.6666666666666666E-2</v>
      </c>
    </row>
    <row r="2031" spans="1:29" x14ac:dyDescent="0.35">
      <c r="A2031">
        <v>1601929</v>
      </c>
      <c r="B2031" t="s">
        <v>277</v>
      </c>
      <c r="C2031" t="s">
        <v>152</v>
      </c>
      <c r="D2031">
        <v>0</v>
      </c>
      <c r="E2031">
        <v>0</v>
      </c>
      <c r="F2031">
        <v>0</v>
      </c>
      <c r="G2031">
        <v>260</v>
      </c>
      <c r="H2031">
        <v>132</v>
      </c>
      <c r="I2031">
        <v>0</v>
      </c>
      <c r="J2031">
        <v>68</v>
      </c>
      <c r="K2031">
        <v>68</v>
      </c>
      <c r="L2031">
        <v>0</v>
      </c>
      <c r="M2031">
        <v>-200</v>
      </c>
      <c r="N2031">
        <v>200</v>
      </c>
      <c r="P2031" s="22" t="s">
        <v>34</v>
      </c>
      <c r="R2031" t="s">
        <v>95</v>
      </c>
      <c r="S2031" t="s">
        <v>83</v>
      </c>
      <c r="T2031" s="9" t="e">
        <f>VLOOKUP(A2031,Sku_list!$A$1:$D$2667,3,0)</f>
        <v>#N/A</v>
      </c>
      <c r="U2031" s="9" t="e">
        <f>VLOOKUP(A2031,Sku_list!$A$1:$D$2667,4,0)*(F2031/1000000*12)</f>
        <v>#N/A</v>
      </c>
      <c r="V2031" s="9" t="e">
        <f>VLOOKUP(A2031,Sku_list!$A$1:$D$2667,4,0)*(H2031/1000000*12)</f>
        <v>#N/A</v>
      </c>
      <c r="W2031" s="9" t="e">
        <f>VLOOKUP(A2031,Sku_list!$A$1:$D$2667,4,0)*(J2031/1000000*12)</f>
        <v>#N/A</v>
      </c>
      <c r="X2031" s="9" t="e">
        <f>VLOOKUP(A2031,Sku_list!$A$1:$D$2667,4,0)*(L2031/1000000*12)</f>
        <v>#N/A</v>
      </c>
      <c r="Y2031" s="9" t="e">
        <f>VLOOKUP(A2031,Sku_list!$A$1:$E$2667,5,0)*((J2031+F2031)/1000000000)</f>
        <v>#N/A</v>
      </c>
      <c r="AC2031" s="22">
        <f t="shared" ca="1" si="31"/>
        <v>6.6666666666666666E-2</v>
      </c>
    </row>
    <row r="2032" spans="1:29" x14ac:dyDescent="0.35">
      <c r="A2032">
        <v>1601929</v>
      </c>
      <c r="B2032" t="s">
        <v>277</v>
      </c>
      <c r="C2032" t="s">
        <v>153</v>
      </c>
      <c r="D2032">
        <v>0</v>
      </c>
      <c r="E2032">
        <v>0</v>
      </c>
      <c r="F2032">
        <v>0</v>
      </c>
      <c r="G2032">
        <v>0</v>
      </c>
      <c r="H2032">
        <v>0</v>
      </c>
      <c r="I2032">
        <v>0</v>
      </c>
      <c r="J2032">
        <v>0</v>
      </c>
      <c r="K2032">
        <v>0</v>
      </c>
      <c r="L2032">
        <v>0</v>
      </c>
      <c r="M2032">
        <v>0</v>
      </c>
      <c r="N2032">
        <v>0</v>
      </c>
      <c r="P2032" s="22" t="s">
        <v>34</v>
      </c>
      <c r="R2032" t="s">
        <v>189</v>
      </c>
      <c r="S2032" t="s">
        <v>190</v>
      </c>
      <c r="T2032" s="9" t="e">
        <f>VLOOKUP(A2032,Sku_list!$A$1:$D$2667,3,0)</f>
        <v>#N/A</v>
      </c>
      <c r="U2032" s="9" t="e">
        <f>VLOOKUP(A2032,Sku_list!$A$1:$D$2667,4,0)*(F2032/1000000*12)</f>
        <v>#N/A</v>
      </c>
      <c r="V2032" s="9" t="e">
        <f>VLOOKUP(A2032,Sku_list!$A$1:$D$2667,4,0)*(H2032/1000000*12)</f>
        <v>#N/A</v>
      </c>
      <c r="W2032" s="9" t="e">
        <f>VLOOKUP(A2032,Sku_list!$A$1:$D$2667,4,0)*(J2032/1000000*12)</f>
        <v>#N/A</v>
      </c>
      <c r="X2032" s="9" t="e">
        <f>VLOOKUP(A2032,Sku_list!$A$1:$D$2667,4,0)*(L2032/1000000*12)</f>
        <v>#N/A</v>
      </c>
      <c r="Y2032" s="9" t="e">
        <f>VLOOKUP(A2032,Sku_list!$A$1:$E$2667,5,0)*((J2032+F2032)/1000000000)</f>
        <v>#N/A</v>
      </c>
      <c r="AC2032" s="22">
        <f t="shared" ca="1" si="31"/>
        <v>6.6666666666666666E-2</v>
      </c>
    </row>
    <row r="2033" spans="1:29" x14ac:dyDescent="0.35">
      <c r="A2033">
        <v>1601929</v>
      </c>
      <c r="B2033" t="s">
        <v>277</v>
      </c>
      <c r="C2033" t="s">
        <v>154</v>
      </c>
      <c r="D2033">
        <v>0</v>
      </c>
      <c r="E2033">
        <v>0</v>
      </c>
      <c r="F2033">
        <v>0</v>
      </c>
      <c r="G2033">
        <v>144</v>
      </c>
      <c r="H2033">
        <v>0</v>
      </c>
      <c r="I2033">
        <v>0</v>
      </c>
      <c r="J2033">
        <v>0</v>
      </c>
      <c r="K2033">
        <v>0</v>
      </c>
      <c r="L2033">
        <v>0</v>
      </c>
      <c r="M2033">
        <v>0</v>
      </c>
      <c r="N2033">
        <v>0</v>
      </c>
      <c r="P2033" s="22" t="s">
        <v>34</v>
      </c>
      <c r="R2033" t="s">
        <v>96</v>
      </c>
      <c r="S2033" t="s">
        <v>72</v>
      </c>
      <c r="T2033" s="9" t="e">
        <f>VLOOKUP(A2033,Sku_list!$A$1:$D$2667,3,0)</f>
        <v>#N/A</v>
      </c>
      <c r="U2033" s="9" t="e">
        <f>VLOOKUP(A2033,Sku_list!$A$1:$D$2667,4,0)*(F2033/1000000*12)</f>
        <v>#N/A</v>
      </c>
      <c r="V2033" s="9" t="e">
        <f>VLOOKUP(A2033,Sku_list!$A$1:$D$2667,4,0)*(H2033/1000000*12)</f>
        <v>#N/A</v>
      </c>
      <c r="W2033" s="9" t="e">
        <f>VLOOKUP(A2033,Sku_list!$A$1:$D$2667,4,0)*(J2033/1000000*12)</f>
        <v>#N/A</v>
      </c>
      <c r="X2033" s="9" t="e">
        <f>VLOOKUP(A2033,Sku_list!$A$1:$D$2667,4,0)*(L2033/1000000*12)</f>
        <v>#N/A</v>
      </c>
      <c r="Y2033" s="9" t="e">
        <f>VLOOKUP(A2033,Sku_list!$A$1:$E$2667,5,0)*((J2033+F2033)/1000000000)</f>
        <v>#N/A</v>
      </c>
      <c r="AC2033" s="22">
        <f t="shared" ca="1" si="31"/>
        <v>6.6666666666666666E-2</v>
      </c>
    </row>
    <row r="2034" spans="1:29" x14ac:dyDescent="0.35">
      <c r="A2034">
        <v>1601929</v>
      </c>
      <c r="B2034" t="s">
        <v>277</v>
      </c>
      <c r="C2034" t="s">
        <v>155</v>
      </c>
      <c r="D2034">
        <v>0</v>
      </c>
      <c r="E2034">
        <v>0</v>
      </c>
      <c r="F2034">
        <v>0</v>
      </c>
      <c r="G2034">
        <v>296</v>
      </c>
      <c r="H2034">
        <v>136</v>
      </c>
      <c r="I2034">
        <v>0</v>
      </c>
      <c r="J2034">
        <v>0</v>
      </c>
      <c r="K2034">
        <v>0</v>
      </c>
      <c r="L2034">
        <v>0</v>
      </c>
      <c r="M2034">
        <v>-136</v>
      </c>
      <c r="N2034">
        <v>136</v>
      </c>
      <c r="P2034" s="22" t="s">
        <v>34</v>
      </c>
      <c r="R2034" t="s">
        <v>97</v>
      </c>
      <c r="S2034" t="s">
        <v>72</v>
      </c>
      <c r="T2034" s="9" t="e">
        <f>VLOOKUP(A2034,Sku_list!$A$1:$D$2667,3,0)</f>
        <v>#N/A</v>
      </c>
      <c r="U2034" s="9" t="e">
        <f>VLOOKUP(A2034,Sku_list!$A$1:$D$2667,4,0)*(F2034/1000000*12)</f>
        <v>#N/A</v>
      </c>
      <c r="V2034" s="9" t="e">
        <f>VLOOKUP(A2034,Sku_list!$A$1:$D$2667,4,0)*(H2034/1000000*12)</f>
        <v>#N/A</v>
      </c>
      <c r="W2034" s="9" t="e">
        <f>VLOOKUP(A2034,Sku_list!$A$1:$D$2667,4,0)*(J2034/1000000*12)</f>
        <v>#N/A</v>
      </c>
      <c r="X2034" s="9" t="e">
        <f>VLOOKUP(A2034,Sku_list!$A$1:$D$2667,4,0)*(L2034/1000000*12)</f>
        <v>#N/A</v>
      </c>
      <c r="Y2034" s="9" t="e">
        <f>VLOOKUP(A2034,Sku_list!$A$1:$E$2667,5,0)*((J2034+F2034)/1000000000)</f>
        <v>#N/A</v>
      </c>
      <c r="AC2034" s="22">
        <f t="shared" ca="1" si="31"/>
        <v>6.6666666666666666E-2</v>
      </c>
    </row>
    <row r="2035" spans="1:29" x14ac:dyDescent="0.35">
      <c r="A2035">
        <v>1601929</v>
      </c>
      <c r="B2035" t="s">
        <v>277</v>
      </c>
      <c r="C2035" t="s">
        <v>156</v>
      </c>
      <c r="D2035">
        <v>0</v>
      </c>
      <c r="E2035">
        <v>0</v>
      </c>
      <c r="F2035">
        <v>0</v>
      </c>
      <c r="G2035">
        <v>0</v>
      </c>
      <c r="H2035">
        <v>0</v>
      </c>
      <c r="I2035">
        <v>0</v>
      </c>
      <c r="J2035">
        <v>0</v>
      </c>
      <c r="K2035">
        <v>0</v>
      </c>
      <c r="L2035">
        <v>0</v>
      </c>
      <c r="M2035">
        <v>0</v>
      </c>
      <c r="N2035">
        <v>0</v>
      </c>
      <c r="P2035" s="22" t="s">
        <v>34</v>
      </c>
      <c r="R2035" t="s">
        <v>38</v>
      </c>
      <c r="S2035" t="s">
        <v>69</v>
      </c>
      <c r="T2035" s="9" t="e">
        <f>VLOOKUP(A2035,Sku_list!$A$1:$D$2667,3,0)</f>
        <v>#N/A</v>
      </c>
      <c r="U2035" s="9" t="e">
        <f>VLOOKUP(A2035,Sku_list!$A$1:$D$2667,4,0)*(F2035/1000000*12)</f>
        <v>#N/A</v>
      </c>
      <c r="V2035" s="9" t="e">
        <f>VLOOKUP(A2035,Sku_list!$A$1:$D$2667,4,0)*(H2035/1000000*12)</f>
        <v>#N/A</v>
      </c>
      <c r="W2035" s="9" t="e">
        <f>VLOOKUP(A2035,Sku_list!$A$1:$D$2667,4,0)*(J2035/1000000*12)</f>
        <v>#N/A</v>
      </c>
      <c r="X2035" s="9" t="e">
        <f>VLOOKUP(A2035,Sku_list!$A$1:$D$2667,4,0)*(L2035/1000000*12)</f>
        <v>#N/A</v>
      </c>
      <c r="Y2035" s="9" t="e">
        <f>VLOOKUP(A2035,Sku_list!$A$1:$E$2667,5,0)*((J2035+F2035)/1000000000)</f>
        <v>#N/A</v>
      </c>
      <c r="AC2035" s="22">
        <f t="shared" ca="1" si="31"/>
        <v>6.6666666666666666E-2</v>
      </c>
    </row>
    <row r="2036" spans="1:29" x14ac:dyDescent="0.35">
      <c r="A2036">
        <v>1601929</v>
      </c>
      <c r="B2036" t="s">
        <v>277</v>
      </c>
      <c r="C2036" t="s">
        <v>157</v>
      </c>
      <c r="D2036">
        <v>0</v>
      </c>
      <c r="E2036">
        <v>0</v>
      </c>
      <c r="F2036">
        <v>0</v>
      </c>
      <c r="G2036">
        <v>164</v>
      </c>
      <c r="H2036">
        <v>0</v>
      </c>
      <c r="I2036">
        <v>0</v>
      </c>
      <c r="J2036">
        <v>0</v>
      </c>
      <c r="K2036">
        <v>0</v>
      </c>
      <c r="L2036">
        <v>0</v>
      </c>
      <c r="M2036">
        <v>0</v>
      </c>
      <c r="N2036">
        <v>0</v>
      </c>
      <c r="P2036" s="22" t="s">
        <v>34</v>
      </c>
      <c r="R2036" t="s">
        <v>98</v>
      </c>
      <c r="S2036" t="s">
        <v>72</v>
      </c>
      <c r="T2036" s="9" t="e">
        <f>VLOOKUP(A2036,Sku_list!$A$1:$D$2667,3,0)</f>
        <v>#N/A</v>
      </c>
      <c r="U2036" s="9" t="e">
        <f>VLOOKUP(A2036,Sku_list!$A$1:$D$2667,4,0)*(F2036/1000000*12)</f>
        <v>#N/A</v>
      </c>
      <c r="V2036" s="9" t="e">
        <f>VLOOKUP(A2036,Sku_list!$A$1:$D$2667,4,0)*(H2036/1000000*12)</f>
        <v>#N/A</v>
      </c>
      <c r="W2036" s="9" t="e">
        <f>VLOOKUP(A2036,Sku_list!$A$1:$D$2667,4,0)*(J2036/1000000*12)</f>
        <v>#N/A</v>
      </c>
      <c r="X2036" s="9" t="e">
        <f>VLOOKUP(A2036,Sku_list!$A$1:$D$2667,4,0)*(L2036/1000000*12)</f>
        <v>#N/A</v>
      </c>
      <c r="Y2036" s="9" t="e">
        <f>VLOOKUP(A2036,Sku_list!$A$1:$E$2667,5,0)*((J2036+F2036)/1000000000)</f>
        <v>#N/A</v>
      </c>
      <c r="AC2036" s="22">
        <f t="shared" ca="1" si="31"/>
        <v>6.6666666666666666E-2</v>
      </c>
    </row>
    <row r="2037" spans="1:29" x14ac:dyDescent="0.35">
      <c r="A2037">
        <v>1601929</v>
      </c>
      <c r="B2037" t="s">
        <v>277</v>
      </c>
      <c r="C2037" t="s">
        <v>158</v>
      </c>
      <c r="D2037">
        <v>0</v>
      </c>
      <c r="E2037">
        <v>0</v>
      </c>
      <c r="F2037">
        <v>0</v>
      </c>
      <c r="G2037">
        <v>30</v>
      </c>
      <c r="H2037">
        <v>0</v>
      </c>
      <c r="I2037">
        <v>0</v>
      </c>
      <c r="J2037">
        <v>0</v>
      </c>
      <c r="K2037">
        <v>0</v>
      </c>
      <c r="L2037">
        <v>0</v>
      </c>
      <c r="M2037">
        <v>0</v>
      </c>
      <c r="N2037">
        <v>0</v>
      </c>
      <c r="P2037" s="22" t="s">
        <v>34</v>
      </c>
      <c r="R2037" t="s">
        <v>99</v>
      </c>
      <c r="S2037" t="s">
        <v>69</v>
      </c>
      <c r="T2037" s="9" t="e">
        <f>VLOOKUP(A2037,Sku_list!$A$1:$D$2667,3,0)</f>
        <v>#N/A</v>
      </c>
      <c r="U2037" s="9" t="e">
        <f>VLOOKUP(A2037,Sku_list!$A$1:$D$2667,4,0)*(F2037/1000000*12)</f>
        <v>#N/A</v>
      </c>
      <c r="V2037" s="9" t="e">
        <f>VLOOKUP(A2037,Sku_list!$A$1:$D$2667,4,0)*(H2037/1000000*12)</f>
        <v>#N/A</v>
      </c>
      <c r="W2037" s="9" t="e">
        <f>VLOOKUP(A2037,Sku_list!$A$1:$D$2667,4,0)*(J2037/1000000*12)</f>
        <v>#N/A</v>
      </c>
      <c r="X2037" s="9" t="e">
        <f>VLOOKUP(A2037,Sku_list!$A$1:$D$2667,4,0)*(L2037/1000000*12)</f>
        <v>#N/A</v>
      </c>
      <c r="Y2037" s="9" t="e">
        <f>VLOOKUP(A2037,Sku_list!$A$1:$E$2667,5,0)*((J2037+F2037)/1000000000)</f>
        <v>#N/A</v>
      </c>
      <c r="AC2037" s="22">
        <f t="shared" ca="1" si="31"/>
        <v>6.6666666666666666E-2</v>
      </c>
    </row>
    <row r="2038" spans="1:29" x14ac:dyDescent="0.35">
      <c r="A2038">
        <v>1601929</v>
      </c>
      <c r="B2038" t="s">
        <v>277</v>
      </c>
      <c r="C2038" t="s">
        <v>159</v>
      </c>
      <c r="D2038">
        <v>0</v>
      </c>
      <c r="E2038">
        <v>0</v>
      </c>
      <c r="F2038">
        <v>0</v>
      </c>
      <c r="G2038">
        <v>300</v>
      </c>
      <c r="H2038">
        <v>0</v>
      </c>
      <c r="I2038">
        <v>0</v>
      </c>
      <c r="J2038">
        <v>0</v>
      </c>
      <c r="K2038">
        <v>0</v>
      </c>
      <c r="L2038">
        <v>0</v>
      </c>
      <c r="M2038">
        <v>0</v>
      </c>
      <c r="N2038">
        <v>0</v>
      </c>
      <c r="P2038" s="22" t="s">
        <v>34</v>
      </c>
      <c r="R2038" t="s">
        <v>100</v>
      </c>
      <c r="S2038" t="s">
        <v>72</v>
      </c>
      <c r="T2038" s="9" t="e">
        <f>VLOOKUP(A2038,Sku_list!$A$1:$D$2667,3,0)</f>
        <v>#N/A</v>
      </c>
      <c r="U2038" s="9" t="e">
        <f>VLOOKUP(A2038,Sku_list!$A$1:$D$2667,4,0)*(F2038/1000000*12)</f>
        <v>#N/A</v>
      </c>
      <c r="V2038" s="9" t="e">
        <f>VLOOKUP(A2038,Sku_list!$A$1:$D$2667,4,0)*(H2038/1000000*12)</f>
        <v>#N/A</v>
      </c>
      <c r="W2038" s="9" t="e">
        <f>VLOOKUP(A2038,Sku_list!$A$1:$D$2667,4,0)*(J2038/1000000*12)</f>
        <v>#N/A</v>
      </c>
      <c r="X2038" s="9" t="e">
        <f>VLOOKUP(A2038,Sku_list!$A$1:$D$2667,4,0)*(L2038/1000000*12)</f>
        <v>#N/A</v>
      </c>
      <c r="Y2038" s="9" t="e">
        <f>VLOOKUP(A2038,Sku_list!$A$1:$E$2667,5,0)*((J2038+F2038)/1000000000)</f>
        <v>#N/A</v>
      </c>
      <c r="AC2038" s="22">
        <f t="shared" ca="1" si="31"/>
        <v>6.6666666666666666E-2</v>
      </c>
    </row>
    <row r="2039" spans="1:29" x14ac:dyDescent="0.35">
      <c r="A2039">
        <v>1601929</v>
      </c>
      <c r="B2039" t="s">
        <v>277</v>
      </c>
      <c r="C2039" t="s">
        <v>160</v>
      </c>
      <c r="D2039">
        <v>0</v>
      </c>
      <c r="E2039">
        <v>732</v>
      </c>
      <c r="F2039">
        <v>0</v>
      </c>
      <c r="G2039">
        <v>976</v>
      </c>
      <c r="H2039">
        <v>812</v>
      </c>
      <c r="I2039">
        <v>0</v>
      </c>
      <c r="J2039">
        <v>148</v>
      </c>
      <c r="K2039">
        <v>132</v>
      </c>
      <c r="L2039">
        <v>0</v>
      </c>
      <c r="M2039">
        <v>-960</v>
      </c>
      <c r="N2039">
        <v>960</v>
      </c>
      <c r="P2039" s="22" t="s">
        <v>34</v>
      </c>
      <c r="R2039" t="s">
        <v>101</v>
      </c>
      <c r="S2039" t="s">
        <v>69</v>
      </c>
      <c r="T2039" s="9" t="e">
        <f>VLOOKUP(A2039,Sku_list!$A$1:$D$2667,3,0)</f>
        <v>#N/A</v>
      </c>
      <c r="U2039" s="9" t="e">
        <f>VLOOKUP(A2039,Sku_list!$A$1:$D$2667,4,0)*(F2039/1000000*12)</f>
        <v>#N/A</v>
      </c>
      <c r="V2039" s="9" t="e">
        <f>VLOOKUP(A2039,Sku_list!$A$1:$D$2667,4,0)*(H2039/1000000*12)</f>
        <v>#N/A</v>
      </c>
      <c r="W2039" s="9" t="e">
        <f>VLOOKUP(A2039,Sku_list!$A$1:$D$2667,4,0)*(J2039/1000000*12)</f>
        <v>#N/A</v>
      </c>
      <c r="X2039" s="9" t="e">
        <f>VLOOKUP(A2039,Sku_list!$A$1:$D$2667,4,0)*(L2039/1000000*12)</f>
        <v>#N/A</v>
      </c>
      <c r="Y2039" s="9" t="e">
        <f>VLOOKUP(A2039,Sku_list!$A$1:$E$2667,5,0)*((J2039+F2039)/1000000000)</f>
        <v>#N/A</v>
      </c>
      <c r="AC2039" s="22">
        <f t="shared" ca="1" si="31"/>
        <v>6.6666666666666666E-2</v>
      </c>
    </row>
    <row r="2040" spans="1:29" x14ac:dyDescent="0.35">
      <c r="A2040">
        <v>1601929</v>
      </c>
      <c r="B2040" t="s">
        <v>277</v>
      </c>
      <c r="C2040" t="s">
        <v>161</v>
      </c>
      <c r="D2040">
        <v>0</v>
      </c>
      <c r="E2040">
        <v>0</v>
      </c>
      <c r="F2040">
        <v>0</v>
      </c>
      <c r="G2040">
        <v>0</v>
      </c>
      <c r="H2040">
        <v>0</v>
      </c>
      <c r="I2040">
        <v>0</v>
      </c>
      <c r="J2040">
        <v>0</v>
      </c>
      <c r="K2040">
        <v>0</v>
      </c>
      <c r="L2040">
        <v>0</v>
      </c>
      <c r="M2040">
        <v>0</v>
      </c>
      <c r="N2040">
        <v>0</v>
      </c>
      <c r="P2040" s="22" t="s">
        <v>34</v>
      </c>
      <c r="R2040" t="s">
        <v>102</v>
      </c>
      <c r="S2040" t="s">
        <v>306</v>
      </c>
      <c r="T2040" s="9" t="e">
        <f>VLOOKUP(A2040,Sku_list!$A$1:$D$2667,3,0)</f>
        <v>#N/A</v>
      </c>
      <c r="U2040" s="9" t="e">
        <f>VLOOKUP(A2040,Sku_list!$A$1:$D$2667,4,0)*(F2040/1000000*12)</f>
        <v>#N/A</v>
      </c>
      <c r="V2040" s="9" t="e">
        <f>VLOOKUP(A2040,Sku_list!$A$1:$D$2667,4,0)*(H2040/1000000*12)</f>
        <v>#N/A</v>
      </c>
      <c r="W2040" s="9" t="e">
        <f>VLOOKUP(A2040,Sku_list!$A$1:$D$2667,4,0)*(J2040/1000000*12)</f>
        <v>#N/A</v>
      </c>
      <c r="X2040" s="9" t="e">
        <f>VLOOKUP(A2040,Sku_list!$A$1:$D$2667,4,0)*(L2040/1000000*12)</f>
        <v>#N/A</v>
      </c>
      <c r="Y2040" s="9" t="e">
        <f>VLOOKUP(A2040,Sku_list!$A$1:$E$2667,5,0)*((J2040+F2040)/1000000000)</f>
        <v>#N/A</v>
      </c>
      <c r="AC2040" s="22">
        <f t="shared" ca="1" si="31"/>
        <v>6.6666666666666666E-2</v>
      </c>
    </row>
    <row r="2041" spans="1:29" x14ac:dyDescent="0.35">
      <c r="A2041">
        <v>1601929</v>
      </c>
      <c r="B2041" t="s">
        <v>277</v>
      </c>
      <c r="C2041" t="s">
        <v>162</v>
      </c>
      <c r="D2041">
        <v>0</v>
      </c>
      <c r="E2041">
        <v>0</v>
      </c>
      <c r="F2041">
        <v>0</v>
      </c>
      <c r="G2041">
        <v>4</v>
      </c>
      <c r="H2041">
        <v>0</v>
      </c>
      <c r="I2041">
        <v>0</v>
      </c>
      <c r="J2041">
        <v>0</v>
      </c>
      <c r="K2041">
        <v>0</v>
      </c>
      <c r="L2041">
        <v>0</v>
      </c>
      <c r="M2041">
        <v>0</v>
      </c>
      <c r="N2041">
        <v>0</v>
      </c>
      <c r="P2041" s="22" t="s">
        <v>34</v>
      </c>
      <c r="R2041" t="s">
        <v>103</v>
      </c>
      <c r="S2041" t="s">
        <v>69</v>
      </c>
      <c r="T2041" s="9" t="e">
        <f>VLOOKUP(A2041,Sku_list!$A$1:$D$2667,3,0)</f>
        <v>#N/A</v>
      </c>
      <c r="U2041" s="9" t="e">
        <f>VLOOKUP(A2041,Sku_list!$A$1:$D$2667,4,0)*(F2041/1000000*12)</f>
        <v>#N/A</v>
      </c>
      <c r="V2041" s="9" t="e">
        <f>VLOOKUP(A2041,Sku_list!$A$1:$D$2667,4,0)*(H2041/1000000*12)</f>
        <v>#N/A</v>
      </c>
      <c r="W2041" s="9" t="e">
        <f>VLOOKUP(A2041,Sku_list!$A$1:$D$2667,4,0)*(J2041/1000000*12)</f>
        <v>#N/A</v>
      </c>
      <c r="X2041" s="9" t="e">
        <f>VLOOKUP(A2041,Sku_list!$A$1:$D$2667,4,0)*(L2041/1000000*12)</f>
        <v>#N/A</v>
      </c>
      <c r="Y2041" s="9" t="e">
        <f>VLOOKUP(A2041,Sku_list!$A$1:$E$2667,5,0)*((J2041+F2041)/1000000000)</f>
        <v>#N/A</v>
      </c>
      <c r="AC2041" s="22">
        <f t="shared" ca="1" si="31"/>
        <v>6.6666666666666666E-2</v>
      </c>
    </row>
    <row r="2042" spans="1:29" x14ac:dyDescent="0.35">
      <c r="A2042">
        <v>1601929</v>
      </c>
      <c r="B2042" t="s">
        <v>277</v>
      </c>
      <c r="C2042" t="s">
        <v>164</v>
      </c>
      <c r="D2042">
        <v>0</v>
      </c>
      <c r="E2042">
        <v>300</v>
      </c>
      <c r="F2042">
        <v>0</v>
      </c>
      <c r="G2042">
        <v>0</v>
      </c>
      <c r="H2042">
        <v>0</v>
      </c>
      <c r="I2042">
        <v>0</v>
      </c>
      <c r="J2042">
        <v>300</v>
      </c>
      <c r="K2042">
        <v>300</v>
      </c>
      <c r="L2042">
        <v>0</v>
      </c>
      <c r="M2042">
        <v>-300</v>
      </c>
      <c r="N2042">
        <v>300</v>
      </c>
      <c r="P2042" s="22" t="s">
        <v>34</v>
      </c>
      <c r="R2042" t="s">
        <v>104</v>
      </c>
      <c r="S2042" t="s">
        <v>69</v>
      </c>
      <c r="T2042" s="9" t="e">
        <f>VLOOKUP(A2042,Sku_list!$A$1:$D$2667,3,0)</f>
        <v>#N/A</v>
      </c>
      <c r="U2042" s="9" t="e">
        <f>VLOOKUP(A2042,Sku_list!$A$1:$D$2667,4,0)*(F2042/1000000*12)</f>
        <v>#N/A</v>
      </c>
      <c r="V2042" s="9" t="e">
        <f>VLOOKUP(A2042,Sku_list!$A$1:$D$2667,4,0)*(H2042/1000000*12)</f>
        <v>#N/A</v>
      </c>
      <c r="W2042" s="9" t="e">
        <f>VLOOKUP(A2042,Sku_list!$A$1:$D$2667,4,0)*(J2042/1000000*12)</f>
        <v>#N/A</v>
      </c>
      <c r="X2042" s="9" t="e">
        <f>VLOOKUP(A2042,Sku_list!$A$1:$D$2667,4,0)*(L2042/1000000*12)</f>
        <v>#N/A</v>
      </c>
      <c r="Y2042" s="9" t="e">
        <f>VLOOKUP(A2042,Sku_list!$A$1:$E$2667,5,0)*((J2042+F2042)/1000000000)</f>
        <v>#N/A</v>
      </c>
      <c r="AC2042" s="22">
        <f t="shared" ca="1" si="31"/>
        <v>6.6666666666666666E-2</v>
      </c>
    </row>
    <row r="2043" spans="1:29" x14ac:dyDescent="0.35">
      <c r="A2043">
        <v>1601929</v>
      </c>
      <c r="B2043" t="s">
        <v>277</v>
      </c>
      <c r="C2043" t="s">
        <v>165</v>
      </c>
      <c r="D2043">
        <v>0</v>
      </c>
      <c r="E2043">
        <v>32</v>
      </c>
      <c r="F2043">
        <v>8</v>
      </c>
      <c r="G2043">
        <v>52</v>
      </c>
      <c r="H2043">
        <v>32</v>
      </c>
      <c r="I2043">
        <v>0</v>
      </c>
      <c r="J2043">
        <v>0</v>
      </c>
      <c r="K2043">
        <v>8</v>
      </c>
      <c r="L2043">
        <v>0</v>
      </c>
      <c r="M2043">
        <v>-40</v>
      </c>
      <c r="N2043">
        <v>40</v>
      </c>
      <c r="P2043" s="22" t="s">
        <v>34</v>
      </c>
      <c r="R2043" t="s">
        <v>105</v>
      </c>
      <c r="S2043" t="s">
        <v>83</v>
      </c>
      <c r="T2043" s="9" t="e">
        <f>VLOOKUP(A2043,Sku_list!$A$1:$D$2667,3,0)</f>
        <v>#N/A</v>
      </c>
      <c r="U2043" s="9" t="e">
        <f>VLOOKUP(A2043,Sku_list!$A$1:$D$2667,4,0)*(F2043/1000000*12)</f>
        <v>#N/A</v>
      </c>
      <c r="V2043" s="9" t="e">
        <f>VLOOKUP(A2043,Sku_list!$A$1:$D$2667,4,0)*(H2043/1000000*12)</f>
        <v>#N/A</v>
      </c>
      <c r="W2043" s="9" t="e">
        <f>VLOOKUP(A2043,Sku_list!$A$1:$D$2667,4,0)*(J2043/1000000*12)</f>
        <v>#N/A</v>
      </c>
      <c r="X2043" s="9" t="e">
        <f>VLOOKUP(A2043,Sku_list!$A$1:$D$2667,4,0)*(L2043/1000000*12)</f>
        <v>#N/A</v>
      </c>
      <c r="Y2043" s="9" t="e">
        <f>VLOOKUP(A2043,Sku_list!$A$1:$E$2667,5,0)*((J2043+F2043)/1000000000)</f>
        <v>#N/A</v>
      </c>
      <c r="AC2043" s="22">
        <f t="shared" ca="1" si="31"/>
        <v>6.6666666666666666E-2</v>
      </c>
    </row>
    <row r="2044" spans="1:29" x14ac:dyDescent="0.35">
      <c r="A2044">
        <v>1601929</v>
      </c>
      <c r="B2044" t="s">
        <v>277</v>
      </c>
      <c r="C2044" t="s">
        <v>163</v>
      </c>
      <c r="D2044">
        <v>0</v>
      </c>
      <c r="E2044">
        <v>0</v>
      </c>
      <c r="F2044">
        <v>0</v>
      </c>
      <c r="G2044">
        <v>40</v>
      </c>
      <c r="H2044">
        <v>40</v>
      </c>
      <c r="I2044">
        <v>0</v>
      </c>
      <c r="J2044">
        <v>200</v>
      </c>
      <c r="K2044">
        <v>200</v>
      </c>
      <c r="L2044">
        <v>0</v>
      </c>
      <c r="M2044">
        <v>-240</v>
      </c>
      <c r="N2044">
        <v>240</v>
      </c>
      <c r="P2044" s="22" t="s">
        <v>34</v>
      </c>
      <c r="R2044" t="s">
        <v>117</v>
      </c>
      <c r="S2044" t="s">
        <v>83</v>
      </c>
      <c r="T2044" s="9" t="e">
        <f>VLOOKUP(A2044,Sku_list!$A$1:$D$2667,3,0)</f>
        <v>#N/A</v>
      </c>
      <c r="U2044" s="9" t="e">
        <f>VLOOKUP(A2044,Sku_list!$A$1:$D$2667,4,0)*(F2044/1000000*12)</f>
        <v>#N/A</v>
      </c>
      <c r="V2044" s="9" t="e">
        <f>VLOOKUP(A2044,Sku_list!$A$1:$D$2667,4,0)*(H2044/1000000*12)</f>
        <v>#N/A</v>
      </c>
      <c r="W2044" s="9" t="e">
        <f>VLOOKUP(A2044,Sku_list!$A$1:$D$2667,4,0)*(J2044/1000000*12)</f>
        <v>#N/A</v>
      </c>
      <c r="X2044" s="9" t="e">
        <f>VLOOKUP(A2044,Sku_list!$A$1:$D$2667,4,0)*(L2044/1000000*12)</f>
        <v>#N/A</v>
      </c>
      <c r="Y2044" s="9" t="e">
        <f>VLOOKUP(A2044,Sku_list!$A$1:$E$2667,5,0)*((J2044+F2044)/1000000000)</f>
        <v>#N/A</v>
      </c>
      <c r="AC2044" s="22">
        <f t="shared" ca="1" si="31"/>
        <v>6.6666666666666666E-2</v>
      </c>
    </row>
    <row r="2045" spans="1:29" x14ac:dyDescent="0.35">
      <c r="A2045">
        <v>1601929</v>
      </c>
      <c r="B2045" t="s">
        <v>277</v>
      </c>
      <c r="C2045" t="s">
        <v>166</v>
      </c>
      <c r="D2045">
        <v>0</v>
      </c>
      <c r="E2045">
        <v>0</v>
      </c>
      <c r="F2045">
        <v>0</v>
      </c>
      <c r="G2045">
        <v>116</v>
      </c>
      <c r="H2045">
        <v>88</v>
      </c>
      <c r="I2045">
        <v>0</v>
      </c>
      <c r="J2045">
        <v>124</v>
      </c>
      <c r="K2045">
        <v>124</v>
      </c>
      <c r="L2045">
        <v>0</v>
      </c>
      <c r="M2045">
        <v>-212</v>
      </c>
      <c r="N2045">
        <v>212</v>
      </c>
      <c r="P2045" s="22" t="s">
        <v>34</v>
      </c>
      <c r="R2045" t="s">
        <v>118</v>
      </c>
      <c r="S2045" t="s">
        <v>85</v>
      </c>
      <c r="T2045" s="9" t="e">
        <f>VLOOKUP(A2045,Sku_list!$A$1:$D$2667,3,0)</f>
        <v>#N/A</v>
      </c>
      <c r="U2045" s="9" t="e">
        <f>VLOOKUP(A2045,Sku_list!$A$1:$D$2667,4,0)*(F2045/1000000*12)</f>
        <v>#N/A</v>
      </c>
      <c r="V2045" s="9" t="e">
        <f>VLOOKUP(A2045,Sku_list!$A$1:$D$2667,4,0)*(H2045/1000000*12)</f>
        <v>#N/A</v>
      </c>
      <c r="W2045" s="9" t="e">
        <f>VLOOKUP(A2045,Sku_list!$A$1:$D$2667,4,0)*(J2045/1000000*12)</f>
        <v>#N/A</v>
      </c>
      <c r="X2045" s="9" t="e">
        <f>VLOOKUP(A2045,Sku_list!$A$1:$D$2667,4,0)*(L2045/1000000*12)</f>
        <v>#N/A</v>
      </c>
      <c r="Y2045" s="9" t="e">
        <f>VLOOKUP(A2045,Sku_list!$A$1:$E$2667,5,0)*((J2045+F2045)/1000000000)</f>
        <v>#N/A</v>
      </c>
      <c r="AC2045" s="22">
        <f t="shared" ca="1" si="31"/>
        <v>6.6666666666666666E-2</v>
      </c>
    </row>
    <row r="2046" spans="1:29" x14ac:dyDescent="0.35">
      <c r="A2046">
        <v>1601929</v>
      </c>
      <c r="B2046" t="s">
        <v>277</v>
      </c>
      <c r="C2046" t="s">
        <v>167</v>
      </c>
      <c r="D2046">
        <v>0</v>
      </c>
      <c r="E2046">
        <v>0</v>
      </c>
      <c r="F2046">
        <v>0</v>
      </c>
      <c r="G2046">
        <v>0</v>
      </c>
      <c r="H2046">
        <v>0</v>
      </c>
      <c r="I2046">
        <v>0</v>
      </c>
      <c r="J2046">
        <v>0</v>
      </c>
      <c r="K2046">
        <v>0</v>
      </c>
      <c r="L2046">
        <v>0</v>
      </c>
      <c r="M2046">
        <v>0</v>
      </c>
      <c r="N2046">
        <v>0</v>
      </c>
      <c r="P2046" s="22" t="s">
        <v>34</v>
      </c>
      <c r="R2046" t="s">
        <v>119</v>
      </c>
      <c r="S2046" t="s">
        <v>72</v>
      </c>
      <c r="T2046" s="9" t="e">
        <f>VLOOKUP(A2046,Sku_list!$A$1:$D$2667,3,0)</f>
        <v>#N/A</v>
      </c>
      <c r="U2046" s="9" t="e">
        <f>VLOOKUP(A2046,Sku_list!$A$1:$D$2667,4,0)*(F2046/1000000*12)</f>
        <v>#N/A</v>
      </c>
      <c r="V2046" s="9" t="e">
        <f>VLOOKUP(A2046,Sku_list!$A$1:$D$2667,4,0)*(H2046/1000000*12)</f>
        <v>#N/A</v>
      </c>
      <c r="W2046" s="9" t="e">
        <f>VLOOKUP(A2046,Sku_list!$A$1:$D$2667,4,0)*(J2046/1000000*12)</f>
        <v>#N/A</v>
      </c>
      <c r="X2046" s="9" t="e">
        <f>VLOOKUP(A2046,Sku_list!$A$1:$D$2667,4,0)*(L2046/1000000*12)</f>
        <v>#N/A</v>
      </c>
      <c r="Y2046" s="9" t="e">
        <f>VLOOKUP(A2046,Sku_list!$A$1:$E$2667,5,0)*((J2046+F2046)/1000000000)</f>
        <v>#N/A</v>
      </c>
      <c r="AC2046" s="22">
        <f t="shared" ca="1" si="31"/>
        <v>6.6666666666666666E-2</v>
      </c>
    </row>
    <row r="2047" spans="1:29" x14ac:dyDescent="0.35">
      <c r="A2047">
        <v>1601929</v>
      </c>
      <c r="B2047" t="s">
        <v>277</v>
      </c>
      <c r="C2047" t="s">
        <v>61</v>
      </c>
      <c r="D2047">
        <v>0</v>
      </c>
      <c r="E2047">
        <v>0</v>
      </c>
      <c r="F2047">
        <v>0</v>
      </c>
      <c r="G2047">
        <v>0</v>
      </c>
      <c r="H2047">
        <v>0</v>
      </c>
      <c r="I2047">
        <v>0</v>
      </c>
      <c r="J2047">
        <v>0</v>
      </c>
      <c r="K2047">
        <v>0</v>
      </c>
      <c r="L2047">
        <v>0</v>
      </c>
      <c r="M2047">
        <v>0</v>
      </c>
      <c r="N2047">
        <v>0</v>
      </c>
      <c r="P2047" s="22" t="s">
        <v>34</v>
      </c>
      <c r="R2047" t="s">
        <v>5</v>
      </c>
      <c r="S2047" t="s">
        <v>85</v>
      </c>
      <c r="T2047" s="9" t="e">
        <f>VLOOKUP(A2047,Sku_list!$A$1:$D$2667,3,0)</f>
        <v>#N/A</v>
      </c>
      <c r="U2047" s="9" t="e">
        <f>VLOOKUP(A2047,Sku_list!$A$1:$D$2667,4,0)*(F2047/1000000*12)</f>
        <v>#N/A</v>
      </c>
      <c r="V2047" s="9" t="e">
        <f>VLOOKUP(A2047,Sku_list!$A$1:$D$2667,4,0)*(H2047/1000000*12)</f>
        <v>#N/A</v>
      </c>
      <c r="W2047" s="9" t="e">
        <f>VLOOKUP(A2047,Sku_list!$A$1:$D$2667,4,0)*(J2047/1000000*12)</f>
        <v>#N/A</v>
      </c>
      <c r="X2047" s="9" t="e">
        <f>VLOOKUP(A2047,Sku_list!$A$1:$D$2667,4,0)*(L2047/1000000*12)</f>
        <v>#N/A</v>
      </c>
      <c r="Y2047" s="9" t="e">
        <f>VLOOKUP(A2047,Sku_list!$A$1:$E$2667,5,0)*((J2047+F2047)/1000000000)</f>
        <v>#N/A</v>
      </c>
      <c r="AC2047" s="22">
        <f t="shared" ca="1" si="31"/>
        <v>6.6666666666666666E-2</v>
      </c>
    </row>
    <row r="2048" spans="1:29" x14ac:dyDescent="0.35">
      <c r="A2048">
        <v>1601929</v>
      </c>
      <c r="B2048" t="s">
        <v>277</v>
      </c>
      <c r="C2048" t="s">
        <v>39</v>
      </c>
      <c r="D2048">
        <v>0</v>
      </c>
      <c r="E2048">
        <v>0</v>
      </c>
      <c r="F2048">
        <v>0</v>
      </c>
      <c r="G2048">
        <v>0</v>
      </c>
      <c r="H2048">
        <v>0</v>
      </c>
      <c r="I2048">
        <v>0</v>
      </c>
      <c r="J2048">
        <v>0</v>
      </c>
      <c r="K2048">
        <v>0</v>
      </c>
      <c r="L2048">
        <v>0</v>
      </c>
      <c r="M2048">
        <v>0</v>
      </c>
      <c r="N2048">
        <v>0</v>
      </c>
      <c r="P2048" s="22" t="s">
        <v>34</v>
      </c>
      <c r="R2048" t="s">
        <v>43</v>
      </c>
      <c r="S2048" t="s">
        <v>190</v>
      </c>
      <c r="T2048" s="9" t="e">
        <f>VLOOKUP(A2048,Sku_list!$A$1:$D$2667,3,0)</f>
        <v>#N/A</v>
      </c>
      <c r="U2048" s="9" t="e">
        <f>VLOOKUP(A2048,Sku_list!$A$1:$D$2667,4,0)*(F2048/1000000*12)</f>
        <v>#N/A</v>
      </c>
      <c r="V2048" s="9" t="e">
        <f>VLOOKUP(A2048,Sku_list!$A$1:$D$2667,4,0)*(H2048/1000000*12)</f>
        <v>#N/A</v>
      </c>
      <c r="W2048" s="9" t="e">
        <f>VLOOKUP(A2048,Sku_list!$A$1:$D$2667,4,0)*(J2048/1000000*12)</f>
        <v>#N/A</v>
      </c>
      <c r="X2048" s="9" t="e">
        <f>VLOOKUP(A2048,Sku_list!$A$1:$D$2667,4,0)*(L2048/1000000*12)</f>
        <v>#N/A</v>
      </c>
      <c r="Y2048" s="9" t="e">
        <f>VLOOKUP(A2048,Sku_list!$A$1:$E$2667,5,0)*((J2048+F2048)/1000000000)</f>
        <v>#N/A</v>
      </c>
      <c r="AC2048" s="22">
        <f t="shared" ca="1" si="31"/>
        <v>6.6666666666666666E-2</v>
      </c>
    </row>
    <row r="2049" spans="1:29" x14ac:dyDescent="0.35">
      <c r="A2049">
        <v>1601929</v>
      </c>
      <c r="B2049" t="s">
        <v>277</v>
      </c>
      <c r="C2049" t="s">
        <v>65</v>
      </c>
      <c r="D2049">
        <v>0</v>
      </c>
      <c r="E2049">
        <v>0</v>
      </c>
      <c r="F2049">
        <v>0</v>
      </c>
      <c r="G2049">
        <v>0</v>
      </c>
      <c r="H2049">
        <v>0</v>
      </c>
      <c r="I2049">
        <v>0</v>
      </c>
      <c r="J2049">
        <v>0</v>
      </c>
      <c r="K2049">
        <v>0</v>
      </c>
      <c r="L2049">
        <v>0</v>
      </c>
      <c r="M2049">
        <v>0</v>
      </c>
      <c r="N2049">
        <v>0</v>
      </c>
      <c r="P2049" s="22" t="s">
        <v>34</v>
      </c>
      <c r="R2049" t="s">
        <v>300</v>
      </c>
      <c r="S2049" t="s">
        <v>83</v>
      </c>
      <c r="T2049" s="9" t="e">
        <f>VLOOKUP(A2049,Sku_list!$A$1:$D$2667,3,0)</f>
        <v>#N/A</v>
      </c>
      <c r="U2049" s="9" t="e">
        <f>VLOOKUP(A2049,Sku_list!$A$1:$D$2667,4,0)*(F2049/1000000*12)</f>
        <v>#N/A</v>
      </c>
      <c r="V2049" s="9" t="e">
        <f>VLOOKUP(A2049,Sku_list!$A$1:$D$2667,4,0)*(H2049/1000000*12)</f>
        <v>#N/A</v>
      </c>
      <c r="W2049" s="9" t="e">
        <f>VLOOKUP(A2049,Sku_list!$A$1:$D$2667,4,0)*(J2049/1000000*12)</f>
        <v>#N/A</v>
      </c>
      <c r="X2049" s="9" t="e">
        <f>VLOOKUP(A2049,Sku_list!$A$1:$D$2667,4,0)*(L2049/1000000*12)</f>
        <v>#N/A</v>
      </c>
      <c r="Y2049" s="9" t="e">
        <f>VLOOKUP(A2049,Sku_list!$A$1:$E$2667,5,0)*((J2049+F2049)/1000000000)</f>
        <v>#N/A</v>
      </c>
      <c r="AC2049" s="22">
        <f t="shared" ca="1" si="31"/>
        <v>6.6666666666666666E-2</v>
      </c>
    </row>
    <row r="2050" spans="1:29" x14ac:dyDescent="0.35">
      <c r="A2050">
        <v>1601929</v>
      </c>
      <c r="B2050" t="s">
        <v>277</v>
      </c>
      <c r="C2050" t="s">
        <v>66</v>
      </c>
      <c r="D2050">
        <v>0</v>
      </c>
      <c r="E2050">
        <v>0</v>
      </c>
      <c r="F2050">
        <v>0</v>
      </c>
      <c r="G2050">
        <v>0</v>
      </c>
      <c r="H2050">
        <v>0</v>
      </c>
      <c r="I2050">
        <v>0</v>
      </c>
      <c r="J2050">
        <v>0</v>
      </c>
      <c r="K2050">
        <v>0</v>
      </c>
      <c r="L2050">
        <v>0</v>
      </c>
      <c r="M2050">
        <v>0</v>
      </c>
      <c r="N2050">
        <v>0</v>
      </c>
      <c r="P2050" s="22" t="s">
        <v>34</v>
      </c>
      <c r="R2050" t="s">
        <v>174</v>
      </c>
      <c r="S2050" t="s">
        <v>72</v>
      </c>
      <c r="T2050" s="9" t="e">
        <f>VLOOKUP(A2050,Sku_list!$A$1:$D$2667,3,0)</f>
        <v>#N/A</v>
      </c>
      <c r="U2050" s="9" t="e">
        <f>VLOOKUP(A2050,Sku_list!$A$1:$D$2667,4,0)*(F2050/1000000*12)</f>
        <v>#N/A</v>
      </c>
      <c r="V2050" s="9" t="e">
        <f>VLOOKUP(A2050,Sku_list!$A$1:$D$2667,4,0)*(H2050/1000000*12)</f>
        <v>#N/A</v>
      </c>
      <c r="W2050" s="9" t="e">
        <f>VLOOKUP(A2050,Sku_list!$A$1:$D$2667,4,0)*(J2050/1000000*12)</f>
        <v>#N/A</v>
      </c>
      <c r="X2050" s="9" t="e">
        <f>VLOOKUP(A2050,Sku_list!$A$1:$D$2667,4,0)*(L2050/1000000*12)</f>
        <v>#N/A</v>
      </c>
      <c r="Y2050" s="9" t="e">
        <f>VLOOKUP(A2050,Sku_list!$A$1:$E$2667,5,0)*((J2050+F2050)/1000000000)</f>
        <v>#N/A</v>
      </c>
      <c r="AC2050" s="22">
        <f t="shared" ca="1" si="31"/>
        <v>6.6666666666666666E-2</v>
      </c>
    </row>
    <row r="2051" spans="1:29" x14ac:dyDescent="0.35">
      <c r="A2051">
        <v>1601929</v>
      </c>
      <c r="B2051" t="s">
        <v>277</v>
      </c>
      <c r="C2051" t="s">
        <v>67</v>
      </c>
      <c r="D2051">
        <v>0</v>
      </c>
      <c r="E2051">
        <v>0</v>
      </c>
      <c r="F2051">
        <v>0</v>
      </c>
      <c r="G2051">
        <v>0</v>
      </c>
      <c r="H2051">
        <v>0</v>
      </c>
      <c r="I2051">
        <v>0</v>
      </c>
      <c r="J2051">
        <v>0</v>
      </c>
      <c r="K2051">
        <v>0</v>
      </c>
      <c r="L2051">
        <v>0</v>
      </c>
      <c r="M2051">
        <v>0</v>
      </c>
      <c r="N2051">
        <v>0</v>
      </c>
      <c r="P2051" s="22" t="s">
        <v>34</v>
      </c>
      <c r="R2051" t="s">
        <v>176</v>
      </c>
      <c r="S2051" t="s">
        <v>72</v>
      </c>
      <c r="T2051" s="9" t="e">
        <f>VLOOKUP(A2051,Sku_list!$A$1:$D$2667,3,0)</f>
        <v>#N/A</v>
      </c>
      <c r="U2051" s="9" t="e">
        <f>VLOOKUP(A2051,Sku_list!$A$1:$D$2667,4,0)*(F2051/1000000*12)</f>
        <v>#N/A</v>
      </c>
      <c r="V2051" s="9" t="e">
        <f>VLOOKUP(A2051,Sku_list!$A$1:$D$2667,4,0)*(H2051/1000000*12)</f>
        <v>#N/A</v>
      </c>
      <c r="W2051" s="9" t="e">
        <f>VLOOKUP(A2051,Sku_list!$A$1:$D$2667,4,0)*(J2051/1000000*12)</f>
        <v>#N/A</v>
      </c>
      <c r="X2051" s="9" t="e">
        <f>VLOOKUP(A2051,Sku_list!$A$1:$D$2667,4,0)*(L2051/1000000*12)</f>
        <v>#N/A</v>
      </c>
      <c r="Y2051" s="9" t="e">
        <f>VLOOKUP(A2051,Sku_list!$A$1:$E$2667,5,0)*((J2051+F2051)/1000000000)</f>
        <v>#N/A</v>
      </c>
      <c r="AC2051" s="22">
        <f t="shared" ref="AC2051:AC2114" ca="1" si="32">(DAY(TODAY())+AB2051)/30</f>
        <v>6.6666666666666666E-2</v>
      </c>
    </row>
    <row r="2052" spans="1:29" x14ac:dyDescent="0.35">
      <c r="A2052">
        <v>1601929</v>
      </c>
      <c r="B2052" t="s">
        <v>277</v>
      </c>
      <c r="C2052" t="s">
        <v>68</v>
      </c>
      <c r="D2052">
        <v>0</v>
      </c>
      <c r="E2052">
        <v>0</v>
      </c>
      <c r="F2052">
        <v>0</v>
      </c>
      <c r="G2052">
        <v>80</v>
      </c>
      <c r="H2052">
        <v>0</v>
      </c>
      <c r="I2052">
        <v>0</v>
      </c>
      <c r="J2052">
        <v>0</v>
      </c>
      <c r="K2052">
        <v>0</v>
      </c>
      <c r="L2052">
        <v>0</v>
      </c>
      <c r="M2052">
        <v>0</v>
      </c>
      <c r="N2052">
        <v>0</v>
      </c>
      <c r="P2052" s="22" t="s">
        <v>34</v>
      </c>
      <c r="R2052" t="s">
        <v>177</v>
      </c>
      <c r="S2052" t="s">
        <v>72</v>
      </c>
      <c r="T2052" s="9" t="e">
        <f>VLOOKUP(A2052,Sku_list!$A$1:$D$2667,3,0)</f>
        <v>#N/A</v>
      </c>
      <c r="U2052" s="9" t="e">
        <f>VLOOKUP(A2052,Sku_list!$A$1:$D$2667,4,0)*(F2052/1000000*12)</f>
        <v>#N/A</v>
      </c>
      <c r="V2052" s="9" t="e">
        <f>VLOOKUP(A2052,Sku_list!$A$1:$D$2667,4,0)*(H2052/1000000*12)</f>
        <v>#N/A</v>
      </c>
      <c r="W2052" s="9" t="e">
        <f>VLOOKUP(A2052,Sku_list!$A$1:$D$2667,4,0)*(J2052/1000000*12)</f>
        <v>#N/A</v>
      </c>
      <c r="X2052" s="9" t="e">
        <f>VLOOKUP(A2052,Sku_list!$A$1:$D$2667,4,0)*(L2052/1000000*12)</f>
        <v>#N/A</v>
      </c>
      <c r="Y2052" s="9" t="e">
        <f>VLOOKUP(A2052,Sku_list!$A$1:$E$2667,5,0)*((J2052+F2052)/1000000000)</f>
        <v>#N/A</v>
      </c>
      <c r="AC2052" s="22">
        <f t="shared" ca="1" si="32"/>
        <v>6.6666666666666666E-2</v>
      </c>
    </row>
    <row r="2053" spans="1:29" x14ac:dyDescent="0.35">
      <c r="A2053">
        <v>1601929</v>
      </c>
      <c r="B2053" t="s">
        <v>277</v>
      </c>
      <c r="C2053" t="s">
        <v>44</v>
      </c>
      <c r="D2053">
        <v>0</v>
      </c>
      <c r="E2053">
        <v>0</v>
      </c>
      <c r="F2053">
        <v>0</v>
      </c>
      <c r="G2053">
        <v>0</v>
      </c>
      <c r="H2053">
        <v>0</v>
      </c>
      <c r="I2053">
        <v>0</v>
      </c>
      <c r="J2053">
        <v>0</v>
      </c>
      <c r="K2053">
        <v>0</v>
      </c>
      <c r="L2053">
        <v>0</v>
      </c>
      <c r="M2053">
        <v>0</v>
      </c>
      <c r="N2053">
        <v>0</v>
      </c>
      <c r="P2053" s="22" t="s">
        <v>34</v>
      </c>
      <c r="R2053" t="s">
        <v>45</v>
      </c>
      <c r="S2053" t="s">
        <v>193</v>
      </c>
      <c r="T2053" s="9" t="e">
        <f>VLOOKUP(A2053,Sku_list!$A$1:$D$2667,3,0)</f>
        <v>#N/A</v>
      </c>
      <c r="U2053" s="9" t="e">
        <f>VLOOKUP(A2053,Sku_list!$A$1:$D$2667,4,0)*(F2053/1000000*12)</f>
        <v>#N/A</v>
      </c>
      <c r="V2053" s="9" t="e">
        <f>VLOOKUP(A2053,Sku_list!$A$1:$D$2667,4,0)*(H2053/1000000*12)</f>
        <v>#N/A</v>
      </c>
      <c r="W2053" s="9" t="e">
        <f>VLOOKUP(A2053,Sku_list!$A$1:$D$2667,4,0)*(J2053/1000000*12)</f>
        <v>#N/A</v>
      </c>
      <c r="X2053" s="9" t="e">
        <f>VLOOKUP(A2053,Sku_list!$A$1:$D$2667,4,0)*(L2053/1000000*12)</f>
        <v>#N/A</v>
      </c>
      <c r="Y2053" s="9" t="e">
        <f>VLOOKUP(A2053,Sku_list!$A$1:$E$2667,5,0)*((J2053+F2053)/1000000000)</f>
        <v>#N/A</v>
      </c>
      <c r="AC2053" s="22">
        <f t="shared" ca="1" si="32"/>
        <v>6.6666666666666666E-2</v>
      </c>
    </row>
    <row r="2054" spans="1:29" x14ac:dyDescent="0.35">
      <c r="A2054">
        <v>1601929</v>
      </c>
      <c r="B2054" t="s">
        <v>277</v>
      </c>
      <c r="C2054" t="s">
        <v>272</v>
      </c>
      <c r="D2054">
        <v>0</v>
      </c>
      <c r="E2054">
        <v>0</v>
      </c>
      <c r="F2054">
        <v>0</v>
      </c>
      <c r="G2054">
        <v>0</v>
      </c>
      <c r="H2054">
        <v>0</v>
      </c>
      <c r="I2054">
        <v>0</v>
      </c>
      <c r="J2054">
        <v>0</v>
      </c>
      <c r="K2054">
        <v>0</v>
      </c>
      <c r="L2054">
        <v>0</v>
      </c>
      <c r="M2054">
        <v>0</v>
      </c>
      <c r="N2054">
        <v>0</v>
      </c>
      <c r="P2054" s="22" t="s">
        <v>34</v>
      </c>
      <c r="R2054" t="s">
        <v>99</v>
      </c>
      <c r="S2054" t="s">
        <v>173</v>
      </c>
      <c r="T2054" s="9" t="e">
        <f>VLOOKUP(A2054,Sku_list!$A$1:$D$2667,3,0)</f>
        <v>#N/A</v>
      </c>
      <c r="U2054" s="9" t="e">
        <f>VLOOKUP(A2054,Sku_list!$A$1:$D$2667,4,0)*(F2054/1000000*12)</f>
        <v>#N/A</v>
      </c>
      <c r="V2054" s="9" t="e">
        <f>VLOOKUP(A2054,Sku_list!$A$1:$D$2667,4,0)*(H2054/1000000*12)</f>
        <v>#N/A</v>
      </c>
      <c r="W2054" s="9" t="e">
        <f>VLOOKUP(A2054,Sku_list!$A$1:$D$2667,4,0)*(J2054/1000000*12)</f>
        <v>#N/A</v>
      </c>
      <c r="X2054" s="9" t="e">
        <f>VLOOKUP(A2054,Sku_list!$A$1:$D$2667,4,0)*(L2054/1000000*12)</f>
        <v>#N/A</v>
      </c>
      <c r="Y2054" s="9" t="e">
        <f>VLOOKUP(A2054,Sku_list!$A$1:$E$2667,5,0)*((J2054+F2054)/1000000000)</f>
        <v>#N/A</v>
      </c>
      <c r="AC2054" s="22">
        <f t="shared" ca="1" si="32"/>
        <v>6.6666666666666666E-2</v>
      </c>
    </row>
    <row r="2055" spans="1:29" x14ac:dyDescent="0.35">
      <c r="A2055">
        <v>1601929</v>
      </c>
      <c r="B2055" t="s">
        <v>277</v>
      </c>
      <c r="C2055" t="s">
        <v>273</v>
      </c>
      <c r="D2055">
        <v>0</v>
      </c>
      <c r="E2055">
        <v>0</v>
      </c>
      <c r="F2055">
        <v>1160</v>
      </c>
      <c r="G2055">
        <v>0</v>
      </c>
      <c r="H2055">
        <v>0</v>
      </c>
      <c r="I2055">
        <v>0</v>
      </c>
      <c r="J2055">
        <v>0</v>
      </c>
      <c r="K2055">
        <v>1160</v>
      </c>
      <c r="L2055">
        <v>0</v>
      </c>
      <c r="M2055">
        <v>-1160</v>
      </c>
      <c r="N2055">
        <v>1160</v>
      </c>
      <c r="P2055" s="22" t="s">
        <v>34</v>
      </c>
      <c r="R2055" t="s">
        <v>275</v>
      </c>
      <c r="S2055" t="s">
        <v>308</v>
      </c>
      <c r="T2055" s="9" t="e">
        <f>VLOOKUP(A2055,Sku_list!$A$1:$D$2667,3,0)</f>
        <v>#N/A</v>
      </c>
      <c r="U2055" s="9" t="e">
        <f>VLOOKUP(A2055,Sku_list!$A$1:$D$2667,4,0)*(F2055/1000000*12)</f>
        <v>#N/A</v>
      </c>
      <c r="V2055" s="9" t="e">
        <f>VLOOKUP(A2055,Sku_list!$A$1:$D$2667,4,0)*(H2055/1000000*12)</f>
        <v>#N/A</v>
      </c>
      <c r="W2055" s="9" t="e">
        <f>VLOOKUP(A2055,Sku_list!$A$1:$D$2667,4,0)*(J2055/1000000*12)</f>
        <v>#N/A</v>
      </c>
      <c r="X2055" s="9" t="e">
        <f>VLOOKUP(A2055,Sku_list!$A$1:$D$2667,4,0)*(L2055/1000000*12)</f>
        <v>#N/A</v>
      </c>
      <c r="Y2055" s="9" t="e">
        <f>VLOOKUP(A2055,Sku_list!$A$1:$E$2667,5,0)*((J2055+F2055)/1000000000)</f>
        <v>#N/A</v>
      </c>
      <c r="AC2055" s="22">
        <f t="shared" ca="1" si="32"/>
        <v>6.6666666666666666E-2</v>
      </c>
    </row>
    <row r="2056" spans="1:29" x14ac:dyDescent="0.35">
      <c r="A2056">
        <v>1601930</v>
      </c>
      <c r="B2056" t="s">
        <v>220</v>
      </c>
      <c r="C2056" t="s">
        <v>3</v>
      </c>
      <c r="D2056">
        <v>0</v>
      </c>
      <c r="E2056">
        <v>0</v>
      </c>
      <c r="F2056">
        <v>0</v>
      </c>
      <c r="G2056">
        <v>0</v>
      </c>
      <c r="H2056">
        <v>0</v>
      </c>
      <c r="I2056">
        <v>0</v>
      </c>
      <c r="J2056">
        <v>0</v>
      </c>
      <c r="K2056">
        <v>0</v>
      </c>
      <c r="L2056">
        <v>0</v>
      </c>
      <c r="M2056">
        <v>0</v>
      </c>
      <c r="N2056">
        <v>0</v>
      </c>
      <c r="P2056" s="22" t="s">
        <v>34</v>
      </c>
      <c r="R2056" t="s">
        <v>4</v>
      </c>
      <c r="S2056" t="s">
        <v>173</v>
      </c>
      <c r="T2056" s="9" t="e">
        <f>VLOOKUP(A2056,Sku_list!$A$1:$D$2667,3,0)</f>
        <v>#N/A</v>
      </c>
      <c r="U2056" s="9" t="e">
        <f>VLOOKUP(A2056,Sku_list!$A$1:$D$2667,4,0)*(F2056/1000000*12)</f>
        <v>#N/A</v>
      </c>
      <c r="V2056" s="9" t="e">
        <f>VLOOKUP(A2056,Sku_list!$A$1:$D$2667,4,0)*(H2056/1000000*12)</f>
        <v>#N/A</v>
      </c>
      <c r="W2056" s="9" t="e">
        <f>VLOOKUP(A2056,Sku_list!$A$1:$D$2667,4,0)*(J2056/1000000*12)</f>
        <v>#N/A</v>
      </c>
      <c r="X2056" s="9" t="e">
        <f>VLOOKUP(A2056,Sku_list!$A$1:$D$2667,4,0)*(L2056/1000000*12)</f>
        <v>#N/A</v>
      </c>
      <c r="Y2056" s="9" t="e">
        <f>VLOOKUP(A2056,Sku_list!$A$1:$E$2667,5,0)*((J2056+F2056)/1000000000)</f>
        <v>#N/A</v>
      </c>
      <c r="AC2056" s="22">
        <f t="shared" ca="1" si="32"/>
        <v>6.6666666666666666E-2</v>
      </c>
    </row>
    <row r="2057" spans="1:29" x14ac:dyDescent="0.35">
      <c r="A2057">
        <v>1601930</v>
      </c>
      <c r="B2057" t="s">
        <v>220</v>
      </c>
      <c r="C2057" t="s">
        <v>139</v>
      </c>
      <c r="D2057">
        <v>0</v>
      </c>
      <c r="E2057">
        <v>2520</v>
      </c>
      <c r="F2057">
        <v>0</v>
      </c>
      <c r="G2057">
        <v>786</v>
      </c>
      <c r="H2057">
        <v>786</v>
      </c>
      <c r="I2057">
        <v>0</v>
      </c>
      <c r="J2057">
        <v>1734</v>
      </c>
      <c r="K2057">
        <v>1734</v>
      </c>
      <c r="L2057">
        <v>2528</v>
      </c>
      <c r="M2057">
        <v>8</v>
      </c>
      <c r="N2057">
        <v>-8</v>
      </c>
      <c r="P2057" s="22">
        <v>0.99683544303797467</v>
      </c>
      <c r="R2057" t="s">
        <v>70</v>
      </c>
      <c r="S2057" t="s">
        <v>69</v>
      </c>
      <c r="T2057" s="9" t="e">
        <f>VLOOKUP(A2057,Sku_list!$A$1:$D$2667,3,0)</f>
        <v>#N/A</v>
      </c>
      <c r="U2057" s="9" t="e">
        <f>VLOOKUP(A2057,Sku_list!$A$1:$D$2667,4,0)*(F2057/1000000*12)</f>
        <v>#N/A</v>
      </c>
      <c r="V2057" s="9" t="e">
        <f>VLOOKUP(A2057,Sku_list!$A$1:$D$2667,4,0)*(H2057/1000000*12)</f>
        <v>#N/A</v>
      </c>
      <c r="W2057" s="9" t="e">
        <f>VLOOKUP(A2057,Sku_list!$A$1:$D$2667,4,0)*(J2057/1000000*12)</f>
        <v>#N/A</v>
      </c>
      <c r="X2057" s="9" t="e">
        <f>VLOOKUP(A2057,Sku_list!$A$1:$D$2667,4,0)*(L2057/1000000*12)</f>
        <v>#N/A</v>
      </c>
      <c r="Y2057" s="9" t="e">
        <f>VLOOKUP(A2057,Sku_list!$A$1:$E$2667,5,0)*((J2057+F2057)/1000000000)</f>
        <v>#N/A</v>
      </c>
      <c r="AC2057" s="22">
        <f t="shared" ca="1" si="32"/>
        <v>6.6666666666666666E-2</v>
      </c>
    </row>
    <row r="2058" spans="1:29" x14ac:dyDescent="0.35">
      <c r="A2058">
        <v>1601930</v>
      </c>
      <c r="B2058" t="s">
        <v>220</v>
      </c>
      <c r="C2058" t="s">
        <v>140</v>
      </c>
      <c r="D2058">
        <v>0</v>
      </c>
      <c r="E2058">
        <v>0</v>
      </c>
      <c r="F2058">
        <v>0</v>
      </c>
      <c r="G2058">
        <v>0</v>
      </c>
      <c r="H2058">
        <v>0</v>
      </c>
      <c r="I2058">
        <v>0</v>
      </c>
      <c r="J2058">
        <v>1008</v>
      </c>
      <c r="K2058">
        <v>1008</v>
      </c>
      <c r="L2058">
        <v>1117</v>
      </c>
      <c r="M2058">
        <v>109</v>
      </c>
      <c r="N2058">
        <v>-109</v>
      </c>
      <c r="P2058" s="22">
        <v>0.90241718889883615</v>
      </c>
      <c r="R2058" t="s">
        <v>71</v>
      </c>
      <c r="S2058" t="s">
        <v>72</v>
      </c>
      <c r="T2058" s="9" t="e">
        <f>VLOOKUP(A2058,Sku_list!$A$1:$D$2667,3,0)</f>
        <v>#N/A</v>
      </c>
      <c r="U2058" s="9" t="e">
        <f>VLOOKUP(A2058,Sku_list!$A$1:$D$2667,4,0)*(F2058/1000000*12)</f>
        <v>#N/A</v>
      </c>
      <c r="V2058" s="9" t="e">
        <f>VLOOKUP(A2058,Sku_list!$A$1:$D$2667,4,0)*(H2058/1000000*12)</f>
        <v>#N/A</v>
      </c>
      <c r="W2058" s="9" t="e">
        <f>VLOOKUP(A2058,Sku_list!$A$1:$D$2667,4,0)*(J2058/1000000*12)</f>
        <v>#N/A</v>
      </c>
      <c r="X2058" s="9" t="e">
        <f>VLOOKUP(A2058,Sku_list!$A$1:$D$2667,4,0)*(L2058/1000000*12)</f>
        <v>#N/A</v>
      </c>
      <c r="Y2058" s="9" t="e">
        <f>VLOOKUP(A2058,Sku_list!$A$1:$E$2667,5,0)*((J2058+F2058)/1000000000)</f>
        <v>#N/A</v>
      </c>
      <c r="AC2058" s="22">
        <f t="shared" ca="1" si="32"/>
        <v>6.6666666666666666E-2</v>
      </c>
    </row>
    <row r="2059" spans="1:29" x14ac:dyDescent="0.35">
      <c r="A2059">
        <v>1601930</v>
      </c>
      <c r="B2059" t="s">
        <v>220</v>
      </c>
      <c r="C2059" t="s">
        <v>141</v>
      </c>
      <c r="D2059">
        <v>0</v>
      </c>
      <c r="E2059">
        <v>1200</v>
      </c>
      <c r="F2059">
        <v>0</v>
      </c>
      <c r="G2059">
        <v>0</v>
      </c>
      <c r="H2059">
        <v>0</v>
      </c>
      <c r="I2059">
        <v>0</v>
      </c>
      <c r="J2059">
        <v>1200</v>
      </c>
      <c r="K2059">
        <v>1200</v>
      </c>
      <c r="L2059">
        <v>847</v>
      </c>
      <c r="M2059">
        <v>-353</v>
      </c>
      <c r="N2059">
        <v>353</v>
      </c>
      <c r="P2059" s="22">
        <v>1.4167650531286895</v>
      </c>
      <c r="R2059" t="s">
        <v>82</v>
      </c>
      <c r="S2059" t="s">
        <v>83</v>
      </c>
      <c r="T2059" s="9" t="e">
        <f>VLOOKUP(A2059,Sku_list!$A$1:$D$2667,3,0)</f>
        <v>#N/A</v>
      </c>
      <c r="U2059" s="9" t="e">
        <f>VLOOKUP(A2059,Sku_list!$A$1:$D$2667,4,0)*(F2059/1000000*12)</f>
        <v>#N/A</v>
      </c>
      <c r="V2059" s="9" t="e">
        <f>VLOOKUP(A2059,Sku_list!$A$1:$D$2667,4,0)*(H2059/1000000*12)</f>
        <v>#N/A</v>
      </c>
      <c r="W2059" s="9" t="e">
        <f>VLOOKUP(A2059,Sku_list!$A$1:$D$2667,4,0)*(J2059/1000000*12)</f>
        <v>#N/A</v>
      </c>
      <c r="X2059" s="9" t="e">
        <f>VLOOKUP(A2059,Sku_list!$A$1:$D$2667,4,0)*(L2059/1000000*12)</f>
        <v>#N/A</v>
      </c>
      <c r="Y2059" s="9" t="e">
        <f>VLOOKUP(A2059,Sku_list!$A$1:$E$2667,5,0)*((J2059+F2059)/1000000000)</f>
        <v>#N/A</v>
      </c>
      <c r="AC2059" s="22">
        <f t="shared" ca="1" si="32"/>
        <v>6.6666666666666666E-2</v>
      </c>
    </row>
    <row r="2060" spans="1:29" x14ac:dyDescent="0.35">
      <c r="A2060">
        <v>1601930</v>
      </c>
      <c r="B2060" t="s">
        <v>220</v>
      </c>
      <c r="C2060" t="s">
        <v>142</v>
      </c>
      <c r="D2060">
        <v>0</v>
      </c>
      <c r="E2060">
        <v>498</v>
      </c>
      <c r="F2060">
        <v>0</v>
      </c>
      <c r="G2060">
        <v>30</v>
      </c>
      <c r="H2060">
        <v>30</v>
      </c>
      <c r="I2060">
        <v>0</v>
      </c>
      <c r="J2060">
        <v>468</v>
      </c>
      <c r="K2060">
        <v>468</v>
      </c>
      <c r="L2060">
        <v>884</v>
      </c>
      <c r="M2060">
        <v>386</v>
      </c>
      <c r="N2060">
        <v>-386</v>
      </c>
      <c r="P2060" s="22">
        <v>0.56334841628959276</v>
      </c>
      <c r="R2060" t="s">
        <v>84</v>
      </c>
      <c r="S2060" t="s">
        <v>85</v>
      </c>
      <c r="T2060" s="9" t="e">
        <f>VLOOKUP(A2060,Sku_list!$A$1:$D$2667,3,0)</f>
        <v>#N/A</v>
      </c>
      <c r="U2060" s="9" t="e">
        <f>VLOOKUP(A2060,Sku_list!$A$1:$D$2667,4,0)*(F2060/1000000*12)</f>
        <v>#N/A</v>
      </c>
      <c r="V2060" s="9" t="e">
        <f>VLOOKUP(A2060,Sku_list!$A$1:$D$2667,4,0)*(H2060/1000000*12)</f>
        <v>#N/A</v>
      </c>
      <c r="W2060" s="9" t="e">
        <f>VLOOKUP(A2060,Sku_list!$A$1:$D$2667,4,0)*(J2060/1000000*12)</f>
        <v>#N/A</v>
      </c>
      <c r="X2060" s="9" t="e">
        <f>VLOOKUP(A2060,Sku_list!$A$1:$D$2667,4,0)*(L2060/1000000*12)</f>
        <v>#N/A</v>
      </c>
      <c r="Y2060" s="9" t="e">
        <f>VLOOKUP(A2060,Sku_list!$A$1:$E$2667,5,0)*((J2060+F2060)/1000000000)</f>
        <v>#N/A</v>
      </c>
      <c r="AC2060" s="22">
        <f t="shared" ca="1" si="32"/>
        <v>6.6666666666666666E-2</v>
      </c>
    </row>
    <row r="2061" spans="1:29" x14ac:dyDescent="0.35">
      <c r="A2061">
        <v>1601930</v>
      </c>
      <c r="B2061" t="s">
        <v>220</v>
      </c>
      <c r="C2061" t="s">
        <v>143</v>
      </c>
      <c r="D2061">
        <v>0</v>
      </c>
      <c r="E2061">
        <v>1068</v>
      </c>
      <c r="F2061">
        <v>0</v>
      </c>
      <c r="G2061">
        <v>0</v>
      </c>
      <c r="H2061">
        <v>0</v>
      </c>
      <c r="I2061">
        <v>0</v>
      </c>
      <c r="J2061">
        <v>1068</v>
      </c>
      <c r="K2061">
        <v>1068</v>
      </c>
      <c r="L2061">
        <v>1748</v>
      </c>
      <c r="M2061">
        <v>680</v>
      </c>
      <c r="N2061">
        <v>-680</v>
      </c>
      <c r="P2061" s="22">
        <v>0.61098398169336388</v>
      </c>
      <c r="R2061" t="s">
        <v>86</v>
      </c>
      <c r="S2061" t="s">
        <v>85</v>
      </c>
      <c r="T2061" s="9" t="e">
        <f>VLOOKUP(A2061,Sku_list!$A$1:$D$2667,3,0)</f>
        <v>#N/A</v>
      </c>
      <c r="U2061" s="9" t="e">
        <f>VLOOKUP(A2061,Sku_list!$A$1:$D$2667,4,0)*(F2061/1000000*12)</f>
        <v>#N/A</v>
      </c>
      <c r="V2061" s="9" t="e">
        <f>VLOOKUP(A2061,Sku_list!$A$1:$D$2667,4,0)*(H2061/1000000*12)</f>
        <v>#N/A</v>
      </c>
      <c r="W2061" s="9" t="e">
        <f>VLOOKUP(A2061,Sku_list!$A$1:$D$2667,4,0)*(J2061/1000000*12)</f>
        <v>#N/A</v>
      </c>
      <c r="X2061" s="9" t="e">
        <f>VLOOKUP(A2061,Sku_list!$A$1:$D$2667,4,0)*(L2061/1000000*12)</f>
        <v>#N/A</v>
      </c>
      <c r="Y2061" s="9" t="e">
        <f>VLOOKUP(A2061,Sku_list!$A$1:$E$2667,5,0)*((J2061+F2061)/1000000000)</f>
        <v>#N/A</v>
      </c>
      <c r="AC2061" s="22">
        <f t="shared" ca="1" si="32"/>
        <v>6.6666666666666666E-2</v>
      </c>
    </row>
    <row r="2062" spans="1:29" x14ac:dyDescent="0.35">
      <c r="A2062">
        <v>1601930</v>
      </c>
      <c r="B2062" t="s">
        <v>220</v>
      </c>
      <c r="C2062" t="s">
        <v>144</v>
      </c>
      <c r="D2062">
        <v>0</v>
      </c>
      <c r="E2062">
        <v>0</v>
      </c>
      <c r="F2062">
        <v>0</v>
      </c>
      <c r="G2062">
        <v>0</v>
      </c>
      <c r="H2062">
        <v>0</v>
      </c>
      <c r="I2062">
        <v>0</v>
      </c>
      <c r="J2062">
        <v>120</v>
      </c>
      <c r="K2062">
        <v>120</v>
      </c>
      <c r="L2062">
        <v>409</v>
      </c>
      <c r="M2062">
        <v>289</v>
      </c>
      <c r="N2062">
        <v>-289</v>
      </c>
      <c r="P2062" s="22">
        <v>0.29339853300733498</v>
      </c>
      <c r="R2062" t="s">
        <v>87</v>
      </c>
      <c r="S2062" t="s">
        <v>72</v>
      </c>
      <c r="T2062" s="9" t="e">
        <f>VLOOKUP(A2062,Sku_list!$A$1:$D$2667,3,0)</f>
        <v>#N/A</v>
      </c>
      <c r="U2062" s="9" t="e">
        <f>VLOOKUP(A2062,Sku_list!$A$1:$D$2667,4,0)*(F2062/1000000*12)</f>
        <v>#N/A</v>
      </c>
      <c r="V2062" s="9" t="e">
        <f>VLOOKUP(A2062,Sku_list!$A$1:$D$2667,4,0)*(H2062/1000000*12)</f>
        <v>#N/A</v>
      </c>
      <c r="W2062" s="9" t="e">
        <f>VLOOKUP(A2062,Sku_list!$A$1:$D$2667,4,0)*(J2062/1000000*12)</f>
        <v>#N/A</v>
      </c>
      <c r="X2062" s="9" t="e">
        <f>VLOOKUP(A2062,Sku_list!$A$1:$D$2667,4,0)*(L2062/1000000*12)</f>
        <v>#N/A</v>
      </c>
      <c r="Y2062" s="9" t="e">
        <f>VLOOKUP(A2062,Sku_list!$A$1:$E$2667,5,0)*((J2062+F2062)/1000000000)</f>
        <v>#N/A</v>
      </c>
      <c r="AC2062" s="22">
        <f t="shared" ca="1" si="32"/>
        <v>6.6666666666666666E-2</v>
      </c>
    </row>
    <row r="2063" spans="1:29" x14ac:dyDescent="0.35">
      <c r="A2063">
        <v>1601930</v>
      </c>
      <c r="B2063" t="s">
        <v>220</v>
      </c>
      <c r="C2063" t="s">
        <v>145</v>
      </c>
      <c r="D2063">
        <v>0</v>
      </c>
      <c r="E2063">
        <v>0</v>
      </c>
      <c r="F2063">
        <v>0</v>
      </c>
      <c r="G2063">
        <v>0</v>
      </c>
      <c r="H2063">
        <v>0</v>
      </c>
      <c r="I2063">
        <v>0</v>
      </c>
      <c r="J2063">
        <v>0</v>
      </c>
      <c r="K2063">
        <v>0</v>
      </c>
      <c r="L2063">
        <v>169</v>
      </c>
      <c r="M2063">
        <v>169</v>
      </c>
      <c r="N2063">
        <v>-169</v>
      </c>
      <c r="P2063" s="22">
        <v>0</v>
      </c>
      <c r="R2063" t="s">
        <v>88</v>
      </c>
      <c r="S2063" t="s">
        <v>83</v>
      </c>
      <c r="T2063" s="9" t="e">
        <f>VLOOKUP(A2063,Sku_list!$A$1:$D$2667,3,0)</f>
        <v>#N/A</v>
      </c>
      <c r="U2063" s="9" t="e">
        <f>VLOOKUP(A2063,Sku_list!$A$1:$D$2667,4,0)*(F2063/1000000*12)</f>
        <v>#N/A</v>
      </c>
      <c r="V2063" s="9" t="e">
        <f>VLOOKUP(A2063,Sku_list!$A$1:$D$2667,4,0)*(H2063/1000000*12)</f>
        <v>#N/A</v>
      </c>
      <c r="W2063" s="9" t="e">
        <f>VLOOKUP(A2063,Sku_list!$A$1:$D$2667,4,0)*(J2063/1000000*12)</f>
        <v>#N/A</v>
      </c>
      <c r="X2063" s="9" t="e">
        <f>VLOOKUP(A2063,Sku_list!$A$1:$D$2667,4,0)*(L2063/1000000*12)</f>
        <v>#N/A</v>
      </c>
      <c r="Y2063" s="9" t="e">
        <f>VLOOKUP(A2063,Sku_list!$A$1:$E$2667,5,0)*((J2063+F2063)/1000000000)</f>
        <v>#N/A</v>
      </c>
      <c r="AC2063" s="22">
        <f t="shared" ca="1" si="32"/>
        <v>6.6666666666666666E-2</v>
      </c>
    </row>
    <row r="2064" spans="1:29" x14ac:dyDescent="0.35">
      <c r="A2064">
        <v>1601930</v>
      </c>
      <c r="B2064" t="s">
        <v>220</v>
      </c>
      <c r="C2064" t="s">
        <v>146</v>
      </c>
      <c r="D2064">
        <v>0</v>
      </c>
      <c r="E2064">
        <v>300</v>
      </c>
      <c r="F2064">
        <v>0</v>
      </c>
      <c r="G2064">
        <v>36</v>
      </c>
      <c r="H2064">
        <v>36</v>
      </c>
      <c r="I2064">
        <v>0</v>
      </c>
      <c r="J2064">
        <v>264</v>
      </c>
      <c r="K2064">
        <v>264</v>
      </c>
      <c r="L2064">
        <v>307</v>
      </c>
      <c r="M2064">
        <v>7</v>
      </c>
      <c r="N2064">
        <v>-7</v>
      </c>
      <c r="P2064" s="22">
        <v>0.9771986970684039</v>
      </c>
      <c r="R2064" t="s">
        <v>89</v>
      </c>
      <c r="S2064" t="s">
        <v>69</v>
      </c>
      <c r="T2064" s="9" t="e">
        <f>VLOOKUP(A2064,Sku_list!$A$1:$D$2667,3,0)</f>
        <v>#N/A</v>
      </c>
      <c r="U2064" s="9" t="e">
        <f>VLOOKUP(A2064,Sku_list!$A$1:$D$2667,4,0)*(F2064/1000000*12)</f>
        <v>#N/A</v>
      </c>
      <c r="V2064" s="9" t="e">
        <f>VLOOKUP(A2064,Sku_list!$A$1:$D$2667,4,0)*(H2064/1000000*12)</f>
        <v>#N/A</v>
      </c>
      <c r="W2064" s="9" t="e">
        <f>VLOOKUP(A2064,Sku_list!$A$1:$D$2667,4,0)*(J2064/1000000*12)</f>
        <v>#N/A</v>
      </c>
      <c r="X2064" s="9" t="e">
        <f>VLOOKUP(A2064,Sku_list!$A$1:$D$2667,4,0)*(L2064/1000000*12)</f>
        <v>#N/A</v>
      </c>
      <c r="Y2064" s="9" t="e">
        <f>VLOOKUP(A2064,Sku_list!$A$1:$E$2667,5,0)*((J2064+F2064)/1000000000)</f>
        <v>#N/A</v>
      </c>
      <c r="AC2064" s="22">
        <f t="shared" ca="1" si="32"/>
        <v>6.6666666666666666E-2</v>
      </c>
    </row>
    <row r="2065" spans="1:29" x14ac:dyDescent="0.35">
      <c r="A2065">
        <v>1601930</v>
      </c>
      <c r="B2065" t="s">
        <v>220</v>
      </c>
      <c r="C2065" t="s">
        <v>147</v>
      </c>
      <c r="D2065">
        <v>0</v>
      </c>
      <c r="E2065">
        <v>900</v>
      </c>
      <c r="F2065">
        <v>0</v>
      </c>
      <c r="G2065">
        <v>0</v>
      </c>
      <c r="H2065">
        <v>0</v>
      </c>
      <c r="I2065">
        <v>0</v>
      </c>
      <c r="J2065">
        <v>900</v>
      </c>
      <c r="K2065">
        <v>900</v>
      </c>
      <c r="L2065">
        <v>936</v>
      </c>
      <c r="M2065">
        <v>36</v>
      </c>
      <c r="N2065">
        <v>-36</v>
      </c>
      <c r="P2065" s="22">
        <v>0.96153846153846156</v>
      </c>
      <c r="R2065" t="s">
        <v>90</v>
      </c>
      <c r="S2065" t="s">
        <v>69</v>
      </c>
      <c r="T2065" s="9" t="e">
        <f>VLOOKUP(A2065,Sku_list!$A$1:$D$2667,3,0)</f>
        <v>#N/A</v>
      </c>
      <c r="U2065" s="9" t="e">
        <f>VLOOKUP(A2065,Sku_list!$A$1:$D$2667,4,0)*(F2065/1000000*12)</f>
        <v>#N/A</v>
      </c>
      <c r="V2065" s="9" t="e">
        <f>VLOOKUP(A2065,Sku_list!$A$1:$D$2667,4,0)*(H2065/1000000*12)</f>
        <v>#N/A</v>
      </c>
      <c r="W2065" s="9" t="e">
        <f>VLOOKUP(A2065,Sku_list!$A$1:$D$2667,4,0)*(J2065/1000000*12)</f>
        <v>#N/A</v>
      </c>
      <c r="X2065" s="9" t="e">
        <f>VLOOKUP(A2065,Sku_list!$A$1:$D$2667,4,0)*(L2065/1000000*12)</f>
        <v>#N/A</v>
      </c>
      <c r="Y2065" s="9" t="e">
        <f>VLOOKUP(A2065,Sku_list!$A$1:$E$2667,5,0)*((J2065+F2065)/1000000000)</f>
        <v>#N/A</v>
      </c>
      <c r="AC2065" s="22">
        <f t="shared" ca="1" si="32"/>
        <v>6.6666666666666666E-2</v>
      </c>
    </row>
    <row r="2066" spans="1:29" x14ac:dyDescent="0.35">
      <c r="A2066">
        <v>1601930</v>
      </c>
      <c r="B2066" t="s">
        <v>220</v>
      </c>
      <c r="C2066" t="s">
        <v>148</v>
      </c>
      <c r="D2066">
        <v>0</v>
      </c>
      <c r="E2066">
        <v>762</v>
      </c>
      <c r="F2066">
        <v>0</v>
      </c>
      <c r="G2066">
        <v>0</v>
      </c>
      <c r="H2066">
        <v>0</v>
      </c>
      <c r="I2066">
        <v>0</v>
      </c>
      <c r="J2066">
        <v>762</v>
      </c>
      <c r="K2066">
        <v>762</v>
      </c>
      <c r="L2066">
        <v>1421</v>
      </c>
      <c r="M2066">
        <v>659</v>
      </c>
      <c r="N2066">
        <v>-659</v>
      </c>
      <c r="P2066" s="22">
        <v>0.53624208304011256</v>
      </c>
      <c r="R2066" t="s">
        <v>91</v>
      </c>
      <c r="S2066" t="s">
        <v>85</v>
      </c>
      <c r="T2066" s="9" t="e">
        <f>VLOOKUP(A2066,Sku_list!$A$1:$D$2667,3,0)</f>
        <v>#N/A</v>
      </c>
      <c r="U2066" s="9" t="e">
        <f>VLOOKUP(A2066,Sku_list!$A$1:$D$2667,4,0)*(F2066/1000000*12)</f>
        <v>#N/A</v>
      </c>
      <c r="V2066" s="9" t="e">
        <f>VLOOKUP(A2066,Sku_list!$A$1:$D$2667,4,0)*(H2066/1000000*12)</f>
        <v>#N/A</v>
      </c>
      <c r="W2066" s="9" t="e">
        <f>VLOOKUP(A2066,Sku_list!$A$1:$D$2667,4,0)*(J2066/1000000*12)</f>
        <v>#N/A</v>
      </c>
      <c r="X2066" s="9" t="e">
        <f>VLOOKUP(A2066,Sku_list!$A$1:$D$2667,4,0)*(L2066/1000000*12)</f>
        <v>#N/A</v>
      </c>
      <c r="Y2066" s="9" t="e">
        <f>VLOOKUP(A2066,Sku_list!$A$1:$E$2667,5,0)*((J2066+F2066)/1000000000)</f>
        <v>#N/A</v>
      </c>
      <c r="AC2066" s="22">
        <f t="shared" ca="1" si="32"/>
        <v>6.6666666666666666E-2</v>
      </c>
    </row>
    <row r="2067" spans="1:29" x14ac:dyDescent="0.35">
      <c r="A2067">
        <v>1601930</v>
      </c>
      <c r="B2067" t="s">
        <v>220</v>
      </c>
      <c r="C2067" t="s">
        <v>149</v>
      </c>
      <c r="D2067">
        <v>0</v>
      </c>
      <c r="E2067">
        <v>1008</v>
      </c>
      <c r="F2067">
        <v>0</v>
      </c>
      <c r="G2067">
        <v>0</v>
      </c>
      <c r="H2067">
        <v>0</v>
      </c>
      <c r="I2067">
        <v>0</v>
      </c>
      <c r="J2067">
        <v>1008</v>
      </c>
      <c r="K2067">
        <v>1008</v>
      </c>
      <c r="L2067">
        <v>1210</v>
      </c>
      <c r="M2067">
        <v>202</v>
      </c>
      <c r="N2067">
        <v>-202</v>
      </c>
      <c r="P2067" s="22">
        <v>0.83305785123966947</v>
      </c>
      <c r="R2067" t="s">
        <v>92</v>
      </c>
      <c r="S2067" t="s">
        <v>85</v>
      </c>
      <c r="T2067" s="9" t="e">
        <f>VLOOKUP(A2067,Sku_list!$A$1:$D$2667,3,0)</f>
        <v>#N/A</v>
      </c>
      <c r="U2067" s="9" t="e">
        <f>VLOOKUP(A2067,Sku_list!$A$1:$D$2667,4,0)*(F2067/1000000*12)</f>
        <v>#N/A</v>
      </c>
      <c r="V2067" s="9" t="e">
        <f>VLOOKUP(A2067,Sku_list!$A$1:$D$2667,4,0)*(H2067/1000000*12)</f>
        <v>#N/A</v>
      </c>
      <c r="W2067" s="9" t="e">
        <f>VLOOKUP(A2067,Sku_list!$A$1:$D$2667,4,0)*(J2067/1000000*12)</f>
        <v>#N/A</v>
      </c>
      <c r="X2067" s="9" t="e">
        <f>VLOOKUP(A2067,Sku_list!$A$1:$D$2667,4,0)*(L2067/1000000*12)</f>
        <v>#N/A</v>
      </c>
      <c r="Y2067" s="9" t="e">
        <f>VLOOKUP(A2067,Sku_list!$A$1:$E$2667,5,0)*((J2067+F2067)/1000000000)</f>
        <v>#N/A</v>
      </c>
      <c r="AC2067" s="22">
        <f t="shared" ca="1" si="32"/>
        <v>6.6666666666666666E-2</v>
      </c>
    </row>
    <row r="2068" spans="1:29" x14ac:dyDescent="0.35">
      <c r="A2068">
        <v>1601930</v>
      </c>
      <c r="B2068" t="s">
        <v>220</v>
      </c>
      <c r="C2068" t="s">
        <v>150</v>
      </c>
      <c r="D2068">
        <v>0</v>
      </c>
      <c r="E2068">
        <v>2202</v>
      </c>
      <c r="F2068">
        <v>0</v>
      </c>
      <c r="G2068">
        <v>0</v>
      </c>
      <c r="H2068">
        <v>0</v>
      </c>
      <c r="I2068">
        <v>0</v>
      </c>
      <c r="J2068">
        <v>2202</v>
      </c>
      <c r="K2068">
        <v>2202</v>
      </c>
      <c r="L2068">
        <v>2790</v>
      </c>
      <c r="M2068">
        <v>588</v>
      </c>
      <c r="N2068">
        <v>-588</v>
      </c>
      <c r="P2068" s="22">
        <v>0.78924731182795704</v>
      </c>
      <c r="R2068" t="s">
        <v>93</v>
      </c>
      <c r="S2068" t="s">
        <v>85</v>
      </c>
      <c r="T2068" s="9" t="e">
        <f>VLOOKUP(A2068,Sku_list!$A$1:$D$2667,3,0)</f>
        <v>#N/A</v>
      </c>
      <c r="U2068" s="9" t="e">
        <f>VLOOKUP(A2068,Sku_list!$A$1:$D$2667,4,0)*(F2068/1000000*12)</f>
        <v>#N/A</v>
      </c>
      <c r="V2068" s="9" t="e">
        <f>VLOOKUP(A2068,Sku_list!$A$1:$D$2667,4,0)*(H2068/1000000*12)</f>
        <v>#N/A</v>
      </c>
      <c r="W2068" s="9" t="e">
        <f>VLOOKUP(A2068,Sku_list!$A$1:$D$2667,4,0)*(J2068/1000000*12)</f>
        <v>#N/A</v>
      </c>
      <c r="X2068" s="9" t="e">
        <f>VLOOKUP(A2068,Sku_list!$A$1:$D$2667,4,0)*(L2068/1000000*12)</f>
        <v>#N/A</v>
      </c>
      <c r="Y2068" s="9" t="e">
        <f>VLOOKUP(A2068,Sku_list!$A$1:$E$2667,5,0)*((J2068+F2068)/1000000000)</f>
        <v>#N/A</v>
      </c>
      <c r="AC2068" s="22">
        <f t="shared" ca="1" si="32"/>
        <v>6.6666666666666666E-2</v>
      </c>
    </row>
    <row r="2069" spans="1:29" x14ac:dyDescent="0.35">
      <c r="A2069">
        <v>1601930</v>
      </c>
      <c r="B2069" t="s">
        <v>220</v>
      </c>
      <c r="C2069" t="s">
        <v>151</v>
      </c>
      <c r="D2069">
        <v>0</v>
      </c>
      <c r="E2069">
        <v>168</v>
      </c>
      <c r="F2069">
        <v>0</v>
      </c>
      <c r="G2069">
        <v>0</v>
      </c>
      <c r="H2069">
        <v>0</v>
      </c>
      <c r="I2069">
        <v>0</v>
      </c>
      <c r="J2069">
        <v>168</v>
      </c>
      <c r="K2069">
        <v>168</v>
      </c>
      <c r="L2069">
        <v>167</v>
      </c>
      <c r="M2069">
        <v>-1</v>
      </c>
      <c r="N2069">
        <v>1</v>
      </c>
      <c r="P2069" s="22">
        <v>1.0059880239520957</v>
      </c>
      <c r="R2069" t="s">
        <v>94</v>
      </c>
      <c r="S2069" t="s">
        <v>83</v>
      </c>
      <c r="T2069" s="9" t="e">
        <f>VLOOKUP(A2069,Sku_list!$A$1:$D$2667,3,0)</f>
        <v>#N/A</v>
      </c>
      <c r="U2069" s="9" t="e">
        <f>VLOOKUP(A2069,Sku_list!$A$1:$D$2667,4,0)*(F2069/1000000*12)</f>
        <v>#N/A</v>
      </c>
      <c r="V2069" s="9" t="e">
        <f>VLOOKUP(A2069,Sku_list!$A$1:$D$2667,4,0)*(H2069/1000000*12)</f>
        <v>#N/A</v>
      </c>
      <c r="W2069" s="9" t="e">
        <f>VLOOKUP(A2069,Sku_list!$A$1:$D$2667,4,0)*(J2069/1000000*12)</f>
        <v>#N/A</v>
      </c>
      <c r="X2069" s="9" t="e">
        <f>VLOOKUP(A2069,Sku_list!$A$1:$D$2667,4,0)*(L2069/1000000*12)</f>
        <v>#N/A</v>
      </c>
      <c r="Y2069" s="9" t="e">
        <f>VLOOKUP(A2069,Sku_list!$A$1:$E$2667,5,0)*((J2069+F2069)/1000000000)</f>
        <v>#N/A</v>
      </c>
      <c r="AC2069" s="22">
        <f t="shared" ca="1" si="32"/>
        <v>6.6666666666666666E-2</v>
      </c>
    </row>
    <row r="2070" spans="1:29" x14ac:dyDescent="0.35">
      <c r="A2070">
        <v>1601930</v>
      </c>
      <c r="B2070" t="s">
        <v>220</v>
      </c>
      <c r="C2070" t="s">
        <v>152</v>
      </c>
      <c r="D2070">
        <v>0</v>
      </c>
      <c r="E2070">
        <v>0</v>
      </c>
      <c r="F2070">
        <v>0</v>
      </c>
      <c r="G2070">
        <v>0</v>
      </c>
      <c r="H2070">
        <v>0</v>
      </c>
      <c r="I2070">
        <v>0</v>
      </c>
      <c r="J2070">
        <v>0</v>
      </c>
      <c r="K2070">
        <v>0</v>
      </c>
      <c r="L2070">
        <v>98</v>
      </c>
      <c r="M2070">
        <v>98</v>
      </c>
      <c r="N2070">
        <v>-98</v>
      </c>
      <c r="P2070" s="22">
        <v>0</v>
      </c>
      <c r="R2070" t="s">
        <v>95</v>
      </c>
      <c r="S2070" t="s">
        <v>83</v>
      </c>
      <c r="T2070" s="9" t="e">
        <f>VLOOKUP(A2070,Sku_list!$A$1:$D$2667,3,0)</f>
        <v>#N/A</v>
      </c>
      <c r="U2070" s="9" t="e">
        <f>VLOOKUP(A2070,Sku_list!$A$1:$D$2667,4,0)*(F2070/1000000*12)</f>
        <v>#N/A</v>
      </c>
      <c r="V2070" s="9" t="e">
        <f>VLOOKUP(A2070,Sku_list!$A$1:$D$2667,4,0)*(H2070/1000000*12)</f>
        <v>#N/A</v>
      </c>
      <c r="W2070" s="9" t="e">
        <f>VLOOKUP(A2070,Sku_list!$A$1:$D$2667,4,0)*(J2070/1000000*12)</f>
        <v>#N/A</v>
      </c>
      <c r="X2070" s="9" t="e">
        <f>VLOOKUP(A2070,Sku_list!$A$1:$D$2667,4,0)*(L2070/1000000*12)</f>
        <v>#N/A</v>
      </c>
      <c r="Y2070" s="9" t="e">
        <f>VLOOKUP(A2070,Sku_list!$A$1:$E$2667,5,0)*((J2070+F2070)/1000000000)</f>
        <v>#N/A</v>
      </c>
      <c r="AC2070" s="22">
        <f t="shared" ca="1" si="32"/>
        <v>6.6666666666666666E-2</v>
      </c>
    </row>
    <row r="2071" spans="1:29" x14ac:dyDescent="0.35">
      <c r="A2071">
        <v>1601930</v>
      </c>
      <c r="B2071" t="s">
        <v>220</v>
      </c>
      <c r="C2071" t="s">
        <v>153</v>
      </c>
      <c r="D2071">
        <v>0</v>
      </c>
      <c r="E2071">
        <v>0</v>
      </c>
      <c r="F2071">
        <v>0</v>
      </c>
      <c r="G2071">
        <v>0</v>
      </c>
      <c r="H2071">
        <v>0</v>
      </c>
      <c r="I2071">
        <v>0</v>
      </c>
      <c r="J2071">
        <v>0</v>
      </c>
      <c r="K2071">
        <v>0</v>
      </c>
      <c r="L2071">
        <v>0</v>
      </c>
      <c r="M2071">
        <v>0</v>
      </c>
      <c r="N2071">
        <v>0</v>
      </c>
      <c r="P2071" s="22" t="s">
        <v>34</v>
      </c>
      <c r="R2071" t="s">
        <v>189</v>
      </c>
      <c r="S2071" t="s">
        <v>190</v>
      </c>
      <c r="T2071" s="9" t="e">
        <f>VLOOKUP(A2071,Sku_list!$A$1:$D$2667,3,0)</f>
        <v>#N/A</v>
      </c>
      <c r="U2071" s="9" t="e">
        <f>VLOOKUP(A2071,Sku_list!$A$1:$D$2667,4,0)*(F2071/1000000*12)</f>
        <v>#N/A</v>
      </c>
      <c r="V2071" s="9" t="e">
        <f>VLOOKUP(A2071,Sku_list!$A$1:$D$2667,4,0)*(H2071/1000000*12)</f>
        <v>#N/A</v>
      </c>
      <c r="W2071" s="9" t="e">
        <f>VLOOKUP(A2071,Sku_list!$A$1:$D$2667,4,0)*(J2071/1000000*12)</f>
        <v>#N/A</v>
      </c>
      <c r="X2071" s="9" t="e">
        <f>VLOOKUP(A2071,Sku_list!$A$1:$D$2667,4,0)*(L2071/1000000*12)</f>
        <v>#N/A</v>
      </c>
      <c r="Y2071" s="9" t="e">
        <f>VLOOKUP(A2071,Sku_list!$A$1:$E$2667,5,0)*((J2071+F2071)/1000000000)</f>
        <v>#N/A</v>
      </c>
      <c r="AC2071" s="22">
        <f t="shared" ca="1" si="32"/>
        <v>6.6666666666666666E-2</v>
      </c>
    </row>
    <row r="2072" spans="1:29" x14ac:dyDescent="0.35">
      <c r="A2072">
        <v>1601930</v>
      </c>
      <c r="B2072" t="s">
        <v>220</v>
      </c>
      <c r="C2072" t="s">
        <v>154</v>
      </c>
      <c r="D2072">
        <v>0</v>
      </c>
      <c r="E2072">
        <v>0</v>
      </c>
      <c r="F2072">
        <v>0</v>
      </c>
      <c r="G2072">
        <v>0</v>
      </c>
      <c r="H2072">
        <v>0</v>
      </c>
      <c r="I2072">
        <v>0</v>
      </c>
      <c r="J2072">
        <v>120</v>
      </c>
      <c r="K2072">
        <v>120</v>
      </c>
      <c r="L2072">
        <v>287</v>
      </c>
      <c r="M2072">
        <v>167</v>
      </c>
      <c r="N2072">
        <v>-167</v>
      </c>
      <c r="P2072" s="22">
        <v>0.41811846689895471</v>
      </c>
      <c r="R2072" t="s">
        <v>96</v>
      </c>
      <c r="S2072" t="s">
        <v>72</v>
      </c>
      <c r="T2072" s="9" t="e">
        <f>VLOOKUP(A2072,Sku_list!$A$1:$D$2667,3,0)</f>
        <v>#N/A</v>
      </c>
      <c r="U2072" s="9" t="e">
        <f>VLOOKUP(A2072,Sku_list!$A$1:$D$2667,4,0)*(F2072/1000000*12)</f>
        <v>#N/A</v>
      </c>
      <c r="V2072" s="9" t="e">
        <f>VLOOKUP(A2072,Sku_list!$A$1:$D$2667,4,0)*(H2072/1000000*12)</f>
        <v>#N/A</v>
      </c>
      <c r="W2072" s="9" t="e">
        <f>VLOOKUP(A2072,Sku_list!$A$1:$D$2667,4,0)*(J2072/1000000*12)</f>
        <v>#N/A</v>
      </c>
      <c r="X2072" s="9" t="e">
        <f>VLOOKUP(A2072,Sku_list!$A$1:$D$2667,4,0)*(L2072/1000000*12)</f>
        <v>#N/A</v>
      </c>
      <c r="Y2072" s="9" t="e">
        <f>VLOOKUP(A2072,Sku_list!$A$1:$E$2667,5,0)*((J2072+F2072)/1000000000)</f>
        <v>#N/A</v>
      </c>
      <c r="AC2072" s="22">
        <f t="shared" ca="1" si="32"/>
        <v>6.6666666666666666E-2</v>
      </c>
    </row>
    <row r="2073" spans="1:29" x14ac:dyDescent="0.35">
      <c r="A2073">
        <v>1601930</v>
      </c>
      <c r="B2073" t="s">
        <v>220</v>
      </c>
      <c r="C2073" t="s">
        <v>155</v>
      </c>
      <c r="D2073">
        <v>0</v>
      </c>
      <c r="E2073">
        <v>10</v>
      </c>
      <c r="F2073">
        <v>0</v>
      </c>
      <c r="G2073">
        <v>0</v>
      </c>
      <c r="H2073">
        <v>0</v>
      </c>
      <c r="I2073">
        <v>0</v>
      </c>
      <c r="J2073">
        <v>130</v>
      </c>
      <c r="K2073">
        <v>130</v>
      </c>
      <c r="L2073">
        <v>443</v>
      </c>
      <c r="M2073">
        <v>313</v>
      </c>
      <c r="N2073">
        <v>-313</v>
      </c>
      <c r="P2073" s="22">
        <v>0.29345372460496616</v>
      </c>
      <c r="R2073" t="s">
        <v>97</v>
      </c>
      <c r="S2073" t="s">
        <v>72</v>
      </c>
      <c r="T2073" s="9" t="e">
        <f>VLOOKUP(A2073,Sku_list!$A$1:$D$2667,3,0)</f>
        <v>#N/A</v>
      </c>
      <c r="U2073" s="9" t="e">
        <f>VLOOKUP(A2073,Sku_list!$A$1:$D$2667,4,0)*(F2073/1000000*12)</f>
        <v>#N/A</v>
      </c>
      <c r="V2073" s="9" t="e">
        <f>VLOOKUP(A2073,Sku_list!$A$1:$D$2667,4,0)*(H2073/1000000*12)</f>
        <v>#N/A</v>
      </c>
      <c r="W2073" s="9" t="e">
        <f>VLOOKUP(A2073,Sku_list!$A$1:$D$2667,4,0)*(J2073/1000000*12)</f>
        <v>#N/A</v>
      </c>
      <c r="X2073" s="9" t="e">
        <f>VLOOKUP(A2073,Sku_list!$A$1:$D$2667,4,0)*(L2073/1000000*12)</f>
        <v>#N/A</v>
      </c>
      <c r="Y2073" s="9" t="e">
        <f>VLOOKUP(A2073,Sku_list!$A$1:$E$2667,5,0)*((J2073+F2073)/1000000000)</f>
        <v>#N/A</v>
      </c>
      <c r="AC2073" s="22">
        <f t="shared" ca="1" si="32"/>
        <v>6.6666666666666666E-2</v>
      </c>
    </row>
    <row r="2074" spans="1:29" x14ac:dyDescent="0.35">
      <c r="A2074">
        <v>1601930</v>
      </c>
      <c r="B2074" t="s">
        <v>220</v>
      </c>
      <c r="C2074" t="s">
        <v>156</v>
      </c>
      <c r="D2074">
        <v>0</v>
      </c>
      <c r="E2074">
        <v>0</v>
      </c>
      <c r="F2074">
        <v>0</v>
      </c>
      <c r="G2074">
        <v>0</v>
      </c>
      <c r="H2074">
        <v>0</v>
      </c>
      <c r="I2074">
        <v>0</v>
      </c>
      <c r="J2074">
        <v>0</v>
      </c>
      <c r="K2074">
        <v>0</v>
      </c>
      <c r="L2074">
        <v>0</v>
      </c>
      <c r="M2074">
        <v>0</v>
      </c>
      <c r="N2074">
        <v>0</v>
      </c>
      <c r="P2074" s="22" t="s">
        <v>34</v>
      </c>
      <c r="R2074" t="s">
        <v>38</v>
      </c>
      <c r="S2074" t="s">
        <v>69</v>
      </c>
      <c r="T2074" s="9" t="e">
        <f>VLOOKUP(A2074,Sku_list!$A$1:$D$2667,3,0)</f>
        <v>#N/A</v>
      </c>
      <c r="U2074" s="9" t="e">
        <f>VLOOKUP(A2074,Sku_list!$A$1:$D$2667,4,0)*(F2074/1000000*12)</f>
        <v>#N/A</v>
      </c>
      <c r="V2074" s="9" t="e">
        <f>VLOOKUP(A2074,Sku_list!$A$1:$D$2667,4,0)*(H2074/1000000*12)</f>
        <v>#N/A</v>
      </c>
      <c r="W2074" s="9" t="e">
        <f>VLOOKUP(A2074,Sku_list!$A$1:$D$2667,4,0)*(J2074/1000000*12)</f>
        <v>#N/A</v>
      </c>
      <c r="X2074" s="9" t="e">
        <f>VLOOKUP(A2074,Sku_list!$A$1:$D$2667,4,0)*(L2074/1000000*12)</f>
        <v>#N/A</v>
      </c>
      <c r="Y2074" s="9" t="e">
        <f>VLOOKUP(A2074,Sku_list!$A$1:$E$2667,5,0)*((J2074+F2074)/1000000000)</f>
        <v>#N/A</v>
      </c>
      <c r="AC2074" s="22">
        <f t="shared" ca="1" si="32"/>
        <v>6.6666666666666666E-2</v>
      </c>
    </row>
    <row r="2075" spans="1:29" x14ac:dyDescent="0.35">
      <c r="A2075">
        <v>1601930</v>
      </c>
      <c r="B2075" t="s">
        <v>220</v>
      </c>
      <c r="C2075" t="s">
        <v>157</v>
      </c>
      <c r="D2075">
        <v>0</v>
      </c>
      <c r="E2075">
        <v>0</v>
      </c>
      <c r="F2075">
        <v>0</v>
      </c>
      <c r="G2075">
        <v>0</v>
      </c>
      <c r="H2075">
        <v>0</v>
      </c>
      <c r="I2075">
        <v>0</v>
      </c>
      <c r="J2075">
        <v>300</v>
      </c>
      <c r="K2075">
        <v>300</v>
      </c>
      <c r="L2075">
        <v>1099</v>
      </c>
      <c r="M2075">
        <v>799</v>
      </c>
      <c r="N2075">
        <v>-799</v>
      </c>
      <c r="P2075" s="22">
        <v>0.27297543221110099</v>
      </c>
      <c r="R2075" t="s">
        <v>98</v>
      </c>
      <c r="S2075" t="s">
        <v>72</v>
      </c>
      <c r="T2075" s="9" t="e">
        <f>VLOOKUP(A2075,Sku_list!$A$1:$D$2667,3,0)</f>
        <v>#N/A</v>
      </c>
      <c r="U2075" s="9" t="e">
        <f>VLOOKUP(A2075,Sku_list!$A$1:$D$2667,4,0)*(F2075/1000000*12)</f>
        <v>#N/A</v>
      </c>
      <c r="V2075" s="9" t="e">
        <f>VLOOKUP(A2075,Sku_list!$A$1:$D$2667,4,0)*(H2075/1000000*12)</f>
        <v>#N/A</v>
      </c>
      <c r="W2075" s="9" t="e">
        <f>VLOOKUP(A2075,Sku_list!$A$1:$D$2667,4,0)*(J2075/1000000*12)</f>
        <v>#N/A</v>
      </c>
      <c r="X2075" s="9" t="e">
        <f>VLOOKUP(A2075,Sku_list!$A$1:$D$2667,4,0)*(L2075/1000000*12)</f>
        <v>#N/A</v>
      </c>
      <c r="Y2075" s="9" t="e">
        <f>VLOOKUP(A2075,Sku_list!$A$1:$E$2667,5,0)*((J2075+F2075)/1000000000)</f>
        <v>#N/A</v>
      </c>
      <c r="AC2075" s="22">
        <f t="shared" ca="1" si="32"/>
        <v>6.6666666666666666E-2</v>
      </c>
    </row>
    <row r="2076" spans="1:29" x14ac:dyDescent="0.35">
      <c r="A2076">
        <v>1601930</v>
      </c>
      <c r="B2076" t="s">
        <v>220</v>
      </c>
      <c r="C2076" t="s">
        <v>158</v>
      </c>
      <c r="D2076">
        <v>0</v>
      </c>
      <c r="E2076">
        <v>240</v>
      </c>
      <c r="F2076">
        <v>0</v>
      </c>
      <c r="G2076">
        <v>0</v>
      </c>
      <c r="H2076">
        <v>0</v>
      </c>
      <c r="I2076">
        <v>0</v>
      </c>
      <c r="J2076">
        <v>240</v>
      </c>
      <c r="K2076">
        <v>240</v>
      </c>
      <c r="L2076">
        <v>266</v>
      </c>
      <c r="M2076">
        <v>26</v>
      </c>
      <c r="N2076">
        <v>-26</v>
      </c>
      <c r="P2076" s="22">
        <v>0.90225563909774431</v>
      </c>
      <c r="R2076" t="s">
        <v>99</v>
      </c>
      <c r="S2076" t="s">
        <v>69</v>
      </c>
      <c r="T2076" s="9" t="e">
        <f>VLOOKUP(A2076,Sku_list!$A$1:$D$2667,3,0)</f>
        <v>#N/A</v>
      </c>
      <c r="U2076" s="9" t="e">
        <f>VLOOKUP(A2076,Sku_list!$A$1:$D$2667,4,0)*(F2076/1000000*12)</f>
        <v>#N/A</v>
      </c>
      <c r="V2076" s="9" t="e">
        <f>VLOOKUP(A2076,Sku_list!$A$1:$D$2667,4,0)*(H2076/1000000*12)</f>
        <v>#N/A</v>
      </c>
      <c r="W2076" s="9" t="e">
        <f>VLOOKUP(A2076,Sku_list!$A$1:$D$2667,4,0)*(J2076/1000000*12)</f>
        <v>#N/A</v>
      </c>
      <c r="X2076" s="9" t="e">
        <f>VLOOKUP(A2076,Sku_list!$A$1:$D$2667,4,0)*(L2076/1000000*12)</f>
        <v>#N/A</v>
      </c>
      <c r="Y2076" s="9" t="e">
        <f>VLOOKUP(A2076,Sku_list!$A$1:$E$2667,5,0)*((J2076+F2076)/1000000000)</f>
        <v>#N/A</v>
      </c>
      <c r="AC2076" s="22">
        <f t="shared" ca="1" si="32"/>
        <v>6.6666666666666666E-2</v>
      </c>
    </row>
    <row r="2077" spans="1:29" x14ac:dyDescent="0.35">
      <c r="A2077">
        <v>1601930</v>
      </c>
      <c r="B2077" t="s">
        <v>220</v>
      </c>
      <c r="C2077" t="s">
        <v>159</v>
      </c>
      <c r="D2077">
        <v>0</v>
      </c>
      <c r="E2077">
        <v>300</v>
      </c>
      <c r="F2077">
        <v>0</v>
      </c>
      <c r="G2077">
        <v>0</v>
      </c>
      <c r="H2077">
        <v>0</v>
      </c>
      <c r="I2077">
        <v>0</v>
      </c>
      <c r="J2077">
        <v>600</v>
      </c>
      <c r="K2077">
        <v>600</v>
      </c>
      <c r="L2077">
        <v>1381</v>
      </c>
      <c r="M2077">
        <v>781</v>
      </c>
      <c r="N2077">
        <v>-781</v>
      </c>
      <c r="P2077" s="22">
        <v>0.43446777697320782</v>
      </c>
      <c r="R2077" t="s">
        <v>100</v>
      </c>
      <c r="S2077" t="s">
        <v>72</v>
      </c>
      <c r="T2077" s="9" t="e">
        <f>VLOOKUP(A2077,Sku_list!$A$1:$D$2667,3,0)</f>
        <v>#N/A</v>
      </c>
      <c r="U2077" s="9" t="e">
        <f>VLOOKUP(A2077,Sku_list!$A$1:$D$2667,4,0)*(F2077/1000000*12)</f>
        <v>#N/A</v>
      </c>
      <c r="V2077" s="9" t="e">
        <f>VLOOKUP(A2077,Sku_list!$A$1:$D$2667,4,0)*(H2077/1000000*12)</f>
        <v>#N/A</v>
      </c>
      <c r="W2077" s="9" t="e">
        <f>VLOOKUP(A2077,Sku_list!$A$1:$D$2667,4,0)*(J2077/1000000*12)</f>
        <v>#N/A</v>
      </c>
      <c r="X2077" s="9" t="e">
        <f>VLOOKUP(A2077,Sku_list!$A$1:$D$2667,4,0)*(L2077/1000000*12)</f>
        <v>#N/A</v>
      </c>
      <c r="Y2077" s="9" t="e">
        <f>VLOOKUP(A2077,Sku_list!$A$1:$E$2667,5,0)*((J2077+F2077)/1000000000)</f>
        <v>#N/A</v>
      </c>
      <c r="AC2077" s="22">
        <f t="shared" ca="1" si="32"/>
        <v>6.6666666666666666E-2</v>
      </c>
    </row>
    <row r="2078" spans="1:29" x14ac:dyDescent="0.35">
      <c r="A2078">
        <v>1601930</v>
      </c>
      <c r="B2078" t="s">
        <v>220</v>
      </c>
      <c r="C2078" t="s">
        <v>160</v>
      </c>
      <c r="D2078">
        <v>0</v>
      </c>
      <c r="E2078">
        <v>4284</v>
      </c>
      <c r="F2078">
        <v>0</v>
      </c>
      <c r="G2078">
        <v>150</v>
      </c>
      <c r="H2078">
        <v>78</v>
      </c>
      <c r="I2078">
        <v>0</v>
      </c>
      <c r="J2078">
        <v>2406</v>
      </c>
      <c r="K2078">
        <v>2334</v>
      </c>
      <c r="L2078">
        <v>2398</v>
      </c>
      <c r="M2078">
        <v>-86</v>
      </c>
      <c r="N2078">
        <v>86</v>
      </c>
      <c r="P2078" s="22">
        <v>1.0358632193494579</v>
      </c>
      <c r="R2078" t="s">
        <v>101</v>
      </c>
      <c r="S2078" t="s">
        <v>69</v>
      </c>
      <c r="T2078" s="9" t="e">
        <f>VLOOKUP(A2078,Sku_list!$A$1:$D$2667,3,0)</f>
        <v>#N/A</v>
      </c>
      <c r="U2078" s="9" t="e">
        <f>VLOOKUP(A2078,Sku_list!$A$1:$D$2667,4,0)*(F2078/1000000*12)</f>
        <v>#N/A</v>
      </c>
      <c r="V2078" s="9" t="e">
        <f>VLOOKUP(A2078,Sku_list!$A$1:$D$2667,4,0)*(H2078/1000000*12)</f>
        <v>#N/A</v>
      </c>
      <c r="W2078" s="9" t="e">
        <f>VLOOKUP(A2078,Sku_list!$A$1:$D$2667,4,0)*(J2078/1000000*12)</f>
        <v>#N/A</v>
      </c>
      <c r="X2078" s="9" t="e">
        <f>VLOOKUP(A2078,Sku_list!$A$1:$D$2667,4,0)*(L2078/1000000*12)</f>
        <v>#N/A</v>
      </c>
      <c r="Y2078" s="9" t="e">
        <f>VLOOKUP(A2078,Sku_list!$A$1:$E$2667,5,0)*((J2078+F2078)/1000000000)</f>
        <v>#N/A</v>
      </c>
      <c r="AC2078" s="22">
        <f t="shared" ca="1" si="32"/>
        <v>6.6666666666666666E-2</v>
      </c>
    </row>
    <row r="2079" spans="1:29" x14ac:dyDescent="0.35">
      <c r="A2079">
        <v>1601930</v>
      </c>
      <c r="B2079" t="s">
        <v>220</v>
      </c>
      <c r="C2079" t="s">
        <v>161</v>
      </c>
      <c r="D2079">
        <v>0</v>
      </c>
      <c r="E2079">
        <v>1800</v>
      </c>
      <c r="F2079">
        <v>0</v>
      </c>
      <c r="G2079">
        <v>0</v>
      </c>
      <c r="H2079">
        <v>0</v>
      </c>
      <c r="I2079">
        <v>0</v>
      </c>
      <c r="J2079">
        <v>60</v>
      </c>
      <c r="K2079">
        <v>60</v>
      </c>
      <c r="L2079">
        <v>0</v>
      </c>
      <c r="M2079">
        <v>-60</v>
      </c>
      <c r="N2079">
        <v>60</v>
      </c>
      <c r="P2079" s="22" t="s">
        <v>34</v>
      </c>
      <c r="R2079" t="s">
        <v>102</v>
      </c>
      <c r="S2079" t="s">
        <v>306</v>
      </c>
      <c r="T2079" s="9" t="e">
        <f>VLOOKUP(A2079,Sku_list!$A$1:$D$2667,3,0)</f>
        <v>#N/A</v>
      </c>
      <c r="U2079" s="9" t="e">
        <f>VLOOKUP(A2079,Sku_list!$A$1:$D$2667,4,0)*(F2079/1000000*12)</f>
        <v>#N/A</v>
      </c>
      <c r="V2079" s="9" t="e">
        <f>VLOOKUP(A2079,Sku_list!$A$1:$D$2667,4,0)*(H2079/1000000*12)</f>
        <v>#N/A</v>
      </c>
      <c r="W2079" s="9" t="e">
        <f>VLOOKUP(A2079,Sku_list!$A$1:$D$2667,4,0)*(J2079/1000000*12)</f>
        <v>#N/A</v>
      </c>
      <c r="X2079" s="9" t="e">
        <f>VLOOKUP(A2079,Sku_list!$A$1:$D$2667,4,0)*(L2079/1000000*12)</f>
        <v>#N/A</v>
      </c>
      <c r="Y2079" s="9" t="e">
        <f>VLOOKUP(A2079,Sku_list!$A$1:$E$2667,5,0)*((J2079+F2079)/1000000000)</f>
        <v>#N/A</v>
      </c>
      <c r="AC2079" s="22">
        <f t="shared" ca="1" si="32"/>
        <v>6.6666666666666666E-2</v>
      </c>
    </row>
    <row r="2080" spans="1:29" x14ac:dyDescent="0.35">
      <c r="A2080">
        <v>1601930</v>
      </c>
      <c r="B2080" t="s">
        <v>220</v>
      </c>
      <c r="C2080" t="s">
        <v>162</v>
      </c>
      <c r="D2080">
        <v>0</v>
      </c>
      <c r="E2080">
        <v>300</v>
      </c>
      <c r="F2080">
        <v>0</v>
      </c>
      <c r="G2080">
        <v>0</v>
      </c>
      <c r="H2080">
        <v>0</v>
      </c>
      <c r="I2080">
        <v>0</v>
      </c>
      <c r="J2080">
        <v>300</v>
      </c>
      <c r="K2080">
        <v>300</v>
      </c>
      <c r="L2080">
        <v>314</v>
      </c>
      <c r="M2080">
        <v>14</v>
      </c>
      <c r="N2080">
        <v>-14</v>
      </c>
      <c r="P2080" s="22">
        <v>0.95541401273885351</v>
      </c>
      <c r="R2080" t="s">
        <v>103</v>
      </c>
      <c r="S2080" t="s">
        <v>69</v>
      </c>
      <c r="T2080" s="9" t="e">
        <f>VLOOKUP(A2080,Sku_list!$A$1:$D$2667,3,0)</f>
        <v>#N/A</v>
      </c>
      <c r="U2080" s="9" t="e">
        <f>VLOOKUP(A2080,Sku_list!$A$1:$D$2667,4,0)*(F2080/1000000*12)</f>
        <v>#N/A</v>
      </c>
      <c r="V2080" s="9" t="e">
        <f>VLOOKUP(A2080,Sku_list!$A$1:$D$2667,4,0)*(H2080/1000000*12)</f>
        <v>#N/A</v>
      </c>
      <c r="W2080" s="9" t="e">
        <f>VLOOKUP(A2080,Sku_list!$A$1:$D$2667,4,0)*(J2080/1000000*12)</f>
        <v>#N/A</v>
      </c>
      <c r="X2080" s="9" t="e">
        <f>VLOOKUP(A2080,Sku_list!$A$1:$D$2667,4,0)*(L2080/1000000*12)</f>
        <v>#N/A</v>
      </c>
      <c r="Y2080" s="9" t="e">
        <f>VLOOKUP(A2080,Sku_list!$A$1:$E$2667,5,0)*((J2080+F2080)/1000000000)</f>
        <v>#N/A</v>
      </c>
      <c r="AC2080" s="22">
        <f t="shared" ca="1" si="32"/>
        <v>6.6666666666666666E-2</v>
      </c>
    </row>
    <row r="2081" spans="1:29" x14ac:dyDescent="0.35">
      <c r="A2081">
        <v>1601930</v>
      </c>
      <c r="B2081" t="s">
        <v>220</v>
      </c>
      <c r="C2081" t="s">
        <v>164</v>
      </c>
      <c r="D2081">
        <v>0</v>
      </c>
      <c r="E2081">
        <v>0</v>
      </c>
      <c r="F2081">
        <v>0</v>
      </c>
      <c r="G2081">
        <v>0</v>
      </c>
      <c r="H2081">
        <v>0</v>
      </c>
      <c r="I2081">
        <v>0</v>
      </c>
      <c r="J2081">
        <v>0</v>
      </c>
      <c r="K2081">
        <v>0</v>
      </c>
      <c r="L2081">
        <v>172</v>
      </c>
      <c r="M2081">
        <v>172</v>
      </c>
      <c r="N2081">
        <v>-172</v>
      </c>
      <c r="P2081" s="22">
        <v>0</v>
      </c>
      <c r="R2081" t="s">
        <v>104</v>
      </c>
      <c r="S2081" t="s">
        <v>69</v>
      </c>
      <c r="T2081" s="9" t="e">
        <f>VLOOKUP(A2081,Sku_list!$A$1:$D$2667,3,0)</f>
        <v>#N/A</v>
      </c>
      <c r="U2081" s="9" t="e">
        <f>VLOOKUP(A2081,Sku_list!$A$1:$D$2667,4,0)*(F2081/1000000*12)</f>
        <v>#N/A</v>
      </c>
      <c r="V2081" s="9" t="e">
        <f>VLOOKUP(A2081,Sku_list!$A$1:$D$2667,4,0)*(H2081/1000000*12)</f>
        <v>#N/A</v>
      </c>
      <c r="W2081" s="9" t="e">
        <f>VLOOKUP(A2081,Sku_list!$A$1:$D$2667,4,0)*(J2081/1000000*12)</f>
        <v>#N/A</v>
      </c>
      <c r="X2081" s="9" t="e">
        <f>VLOOKUP(A2081,Sku_list!$A$1:$D$2667,4,0)*(L2081/1000000*12)</f>
        <v>#N/A</v>
      </c>
      <c r="Y2081" s="9" t="e">
        <f>VLOOKUP(A2081,Sku_list!$A$1:$E$2667,5,0)*((J2081+F2081)/1000000000)</f>
        <v>#N/A</v>
      </c>
      <c r="AC2081" s="22">
        <f t="shared" ca="1" si="32"/>
        <v>6.6666666666666666E-2</v>
      </c>
    </row>
    <row r="2082" spans="1:29" x14ac:dyDescent="0.35">
      <c r="A2082">
        <v>1601930</v>
      </c>
      <c r="B2082" t="s">
        <v>220</v>
      </c>
      <c r="C2082" t="s">
        <v>165</v>
      </c>
      <c r="D2082">
        <v>0</v>
      </c>
      <c r="E2082">
        <v>0</v>
      </c>
      <c r="F2082">
        <v>0</v>
      </c>
      <c r="G2082">
        <v>0</v>
      </c>
      <c r="H2082">
        <v>0</v>
      </c>
      <c r="I2082">
        <v>0</v>
      </c>
      <c r="J2082">
        <v>0</v>
      </c>
      <c r="K2082">
        <v>0</v>
      </c>
      <c r="L2082">
        <v>7</v>
      </c>
      <c r="M2082">
        <v>7</v>
      </c>
      <c r="N2082">
        <v>-7</v>
      </c>
      <c r="P2082" s="22">
        <v>0</v>
      </c>
      <c r="R2082" t="s">
        <v>105</v>
      </c>
      <c r="S2082" t="s">
        <v>83</v>
      </c>
      <c r="T2082" s="9" t="e">
        <f>VLOOKUP(A2082,Sku_list!$A$1:$D$2667,3,0)</f>
        <v>#N/A</v>
      </c>
      <c r="U2082" s="9" t="e">
        <f>VLOOKUP(A2082,Sku_list!$A$1:$D$2667,4,0)*(F2082/1000000*12)</f>
        <v>#N/A</v>
      </c>
      <c r="V2082" s="9" t="e">
        <f>VLOOKUP(A2082,Sku_list!$A$1:$D$2667,4,0)*(H2082/1000000*12)</f>
        <v>#N/A</v>
      </c>
      <c r="W2082" s="9" t="e">
        <f>VLOOKUP(A2082,Sku_list!$A$1:$D$2667,4,0)*(J2082/1000000*12)</f>
        <v>#N/A</v>
      </c>
      <c r="X2082" s="9" t="e">
        <f>VLOOKUP(A2082,Sku_list!$A$1:$D$2667,4,0)*(L2082/1000000*12)</f>
        <v>#N/A</v>
      </c>
      <c r="Y2082" s="9" t="e">
        <f>VLOOKUP(A2082,Sku_list!$A$1:$E$2667,5,0)*((J2082+F2082)/1000000000)</f>
        <v>#N/A</v>
      </c>
      <c r="AC2082" s="22">
        <f t="shared" ca="1" si="32"/>
        <v>6.6666666666666666E-2</v>
      </c>
    </row>
    <row r="2083" spans="1:29" x14ac:dyDescent="0.35">
      <c r="A2083">
        <v>1601930</v>
      </c>
      <c r="B2083" t="s">
        <v>220</v>
      </c>
      <c r="C2083" t="s">
        <v>163</v>
      </c>
      <c r="D2083">
        <v>0</v>
      </c>
      <c r="E2083">
        <v>0</v>
      </c>
      <c r="F2083">
        <v>0</v>
      </c>
      <c r="G2083">
        <v>0</v>
      </c>
      <c r="H2083">
        <v>0</v>
      </c>
      <c r="I2083">
        <v>0</v>
      </c>
      <c r="J2083">
        <v>0</v>
      </c>
      <c r="K2083">
        <v>0</v>
      </c>
      <c r="L2083">
        <v>167</v>
      </c>
      <c r="M2083">
        <v>167</v>
      </c>
      <c r="N2083">
        <v>-167</v>
      </c>
      <c r="P2083" s="22">
        <v>0</v>
      </c>
      <c r="R2083" t="s">
        <v>117</v>
      </c>
      <c r="S2083" t="s">
        <v>83</v>
      </c>
      <c r="T2083" s="9" t="e">
        <f>VLOOKUP(A2083,Sku_list!$A$1:$D$2667,3,0)</f>
        <v>#N/A</v>
      </c>
      <c r="U2083" s="9" t="e">
        <f>VLOOKUP(A2083,Sku_list!$A$1:$D$2667,4,0)*(F2083/1000000*12)</f>
        <v>#N/A</v>
      </c>
      <c r="V2083" s="9" t="e">
        <f>VLOOKUP(A2083,Sku_list!$A$1:$D$2667,4,0)*(H2083/1000000*12)</f>
        <v>#N/A</v>
      </c>
      <c r="W2083" s="9" t="e">
        <f>VLOOKUP(A2083,Sku_list!$A$1:$D$2667,4,0)*(J2083/1000000*12)</f>
        <v>#N/A</v>
      </c>
      <c r="X2083" s="9" t="e">
        <f>VLOOKUP(A2083,Sku_list!$A$1:$D$2667,4,0)*(L2083/1000000*12)</f>
        <v>#N/A</v>
      </c>
      <c r="Y2083" s="9" t="e">
        <f>VLOOKUP(A2083,Sku_list!$A$1:$E$2667,5,0)*((J2083+F2083)/1000000000)</f>
        <v>#N/A</v>
      </c>
      <c r="AC2083" s="22">
        <f t="shared" ca="1" si="32"/>
        <v>6.6666666666666666E-2</v>
      </c>
    </row>
    <row r="2084" spans="1:29" x14ac:dyDescent="0.35">
      <c r="A2084">
        <v>1601930</v>
      </c>
      <c r="B2084" t="s">
        <v>220</v>
      </c>
      <c r="C2084" t="s">
        <v>166</v>
      </c>
      <c r="D2084">
        <v>0</v>
      </c>
      <c r="E2084">
        <v>240</v>
      </c>
      <c r="F2084">
        <v>0</v>
      </c>
      <c r="G2084">
        <v>0</v>
      </c>
      <c r="H2084">
        <v>0</v>
      </c>
      <c r="I2084">
        <v>0</v>
      </c>
      <c r="J2084">
        <v>240</v>
      </c>
      <c r="K2084">
        <v>240</v>
      </c>
      <c r="L2084">
        <v>617</v>
      </c>
      <c r="M2084">
        <v>377</v>
      </c>
      <c r="N2084">
        <v>-377</v>
      </c>
      <c r="P2084" s="22">
        <v>0.38897893030794167</v>
      </c>
      <c r="R2084" t="s">
        <v>118</v>
      </c>
      <c r="S2084" t="s">
        <v>85</v>
      </c>
      <c r="T2084" s="9" t="e">
        <f>VLOOKUP(A2084,Sku_list!$A$1:$D$2667,3,0)</f>
        <v>#N/A</v>
      </c>
      <c r="U2084" s="9" t="e">
        <f>VLOOKUP(A2084,Sku_list!$A$1:$D$2667,4,0)*(F2084/1000000*12)</f>
        <v>#N/A</v>
      </c>
      <c r="V2084" s="9" t="e">
        <f>VLOOKUP(A2084,Sku_list!$A$1:$D$2667,4,0)*(H2084/1000000*12)</f>
        <v>#N/A</v>
      </c>
      <c r="W2084" s="9" t="e">
        <f>VLOOKUP(A2084,Sku_list!$A$1:$D$2667,4,0)*(J2084/1000000*12)</f>
        <v>#N/A</v>
      </c>
      <c r="X2084" s="9" t="e">
        <f>VLOOKUP(A2084,Sku_list!$A$1:$D$2667,4,0)*(L2084/1000000*12)</f>
        <v>#N/A</v>
      </c>
      <c r="Y2084" s="9" t="e">
        <f>VLOOKUP(A2084,Sku_list!$A$1:$E$2667,5,0)*((J2084+F2084)/1000000000)</f>
        <v>#N/A</v>
      </c>
      <c r="AC2084" s="22">
        <f t="shared" ca="1" si="32"/>
        <v>6.6666666666666666E-2</v>
      </c>
    </row>
    <row r="2085" spans="1:29" x14ac:dyDescent="0.35">
      <c r="A2085">
        <v>1601930</v>
      </c>
      <c r="B2085" t="s">
        <v>220</v>
      </c>
      <c r="C2085" t="s">
        <v>167</v>
      </c>
      <c r="D2085">
        <v>0</v>
      </c>
      <c r="E2085">
        <v>0</v>
      </c>
      <c r="F2085">
        <v>0</v>
      </c>
      <c r="G2085">
        <v>0</v>
      </c>
      <c r="H2085">
        <v>0</v>
      </c>
      <c r="I2085">
        <v>0</v>
      </c>
      <c r="J2085">
        <v>0</v>
      </c>
      <c r="K2085">
        <v>0</v>
      </c>
      <c r="L2085">
        <v>65</v>
      </c>
      <c r="M2085">
        <v>65</v>
      </c>
      <c r="N2085">
        <v>-65</v>
      </c>
      <c r="P2085" s="22">
        <v>0</v>
      </c>
      <c r="R2085" t="s">
        <v>119</v>
      </c>
      <c r="S2085" t="s">
        <v>72</v>
      </c>
      <c r="T2085" s="9" t="e">
        <f>VLOOKUP(A2085,Sku_list!$A$1:$D$2667,3,0)</f>
        <v>#N/A</v>
      </c>
      <c r="U2085" s="9" t="e">
        <f>VLOOKUP(A2085,Sku_list!$A$1:$D$2667,4,0)*(F2085/1000000*12)</f>
        <v>#N/A</v>
      </c>
      <c r="V2085" s="9" t="e">
        <f>VLOOKUP(A2085,Sku_list!$A$1:$D$2667,4,0)*(H2085/1000000*12)</f>
        <v>#N/A</v>
      </c>
      <c r="W2085" s="9" t="e">
        <f>VLOOKUP(A2085,Sku_list!$A$1:$D$2667,4,0)*(J2085/1000000*12)</f>
        <v>#N/A</v>
      </c>
      <c r="X2085" s="9" t="e">
        <f>VLOOKUP(A2085,Sku_list!$A$1:$D$2667,4,0)*(L2085/1000000*12)</f>
        <v>#N/A</v>
      </c>
      <c r="Y2085" s="9" t="e">
        <f>VLOOKUP(A2085,Sku_list!$A$1:$E$2667,5,0)*((J2085+F2085)/1000000000)</f>
        <v>#N/A</v>
      </c>
      <c r="AC2085" s="22">
        <f t="shared" ca="1" si="32"/>
        <v>6.6666666666666666E-2</v>
      </c>
    </row>
    <row r="2086" spans="1:29" x14ac:dyDescent="0.35">
      <c r="A2086">
        <v>1601930</v>
      </c>
      <c r="B2086" t="s">
        <v>220</v>
      </c>
      <c r="C2086" t="s">
        <v>61</v>
      </c>
      <c r="D2086">
        <v>0</v>
      </c>
      <c r="E2086">
        <v>1008</v>
      </c>
      <c r="F2086">
        <v>0</v>
      </c>
      <c r="G2086">
        <v>0</v>
      </c>
      <c r="H2086">
        <v>0</v>
      </c>
      <c r="I2086">
        <v>0</v>
      </c>
      <c r="J2086">
        <v>108</v>
      </c>
      <c r="K2086">
        <v>108</v>
      </c>
      <c r="L2086">
        <v>242</v>
      </c>
      <c r="M2086">
        <v>134</v>
      </c>
      <c r="N2086">
        <v>-134</v>
      </c>
      <c r="P2086" s="22">
        <v>0.4462809917355372</v>
      </c>
      <c r="R2086" t="s">
        <v>5</v>
      </c>
      <c r="S2086" t="s">
        <v>85</v>
      </c>
      <c r="T2086" s="9" t="e">
        <f>VLOOKUP(A2086,Sku_list!$A$1:$D$2667,3,0)</f>
        <v>#N/A</v>
      </c>
      <c r="U2086" s="9" t="e">
        <f>VLOOKUP(A2086,Sku_list!$A$1:$D$2667,4,0)*(F2086/1000000*12)</f>
        <v>#N/A</v>
      </c>
      <c r="V2086" s="9" t="e">
        <f>VLOOKUP(A2086,Sku_list!$A$1:$D$2667,4,0)*(H2086/1000000*12)</f>
        <v>#N/A</v>
      </c>
      <c r="W2086" s="9" t="e">
        <f>VLOOKUP(A2086,Sku_list!$A$1:$D$2667,4,0)*(J2086/1000000*12)</f>
        <v>#N/A</v>
      </c>
      <c r="X2086" s="9" t="e">
        <f>VLOOKUP(A2086,Sku_list!$A$1:$D$2667,4,0)*(L2086/1000000*12)</f>
        <v>#N/A</v>
      </c>
      <c r="Y2086" s="9" t="e">
        <f>VLOOKUP(A2086,Sku_list!$A$1:$E$2667,5,0)*((J2086+F2086)/1000000000)</f>
        <v>#N/A</v>
      </c>
      <c r="AC2086" s="22">
        <f t="shared" ca="1" si="32"/>
        <v>6.6666666666666666E-2</v>
      </c>
    </row>
    <row r="2087" spans="1:29" x14ac:dyDescent="0.35">
      <c r="A2087">
        <v>1601930</v>
      </c>
      <c r="B2087" t="s">
        <v>220</v>
      </c>
      <c r="C2087" t="s">
        <v>39</v>
      </c>
      <c r="D2087">
        <v>0</v>
      </c>
      <c r="E2087">
        <v>0</v>
      </c>
      <c r="F2087">
        <v>0</v>
      </c>
      <c r="G2087">
        <v>0</v>
      </c>
      <c r="H2087">
        <v>0</v>
      </c>
      <c r="I2087">
        <v>0</v>
      </c>
      <c r="J2087">
        <v>0</v>
      </c>
      <c r="K2087">
        <v>0</v>
      </c>
      <c r="L2087">
        <v>0</v>
      </c>
      <c r="M2087">
        <v>0</v>
      </c>
      <c r="N2087">
        <v>0</v>
      </c>
      <c r="P2087" s="22" t="s">
        <v>34</v>
      </c>
      <c r="R2087" t="s">
        <v>43</v>
      </c>
      <c r="S2087" t="s">
        <v>190</v>
      </c>
      <c r="T2087" s="9" t="e">
        <f>VLOOKUP(A2087,Sku_list!$A$1:$D$2667,3,0)</f>
        <v>#N/A</v>
      </c>
      <c r="U2087" s="9" t="e">
        <f>VLOOKUP(A2087,Sku_list!$A$1:$D$2667,4,0)*(F2087/1000000*12)</f>
        <v>#N/A</v>
      </c>
      <c r="V2087" s="9" t="e">
        <f>VLOOKUP(A2087,Sku_list!$A$1:$D$2667,4,0)*(H2087/1000000*12)</f>
        <v>#N/A</v>
      </c>
      <c r="W2087" s="9" t="e">
        <f>VLOOKUP(A2087,Sku_list!$A$1:$D$2667,4,0)*(J2087/1000000*12)</f>
        <v>#N/A</v>
      </c>
      <c r="X2087" s="9" t="e">
        <f>VLOOKUP(A2087,Sku_list!$A$1:$D$2667,4,0)*(L2087/1000000*12)</f>
        <v>#N/A</v>
      </c>
      <c r="Y2087" s="9" t="e">
        <f>VLOOKUP(A2087,Sku_list!$A$1:$E$2667,5,0)*((J2087+F2087)/1000000000)</f>
        <v>#N/A</v>
      </c>
      <c r="AC2087" s="22">
        <f t="shared" ca="1" si="32"/>
        <v>6.6666666666666666E-2</v>
      </c>
    </row>
    <row r="2088" spans="1:29" x14ac:dyDescent="0.35">
      <c r="A2088">
        <v>1601930</v>
      </c>
      <c r="B2088" t="s">
        <v>220</v>
      </c>
      <c r="C2088" t="s">
        <v>65</v>
      </c>
      <c r="D2088">
        <v>0</v>
      </c>
      <c r="E2088">
        <v>0</v>
      </c>
      <c r="F2088">
        <v>0</v>
      </c>
      <c r="G2088">
        <v>0</v>
      </c>
      <c r="H2088">
        <v>0</v>
      </c>
      <c r="I2088">
        <v>0</v>
      </c>
      <c r="J2088">
        <v>0</v>
      </c>
      <c r="K2088">
        <v>0</v>
      </c>
      <c r="L2088">
        <v>0</v>
      </c>
      <c r="M2088">
        <v>0</v>
      </c>
      <c r="N2088">
        <v>0</v>
      </c>
      <c r="P2088" s="22" t="s">
        <v>34</v>
      </c>
      <c r="R2088" t="s">
        <v>300</v>
      </c>
      <c r="S2088" t="s">
        <v>83</v>
      </c>
      <c r="T2088" s="9" t="e">
        <f>VLOOKUP(A2088,Sku_list!$A$1:$D$2667,3,0)</f>
        <v>#N/A</v>
      </c>
      <c r="U2088" s="9" t="e">
        <f>VLOOKUP(A2088,Sku_list!$A$1:$D$2667,4,0)*(F2088/1000000*12)</f>
        <v>#N/A</v>
      </c>
      <c r="V2088" s="9" t="e">
        <f>VLOOKUP(A2088,Sku_list!$A$1:$D$2667,4,0)*(H2088/1000000*12)</f>
        <v>#N/A</v>
      </c>
      <c r="W2088" s="9" t="e">
        <f>VLOOKUP(A2088,Sku_list!$A$1:$D$2667,4,0)*(J2088/1000000*12)</f>
        <v>#N/A</v>
      </c>
      <c r="X2088" s="9" t="e">
        <f>VLOOKUP(A2088,Sku_list!$A$1:$D$2667,4,0)*(L2088/1000000*12)</f>
        <v>#N/A</v>
      </c>
      <c r="Y2088" s="9" t="e">
        <f>VLOOKUP(A2088,Sku_list!$A$1:$E$2667,5,0)*((J2088+F2088)/1000000000)</f>
        <v>#N/A</v>
      </c>
      <c r="AC2088" s="22">
        <f t="shared" ca="1" si="32"/>
        <v>6.6666666666666666E-2</v>
      </c>
    </row>
    <row r="2089" spans="1:29" x14ac:dyDescent="0.35">
      <c r="A2089">
        <v>1601930</v>
      </c>
      <c r="B2089" t="s">
        <v>220</v>
      </c>
      <c r="C2089" t="s">
        <v>66</v>
      </c>
      <c r="D2089">
        <v>0</v>
      </c>
      <c r="E2089">
        <v>0</v>
      </c>
      <c r="F2089">
        <v>0</v>
      </c>
      <c r="G2089">
        <v>0</v>
      </c>
      <c r="H2089">
        <v>0</v>
      </c>
      <c r="I2089">
        <v>0</v>
      </c>
      <c r="J2089">
        <v>0</v>
      </c>
      <c r="K2089">
        <v>0</v>
      </c>
      <c r="L2089">
        <v>9</v>
      </c>
      <c r="M2089">
        <v>9</v>
      </c>
      <c r="N2089">
        <v>-9</v>
      </c>
      <c r="P2089" s="22">
        <v>0</v>
      </c>
      <c r="R2089" t="s">
        <v>174</v>
      </c>
      <c r="S2089" t="s">
        <v>72</v>
      </c>
      <c r="T2089" s="9" t="e">
        <f>VLOOKUP(A2089,Sku_list!$A$1:$D$2667,3,0)</f>
        <v>#N/A</v>
      </c>
      <c r="U2089" s="9" t="e">
        <f>VLOOKUP(A2089,Sku_list!$A$1:$D$2667,4,0)*(F2089/1000000*12)</f>
        <v>#N/A</v>
      </c>
      <c r="V2089" s="9" t="e">
        <f>VLOOKUP(A2089,Sku_list!$A$1:$D$2667,4,0)*(H2089/1000000*12)</f>
        <v>#N/A</v>
      </c>
      <c r="W2089" s="9" t="e">
        <f>VLOOKUP(A2089,Sku_list!$A$1:$D$2667,4,0)*(J2089/1000000*12)</f>
        <v>#N/A</v>
      </c>
      <c r="X2089" s="9" t="e">
        <f>VLOOKUP(A2089,Sku_list!$A$1:$D$2667,4,0)*(L2089/1000000*12)</f>
        <v>#N/A</v>
      </c>
      <c r="Y2089" s="9" t="e">
        <f>VLOOKUP(A2089,Sku_list!$A$1:$E$2667,5,0)*((J2089+F2089)/1000000000)</f>
        <v>#N/A</v>
      </c>
      <c r="AC2089" s="22">
        <f t="shared" ca="1" si="32"/>
        <v>6.6666666666666666E-2</v>
      </c>
    </row>
    <row r="2090" spans="1:29" x14ac:dyDescent="0.35">
      <c r="A2090">
        <v>1601930</v>
      </c>
      <c r="B2090" t="s">
        <v>220</v>
      </c>
      <c r="C2090" t="s">
        <v>67</v>
      </c>
      <c r="D2090">
        <v>0</v>
      </c>
      <c r="E2090">
        <v>0</v>
      </c>
      <c r="F2090">
        <v>0</v>
      </c>
      <c r="G2090">
        <v>0</v>
      </c>
      <c r="H2090">
        <v>0</v>
      </c>
      <c r="I2090">
        <v>0</v>
      </c>
      <c r="J2090">
        <v>0</v>
      </c>
      <c r="K2090">
        <v>0</v>
      </c>
      <c r="L2090">
        <v>7</v>
      </c>
      <c r="M2090">
        <v>7</v>
      </c>
      <c r="N2090">
        <v>-7</v>
      </c>
      <c r="P2090" s="22">
        <v>0</v>
      </c>
      <c r="R2090" t="s">
        <v>176</v>
      </c>
      <c r="S2090" t="s">
        <v>72</v>
      </c>
      <c r="T2090" s="9" t="e">
        <f>VLOOKUP(A2090,Sku_list!$A$1:$D$2667,3,0)</f>
        <v>#N/A</v>
      </c>
      <c r="U2090" s="9" t="e">
        <f>VLOOKUP(A2090,Sku_list!$A$1:$D$2667,4,0)*(F2090/1000000*12)</f>
        <v>#N/A</v>
      </c>
      <c r="V2090" s="9" t="e">
        <f>VLOOKUP(A2090,Sku_list!$A$1:$D$2667,4,0)*(H2090/1000000*12)</f>
        <v>#N/A</v>
      </c>
      <c r="W2090" s="9" t="e">
        <f>VLOOKUP(A2090,Sku_list!$A$1:$D$2667,4,0)*(J2090/1000000*12)</f>
        <v>#N/A</v>
      </c>
      <c r="X2090" s="9" t="e">
        <f>VLOOKUP(A2090,Sku_list!$A$1:$D$2667,4,0)*(L2090/1000000*12)</f>
        <v>#N/A</v>
      </c>
      <c r="Y2090" s="9" t="e">
        <f>VLOOKUP(A2090,Sku_list!$A$1:$E$2667,5,0)*((J2090+F2090)/1000000000)</f>
        <v>#N/A</v>
      </c>
      <c r="AC2090" s="22">
        <f t="shared" ca="1" si="32"/>
        <v>6.6666666666666666E-2</v>
      </c>
    </row>
    <row r="2091" spans="1:29" x14ac:dyDescent="0.35">
      <c r="A2091">
        <v>1601930</v>
      </c>
      <c r="B2091" t="s">
        <v>220</v>
      </c>
      <c r="C2091" t="s">
        <v>68</v>
      </c>
      <c r="D2091">
        <v>0</v>
      </c>
      <c r="E2091">
        <v>0</v>
      </c>
      <c r="F2091">
        <v>0</v>
      </c>
      <c r="G2091">
        <v>0</v>
      </c>
      <c r="H2091">
        <v>0</v>
      </c>
      <c r="I2091">
        <v>0</v>
      </c>
      <c r="J2091">
        <v>0</v>
      </c>
      <c r="K2091">
        <v>0</v>
      </c>
      <c r="L2091">
        <v>60</v>
      </c>
      <c r="M2091">
        <v>60</v>
      </c>
      <c r="N2091">
        <v>-60</v>
      </c>
      <c r="P2091" s="22">
        <v>0</v>
      </c>
      <c r="R2091" t="s">
        <v>177</v>
      </c>
      <c r="S2091" t="s">
        <v>72</v>
      </c>
      <c r="T2091" s="9" t="e">
        <f>VLOOKUP(A2091,Sku_list!$A$1:$D$2667,3,0)</f>
        <v>#N/A</v>
      </c>
      <c r="U2091" s="9" t="e">
        <f>VLOOKUP(A2091,Sku_list!$A$1:$D$2667,4,0)*(F2091/1000000*12)</f>
        <v>#N/A</v>
      </c>
      <c r="V2091" s="9" t="e">
        <f>VLOOKUP(A2091,Sku_list!$A$1:$D$2667,4,0)*(H2091/1000000*12)</f>
        <v>#N/A</v>
      </c>
      <c r="W2091" s="9" t="e">
        <f>VLOOKUP(A2091,Sku_list!$A$1:$D$2667,4,0)*(J2091/1000000*12)</f>
        <v>#N/A</v>
      </c>
      <c r="X2091" s="9" t="e">
        <f>VLOOKUP(A2091,Sku_list!$A$1:$D$2667,4,0)*(L2091/1000000*12)</f>
        <v>#N/A</v>
      </c>
      <c r="Y2091" s="9" t="e">
        <f>VLOOKUP(A2091,Sku_list!$A$1:$E$2667,5,0)*((J2091+F2091)/1000000000)</f>
        <v>#N/A</v>
      </c>
      <c r="AC2091" s="22">
        <f t="shared" ca="1" si="32"/>
        <v>6.6666666666666666E-2</v>
      </c>
    </row>
    <row r="2092" spans="1:29" x14ac:dyDescent="0.35">
      <c r="A2092">
        <v>1601930</v>
      </c>
      <c r="B2092" t="s">
        <v>220</v>
      </c>
      <c r="C2092" t="s">
        <v>44</v>
      </c>
      <c r="D2092">
        <v>0</v>
      </c>
      <c r="E2092">
        <v>0</v>
      </c>
      <c r="F2092">
        <v>0</v>
      </c>
      <c r="G2092">
        <v>0</v>
      </c>
      <c r="H2092">
        <v>0</v>
      </c>
      <c r="I2092">
        <v>0</v>
      </c>
      <c r="J2092">
        <v>5820</v>
      </c>
      <c r="K2092">
        <v>5820</v>
      </c>
      <c r="L2092">
        <v>0</v>
      </c>
      <c r="M2092">
        <v>-5820</v>
      </c>
      <c r="N2092">
        <v>5820</v>
      </c>
      <c r="P2092" s="22" t="s">
        <v>34</v>
      </c>
      <c r="R2092" t="s">
        <v>45</v>
      </c>
      <c r="S2092" t="s">
        <v>193</v>
      </c>
      <c r="T2092" s="9" t="e">
        <f>VLOOKUP(A2092,Sku_list!$A$1:$D$2667,3,0)</f>
        <v>#N/A</v>
      </c>
      <c r="U2092" s="9" t="e">
        <f>VLOOKUP(A2092,Sku_list!$A$1:$D$2667,4,0)*(F2092/1000000*12)</f>
        <v>#N/A</v>
      </c>
      <c r="V2092" s="9" t="e">
        <f>VLOOKUP(A2092,Sku_list!$A$1:$D$2667,4,0)*(H2092/1000000*12)</f>
        <v>#N/A</v>
      </c>
      <c r="W2092" s="9" t="e">
        <f>VLOOKUP(A2092,Sku_list!$A$1:$D$2667,4,0)*(J2092/1000000*12)</f>
        <v>#N/A</v>
      </c>
      <c r="X2092" s="9" t="e">
        <f>VLOOKUP(A2092,Sku_list!$A$1:$D$2667,4,0)*(L2092/1000000*12)</f>
        <v>#N/A</v>
      </c>
      <c r="Y2092" s="9" t="e">
        <f>VLOOKUP(A2092,Sku_list!$A$1:$E$2667,5,0)*((J2092+F2092)/1000000000)</f>
        <v>#N/A</v>
      </c>
      <c r="AC2092" s="22">
        <f t="shared" ca="1" si="32"/>
        <v>6.6666666666666666E-2</v>
      </c>
    </row>
    <row r="2093" spans="1:29" x14ac:dyDescent="0.35">
      <c r="A2093">
        <v>1601930</v>
      </c>
      <c r="B2093" t="s">
        <v>220</v>
      </c>
      <c r="C2093" t="s">
        <v>272</v>
      </c>
      <c r="D2093">
        <v>0</v>
      </c>
      <c r="E2093">
        <v>0</v>
      </c>
      <c r="F2093">
        <v>0</v>
      </c>
      <c r="G2093">
        <v>0</v>
      </c>
      <c r="H2093">
        <v>0</v>
      </c>
      <c r="I2093">
        <v>0</v>
      </c>
      <c r="J2093">
        <v>0</v>
      </c>
      <c r="K2093">
        <v>0</v>
      </c>
      <c r="L2093">
        <v>0</v>
      </c>
      <c r="M2093">
        <v>0</v>
      </c>
      <c r="N2093">
        <v>0</v>
      </c>
      <c r="P2093" s="22" t="s">
        <v>34</v>
      </c>
      <c r="R2093" t="s">
        <v>99</v>
      </c>
      <c r="S2093" t="s">
        <v>173</v>
      </c>
      <c r="T2093" s="9" t="e">
        <f>VLOOKUP(A2093,Sku_list!$A$1:$D$2667,3,0)</f>
        <v>#N/A</v>
      </c>
      <c r="U2093" s="9" t="e">
        <f>VLOOKUP(A2093,Sku_list!$A$1:$D$2667,4,0)*(F2093/1000000*12)</f>
        <v>#N/A</v>
      </c>
      <c r="V2093" s="9" t="e">
        <f>VLOOKUP(A2093,Sku_list!$A$1:$D$2667,4,0)*(H2093/1000000*12)</f>
        <v>#N/A</v>
      </c>
      <c r="W2093" s="9" t="e">
        <f>VLOOKUP(A2093,Sku_list!$A$1:$D$2667,4,0)*(J2093/1000000*12)</f>
        <v>#N/A</v>
      </c>
      <c r="X2093" s="9" t="e">
        <f>VLOOKUP(A2093,Sku_list!$A$1:$D$2667,4,0)*(L2093/1000000*12)</f>
        <v>#N/A</v>
      </c>
      <c r="Y2093" s="9" t="e">
        <f>VLOOKUP(A2093,Sku_list!$A$1:$E$2667,5,0)*((J2093+F2093)/1000000000)</f>
        <v>#N/A</v>
      </c>
      <c r="AC2093" s="22">
        <f t="shared" ca="1" si="32"/>
        <v>6.6666666666666666E-2</v>
      </c>
    </row>
    <row r="2094" spans="1:29" x14ac:dyDescent="0.35">
      <c r="A2094">
        <v>1601930</v>
      </c>
      <c r="B2094" t="s">
        <v>220</v>
      </c>
      <c r="C2094" t="s">
        <v>273</v>
      </c>
      <c r="D2094">
        <v>0</v>
      </c>
      <c r="E2094">
        <v>900</v>
      </c>
      <c r="F2094">
        <v>0</v>
      </c>
      <c r="G2094">
        <v>0</v>
      </c>
      <c r="H2094">
        <v>0</v>
      </c>
      <c r="I2094">
        <v>0</v>
      </c>
      <c r="J2094">
        <v>0</v>
      </c>
      <c r="K2094">
        <v>0</v>
      </c>
      <c r="L2094">
        <v>0</v>
      </c>
      <c r="M2094">
        <v>0</v>
      </c>
      <c r="N2094">
        <v>0</v>
      </c>
      <c r="P2094" s="22" t="s">
        <v>34</v>
      </c>
      <c r="R2094" t="s">
        <v>275</v>
      </c>
      <c r="S2094" t="s">
        <v>308</v>
      </c>
      <c r="T2094" s="9" t="e">
        <f>VLOOKUP(A2094,Sku_list!$A$1:$D$2667,3,0)</f>
        <v>#N/A</v>
      </c>
      <c r="U2094" s="9" t="e">
        <f>VLOOKUP(A2094,Sku_list!$A$1:$D$2667,4,0)*(F2094/1000000*12)</f>
        <v>#N/A</v>
      </c>
      <c r="V2094" s="9" t="e">
        <f>VLOOKUP(A2094,Sku_list!$A$1:$D$2667,4,0)*(H2094/1000000*12)</f>
        <v>#N/A</v>
      </c>
      <c r="W2094" s="9" t="e">
        <f>VLOOKUP(A2094,Sku_list!$A$1:$D$2667,4,0)*(J2094/1000000*12)</f>
        <v>#N/A</v>
      </c>
      <c r="X2094" s="9" t="e">
        <f>VLOOKUP(A2094,Sku_list!$A$1:$D$2667,4,0)*(L2094/1000000*12)</f>
        <v>#N/A</v>
      </c>
      <c r="Y2094" s="9" t="e">
        <f>VLOOKUP(A2094,Sku_list!$A$1:$E$2667,5,0)*((J2094+F2094)/1000000000)</f>
        <v>#N/A</v>
      </c>
      <c r="AC2094" s="22">
        <f t="shared" ca="1" si="32"/>
        <v>6.6666666666666666E-2</v>
      </c>
    </row>
    <row r="2095" spans="1:29" x14ac:dyDescent="0.35">
      <c r="A2095">
        <v>1601938</v>
      </c>
      <c r="B2095" t="s">
        <v>59</v>
      </c>
      <c r="C2095" t="s">
        <v>3</v>
      </c>
      <c r="D2095">
        <v>0</v>
      </c>
      <c r="E2095">
        <v>0</v>
      </c>
      <c r="F2095">
        <v>0</v>
      </c>
      <c r="G2095">
        <v>0</v>
      </c>
      <c r="H2095">
        <v>0</v>
      </c>
      <c r="I2095">
        <v>0</v>
      </c>
      <c r="J2095">
        <v>0</v>
      </c>
      <c r="K2095">
        <v>0</v>
      </c>
      <c r="L2095">
        <v>0</v>
      </c>
      <c r="M2095">
        <v>0</v>
      </c>
      <c r="N2095">
        <v>0</v>
      </c>
      <c r="P2095" s="22" t="s">
        <v>34</v>
      </c>
      <c r="R2095" t="s">
        <v>4</v>
      </c>
      <c r="S2095" t="s">
        <v>173</v>
      </c>
      <c r="T2095" s="9" t="e">
        <f>VLOOKUP(A2095,Sku_list!$A$1:$D$2667,3,0)</f>
        <v>#N/A</v>
      </c>
      <c r="U2095" s="9" t="e">
        <f>VLOOKUP(A2095,Sku_list!$A$1:$D$2667,4,0)*(F2095/1000000*12)</f>
        <v>#N/A</v>
      </c>
      <c r="V2095" s="9" t="e">
        <f>VLOOKUP(A2095,Sku_list!$A$1:$D$2667,4,0)*(H2095/1000000*12)</f>
        <v>#N/A</v>
      </c>
      <c r="W2095" s="9" t="e">
        <f>VLOOKUP(A2095,Sku_list!$A$1:$D$2667,4,0)*(J2095/1000000*12)</f>
        <v>#N/A</v>
      </c>
      <c r="X2095" s="9" t="e">
        <f>VLOOKUP(A2095,Sku_list!$A$1:$D$2667,4,0)*(L2095/1000000*12)</f>
        <v>#N/A</v>
      </c>
      <c r="Y2095" s="9" t="e">
        <f>VLOOKUP(A2095,Sku_list!$A$1:$E$2667,5,0)*((J2095+F2095)/1000000000)</f>
        <v>#N/A</v>
      </c>
      <c r="AC2095" s="22">
        <f t="shared" ca="1" si="32"/>
        <v>6.6666666666666666E-2</v>
      </c>
    </row>
    <row r="2096" spans="1:29" x14ac:dyDescent="0.35">
      <c r="A2096">
        <v>1601938</v>
      </c>
      <c r="B2096" t="s">
        <v>59</v>
      </c>
      <c r="C2096" t="s">
        <v>139</v>
      </c>
      <c r="D2096">
        <v>0</v>
      </c>
      <c r="E2096">
        <v>2520</v>
      </c>
      <c r="F2096">
        <v>0</v>
      </c>
      <c r="G2096">
        <v>1170</v>
      </c>
      <c r="H2096">
        <v>1230</v>
      </c>
      <c r="I2096">
        <v>0</v>
      </c>
      <c r="J2096">
        <v>3059</v>
      </c>
      <c r="K2096">
        <v>3053</v>
      </c>
      <c r="L2096">
        <v>5109</v>
      </c>
      <c r="M2096">
        <v>820</v>
      </c>
      <c r="N2096">
        <v>-820</v>
      </c>
      <c r="P2096" s="22">
        <v>0.83949892346838917</v>
      </c>
      <c r="R2096" t="s">
        <v>70</v>
      </c>
      <c r="S2096" t="s">
        <v>69</v>
      </c>
      <c r="T2096" s="9" t="e">
        <f>VLOOKUP(A2096,Sku_list!$A$1:$D$2667,3,0)</f>
        <v>#N/A</v>
      </c>
      <c r="U2096" s="9" t="e">
        <f>VLOOKUP(A2096,Sku_list!$A$1:$D$2667,4,0)*(F2096/1000000*12)</f>
        <v>#N/A</v>
      </c>
      <c r="V2096" s="9" t="e">
        <f>VLOOKUP(A2096,Sku_list!$A$1:$D$2667,4,0)*(H2096/1000000*12)</f>
        <v>#N/A</v>
      </c>
      <c r="W2096" s="9" t="e">
        <f>VLOOKUP(A2096,Sku_list!$A$1:$D$2667,4,0)*(J2096/1000000*12)</f>
        <v>#N/A</v>
      </c>
      <c r="X2096" s="9" t="e">
        <f>VLOOKUP(A2096,Sku_list!$A$1:$D$2667,4,0)*(L2096/1000000*12)</f>
        <v>#N/A</v>
      </c>
      <c r="Y2096" s="9" t="e">
        <f>VLOOKUP(A2096,Sku_list!$A$1:$E$2667,5,0)*((J2096+F2096)/1000000000)</f>
        <v>#N/A</v>
      </c>
      <c r="AC2096" s="22">
        <f t="shared" ca="1" si="32"/>
        <v>6.6666666666666666E-2</v>
      </c>
    </row>
    <row r="2097" spans="1:29" x14ac:dyDescent="0.35">
      <c r="A2097">
        <v>1601938</v>
      </c>
      <c r="B2097" t="s">
        <v>59</v>
      </c>
      <c r="C2097" t="s">
        <v>140</v>
      </c>
      <c r="D2097">
        <v>2980</v>
      </c>
      <c r="E2097">
        <v>0</v>
      </c>
      <c r="F2097">
        <v>480</v>
      </c>
      <c r="G2097">
        <v>6</v>
      </c>
      <c r="H2097">
        <v>12</v>
      </c>
      <c r="I2097">
        <v>0</v>
      </c>
      <c r="J2097">
        <v>3976</v>
      </c>
      <c r="K2097">
        <v>4456</v>
      </c>
      <c r="L2097">
        <v>4060</v>
      </c>
      <c r="M2097">
        <v>-408</v>
      </c>
      <c r="N2097">
        <v>408</v>
      </c>
      <c r="P2097" s="22">
        <v>1.1004926108374384</v>
      </c>
      <c r="R2097" t="s">
        <v>71</v>
      </c>
      <c r="S2097" t="s">
        <v>72</v>
      </c>
      <c r="T2097" s="9" t="e">
        <f>VLOOKUP(A2097,Sku_list!$A$1:$D$2667,3,0)</f>
        <v>#N/A</v>
      </c>
      <c r="U2097" s="9" t="e">
        <f>VLOOKUP(A2097,Sku_list!$A$1:$D$2667,4,0)*(F2097/1000000*12)</f>
        <v>#N/A</v>
      </c>
      <c r="V2097" s="9" t="e">
        <f>VLOOKUP(A2097,Sku_list!$A$1:$D$2667,4,0)*(H2097/1000000*12)</f>
        <v>#N/A</v>
      </c>
      <c r="W2097" s="9" t="e">
        <f>VLOOKUP(A2097,Sku_list!$A$1:$D$2667,4,0)*(J2097/1000000*12)</f>
        <v>#N/A</v>
      </c>
      <c r="X2097" s="9" t="e">
        <f>VLOOKUP(A2097,Sku_list!$A$1:$D$2667,4,0)*(L2097/1000000*12)</f>
        <v>#N/A</v>
      </c>
      <c r="Y2097" s="9" t="e">
        <f>VLOOKUP(A2097,Sku_list!$A$1:$E$2667,5,0)*((J2097+F2097)/1000000000)</f>
        <v>#N/A</v>
      </c>
      <c r="AC2097" s="22">
        <f t="shared" ca="1" si="32"/>
        <v>6.6666666666666666E-2</v>
      </c>
    </row>
    <row r="2098" spans="1:29" x14ac:dyDescent="0.35">
      <c r="A2098">
        <v>1601938</v>
      </c>
      <c r="B2098" t="s">
        <v>59</v>
      </c>
      <c r="C2098" t="s">
        <v>141</v>
      </c>
      <c r="D2098">
        <v>2937</v>
      </c>
      <c r="E2098">
        <v>3720</v>
      </c>
      <c r="F2098">
        <v>0</v>
      </c>
      <c r="G2098">
        <v>1200</v>
      </c>
      <c r="H2098">
        <v>852</v>
      </c>
      <c r="I2098">
        <v>0</v>
      </c>
      <c r="J2098">
        <v>5805</v>
      </c>
      <c r="K2098">
        <v>5451</v>
      </c>
      <c r="L2098">
        <v>4272</v>
      </c>
      <c r="M2098">
        <v>-2385</v>
      </c>
      <c r="N2098">
        <v>2385</v>
      </c>
      <c r="P2098" s="22">
        <v>1.5582865168539326</v>
      </c>
      <c r="R2098" t="s">
        <v>82</v>
      </c>
      <c r="S2098" t="s">
        <v>83</v>
      </c>
      <c r="T2098" s="9" t="e">
        <f>VLOOKUP(A2098,Sku_list!$A$1:$D$2667,3,0)</f>
        <v>#N/A</v>
      </c>
      <c r="U2098" s="9" t="e">
        <f>VLOOKUP(A2098,Sku_list!$A$1:$D$2667,4,0)*(F2098/1000000*12)</f>
        <v>#N/A</v>
      </c>
      <c r="V2098" s="9" t="e">
        <f>VLOOKUP(A2098,Sku_list!$A$1:$D$2667,4,0)*(H2098/1000000*12)</f>
        <v>#N/A</v>
      </c>
      <c r="W2098" s="9" t="e">
        <f>VLOOKUP(A2098,Sku_list!$A$1:$D$2667,4,0)*(J2098/1000000*12)</f>
        <v>#N/A</v>
      </c>
      <c r="X2098" s="9" t="e">
        <f>VLOOKUP(A2098,Sku_list!$A$1:$D$2667,4,0)*(L2098/1000000*12)</f>
        <v>#N/A</v>
      </c>
      <c r="Y2098" s="9" t="e">
        <f>VLOOKUP(A2098,Sku_list!$A$1:$E$2667,5,0)*((J2098+F2098)/1000000000)</f>
        <v>#N/A</v>
      </c>
      <c r="AC2098" s="22">
        <f t="shared" ca="1" si="32"/>
        <v>6.6666666666666666E-2</v>
      </c>
    </row>
    <row r="2099" spans="1:29" x14ac:dyDescent="0.35">
      <c r="A2099">
        <v>1601938</v>
      </c>
      <c r="B2099" t="s">
        <v>59</v>
      </c>
      <c r="C2099" t="s">
        <v>142</v>
      </c>
      <c r="D2099">
        <v>0</v>
      </c>
      <c r="E2099">
        <v>2256</v>
      </c>
      <c r="F2099">
        <v>0</v>
      </c>
      <c r="G2099">
        <v>282</v>
      </c>
      <c r="H2099">
        <v>198</v>
      </c>
      <c r="I2099">
        <v>0</v>
      </c>
      <c r="J2099">
        <v>2986</v>
      </c>
      <c r="K2099">
        <v>2896</v>
      </c>
      <c r="L2099">
        <v>2284</v>
      </c>
      <c r="M2099">
        <v>-900</v>
      </c>
      <c r="N2099">
        <v>900</v>
      </c>
      <c r="P2099" s="22">
        <v>1.3940455341506131</v>
      </c>
      <c r="R2099" t="s">
        <v>84</v>
      </c>
      <c r="S2099" t="s">
        <v>85</v>
      </c>
      <c r="T2099" s="9" t="e">
        <f>VLOOKUP(A2099,Sku_list!$A$1:$D$2667,3,0)</f>
        <v>#N/A</v>
      </c>
      <c r="U2099" s="9" t="e">
        <f>VLOOKUP(A2099,Sku_list!$A$1:$D$2667,4,0)*(F2099/1000000*12)</f>
        <v>#N/A</v>
      </c>
      <c r="V2099" s="9" t="e">
        <f>VLOOKUP(A2099,Sku_list!$A$1:$D$2667,4,0)*(H2099/1000000*12)</f>
        <v>#N/A</v>
      </c>
      <c r="W2099" s="9" t="e">
        <f>VLOOKUP(A2099,Sku_list!$A$1:$D$2667,4,0)*(J2099/1000000*12)</f>
        <v>#N/A</v>
      </c>
      <c r="X2099" s="9" t="e">
        <f>VLOOKUP(A2099,Sku_list!$A$1:$D$2667,4,0)*(L2099/1000000*12)</f>
        <v>#N/A</v>
      </c>
      <c r="Y2099" s="9" t="e">
        <f>VLOOKUP(A2099,Sku_list!$A$1:$E$2667,5,0)*((J2099+F2099)/1000000000)</f>
        <v>#N/A</v>
      </c>
      <c r="AC2099" s="22">
        <f t="shared" ca="1" si="32"/>
        <v>6.6666666666666666E-2</v>
      </c>
    </row>
    <row r="2100" spans="1:29" x14ac:dyDescent="0.35">
      <c r="A2100">
        <v>1601938</v>
      </c>
      <c r="B2100" t="s">
        <v>59</v>
      </c>
      <c r="C2100" t="s">
        <v>143</v>
      </c>
      <c r="D2100">
        <v>0</v>
      </c>
      <c r="E2100">
        <v>3006</v>
      </c>
      <c r="F2100">
        <v>0</v>
      </c>
      <c r="G2100">
        <v>2994</v>
      </c>
      <c r="H2100">
        <v>2100</v>
      </c>
      <c r="I2100">
        <v>0</v>
      </c>
      <c r="J2100">
        <v>3607</v>
      </c>
      <c r="K2100">
        <v>2983</v>
      </c>
      <c r="L2100">
        <v>4522</v>
      </c>
      <c r="M2100">
        <v>-1185</v>
      </c>
      <c r="N2100">
        <v>1185</v>
      </c>
      <c r="P2100" s="22">
        <v>1.2620521892967713</v>
      </c>
      <c r="R2100" t="s">
        <v>86</v>
      </c>
      <c r="S2100" t="s">
        <v>85</v>
      </c>
      <c r="T2100" s="9" t="e">
        <f>VLOOKUP(A2100,Sku_list!$A$1:$D$2667,3,0)</f>
        <v>#N/A</v>
      </c>
      <c r="U2100" s="9" t="e">
        <f>VLOOKUP(A2100,Sku_list!$A$1:$D$2667,4,0)*(F2100/1000000*12)</f>
        <v>#N/A</v>
      </c>
      <c r="V2100" s="9" t="e">
        <f>VLOOKUP(A2100,Sku_list!$A$1:$D$2667,4,0)*(H2100/1000000*12)</f>
        <v>#N/A</v>
      </c>
      <c r="W2100" s="9" t="e">
        <f>VLOOKUP(A2100,Sku_list!$A$1:$D$2667,4,0)*(J2100/1000000*12)</f>
        <v>#N/A</v>
      </c>
      <c r="X2100" s="9" t="e">
        <f>VLOOKUP(A2100,Sku_list!$A$1:$D$2667,4,0)*(L2100/1000000*12)</f>
        <v>#N/A</v>
      </c>
      <c r="Y2100" s="9" t="e">
        <f>VLOOKUP(A2100,Sku_list!$A$1:$E$2667,5,0)*((J2100+F2100)/1000000000)</f>
        <v>#N/A</v>
      </c>
      <c r="AC2100" s="22">
        <f t="shared" ca="1" si="32"/>
        <v>6.6666666666666666E-2</v>
      </c>
    </row>
    <row r="2101" spans="1:29" x14ac:dyDescent="0.35">
      <c r="A2101">
        <v>1601938</v>
      </c>
      <c r="B2101" t="s">
        <v>59</v>
      </c>
      <c r="C2101" t="s">
        <v>144</v>
      </c>
      <c r="D2101">
        <v>0</v>
      </c>
      <c r="E2101">
        <v>607</v>
      </c>
      <c r="F2101">
        <v>0</v>
      </c>
      <c r="G2101">
        <v>1572</v>
      </c>
      <c r="H2101">
        <v>1188</v>
      </c>
      <c r="I2101">
        <v>0</v>
      </c>
      <c r="J2101">
        <v>842</v>
      </c>
      <c r="K2101">
        <v>842</v>
      </c>
      <c r="L2101">
        <v>1949</v>
      </c>
      <c r="M2101">
        <v>-81</v>
      </c>
      <c r="N2101">
        <v>81</v>
      </c>
      <c r="P2101" s="22">
        <v>1.0415597742432017</v>
      </c>
      <c r="R2101" t="s">
        <v>87</v>
      </c>
      <c r="S2101" t="s">
        <v>72</v>
      </c>
      <c r="T2101" s="9" t="e">
        <f>VLOOKUP(A2101,Sku_list!$A$1:$D$2667,3,0)</f>
        <v>#N/A</v>
      </c>
      <c r="U2101" s="9" t="e">
        <f>VLOOKUP(A2101,Sku_list!$A$1:$D$2667,4,0)*(F2101/1000000*12)</f>
        <v>#N/A</v>
      </c>
      <c r="V2101" s="9" t="e">
        <f>VLOOKUP(A2101,Sku_list!$A$1:$D$2667,4,0)*(H2101/1000000*12)</f>
        <v>#N/A</v>
      </c>
      <c r="W2101" s="9" t="e">
        <f>VLOOKUP(A2101,Sku_list!$A$1:$D$2667,4,0)*(J2101/1000000*12)</f>
        <v>#N/A</v>
      </c>
      <c r="X2101" s="9" t="e">
        <f>VLOOKUP(A2101,Sku_list!$A$1:$D$2667,4,0)*(L2101/1000000*12)</f>
        <v>#N/A</v>
      </c>
      <c r="Y2101" s="9" t="e">
        <f>VLOOKUP(A2101,Sku_list!$A$1:$E$2667,5,0)*((J2101+F2101)/1000000000)</f>
        <v>#N/A</v>
      </c>
      <c r="AC2101" s="22">
        <f t="shared" ca="1" si="32"/>
        <v>6.6666666666666666E-2</v>
      </c>
    </row>
    <row r="2102" spans="1:29" x14ac:dyDescent="0.35">
      <c r="A2102">
        <v>1601938</v>
      </c>
      <c r="B2102" t="s">
        <v>59</v>
      </c>
      <c r="C2102" t="s">
        <v>145</v>
      </c>
      <c r="D2102">
        <v>0</v>
      </c>
      <c r="E2102">
        <v>300</v>
      </c>
      <c r="F2102">
        <v>0</v>
      </c>
      <c r="G2102">
        <v>288</v>
      </c>
      <c r="H2102">
        <v>90</v>
      </c>
      <c r="I2102">
        <v>0</v>
      </c>
      <c r="J2102">
        <v>222</v>
      </c>
      <c r="K2102">
        <v>96</v>
      </c>
      <c r="L2102">
        <v>469</v>
      </c>
      <c r="M2102">
        <v>157</v>
      </c>
      <c r="N2102">
        <v>-157</v>
      </c>
      <c r="P2102" s="22">
        <v>0.6652452025586354</v>
      </c>
      <c r="R2102" t="s">
        <v>88</v>
      </c>
      <c r="S2102" t="s">
        <v>83</v>
      </c>
      <c r="T2102" s="9" t="e">
        <f>VLOOKUP(A2102,Sku_list!$A$1:$D$2667,3,0)</f>
        <v>#N/A</v>
      </c>
      <c r="U2102" s="9" t="e">
        <f>VLOOKUP(A2102,Sku_list!$A$1:$D$2667,4,0)*(F2102/1000000*12)</f>
        <v>#N/A</v>
      </c>
      <c r="V2102" s="9" t="e">
        <f>VLOOKUP(A2102,Sku_list!$A$1:$D$2667,4,0)*(H2102/1000000*12)</f>
        <v>#N/A</v>
      </c>
      <c r="W2102" s="9" t="e">
        <f>VLOOKUP(A2102,Sku_list!$A$1:$D$2667,4,0)*(J2102/1000000*12)</f>
        <v>#N/A</v>
      </c>
      <c r="X2102" s="9" t="e">
        <f>VLOOKUP(A2102,Sku_list!$A$1:$D$2667,4,0)*(L2102/1000000*12)</f>
        <v>#N/A</v>
      </c>
      <c r="Y2102" s="9" t="e">
        <f>VLOOKUP(A2102,Sku_list!$A$1:$E$2667,5,0)*((J2102+F2102)/1000000000)</f>
        <v>#N/A</v>
      </c>
      <c r="AC2102" s="22">
        <f t="shared" ca="1" si="32"/>
        <v>6.6666666666666666E-2</v>
      </c>
    </row>
    <row r="2103" spans="1:29" x14ac:dyDescent="0.35">
      <c r="A2103">
        <v>1601938</v>
      </c>
      <c r="B2103" t="s">
        <v>59</v>
      </c>
      <c r="C2103" t="s">
        <v>146</v>
      </c>
      <c r="D2103">
        <v>0</v>
      </c>
      <c r="E2103">
        <v>1308</v>
      </c>
      <c r="F2103">
        <v>600</v>
      </c>
      <c r="G2103">
        <v>342</v>
      </c>
      <c r="H2103">
        <v>270</v>
      </c>
      <c r="I2103">
        <v>0</v>
      </c>
      <c r="J2103">
        <v>1674</v>
      </c>
      <c r="K2103">
        <v>2232</v>
      </c>
      <c r="L2103">
        <v>2619</v>
      </c>
      <c r="M2103">
        <v>75</v>
      </c>
      <c r="N2103">
        <v>-75</v>
      </c>
      <c r="P2103" s="22">
        <v>0.97136311569301259</v>
      </c>
      <c r="R2103" t="s">
        <v>89</v>
      </c>
      <c r="S2103" t="s">
        <v>69</v>
      </c>
      <c r="T2103" s="9" t="e">
        <f>VLOOKUP(A2103,Sku_list!$A$1:$D$2667,3,0)</f>
        <v>#N/A</v>
      </c>
      <c r="U2103" s="9" t="e">
        <f>VLOOKUP(A2103,Sku_list!$A$1:$D$2667,4,0)*(F2103/1000000*12)</f>
        <v>#N/A</v>
      </c>
      <c r="V2103" s="9" t="e">
        <f>VLOOKUP(A2103,Sku_list!$A$1:$D$2667,4,0)*(H2103/1000000*12)</f>
        <v>#N/A</v>
      </c>
      <c r="W2103" s="9" t="e">
        <f>VLOOKUP(A2103,Sku_list!$A$1:$D$2667,4,0)*(J2103/1000000*12)</f>
        <v>#N/A</v>
      </c>
      <c r="X2103" s="9" t="e">
        <f>VLOOKUP(A2103,Sku_list!$A$1:$D$2667,4,0)*(L2103/1000000*12)</f>
        <v>#N/A</v>
      </c>
      <c r="Y2103" s="9" t="e">
        <f>VLOOKUP(A2103,Sku_list!$A$1:$E$2667,5,0)*((J2103+F2103)/1000000000)</f>
        <v>#N/A</v>
      </c>
      <c r="AC2103" s="22">
        <f t="shared" ca="1" si="32"/>
        <v>6.6666666666666666E-2</v>
      </c>
    </row>
    <row r="2104" spans="1:29" x14ac:dyDescent="0.35">
      <c r="A2104">
        <v>1601938</v>
      </c>
      <c r="B2104" t="s">
        <v>59</v>
      </c>
      <c r="C2104" t="s">
        <v>147</v>
      </c>
      <c r="D2104">
        <v>0</v>
      </c>
      <c r="E2104">
        <v>900</v>
      </c>
      <c r="F2104">
        <v>0</v>
      </c>
      <c r="G2104">
        <v>2580</v>
      </c>
      <c r="H2104">
        <v>846</v>
      </c>
      <c r="I2104">
        <v>0</v>
      </c>
      <c r="J2104">
        <v>3852</v>
      </c>
      <c r="K2104">
        <v>3540</v>
      </c>
      <c r="L2104">
        <v>4272</v>
      </c>
      <c r="M2104">
        <v>-426</v>
      </c>
      <c r="N2104">
        <v>426</v>
      </c>
      <c r="P2104" s="22">
        <v>1.0997191011235956</v>
      </c>
      <c r="R2104" t="s">
        <v>90</v>
      </c>
      <c r="S2104" t="s">
        <v>69</v>
      </c>
      <c r="T2104" s="9" t="e">
        <f>VLOOKUP(A2104,Sku_list!$A$1:$D$2667,3,0)</f>
        <v>#N/A</v>
      </c>
      <c r="U2104" s="9" t="e">
        <f>VLOOKUP(A2104,Sku_list!$A$1:$D$2667,4,0)*(F2104/1000000*12)</f>
        <v>#N/A</v>
      </c>
      <c r="V2104" s="9" t="e">
        <f>VLOOKUP(A2104,Sku_list!$A$1:$D$2667,4,0)*(H2104/1000000*12)</f>
        <v>#N/A</v>
      </c>
      <c r="W2104" s="9" t="e">
        <f>VLOOKUP(A2104,Sku_list!$A$1:$D$2667,4,0)*(J2104/1000000*12)</f>
        <v>#N/A</v>
      </c>
      <c r="X2104" s="9" t="e">
        <f>VLOOKUP(A2104,Sku_list!$A$1:$D$2667,4,0)*(L2104/1000000*12)</f>
        <v>#N/A</v>
      </c>
      <c r="Y2104" s="9" t="e">
        <f>VLOOKUP(A2104,Sku_list!$A$1:$E$2667,5,0)*((J2104+F2104)/1000000000)</f>
        <v>#N/A</v>
      </c>
      <c r="AC2104" s="22">
        <f t="shared" ca="1" si="32"/>
        <v>6.6666666666666666E-2</v>
      </c>
    </row>
    <row r="2105" spans="1:29" x14ac:dyDescent="0.35">
      <c r="A2105">
        <v>1601938</v>
      </c>
      <c r="B2105" t="s">
        <v>59</v>
      </c>
      <c r="C2105" t="s">
        <v>148</v>
      </c>
      <c r="D2105">
        <v>0</v>
      </c>
      <c r="E2105">
        <v>1734</v>
      </c>
      <c r="F2105">
        <v>0</v>
      </c>
      <c r="G2105">
        <v>2064</v>
      </c>
      <c r="H2105">
        <v>1842</v>
      </c>
      <c r="I2105">
        <v>0</v>
      </c>
      <c r="J2105">
        <v>2562</v>
      </c>
      <c r="K2105">
        <v>2412</v>
      </c>
      <c r="L2105">
        <v>5443</v>
      </c>
      <c r="M2105">
        <v>1039</v>
      </c>
      <c r="N2105">
        <v>-1039</v>
      </c>
      <c r="P2105" s="22">
        <v>0.80911262171596543</v>
      </c>
      <c r="R2105" t="s">
        <v>91</v>
      </c>
      <c r="S2105" t="s">
        <v>85</v>
      </c>
      <c r="T2105" s="9" t="e">
        <f>VLOOKUP(A2105,Sku_list!$A$1:$D$2667,3,0)</f>
        <v>#N/A</v>
      </c>
      <c r="U2105" s="9" t="e">
        <f>VLOOKUP(A2105,Sku_list!$A$1:$D$2667,4,0)*(F2105/1000000*12)</f>
        <v>#N/A</v>
      </c>
      <c r="V2105" s="9" t="e">
        <f>VLOOKUP(A2105,Sku_list!$A$1:$D$2667,4,0)*(H2105/1000000*12)</f>
        <v>#N/A</v>
      </c>
      <c r="W2105" s="9" t="e">
        <f>VLOOKUP(A2105,Sku_list!$A$1:$D$2667,4,0)*(J2105/1000000*12)</f>
        <v>#N/A</v>
      </c>
      <c r="X2105" s="9" t="e">
        <f>VLOOKUP(A2105,Sku_list!$A$1:$D$2667,4,0)*(L2105/1000000*12)</f>
        <v>#N/A</v>
      </c>
      <c r="Y2105" s="9" t="e">
        <f>VLOOKUP(A2105,Sku_list!$A$1:$E$2667,5,0)*((J2105+F2105)/1000000000)</f>
        <v>#N/A</v>
      </c>
      <c r="AC2105" s="22">
        <f t="shared" ca="1" si="32"/>
        <v>6.6666666666666666E-2</v>
      </c>
    </row>
    <row r="2106" spans="1:29" x14ac:dyDescent="0.35">
      <c r="A2106">
        <v>1601938</v>
      </c>
      <c r="B2106" t="s">
        <v>59</v>
      </c>
      <c r="C2106" t="s">
        <v>149</v>
      </c>
      <c r="D2106">
        <v>1632</v>
      </c>
      <c r="E2106">
        <v>2034</v>
      </c>
      <c r="F2106">
        <v>900</v>
      </c>
      <c r="G2106">
        <v>462</v>
      </c>
      <c r="H2106">
        <v>390</v>
      </c>
      <c r="I2106">
        <v>0</v>
      </c>
      <c r="J2106">
        <v>3276</v>
      </c>
      <c r="K2106">
        <v>4074</v>
      </c>
      <c r="L2106">
        <v>4668</v>
      </c>
      <c r="M2106">
        <v>102</v>
      </c>
      <c r="N2106">
        <v>-102</v>
      </c>
      <c r="P2106" s="22">
        <v>0.97814910025706936</v>
      </c>
      <c r="R2106" t="s">
        <v>92</v>
      </c>
      <c r="S2106" t="s">
        <v>85</v>
      </c>
      <c r="T2106" s="9" t="e">
        <f>VLOOKUP(A2106,Sku_list!$A$1:$D$2667,3,0)</f>
        <v>#N/A</v>
      </c>
      <c r="U2106" s="9" t="e">
        <f>VLOOKUP(A2106,Sku_list!$A$1:$D$2667,4,0)*(F2106/1000000*12)</f>
        <v>#N/A</v>
      </c>
      <c r="V2106" s="9" t="e">
        <f>VLOOKUP(A2106,Sku_list!$A$1:$D$2667,4,0)*(H2106/1000000*12)</f>
        <v>#N/A</v>
      </c>
      <c r="W2106" s="9" t="e">
        <f>VLOOKUP(A2106,Sku_list!$A$1:$D$2667,4,0)*(J2106/1000000*12)</f>
        <v>#N/A</v>
      </c>
      <c r="X2106" s="9" t="e">
        <f>VLOOKUP(A2106,Sku_list!$A$1:$D$2667,4,0)*(L2106/1000000*12)</f>
        <v>#N/A</v>
      </c>
      <c r="Y2106" s="9" t="e">
        <f>VLOOKUP(A2106,Sku_list!$A$1:$E$2667,5,0)*((J2106+F2106)/1000000000)</f>
        <v>#N/A</v>
      </c>
      <c r="AC2106" s="22">
        <f t="shared" ca="1" si="32"/>
        <v>6.6666666666666666E-2</v>
      </c>
    </row>
    <row r="2107" spans="1:29" x14ac:dyDescent="0.35">
      <c r="A2107">
        <v>1601938</v>
      </c>
      <c r="B2107" t="s">
        <v>59</v>
      </c>
      <c r="C2107" t="s">
        <v>150</v>
      </c>
      <c r="D2107">
        <v>4332</v>
      </c>
      <c r="E2107">
        <v>2802</v>
      </c>
      <c r="F2107">
        <v>300</v>
      </c>
      <c r="G2107">
        <v>426</v>
      </c>
      <c r="H2107">
        <v>312</v>
      </c>
      <c r="I2107">
        <v>0</v>
      </c>
      <c r="J2107">
        <v>6822</v>
      </c>
      <c r="K2107">
        <v>7056</v>
      </c>
      <c r="L2107">
        <v>7224</v>
      </c>
      <c r="M2107">
        <v>-210</v>
      </c>
      <c r="N2107">
        <v>210</v>
      </c>
      <c r="P2107" s="22">
        <v>1.0290697674418605</v>
      </c>
      <c r="R2107" t="s">
        <v>93</v>
      </c>
      <c r="S2107" t="s">
        <v>85</v>
      </c>
      <c r="T2107" s="9" t="e">
        <f>VLOOKUP(A2107,Sku_list!$A$1:$D$2667,3,0)</f>
        <v>#N/A</v>
      </c>
      <c r="U2107" s="9" t="e">
        <f>VLOOKUP(A2107,Sku_list!$A$1:$D$2667,4,0)*(F2107/1000000*12)</f>
        <v>#N/A</v>
      </c>
      <c r="V2107" s="9" t="e">
        <f>VLOOKUP(A2107,Sku_list!$A$1:$D$2667,4,0)*(H2107/1000000*12)</f>
        <v>#N/A</v>
      </c>
      <c r="W2107" s="9" t="e">
        <f>VLOOKUP(A2107,Sku_list!$A$1:$D$2667,4,0)*(J2107/1000000*12)</f>
        <v>#N/A</v>
      </c>
      <c r="X2107" s="9" t="e">
        <f>VLOOKUP(A2107,Sku_list!$A$1:$D$2667,4,0)*(L2107/1000000*12)</f>
        <v>#N/A</v>
      </c>
      <c r="Y2107" s="9" t="e">
        <f>VLOOKUP(A2107,Sku_list!$A$1:$E$2667,5,0)*((J2107+F2107)/1000000000)</f>
        <v>#N/A</v>
      </c>
      <c r="AC2107" s="22">
        <f t="shared" ca="1" si="32"/>
        <v>6.6666666666666666E-2</v>
      </c>
    </row>
    <row r="2108" spans="1:29" x14ac:dyDescent="0.35">
      <c r="A2108">
        <v>1601938</v>
      </c>
      <c r="B2108" t="s">
        <v>59</v>
      </c>
      <c r="C2108" t="s">
        <v>151</v>
      </c>
      <c r="D2108">
        <v>11</v>
      </c>
      <c r="E2108">
        <v>4158</v>
      </c>
      <c r="F2108">
        <v>0</v>
      </c>
      <c r="G2108">
        <v>631</v>
      </c>
      <c r="H2108">
        <v>619</v>
      </c>
      <c r="I2108">
        <v>0</v>
      </c>
      <c r="J2108">
        <v>4757</v>
      </c>
      <c r="K2108">
        <v>4745</v>
      </c>
      <c r="L2108">
        <v>4202</v>
      </c>
      <c r="M2108">
        <v>-1174</v>
      </c>
      <c r="N2108">
        <v>1174</v>
      </c>
      <c r="P2108" s="22">
        <v>1.279390766301761</v>
      </c>
      <c r="R2108" t="s">
        <v>94</v>
      </c>
      <c r="S2108" t="s">
        <v>83</v>
      </c>
      <c r="T2108" s="9" t="e">
        <f>VLOOKUP(A2108,Sku_list!$A$1:$D$2667,3,0)</f>
        <v>#N/A</v>
      </c>
      <c r="U2108" s="9" t="e">
        <f>VLOOKUP(A2108,Sku_list!$A$1:$D$2667,4,0)*(F2108/1000000*12)</f>
        <v>#N/A</v>
      </c>
      <c r="V2108" s="9" t="e">
        <f>VLOOKUP(A2108,Sku_list!$A$1:$D$2667,4,0)*(H2108/1000000*12)</f>
        <v>#N/A</v>
      </c>
      <c r="W2108" s="9" t="e">
        <f>VLOOKUP(A2108,Sku_list!$A$1:$D$2667,4,0)*(J2108/1000000*12)</f>
        <v>#N/A</v>
      </c>
      <c r="X2108" s="9" t="e">
        <f>VLOOKUP(A2108,Sku_list!$A$1:$D$2667,4,0)*(L2108/1000000*12)</f>
        <v>#N/A</v>
      </c>
      <c r="Y2108" s="9" t="e">
        <f>VLOOKUP(A2108,Sku_list!$A$1:$E$2667,5,0)*((J2108+F2108)/1000000000)</f>
        <v>#N/A</v>
      </c>
      <c r="AC2108" s="22">
        <f t="shared" ca="1" si="32"/>
        <v>6.6666666666666666E-2</v>
      </c>
    </row>
    <row r="2109" spans="1:29" x14ac:dyDescent="0.35">
      <c r="A2109">
        <v>1601938</v>
      </c>
      <c r="B2109" t="s">
        <v>59</v>
      </c>
      <c r="C2109" t="s">
        <v>152</v>
      </c>
      <c r="D2109">
        <v>0</v>
      </c>
      <c r="E2109">
        <v>0</v>
      </c>
      <c r="F2109">
        <v>0</v>
      </c>
      <c r="G2109">
        <v>72</v>
      </c>
      <c r="H2109">
        <v>66</v>
      </c>
      <c r="I2109">
        <v>0</v>
      </c>
      <c r="J2109">
        <v>36</v>
      </c>
      <c r="K2109">
        <v>30</v>
      </c>
      <c r="L2109">
        <v>497</v>
      </c>
      <c r="M2109">
        <v>395</v>
      </c>
      <c r="N2109">
        <v>-395</v>
      </c>
      <c r="P2109" s="22">
        <v>0.20523138832997989</v>
      </c>
      <c r="R2109" t="s">
        <v>95</v>
      </c>
      <c r="S2109" t="s">
        <v>83</v>
      </c>
      <c r="T2109" s="9" t="e">
        <f>VLOOKUP(A2109,Sku_list!$A$1:$D$2667,3,0)</f>
        <v>#N/A</v>
      </c>
      <c r="U2109" s="9" t="e">
        <f>VLOOKUP(A2109,Sku_list!$A$1:$D$2667,4,0)*(F2109/1000000*12)</f>
        <v>#N/A</v>
      </c>
      <c r="V2109" s="9" t="e">
        <f>VLOOKUP(A2109,Sku_list!$A$1:$D$2667,4,0)*(H2109/1000000*12)</f>
        <v>#N/A</v>
      </c>
      <c r="W2109" s="9" t="e">
        <f>VLOOKUP(A2109,Sku_list!$A$1:$D$2667,4,0)*(J2109/1000000*12)</f>
        <v>#N/A</v>
      </c>
      <c r="X2109" s="9" t="e">
        <f>VLOOKUP(A2109,Sku_list!$A$1:$D$2667,4,0)*(L2109/1000000*12)</f>
        <v>#N/A</v>
      </c>
      <c r="Y2109" s="9" t="e">
        <f>VLOOKUP(A2109,Sku_list!$A$1:$E$2667,5,0)*((J2109+F2109)/1000000000)</f>
        <v>#N/A</v>
      </c>
      <c r="AC2109" s="22">
        <f t="shared" ca="1" si="32"/>
        <v>6.6666666666666666E-2</v>
      </c>
    </row>
    <row r="2110" spans="1:29" x14ac:dyDescent="0.35">
      <c r="A2110">
        <v>1601938</v>
      </c>
      <c r="B2110" t="s">
        <v>59</v>
      </c>
      <c r="C2110" t="s">
        <v>153</v>
      </c>
      <c r="D2110">
        <v>0</v>
      </c>
      <c r="E2110">
        <v>0</v>
      </c>
      <c r="F2110">
        <v>0</v>
      </c>
      <c r="G2110">
        <v>1200</v>
      </c>
      <c r="H2110">
        <v>1200</v>
      </c>
      <c r="I2110">
        <v>0</v>
      </c>
      <c r="J2110">
        <v>0</v>
      </c>
      <c r="K2110">
        <v>0</v>
      </c>
      <c r="L2110">
        <v>0</v>
      </c>
      <c r="M2110">
        <v>-1200</v>
      </c>
      <c r="N2110">
        <v>1200</v>
      </c>
      <c r="P2110" s="22" t="s">
        <v>34</v>
      </c>
      <c r="R2110" t="s">
        <v>189</v>
      </c>
      <c r="S2110" t="s">
        <v>190</v>
      </c>
      <c r="T2110" s="9" t="e">
        <f>VLOOKUP(A2110,Sku_list!$A$1:$D$2667,3,0)</f>
        <v>#N/A</v>
      </c>
      <c r="U2110" s="9" t="e">
        <f>VLOOKUP(A2110,Sku_list!$A$1:$D$2667,4,0)*(F2110/1000000*12)</f>
        <v>#N/A</v>
      </c>
      <c r="V2110" s="9" t="e">
        <f>VLOOKUP(A2110,Sku_list!$A$1:$D$2667,4,0)*(H2110/1000000*12)</f>
        <v>#N/A</v>
      </c>
      <c r="W2110" s="9" t="e">
        <f>VLOOKUP(A2110,Sku_list!$A$1:$D$2667,4,0)*(J2110/1000000*12)</f>
        <v>#N/A</v>
      </c>
      <c r="X2110" s="9" t="e">
        <f>VLOOKUP(A2110,Sku_list!$A$1:$D$2667,4,0)*(L2110/1000000*12)</f>
        <v>#N/A</v>
      </c>
      <c r="Y2110" s="9" t="e">
        <f>VLOOKUP(A2110,Sku_list!$A$1:$E$2667,5,0)*((J2110+F2110)/1000000000)</f>
        <v>#N/A</v>
      </c>
      <c r="AC2110" s="22">
        <f t="shared" ca="1" si="32"/>
        <v>6.6666666666666666E-2</v>
      </c>
    </row>
    <row r="2111" spans="1:29" x14ac:dyDescent="0.35">
      <c r="A2111">
        <v>1601938</v>
      </c>
      <c r="B2111" t="s">
        <v>59</v>
      </c>
      <c r="C2111" t="s">
        <v>154</v>
      </c>
      <c r="D2111">
        <v>0</v>
      </c>
      <c r="E2111">
        <v>0</v>
      </c>
      <c r="F2111">
        <v>0</v>
      </c>
      <c r="G2111">
        <v>858</v>
      </c>
      <c r="H2111">
        <v>810</v>
      </c>
      <c r="I2111">
        <v>0</v>
      </c>
      <c r="J2111">
        <v>2036</v>
      </c>
      <c r="K2111">
        <v>2000</v>
      </c>
      <c r="L2111">
        <v>2324</v>
      </c>
      <c r="M2111">
        <v>-522</v>
      </c>
      <c r="N2111">
        <v>522</v>
      </c>
      <c r="P2111" s="22">
        <v>1.2246127366609294</v>
      </c>
      <c r="R2111" t="s">
        <v>96</v>
      </c>
      <c r="S2111" t="s">
        <v>72</v>
      </c>
      <c r="T2111" s="9" t="e">
        <f>VLOOKUP(A2111,Sku_list!$A$1:$D$2667,3,0)</f>
        <v>#N/A</v>
      </c>
      <c r="U2111" s="9" t="e">
        <f>VLOOKUP(A2111,Sku_list!$A$1:$D$2667,4,0)*(F2111/1000000*12)</f>
        <v>#N/A</v>
      </c>
      <c r="V2111" s="9" t="e">
        <f>VLOOKUP(A2111,Sku_list!$A$1:$D$2667,4,0)*(H2111/1000000*12)</f>
        <v>#N/A</v>
      </c>
      <c r="W2111" s="9" t="e">
        <f>VLOOKUP(A2111,Sku_list!$A$1:$D$2667,4,0)*(J2111/1000000*12)</f>
        <v>#N/A</v>
      </c>
      <c r="X2111" s="9" t="e">
        <f>VLOOKUP(A2111,Sku_list!$A$1:$D$2667,4,0)*(L2111/1000000*12)</f>
        <v>#N/A</v>
      </c>
      <c r="Y2111" s="9" t="e">
        <f>VLOOKUP(A2111,Sku_list!$A$1:$E$2667,5,0)*((J2111+F2111)/1000000000)</f>
        <v>#N/A</v>
      </c>
      <c r="AC2111" s="22">
        <f t="shared" ca="1" si="32"/>
        <v>6.6666666666666666E-2</v>
      </c>
    </row>
    <row r="2112" spans="1:29" x14ac:dyDescent="0.35">
      <c r="A2112">
        <v>1601938</v>
      </c>
      <c r="B2112" t="s">
        <v>59</v>
      </c>
      <c r="C2112" t="s">
        <v>155</v>
      </c>
      <c r="D2112">
        <v>0</v>
      </c>
      <c r="E2112">
        <v>6064</v>
      </c>
      <c r="F2112">
        <v>0</v>
      </c>
      <c r="G2112">
        <v>4031</v>
      </c>
      <c r="H2112">
        <v>3905</v>
      </c>
      <c r="I2112">
        <v>0</v>
      </c>
      <c r="J2112">
        <v>1558</v>
      </c>
      <c r="K2112">
        <v>1522</v>
      </c>
      <c r="L2112">
        <v>4689</v>
      </c>
      <c r="M2112">
        <v>-774</v>
      </c>
      <c r="N2112">
        <v>774</v>
      </c>
      <c r="P2112" s="22">
        <v>1.165067178502879</v>
      </c>
      <c r="R2112" t="s">
        <v>97</v>
      </c>
      <c r="S2112" t="s">
        <v>72</v>
      </c>
      <c r="T2112" s="9" t="e">
        <f>VLOOKUP(A2112,Sku_list!$A$1:$D$2667,3,0)</f>
        <v>#N/A</v>
      </c>
      <c r="U2112" s="9" t="e">
        <f>VLOOKUP(A2112,Sku_list!$A$1:$D$2667,4,0)*(F2112/1000000*12)</f>
        <v>#N/A</v>
      </c>
      <c r="V2112" s="9" t="e">
        <f>VLOOKUP(A2112,Sku_list!$A$1:$D$2667,4,0)*(H2112/1000000*12)</f>
        <v>#N/A</v>
      </c>
      <c r="W2112" s="9" t="e">
        <f>VLOOKUP(A2112,Sku_list!$A$1:$D$2667,4,0)*(J2112/1000000*12)</f>
        <v>#N/A</v>
      </c>
      <c r="X2112" s="9" t="e">
        <f>VLOOKUP(A2112,Sku_list!$A$1:$D$2667,4,0)*(L2112/1000000*12)</f>
        <v>#N/A</v>
      </c>
      <c r="Y2112" s="9" t="e">
        <f>VLOOKUP(A2112,Sku_list!$A$1:$E$2667,5,0)*((J2112+F2112)/1000000000)</f>
        <v>#N/A</v>
      </c>
      <c r="AC2112" s="22">
        <f t="shared" ca="1" si="32"/>
        <v>6.6666666666666666E-2</v>
      </c>
    </row>
    <row r="2113" spans="1:29" x14ac:dyDescent="0.35">
      <c r="A2113">
        <v>1601938</v>
      </c>
      <c r="B2113" t="s">
        <v>59</v>
      </c>
      <c r="C2113" t="s">
        <v>156</v>
      </c>
      <c r="D2113">
        <v>0</v>
      </c>
      <c r="E2113">
        <v>0</v>
      </c>
      <c r="F2113">
        <v>0</v>
      </c>
      <c r="G2113">
        <v>0</v>
      </c>
      <c r="H2113">
        <v>0</v>
      </c>
      <c r="I2113">
        <v>0</v>
      </c>
      <c r="J2113">
        <v>0</v>
      </c>
      <c r="K2113">
        <v>0</v>
      </c>
      <c r="L2113">
        <v>0</v>
      </c>
      <c r="M2113">
        <v>0</v>
      </c>
      <c r="N2113">
        <v>0</v>
      </c>
      <c r="P2113" s="22" t="s">
        <v>34</v>
      </c>
      <c r="R2113" t="s">
        <v>38</v>
      </c>
      <c r="S2113" t="s">
        <v>69</v>
      </c>
      <c r="T2113" s="9" t="e">
        <f>VLOOKUP(A2113,Sku_list!$A$1:$D$2667,3,0)</f>
        <v>#N/A</v>
      </c>
      <c r="U2113" s="9" t="e">
        <f>VLOOKUP(A2113,Sku_list!$A$1:$D$2667,4,0)*(F2113/1000000*12)</f>
        <v>#N/A</v>
      </c>
      <c r="V2113" s="9" t="e">
        <f>VLOOKUP(A2113,Sku_list!$A$1:$D$2667,4,0)*(H2113/1000000*12)</f>
        <v>#N/A</v>
      </c>
      <c r="W2113" s="9" t="e">
        <f>VLOOKUP(A2113,Sku_list!$A$1:$D$2667,4,0)*(J2113/1000000*12)</f>
        <v>#N/A</v>
      </c>
      <c r="X2113" s="9" t="e">
        <f>VLOOKUP(A2113,Sku_list!$A$1:$D$2667,4,0)*(L2113/1000000*12)</f>
        <v>#N/A</v>
      </c>
      <c r="Y2113" s="9" t="e">
        <f>VLOOKUP(A2113,Sku_list!$A$1:$E$2667,5,0)*((J2113+F2113)/1000000000)</f>
        <v>#N/A</v>
      </c>
      <c r="AC2113" s="22">
        <f t="shared" ca="1" si="32"/>
        <v>6.6666666666666666E-2</v>
      </c>
    </row>
    <row r="2114" spans="1:29" x14ac:dyDescent="0.35">
      <c r="A2114">
        <v>1601938</v>
      </c>
      <c r="B2114" t="s">
        <v>59</v>
      </c>
      <c r="C2114" t="s">
        <v>157</v>
      </c>
      <c r="D2114">
        <v>0</v>
      </c>
      <c r="E2114">
        <v>1200</v>
      </c>
      <c r="F2114">
        <v>0</v>
      </c>
      <c r="G2114">
        <v>1398</v>
      </c>
      <c r="H2114">
        <v>1387</v>
      </c>
      <c r="I2114">
        <v>0</v>
      </c>
      <c r="J2114">
        <v>860</v>
      </c>
      <c r="K2114">
        <v>848</v>
      </c>
      <c r="L2114">
        <v>3002</v>
      </c>
      <c r="M2114">
        <v>755</v>
      </c>
      <c r="N2114">
        <v>-755</v>
      </c>
      <c r="P2114" s="22">
        <v>0.74850099933377745</v>
      </c>
      <c r="R2114" t="s">
        <v>98</v>
      </c>
      <c r="S2114" t="s">
        <v>72</v>
      </c>
      <c r="T2114" s="9" t="e">
        <f>VLOOKUP(A2114,Sku_list!$A$1:$D$2667,3,0)</f>
        <v>#N/A</v>
      </c>
      <c r="U2114" s="9" t="e">
        <f>VLOOKUP(A2114,Sku_list!$A$1:$D$2667,4,0)*(F2114/1000000*12)</f>
        <v>#N/A</v>
      </c>
      <c r="V2114" s="9" t="e">
        <f>VLOOKUP(A2114,Sku_list!$A$1:$D$2667,4,0)*(H2114/1000000*12)</f>
        <v>#N/A</v>
      </c>
      <c r="W2114" s="9" t="e">
        <f>VLOOKUP(A2114,Sku_list!$A$1:$D$2667,4,0)*(J2114/1000000*12)</f>
        <v>#N/A</v>
      </c>
      <c r="X2114" s="9" t="e">
        <f>VLOOKUP(A2114,Sku_list!$A$1:$D$2667,4,0)*(L2114/1000000*12)</f>
        <v>#N/A</v>
      </c>
      <c r="Y2114" s="9" t="e">
        <f>VLOOKUP(A2114,Sku_list!$A$1:$E$2667,5,0)*((J2114+F2114)/1000000000)</f>
        <v>#N/A</v>
      </c>
      <c r="AC2114" s="22">
        <f t="shared" ca="1" si="32"/>
        <v>6.6666666666666666E-2</v>
      </c>
    </row>
    <row r="2115" spans="1:29" x14ac:dyDescent="0.35">
      <c r="A2115">
        <v>1601938</v>
      </c>
      <c r="B2115" t="s">
        <v>59</v>
      </c>
      <c r="C2115" t="s">
        <v>158</v>
      </c>
      <c r="D2115">
        <v>0</v>
      </c>
      <c r="E2115">
        <v>240</v>
      </c>
      <c r="F2115">
        <v>0</v>
      </c>
      <c r="G2115">
        <v>222</v>
      </c>
      <c r="H2115">
        <v>156</v>
      </c>
      <c r="I2115">
        <v>0</v>
      </c>
      <c r="J2115">
        <v>666</v>
      </c>
      <c r="K2115">
        <v>600</v>
      </c>
      <c r="L2115">
        <v>670</v>
      </c>
      <c r="M2115">
        <v>-152</v>
      </c>
      <c r="N2115">
        <v>152</v>
      </c>
      <c r="P2115" s="22">
        <v>1.2268656716417909</v>
      </c>
      <c r="R2115" t="s">
        <v>99</v>
      </c>
      <c r="S2115" t="s">
        <v>69</v>
      </c>
      <c r="T2115" s="9" t="e">
        <f>VLOOKUP(A2115,Sku_list!$A$1:$D$2667,3,0)</f>
        <v>#N/A</v>
      </c>
      <c r="U2115" s="9" t="e">
        <f>VLOOKUP(A2115,Sku_list!$A$1:$D$2667,4,0)*(F2115/1000000*12)</f>
        <v>#N/A</v>
      </c>
      <c r="V2115" s="9" t="e">
        <f>VLOOKUP(A2115,Sku_list!$A$1:$D$2667,4,0)*(H2115/1000000*12)</f>
        <v>#N/A</v>
      </c>
      <c r="W2115" s="9" t="e">
        <f>VLOOKUP(A2115,Sku_list!$A$1:$D$2667,4,0)*(J2115/1000000*12)</f>
        <v>#N/A</v>
      </c>
      <c r="X2115" s="9" t="e">
        <f>VLOOKUP(A2115,Sku_list!$A$1:$D$2667,4,0)*(L2115/1000000*12)</f>
        <v>#N/A</v>
      </c>
      <c r="Y2115" s="9" t="e">
        <f>VLOOKUP(A2115,Sku_list!$A$1:$E$2667,5,0)*((J2115+F2115)/1000000000)</f>
        <v>#N/A</v>
      </c>
      <c r="AC2115" s="22">
        <f t="shared" ref="AC2115:AC2178" ca="1" si="33">(DAY(TODAY())+AB2115)/30</f>
        <v>6.6666666666666666E-2</v>
      </c>
    </row>
    <row r="2116" spans="1:29" x14ac:dyDescent="0.35">
      <c r="A2116">
        <v>1601938</v>
      </c>
      <c r="B2116" t="s">
        <v>59</v>
      </c>
      <c r="C2116" t="s">
        <v>159</v>
      </c>
      <c r="D2116">
        <v>0</v>
      </c>
      <c r="E2116">
        <v>3960</v>
      </c>
      <c r="F2116">
        <v>240</v>
      </c>
      <c r="G2116">
        <v>4493</v>
      </c>
      <c r="H2116">
        <v>4347</v>
      </c>
      <c r="I2116">
        <v>0</v>
      </c>
      <c r="J2116">
        <v>4410</v>
      </c>
      <c r="K2116">
        <v>4644</v>
      </c>
      <c r="L2116">
        <v>9956</v>
      </c>
      <c r="M2116">
        <v>959</v>
      </c>
      <c r="N2116">
        <v>-959</v>
      </c>
      <c r="P2116" s="22">
        <v>0.90367617517075127</v>
      </c>
      <c r="R2116" t="s">
        <v>100</v>
      </c>
      <c r="S2116" t="s">
        <v>72</v>
      </c>
      <c r="T2116" s="9" t="e">
        <f>VLOOKUP(A2116,Sku_list!$A$1:$D$2667,3,0)</f>
        <v>#N/A</v>
      </c>
      <c r="U2116" s="9" t="e">
        <f>VLOOKUP(A2116,Sku_list!$A$1:$D$2667,4,0)*(F2116/1000000*12)</f>
        <v>#N/A</v>
      </c>
      <c r="V2116" s="9" t="e">
        <f>VLOOKUP(A2116,Sku_list!$A$1:$D$2667,4,0)*(H2116/1000000*12)</f>
        <v>#N/A</v>
      </c>
      <c r="W2116" s="9" t="e">
        <f>VLOOKUP(A2116,Sku_list!$A$1:$D$2667,4,0)*(J2116/1000000*12)</f>
        <v>#N/A</v>
      </c>
      <c r="X2116" s="9" t="e">
        <f>VLOOKUP(A2116,Sku_list!$A$1:$D$2667,4,0)*(L2116/1000000*12)</f>
        <v>#N/A</v>
      </c>
      <c r="Y2116" s="9" t="e">
        <f>VLOOKUP(A2116,Sku_list!$A$1:$E$2667,5,0)*((J2116+F2116)/1000000000)</f>
        <v>#N/A</v>
      </c>
      <c r="AC2116" s="22">
        <f t="shared" ca="1" si="33"/>
        <v>6.6666666666666666E-2</v>
      </c>
    </row>
    <row r="2117" spans="1:29" x14ac:dyDescent="0.35">
      <c r="A2117">
        <v>1601938</v>
      </c>
      <c r="B2117" t="s">
        <v>59</v>
      </c>
      <c r="C2117" t="s">
        <v>160</v>
      </c>
      <c r="D2117">
        <v>0</v>
      </c>
      <c r="E2117">
        <v>4932</v>
      </c>
      <c r="F2117">
        <v>0</v>
      </c>
      <c r="G2117">
        <v>234</v>
      </c>
      <c r="H2117">
        <v>162</v>
      </c>
      <c r="I2117">
        <v>0</v>
      </c>
      <c r="J2117">
        <v>7265</v>
      </c>
      <c r="K2117">
        <v>7193</v>
      </c>
      <c r="L2117">
        <v>6498</v>
      </c>
      <c r="M2117">
        <v>-929</v>
      </c>
      <c r="N2117">
        <v>929</v>
      </c>
      <c r="P2117" s="22">
        <v>1.1429670667897815</v>
      </c>
      <c r="R2117" t="s">
        <v>101</v>
      </c>
      <c r="S2117" t="s">
        <v>69</v>
      </c>
      <c r="T2117" s="9" t="e">
        <f>VLOOKUP(A2117,Sku_list!$A$1:$D$2667,3,0)</f>
        <v>#N/A</v>
      </c>
      <c r="U2117" s="9" t="e">
        <f>VLOOKUP(A2117,Sku_list!$A$1:$D$2667,4,0)*(F2117/1000000*12)</f>
        <v>#N/A</v>
      </c>
      <c r="V2117" s="9" t="e">
        <f>VLOOKUP(A2117,Sku_list!$A$1:$D$2667,4,0)*(H2117/1000000*12)</f>
        <v>#N/A</v>
      </c>
      <c r="W2117" s="9" t="e">
        <f>VLOOKUP(A2117,Sku_list!$A$1:$D$2667,4,0)*(J2117/1000000*12)</f>
        <v>#N/A</v>
      </c>
      <c r="X2117" s="9" t="e">
        <f>VLOOKUP(A2117,Sku_list!$A$1:$D$2667,4,0)*(L2117/1000000*12)</f>
        <v>#N/A</v>
      </c>
      <c r="Y2117" s="9" t="e">
        <f>VLOOKUP(A2117,Sku_list!$A$1:$E$2667,5,0)*((J2117+F2117)/1000000000)</f>
        <v>#N/A</v>
      </c>
      <c r="AC2117" s="22">
        <f t="shared" ca="1" si="33"/>
        <v>6.6666666666666666E-2</v>
      </c>
    </row>
    <row r="2118" spans="1:29" x14ac:dyDescent="0.35">
      <c r="A2118">
        <v>1601938</v>
      </c>
      <c r="B2118" t="s">
        <v>59</v>
      </c>
      <c r="C2118" t="s">
        <v>161</v>
      </c>
      <c r="D2118">
        <v>0</v>
      </c>
      <c r="E2118">
        <v>3000</v>
      </c>
      <c r="F2118">
        <v>817</v>
      </c>
      <c r="G2118">
        <v>2130</v>
      </c>
      <c r="H2118">
        <v>426</v>
      </c>
      <c r="I2118">
        <v>0</v>
      </c>
      <c r="J2118">
        <v>10992</v>
      </c>
      <c r="K2118">
        <v>11809</v>
      </c>
      <c r="L2118">
        <v>2530</v>
      </c>
      <c r="M2118">
        <v>-9705</v>
      </c>
      <c r="N2118">
        <v>9705</v>
      </c>
      <c r="P2118" s="22">
        <v>4.8359683794466406</v>
      </c>
      <c r="R2118" t="s">
        <v>102</v>
      </c>
      <c r="S2118" t="s">
        <v>306</v>
      </c>
      <c r="T2118" s="9" t="e">
        <f>VLOOKUP(A2118,Sku_list!$A$1:$D$2667,3,0)</f>
        <v>#N/A</v>
      </c>
      <c r="U2118" s="9" t="e">
        <f>VLOOKUP(A2118,Sku_list!$A$1:$D$2667,4,0)*(F2118/1000000*12)</f>
        <v>#N/A</v>
      </c>
      <c r="V2118" s="9" t="e">
        <f>VLOOKUP(A2118,Sku_list!$A$1:$D$2667,4,0)*(H2118/1000000*12)</f>
        <v>#N/A</v>
      </c>
      <c r="W2118" s="9" t="e">
        <f>VLOOKUP(A2118,Sku_list!$A$1:$D$2667,4,0)*(J2118/1000000*12)</f>
        <v>#N/A</v>
      </c>
      <c r="X2118" s="9" t="e">
        <f>VLOOKUP(A2118,Sku_list!$A$1:$D$2667,4,0)*(L2118/1000000*12)</f>
        <v>#N/A</v>
      </c>
      <c r="Y2118" s="9" t="e">
        <f>VLOOKUP(A2118,Sku_list!$A$1:$E$2667,5,0)*((J2118+F2118)/1000000000)</f>
        <v>#N/A</v>
      </c>
      <c r="AC2118" s="22">
        <f t="shared" ca="1" si="33"/>
        <v>6.6666666666666666E-2</v>
      </c>
    </row>
    <row r="2119" spans="1:29" x14ac:dyDescent="0.35">
      <c r="A2119">
        <v>1601938</v>
      </c>
      <c r="B2119" t="s">
        <v>59</v>
      </c>
      <c r="C2119" t="s">
        <v>162</v>
      </c>
      <c r="D2119">
        <v>0</v>
      </c>
      <c r="E2119">
        <v>300</v>
      </c>
      <c r="F2119">
        <v>0</v>
      </c>
      <c r="G2119">
        <v>276</v>
      </c>
      <c r="H2119">
        <v>276</v>
      </c>
      <c r="I2119">
        <v>0</v>
      </c>
      <c r="J2119">
        <v>1250</v>
      </c>
      <c r="K2119">
        <v>1214</v>
      </c>
      <c r="L2119">
        <v>1167</v>
      </c>
      <c r="M2119">
        <v>-359</v>
      </c>
      <c r="N2119">
        <v>359</v>
      </c>
      <c r="P2119" s="22">
        <v>1.3076263924592972</v>
      </c>
      <c r="R2119" t="s">
        <v>103</v>
      </c>
      <c r="S2119" t="s">
        <v>69</v>
      </c>
      <c r="T2119" s="9" t="e">
        <f>VLOOKUP(A2119,Sku_list!$A$1:$D$2667,3,0)</f>
        <v>#N/A</v>
      </c>
      <c r="U2119" s="9" t="e">
        <f>VLOOKUP(A2119,Sku_list!$A$1:$D$2667,4,0)*(F2119/1000000*12)</f>
        <v>#N/A</v>
      </c>
      <c r="V2119" s="9" t="e">
        <f>VLOOKUP(A2119,Sku_list!$A$1:$D$2667,4,0)*(H2119/1000000*12)</f>
        <v>#N/A</v>
      </c>
      <c r="W2119" s="9" t="e">
        <f>VLOOKUP(A2119,Sku_list!$A$1:$D$2667,4,0)*(J2119/1000000*12)</f>
        <v>#N/A</v>
      </c>
      <c r="X2119" s="9" t="e">
        <f>VLOOKUP(A2119,Sku_list!$A$1:$D$2667,4,0)*(L2119/1000000*12)</f>
        <v>#N/A</v>
      </c>
      <c r="Y2119" s="9" t="e">
        <f>VLOOKUP(A2119,Sku_list!$A$1:$E$2667,5,0)*((J2119+F2119)/1000000000)</f>
        <v>#N/A</v>
      </c>
      <c r="AC2119" s="22">
        <f t="shared" ca="1" si="33"/>
        <v>6.6666666666666666E-2</v>
      </c>
    </row>
    <row r="2120" spans="1:29" x14ac:dyDescent="0.35">
      <c r="A2120">
        <v>1601938</v>
      </c>
      <c r="B2120" t="s">
        <v>59</v>
      </c>
      <c r="C2120" t="s">
        <v>164</v>
      </c>
      <c r="D2120">
        <v>0</v>
      </c>
      <c r="E2120">
        <v>360</v>
      </c>
      <c r="F2120">
        <v>0</v>
      </c>
      <c r="G2120">
        <v>156</v>
      </c>
      <c r="H2120">
        <v>132</v>
      </c>
      <c r="I2120">
        <v>0</v>
      </c>
      <c r="J2120">
        <v>672</v>
      </c>
      <c r="K2120">
        <v>648</v>
      </c>
      <c r="L2120">
        <v>521</v>
      </c>
      <c r="M2120">
        <v>-283</v>
      </c>
      <c r="N2120">
        <v>283</v>
      </c>
      <c r="P2120" s="22">
        <v>1.5431861804222649</v>
      </c>
      <c r="R2120" t="s">
        <v>104</v>
      </c>
      <c r="S2120" t="s">
        <v>69</v>
      </c>
      <c r="T2120" s="9" t="e">
        <f>VLOOKUP(A2120,Sku_list!$A$1:$D$2667,3,0)</f>
        <v>#N/A</v>
      </c>
      <c r="U2120" s="9" t="e">
        <f>VLOOKUP(A2120,Sku_list!$A$1:$D$2667,4,0)*(F2120/1000000*12)</f>
        <v>#N/A</v>
      </c>
      <c r="V2120" s="9" t="e">
        <f>VLOOKUP(A2120,Sku_list!$A$1:$D$2667,4,0)*(H2120/1000000*12)</f>
        <v>#N/A</v>
      </c>
      <c r="W2120" s="9" t="e">
        <f>VLOOKUP(A2120,Sku_list!$A$1:$D$2667,4,0)*(J2120/1000000*12)</f>
        <v>#N/A</v>
      </c>
      <c r="X2120" s="9" t="e">
        <f>VLOOKUP(A2120,Sku_list!$A$1:$D$2667,4,0)*(L2120/1000000*12)</f>
        <v>#N/A</v>
      </c>
      <c r="Y2120" s="9" t="e">
        <f>VLOOKUP(A2120,Sku_list!$A$1:$E$2667,5,0)*((J2120+F2120)/1000000000)</f>
        <v>#N/A</v>
      </c>
      <c r="AC2120" s="22">
        <f t="shared" ca="1" si="33"/>
        <v>6.6666666666666666E-2</v>
      </c>
    </row>
    <row r="2121" spans="1:29" x14ac:dyDescent="0.35">
      <c r="A2121">
        <v>1601938</v>
      </c>
      <c r="B2121" t="s">
        <v>59</v>
      </c>
      <c r="C2121" t="s">
        <v>165</v>
      </c>
      <c r="D2121">
        <v>0</v>
      </c>
      <c r="E2121">
        <v>0</v>
      </c>
      <c r="F2121">
        <v>0</v>
      </c>
      <c r="G2121">
        <v>0</v>
      </c>
      <c r="H2121">
        <v>0</v>
      </c>
      <c r="I2121">
        <v>0</v>
      </c>
      <c r="J2121">
        <v>42</v>
      </c>
      <c r="K2121">
        <v>42</v>
      </c>
      <c r="L2121">
        <v>7</v>
      </c>
      <c r="M2121">
        <v>-35</v>
      </c>
      <c r="N2121">
        <v>35</v>
      </c>
      <c r="P2121" s="22">
        <v>6</v>
      </c>
      <c r="R2121" t="s">
        <v>105</v>
      </c>
      <c r="S2121" t="s">
        <v>83</v>
      </c>
      <c r="T2121" s="9" t="e">
        <f>VLOOKUP(A2121,Sku_list!$A$1:$D$2667,3,0)</f>
        <v>#N/A</v>
      </c>
      <c r="U2121" s="9" t="e">
        <f>VLOOKUP(A2121,Sku_list!$A$1:$D$2667,4,0)*(F2121/1000000*12)</f>
        <v>#N/A</v>
      </c>
      <c r="V2121" s="9" t="e">
        <f>VLOOKUP(A2121,Sku_list!$A$1:$D$2667,4,0)*(H2121/1000000*12)</f>
        <v>#N/A</v>
      </c>
      <c r="W2121" s="9" t="e">
        <f>VLOOKUP(A2121,Sku_list!$A$1:$D$2667,4,0)*(J2121/1000000*12)</f>
        <v>#N/A</v>
      </c>
      <c r="X2121" s="9" t="e">
        <f>VLOOKUP(A2121,Sku_list!$A$1:$D$2667,4,0)*(L2121/1000000*12)</f>
        <v>#N/A</v>
      </c>
      <c r="Y2121" s="9" t="e">
        <f>VLOOKUP(A2121,Sku_list!$A$1:$E$2667,5,0)*((J2121+F2121)/1000000000)</f>
        <v>#N/A</v>
      </c>
      <c r="AC2121" s="22">
        <f t="shared" ca="1" si="33"/>
        <v>6.6666666666666666E-2</v>
      </c>
    </row>
    <row r="2122" spans="1:29" x14ac:dyDescent="0.35">
      <c r="A2122">
        <v>1601938</v>
      </c>
      <c r="B2122" t="s">
        <v>59</v>
      </c>
      <c r="C2122" t="s">
        <v>163</v>
      </c>
      <c r="D2122">
        <v>0</v>
      </c>
      <c r="E2122">
        <v>0</v>
      </c>
      <c r="F2122">
        <v>0</v>
      </c>
      <c r="G2122">
        <v>300</v>
      </c>
      <c r="H2122">
        <v>138</v>
      </c>
      <c r="I2122">
        <v>0</v>
      </c>
      <c r="J2122">
        <v>702</v>
      </c>
      <c r="K2122">
        <v>618</v>
      </c>
      <c r="L2122">
        <v>759</v>
      </c>
      <c r="M2122">
        <v>-81</v>
      </c>
      <c r="N2122">
        <v>81</v>
      </c>
      <c r="P2122" s="22">
        <v>1.1067193675889329</v>
      </c>
      <c r="R2122" t="s">
        <v>117</v>
      </c>
      <c r="S2122" t="s">
        <v>83</v>
      </c>
      <c r="T2122" s="9" t="e">
        <f>VLOOKUP(A2122,Sku_list!$A$1:$D$2667,3,0)</f>
        <v>#N/A</v>
      </c>
      <c r="U2122" s="9" t="e">
        <f>VLOOKUP(A2122,Sku_list!$A$1:$D$2667,4,0)*(F2122/1000000*12)</f>
        <v>#N/A</v>
      </c>
      <c r="V2122" s="9" t="e">
        <f>VLOOKUP(A2122,Sku_list!$A$1:$D$2667,4,0)*(H2122/1000000*12)</f>
        <v>#N/A</v>
      </c>
      <c r="W2122" s="9" t="e">
        <f>VLOOKUP(A2122,Sku_list!$A$1:$D$2667,4,0)*(J2122/1000000*12)</f>
        <v>#N/A</v>
      </c>
      <c r="X2122" s="9" t="e">
        <f>VLOOKUP(A2122,Sku_list!$A$1:$D$2667,4,0)*(L2122/1000000*12)</f>
        <v>#N/A</v>
      </c>
      <c r="Y2122" s="9" t="e">
        <f>VLOOKUP(A2122,Sku_list!$A$1:$E$2667,5,0)*((J2122+F2122)/1000000000)</f>
        <v>#N/A</v>
      </c>
      <c r="AC2122" s="22">
        <f t="shared" ca="1" si="33"/>
        <v>6.6666666666666666E-2</v>
      </c>
    </row>
    <row r="2123" spans="1:29" x14ac:dyDescent="0.35">
      <c r="A2123">
        <v>1601938</v>
      </c>
      <c r="B2123" t="s">
        <v>59</v>
      </c>
      <c r="C2123" t="s">
        <v>166</v>
      </c>
      <c r="D2123">
        <v>0</v>
      </c>
      <c r="E2123">
        <v>1740</v>
      </c>
      <c r="F2123">
        <v>0</v>
      </c>
      <c r="G2123">
        <v>126</v>
      </c>
      <c r="H2123">
        <v>127</v>
      </c>
      <c r="I2123">
        <v>0</v>
      </c>
      <c r="J2123">
        <v>2832</v>
      </c>
      <c r="K2123">
        <v>2814</v>
      </c>
      <c r="L2123">
        <v>2287</v>
      </c>
      <c r="M2123">
        <v>-672</v>
      </c>
      <c r="N2123">
        <v>672</v>
      </c>
      <c r="P2123" s="22">
        <v>1.2938347179711411</v>
      </c>
      <c r="R2123" t="s">
        <v>118</v>
      </c>
      <c r="S2123" t="s">
        <v>85</v>
      </c>
      <c r="T2123" s="9" t="e">
        <f>VLOOKUP(A2123,Sku_list!$A$1:$D$2667,3,0)</f>
        <v>#N/A</v>
      </c>
      <c r="U2123" s="9" t="e">
        <f>VLOOKUP(A2123,Sku_list!$A$1:$D$2667,4,0)*(F2123/1000000*12)</f>
        <v>#N/A</v>
      </c>
      <c r="V2123" s="9" t="e">
        <f>VLOOKUP(A2123,Sku_list!$A$1:$D$2667,4,0)*(H2123/1000000*12)</f>
        <v>#N/A</v>
      </c>
      <c r="W2123" s="9" t="e">
        <f>VLOOKUP(A2123,Sku_list!$A$1:$D$2667,4,0)*(J2123/1000000*12)</f>
        <v>#N/A</v>
      </c>
      <c r="X2123" s="9" t="e">
        <f>VLOOKUP(A2123,Sku_list!$A$1:$D$2667,4,0)*(L2123/1000000*12)</f>
        <v>#N/A</v>
      </c>
      <c r="Y2123" s="9" t="e">
        <f>VLOOKUP(A2123,Sku_list!$A$1:$E$2667,5,0)*((J2123+F2123)/1000000000)</f>
        <v>#N/A</v>
      </c>
      <c r="AC2123" s="22">
        <f t="shared" ca="1" si="33"/>
        <v>6.6666666666666666E-2</v>
      </c>
    </row>
    <row r="2124" spans="1:29" x14ac:dyDescent="0.35">
      <c r="A2124">
        <v>1601938</v>
      </c>
      <c r="B2124" t="s">
        <v>59</v>
      </c>
      <c r="C2124" t="s">
        <v>167</v>
      </c>
      <c r="D2124">
        <v>0</v>
      </c>
      <c r="E2124">
        <v>2154</v>
      </c>
      <c r="F2124">
        <v>0</v>
      </c>
      <c r="G2124">
        <v>1188</v>
      </c>
      <c r="H2124">
        <v>1116</v>
      </c>
      <c r="I2124">
        <v>0</v>
      </c>
      <c r="J2124">
        <v>1050</v>
      </c>
      <c r="K2124">
        <v>1050</v>
      </c>
      <c r="L2124">
        <v>65</v>
      </c>
      <c r="M2124">
        <v>-2101</v>
      </c>
      <c r="N2124">
        <v>2101</v>
      </c>
      <c r="P2124" s="22">
        <v>33.323076923076925</v>
      </c>
      <c r="R2124" t="s">
        <v>119</v>
      </c>
      <c r="S2124" t="s">
        <v>72</v>
      </c>
      <c r="T2124" s="9" t="e">
        <f>VLOOKUP(A2124,Sku_list!$A$1:$D$2667,3,0)</f>
        <v>#N/A</v>
      </c>
      <c r="U2124" s="9" t="e">
        <f>VLOOKUP(A2124,Sku_list!$A$1:$D$2667,4,0)*(F2124/1000000*12)</f>
        <v>#N/A</v>
      </c>
      <c r="V2124" s="9" t="e">
        <f>VLOOKUP(A2124,Sku_list!$A$1:$D$2667,4,0)*(H2124/1000000*12)</f>
        <v>#N/A</v>
      </c>
      <c r="W2124" s="9" t="e">
        <f>VLOOKUP(A2124,Sku_list!$A$1:$D$2667,4,0)*(J2124/1000000*12)</f>
        <v>#N/A</v>
      </c>
      <c r="X2124" s="9" t="e">
        <f>VLOOKUP(A2124,Sku_list!$A$1:$D$2667,4,0)*(L2124/1000000*12)</f>
        <v>#N/A</v>
      </c>
      <c r="Y2124" s="9" t="e">
        <f>VLOOKUP(A2124,Sku_list!$A$1:$E$2667,5,0)*((J2124+F2124)/1000000000)</f>
        <v>#N/A</v>
      </c>
      <c r="AC2124" s="22">
        <f t="shared" ca="1" si="33"/>
        <v>6.6666666666666666E-2</v>
      </c>
    </row>
    <row r="2125" spans="1:29" x14ac:dyDescent="0.35">
      <c r="A2125">
        <v>1601938</v>
      </c>
      <c r="B2125" t="s">
        <v>59</v>
      </c>
      <c r="C2125" t="s">
        <v>61</v>
      </c>
      <c r="D2125">
        <v>0</v>
      </c>
      <c r="E2125">
        <v>1014</v>
      </c>
      <c r="F2125">
        <v>0</v>
      </c>
      <c r="G2125">
        <v>174</v>
      </c>
      <c r="H2125">
        <v>144</v>
      </c>
      <c r="I2125">
        <v>0</v>
      </c>
      <c r="J2125">
        <v>469</v>
      </c>
      <c r="K2125">
        <v>463</v>
      </c>
      <c r="L2125">
        <v>642</v>
      </c>
      <c r="M2125">
        <v>29</v>
      </c>
      <c r="N2125">
        <v>-29</v>
      </c>
      <c r="P2125" s="22">
        <v>0.95482866043613712</v>
      </c>
      <c r="R2125" t="s">
        <v>5</v>
      </c>
      <c r="S2125" t="s">
        <v>85</v>
      </c>
      <c r="T2125" s="9" t="e">
        <f>VLOOKUP(A2125,Sku_list!$A$1:$D$2667,3,0)</f>
        <v>#N/A</v>
      </c>
      <c r="U2125" s="9" t="e">
        <f>VLOOKUP(A2125,Sku_list!$A$1:$D$2667,4,0)*(F2125/1000000*12)</f>
        <v>#N/A</v>
      </c>
      <c r="V2125" s="9" t="e">
        <f>VLOOKUP(A2125,Sku_list!$A$1:$D$2667,4,0)*(H2125/1000000*12)</f>
        <v>#N/A</v>
      </c>
      <c r="W2125" s="9" t="e">
        <f>VLOOKUP(A2125,Sku_list!$A$1:$D$2667,4,0)*(J2125/1000000*12)</f>
        <v>#N/A</v>
      </c>
      <c r="X2125" s="9" t="e">
        <f>VLOOKUP(A2125,Sku_list!$A$1:$D$2667,4,0)*(L2125/1000000*12)</f>
        <v>#N/A</v>
      </c>
      <c r="Y2125" s="9" t="e">
        <f>VLOOKUP(A2125,Sku_list!$A$1:$E$2667,5,0)*((J2125+F2125)/1000000000)</f>
        <v>#N/A</v>
      </c>
      <c r="AC2125" s="22">
        <f t="shared" ca="1" si="33"/>
        <v>6.6666666666666666E-2</v>
      </c>
    </row>
    <row r="2126" spans="1:29" x14ac:dyDescent="0.35">
      <c r="A2126">
        <v>1601938</v>
      </c>
      <c r="B2126" t="s">
        <v>59</v>
      </c>
      <c r="C2126" t="s">
        <v>39</v>
      </c>
      <c r="D2126">
        <v>0</v>
      </c>
      <c r="E2126">
        <v>0</v>
      </c>
      <c r="F2126">
        <v>0</v>
      </c>
      <c r="G2126">
        <v>0</v>
      </c>
      <c r="H2126">
        <v>0</v>
      </c>
      <c r="I2126">
        <v>0</v>
      </c>
      <c r="J2126">
        <v>504</v>
      </c>
      <c r="K2126">
        <v>504</v>
      </c>
      <c r="L2126">
        <v>1440</v>
      </c>
      <c r="M2126">
        <v>936</v>
      </c>
      <c r="N2126">
        <v>-936</v>
      </c>
      <c r="P2126" s="22">
        <v>0.35</v>
      </c>
      <c r="R2126" t="s">
        <v>43</v>
      </c>
      <c r="S2126" t="s">
        <v>190</v>
      </c>
      <c r="T2126" s="9" t="e">
        <f>VLOOKUP(A2126,Sku_list!$A$1:$D$2667,3,0)</f>
        <v>#N/A</v>
      </c>
      <c r="U2126" s="9" t="e">
        <f>VLOOKUP(A2126,Sku_list!$A$1:$D$2667,4,0)*(F2126/1000000*12)</f>
        <v>#N/A</v>
      </c>
      <c r="V2126" s="9" t="e">
        <f>VLOOKUP(A2126,Sku_list!$A$1:$D$2667,4,0)*(H2126/1000000*12)</f>
        <v>#N/A</v>
      </c>
      <c r="W2126" s="9" t="e">
        <f>VLOOKUP(A2126,Sku_list!$A$1:$D$2667,4,0)*(J2126/1000000*12)</f>
        <v>#N/A</v>
      </c>
      <c r="X2126" s="9" t="e">
        <f>VLOOKUP(A2126,Sku_list!$A$1:$D$2667,4,0)*(L2126/1000000*12)</f>
        <v>#N/A</v>
      </c>
      <c r="Y2126" s="9" t="e">
        <f>VLOOKUP(A2126,Sku_list!$A$1:$E$2667,5,0)*((J2126+F2126)/1000000000)</f>
        <v>#N/A</v>
      </c>
      <c r="AC2126" s="22">
        <f t="shared" ca="1" si="33"/>
        <v>6.6666666666666666E-2</v>
      </c>
    </row>
    <row r="2127" spans="1:29" x14ac:dyDescent="0.35">
      <c r="A2127">
        <v>1601938</v>
      </c>
      <c r="B2127" t="s">
        <v>59</v>
      </c>
      <c r="C2127" t="s">
        <v>65</v>
      </c>
      <c r="D2127">
        <v>0</v>
      </c>
      <c r="E2127">
        <v>0</v>
      </c>
      <c r="F2127">
        <v>0</v>
      </c>
      <c r="G2127">
        <v>0</v>
      </c>
      <c r="H2127">
        <v>0</v>
      </c>
      <c r="I2127">
        <v>0</v>
      </c>
      <c r="J2127">
        <v>0</v>
      </c>
      <c r="K2127">
        <v>0</v>
      </c>
      <c r="L2127">
        <v>0</v>
      </c>
      <c r="M2127">
        <v>0</v>
      </c>
      <c r="N2127">
        <v>0</v>
      </c>
      <c r="P2127" s="22" t="s">
        <v>34</v>
      </c>
      <c r="R2127" t="s">
        <v>300</v>
      </c>
      <c r="S2127" t="s">
        <v>83</v>
      </c>
      <c r="T2127" s="9" t="e">
        <f>VLOOKUP(A2127,Sku_list!$A$1:$D$2667,3,0)</f>
        <v>#N/A</v>
      </c>
      <c r="U2127" s="9" t="e">
        <f>VLOOKUP(A2127,Sku_list!$A$1:$D$2667,4,0)*(F2127/1000000*12)</f>
        <v>#N/A</v>
      </c>
      <c r="V2127" s="9" t="e">
        <f>VLOOKUP(A2127,Sku_list!$A$1:$D$2667,4,0)*(H2127/1000000*12)</f>
        <v>#N/A</v>
      </c>
      <c r="W2127" s="9" t="e">
        <f>VLOOKUP(A2127,Sku_list!$A$1:$D$2667,4,0)*(J2127/1000000*12)</f>
        <v>#N/A</v>
      </c>
      <c r="X2127" s="9" t="e">
        <f>VLOOKUP(A2127,Sku_list!$A$1:$D$2667,4,0)*(L2127/1000000*12)</f>
        <v>#N/A</v>
      </c>
      <c r="Y2127" s="9" t="e">
        <f>VLOOKUP(A2127,Sku_list!$A$1:$E$2667,5,0)*((J2127+F2127)/1000000000)</f>
        <v>#N/A</v>
      </c>
      <c r="AC2127" s="22">
        <f t="shared" ca="1" si="33"/>
        <v>6.6666666666666666E-2</v>
      </c>
    </row>
    <row r="2128" spans="1:29" x14ac:dyDescent="0.35">
      <c r="A2128">
        <v>1601938</v>
      </c>
      <c r="B2128" t="s">
        <v>59</v>
      </c>
      <c r="C2128" t="s">
        <v>66</v>
      </c>
      <c r="D2128">
        <v>0</v>
      </c>
      <c r="E2128">
        <v>90</v>
      </c>
      <c r="F2128">
        <v>0</v>
      </c>
      <c r="G2128">
        <v>90</v>
      </c>
      <c r="H2128">
        <v>90</v>
      </c>
      <c r="I2128">
        <v>0</v>
      </c>
      <c r="J2128">
        <v>108</v>
      </c>
      <c r="K2128">
        <v>108</v>
      </c>
      <c r="L2128">
        <v>9</v>
      </c>
      <c r="M2128">
        <v>-189</v>
      </c>
      <c r="N2128">
        <v>189</v>
      </c>
      <c r="P2128" s="22">
        <v>22</v>
      </c>
      <c r="R2128" t="s">
        <v>174</v>
      </c>
      <c r="S2128" t="s">
        <v>72</v>
      </c>
      <c r="T2128" s="9" t="e">
        <f>VLOOKUP(A2128,Sku_list!$A$1:$D$2667,3,0)</f>
        <v>#N/A</v>
      </c>
      <c r="U2128" s="9" t="e">
        <f>VLOOKUP(A2128,Sku_list!$A$1:$D$2667,4,0)*(F2128/1000000*12)</f>
        <v>#N/A</v>
      </c>
      <c r="V2128" s="9" t="e">
        <f>VLOOKUP(A2128,Sku_list!$A$1:$D$2667,4,0)*(H2128/1000000*12)</f>
        <v>#N/A</v>
      </c>
      <c r="W2128" s="9" t="e">
        <f>VLOOKUP(A2128,Sku_list!$A$1:$D$2667,4,0)*(J2128/1000000*12)</f>
        <v>#N/A</v>
      </c>
      <c r="X2128" s="9" t="e">
        <f>VLOOKUP(A2128,Sku_list!$A$1:$D$2667,4,0)*(L2128/1000000*12)</f>
        <v>#N/A</v>
      </c>
      <c r="Y2128" s="9" t="e">
        <f>VLOOKUP(A2128,Sku_list!$A$1:$E$2667,5,0)*((J2128+F2128)/1000000000)</f>
        <v>#N/A</v>
      </c>
      <c r="AC2128" s="22">
        <f t="shared" ca="1" si="33"/>
        <v>6.6666666666666666E-2</v>
      </c>
    </row>
    <row r="2129" spans="1:29" x14ac:dyDescent="0.35">
      <c r="A2129">
        <v>1601938</v>
      </c>
      <c r="B2129" t="s">
        <v>59</v>
      </c>
      <c r="C2129" t="s">
        <v>67</v>
      </c>
      <c r="D2129">
        <v>0</v>
      </c>
      <c r="E2129">
        <v>30</v>
      </c>
      <c r="F2129">
        <v>0</v>
      </c>
      <c r="G2129">
        <v>102</v>
      </c>
      <c r="H2129">
        <v>0</v>
      </c>
      <c r="I2129">
        <v>0</v>
      </c>
      <c r="J2129">
        <v>90</v>
      </c>
      <c r="K2129">
        <v>90</v>
      </c>
      <c r="L2129">
        <v>7</v>
      </c>
      <c r="M2129">
        <v>-83</v>
      </c>
      <c r="N2129">
        <v>83</v>
      </c>
      <c r="P2129" s="22">
        <v>12.857142857142858</v>
      </c>
      <c r="R2129" t="s">
        <v>176</v>
      </c>
      <c r="S2129" t="s">
        <v>72</v>
      </c>
      <c r="T2129" s="9" t="e">
        <f>VLOOKUP(A2129,Sku_list!$A$1:$D$2667,3,0)</f>
        <v>#N/A</v>
      </c>
      <c r="U2129" s="9" t="e">
        <f>VLOOKUP(A2129,Sku_list!$A$1:$D$2667,4,0)*(F2129/1000000*12)</f>
        <v>#N/A</v>
      </c>
      <c r="V2129" s="9" t="e">
        <f>VLOOKUP(A2129,Sku_list!$A$1:$D$2667,4,0)*(H2129/1000000*12)</f>
        <v>#N/A</v>
      </c>
      <c r="W2129" s="9" t="e">
        <f>VLOOKUP(A2129,Sku_list!$A$1:$D$2667,4,0)*(J2129/1000000*12)</f>
        <v>#N/A</v>
      </c>
      <c r="X2129" s="9" t="e">
        <f>VLOOKUP(A2129,Sku_list!$A$1:$D$2667,4,0)*(L2129/1000000*12)</f>
        <v>#N/A</v>
      </c>
      <c r="Y2129" s="9" t="e">
        <f>VLOOKUP(A2129,Sku_list!$A$1:$E$2667,5,0)*((J2129+F2129)/1000000000)</f>
        <v>#N/A</v>
      </c>
      <c r="AC2129" s="22">
        <f t="shared" ca="1" si="33"/>
        <v>6.6666666666666666E-2</v>
      </c>
    </row>
    <row r="2130" spans="1:29" x14ac:dyDescent="0.35">
      <c r="A2130">
        <v>1601938</v>
      </c>
      <c r="B2130" t="s">
        <v>59</v>
      </c>
      <c r="C2130" t="s">
        <v>68</v>
      </c>
      <c r="D2130">
        <v>0</v>
      </c>
      <c r="E2130">
        <v>0</v>
      </c>
      <c r="F2130">
        <v>0</v>
      </c>
      <c r="G2130">
        <v>0</v>
      </c>
      <c r="H2130">
        <v>0</v>
      </c>
      <c r="I2130">
        <v>0</v>
      </c>
      <c r="J2130">
        <v>120</v>
      </c>
      <c r="K2130">
        <v>120</v>
      </c>
      <c r="L2130">
        <v>60</v>
      </c>
      <c r="M2130">
        <v>-60</v>
      </c>
      <c r="N2130">
        <v>60</v>
      </c>
      <c r="P2130" s="22">
        <v>2</v>
      </c>
      <c r="R2130" t="s">
        <v>177</v>
      </c>
      <c r="S2130" t="s">
        <v>72</v>
      </c>
      <c r="T2130" s="9" t="e">
        <f>VLOOKUP(A2130,Sku_list!$A$1:$D$2667,3,0)</f>
        <v>#N/A</v>
      </c>
      <c r="U2130" s="9" t="e">
        <f>VLOOKUP(A2130,Sku_list!$A$1:$D$2667,4,0)*(F2130/1000000*12)</f>
        <v>#N/A</v>
      </c>
      <c r="V2130" s="9" t="e">
        <f>VLOOKUP(A2130,Sku_list!$A$1:$D$2667,4,0)*(H2130/1000000*12)</f>
        <v>#N/A</v>
      </c>
      <c r="W2130" s="9" t="e">
        <f>VLOOKUP(A2130,Sku_list!$A$1:$D$2667,4,0)*(J2130/1000000*12)</f>
        <v>#N/A</v>
      </c>
      <c r="X2130" s="9" t="e">
        <f>VLOOKUP(A2130,Sku_list!$A$1:$D$2667,4,0)*(L2130/1000000*12)</f>
        <v>#N/A</v>
      </c>
      <c r="Y2130" s="9" t="e">
        <f>VLOOKUP(A2130,Sku_list!$A$1:$E$2667,5,0)*((J2130+F2130)/1000000000)</f>
        <v>#N/A</v>
      </c>
      <c r="AC2130" s="22">
        <f t="shared" ca="1" si="33"/>
        <v>6.6666666666666666E-2</v>
      </c>
    </row>
    <row r="2131" spans="1:29" x14ac:dyDescent="0.35">
      <c r="A2131">
        <v>1601938</v>
      </c>
      <c r="B2131" t="s">
        <v>59</v>
      </c>
      <c r="C2131" t="s">
        <v>44</v>
      </c>
      <c r="D2131">
        <v>0</v>
      </c>
      <c r="E2131">
        <v>0</v>
      </c>
      <c r="F2131">
        <v>0</v>
      </c>
      <c r="G2131">
        <v>0</v>
      </c>
      <c r="H2131">
        <v>0</v>
      </c>
      <c r="I2131">
        <v>0</v>
      </c>
      <c r="J2131">
        <v>29910</v>
      </c>
      <c r="K2131">
        <v>29910</v>
      </c>
      <c r="L2131">
        <v>0</v>
      </c>
      <c r="M2131">
        <v>-29910</v>
      </c>
      <c r="N2131">
        <v>29910</v>
      </c>
      <c r="P2131" s="22" t="s">
        <v>34</v>
      </c>
      <c r="R2131" t="s">
        <v>45</v>
      </c>
      <c r="S2131" t="s">
        <v>193</v>
      </c>
      <c r="T2131" s="9" t="e">
        <f>VLOOKUP(A2131,Sku_list!$A$1:$D$2667,3,0)</f>
        <v>#N/A</v>
      </c>
      <c r="U2131" s="9" t="e">
        <f>VLOOKUP(A2131,Sku_list!$A$1:$D$2667,4,0)*(F2131/1000000*12)</f>
        <v>#N/A</v>
      </c>
      <c r="V2131" s="9" t="e">
        <f>VLOOKUP(A2131,Sku_list!$A$1:$D$2667,4,0)*(H2131/1000000*12)</f>
        <v>#N/A</v>
      </c>
      <c r="W2131" s="9" t="e">
        <f>VLOOKUP(A2131,Sku_list!$A$1:$D$2667,4,0)*(J2131/1000000*12)</f>
        <v>#N/A</v>
      </c>
      <c r="X2131" s="9" t="e">
        <f>VLOOKUP(A2131,Sku_list!$A$1:$D$2667,4,0)*(L2131/1000000*12)</f>
        <v>#N/A</v>
      </c>
      <c r="Y2131" s="9" t="e">
        <f>VLOOKUP(A2131,Sku_list!$A$1:$E$2667,5,0)*((J2131+F2131)/1000000000)</f>
        <v>#N/A</v>
      </c>
      <c r="AC2131" s="22">
        <f t="shared" ca="1" si="33"/>
        <v>6.6666666666666666E-2</v>
      </c>
    </row>
    <row r="2132" spans="1:29" x14ac:dyDescent="0.35">
      <c r="A2132">
        <v>1601938</v>
      </c>
      <c r="B2132" t="s">
        <v>59</v>
      </c>
      <c r="C2132" t="s">
        <v>272</v>
      </c>
      <c r="D2132">
        <v>0</v>
      </c>
      <c r="E2132">
        <v>0</v>
      </c>
      <c r="F2132">
        <v>0</v>
      </c>
      <c r="G2132">
        <v>0</v>
      </c>
      <c r="H2132">
        <v>0</v>
      </c>
      <c r="I2132">
        <v>0</v>
      </c>
      <c r="J2132">
        <v>0</v>
      </c>
      <c r="K2132">
        <v>0</v>
      </c>
      <c r="L2132">
        <v>0</v>
      </c>
      <c r="M2132">
        <v>0</v>
      </c>
      <c r="N2132">
        <v>0</v>
      </c>
      <c r="P2132" s="22" t="s">
        <v>34</v>
      </c>
      <c r="R2132" t="s">
        <v>99</v>
      </c>
      <c r="S2132" t="s">
        <v>173</v>
      </c>
      <c r="T2132" s="9" t="e">
        <f>VLOOKUP(A2132,Sku_list!$A$1:$D$2667,3,0)</f>
        <v>#N/A</v>
      </c>
      <c r="U2132" s="9" t="e">
        <f>VLOOKUP(A2132,Sku_list!$A$1:$D$2667,4,0)*(F2132/1000000*12)</f>
        <v>#N/A</v>
      </c>
      <c r="V2132" s="9" t="e">
        <f>VLOOKUP(A2132,Sku_list!$A$1:$D$2667,4,0)*(H2132/1000000*12)</f>
        <v>#N/A</v>
      </c>
      <c r="W2132" s="9" t="e">
        <f>VLOOKUP(A2132,Sku_list!$A$1:$D$2667,4,0)*(J2132/1000000*12)</f>
        <v>#N/A</v>
      </c>
      <c r="X2132" s="9" t="e">
        <f>VLOOKUP(A2132,Sku_list!$A$1:$D$2667,4,0)*(L2132/1000000*12)</f>
        <v>#N/A</v>
      </c>
      <c r="Y2132" s="9" t="e">
        <f>VLOOKUP(A2132,Sku_list!$A$1:$E$2667,5,0)*((J2132+F2132)/1000000000)</f>
        <v>#N/A</v>
      </c>
      <c r="AC2132" s="22">
        <f t="shared" ca="1" si="33"/>
        <v>6.6666666666666666E-2</v>
      </c>
    </row>
    <row r="2133" spans="1:29" x14ac:dyDescent="0.35">
      <c r="A2133">
        <v>1601938</v>
      </c>
      <c r="B2133" t="s">
        <v>59</v>
      </c>
      <c r="C2133" t="s">
        <v>273</v>
      </c>
      <c r="D2133">
        <v>0</v>
      </c>
      <c r="E2133">
        <v>5784</v>
      </c>
      <c r="F2133">
        <v>0</v>
      </c>
      <c r="G2133">
        <v>0</v>
      </c>
      <c r="H2133">
        <v>0</v>
      </c>
      <c r="I2133">
        <v>0</v>
      </c>
      <c r="J2133">
        <v>4881</v>
      </c>
      <c r="K2133">
        <v>4881</v>
      </c>
      <c r="L2133">
        <v>0</v>
      </c>
      <c r="M2133">
        <v>-4881</v>
      </c>
      <c r="N2133">
        <v>4881</v>
      </c>
      <c r="P2133" s="22" t="s">
        <v>34</v>
      </c>
      <c r="R2133" t="s">
        <v>275</v>
      </c>
      <c r="S2133" t="s">
        <v>308</v>
      </c>
      <c r="T2133" s="9" t="e">
        <f>VLOOKUP(A2133,Sku_list!$A$1:$D$2667,3,0)</f>
        <v>#N/A</v>
      </c>
      <c r="U2133" s="9" t="e">
        <f>VLOOKUP(A2133,Sku_list!$A$1:$D$2667,4,0)*(F2133/1000000*12)</f>
        <v>#N/A</v>
      </c>
      <c r="V2133" s="9" t="e">
        <f>VLOOKUP(A2133,Sku_list!$A$1:$D$2667,4,0)*(H2133/1000000*12)</f>
        <v>#N/A</v>
      </c>
      <c r="W2133" s="9" t="e">
        <f>VLOOKUP(A2133,Sku_list!$A$1:$D$2667,4,0)*(J2133/1000000*12)</f>
        <v>#N/A</v>
      </c>
      <c r="X2133" s="9" t="e">
        <f>VLOOKUP(A2133,Sku_list!$A$1:$D$2667,4,0)*(L2133/1000000*12)</f>
        <v>#N/A</v>
      </c>
      <c r="Y2133" s="9" t="e">
        <f>VLOOKUP(A2133,Sku_list!$A$1:$E$2667,5,0)*((J2133+F2133)/1000000000)</f>
        <v>#N/A</v>
      </c>
      <c r="AC2133" s="22">
        <f t="shared" ca="1" si="33"/>
        <v>6.6666666666666666E-2</v>
      </c>
    </row>
    <row r="2134" spans="1:29" x14ac:dyDescent="0.35">
      <c r="A2134">
        <v>1601945</v>
      </c>
      <c r="B2134" t="s">
        <v>195</v>
      </c>
      <c r="C2134" t="s">
        <v>3</v>
      </c>
      <c r="D2134">
        <v>0</v>
      </c>
      <c r="E2134">
        <v>0</v>
      </c>
      <c r="F2134">
        <v>0</v>
      </c>
      <c r="G2134">
        <v>0</v>
      </c>
      <c r="H2134">
        <v>0</v>
      </c>
      <c r="I2134">
        <v>0</v>
      </c>
      <c r="J2134">
        <v>0</v>
      </c>
      <c r="K2134">
        <v>0</v>
      </c>
      <c r="L2134">
        <v>0</v>
      </c>
      <c r="M2134">
        <v>0</v>
      </c>
      <c r="N2134">
        <v>0</v>
      </c>
      <c r="P2134" s="22" t="s">
        <v>34</v>
      </c>
      <c r="R2134" t="s">
        <v>4</v>
      </c>
      <c r="S2134" t="s">
        <v>173</v>
      </c>
      <c r="T2134" s="9" t="e">
        <f>VLOOKUP(A2134,Sku_list!$A$1:$D$2667,3,0)</f>
        <v>#N/A</v>
      </c>
      <c r="U2134" s="9" t="e">
        <f>VLOOKUP(A2134,Sku_list!$A$1:$D$2667,4,0)*(F2134/1000000*12)</f>
        <v>#N/A</v>
      </c>
      <c r="V2134" s="9" t="e">
        <f>VLOOKUP(A2134,Sku_list!$A$1:$D$2667,4,0)*(H2134/1000000*12)</f>
        <v>#N/A</v>
      </c>
      <c r="W2134" s="9" t="e">
        <f>VLOOKUP(A2134,Sku_list!$A$1:$D$2667,4,0)*(J2134/1000000*12)</f>
        <v>#N/A</v>
      </c>
      <c r="X2134" s="9" t="e">
        <f>VLOOKUP(A2134,Sku_list!$A$1:$D$2667,4,0)*(L2134/1000000*12)</f>
        <v>#N/A</v>
      </c>
      <c r="Y2134" s="9" t="e">
        <f>VLOOKUP(A2134,Sku_list!$A$1:$E$2667,5,0)*((J2134+F2134)/1000000000)</f>
        <v>#N/A</v>
      </c>
      <c r="AC2134" s="22">
        <f t="shared" ca="1" si="33"/>
        <v>6.6666666666666666E-2</v>
      </c>
    </row>
    <row r="2135" spans="1:29" x14ac:dyDescent="0.35">
      <c r="A2135">
        <v>1601945</v>
      </c>
      <c r="B2135" t="s">
        <v>195</v>
      </c>
      <c r="C2135" t="s">
        <v>139</v>
      </c>
      <c r="D2135">
        <v>0</v>
      </c>
      <c r="E2135">
        <v>0</v>
      </c>
      <c r="F2135">
        <v>0</v>
      </c>
      <c r="G2135">
        <v>18</v>
      </c>
      <c r="H2135">
        <v>0</v>
      </c>
      <c r="I2135">
        <v>0</v>
      </c>
      <c r="J2135">
        <v>0</v>
      </c>
      <c r="K2135">
        <v>12</v>
      </c>
      <c r="L2135">
        <v>0</v>
      </c>
      <c r="M2135">
        <v>0</v>
      </c>
      <c r="N2135">
        <v>0</v>
      </c>
      <c r="P2135" s="22" t="s">
        <v>34</v>
      </c>
      <c r="R2135" t="s">
        <v>70</v>
      </c>
      <c r="S2135" t="s">
        <v>69</v>
      </c>
      <c r="T2135" s="9" t="e">
        <f>VLOOKUP(A2135,Sku_list!$A$1:$D$2667,3,0)</f>
        <v>#N/A</v>
      </c>
      <c r="U2135" s="9" t="e">
        <f>VLOOKUP(A2135,Sku_list!$A$1:$D$2667,4,0)*(F2135/1000000*12)</f>
        <v>#N/A</v>
      </c>
      <c r="V2135" s="9" t="e">
        <f>VLOOKUP(A2135,Sku_list!$A$1:$D$2667,4,0)*(H2135/1000000*12)</f>
        <v>#N/A</v>
      </c>
      <c r="W2135" s="9" t="e">
        <f>VLOOKUP(A2135,Sku_list!$A$1:$D$2667,4,0)*(J2135/1000000*12)</f>
        <v>#N/A</v>
      </c>
      <c r="X2135" s="9" t="e">
        <f>VLOOKUP(A2135,Sku_list!$A$1:$D$2667,4,0)*(L2135/1000000*12)</f>
        <v>#N/A</v>
      </c>
      <c r="Y2135" s="9" t="e">
        <f>VLOOKUP(A2135,Sku_list!$A$1:$E$2667,5,0)*((J2135+F2135)/1000000000)</f>
        <v>#N/A</v>
      </c>
      <c r="AC2135" s="22">
        <f t="shared" ca="1" si="33"/>
        <v>6.6666666666666666E-2</v>
      </c>
    </row>
    <row r="2136" spans="1:29" x14ac:dyDescent="0.35">
      <c r="A2136">
        <v>1601945</v>
      </c>
      <c r="B2136" t="s">
        <v>195</v>
      </c>
      <c r="C2136" t="s">
        <v>140</v>
      </c>
      <c r="D2136">
        <v>0</v>
      </c>
      <c r="E2136">
        <v>0</v>
      </c>
      <c r="F2136">
        <v>0</v>
      </c>
      <c r="G2136">
        <v>24</v>
      </c>
      <c r="H2136">
        <v>30</v>
      </c>
      <c r="I2136">
        <v>0</v>
      </c>
      <c r="J2136">
        <v>6</v>
      </c>
      <c r="K2136">
        <v>6</v>
      </c>
      <c r="L2136">
        <v>0</v>
      </c>
      <c r="M2136">
        <v>-36</v>
      </c>
      <c r="N2136">
        <v>36</v>
      </c>
      <c r="P2136" s="22" t="s">
        <v>34</v>
      </c>
      <c r="R2136" t="s">
        <v>71</v>
      </c>
      <c r="S2136" t="s">
        <v>72</v>
      </c>
      <c r="T2136" s="9" t="e">
        <f>VLOOKUP(A2136,Sku_list!$A$1:$D$2667,3,0)</f>
        <v>#N/A</v>
      </c>
      <c r="U2136" s="9" t="e">
        <f>VLOOKUP(A2136,Sku_list!$A$1:$D$2667,4,0)*(F2136/1000000*12)</f>
        <v>#N/A</v>
      </c>
      <c r="V2136" s="9" t="e">
        <f>VLOOKUP(A2136,Sku_list!$A$1:$D$2667,4,0)*(H2136/1000000*12)</f>
        <v>#N/A</v>
      </c>
      <c r="W2136" s="9" t="e">
        <f>VLOOKUP(A2136,Sku_list!$A$1:$D$2667,4,0)*(J2136/1000000*12)</f>
        <v>#N/A</v>
      </c>
      <c r="X2136" s="9" t="e">
        <f>VLOOKUP(A2136,Sku_list!$A$1:$D$2667,4,0)*(L2136/1000000*12)</f>
        <v>#N/A</v>
      </c>
      <c r="Y2136" s="9" t="e">
        <f>VLOOKUP(A2136,Sku_list!$A$1:$E$2667,5,0)*((J2136+F2136)/1000000000)</f>
        <v>#N/A</v>
      </c>
      <c r="AC2136" s="22">
        <f t="shared" ca="1" si="33"/>
        <v>6.6666666666666666E-2</v>
      </c>
    </row>
    <row r="2137" spans="1:29" x14ac:dyDescent="0.35">
      <c r="A2137">
        <v>1601945</v>
      </c>
      <c r="B2137" t="s">
        <v>195</v>
      </c>
      <c r="C2137" t="s">
        <v>141</v>
      </c>
      <c r="D2137">
        <v>0</v>
      </c>
      <c r="E2137">
        <v>0</v>
      </c>
      <c r="F2137">
        <v>0</v>
      </c>
      <c r="G2137">
        <v>42</v>
      </c>
      <c r="H2137">
        <v>36</v>
      </c>
      <c r="I2137">
        <v>0</v>
      </c>
      <c r="J2137">
        <v>0</v>
      </c>
      <c r="K2137">
        <v>0</v>
      </c>
      <c r="L2137">
        <v>0</v>
      </c>
      <c r="M2137">
        <v>-36</v>
      </c>
      <c r="N2137">
        <v>36</v>
      </c>
      <c r="P2137" s="22" t="s">
        <v>34</v>
      </c>
      <c r="R2137" t="s">
        <v>82</v>
      </c>
      <c r="S2137" t="s">
        <v>83</v>
      </c>
      <c r="T2137" s="9" t="e">
        <f>VLOOKUP(A2137,Sku_list!$A$1:$D$2667,3,0)</f>
        <v>#N/A</v>
      </c>
      <c r="U2137" s="9" t="e">
        <f>VLOOKUP(A2137,Sku_list!$A$1:$D$2667,4,0)*(F2137/1000000*12)</f>
        <v>#N/A</v>
      </c>
      <c r="V2137" s="9" t="e">
        <f>VLOOKUP(A2137,Sku_list!$A$1:$D$2667,4,0)*(H2137/1000000*12)</f>
        <v>#N/A</v>
      </c>
      <c r="W2137" s="9" t="e">
        <f>VLOOKUP(A2137,Sku_list!$A$1:$D$2667,4,0)*(J2137/1000000*12)</f>
        <v>#N/A</v>
      </c>
      <c r="X2137" s="9" t="e">
        <f>VLOOKUP(A2137,Sku_list!$A$1:$D$2667,4,0)*(L2137/1000000*12)</f>
        <v>#N/A</v>
      </c>
      <c r="Y2137" s="9" t="e">
        <f>VLOOKUP(A2137,Sku_list!$A$1:$E$2667,5,0)*((J2137+F2137)/1000000000)</f>
        <v>#N/A</v>
      </c>
      <c r="AC2137" s="22">
        <f t="shared" ca="1" si="33"/>
        <v>6.6666666666666666E-2</v>
      </c>
    </row>
    <row r="2138" spans="1:29" x14ac:dyDescent="0.35">
      <c r="A2138">
        <v>1601945</v>
      </c>
      <c r="B2138" t="s">
        <v>195</v>
      </c>
      <c r="C2138" t="s">
        <v>142</v>
      </c>
      <c r="D2138">
        <v>0</v>
      </c>
      <c r="E2138">
        <v>0</v>
      </c>
      <c r="F2138">
        <v>0</v>
      </c>
      <c r="G2138">
        <v>24</v>
      </c>
      <c r="H2138">
        <v>0</v>
      </c>
      <c r="I2138">
        <v>0</v>
      </c>
      <c r="J2138">
        <v>0</v>
      </c>
      <c r="K2138">
        <v>0</v>
      </c>
      <c r="L2138">
        <v>0</v>
      </c>
      <c r="M2138">
        <v>0</v>
      </c>
      <c r="N2138">
        <v>0</v>
      </c>
      <c r="P2138" s="22" t="s">
        <v>34</v>
      </c>
      <c r="R2138" t="s">
        <v>84</v>
      </c>
      <c r="S2138" t="s">
        <v>85</v>
      </c>
      <c r="T2138" s="9" t="e">
        <f>VLOOKUP(A2138,Sku_list!$A$1:$D$2667,3,0)</f>
        <v>#N/A</v>
      </c>
      <c r="U2138" s="9" t="e">
        <f>VLOOKUP(A2138,Sku_list!$A$1:$D$2667,4,0)*(F2138/1000000*12)</f>
        <v>#N/A</v>
      </c>
      <c r="V2138" s="9" t="e">
        <f>VLOOKUP(A2138,Sku_list!$A$1:$D$2667,4,0)*(H2138/1000000*12)</f>
        <v>#N/A</v>
      </c>
      <c r="W2138" s="9" t="e">
        <f>VLOOKUP(A2138,Sku_list!$A$1:$D$2667,4,0)*(J2138/1000000*12)</f>
        <v>#N/A</v>
      </c>
      <c r="X2138" s="9" t="e">
        <f>VLOOKUP(A2138,Sku_list!$A$1:$D$2667,4,0)*(L2138/1000000*12)</f>
        <v>#N/A</v>
      </c>
      <c r="Y2138" s="9" t="e">
        <f>VLOOKUP(A2138,Sku_list!$A$1:$E$2667,5,0)*((J2138+F2138)/1000000000)</f>
        <v>#N/A</v>
      </c>
      <c r="AC2138" s="22">
        <f t="shared" ca="1" si="33"/>
        <v>6.6666666666666666E-2</v>
      </c>
    </row>
    <row r="2139" spans="1:29" x14ac:dyDescent="0.35">
      <c r="A2139">
        <v>1601945</v>
      </c>
      <c r="B2139" t="s">
        <v>195</v>
      </c>
      <c r="C2139" t="s">
        <v>143</v>
      </c>
      <c r="D2139">
        <v>0</v>
      </c>
      <c r="E2139">
        <v>0</v>
      </c>
      <c r="F2139">
        <v>0</v>
      </c>
      <c r="G2139">
        <v>24</v>
      </c>
      <c r="H2139">
        <v>0</v>
      </c>
      <c r="I2139">
        <v>0</v>
      </c>
      <c r="J2139">
        <v>0</v>
      </c>
      <c r="K2139">
        <v>0</v>
      </c>
      <c r="L2139">
        <v>0</v>
      </c>
      <c r="M2139">
        <v>0</v>
      </c>
      <c r="N2139">
        <v>0</v>
      </c>
      <c r="P2139" s="22" t="s">
        <v>34</v>
      </c>
      <c r="R2139" t="s">
        <v>86</v>
      </c>
      <c r="S2139" t="s">
        <v>85</v>
      </c>
      <c r="T2139" s="9" t="e">
        <f>VLOOKUP(A2139,Sku_list!$A$1:$D$2667,3,0)</f>
        <v>#N/A</v>
      </c>
      <c r="U2139" s="9" t="e">
        <f>VLOOKUP(A2139,Sku_list!$A$1:$D$2667,4,0)*(F2139/1000000*12)</f>
        <v>#N/A</v>
      </c>
      <c r="V2139" s="9" t="e">
        <f>VLOOKUP(A2139,Sku_list!$A$1:$D$2667,4,0)*(H2139/1000000*12)</f>
        <v>#N/A</v>
      </c>
      <c r="W2139" s="9" t="e">
        <f>VLOOKUP(A2139,Sku_list!$A$1:$D$2667,4,0)*(J2139/1000000*12)</f>
        <v>#N/A</v>
      </c>
      <c r="X2139" s="9" t="e">
        <f>VLOOKUP(A2139,Sku_list!$A$1:$D$2667,4,0)*(L2139/1000000*12)</f>
        <v>#N/A</v>
      </c>
      <c r="Y2139" s="9" t="e">
        <f>VLOOKUP(A2139,Sku_list!$A$1:$E$2667,5,0)*((J2139+F2139)/1000000000)</f>
        <v>#N/A</v>
      </c>
      <c r="AC2139" s="22">
        <f t="shared" ca="1" si="33"/>
        <v>6.6666666666666666E-2</v>
      </c>
    </row>
    <row r="2140" spans="1:29" x14ac:dyDescent="0.35">
      <c r="A2140">
        <v>1601945</v>
      </c>
      <c r="B2140" t="s">
        <v>195</v>
      </c>
      <c r="C2140" t="s">
        <v>144</v>
      </c>
      <c r="D2140">
        <v>0</v>
      </c>
      <c r="E2140">
        <v>0</v>
      </c>
      <c r="F2140">
        <v>0</v>
      </c>
      <c r="G2140">
        <v>36</v>
      </c>
      <c r="H2140">
        <v>18</v>
      </c>
      <c r="I2140">
        <v>0</v>
      </c>
      <c r="J2140">
        <v>1</v>
      </c>
      <c r="K2140">
        <v>1</v>
      </c>
      <c r="L2140">
        <v>0</v>
      </c>
      <c r="M2140">
        <v>-19</v>
      </c>
      <c r="N2140">
        <v>19</v>
      </c>
      <c r="P2140" s="22" t="s">
        <v>34</v>
      </c>
      <c r="R2140" t="s">
        <v>87</v>
      </c>
      <c r="S2140" t="s">
        <v>72</v>
      </c>
      <c r="T2140" s="9" t="e">
        <f>VLOOKUP(A2140,Sku_list!$A$1:$D$2667,3,0)</f>
        <v>#N/A</v>
      </c>
      <c r="U2140" s="9" t="e">
        <f>VLOOKUP(A2140,Sku_list!$A$1:$D$2667,4,0)*(F2140/1000000*12)</f>
        <v>#N/A</v>
      </c>
      <c r="V2140" s="9" t="e">
        <f>VLOOKUP(A2140,Sku_list!$A$1:$D$2667,4,0)*(H2140/1000000*12)</f>
        <v>#N/A</v>
      </c>
      <c r="W2140" s="9" t="e">
        <f>VLOOKUP(A2140,Sku_list!$A$1:$D$2667,4,0)*(J2140/1000000*12)</f>
        <v>#N/A</v>
      </c>
      <c r="X2140" s="9" t="e">
        <f>VLOOKUP(A2140,Sku_list!$A$1:$D$2667,4,0)*(L2140/1000000*12)</f>
        <v>#N/A</v>
      </c>
      <c r="Y2140" s="9" t="e">
        <f>VLOOKUP(A2140,Sku_list!$A$1:$E$2667,5,0)*((J2140+F2140)/1000000000)</f>
        <v>#N/A</v>
      </c>
      <c r="AC2140" s="22">
        <f t="shared" ca="1" si="33"/>
        <v>6.6666666666666666E-2</v>
      </c>
    </row>
    <row r="2141" spans="1:29" x14ac:dyDescent="0.35">
      <c r="A2141">
        <v>1601945</v>
      </c>
      <c r="B2141" t="s">
        <v>195</v>
      </c>
      <c r="C2141" t="s">
        <v>145</v>
      </c>
      <c r="D2141">
        <v>0</v>
      </c>
      <c r="E2141">
        <v>0</v>
      </c>
      <c r="F2141">
        <v>0</v>
      </c>
      <c r="G2141">
        <v>6</v>
      </c>
      <c r="H2141">
        <v>0</v>
      </c>
      <c r="I2141">
        <v>0</v>
      </c>
      <c r="J2141">
        <v>0</v>
      </c>
      <c r="K2141">
        <v>0</v>
      </c>
      <c r="L2141">
        <v>0</v>
      </c>
      <c r="M2141">
        <v>0</v>
      </c>
      <c r="N2141">
        <v>0</v>
      </c>
      <c r="P2141" s="22" t="s">
        <v>34</v>
      </c>
      <c r="R2141" t="s">
        <v>88</v>
      </c>
      <c r="S2141" t="s">
        <v>83</v>
      </c>
      <c r="T2141" s="9" t="e">
        <f>VLOOKUP(A2141,Sku_list!$A$1:$D$2667,3,0)</f>
        <v>#N/A</v>
      </c>
      <c r="U2141" s="9" t="e">
        <f>VLOOKUP(A2141,Sku_list!$A$1:$D$2667,4,0)*(F2141/1000000*12)</f>
        <v>#N/A</v>
      </c>
      <c r="V2141" s="9" t="e">
        <f>VLOOKUP(A2141,Sku_list!$A$1:$D$2667,4,0)*(H2141/1000000*12)</f>
        <v>#N/A</v>
      </c>
      <c r="W2141" s="9" t="e">
        <f>VLOOKUP(A2141,Sku_list!$A$1:$D$2667,4,0)*(J2141/1000000*12)</f>
        <v>#N/A</v>
      </c>
      <c r="X2141" s="9" t="e">
        <f>VLOOKUP(A2141,Sku_list!$A$1:$D$2667,4,0)*(L2141/1000000*12)</f>
        <v>#N/A</v>
      </c>
      <c r="Y2141" s="9" t="e">
        <f>VLOOKUP(A2141,Sku_list!$A$1:$E$2667,5,0)*((J2141+F2141)/1000000000)</f>
        <v>#N/A</v>
      </c>
      <c r="AC2141" s="22">
        <f t="shared" ca="1" si="33"/>
        <v>6.6666666666666666E-2</v>
      </c>
    </row>
    <row r="2142" spans="1:29" x14ac:dyDescent="0.35">
      <c r="A2142">
        <v>1601945</v>
      </c>
      <c r="B2142" t="s">
        <v>195</v>
      </c>
      <c r="C2142" t="s">
        <v>146</v>
      </c>
      <c r="D2142">
        <v>0</v>
      </c>
      <c r="E2142">
        <v>0</v>
      </c>
      <c r="F2142">
        <v>0</v>
      </c>
      <c r="G2142">
        <v>12</v>
      </c>
      <c r="H2142">
        <v>0</v>
      </c>
      <c r="I2142">
        <v>0</v>
      </c>
      <c r="J2142">
        <v>5</v>
      </c>
      <c r="K2142">
        <v>1</v>
      </c>
      <c r="L2142">
        <v>0</v>
      </c>
      <c r="M2142">
        <v>-5</v>
      </c>
      <c r="N2142">
        <v>5</v>
      </c>
      <c r="P2142" s="22" t="s">
        <v>34</v>
      </c>
      <c r="R2142" t="s">
        <v>89</v>
      </c>
      <c r="S2142" t="s">
        <v>69</v>
      </c>
      <c r="T2142" s="9" t="e">
        <f>VLOOKUP(A2142,Sku_list!$A$1:$D$2667,3,0)</f>
        <v>#N/A</v>
      </c>
      <c r="U2142" s="9" t="e">
        <f>VLOOKUP(A2142,Sku_list!$A$1:$D$2667,4,0)*(F2142/1000000*12)</f>
        <v>#N/A</v>
      </c>
      <c r="V2142" s="9" t="e">
        <f>VLOOKUP(A2142,Sku_list!$A$1:$D$2667,4,0)*(H2142/1000000*12)</f>
        <v>#N/A</v>
      </c>
      <c r="W2142" s="9" t="e">
        <f>VLOOKUP(A2142,Sku_list!$A$1:$D$2667,4,0)*(J2142/1000000*12)</f>
        <v>#N/A</v>
      </c>
      <c r="X2142" s="9" t="e">
        <f>VLOOKUP(A2142,Sku_list!$A$1:$D$2667,4,0)*(L2142/1000000*12)</f>
        <v>#N/A</v>
      </c>
      <c r="Y2142" s="9" t="e">
        <f>VLOOKUP(A2142,Sku_list!$A$1:$E$2667,5,0)*((J2142+F2142)/1000000000)</f>
        <v>#N/A</v>
      </c>
      <c r="AC2142" s="22">
        <f t="shared" ca="1" si="33"/>
        <v>6.6666666666666666E-2</v>
      </c>
    </row>
    <row r="2143" spans="1:29" x14ac:dyDescent="0.35">
      <c r="A2143">
        <v>1601945</v>
      </c>
      <c r="B2143" t="s">
        <v>195</v>
      </c>
      <c r="C2143" t="s">
        <v>147</v>
      </c>
      <c r="D2143">
        <v>0</v>
      </c>
      <c r="E2143">
        <v>0</v>
      </c>
      <c r="F2143">
        <v>0</v>
      </c>
      <c r="G2143">
        <v>36</v>
      </c>
      <c r="H2143">
        <v>0</v>
      </c>
      <c r="I2143">
        <v>0</v>
      </c>
      <c r="J2143">
        <v>0</v>
      </c>
      <c r="K2143">
        <v>6</v>
      </c>
      <c r="L2143">
        <v>0</v>
      </c>
      <c r="M2143">
        <v>0</v>
      </c>
      <c r="N2143">
        <v>0</v>
      </c>
      <c r="P2143" s="22" t="s">
        <v>34</v>
      </c>
      <c r="R2143" t="s">
        <v>90</v>
      </c>
      <c r="S2143" t="s">
        <v>69</v>
      </c>
      <c r="T2143" s="9" t="e">
        <f>VLOOKUP(A2143,Sku_list!$A$1:$D$2667,3,0)</f>
        <v>#N/A</v>
      </c>
      <c r="U2143" s="9" t="e">
        <f>VLOOKUP(A2143,Sku_list!$A$1:$D$2667,4,0)*(F2143/1000000*12)</f>
        <v>#N/A</v>
      </c>
      <c r="V2143" s="9" t="e">
        <f>VLOOKUP(A2143,Sku_list!$A$1:$D$2667,4,0)*(H2143/1000000*12)</f>
        <v>#N/A</v>
      </c>
      <c r="W2143" s="9" t="e">
        <f>VLOOKUP(A2143,Sku_list!$A$1:$D$2667,4,0)*(J2143/1000000*12)</f>
        <v>#N/A</v>
      </c>
      <c r="X2143" s="9" t="e">
        <f>VLOOKUP(A2143,Sku_list!$A$1:$D$2667,4,0)*(L2143/1000000*12)</f>
        <v>#N/A</v>
      </c>
      <c r="Y2143" s="9" t="e">
        <f>VLOOKUP(A2143,Sku_list!$A$1:$E$2667,5,0)*((J2143+F2143)/1000000000)</f>
        <v>#N/A</v>
      </c>
      <c r="AC2143" s="22">
        <f t="shared" ca="1" si="33"/>
        <v>6.6666666666666666E-2</v>
      </c>
    </row>
    <row r="2144" spans="1:29" x14ac:dyDescent="0.35">
      <c r="A2144">
        <v>1601945</v>
      </c>
      <c r="B2144" t="s">
        <v>195</v>
      </c>
      <c r="C2144" t="s">
        <v>148</v>
      </c>
      <c r="D2144">
        <v>0</v>
      </c>
      <c r="E2144">
        <v>0</v>
      </c>
      <c r="F2144">
        <v>0</v>
      </c>
      <c r="G2144">
        <v>60</v>
      </c>
      <c r="H2144">
        <v>0</v>
      </c>
      <c r="I2144">
        <v>0</v>
      </c>
      <c r="J2144">
        <v>0</v>
      </c>
      <c r="K2144">
        <v>6</v>
      </c>
      <c r="L2144">
        <v>0</v>
      </c>
      <c r="M2144">
        <v>0</v>
      </c>
      <c r="N2144">
        <v>0</v>
      </c>
      <c r="P2144" s="22" t="s">
        <v>34</v>
      </c>
      <c r="R2144" t="s">
        <v>91</v>
      </c>
      <c r="S2144" t="s">
        <v>85</v>
      </c>
      <c r="T2144" s="9" t="e">
        <f>VLOOKUP(A2144,Sku_list!$A$1:$D$2667,3,0)</f>
        <v>#N/A</v>
      </c>
      <c r="U2144" s="9" t="e">
        <f>VLOOKUP(A2144,Sku_list!$A$1:$D$2667,4,0)*(F2144/1000000*12)</f>
        <v>#N/A</v>
      </c>
      <c r="V2144" s="9" t="e">
        <f>VLOOKUP(A2144,Sku_list!$A$1:$D$2667,4,0)*(H2144/1000000*12)</f>
        <v>#N/A</v>
      </c>
      <c r="W2144" s="9" t="e">
        <f>VLOOKUP(A2144,Sku_list!$A$1:$D$2667,4,0)*(J2144/1000000*12)</f>
        <v>#N/A</v>
      </c>
      <c r="X2144" s="9" t="e">
        <f>VLOOKUP(A2144,Sku_list!$A$1:$D$2667,4,0)*(L2144/1000000*12)</f>
        <v>#N/A</v>
      </c>
      <c r="Y2144" s="9" t="e">
        <f>VLOOKUP(A2144,Sku_list!$A$1:$E$2667,5,0)*((J2144+F2144)/1000000000)</f>
        <v>#N/A</v>
      </c>
      <c r="AC2144" s="22">
        <f t="shared" ca="1" si="33"/>
        <v>6.6666666666666666E-2</v>
      </c>
    </row>
    <row r="2145" spans="1:29" x14ac:dyDescent="0.35">
      <c r="A2145">
        <v>1601945</v>
      </c>
      <c r="B2145" t="s">
        <v>195</v>
      </c>
      <c r="C2145" t="s">
        <v>149</v>
      </c>
      <c r="D2145">
        <v>0</v>
      </c>
      <c r="E2145">
        <v>0</v>
      </c>
      <c r="F2145">
        <v>0</v>
      </c>
      <c r="G2145">
        <v>18</v>
      </c>
      <c r="H2145">
        <v>0</v>
      </c>
      <c r="I2145">
        <v>0</v>
      </c>
      <c r="J2145">
        <v>0</v>
      </c>
      <c r="K2145">
        <v>0</v>
      </c>
      <c r="L2145">
        <v>0</v>
      </c>
      <c r="M2145">
        <v>0</v>
      </c>
      <c r="N2145">
        <v>0</v>
      </c>
      <c r="P2145" s="22" t="s">
        <v>34</v>
      </c>
      <c r="R2145" t="s">
        <v>92</v>
      </c>
      <c r="S2145" t="s">
        <v>85</v>
      </c>
      <c r="T2145" s="9" t="e">
        <f>VLOOKUP(A2145,Sku_list!$A$1:$D$2667,3,0)</f>
        <v>#N/A</v>
      </c>
      <c r="U2145" s="9" t="e">
        <f>VLOOKUP(A2145,Sku_list!$A$1:$D$2667,4,0)*(F2145/1000000*12)</f>
        <v>#N/A</v>
      </c>
      <c r="V2145" s="9" t="e">
        <f>VLOOKUP(A2145,Sku_list!$A$1:$D$2667,4,0)*(H2145/1000000*12)</f>
        <v>#N/A</v>
      </c>
      <c r="W2145" s="9" t="e">
        <f>VLOOKUP(A2145,Sku_list!$A$1:$D$2667,4,0)*(J2145/1000000*12)</f>
        <v>#N/A</v>
      </c>
      <c r="X2145" s="9" t="e">
        <f>VLOOKUP(A2145,Sku_list!$A$1:$D$2667,4,0)*(L2145/1000000*12)</f>
        <v>#N/A</v>
      </c>
      <c r="Y2145" s="9" t="e">
        <f>VLOOKUP(A2145,Sku_list!$A$1:$E$2667,5,0)*((J2145+F2145)/1000000000)</f>
        <v>#N/A</v>
      </c>
      <c r="AC2145" s="22">
        <f t="shared" ca="1" si="33"/>
        <v>6.6666666666666666E-2</v>
      </c>
    </row>
    <row r="2146" spans="1:29" x14ac:dyDescent="0.35">
      <c r="A2146">
        <v>1601945</v>
      </c>
      <c r="B2146" t="s">
        <v>195</v>
      </c>
      <c r="C2146" t="s">
        <v>150</v>
      </c>
      <c r="D2146">
        <v>0</v>
      </c>
      <c r="E2146">
        <v>0</v>
      </c>
      <c r="F2146">
        <v>0</v>
      </c>
      <c r="G2146">
        <v>90</v>
      </c>
      <c r="H2146">
        <v>0</v>
      </c>
      <c r="I2146">
        <v>0</v>
      </c>
      <c r="J2146">
        <v>0</v>
      </c>
      <c r="K2146">
        <v>12</v>
      </c>
      <c r="L2146">
        <v>0</v>
      </c>
      <c r="M2146">
        <v>0</v>
      </c>
      <c r="N2146">
        <v>0</v>
      </c>
      <c r="P2146" s="22" t="s">
        <v>34</v>
      </c>
      <c r="R2146" t="s">
        <v>93</v>
      </c>
      <c r="S2146" t="s">
        <v>85</v>
      </c>
      <c r="T2146" s="9" t="e">
        <f>VLOOKUP(A2146,Sku_list!$A$1:$D$2667,3,0)</f>
        <v>#N/A</v>
      </c>
      <c r="U2146" s="9" t="e">
        <f>VLOOKUP(A2146,Sku_list!$A$1:$D$2667,4,0)*(F2146/1000000*12)</f>
        <v>#N/A</v>
      </c>
      <c r="V2146" s="9" t="e">
        <f>VLOOKUP(A2146,Sku_list!$A$1:$D$2667,4,0)*(H2146/1000000*12)</f>
        <v>#N/A</v>
      </c>
      <c r="W2146" s="9" t="e">
        <f>VLOOKUP(A2146,Sku_list!$A$1:$D$2667,4,0)*(J2146/1000000*12)</f>
        <v>#N/A</v>
      </c>
      <c r="X2146" s="9" t="e">
        <f>VLOOKUP(A2146,Sku_list!$A$1:$D$2667,4,0)*(L2146/1000000*12)</f>
        <v>#N/A</v>
      </c>
      <c r="Y2146" s="9" t="e">
        <f>VLOOKUP(A2146,Sku_list!$A$1:$E$2667,5,0)*((J2146+F2146)/1000000000)</f>
        <v>#N/A</v>
      </c>
      <c r="AC2146" s="22">
        <f t="shared" ca="1" si="33"/>
        <v>6.6666666666666666E-2</v>
      </c>
    </row>
    <row r="2147" spans="1:29" x14ac:dyDescent="0.35">
      <c r="A2147">
        <v>1601945</v>
      </c>
      <c r="B2147" t="s">
        <v>195</v>
      </c>
      <c r="C2147" t="s">
        <v>151</v>
      </c>
      <c r="D2147">
        <v>0</v>
      </c>
      <c r="E2147">
        <v>0</v>
      </c>
      <c r="F2147">
        <v>0</v>
      </c>
      <c r="G2147">
        <v>12</v>
      </c>
      <c r="H2147">
        <v>6</v>
      </c>
      <c r="I2147">
        <v>0</v>
      </c>
      <c r="J2147">
        <v>0</v>
      </c>
      <c r="K2147">
        <v>0</v>
      </c>
      <c r="L2147">
        <v>0</v>
      </c>
      <c r="M2147">
        <v>-6</v>
      </c>
      <c r="N2147">
        <v>6</v>
      </c>
      <c r="P2147" s="22" t="s">
        <v>34</v>
      </c>
      <c r="R2147" t="s">
        <v>94</v>
      </c>
      <c r="S2147" t="s">
        <v>83</v>
      </c>
      <c r="T2147" s="9" t="e">
        <f>VLOOKUP(A2147,Sku_list!$A$1:$D$2667,3,0)</f>
        <v>#N/A</v>
      </c>
      <c r="U2147" s="9" t="e">
        <f>VLOOKUP(A2147,Sku_list!$A$1:$D$2667,4,0)*(F2147/1000000*12)</f>
        <v>#N/A</v>
      </c>
      <c r="V2147" s="9" t="e">
        <f>VLOOKUP(A2147,Sku_list!$A$1:$D$2667,4,0)*(H2147/1000000*12)</f>
        <v>#N/A</v>
      </c>
      <c r="W2147" s="9" t="e">
        <f>VLOOKUP(A2147,Sku_list!$A$1:$D$2667,4,0)*(J2147/1000000*12)</f>
        <v>#N/A</v>
      </c>
      <c r="X2147" s="9" t="e">
        <f>VLOOKUP(A2147,Sku_list!$A$1:$D$2667,4,0)*(L2147/1000000*12)</f>
        <v>#N/A</v>
      </c>
      <c r="Y2147" s="9" t="e">
        <f>VLOOKUP(A2147,Sku_list!$A$1:$E$2667,5,0)*((J2147+F2147)/1000000000)</f>
        <v>#N/A</v>
      </c>
      <c r="AC2147" s="22">
        <f t="shared" ca="1" si="33"/>
        <v>6.6666666666666666E-2</v>
      </c>
    </row>
    <row r="2148" spans="1:29" x14ac:dyDescent="0.35">
      <c r="A2148">
        <v>1601945</v>
      </c>
      <c r="B2148" t="s">
        <v>195</v>
      </c>
      <c r="C2148" t="s">
        <v>152</v>
      </c>
      <c r="D2148">
        <v>0</v>
      </c>
      <c r="E2148">
        <v>0</v>
      </c>
      <c r="F2148">
        <v>0</v>
      </c>
      <c r="G2148">
        <v>12</v>
      </c>
      <c r="H2148">
        <v>0</v>
      </c>
      <c r="I2148">
        <v>0</v>
      </c>
      <c r="J2148">
        <v>11</v>
      </c>
      <c r="K2148">
        <v>11</v>
      </c>
      <c r="L2148">
        <v>0</v>
      </c>
      <c r="M2148">
        <v>-11</v>
      </c>
      <c r="N2148">
        <v>11</v>
      </c>
      <c r="P2148" s="22" t="s">
        <v>34</v>
      </c>
      <c r="R2148" t="s">
        <v>95</v>
      </c>
      <c r="S2148" t="s">
        <v>83</v>
      </c>
      <c r="T2148" s="9" t="e">
        <f>VLOOKUP(A2148,Sku_list!$A$1:$D$2667,3,0)</f>
        <v>#N/A</v>
      </c>
      <c r="U2148" s="9" t="e">
        <f>VLOOKUP(A2148,Sku_list!$A$1:$D$2667,4,0)*(F2148/1000000*12)</f>
        <v>#N/A</v>
      </c>
      <c r="V2148" s="9" t="e">
        <f>VLOOKUP(A2148,Sku_list!$A$1:$D$2667,4,0)*(H2148/1000000*12)</f>
        <v>#N/A</v>
      </c>
      <c r="W2148" s="9" t="e">
        <f>VLOOKUP(A2148,Sku_list!$A$1:$D$2667,4,0)*(J2148/1000000*12)</f>
        <v>#N/A</v>
      </c>
      <c r="X2148" s="9" t="e">
        <f>VLOOKUP(A2148,Sku_list!$A$1:$D$2667,4,0)*(L2148/1000000*12)</f>
        <v>#N/A</v>
      </c>
      <c r="Y2148" s="9" t="e">
        <f>VLOOKUP(A2148,Sku_list!$A$1:$E$2667,5,0)*((J2148+F2148)/1000000000)</f>
        <v>#N/A</v>
      </c>
      <c r="AC2148" s="22">
        <f t="shared" ca="1" si="33"/>
        <v>6.6666666666666666E-2</v>
      </c>
    </row>
    <row r="2149" spans="1:29" x14ac:dyDescent="0.35">
      <c r="A2149">
        <v>1601945</v>
      </c>
      <c r="B2149" t="s">
        <v>195</v>
      </c>
      <c r="C2149" t="s">
        <v>153</v>
      </c>
      <c r="D2149">
        <v>0</v>
      </c>
      <c r="E2149">
        <v>0</v>
      </c>
      <c r="F2149">
        <v>0</v>
      </c>
      <c r="G2149">
        <v>0</v>
      </c>
      <c r="H2149">
        <v>0</v>
      </c>
      <c r="I2149">
        <v>0</v>
      </c>
      <c r="J2149">
        <v>0</v>
      </c>
      <c r="K2149">
        <v>0</v>
      </c>
      <c r="L2149">
        <v>0</v>
      </c>
      <c r="M2149">
        <v>0</v>
      </c>
      <c r="N2149">
        <v>0</v>
      </c>
      <c r="P2149" s="22" t="s">
        <v>34</v>
      </c>
      <c r="R2149" t="s">
        <v>189</v>
      </c>
      <c r="S2149" t="s">
        <v>190</v>
      </c>
      <c r="T2149" s="9" t="e">
        <f>VLOOKUP(A2149,Sku_list!$A$1:$D$2667,3,0)</f>
        <v>#N/A</v>
      </c>
      <c r="U2149" s="9" t="e">
        <f>VLOOKUP(A2149,Sku_list!$A$1:$D$2667,4,0)*(F2149/1000000*12)</f>
        <v>#N/A</v>
      </c>
      <c r="V2149" s="9" t="e">
        <f>VLOOKUP(A2149,Sku_list!$A$1:$D$2667,4,0)*(H2149/1000000*12)</f>
        <v>#N/A</v>
      </c>
      <c r="W2149" s="9" t="e">
        <f>VLOOKUP(A2149,Sku_list!$A$1:$D$2667,4,0)*(J2149/1000000*12)</f>
        <v>#N/A</v>
      </c>
      <c r="X2149" s="9" t="e">
        <f>VLOOKUP(A2149,Sku_list!$A$1:$D$2667,4,0)*(L2149/1000000*12)</f>
        <v>#N/A</v>
      </c>
      <c r="Y2149" s="9" t="e">
        <f>VLOOKUP(A2149,Sku_list!$A$1:$E$2667,5,0)*((J2149+F2149)/1000000000)</f>
        <v>#N/A</v>
      </c>
      <c r="AC2149" s="22">
        <f t="shared" ca="1" si="33"/>
        <v>6.6666666666666666E-2</v>
      </c>
    </row>
    <row r="2150" spans="1:29" x14ac:dyDescent="0.35">
      <c r="A2150">
        <v>1601945</v>
      </c>
      <c r="B2150" t="s">
        <v>195</v>
      </c>
      <c r="C2150" t="s">
        <v>154</v>
      </c>
      <c r="D2150">
        <v>0</v>
      </c>
      <c r="E2150">
        <v>0</v>
      </c>
      <c r="F2150">
        <v>0</v>
      </c>
      <c r="G2150">
        <v>0</v>
      </c>
      <c r="H2150">
        <v>6</v>
      </c>
      <c r="I2150">
        <v>0</v>
      </c>
      <c r="J2150">
        <v>54</v>
      </c>
      <c r="K2150">
        <v>54</v>
      </c>
      <c r="L2150">
        <v>0</v>
      </c>
      <c r="M2150">
        <v>-60</v>
      </c>
      <c r="N2150">
        <v>60</v>
      </c>
      <c r="P2150" s="22" t="s">
        <v>34</v>
      </c>
      <c r="R2150" t="s">
        <v>96</v>
      </c>
      <c r="S2150" t="s">
        <v>72</v>
      </c>
      <c r="T2150" s="9" t="e">
        <f>VLOOKUP(A2150,Sku_list!$A$1:$D$2667,3,0)</f>
        <v>#N/A</v>
      </c>
      <c r="U2150" s="9" t="e">
        <f>VLOOKUP(A2150,Sku_list!$A$1:$D$2667,4,0)*(F2150/1000000*12)</f>
        <v>#N/A</v>
      </c>
      <c r="V2150" s="9" t="e">
        <f>VLOOKUP(A2150,Sku_list!$A$1:$D$2667,4,0)*(H2150/1000000*12)</f>
        <v>#N/A</v>
      </c>
      <c r="W2150" s="9" t="e">
        <f>VLOOKUP(A2150,Sku_list!$A$1:$D$2667,4,0)*(J2150/1000000*12)</f>
        <v>#N/A</v>
      </c>
      <c r="X2150" s="9" t="e">
        <f>VLOOKUP(A2150,Sku_list!$A$1:$D$2667,4,0)*(L2150/1000000*12)</f>
        <v>#N/A</v>
      </c>
      <c r="Y2150" s="9" t="e">
        <f>VLOOKUP(A2150,Sku_list!$A$1:$E$2667,5,0)*((J2150+F2150)/1000000000)</f>
        <v>#N/A</v>
      </c>
      <c r="AC2150" s="22">
        <f t="shared" ca="1" si="33"/>
        <v>6.6666666666666666E-2</v>
      </c>
    </row>
    <row r="2151" spans="1:29" x14ac:dyDescent="0.35">
      <c r="A2151">
        <v>1601945</v>
      </c>
      <c r="B2151" t="s">
        <v>195</v>
      </c>
      <c r="C2151" t="s">
        <v>155</v>
      </c>
      <c r="D2151">
        <v>0</v>
      </c>
      <c r="E2151">
        <v>0</v>
      </c>
      <c r="F2151">
        <v>0</v>
      </c>
      <c r="G2151">
        <v>0</v>
      </c>
      <c r="H2151">
        <v>0</v>
      </c>
      <c r="I2151">
        <v>0</v>
      </c>
      <c r="J2151">
        <v>18</v>
      </c>
      <c r="K2151">
        <v>18</v>
      </c>
      <c r="L2151">
        <v>0</v>
      </c>
      <c r="M2151">
        <v>-18</v>
      </c>
      <c r="N2151">
        <v>18</v>
      </c>
      <c r="P2151" s="22" t="s">
        <v>34</v>
      </c>
      <c r="R2151" t="s">
        <v>97</v>
      </c>
      <c r="S2151" t="s">
        <v>72</v>
      </c>
      <c r="T2151" s="9" t="e">
        <f>VLOOKUP(A2151,Sku_list!$A$1:$D$2667,3,0)</f>
        <v>#N/A</v>
      </c>
      <c r="U2151" s="9" t="e">
        <f>VLOOKUP(A2151,Sku_list!$A$1:$D$2667,4,0)*(F2151/1000000*12)</f>
        <v>#N/A</v>
      </c>
      <c r="V2151" s="9" t="e">
        <f>VLOOKUP(A2151,Sku_list!$A$1:$D$2667,4,0)*(H2151/1000000*12)</f>
        <v>#N/A</v>
      </c>
      <c r="W2151" s="9" t="e">
        <f>VLOOKUP(A2151,Sku_list!$A$1:$D$2667,4,0)*(J2151/1000000*12)</f>
        <v>#N/A</v>
      </c>
      <c r="X2151" s="9" t="e">
        <f>VLOOKUP(A2151,Sku_list!$A$1:$D$2667,4,0)*(L2151/1000000*12)</f>
        <v>#N/A</v>
      </c>
      <c r="Y2151" s="9" t="e">
        <f>VLOOKUP(A2151,Sku_list!$A$1:$E$2667,5,0)*((J2151+F2151)/1000000000)</f>
        <v>#N/A</v>
      </c>
      <c r="AC2151" s="22">
        <f t="shared" ca="1" si="33"/>
        <v>6.6666666666666666E-2</v>
      </c>
    </row>
    <row r="2152" spans="1:29" x14ac:dyDescent="0.35">
      <c r="A2152">
        <v>1601945</v>
      </c>
      <c r="B2152" t="s">
        <v>195</v>
      </c>
      <c r="C2152" t="s">
        <v>156</v>
      </c>
      <c r="D2152">
        <v>0</v>
      </c>
      <c r="E2152">
        <v>0</v>
      </c>
      <c r="F2152">
        <v>0</v>
      </c>
      <c r="G2152">
        <v>0</v>
      </c>
      <c r="H2152">
        <v>0</v>
      </c>
      <c r="I2152">
        <v>0</v>
      </c>
      <c r="J2152">
        <v>0</v>
      </c>
      <c r="K2152">
        <v>0</v>
      </c>
      <c r="L2152">
        <v>0</v>
      </c>
      <c r="M2152">
        <v>0</v>
      </c>
      <c r="N2152">
        <v>0</v>
      </c>
      <c r="P2152" s="22" t="s">
        <v>34</v>
      </c>
      <c r="R2152" t="s">
        <v>38</v>
      </c>
      <c r="S2152" t="s">
        <v>69</v>
      </c>
      <c r="T2152" s="9" t="e">
        <f>VLOOKUP(A2152,Sku_list!$A$1:$D$2667,3,0)</f>
        <v>#N/A</v>
      </c>
      <c r="U2152" s="9" t="e">
        <f>VLOOKUP(A2152,Sku_list!$A$1:$D$2667,4,0)*(F2152/1000000*12)</f>
        <v>#N/A</v>
      </c>
      <c r="V2152" s="9" t="e">
        <f>VLOOKUP(A2152,Sku_list!$A$1:$D$2667,4,0)*(H2152/1000000*12)</f>
        <v>#N/A</v>
      </c>
      <c r="W2152" s="9" t="e">
        <f>VLOOKUP(A2152,Sku_list!$A$1:$D$2667,4,0)*(J2152/1000000*12)</f>
        <v>#N/A</v>
      </c>
      <c r="X2152" s="9" t="e">
        <f>VLOOKUP(A2152,Sku_list!$A$1:$D$2667,4,0)*(L2152/1000000*12)</f>
        <v>#N/A</v>
      </c>
      <c r="Y2152" s="9" t="e">
        <f>VLOOKUP(A2152,Sku_list!$A$1:$E$2667,5,0)*((J2152+F2152)/1000000000)</f>
        <v>#N/A</v>
      </c>
      <c r="AC2152" s="22">
        <f t="shared" ca="1" si="33"/>
        <v>6.6666666666666666E-2</v>
      </c>
    </row>
    <row r="2153" spans="1:29" x14ac:dyDescent="0.35">
      <c r="A2153">
        <v>1601945</v>
      </c>
      <c r="B2153" t="s">
        <v>195</v>
      </c>
      <c r="C2153" t="s">
        <v>157</v>
      </c>
      <c r="D2153">
        <v>0</v>
      </c>
      <c r="E2153">
        <v>66</v>
      </c>
      <c r="F2153">
        <v>0</v>
      </c>
      <c r="G2153">
        <v>90</v>
      </c>
      <c r="H2153">
        <v>84</v>
      </c>
      <c r="I2153">
        <v>0</v>
      </c>
      <c r="J2153">
        <v>156</v>
      </c>
      <c r="K2153">
        <v>156</v>
      </c>
      <c r="L2153">
        <v>0</v>
      </c>
      <c r="M2153">
        <v>-240</v>
      </c>
      <c r="N2153">
        <v>240</v>
      </c>
      <c r="P2153" s="22" t="s">
        <v>34</v>
      </c>
      <c r="R2153" t="s">
        <v>98</v>
      </c>
      <c r="S2153" t="s">
        <v>72</v>
      </c>
      <c r="T2153" s="9" t="e">
        <f>VLOOKUP(A2153,Sku_list!$A$1:$D$2667,3,0)</f>
        <v>#N/A</v>
      </c>
      <c r="U2153" s="9" t="e">
        <f>VLOOKUP(A2153,Sku_list!$A$1:$D$2667,4,0)*(F2153/1000000*12)</f>
        <v>#N/A</v>
      </c>
      <c r="V2153" s="9" t="e">
        <f>VLOOKUP(A2153,Sku_list!$A$1:$D$2667,4,0)*(H2153/1000000*12)</f>
        <v>#N/A</v>
      </c>
      <c r="W2153" s="9" t="e">
        <f>VLOOKUP(A2153,Sku_list!$A$1:$D$2667,4,0)*(J2153/1000000*12)</f>
        <v>#N/A</v>
      </c>
      <c r="X2153" s="9" t="e">
        <f>VLOOKUP(A2153,Sku_list!$A$1:$D$2667,4,0)*(L2153/1000000*12)</f>
        <v>#N/A</v>
      </c>
      <c r="Y2153" s="9" t="e">
        <f>VLOOKUP(A2153,Sku_list!$A$1:$E$2667,5,0)*((J2153+F2153)/1000000000)</f>
        <v>#N/A</v>
      </c>
      <c r="AC2153" s="22">
        <f t="shared" ca="1" si="33"/>
        <v>6.6666666666666666E-2</v>
      </c>
    </row>
    <row r="2154" spans="1:29" x14ac:dyDescent="0.35">
      <c r="A2154">
        <v>1601945</v>
      </c>
      <c r="B2154" t="s">
        <v>195</v>
      </c>
      <c r="C2154" t="s">
        <v>158</v>
      </c>
      <c r="D2154">
        <v>0</v>
      </c>
      <c r="E2154">
        <v>0</v>
      </c>
      <c r="F2154">
        <v>0</v>
      </c>
      <c r="G2154">
        <v>0</v>
      </c>
      <c r="H2154">
        <v>0</v>
      </c>
      <c r="I2154">
        <v>0</v>
      </c>
      <c r="J2154">
        <v>0</v>
      </c>
      <c r="K2154">
        <v>0</v>
      </c>
      <c r="L2154">
        <v>0</v>
      </c>
      <c r="M2154">
        <v>0</v>
      </c>
      <c r="N2154">
        <v>0</v>
      </c>
      <c r="P2154" s="22" t="s">
        <v>34</v>
      </c>
      <c r="R2154" t="s">
        <v>99</v>
      </c>
      <c r="S2154" t="s">
        <v>69</v>
      </c>
      <c r="T2154" s="9" t="e">
        <f>VLOOKUP(A2154,Sku_list!$A$1:$D$2667,3,0)</f>
        <v>#N/A</v>
      </c>
      <c r="U2154" s="9" t="e">
        <f>VLOOKUP(A2154,Sku_list!$A$1:$D$2667,4,0)*(F2154/1000000*12)</f>
        <v>#N/A</v>
      </c>
      <c r="V2154" s="9" t="e">
        <f>VLOOKUP(A2154,Sku_list!$A$1:$D$2667,4,0)*(H2154/1000000*12)</f>
        <v>#N/A</v>
      </c>
      <c r="W2154" s="9" t="e">
        <f>VLOOKUP(A2154,Sku_list!$A$1:$D$2667,4,0)*(J2154/1000000*12)</f>
        <v>#N/A</v>
      </c>
      <c r="X2154" s="9" t="e">
        <f>VLOOKUP(A2154,Sku_list!$A$1:$D$2667,4,0)*(L2154/1000000*12)</f>
        <v>#N/A</v>
      </c>
      <c r="Y2154" s="9" t="e">
        <f>VLOOKUP(A2154,Sku_list!$A$1:$E$2667,5,0)*((J2154+F2154)/1000000000)</f>
        <v>#N/A</v>
      </c>
      <c r="AC2154" s="22">
        <f t="shared" ca="1" si="33"/>
        <v>6.6666666666666666E-2</v>
      </c>
    </row>
    <row r="2155" spans="1:29" x14ac:dyDescent="0.35">
      <c r="A2155">
        <v>1601945</v>
      </c>
      <c r="B2155" t="s">
        <v>195</v>
      </c>
      <c r="C2155" t="s">
        <v>159</v>
      </c>
      <c r="D2155">
        <v>0</v>
      </c>
      <c r="E2155">
        <v>0</v>
      </c>
      <c r="F2155">
        <v>0</v>
      </c>
      <c r="G2155">
        <v>66</v>
      </c>
      <c r="H2155">
        <v>66</v>
      </c>
      <c r="I2155">
        <v>0</v>
      </c>
      <c r="J2155">
        <v>90</v>
      </c>
      <c r="K2155">
        <v>90</v>
      </c>
      <c r="L2155">
        <v>0</v>
      </c>
      <c r="M2155">
        <v>-156</v>
      </c>
      <c r="N2155">
        <v>156</v>
      </c>
      <c r="P2155" s="22" t="s">
        <v>34</v>
      </c>
      <c r="R2155" t="s">
        <v>100</v>
      </c>
      <c r="S2155" t="s">
        <v>72</v>
      </c>
      <c r="T2155" s="9" t="e">
        <f>VLOOKUP(A2155,Sku_list!$A$1:$D$2667,3,0)</f>
        <v>#N/A</v>
      </c>
      <c r="U2155" s="9" t="e">
        <f>VLOOKUP(A2155,Sku_list!$A$1:$D$2667,4,0)*(F2155/1000000*12)</f>
        <v>#N/A</v>
      </c>
      <c r="V2155" s="9" t="e">
        <f>VLOOKUP(A2155,Sku_list!$A$1:$D$2667,4,0)*(H2155/1000000*12)</f>
        <v>#N/A</v>
      </c>
      <c r="W2155" s="9" t="e">
        <f>VLOOKUP(A2155,Sku_list!$A$1:$D$2667,4,0)*(J2155/1000000*12)</f>
        <v>#N/A</v>
      </c>
      <c r="X2155" s="9" t="e">
        <f>VLOOKUP(A2155,Sku_list!$A$1:$D$2667,4,0)*(L2155/1000000*12)</f>
        <v>#N/A</v>
      </c>
      <c r="Y2155" s="9" t="e">
        <f>VLOOKUP(A2155,Sku_list!$A$1:$E$2667,5,0)*((J2155+F2155)/1000000000)</f>
        <v>#N/A</v>
      </c>
      <c r="AC2155" s="22">
        <f t="shared" ca="1" si="33"/>
        <v>6.6666666666666666E-2</v>
      </c>
    </row>
    <row r="2156" spans="1:29" x14ac:dyDescent="0.35">
      <c r="A2156">
        <v>1601945</v>
      </c>
      <c r="B2156" t="s">
        <v>195</v>
      </c>
      <c r="C2156" t="s">
        <v>160</v>
      </c>
      <c r="D2156">
        <v>0</v>
      </c>
      <c r="E2156">
        <v>0</v>
      </c>
      <c r="F2156">
        <v>0</v>
      </c>
      <c r="G2156">
        <v>402</v>
      </c>
      <c r="H2156">
        <v>0</v>
      </c>
      <c r="I2156">
        <v>0</v>
      </c>
      <c r="J2156">
        <v>0</v>
      </c>
      <c r="K2156">
        <v>0</v>
      </c>
      <c r="L2156">
        <v>0</v>
      </c>
      <c r="M2156">
        <v>0</v>
      </c>
      <c r="N2156">
        <v>0</v>
      </c>
      <c r="P2156" s="22" t="s">
        <v>34</v>
      </c>
      <c r="R2156" t="s">
        <v>101</v>
      </c>
      <c r="S2156" t="s">
        <v>69</v>
      </c>
      <c r="T2156" s="9" t="e">
        <f>VLOOKUP(A2156,Sku_list!$A$1:$D$2667,3,0)</f>
        <v>#N/A</v>
      </c>
      <c r="U2156" s="9" t="e">
        <f>VLOOKUP(A2156,Sku_list!$A$1:$D$2667,4,0)*(F2156/1000000*12)</f>
        <v>#N/A</v>
      </c>
      <c r="V2156" s="9" t="e">
        <f>VLOOKUP(A2156,Sku_list!$A$1:$D$2667,4,0)*(H2156/1000000*12)</f>
        <v>#N/A</v>
      </c>
      <c r="W2156" s="9" t="e">
        <f>VLOOKUP(A2156,Sku_list!$A$1:$D$2667,4,0)*(J2156/1000000*12)</f>
        <v>#N/A</v>
      </c>
      <c r="X2156" s="9" t="e">
        <f>VLOOKUP(A2156,Sku_list!$A$1:$D$2667,4,0)*(L2156/1000000*12)</f>
        <v>#N/A</v>
      </c>
      <c r="Y2156" s="9" t="e">
        <f>VLOOKUP(A2156,Sku_list!$A$1:$E$2667,5,0)*((J2156+F2156)/1000000000)</f>
        <v>#N/A</v>
      </c>
      <c r="AC2156" s="22">
        <f t="shared" ca="1" si="33"/>
        <v>6.6666666666666666E-2</v>
      </c>
    </row>
    <row r="2157" spans="1:29" x14ac:dyDescent="0.35">
      <c r="A2157">
        <v>1601945</v>
      </c>
      <c r="B2157" t="s">
        <v>195</v>
      </c>
      <c r="C2157" t="s">
        <v>161</v>
      </c>
      <c r="D2157">
        <v>0</v>
      </c>
      <c r="E2157">
        <v>0</v>
      </c>
      <c r="F2157">
        <v>0</v>
      </c>
      <c r="G2157">
        <v>0</v>
      </c>
      <c r="H2157">
        <v>0</v>
      </c>
      <c r="I2157">
        <v>0</v>
      </c>
      <c r="J2157">
        <v>0</v>
      </c>
      <c r="K2157">
        <v>0</v>
      </c>
      <c r="L2157">
        <v>0</v>
      </c>
      <c r="M2157">
        <v>0</v>
      </c>
      <c r="N2157">
        <v>0</v>
      </c>
      <c r="P2157" s="22" t="s">
        <v>34</v>
      </c>
      <c r="R2157" t="s">
        <v>102</v>
      </c>
      <c r="S2157" t="s">
        <v>306</v>
      </c>
      <c r="T2157" s="9" t="e">
        <f>VLOOKUP(A2157,Sku_list!$A$1:$D$2667,3,0)</f>
        <v>#N/A</v>
      </c>
      <c r="U2157" s="9" t="e">
        <f>VLOOKUP(A2157,Sku_list!$A$1:$D$2667,4,0)*(F2157/1000000*12)</f>
        <v>#N/A</v>
      </c>
      <c r="V2157" s="9" t="e">
        <f>VLOOKUP(A2157,Sku_list!$A$1:$D$2667,4,0)*(H2157/1000000*12)</f>
        <v>#N/A</v>
      </c>
      <c r="W2157" s="9" t="e">
        <f>VLOOKUP(A2157,Sku_list!$A$1:$D$2667,4,0)*(J2157/1000000*12)</f>
        <v>#N/A</v>
      </c>
      <c r="X2157" s="9" t="e">
        <f>VLOOKUP(A2157,Sku_list!$A$1:$D$2667,4,0)*(L2157/1000000*12)</f>
        <v>#N/A</v>
      </c>
      <c r="Y2157" s="9" t="e">
        <f>VLOOKUP(A2157,Sku_list!$A$1:$E$2667,5,0)*((J2157+F2157)/1000000000)</f>
        <v>#N/A</v>
      </c>
      <c r="AC2157" s="22">
        <f t="shared" ca="1" si="33"/>
        <v>6.6666666666666666E-2</v>
      </c>
    </row>
    <row r="2158" spans="1:29" x14ac:dyDescent="0.35">
      <c r="A2158">
        <v>1601945</v>
      </c>
      <c r="B2158" t="s">
        <v>195</v>
      </c>
      <c r="C2158" t="s">
        <v>162</v>
      </c>
      <c r="D2158">
        <v>0</v>
      </c>
      <c r="E2158">
        <v>0</v>
      </c>
      <c r="F2158">
        <v>0</v>
      </c>
      <c r="G2158">
        <v>0</v>
      </c>
      <c r="H2158">
        <v>0</v>
      </c>
      <c r="I2158">
        <v>0</v>
      </c>
      <c r="J2158">
        <v>1</v>
      </c>
      <c r="K2158">
        <v>1</v>
      </c>
      <c r="L2158">
        <v>0</v>
      </c>
      <c r="M2158">
        <v>-1</v>
      </c>
      <c r="N2158">
        <v>1</v>
      </c>
      <c r="P2158" s="22" t="s">
        <v>34</v>
      </c>
      <c r="R2158" t="s">
        <v>103</v>
      </c>
      <c r="S2158" t="s">
        <v>69</v>
      </c>
      <c r="T2158" s="9" t="e">
        <f>VLOOKUP(A2158,Sku_list!$A$1:$D$2667,3,0)</f>
        <v>#N/A</v>
      </c>
      <c r="U2158" s="9" t="e">
        <f>VLOOKUP(A2158,Sku_list!$A$1:$D$2667,4,0)*(F2158/1000000*12)</f>
        <v>#N/A</v>
      </c>
      <c r="V2158" s="9" t="e">
        <f>VLOOKUP(A2158,Sku_list!$A$1:$D$2667,4,0)*(H2158/1000000*12)</f>
        <v>#N/A</v>
      </c>
      <c r="W2158" s="9" t="e">
        <f>VLOOKUP(A2158,Sku_list!$A$1:$D$2667,4,0)*(J2158/1000000*12)</f>
        <v>#N/A</v>
      </c>
      <c r="X2158" s="9" t="e">
        <f>VLOOKUP(A2158,Sku_list!$A$1:$D$2667,4,0)*(L2158/1000000*12)</f>
        <v>#N/A</v>
      </c>
      <c r="Y2158" s="9" t="e">
        <f>VLOOKUP(A2158,Sku_list!$A$1:$E$2667,5,0)*((J2158+F2158)/1000000000)</f>
        <v>#N/A</v>
      </c>
      <c r="AC2158" s="22">
        <f t="shared" ca="1" si="33"/>
        <v>6.6666666666666666E-2</v>
      </c>
    </row>
    <row r="2159" spans="1:29" x14ac:dyDescent="0.35">
      <c r="A2159">
        <v>1601945</v>
      </c>
      <c r="B2159" t="s">
        <v>195</v>
      </c>
      <c r="C2159" t="s">
        <v>164</v>
      </c>
      <c r="D2159">
        <v>0</v>
      </c>
      <c r="E2159">
        <v>0</v>
      </c>
      <c r="F2159">
        <v>0</v>
      </c>
      <c r="G2159">
        <v>0</v>
      </c>
      <c r="H2159">
        <v>0</v>
      </c>
      <c r="I2159">
        <v>0</v>
      </c>
      <c r="J2159">
        <v>48</v>
      </c>
      <c r="K2159">
        <v>48</v>
      </c>
      <c r="L2159">
        <v>0</v>
      </c>
      <c r="M2159">
        <v>-48</v>
      </c>
      <c r="N2159">
        <v>48</v>
      </c>
      <c r="P2159" s="22" t="s">
        <v>34</v>
      </c>
      <c r="R2159" t="s">
        <v>104</v>
      </c>
      <c r="S2159" t="s">
        <v>69</v>
      </c>
      <c r="T2159" s="9" t="e">
        <f>VLOOKUP(A2159,Sku_list!$A$1:$D$2667,3,0)</f>
        <v>#N/A</v>
      </c>
      <c r="U2159" s="9" t="e">
        <f>VLOOKUP(A2159,Sku_list!$A$1:$D$2667,4,0)*(F2159/1000000*12)</f>
        <v>#N/A</v>
      </c>
      <c r="V2159" s="9" t="e">
        <f>VLOOKUP(A2159,Sku_list!$A$1:$D$2667,4,0)*(H2159/1000000*12)</f>
        <v>#N/A</v>
      </c>
      <c r="W2159" s="9" t="e">
        <f>VLOOKUP(A2159,Sku_list!$A$1:$D$2667,4,0)*(J2159/1000000*12)</f>
        <v>#N/A</v>
      </c>
      <c r="X2159" s="9" t="e">
        <f>VLOOKUP(A2159,Sku_list!$A$1:$D$2667,4,0)*(L2159/1000000*12)</f>
        <v>#N/A</v>
      </c>
      <c r="Y2159" s="9" t="e">
        <f>VLOOKUP(A2159,Sku_list!$A$1:$E$2667,5,0)*((J2159+F2159)/1000000000)</f>
        <v>#N/A</v>
      </c>
      <c r="AC2159" s="22">
        <f t="shared" ca="1" si="33"/>
        <v>6.6666666666666666E-2</v>
      </c>
    </row>
    <row r="2160" spans="1:29" x14ac:dyDescent="0.35">
      <c r="A2160">
        <v>1601945</v>
      </c>
      <c r="B2160" t="s">
        <v>195</v>
      </c>
      <c r="C2160" t="s">
        <v>165</v>
      </c>
      <c r="D2160">
        <v>0</v>
      </c>
      <c r="E2160">
        <v>0</v>
      </c>
      <c r="F2160">
        <v>0</v>
      </c>
      <c r="G2160">
        <v>0</v>
      </c>
      <c r="H2160">
        <v>0</v>
      </c>
      <c r="I2160">
        <v>0</v>
      </c>
      <c r="J2160">
        <v>0</v>
      </c>
      <c r="K2160">
        <v>0</v>
      </c>
      <c r="L2160">
        <v>0</v>
      </c>
      <c r="M2160">
        <v>0</v>
      </c>
      <c r="N2160">
        <v>0</v>
      </c>
      <c r="P2160" s="22" t="s">
        <v>34</v>
      </c>
      <c r="R2160" t="s">
        <v>105</v>
      </c>
      <c r="S2160" t="s">
        <v>83</v>
      </c>
      <c r="T2160" s="9" t="e">
        <f>VLOOKUP(A2160,Sku_list!$A$1:$D$2667,3,0)</f>
        <v>#N/A</v>
      </c>
      <c r="U2160" s="9" t="e">
        <f>VLOOKUP(A2160,Sku_list!$A$1:$D$2667,4,0)*(F2160/1000000*12)</f>
        <v>#N/A</v>
      </c>
      <c r="V2160" s="9" t="e">
        <f>VLOOKUP(A2160,Sku_list!$A$1:$D$2667,4,0)*(H2160/1000000*12)</f>
        <v>#N/A</v>
      </c>
      <c r="W2160" s="9" t="e">
        <f>VLOOKUP(A2160,Sku_list!$A$1:$D$2667,4,0)*(J2160/1000000*12)</f>
        <v>#N/A</v>
      </c>
      <c r="X2160" s="9" t="e">
        <f>VLOOKUP(A2160,Sku_list!$A$1:$D$2667,4,0)*(L2160/1000000*12)</f>
        <v>#N/A</v>
      </c>
      <c r="Y2160" s="9" t="e">
        <f>VLOOKUP(A2160,Sku_list!$A$1:$E$2667,5,0)*((J2160+F2160)/1000000000)</f>
        <v>#N/A</v>
      </c>
      <c r="AC2160" s="22">
        <f t="shared" ca="1" si="33"/>
        <v>6.6666666666666666E-2</v>
      </c>
    </row>
    <row r="2161" spans="1:29" x14ac:dyDescent="0.35">
      <c r="A2161">
        <v>1601945</v>
      </c>
      <c r="B2161" t="s">
        <v>195</v>
      </c>
      <c r="C2161" t="s">
        <v>163</v>
      </c>
      <c r="D2161">
        <v>0</v>
      </c>
      <c r="E2161">
        <v>0</v>
      </c>
      <c r="F2161">
        <v>0</v>
      </c>
      <c r="G2161">
        <v>12</v>
      </c>
      <c r="H2161">
        <v>12</v>
      </c>
      <c r="I2161">
        <v>0</v>
      </c>
      <c r="J2161">
        <v>7</v>
      </c>
      <c r="K2161">
        <v>7</v>
      </c>
      <c r="L2161">
        <v>0</v>
      </c>
      <c r="M2161">
        <v>-19</v>
      </c>
      <c r="N2161">
        <v>19</v>
      </c>
      <c r="P2161" s="22" t="s">
        <v>34</v>
      </c>
      <c r="R2161" t="s">
        <v>117</v>
      </c>
      <c r="S2161" t="s">
        <v>83</v>
      </c>
      <c r="T2161" s="9" t="e">
        <f>VLOOKUP(A2161,Sku_list!$A$1:$D$2667,3,0)</f>
        <v>#N/A</v>
      </c>
      <c r="U2161" s="9" t="e">
        <f>VLOOKUP(A2161,Sku_list!$A$1:$D$2667,4,0)*(F2161/1000000*12)</f>
        <v>#N/A</v>
      </c>
      <c r="V2161" s="9" t="e">
        <f>VLOOKUP(A2161,Sku_list!$A$1:$D$2667,4,0)*(H2161/1000000*12)</f>
        <v>#N/A</v>
      </c>
      <c r="W2161" s="9" t="e">
        <f>VLOOKUP(A2161,Sku_list!$A$1:$D$2667,4,0)*(J2161/1000000*12)</f>
        <v>#N/A</v>
      </c>
      <c r="X2161" s="9" t="e">
        <f>VLOOKUP(A2161,Sku_list!$A$1:$D$2667,4,0)*(L2161/1000000*12)</f>
        <v>#N/A</v>
      </c>
      <c r="Y2161" s="9" t="e">
        <f>VLOOKUP(A2161,Sku_list!$A$1:$E$2667,5,0)*((J2161+F2161)/1000000000)</f>
        <v>#N/A</v>
      </c>
      <c r="AC2161" s="22">
        <f t="shared" ca="1" si="33"/>
        <v>6.6666666666666666E-2</v>
      </c>
    </row>
    <row r="2162" spans="1:29" x14ac:dyDescent="0.35">
      <c r="A2162">
        <v>1601945</v>
      </c>
      <c r="B2162" t="s">
        <v>195</v>
      </c>
      <c r="C2162" t="s">
        <v>166</v>
      </c>
      <c r="D2162">
        <v>0</v>
      </c>
      <c r="E2162">
        <v>0</v>
      </c>
      <c r="F2162">
        <v>0</v>
      </c>
      <c r="G2162">
        <v>24</v>
      </c>
      <c r="H2162">
        <v>0</v>
      </c>
      <c r="I2162">
        <v>0</v>
      </c>
      <c r="J2162">
        <v>0</v>
      </c>
      <c r="K2162">
        <v>0</v>
      </c>
      <c r="L2162">
        <v>0</v>
      </c>
      <c r="M2162">
        <v>0</v>
      </c>
      <c r="N2162">
        <v>0</v>
      </c>
      <c r="P2162" s="22" t="s">
        <v>34</v>
      </c>
      <c r="R2162" t="s">
        <v>118</v>
      </c>
      <c r="S2162" t="s">
        <v>85</v>
      </c>
      <c r="T2162" s="9" t="e">
        <f>VLOOKUP(A2162,Sku_list!$A$1:$D$2667,3,0)</f>
        <v>#N/A</v>
      </c>
      <c r="U2162" s="9" t="e">
        <f>VLOOKUP(A2162,Sku_list!$A$1:$D$2667,4,0)*(F2162/1000000*12)</f>
        <v>#N/A</v>
      </c>
      <c r="V2162" s="9" t="e">
        <f>VLOOKUP(A2162,Sku_list!$A$1:$D$2667,4,0)*(H2162/1000000*12)</f>
        <v>#N/A</v>
      </c>
      <c r="W2162" s="9" t="e">
        <f>VLOOKUP(A2162,Sku_list!$A$1:$D$2667,4,0)*(J2162/1000000*12)</f>
        <v>#N/A</v>
      </c>
      <c r="X2162" s="9" t="e">
        <f>VLOOKUP(A2162,Sku_list!$A$1:$D$2667,4,0)*(L2162/1000000*12)</f>
        <v>#N/A</v>
      </c>
      <c r="Y2162" s="9" t="e">
        <f>VLOOKUP(A2162,Sku_list!$A$1:$E$2667,5,0)*((J2162+F2162)/1000000000)</f>
        <v>#N/A</v>
      </c>
      <c r="AC2162" s="22">
        <f t="shared" ca="1" si="33"/>
        <v>6.6666666666666666E-2</v>
      </c>
    </row>
    <row r="2163" spans="1:29" x14ac:dyDescent="0.35">
      <c r="A2163">
        <v>1601945</v>
      </c>
      <c r="B2163" t="s">
        <v>195</v>
      </c>
      <c r="C2163" t="s">
        <v>167</v>
      </c>
      <c r="D2163">
        <v>0</v>
      </c>
      <c r="E2163">
        <v>0</v>
      </c>
      <c r="F2163">
        <v>0</v>
      </c>
      <c r="G2163">
        <v>0</v>
      </c>
      <c r="H2163">
        <v>0</v>
      </c>
      <c r="I2163">
        <v>0</v>
      </c>
      <c r="J2163">
        <v>12</v>
      </c>
      <c r="K2163">
        <v>12</v>
      </c>
      <c r="L2163">
        <v>0</v>
      </c>
      <c r="M2163">
        <v>-12</v>
      </c>
      <c r="N2163">
        <v>12</v>
      </c>
      <c r="P2163" s="22" t="s">
        <v>34</v>
      </c>
      <c r="R2163" t="s">
        <v>119</v>
      </c>
      <c r="S2163" t="s">
        <v>72</v>
      </c>
      <c r="T2163" s="9" t="e">
        <f>VLOOKUP(A2163,Sku_list!$A$1:$D$2667,3,0)</f>
        <v>#N/A</v>
      </c>
      <c r="U2163" s="9" t="e">
        <f>VLOOKUP(A2163,Sku_list!$A$1:$D$2667,4,0)*(F2163/1000000*12)</f>
        <v>#N/A</v>
      </c>
      <c r="V2163" s="9" t="e">
        <f>VLOOKUP(A2163,Sku_list!$A$1:$D$2667,4,0)*(H2163/1000000*12)</f>
        <v>#N/A</v>
      </c>
      <c r="W2163" s="9" t="e">
        <f>VLOOKUP(A2163,Sku_list!$A$1:$D$2667,4,0)*(J2163/1000000*12)</f>
        <v>#N/A</v>
      </c>
      <c r="X2163" s="9" t="e">
        <f>VLOOKUP(A2163,Sku_list!$A$1:$D$2667,4,0)*(L2163/1000000*12)</f>
        <v>#N/A</v>
      </c>
      <c r="Y2163" s="9" t="e">
        <f>VLOOKUP(A2163,Sku_list!$A$1:$E$2667,5,0)*((J2163+F2163)/1000000000)</f>
        <v>#N/A</v>
      </c>
      <c r="AC2163" s="22">
        <f t="shared" ca="1" si="33"/>
        <v>6.6666666666666666E-2</v>
      </c>
    </row>
    <row r="2164" spans="1:29" x14ac:dyDescent="0.35">
      <c r="A2164">
        <v>1601945</v>
      </c>
      <c r="B2164" t="s">
        <v>195</v>
      </c>
      <c r="C2164" t="s">
        <v>61</v>
      </c>
      <c r="D2164">
        <v>0</v>
      </c>
      <c r="E2164">
        <v>0</v>
      </c>
      <c r="F2164">
        <v>0</v>
      </c>
      <c r="G2164">
        <v>6</v>
      </c>
      <c r="H2164">
        <v>0</v>
      </c>
      <c r="I2164">
        <v>0</v>
      </c>
      <c r="J2164">
        <v>0</v>
      </c>
      <c r="K2164">
        <v>0</v>
      </c>
      <c r="L2164">
        <v>0</v>
      </c>
      <c r="M2164">
        <v>0</v>
      </c>
      <c r="N2164">
        <v>0</v>
      </c>
      <c r="P2164" s="22" t="s">
        <v>34</v>
      </c>
      <c r="R2164" t="s">
        <v>5</v>
      </c>
      <c r="S2164" t="s">
        <v>85</v>
      </c>
      <c r="T2164" s="9" t="e">
        <f>VLOOKUP(A2164,Sku_list!$A$1:$D$2667,3,0)</f>
        <v>#N/A</v>
      </c>
      <c r="U2164" s="9" t="e">
        <f>VLOOKUP(A2164,Sku_list!$A$1:$D$2667,4,0)*(F2164/1000000*12)</f>
        <v>#N/A</v>
      </c>
      <c r="V2164" s="9" t="e">
        <f>VLOOKUP(A2164,Sku_list!$A$1:$D$2667,4,0)*(H2164/1000000*12)</f>
        <v>#N/A</v>
      </c>
      <c r="W2164" s="9" t="e">
        <f>VLOOKUP(A2164,Sku_list!$A$1:$D$2667,4,0)*(J2164/1000000*12)</f>
        <v>#N/A</v>
      </c>
      <c r="X2164" s="9" t="e">
        <f>VLOOKUP(A2164,Sku_list!$A$1:$D$2667,4,0)*(L2164/1000000*12)</f>
        <v>#N/A</v>
      </c>
      <c r="Y2164" s="9" t="e">
        <f>VLOOKUP(A2164,Sku_list!$A$1:$E$2667,5,0)*((J2164+F2164)/1000000000)</f>
        <v>#N/A</v>
      </c>
      <c r="AC2164" s="22">
        <f t="shared" ca="1" si="33"/>
        <v>6.6666666666666666E-2</v>
      </c>
    </row>
    <row r="2165" spans="1:29" x14ac:dyDescent="0.35">
      <c r="A2165">
        <v>1601945</v>
      </c>
      <c r="B2165" t="s">
        <v>195</v>
      </c>
      <c r="C2165" t="s">
        <v>39</v>
      </c>
      <c r="D2165">
        <v>0</v>
      </c>
      <c r="E2165">
        <v>0</v>
      </c>
      <c r="F2165">
        <v>0</v>
      </c>
      <c r="G2165">
        <v>0</v>
      </c>
      <c r="H2165">
        <v>0</v>
      </c>
      <c r="I2165">
        <v>0</v>
      </c>
      <c r="J2165">
        <v>0</v>
      </c>
      <c r="K2165">
        <v>0</v>
      </c>
      <c r="L2165">
        <v>0</v>
      </c>
      <c r="M2165">
        <v>0</v>
      </c>
      <c r="N2165">
        <v>0</v>
      </c>
      <c r="P2165" s="22" t="s">
        <v>34</v>
      </c>
      <c r="R2165" t="s">
        <v>43</v>
      </c>
      <c r="S2165" t="s">
        <v>190</v>
      </c>
      <c r="T2165" s="9" t="e">
        <f>VLOOKUP(A2165,Sku_list!$A$1:$D$2667,3,0)</f>
        <v>#N/A</v>
      </c>
      <c r="U2165" s="9" t="e">
        <f>VLOOKUP(A2165,Sku_list!$A$1:$D$2667,4,0)*(F2165/1000000*12)</f>
        <v>#N/A</v>
      </c>
      <c r="V2165" s="9" t="e">
        <f>VLOOKUP(A2165,Sku_list!$A$1:$D$2667,4,0)*(H2165/1000000*12)</f>
        <v>#N/A</v>
      </c>
      <c r="W2165" s="9" t="e">
        <f>VLOOKUP(A2165,Sku_list!$A$1:$D$2667,4,0)*(J2165/1000000*12)</f>
        <v>#N/A</v>
      </c>
      <c r="X2165" s="9" t="e">
        <f>VLOOKUP(A2165,Sku_list!$A$1:$D$2667,4,0)*(L2165/1000000*12)</f>
        <v>#N/A</v>
      </c>
      <c r="Y2165" s="9" t="e">
        <f>VLOOKUP(A2165,Sku_list!$A$1:$E$2667,5,0)*((J2165+F2165)/1000000000)</f>
        <v>#N/A</v>
      </c>
      <c r="AC2165" s="22">
        <f t="shared" ca="1" si="33"/>
        <v>6.6666666666666666E-2</v>
      </c>
    </row>
    <row r="2166" spans="1:29" x14ac:dyDescent="0.35">
      <c r="A2166">
        <v>1601945</v>
      </c>
      <c r="B2166" t="s">
        <v>195</v>
      </c>
      <c r="C2166" t="s">
        <v>65</v>
      </c>
      <c r="D2166">
        <v>0</v>
      </c>
      <c r="E2166">
        <v>0</v>
      </c>
      <c r="F2166">
        <v>0</v>
      </c>
      <c r="G2166">
        <v>0</v>
      </c>
      <c r="H2166">
        <v>0</v>
      </c>
      <c r="I2166">
        <v>0</v>
      </c>
      <c r="J2166">
        <v>0</v>
      </c>
      <c r="K2166">
        <v>0</v>
      </c>
      <c r="L2166">
        <v>0</v>
      </c>
      <c r="M2166">
        <v>0</v>
      </c>
      <c r="N2166">
        <v>0</v>
      </c>
      <c r="P2166" s="22" t="s">
        <v>34</v>
      </c>
      <c r="R2166" t="s">
        <v>300</v>
      </c>
      <c r="S2166" t="s">
        <v>83</v>
      </c>
      <c r="T2166" s="9" t="e">
        <f>VLOOKUP(A2166,Sku_list!$A$1:$D$2667,3,0)</f>
        <v>#N/A</v>
      </c>
      <c r="U2166" s="9" t="e">
        <f>VLOOKUP(A2166,Sku_list!$A$1:$D$2667,4,0)*(F2166/1000000*12)</f>
        <v>#N/A</v>
      </c>
      <c r="V2166" s="9" t="e">
        <f>VLOOKUP(A2166,Sku_list!$A$1:$D$2667,4,0)*(H2166/1000000*12)</f>
        <v>#N/A</v>
      </c>
      <c r="W2166" s="9" t="e">
        <f>VLOOKUP(A2166,Sku_list!$A$1:$D$2667,4,0)*(J2166/1000000*12)</f>
        <v>#N/A</v>
      </c>
      <c r="X2166" s="9" t="e">
        <f>VLOOKUP(A2166,Sku_list!$A$1:$D$2667,4,0)*(L2166/1000000*12)</f>
        <v>#N/A</v>
      </c>
      <c r="Y2166" s="9" t="e">
        <f>VLOOKUP(A2166,Sku_list!$A$1:$E$2667,5,0)*((J2166+F2166)/1000000000)</f>
        <v>#N/A</v>
      </c>
      <c r="AC2166" s="22">
        <f t="shared" ca="1" si="33"/>
        <v>6.6666666666666666E-2</v>
      </c>
    </row>
    <row r="2167" spans="1:29" x14ac:dyDescent="0.35">
      <c r="A2167">
        <v>1601945</v>
      </c>
      <c r="B2167" t="s">
        <v>195</v>
      </c>
      <c r="C2167" t="s">
        <v>66</v>
      </c>
      <c r="D2167">
        <v>0</v>
      </c>
      <c r="E2167">
        <v>0</v>
      </c>
      <c r="F2167">
        <v>0</v>
      </c>
      <c r="G2167">
        <v>0</v>
      </c>
      <c r="H2167">
        <v>0</v>
      </c>
      <c r="I2167">
        <v>0</v>
      </c>
      <c r="J2167">
        <v>30</v>
      </c>
      <c r="K2167">
        <v>30</v>
      </c>
      <c r="L2167">
        <v>0</v>
      </c>
      <c r="M2167">
        <v>-30</v>
      </c>
      <c r="N2167">
        <v>30</v>
      </c>
      <c r="P2167" s="22" t="s">
        <v>34</v>
      </c>
      <c r="R2167" t="s">
        <v>174</v>
      </c>
      <c r="S2167" t="s">
        <v>72</v>
      </c>
      <c r="T2167" s="9" t="e">
        <f>VLOOKUP(A2167,Sku_list!$A$1:$D$2667,3,0)</f>
        <v>#N/A</v>
      </c>
      <c r="U2167" s="9" t="e">
        <f>VLOOKUP(A2167,Sku_list!$A$1:$D$2667,4,0)*(F2167/1000000*12)</f>
        <v>#N/A</v>
      </c>
      <c r="V2167" s="9" t="e">
        <f>VLOOKUP(A2167,Sku_list!$A$1:$D$2667,4,0)*(H2167/1000000*12)</f>
        <v>#N/A</v>
      </c>
      <c r="W2167" s="9" t="e">
        <f>VLOOKUP(A2167,Sku_list!$A$1:$D$2667,4,0)*(J2167/1000000*12)</f>
        <v>#N/A</v>
      </c>
      <c r="X2167" s="9" t="e">
        <f>VLOOKUP(A2167,Sku_list!$A$1:$D$2667,4,0)*(L2167/1000000*12)</f>
        <v>#N/A</v>
      </c>
      <c r="Y2167" s="9" t="e">
        <f>VLOOKUP(A2167,Sku_list!$A$1:$E$2667,5,0)*((J2167+F2167)/1000000000)</f>
        <v>#N/A</v>
      </c>
      <c r="AC2167" s="22">
        <f t="shared" ca="1" si="33"/>
        <v>6.6666666666666666E-2</v>
      </c>
    </row>
    <row r="2168" spans="1:29" x14ac:dyDescent="0.35">
      <c r="A2168">
        <v>1601945</v>
      </c>
      <c r="B2168" t="s">
        <v>195</v>
      </c>
      <c r="C2168" t="s">
        <v>67</v>
      </c>
      <c r="D2168">
        <v>0</v>
      </c>
      <c r="E2168">
        <v>0</v>
      </c>
      <c r="F2168">
        <v>0</v>
      </c>
      <c r="G2168">
        <v>0</v>
      </c>
      <c r="H2168">
        <v>0</v>
      </c>
      <c r="I2168">
        <v>0</v>
      </c>
      <c r="J2168">
        <v>36</v>
      </c>
      <c r="K2168">
        <v>36</v>
      </c>
      <c r="L2168">
        <v>0</v>
      </c>
      <c r="M2168">
        <v>-36</v>
      </c>
      <c r="N2168">
        <v>36</v>
      </c>
      <c r="P2168" s="22" t="s">
        <v>34</v>
      </c>
      <c r="R2168" t="s">
        <v>176</v>
      </c>
      <c r="S2168" t="s">
        <v>72</v>
      </c>
      <c r="T2168" s="9" t="e">
        <f>VLOOKUP(A2168,Sku_list!$A$1:$D$2667,3,0)</f>
        <v>#N/A</v>
      </c>
      <c r="U2168" s="9" t="e">
        <f>VLOOKUP(A2168,Sku_list!$A$1:$D$2667,4,0)*(F2168/1000000*12)</f>
        <v>#N/A</v>
      </c>
      <c r="V2168" s="9" t="e">
        <f>VLOOKUP(A2168,Sku_list!$A$1:$D$2667,4,0)*(H2168/1000000*12)</f>
        <v>#N/A</v>
      </c>
      <c r="W2168" s="9" t="e">
        <f>VLOOKUP(A2168,Sku_list!$A$1:$D$2667,4,0)*(J2168/1000000*12)</f>
        <v>#N/A</v>
      </c>
      <c r="X2168" s="9" t="e">
        <f>VLOOKUP(A2168,Sku_list!$A$1:$D$2667,4,0)*(L2168/1000000*12)</f>
        <v>#N/A</v>
      </c>
      <c r="Y2168" s="9" t="e">
        <f>VLOOKUP(A2168,Sku_list!$A$1:$E$2667,5,0)*((J2168+F2168)/1000000000)</f>
        <v>#N/A</v>
      </c>
      <c r="AC2168" s="22">
        <f t="shared" ca="1" si="33"/>
        <v>6.6666666666666666E-2</v>
      </c>
    </row>
    <row r="2169" spans="1:29" x14ac:dyDescent="0.35">
      <c r="A2169">
        <v>1601945</v>
      </c>
      <c r="B2169" t="s">
        <v>195</v>
      </c>
      <c r="C2169" t="s">
        <v>68</v>
      </c>
      <c r="D2169">
        <v>0</v>
      </c>
      <c r="E2169">
        <v>0</v>
      </c>
      <c r="F2169">
        <v>0</v>
      </c>
      <c r="G2169">
        <v>12</v>
      </c>
      <c r="H2169">
        <v>0</v>
      </c>
      <c r="I2169">
        <v>0</v>
      </c>
      <c r="J2169">
        <v>12</v>
      </c>
      <c r="K2169">
        <v>12</v>
      </c>
      <c r="L2169">
        <v>0</v>
      </c>
      <c r="M2169">
        <v>-12</v>
      </c>
      <c r="N2169">
        <v>12</v>
      </c>
      <c r="P2169" s="22" t="s">
        <v>34</v>
      </c>
      <c r="R2169" t="s">
        <v>177</v>
      </c>
      <c r="S2169" t="s">
        <v>72</v>
      </c>
      <c r="T2169" s="9" t="e">
        <f>VLOOKUP(A2169,Sku_list!$A$1:$D$2667,3,0)</f>
        <v>#N/A</v>
      </c>
      <c r="U2169" s="9" t="e">
        <f>VLOOKUP(A2169,Sku_list!$A$1:$D$2667,4,0)*(F2169/1000000*12)</f>
        <v>#N/A</v>
      </c>
      <c r="V2169" s="9" t="e">
        <f>VLOOKUP(A2169,Sku_list!$A$1:$D$2667,4,0)*(H2169/1000000*12)</f>
        <v>#N/A</v>
      </c>
      <c r="W2169" s="9" t="e">
        <f>VLOOKUP(A2169,Sku_list!$A$1:$D$2667,4,0)*(J2169/1000000*12)</f>
        <v>#N/A</v>
      </c>
      <c r="X2169" s="9" t="e">
        <f>VLOOKUP(A2169,Sku_list!$A$1:$D$2667,4,0)*(L2169/1000000*12)</f>
        <v>#N/A</v>
      </c>
      <c r="Y2169" s="9" t="e">
        <f>VLOOKUP(A2169,Sku_list!$A$1:$E$2667,5,0)*((J2169+F2169)/1000000000)</f>
        <v>#N/A</v>
      </c>
      <c r="AC2169" s="22">
        <f t="shared" ca="1" si="33"/>
        <v>6.6666666666666666E-2</v>
      </c>
    </row>
    <row r="2170" spans="1:29" x14ac:dyDescent="0.35">
      <c r="A2170">
        <v>1601945</v>
      </c>
      <c r="B2170" t="s">
        <v>195</v>
      </c>
      <c r="C2170" t="s">
        <v>44</v>
      </c>
      <c r="D2170">
        <v>0</v>
      </c>
      <c r="E2170">
        <v>0</v>
      </c>
      <c r="F2170">
        <v>0</v>
      </c>
      <c r="G2170">
        <v>0</v>
      </c>
      <c r="H2170">
        <v>0</v>
      </c>
      <c r="I2170">
        <v>0</v>
      </c>
      <c r="J2170">
        <v>0</v>
      </c>
      <c r="K2170">
        <v>0</v>
      </c>
      <c r="L2170">
        <v>0</v>
      </c>
      <c r="M2170">
        <v>0</v>
      </c>
      <c r="N2170">
        <v>0</v>
      </c>
      <c r="P2170" s="22" t="s">
        <v>34</v>
      </c>
      <c r="R2170" t="s">
        <v>45</v>
      </c>
      <c r="S2170" t="s">
        <v>193</v>
      </c>
      <c r="T2170" s="9" t="e">
        <f>VLOOKUP(A2170,Sku_list!$A$1:$D$2667,3,0)</f>
        <v>#N/A</v>
      </c>
      <c r="U2170" s="9" t="e">
        <f>VLOOKUP(A2170,Sku_list!$A$1:$D$2667,4,0)*(F2170/1000000*12)</f>
        <v>#N/A</v>
      </c>
      <c r="V2170" s="9" t="e">
        <f>VLOOKUP(A2170,Sku_list!$A$1:$D$2667,4,0)*(H2170/1000000*12)</f>
        <v>#N/A</v>
      </c>
      <c r="W2170" s="9" t="e">
        <f>VLOOKUP(A2170,Sku_list!$A$1:$D$2667,4,0)*(J2170/1000000*12)</f>
        <v>#N/A</v>
      </c>
      <c r="X2170" s="9" t="e">
        <f>VLOOKUP(A2170,Sku_list!$A$1:$D$2667,4,0)*(L2170/1000000*12)</f>
        <v>#N/A</v>
      </c>
      <c r="Y2170" s="9" t="e">
        <f>VLOOKUP(A2170,Sku_list!$A$1:$E$2667,5,0)*((J2170+F2170)/1000000000)</f>
        <v>#N/A</v>
      </c>
      <c r="AC2170" s="22">
        <f t="shared" ca="1" si="33"/>
        <v>6.6666666666666666E-2</v>
      </c>
    </row>
    <row r="2171" spans="1:29" x14ac:dyDescent="0.35">
      <c r="A2171">
        <v>1601945</v>
      </c>
      <c r="B2171" t="s">
        <v>195</v>
      </c>
      <c r="C2171" t="s">
        <v>272</v>
      </c>
      <c r="D2171">
        <v>0</v>
      </c>
      <c r="E2171">
        <v>0</v>
      </c>
      <c r="F2171">
        <v>0</v>
      </c>
      <c r="G2171">
        <v>0</v>
      </c>
      <c r="H2171">
        <v>0</v>
      </c>
      <c r="I2171">
        <v>0</v>
      </c>
      <c r="J2171">
        <v>0</v>
      </c>
      <c r="K2171">
        <v>0</v>
      </c>
      <c r="L2171">
        <v>0</v>
      </c>
      <c r="M2171">
        <v>0</v>
      </c>
      <c r="N2171">
        <v>0</v>
      </c>
      <c r="P2171" s="22" t="s">
        <v>34</v>
      </c>
      <c r="R2171" t="s">
        <v>99</v>
      </c>
      <c r="S2171" t="s">
        <v>173</v>
      </c>
      <c r="T2171" s="9" t="e">
        <f>VLOOKUP(A2171,Sku_list!$A$1:$D$2667,3,0)</f>
        <v>#N/A</v>
      </c>
      <c r="U2171" s="9" t="e">
        <f>VLOOKUP(A2171,Sku_list!$A$1:$D$2667,4,0)*(F2171/1000000*12)</f>
        <v>#N/A</v>
      </c>
      <c r="V2171" s="9" t="e">
        <f>VLOOKUP(A2171,Sku_list!$A$1:$D$2667,4,0)*(H2171/1000000*12)</f>
        <v>#N/A</v>
      </c>
      <c r="W2171" s="9" t="e">
        <f>VLOOKUP(A2171,Sku_list!$A$1:$D$2667,4,0)*(J2171/1000000*12)</f>
        <v>#N/A</v>
      </c>
      <c r="X2171" s="9" t="e">
        <f>VLOOKUP(A2171,Sku_list!$A$1:$D$2667,4,0)*(L2171/1000000*12)</f>
        <v>#N/A</v>
      </c>
      <c r="Y2171" s="9" t="e">
        <f>VLOOKUP(A2171,Sku_list!$A$1:$E$2667,5,0)*((J2171+F2171)/1000000000)</f>
        <v>#N/A</v>
      </c>
      <c r="AC2171" s="22">
        <f t="shared" ca="1" si="33"/>
        <v>6.6666666666666666E-2</v>
      </c>
    </row>
    <row r="2172" spans="1:29" x14ac:dyDescent="0.35">
      <c r="A2172">
        <v>1601945</v>
      </c>
      <c r="B2172" t="s">
        <v>195</v>
      </c>
      <c r="C2172" t="s">
        <v>273</v>
      </c>
      <c r="D2172">
        <v>0</v>
      </c>
      <c r="E2172">
        <v>0</v>
      </c>
      <c r="F2172">
        <v>0</v>
      </c>
      <c r="G2172">
        <v>0</v>
      </c>
      <c r="H2172">
        <v>0</v>
      </c>
      <c r="I2172">
        <v>0</v>
      </c>
      <c r="J2172">
        <v>0</v>
      </c>
      <c r="K2172">
        <v>0</v>
      </c>
      <c r="L2172">
        <v>0</v>
      </c>
      <c r="M2172">
        <v>0</v>
      </c>
      <c r="N2172">
        <v>0</v>
      </c>
      <c r="P2172" s="22" t="s">
        <v>34</v>
      </c>
      <c r="R2172" t="s">
        <v>275</v>
      </c>
      <c r="S2172" t="s">
        <v>308</v>
      </c>
      <c r="T2172" s="9" t="e">
        <f>VLOOKUP(A2172,Sku_list!$A$1:$D$2667,3,0)</f>
        <v>#N/A</v>
      </c>
      <c r="U2172" s="9" t="e">
        <f>VLOOKUP(A2172,Sku_list!$A$1:$D$2667,4,0)*(F2172/1000000*12)</f>
        <v>#N/A</v>
      </c>
      <c r="V2172" s="9" t="e">
        <f>VLOOKUP(A2172,Sku_list!$A$1:$D$2667,4,0)*(H2172/1000000*12)</f>
        <v>#N/A</v>
      </c>
      <c r="W2172" s="9" t="e">
        <f>VLOOKUP(A2172,Sku_list!$A$1:$D$2667,4,0)*(J2172/1000000*12)</f>
        <v>#N/A</v>
      </c>
      <c r="X2172" s="9" t="e">
        <f>VLOOKUP(A2172,Sku_list!$A$1:$D$2667,4,0)*(L2172/1000000*12)</f>
        <v>#N/A</v>
      </c>
      <c r="Y2172" s="9" t="e">
        <f>VLOOKUP(A2172,Sku_list!$A$1:$E$2667,5,0)*((J2172+F2172)/1000000000)</f>
        <v>#N/A</v>
      </c>
      <c r="AC2172" s="22">
        <f t="shared" ca="1" si="33"/>
        <v>6.6666666666666666E-2</v>
      </c>
    </row>
    <row r="2173" spans="1:29" x14ac:dyDescent="0.35">
      <c r="A2173">
        <v>1601946</v>
      </c>
      <c r="B2173" t="s">
        <v>198</v>
      </c>
      <c r="C2173" t="s">
        <v>3</v>
      </c>
      <c r="D2173">
        <v>0</v>
      </c>
      <c r="E2173">
        <v>0</v>
      </c>
      <c r="F2173">
        <v>0</v>
      </c>
      <c r="G2173">
        <v>0</v>
      </c>
      <c r="H2173">
        <v>0</v>
      </c>
      <c r="I2173">
        <v>0</v>
      </c>
      <c r="J2173">
        <v>0</v>
      </c>
      <c r="K2173">
        <v>0</v>
      </c>
      <c r="L2173">
        <v>0</v>
      </c>
      <c r="M2173">
        <v>0</v>
      </c>
      <c r="N2173">
        <v>0</v>
      </c>
      <c r="P2173" s="22" t="s">
        <v>34</v>
      </c>
      <c r="R2173" t="s">
        <v>4</v>
      </c>
      <c r="S2173" t="s">
        <v>173</v>
      </c>
      <c r="T2173" s="9" t="e">
        <f>VLOOKUP(A2173,Sku_list!$A$1:$D$2667,3,0)</f>
        <v>#N/A</v>
      </c>
      <c r="U2173" s="9" t="e">
        <f>VLOOKUP(A2173,Sku_list!$A$1:$D$2667,4,0)*(F2173/1000000*12)</f>
        <v>#N/A</v>
      </c>
      <c r="V2173" s="9" t="e">
        <f>VLOOKUP(A2173,Sku_list!$A$1:$D$2667,4,0)*(H2173/1000000*12)</f>
        <v>#N/A</v>
      </c>
      <c r="W2173" s="9" t="e">
        <f>VLOOKUP(A2173,Sku_list!$A$1:$D$2667,4,0)*(J2173/1000000*12)</f>
        <v>#N/A</v>
      </c>
      <c r="X2173" s="9" t="e">
        <f>VLOOKUP(A2173,Sku_list!$A$1:$D$2667,4,0)*(L2173/1000000*12)</f>
        <v>#N/A</v>
      </c>
      <c r="Y2173" s="9" t="e">
        <f>VLOOKUP(A2173,Sku_list!$A$1:$E$2667,5,0)*((J2173+F2173)/1000000000)</f>
        <v>#N/A</v>
      </c>
      <c r="AC2173" s="22">
        <f t="shared" ca="1" si="33"/>
        <v>6.6666666666666666E-2</v>
      </c>
    </row>
    <row r="2174" spans="1:29" x14ac:dyDescent="0.35">
      <c r="A2174">
        <v>1601946</v>
      </c>
      <c r="B2174" t="s">
        <v>198</v>
      </c>
      <c r="C2174" t="s">
        <v>139</v>
      </c>
      <c r="D2174">
        <v>0</v>
      </c>
      <c r="E2174">
        <v>0</v>
      </c>
      <c r="F2174">
        <v>0</v>
      </c>
      <c r="G2174">
        <v>351</v>
      </c>
      <c r="H2174">
        <v>373</v>
      </c>
      <c r="I2174">
        <v>0</v>
      </c>
      <c r="J2174">
        <v>183</v>
      </c>
      <c r="K2174">
        <v>171</v>
      </c>
      <c r="L2174">
        <v>560</v>
      </c>
      <c r="M2174">
        <v>4</v>
      </c>
      <c r="N2174">
        <v>-4</v>
      </c>
      <c r="P2174" s="22">
        <v>0.99285714285714288</v>
      </c>
      <c r="R2174" t="s">
        <v>70</v>
      </c>
      <c r="S2174" t="s">
        <v>69</v>
      </c>
      <c r="T2174" s="9" t="e">
        <f>VLOOKUP(A2174,Sku_list!$A$1:$D$2667,3,0)</f>
        <v>#N/A</v>
      </c>
      <c r="U2174" s="9" t="e">
        <f>VLOOKUP(A2174,Sku_list!$A$1:$D$2667,4,0)*(F2174/1000000*12)</f>
        <v>#N/A</v>
      </c>
      <c r="V2174" s="9" t="e">
        <f>VLOOKUP(A2174,Sku_list!$A$1:$D$2667,4,0)*(H2174/1000000*12)</f>
        <v>#N/A</v>
      </c>
      <c r="W2174" s="9" t="e">
        <f>VLOOKUP(A2174,Sku_list!$A$1:$D$2667,4,0)*(J2174/1000000*12)</f>
        <v>#N/A</v>
      </c>
      <c r="X2174" s="9" t="e">
        <f>VLOOKUP(A2174,Sku_list!$A$1:$D$2667,4,0)*(L2174/1000000*12)</f>
        <v>#N/A</v>
      </c>
      <c r="Y2174" s="9" t="e">
        <f>VLOOKUP(A2174,Sku_list!$A$1:$E$2667,5,0)*((J2174+F2174)/1000000000)</f>
        <v>#N/A</v>
      </c>
      <c r="AC2174" s="22">
        <f t="shared" ca="1" si="33"/>
        <v>6.6666666666666666E-2</v>
      </c>
    </row>
    <row r="2175" spans="1:29" x14ac:dyDescent="0.35">
      <c r="A2175">
        <v>1601946</v>
      </c>
      <c r="B2175" t="s">
        <v>198</v>
      </c>
      <c r="C2175" t="s">
        <v>140</v>
      </c>
      <c r="D2175">
        <v>0</v>
      </c>
      <c r="E2175">
        <v>267</v>
      </c>
      <c r="F2175">
        <v>0</v>
      </c>
      <c r="G2175">
        <v>444</v>
      </c>
      <c r="H2175">
        <v>255</v>
      </c>
      <c r="I2175">
        <v>0</v>
      </c>
      <c r="J2175">
        <v>249</v>
      </c>
      <c r="K2175">
        <v>216</v>
      </c>
      <c r="L2175">
        <v>1000</v>
      </c>
      <c r="M2175">
        <v>496</v>
      </c>
      <c r="N2175">
        <v>-496</v>
      </c>
      <c r="P2175" s="22">
        <v>0.504</v>
      </c>
      <c r="R2175" t="s">
        <v>71</v>
      </c>
      <c r="S2175" t="s">
        <v>72</v>
      </c>
      <c r="T2175" s="9" t="e">
        <f>VLOOKUP(A2175,Sku_list!$A$1:$D$2667,3,0)</f>
        <v>#N/A</v>
      </c>
      <c r="U2175" s="9" t="e">
        <f>VLOOKUP(A2175,Sku_list!$A$1:$D$2667,4,0)*(F2175/1000000*12)</f>
        <v>#N/A</v>
      </c>
      <c r="V2175" s="9" t="e">
        <f>VLOOKUP(A2175,Sku_list!$A$1:$D$2667,4,0)*(H2175/1000000*12)</f>
        <v>#N/A</v>
      </c>
      <c r="W2175" s="9" t="e">
        <f>VLOOKUP(A2175,Sku_list!$A$1:$D$2667,4,0)*(J2175/1000000*12)</f>
        <v>#N/A</v>
      </c>
      <c r="X2175" s="9" t="e">
        <f>VLOOKUP(A2175,Sku_list!$A$1:$D$2667,4,0)*(L2175/1000000*12)</f>
        <v>#N/A</v>
      </c>
      <c r="Y2175" s="9" t="e">
        <f>VLOOKUP(A2175,Sku_list!$A$1:$E$2667,5,0)*((J2175+F2175)/1000000000)</f>
        <v>#N/A</v>
      </c>
      <c r="AC2175" s="22">
        <f t="shared" ca="1" si="33"/>
        <v>6.6666666666666666E-2</v>
      </c>
    </row>
    <row r="2176" spans="1:29" x14ac:dyDescent="0.35">
      <c r="A2176">
        <v>1601946</v>
      </c>
      <c r="B2176" t="s">
        <v>198</v>
      </c>
      <c r="C2176" t="s">
        <v>141</v>
      </c>
      <c r="D2176">
        <v>0</v>
      </c>
      <c r="E2176">
        <v>417</v>
      </c>
      <c r="F2176">
        <v>906</v>
      </c>
      <c r="G2176">
        <v>309</v>
      </c>
      <c r="H2176">
        <v>291</v>
      </c>
      <c r="I2176">
        <v>0</v>
      </c>
      <c r="J2176">
        <v>325</v>
      </c>
      <c r="K2176">
        <v>1228</v>
      </c>
      <c r="L2176">
        <v>600</v>
      </c>
      <c r="M2176">
        <v>-922</v>
      </c>
      <c r="N2176">
        <v>922</v>
      </c>
      <c r="P2176" s="22">
        <v>2.5366666666666666</v>
      </c>
      <c r="R2176" t="s">
        <v>82</v>
      </c>
      <c r="S2176" t="s">
        <v>83</v>
      </c>
      <c r="T2176" s="9" t="e">
        <f>VLOOKUP(A2176,Sku_list!$A$1:$D$2667,3,0)</f>
        <v>#N/A</v>
      </c>
      <c r="U2176" s="9" t="e">
        <f>VLOOKUP(A2176,Sku_list!$A$1:$D$2667,4,0)*(F2176/1000000*12)</f>
        <v>#N/A</v>
      </c>
      <c r="V2176" s="9" t="e">
        <f>VLOOKUP(A2176,Sku_list!$A$1:$D$2667,4,0)*(H2176/1000000*12)</f>
        <v>#N/A</v>
      </c>
      <c r="W2176" s="9" t="e">
        <f>VLOOKUP(A2176,Sku_list!$A$1:$D$2667,4,0)*(J2176/1000000*12)</f>
        <v>#N/A</v>
      </c>
      <c r="X2176" s="9" t="e">
        <f>VLOOKUP(A2176,Sku_list!$A$1:$D$2667,4,0)*(L2176/1000000*12)</f>
        <v>#N/A</v>
      </c>
      <c r="Y2176" s="9" t="e">
        <f>VLOOKUP(A2176,Sku_list!$A$1:$E$2667,5,0)*((J2176+F2176)/1000000000)</f>
        <v>#N/A</v>
      </c>
      <c r="AC2176" s="22">
        <f t="shared" ca="1" si="33"/>
        <v>6.6666666666666666E-2</v>
      </c>
    </row>
    <row r="2177" spans="1:29" x14ac:dyDescent="0.35">
      <c r="A2177">
        <v>1601946</v>
      </c>
      <c r="B2177" t="s">
        <v>198</v>
      </c>
      <c r="C2177" t="s">
        <v>142</v>
      </c>
      <c r="D2177">
        <v>0</v>
      </c>
      <c r="E2177">
        <v>129</v>
      </c>
      <c r="F2177">
        <v>630</v>
      </c>
      <c r="G2177">
        <v>153</v>
      </c>
      <c r="H2177">
        <v>51</v>
      </c>
      <c r="I2177">
        <v>0</v>
      </c>
      <c r="J2177">
        <v>156</v>
      </c>
      <c r="K2177">
        <v>690</v>
      </c>
      <c r="L2177">
        <v>331</v>
      </c>
      <c r="M2177">
        <v>-506</v>
      </c>
      <c r="N2177">
        <v>506</v>
      </c>
      <c r="P2177" s="22">
        <v>2.5287009063444108</v>
      </c>
      <c r="R2177" t="s">
        <v>84</v>
      </c>
      <c r="S2177" t="s">
        <v>85</v>
      </c>
      <c r="T2177" s="9" t="e">
        <f>VLOOKUP(A2177,Sku_list!$A$1:$D$2667,3,0)</f>
        <v>#N/A</v>
      </c>
      <c r="U2177" s="9" t="e">
        <f>VLOOKUP(A2177,Sku_list!$A$1:$D$2667,4,0)*(F2177/1000000*12)</f>
        <v>#N/A</v>
      </c>
      <c r="V2177" s="9" t="e">
        <f>VLOOKUP(A2177,Sku_list!$A$1:$D$2667,4,0)*(H2177/1000000*12)</f>
        <v>#N/A</v>
      </c>
      <c r="W2177" s="9" t="e">
        <f>VLOOKUP(A2177,Sku_list!$A$1:$D$2667,4,0)*(J2177/1000000*12)</f>
        <v>#N/A</v>
      </c>
      <c r="X2177" s="9" t="e">
        <f>VLOOKUP(A2177,Sku_list!$A$1:$D$2667,4,0)*(L2177/1000000*12)</f>
        <v>#N/A</v>
      </c>
      <c r="Y2177" s="9" t="e">
        <f>VLOOKUP(A2177,Sku_list!$A$1:$E$2667,5,0)*((J2177+F2177)/1000000000)</f>
        <v>#N/A</v>
      </c>
      <c r="AC2177" s="22">
        <f t="shared" ca="1" si="33"/>
        <v>6.6666666666666666E-2</v>
      </c>
    </row>
    <row r="2178" spans="1:29" x14ac:dyDescent="0.35">
      <c r="A2178">
        <v>1601946</v>
      </c>
      <c r="B2178" t="s">
        <v>198</v>
      </c>
      <c r="C2178" t="s">
        <v>143</v>
      </c>
      <c r="D2178">
        <v>0</v>
      </c>
      <c r="E2178">
        <v>51</v>
      </c>
      <c r="F2178">
        <v>150</v>
      </c>
      <c r="G2178">
        <v>204</v>
      </c>
      <c r="H2178">
        <v>150</v>
      </c>
      <c r="I2178">
        <v>0</v>
      </c>
      <c r="J2178">
        <v>201</v>
      </c>
      <c r="K2178">
        <v>306</v>
      </c>
      <c r="L2178">
        <v>550</v>
      </c>
      <c r="M2178">
        <v>49</v>
      </c>
      <c r="N2178">
        <v>-49</v>
      </c>
      <c r="P2178" s="22">
        <v>0.91090909090909089</v>
      </c>
      <c r="R2178" t="s">
        <v>86</v>
      </c>
      <c r="S2178" t="s">
        <v>85</v>
      </c>
      <c r="T2178" s="9" t="e">
        <f>VLOOKUP(A2178,Sku_list!$A$1:$D$2667,3,0)</f>
        <v>#N/A</v>
      </c>
      <c r="U2178" s="9" t="e">
        <f>VLOOKUP(A2178,Sku_list!$A$1:$D$2667,4,0)*(F2178/1000000*12)</f>
        <v>#N/A</v>
      </c>
      <c r="V2178" s="9" t="e">
        <f>VLOOKUP(A2178,Sku_list!$A$1:$D$2667,4,0)*(H2178/1000000*12)</f>
        <v>#N/A</v>
      </c>
      <c r="W2178" s="9" t="e">
        <f>VLOOKUP(A2178,Sku_list!$A$1:$D$2667,4,0)*(J2178/1000000*12)</f>
        <v>#N/A</v>
      </c>
      <c r="X2178" s="9" t="e">
        <f>VLOOKUP(A2178,Sku_list!$A$1:$D$2667,4,0)*(L2178/1000000*12)</f>
        <v>#N/A</v>
      </c>
      <c r="Y2178" s="9" t="e">
        <f>VLOOKUP(A2178,Sku_list!$A$1:$E$2667,5,0)*((J2178+F2178)/1000000000)</f>
        <v>#N/A</v>
      </c>
      <c r="AC2178" s="22">
        <f t="shared" ca="1" si="33"/>
        <v>6.6666666666666666E-2</v>
      </c>
    </row>
    <row r="2179" spans="1:29" x14ac:dyDescent="0.35">
      <c r="A2179">
        <v>1601946</v>
      </c>
      <c r="B2179" t="s">
        <v>198</v>
      </c>
      <c r="C2179" t="s">
        <v>144</v>
      </c>
      <c r="D2179">
        <v>0</v>
      </c>
      <c r="E2179">
        <v>274</v>
      </c>
      <c r="F2179">
        <v>0</v>
      </c>
      <c r="G2179">
        <v>105</v>
      </c>
      <c r="H2179">
        <v>60</v>
      </c>
      <c r="I2179">
        <v>0</v>
      </c>
      <c r="J2179">
        <v>306</v>
      </c>
      <c r="K2179">
        <v>306</v>
      </c>
      <c r="L2179">
        <v>300</v>
      </c>
      <c r="M2179">
        <v>-66</v>
      </c>
      <c r="N2179">
        <v>66</v>
      </c>
      <c r="P2179" s="22">
        <v>1.22</v>
      </c>
      <c r="R2179" t="s">
        <v>87</v>
      </c>
      <c r="S2179" t="s">
        <v>72</v>
      </c>
      <c r="T2179" s="9" t="e">
        <f>VLOOKUP(A2179,Sku_list!$A$1:$D$2667,3,0)</f>
        <v>#N/A</v>
      </c>
      <c r="U2179" s="9" t="e">
        <f>VLOOKUP(A2179,Sku_list!$A$1:$D$2667,4,0)*(F2179/1000000*12)</f>
        <v>#N/A</v>
      </c>
      <c r="V2179" s="9" t="e">
        <f>VLOOKUP(A2179,Sku_list!$A$1:$D$2667,4,0)*(H2179/1000000*12)</f>
        <v>#N/A</v>
      </c>
      <c r="W2179" s="9" t="e">
        <f>VLOOKUP(A2179,Sku_list!$A$1:$D$2667,4,0)*(J2179/1000000*12)</f>
        <v>#N/A</v>
      </c>
      <c r="X2179" s="9" t="e">
        <f>VLOOKUP(A2179,Sku_list!$A$1:$D$2667,4,0)*(L2179/1000000*12)</f>
        <v>#N/A</v>
      </c>
      <c r="Y2179" s="9" t="e">
        <f>VLOOKUP(A2179,Sku_list!$A$1:$E$2667,5,0)*((J2179+F2179)/1000000000)</f>
        <v>#N/A</v>
      </c>
      <c r="AC2179" s="22">
        <f t="shared" ref="AC2179:AC2242" ca="1" si="34">(DAY(TODAY())+AB2179)/30</f>
        <v>6.6666666666666666E-2</v>
      </c>
    </row>
    <row r="2180" spans="1:29" x14ac:dyDescent="0.35">
      <c r="A2180">
        <v>1601946</v>
      </c>
      <c r="B2180" t="s">
        <v>198</v>
      </c>
      <c r="C2180" t="s">
        <v>145</v>
      </c>
      <c r="D2180">
        <v>0</v>
      </c>
      <c r="E2180">
        <v>24</v>
      </c>
      <c r="F2180">
        <v>0</v>
      </c>
      <c r="G2180">
        <v>57</v>
      </c>
      <c r="H2180">
        <v>27</v>
      </c>
      <c r="I2180">
        <v>0</v>
      </c>
      <c r="J2180">
        <v>15</v>
      </c>
      <c r="K2180">
        <v>0</v>
      </c>
      <c r="L2180">
        <v>84</v>
      </c>
      <c r="M2180">
        <v>42</v>
      </c>
      <c r="N2180">
        <v>-42</v>
      </c>
      <c r="P2180" s="22">
        <v>0.5</v>
      </c>
      <c r="R2180" t="s">
        <v>88</v>
      </c>
      <c r="S2180" t="s">
        <v>83</v>
      </c>
      <c r="T2180" s="9" t="e">
        <f>VLOOKUP(A2180,Sku_list!$A$1:$D$2667,3,0)</f>
        <v>#N/A</v>
      </c>
      <c r="U2180" s="9" t="e">
        <f>VLOOKUP(A2180,Sku_list!$A$1:$D$2667,4,0)*(F2180/1000000*12)</f>
        <v>#N/A</v>
      </c>
      <c r="V2180" s="9" t="e">
        <f>VLOOKUP(A2180,Sku_list!$A$1:$D$2667,4,0)*(H2180/1000000*12)</f>
        <v>#N/A</v>
      </c>
      <c r="W2180" s="9" t="e">
        <f>VLOOKUP(A2180,Sku_list!$A$1:$D$2667,4,0)*(J2180/1000000*12)</f>
        <v>#N/A</v>
      </c>
      <c r="X2180" s="9" t="e">
        <f>VLOOKUP(A2180,Sku_list!$A$1:$D$2667,4,0)*(L2180/1000000*12)</f>
        <v>#N/A</v>
      </c>
      <c r="Y2180" s="9" t="e">
        <f>VLOOKUP(A2180,Sku_list!$A$1:$E$2667,5,0)*((J2180+F2180)/1000000000)</f>
        <v>#N/A</v>
      </c>
      <c r="AC2180" s="22">
        <f t="shared" ca="1" si="34"/>
        <v>6.6666666666666666E-2</v>
      </c>
    </row>
    <row r="2181" spans="1:29" x14ac:dyDescent="0.35">
      <c r="A2181">
        <v>1601946</v>
      </c>
      <c r="B2181" t="s">
        <v>198</v>
      </c>
      <c r="C2181" t="s">
        <v>146</v>
      </c>
      <c r="D2181">
        <v>0</v>
      </c>
      <c r="E2181">
        <v>120</v>
      </c>
      <c r="F2181">
        <v>0</v>
      </c>
      <c r="G2181">
        <v>45</v>
      </c>
      <c r="H2181">
        <v>57</v>
      </c>
      <c r="I2181">
        <v>0</v>
      </c>
      <c r="J2181">
        <v>279</v>
      </c>
      <c r="K2181">
        <v>279</v>
      </c>
      <c r="L2181">
        <v>288</v>
      </c>
      <c r="M2181">
        <v>-48</v>
      </c>
      <c r="N2181">
        <v>48</v>
      </c>
      <c r="P2181" s="22">
        <v>1.1666666666666667</v>
      </c>
      <c r="R2181" t="s">
        <v>89</v>
      </c>
      <c r="S2181" t="s">
        <v>69</v>
      </c>
      <c r="T2181" s="9" t="e">
        <f>VLOOKUP(A2181,Sku_list!$A$1:$D$2667,3,0)</f>
        <v>#N/A</v>
      </c>
      <c r="U2181" s="9" t="e">
        <f>VLOOKUP(A2181,Sku_list!$A$1:$D$2667,4,0)*(F2181/1000000*12)</f>
        <v>#N/A</v>
      </c>
      <c r="V2181" s="9" t="e">
        <f>VLOOKUP(A2181,Sku_list!$A$1:$D$2667,4,0)*(H2181/1000000*12)</f>
        <v>#N/A</v>
      </c>
      <c r="W2181" s="9" t="e">
        <f>VLOOKUP(A2181,Sku_list!$A$1:$D$2667,4,0)*(J2181/1000000*12)</f>
        <v>#N/A</v>
      </c>
      <c r="X2181" s="9" t="e">
        <f>VLOOKUP(A2181,Sku_list!$A$1:$D$2667,4,0)*(L2181/1000000*12)</f>
        <v>#N/A</v>
      </c>
      <c r="Y2181" s="9" t="e">
        <f>VLOOKUP(A2181,Sku_list!$A$1:$E$2667,5,0)*((J2181+F2181)/1000000000)</f>
        <v>#N/A</v>
      </c>
      <c r="AC2181" s="22">
        <f t="shared" ca="1" si="34"/>
        <v>6.6666666666666666E-2</v>
      </c>
    </row>
    <row r="2182" spans="1:29" x14ac:dyDescent="0.35">
      <c r="A2182">
        <v>1601946</v>
      </c>
      <c r="B2182" t="s">
        <v>198</v>
      </c>
      <c r="C2182" t="s">
        <v>147</v>
      </c>
      <c r="D2182">
        <v>0</v>
      </c>
      <c r="E2182">
        <v>300</v>
      </c>
      <c r="F2182">
        <v>0</v>
      </c>
      <c r="G2182">
        <v>678</v>
      </c>
      <c r="H2182">
        <v>471</v>
      </c>
      <c r="I2182">
        <v>0</v>
      </c>
      <c r="J2182">
        <v>525</v>
      </c>
      <c r="K2182">
        <v>393</v>
      </c>
      <c r="L2182">
        <v>1224</v>
      </c>
      <c r="M2182">
        <v>228</v>
      </c>
      <c r="N2182">
        <v>-228</v>
      </c>
      <c r="P2182" s="22">
        <v>0.81372549019607843</v>
      </c>
      <c r="R2182" t="s">
        <v>90</v>
      </c>
      <c r="S2182" t="s">
        <v>69</v>
      </c>
      <c r="T2182" s="9" t="e">
        <f>VLOOKUP(A2182,Sku_list!$A$1:$D$2667,3,0)</f>
        <v>#N/A</v>
      </c>
      <c r="U2182" s="9" t="e">
        <f>VLOOKUP(A2182,Sku_list!$A$1:$D$2667,4,0)*(F2182/1000000*12)</f>
        <v>#N/A</v>
      </c>
      <c r="V2182" s="9" t="e">
        <f>VLOOKUP(A2182,Sku_list!$A$1:$D$2667,4,0)*(H2182/1000000*12)</f>
        <v>#N/A</v>
      </c>
      <c r="W2182" s="9" t="e">
        <f>VLOOKUP(A2182,Sku_list!$A$1:$D$2667,4,0)*(J2182/1000000*12)</f>
        <v>#N/A</v>
      </c>
      <c r="X2182" s="9" t="e">
        <f>VLOOKUP(A2182,Sku_list!$A$1:$D$2667,4,0)*(L2182/1000000*12)</f>
        <v>#N/A</v>
      </c>
      <c r="Y2182" s="9" t="e">
        <f>VLOOKUP(A2182,Sku_list!$A$1:$E$2667,5,0)*((J2182+F2182)/1000000000)</f>
        <v>#N/A</v>
      </c>
      <c r="AC2182" s="22">
        <f t="shared" ca="1" si="34"/>
        <v>6.6666666666666666E-2</v>
      </c>
    </row>
    <row r="2183" spans="1:29" x14ac:dyDescent="0.35">
      <c r="A2183">
        <v>1601946</v>
      </c>
      <c r="B2183" t="s">
        <v>198</v>
      </c>
      <c r="C2183" t="s">
        <v>148</v>
      </c>
      <c r="D2183">
        <v>0</v>
      </c>
      <c r="E2183">
        <v>501</v>
      </c>
      <c r="F2183">
        <v>0</v>
      </c>
      <c r="G2183">
        <v>297</v>
      </c>
      <c r="H2183">
        <v>252</v>
      </c>
      <c r="I2183">
        <v>0</v>
      </c>
      <c r="J2183">
        <v>390</v>
      </c>
      <c r="K2183">
        <v>345</v>
      </c>
      <c r="L2183">
        <v>650</v>
      </c>
      <c r="M2183">
        <v>8</v>
      </c>
      <c r="N2183">
        <v>-8</v>
      </c>
      <c r="P2183" s="22">
        <v>0.98769230769230765</v>
      </c>
      <c r="R2183" t="s">
        <v>91</v>
      </c>
      <c r="S2183" t="s">
        <v>85</v>
      </c>
      <c r="T2183" s="9" t="e">
        <f>VLOOKUP(A2183,Sku_list!$A$1:$D$2667,3,0)</f>
        <v>#N/A</v>
      </c>
      <c r="U2183" s="9" t="e">
        <f>VLOOKUP(A2183,Sku_list!$A$1:$D$2667,4,0)*(F2183/1000000*12)</f>
        <v>#N/A</v>
      </c>
      <c r="V2183" s="9" t="e">
        <f>VLOOKUP(A2183,Sku_list!$A$1:$D$2667,4,0)*(H2183/1000000*12)</f>
        <v>#N/A</v>
      </c>
      <c r="W2183" s="9" t="e">
        <f>VLOOKUP(A2183,Sku_list!$A$1:$D$2667,4,0)*(J2183/1000000*12)</f>
        <v>#N/A</v>
      </c>
      <c r="X2183" s="9" t="e">
        <f>VLOOKUP(A2183,Sku_list!$A$1:$D$2667,4,0)*(L2183/1000000*12)</f>
        <v>#N/A</v>
      </c>
      <c r="Y2183" s="9" t="e">
        <f>VLOOKUP(A2183,Sku_list!$A$1:$E$2667,5,0)*((J2183+F2183)/1000000000)</f>
        <v>#N/A</v>
      </c>
      <c r="AC2183" s="22">
        <f t="shared" ca="1" si="34"/>
        <v>6.6666666666666666E-2</v>
      </c>
    </row>
    <row r="2184" spans="1:29" x14ac:dyDescent="0.35">
      <c r="A2184">
        <v>1601946</v>
      </c>
      <c r="B2184" t="s">
        <v>198</v>
      </c>
      <c r="C2184" t="s">
        <v>149</v>
      </c>
      <c r="D2184">
        <v>0</v>
      </c>
      <c r="E2184">
        <v>303</v>
      </c>
      <c r="F2184">
        <v>180</v>
      </c>
      <c r="G2184">
        <v>249</v>
      </c>
      <c r="H2184">
        <v>108</v>
      </c>
      <c r="I2184">
        <v>0</v>
      </c>
      <c r="J2184">
        <v>300</v>
      </c>
      <c r="K2184">
        <v>414</v>
      </c>
      <c r="L2184">
        <v>400</v>
      </c>
      <c r="M2184">
        <v>-188</v>
      </c>
      <c r="N2184">
        <v>188</v>
      </c>
      <c r="P2184" s="22">
        <v>1.47</v>
      </c>
      <c r="R2184" t="s">
        <v>92</v>
      </c>
      <c r="S2184" t="s">
        <v>85</v>
      </c>
      <c r="T2184" s="9" t="e">
        <f>VLOOKUP(A2184,Sku_list!$A$1:$D$2667,3,0)</f>
        <v>#N/A</v>
      </c>
      <c r="U2184" s="9" t="e">
        <f>VLOOKUP(A2184,Sku_list!$A$1:$D$2667,4,0)*(F2184/1000000*12)</f>
        <v>#N/A</v>
      </c>
      <c r="V2184" s="9" t="e">
        <f>VLOOKUP(A2184,Sku_list!$A$1:$D$2667,4,0)*(H2184/1000000*12)</f>
        <v>#N/A</v>
      </c>
      <c r="W2184" s="9" t="e">
        <f>VLOOKUP(A2184,Sku_list!$A$1:$D$2667,4,0)*(J2184/1000000*12)</f>
        <v>#N/A</v>
      </c>
      <c r="X2184" s="9" t="e">
        <f>VLOOKUP(A2184,Sku_list!$A$1:$D$2667,4,0)*(L2184/1000000*12)</f>
        <v>#N/A</v>
      </c>
      <c r="Y2184" s="9" t="e">
        <f>VLOOKUP(A2184,Sku_list!$A$1:$E$2667,5,0)*((J2184+F2184)/1000000000)</f>
        <v>#N/A</v>
      </c>
      <c r="AC2184" s="22">
        <f t="shared" ca="1" si="34"/>
        <v>6.6666666666666666E-2</v>
      </c>
    </row>
    <row r="2185" spans="1:29" x14ac:dyDescent="0.35">
      <c r="A2185">
        <v>1601946</v>
      </c>
      <c r="B2185" t="s">
        <v>198</v>
      </c>
      <c r="C2185" t="s">
        <v>150</v>
      </c>
      <c r="D2185">
        <v>0</v>
      </c>
      <c r="E2185">
        <v>150</v>
      </c>
      <c r="F2185">
        <v>267</v>
      </c>
      <c r="G2185">
        <v>369</v>
      </c>
      <c r="H2185">
        <v>342</v>
      </c>
      <c r="I2185">
        <v>0</v>
      </c>
      <c r="J2185">
        <v>249</v>
      </c>
      <c r="K2185">
        <v>477</v>
      </c>
      <c r="L2185">
        <v>1200</v>
      </c>
      <c r="M2185">
        <v>342</v>
      </c>
      <c r="N2185">
        <v>-342</v>
      </c>
      <c r="P2185" s="22">
        <v>0.71499999999999997</v>
      </c>
      <c r="R2185" t="s">
        <v>93</v>
      </c>
      <c r="S2185" t="s">
        <v>85</v>
      </c>
      <c r="T2185" s="9" t="e">
        <f>VLOOKUP(A2185,Sku_list!$A$1:$D$2667,3,0)</f>
        <v>#N/A</v>
      </c>
      <c r="U2185" s="9" t="e">
        <f>VLOOKUP(A2185,Sku_list!$A$1:$D$2667,4,0)*(F2185/1000000*12)</f>
        <v>#N/A</v>
      </c>
      <c r="V2185" s="9" t="e">
        <f>VLOOKUP(A2185,Sku_list!$A$1:$D$2667,4,0)*(H2185/1000000*12)</f>
        <v>#N/A</v>
      </c>
      <c r="W2185" s="9" t="e">
        <f>VLOOKUP(A2185,Sku_list!$A$1:$D$2667,4,0)*(J2185/1000000*12)</f>
        <v>#N/A</v>
      </c>
      <c r="X2185" s="9" t="e">
        <f>VLOOKUP(A2185,Sku_list!$A$1:$D$2667,4,0)*(L2185/1000000*12)</f>
        <v>#N/A</v>
      </c>
      <c r="Y2185" s="9" t="e">
        <f>VLOOKUP(A2185,Sku_list!$A$1:$E$2667,5,0)*((J2185+F2185)/1000000000)</f>
        <v>#N/A</v>
      </c>
      <c r="AC2185" s="22">
        <f t="shared" ca="1" si="34"/>
        <v>6.6666666666666666E-2</v>
      </c>
    </row>
    <row r="2186" spans="1:29" x14ac:dyDescent="0.35">
      <c r="A2186">
        <v>1601946</v>
      </c>
      <c r="B2186" t="s">
        <v>198</v>
      </c>
      <c r="C2186" t="s">
        <v>151</v>
      </c>
      <c r="D2186">
        <v>0</v>
      </c>
      <c r="E2186">
        <v>138</v>
      </c>
      <c r="F2186">
        <v>0</v>
      </c>
      <c r="G2186">
        <v>12</v>
      </c>
      <c r="H2186">
        <v>3</v>
      </c>
      <c r="I2186">
        <v>0</v>
      </c>
      <c r="J2186">
        <v>138</v>
      </c>
      <c r="K2186">
        <v>138</v>
      </c>
      <c r="L2186">
        <v>75</v>
      </c>
      <c r="M2186">
        <v>-66</v>
      </c>
      <c r="N2186">
        <v>66</v>
      </c>
      <c r="P2186" s="22">
        <v>1.88</v>
      </c>
      <c r="R2186" t="s">
        <v>94</v>
      </c>
      <c r="S2186" t="s">
        <v>83</v>
      </c>
      <c r="T2186" s="9" t="e">
        <f>VLOOKUP(A2186,Sku_list!$A$1:$D$2667,3,0)</f>
        <v>#N/A</v>
      </c>
      <c r="U2186" s="9" t="e">
        <f>VLOOKUP(A2186,Sku_list!$A$1:$D$2667,4,0)*(F2186/1000000*12)</f>
        <v>#N/A</v>
      </c>
      <c r="V2186" s="9" t="e">
        <f>VLOOKUP(A2186,Sku_list!$A$1:$D$2667,4,0)*(H2186/1000000*12)</f>
        <v>#N/A</v>
      </c>
      <c r="W2186" s="9" t="e">
        <f>VLOOKUP(A2186,Sku_list!$A$1:$D$2667,4,0)*(J2186/1000000*12)</f>
        <v>#N/A</v>
      </c>
      <c r="X2186" s="9" t="e">
        <f>VLOOKUP(A2186,Sku_list!$A$1:$D$2667,4,0)*(L2186/1000000*12)</f>
        <v>#N/A</v>
      </c>
      <c r="Y2186" s="9" t="e">
        <f>VLOOKUP(A2186,Sku_list!$A$1:$E$2667,5,0)*((J2186+F2186)/1000000000)</f>
        <v>#N/A</v>
      </c>
      <c r="AC2186" s="22">
        <f t="shared" ca="1" si="34"/>
        <v>6.6666666666666666E-2</v>
      </c>
    </row>
    <row r="2187" spans="1:29" x14ac:dyDescent="0.35">
      <c r="A2187">
        <v>1601946</v>
      </c>
      <c r="B2187" t="s">
        <v>198</v>
      </c>
      <c r="C2187" t="s">
        <v>152</v>
      </c>
      <c r="D2187">
        <v>0</v>
      </c>
      <c r="E2187">
        <v>6</v>
      </c>
      <c r="F2187">
        <v>0</v>
      </c>
      <c r="G2187">
        <v>15</v>
      </c>
      <c r="H2187">
        <v>15</v>
      </c>
      <c r="I2187">
        <v>0</v>
      </c>
      <c r="J2187">
        <v>21</v>
      </c>
      <c r="K2187">
        <v>21</v>
      </c>
      <c r="L2187">
        <v>56</v>
      </c>
      <c r="M2187">
        <v>20</v>
      </c>
      <c r="N2187">
        <v>-20</v>
      </c>
      <c r="P2187" s="22">
        <v>0.6428571428571429</v>
      </c>
      <c r="R2187" t="s">
        <v>95</v>
      </c>
      <c r="S2187" t="s">
        <v>83</v>
      </c>
      <c r="T2187" s="9" t="e">
        <f>VLOOKUP(A2187,Sku_list!$A$1:$D$2667,3,0)</f>
        <v>#N/A</v>
      </c>
      <c r="U2187" s="9" t="e">
        <f>VLOOKUP(A2187,Sku_list!$A$1:$D$2667,4,0)*(F2187/1000000*12)</f>
        <v>#N/A</v>
      </c>
      <c r="V2187" s="9" t="e">
        <f>VLOOKUP(A2187,Sku_list!$A$1:$D$2667,4,0)*(H2187/1000000*12)</f>
        <v>#N/A</v>
      </c>
      <c r="W2187" s="9" t="e">
        <f>VLOOKUP(A2187,Sku_list!$A$1:$D$2667,4,0)*(J2187/1000000*12)</f>
        <v>#N/A</v>
      </c>
      <c r="X2187" s="9" t="e">
        <f>VLOOKUP(A2187,Sku_list!$A$1:$D$2667,4,0)*(L2187/1000000*12)</f>
        <v>#N/A</v>
      </c>
      <c r="Y2187" s="9" t="e">
        <f>VLOOKUP(A2187,Sku_list!$A$1:$E$2667,5,0)*((J2187+F2187)/1000000000)</f>
        <v>#N/A</v>
      </c>
      <c r="AC2187" s="22">
        <f t="shared" ca="1" si="34"/>
        <v>6.6666666666666666E-2</v>
      </c>
    </row>
    <row r="2188" spans="1:29" x14ac:dyDescent="0.35">
      <c r="A2188">
        <v>1601946</v>
      </c>
      <c r="B2188" t="s">
        <v>198</v>
      </c>
      <c r="C2188" t="s">
        <v>153</v>
      </c>
      <c r="D2188">
        <v>0</v>
      </c>
      <c r="E2188">
        <v>0</v>
      </c>
      <c r="F2188">
        <v>0</v>
      </c>
      <c r="G2188">
        <v>0</v>
      </c>
      <c r="H2188">
        <v>0</v>
      </c>
      <c r="I2188">
        <v>0</v>
      </c>
      <c r="J2188">
        <v>0</v>
      </c>
      <c r="K2188">
        <v>0</v>
      </c>
      <c r="L2188">
        <v>0</v>
      </c>
      <c r="M2188">
        <v>0</v>
      </c>
      <c r="N2188">
        <v>0</v>
      </c>
      <c r="P2188" s="22" t="s">
        <v>34</v>
      </c>
      <c r="R2188" t="s">
        <v>189</v>
      </c>
      <c r="S2188" t="s">
        <v>190</v>
      </c>
      <c r="T2188" s="9" t="e">
        <f>VLOOKUP(A2188,Sku_list!$A$1:$D$2667,3,0)</f>
        <v>#N/A</v>
      </c>
      <c r="U2188" s="9" t="e">
        <f>VLOOKUP(A2188,Sku_list!$A$1:$D$2667,4,0)*(F2188/1000000*12)</f>
        <v>#N/A</v>
      </c>
      <c r="V2188" s="9" t="e">
        <f>VLOOKUP(A2188,Sku_list!$A$1:$D$2667,4,0)*(H2188/1000000*12)</f>
        <v>#N/A</v>
      </c>
      <c r="W2188" s="9" t="e">
        <f>VLOOKUP(A2188,Sku_list!$A$1:$D$2667,4,0)*(J2188/1000000*12)</f>
        <v>#N/A</v>
      </c>
      <c r="X2188" s="9" t="e">
        <f>VLOOKUP(A2188,Sku_list!$A$1:$D$2667,4,0)*(L2188/1000000*12)</f>
        <v>#N/A</v>
      </c>
      <c r="Y2188" s="9" t="e">
        <f>VLOOKUP(A2188,Sku_list!$A$1:$E$2667,5,0)*((J2188+F2188)/1000000000)</f>
        <v>#N/A</v>
      </c>
      <c r="AC2188" s="22">
        <f t="shared" ca="1" si="34"/>
        <v>6.6666666666666666E-2</v>
      </c>
    </row>
    <row r="2189" spans="1:29" x14ac:dyDescent="0.35">
      <c r="A2189">
        <v>1601946</v>
      </c>
      <c r="B2189" t="s">
        <v>198</v>
      </c>
      <c r="C2189" t="s">
        <v>154</v>
      </c>
      <c r="D2189">
        <v>0</v>
      </c>
      <c r="E2189">
        <v>0</v>
      </c>
      <c r="F2189">
        <v>0</v>
      </c>
      <c r="G2189">
        <v>78</v>
      </c>
      <c r="H2189">
        <v>60</v>
      </c>
      <c r="I2189">
        <v>0</v>
      </c>
      <c r="J2189">
        <v>45</v>
      </c>
      <c r="K2189">
        <v>45</v>
      </c>
      <c r="L2189">
        <v>100</v>
      </c>
      <c r="M2189">
        <v>-5</v>
      </c>
      <c r="N2189">
        <v>5</v>
      </c>
      <c r="P2189" s="22">
        <v>1.05</v>
      </c>
      <c r="R2189" t="s">
        <v>96</v>
      </c>
      <c r="S2189" t="s">
        <v>72</v>
      </c>
      <c r="T2189" s="9" t="e">
        <f>VLOOKUP(A2189,Sku_list!$A$1:$D$2667,3,0)</f>
        <v>#N/A</v>
      </c>
      <c r="U2189" s="9" t="e">
        <f>VLOOKUP(A2189,Sku_list!$A$1:$D$2667,4,0)*(F2189/1000000*12)</f>
        <v>#N/A</v>
      </c>
      <c r="V2189" s="9" t="e">
        <f>VLOOKUP(A2189,Sku_list!$A$1:$D$2667,4,0)*(H2189/1000000*12)</f>
        <v>#N/A</v>
      </c>
      <c r="W2189" s="9" t="e">
        <f>VLOOKUP(A2189,Sku_list!$A$1:$D$2667,4,0)*(J2189/1000000*12)</f>
        <v>#N/A</v>
      </c>
      <c r="X2189" s="9" t="e">
        <f>VLOOKUP(A2189,Sku_list!$A$1:$D$2667,4,0)*(L2189/1000000*12)</f>
        <v>#N/A</v>
      </c>
      <c r="Y2189" s="9" t="e">
        <f>VLOOKUP(A2189,Sku_list!$A$1:$E$2667,5,0)*((J2189+F2189)/1000000000)</f>
        <v>#N/A</v>
      </c>
      <c r="AC2189" s="22">
        <f t="shared" ca="1" si="34"/>
        <v>6.6666666666666666E-2</v>
      </c>
    </row>
    <row r="2190" spans="1:29" x14ac:dyDescent="0.35">
      <c r="A2190">
        <v>1601946</v>
      </c>
      <c r="B2190" t="s">
        <v>198</v>
      </c>
      <c r="C2190" t="s">
        <v>155</v>
      </c>
      <c r="D2190">
        <v>0</v>
      </c>
      <c r="E2190">
        <v>192</v>
      </c>
      <c r="F2190">
        <v>5</v>
      </c>
      <c r="G2190">
        <v>156</v>
      </c>
      <c r="H2190">
        <v>120</v>
      </c>
      <c r="I2190">
        <v>0</v>
      </c>
      <c r="J2190">
        <v>186</v>
      </c>
      <c r="K2190">
        <v>191</v>
      </c>
      <c r="L2190">
        <v>400</v>
      </c>
      <c r="M2190">
        <v>89</v>
      </c>
      <c r="N2190">
        <v>-89</v>
      </c>
      <c r="P2190" s="22">
        <v>0.77749999999999997</v>
      </c>
      <c r="R2190" t="s">
        <v>97</v>
      </c>
      <c r="S2190" t="s">
        <v>72</v>
      </c>
      <c r="T2190" s="9" t="e">
        <f>VLOOKUP(A2190,Sku_list!$A$1:$D$2667,3,0)</f>
        <v>#N/A</v>
      </c>
      <c r="U2190" s="9" t="e">
        <f>VLOOKUP(A2190,Sku_list!$A$1:$D$2667,4,0)*(F2190/1000000*12)</f>
        <v>#N/A</v>
      </c>
      <c r="V2190" s="9" t="e">
        <f>VLOOKUP(A2190,Sku_list!$A$1:$D$2667,4,0)*(H2190/1000000*12)</f>
        <v>#N/A</v>
      </c>
      <c r="W2190" s="9" t="e">
        <f>VLOOKUP(A2190,Sku_list!$A$1:$D$2667,4,0)*(J2190/1000000*12)</f>
        <v>#N/A</v>
      </c>
      <c r="X2190" s="9" t="e">
        <f>VLOOKUP(A2190,Sku_list!$A$1:$D$2667,4,0)*(L2190/1000000*12)</f>
        <v>#N/A</v>
      </c>
      <c r="Y2190" s="9" t="e">
        <f>VLOOKUP(A2190,Sku_list!$A$1:$E$2667,5,0)*((J2190+F2190)/1000000000)</f>
        <v>#N/A</v>
      </c>
      <c r="AC2190" s="22">
        <f t="shared" ca="1" si="34"/>
        <v>6.6666666666666666E-2</v>
      </c>
    </row>
    <row r="2191" spans="1:29" x14ac:dyDescent="0.35">
      <c r="A2191">
        <v>1601946</v>
      </c>
      <c r="B2191" t="s">
        <v>198</v>
      </c>
      <c r="C2191" t="s">
        <v>156</v>
      </c>
      <c r="D2191">
        <v>0</v>
      </c>
      <c r="E2191">
        <v>0</v>
      </c>
      <c r="F2191">
        <v>0</v>
      </c>
      <c r="G2191">
        <v>0</v>
      </c>
      <c r="H2191">
        <v>0</v>
      </c>
      <c r="I2191">
        <v>0</v>
      </c>
      <c r="J2191">
        <v>0</v>
      </c>
      <c r="K2191">
        <v>0</v>
      </c>
      <c r="L2191">
        <v>0</v>
      </c>
      <c r="M2191">
        <v>0</v>
      </c>
      <c r="N2191">
        <v>0</v>
      </c>
      <c r="P2191" s="22" t="s">
        <v>34</v>
      </c>
      <c r="R2191" t="s">
        <v>38</v>
      </c>
      <c r="S2191" t="s">
        <v>69</v>
      </c>
      <c r="T2191" s="9" t="e">
        <f>VLOOKUP(A2191,Sku_list!$A$1:$D$2667,3,0)</f>
        <v>#N/A</v>
      </c>
      <c r="U2191" s="9" t="e">
        <f>VLOOKUP(A2191,Sku_list!$A$1:$D$2667,4,0)*(F2191/1000000*12)</f>
        <v>#N/A</v>
      </c>
      <c r="V2191" s="9" t="e">
        <f>VLOOKUP(A2191,Sku_list!$A$1:$D$2667,4,0)*(H2191/1000000*12)</f>
        <v>#N/A</v>
      </c>
      <c r="W2191" s="9" t="e">
        <f>VLOOKUP(A2191,Sku_list!$A$1:$D$2667,4,0)*(J2191/1000000*12)</f>
        <v>#N/A</v>
      </c>
      <c r="X2191" s="9" t="e">
        <f>VLOOKUP(A2191,Sku_list!$A$1:$D$2667,4,0)*(L2191/1000000*12)</f>
        <v>#N/A</v>
      </c>
      <c r="Y2191" s="9" t="e">
        <f>VLOOKUP(A2191,Sku_list!$A$1:$E$2667,5,0)*((J2191+F2191)/1000000000)</f>
        <v>#N/A</v>
      </c>
      <c r="AC2191" s="22">
        <f t="shared" ca="1" si="34"/>
        <v>6.6666666666666666E-2</v>
      </c>
    </row>
    <row r="2192" spans="1:29" x14ac:dyDescent="0.35">
      <c r="A2192">
        <v>1601946</v>
      </c>
      <c r="B2192" t="s">
        <v>198</v>
      </c>
      <c r="C2192" t="s">
        <v>157</v>
      </c>
      <c r="D2192">
        <v>0</v>
      </c>
      <c r="E2192">
        <v>0</v>
      </c>
      <c r="F2192">
        <v>0</v>
      </c>
      <c r="G2192">
        <v>144</v>
      </c>
      <c r="H2192">
        <v>117</v>
      </c>
      <c r="I2192">
        <v>0</v>
      </c>
      <c r="J2192">
        <v>159</v>
      </c>
      <c r="K2192">
        <v>147</v>
      </c>
      <c r="L2192">
        <v>600</v>
      </c>
      <c r="M2192">
        <v>324</v>
      </c>
      <c r="N2192">
        <v>-324</v>
      </c>
      <c r="P2192" s="22">
        <v>0.46</v>
      </c>
      <c r="R2192" t="s">
        <v>98</v>
      </c>
      <c r="S2192" t="s">
        <v>72</v>
      </c>
      <c r="T2192" s="9" t="e">
        <f>VLOOKUP(A2192,Sku_list!$A$1:$D$2667,3,0)</f>
        <v>#N/A</v>
      </c>
      <c r="U2192" s="9" t="e">
        <f>VLOOKUP(A2192,Sku_list!$A$1:$D$2667,4,0)*(F2192/1000000*12)</f>
        <v>#N/A</v>
      </c>
      <c r="V2192" s="9" t="e">
        <f>VLOOKUP(A2192,Sku_list!$A$1:$D$2667,4,0)*(H2192/1000000*12)</f>
        <v>#N/A</v>
      </c>
      <c r="W2192" s="9" t="e">
        <f>VLOOKUP(A2192,Sku_list!$A$1:$D$2667,4,0)*(J2192/1000000*12)</f>
        <v>#N/A</v>
      </c>
      <c r="X2192" s="9" t="e">
        <f>VLOOKUP(A2192,Sku_list!$A$1:$D$2667,4,0)*(L2192/1000000*12)</f>
        <v>#N/A</v>
      </c>
      <c r="Y2192" s="9" t="e">
        <f>VLOOKUP(A2192,Sku_list!$A$1:$E$2667,5,0)*((J2192+F2192)/1000000000)</f>
        <v>#N/A</v>
      </c>
      <c r="AC2192" s="22">
        <f t="shared" ca="1" si="34"/>
        <v>6.6666666666666666E-2</v>
      </c>
    </row>
    <row r="2193" spans="1:29" x14ac:dyDescent="0.35">
      <c r="A2193">
        <v>1601946</v>
      </c>
      <c r="B2193" t="s">
        <v>198</v>
      </c>
      <c r="C2193" t="s">
        <v>158</v>
      </c>
      <c r="D2193">
        <v>0</v>
      </c>
      <c r="E2193">
        <v>90</v>
      </c>
      <c r="F2193">
        <v>0</v>
      </c>
      <c r="G2193">
        <v>48</v>
      </c>
      <c r="H2193">
        <v>9</v>
      </c>
      <c r="I2193">
        <v>0</v>
      </c>
      <c r="J2193">
        <v>81</v>
      </c>
      <c r="K2193">
        <v>72</v>
      </c>
      <c r="L2193">
        <v>84</v>
      </c>
      <c r="M2193">
        <v>-6</v>
      </c>
      <c r="N2193">
        <v>6</v>
      </c>
      <c r="P2193" s="22">
        <v>1.0714285714285714</v>
      </c>
      <c r="R2193" t="s">
        <v>99</v>
      </c>
      <c r="S2193" t="s">
        <v>69</v>
      </c>
      <c r="T2193" s="9" t="e">
        <f>VLOOKUP(A2193,Sku_list!$A$1:$D$2667,3,0)</f>
        <v>#N/A</v>
      </c>
      <c r="U2193" s="9" t="e">
        <f>VLOOKUP(A2193,Sku_list!$A$1:$D$2667,4,0)*(F2193/1000000*12)</f>
        <v>#N/A</v>
      </c>
      <c r="V2193" s="9" t="e">
        <f>VLOOKUP(A2193,Sku_list!$A$1:$D$2667,4,0)*(H2193/1000000*12)</f>
        <v>#N/A</v>
      </c>
      <c r="W2193" s="9" t="e">
        <f>VLOOKUP(A2193,Sku_list!$A$1:$D$2667,4,0)*(J2193/1000000*12)</f>
        <v>#N/A</v>
      </c>
      <c r="X2193" s="9" t="e">
        <f>VLOOKUP(A2193,Sku_list!$A$1:$D$2667,4,0)*(L2193/1000000*12)</f>
        <v>#N/A</v>
      </c>
      <c r="Y2193" s="9" t="e">
        <f>VLOOKUP(A2193,Sku_list!$A$1:$E$2667,5,0)*((J2193+F2193)/1000000000)</f>
        <v>#N/A</v>
      </c>
      <c r="AC2193" s="22">
        <f t="shared" ca="1" si="34"/>
        <v>6.6666666666666666E-2</v>
      </c>
    </row>
    <row r="2194" spans="1:29" x14ac:dyDescent="0.35">
      <c r="A2194">
        <v>1601946</v>
      </c>
      <c r="B2194" t="s">
        <v>198</v>
      </c>
      <c r="C2194" t="s">
        <v>159</v>
      </c>
      <c r="D2194">
        <v>0</v>
      </c>
      <c r="E2194">
        <v>150</v>
      </c>
      <c r="F2194">
        <v>0</v>
      </c>
      <c r="G2194">
        <v>140</v>
      </c>
      <c r="H2194">
        <v>132</v>
      </c>
      <c r="I2194">
        <v>0</v>
      </c>
      <c r="J2194">
        <v>297</v>
      </c>
      <c r="K2194">
        <v>291</v>
      </c>
      <c r="L2194">
        <v>500</v>
      </c>
      <c r="M2194">
        <v>71</v>
      </c>
      <c r="N2194">
        <v>-71</v>
      </c>
      <c r="P2194" s="22">
        <v>0.85799999999999998</v>
      </c>
      <c r="R2194" t="s">
        <v>100</v>
      </c>
      <c r="S2194" t="s">
        <v>72</v>
      </c>
      <c r="T2194" s="9" t="e">
        <f>VLOOKUP(A2194,Sku_list!$A$1:$D$2667,3,0)</f>
        <v>#N/A</v>
      </c>
      <c r="U2194" s="9" t="e">
        <f>VLOOKUP(A2194,Sku_list!$A$1:$D$2667,4,0)*(F2194/1000000*12)</f>
        <v>#N/A</v>
      </c>
      <c r="V2194" s="9" t="e">
        <f>VLOOKUP(A2194,Sku_list!$A$1:$D$2667,4,0)*(H2194/1000000*12)</f>
        <v>#N/A</v>
      </c>
      <c r="W2194" s="9" t="e">
        <f>VLOOKUP(A2194,Sku_list!$A$1:$D$2667,4,0)*(J2194/1000000*12)</f>
        <v>#N/A</v>
      </c>
      <c r="X2194" s="9" t="e">
        <f>VLOOKUP(A2194,Sku_list!$A$1:$D$2667,4,0)*(L2194/1000000*12)</f>
        <v>#N/A</v>
      </c>
      <c r="Y2194" s="9" t="e">
        <f>VLOOKUP(A2194,Sku_list!$A$1:$E$2667,5,0)*((J2194+F2194)/1000000000)</f>
        <v>#N/A</v>
      </c>
      <c r="AC2194" s="22">
        <f t="shared" ca="1" si="34"/>
        <v>6.6666666666666666E-2</v>
      </c>
    </row>
    <row r="2195" spans="1:29" x14ac:dyDescent="0.35">
      <c r="A2195">
        <v>1601946</v>
      </c>
      <c r="B2195" t="s">
        <v>198</v>
      </c>
      <c r="C2195" t="s">
        <v>160</v>
      </c>
      <c r="D2195">
        <v>0</v>
      </c>
      <c r="E2195">
        <v>813</v>
      </c>
      <c r="F2195">
        <v>0</v>
      </c>
      <c r="G2195">
        <v>978</v>
      </c>
      <c r="H2195">
        <v>741</v>
      </c>
      <c r="I2195">
        <v>0</v>
      </c>
      <c r="J2195">
        <v>980</v>
      </c>
      <c r="K2195">
        <v>923</v>
      </c>
      <c r="L2195">
        <v>2400</v>
      </c>
      <c r="M2195">
        <v>679</v>
      </c>
      <c r="N2195">
        <v>-679</v>
      </c>
      <c r="P2195" s="22">
        <v>0.71708333333333329</v>
      </c>
      <c r="R2195" t="s">
        <v>101</v>
      </c>
      <c r="S2195" t="s">
        <v>69</v>
      </c>
      <c r="T2195" s="9" t="e">
        <f>VLOOKUP(A2195,Sku_list!$A$1:$D$2667,3,0)</f>
        <v>#N/A</v>
      </c>
      <c r="U2195" s="9" t="e">
        <f>VLOOKUP(A2195,Sku_list!$A$1:$D$2667,4,0)*(F2195/1000000*12)</f>
        <v>#N/A</v>
      </c>
      <c r="V2195" s="9" t="e">
        <f>VLOOKUP(A2195,Sku_list!$A$1:$D$2667,4,0)*(H2195/1000000*12)</f>
        <v>#N/A</v>
      </c>
      <c r="W2195" s="9" t="e">
        <f>VLOOKUP(A2195,Sku_list!$A$1:$D$2667,4,0)*(J2195/1000000*12)</f>
        <v>#N/A</v>
      </c>
      <c r="X2195" s="9" t="e">
        <f>VLOOKUP(A2195,Sku_list!$A$1:$D$2667,4,0)*(L2195/1000000*12)</f>
        <v>#N/A</v>
      </c>
      <c r="Y2195" s="9" t="e">
        <f>VLOOKUP(A2195,Sku_list!$A$1:$E$2667,5,0)*((J2195+F2195)/1000000000)</f>
        <v>#N/A</v>
      </c>
      <c r="AC2195" s="22">
        <f t="shared" ca="1" si="34"/>
        <v>6.6666666666666666E-2</v>
      </c>
    </row>
    <row r="2196" spans="1:29" x14ac:dyDescent="0.35">
      <c r="A2196">
        <v>1601946</v>
      </c>
      <c r="B2196" t="s">
        <v>198</v>
      </c>
      <c r="C2196" t="s">
        <v>161</v>
      </c>
      <c r="D2196">
        <v>0</v>
      </c>
      <c r="E2196">
        <v>690</v>
      </c>
      <c r="F2196">
        <v>0</v>
      </c>
      <c r="G2196">
        <v>0</v>
      </c>
      <c r="H2196">
        <v>0</v>
      </c>
      <c r="I2196">
        <v>0</v>
      </c>
      <c r="J2196">
        <v>1521</v>
      </c>
      <c r="K2196">
        <v>1521</v>
      </c>
      <c r="L2196">
        <v>0</v>
      </c>
      <c r="M2196">
        <v>-1521</v>
      </c>
      <c r="N2196">
        <v>1521</v>
      </c>
      <c r="P2196" s="22" t="s">
        <v>34</v>
      </c>
      <c r="R2196" t="s">
        <v>102</v>
      </c>
      <c r="S2196" t="s">
        <v>306</v>
      </c>
      <c r="T2196" s="9" t="e">
        <f>VLOOKUP(A2196,Sku_list!$A$1:$D$2667,3,0)</f>
        <v>#N/A</v>
      </c>
      <c r="U2196" s="9" t="e">
        <f>VLOOKUP(A2196,Sku_list!$A$1:$D$2667,4,0)*(F2196/1000000*12)</f>
        <v>#N/A</v>
      </c>
      <c r="V2196" s="9" t="e">
        <f>VLOOKUP(A2196,Sku_list!$A$1:$D$2667,4,0)*(H2196/1000000*12)</f>
        <v>#N/A</v>
      </c>
      <c r="W2196" s="9" t="e">
        <f>VLOOKUP(A2196,Sku_list!$A$1:$D$2667,4,0)*(J2196/1000000*12)</f>
        <v>#N/A</v>
      </c>
      <c r="X2196" s="9" t="e">
        <f>VLOOKUP(A2196,Sku_list!$A$1:$D$2667,4,0)*(L2196/1000000*12)</f>
        <v>#N/A</v>
      </c>
      <c r="Y2196" s="9" t="e">
        <f>VLOOKUP(A2196,Sku_list!$A$1:$E$2667,5,0)*((J2196+F2196)/1000000000)</f>
        <v>#N/A</v>
      </c>
      <c r="AC2196" s="22">
        <f t="shared" ca="1" si="34"/>
        <v>6.6666666666666666E-2</v>
      </c>
    </row>
    <row r="2197" spans="1:29" x14ac:dyDescent="0.35">
      <c r="A2197">
        <v>1601946</v>
      </c>
      <c r="B2197" t="s">
        <v>198</v>
      </c>
      <c r="C2197" t="s">
        <v>162</v>
      </c>
      <c r="D2197">
        <v>0</v>
      </c>
      <c r="E2197">
        <v>0</v>
      </c>
      <c r="F2197">
        <v>159</v>
      </c>
      <c r="G2197">
        <v>87</v>
      </c>
      <c r="H2197">
        <v>81</v>
      </c>
      <c r="I2197">
        <v>0</v>
      </c>
      <c r="J2197">
        <v>162</v>
      </c>
      <c r="K2197">
        <v>309</v>
      </c>
      <c r="L2197">
        <v>360</v>
      </c>
      <c r="M2197">
        <v>-42</v>
      </c>
      <c r="N2197">
        <v>42</v>
      </c>
      <c r="P2197" s="22">
        <v>1.1166666666666667</v>
      </c>
      <c r="R2197" t="s">
        <v>103</v>
      </c>
      <c r="S2197" t="s">
        <v>69</v>
      </c>
      <c r="T2197" s="9" t="e">
        <f>VLOOKUP(A2197,Sku_list!$A$1:$D$2667,3,0)</f>
        <v>#N/A</v>
      </c>
      <c r="U2197" s="9" t="e">
        <f>VLOOKUP(A2197,Sku_list!$A$1:$D$2667,4,0)*(F2197/1000000*12)</f>
        <v>#N/A</v>
      </c>
      <c r="V2197" s="9" t="e">
        <f>VLOOKUP(A2197,Sku_list!$A$1:$D$2667,4,0)*(H2197/1000000*12)</f>
        <v>#N/A</v>
      </c>
      <c r="W2197" s="9" t="e">
        <f>VLOOKUP(A2197,Sku_list!$A$1:$D$2667,4,0)*(J2197/1000000*12)</f>
        <v>#N/A</v>
      </c>
      <c r="X2197" s="9" t="e">
        <f>VLOOKUP(A2197,Sku_list!$A$1:$D$2667,4,0)*(L2197/1000000*12)</f>
        <v>#N/A</v>
      </c>
      <c r="Y2197" s="9" t="e">
        <f>VLOOKUP(A2197,Sku_list!$A$1:$E$2667,5,0)*((J2197+F2197)/1000000000)</f>
        <v>#N/A</v>
      </c>
      <c r="AC2197" s="22">
        <f t="shared" ca="1" si="34"/>
        <v>6.6666666666666666E-2</v>
      </c>
    </row>
    <row r="2198" spans="1:29" x14ac:dyDescent="0.35">
      <c r="A2198">
        <v>1601946</v>
      </c>
      <c r="B2198" t="s">
        <v>198</v>
      </c>
      <c r="C2198" t="s">
        <v>164</v>
      </c>
      <c r="D2198">
        <v>0</v>
      </c>
      <c r="E2198">
        <v>0</v>
      </c>
      <c r="F2198">
        <v>0</v>
      </c>
      <c r="G2198">
        <v>21</v>
      </c>
      <c r="H2198">
        <v>12</v>
      </c>
      <c r="I2198">
        <v>0</v>
      </c>
      <c r="J2198">
        <v>45</v>
      </c>
      <c r="K2198">
        <v>36</v>
      </c>
      <c r="L2198">
        <v>44</v>
      </c>
      <c r="M2198">
        <v>-13</v>
      </c>
      <c r="N2198">
        <v>13</v>
      </c>
      <c r="P2198" s="22">
        <v>1.2954545454545454</v>
      </c>
      <c r="R2198" t="s">
        <v>104</v>
      </c>
      <c r="S2198" t="s">
        <v>69</v>
      </c>
      <c r="T2198" s="9" t="e">
        <f>VLOOKUP(A2198,Sku_list!$A$1:$D$2667,3,0)</f>
        <v>#N/A</v>
      </c>
      <c r="U2198" s="9" t="e">
        <f>VLOOKUP(A2198,Sku_list!$A$1:$D$2667,4,0)*(F2198/1000000*12)</f>
        <v>#N/A</v>
      </c>
      <c r="V2198" s="9" t="e">
        <f>VLOOKUP(A2198,Sku_list!$A$1:$D$2667,4,0)*(H2198/1000000*12)</f>
        <v>#N/A</v>
      </c>
      <c r="W2198" s="9" t="e">
        <f>VLOOKUP(A2198,Sku_list!$A$1:$D$2667,4,0)*(J2198/1000000*12)</f>
        <v>#N/A</v>
      </c>
      <c r="X2198" s="9" t="e">
        <f>VLOOKUP(A2198,Sku_list!$A$1:$D$2667,4,0)*(L2198/1000000*12)</f>
        <v>#N/A</v>
      </c>
      <c r="Y2198" s="9" t="e">
        <f>VLOOKUP(A2198,Sku_list!$A$1:$E$2667,5,0)*((J2198+F2198)/1000000000)</f>
        <v>#N/A</v>
      </c>
      <c r="AC2198" s="22">
        <f t="shared" ca="1" si="34"/>
        <v>6.6666666666666666E-2</v>
      </c>
    </row>
    <row r="2199" spans="1:29" x14ac:dyDescent="0.35">
      <c r="A2199">
        <v>1601946</v>
      </c>
      <c r="B2199" t="s">
        <v>198</v>
      </c>
      <c r="C2199" t="s">
        <v>165</v>
      </c>
      <c r="D2199">
        <v>0</v>
      </c>
      <c r="E2199">
        <v>0</v>
      </c>
      <c r="F2199">
        <v>0</v>
      </c>
      <c r="G2199">
        <v>0</v>
      </c>
      <c r="H2199">
        <v>0</v>
      </c>
      <c r="I2199">
        <v>0</v>
      </c>
      <c r="J2199">
        <v>0</v>
      </c>
      <c r="K2199">
        <v>0</v>
      </c>
      <c r="L2199">
        <v>0</v>
      </c>
      <c r="M2199">
        <v>0</v>
      </c>
      <c r="N2199">
        <v>0</v>
      </c>
      <c r="P2199" s="22" t="s">
        <v>34</v>
      </c>
      <c r="R2199" t="s">
        <v>105</v>
      </c>
      <c r="S2199" t="s">
        <v>83</v>
      </c>
      <c r="T2199" s="9" t="e">
        <f>VLOOKUP(A2199,Sku_list!$A$1:$D$2667,3,0)</f>
        <v>#N/A</v>
      </c>
      <c r="U2199" s="9" t="e">
        <f>VLOOKUP(A2199,Sku_list!$A$1:$D$2667,4,0)*(F2199/1000000*12)</f>
        <v>#N/A</v>
      </c>
      <c r="V2199" s="9" t="e">
        <f>VLOOKUP(A2199,Sku_list!$A$1:$D$2667,4,0)*(H2199/1000000*12)</f>
        <v>#N/A</v>
      </c>
      <c r="W2199" s="9" t="e">
        <f>VLOOKUP(A2199,Sku_list!$A$1:$D$2667,4,0)*(J2199/1000000*12)</f>
        <v>#N/A</v>
      </c>
      <c r="X2199" s="9" t="e">
        <f>VLOOKUP(A2199,Sku_list!$A$1:$D$2667,4,0)*(L2199/1000000*12)</f>
        <v>#N/A</v>
      </c>
      <c r="Y2199" s="9" t="e">
        <f>VLOOKUP(A2199,Sku_list!$A$1:$E$2667,5,0)*((J2199+F2199)/1000000000)</f>
        <v>#N/A</v>
      </c>
      <c r="AC2199" s="22">
        <f t="shared" ca="1" si="34"/>
        <v>6.6666666666666666E-2</v>
      </c>
    </row>
    <row r="2200" spans="1:29" x14ac:dyDescent="0.35">
      <c r="A2200">
        <v>1601946</v>
      </c>
      <c r="B2200" t="s">
        <v>198</v>
      </c>
      <c r="C2200" t="s">
        <v>163</v>
      </c>
      <c r="D2200">
        <v>0</v>
      </c>
      <c r="E2200">
        <v>0</v>
      </c>
      <c r="F2200">
        <v>0</v>
      </c>
      <c r="G2200">
        <v>27</v>
      </c>
      <c r="H2200">
        <v>24</v>
      </c>
      <c r="I2200">
        <v>0</v>
      </c>
      <c r="J2200">
        <v>21</v>
      </c>
      <c r="K2200">
        <v>21</v>
      </c>
      <c r="L2200">
        <v>50</v>
      </c>
      <c r="M2200">
        <v>5</v>
      </c>
      <c r="N2200">
        <v>-5</v>
      </c>
      <c r="P2200" s="22">
        <v>0.9</v>
      </c>
      <c r="R2200" t="s">
        <v>117</v>
      </c>
      <c r="S2200" t="s">
        <v>83</v>
      </c>
      <c r="T2200" s="9" t="e">
        <f>VLOOKUP(A2200,Sku_list!$A$1:$D$2667,3,0)</f>
        <v>#N/A</v>
      </c>
      <c r="U2200" s="9" t="e">
        <f>VLOOKUP(A2200,Sku_list!$A$1:$D$2667,4,0)*(F2200/1000000*12)</f>
        <v>#N/A</v>
      </c>
      <c r="V2200" s="9" t="e">
        <f>VLOOKUP(A2200,Sku_list!$A$1:$D$2667,4,0)*(H2200/1000000*12)</f>
        <v>#N/A</v>
      </c>
      <c r="W2200" s="9" t="e">
        <f>VLOOKUP(A2200,Sku_list!$A$1:$D$2667,4,0)*(J2200/1000000*12)</f>
        <v>#N/A</v>
      </c>
      <c r="X2200" s="9" t="e">
        <f>VLOOKUP(A2200,Sku_list!$A$1:$D$2667,4,0)*(L2200/1000000*12)</f>
        <v>#N/A</v>
      </c>
      <c r="Y2200" s="9" t="e">
        <f>VLOOKUP(A2200,Sku_list!$A$1:$E$2667,5,0)*((J2200+F2200)/1000000000)</f>
        <v>#N/A</v>
      </c>
      <c r="AC2200" s="22">
        <f t="shared" ca="1" si="34"/>
        <v>6.6666666666666666E-2</v>
      </c>
    </row>
    <row r="2201" spans="1:29" x14ac:dyDescent="0.35">
      <c r="A2201">
        <v>1601946</v>
      </c>
      <c r="B2201" t="s">
        <v>198</v>
      </c>
      <c r="C2201" t="s">
        <v>166</v>
      </c>
      <c r="D2201">
        <v>0</v>
      </c>
      <c r="E2201">
        <v>438</v>
      </c>
      <c r="F2201">
        <v>0</v>
      </c>
      <c r="G2201">
        <v>156</v>
      </c>
      <c r="H2201">
        <v>123</v>
      </c>
      <c r="I2201">
        <v>0</v>
      </c>
      <c r="J2201">
        <v>318</v>
      </c>
      <c r="K2201">
        <v>315</v>
      </c>
      <c r="L2201">
        <v>220</v>
      </c>
      <c r="M2201">
        <v>-221</v>
      </c>
      <c r="N2201">
        <v>221</v>
      </c>
      <c r="P2201" s="22">
        <v>2.0045454545454544</v>
      </c>
      <c r="R2201" t="s">
        <v>118</v>
      </c>
      <c r="S2201" t="s">
        <v>85</v>
      </c>
      <c r="T2201" s="9" t="e">
        <f>VLOOKUP(A2201,Sku_list!$A$1:$D$2667,3,0)</f>
        <v>#N/A</v>
      </c>
      <c r="U2201" s="9" t="e">
        <f>VLOOKUP(A2201,Sku_list!$A$1:$D$2667,4,0)*(F2201/1000000*12)</f>
        <v>#N/A</v>
      </c>
      <c r="V2201" s="9" t="e">
        <f>VLOOKUP(A2201,Sku_list!$A$1:$D$2667,4,0)*(H2201/1000000*12)</f>
        <v>#N/A</v>
      </c>
      <c r="W2201" s="9" t="e">
        <f>VLOOKUP(A2201,Sku_list!$A$1:$D$2667,4,0)*(J2201/1000000*12)</f>
        <v>#N/A</v>
      </c>
      <c r="X2201" s="9" t="e">
        <f>VLOOKUP(A2201,Sku_list!$A$1:$D$2667,4,0)*(L2201/1000000*12)</f>
        <v>#N/A</v>
      </c>
      <c r="Y2201" s="9" t="e">
        <f>VLOOKUP(A2201,Sku_list!$A$1:$E$2667,5,0)*((J2201+F2201)/1000000000)</f>
        <v>#N/A</v>
      </c>
      <c r="AC2201" s="22">
        <f t="shared" ca="1" si="34"/>
        <v>6.6666666666666666E-2</v>
      </c>
    </row>
    <row r="2202" spans="1:29" x14ac:dyDescent="0.35">
      <c r="A2202">
        <v>1601946</v>
      </c>
      <c r="B2202" t="s">
        <v>198</v>
      </c>
      <c r="C2202" t="s">
        <v>167</v>
      </c>
      <c r="D2202">
        <v>0</v>
      </c>
      <c r="E2202">
        <v>0</v>
      </c>
      <c r="F2202">
        <v>0</v>
      </c>
      <c r="G2202">
        <v>15</v>
      </c>
      <c r="H2202">
        <v>15</v>
      </c>
      <c r="I2202">
        <v>0</v>
      </c>
      <c r="J2202">
        <v>18</v>
      </c>
      <c r="K2202">
        <v>18</v>
      </c>
      <c r="L2202">
        <v>0</v>
      </c>
      <c r="M2202">
        <v>-33</v>
      </c>
      <c r="N2202">
        <v>33</v>
      </c>
      <c r="P2202" s="22" t="s">
        <v>34</v>
      </c>
      <c r="R2202" t="s">
        <v>119</v>
      </c>
      <c r="S2202" t="s">
        <v>72</v>
      </c>
      <c r="T2202" s="9" t="e">
        <f>VLOOKUP(A2202,Sku_list!$A$1:$D$2667,3,0)</f>
        <v>#N/A</v>
      </c>
      <c r="U2202" s="9" t="e">
        <f>VLOOKUP(A2202,Sku_list!$A$1:$D$2667,4,0)*(F2202/1000000*12)</f>
        <v>#N/A</v>
      </c>
      <c r="V2202" s="9" t="e">
        <f>VLOOKUP(A2202,Sku_list!$A$1:$D$2667,4,0)*(H2202/1000000*12)</f>
        <v>#N/A</v>
      </c>
      <c r="W2202" s="9" t="e">
        <f>VLOOKUP(A2202,Sku_list!$A$1:$D$2667,4,0)*(J2202/1000000*12)</f>
        <v>#N/A</v>
      </c>
      <c r="X2202" s="9" t="e">
        <f>VLOOKUP(A2202,Sku_list!$A$1:$D$2667,4,0)*(L2202/1000000*12)</f>
        <v>#N/A</v>
      </c>
      <c r="Y2202" s="9" t="e">
        <f>VLOOKUP(A2202,Sku_list!$A$1:$E$2667,5,0)*((J2202+F2202)/1000000000)</f>
        <v>#N/A</v>
      </c>
      <c r="AC2202" s="22">
        <f t="shared" ca="1" si="34"/>
        <v>6.6666666666666666E-2</v>
      </c>
    </row>
    <row r="2203" spans="1:29" x14ac:dyDescent="0.35">
      <c r="A2203">
        <v>1601946</v>
      </c>
      <c r="B2203" t="s">
        <v>198</v>
      </c>
      <c r="C2203" t="s">
        <v>61</v>
      </c>
      <c r="D2203">
        <v>0</v>
      </c>
      <c r="E2203">
        <v>0</v>
      </c>
      <c r="F2203">
        <v>0</v>
      </c>
      <c r="G2203">
        <v>48</v>
      </c>
      <c r="H2203">
        <v>30</v>
      </c>
      <c r="I2203">
        <v>0</v>
      </c>
      <c r="J2203">
        <v>38</v>
      </c>
      <c r="K2203">
        <v>23</v>
      </c>
      <c r="L2203">
        <v>150</v>
      </c>
      <c r="M2203">
        <v>82</v>
      </c>
      <c r="N2203">
        <v>-82</v>
      </c>
      <c r="P2203" s="22">
        <v>0.45333333333333331</v>
      </c>
      <c r="R2203" t="s">
        <v>5</v>
      </c>
      <c r="S2203" t="s">
        <v>85</v>
      </c>
      <c r="T2203" s="9" t="e">
        <f>VLOOKUP(A2203,Sku_list!$A$1:$D$2667,3,0)</f>
        <v>#N/A</v>
      </c>
      <c r="U2203" s="9" t="e">
        <f>VLOOKUP(A2203,Sku_list!$A$1:$D$2667,4,0)*(F2203/1000000*12)</f>
        <v>#N/A</v>
      </c>
      <c r="V2203" s="9" t="e">
        <f>VLOOKUP(A2203,Sku_list!$A$1:$D$2667,4,0)*(H2203/1000000*12)</f>
        <v>#N/A</v>
      </c>
      <c r="W2203" s="9" t="e">
        <f>VLOOKUP(A2203,Sku_list!$A$1:$D$2667,4,0)*(J2203/1000000*12)</f>
        <v>#N/A</v>
      </c>
      <c r="X2203" s="9" t="e">
        <f>VLOOKUP(A2203,Sku_list!$A$1:$D$2667,4,0)*(L2203/1000000*12)</f>
        <v>#N/A</v>
      </c>
      <c r="Y2203" s="9" t="e">
        <f>VLOOKUP(A2203,Sku_list!$A$1:$E$2667,5,0)*((J2203+F2203)/1000000000)</f>
        <v>#N/A</v>
      </c>
      <c r="AC2203" s="22">
        <f t="shared" ca="1" si="34"/>
        <v>6.6666666666666666E-2</v>
      </c>
    </row>
    <row r="2204" spans="1:29" x14ac:dyDescent="0.35">
      <c r="A2204">
        <v>1601946</v>
      </c>
      <c r="B2204" t="s">
        <v>198</v>
      </c>
      <c r="C2204" t="s">
        <v>39</v>
      </c>
      <c r="D2204">
        <v>0</v>
      </c>
      <c r="E2204">
        <v>0</v>
      </c>
      <c r="F2204">
        <v>0</v>
      </c>
      <c r="G2204">
        <v>0</v>
      </c>
      <c r="H2204">
        <v>0</v>
      </c>
      <c r="I2204">
        <v>0</v>
      </c>
      <c r="J2204">
        <v>0</v>
      </c>
      <c r="K2204">
        <v>0</v>
      </c>
      <c r="L2204">
        <v>0</v>
      </c>
      <c r="M2204">
        <v>0</v>
      </c>
      <c r="N2204">
        <v>0</v>
      </c>
      <c r="P2204" s="22" t="s">
        <v>34</v>
      </c>
      <c r="R2204" t="s">
        <v>43</v>
      </c>
      <c r="S2204" t="s">
        <v>190</v>
      </c>
      <c r="T2204" s="9" t="e">
        <f>VLOOKUP(A2204,Sku_list!$A$1:$D$2667,3,0)</f>
        <v>#N/A</v>
      </c>
      <c r="U2204" s="9" t="e">
        <f>VLOOKUP(A2204,Sku_list!$A$1:$D$2667,4,0)*(F2204/1000000*12)</f>
        <v>#N/A</v>
      </c>
      <c r="V2204" s="9" t="e">
        <f>VLOOKUP(A2204,Sku_list!$A$1:$D$2667,4,0)*(H2204/1000000*12)</f>
        <v>#N/A</v>
      </c>
      <c r="W2204" s="9" t="e">
        <f>VLOOKUP(A2204,Sku_list!$A$1:$D$2667,4,0)*(J2204/1000000*12)</f>
        <v>#N/A</v>
      </c>
      <c r="X2204" s="9" t="e">
        <f>VLOOKUP(A2204,Sku_list!$A$1:$D$2667,4,0)*(L2204/1000000*12)</f>
        <v>#N/A</v>
      </c>
      <c r="Y2204" s="9" t="e">
        <f>VLOOKUP(A2204,Sku_list!$A$1:$E$2667,5,0)*((J2204+F2204)/1000000000)</f>
        <v>#N/A</v>
      </c>
      <c r="AC2204" s="22">
        <f t="shared" ca="1" si="34"/>
        <v>6.6666666666666666E-2</v>
      </c>
    </row>
    <row r="2205" spans="1:29" x14ac:dyDescent="0.35">
      <c r="A2205">
        <v>1601946</v>
      </c>
      <c r="B2205" t="s">
        <v>198</v>
      </c>
      <c r="C2205" t="s">
        <v>65</v>
      </c>
      <c r="D2205">
        <v>0</v>
      </c>
      <c r="E2205">
        <v>0</v>
      </c>
      <c r="F2205">
        <v>0</v>
      </c>
      <c r="G2205">
        <v>0</v>
      </c>
      <c r="H2205">
        <v>0</v>
      </c>
      <c r="I2205">
        <v>0</v>
      </c>
      <c r="J2205">
        <v>0</v>
      </c>
      <c r="K2205">
        <v>0</v>
      </c>
      <c r="L2205">
        <v>0</v>
      </c>
      <c r="M2205">
        <v>0</v>
      </c>
      <c r="N2205">
        <v>0</v>
      </c>
      <c r="P2205" s="22" t="s">
        <v>34</v>
      </c>
      <c r="R2205" t="s">
        <v>300</v>
      </c>
      <c r="S2205" t="s">
        <v>83</v>
      </c>
      <c r="T2205" s="9" t="e">
        <f>VLOOKUP(A2205,Sku_list!$A$1:$D$2667,3,0)</f>
        <v>#N/A</v>
      </c>
      <c r="U2205" s="9" t="e">
        <f>VLOOKUP(A2205,Sku_list!$A$1:$D$2667,4,0)*(F2205/1000000*12)</f>
        <v>#N/A</v>
      </c>
      <c r="V2205" s="9" t="e">
        <f>VLOOKUP(A2205,Sku_list!$A$1:$D$2667,4,0)*(H2205/1000000*12)</f>
        <v>#N/A</v>
      </c>
      <c r="W2205" s="9" t="e">
        <f>VLOOKUP(A2205,Sku_list!$A$1:$D$2667,4,0)*(J2205/1000000*12)</f>
        <v>#N/A</v>
      </c>
      <c r="X2205" s="9" t="e">
        <f>VLOOKUP(A2205,Sku_list!$A$1:$D$2667,4,0)*(L2205/1000000*12)</f>
        <v>#N/A</v>
      </c>
      <c r="Y2205" s="9" t="e">
        <f>VLOOKUP(A2205,Sku_list!$A$1:$E$2667,5,0)*((J2205+F2205)/1000000000)</f>
        <v>#N/A</v>
      </c>
      <c r="AC2205" s="22">
        <f t="shared" ca="1" si="34"/>
        <v>6.6666666666666666E-2</v>
      </c>
    </row>
    <row r="2206" spans="1:29" x14ac:dyDescent="0.35">
      <c r="A2206">
        <v>1601946</v>
      </c>
      <c r="B2206" t="s">
        <v>198</v>
      </c>
      <c r="C2206" t="s">
        <v>66</v>
      </c>
      <c r="D2206">
        <v>0</v>
      </c>
      <c r="E2206">
        <v>0</v>
      </c>
      <c r="F2206">
        <v>0</v>
      </c>
      <c r="G2206">
        <v>0</v>
      </c>
      <c r="H2206">
        <v>0</v>
      </c>
      <c r="I2206">
        <v>0</v>
      </c>
      <c r="J2206">
        <v>33</v>
      </c>
      <c r="K2206">
        <v>33</v>
      </c>
      <c r="L2206">
        <v>0</v>
      </c>
      <c r="M2206">
        <v>-33</v>
      </c>
      <c r="N2206">
        <v>33</v>
      </c>
      <c r="P2206" s="22" t="s">
        <v>34</v>
      </c>
      <c r="R2206" t="s">
        <v>174</v>
      </c>
      <c r="S2206" t="s">
        <v>72</v>
      </c>
      <c r="T2206" s="9" t="e">
        <f>VLOOKUP(A2206,Sku_list!$A$1:$D$2667,3,0)</f>
        <v>#N/A</v>
      </c>
      <c r="U2206" s="9" t="e">
        <f>VLOOKUP(A2206,Sku_list!$A$1:$D$2667,4,0)*(F2206/1000000*12)</f>
        <v>#N/A</v>
      </c>
      <c r="V2206" s="9" t="e">
        <f>VLOOKUP(A2206,Sku_list!$A$1:$D$2667,4,0)*(H2206/1000000*12)</f>
        <v>#N/A</v>
      </c>
      <c r="W2206" s="9" t="e">
        <f>VLOOKUP(A2206,Sku_list!$A$1:$D$2667,4,0)*(J2206/1000000*12)</f>
        <v>#N/A</v>
      </c>
      <c r="X2206" s="9" t="e">
        <f>VLOOKUP(A2206,Sku_list!$A$1:$D$2667,4,0)*(L2206/1000000*12)</f>
        <v>#N/A</v>
      </c>
      <c r="Y2206" s="9" t="e">
        <f>VLOOKUP(A2206,Sku_list!$A$1:$E$2667,5,0)*((J2206+F2206)/1000000000)</f>
        <v>#N/A</v>
      </c>
      <c r="AC2206" s="22">
        <f t="shared" ca="1" si="34"/>
        <v>6.6666666666666666E-2</v>
      </c>
    </row>
    <row r="2207" spans="1:29" x14ac:dyDescent="0.35">
      <c r="A2207">
        <v>1601946</v>
      </c>
      <c r="B2207" t="s">
        <v>198</v>
      </c>
      <c r="C2207" t="s">
        <v>67</v>
      </c>
      <c r="D2207">
        <v>0</v>
      </c>
      <c r="E2207">
        <v>0</v>
      </c>
      <c r="F2207">
        <v>0</v>
      </c>
      <c r="G2207">
        <v>0</v>
      </c>
      <c r="H2207">
        <v>0</v>
      </c>
      <c r="I2207">
        <v>0</v>
      </c>
      <c r="J2207">
        <v>9</v>
      </c>
      <c r="K2207">
        <v>9</v>
      </c>
      <c r="L2207">
        <v>0</v>
      </c>
      <c r="M2207">
        <v>-9</v>
      </c>
      <c r="N2207">
        <v>9</v>
      </c>
      <c r="P2207" s="22" t="s">
        <v>34</v>
      </c>
      <c r="R2207" t="s">
        <v>176</v>
      </c>
      <c r="S2207" t="s">
        <v>72</v>
      </c>
      <c r="T2207" s="9" t="e">
        <f>VLOOKUP(A2207,Sku_list!$A$1:$D$2667,3,0)</f>
        <v>#N/A</v>
      </c>
      <c r="U2207" s="9" t="e">
        <f>VLOOKUP(A2207,Sku_list!$A$1:$D$2667,4,0)*(F2207/1000000*12)</f>
        <v>#N/A</v>
      </c>
      <c r="V2207" s="9" t="e">
        <f>VLOOKUP(A2207,Sku_list!$A$1:$D$2667,4,0)*(H2207/1000000*12)</f>
        <v>#N/A</v>
      </c>
      <c r="W2207" s="9" t="e">
        <f>VLOOKUP(A2207,Sku_list!$A$1:$D$2667,4,0)*(J2207/1000000*12)</f>
        <v>#N/A</v>
      </c>
      <c r="X2207" s="9" t="e">
        <f>VLOOKUP(A2207,Sku_list!$A$1:$D$2667,4,0)*(L2207/1000000*12)</f>
        <v>#N/A</v>
      </c>
      <c r="Y2207" s="9" t="e">
        <f>VLOOKUP(A2207,Sku_list!$A$1:$E$2667,5,0)*((J2207+F2207)/1000000000)</f>
        <v>#N/A</v>
      </c>
      <c r="AC2207" s="22">
        <f t="shared" ca="1" si="34"/>
        <v>6.6666666666666666E-2</v>
      </c>
    </row>
    <row r="2208" spans="1:29" x14ac:dyDescent="0.35">
      <c r="A2208">
        <v>1601946</v>
      </c>
      <c r="B2208" t="s">
        <v>198</v>
      </c>
      <c r="C2208" t="s">
        <v>68</v>
      </c>
      <c r="D2208">
        <v>0</v>
      </c>
      <c r="E2208">
        <v>0</v>
      </c>
      <c r="F2208">
        <v>0</v>
      </c>
      <c r="G2208">
        <v>21</v>
      </c>
      <c r="H2208">
        <v>0</v>
      </c>
      <c r="I2208">
        <v>0</v>
      </c>
      <c r="J2208">
        <v>9</v>
      </c>
      <c r="K2208">
        <v>9</v>
      </c>
      <c r="L2208">
        <v>0</v>
      </c>
      <c r="M2208">
        <v>-9</v>
      </c>
      <c r="N2208">
        <v>9</v>
      </c>
      <c r="P2208" s="22" t="s">
        <v>34</v>
      </c>
      <c r="R2208" t="s">
        <v>177</v>
      </c>
      <c r="S2208" t="s">
        <v>72</v>
      </c>
      <c r="T2208" s="9" t="e">
        <f>VLOOKUP(A2208,Sku_list!$A$1:$D$2667,3,0)</f>
        <v>#N/A</v>
      </c>
      <c r="U2208" s="9" t="e">
        <f>VLOOKUP(A2208,Sku_list!$A$1:$D$2667,4,0)*(F2208/1000000*12)</f>
        <v>#N/A</v>
      </c>
      <c r="V2208" s="9" t="e">
        <f>VLOOKUP(A2208,Sku_list!$A$1:$D$2667,4,0)*(H2208/1000000*12)</f>
        <v>#N/A</v>
      </c>
      <c r="W2208" s="9" t="e">
        <f>VLOOKUP(A2208,Sku_list!$A$1:$D$2667,4,0)*(J2208/1000000*12)</f>
        <v>#N/A</v>
      </c>
      <c r="X2208" s="9" t="e">
        <f>VLOOKUP(A2208,Sku_list!$A$1:$D$2667,4,0)*(L2208/1000000*12)</f>
        <v>#N/A</v>
      </c>
      <c r="Y2208" s="9" t="e">
        <f>VLOOKUP(A2208,Sku_list!$A$1:$E$2667,5,0)*((J2208+F2208)/1000000000)</f>
        <v>#N/A</v>
      </c>
      <c r="AC2208" s="22">
        <f t="shared" ca="1" si="34"/>
        <v>6.6666666666666666E-2</v>
      </c>
    </row>
    <row r="2209" spans="1:29" x14ac:dyDescent="0.35">
      <c r="A2209">
        <v>1601946</v>
      </c>
      <c r="B2209" t="s">
        <v>198</v>
      </c>
      <c r="C2209" t="s">
        <v>44</v>
      </c>
      <c r="D2209">
        <v>0</v>
      </c>
      <c r="E2209">
        <v>23787</v>
      </c>
      <c r="F2209">
        <v>0</v>
      </c>
      <c r="G2209">
        <v>0</v>
      </c>
      <c r="H2209">
        <v>0</v>
      </c>
      <c r="I2209">
        <v>0</v>
      </c>
      <c r="J2209">
        <v>21507</v>
      </c>
      <c r="K2209">
        <v>21507</v>
      </c>
      <c r="L2209">
        <v>0</v>
      </c>
      <c r="M2209">
        <v>-21507</v>
      </c>
      <c r="N2209">
        <v>21507</v>
      </c>
      <c r="P2209" s="22" t="s">
        <v>34</v>
      </c>
      <c r="R2209" t="s">
        <v>45</v>
      </c>
      <c r="S2209" t="s">
        <v>193</v>
      </c>
      <c r="T2209" s="9" t="e">
        <f>VLOOKUP(A2209,Sku_list!$A$1:$D$2667,3,0)</f>
        <v>#N/A</v>
      </c>
      <c r="U2209" s="9" t="e">
        <f>VLOOKUP(A2209,Sku_list!$A$1:$D$2667,4,0)*(F2209/1000000*12)</f>
        <v>#N/A</v>
      </c>
      <c r="V2209" s="9" t="e">
        <f>VLOOKUP(A2209,Sku_list!$A$1:$D$2667,4,0)*(H2209/1000000*12)</f>
        <v>#N/A</v>
      </c>
      <c r="W2209" s="9" t="e">
        <f>VLOOKUP(A2209,Sku_list!$A$1:$D$2667,4,0)*(J2209/1000000*12)</f>
        <v>#N/A</v>
      </c>
      <c r="X2209" s="9" t="e">
        <f>VLOOKUP(A2209,Sku_list!$A$1:$D$2667,4,0)*(L2209/1000000*12)</f>
        <v>#N/A</v>
      </c>
      <c r="Y2209" s="9" t="e">
        <f>VLOOKUP(A2209,Sku_list!$A$1:$E$2667,5,0)*((J2209+F2209)/1000000000)</f>
        <v>#N/A</v>
      </c>
      <c r="AC2209" s="22">
        <f t="shared" ca="1" si="34"/>
        <v>6.6666666666666666E-2</v>
      </c>
    </row>
    <row r="2210" spans="1:29" x14ac:dyDescent="0.35">
      <c r="A2210">
        <v>1601946</v>
      </c>
      <c r="B2210" t="s">
        <v>198</v>
      </c>
      <c r="C2210" t="s">
        <v>272</v>
      </c>
      <c r="D2210">
        <v>0</v>
      </c>
      <c r="E2210">
        <v>0</v>
      </c>
      <c r="F2210">
        <v>0</v>
      </c>
      <c r="G2210">
        <v>0</v>
      </c>
      <c r="H2210">
        <v>0</v>
      </c>
      <c r="I2210">
        <v>0</v>
      </c>
      <c r="J2210">
        <v>0</v>
      </c>
      <c r="K2210">
        <v>0</v>
      </c>
      <c r="L2210">
        <v>0</v>
      </c>
      <c r="M2210">
        <v>0</v>
      </c>
      <c r="N2210">
        <v>0</v>
      </c>
      <c r="P2210" s="22" t="s">
        <v>34</v>
      </c>
      <c r="R2210" t="s">
        <v>99</v>
      </c>
      <c r="S2210" t="s">
        <v>173</v>
      </c>
      <c r="T2210" s="9" t="e">
        <f>VLOOKUP(A2210,Sku_list!$A$1:$D$2667,3,0)</f>
        <v>#N/A</v>
      </c>
      <c r="U2210" s="9" t="e">
        <f>VLOOKUP(A2210,Sku_list!$A$1:$D$2667,4,0)*(F2210/1000000*12)</f>
        <v>#N/A</v>
      </c>
      <c r="V2210" s="9" t="e">
        <f>VLOOKUP(A2210,Sku_list!$A$1:$D$2667,4,0)*(H2210/1000000*12)</f>
        <v>#N/A</v>
      </c>
      <c r="W2210" s="9" t="e">
        <f>VLOOKUP(A2210,Sku_list!$A$1:$D$2667,4,0)*(J2210/1000000*12)</f>
        <v>#N/A</v>
      </c>
      <c r="X2210" s="9" t="e">
        <f>VLOOKUP(A2210,Sku_list!$A$1:$D$2667,4,0)*(L2210/1000000*12)</f>
        <v>#N/A</v>
      </c>
      <c r="Y2210" s="9" t="e">
        <f>VLOOKUP(A2210,Sku_list!$A$1:$E$2667,5,0)*((J2210+F2210)/1000000000)</f>
        <v>#N/A</v>
      </c>
      <c r="AC2210" s="22">
        <f t="shared" ca="1" si="34"/>
        <v>6.6666666666666666E-2</v>
      </c>
    </row>
    <row r="2211" spans="1:29" x14ac:dyDescent="0.35">
      <c r="A2211">
        <v>1601946</v>
      </c>
      <c r="B2211" t="s">
        <v>198</v>
      </c>
      <c r="C2211" t="s">
        <v>273</v>
      </c>
      <c r="D2211">
        <v>0</v>
      </c>
      <c r="E2211">
        <v>984</v>
      </c>
      <c r="F2211">
        <v>2589</v>
      </c>
      <c r="G2211">
        <v>0</v>
      </c>
      <c r="H2211">
        <v>0</v>
      </c>
      <c r="I2211">
        <v>0</v>
      </c>
      <c r="J2211">
        <v>329</v>
      </c>
      <c r="K2211">
        <v>2918</v>
      </c>
      <c r="L2211">
        <v>0</v>
      </c>
      <c r="M2211">
        <v>-2918</v>
      </c>
      <c r="N2211">
        <v>2918</v>
      </c>
      <c r="P2211" s="22" t="s">
        <v>34</v>
      </c>
      <c r="R2211" t="s">
        <v>275</v>
      </c>
      <c r="S2211" t="s">
        <v>308</v>
      </c>
      <c r="T2211" s="9" t="e">
        <f>VLOOKUP(A2211,Sku_list!$A$1:$D$2667,3,0)</f>
        <v>#N/A</v>
      </c>
      <c r="U2211" s="9" t="e">
        <f>VLOOKUP(A2211,Sku_list!$A$1:$D$2667,4,0)*(F2211/1000000*12)</f>
        <v>#N/A</v>
      </c>
      <c r="V2211" s="9" t="e">
        <f>VLOOKUP(A2211,Sku_list!$A$1:$D$2667,4,0)*(H2211/1000000*12)</f>
        <v>#N/A</v>
      </c>
      <c r="W2211" s="9" t="e">
        <f>VLOOKUP(A2211,Sku_list!$A$1:$D$2667,4,0)*(J2211/1000000*12)</f>
        <v>#N/A</v>
      </c>
      <c r="X2211" s="9" t="e">
        <f>VLOOKUP(A2211,Sku_list!$A$1:$D$2667,4,0)*(L2211/1000000*12)</f>
        <v>#N/A</v>
      </c>
      <c r="Y2211" s="9" t="e">
        <f>VLOOKUP(A2211,Sku_list!$A$1:$E$2667,5,0)*((J2211+F2211)/1000000000)</f>
        <v>#N/A</v>
      </c>
      <c r="AC2211" s="22">
        <f t="shared" ca="1" si="34"/>
        <v>6.6666666666666666E-2</v>
      </c>
    </row>
    <row r="2212" spans="1:29" x14ac:dyDescent="0.35">
      <c r="A2212">
        <v>1601947</v>
      </c>
      <c r="B2212" t="s">
        <v>249</v>
      </c>
      <c r="C2212" t="s">
        <v>3</v>
      </c>
      <c r="D2212">
        <v>0</v>
      </c>
      <c r="E2212">
        <v>0</v>
      </c>
      <c r="F2212">
        <v>0</v>
      </c>
      <c r="G2212">
        <v>0</v>
      </c>
      <c r="H2212">
        <v>0</v>
      </c>
      <c r="I2212">
        <v>0</v>
      </c>
      <c r="J2212">
        <v>0</v>
      </c>
      <c r="K2212">
        <v>0</v>
      </c>
      <c r="L2212">
        <v>0</v>
      </c>
      <c r="M2212">
        <v>0</v>
      </c>
      <c r="N2212">
        <v>0</v>
      </c>
      <c r="P2212" s="22" t="s">
        <v>34</v>
      </c>
      <c r="R2212" t="s">
        <v>4</v>
      </c>
      <c r="S2212" t="s">
        <v>173</v>
      </c>
      <c r="T2212" s="9" t="e">
        <f>VLOOKUP(A2212,Sku_list!$A$1:$D$2667,3,0)</f>
        <v>#N/A</v>
      </c>
      <c r="U2212" s="9" t="e">
        <f>VLOOKUP(A2212,Sku_list!$A$1:$D$2667,4,0)*(F2212/1000000*12)</f>
        <v>#N/A</v>
      </c>
      <c r="V2212" s="9" t="e">
        <f>VLOOKUP(A2212,Sku_list!$A$1:$D$2667,4,0)*(H2212/1000000*12)</f>
        <v>#N/A</v>
      </c>
      <c r="W2212" s="9" t="e">
        <f>VLOOKUP(A2212,Sku_list!$A$1:$D$2667,4,0)*(J2212/1000000*12)</f>
        <v>#N/A</v>
      </c>
      <c r="X2212" s="9" t="e">
        <f>VLOOKUP(A2212,Sku_list!$A$1:$D$2667,4,0)*(L2212/1000000*12)</f>
        <v>#N/A</v>
      </c>
      <c r="Y2212" s="9" t="e">
        <f>VLOOKUP(A2212,Sku_list!$A$1:$E$2667,5,0)*((J2212+F2212)/1000000000)</f>
        <v>#N/A</v>
      </c>
      <c r="AC2212" s="22">
        <f t="shared" ca="1" si="34"/>
        <v>6.6666666666666666E-2</v>
      </c>
    </row>
    <row r="2213" spans="1:29" x14ac:dyDescent="0.35">
      <c r="A2213">
        <v>1601947</v>
      </c>
      <c r="B2213" t="s">
        <v>249</v>
      </c>
      <c r="C2213" t="s">
        <v>139</v>
      </c>
      <c r="D2213">
        <v>0</v>
      </c>
      <c r="E2213">
        <v>420</v>
      </c>
      <c r="F2213">
        <v>0</v>
      </c>
      <c r="G2213">
        <v>564</v>
      </c>
      <c r="H2213">
        <v>531</v>
      </c>
      <c r="I2213">
        <v>0</v>
      </c>
      <c r="J2213">
        <v>31</v>
      </c>
      <c r="K2213">
        <v>23</v>
      </c>
      <c r="L2213">
        <v>600</v>
      </c>
      <c r="M2213">
        <v>38</v>
      </c>
      <c r="N2213">
        <v>-38</v>
      </c>
      <c r="P2213" s="22">
        <v>0.93666666666666665</v>
      </c>
      <c r="R2213" t="s">
        <v>70</v>
      </c>
      <c r="S2213" t="s">
        <v>69</v>
      </c>
      <c r="T2213" s="9" t="e">
        <f>VLOOKUP(A2213,Sku_list!$A$1:$D$2667,3,0)</f>
        <v>#N/A</v>
      </c>
      <c r="U2213" s="9" t="e">
        <f>VLOOKUP(A2213,Sku_list!$A$1:$D$2667,4,0)*(F2213/1000000*12)</f>
        <v>#N/A</v>
      </c>
      <c r="V2213" s="9" t="e">
        <f>VLOOKUP(A2213,Sku_list!$A$1:$D$2667,4,0)*(H2213/1000000*12)</f>
        <v>#N/A</v>
      </c>
      <c r="W2213" s="9" t="e">
        <f>VLOOKUP(A2213,Sku_list!$A$1:$D$2667,4,0)*(J2213/1000000*12)</f>
        <v>#N/A</v>
      </c>
      <c r="X2213" s="9" t="e">
        <f>VLOOKUP(A2213,Sku_list!$A$1:$D$2667,4,0)*(L2213/1000000*12)</f>
        <v>#N/A</v>
      </c>
      <c r="Y2213" s="9" t="e">
        <f>VLOOKUP(A2213,Sku_list!$A$1:$E$2667,5,0)*((J2213+F2213)/1000000000)</f>
        <v>#N/A</v>
      </c>
      <c r="AC2213" s="22">
        <f t="shared" ca="1" si="34"/>
        <v>6.6666666666666666E-2</v>
      </c>
    </row>
    <row r="2214" spans="1:29" x14ac:dyDescent="0.35">
      <c r="A2214">
        <v>1601947</v>
      </c>
      <c r="B2214" t="s">
        <v>249</v>
      </c>
      <c r="C2214" t="s">
        <v>140</v>
      </c>
      <c r="D2214">
        <v>0</v>
      </c>
      <c r="E2214">
        <v>180</v>
      </c>
      <c r="F2214">
        <v>0</v>
      </c>
      <c r="G2214">
        <v>300</v>
      </c>
      <c r="H2214">
        <v>288</v>
      </c>
      <c r="I2214">
        <v>0</v>
      </c>
      <c r="J2214">
        <v>138</v>
      </c>
      <c r="K2214">
        <v>114</v>
      </c>
      <c r="L2214">
        <v>800</v>
      </c>
      <c r="M2214">
        <v>374</v>
      </c>
      <c r="N2214">
        <v>-374</v>
      </c>
      <c r="P2214" s="22">
        <v>0.53249999999999997</v>
      </c>
      <c r="R2214" t="s">
        <v>71</v>
      </c>
      <c r="S2214" t="s">
        <v>72</v>
      </c>
      <c r="T2214" s="9" t="e">
        <f>VLOOKUP(A2214,Sku_list!$A$1:$D$2667,3,0)</f>
        <v>#N/A</v>
      </c>
      <c r="U2214" s="9" t="e">
        <f>VLOOKUP(A2214,Sku_list!$A$1:$D$2667,4,0)*(F2214/1000000*12)</f>
        <v>#N/A</v>
      </c>
      <c r="V2214" s="9" t="e">
        <f>VLOOKUP(A2214,Sku_list!$A$1:$D$2667,4,0)*(H2214/1000000*12)</f>
        <v>#N/A</v>
      </c>
      <c r="W2214" s="9" t="e">
        <f>VLOOKUP(A2214,Sku_list!$A$1:$D$2667,4,0)*(J2214/1000000*12)</f>
        <v>#N/A</v>
      </c>
      <c r="X2214" s="9" t="e">
        <f>VLOOKUP(A2214,Sku_list!$A$1:$D$2667,4,0)*(L2214/1000000*12)</f>
        <v>#N/A</v>
      </c>
      <c r="Y2214" s="9" t="e">
        <f>VLOOKUP(A2214,Sku_list!$A$1:$E$2667,5,0)*((J2214+F2214)/1000000000)</f>
        <v>#N/A</v>
      </c>
      <c r="AC2214" s="22">
        <f t="shared" ca="1" si="34"/>
        <v>6.6666666666666666E-2</v>
      </c>
    </row>
    <row r="2215" spans="1:29" x14ac:dyDescent="0.35">
      <c r="A2215">
        <v>1601947</v>
      </c>
      <c r="B2215" t="s">
        <v>249</v>
      </c>
      <c r="C2215" t="s">
        <v>141</v>
      </c>
      <c r="D2215">
        <v>0</v>
      </c>
      <c r="E2215">
        <v>0</v>
      </c>
      <c r="F2215">
        <v>0</v>
      </c>
      <c r="G2215">
        <v>150</v>
      </c>
      <c r="H2215">
        <v>114</v>
      </c>
      <c r="I2215">
        <v>0</v>
      </c>
      <c r="J2215">
        <v>1668</v>
      </c>
      <c r="K2215">
        <v>1668</v>
      </c>
      <c r="L2215">
        <v>400</v>
      </c>
      <c r="M2215">
        <v>-1382</v>
      </c>
      <c r="N2215">
        <v>1382</v>
      </c>
      <c r="P2215" s="22">
        <v>4.4550000000000001</v>
      </c>
      <c r="R2215" t="s">
        <v>82</v>
      </c>
      <c r="S2215" t="s">
        <v>83</v>
      </c>
      <c r="T2215" s="9" t="e">
        <f>VLOOKUP(A2215,Sku_list!$A$1:$D$2667,3,0)</f>
        <v>#N/A</v>
      </c>
      <c r="U2215" s="9" t="e">
        <f>VLOOKUP(A2215,Sku_list!$A$1:$D$2667,4,0)*(F2215/1000000*12)</f>
        <v>#N/A</v>
      </c>
      <c r="V2215" s="9" t="e">
        <f>VLOOKUP(A2215,Sku_list!$A$1:$D$2667,4,0)*(H2215/1000000*12)</f>
        <v>#N/A</v>
      </c>
      <c r="W2215" s="9" t="e">
        <f>VLOOKUP(A2215,Sku_list!$A$1:$D$2667,4,0)*(J2215/1000000*12)</f>
        <v>#N/A</v>
      </c>
      <c r="X2215" s="9" t="e">
        <f>VLOOKUP(A2215,Sku_list!$A$1:$D$2667,4,0)*(L2215/1000000*12)</f>
        <v>#N/A</v>
      </c>
      <c r="Y2215" s="9" t="e">
        <f>VLOOKUP(A2215,Sku_list!$A$1:$E$2667,5,0)*((J2215+F2215)/1000000000)</f>
        <v>#N/A</v>
      </c>
      <c r="AC2215" s="22">
        <f t="shared" ca="1" si="34"/>
        <v>6.6666666666666666E-2</v>
      </c>
    </row>
    <row r="2216" spans="1:29" x14ac:dyDescent="0.35">
      <c r="A2216">
        <v>1601947</v>
      </c>
      <c r="B2216" t="s">
        <v>249</v>
      </c>
      <c r="C2216" t="s">
        <v>142</v>
      </c>
      <c r="D2216">
        <v>0</v>
      </c>
      <c r="E2216">
        <v>0</v>
      </c>
      <c r="F2216">
        <v>0</v>
      </c>
      <c r="G2216">
        <v>66</v>
      </c>
      <c r="H2216">
        <v>60</v>
      </c>
      <c r="I2216">
        <v>0</v>
      </c>
      <c r="J2216">
        <v>486</v>
      </c>
      <c r="K2216">
        <v>486</v>
      </c>
      <c r="L2216">
        <v>250</v>
      </c>
      <c r="M2216">
        <v>-296</v>
      </c>
      <c r="N2216">
        <v>296</v>
      </c>
      <c r="P2216" s="22">
        <v>2.1840000000000002</v>
      </c>
      <c r="R2216" t="s">
        <v>84</v>
      </c>
      <c r="S2216" t="s">
        <v>85</v>
      </c>
      <c r="T2216" s="9" t="e">
        <f>VLOOKUP(A2216,Sku_list!$A$1:$D$2667,3,0)</f>
        <v>#N/A</v>
      </c>
      <c r="U2216" s="9" t="e">
        <f>VLOOKUP(A2216,Sku_list!$A$1:$D$2667,4,0)*(F2216/1000000*12)</f>
        <v>#N/A</v>
      </c>
      <c r="V2216" s="9" t="e">
        <f>VLOOKUP(A2216,Sku_list!$A$1:$D$2667,4,0)*(H2216/1000000*12)</f>
        <v>#N/A</v>
      </c>
      <c r="W2216" s="9" t="e">
        <f>VLOOKUP(A2216,Sku_list!$A$1:$D$2667,4,0)*(J2216/1000000*12)</f>
        <v>#N/A</v>
      </c>
      <c r="X2216" s="9" t="e">
        <f>VLOOKUP(A2216,Sku_list!$A$1:$D$2667,4,0)*(L2216/1000000*12)</f>
        <v>#N/A</v>
      </c>
      <c r="Y2216" s="9" t="e">
        <f>VLOOKUP(A2216,Sku_list!$A$1:$E$2667,5,0)*((J2216+F2216)/1000000000)</f>
        <v>#N/A</v>
      </c>
      <c r="AC2216" s="22">
        <f t="shared" ca="1" si="34"/>
        <v>6.6666666666666666E-2</v>
      </c>
    </row>
    <row r="2217" spans="1:29" x14ac:dyDescent="0.35">
      <c r="A2217">
        <v>1601947</v>
      </c>
      <c r="B2217" t="s">
        <v>249</v>
      </c>
      <c r="C2217" t="s">
        <v>143</v>
      </c>
      <c r="D2217">
        <v>0</v>
      </c>
      <c r="E2217">
        <v>252</v>
      </c>
      <c r="F2217">
        <v>0</v>
      </c>
      <c r="G2217">
        <v>364</v>
      </c>
      <c r="H2217">
        <v>282</v>
      </c>
      <c r="I2217">
        <v>0</v>
      </c>
      <c r="J2217">
        <v>576</v>
      </c>
      <c r="K2217">
        <v>552</v>
      </c>
      <c r="L2217">
        <v>500</v>
      </c>
      <c r="M2217">
        <v>-358</v>
      </c>
      <c r="N2217">
        <v>358</v>
      </c>
      <c r="P2217" s="22">
        <v>1.716</v>
      </c>
      <c r="R2217" t="s">
        <v>86</v>
      </c>
      <c r="S2217" t="s">
        <v>85</v>
      </c>
      <c r="T2217" s="9" t="e">
        <f>VLOOKUP(A2217,Sku_list!$A$1:$D$2667,3,0)</f>
        <v>#N/A</v>
      </c>
      <c r="U2217" s="9" t="e">
        <f>VLOOKUP(A2217,Sku_list!$A$1:$D$2667,4,0)*(F2217/1000000*12)</f>
        <v>#N/A</v>
      </c>
      <c r="V2217" s="9" t="e">
        <f>VLOOKUP(A2217,Sku_list!$A$1:$D$2667,4,0)*(H2217/1000000*12)</f>
        <v>#N/A</v>
      </c>
      <c r="W2217" s="9" t="e">
        <f>VLOOKUP(A2217,Sku_list!$A$1:$D$2667,4,0)*(J2217/1000000*12)</f>
        <v>#N/A</v>
      </c>
      <c r="X2217" s="9" t="e">
        <f>VLOOKUP(A2217,Sku_list!$A$1:$D$2667,4,0)*(L2217/1000000*12)</f>
        <v>#N/A</v>
      </c>
      <c r="Y2217" s="9" t="e">
        <f>VLOOKUP(A2217,Sku_list!$A$1:$E$2667,5,0)*((J2217+F2217)/1000000000)</f>
        <v>#N/A</v>
      </c>
      <c r="AC2217" s="22">
        <f t="shared" ca="1" si="34"/>
        <v>6.6666666666666666E-2</v>
      </c>
    </row>
    <row r="2218" spans="1:29" x14ac:dyDescent="0.35">
      <c r="A2218">
        <v>1601947</v>
      </c>
      <c r="B2218" t="s">
        <v>249</v>
      </c>
      <c r="C2218" t="s">
        <v>144</v>
      </c>
      <c r="D2218">
        <v>0</v>
      </c>
      <c r="E2218">
        <v>186</v>
      </c>
      <c r="F2218">
        <v>0</v>
      </c>
      <c r="G2218">
        <v>90</v>
      </c>
      <c r="H2218">
        <v>54</v>
      </c>
      <c r="I2218">
        <v>0</v>
      </c>
      <c r="J2218">
        <v>355</v>
      </c>
      <c r="K2218">
        <v>355</v>
      </c>
      <c r="L2218">
        <v>500</v>
      </c>
      <c r="M2218">
        <v>91</v>
      </c>
      <c r="N2218">
        <v>-91</v>
      </c>
      <c r="P2218" s="22">
        <v>0.81799999999999995</v>
      </c>
      <c r="R2218" t="s">
        <v>87</v>
      </c>
      <c r="S2218" t="s">
        <v>72</v>
      </c>
      <c r="T2218" s="9" t="e">
        <f>VLOOKUP(A2218,Sku_list!$A$1:$D$2667,3,0)</f>
        <v>#N/A</v>
      </c>
      <c r="U2218" s="9" t="e">
        <f>VLOOKUP(A2218,Sku_list!$A$1:$D$2667,4,0)*(F2218/1000000*12)</f>
        <v>#N/A</v>
      </c>
      <c r="V2218" s="9" t="e">
        <f>VLOOKUP(A2218,Sku_list!$A$1:$D$2667,4,0)*(H2218/1000000*12)</f>
        <v>#N/A</v>
      </c>
      <c r="W2218" s="9" t="e">
        <f>VLOOKUP(A2218,Sku_list!$A$1:$D$2667,4,0)*(J2218/1000000*12)</f>
        <v>#N/A</v>
      </c>
      <c r="X2218" s="9" t="e">
        <f>VLOOKUP(A2218,Sku_list!$A$1:$D$2667,4,0)*(L2218/1000000*12)</f>
        <v>#N/A</v>
      </c>
      <c r="Y2218" s="9" t="e">
        <f>VLOOKUP(A2218,Sku_list!$A$1:$E$2667,5,0)*((J2218+F2218)/1000000000)</f>
        <v>#N/A</v>
      </c>
      <c r="AC2218" s="22">
        <f t="shared" ca="1" si="34"/>
        <v>6.6666666666666666E-2</v>
      </c>
    </row>
    <row r="2219" spans="1:29" x14ac:dyDescent="0.35">
      <c r="A2219">
        <v>1601947</v>
      </c>
      <c r="B2219" t="s">
        <v>249</v>
      </c>
      <c r="C2219" t="s">
        <v>145</v>
      </c>
      <c r="D2219">
        <v>0</v>
      </c>
      <c r="E2219">
        <v>0</v>
      </c>
      <c r="F2219">
        <v>0</v>
      </c>
      <c r="G2219">
        <v>60</v>
      </c>
      <c r="H2219">
        <v>30</v>
      </c>
      <c r="I2219">
        <v>0</v>
      </c>
      <c r="J2219">
        <v>168</v>
      </c>
      <c r="K2219">
        <v>168</v>
      </c>
      <c r="L2219">
        <v>200</v>
      </c>
      <c r="M2219">
        <v>2</v>
      </c>
      <c r="N2219">
        <v>-2</v>
      </c>
      <c r="P2219" s="22">
        <v>0.99</v>
      </c>
      <c r="R2219" t="s">
        <v>88</v>
      </c>
      <c r="S2219" t="s">
        <v>83</v>
      </c>
      <c r="T2219" s="9" t="e">
        <f>VLOOKUP(A2219,Sku_list!$A$1:$D$2667,3,0)</f>
        <v>#N/A</v>
      </c>
      <c r="U2219" s="9" t="e">
        <f>VLOOKUP(A2219,Sku_list!$A$1:$D$2667,4,0)*(F2219/1000000*12)</f>
        <v>#N/A</v>
      </c>
      <c r="V2219" s="9" t="e">
        <f>VLOOKUP(A2219,Sku_list!$A$1:$D$2667,4,0)*(H2219/1000000*12)</f>
        <v>#N/A</v>
      </c>
      <c r="W2219" s="9" t="e">
        <f>VLOOKUP(A2219,Sku_list!$A$1:$D$2667,4,0)*(J2219/1000000*12)</f>
        <v>#N/A</v>
      </c>
      <c r="X2219" s="9" t="e">
        <f>VLOOKUP(A2219,Sku_list!$A$1:$D$2667,4,0)*(L2219/1000000*12)</f>
        <v>#N/A</v>
      </c>
      <c r="Y2219" s="9" t="e">
        <f>VLOOKUP(A2219,Sku_list!$A$1:$E$2667,5,0)*((J2219+F2219)/1000000000)</f>
        <v>#N/A</v>
      </c>
      <c r="AC2219" s="22">
        <f t="shared" ca="1" si="34"/>
        <v>6.6666666666666666E-2</v>
      </c>
    </row>
    <row r="2220" spans="1:29" x14ac:dyDescent="0.35">
      <c r="A2220">
        <v>1601947</v>
      </c>
      <c r="B2220" t="s">
        <v>249</v>
      </c>
      <c r="C2220" t="s">
        <v>146</v>
      </c>
      <c r="D2220">
        <v>0</v>
      </c>
      <c r="E2220">
        <v>354</v>
      </c>
      <c r="F2220">
        <v>0</v>
      </c>
      <c r="G2220">
        <v>102</v>
      </c>
      <c r="H2220">
        <v>54</v>
      </c>
      <c r="I2220">
        <v>0</v>
      </c>
      <c r="J2220">
        <v>384</v>
      </c>
      <c r="K2220">
        <v>384</v>
      </c>
      <c r="L2220">
        <v>240</v>
      </c>
      <c r="M2220">
        <v>-198</v>
      </c>
      <c r="N2220">
        <v>198</v>
      </c>
      <c r="P2220" s="22">
        <v>1.825</v>
      </c>
      <c r="R2220" t="s">
        <v>89</v>
      </c>
      <c r="S2220" t="s">
        <v>69</v>
      </c>
      <c r="T2220" s="9" t="e">
        <f>VLOOKUP(A2220,Sku_list!$A$1:$D$2667,3,0)</f>
        <v>#N/A</v>
      </c>
      <c r="U2220" s="9" t="e">
        <f>VLOOKUP(A2220,Sku_list!$A$1:$D$2667,4,0)*(F2220/1000000*12)</f>
        <v>#N/A</v>
      </c>
      <c r="V2220" s="9" t="e">
        <f>VLOOKUP(A2220,Sku_list!$A$1:$D$2667,4,0)*(H2220/1000000*12)</f>
        <v>#N/A</v>
      </c>
      <c r="W2220" s="9" t="e">
        <f>VLOOKUP(A2220,Sku_list!$A$1:$D$2667,4,0)*(J2220/1000000*12)</f>
        <v>#N/A</v>
      </c>
      <c r="X2220" s="9" t="e">
        <f>VLOOKUP(A2220,Sku_list!$A$1:$D$2667,4,0)*(L2220/1000000*12)</f>
        <v>#N/A</v>
      </c>
      <c r="Y2220" s="9" t="e">
        <f>VLOOKUP(A2220,Sku_list!$A$1:$E$2667,5,0)*((J2220+F2220)/1000000000)</f>
        <v>#N/A</v>
      </c>
      <c r="AC2220" s="22">
        <f t="shared" ca="1" si="34"/>
        <v>6.6666666666666666E-2</v>
      </c>
    </row>
    <row r="2221" spans="1:29" x14ac:dyDescent="0.35">
      <c r="A2221">
        <v>1601947</v>
      </c>
      <c r="B2221" t="s">
        <v>249</v>
      </c>
      <c r="C2221" t="s">
        <v>147</v>
      </c>
      <c r="D2221">
        <v>0</v>
      </c>
      <c r="E2221">
        <v>0</v>
      </c>
      <c r="F2221">
        <v>0</v>
      </c>
      <c r="G2221">
        <v>336</v>
      </c>
      <c r="H2221">
        <v>222</v>
      </c>
      <c r="I2221">
        <v>0</v>
      </c>
      <c r="J2221">
        <v>960</v>
      </c>
      <c r="K2221">
        <v>960</v>
      </c>
      <c r="L2221">
        <v>1165</v>
      </c>
      <c r="M2221">
        <v>-17</v>
      </c>
      <c r="N2221">
        <v>17</v>
      </c>
      <c r="P2221" s="22">
        <v>1.0145922746781115</v>
      </c>
      <c r="R2221" t="s">
        <v>90</v>
      </c>
      <c r="S2221" t="s">
        <v>69</v>
      </c>
      <c r="T2221" s="9" t="e">
        <f>VLOOKUP(A2221,Sku_list!$A$1:$D$2667,3,0)</f>
        <v>#N/A</v>
      </c>
      <c r="U2221" s="9" t="e">
        <f>VLOOKUP(A2221,Sku_list!$A$1:$D$2667,4,0)*(F2221/1000000*12)</f>
        <v>#N/A</v>
      </c>
      <c r="V2221" s="9" t="e">
        <f>VLOOKUP(A2221,Sku_list!$A$1:$D$2667,4,0)*(H2221/1000000*12)</f>
        <v>#N/A</v>
      </c>
      <c r="W2221" s="9" t="e">
        <f>VLOOKUP(A2221,Sku_list!$A$1:$D$2667,4,0)*(J2221/1000000*12)</f>
        <v>#N/A</v>
      </c>
      <c r="X2221" s="9" t="e">
        <f>VLOOKUP(A2221,Sku_list!$A$1:$D$2667,4,0)*(L2221/1000000*12)</f>
        <v>#N/A</v>
      </c>
      <c r="Y2221" s="9" t="e">
        <f>VLOOKUP(A2221,Sku_list!$A$1:$E$2667,5,0)*((J2221+F2221)/1000000000)</f>
        <v>#N/A</v>
      </c>
      <c r="AC2221" s="22">
        <f t="shared" ca="1" si="34"/>
        <v>6.6666666666666666E-2</v>
      </c>
    </row>
    <row r="2222" spans="1:29" x14ac:dyDescent="0.35">
      <c r="A2222">
        <v>1601947</v>
      </c>
      <c r="B2222" t="s">
        <v>249</v>
      </c>
      <c r="C2222" t="s">
        <v>148</v>
      </c>
      <c r="D2222">
        <v>0</v>
      </c>
      <c r="E2222">
        <v>0</v>
      </c>
      <c r="F2222">
        <v>0</v>
      </c>
      <c r="G2222">
        <v>204</v>
      </c>
      <c r="H2222">
        <v>126</v>
      </c>
      <c r="I2222">
        <v>0</v>
      </c>
      <c r="J2222">
        <v>768</v>
      </c>
      <c r="K2222">
        <v>708</v>
      </c>
      <c r="L2222">
        <v>700</v>
      </c>
      <c r="M2222">
        <v>-194</v>
      </c>
      <c r="N2222">
        <v>194</v>
      </c>
      <c r="P2222" s="22">
        <v>1.2771428571428571</v>
      </c>
      <c r="R2222" t="s">
        <v>91</v>
      </c>
      <c r="S2222" t="s">
        <v>85</v>
      </c>
      <c r="T2222" s="9" t="e">
        <f>VLOOKUP(A2222,Sku_list!$A$1:$D$2667,3,0)</f>
        <v>#N/A</v>
      </c>
      <c r="U2222" s="9" t="e">
        <f>VLOOKUP(A2222,Sku_list!$A$1:$D$2667,4,0)*(F2222/1000000*12)</f>
        <v>#N/A</v>
      </c>
      <c r="V2222" s="9" t="e">
        <f>VLOOKUP(A2222,Sku_list!$A$1:$D$2667,4,0)*(H2222/1000000*12)</f>
        <v>#N/A</v>
      </c>
      <c r="W2222" s="9" t="e">
        <f>VLOOKUP(A2222,Sku_list!$A$1:$D$2667,4,0)*(J2222/1000000*12)</f>
        <v>#N/A</v>
      </c>
      <c r="X2222" s="9" t="e">
        <f>VLOOKUP(A2222,Sku_list!$A$1:$D$2667,4,0)*(L2222/1000000*12)</f>
        <v>#N/A</v>
      </c>
      <c r="Y2222" s="9" t="e">
        <f>VLOOKUP(A2222,Sku_list!$A$1:$E$2667,5,0)*((J2222+F2222)/1000000000)</f>
        <v>#N/A</v>
      </c>
      <c r="AC2222" s="22">
        <f t="shared" ca="1" si="34"/>
        <v>6.6666666666666666E-2</v>
      </c>
    </row>
    <row r="2223" spans="1:29" x14ac:dyDescent="0.35">
      <c r="A2223">
        <v>1601947</v>
      </c>
      <c r="B2223" t="s">
        <v>249</v>
      </c>
      <c r="C2223" t="s">
        <v>149</v>
      </c>
      <c r="D2223">
        <v>0</v>
      </c>
      <c r="E2223">
        <v>102</v>
      </c>
      <c r="F2223">
        <v>0</v>
      </c>
      <c r="G2223">
        <v>36</v>
      </c>
      <c r="H2223">
        <v>18</v>
      </c>
      <c r="I2223">
        <v>0</v>
      </c>
      <c r="J2223">
        <v>456</v>
      </c>
      <c r="K2223">
        <v>438</v>
      </c>
      <c r="L2223">
        <v>250</v>
      </c>
      <c r="M2223">
        <v>-224</v>
      </c>
      <c r="N2223">
        <v>224</v>
      </c>
      <c r="P2223" s="22">
        <v>1.8959999999999999</v>
      </c>
      <c r="R2223" t="s">
        <v>92</v>
      </c>
      <c r="S2223" t="s">
        <v>85</v>
      </c>
      <c r="T2223" s="9" t="e">
        <f>VLOOKUP(A2223,Sku_list!$A$1:$D$2667,3,0)</f>
        <v>#N/A</v>
      </c>
      <c r="U2223" s="9" t="e">
        <f>VLOOKUP(A2223,Sku_list!$A$1:$D$2667,4,0)*(F2223/1000000*12)</f>
        <v>#N/A</v>
      </c>
      <c r="V2223" s="9" t="e">
        <f>VLOOKUP(A2223,Sku_list!$A$1:$D$2667,4,0)*(H2223/1000000*12)</f>
        <v>#N/A</v>
      </c>
      <c r="W2223" s="9" t="e">
        <f>VLOOKUP(A2223,Sku_list!$A$1:$D$2667,4,0)*(J2223/1000000*12)</f>
        <v>#N/A</v>
      </c>
      <c r="X2223" s="9" t="e">
        <f>VLOOKUP(A2223,Sku_list!$A$1:$D$2667,4,0)*(L2223/1000000*12)</f>
        <v>#N/A</v>
      </c>
      <c r="Y2223" s="9" t="e">
        <f>VLOOKUP(A2223,Sku_list!$A$1:$E$2667,5,0)*((J2223+F2223)/1000000000)</f>
        <v>#N/A</v>
      </c>
      <c r="AC2223" s="22">
        <f t="shared" ca="1" si="34"/>
        <v>6.6666666666666666E-2</v>
      </c>
    </row>
    <row r="2224" spans="1:29" x14ac:dyDescent="0.35">
      <c r="A2224">
        <v>1601947</v>
      </c>
      <c r="B2224" t="s">
        <v>249</v>
      </c>
      <c r="C2224" t="s">
        <v>150</v>
      </c>
      <c r="D2224">
        <v>0</v>
      </c>
      <c r="E2224">
        <v>504</v>
      </c>
      <c r="F2224">
        <v>0</v>
      </c>
      <c r="G2224">
        <v>378</v>
      </c>
      <c r="H2224">
        <v>270</v>
      </c>
      <c r="I2224">
        <v>0</v>
      </c>
      <c r="J2224">
        <v>900</v>
      </c>
      <c r="K2224">
        <v>858</v>
      </c>
      <c r="L2224">
        <v>1100</v>
      </c>
      <c r="M2224">
        <v>-70</v>
      </c>
      <c r="N2224">
        <v>70</v>
      </c>
      <c r="P2224" s="22">
        <v>1.0636363636363637</v>
      </c>
      <c r="R2224" t="s">
        <v>93</v>
      </c>
      <c r="S2224" t="s">
        <v>85</v>
      </c>
      <c r="T2224" s="9" t="e">
        <f>VLOOKUP(A2224,Sku_list!$A$1:$D$2667,3,0)</f>
        <v>#N/A</v>
      </c>
      <c r="U2224" s="9" t="e">
        <f>VLOOKUP(A2224,Sku_list!$A$1:$D$2667,4,0)*(F2224/1000000*12)</f>
        <v>#N/A</v>
      </c>
      <c r="V2224" s="9" t="e">
        <f>VLOOKUP(A2224,Sku_list!$A$1:$D$2667,4,0)*(H2224/1000000*12)</f>
        <v>#N/A</v>
      </c>
      <c r="W2224" s="9" t="e">
        <f>VLOOKUP(A2224,Sku_list!$A$1:$D$2667,4,0)*(J2224/1000000*12)</f>
        <v>#N/A</v>
      </c>
      <c r="X2224" s="9" t="e">
        <f>VLOOKUP(A2224,Sku_list!$A$1:$D$2667,4,0)*(L2224/1000000*12)</f>
        <v>#N/A</v>
      </c>
      <c r="Y2224" s="9" t="e">
        <f>VLOOKUP(A2224,Sku_list!$A$1:$E$2667,5,0)*((J2224+F2224)/1000000000)</f>
        <v>#N/A</v>
      </c>
      <c r="AC2224" s="22">
        <f t="shared" ca="1" si="34"/>
        <v>6.6666666666666666E-2</v>
      </c>
    </row>
    <row r="2225" spans="1:29" x14ac:dyDescent="0.35">
      <c r="A2225">
        <v>1601947</v>
      </c>
      <c r="B2225" t="s">
        <v>249</v>
      </c>
      <c r="C2225" t="s">
        <v>151</v>
      </c>
      <c r="D2225">
        <v>0</v>
      </c>
      <c r="E2225">
        <v>0</v>
      </c>
      <c r="F2225">
        <v>0</v>
      </c>
      <c r="G2225">
        <v>24</v>
      </c>
      <c r="H2225">
        <v>0</v>
      </c>
      <c r="I2225">
        <v>0</v>
      </c>
      <c r="J2225">
        <v>60</v>
      </c>
      <c r="K2225">
        <v>60</v>
      </c>
      <c r="L2225">
        <v>50</v>
      </c>
      <c r="M2225">
        <v>-10</v>
      </c>
      <c r="N2225">
        <v>10</v>
      </c>
      <c r="P2225" s="22">
        <v>1.2</v>
      </c>
      <c r="R2225" t="s">
        <v>94</v>
      </c>
      <c r="S2225" t="s">
        <v>83</v>
      </c>
      <c r="T2225" s="9" t="e">
        <f>VLOOKUP(A2225,Sku_list!$A$1:$D$2667,3,0)</f>
        <v>#N/A</v>
      </c>
      <c r="U2225" s="9" t="e">
        <f>VLOOKUP(A2225,Sku_list!$A$1:$D$2667,4,0)*(F2225/1000000*12)</f>
        <v>#N/A</v>
      </c>
      <c r="V2225" s="9" t="e">
        <f>VLOOKUP(A2225,Sku_list!$A$1:$D$2667,4,0)*(H2225/1000000*12)</f>
        <v>#N/A</v>
      </c>
      <c r="W2225" s="9" t="e">
        <f>VLOOKUP(A2225,Sku_list!$A$1:$D$2667,4,0)*(J2225/1000000*12)</f>
        <v>#N/A</v>
      </c>
      <c r="X2225" s="9" t="e">
        <f>VLOOKUP(A2225,Sku_list!$A$1:$D$2667,4,0)*(L2225/1000000*12)</f>
        <v>#N/A</v>
      </c>
      <c r="Y2225" s="9" t="e">
        <f>VLOOKUP(A2225,Sku_list!$A$1:$E$2667,5,0)*((J2225+F2225)/1000000000)</f>
        <v>#N/A</v>
      </c>
      <c r="AC2225" s="22">
        <f t="shared" ca="1" si="34"/>
        <v>6.6666666666666666E-2</v>
      </c>
    </row>
    <row r="2226" spans="1:29" x14ac:dyDescent="0.35">
      <c r="A2226">
        <v>1601947</v>
      </c>
      <c r="B2226" t="s">
        <v>249</v>
      </c>
      <c r="C2226" t="s">
        <v>152</v>
      </c>
      <c r="D2226">
        <v>0</v>
      </c>
      <c r="E2226">
        <v>60</v>
      </c>
      <c r="F2226">
        <v>0</v>
      </c>
      <c r="G2226">
        <v>12</v>
      </c>
      <c r="H2226">
        <v>0</v>
      </c>
      <c r="I2226">
        <v>0</v>
      </c>
      <c r="J2226">
        <v>138</v>
      </c>
      <c r="K2226">
        <v>138</v>
      </c>
      <c r="L2226">
        <v>150</v>
      </c>
      <c r="M2226">
        <v>12</v>
      </c>
      <c r="N2226">
        <v>-12</v>
      </c>
      <c r="P2226" s="22">
        <v>0.92</v>
      </c>
      <c r="R2226" t="s">
        <v>95</v>
      </c>
      <c r="S2226" t="s">
        <v>83</v>
      </c>
      <c r="T2226" s="9" t="e">
        <f>VLOOKUP(A2226,Sku_list!$A$1:$D$2667,3,0)</f>
        <v>#N/A</v>
      </c>
      <c r="U2226" s="9" t="e">
        <f>VLOOKUP(A2226,Sku_list!$A$1:$D$2667,4,0)*(F2226/1000000*12)</f>
        <v>#N/A</v>
      </c>
      <c r="V2226" s="9" t="e">
        <f>VLOOKUP(A2226,Sku_list!$A$1:$D$2667,4,0)*(H2226/1000000*12)</f>
        <v>#N/A</v>
      </c>
      <c r="W2226" s="9" t="e">
        <f>VLOOKUP(A2226,Sku_list!$A$1:$D$2667,4,0)*(J2226/1000000*12)</f>
        <v>#N/A</v>
      </c>
      <c r="X2226" s="9" t="e">
        <f>VLOOKUP(A2226,Sku_list!$A$1:$D$2667,4,0)*(L2226/1000000*12)</f>
        <v>#N/A</v>
      </c>
      <c r="Y2226" s="9" t="e">
        <f>VLOOKUP(A2226,Sku_list!$A$1:$E$2667,5,0)*((J2226+F2226)/1000000000)</f>
        <v>#N/A</v>
      </c>
      <c r="AC2226" s="22">
        <f t="shared" ca="1" si="34"/>
        <v>6.6666666666666666E-2</v>
      </c>
    </row>
    <row r="2227" spans="1:29" x14ac:dyDescent="0.35">
      <c r="A2227">
        <v>1601947</v>
      </c>
      <c r="B2227" t="s">
        <v>249</v>
      </c>
      <c r="C2227" t="s">
        <v>153</v>
      </c>
      <c r="D2227">
        <v>0</v>
      </c>
      <c r="E2227">
        <v>0</v>
      </c>
      <c r="F2227">
        <v>0</v>
      </c>
      <c r="G2227">
        <v>0</v>
      </c>
      <c r="H2227">
        <v>0</v>
      </c>
      <c r="I2227">
        <v>0</v>
      </c>
      <c r="J2227">
        <v>0</v>
      </c>
      <c r="K2227">
        <v>0</v>
      </c>
      <c r="L2227">
        <v>0</v>
      </c>
      <c r="M2227">
        <v>0</v>
      </c>
      <c r="N2227">
        <v>0</v>
      </c>
      <c r="P2227" s="22" t="s">
        <v>34</v>
      </c>
      <c r="R2227" t="s">
        <v>189</v>
      </c>
      <c r="S2227" t="s">
        <v>190</v>
      </c>
      <c r="T2227" s="9" t="e">
        <f>VLOOKUP(A2227,Sku_list!$A$1:$D$2667,3,0)</f>
        <v>#N/A</v>
      </c>
      <c r="U2227" s="9" t="e">
        <f>VLOOKUP(A2227,Sku_list!$A$1:$D$2667,4,0)*(F2227/1000000*12)</f>
        <v>#N/A</v>
      </c>
      <c r="V2227" s="9" t="e">
        <f>VLOOKUP(A2227,Sku_list!$A$1:$D$2667,4,0)*(H2227/1000000*12)</f>
        <v>#N/A</v>
      </c>
      <c r="W2227" s="9" t="e">
        <f>VLOOKUP(A2227,Sku_list!$A$1:$D$2667,4,0)*(J2227/1000000*12)</f>
        <v>#N/A</v>
      </c>
      <c r="X2227" s="9" t="e">
        <f>VLOOKUP(A2227,Sku_list!$A$1:$D$2667,4,0)*(L2227/1000000*12)</f>
        <v>#N/A</v>
      </c>
      <c r="Y2227" s="9" t="e">
        <f>VLOOKUP(A2227,Sku_list!$A$1:$E$2667,5,0)*((J2227+F2227)/1000000000)</f>
        <v>#N/A</v>
      </c>
      <c r="AC2227" s="22">
        <f t="shared" ca="1" si="34"/>
        <v>6.6666666666666666E-2</v>
      </c>
    </row>
    <row r="2228" spans="1:29" x14ac:dyDescent="0.35">
      <c r="A2228">
        <v>1601947</v>
      </c>
      <c r="B2228" t="s">
        <v>249</v>
      </c>
      <c r="C2228" t="s">
        <v>154</v>
      </c>
      <c r="D2228">
        <v>0</v>
      </c>
      <c r="E2228">
        <v>300</v>
      </c>
      <c r="F2228">
        <v>0</v>
      </c>
      <c r="G2228">
        <v>141</v>
      </c>
      <c r="H2228">
        <v>97</v>
      </c>
      <c r="I2228">
        <v>0</v>
      </c>
      <c r="J2228">
        <v>288</v>
      </c>
      <c r="K2228">
        <v>276</v>
      </c>
      <c r="L2228">
        <v>120</v>
      </c>
      <c r="M2228">
        <v>-265</v>
      </c>
      <c r="N2228">
        <v>265</v>
      </c>
      <c r="P2228" s="22">
        <v>3.2083333333333335</v>
      </c>
      <c r="R2228" t="s">
        <v>96</v>
      </c>
      <c r="S2228" t="s">
        <v>72</v>
      </c>
      <c r="T2228" s="9" t="e">
        <f>VLOOKUP(A2228,Sku_list!$A$1:$D$2667,3,0)</f>
        <v>#N/A</v>
      </c>
      <c r="U2228" s="9" t="e">
        <f>VLOOKUP(A2228,Sku_list!$A$1:$D$2667,4,0)*(F2228/1000000*12)</f>
        <v>#N/A</v>
      </c>
      <c r="V2228" s="9" t="e">
        <f>VLOOKUP(A2228,Sku_list!$A$1:$D$2667,4,0)*(H2228/1000000*12)</f>
        <v>#N/A</v>
      </c>
      <c r="W2228" s="9" t="e">
        <f>VLOOKUP(A2228,Sku_list!$A$1:$D$2667,4,0)*(J2228/1000000*12)</f>
        <v>#N/A</v>
      </c>
      <c r="X2228" s="9" t="e">
        <f>VLOOKUP(A2228,Sku_list!$A$1:$D$2667,4,0)*(L2228/1000000*12)</f>
        <v>#N/A</v>
      </c>
      <c r="Y2228" s="9" t="e">
        <f>VLOOKUP(A2228,Sku_list!$A$1:$E$2667,5,0)*((J2228+F2228)/1000000000)</f>
        <v>#N/A</v>
      </c>
      <c r="AC2228" s="22">
        <f t="shared" ca="1" si="34"/>
        <v>6.6666666666666666E-2</v>
      </c>
    </row>
    <row r="2229" spans="1:29" x14ac:dyDescent="0.35">
      <c r="A2229">
        <v>1601947</v>
      </c>
      <c r="B2229" t="s">
        <v>249</v>
      </c>
      <c r="C2229" t="s">
        <v>155</v>
      </c>
      <c r="D2229">
        <v>0</v>
      </c>
      <c r="E2229">
        <v>0</v>
      </c>
      <c r="F2229">
        <v>0</v>
      </c>
      <c r="G2229">
        <v>132</v>
      </c>
      <c r="H2229">
        <v>78</v>
      </c>
      <c r="I2229">
        <v>0</v>
      </c>
      <c r="J2229">
        <v>336</v>
      </c>
      <c r="K2229">
        <v>318</v>
      </c>
      <c r="L2229">
        <v>400</v>
      </c>
      <c r="M2229">
        <v>-14</v>
      </c>
      <c r="N2229">
        <v>14</v>
      </c>
      <c r="P2229" s="22">
        <v>1.0349999999999999</v>
      </c>
      <c r="R2229" t="s">
        <v>97</v>
      </c>
      <c r="S2229" t="s">
        <v>72</v>
      </c>
      <c r="T2229" s="9" t="e">
        <f>VLOOKUP(A2229,Sku_list!$A$1:$D$2667,3,0)</f>
        <v>#N/A</v>
      </c>
      <c r="U2229" s="9" t="e">
        <f>VLOOKUP(A2229,Sku_list!$A$1:$D$2667,4,0)*(F2229/1000000*12)</f>
        <v>#N/A</v>
      </c>
      <c r="V2229" s="9" t="e">
        <f>VLOOKUP(A2229,Sku_list!$A$1:$D$2667,4,0)*(H2229/1000000*12)</f>
        <v>#N/A</v>
      </c>
      <c r="W2229" s="9" t="e">
        <f>VLOOKUP(A2229,Sku_list!$A$1:$D$2667,4,0)*(J2229/1000000*12)</f>
        <v>#N/A</v>
      </c>
      <c r="X2229" s="9" t="e">
        <f>VLOOKUP(A2229,Sku_list!$A$1:$D$2667,4,0)*(L2229/1000000*12)</f>
        <v>#N/A</v>
      </c>
      <c r="Y2229" s="9" t="e">
        <f>VLOOKUP(A2229,Sku_list!$A$1:$E$2667,5,0)*((J2229+F2229)/1000000000)</f>
        <v>#N/A</v>
      </c>
      <c r="AC2229" s="22">
        <f t="shared" ca="1" si="34"/>
        <v>6.6666666666666666E-2</v>
      </c>
    </row>
    <row r="2230" spans="1:29" x14ac:dyDescent="0.35">
      <c r="A2230">
        <v>1601947</v>
      </c>
      <c r="B2230" t="s">
        <v>249</v>
      </c>
      <c r="C2230" t="s">
        <v>156</v>
      </c>
      <c r="D2230">
        <v>0</v>
      </c>
      <c r="E2230">
        <v>0</v>
      </c>
      <c r="F2230">
        <v>0</v>
      </c>
      <c r="G2230">
        <v>0</v>
      </c>
      <c r="H2230">
        <v>0</v>
      </c>
      <c r="I2230">
        <v>0</v>
      </c>
      <c r="J2230">
        <v>0</v>
      </c>
      <c r="K2230">
        <v>0</v>
      </c>
      <c r="L2230">
        <v>0</v>
      </c>
      <c r="M2230">
        <v>0</v>
      </c>
      <c r="N2230">
        <v>0</v>
      </c>
      <c r="P2230" s="22" t="s">
        <v>34</v>
      </c>
      <c r="R2230" t="s">
        <v>38</v>
      </c>
      <c r="S2230" t="s">
        <v>69</v>
      </c>
      <c r="T2230" s="9" t="e">
        <f>VLOOKUP(A2230,Sku_list!$A$1:$D$2667,3,0)</f>
        <v>#N/A</v>
      </c>
      <c r="U2230" s="9" t="e">
        <f>VLOOKUP(A2230,Sku_list!$A$1:$D$2667,4,0)*(F2230/1000000*12)</f>
        <v>#N/A</v>
      </c>
      <c r="V2230" s="9" t="e">
        <f>VLOOKUP(A2230,Sku_list!$A$1:$D$2667,4,0)*(H2230/1000000*12)</f>
        <v>#N/A</v>
      </c>
      <c r="W2230" s="9" t="e">
        <f>VLOOKUP(A2230,Sku_list!$A$1:$D$2667,4,0)*(J2230/1000000*12)</f>
        <v>#N/A</v>
      </c>
      <c r="X2230" s="9" t="e">
        <f>VLOOKUP(A2230,Sku_list!$A$1:$D$2667,4,0)*(L2230/1000000*12)</f>
        <v>#N/A</v>
      </c>
      <c r="Y2230" s="9" t="e">
        <f>VLOOKUP(A2230,Sku_list!$A$1:$E$2667,5,0)*((J2230+F2230)/1000000000)</f>
        <v>#N/A</v>
      </c>
      <c r="AC2230" s="22">
        <f t="shared" ca="1" si="34"/>
        <v>6.6666666666666666E-2</v>
      </c>
    </row>
    <row r="2231" spans="1:29" x14ac:dyDescent="0.35">
      <c r="A2231">
        <v>1601947</v>
      </c>
      <c r="B2231" t="s">
        <v>249</v>
      </c>
      <c r="C2231" t="s">
        <v>157</v>
      </c>
      <c r="D2231">
        <v>0</v>
      </c>
      <c r="E2231">
        <v>336</v>
      </c>
      <c r="F2231">
        <v>0</v>
      </c>
      <c r="G2231">
        <v>138</v>
      </c>
      <c r="H2231">
        <v>144</v>
      </c>
      <c r="I2231">
        <v>0</v>
      </c>
      <c r="J2231">
        <v>426</v>
      </c>
      <c r="K2231">
        <v>420</v>
      </c>
      <c r="L2231">
        <v>1000</v>
      </c>
      <c r="M2231">
        <v>430</v>
      </c>
      <c r="N2231">
        <v>-430</v>
      </c>
      <c r="P2231" s="22">
        <v>0.56999999999999995</v>
      </c>
      <c r="R2231" t="s">
        <v>98</v>
      </c>
      <c r="S2231" t="s">
        <v>72</v>
      </c>
      <c r="T2231" s="9" t="e">
        <f>VLOOKUP(A2231,Sku_list!$A$1:$D$2667,3,0)</f>
        <v>#N/A</v>
      </c>
      <c r="U2231" s="9" t="e">
        <f>VLOOKUP(A2231,Sku_list!$A$1:$D$2667,4,0)*(F2231/1000000*12)</f>
        <v>#N/A</v>
      </c>
      <c r="V2231" s="9" t="e">
        <f>VLOOKUP(A2231,Sku_list!$A$1:$D$2667,4,0)*(H2231/1000000*12)</f>
        <v>#N/A</v>
      </c>
      <c r="W2231" s="9" t="e">
        <f>VLOOKUP(A2231,Sku_list!$A$1:$D$2667,4,0)*(J2231/1000000*12)</f>
        <v>#N/A</v>
      </c>
      <c r="X2231" s="9" t="e">
        <f>VLOOKUP(A2231,Sku_list!$A$1:$D$2667,4,0)*(L2231/1000000*12)</f>
        <v>#N/A</v>
      </c>
      <c r="Y2231" s="9" t="e">
        <f>VLOOKUP(A2231,Sku_list!$A$1:$E$2667,5,0)*((J2231+F2231)/1000000000)</f>
        <v>#N/A</v>
      </c>
      <c r="AC2231" s="22">
        <f t="shared" ca="1" si="34"/>
        <v>6.6666666666666666E-2</v>
      </c>
    </row>
    <row r="2232" spans="1:29" x14ac:dyDescent="0.35">
      <c r="A2232">
        <v>1601947</v>
      </c>
      <c r="B2232" t="s">
        <v>249</v>
      </c>
      <c r="C2232" t="s">
        <v>158</v>
      </c>
      <c r="D2232">
        <v>0</v>
      </c>
      <c r="E2232">
        <v>0</v>
      </c>
      <c r="F2232">
        <v>0</v>
      </c>
      <c r="G2232">
        <v>36</v>
      </c>
      <c r="H2232">
        <v>36</v>
      </c>
      <c r="I2232">
        <v>0</v>
      </c>
      <c r="J2232">
        <v>114</v>
      </c>
      <c r="K2232">
        <v>114</v>
      </c>
      <c r="L2232">
        <v>180</v>
      </c>
      <c r="M2232">
        <v>30</v>
      </c>
      <c r="N2232">
        <v>-30</v>
      </c>
      <c r="P2232" s="22">
        <v>0.83333333333333337</v>
      </c>
      <c r="R2232" t="s">
        <v>99</v>
      </c>
      <c r="S2232" t="s">
        <v>69</v>
      </c>
      <c r="T2232" s="9" t="e">
        <f>VLOOKUP(A2232,Sku_list!$A$1:$D$2667,3,0)</f>
        <v>#N/A</v>
      </c>
      <c r="U2232" s="9" t="e">
        <f>VLOOKUP(A2232,Sku_list!$A$1:$D$2667,4,0)*(F2232/1000000*12)</f>
        <v>#N/A</v>
      </c>
      <c r="V2232" s="9" t="e">
        <f>VLOOKUP(A2232,Sku_list!$A$1:$D$2667,4,0)*(H2232/1000000*12)</f>
        <v>#N/A</v>
      </c>
      <c r="W2232" s="9" t="e">
        <f>VLOOKUP(A2232,Sku_list!$A$1:$D$2667,4,0)*(J2232/1000000*12)</f>
        <v>#N/A</v>
      </c>
      <c r="X2232" s="9" t="e">
        <f>VLOOKUP(A2232,Sku_list!$A$1:$D$2667,4,0)*(L2232/1000000*12)</f>
        <v>#N/A</v>
      </c>
      <c r="Y2232" s="9" t="e">
        <f>VLOOKUP(A2232,Sku_list!$A$1:$E$2667,5,0)*((J2232+F2232)/1000000000)</f>
        <v>#N/A</v>
      </c>
      <c r="AC2232" s="22">
        <f t="shared" ca="1" si="34"/>
        <v>6.6666666666666666E-2</v>
      </c>
    </row>
    <row r="2233" spans="1:29" x14ac:dyDescent="0.35">
      <c r="A2233">
        <v>1601947</v>
      </c>
      <c r="B2233" t="s">
        <v>249</v>
      </c>
      <c r="C2233" t="s">
        <v>159</v>
      </c>
      <c r="D2233">
        <v>0</v>
      </c>
      <c r="E2233">
        <v>510</v>
      </c>
      <c r="F2233">
        <v>0</v>
      </c>
      <c r="G2233">
        <v>225</v>
      </c>
      <c r="H2233">
        <v>192</v>
      </c>
      <c r="I2233">
        <v>0</v>
      </c>
      <c r="J2233">
        <v>540</v>
      </c>
      <c r="K2233">
        <v>540</v>
      </c>
      <c r="L2233">
        <v>900</v>
      </c>
      <c r="M2233">
        <v>168</v>
      </c>
      <c r="N2233">
        <v>-168</v>
      </c>
      <c r="P2233" s="22">
        <v>0.81333333333333335</v>
      </c>
      <c r="R2233" t="s">
        <v>100</v>
      </c>
      <c r="S2233" t="s">
        <v>72</v>
      </c>
      <c r="T2233" s="9" t="e">
        <f>VLOOKUP(A2233,Sku_list!$A$1:$D$2667,3,0)</f>
        <v>#N/A</v>
      </c>
      <c r="U2233" s="9" t="e">
        <f>VLOOKUP(A2233,Sku_list!$A$1:$D$2667,4,0)*(F2233/1000000*12)</f>
        <v>#N/A</v>
      </c>
      <c r="V2233" s="9" t="e">
        <f>VLOOKUP(A2233,Sku_list!$A$1:$D$2667,4,0)*(H2233/1000000*12)</f>
        <v>#N/A</v>
      </c>
      <c r="W2233" s="9" t="e">
        <f>VLOOKUP(A2233,Sku_list!$A$1:$D$2667,4,0)*(J2233/1000000*12)</f>
        <v>#N/A</v>
      </c>
      <c r="X2233" s="9" t="e">
        <f>VLOOKUP(A2233,Sku_list!$A$1:$D$2667,4,0)*(L2233/1000000*12)</f>
        <v>#N/A</v>
      </c>
      <c r="Y2233" s="9" t="e">
        <f>VLOOKUP(A2233,Sku_list!$A$1:$E$2667,5,0)*((J2233+F2233)/1000000000)</f>
        <v>#N/A</v>
      </c>
      <c r="AC2233" s="22">
        <f t="shared" ca="1" si="34"/>
        <v>6.6666666666666666E-2</v>
      </c>
    </row>
    <row r="2234" spans="1:29" x14ac:dyDescent="0.35">
      <c r="A2234">
        <v>1601947</v>
      </c>
      <c r="B2234" t="s">
        <v>249</v>
      </c>
      <c r="C2234" t="s">
        <v>160</v>
      </c>
      <c r="D2234">
        <v>0</v>
      </c>
      <c r="E2234">
        <v>600</v>
      </c>
      <c r="F2234">
        <v>0</v>
      </c>
      <c r="G2234">
        <v>606</v>
      </c>
      <c r="H2234">
        <v>474</v>
      </c>
      <c r="I2234">
        <v>0</v>
      </c>
      <c r="J2234">
        <v>420</v>
      </c>
      <c r="K2234">
        <v>414</v>
      </c>
      <c r="L2234">
        <v>800</v>
      </c>
      <c r="M2234">
        <v>-94</v>
      </c>
      <c r="N2234">
        <v>94</v>
      </c>
      <c r="P2234" s="22">
        <v>1.1174999999999999</v>
      </c>
      <c r="R2234" t="s">
        <v>101</v>
      </c>
      <c r="S2234" t="s">
        <v>69</v>
      </c>
      <c r="T2234" s="9" t="e">
        <f>VLOOKUP(A2234,Sku_list!$A$1:$D$2667,3,0)</f>
        <v>#N/A</v>
      </c>
      <c r="U2234" s="9" t="e">
        <f>VLOOKUP(A2234,Sku_list!$A$1:$D$2667,4,0)*(F2234/1000000*12)</f>
        <v>#N/A</v>
      </c>
      <c r="V2234" s="9" t="e">
        <f>VLOOKUP(A2234,Sku_list!$A$1:$D$2667,4,0)*(H2234/1000000*12)</f>
        <v>#N/A</v>
      </c>
      <c r="W2234" s="9" t="e">
        <f>VLOOKUP(A2234,Sku_list!$A$1:$D$2667,4,0)*(J2234/1000000*12)</f>
        <v>#N/A</v>
      </c>
      <c r="X2234" s="9" t="e">
        <f>VLOOKUP(A2234,Sku_list!$A$1:$D$2667,4,0)*(L2234/1000000*12)</f>
        <v>#N/A</v>
      </c>
      <c r="Y2234" s="9" t="e">
        <f>VLOOKUP(A2234,Sku_list!$A$1:$E$2667,5,0)*((J2234+F2234)/1000000000)</f>
        <v>#N/A</v>
      </c>
      <c r="AC2234" s="22">
        <f t="shared" ca="1" si="34"/>
        <v>6.6666666666666666E-2</v>
      </c>
    </row>
    <row r="2235" spans="1:29" x14ac:dyDescent="0.35">
      <c r="A2235">
        <v>1601947</v>
      </c>
      <c r="B2235" t="s">
        <v>249</v>
      </c>
      <c r="C2235" t="s">
        <v>161</v>
      </c>
      <c r="D2235">
        <v>0</v>
      </c>
      <c r="E2235">
        <v>0</v>
      </c>
      <c r="F2235">
        <v>0</v>
      </c>
      <c r="G2235">
        <v>60</v>
      </c>
      <c r="H2235">
        <v>0</v>
      </c>
      <c r="I2235">
        <v>0</v>
      </c>
      <c r="J2235">
        <v>12198</v>
      </c>
      <c r="K2235">
        <v>12198</v>
      </c>
      <c r="L2235">
        <v>200</v>
      </c>
      <c r="M2235">
        <v>-11998</v>
      </c>
      <c r="N2235">
        <v>11998</v>
      </c>
      <c r="P2235" s="22">
        <v>60.99</v>
      </c>
      <c r="R2235" t="s">
        <v>102</v>
      </c>
      <c r="S2235" t="s">
        <v>306</v>
      </c>
      <c r="T2235" s="9" t="e">
        <f>VLOOKUP(A2235,Sku_list!$A$1:$D$2667,3,0)</f>
        <v>#N/A</v>
      </c>
      <c r="U2235" s="9" t="e">
        <f>VLOOKUP(A2235,Sku_list!$A$1:$D$2667,4,0)*(F2235/1000000*12)</f>
        <v>#N/A</v>
      </c>
      <c r="V2235" s="9" t="e">
        <f>VLOOKUP(A2235,Sku_list!$A$1:$D$2667,4,0)*(H2235/1000000*12)</f>
        <v>#N/A</v>
      </c>
      <c r="W2235" s="9" t="e">
        <f>VLOOKUP(A2235,Sku_list!$A$1:$D$2667,4,0)*(J2235/1000000*12)</f>
        <v>#N/A</v>
      </c>
      <c r="X2235" s="9" t="e">
        <f>VLOOKUP(A2235,Sku_list!$A$1:$D$2667,4,0)*(L2235/1000000*12)</f>
        <v>#N/A</v>
      </c>
      <c r="Y2235" s="9" t="e">
        <f>VLOOKUP(A2235,Sku_list!$A$1:$E$2667,5,0)*((J2235+F2235)/1000000000)</f>
        <v>#N/A</v>
      </c>
      <c r="AC2235" s="22">
        <f t="shared" ca="1" si="34"/>
        <v>6.6666666666666666E-2</v>
      </c>
    </row>
    <row r="2236" spans="1:29" x14ac:dyDescent="0.35">
      <c r="A2236">
        <v>1601947</v>
      </c>
      <c r="B2236" t="s">
        <v>249</v>
      </c>
      <c r="C2236" t="s">
        <v>162</v>
      </c>
      <c r="D2236">
        <v>0</v>
      </c>
      <c r="E2236">
        <v>0</v>
      </c>
      <c r="F2236">
        <v>0</v>
      </c>
      <c r="G2236">
        <v>60</v>
      </c>
      <c r="H2236">
        <v>60</v>
      </c>
      <c r="I2236">
        <v>0</v>
      </c>
      <c r="J2236">
        <v>168</v>
      </c>
      <c r="K2236">
        <v>168</v>
      </c>
      <c r="L2236">
        <v>200</v>
      </c>
      <c r="M2236">
        <v>-28</v>
      </c>
      <c r="N2236">
        <v>28</v>
      </c>
      <c r="P2236" s="22">
        <v>1.1399999999999999</v>
      </c>
      <c r="R2236" t="s">
        <v>103</v>
      </c>
      <c r="S2236" t="s">
        <v>69</v>
      </c>
      <c r="T2236" s="9" t="e">
        <f>VLOOKUP(A2236,Sku_list!$A$1:$D$2667,3,0)</f>
        <v>#N/A</v>
      </c>
      <c r="U2236" s="9" t="e">
        <f>VLOOKUP(A2236,Sku_list!$A$1:$D$2667,4,0)*(F2236/1000000*12)</f>
        <v>#N/A</v>
      </c>
      <c r="V2236" s="9" t="e">
        <f>VLOOKUP(A2236,Sku_list!$A$1:$D$2667,4,0)*(H2236/1000000*12)</f>
        <v>#N/A</v>
      </c>
      <c r="W2236" s="9" t="e">
        <f>VLOOKUP(A2236,Sku_list!$A$1:$D$2667,4,0)*(J2236/1000000*12)</f>
        <v>#N/A</v>
      </c>
      <c r="X2236" s="9" t="e">
        <f>VLOOKUP(A2236,Sku_list!$A$1:$D$2667,4,0)*(L2236/1000000*12)</f>
        <v>#N/A</v>
      </c>
      <c r="Y2236" s="9" t="e">
        <f>VLOOKUP(A2236,Sku_list!$A$1:$E$2667,5,0)*((J2236+F2236)/1000000000)</f>
        <v>#N/A</v>
      </c>
      <c r="AC2236" s="22">
        <f t="shared" ca="1" si="34"/>
        <v>6.6666666666666666E-2</v>
      </c>
    </row>
    <row r="2237" spans="1:29" x14ac:dyDescent="0.35">
      <c r="A2237">
        <v>1601947</v>
      </c>
      <c r="B2237" t="s">
        <v>249</v>
      </c>
      <c r="C2237" t="s">
        <v>164</v>
      </c>
      <c r="D2237">
        <v>0</v>
      </c>
      <c r="E2237">
        <v>0</v>
      </c>
      <c r="F2237">
        <v>0</v>
      </c>
      <c r="G2237">
        <v>0</v>
      </c>
      <c r="H2237">
        <v>0</v>
      </c>
      <c r="I2237">
        <v>0</v>
      </c>
      <c r="J2237">
        <v>60</v>
      </c>
      <c r="K2237">
        <v>60</v>
      </c>
      <c r="L2237">
        <v>54</v>
      </c>
      <c r="M2237">
        <v>-6</v>
      </c>
      <c r="N2237">
        <v>6</v>
      </c>
      <c r="P2237" s="22">
        <v>1.1111111111111112</v>
      </c>
      <c r="R2237" t="s">
        <v>104</v>
      </c>
      <c r="S2237" t="s">
        <v>69</v>
      </c>
      <c r="T2237" s="9" t="e">
        <f>VLOOKUP(A2237,Sku_list!$A$1:$D$2667,3,0)</f>
        <v>#N/A</v>
      </c>
      <c r="U2237" s="9" t="e">
        <f>VLOOKUP(A2237,Sku_list!$A$1:$D$2667,4,0)*(F2237/1000000*12)</f>
        <v>#N/A</v>
      </c>
      <c r="V2237" s="9" t="e">
        <f>VLOOKUP(A2237,Sku_list!$A$1:$D$2667,4,0)*(H2237/1000000*12)</f>
        <v>#N/A</v>
      </c>
      <c r="W2237" s="9" t="e">
        <f>VLOOKUP(A2237,Sku_list!$A$1:$D$2667,4,0)*(J2237/1000000*12)</f>
        <v>#N/A</v>
      </c>
      <c r="X2237" s="9" t="e">
        <f>VLOOKUP(A2237,Sku_list!$A$1:$D$2667,4,0)*(L2237/1000000*12)</f>
        <v>#N/A</v>
      </c>
      <c r="Y2237" s="9" t="e">
        <f>VLOOKUP(A2237,Sku_list!$A$1:$E$2667,5,0)*((J2237+F2237)/1000000000)</f>
        <v>#N/A</v>
      </c>
      <c r="AC2237" s="22">
        <f t="shared" ca="1" si="34"/>
        <v>6.6666666666666666E-2</v>
      </c>
    </row>
    <row r="2238" spans="1:29" x14ac:dyDescent="0.35">
      <c r="A2238">
        <v>1601947</v>
      </c>
      <c r="B2238" t="s">
        <v>249</v>
      </c>
      <c r="C2238" t="s">
        <v>165</v>
      </c>
      <c r="D2238">
        <v>0</v>
      </c>
      <c r="E2238">
        <v>0</v>
      </c>
      <c r="F2238">
        <v>0</v>
      </c>
      <c r="G2238">
        <v>0</v>
      </c>
      <c r="H2238">
        <v>0</v>
      </c>
      <c r="I2238">
        <v>0</v>
      </c>
      <c r="J2238">
        <v>24</v>
      </c>
      <c r="K2238">
        <v>24</v>
      </c>
      <c r="L2238">
        <v>0</v>
      </c>
      <c r="M2238">
        <v>-24</v>
      </c>
      <c r="N2238">
        <v>24</v>
      </c>
      <c r="P2238" s="22" t="s">
        <v>34</v>
      </c>
      <c r="R2238" t="s">
        <v>105</v>
      </c>
      <c r="S2238" t="s">
        <v>83</v>
      </c>
      <c r="T2238" s="9" t="e">
        <f>VLOOKUP(A2238,Sku_list!$A$1:$D$2667,3,0)</f>
        <v>#N/A</v>
      </c>
      <c r="U2238" s="9" t="e">
        <f>VLOOKUP(A2238,Sku_list!$A$1:$D$2667,4,0)*(F2238/1000000*12)</f>
        <v>#N/A</v>
      </c>
      <c r="V2238" s="9" t="e">
        <f>VLOOKUP(A2238,Sku_list!$A$1:$D$2667,4,0)*(H2238/1000000*12)</f>
        <v>#N/A</v>
      </c>
      <c r="W2238" s="9" t="e">
        <f>VLOOKUP(A2238,Sku_list!$A$1:$D$2667,4,0)*(J2238/1000000*12)</f>
        <v>#N/A</v>
      </c>
      <c r="X2238" s="9" t="e">
        <f>VLOOKUP(A2238,Sku_list!$A$1:$D$2667,4,0)*(L2238/1000000*12)</f>
        <v>#N/A</v>
      </c>
      <c r="Y2238" s="9" t="e">
        <f>VLOOKUP(A2238,Sku_list!$A$1:$E$2667,5,0)*((J2238+F2238)/1000000000)</f>
        <v>#N/A</v>
      </c>
      <c r="AC2238" s="22">
        <f t="shared" ca="1" si="34"/>
        <v>6.6666666666666666E-2</v>
      </c>
    </row>
    <row r="2239" spans="1:29" x14ac:dyDescent="0.35">
      <c r="A2239">
        <v>1601947</v>
      </c>
      <c r="B2239" t="s">
        <v>249</v>
      </c>
      <c r="C2239" t="s">
        <v>163</v>
      </c>
      <c r="D2239">
        <v>0</v>
      </c>
      <c r="E2239">
        <v>0</v>
      </c>
      <c r="F2239">
        <v>0</v>
      </c>
      <c r="G2239">
        <v>54</v>
      </c>
      <c r="H2239">
        <v>24</v>
      </c>
      <c r="I2239">
        <v>0</v>
      </c>
      <c r="J2239">
        <v>24</v>
      </c>
      <c r="K2239">
        <v>24</v>
      </c>
      <c r="L2239">
        <v>100</v>
      </c>
      <c r="M2239">
        <v>52</v>
      </c>
      <c r="N2239">
        <v>-52</v>
      </c>
      <c r="P2239" s="22">
        <v>0.48</v>
      </c>
      <c r="R2239" t="s">
        <v>117</v>
      </c>
      <c r="S2239" t="s">
        <v>83</v>
      </c>
      <c r="T2239" s="9" t="e">
        <f>VLOOKUP(A2239,Sku_list!$A$1:$D$2667,3,0)</f>
        <v>#N/A</v>
      </c>
      <c r="U2239" s="9" t="e">
        <f>VLOOKUP(A2239,Sku_list!$A$1:$D$2667,4,0)*(F2239/1000000*12)</f>
        <v>#N/A</v>
      </c>
      <c r="V2239" s="9" t="e">
        <f>VLOOKUP(A2239,Sku_list!$A$1:$D$2667,4,0)*(H2239/1000000*12)</f>
        <v>#N/A</v>
      </c>
      <c r="W2239" s="9" t="e">
        <f>VLOOKUP(A2239,Sku_list!$A$1:$D$2667,4,0)*(J2239/1000000*12)</f>
        <v>#N/A</v>
      </c>
      <c r="X2239" s="9" t="e">
        <f>VLOOKUP(A2239,Sku_list!$A$1:$D$2667,4,0)*(L2239/1000000*12)</f>
        <v>#N/A</v>
      </c>
      <c r="Y2239" s="9" t="e">
        <f>VLOOKUP(A2239,Sku_list!$A$1:$E$2667,5,0)*((J2239+F2239)/1000000000)</f>
        <v>#N/A</v>
      </c>
      <c r="AC2239" s="22">
        <f t="shared" ca="1" si="34"/>
        <v>6.6666666666666666E-2</v>
      </c>
    </row>
    <row r="2240" spans="1:29" x14ac:dyDescent="0.35">
      <c r="A2240">
        <v>1601947</v>
      </c>
      <c r="B2240" t="s">
        <v>249</v>
      </c>
      <c r="C2240" t="s">
        <v>166</v>
      </c>
      <c r="D2240">
        <v>0</v>
      </c>
      <c r="E2240">
        <v>0</v>
      </c>
      <c r="F2240">
        <v>0</v>
      </c>
      <c r="G2240">
        <v>43</v>
      </c>
      <c r="H2240">
        <v>18</v>
      </c>
      <c r="I2240">
        <v>0</v>
      </c>
      <c r="J2240">
        <v>324</v>
      </c>
      <c r="K2240">
        <v>324</v>
      </c>
      <c r="L2240">
        <v>300</v>
      </c>
      <c r="M2240">
        <v>-42</v>
      </c>
      <c r="N2240">
        <v>42</v>
      </c>
      <c r="P2240" s="22">
        <v>1.1399999999999999</v>
      </c>
      <c r="R2240" t="s">
        <v>118</v>
      </c>
      <c r="S2240" t="s">
        <v>85</v>
      </c>
      <c r="T2240" s="9" t="e">
        <f>VLOOKUP(A2240,Sku_list!$A$1:$D$2667,3,0)</f>
        <v>#N/A</v>
      </c>
      <c r="U2240" s="9" t="e">
        <f>VLOOKUP(A2240,Sku_list!$A$1:$D$2667,4,0)*(F2240/1000000*12)</f>
        <v>#N/A</v>
      </c>
      <c r="V2240" s="9" t="e">
        <f>VLOOKUP(A2240,Sku_list!$A$1:$D$2667,4,0)*(H2240/1000000*12)</f>
        <v>#N/A</v>
      </c>
      <c r="W2240" s="9" t="e">
        <f>VLOOKUP(A2240,Sku_list!$A$1:$D$2667,4,0)*(J2240/1000000*12)</f>
        <v>#N/A</v>
      </c>
      <c r="X2240" s="9" t="e">
        <f>VLOOKUP(A2240,Sku_list!$A$1:$D$2667,4,0)*(L2240/1000000*12)</f>
        <v>#N/A</v>
      </c>
      <c r="Y2240" s="9" t="e">
        <f>VLOOKUP(A2240,Sku_list!$A$1:$E$2667,5,0)*((J2240+F2240)/1000000000)</f>
        <v>#N/A</v>
      </c>
      <c r="AC2240" s="22">
        <f t="shared" ca="1" si="34"/>
        <v>6.6666666666666666E-2</v>
      </c>
    </row>
    <row r="2241" spans="1:29" x14ac:dyDescent="0.35">
      <c r="A2241">
        <v>1601947</v>
      </c>
      <c r="B2241" t="s">
        <v>249</v>
      </c>
      <c r="C2241" t="s">
        <v>167</v>
      </c>
      <c r="D2241">
        <v>0</v>
      </c>
      <c r="E2241">
        <v>0</v>
      </c>
      <c r="F2241">
        <v>0</v>
      </c>
      <c r="G2241">
        <v>6</v>
      </c>
      <c r="H2241">
        <v>6</v>
      </c>
      <c r="I2241">
        <v>0</v>
      </c>
      <c r="J2241">
        <v>90</v>
      </c>
      <c r="K2241">
        <v>90</v>
      </c>
      <c r="L2241">
        <v>0</v>
      </c>
      <c r="M2241">
        <v>-96</v>
      </c>
      <c r="N2241">
        <v>96</v>
      </c>
      <c r="P2241" s="22" t="s">
        <v>34</v>
      </c>
      <c r="R2241" t="s">
        <v>119</v>
      </c>
      <c r="S2241" t="s">
        <v>72</v>
      </c>
      <c r="T2241" s="9" t="e">
        <f>VLOOKUP(A2241,Sku_list!$A$1:$D$2667,3,0)</f>
        <v>#N/A</v>
      </c>
      <c r="U2241" s="9" t="e">
        <f>VLOOKUP(A2241,Sku_list!$A$1:$D$2667,4,0)*(F2241/1000000*12)</f>
        <v>#N/A</v>
      </c>
      <c r="V2241" s="9" t="e">
        <f>VLOOKUP(A2241,Sku_list!$A$1:$D$2667,4,0)*(H2241/1000000*12)</f>
        <v>#N/A</v>
      </c>
      <c r="W2241" s="9" t="e">
        <f>VLOOKUP(A2241,Sku_list!$A$1:$D$2667,4,0)*(J2241/1000000*12)</f>
        <v>#N/A</v>
      </c>
      <c r="X2241" s="9" t="e">
        <f>VLOOKUP(A2241,Sku_list!$A$1:$D$2667,4,0)*(L2241/1000000*12)</f>
        <v>#N/A</v>
      </c>
      <c r="Y2241" s="9" t="e">
        <f>VLOOKUP(A2241,Sku_list!$A$1:$E$2667,5,0)*((J2241+F2241)/1000000000)</f>
        <v>#N/A</v>
      </c>
      <c r="AC2241" s="22">
        <f t="shared" ca="1" si="34"/>
        <v>6.6666666666666666E-2</v>
      </c>
    </row>
    <row r="2242" spans="1:29" x14ac:dyDescent="0.35">
      <c r="A2242">
        <v>1601947</v>
      </c>
      <c r="B2242" t="s">
        <v>249</v>
      </c>
      <c r="C2242" t="s">
        <v>61</v>
      </c>
      <c r="D2242">
        <v>0</v>
      </c>
      <c r="E2242">
        <v>6</v>
      </c>
      <c r="F2242">
        <v>0</v>
      </c>
      <c r="G2242">
        <v>30</v>
      </c>
      <c r="H2242">
        <v>30</v>
      </c>
      <c r="I2242">
        <v>0</v>
      </c>
      <c r="J2242">
        <v>156</v>
      </c>
      <c r="K2242">
        <v>156</v>
      </c>
      <c r="L2242">
        <v>175</v>
      </c>
      <c r="M2242">
        <v>-11</v>
      </c>
      <c r="N2242">
        <v>11</v>
      </c>
      <c r="P2242" s="22">
        <v>1.0628571428571429</v>
      </c>
      <c r="R2242" t="s">
        <v>5</v>
      </c>
      <c r="S2242" t="s">
        <v>85</v>
      </c>
      <c r="T2242" s="9" t="e">
        <f>VLOOKUP(A2242,Sku_list!$A$1:$D$2667,3,0)</f>
        <v>#N/A</v>
      </c>
      <c r="U2242" s="9" t="e">
        <f>VLOOKUP(A2242,Sku_list!$A$1:$D$2667,4,0)*(F2242/1000000*12)</f>
        <v>#N/A</v>
      </c>
      <c r="V2242" s="9" t="e">
        <f>VLOOKUP(A2242,Sku_list!$A$1:$D$2667,4,0)*(H2242/1000000*12)</f>
        <v>#N/A</v>
      </c>
      <c r="W2242" s="9" t="e">
        <f>VLOOKUP(A2242,Sku_list!$A$1:$D$2667,4,0)*(J2242/1000000*12)</f>
        <v>#N/A</v>
      </c>
      <c r="X2242" s="9" t="e">
        <f>VLOOKUP(A2242,Sku_list!$A$1:$D$2667,4,0)*(L2242/1000000*12)</f>
        <v>#N/A</v>
      </c>
      <c r="Y2242" s="9" t="e">
        <f>VLOOKUP(A2242,Sku_list!$A$1:$E$2667,5,0)*((J2242+F2242)/1000000000)</f>
        <v>#N/A</v>
      </c>
      <c r="AC2242" s="22">
        <f t="shared" ca="1" si="34"/>
        <v>6.6666666666666666E-2</v>
      </c>
    </row>
    <row r="2243" spans="1:29" x14ac:dyDescent="0.35">
      <c r="A2243">
        <v>1601947</v>
      </c>
      <c r="B2243" t="s">
        <v>249</v>
      </c>
      <c r="C2243" t="s">
        <v>39</v>
      </c>
      <c r="D2243">
        <v>0</v>
      </c>
      <c r="E2243">
        <v>0</v>
      </c>
      <c r="F2243">
        <v>0</v>
      </c>
      <c r="G2243">
        <v>0</v>
      </c>
      <c r="H2243">
        <v>0</v>
      </c>
      <c r="I2243">
        <v>0</v>
      </c>
      <c r="J2243">
        <v>0</v>
      </c>
      <c r="K2243">
        <v>0</v>
      </c>
      <c r="L2243">
        <v>0</v>
      </c>
      <c r="M2243">
        <v>0</v>
      </c>
      <c r="N2243">
        <v>0</v>
      </c>
      <c r="P2243" s="22" t="s">
        <v>34</v>
      </c>
      <c r="R2243" t="s">
        <v>43</v>
      </c>
      <c r="S2243" t="s">
        <v>190</v>
      </c>
      <c r="T2243" s="9" t="e">
        <f>VLOOKUP(A2243,Sku_list!$A$1:$D$2667,3,0)</f>
        <v>#N/A</v>
      </c>
      <c r="U2243" s="9" t="e">
        <f>VLOOKUP(A2243,Sku_list!$A$1:$D$2667,4,0)*(F2243/1000000*12)</f>
        <v>#N/A</v>
      </c>
      <c r="V2243" s="9" t="e">
        <f>VLOOKUP(A2243,Sku_list!$A$1:$D$2667,4,0)*(H2243/1000000*12)</f>
        <v>#N/A</v>
      </c>
      <c r="W2243" s="9" t="e">
        <f>VLOOKUP(A2243,Sku_list!$A$1:$D$2667,4,0)*(J2243/1000000*12)</f>
        <v>#N/A</v>
      </c>
      <c r="X2243" s="9" t="e">
        <f>VLOOKUP(A2243,Sku_list!$A$1:$D$2667,4,0)*(L2243/1000000*12)</f>
        <v>#N/A</v>
      </c>
      <c r="Y2243" s="9" t="e">
        <f>VLOOKUP(A2243,Sku_list!$A$1:$E$2667,5,0)*((J2243+F2243)/1000000000)</f>
        <v>#N/A</v>
      </c>
      <c r="AC2243" s="22">
        <f t="shared" ref="AC2243:AC2306" ca="1" si="35">(DAY(TODAY())+AB2243)/30</f>
        <v>6.6666666666666666E-2</v>
      </c>
    </row>
    <row r="2244" spans="1:29" x14ac:dyDescent="0.35">
      <c r="A2244">
        <v>1601947</v>
      </c>
      <c r="B2244" t="s">
        <v>249</v>
      </c>
      <c r="C2244" t="s">
        <v>65</v>
      </c>
      <c r="D2244">
        <v>0</v>
      </c>
      <c r="E2244">
        <v>0</v>
      </c>
      <c r="F2244">
        <v>0</v>
      </c>
      <c r="G2244">
        <v>0</v>
      </c>
      <c r="H2244">
        <v>0</v>
      </c>
      <c r="I2244">
        <v>0</v>
      </c>
      <c r="J2244">
        <v>0</v>
      </c>
      <c r="K2244">
        <v>0</v>
      </c>
      <c r="L2244">
        <v>0</v>
      </c>
      <c r="M2244">
        <v>0</v>
      </c>
      <c r="N2244">
        <v>0</v>
      </c>
      <c r="P2244" s="22" t="s">
        <v>34</v>
      </c>
      <c r="R2244" t="s">
        <v>300</v>
      </c>
      <c r="S2244" t="s">
        <v>83</v>
      </c>
      <c r="T2244" s="9" t="e">
        <f>VLOOKUP(A2244,Sku_list!$A$1:$D$2667,3,0)</f>
        <v>#N/A</v>
      </c>
      <c r="U2244" s="9" t="e">
        <f>VLOOKUP(A2244,Sku_list!$A$1:$D$2667,4,0)*(F2244/1000000*12)</f>
        <v>#N/A</v>
      </c>
      <c r="V2244" s="9" t="e">
        <f>VLOOKUP(A2244,Sku_list!$A$1:$D$2667,4,0)*(H2244/1000000*12)</f>
        <v>#N/A</v>
      </c>
      <c r="W2244" s="9" t="e">
        <f>VLOOKUP(A2244,Sku_list!$A$1:$D$2667,4,0)*(J2244/1000000*12)</f>
        <v>#N/A</v>
      </c>
      <c r="X2244" s="9" t="e">
        <f>VLOOKUP(A2244,Sku_list!$A$1:$D$2667,4,0)*(L2244/1000000*12)</f>
        <v>#N/A</v>
      </c>
      <c r="Y2244" s="9" t="e">
        <f>VLOOKUP(A2244,Sku_list!$A$1:$E$2667,5,0)*((J2244+F2244)/1000000000)</f>
        <v>#N/A</v>
      </c>
      <c r="AC2244" s="22">
        <f t="shared" ca="1" si="35"/>
        <v>6.6666666666666666E-2</v>
      </c>
    </row>
    <row r="2245" spans="1:29" x14ac:dyDescent="0.35">
      <c r="A2245">
        <v>1601947</v>
      </c>
      <c r="B2245" t="s">
        <v>249</v>
      </c>
      <c r="C2245" t="s">
        <v>66</v>
      </c>
      <c r="D2245">
        <v>0</v>
      </c>
      <c r="E2245">
        <v>30</v>
      </c>
      <c r="F2245">
        <v>0</v>
      </c>
      <c r="G2245">
        <v>24</v>
      </c>
      <c r="H2245">
        <v>30</v>
      </c>
      <c r="I2245">
        <v>0</v>
      </c>
      <c r="J2245">
        <v>0</v>
      </c>
      <c r="K2245">
        <v>0</v>
      </c>
      <c r="L2245">
        <v>0</v>
      </c>
      <c r="M2245">
        <v>-30</v>
      </c>
      <c r="N2245">
        <v>30</v>
      </c>
      <c r="P2245" s="22" t="s">
        <v>34</v>
      </c>
      <c r="R2245" t="s">
        <v>174</v>
      </c>
      <c r="S2245" t="s">
        <v>72</v>
      </c>
      <c r="T2245" s="9" t="e">
        <f>VLOOKUP(A2245,Sku_list!$A$1:$D$2667,3,0)</f>
        <v>#N/A</v>
      </c>
      <c r="U2245" s="9" t="e">
        <f>VLOOKUP(A2245,Sku_list!$A$1:$D$2667,4,0)*(F2245/1000000*12)</f>
        <v>#N/A</v>
      </c>
      <c r="V2245" s="9" t="e">
        <f>VLOOKUP(A2245,Sku_list!$A$1:$D$2667,4,0)*(H2245/1000000*12)</f>
        <v>#N/A</v>
      </c>
      <c r="W2245" s="9" t="e">
        <f>VLOOKUP(A2245,Sku_list!$A$1:$D$2667,4,0)*(J2245/1000000*12)</f>
        <v>#N/A</v>
      </c>
      <c r="X2245" s="9" t="e">
        <f>VLOOKUP(A2245,Sku_list!$A$1:$D$2667,4,0)*(L2245/1000000*12)</f>
        <v>#N/A</v>
      </c>
      <c r="Y2245" s="9" t="e">
        <f>VLOOKUP(A2245,Sku_list!$A$1:$E$2667,5,0)*((J2245+F2245)/1000000000)</f>
        <v>#N/A</v>
      </c>
      <c r="AC2245" s="22">
        <f t="shared" ca="1" si="35"/>
        <v>6.6666666666666666E-2</v>
      </c>
    </row>
    <row r="2246" spans="1:29" x14ac:dyDescent="0.35">
      <c r="A2246">
        <v>1601947</v>
      </c>
      <c r="B2246" t="s">
        <v>249</v>
      </c>
      <c r="C2246" t="s">
        <v>67</v>
      </c>
      <c r="D2246">
        <v>0</v>
      </c>
      <c r="E2246">
        <v>0</v>
      </c>
      <c r="F2246">
        <v>0</v>
      </c>
      <c r="G2246">
        <v>6</v>
      </c>
      <c r="H2246">
        <v>0</v>
      </c>
      <c r="I2246">
        <v>0</v>
      </c>
      <c r="J2246">
        <v>24</v>
      </c>
      <c r="K2246">
        <v>24</v>
      </c>
      <c r="L2246">
        <v>0</v>
      </c>
      <c r="M2246">
        <v>-24</v>
      </c>
      <c r="N2246">
        <v>24</v>
      </c>
      <c r="P2246" s="22" t="s">
        <v>34</v>
      </c>
      <c r="R2246" t="s">
        <v>176</v>
      </c>
      <c r="S2246" t="s">
        <v>72</v>
      </c>
      <c r="T2246" s="9" t="e">
        <f>VLOOKUP(A2246,Sku_list!$A$1:$D$2667,3,0)</f>
        <v>#N/A</v>
      </c>
      <c r="U2246" s="9" t="e">
        <f>VLOOKUP(A2246,Sku_list!$A$1:$D$2667,4,0)*(F2246/1000000*12)</f>
        <v>#N/A</v>
      </c>
      <c r="V2246" s="9" t="e">
        <f>VLOOKUP(A2246,Sku_list!$A$1:$D$2667,4,0)*(H2246/1000000*12)</f>
        <v>#N/A</v>
      </c>
      <c r="W2246" s="9" t="e">
        <f>VLOOKUP(A2246,Sku_list!$A$1:$D$2667,4,0)*(J2246/1000000*12)</f>
        <v>#N/A</v>
      </c>
      <c r="X2246" s="9" t="e">
        <f>VLOOKUP(A2246,Sku_list!$A$1:$D$2667,4,0)*(L2246/1000000*12)</f>
        <v>#N/A</v>
      </c>
      <c r="Y2246" s="9" t="e">
        <f>VLOOKUP(A2246,Sku_list!$A$1:$E$2667,5,0)*((J2246+F2246)/1000000000)</f>
        <v>#N/A</v>
      </c>
      <c r="AC2246" s="22">
        <f t="shared" ca="1" si="35"/>
        <v>6.6666666666666666E-2</v>
      </c>
    </row>
    <row r="2247" spans="1:29" x14ac:dyDescent="0.35">
      <c r="A2247">
        <v>1601947</v>
      </c>
      <c r="B2247" t="s">
        <v>249</v>
      </c>
      <c r="C2247" t="s">
        <v>68</v>
      </c>
      <c r="D2247">
        <v>0</v>
      </c>
      <c r="E2247">
        <v>0</v>
      </c>
      <c r="F2247">
        <v>0</v>
      </c>
      <c r="G2247">
        <v>30</v>
      </c>
      <c r="H2247">
        <v>18</v>
      </c>
      <c r="I2247">
        <v>0</v>
      </c>
      <c r="J2247">
        <v>0</v>
      </c>
      <c r="K2247">
        <v>0</v>
      </c>
      <c r="L2247">
        <v>0</v>
      </c>
      <c r="M2247">
        <v>-18</v>
      </c>
      <c r="N2247">
        <v>18</v>
      </c>
      <c r="P2247" s="22" t="s">
        <v>34</v>
      </c>
      <c r="R2247" t="s">
        <v>177</v>
      </c>
      <c r="S2247" t="s">
        <v>72</v>
      </c>
      <c r="T2247" s="9" t="e">
        <f>VLOOKUP(A2247,Sku_list!$A$1:$D$2667,3,0)</f>
        <v>#N/A</v>
      </c>
      <c r="U2247" s="9" t="e">
        <f>VLOOKUP(A2247,Sku_list!$A$1:$D$2667,4,0)*(F2247/1000000*12)</f>
        <v>#N/A</v>
      </c>
      <c r="V2247" s="9" t="e">
        <f>VLOOKUP(A2247,Sku_list!$A$1:$D$2667,4,0)*(H2247/1000000*12)</f>
        <v>#N/A</v>
      </c>
      <c r="W2247" s="9" t="e">
        <f>VLOOKUP(A2247,Sku_list!$A$1:$D$2667,4,0)*(J2247/1000000*12)</f>
        <v>#N/A</v>
      </c>
      <c r="X2247" s="9" t="e">
        <f>VLOOKUP(A2247,Sku_list!$A$1:$D$2667,4,0)*(L2247/1000000*12)</f>
        <v>#N/A</v>
      </c>
      <c r="Y2247" s="9" t="e">
        <f>VLOOKUP(A2247,Sku_list!$A$1:$E$2667,5,0)*((J2247+F2247)/1000000000)</f>
        <v>#N/A</v>
      </c>
      <c r="AC2247" s="22">
        <f t="shared" ca="1" si="35"/>
        <v>6.6666666666666666E-2</v>
      </c>
    </row>
    <row r="2248" spans="1:29" x14ac:dyDescent="0.35">
      <c r="A2248">
        <v>1601947</v>
      </c>
      <c r="B2248" t="s">
        <v>249</v>
      </c>
      <c r="C2248" t="s">
        <v>44</v>
      </c>
      <c r="D2248">
        <v>0</v>
      </c>
      <c r="E2248">
        <v>0</v>
      </c>
      <c r="F2248">
        <v>0</v>
      </c>
      <c r="G2248">
        <v>0</v>
      </c>
      <c r="H2248">
        <v>0</v>
      </c>
      <c r="I2248">
        <v>0</v>
      </c>
      <c r="J2248">
        <v>23514</v>
      </c>
      <c r="K2248">
        <v>23514</v>
      </c>
      <c r="L2248">
        <v>0</v>
      </c>
      <c r="M2248">
        <v>-23514</v>
      </c>
      <c r="N2248">
        <v>23514</v>
      </c>
      <c r="P2248" s="22" t="s">
        <v>34</v>
      </c>
      <c r="R2248" t="s">
        <v>45</v>
      </c>
      <c r="S2248" t="s">
        <v>193</v>
      </c>
      <c r="T2248" s="9" t="e">
        <f>VLOOKUP(A2248,Sku_list!$A$1:$D$2667,3,0)</f>
        <v>#N/A</v>
      </c>
      <c r="U2248" s="9" t="e">
        <f>VLOOKUP(A2248,Sku_list!$A$1:$D$2667,4,0)*(F2248/1000000*12)</f>
        <v>#N/A</v>
      </c>
      <c r="V2248" s="9" t="e">
        <f>VLOOKUP(A2248,Sku_list!$A$1:$D$2667,4,0)*(H2248/1000000*12)</f>
        <v>#N/A</v>
      </c>
      <c r="W2248" s="9" t="e">
        <f>VLOOKUP(A2248,Sku_list!$A$1:$D$2667,4,0)*(J2248/1000000*12)</f>
        <v>#N/A</v>
      </c>
      <c r="X2248" s="9" t="e">
        <f>VLOOKUP(A2248,Sku_list!$A$1:$D$2667,4,0)*(L2248/1000000*12)</f>
        <v>#N/A</v>
      </c>
      <c r="Y2248" s="9" t="e">
        <f>VLOOKUP(A2248,Sku_list!$A$1:$E$2667,5,0)*((J2248+F2248)/1000000000)</f>
        <v>#N/A</v>
      </c>
      <c r="AC2248" s="22">
        <f t="shared" ca="1" si="35"/>
        <v>6.6666666666666666E-2</v>
      </c>
    </row>
    <row r="2249" spans="1:29" x14ac:dyDescent="0.35">
      <c r="A2249">
        <v>1601947</v>
      </c>
      <c r="B2249" t="s">
        <v>249</v>
      </c>
      <c r="C2249" t="s">
        <v>273</v>
      </c>
      <c r="D2249">
        <v>0</v>
      </c>
      <c r="E2249">
        <v>0</v>
      </c>
      <c r="F2249">
        <v>0</v>
      </c>
      <c r="G2249">
        <v>0</v>
      </c>
      <c r="H2249">
        <v>0</v>
      </c>
      <c r="I2249">
        <v>0</v>
      </c>
      <c r="J2249">
        <v>8928</v>
      </c>
      <c r="K2249">
        <v>8928</v>
      </c>
      <c r="L2249">
        <v>0</v>
      </c>
      <c r="M2249">
        <v>-8928</v>
      </c>
      <c r="N2249">
        <v>8928</v>
      </c>
      <c r="P2249" s="22" t="s">
        <v>34</v>
      </c>
      <c r="R2249" t="s">
        <v>275</v>
      </c>
      <c r="S2249" t="s">
        <v>308</v>
      </c>
      <c r="T2249" s="9" t="e">
        <f>VLOOKUP(A2249,Sku_list!$A$1:$D$2667,3,0)</f>
        <v>#N/A</v>
      </c>
      <c r="U2249" s="9" t="e">
        <f>VLOOKUP(A2249,Sku_list!$A$1:$D$2667,4,0)*(F2249/1000000*12)</f>
        <v>#N/A</v>
      </c>
      <c r="V2249" s="9" t="e">
        <f>VLOOKUP(A2249,Sku_list!$A$1:$D$2667,4,0)*(H2249/1000000*12)</f>
        <v>#N/A</v>
      </c>
      <c r="W2249" s="9" t="e">
        <f>VLOOKUP(A2249,Sku_list!$A$1:$D$2667,4,0)*(J2249/1000000*12)</f>
        <v>#N/A</v>
      </c>
      <c r="X2249" s="9" t="e">
        <f>VLOOKUP(A2249,Sku_list!$A$1:$D$2667,4,0)*(L2249/1000000*12)</f>
        <v>#N/A</v>
      </c>
      <c r="Y2249" s="9" t="e">
        <f>VLOOKUP(A2249,Sku_list!$A$1:$E$2667,5,0)*((J2249+F2249)/1000000000)</f>
        <v>#N/A</v>
      </c>
      <c r="AC2249" s="22">
        <f t="shared" ca="1" si="35"/>
        <v>6.6666666666666666E-2</v>
      </c>
    </row>
    <row r="2250" spans="1:29" x14ac:dyDescent="0.35">
      <c r="A2250">
        <v>1601949</v>
      </c>
      <c r="B2250" t="s">
        <v>285</v>
      </c>
      <c r="C2250" t="s">
        <v>191</v>
      </c>
      <c r="D2250">
        <v>0</v>
      </c>
      <c r="E2250">
        <v>0</v>
      </c>
      <c r="F2250">
        <v>0</v>
      </c>
      <c r="G2250">
        <v>0</v>
      </c>
      <c r="H2250">
        <v>0</v>
      </c>
      <c r="I2250">
        <v>0</v>
      </c>
      <c r="J2250">
        <v>0</v>
      </c>
      <c r="K2250">
        <v>0</v>
      </c>
      <c r="L2250">
        <v>0</v>
      </c>
      <c r="M2250">
        <v>0</v>
      </c>
      <c r="N2250">
        <v>0</v>
      </c>
      <c r="P2250" s="22" t="s">
        <v>34</v>
      </c>
      <c r="R2250" t="s">
        <v>99</v>
      </c>
      <c r="S2250" t="s">
        <v>173</v>
      </c>
      <c r="T2250" s="9" t="e">
        <f>VLOOKUP(A2250,Sku_list!$A$1:$D$2667,3,0)</f>
        <v>#N/A</v>
      </c>
      <c r="U2250" s="9" t="e">
        <f>VLOOKUP(A2250,Sku_list!$A$1:$D$2667,4,0)*(F2250/1000000*12)</f>
        <v>#N/A</v>
      </c>
      <c r="V2250" s="9" t="e">
        <f>VLOOKUP(A2250,Sku_list!$A$1:$D$2667,4,0)*(H2250/1000000*12)</f>
        <v>#N/A</v>
      </c>
      <c r="W2250" s="9" t="e">
        <f>VLOOKUP(A2250,Sku_list!$A$1:$D$2667,4,0)*(J2250/1000000*12)</f>
        <v>#N/A</v>
      </c>
      <c r="X2250" s="9" t="e">
        <f>VLOOKUP(A2250,Sku_list!$A$1:$D$2667,4,0)*(L2250/1000000*12)</f>
        <v>#N/A</v>
      </c>
      <c r="Y2250" s="9" t="e">
        <f>VLOOKUP(A2250,Sku_list!$A$1:$E$2667,5,0)*((J2250+F2250)/1000000000)</f>
        <v>#N/A</v>
      </c>
      <c r="AC2250" s="22">
        <f t="shared" ca="1" si="35"/>
        <v>6.6666666666666666E-2</v>
      </c>
    </row>
    <row r="2251" spans="1:29" x14ac:dyDescent="0.35">
      <c r="A2251">
        <v>1601949</v>
      </c>
      <c r="B2251" t="s">
        <v>285</v>
      </c>
      <c r="C2251" t="s">
        <v>139</v>
      </c>
      <c r="D2251">
        <v>0</v>
      </c>
      <c r="E2251">
        <v>0</v>
      </c>
      <c r="F2251">
        <v>0</v>
      </c>
      <c r="G2251">
        <v>0</v>
      </c>
      <c r="H2251">
        <v>0</v>
      </c>
      <c r="I2251">
        <v>0</v>
      </c>
      <c r="J2251">
        <v>0</v>
      </c>
      <c r="K2251">
        <v>0</v>
      </c>
      <c r="L2251">
        <v>0</v>
      </c>
      <c r="M2251">
        <v>0</v>
      </c>
      <c r="N2251">
        <v>0</v>
      </c>
      <c r="P2251" s="22" t="s">
        <v>34</v>
      </c>
      <c r="R2251" t="s">
        <v>70</v>
      </c>
      <c r="S2251" t="s">
        <v>69</v>
      </c>
      <c r="T2251" s="9" t="e">
        <f>VLOOKUP(A2251,Sku_list!$A$1:$D$2667,3,0)</f>
        <v>#N/A</v>
      </c>
      <c r="U2251" s="9" t="e">
        <f>VLOOKUP(A2251,Sku_list!$A$1:$D$2667,4,0)*(F2251/1000000*12)</f>
        <v>#N/A</v>
      </c>
      <c r="V2251" s="9" t="e">
        <f>VLOOKUP(A2251,Sku_list!$A$1:$D$2667,4,0)*(H2251/1000000*12)</f>
        <v>#N/A</v>
      </c>
      <c r="W2251" s="9" t="e">
        <f>VLOOKUP(A2251,Sku_list!$A$1:$D$2667,4,0)*(J2251/1000000*12)</f>
        <v>#N/A</v>
      </c>
      <c r="X2251" s="9" t="e">
        <f>VLOOKUP(A2251,Sku_list!$A$1:$D$2667,4,0)*(L2251/1000000*12)</f>
        <v>#N/A</v>
      </c>
      <c r="Y2251" s="9" t="e">
        <f>VLOOKUP(A2251,Sku_list!$A$1:$E$2667,5,0)*((J2251+F2251)/1000000000)</f>
        <v>#N/A</v>
      </c>
      <c r="AC2251" s="22">
        <f t="shared" ca="1" si="35"/>
        <v>6.6666666666666666E-2</v>
      </c>
    </row>
    <row r="2252" spans="1:29" x14ac:dyDescent="0.35">
      <c r="A2252">
        <v>1601949</v>
      </c>
      <c r="B2252" t="s">
        <v>285</v>
      </c>
      <c r="C2252" t="s">
        <v>140</v>
      </c>
      <c r="D2252">
        <v>0</v>
      </c>
      <c r="E2252">
        <v>0</v>
      </c>
      <c r="F2252">
        <v>0</v>
      </c>
      <c r="G2252">
        <v>0</v>
      </c>
      <c r="H2252">
        <v>0</v>
      </c>
      <c r="I2252">
        <v>0</v>
      </c>
      <c r="J2252">
        <v>0</v>
      </c>
      <c r="K2252">
        <v>0</v>
      </c>
      <c r="L2252">
        <v>0</v>
      </c>
      <c r="M2252">
        <v>0</v>
      </c>
      <c r="N2252">
        <v>0</v>
      </c>
      <c r="P2252" s="22" t="s">
        <v>34</v>
      </c>
      <c r="R2252" t="s">
        <v>71</v>
      </c>
      <c r="S2252" t="s">
        <v>72</v>
      </c>
      <c r="T2252" s="9" t="e">
        <f>VLOOKUP(A2252,Sku_list!$A$1:$D$2667,3,0)</f>
        <v>#N/A</v>
      </c>
      <c r="U2252" s="9" t="e">
        <f>VLOOKUP(A2252,Sku_list!$A$1:$D$2667,4,0)*(F2252/1000000*12)</f>
        <v>#N/A</v>
      </c>
      <c r="V2252" s="9" t="e">
        <f>VLOOKUP(A2252,Sku_list!$A$1:$D$2667,4,0)*(H2252/1000000*12)</f>
        <v>#N/A</v>
      </c>
      <c r="W2252" s="9" t="e">
        <f>VLOOKUP(A2252,Sku_list!$A$1:$D$2667,4,0)*(J2252/1000000*12)</f>
        <v>#N/A</v>
      </c>
      <c r="X2252" s="9" t="e">
        <f>VLOOKUP(A2252,Sku_list!$A$1:$D$2667,4,0)*(L2252/1000000*12)</f>
        <v>#N/A</v>
      </c>
      <c r="Y2252" s="9" t="e">
        <f>VLOOKUP(A2252,Sku_list!$A$1:$E$2667,5,0)*((J2252+F2252)/1000000000)</f>
        <v>#N/A</v>
      </c>
      <c r="AC2252" s="22">
        <f t="shared" ca="1" si="35"/>
        <v>6.6666666666666666E-2</v>
      </c>
    </row>
    <row r="2253" spans="1:29" x14ac:dyDescent="0.35">
      <c r="A2253">
        <v>1601949</v>
      </c>
      <c r="B2253" t="s">
        <v>285</v>
      </c>
      <c r="C2253" t="s">
        <v>141</v>
      </c>
      <c r="D2253">
        <v>0</v>
      </c>
      <c r="E2253">
        <v>0</v>
      </c>
      <c r="F2253">
        <v>0</v>
      </c>
      <c r="G2253">
        <v>0</v>
      </c>
      <c r="H2253">
        <v>0</v>
      </c>
      <c r="I2253">
        <v>0</v>
      </c>
      <c r="J2253">
        <v>0</v>
      </c>
      <c r="K2253">
        <v>0</v>
      </c>
      <c r="L2253">
        <v>0</v>
      </c>
      <c r="M2253">
        <v>0</v>
      </c>
      <c r="N2253">
        <v>0</v>
      </c>
      <c r="P2253" s="22" t="s">
        <v>34</v>
      </c>
      <c r="R2253" t="s">
        <v>82</v>
      </c>
      <c r="S2253" t="s">
        <v>83</v>
      </c>
      <c r="T2253" s="9" t="e">
        <f>VLOOKUP(A2253,Sku_list!$A$1:$D$2667,3,0)</f>
        <v>#N/A</v>
      </c>
      <c r="U2253" s="9" t="e">
        <f>VLOOKUP(A2253,Sku_list!$A$1:$D$2667,4,0)*(F2253/1000000*12)</f>
        <v>#N/A</v>
      </c>
      <c r="V2253" s="9" t="e">
        <f>VLOOKUP(A2253,Sku_list!$A$1:$D$2667,4,0)*(H2253/1000000*12)</f>
        <v>#N/A</v>
      </c>
      <c r="W2253" s="9" t="e">
        <f>VLOOKUP(A2253,Sku_list!$A$1:$D$2667,4,0)*(J2253/1000000*12)</f>
        <v>#N/A</v>
      </c>
      <c r="X2253" s="9" t="e">
        <f>VLOOKUP(A2253,Sku_list!$A$1:$D$2667,4,0)*(L2253/1000000*12)</f>
        <v>#N/A</v>
      </c>
      <c r="Y2253" s="9" t="e">
        <f>VLOOKUP(A2253,Sku_list!$A$1:$E$2667,5,0)*((J2253+F2253)/1000000000)</f>
        <v>#N/A</v>
      </c>
      <c r="AC2253" s="22">
        <f t="shared" ca="1" si="35"/>
        <v>6.6666666666666666E-2</v>
      </c>
    </row>
    <row r="2254" spans="1:29" x14ac:dyDescent="0.35">
      <c r="A2254">
        <v>1601949</v>
      </c>
      <c r="B2254" t="s">
        <v>285</v>
      </c>
      <c r="C2254" t="s">
        <v>142</v>
      </c>
      <c r="D2254">
        <v>0</v>
      </c>
      <c r="E2254">
        <v>0</v>
      </c>
      <c r="F2254">
        <v>0</v>
      </c>
      <c r="G2254">
        <v>18</v>
      </c>
      <c r="H2254">
        <v>0</v>
      </c>
      <c r="I2254">
        <v>0</v>
      </c>
      <c r="J2254">
        <v>0</v>
      </c>
      <c r="K2254">
        <v>0</v>
      </c>
      <c r="L2254">
        <v>0</v>
      </c>
      <c r="M2254">
        <v>0</v>
      </c>
      <c r="N2254">
        <v>0</v>
      </c>
      <c r="P2254" s="22" t="s">
        <v>34</v>
      </c>
      <c r="R2254" t="s">
        <v>84</v>
      </c>
      <c r="S2254" t="s">
        <v>85</v>
      </c>
      <c r="T2254" s="9" t="e">
        <f>VLOOKUP(A2254,Sku_list!$A$1:$D$2667,3,0)</f>
        <v>#N/A</v>
      </c>
      <c r="U2254" s="9" t="e">
        <f>VLOOKUP(A2254,Sku_list!$A$1:$D$2667,4,0)*(F2254/1000000*12)</f>
        <v>#N/A</v>
      </c>
      <c r="V2254" s="9" t="e">
        <f>VLOOKUP(A2254,Sku_list!$A$1:$D$2667,4,0)*(H2254/1000000*12)</f>
        <v>#N/A</v>
      </c>
      <c r="W2254" s="9" t="e">
        <f>VLOOKUP(A2254,Sku_list!$A$1:$D$2667,4,0)*(J2254/1000000*12)</f>
        <v>#N/A</v>
      </c>
      <c r="X2254" s="9" t="e">
        <f>VLOOKUP(A2254,Sku_list!$A$1:$D$2667,4,0)*(L2254/1000000*12)</f>
        <v>#N/A</v>
      </c>
      <c r="Y2254" s="9" t="e">
        <f>VLOOKUP(A2254,Sku_list!$A$1:$E$2667,5,0)*((J2254+F2254)/1000000000)</f>
        <v>#N/A</v>
      </c>
      <c r="AC2254" s="22">
        <f t="shared" ca="1" si="35"/>
        <v>6.6666666666666666E-2</v>
      </c>
    </row>
    <row r="2255" spans="1:29" x14ac:dyDescent="0.35">
      <c r="A2255">
        <v>1601949</v>
      </c>
      <c r="B2255" t="s">
        <v>285</v>
      </c>
      <c r="C2255" t="s">
        <v>143</v>
      </c>
      <c r="D2255">
        <v>0</v>
      </c>
      <c r="E2255">
        <v>0</v>
      </c>
      <c r="F2255">
        <v>0</v>
      </c>
      <c r="G2255">
        <v>0</v>
      </c>
      <c r="H2255">
        <v>0</v>
      </c>
      <c r="I2255">
        <v>0</v>
      </c>
      <c r="J2255">
        <v>0</v>
      </c>
      <c r="K2255">
        <v>0</v>
      </c>
      <c r="L2255">
        <v>0</v>
      </c>
      <c r="M2255">
        <v>0</v>
      </c>
      <c r="N2255">
        <v>0</v>
      </c>
      <c r="P2255" s="22" t="s">
        <v>34</v>
      </c>
      <c r="R2255" t="s">
        <v>86</v>
      </c>
      <c r="S2255" t="s">
        <v>85</v>
      </c>
      <c r="T2255" s="9" t="e">
        <f>VLOOKUP(A2255,Sku_list!$A$1:$D$2667,3,0)</f>
        <v>#N/A</v>
      </c>
      <c r="U2255" s="9" t="e">
        <f>VLOOKUP(A2255,Sku_list!$A$1:$D$2667,4,0)*(F2255/1000000*12)</f>
        <v>#N/A</v>
      </c>
      <c r="V2255" s="9" t="e">
        <f>VLOOKUP(A2255,Sku_list!$A$1:$D$2667,4,0)*(H2255/1000000*12)</f>
        <v>#N/A</v>
      </c>
      <c r="W2255" s="9" t="e">
        <f>VLOOKUP(A2255,Sku_list!$A$1:$D$2667,4,0)*(J2255/1000000*12)</f>
        <v>#N/A</v>
      </c>
      <c r="X2255" s="9" t="e">
        <f>VLOOKUP(A2255,Sku_list!$A$1:$D$2667,4,0)*(L2255/1000000*12)</f>
        <v>#N/A</v>
      </c>
      <c r="Y2255" s="9" t="e">
        <f>VLOOKUP(A2255,Sku_list!$A$1:$E$2667,5,0)*((J2255+F2255)/1000000000)</f>
        <v>#N/A</v>
      </c>
      <c r="AC2255" s="22">
        <f t="shared" ca="1" si="35"/>
        <v>6.6666666666666666E-2</v>
      </c>
    </row>
    <row r="2256" spans="1:29" x14ac:dyDescent="0.35">
      <c r="A2256">
        <v>1601949</v>
      </c>
      <c r="B2256" t="s">
        <v>285</v>
      </c>
      <c r="C2256" t="s">
        <v>144</v>
      </c>
      <c r="D2256">
        <v>0</v>
      </c>
      <c r="E2256">
        <v>0</v>
      </c>
      <c r="F2256">
        <v>0</v>
      </c>
      <c r="G2256">
        <v>0</v>
      </c>
      <c r="H2256">
        <v>0</v>
      </c>
      <c r="I2256">
        <v>0</v>
      </c>
      <c r="J2256">
        <v>0</v>
      </c>
      <c r="K2256">
        <v>0</v>
      </c>
      <c r="L2256">
        <v>0</v>
      </c>
      <c r="M2256">
        <v>0</v>
      </c>
      <c r="N2256">
        <v>0</v>
      </c>
      <c r="P2256" s="22" t="s">
        <v>34</v>
      </c>
      <c r="R2256" t="s">
        <v>87</v>
      </c>
      <c r="S2256" t="s">
        <v>72</v>
      </c>
      <c r="T2256" s="9" t="e">
        <f>VLOOKUP(A2256,Sku_list!$A$1:$D$2667,3,0)</f>
        <v>#N/A</v>
      </c>
      <c r="U2256" s="9" t="e">
        <f>VLOOKUP(A2256,Sku_list!$A$1:$D$2667,4,0)*(F2256/1000000*12)</f>
        <v>#N/A</v>
      </c>
      <c r="V2256" s="9" t="e">
        <f>VLOOKUP(A2256,Sku_list!$A$1:$D$2667,4,0)*(H2256/1000000*12)</f>
        <v>#N/A</v>
      </c>
      <c r="W2256" s="9" t="e">
        <f>VLOOKUP(A2256,Sku_list!$A$1:$D$2667,4,0)*(J2256/1000000*12)</f>
        <v>#N/A</v>
      </c>
      <c r="X2256" s="9" t="e">
        <f>VLOOKUP(A2256,Sku_list!$A$1:$D$2667,4,0)*(L2256/1000000*12)</f>
        <v>#N/A</v>
      </c>
      <c r="Y2256" s="9" t="e">
        <f>VLOOKUP(A2256,Sku_list!$A$1:$E$2667,5,0)*((J2256+F2256)/1000000000)</f>
        <v>#N/A</v>
      </c>
      <c r="AC2256" s="22">
        <f t="shared" ca="1" si="35"/>
        <v>6.6666666666666666E-2</v>
      </c>
    </row>
    <row r="2257" spans="1:29" x14ac:dyDescent="0.35">
      <c r="A2257">
        <v>1601949</v>
      </c>
      <c r="B2257" t="s">
        <v>285</v>
      </c>
      <c r="C2257" t="s">
        <v>145</v>
      </c>
      <c r="D2257">
        <v>0</v>
      </c>
      <c r="E2257">
        <v>0</v>
      </c>
      <c r="F2257">
        <v>0</v>
      </c>
      <c r="G2257">
        <v>0</v>
      </c>
      <c r="H2257">
        <v>0</v>
      </c>
      <c r="I2257">
        <v>0</v>
      </c>
      <c r="J2257">
        <v>0</v>
      </c>
      <c r="K2257">
        <v>0</v>
      </c>
      <c r="L2257">
        <v>0</v>
      </c>
      <c r="M2257">
        <v>0</v>
      </c>
      <c r="N2257">
        <v>0</v>
      </c>
      <c r="P2257" s="22" t="s">
        <v>34</v>
      </c>
      <c r="R2257" t="s">
        <v>88</v>
      </c>
      <c r="S2257" t="s">
        <v>83</v>
      </c>
      <c r="T2257" s="9" t="e">
        <f>VLOOKUP(A2257,Sku_list!$A$1:$D$2667,3,0)</f>
        <v>#N/A</v>
      </c>
      <c r="U2257" s="9" t="e">
        <f>VLOOKUP(A2257,Sku_list!$A$1:$D$2667,4,0)*(F2257/1000000*12)</f>
        <v>#N/A</v>
      </c>
      <c r="V2257" s="9" t="e">
        <f>VLOOKUP(A2257,Sku_list!$A$1:$D$2667,4,0)*(H2257/1000000*12)</f>
        <v>#N/A</v>
      </c>
      <c r="W2257" s="9" t="e">
        <f>VLOOKUP(A2257,Sku_list!$A$1:$D$2667,4,0)*(J2257/1000000*12)</f>
        <v>#N/A</v>
      </c>
      <c r="X2257" s="9" t="e">
        <f>VLOOKUP(A2257,Sku_list!$A$1:$D$2667,4,0)*(L2257/1000000*12)</f>
        <v>#N/A</v>
      </c>
      <c r="Y2257" s="9" t="e">
        <f>VLOOKUP(A2257,Sku_list!$A$1:$E$2667,5,0)*((J2257+F2257)/1000000000)</f>
        <v>#N/A</v>
      </c>
      <c r="AC2257" s="22">
        <f t="shared" ca="1" si="35"/>
        <v>6.6666666666666666E-2</v>
      </c>
    </row>
    <row r="2258" spans="1:29" x14ac:dyDescent="0.35">
      <c r="A2258">
        <v>1601949</v>
      </c>
      <c r="B2258" t="s">
        <v>285</v>
      </c>
      <c r="C2258" t="s">
        <v>146</v>
      </c>
      <c r="D2258">
        <v>0</v>
      </c>
      <c r="E2258">
        <v>0</v>
      </c>
      <c r="F2258">
        <v>0</v>
      </c>
      <c r="G2258">
        <v>0</v>
      </c>
      <c r="H2258">
        <v>0</v>
      </c>
      <c r="I2258">
        <v>0</v>
      </c>
      <c r="J2258">
        <v>0</v>
      </c>
      <c r="K2258">
        <v>0</v>
      </c>
      <c r="L2258">
        <v>0</v>
      </c>
      <c r="M2258">
        <v>0</v>
      </c>
      <c r="N2258">
        <v>0</v>
      </c>
      <c r="P2258" s="22" t="s">
        <v>34</v>
      </c>
      <c r="R2258" t="s">
        <v>89</v>
      </c>
      <c r="S2258" t="s">
        <v>69</v>
      </c>
      <c r="T2258" s="9" t="e">
        <f>VLOOKUP(A2258,Sku_list!$A$1:$D$2667,3,0)</f>
        <v>#N/A</v>
      </c>
      <c r="U2258" s="9" t="e">
        <f>VLOOKUP(A2258,Sku_list!$A$1:$D$2667,4,0)*(F2258/1000000*12)</f>
        <v>#N/A</v>
      </c>
      <c r="V2258" s="9" t="e">
        <f>VLOOKUP(A2258,Sku_list!$A$1:$D$2667,4,0)*(H2258/1000000*12)</f>
        <v>#N/A</v>
      </c>
      <c r="W2258" s="9" t="e">
        <f>VLOOKUP(A2258,Sku_list!$A$1:$D$2667,4,0)*(J2258/1000000*12)</f>
        <v>#N/A</v>
      </c>
      <c r="X2258" s="9" t="e">
        <f>VLOOKUP(A2258,Sku_list!$A$1:$D$2667,4,0)*(L2258/1000000*12)</f>
        <v>#N/A</v>
      </c>
      <c r="Y2258" s="9" t="e">
        <f>VLOOKUP(A2258,Sku_list!$A$1:$E$2667,5,0)*((J2258+F2258)/1000000000)</f>
        <v>#N/A</v>
      </c>
      <c r="AC2258" s="22">
        <f t="shared" ca="1" si="35"/>
        <v>6.6666666666666666E-2</v>
      </c>
    </row>
    <row r="2259" spans="1:29" x14ac:dyDescent="0.35">
      <c r="A2259">
        <v>1601949</v>
      </c>
      <c r="B2259" t="s">
        <v>285</v>
      </c>
      <c r="C2259" t="s">
        <v>147</v>
      </c>
      <c r="D2259">
        <v>0</v>
      </c>
      <c r="E2259">
        <v>0</v>
      </c>
      <c r="F2259">
        <v>0</v>
      </c>
      <c r="G2259">
        <v>0</v>
      </c>
      <c r="H2259">
        <v>0</v>
      </c>
      <c r="I2259">
        <v>0</v>
      </c>
      <c r="J2259">
        <v>0</v>
      </c>
      <c r="K2259">
        <v>0</v>
      </c>
      <c r="L2259">
        <v>0</v>
      </c>
      <c r="M2259">
        <v>0</v>
      </c>
      <c r="N2259">
        <v>0</v>
      </c>
      <c r="P2259" s="22" t="s">
        <v>34</v>
      </c>
      <c r="R2259" t="s">
        <v>90</v>
      </c>
      <c r="S2259" t="s">
        <v>69</v>
      </c>
      <c r="T2259" s="9" t="e">
        <f>VLOOKUP(A2259,Sku_list!$A$1:$D$2667,3,0)</f>
        <v>#N/A</v>
      </c>
      <c r="U2259" s="9" t="e">
        <f>VLOOKUP(A2259,Sku_list!$A$1:$D$2667,4,0)*(F2259/1000000*12)</f>
        <v>#N/A</v>
      </c>
      <c r="V2259" s="9" t="e">
        <f>VLOOKUP(A2259,Sku_list!$A$1:$D$2667,4,0)*(H2259/1000000*12)</f>
        <v>#N/A</v>
      </c>
      <c r="W2259" s="9" t="e">
        <f>VLOOKUP(A2259,Sku_list!$A$1:$D$2667,4,0)*(J2259/1000000*12)</f>
        <v>#N/A</v>
      </c>
      <c r="X2259" s="9" t="e">
        <f>VLOOKUP(A2259,Sku_list!$A$1:$D$2667,4,0)*(L2259/1000000*12)</f>
        <v>#N/A</v>
      </c>
      <c r="Y2259" s="9" t="e">
        <f>VLOOKUP(A2259,Sku_list!$A$1:$E$2667,5,0)*((J2259+F2259)/1000000000)</f>
        <v>#N/A</v>
      </c>
      <c r="AC2259" s="22">
        <f t="shared" ca="1" si="35"/>
        <v>6.6666666666666666E-2</v>
      </c>
    </row>
    <row r="2260" spans="1:29" x14ac:dyDescent="0.35">
      <c r="A2260">
        <v>1601949</v>
      </c>
      <c r="B2260" t="s">
        <v>285</v>
      </c>
      <c r="C2260" t="s">
        <v>148</v>
      </c>
      <c r="D2260">
        <v>0</v>
      </c>
      <c r="E2260">
        <v>0</v>
      </c>
      <c r="F2260">
        <v>6</v>
      </c>
      <c r="G2260">
        <v>102</v>
      </c>
      <c r="H2260">
        <v>0</v>
      </c>
      <c r="I2260">
        <v>0</v>
      </c>
      <c r="J2260">
        <v>0</v>
      </c>
      <c r="K2260">
        <v>6</v>
      </c>
      <c r="L2260">
        <v>0</v>
      </c>
      <c r="M2260">
        <v>-6</v>
      </c>
      <c r="N2260">
        <v>6</v>
      </c>
      <c r="P2260" s="22" t="s">
        <v>34</v>
      </c>
      <c r="R2260" t="s">
        <v>91</v>
      </c>
      <c r="S2260" t="s">
        <v>85</v>
      </c>
      <c r="T2260" s="9" t="e">
        <f>VLOOKUP(A2260,Sku_list!$A$1:$D$2667,3,0)</f>
        <v>#N/A</v>
      </c>
      <c r="U2260" s="9" t="e">
        <f>VLOOKUP(A2260,Sku_list!$A$1:$D$2667,4,0)*(F2260/1000000*12)</f>
        <v>#N/A</v>
      </c>
      <c r="V2260" s="9" t="e">
        <f>VLOOKUP(A2260,Sku_list!$A$1:$D$2667,4,0)*(H2260/1000000*12)</f>
        <v>#N/A</v>
      </c>
      <c r="W2260" s="9" t="e">
        <f>VLOOKUP(A2260,Sku_list!$A$1:$D$2667,4,0)*(J2260/1000000*12)</f>
        <v>#N/A</v>
      </c>
      <c r="X2260" s="9" t="e">
        <f>VLOOKUP(A2260,Sku_list!$A$1:$D$2667,4,0)*(L2260/1000000*12)</f>
        <v>#N/A</v>
      </c>
      <c r="Y2260" s="9" t="e">
        <f>VLOOKUP(A2260,Sku_list!$A$1:$E$2667,5,0)*((J2260+F2260)/1000000000)</f>
        <v>#N/A</v>
      </c>
      <c r="AC2260" s="22">
        <f t="shared" ca="1" si="35"/>
        <v>6.6666666666666666E-2</v>
      </c>
    </row>
    <row r="2261" spans="1:29" x14ac:dyDescent="0.35">
      <c r="A2261">
        <v>1601949</v>
      </c>
      <c r="B2261" t="s">
        <v>285</v>
      </c>
      <c r="C2261" t="s">
        <v>149</v>
      </c>
      <c r="D2261">
        <v>0</v>
      </c>
      <c r="E2261">
        <v>0</v>
      </c>
      <c r="F2261">
        <v>0</v>
      </c>
      <c r="G2261">
        <v>0</v>
      </c>
      <c r="H2261">
        <v>0</v>
      </c>
      <c r="I2261">
        <v>0</v>
      </c>
      <c r="J2261">
        <v>0</v>
      </c>
      <c r="K2261">
        <v>0</v>
      </c>
      <c r="L2261">
        <v>0</v>
      </c>
      <c r="M2261">
        <v>0</v>
      </c>
      <c r="N2261">
        <v>0</v>
      </c>
      <c r="P2261" s="22" t="s">
        <v>34</v>
      </c>
      <c r="R2261" t="s">
        <v>92</v>
      </c>
      <c r="S2261" t="s">
        <v>85</v>
      </c>
      <c r="T2261" s="9" t="e">
        <f>VLOOKUP(A2261,Sku_list!$A$1:$D$2667,3,0)</f>
        <v>#N/A</v>
      </c>
      <c r="U2261" s="9" t="e">
        <f>VLOOKUP(A2261,Sku_list!$A$1:$D$2667,4,0)*(F2261/1000000*12)</f>
        <v>#N/A</v>
      </c>
      <c r="V2261" s="9" t="e">
        <f>VLOOKUP(A2261,Sku_list!$A$1:$D$2667,4,0)*(H2261/1000000*12)</f>
        <v>#N/A</v>
      </c>
      <c r="W2261" s="9" t="e">
        <f>VLOOKUP(A2261,Sku_list!$A$1:$D$2667,4,0)*(J2261/1000000*12)</f>
        <v>#N/A</v>
      </c>
      <c r="X2261" s="9" t="e">
        <f>VLOOKUP(A2261,Sku_list!$A$1:$D$2667,4,0)*(L2261/1000000*12)</f>
        <v>#N/A</v>
      </c>
      <c r="Y2261" s="9" t="e">
        <f>VLOOKUP(A2261,Sku_list!$A$1:$E$2667,5,0)*((J2261+F2261)/1000000000)</f>
        <v>#N/A</v>
      </c>
      <c r="AC2261" s="22">
        <f t="shared" ca="1" si="35"/>
        <v>6.6666666666666666E-2</v>
      </c>
    </row>
    <row r="2262" spans="1:29" x14ac:dyDescent="0.35">
      <c r="A2262">
        <v>1601949</v>
      </c>
      <c r="B2262" t="s">
        <v>285</v>
      </c>
      <c r="C2262" t="s">
        <v>150</v>
      </c>
      <c r="D2262">
        <v>0</v>
      </c>
      <c r="E2262">
        <v>0</v>
      </c>
      <c r="F2262">
        <v>0</v>
      </c>
      <c r="G2262">
        <v>0</v>
      </c>
      <c r="H2262">
        <v>0</v>
      </c>
      <c r="I2262">
        <v>0</v>
      </c>
      <c r="J2262">
        <v>0</v>
      </c>
      <c r="K2262">
        <v>0</v>
      </c>
      <c r="L2262">
        <v>0</v>
      </c>
      <c r="M2262">
        <v>0</v>
      </c>
      <c r="N2262">
        <v>0</v>
      </c>
      <c r="P2262" s="22" t="s">
        <v>34</v>
      </c>
      <c r="R2262" t="s">
        <v>93</v>
      </c>
      <c r="S2262" t="s">
        <v>85</v>
      </c>
      <c r="T2262" s="9" t="e">
        <f>VLOOKUP(A2262,Sku_list!$A$1:$D$2667,3,0)</f>
        <v>#N/A</v>
      </c>
      <c r="U2262" s="9" t="e">
        <f>VLOOKUP(A2262,Sku_list!$A$1:$D$2667,4,0)*(F2262/1000000*12)</f>
        <v>#N/A</v>
      </c>
      <c r="V2262" s="9" t="e">
        <f>VLOOKUP(A2262,Sku_list!$A$1:$D$2667,4,0)*(H2262/1000000*12)</f>
        <v>#N/A</v>
      </c>
      <c r="W2262" s="9" t="e">
        <f>VLOOKUP(A2262,Sku_list!$A$1:$D$2667,4,0)*(J2262/1000000*12)</f>
        <v>#N/A</v>
      </c>
      <c r="X2262" s="9" t="e">
        <f>VLOOKUP(A2262,Sku_list!$A$1:$D$2667,4,0)*(L2262/1000000*12)</f>
        <v>#N/A</v>
      </c>
      <c r="Y2262" s="9" t="e">
        <f>VLOOKUP(A2262,Sku_list!$A$1:$E$2667,5,0)*((J2262+F2262)/1000000000)</f>
        <v>#N/A</v>
      </c>
      <c r="AC2262" s="22">
        <f t="shared" ca="1" si="35"/>
        <v>6.6666666666666666E-2</v>
      </c>
    </row>
    <row r="2263" spans="1:29" x14ac:dyDescent="0.35">
      <c r="A2263">
        <v>1601949</v>
      </c>
      <c r="B2263" t="s">
        <v>285</v>
      </c>
      <c r="C2263" t="s">
        <v>151</v>
      </c>
      <c r="D2263">
        <v>0</v>
      </c>
      <c r="E2263">
        <v>0</v>
      </c>
      <c r="F2263">
        <v>12</v>
      </c>
      <c r="G2263">
        <v>0</v>
      </c>
      <c r="H2263">
        <v>0</v>
      </c>
      <c r="I2263">
        <v>0</v>
      </c>
      <c r="J2263">
        <v>72</v>
      </c>
      <c r="K2263">
        <v>84</v>
      </c>
      <c r="L2263">
        <v>0</v>
      </c>
      <c r="M2263">
        <v>-84</v>
      </c>
      <c r="N2263">
        <v>84</v>
      </c>
      <c r="P2263" s="22" t="s">
        <v>34</v>
      </c>
      <c r="R2263" t="s">
        <v>94</v>
      </c>
      <c r="S2263" t="s">
        <v>83</v>
      </c>
      <c r="T2263" s="9" t="e">
        <f>VLOOKUP(A2263,Sku_list!$A$1:$D$2667,3,0)</f>
        <v>#N/A</v>
      </c>
      <c r="U2263" s="9" t="e">
        <f>VLOOKUP(A2263,Sku_list!$A$1:$D$2667,4,0)*(F2263/1000000*12)</f>
        <v>#N/A</v>
      </c>
      <c r="V2263" s="9" t="e">
        <f>VLOOKUP(A2263,Sku_list!$A$1:$D$2667,4,0)*(H2263/1000000*12)</f>
        <v>#N/A</v>
      </c>
      <c r="W2263" s="9" t="e">
        <f>VLOOKUP(A2263,Sku_list!$A$1:$D$2667,4,0)*(J2263/1000000*12)</f>
        <v>#N/A</v>
      </c>
      <c r="X2263" s="9" t="e">
        <f>VLOOKUP(A2263,Sku_list!$A$1:$D$2667,4,0)*(L2263/1000000*12)</f>
        <v>#N/A</v>
      </c>
      <c r="Y2263" s="9" t="e">
        <f>VLOOKUP(A2263,Sku_list!$A$1:$E$2667,5,0)*((J2263+F2263)/1000000000)</f>
        <v>#N/A</v>
      </c>
      <c r="AC2263" s="22">
        <f t="shared" ca="1" si="35"/>
        <v>6.6666666666666666E-2</v>
      </c>
    </row>
    <row r="2264" spans="1:29" x14ac:dyDescent="0.35">
      <c r="A2264">
        <v>1601949</v>
      </c>
      <c r="B2264" t="s">
        <v>285</v>
      </c>
      <c r="C2264" t="s">
        <v>152</v>
      </c>
      <c r="D2264">
        <v>0</v>
      </c>
      <c r="E2264">
        <v>0</v>
      </c>
      <c r="F2264">
        <v>0</v>
      </c>
      <c r="G2264">
        <v>0</v>
      </c>
      <c r="H2264">
        <v>0</v>
      </c>
      <c r="I2264">
        <v>0</v>
      </c>
      <c r="J2264">
        <v>0</v>
      </c>
      <c r="K2264">
        <v>0</v>
      </c>
      <c r="L2264">
        <v>0</v>
      </c>
      <c r="M2264">
        <v>0</v>
      </c>
      <c r="N2264">
        <v>0</v>
      </c>
      <c r="P2264" s="22" t="s">
        <v>34</v>
      </c>
      <c r="R2264" t="s">
        <v>95</v>
      </c>
      <c r="S2264" t="s">
        <v>83</v>
      </c>
      <c r="T2264" s="9" t="e">
        <f>VLOOKUP(A2264,Sku_list!$A$1:$D$2667,3,0)</f>
        <v>#N/A</v>
      </c>
      <c r="U2264" s="9" t="e">
        <f>VLOOKUP(A2264,Sku_list!$A$1:$D$2667,4,0)*(F2264/1000000*12)</f>
        <v>#N/A</v>
      </c>
      <c r="V2264" s="9" t="e">
        <f>VLOOKUP(A2264,Sku_list!$A$1:$D$2667,4,0)*(H2264/1000000*12)</f>
        <v>#N/A</v>
      </c>
      <c r="W2264" s="9" t="e">
        <f>VLOOKUP(A2264,Sku_list!$A$1:$D$2667,4,0)*(J2264/1000000*12)</f>
        <v>#N/A</v>
      </c>
      <c r="X2264" s="9" t="e">
        <f>VLOOKUP(A2264,Sku_list!$A$1:$D$2667,4,0)*(L2264/1000000*12)</f>
        <v>#N/A</v>
      </c>
      <c r="Y2264" s="9" t="e">
        <f>VLOOKUP(A2264,Sku_list!$A$1:$E$2667,5,0)*((J2264+F2264)/1000000000)</f>
        <v>#N/A</v>
      </c>
      <c r="AC2264" s="22">
        <f t="shared" ca="1" si="35"/>
        <v>6.6666666666666666E-2</v>
      </c>
    </row>
    <row r="2265" spans="1:29" x14ac:dyDescent="0.35">
      <c r="A2265">
        <v>1601949</v>
      </c>
      <c r="B2265" t="s">
        <v>285</v>
      </c>
      <c r="C2265" t="s">
        <v>153</v>
      </c>
      <c r="D2265">
        <v>0</v>
      </c>
      <c r="E2265">
        <v>0</v>
      </c>
      <c r="F2265">
        <v>0</v>
      </c>
      <c r="G2265">
        <v>0</v>
      </c>
      <c r="H2265">
        <v>0</v>
      </c>
      <c r="I2265">
        <v>0</v>
      </c>
      <c r="J2265">
        <v>0</v>
      </c>
      <c r="K2265">
        <v>0</v>
      </c>
      <c r="L2265">
        <v>0</v>
      </c>
      <c r="M2265">
        <v>0</v>
      </c>
      <c r="N2265">
        <v>0</v>
      </c>
      <c r="P2265" s="22" t="s">
        <v>34</v>
      </c>
      <c r="R2265" t="s">
        <v>189</v>
      </c>
      <c r="S2265" t="s">
        <v>190</v>
      </c>
      <c r="T2265" s="9" t="e">
        <f>VLOOKUP(A2265,Sku_list!$A$1:$D$2667,3,0)</f>
        <v>#N/A</v>
      </c>
      <c r="U2265" s="9" t="e">
        <f>VLOOKUP(A2265,Sku_list!$A$1:$D$2667,4,0)*(F2265/1000000*12)</f>
        <v>#N/A</v>
      </c>
      <c r="V2265" s="9" t="e">
        <f>VLOOKUP(A2265,Sku_list!$A$1:$D$2667,4,0)*(H2265/1000000*12)</f>
        <v>#N/A</v>
      </c>
      <c r="W2265" s="9" t="e">
        <f>VLOOKUP(A2265,Sku_list!$A$1:$D$2667,4,0)*(J2265/1000000*12)</f>
        <v>#N/A</v>
      </c>
      <c r="X2265" s="9" t="e">
        <f>VLOOKUP(A2265,Sku_list!$A$1:$D$2667,4,0)*(L2265/1000000*12)</f>
        <v>#N/A</v>
      </c>
      <c r="Y2265" s="9" t="e">
        <f>VLOOKUP(A2265,Sku_list!$A$1:$E$2667,5,0)*((J2265+F2265)/1000000000)</f>
        <v>#N/A</v>
      </c>
      <c r="AC2265" s="22">
        <f t="shared" ca="1" si="35"/>
        <v>6.6666666666666666E-2</v>
      </c>
    </row>
    <row r="2266" spans="1:29" x14ac:dyDescent="0.35">
      <c r="A2266">
        <v>1601949</v>
      </c>
      <c r="B2266" t="s">
        <v>285</v>
      </c>
      <c r="C2266" t="s">
        <v>154</v>
      </c>
      <c r="D2266">
        <v>0</v>
      </c>
      <c r="E2266">
        <v>0</v>
      </c>
      <c r="F2266">
        <v>0</v>
      </c>
      <c r="G2266">
        <v>0</v>
      </c>
      <c r="H2266">
        <v>0</v>
      </c>
      <c r="I2266">
        <v>0</v>
      </c>
      <c r="J2266">
        <v>0</v>
      </c>
      <c r="K2266">
        <v>0</v>
      </c>
      <c r="L2266">
        <v>0</v>
      </c>
      <c r="M2266">
        <v>0</v>
      </c>
      <c r="N2266">
        <v>0</v>
      </c>
      <c r="P2266" s="22" t="s">
        <v>34</v>
      </c>
      <c r="R2266" t="s">
        <v>96</v>
      </c>
      <c r="S2266" t="s">
        <v>72</v>
      </c>
      <c r="T2266" s="9" t="e">
        <f>VLOOKUP(A2266,Sku_list!$A$1:$D$2667,3,0)</f>
        <v>#N/A</v>
      </c>
      <c r="U2266" s="9" t="e">
        <f>VLOOKUP(A2266,Sku_list!$A$1:$D$2667,4,0)*(F2266/1000000*12)</f>
        <v>#N/A</v>
      </c>
      <c r="V2266" s="9" t="e">
        <f>VLOOKUP(A2266,Sku_list!$A$1:$D$2667,4,0)*(H2266/1000000*12)</f>
        <v>#N/A</v>
      </c>
      <c r="W2266" s="9" t="e">
        <f>VLOOKUP(A2266,Sku_list!$A$1:$D$2667,4,0)*(J2266/1000000*12)</f>
        <v>#N/A</v>
      </c>
      <c r="X2266" s="9" t="e">
        <f>VLOOKUP(A2266,Sku_list!$A$1:$D$2667,4,0)*(L2266/1000000*12)</f>
        <v>#N/A</v>
      </c>
      <c r="Y2266" s="9" t="e">
        <f>VLOOKUP(A2266,Sku_list!$A$1:$E$2667,5,0)*((J2266+F2266)/1000000000)</f>
        <v>#N/A</v>
      </c>
      <c r="AC2266" s="22">
        <f t="shared" ca="1" si="35"/>
        <v>6.6666666666666666E-2</v>
      </c>
    </row>
    <row r="2267" spans="1:29" x14ac:dyDescent="0.35">
      <c r="A2267">
        <v>1601949</v>
      </c>
      <c r="B2267" t="s">
        <v>285</v>
      </c>
      <c r="C2267" t="s">
        <v>155</v>
      </c>
      <c r="D2267">
        <v>0</v>
      </c>
      <c r="E2267">
        <v>0</v>
      </c>
      <c r="F2267">
        <v>0</v>
      </c>
      <c r="G2267">
        <v>0</v>
      </c>
      <c r="H2267">
        <v>0</v>
      </c>
      <c r="I2267">
        <v>0</v>
      </c>
      <c r="J2267">
        <v>0</v>
      </c>
      <c r="K2267">
        <v>0</v>
      </c>
      <c r="L2267">
        <v>0</v>
      </c>
      <c r="M2267">
        <v>0</v>
      </c>
      <c r="N2267">
        <v>0</v>
      </c>
      <c r="P2267" s="22" t="s">
        <v>34</v>
      </c>
      <c r="R2267" t="s">
        <v>97</v>
      </c>
      <c r="S2267" t="s">
        <v>72</v>
      </c>
      <c r="T2267" s="9" t="e">
        <f>VLOOKUP(A2267,Sku_list!$A$1:$D$2667,3,0)</f>
        <v>#N/A</v>
      </c>
      <c r="U2267" s="9" t="e">
        <f>VLOOKUP(A2267,Sku_list!$A$1:$D$2667,4,0)*(F2267/1000000*12)</f>
        <v>#N/A</v>
      </c>
      <c r="V2267" s="9" t="e">
        <f>VLOOKUP(A2267,Sku_list!$A$1:$D$2667,4,0)*(H2267/1000000*12)</f>
        <v>#N/A</v>
      </c>
      <c r="W2267" s="9" t="e">
        <f>VLOOKUP(A2267,Sku_list!$A$1:$D$2667,4,0)*(J2267/1000000*12)</f>
        <v>#N/A</v>
      </c>
      <c r="X2267" s="9" t="e">
        <f>VLOOKUP(A2267,Sku_list!$A$1:$D$2667,4,0)*(L2267/1000000*12)</f>
        <v>#N/A</v>
      </c>
      <c r="Y2267" s="9" t="e">
        <f>VLOOKUP(A2267,Sku_list!$A$1:$E$2667,5,0)*((J2267+F2267)/1000000000)</f>
        <v>#N/A</v>
      </c>
      <c r="AC2267" s="22">
        <f t="shared" ca="1" si="35"/>
        <v>6.6666666666666666E-2</v>
      </c>
    </row>
    <row r="2268" spans="1:29" x14ac:dyDescent="0.35">
      <c r="A2268">
        <v>1601949</v>
      </c>
      <c r="B2268" t="s">
        <v>285</v>
      </c>
      <c r="C2268" t="s">
        <v>156</v>
      </c>
      <c r="D2268">
        <v>0</v>
      </c>
      <c r="E2268">
        <v>0</v>
      </c>
      <c r="F2268">
        <v>0</v>
      </c>
      <c r="G2268">
        <v>0</v>
      </c>
      <c r="H2268">
        <v>0</v>
      </c>
      <c r="I2268">
        <v>0</v>
      </c>
      <c r="J2268">
        <v>0</v>
      </c>
      <c r="K2268">
        <v>0</v>
      </c>
      <c r="L2268">
        <v>0</v>
      </c>
      <c r="M2268">
        <v>0</v>
      </c>
      <c r="N2268">
        <v>0</v>
      </c>
      <c r="P2268" s="22" t="s">
        <v>34</v>
      </c>
      <c r="R2268" t="s">
        <v>38</v>
      </c>
      <c r="S2268" t="s">
        <v>69</v>
      </c>
      <c r="T2268" s="9" t="e">
        <f>VLOOKUP(A2268,Sku_list!$A$1:$D$2667,3,0)</f>
        <v>#N/A</v>
      </c>
      <c r="U2268" s="9" t="e">
        <f>VLOOKUP(A2268,Sku_list!$A$1:$D$2667,4,0)*(F2268/1000000*12)</f>
        <v>#N/A</v>
      </c>
      <c r="V2268" s="9" t="e">
        <f>VLOOKUP(A2268,Sku_list!$A$1:$D$2667,4,0)*(H2268/1000000*12)</f>
        <v>#N/A</v>
      </c>
      <c r="W2268" s="9" t="e">
        <f>VLOOKUP(A2268,Sku_list!$A$1:$D$2667,4,0)*(J2268/1000000*12)</f>
        <v>#N/A</v>
      </c>
      <c r="X2268" s="9" t="e">
        <f>VLOOKUP(A2268,Sku_list!$A$1:$D$2667,4,0)*(L2268/1000000*12)</f>
        <v>#N/A</v>
      </c>
      <c r="Y2268" s="9" t="e">
        <f>VLOOKUP(A2268,Sku_list!$A$1:$E$2667,5,0)*((J2268+F2268)/1000000000)</f>
        <v>#N/A</v>
      </c>
      <c r="AC2268" s="22">
        <f t="shared" ca="1" si="35"/>
        <v>6.6666666666666666E-2</v>
      </c>
    </row>
    <row r="2269" spans="1:29" x14ac:dyDescent="0.35">
      <c r="A2269">
        <v>1601949</v>
      </c>
      <c r="B2269" t="s">
        <v>285</v>
      </c>
      <c r="C2269" t="s">
        <v>157</v>
      </c>
      <c r="D2269">
        <v>0</v>
      </c>
      <c r="E2269">
        <v>0</v>
      </c>
      <c r="F2269">
        <v>0</v>
      </c>
      <c r="G2269">
        <v>0</v>
      </c>
      <c r="H2269">
        <v>0</v>
      </c>
      <c r="I2269">
        <v>0</v>
      </c>
      <c r="J2269">
        <v>0</v>
      </c>
      <c r="K2269">
        <v>0</v>
      </c>
      <c r="L2269">
        <v>0</v>
      </c>
      <c r="M2269">
        <v>0</v>
      </c>
      <c r="N2269">
        <v>0</v>
      </c>
      <c r="P2269" s="22" t="s">
        <v>34</v>
      </c>
      <c r="R2269" t="s">
        <v>98</v>
      </c>
      <c r="S2269" t="s">
        <v>72</v>
      </c>
      <c r="T2269" s="9" t="e">
        <f>VLOOKUP(A2269,Sku_list!$A$1:$D$2667,3,0)</f>
        <v>#N/A</v>
      </c>
      <c r="U2269" s="9" t="e">
        <f>VLOOKUP(A2269,Sku_list!$A$1:$D$2667,4,0)*(F2269/1000000*12)</f>
        <v>#N/A</v>
      </c>
      <c r="V2269" s="9" t="e">
        <f>VLOOKUP(A2269,Sku_list!$A$1:$D$2667,4,0)*(H2269/1000000*12)</f>
        <v>#N/A</v>
      </c>
      <c r="W2269" s="9" t="e">
        <f>VLOOKUP(A2269,Sku_list!$A$1:$D$2667,4,0)*(J2269/1000000*12)</f>
        <v>#N/A</v>
      </c>
      <c r="X2269" s="9" t="e">
        <f>VLOOKUP(A2269,Sku_list!$A$1:$D$2667,4,0)*(L2269/1000000*12)</f>
        <v>#N/A</v>
      </c>
      <c r="Y2269" s="9" t="e">
        <f>VLOOKUP(A2269,Sku_list!$A$1:$E$2667,5,0)*((J2269+F2269)/1000000000)</f>
        <v>#N/A</v>
      </c>
      <c r="AC2269" s="22">
        <f t="shared" ca="1" si="35"/>
        <v>6.6666666666666666E-2</v>
      </c>
    </row>
    <row r="2270" spans="1:29" x14ac:dyDescent="0.35">
      <c r="A2270">
        <v>1601949</v>
      </c>
      <c r="B2270" t="s">
        <v>285</v>
      </c>
      <c r="C2270" t="s">
        <v>158</v>
      </c>
      <c r="D2270">
        <v>0</v>
      </c>
      <c r="E2270">
        <v>0</v>
      </c>
      <c r="F2270">
        <v>0</v>
      </c>
      <c r="G2270">
        <v>0</v>
      </c>
      <c r="H2270">
        <v>0</v>
      </c>
      <c r="I2270">
        <v>0</v>
      </c>
      <c r="J2270">
        <v>0</v>
      </c>
      <c r="K2270">
        <v>0</v>
      </c>
      <c r="L2270">
        <v>0</v>
      </c>
      <c r="M2270">
        <v>0</v>
      </c>
      <c r="N2270">
        <v>0</v>
      </c>
      <c r="P2270" s="22" t="s">
        <v>34</v>
      </c>
      <c r="R2270" t="s">
        <v>99</v>
      </c>
      <c r="S2270" t="s">
        <v>69</v>
      </c>
      <c r="T2270" s="9" t="e">
        <f>VLOOKUP(A2270,Sku_list!$A$1:$D$2667,3,0)</f>
        <v>#N/A</v>
      </c>
      <c r="U2270" s="9" t="e">
        <f>VLOOKUP(A2270,Sku_list!$A$1:$D$2667,4,0)*(F2270/1000000*12)</f>
        <v>#N/A</v>
      </c>
      <c r="V2270" s="9" t="e">
        <f>VLOOKUP(A2270,Sku_list!$A$1:$D$2667,4,0)*(H2270/1000000*12)</f>
        <v>#N/A</v>
      </c>
      <c r="W2270" s="9" t="e">
        <f>VLOOKUP(A2270,Sku_list!$A$1:$D$2667,4,0)*(J2270/1000000*12)</f>
        <v>#N/A</v>
      </c>
      <c r="X2270" s="9" t="e">
        <f>VLOOKUP(A2270,Sku_list!$A$1:$D$2667,4,0)*(L2270/1000000*12)</f>
        <v>#N/A</v>
      </c>
      <c r="Y2270" s="9" t="e">
        <f>VLOOKUP(A2270,Sku_list!$A$1:$E$2667,5,0)*((J2270+F2270)/1000000000)</f>
        <v>#N/A</v>
      </c>
      <c r="AC2270" s="22">
        <f t="shared" ca="1" si="35"/>
        <v>6.6666666666666666E-2</v>
      </c>
    </row>
    <row r="2271" spans="1:29" x14ac:dyDescent="0.35">
      <c r="A2271">
        <v>1601949</v>
      </c>
      <c r="B2271" t="s">
        <v>285</v>
      </c>
      <c r="C2271" t="s">
        <v>159</v>
      </c>
      <c r="D2271">
        <v>0</v>
      </c>
      <c r="E2271">
        <v>0</v>
      </c>
      <c r="F2271">
        <v>0</v>
      </c>
      <c r="G2271">
        <v>0</v>
      </c>
      <c r="H2271">
        <v>0</v>
      </c>
      <c r="I2271">
        <v>0</v>
      </c>
      <c r="J2271">
        <v>0</v>
      </c>
      <c r="K2271">
        <v>0</v>
      </c>
      <c r="L2271">
        <v>0</v>
      </c>
      <c r="M2271">
        <v>0</v>
      </c>
      <c r="N2271">
        <v>0</v>
      </c>
      <c r="P2271" s="22" t="s">
        <v>34</v>
      </c>
      <c r="R2271" t="s">
        <v>100</v>
      </c>
      <c r="S2271" t="s">
        <v>72</v>
      </c>
      <c r="T2271" s="9" t="e">
        <f>VLOOKUP(A2271,Sku_list!$A$1:$D$2667,3,0)</f>
        <v>#N/A</v>
      </c>
      <c r="U2271" s="9" t="e">
        <f>VLOOKUP(A2271,Sku_list!$A$1:$D$2667,4,0)*(F2271/1000000*12)</f>
        <v>#N/A</v>
      </c>
      <c r="V2271" s="9" t="e">
        <f>VLOOKUP(A2271,Sku_list!$A$1:$D$2667,4,0)*(H2271/1000000*12)</f>
        <v>#N/A</v>
      </c>
      <c r="W2271" s="9" t="e">
        <f>VLOOKUP(A2271,Sku_list!$A$1:$D$2667,4,0)*(J2271/1000000*12)</f>
        <v>#N/A</v>
      </c>
      <c r="X2271" s="9" t="e">
        <f>VLOOKUP(A2271,Sku_list!$A$1:$D$2667,4,0)*(L2271/1000000*12)</f>
        <v>#N/A</v>
      </c>
      <c r="Y2271" s="9" t="e">
        <f>VLOOKUP(A2271,Sku_list!$A$1:$E$2667,5,0)*((J2271+F2271)/1000000000)</f>
        <v>#N/A</v>
      </c>
      <c r="AC2271" s="22">
        <f t="shared" ca="1" si="35"/>
        <v>6.6666666666666666E-2</v>
      </c>
    </row>
    <row r="2272" spans="1:29" x14ac:dyDescent="0.35">
      <c r="A2272">
        <v>1601949</v>
      </c>
      <c r="B2272" t="s">
        <v>285</v>
      </c>
      <c r="C2272" t="s">
        <v>160</v>
      </c>
      <c r="D2272">
        <v>0</v>
      </c>
      <c r="E2272">
        <v>0</v>
      </c>
      <c r="F2272">
        <v>0</v>
      </c>
      <c r="G2272">
        <v>0</v>
      </c>
      <c r="H2272">
        <v>0</v>
      </c>
      <c r="I2272">
        <v>0</v>
      </c>
      <c r="J2272">
        <v>0</v>
      </c>
      <c r="K2272">
        <v>0</v>
      </c>
      <c r="L2272">
        <v>0</v>
      </c>
      <c r="M2272">
        <v>0</v>
      </c>
      <c r="N2272">
        <v>0</v>
      </c>
      <c r="P2272" s="22" t="s">
        <v>34</v>
      </c>
      <c r="R2272" t="s">
        <v>101</v>
      </c>
      <c r="S2272" t="s">
        <v>69</v>
      </c>
      <c r="T2272" s="9" t="e">
        <f>VLOOKUP(A2272,Sku_list!$A$1:$D$2667,3,0)</f>
        <v>#N/A</v>
      </c>
      <c r="U2272" s="9" t="e">
        <f>VLOOKUP(A2272,Sku_list!$A$1:$D$2667,4,0)*(F2272/1000000*12)</f>
        <v>#N/A</v>
      </c>
      <c r="V2272" s="9" t="e">
        <f>VLOOKUP(A2272,Sku_list!$A$1:$D$2667,4,0)*(H2272/1000000*12)</f>
        <v>#N/A</v>
      </c>
      <c r="W2272" s="9" t="e">
        <f>VLOOKUP(A2272,Sku_list!$A$1:$D$2667,4,0)*(J2272/1000000*12)</f>
        <v>#N/A</v>
      </c>
      <c r="X2272" s="9" t="e">
        <f>VLOOKUP(A2272,Sku_list!$A$1:$D$2667,4,0)*(L2272/1000000*12)</f>
        <v>#N/A</v>
      </c>
      <c r="Y2272" s="9" t="e">
        <f>VLOOKUP(A2272,Sku_list!$A$1:$E$2667,5,0)*((J2272+F2272)/1000000000)</f>
        <v>#N/A</v>
      </c>
      <c r="AC2272" s="22">
        <f t="shared" ca="1" si="35"/>
        <v>6.6666666666666666E-2</v>
      </c>
    </row>
    <row r="2273" spans="1:29" x14ac:dyDescent="0.35">
      <c r="A2273">
        <v>1601949</v>
      </c>
      <c r="B2273" t="s">
        <v>285</v>
      </c>
      <c r="C2273" t="s">
        <v>161</v>
      </c>
      <c r="D2273">
        <v>0</v>
      </c>
      <c r="E2273">
        <v>0</v>
      </c>
      <c r="F2273">
        <v>0</v>
      </c>
      <c r="G2273">
        <v>0</v>
      </c>
      <c r="H2273">
        <v>0</v>
      </c>
      <c r="I2273">
        <v>0</v>
      </c>
      <c r="J2273">
        <v>0</v>
      </c>
      <c r="K2273">
        <v>0</v>
      </c>
      <c r="L2273">
        <v>0</v>
      </c>
      <c r="M2273">
        <v>0</v>
      </c>
      <c r="N2273">
        <v>0</v>
      </c>
      <c r="P2273" s="22" t="s">
        <v>34</v>
      </c>
      <c r="R2273" t="s">
        <v>102</v>
      </c>
      <c r="S2273" t="s">
        <v>306</v>
      </c>
      <c r="T2273" s="9" t="e">
        <f>VLOOKUP(A2273,Sku_list!$A$1:$D$2667,3,0)</f>
        <v>#N/A</v>
      </c>
      <c r="U2273" s="9" t="e">
        <f>VLOOKUP(A2273,Sku_list!$A$1:$D$2667,4,0)*(F2273/1000000*12)</f>
        <v>#N/A</v>
      </c>
      <c r="V2273" s="9" t="e">
        <f>VLOOKUP(A2273,Sku_list!$A$1:$D$2667,4,0)*(H2273/1000000*12)</f>
        <v>#N/A</v>
      </c>
      <c r="W2273" s="9" t="e">
        <f>VLOOKUP(A2273,Sku_list!$A$1:$D$2667,4,0)*(J2273/1000000*12)</f>
        <v>#N/A</v>
      </c>
      <c r="X2273" s="9" t="e">
        <f>VLOOKUP(A2273,Sku_list!$A$1:$D$2667,4,0)*(L2273/1000000*12)</f>
        <v>#N/A</v>
      </c>
      <c r="Y2273" s="9" t="e">
        <f>VLOOKUP(A2273,Sku_list!$A$1:$E$2667,5,0)*((J2273+F2273)/1000000000)</f>
        <v>#N/A</v>
      </c>
      <c r="AC2273" s="22">
        <f t="shared" ca="1" si="35"/>
        <v>6.6666666666666666E-2</v>
      </c>
    </row>
    <row r="2274" spans="1:29" x14ac:dyDescent="0.35">
      <c r="A2274">
        <v>1601949</v>
      </c>
      <c r="B2274" t="s">
        <v>285</v>
      </c>
      <c r="C2274" t="s">
        <v>162</v>
      </c>
      <c r="D2274">
        <v>0</v>
      </c>
      <c r="E2274">
        <v>0</v>
      </c>
      <c r="F2274">
        <v>0</v>
      </c>
      <c r="G2274">
        <v>0</v>
      </c>
      <c r="H2274">
        <v>0</v>
      </c>
      <c r="I2274">
        <v>0</v>
      </c>
      <c r="J2274">
        <v>0</v>
      </c>
      <c r="K2274">
        <v>0</v>
      </c>
      <c r="L2274">
        <v>0</v>
      </c>
      <c r="M2274">
        <v>0</v>
      </c>
      <c r="N2274">
        <v>0</v>
      </c>
      <c r="P2274" s="22" t="s">
        <v>34</v>
      </c>
      <c r="R2274" t="s">
        <v>103</v>
      </c>
      <c r="S2274" t="s">
        <v>69</v>
      </c>
      <c r="T2274" s="9" t="e">
        <f>VLOOKUP(A2274,Sku_list!$A$1:$D$2667,3,0)</f>
        <v>#N/A</v>
      </c>
      <c r="U2274" s="9" t="e">
        <f>VLOOKUP(A2274,Sku_list!$A$1:$D$2667,4,0)*(F2274/1000000*12)</f>
        <v>#N/A</v>
      </c>
      <c r="V2274" s="9" t="e">
        <f>VLOOKUP(A2274,Sku_list!$A$1:$D$2667,4,0)*(H2274/1000000*12)</f>
        <v>#N/A</v>
      </c>
      <c r="W2274" s="9" t="e">
        <f>VLOOKUP(A2274,Sku_list!$A$1:$D$2667,4,0)*(J2274/1000000*12)</f>
        <v>#N/A</v>
      </c>
      <c r="X2274" s="9" t="e">
        <f>VLOOKUP(A2274,Sku_list!$A$1:$D$2667,4,0)*(L2274/1000000*12)</f>
        <v>#N/A</v>
      </c>
      <c r="Y2274" s="9" t="e">
        <f>VLOOKUP(A2274,Sku_list!$A$1:$E$2667,5,0)*((J2274+F2274)/1000000000)</f>
        <v>#N/A</v>
      </c>
      <c r="AC2274" s="22">
        <f t="shared" ca="1" si="35"/>
        <v>6.6666666666666666E-2</v>
      </c>
    </row>
    <row r="2275" spans="1:29" x14ac:dyDescent="0.35">
      <c r="A2275">
        <v>1601949</v>
      </c>
      <c r="B2275" t="s">
        <v>285</v>
      </c>
      <c r="C2275" t="s">
        <v>164</v>
      </c>
      <c r="D2275">
        <v>0</v>
      </c>
      <c r="E2275">
        <v>0</v>
      </c>
      <c r="F2275">
        <v>0</v>
      </c>
      <c r="G2275">
        <v>0</v>
      </c>
      <c r="H2275">
        <v>0</v>
      </c>
      <c r="I2275">
        <v>0</v>
      </c>
      <c r="J2275">
        <v>0</v>
      </c>
      <c r="K2275">
        <v>0</v>
      </c>
      <c r="L2275">
        <v>0</v>
      </c>
      <c r="M2275">
        <v>0</v>
      </c>
      <c r="N2275">
        <v>0</v>
      </c>
      <c r="P2275" s="22" t="s">
        <v>34</v>
      </c>
      <c r="R2275" t="s">
        <v>104</v>
      </c>
      <c r="S2275" t="s">
        <v>69</v>
      </c>
      <c r="T2275" s="9" t="e">
        <f>VLOOKUP(A2275,Sku_list!$A$1:$D$2667,3,0)</f>
        <v>#N/A</v>
      </c>
      <c r="U2275" s="9" t="e">
        <f>VLOOKUP(A2275,Sku_list!$A$1:$D$2667,4,0)*(F2275/1000000*12)</f>
        <v>#N/A</v>
      </c>
      <c r="V2275" s="9" t="e">
        <f>VLOOKUP(A2275,Sku_list!$A$1:$D$2667,4,0)*(H2275/1000000*12)</f>
        <v>#N/A</v>
      </c>
      <c r="W2275" s="9" t="e">
        <f>VLOOKUP(A2275,Sku_list!$A$1:$D$2667,4,0)*(J2275/1000000*12)</f>
        <v>#N/A</v>
      </c>
      <c r="X2275" s="9" t="e">
        <f>VLOOKUP(A2275,Sku_list!$A$1:$D$2667,4,0)*(L2275/1000000*12)</f>
        <v>#N/A</v>
      </c>
      <c r="Y2275" s="9" t="e">
        <f>VLOOKUP(A2275,Sku_list!$A$1:$E$2667,5,0)*((J2275+F2275)/1000000000)</f>
        <v>#N/A</v>
      </c>
      <c r="AC2275" s="22">
        <f t="shared" ca="1" si="35"/>
        <v>6.6666666666666666E-2</v>
      </c>
    </row>
    <row r="2276" spans="1:29" x14ac:dyDescent="0.35">
      <c r="A2276">
        <v>1601949</v>
      </c>
      <c r="B2276" t="s">
        <v>285</v>
      </c>
      <c r="C2276" t="s">
        <v>165</v>
      </c>
      <c r="D2276">
        <v>0</v>
      </c>
      <c r="E2276">
        <v>0</v>
      </c>
      <c r="F2276">
        <v>0</v>
      </c>
      <c r="G2276">
        <v>0</v>
      </c>
      <c r="H2276">
        <v>0</v>
      </c>
      <c r="I2276">
        <v>0</v>
      </c>
      <c r="J2276">
        <v>0</v>
      </c>
      <c r="K2276">
        <v>0</v>
      </c>
      <c r="L2276">
        <v>0</v>
      </c>
      <c r="M2276">
        <v>0</v>
      </c>
      <c r="N2276">
        <v>0</v>
      </c>
      <c r="P2276" s="22" t="s">
        <v>34</v>
      </c>
      <c r="R2276" t="s">
        <v>105</v>
      </c>
      <c r="S2276" t="s">
        <v>83</v>
      </c>
      <c r="T2276" s="9" t="e">
        <f>VLOOKUP(A2276,Sku_list!$A$1:$D$2667,3,0)</f>
        <v>#N/A</v>
      </c>
      <c r="U2276" s="9" t="e">
        <f>VLOOKUP(A2276,Sku_list!$A$1:$D$2667,4,0)*(F2276/1000000*12)</f>
        <v>#N/A</v>
      </c>
      <c r="V2276" s="9" t="e">
        <f>VLOOKUP(A2276,Sku_list!$A$1:$D$2667,4,0)*(H2276/1000000*12)</f>
        <v>#N/A</v>
      </c>
      <c r="W2276" s="9" t="e">
        <f>VLOOKUP(A2276,Sku_list!$A$1:$D$2667,4,0)*(J2276/1000000*12)</f>
        <v>#N/A</v>
      </c>
      <c r="X2276" s="9" t="e">
        <f>VLOOKUP(A2276,Sku_list!$A$1:$D$2667,4,0)*(L2276/1000000*12)</f>
        <v>#N/A</v>
      </c>
      <c r="Y2276" s="9" t="e">
        <f>VLOOKUP(A2276,Sku_list!$A$1:$E$2667,5,0)*((J2276+F2276)/1000000000)</f>
        <v>#N/A</v>
      </c>
      <c r="AC2276" s="22">
        <f t="shared" ca="1" si="35"/>
        <v>6.6666666666666666E-2</v>
      </c>
    </row>
    <row r="2277" spans="1:29" x14ac:dyDescent="0.35">
      <c r="A2277">
        <v>1601949</v>
      </c>
      <c r="B2277" t="s">
        <v>285</v>
      </c>
      <c r="C2277" t="s">
        <v>163</v>
      </c>
      <c r="D2277">
        <v>0</v>
      </c>
      <c r="E2277">
        <v>0</v>
      </c>
      <c r="F2277">
        <v>0</v>
      </c>
      <c r="G2277">
        <v>0</v>
      </c>
      <c r="H2277">
        <v>0</v>
      </c>
      <c r="I2277">
        <v>0</v>
      </c>
      <c r="J2277">
        <v>0</v>
      </c>
      <c r="K2277">
        <v>0</v>
      </c>
      <c r="L2277">
        <v>0</v>
      </c>
      <c r="M2277">
        <v>0</v>
      </c>
      <c r="N2277">
        <v>0</v>
      </c>
      <c r="P2277" s="22" t="s">
        <v>34</v>
      </c>
      <c r="R2277" t="s">
        <v>117</v>
      </c>
      <c r="S2277" t="s">
        <v>83</v>
      </c>
      <c r="T2277" s="9" t="e">
        <f>VLOOKUP(A2277,Sku_list!$A$1:$D$2667,3,0)</f>
        <v>#N/A</v>
      </c>
      <c r="U2277" s="9" t="e">
        <f>VLOOKUP(A2277,Sku_list!$A$1:$D$2667,4,0)*(F2277/1000000*12)</f>
        <v>#N/A</v>
      </c>
      <c r="V2277" s="9" t="e">
        <f>VLOOKUP(A2277,Sku_list!$A$1:$D$2667,4,0)*(H2277/1000000*12)</f>
        <v>#N/A</v>
      </c>
      <c r="W2277" s="9" t="e">
        <f>VLOOKUP(A2277,Sku_list!$A$1:$D$2667,4,0)*(J2277/1000000*12)</f>
        <v>#N/A</v>
      </c>
      <c r="X2277" s="9" t="e">
        <f>VLOOKUP(A2277,Sku_list!$A$1:$D$2667,4,0)*(L2277/1000000*12)</f>
        <v>#N/A</v>
      </c>
      <c r="Y2277" s="9" t="e">
        <f>VLOOKUP(A2277,Sku_list!$A$1:$E$2667,5,0)*((J2277+F2277)/1000000000)</f>
        <v>#N/A</v>
      </c>
      <c r="AC2277" s="22">
        <f t="shared" ca="1" si="35"/>
        <v>6.6666666666666666E-2</v>
      </c>
    </row>
    <row r="2278" spans="1:29" x14ac:dyDescent="0.35">
      <c r="A2278">
        <v>1601949</v>
      </c>
      <c r="B2278" t="s">
        <v>285</v>
      </c>
      <c r="C2278" t="s">
        <v>166</v>
      </c>
      <c r="D2278">
        <v>0</v>
      </c>
      <c r="E2278">
        <v>0</v>
      </c>
      <c r="F2278">
        <v>0</v>
      </c>
      <c r="G2278">
        <v>0</v>
      </c>
      <c r="H2278">
        <v>0</v>
      </c>
      <c r="I2278">
        <v>0</v>
      </c>
      <c r="J2278">
        <v>0</v>
      </c>
      <c r="K2278">
        <v>0</v>
      </c>
      <c r="L2278">
        <v>0</v>
      </c>
      <c r="M2278">
        <v>0</v>
      </c>
      <c r="N2278">
        <v>0</v>
      </c>
      <c r="P2278" s="22" t="s">
        <v>34</v>
      </c>
      <c r="R2278" t="s">
        <v>118</v>
      </c>
      <c r="S2278" t="s">
        <v>85</v>
      </c>
      <c r="T2278" s="9" t="e">
        <f>VLOOKUP(A2278,Sku_list!$A$1:$D$2667,3,0)</f>
        <v>#N/A</v>
      </c>
      <c r="U2278" s="9" t="e">
        <f>VLOOKUP(A2278,Sku_list!$A$1:$D$2667,4,0)*(F2278/1000000*12)</f>
        <v>#N/A</v>
      </c>
      <c r="V2278" s="9" t="e">
        <f>VLOOKUP(A2278,Sku_list!$A$1:$D$2667,4,0)*(H2278/1000000*12)</f>
        <v>#N/A</v>
      </c>
      <c r="W2278" s="9" t="e">
        <f>VLOOKUP(A2278,Sku_list!$A$1:$D$2667,4,0)*(J2278/1000000*12)</f>
        <v>#N/A</v>
      </c>
      <c r="X2278" s="9" t="e">
        <f>VLOOKUP(A2278,Sku_list!$A$1:$D$2667,4,0)*(L2278/1000000*12)</f>
        <v>#N/A</v>
      </c>
      <c r="Y2278" s="9" t="e">
        <f>VLOOKUP(A2278,Sku_list!$A$1:$E$2667,5,0)*((J2278+F2278)/1000000000)</f>
        <v>#N/A</v>
      </c>
      <c r="AC2278" s="22">
        <f t="shared" ca="1" si="35"/>
        <v>6.6666666666666666E-2</v>
      </c>
    </row>
    <row r="2279" spans="1:29" x14ac:dyDescent="0.35">
      <c r="A2279">
        <v>1601949</v>
      </c>
      <c r="B2279" t="s">
        <v>285</v>
      </c>
      <c r="C2279" t="s">
        <v>167</v>
      </c>
      <c r="D2279">
        <v>0</v>
      </c>
      <c r="E2279">
        <v>0</v>
      </c>
      <c r="F2279">
        <v>0</v>
      </c>
      <c r="G2279">
        <v>0</v>
      </c>
      <c r="H2279">
        <v>0</v>
      </c>
      <c r="I2279">
        <v>0</v>
      </c>
      <c r="J2279">
        <v>0</v>
      </c>
      <c r="K2279">
        <v>0</v>
      </c>
      <c r="L2279">
        <v>0</v>
      </c>
      <c r="M2279">
        <v>0</v>
      </c>
      <c r="N2279">
        <v>0</v>
      </c>
      <c r="P2279" s="22" t="s">
        <v>34</v>
      </c>
      <c r="R2279" t="s">
        <v>119</v>
      </c>
      <c r="S2279" t="s">
        <v>72</v>
      </c>
      <c r="T2279" s="9" t="e">
        <f>VLOOKUP(A2279,Sku_list!$A$1:$D$2667,3,0)</f>
        <v>#N/A</v>
      </c>
      <c r="U2279" s="9" t="e">
        <f>VLOOKUP(A2279,Sku_list!$A$1:$D$2667,4,0)*(F2279/1000000*12)</f>
        <v>#N/A</v>
      </c>
      <c r="V2279" s="9" t="e">
        <f>VLOOKUP(A2279,Sku_list!$A$1:$D$2667,4,0)*(H2279/1000000*12)</f>
        <v>#N/A</v>
      </c>
      <c r="W2279" s="9" t="e">
        <f>VLOOKUP(A2279,Sku_list!$A$1:$D$2667,4,0)*(J2279/1000000*12)</f>
        <v>#N/A</v>
      </c>
      <c r="X2279" s="9" t="e">
        <f>VLOOKUP(A2279,Sku_list!$A$1:$D$2667,4,0)*(L2279/1000000*12)</f>
        <v>#N/A</v>
      </c>
      <c r="Y2279" s="9" t="e">
        <f>VLOOKUP(A2279,Sku_list!$A$1:$E$2667,5,0)*((J2279+F2279)/1000000000)</f>
        <v>#N/A</v>
      </c>
      <c r="AC2279" s="22">
        <f t="shared" ca="1" si="35"/>
        <v>6.6666666666666666E-2</v>
      </c>
    </row>
    <row r="2280" spans="1:29" x14ac:dyDescent="0.35">
      <c r="A2280">
        <v>1601949</v>
      </c>
      <c r="B2280" t="s">
        <v>285</v>
      </c>
      <c r="C2280" t="s">
        <v>61</v>
      </c>
      <c r="D2280">
        <v>0</v>
      </c>
      <c r="E2280">
        <v>0</v>
      </c>
      <c r="F2280">
        <v>0</v>
      </c>
      <c r="G2280">
        <v>0</v>
      </c>
      <c r="H2280">
        <v>0</v>
      </c>
      <c r="I2280">
        <v>0</v>
      </c>
      <c r="J2280">
        <v>0</v>
      </c>
      <c r="K2280">
        <v>0</v>
      </c>
      <c r="L2280">
        <v>0</v>
      </c>
      <c r="M2280">
        <v>0</v>
      </c>
      <c r="N2280">
        <v>0</v>
      </c>
      <c r="P2280" s="22" t="s">
        <v>34</v>
      </c>
      <c r="R2280" t="s">
        <v>5</v>
      </c>
      <c r="S2280" t="s">
        <v>85</v>
      </c>
      <c r="T2280" s="9" t="e">
        <f>VLOOKUP(A2280,Sku_list!$A$1:$D$2667,3,0)</f>
        <v>#N/A</v>
      </c>
      <c r="U2280" s="9" t="e">
        <f>VLOOKUP(A2280,Sku_list!$A$1:$D$2667,4,0)*(F2280/1000000*12)</f>
        <v>#N/A</v>
      </c>
      <c r="V2280" s="9" t="e">
        <f>VLOOKUP(A2280,Sku_list!$A$1:$D$2667,4,0)*(H2280/1000000*12)</f>
        <v>#N/A</v>
      </c>
      <c r="W2280" s="9" t="e">
        <f>VLOOKUP(A2280,Sku_list!$A$1:$D$2667,4,0)*(J2280/1000000*12)</f>
        <v>#N/A</v>
      </c>
      <c r="X2280" s="9" t="e">
        <f>VLOOKUP(A2280,Sku_list!$A$1:$D$2667,4,0)*(L2280/1000000*12)</f>
        <v>#N/A</v>
      </c>
      <c r="Y2280" s="9" t="e">
        <f>VLOOKUP(A2280,Sku_list!$A$1:$E$2667,5,0)*((J2280+F2280)/1000000000)</f>
        <v>#N/A</v>
      </c>
      <c r="AC2280" s="22">
        <f t="shared" ca="1" si="35"/>
        <v>6.6666666666666666E-2</v>
      </c>
    </row>
    <row r="2281" spans="1:29" x14ac:dyDescent="0.35">
      <c r="A2281">
        <v>1601949</v>
      </c>
      <c r="B2281" t="s">
        <v>285</v>
      </c>
      <c r="C2281" t="s">
        <v>39</v>
      </c>
      <c r="D2281">
        <v>0</v>
      </c>
      <c r="E2281">
        <v>0</v>
      </c>
      <c r="F2281">
        <v>0</v>
      </c>
      <c r="G2281">
        <v>0</v>
      </c>
      <c r="H2281">
        <v>0</v>
      </c>
      <c r="I2281">
        <v>0</v>
      </c>
      <c r="J2281">
        <v>0</v>
      </c>
      <c r="K2281">
        <v>0</v>
      </c>
      <c r="L2281">
        <v>0</v>
      </c>
      <c r="M2281">
        <v>0</v>
      </c>
      <c r="N2281">
        <v>0</v>
      </c>
      <c r="P2281" s="22" t="s">
        <v>34</v>
      </c>
      <c r="R2281" t="s">
        <v>43</v>
      </c>
      <c r="S2281" t="s">
        <v>190</v>
      </c>
      <c r="T2281" s="9" t="e">
        <f>VLOOKUP(A2281,Sku_list!$A$1:$D$2667,3,0)</f>
        <v>#N/A</v>
      </c>
      <c r="U2281" s="9" t="e">
        <f>VLOOKUP(A2281,Sku_list!$A$1:$D$2667,4,0)*(F2281/1000000*12)</f>
        <v>#N/A</v>
      </c>
      <c r="V2281" s="9" t="e">
        <f>VLOOKUP(A2281,Sku_list!$A$1:$D$2667,4,0)*(H2281/1000000*12)</f>
        <v>#N/A</v>
      </c>
      <c r="W2281" s="9" t="e">
        <f>VLOOKUP(A2281,Sku_list!$A$1:$D$2667,4,0)*(J2281/1000000*12)</f>
        <v>#N/A</v>
      </c>
      <c r="X2281" s="9" t="e">
        <f>VLOOKUP(A2281,Sku_list!$A$1:$D$2667,4,0)*(L2281/1000000*12)</f>
        <v>#N/A</v>
      </c>
      <c r="Y2281" s="9" t="e">
        <f>VLOOKUP(A2281,Sku_list!$A$1:$E$2667,5,0)*((J2281+F2281)/1000000000)</f>
        <v>#N/A</v>
      </c>
      <c r="AC2281" s="22">
        <f t="shared" ca="1" si="35"/>
        <v>6.6666666666666666E-2</v>
      </c>
    </row>
    <row r="2282" spans="1:29" x14ac:dyDescent="0.35">
      <c r="A2282">
        <v>1601949</v>
      </c>
      <c r="B2282" t="s">
        <v>285</v>
      </c>
      <c r="C2282" t="s">
        <v>65</v>
      </c>
      <c r="D2282">
        <v>0</v>
      </c>
      <c r="E2282">
        <v>0</v>
      </c>
      <c r="F2282">
        <v>0</v>
      </c>
      <c r="G2282">
        <v>0</v>
      </c>
      <c r="H2282">
        <v>0</v>
      </c>
      <c r="I2282">
        <v>0</v>
      </c>
      <c r="J2282">
        <v>0</v>
      </c>
      <c r="K2282">
        <v>0</v>
      </c>
      <c r="L2282">
        <v>0</v>
      </c>
      <c r="M2282">
        <v>0</v>
      </c>
      <c r="N2282">
        <v>0</v>
      </c>
      <c r="P2282" s="22" t="s">
        <v>34</v>
      </c>
      <c r="R2282" t="s">
        <v>300</v>
      </c>
      <c r="S2282" t="s">
        <v>83</v>
      </c>
      <c r="T2282" s="9" t="e">
        <f>VLOOKUP(A2282,Sku_list!$A$1:$D$2667,3,0)</f>
        <v>#N/A</v>
      </c>
      <c r="U2282" s="9" t="e">
        <f>VLOOKUP(A2282,Sku_list!$A$1:$D$2667,4,0)*(F2282/1000000*12)</f>
        <v>#N/A</v>
      </c>
      <c r="V2282" s="9" t="e">
        <f>VLOOKUP(A2282,Sku_list!$A$1:$D$2667,4,0)*(H2282/1000000*12)</f>
        <v>#N/A</v>
      </c>
      <c r="W2282" s="9" t="e">
        <f>VLOOKUP(A2282,Sku_list!$A$1:$D$2667,4,0)*(J2282/1000000*12)</f>
        <v>#N/A</v>
      </c>
      <c r="X2282" s="9" t="e">
        <f>VLOOKUP(A2282,Sku_list!$A$1:$D$2667,4,0)*(L2282/1000000*12)</f>
        <v>#N/A</v>
      </c>
      <c r="Y2282" s="9" t="e">
        <f>VLOOKUP(A2282,Sku_list!$A$1:$E$2667,5,0)*((J2282+F2282)/1000000000)</f>
        <v>#N/A</v>
      </c>
      <c r="AC2282" s="22">
        <f t="shared" ca="1" si="35"/>
        <v>6.6666666666666666E-2</v>
      </c>
    </row>
    <row r="2283" spans="1:29" x14ac:dyDescent="0.35">
      <c r="A2283">
        <v>1601949</v>
      </c>
      <c r="B2283" t="s">
        <v>285</v>
      </c>
      <c r="C2283" t="s">
        <v>66</v>
      </c>
      <c r="D2283">
        <v>0</v>
      </c>
      <c r="E2283">
        <v>0</v>
      </c>
      <c r="F2283">
        <v>0</v>
      </c>
      <c r="G2283">
        <v>0</v>
      </c>
      <c r="H2283">
        <v>0</v>
      </c>
      <c r="I2283">
        <v>0</v>
      </c>
      <c r="J2283">
        <v>0</v>
      </c>
      <c r="K2283">
        <v>0</v>
      </c>
      <c r="L2283">
        <v>0</v>
      </c>
      <c r="M2283">
        <v>0</v>
      </c>
      <c r="N2283">
        <v>0</v>
      </c>
      <c r="P2283" s="22" t="s">
        <v>34</v>
      </c>
      <c r="R2283" t="s">
        <v>174</v>
      </c>
      <c r="S2283" t="s">
        <v>72</v>
      </c>
      <c r="T2283" s="9" t="e">
        <f>VLOOKUP(A2283,Sku_list!$A$1:$D$2667,3,0)</f>
        <v>#N/A</v>
      </c>
      <c r="U2283" s="9" t="e">
        <f>VLOOKUP(A2283,Sku_list!$A$1:$D$2667,4,0)*(F2283/1000000*12)</f>
        <v>#N/A</v>
      </c>
      <c r="V2283" s="9" t="e">
        <f>VLOOKUP(A2283,Sku_list!$A$1:$D$2667,4,0)*(H2283/1000000*12)</f>
        <v>#N/A</v>
      </c>
      <c r="W2283" s="9" t="e">
        <f>VLOOKUP(A2283,Sku_list!$A$1:$D$2667,4,0)*(J2283/1000000*12)</f>
        <v>#N/A</v>
      </c>
      <c r="X2283" s="9" t="e">
        <f>VLOOKUP(A2283,Sku_list!$A$1:$D$2667,4,0)*(L2283/1000000*12)</f>
        <v>#N/A</v>
      </c>
      <c r="Y2283" s="9" t="e">
        <f>VLOOKUP(A2283,Sku_list!$A$1:$E$2667,5,0)*((J2283+F2283)/1000000000)</f>
        <v>#N/A</v>
      </c>
      <c r="AC2283" s="22">
        <f t="shared" ca="1" si="35"/>
        <v>6.6666666666666666E-2</v>
      </c>
    </row>
    <row r="2284" spans="1:29" x14ac:dyDescent="0.35">
      <c r="A2284">
        <v>1601949</v>
      </c>
      <c r="B2284" t="s">
        <v>285</v>
      </c>
      <c r="C2284" t="s">
        <v>67</v>
      </c>
      <c r="D2284">
        <v>0</v>
      </c>
      <c r="E2284">
        <v>0</v>
      </c>
      <c r="F2284">
        <v>0</v>
      </c>
      <c r="G2284">
        <v>0</v>
      </c>
      <c r="H2284">
        <v>0</v>
      </c>
      <c r="I2284">
        <v>0</v>
      </c>
      <c r="J2284">
        <v>0</v>
      </c>
      <c r="K2284">
        <v>0</v>
      </c>
      <c r="L2284">
        <v>0</v>
      </c>
      <c r="M2284">
        <v>0</v>
      </c>
      <c r="N2284">
        <v>0</v>
      </c>
      <c r="P2284" s="22" t="s">
        <v>34</v>
      </c>
      <c r="R2284" t="s">
        <v>176</v>
      </c>
      <c r="S2284" t="s">
        <v>72</v>
      </c>
      <c r="T2284" s="9" t="e">
        <f>VLOOKUP(A2284,Sku_list!$A$1:$D$2667,3,0)</f>
        <v>#N/A</v>
      </c>
      <c r="U2284" s="9" t="e">
        <f>VLOOKUP(A2284,Sku_list!$A$1:$D$2667,4,0)*(F2284/1000000*12)</f>
        <v>#N/A</v>
      </c>
      <c r="V2284" s="9" t="e">
        <f>VLOOKUP(A2284,Sku_list!$A$1:$D$2667,4,0)*(H2284/1000000*12)</f>
        <v>#N/A</v>
      </c>
      <c r="W2284" s="9" t="e">
        <f>VLOOKUP(A2284,Sku_list!$A$1:$D$2667,4,0)*(J2284/1000000*12)</f>
        <v>#N/A</v>
      </c>
      <c r="X2284" s="9" t="e">
        <f>VLOOKUP(A2284,Sku_list!$A$1:$D$2667,4,0)*(L2284/1000000*12)</f>
        <v>#N/A</v>
      </c>
      <c r="Y2284" s="9" t="e">
        <f>VLOOKUP(A2284,Sku_list!$A$1:$E$2667,5,0)*((J2284+F2284)/1000000000)</f>
        <v>#N/A</v>
      </c>
      <c r="AC2284" s="22">
        <f t="shared" ca="1" si="35"/>
        <v>6.6666666666666666E-2</v>
      </c>
    </row>
    <row r="2285" spans="1:29" x14ac:dyDescent="0.35">
      <c r="A2285">
        <v>1601949</v>
      </c>
      <c r="B2285" t="s">
        <v>285</v>
      </c>
      <c r="C2285" t="s">
        <v>68</v>
      </c>
      <c r="D2285">
        <v>0</v>
      </c>
      <c r="E2285">
        <v>0</v>
      </c>
      <c r="F2285">
        <v>0</v>
      </c>
      <c r="G2285">
        <v>0</v>
      </c>
      <c r="H2285">
        <v>0</v>
      </c>
      <c r="I2285">
        <v>0</v>
      </c>
      <c r="J2285">
        <v>0</v>
      </c>
      <c r="K2285">
        <v>0</v>
      </c>
      <c r="L2285">
        <v>0</v>
      </c>
      <c r="M2285">
        <v>0</v>
      </c>
      <c r="N2285">
        <v>0</v>
      </c>
      <c r="P2285" s="22" t="s">
        <v>34</v>
      </c>
      <c r="R2285" t="s">
        <v>177</v>
      </c>
      <c r="S2285" t="s">
        <v>72</v>
      </c>
      <c r="T2285" s="9" t="e">
        <f>VLOOKUP(A2285,Sku_list!$A$1:$D$2667,3,0)</f>
        <v>#N/A</v>
      </c>
      <c r="U2285" s="9" t="e">
        <f>VLOOKUP(A2285,Sku_list!$A$1:$D$2667,4,0)*(F2285/1000000*12)</f>
        <v>#N/A</v>
      </c>
      <c r="V2285" s="9" t="e">
        <f>VLOOKUP(A2285,Sku_list!$A$1:$D$2667,4,0)*(H2285/1000000*12)</f>
        <v>#N/A</v>
      </c>
      <c r="W2285" s="9" t="e">
        <f>VLOOKUP(A2285,Sku_list!$A$1:$D$2667,4,0)*(J2285/1000000*12)</f>
        <v>#N/A</v>
      </c>
      <c r="X2285" s="9" t="e">
        <f>VLOOKUP(A2285,Sku_list!$A$1:$D$2667,4,0)*(L2285/1000000*12)</f>
        <v>#N/A</v>
      </c>
      <c r="Y2285" s="9" t="e">
        <f>VLOOKUP(A2285,Sku_list!$A$1:$E$2667,5,0)*((J2285+F2285)/1000000000)</f>
        <v>#N/A</v>
      </c>
      <c r="AC2285" s="22">
        <f t="shared" ca="1" si="35"/>
        <v>6.6666666666666666E-2</v>
      </c>
    </row>
    <row r="2286" spans="1:29" x14ac:dyDescent="0.35">
      <c r="A2286">
        <v>1601949</v>
      </c>
      <c r="B2286" t="s">
        <v>285</v>
      </c>
      <c r="C2286" t="s">
        <v>44</v>
      </c>
      <c r="D2286">
        <v>0</v>
      </c>
      <c r="E2286">
        <v>0</v>
      </c>
      <c r="F2286">
        <v>0</v>
      </c>
      <c r="G2286">
        <v>0</v>
      </c>
      <c r="H2286">
        <v>0</v>
      </c>
      <c r="I2286">
        <v>0</v>
      </c>
      <c r="J2286">
        <v>0</v>
      </c>
      <c r="K2286">
        <v>0</v>
      </c>
      <c r="L2286">
        <v>0</v>
      </c>
      <c r="M2286">
        <v>0</v>
      </c>
      <c r="N2286">
        <v>0</v>
      </c>
      <c r="P2286" s="22" t="s">
        <v>34</v>
      </c>
      <c r="R2286" t="s">
        <v>45</v>
      </c>
      <c r="S2286" t="s">
        <v>193</v>
      </c>
      <c r="T2286" s="9" t="e">
        <f>VLOOKUP(A2286,Sku_list!$A$1:$D$2667,3,0)</f>
        <v>#N/A</v>
      </c>
      <c r="U2286" s="9" t="e">
        <f>VLOOKUP(A2286,Sku_list!$A$1:$D$2667,4,0)*(F2286/1000000*12)</f>
        <v>#N/A</v>
      </c>
      <c r="V2286" s="9" t="e">
        <f>VLOOKUP(A2286,Sku_list!$A$1:$D$2667,4,0)*(H2286/1000000*12)</f>
        <v>#N/A</v>
      </c>
      <c r="W2286" s="9" t="e">
        <f>VLOOKUP(A2286,Sku_list!$A$1:$D$2667,4,0)*(J2286/1000000*12)</f>
        <v>#N/A</v>
      </c>
      <c r="X2286" s="9" t="e">
        <f>VLOOKUP(A2286,Sku_list!$A$1:$D$2667,4,0)*(L2286/1000000*12)</f>
        <v>#N/A</v>
      </c>
      <c r="Y2286" s="9" t="e">
        <f>VLOOKUP(A2286,Sku_list!$A$1:$E$2667,5,0)*((J2286+F2286)/1000000000)</f>
        <v>#N/A</v>
      </c>
      <c r="AC2286" s="22">
        <f t="shared" ca="1" si="35"/>
        <v>6.6666666666666666E-2</v>
      </c>
    </row>
    <row r="2287" spans="1:29" x14ac:dyDescent="0.35">
      <c r="A2287">
        <v>1601949</v>
      </c>
      <c r="B2287" t="s">
        <v>285</v>
      </c>
      <c r="C2287" t="s">
        <v>272</v>
      </c>
      <c r="D2287">
        <v>0</v>
      </c>
      <c r="E2287">
        <v>0</v>
      </c>
      <c r="F2287">
        <v>0</v>
      </c>
      <c r="G2287">
        <v>0</v>
      </c>
      <c r="H2287">
        <v>0</v>
      </c>
      <c r="I2287">
        <v>0</v>
      </c>
      <c r="J2287">
        <v>0</v>
      </c>
      <c r="K2287">
        <v>0</v>
      </c>
      <c r="L2287">
        <v>0</v>
      </c>
      <c r="M2287">
        <v>0</v>
      </c>
      <c r="N2287">
        <v>0</v>
      </c>
      <c r="P2287" s="22" t="s">
        <v>34</v>
      </c>
      <c r="R2287" t="s">
        <v>99</v>
      </c>
      <c r="S2287" t="s">
        <v>173</v>
      </c>
      <c r="T2287" s="9" t="e">
        <f>VLOOKUP(A2287,Sku_list!$A$1:$D$2667,3,0)</f>
        <v>#N/A</v>
      </c>
      <c r="U2287" s="9" t="e">
        <f>VLOOKUP(A2287,Sku_list!$A$1:$D$2667,4,0)*(F2287/1000000*12)</f>
        <v>#N/A</v>
      </c>
      <c r="V2287" s="9" t="e">
        <f>VLOOKUP(A2287,Sku_list!$A$1:$D$2667,4,0)*(H2287/1000000*12)</f>
        <v>#N/A</v>
      </c>
      <c r="W2287" s="9" t="e">
        <f>VLOOKUP(A2287,Sku_list!$A$1:$D$2667,4,0)*(J2287/1000000*12)</f>
        <v>#N/A</v>
      </c>
      <c r="X2287" s="9" t="e">
        <f>VLOOKUP(A2287,Sku_list!$A$1:$D$2667,4,0)*(L2287/1000000*12)</f>
        <v>#N/A</v>
      </c>
      <c r="Y2287" s="9" t="e">
        <f>VLOOKUP(A2287,Sku_list!$A$1:$E$2667,5,0)*((J2287+F2287)/1000000000)</f>
        <v>#N/A</v>
      </c>
      <c r="AC2287" s="22">
        <f t="shared" ca="1" si="35"/>
        <v>6.6666666666666666E-2</v>
      </c>
    </row>
    <row r="2288" spans="1:29" x14ac:dyDescent="0.35">
      <c r="A2288">
        <v>1601949</v>
      </c>
      <c r="B2288" t="s">
        <v>285</v>
      </c>
      <c r="C2288" t="s">
        <v>273</v>
      </c>
      <c r="D2288">
        <v>0</v>
      </c>
      <c r="E2288">
        <v>0</v>
      </c>
      <c r="F2288">
        <v>0</v>
      </c>
      <c r="G2288">
        <v>0</v>
      </c>
      <c r="H2288">
        <v>0</v>
      </c>
      <c r="I2288">
        <v>0</v>
      </c>
      <c r="J2288">
        <v>0</v>
      </c>
      <c r="K2288">
        <v>0</v>
      </c>
      <c r="L2288">
        <v>0</v>
      </c>
      <c r="M2288">
        <v>0</v>
      </c>
      <c r="N2288">
        <v>0</v>
      </c>
      <c r="P2288" s="22" t="s">
        <v>34</v>
      </c>
      <c r="R2288" t="s">
        <v>275</v>
      </c>
      <c r="S2288" t="s">
        <v>308</v>
      </c>
      <c r="T2288" s="9" t="e">
        <f>VLOOKUP(A2288,Sku_list!$A$1:$D$2667,3,0)</f>
        <v>#N/A</v>
      </c>
      <c r="U2288" s="9" t="e">
        <f>VLOOKUP(A2288,Sku_list!$A$1:$D$2667,4,0)*(F2288/1000000*12)</f>
        <v>#N/A</v>
      </c>
      <c r="V2288" s="9" t="e">
        <f>VLOOKUP(A2288,Sku_list!$A$1:$D$2667,4,0)*(H2288/1000000*12)</f>
        <v>#N/A</v>
      </c>
      <c r="W2288" s="9" t="e">
        <f>VLOOKUP(A2288,Sku_list!$A$1:$D$2667,4,0)*(J2288/1000000*12)</f>
        <v>#N/A</v>
      </c>
      <c r="X2288" s="9" t="e">
        <f>VLOOKUP(A2288,Sku_list!$A$1:$D$2667,4,0)*(L2288/1000000*12)</f>
        <v>#N/A</v>
      </c>
      <c r="Y2288" s="9" t="e">
        <f>VLOOKUP(A2288,Sku_list!$A$1:$E$2667,5,0)*((J2288+F2288)/1000000000)</f>
        <v>#N/A</v>
      </c>
      <c r="AC2288" s="22">
        <f t="shared" ca="1" si="35"/>
        <v>6.6666666666666666E-2</v>
      </c>
    </row>
    <row r="2289" spans="1:29" x14ac:dyDescent="0.35">
      <c r="A2289">
        <v>1601968</v>
      </c>
      <c r="B2289" t="s">
        <v>14</v>
      </c>
      <c r="C2289" t="s">
        <v>3</v>
      </c>
      <c r="D2289">
        <v>0</v>
      </c>
      <c r="E2289">
        <v>0</v>
      </c>
      <c r="F2289">
        <v>0</v>
      </c>
      <c r="G2289">
        <v>0</v>
      </c>
      <c r="H2289">
        <v>0</v>
      </c>
      <c r="I2289">
        <v>0</v>
      </c>
      <c r="J2289">
        <v>0</v>
      </c>
      <c r="K2289">
        <v>0</v>
      </c>
      <c r="L2289">
        <v>0</v>
      </c>
      <c r="M2289">
        <v>0</v>
      </c>
      <c r="N2289">
        <v>0</v>
      </c>
      <c r="P2289" s="22" t="s">
        <v>34</v>
      </c>
      <c r="R2289" t="s">
        <v>4</v>
      </c>
      <c r="S2289" t="s">
        <v>173</v>
      </c>
      <c r="T2289" s="9" t="e">
        <f>VLOOKUP(A2289,Sku_list!$A$1:$D$2667,3,0)</f>
        <v>#N/A</v>
      </c>
      <c r="U2289" s="9" t="e">
        <f>VLOOKUP(A2289,Sku_list!$A$1:$D$2667,4,0)*(F2289/1000000*12)</f>
        <v>#N/A</v>
      </c>
      <c r="V2289" s="9" t="e">
        <f>VLOOKUP(A2289,Sku_list!$A$1:$D$2667,4,0)*(H2289/1000000*12)</f>
        <v>#N/A</v>
      </c>
      <c r="W2289" s="9" t="e">
        <f>VLOOKUP(A2289,Sku_list!$A$1:$D$2667,4,0)*(J2289/1000000*12)</f>
        <v>#N/A</v>
      </c>
      <c r="X2289" s="9" t="e">
        <f>VLOOKUP(A2289,Sku_list!$A$1:$D$2667,4,0)*(L2289/1000000*12)</f>
        <v>#N/A</v>
      </c>
      <c r="Y2289" s="9" t="e">
        <f>VLOOKUP(A2289,Sku_list!$A$1:$E$2667,5,0)*((J2289+F2289)/1000000000)</f>
        <v>#N/A</v>
      </c>
      <c r="AC2289" s="22">
        <f t="shared" ca="1" si="35"/>
        <v>6.6666666666666666E-2</v>
      </c>
    </row>
    <row r="2290" spans="1:29" x14ac:dyDescent="0.35">
      <c r="A2290">
        <v>1601968</v>
      </c>
      <c r="B2290" t="s">
        <v>14</v>
      </c>
      <c r="C2290" t="s">
        <v>139</v>
      </c>
      <c r="D2290">
        <v>0</v>
      </c>
      <c r="E2290">
        <v>1380</v>
      </c>
      <c r="F2290">
        <v>0</v>
      </c>
      <c r="G2290">
        <v>1380</v>
      </c>
      <c r="H2290">
        <v>780</v>
      </c>
      <c r="I2290">
        <v>0</v>
      </c>
      <c r="J2290">
        <v>896</v>
      </c>
      <c r="K2290">
        <v>776</v>
      </c>
      <c r="L2290">
        <v>2542</v>
      </c>
      <c r="M2290">
        <v>866</v>
      </c>
      <c r="N2290">
        <v>-866</v>
      </c>
      <c r="P2290" s="22">
        <v>0.65932336742722264</v>
      </c>
      <c r="R2290" t="s">
        <v>70</v>
      </c>
      <c r="S2290" t="s">
        <v>69</v>
      </c>
      <c r="T2290" s="9" t="e">
        <f>VLOOKUP(A2290,Sku_list!$A$1:$D$2667,3,0)</f>
        <v>#N/A</v>
      </c>
      <c r="U2290" s="9" t="e">
        <f>VLOOKUP(A2290,Sku_list!$A$1:$D$2667,4,0)*(F2290/1000000*12)</f>
        <v>#N/A</v>
      </c>
      <c r="V2290" s="9" t="e">
        <f>VLOOKUP(A2290,Sku_list!$A$1:$D$2667,4,0)*(H2290/1000000*12)</f>
        <v>#N/A</v>
      </c>
      <c r="W2290" s="9" t="e">
        <f>VLOOKUP(A2290,Sku_list!$A$1:$D$2667,4,0)*(J2290/1000000*12)</f>
        <v>#N/A</v>
      </c>
      <c r="X2290" s="9" t="e">
        <f>VLOOKUP(A2290,Sku_list!$A$1:$D$2667,4,0)*(L2290/1000000*12)</f>
        <v>#N/A</v>
      </c>
      <c r="Y2290" s="9" t="e">
        <f>VLOOKUP(A2290,Sku_list!$A$1:$E$2667,5,0)*((J2290+F2290)/1000000000)</f>
        <v>#N/A</v>
      </c>
      <c r="AC2290" s="22">
        <f t="shared" ca="1" si="35"/>
        <v>6.6666666666666666E-2</v>
      </c>
    </row>
    <row r="2291" spans="1:29" x14ac:dyDescent="0.35">
      <c r="A2291">
        <v>1601968</v>
      </c>
      <c r="B2291" t="s">
        <v>14</v>
      </c>
      <c r="C2291" t="s">
        <v>140</v>
      </c>
      <c r="D2291">
        <v>0</v>
      </c>
      <c r="E2291">
        <v>0</v>
      </c>
      <c r="F2291">
        <v>0</v>
      </c>
      <c r="G2291">
        <v>504</v>
      </c>
      <c r="H2291">
        <v>516</v>
      </c>
      <c r="I2291">
        <v>0</v>
      </c>
      <c r="J2291">
        <v>504</v>
      </c>
      <c r="K2291">
        <v>480</v>
      </c>
      <c r="L2291">
        <v>900</v>
      </c>
      <c r="M2291">
        <v>-120</v>
      </c>
      <c r="N2291">
        <v>120</v>
      </c>
      <c r="P2291" s="22">
        <v>1.1333333333333333</v>
      </c>
      <c r="R2291" t="s">
        <v>71</v>
      </c>
      <c r="S2291" t="s">
        <v>72</v>
      </c>
      <c r="T2291" s="9" t="e">
        <f>VLOOKUP(A2291,Sku_list!$A$1:$D$2667,3,0)</f>
        <v>#N/A</v>
      </c>
      <c r="U2291" s="9" t="e">
        <f>VLOOKUP(A2291,Sku_list!$A$1:$D$2667,4,0)*(F2291/1000000*12)</f>
        <v>#N/A</v>
      </c>
      <c r="V2291" s="9" t="e">
        <f>VLOOKUP(A2291,Sku_list!$A$1:$D$2667,4,0)*(H2291/1000000*12)</f>
        <v>#N/A</v>
      </c>
      <c r="W2291" s="9" t="e">
        <f>VLOOKUP(A2291,Sku_list!$A$1:$D$2667,4,0)*(J2291/1000000*12)</f>
        <v>#N/A</v>
      </c>
      <c r="X2291" s="9" t="e">
        <f>VLOOKUP(A2291,Sku_list!$A$1:$D$2667,4,0)*(L2291/1000000*12)</f>
        <v>#N/A</v>
      </c>
      <c r="Y2291" s="9" t="e">
        <f>VLOOKUP(A2291,Sku_list!$A$1:$E$2667,5,0)*((J2291+F2291)/1000000000)</f>
        <v>#N/A</v>
      </c>
      <c r="AC2291" s="22">
        <f t="shared" ca="1" si="35"/>
        <v>6.6666666666666666E-2</v>
      </c>
    </row>
    <row r="2292" spans="1:29" x14ac:dyDescent="0.35">
      <c r="A2292">
        <v>1601968</v>
      </c>
      <c r="B2292" t="s">
        <v>14</v>
      </c>
      <c r="C2292" t="s">
        <v>141</v>
      </c>
      <c r="D2292">
        <v>180</v>
      </c>
      <c r="E2292">
        <v>5832</v>
      </c>
      <c r="F2292">
        <v>0</v>
      </c>
      <c r="G2292">
        <v>1248</v>
      </c>
      <c r="H2292">
        <v>888</v>
      </c>
      <c r="I2292">
        <v>0</v>
      </c>
      <c r="J2292">
        <v>4956</v>
      </c>
      <c r="K2292">
        <v>4728</v>
      </c>
      <c r="L2292">
        <v>2500</v>
      </c>
      <c r="M2292">
        <v>-3344</v>
      </c>
      <c r="N2292">
        <v>3344</v>
      </c>
      <c r="P2292" s="22">
        <v>2.3376000000000001</v>
      </c>
      <c r="R2292" t="s">
        <v>82</v>
      </c>
      <c r="S2292" t="s">
        <v>83</v>
      </c>
      <c r="T2292" s="9" t="e">
        <f>VLOOKUP(A2292,Sku_list!$A$1:$D$2667,3,0)</f>
        <v>#N/A</v>
      </c>
      <c r="U2292" s="9" t="e">
        <f>VLOOKUP(A2292,Sku_list!$A$1:$D$2667,4,0)*(F2292/1000000*12)</f>
        <v>#N/A</v>
      </c>
      <c r="V2292" s="9" t="e">
        <f>VLOOKUP(A2292,Sku_list!$A$1:$D$2667,4,0)*(H2292/1000000*12)</f>
        <v>#N/A</v>
      </c>
      <c r="W2292" s="9" t="e">
        <f>VLOOKUP(A2292,Sku_list!$A$1:$D$2667,4,0)*(J2292/1000000*12)</f>
        <v>#N/A</v>
      </c>
      <c r="X2292" s="9" t="e">
        <f>VLOOKUP(A2292,Sku_list!$A$1:$D$2667,4,0)*(L2292/1000000*12)</f>
        <v>#N/A</v>
      </c>
      <c r="Y2292" s="9" t="e">
        <f>VLOOKUP(A2292,Sku_list!$A$1:$E$2667,5,0)*((J2292+F2292)/1000000000)</f>
        <v>#N/A</v>
      </c>
      <c r="AC2292" s="22">
        <f t="shared" ca="1" si="35"/>
        <v>6.6666666666666666E-2</v>
      </c>
    </row>
    <row r="2293" spans="1:29" x14ac:dyDescent="0.35">
      <c r="A2293">
        <v>1601968</v>
      </c>
      <c r="B2293" t="s">
        <v>14</v>
      </c>
      <c r="C2293" t="s">
        <v>142</v>
      </c>
      <c r="D2293">
        <v>0</v>
      </c>
      <c r="E2293">
        <v>600</v>
      </c>
      <c r="F2293">
        <v>900</v>
      </c>
      <c r="G2293">
        <v>1440</v>
      </c>
      <c r="H2293">
        <v>948</v>
      </c>
      <c r="I2293">
        <v>0</v>
      </c>
      <c r="J2293">
        <v>600</v>
      </c>
      <c r="K2293">
        <v>1044</v>
      </c>
      <c r="L2293">
        <v>3200</v>
      </c>
      <c r="M2293">
        <v>752</v>
      </c>
      <c r="N2293">
        <v>-752</v>
      </c>
      <c r="P2293" s="22">
        <v>0.76500000000000001</v>
      </c>
      <c r="R2293" t="s">
        <v>84</v>
      </c>
      <c r="S2293" t="s">
        <v>85</v>
      </c>
      <c r="T2293" s="9" t="e">
        <f>VLOOKUP(A2293,Sku_list!$A$1:$D$2667,3,0)</f>
        <v>#N/A</v>
      </c>
      <c r="U2293" s="9" t="e">
        <f>VLOOKUP(A2293,Sku_list!$A$1:$D$2667,4,0)*(F2293/1000000*12)</f>
        <v>#N/A</v>
      </c>
      <c r="V2293" s="9" t="e">
        <f>VLOOKUP(A2293,Sku_list!$A$1:$D$2667,4,0)*(H2293/1000000*12)</f>
        <v>#N/A</v>
      </c>
      <c r="W2293" s="9" t="e">
        <f>VLOOKUP(A2293,Sku_list!$A$1:$D$2667,4,0)*(J2293/1000000*12)</f>
        <v>#N/A</v>
      </c>
      <c r="X2293" s="9" t="e">
        <f>VLOOKUP(A2293,Sku_list!$A$1:$D$2667,4,0)*(L2293/1000000*12)</f>
        <v>#N/A</v>
      </c>
      <c r="Y2293" s="9" t="e">
        <f>VLOOKUP(A2293,Sku_list!$A$1:$E$2667,5,0)*((J2293+F2293)/1000000000)</f>
        <v>#N/A</v>
      </c>
      <c r="AC2293" s="22">
        <f t="shared" ca="1" si="35"/>
        <v>6.6666666666666666E-2</v>
      </c>
    </row>
    <row r="2294" spans="1:29" x14ac:dyDescent="0.35">
      <c r="A2294">
        <v>1601968</v>
      </c>
      <c r="B2294" t="s">
        <v>14</v>
      </c>
      <c r="C2294" t="s">
        <v>143</v>
      </c>
      <c r="D2294">
        <v>3</v>
      </c>
      <c r="E2294">
        <v>1200</v>
      </c>
      <c r="F2294">
        <v>600</v>
      </c>
      <c r="G2294">
        <v>1380</v>
      </c>
      <c r="H2294">
        <v>1044</v>
      </c>
      <c r="I2294">
        <v>0</v>
      </c>
      <c r="J2294">
        <v>1154</v>
      </c>
      <c r="K2294">
        <v>1466</v>
      </c>
      <c r="L2294">
        <v>2900</v>
      </c>
      <c r="M2294">
        <v>102</v>
      </c>
      <c r="N2294">
        <v>-102</v>
      </c>
      <c r="P2294" s="22">
        <v>0.96482758620689657</v>
      </c>
      <c r="R2294" t="s">
        <v>86</v>
      </c>
      <c r="S2294" t="s">
        <v>85</v>
      </c>
      <c r="T2294" s="9" t="e">
        <f>VLOOKUP(A2294,Sku_list!$A$1:$D$2667,3,0)</f>
        <v>#N/A</v>
      </c>
      <c r="U2294" s="9" t="e">
        <f>VLOOKUP(A2294,Sku_list!$A$1:$D$2667,4,0)*(F2294/1000000*12)</f>
        <v>#N/A</v>
      </c>
      <c r="V2294" s="9" t="e">
        <f>VLOOKUP(A2294,Sku_list!$A$1:$D$2667,4,0)*(H2294/1000000*12)</f>
        <v>#N/A</v>
      </c>
      <c r="W2294" s="9" t="e">
        <f>VLOOKUP(A2294,Sku_list!$A$1:$D$2667,4,0)*(J2294/1000000*12)</f>
        <v>#N/A</v>
      </c>
      <c r="X2294" s="9" t="e">
        <f>VLOOKUP(A2294,Sku_list!$A$1:$D$2667,4,0)*(L2294/1000000*12)</f>
        <v>#N/A</v>
      </c>
      <c r="Y2294" s="9" t="e">
        <f>VLOOKUP(A2294,Sku_list!$A$1:$E$2667,5,0)*((J2294+F2294)/1000000000)</f>
        <v>#N/A</v>
      </c>
      <c r="AC2294" s="22">
        <f t="shared" ca="1" si="35"/>
        <v>6.6666666666666666E-2</v>
      </c>
    </row>
    <row r="2295" spans="1:29" x14ac:dyDescent="0.35">
      <c r="A2295">
        <v>1601968</v>
      </c>
      <c r="B2295" t="s">
        <v>14</v>
      </c>
      <c r="C2295" t="s">
        <v>144</v>
      </c>
      <c r="D2295">
        <v>0</v>
      </c>
      <c r="E2295">
        <v>11</v>
      </c>
      <c r="F2295">
        <v>0</v>
      </c>
      <c r="G2295">
        <v>432</v>
      </c>
      <c r="H2295">
        <v>300</v>
      </c>
      <c r="I2295">
        <v>0</v>
      </c>
      <c r="J2295">
        <v>311</v>
      </c>
      <c r="K2295">
        <v>275</v>
      </c>
      <c r="L2295">
        <v>600</v>
      </c>
      <c r="M2295">
        <v>-11</v>
      </c>
      <c r="N2295">
        <v>11</v>
      </c>
      <c r="P2295" s="22">
        <v>1.0183333333333333</v>
      </c>
      <c r="R2295" t="s">
        <v>87</v>
      </c>
      <c r="S2295" t="s">
        <v>72</v>
      </c>
      <c r="T2295" s="9" t="e">
        <f>VLOOKUP(A2295,Sku_list!$A$1:$D$2667,3,0)</f>
        <v>#N/A</v>
      </c>
      <c r="U2295" s="9" t="e">
        <f>VLOOKUP(A2295,Sku_list!$A$1:$D$2667,4,0)*(F2295/1000000*12)</f>
        <v>#N/A</v>
      </c>
      <c r="V2295" s="9" t="e">
        <f>VLOOKUP(A2295,Sku_list!$A$1:$D$2667,4,0)*(H2295/1000000*12)</f>
        <v>#N/A</v>
      </c>
      <c r="W2295" s="9" t="e">
        <f>VLOOKUP(A2295,Sku_list!$A$1:$D$2667,4,0)*(J2295/1000000*12)</f>
        <v>#N/A</v>
      </c>
      <c r="X2295" s="9" t="e">
        <f>VLOOKUP(A2295,Sku_list!$A$1:$D$2667,4,0)*(L2295/1000000*12)</f>
        <v>#N/A</v>
      </c>
      <c r="Y2295" s="9" t="e">
        <f>VLOOKUP(A2295,Sku_list!$A$1:$E$2667,5,0)*((J2295+F2295)/1000000000)</f>
        <v>#N/A</v>
      </c>
      <c r="AC2295" s="22">
        <f t="shared" ca="1" si="35"/>
        <v>6.6666666666666666E-2</v>
      </c>
    </row>
    <row r="2296" spans="1:29" x14ac:dyDescent="0.35">
      <c r="A2296">
        <v>1601968</v>
      </c>
      <c r="B2296" t="s">
        <v>14</v>
      </c>
      <c r="C2296" t="s">
        <v>145</v>
      </c>
      <c r="D2296">
        <v>0</v>
      </c>
      <c r="E2296">
        <v>0</v>
      </c>
      <c r="F2296">
        <v>0</v>
      </c>
      <c r="G2296">
        <v>444</v>
      </c>
      <c r="H2296">
        <v>216</v>
      </c>
      <c r="I2296">
        <v>0</v>
      </c>
      <c r="J2296">
        <v>26</v>
      </c>
      <c r="K2296">
        <v>94</v>
      </c>
      <c r="L2296">
        <v>550</v>
      </c>
      <c r="M2296">
        <v>308</v>
      </c>
      <c r="N2296">
        <v>-308</v>
      </c>
      <c r="P2296" s="22">
        <v>0.44</v>
      </c>
      <c r="R2296" t="s">
        <v>88</v>
      </c>
      <c r="S2296" t="s">
        <v>83</v>
      </c>
      <c r="T2296" s="9" t="e">
        <f>VLOOKUP(A2296,Sku_list!$A$1:$D$2667,3,0)</f>
        <v>#N/A</v>
      </c>
      <c r="U2296" s="9" t="e">
        <f>VLOOKUP(A2296,Sku_list!$A$1:$D$2667,4,0)*(F2296/1000000*12)</f>
        <v>#N/A</v>
      </c>
      <c r="V2296" s="9" t="e">
        <f>VLOOKUP(A2296,Sku_list!$A$1:$D$2667,4,0)*(H2296/1000000*12)</f>
        <v>#N/A</v>
      </c>
      <c r="W2296" s="9" t="e">
        <f>VLOOKUP(A2296,Sku_list!$A$1:$D$2667,4,0)*(J2296/1000000*12)</f>
        <v>#N/A</v>
      </c>
      <c r="X2296" s="9" t="e">
        <f>VLOOKUP(A2296,Sku_list!$A$1:$D$2667,4,0)*(L2296/1000000*12)</f>
        <v>#N/A</v>
      </c>
      <c r="Y2296" s="9" t="e">
        <f>VLOOKUP(A2296,Sku_list!$A$1:$E$2667,5,0)*((J2296+F2296)/1000000000)</f>
        <v>#N/A</v>
      </c>
      <c r="AC2296" s="22">
        <f t="shared" ca="1" si="35"/>
        <v>6.6666666666666666E-2</v>
      </c>
    </row>
    <row r="2297" spans="1:29" x14ac:dyDescent="0.35">
      <c r="A2297">
        <v>1601968</v>
      </c>
      <c r="B2297" t="s">
        <v>14</v>
      </c>
      <c r="C2297" t="s">
        <v>146</v>
      </c>
      <c r="D2297">
        <v>0</v>
      </c>
      <c r="E2297">
        <v>0</v>
      </c>
      <c r="F2297">
        <v>0</v>
      </c>
      <c r="G2297">
        <v>420</v>
      </c>
      <c r="H2297">
        <v>276</v>
      </c>
      <c r="I2297">
        <v>0</v>
      </c>
      <c r="J2297">
        <v>60</v>
      </c>
      <c r="K2297">
        <v>36</v>
      </c>
      <c r="L2297">
        <v>669</v>
      </c>
      <c r="M2297">
        <v>333</v>
      </c>
      <c r="N2297">
        <v>-333</v>
      </c>
      <c r="P2297" s="22">
        <v>0.50224215246636772</v>
      </c>
      <c r="R2297" t="s">
        <v>89</v>
      </c>
      <c r="S2297" t="s">
        <v>69</v>
      </c>
      <c r="T2297" s="9" t="e">
        <f>VLOOKUP(A2297,Sku_list!$A$1:$D$2667,3,0)</f>
        <v>#N/A</v>
      </c>
      <c r="U2297" s="9" t="e">
        <f>VLOOKUP(A2297,Sku_list!$A$1:$D$2667,4,0)*(F2297/1000000*12)</f>
        <v>#N/A</v>
      </c>
      <c r="V2297" s="9" t="e">
        <f>VLOOKUP(A2297,Sku_list!$A$1:$D$2667,4,0)*(H2297/1000000*12)</f>
        <v>#N/A</v>
      </c>
      <c r="W2297" s="9" t="e">
        <f>VLOOKUP(A2297,Sku_list!$A$1:$D$2667,4,0)*(J2297/1000000*12)</f>
        <v>#N/A</v>
      </c>
      <c r="X2297" s="9" t="e">
        <f>VLOOKUP(A2297,Sku_list!$A$1:$D$2667,4,0)*(L2297/1000000*12)</f>
        <v>#N/A</v>
      </c>
      <c r="Y2297" s="9" t="e">
        <f>VLOOKUP(A2297,Sku_list!$A$1:$E$2667,5,0)*((J2297+F2297)/1000000000)</f>
        <v>#N/A</v>
      </c>
      <c r="AC2297" s="22">
        <f t="shared" ca="1" si="35"/>
        <v>6.6666666666666666E-2</v>
      </c>
    </row>
    <row r="2298" spans="1:29" x14ac:dyDescent="0.35">
      <c r="A2298">
        <v>1601968</v>
      </c>
      <c r="B2298" t="s">
        <v>14</v>
      </c>
      <c r="C2298" t="s">
        <v>147</v>
      </c>
      <c r="D2298">
        <v>0</v>
      </c>
      <c r="E2298">
        <v>0</v>
      </c>
      <c r="F2298">
        <v>0</v>
      </c>
      <c r="G2298">
        <v>768</v>
      </c>
      <c r="H2298">
        <v>420</v>
      </c>
      <c r="I2298">
        <v>0</v>
      </c>
      <c r="J2298">
        <v>283</v>
      </c>
      <c r="K2298">
        <v>55</v>
      </c>
      <c r="L2298">
        <v>1307</v>
      </c>
      <c r="M2298">
        <v>604</v>
      </c>
      <c r="N2298">
        <v>-604</v>
      </c>
      <c r="P2298" s="22">
        <v>0.53787299158377966</v>
      </c>
      <c r="R2298" t="s">
        <v>90</v>
      </c>
      <c r="S2298" t="s">
        <v>69</v>
      </c>
      <c r="T2298" s="9" t="e">
        <f>VLOOKUP(A2298,Sku_list!$A$1:$D$2667,3,0)</f>
        <v>#N/A</v>
      </c>
      <c r="U2298" s="9" t="e">
        <f>VLOOKUP(A2298,Sku_list!$A$1:$D$2667,4,0)*(F2298/1000000*12)</f>
        <v>#N/A</v>
      </c>
      <c r="V2298" s="9" t="e">
        <f>VLOOKUP(A2298,Sku_list!$A$1:$D$2667,4,0)*(H2298/1000000*12)</f>
        <v>#N/A</v>
      </c>
      <c r="W2298" s="9" t="e">
        <f>VLOOKUP(A2298,Sku_list!$A$1:$D$2667,4,0)*(J2298/1000000*12)</f>
        <v>#N/A</v>
      </c>
      <c r="X2298" s="9" t="e">
        <f>VLOOKUP(A2298,Sku_list!$A$1:$D$2667,4,0)*(L2298/1000000*12)</f>
        <v>#N/A</v>
      </c>
      <c r="Y2298" s="9" t="e">
        <f>VLOOKUP(A2298,Sku_list!$A$1:$E$2667,5,0)*((J2298+F2298)/1000000000)</f>
        <v>#N/A</v>
      </c>
      <c r="AC2298" s="22">
        <f t="shared" ca="1" si="35"/>
        <v>6.6666666666666666E-2</v>
      </c>
    </row>
    <row r="2299" spans="1:29" x14ac:dyDescent="0.35">
      <c r="A2299">
        <v>1601968</v>
      </c>
      <c r="B2299" t="s">
        <v>14</v>
      </c>
      <c r="C2299" t="s">
        <v>148</v>
      </c>
      <c r="D2299">
        <v>0</v>
      </c>
      <c r="E2299">
        <v>2004</v>
      </c>
      <c r="F2299">
        <v>0</v>
      </c>
      <c r="G2299">
        <v>900</v>
      </c>
      <c r="H2299">
        <v>600</v>
      </c>
      <c r="I2299">
        <v>0</v>
      </c>
      <c r="J2299">
        <v>1692</v>
      </c>
      <c r="K2299">
        <v>1536</v>
      </c>
      <c r="L2299">
        <v>1600</v>
      </c>
      <c r="M2299">
        <v>-692</v>
      </c>
      <c r="N2299">
        <v>692</v>
      </c>
      <c r="P2299" s="22">
        <v>1.4325000000000001</v>
      </c>
      <c r="R2299" t="s">
        <v>91</v>
      </c>
      <c r="S2299" t="s">
        <v>85</v>
      </c>
      <c r="T2299" s="9" t="e">
        <f>VLOOKUP(A2299,Sku_list!$A$1:$D$2667,3,0)</f>
        <v>#N/A</v>
      </c>
      <c r="U2299" s="9" t="e">
        <f>VLOOKUP(A2299,Sku_list!$A$1:$D$2667,4,0)*(F2299/1000000*12)</f>
        <v>#N/A</v>
      </c>
      <c r="V2299" s="9" t="e">
        <f>VLOOKUP(A2299,Sku_list!$A$1:$D$2667,4,0)*(H2299/1000000*12)</f>
        <v>#N/A</v>
      </c>
      <c r="W2299" s="9" t="e">
        <f>VLOOKUP(A2299,Sku_list!$A$1:$D$2667,4,0)*(J2299/1000000*12)</f>
        <v>#N/A</v>
      </c>
      <c r="X2299" s="9" t="e">
        <f>VLOOKUP(A2299,Sku_list!$A$1:$D$2667,4,0)*(L2299/1000000*12)</f>
        <v>#N/A</v>
      </c>
      <c r="Y2299" s="9" t="e">
        <f>VLOOKUP(A2299,Sku_list!$A$1:$E$2667,5,0)*((J2299+F2299)/1000000000)</f>
        <v>#N/A</v>
      </c>
      <c r="AC2299" s="22">
        <f t="shared" ca="1" si="35"/>
        <v>6.6666666666666666E-2</v>
      </c>
    </row>
    <row r="2300" spans="1:29" x14ac:dyDescent="0.35">
      <c r="A2300">
        <v>1601968</v>
      </c>
      <c r="B2300" t="s">
        <v>14</v>
      </c>
      <c r="C2300" t="s">
        <v>149</v>
      </c>
      <c r="D2300">
        <v>1260</v>
      </c>
      <c r="E2300">
        <v>300</v>
      </c>
      <c r="F2300">
        <v>1200</v>
      </c>
      <c r="G2300">
        <v>1176</v>
      </c>
      <c r="H2300">
        <v>648</v>
      </c>
      <c r="I2300">
        <v>0</v>
      </c>
      <c r="J2300">
        <v>936</v>
      </c>
      <c r="K2300">
        <v>1584</v>
      </c>
      <c r="L2300">
        <v>2600</v>
      </c>
      <c r="M2300">
        <v>-184</v>
      </c>
      <c r="N2300">
        <v>184</v>
      </c>
      <c r="P2300" s="22">
        <v>1.0707692307692307</v>
      </c>
      <c r="R2300" t="s">
        <v>92</v>
      </c>
      <c r="S2300" t="s">
        <v>85</v>
      </c>
      <c r="T2300" s="9" t="e">
        <f>VLOOKUP(A2300,Sku_list!$A$1:$D$2667,3,0)</f>
        <v>#N/A</v>
      </c>
      <c r="U2300" s="9" t="e">
        <f>VLOOKUP(A2300,Sku_list!$A$1:$D$2667,4,0)*(F2300/1000000*12)</f>
        <v>#N/A</v>
      </c>
      <c r="V2300" s="9" t="e">
        <f>VLOOKUP(A2300,Sku_list!$A$1:$D$2667,4,0)*(H2300/1000000*12)</f>
        <v>#N/A</v>
      </c>
      <c r="W2300" s="9" t="e">
        <f>VLOOKUP(A2300,Sku_list!$A$1:$D$2667,4,0)*(J2300/1000000*12)</f>
        <v>#N/A</v>
      </c>
      <c r="X2300" s="9" t="e">
        <f>VLOOKUP(A2300,Sku_list!$A$1:$D$2667,4,0)*(L2300/1000000*12)</f>
        <v>#N/A</v>
      </c>
      <c r="Y2300" s="9" t="e">
        <f>VLOOKUP(A2300,Sku_list!$A$1:$E$2667,5,0)*((J2300+F2300)/1000000000)</f>
        <v>#N/A</v>
      </c>
      <c r="AC2300" s="22">
        <f t="shared" ca="1" si="35"/>
        <v>6.6666666666666666E-2</v>
      </c>
    </row>
    <row r="2301" spans="1:29" x14ac:dyDescent="0.35">
      <c r="A2301">
        <v>1601968</v>
      </c>
      <c r="B2301" t="s">
        <v>14</v>
      </c>
      <c r="C2301" t="s">
        <v>150</v>
      </c>
      <c r="D2301">
        <v>588</v>
      </c>
      <c r="E2301">
        <v>1584</v>
      </c>
      <c r="F2301">
        <v>396</v>
      </c>
      <c r="G2301">
        <v>852</v>
      </c>
      <c r="H2301">
        <v>840</v>
      </c>
      <c r="I2301">
        <v>0</v>
      </c>
      <c r="J2301">
        <v>1332</v>
      </c>
      <c r="K2301">
        <v>1656</v>
      </c>
      <c r="L2301">
        <v>2200</v>
      </c>
      <c r="M2301">
        <v>-368</v>
      </c>
      <c r="N2301">
        <v>368</v>
      </c>
      <c r="P2301" s="22">
        <v>1.1672727272727272</v>
      </c>
      <c r="R2301" t="s">
        <v>93</v>
      </c>
      <c r="S2301" t="s">
        <v>85</v>
      </c>
      <c r="T2301" s="9" t="e">
        <f>VLOOKUP(A2301,Sku_list!$A$1:$D$2667,3,0)</f>
        <v>#N/A</v>
      </c>
      <c r="U2301" s="9" t="e">
        <f>VLOOKUP(A2301,Sku_list!$A$1:$D$2667,4,0)*(F2301/1000000*12)</f>
        <v>#N/A</v>
      </c>
      <c r="V2301" s="9" t="e">
        <f>VLOOKUP(A2301,Sku_list!$A$1:$D$2667,4,0)*(H2301/1000000*12)</f>
        <v>#N/A</v>
      </c>
      <c r="W2301" s="9" t="e">
        <f>VLOOKUP(A2301,Sku_list!$A$1:$D$2667,4,0)*(J2301/1000000*12)</f>
        <v>#N/A</v>
      </c>
      <c r="X2301" s="9" t="e">
        <f>VLOOKUP(A2301,Sku_list!$A$1:$D$2667,4,0)*(L2301/1000000*12)</f>
        <v>#N/A</v>
      </c>
      <c r="Y2301" s="9" t="e">
        <f>VLOOKUP(A2301,Sku_list!$A$1:$E$2667,5,0)*((J2301+F2301)/1000000000)</f>
        <v>#N/A</v>
      </c>
      <c r="AC2301" s="22">
        <f t="shared" ca="1" si="35"/>
        <v>6.6666666666666666E-2</v>
      </c>
    </row>
    <row r="2302" spans="1:29" x14ac:dyDescent="0.35">
      <c r="A2302">
        <v>1601968</v>
      </c>
      <c r="B2302" t="s">
        <v>14</v>
      </c>
      <c r="C2302" t="s">
        <v>151</v>
      </c>
      <c r="D2302">
        <v>28</v>
      </c>
      <c r="E2302">
        <v>48</v>
      </c>
      <c r="F2302">
        <v>0</v>
      </c>
      <c r="G2302">
        <v>456</v>
      </c>
      <c r="H2302">
        <v>336</v>
      </c>
      <c r="I2302">
        <v>0</v>
      </c>
      <c r="J2302">
        <v>408</v>
      </c>
      <c r="K2302">
        <v>372</v>
      </c>
      <c r="L2302">
        <v>900</v>
      </c>
      <c r="M2302">
        <v>156</v>
      </c>
      <c r="N2302">
        <v>-156</v>
      </c>
      <c r="P2302" s="22">
        <v>0.82666666666666666</v>
      </c>
      <c r="R2302" t="s">
        <v>94</v>
      </c>
      <c r="S2302" t="s">
        <v>83</v>
      </c>
      <c r="T2302" s="9" t="e">
        <f>VLOOKUP(A2302,Sku_list!$A$1:$D$2667,3,0)</f>
        <v>#N/A</v>
      </c>
      <c r="U2302" s="9" t="e">
        <f>VLOOKUP(A2302,Sku_list!$A$1:$D$2667,4,0)*(F2302/1000000*12)</f>
        <v>#N/A</v>
      </c>
      <c r="V2302" s="9" t="e">
        <f>VLOOKUP(A2302,Sku_list!$A$1:$D$2667,4,0)*(H2302/1000000*12)</f>
        <v>#N/A</v>
      </c>
      <c r="W2302" s="9" t="e">
        <f>VLOOKUP(A2302,Sku_list!$A$1:$D$2667,4,0)*(J2302/1000000*12)</f>
        <v>#N/A</v>
      </c>
      <c r="X2302" s="9" t="e">
        <f>VLOOKUP(A2302,Sku_list!$A$1:$D$2667,4,0)*(L2302/1000000*12)</f>
        <v>#N/A</v>
      </c>
      <c r="Y2302" s="9" t="e">
        <f>VLOOKUP(A2302,Sku_list!$A$1:$E$2667,5,0)*((J2302+F2302)/1000000000)</f>
        <v>#N/A</v>
      </c>
      <c r="AC2302" s="22">
        <f t="shared" ca="1" si="35"/>
        <v>6.6666666666666666E-2</v>
      </c>
    </row>
    <row r="2303" spans="1:29" x14ac:dyDescent="0.35">
      <c r="A2303">
        <v>1601968</v>
      </c>
      <c r="B2303" t="s">
        <v>14</v>
      </c>
      <c r="C2303" t="s">
        <v>152</v>
      </c>
      <c r="D2303">
        <v>0</v>
      </c>
      <c r="E2303">
        <v>168</v>
      </c>
      <c r="F2303">
        <v>0</v>
      </c>
      <c r="G2303">
        <v>228</v>
      </c>
      <c r="H2303">
        <v>84</v>
      </c>
      <c r="I2303">
        <v>0</v>
      </c>
      <c r="J2303">
        <v>222</v>
      </c>
      <c r="K2303">
        <v>198</v>
      </c>
      <c r="L2303">
        <v>550</v>
      </c>
      <c r="M2303">
        <v>244</v>
      </c>
      <c r="N2303">
        <v>-244</v>
      </c>
      <c r="P2303" s="22">
        <v>0.55636363636363639</v>
      </c>
      <c r="R2303" t="s">
        <v>95</v>
      </c>
      <c r="S2303" t="s">
        <v>83</v>
      </c>
      <c r="T2303" s="9" t="e">
        <f>VLOOKUP(A2303,Sku_list!$A$1:$D$2667,3,0)</f>
        <v>#N/A</v>
      </c>
      <c r="U2303" s="9" t="e">
        <f>VLOOKUP(A2303,Sku_list!$A$1:$D$2667,4,0)*(F2303/1000000*12)</f>
        <v>#N/A</v>
      </c>
      <c r="V2303" s="9" t="e">
        <f>VLOOKUP(A2303,Sku_list!$A$1:$D$2667,4,0)*(H2303/1000000*12)</f>
        <v>#N/A</v>
      </c>
      <c r="W2303" s="9" t="e">
        <f>VLOOKUP(A2303,Sku_list!$A$1:$D$2667,4,0)*(J2303/1000000*12)</f>
        <v>#N/A</v>
      </c>
      <c r="X2303" s="9" t="e">
        <f>VLOOKUP(A2303,Sku_list!$A$1:$D$2667,4,0)*(L2303/1000000*12)</f>
        <v>#N/A</v>
      </c>
      <c r="Y2303" s="9" t="e">
        <f>VLOOKUP(A2303,Sku_list!$A$1:$E$2667,5,0)*((J2303+F2303)/1000000000)</f>
        <v>#N/A</v>
      </c>
      <c r="AC2303" s="22">
        <f t="shared" ca="1" si="35"/>
        <v>6.6666666666666666E-2</v>
      </c>
    </row>
    <row r="2304" spans="1:29" x14ac:dyDescent="0.35">
      <c r="A2304">
        <v>1601968</v>
      </c>
      <c r="B2304" t="s">
        <v>14</v>
      </c>
      <c r="C2304" t="s">
        <v>153</v>
      </c>
      <c r="D2304">
        <v>0</v>
      </c>
      <c r="E2304">
        <v>0</v>
      </c>
      <c r="F2304">
        <v>0</v>
      </c>
      <c r="G2304">
        <v>0</v>
      </c>
      <c r="H2304">
        <v>0</v>
      </c>
      <c r="I2304">
        <v>0</v>
      </c>
      <c r="J2304">
        <v>0</v>
      </c>
      <c r="K2304">
        <v>0</v>
      </c>
      <c r="L2304">
        <v>0</v>
      </c>
      <c r="M2304">
        <v>0</v>
      </c>
      <c r="N2304">
        <v>0</v>
      </c>
      <c r="P2304" s="22" t="s">
        <v>34</v>
      </c>
      <c r="R2304" t="s">
        <v>189</v>
      </c>
      <c r="S2304" t="s">
        <v>190</v>
      </c>
      <c r="T2304" s="9" t="e">
        <f>VLOOKUP(A2304,Sku_list!$A$1:$D$2667,3,0)</f>
        <v>#N/A</v>
      </c>
      <c r="U2304" s="9" t="e">
        <f>VLOOKUP(A2304,Sku_list!$A$1:$D$2667,4,0)*(F2304/1000000*12)</f>
        <v>#N/A</v>
      </c>
      <c r="V2304" s="9" t="e">
        <f>VLOOKUP(A2304,Sku_list!$A$1:$D$2667,4,0)*(H2304/1000000*12)</f>
        <v>#N/A</v>
      </c>
      <c r="W2304" s="9" t="e">
        <f>VLOOKUP(A2304,Sku_list!$A$1:$D$2667,4,0)*(J2304/1000000*12)</f>
        <v>#N/A</v>
      </c>
      <c r="X2304" s="9" t="e">
        <f>VLOOKUP(A2304,Sku_list!$A$1:$D$2667,4,0)*(L2304/1000000*12)</f>
        <v>#N/A</v>
      </c>
      <c r="Y2304" s="9" t="e">
        <f>VLOOKUP(A2304,Sku_list!$A$1:$E$2667,5,0)*((J2304+F2304)/1000000000)</f>
        <v>#N/A</v>
      </c>
      <c r="AC2304" s="22">
        <f t="shared" ca="1" si="35"/>
        <v>6.6666666666666666E-2</v>
      </c>
    </row>
    <row r="2305" spans="1:29" x14ac:dyDescent="0.35">
      <c r="A2305">
        <v>1601968</v>
      </c>
      <c r="B2305" t="s">
        <v>14</v>
      </c>
      <c r="C2305" t="s">
        <v>154</v>
      </c>
      <c r="D2305">
        <v>0</v>
      </c>
      <c r="E2305">
        <v>240</v>
      </c>
      <c r="F2305">
        <v>0</v>
      </c>
      <c r="G2305">
        <v>120</v>
      </c>
      <c r="H2305">
        <v>96</v>
      </c>
      <c r="I2305">
        <v>0</v>
      </c>
      <c r="J2305">
        <v>308</v>
      </c>
      <c r="K2305">
        <v>296</v>
      </c>
      <c r="L2305">
        <v>190</v>
      </c>
      <c r="M2305">
        <v>-214</v>
      </c>
      <c r="N2305">
        <v>214</v>
      </c>
      <c r="P2305" s="22">
        <v>2.1263157894736842</v>
      </c>
      <c r="R2305" t="s">
        <v>96</v>
      </c>
      <c r="S2305" t="s">
        <v>72</v>
      </c>
      <c r="T2305" s="9" t="e">
        <f>VLOOKUP(A2305,Sku_list!$A$1:$D$2667,3,0)</f>
        <v>#N/A</v>
      </c>
      <c r="U2305" s="9" t="e">
        <f>VLOOKUP(A2305,Sku_list!$A$1:$D$2667,4,0)*(F2305/1000000*12)</f>
        <v>#N/A</v>
      </c>
      <c r="V2305" s="9" t="e">
        <f>VLOOKUP(A2305,Sku_list!$A$1:$D$2667,4,0)*(H2305/1000000*12)</f>
        <v>#N/A</v>
      </c>
      <c r="W2305" s="9" t="e">
        <f>VLOOKUP(A2305,Sku_list!$A$1:$D$2667,4,0)*(J2305/1000000*12)</f>
        <v>#N/A</v>
      </c>
      <c r="X2305" s="9" t="e">
        <f>VLOOKUP(A2305,Sku_list!$A$1:$D$2667,4,0)*(L2305/1000000*12)</f>
        <v>#N/A</v>
      </c>
      <c r="Y2305" s="9" t="e">
        <f>VLOOKUP(A2305,Sku_list!$A$1:$E$2667,5,0)*((J2305+F2305)/1000000000)</f>
        <v>#N/A</v>
      </c>
      <c r="AC2305" s="22">
        <f t="shared" ca="1" si="35"/>
        <v>6.6666666666666666E-2</v>
      </c>
    </row>
    <row r="2306" spans="1:29" x14ac:dyDescent="0.35">
      <c r="A2306">
        <v>1601968</v>
      </c>
      <c r="B2306" t="s">
        <v>14</v>
      </c>
      <c r="C2306" t="s">
        <v>155</v>
      </c>
      <c r="D2306">
        <v>0</v>
      </c>
      <c r="E2306">
        <v>372</v>
      </c>
      <c r="F2306">
        <v>0</v>
      </c>
      <c r="G2306">
        <v>312</v>
      </c>
      <c r="H2306">
        <v>180</v>
      </c>
      <c r="I2306">
        <v>0</v>
      </c>
      <c r="J2306">
        <v>192</v>
      </c>
      <c r="K2306">
        <v>168</v>
      </c>
      <c r="L2306">
        <v>450</v>
      </c>
      <c r="M2306">
        <v>78</v>
      </c>
      <c r="N2306">
        <v>-78</v>
      </c>
      <c r="P2306" s="22">
        <v>0.82666666666666666</v>
      </c>
      <c r="R2306" t="s">
        <v>97</v>
      </c>
      <c r="S2306" t="s">
        <v>72</v>
      </c>
      <c r="T2306" s="9" t="e">
        <f>VLOOKUP(A2306,Sku_list!$A$1:$D$2667,3,0)</f>
        <v>#N/A</v>
      </c>
      <c r="U2306" s="9" t="e">
        <f>VLOOKUP(A2306,Sku_list!$A$1:$D$2667,4,0)*(F2306/1000000*12)</f>
        <v>#N/A</v>
      </c>
      <c r="V2306" s="9" t="e">
        <f>VLOOKUP(A2306,Sku_list!$A$1:$D$2667,4,0)*(H2306/1000000*12)</f>
        <v>#N/A</v>
      </c>
      <c r="W2306" s="9" t="e">
        <f>VLOOKUP(A2306,Sku_list!$A$1:$D$2667,4,0)*(J2306/1000000*12)</f>
        <v>#N/A</v>
      </c>
      <c r="X2306" s="9" t="e">
        <f>VLOOKUP(A2306,Sku_list!$A$1:$D$2667,4,0)*(L2306/1000000*12)</f>
        <v>#N/A</v>
      </c>
      <c r="Y2306" s="9" t="e">
        <f>VLOOKUP(A2306,Sku_list!$A$1:$E$2667,5,0)*((J2306+F2306)/1000000000)</f>
        <v>#N/A</v>
      </c>
      <c r="AC2306" s="22">
        <f t="shared" ca="1" si="35"/>
        <v>6.6666666666666666E-2</v>
      </c>
    </row>
    <row r="2307" spans="1:29" x14ac:dyDescent="0.35">
      <c r="A2307">
        <v>1601968</v>
      </c>
      <c r="B2307" t="s">
        <v>14</v>
      </c>
      <c r="C2307" t="s">
        <v>156</v>
      </c>
      <c r="D2307">
        <v>0</v>
      </c>
      <c r="E2307">
        <v>0</v>
      </c>
      <c r="F2307">
        <v>0</v>
      </c>
      <c r="G2307">
        <v>0</v>
      </c>
      <c r="H2307">
        <v>0</v>
      </c>
      <c r="I2307">
        <v>0</v>
      </c>
      <c r="J2307">
        <v>0</v>
      </c>
      <c r="K2307">
        <v>0</v>
      </c>
      <c r="L2307">
        <v>0</v>
      </c>
      <c r="M2307">
        <v>0</v>
      </c>
      <c r="N2307">
        <v>0</v>
      </c>
      <c r="P2307" s="22" t="s">
        <v>34</v>
      </c>
      <c r="R2307" t="s">
        <v>38</v>
      </c>
      <c r="S2307" t="s">
        <v>69</v>
      </c>
      <c r="T2307" s="9" t="e">
        <f>VLOOKUP(A2307,Sku_list!$A$1:$D$2667,3,0)</f>
        <v>#N/A</v>
      </c>
      <c r="U2307" s="9" t="e">
        <f>VLOOKUP(A2307,Sku_list!$A$1:$D$2667,4,0)*(F2307/1000000*12)</f>
        <v>#N/A</v>
      </c>
      <c r="V2307" s="9" t="e">
        <f>VLOOKUP(A2307,Sku_list!$A$1:$D$2667,4,0)*(H2307/1000000*12)</f>
        <v>#N/A</v>
      </c>
      <c r="W2307" s="9" t="e">
        <f>VLOOKUP(A2307,Sku_list!$A$1:$D$2667,4,0)*(J2307/1000000*12)</f>
        <v>#N/A</v>
      </c>
      <c r="X2307" s="9" t="e">
        <f>VLOOKUP(A2307,Sku_list!$A$1:$D$2667,4,0)*(L2307/1000000*12)</f>
        <v>#N/A</v>
      </c>
      <c r="Y2307" s="9" t="e">
        <f>VLOOKUP(A2307,Sku_list!$A$1:$E$2667,5,0)*((J2307+F2307)/1000000000)</f>
        <v>#N/A</v>
      </c>
      <c r="AC2307" s="22">
        <f t="shared" ref="AC2307:AC2370" ca="1" si="36">(DAY(TODAY())+AB2307)/30</f>
        <v>6.6666666666666666E-2</v>
      </c>
    </row>
    <row r="2308" spans="1:29" x14ac:dyDescent="0.35">
      <c r="A2308">
        <v>1601968</v>
      </c>
      <c r="B2308" t="s">
        <v>14</v>
      </c>
      <c r="C2308" t="s">
        <v>157</v>
      </c>
      <c r="D2308">
        <v>0</v>
      </c>
      <c r="E2308">
        <v>0</v>
      </c>
      <c r="F2308">
        <v>0</v>
      </c>
      <c r="G2308">
        <v>168</v>
      </c>
      <c r="H2308">
        <v>156</v>
      </c>
      <c r="I2308">
        <v>0</v>
      </c>
      <c r="J2308">
        <v>218</v>
      </c>
      <c r="K2308">
        <v>218</v>
      </c>
      <c r="L2308">
        <v>320</v>
      </c>
      <c r="M2308">
        <v>-54</v>
      </c>
      <c r="N2308">
        <v>54</v>
      </c>
      <c r="P2308" s="22">
        <v>1.16875</v>
      </c>
      <c r="R2308" t="s">
        <v>98</v>
      </c>
      <c r="S2308" t="s">
        <v>72</v>
      </c>
      <c r="T2308" s="9" t="e">
        <f>VLOOKUP(A2308,Sku_list!$A$1:$D$2667,3,0)</f>
        <v>#N/A</v>
      </c>
      <c r="U2308" s="9" t="e">
        <f>VLOOKUP(A2308,Sku_list!$A$1:$D$2667,4,0)*(F2308/1000000*12)</f>
        <v>#N/A</v>
      </c>
      <c r="V2308" s="9" t="e">
        <f>VLOOKUP(A2308,Sku_list!$A$1:$D$2667,4,0)*(H2308/1000000*12)</f>
        <v>#N/A</v>
      </c>
      <c r="W2308" s="9" t="e">
        <f>VLOOKUP(A2308,Sku_list!$A$1:$D$2667,4,0)*(J2308/1000000*12)</f>
        <v>#N/A</v>
      </c>
      <c r="X2308" s="9" t="e">
        <f>VLOOKUP(A2308,Sku_list!$A$1:$D$2667,4,0)*(L2308/1000000*12)</f>
        <v>#N/A</v>
      </c>
      <c r="Y2308" s="9" t="e">
        <f>VLOOKUP(A2308,Sku_list!$A$1:$E$2667,5,0)*((J2308+F2308)/1000000000)</f>
        <v>#N/A</v>
      </c>
      <c r="AC2308" s="22">
        <f t="shared" ca="1" si="36"/>
        <v>6.6666666666666666E-2</v>
      </c>
    </row>
    <row r="2309" spans="1:29" x14ac:dyDescent="0.35">
      <c r="A2309">
        <v>1601968</v>
      </c>
      <c r="B2309" t="s">
        <v>14</v>
      </c>
      <c r="C2309" t="s">
        <v>158</v>
      </c>
      <c r="D2309">
        <v>0</v>
      </c>
      <c r="E2309">
        <v>244</v>
      </c>
      <c r="F2309">
        <v>0</v>
      </c>
      <c r="G2309">
        <v>240</v>
      </c>
      <c r="H2309">
        <v>120</v>
      </c>
      <c r="I2309">
        <v>0</v>
      </c>
      <c r="J2309">
        <v>256</v>
      </c>
      <c r="K2309">
        <v>148</v>
      </c>
      <c r="L2309">
        <v>488</v>
      </c>
      <c r="M2309">
        <v>112</v>
      </c>
      <c r="N2309">
        <v>-112</v>
      </c>
      <c r="P2309" s="22">
        <v>0.77049180327868849</v>
      </c>
      <c r="R2309" t="s">
        <v>99</v>
      </c>
      <c r="S2309" t="s">
        <v>69</v>
      </c>
      <c r="T2309" s="9" t="e">
        <f>VLOOKUP(A2309,Sku_list!$A$1:$D$2667,3,0)</f>
        <v>#N/A</v>
      </c>
      <c r="U2309" s="9" t="e">
        <f>VLOOKUP(A2309,Sku_list!$A$1:$D$2667,4,0)*(F2309/1000000*12)</f>
        <v>#N/A</v>
      </c>
      <c r="V2309" s="9" t="e">
        <f>VLOOKUP(A2309,Sku_list!$A$1:$D$2667,4,0)*(H2309/1000000*12)</f>
        <v>#N/A</v>
      </c>
      <c r="W2309" s="9" t="e">
        <f>VLOOKUP(A2309,Sku_list!$A$1:$D$2667,4,0)*(J2309/1000000*12)</f>
        <v>#N/A</v>
      </c>
      <c r="X2309" s="9" t="e">
        <f>VLOOKUP(A2309,Sku_list!$A$1:$D$2667,4,0)*(L2309/1000000*12)</f>
        <v>#N/A</v>
      </c>
      <c r="Y2309" s="9" t="e">
        <f>VLOOKUP(A2309,Sku_list!$A$1:$E$2667,5,0)*((J2309+F2309)/1000000000)</f>
        <v>#N/A</v>
      </c>
      <c r="AC2309" s="22">
        <f t="shared" ca="1" si="36"/>
        <v>6.6666666666666666E-2</v>
      </c>
    </row>
    <row r="2310" spans="1:29" x14ac:dyDescent="0.35">
      <c r="A2310">
        <v>1601968</v>
      </c>
      <c r="B2310" t="s">
        <v>14</v>
      </c>
      <c r="C2310" t="s">
        <v>159</v>
      </c>
      <c r="D2310">
        <v>120</v>
      </c>
      <c r="E2310">
        <v>540</v>
      </c>
      <c r="F2310">
        <v>0</v>
      </c>
      <c r="G2310">
        <v>288</v>
      </c>
      <c r="H2310">
        <v>156</v>
      </c>
      <c r="I2310">
        <v>0</v>
      </c>
      <c r="J2310">
        <v>588</v>
      </c>
      <c r="K2310">
        <v>588</v>
      </c>
      <c r="L2310">
        <v>600</v>
      </c>
      <c r="M2310">
        <v>-144</v>
      </c>
      <c r="N2310">
        <v>144</v>
      </c>
      <c r="P2310" s="22">
        <v>1.24</v>
      </c>
      <c r="R2310" t="s">
        <v>100</v>
      </c>
      <c r="S2310" t="s">
        <v>72</v>
      </c>
      <c r="T2310" s="9" t="e">
        <f>VLOOKUP(A2310,Sku_list!$A$1:$D$2667,3,0)</f>
        <v>#N/A</v>
      </c>
      <c r="U2310" s="9" t="e">
        <f>VLOOKUP(A2310,Sku_list!$A$1:$D$2667,4,0)*(F2310/1000000*12)</f>
        <v>#N/A</v>
      </c>
      <c r="V2310" s="9" t="e">
        <f>VLOOKUP(A2310,Sku_list!$A$1:$D$2667,4,0)*(H2310/1000000*12)</f>
        <v>#N/A</v>
      </c>
      <c r="W2310" s="9" t="e">
        <f>VLOOKUP(A2310,Sku_list!$A$1:$D$2667,4,0)*(J2310/1000000*12)</f>
        <v>#N/A</v>
      </c>
      <c r="X2310" s="9" t="e">
        <f>VLOOKUP(A2310,Sku_list!$A$1:$D$2667,4,0)*(L2310/1000000*12)</f>
        <v>#N/A</v>
      </c>
      <c r="Y2310" s="9" t="e">
        <f>VLOOKUP(A2310,Sku_list!$A$1:$E$2667,5,0)*((J2310+F2310)/1000000000)</f>
        <v>#N/A</v>
      </c>
      <c r="AC2310" s="22">
        <f t="shared" ca="1" si="36"/>
        <v>6.6666666666666666E-2</v>
      </c>
    </row>
    <row r="2311" spans="1:29" x14ac:dyDescent="0.35">
      <c r="A2311">
        <v>1601968</v>
      </c>
      <c r="B2311" t="s">
        <v>14</v>
      </c>
      <c r="C2311" t="s">
        <v>160</v>
      </c>
      <c r="D2311">
        <v>0</v>
      </c>
      <c r="E2311">
        <v>1584</v>
      </c>
      <c r="F2311">
        <v>0</v>
      </c>
      <c r="G2311">
        <v>1860</v>
      </c>
      <c r="H2311">
        <v>1572</v>
      </c>
      <c r="I2311">
        <v>0</v>
      </c>
      <c r="J2311">
        <v>516</v>
      </c>
      <c r="K2311">
        <v>360</v>
      </c>
      <c r="L2311">
        <v>3482</v>
      </c>
      <c r="M2311">
        <v>1394</v>
      </c>
      <c r="N2311">
        <v>-1394</v>
      </c>
      <c r="P2311" s="22">
        <v>0.59965537047673756</v>
      </c>
      <c r="R2311" t="s">
        <v>101</v>
      </c>
      <c r="S2311" t="s">
        <v>69</v>
      </c>
      <c r="T2311" s="9" t="e">
        <f>VLOOKUP(A2311,Sku_list!$A$1:$D$2667,3,0)</f>
        <v>#N/A</v>
      </c>
      <c r="U2311" s="9" t="e">
        <f>VLOOKUP(A2311,Sku_list!$A$1:$D$2667,4,0)*(F2311/1000000*12)</f>
        <v>#N/A</v>
      </c>
      <c r="V2311" s="9" t="e">
        <f>VLOOKUP(A2311,Sku_list!$A$1:$D$2667,4,0)*(H2311/1000000*12)</f>
        <v>#N/A</v>
      </c>
      <c r="W2311" s="9" t="e">
        <f>VLOOKUP(A2311,Sku_list!$A$1:$D$2667,4,0)*(J2311/1000000*12)</f>
        <v>#N/A</v>
      </c>
      <c r="X2311" s="9" t="e">
        <f>VLOOKUP(A2311,Sku_list!$A$1:$D$2667,4,0)*(L2311/1000000*12)</f>
        <v>#N/A</v>
      </c>
      <c r="Y2311" s="9" t="e">
        <f>VLOOKUP(A2311,Sku_list!$A$1:$E$2667,5,0)*((J2311+F2311)/1000000000)</f>
        <v>#N/A</v>
      </c>
      <c r="AC2311" s="22">
        <f t="shared" ca="1" si="36"/>
        <v>6.6666666666666666E-2</v>
      </c>
    </row>
    <row r="2312" spans="1:29" x14ac:dyDescent="0.35">
      <c r="A2312">
        <v>1601968</v>
      </c>
      <c r="B2312" t="s">
        <v>14</v>
      </c>
      <c r="C2312" t="s">
        <v>161</v>
      </c>
      <c r="D2312">
        <v>0</v>
      </c>
      <c r="E2312">
        <v>2016</v>
      </c>
      <c r="F2312">
        <v>0</v>
      </c>
      <c r="G2312">
        <v>840</v>
      </c>
      <c r="H2312">
        <v>0</v>
      </c>
      <c r="I2312">
        <v>0</v>
      </c>
      <c r="J2312">
        <v>2927</v>
      </c>
      <c r="K2312">
        <v>2927</v>
      </c>
      <c r="L2312">
        <v>1000</v>
      </c>
      <c r="M2312">
        <v>-1927</v>
      </c>
      <c r="N2312">
        <v>1927</v>
      </c>
      <c r="P2312" s="22">
        <v>2.927</v>
      </c>
      <c r="R2312" t="s">
        <v>102</v>
      </c>
      <c r="S2312" t="s">
        <v>306</v>
      </c>
      <c r="T2312" s="9" t="e">
        <f>VLOOKUP(A2312,Sku_list!$A$1:$D$2667,3,0)</f>
        <v>#N/A</v>
      </c>
      <c r="U2312" s="9" t="e">
        <f>VLOOKUP(A2312,Sku_list!$A$1:$D$2667,4,0)*(F2312/1000000*12)</f>
        <v>#N/A</v>
      </c>
      <c r="V2312" s="9" t="e">
        <f>VLOOKUP(A2312,Sku_list!$A$1:$D$2667,4,0)*(H2312/1000000*12)</f>
        <v>#N/A</v>
      </c>
      <c r="W2312" s="9" t="e">
        <f>VLOOKUP(A2312,Sku_list!$A$1:$D$2667,4,0)*(J2312/1000000*12)</f>
        <v>#N/A</v>
      </c>
      <c r="X2312" s="9" t="e">
        <f>VLOOKUP(A2312,Sku_list!$A$1:$D$2667,4,0)*(L2312/1000000*12)</f>
        <v>#N/A</v>
      </c>
      <c r="Y2312" s="9" t="e">
        <f>VLOOKUP(A2312,Sku_list!$A$1:$E$2667,5,0)*((J2312+F2312)/1000000000)</f>
        <v>#N/A</v>
      </c>
      <c r="AC2312" s="22">
        <f t="shared" ca="1" si="36"/>
        <v>6.6666666666666666E-2</v>
      </c>
    </row>
    <row r="2313" spans="1:29" x14ac:dyDescent="0.35">
      <c r="A2313">
        <v>1601968</v>
      </c>
      <c r="B2313" t="s">
        <v>14</v>
      </c>
      <c r="C2313" t="s">
        <v>162</v>
      </c>
      <c r="D2313">
        <v>0</v>
      </c>
      <c r="E2313">
        <v>432</v>
      </c>
      <c r="F2313">
        <v>0</v>
      </c>
      <c r="G2313">
        <v>528</v>
      </c>
      <c r="H2313">
        <v>408</v>
      </c>
      <c r="I2313">
        <v>0</v>
      </c>
      <c r="J2313">
        <v>504</v>
      </c>
      <c r="K2313">
        <v>432</v>
      </c>
      <c r="L2313">
        <v>1154</v>
      </c>
      <c r="M2313">
        <v>242</v>
      </c>
      <c r="N2313">
        <v>-242</v>
      </c>
      <c r="P2313" s="22">
        <v>0.79029462738301559</v>
      </c>
      <c r="R2313" t="s">
        <v>103</v>
      </c>
      <c r="S2313" t="s">
        <v>69</v>
      </c>
      <c r="T2313" s="9" t="e">
        <f>VLOOKUP(A2313,Sku_list!$A$1:$D$2667,3,0)</f>
        <v>#N/A</v>
      </c>
      <c r="U2313" s="9" t="e">
        <f>VLOOKUP(A2313,Sku_list!$A$1:$D$2667,4,0)*(F2313/1000000*12)</f>
        <v>#N/A</v>
      </c>
      <c r="V2313" s="9" t="e">
        <f>VLOOKUP(A2313,Sku_list!$A$1:$D$2667,4,0)*(H2313/1000000*12)</f>
        <v>#N/A</v>
      </c>
      <c r="W2313" s="9" t="e">
        <f>VLOOKUP(A2313,Sku_list!$A$1:$D$2667,4,0)*(J2313/1000000*12)</f>
        <v>#N/A</v>
      </c>
      <c r="X2313" s="9" t="e">
        <f>VLOOKUP(A2313,Sku_list!$A$1:$D$2667,4,0)*(L2313/1000000*12)</f>
        <v>#N/A</v>
      </c>
      <c r="Y2313" s="9" t="e">
        <f>VLOOKUP(A2313,Sku_list!$A$1:$E$2667,5,0)*((J2313+F2313)/1000000000)</f>
        <v>#N/A</v>
      </c>
      <c r="AC2313" s="22">
        <f t="shared" ca="1" si="36"/>
        <v>6.6666666666666666E-2</v>
      </c>
    </row>
    <row r="2314" spans="1:29" x14ac:dyDescent="0.35">
      <c r="A2314">
        <v>1601968</v>
      </c>
      <c r="B2314" t="s">
        <v>14</v>
      </c>
      <c r="C2314" t="s">
        <v>164</v>
      </c>
      <c r="D2314">
        <v>0</v>
      </c>
      <c r="E2314">
        <v>0</v>
      </c>
      <c r="F2314">
        <v>0</v>
      </c>
      <c r="G2314">
        <v>204</v>
      </c>
      <c r="H2314">
        <v>48</v>
      </c>
      <c r="I2314">
        <v>0</v>
      </c>
      <c r="J2314">
        <v>120</v>
      </c>
      <c r="K2314">
        <v>60</v>
      </c>
      <c r="L2314">
        <v>300</v>
      </c>
      <c r="M2314">
        <v>132</v>
      </c>
      <c r="N2314">
        <v>-132</v>
      </c>
      <c r="P2314" s="22">
        <v>0.56000000000000005</v>
      </c>
      <c r="R2314" t="s">
        <v>104</v>
      </c>
      <c r="S2314" t="s">
        <v>69</v>
      </c>
      <c r="T2314" s="9" t="e">
        <f>VLOOKUP(A2314,Sku_list!$A$1:$D$2667,3,0)</f>
        <v>#N/A</v>
      </c>
      <c r="U2314" s="9" t="e">
        <f>VLOOKUP(A2314,Sku_list!$A$1:$D$2667,4,0)*(F2314/1000000*12)</f>
        <v>#N/A</v>
      </c>
      <c r="V2314" s="9" t="e">
        <f>VLOOKUP(A2314,Sku_list!$A$1:$D$2667,4,0)*(H2314/1000000*12)</f>
        <v>#N/A</v>
      </c>
      <c r="W2314" s="9" t="e">
        <f>VLOOKUP(A2314,Sku_list!$A$1:$D$2667,4,0)*(J2314/1000000*12)</f>
        <v>#N/A</v>
      </c>
      <c r="X2314" s="9" t="e">
        <f>VLOOKUP(A2314,Sku_list!$A$1:$D$2667,4,0)*(L2314/1000000*12)</f>
        <v>#N/A</v>
      </c>
      <c r="Y2314" s="9" t="e">
        <f>VLOOKUP(A2314,Sku_list!$A$1:$E$2667,5,0)*((J2314+F2314)/1000000000)</f>
        <v>#N/A</v>
      </c>
      <c r="AC2314" s="22">
        <f t="shared" ca="1" si="36"/>
        <v>6.6666666666666666E-2</v>
      </c>
    </row>
    <row r="2315" spans="1:29" x14ac:dyDescent="0.35">
      <c r="A2315">
        <v>1601968</v>
      </c>
      <c r="B2315" t="s">
        <v>14</v>
      </c>
      <c r="C2315" t="s">
        <v>165</v>
      </c>
      <c r="D2315">
        <v>0</v>
      </c>
      <c r="E2315">
        <v>48</v>
      </c>
      <c r="F2315">
        <v>0</v>
      </c>
      <c r="G2315">
        <v>24</v>
      </c>
      <c r="H2315">
        <v>24</v>
      </c>
      <c r="I2315">
        <v>0</v>
      </c>
      <c r="J2315">
        <v>132</v>
      </c>
      <c r="K2315">
        <v>132</v>
      </c>
      <c r="L2315">
        <v>0</v>
      </c>
      <c r="M2315">
        <v>-156</v>
      </c>
      <c r="N2315">
        <v>156</v>
      </c>
      <c r="P2315" s="22" t="s">
        <v>34</v>
      </c>
      <c r="R2315" t="s">
        <v>105</v>
      </c>
      <c r="S2315" t="s">
        <v>83</v>
      </c>
      <c r="T2315" s="9" t="e">
        <f>VLOOKUP(A2315,Sku_list!$A$1:$D$2667,3,0)</f>
        <v>#N/A</v>
      </c>
      <c r="U2315" s="9" t="e">
        <f>VLOOKUP(A2315,Sku_list!$A$1:$D$2667,4,0)*(F2315/1000000*12)</f>
        <v>#N/A</v>
      </c>
      <c r="V2315" s="9" t="e">
        <f>VLOOKUP(A2315,Sku_list!$A$1:$D$2667,4,0)*(H2315/1000000*12)</f>
        <v>#N/A</v>
      </c>
      <c r="W2315" s="9" t="e">
        <f>VLOOKUP(A2315,Sku_list!$A$1:$D$2667,4,0)*(J2315/1000000*12)</f>
        <v>#N/A</v>
      </c>
      <c r="X2315" s="9" t="e">
        <f>VLOOKUP(A2315,Sku_list!$A$1:$D$2667,4,0)*(L2315/1000000*12)</f>
        <v>#N/A</v>
      </c>
      <c r="Y2315" s="9" t="e">
        <f>VLOOKUP(A2315,Sku_list!$A$1:$E$2667,5,0)*((J2315+F2315)/1000000000)</f>
        <v>#N/A</v>
      </c>
      <c r="AC2315" s="22">
        <f t="shared" ca="1" si="36"/>
        <v>6.6666666666666666E-2</v>
      </c>
    </row>
    <row r="2316" spans="1:29" x14ac:dyDescent="0.35">
      <c r="A2316">
        <v>1601968</v>
      </c>
      <c r="B2316" t="s">
        <v>14</v>
      </c>
      <c r="C2316" t="s">
        <v>163</v>
      </c>
      <c r="D2316">
        <v>0</v>
      </c>
      <c r="E2316">
        <v>0</v>
      </c>
      <c r="F2316">
        <v>0</v>
      </c>
      <c r="G2316">
        <v>276</v>
      </c>
      <c r="H2316">
        <v>144</v>
      </c>
      <c r="I2316">
        <v>0</v>
      </c>
      <c r="J2316">
        <v>252</v>
      </c>
      <c r="K2316">
        <v>192</v>
      </c>
      <c r="L2316">
        <v>500</v>
      </c>
      <c r="M2316">
        <v>104</v>
      </c>
      <c r="N2316">
        <v>-104</v>
      </c>
      <c r="P2316" s="22">
        <v>0.79200000000000004</v>
      </c>
      <c r="R2316" t="s">
        <v>117</v>
      </c>
      <c r="S2316" t="s">
        <v>83</v>
      </c>
      <c r="T2316" s="9" t="e">
        <f>VLOOKUP(A2316,Sku_list!$A$1:$D$2667,3,0)</f>
        <v>#N/A</v>
      </c>
      <c r="U2316" s="9" t="e">
        <f>VLOOKUP(A2316,Sku_list!$A$1:$D$2667,4,0)*(F2316/1000000*12)</f>
        <v>#N/A</v>
      </c>
      <c r="V2316" s="9" t="e">
        <f>VLOOKUP(A2316,Sku_list!$A$1:$D$2667,4,0)*(H2316/1000000*12)</f>
        <v>#N/A</v>
      </c>
      <c r="W2316" s="9" t="e">
        <f>VLOOKUP(A2316,Sku_list!$A$1:$D$2667,4,0)*(J2316/1000000*12)</f>
        <v>#N/A</v>
      </c>
      <c r="X2316" s="9" t="e">
        <f>VLOOKUP(A2316,Sku_list!$A$1:$D$2667,4,0)*(L2316/1000000*12)</f>
        <v>#N/A</v>
      </c>
      <c r="Y2316" s="9" t="e">
        <f>VLOOKUP(A2316,Sku_list!$A$1:$E$2667,5,0)*((J2316+F2316)/1000000000)</f>
        <v>#N/A</v>
      </c>
      <c r="AC2316" s="22">
        <f t="shared" ca="1" si="36"/>
        <v>6.6666666666666666E-2</v>
      </c>
    </row>
    <row r="2317" spans="1:29" x14ac:dyDescent="0.35">
      <c r="A2317">
        <v>1601968</v>
      </c>
      <c r="B2317" t="s">
        <v>14</v>
      </c>
      <c r="C2317" t="s">
        <v>166</v>
      </c>
      <c r="D2317">
        <v>783</v>
      </c>
      <c r="E2317">
        <v>600</v>
      </c>
      <c r="F2317">
        <v>0</v>
      </c>
      <c r="G2317">
        <v>472</v>
      </c>
      <c r="H2317">
        <v>400</v>
      </c>
      <c r="I2317">
        <v>0</v>
      </c>
      <c r="J2317">
        <v>960</v>
      </c>
      <c r="K2317">
        <v>924</v>
      </c>
      <c r="L2317">
        <v>1100</v>
      </c>
      <c r="M2317">
        <v>-260</v>
      </c>
      <c r="N2317">
        <v>260</v>
      </c>
      <c r="P2317" s="22">
        <v>1.2363636363636363</v>
      </c>
      <c r="R2317" t="s">
        <v>118</v>
      </c>
      <c r="S2317" t="s">
        <v>85</v>
      </c>
      <c r="T2317" s="9" t="e">
        <f>VLOOKUP(A2317,Sku_list!$A$1:$D$2667,3,0)</f>
        <v>#N/A</v>
      </c>
      <c r="U2317" s="9" t="e">
        <f>VLOOKUP(A2317,Sku_list!$A$1:$D$2667,4,0)*(F2317/1000000*12)</f>
        <v>#N/A</v>
      </c>
      <c r="V2317" s="9" t="e">
        <f>VLOOKUP(A2317,Sku_list!$A$1:$D$2667,4,0)*(H2317/1000000*12)</f>
        <v>#N/A</v>
      </c>
      <c r="W2317" s="9" t="e">
        <f>VLOOKUP(A2317,Sku_list!$A$1:$D$2667,4,0)*(J2317/1000000*12)</f>
        <v>#N/A</v>
      </c>
      <c r="X2317" s="9" t="e">
        <f>VLOOKUP(A2317,Sku_list!$A$1:$D$2667,4,0)*(L2317/1000000*12)</f>
        <v>#N/A</v>
      </c>
      <c r="Y2317" s="9" t="e">
        <f>VLOOKUP(A2317,Sku_list!$A$1:$E$2667,5,0)*((J2317+F2317)/1000000000)</f>
        <v>#N/A</v>
      </c>
      <c r="AC2317" s="22">
        <f t="shared" ca="1" si="36"/>
        <v>6.6666666666666666E-2</v>
      </c>
    </row>
    <row r="2318" spans="1:29" x14ac:dyDescent="0.35">
      <c r="A2318">
        <v>1601968</v>
      </c>
      <c r="B2318" t="s">
        <v>14</v>
      </c>
      <c r="C2318" t="s">
        <v>167</v>
      </c>
      <c r="D2318">
        <v>0</v>
      </c>
      <c r="E2318">
        <v>72</v>
      </c>
      <c r="F2318">
        <v>0</v>
      </c>
      <c r="G2318">
        <v>60</v>
      </c>
      <c r="H2318">
        <v>24</v>
      </c>
      <c r="I2318">
        <v>0</v>
      </c>
      <c r="J2318">
        <v>60</v>
      </c>
      <c r="K2318">
        <v>60</v>
      </c>
      <c r="L2318">
        <v>0</v>
      </c>
      <c r="M2318">
        <v>-84</v>
      </c>
      <c r="N2318">
        <v>84</v>
      </c>
      <c r="P2318" s="22" t="s">
        <v>34</v>
      </c>
      <c r="R2318" t="s">
        <v>119</v>
      </c>
      <c r="S2318" t="s">
        <v>72</v>
      </c>
      <c r="T2318" s="9" t="e">
        <f>VLOOKUP(A2318,Sku_list!$A$1:$D$2667,3,0)</f>
        <v>#N/A</v>
      </c>
      <c r="U2318" s="9" t="e">
        <f>VLOOKUP(A2318,Sku_list!$A$1:$D$2667,4,0)*(F2318/1000000*12)</f>
        <v>#N/A</v>
      </c>
      <c r="V2318" s="9" t="e">
        <f>VLOOKUP(A2318,Sku_list!$A$1:$D$2667,4,0)*(H2318/1000000*12)</f>
        <v>#N/A</v>
      </c>
      <c r="W2318" s="9" t="e">
        <f>VLOOKUP(A2318,Sku_list!$A$1:$D$2667,4,0)*(J2318/1000000*12)</f>
        <v>#N/A</v>
      </c>
      <c r="X2318" s="9" t="e">
        <f>VLOOKUP(A2318,Sku_list!$A$1:$D$2667,4,0)*(L2318/1000000*12)</f>
        <v>#N/A</v>
      </c>
      <c r="Y2318" s="9" t="e">
        <f>VLOOKUP(A2318,Sku_list!$A$1:$E$2667,5,0)*((J2318+F2318)/1000000000)</f>
        <v>#N/A</v>
      </c>
      <c r="AC2318" s="22">
        <f t="shared" ca="1" si="36"/>
        <v>6.6666666666666666E-2</v>
      </c>
    </row>
    <row r="2319" spans="1:29" x14ac:dyDescent="0.35">
      <c r="A2319">
        <v>1601968</v>
      </c>
      <c r="B2319" t="s">
        <v>14</v>
      </c>
      <c r="C2319" t="s">
        <v>61</v>
      </c>
      <c r="D2319">
        <v>0</v>
      </c>
      <c r="E2319">
        <v>602</v>
      </c>
      <c r="F2319">
        <v>0</v>
      </c>
      <c r="G2319">
        <v>276</v>
      </c>
      <c r="H2319">
        <v>180</v>
      </c>
      <c r="I2319">
        <v>0</v>
      </c>
      <c r="J2319">
        <v>620</v>
      </c>
      <c r="K2319">
        <v>536</v>
      </c>
      <c r="L2319">
        <v>700</v>
      </c>
      <c r="M2319">
        <v>-100</v>
      </c>
      <c r="N2319">
        <v>100</v>
      </c>
      <c r="P2319" s="22">
        <v>1.1428571428571428</v>
      </c>
      <c r="R2319" t="s">
        <v>5</v>
      </c>
      <c r="S2319" t="s">
        <v>85</v>
      </c>
      <c r="T2319" s="9" t="e">
        <f>VLOOKUP(A2319,Sku_list!$A$1:$D$2667,3,0)</f>
        <v>#N/A</v>
      </c>
      <c r="U2319" s="9" t="e">
        <f>VLOOKUP(A2319,Sku_list!$A$1:$D$2667,4,0)*(F2319/1000000*12)</f>
        <v>#N/A</v>
      </c>
      <c r="V2319" s="9" t="e">
        <f>VLOOKUP(A2319,Sku_list!$A$1:$D$2667,4,0)*(H2319/1000000*12)</f>
        <v>#N/A</v>
      </c>
      <c r="W2319" s="9" t="e">
        <f>VLOOKUP(A2319,Sku_list!$A$1:$D$2667,4,0)*(J2319/1000000*12)</f>
        <v>#N/A</v>
      </c>
      <c r="X2319" s="9" t="e">
        <f>VLOOKUP(A2319,Sku_list!$A$1:$D$2667,4,0)*(L2319/1000000*12)</f>
        <v>#N/A</v>
      </c>
      <c r="Y2319" s="9" t="e">
        <f>VLOOKUP(A2319,Sku_list!$A$1:$E$2667,5,0)*((J2319+F2319)/1000000000)</f>
        <v>#N/A</v>
      </c>
      <c r="AC2319" s="22">
        <f t="shared" ca="1" si="36"/>
        <v>6.6666666666666666E-2</v>
      </c>
    </row>
    <row r="2320" spans="1:29" x14ac:dyDescent="0.35">
      <c r="A2320">
        <v>1601968</v>
      </c>
      <c r="B2320" t="s">
        <v>14</v>
      </c>
      <c r="C2320" t="s">
        <v>39</v>
      </c>
      <c r="D2320">
        <v>0</v>
      </c>
      <c r="E2320">
        <v>0</v>
      </c>
      <c r="F2320">
        <v>0</v>
      </c>
      <c r="G2320">
        <v>0</v>
      </c>
      <c r="H2320">
        <v>0</v>
      </c>
      <c r="I2320">
        <v>0</v>
      </c>
      <c r="J2320">
        <v>852</v>
      </c>
      <c r="K2320">
        <v>852</v>
      </c>
      <c r="L2320">
        <v>920</v>
      </c>
      <c r="M2320">
        <v>68</v>
      </c>
      <c r="N2320">
        <v>-68</v>
      </c>
      <c r="P2320" s="22">
        <v>0.92608695652173911</v>
      </c>
      <c r="R2320" t="s">
        <v>43</v>
      </c>
      <c r="S2320" t="s">
        <v>190</v>
      </c>
      <c r="T2320" s="9" t="e">
        <f>VLOOKUP(A2320,Sku_list!$A$1:$D$2667,3,0)</f>
        <v>#N/A</v>
      </c>
      <c r="U2320" s="9" t="e">
        <f>VLOOKUP(A2320,Sku_list!$A$1:$D$2667,4,0)*(F2320/1000000*12)</f>
        <v>#N/A</v>
      </c>
      <c r="V2320" s="9" t="e">
        <f>VLOOKUP(A2320,Sku_list!$A$1:$D$2667,4,0)*(H2320/1000000*12)</f>
        <v>#N/A</v>
      </c>
      <c r="W2320" s="9" t="e">
        <f>VLOOKUP(A2320,Sku_list!$A$1:$D$2667,4,0)*(J2320/1000000*12)</f>
        <v>#N/A</v>
      </c>
      <c r="X2320" s="9" t="e">
        <f>VLOOKUP(A2320,Sku_list!$A$1:$D$2667,4,0)*(L2320/1000000*12)</f>
        <v>#N/A</v>
      </c>
      <c r="Y2320" s="9" t="e">
        <f>VLOOKUP(A2320,Sku_list!$A$1:$E$2667,5,0)*((J2320+F2320)/1000000000)</f>
        <v>#N/A</v>
      </c>
      <c r="AC2320" s="22">
        <f t="shared" ca="1" si="36"/>
        <v>6.6666666666666666E-2</v>
      </c>
    </row>
    <row r="2321" spans="1:29" x14ac:dyDescent="0.35">
      <c r="A2321">
        <v>1601968</v>
      </c>
      <c r="B2321" t="s">
        <v>14</v>
      </c>
      <c r="C2321" t="s">
        <v>65</v>
      </c>
      <c r="D2321">
        <v>0</v>
      </c>
      <c r="E2321">
        <v>0</v>
      </c>
      <c r="F2321">
        <v>0</v>
      </c>
      <c r="G2321">
        <v>0</v>
      </c>
      <c r="H2321">
        <v>0</v>
      </c>
      <c r="I2321">
        <v>0</v>
      </c>
      <c r="J2321">
        <v>0</v>
      </c>
      <c r="K2321">
        <v>0</v>
      </c>
      <c r="L2321">
        <v>0</v>
      </c>
      <c r="M2321">
        <v>0</v>
      </c>
      <c r="N2321">
        <v>0</v>
      </c>
      <c r="P2321" s="22" t="s">
        <v>34</v>
      </c>
      <c r="R2321" t="s">
        <v>300</v>
      </c>
      <c r="S2321" t="s">
        <v>83</v>
      </c>
      <c r="T2321" s="9" t="e">
        <f>VLOOKUP(A2321,Sku_list!$A$1:$D$2667,3,0)</f>
        <v>#N/A</v>
      </c>
      <c r="U2321" s="9" t="e">
        <f>VLOOKUP(A2321,Sku_list!$A$1:$D$2667,4,0)*(F2321/1000000*12)</f>
        <v>#N/A</v>
      </c>
      <c r="V2321" s="9" t="e">
        <f>VLOOKUP(A2321,Sku_list!$A$1:$D$2667,4,0)*(H2321/1000000*12)</f>
        <v>#N/A</v>
      </c>
      <c r="W2321" s="9" t="e">
        <f>VLOOKUP(A2321,Sku_list!$A$1:$D$2667,4,0)*(J2321/1000000*12)</f>
        <v>#N/A</v>
      </c>
      <c r="X2321" s="9" t="e">
        <f>VLOOKUP(A2321,Sku_list!$A$1:$D$2667,4,0)*(L2321/1000000*12)</f>
        <v>#N/A</v>
      </c>
      <c r="Y2321" s="9" t="e">
        <f>VLOOKUP(A2321,Sku_list!$A$1:$E$2667,5,0)*((J2321+F2321)/1000000000)</f>
        <v>#N/A</v>
      </c>
      <c r="AC2321" s="22">
        <f t="shared" ca="1" si="36"/>
        <v>6.6666666666666666E-2</v>
      </c>
    </row>
    <row r="2322" spans="1:29" x14ac:dyDescent="0.35">
      <c r="A2322">
        <v>1601968</v>
      </c>
      <c r="B2322" t="s">
        <v>14</v>
      </c>
      <c r="C2322" t="s">
        <v>66</v>
      </c>
      <c r="D2322">
        <v>0</v>
      </c>
      <c r="E2322">
        <v>120</v>
      </c>
      <c r="F2322">
        <v>0</v>
      </c>
      <c r="G2322">
        <v>144</v>
      </c>
      <c r="H2322">
        <v>84</v>
      </c>
      <c r="I2322">
        <v>0</v>
      </c>
      <c r="J2322">
        <v>156</v>
      </c>
      <c r="K2322">
        <v>156</v>
      </c>
      <c r="L2322">
        <v>0</v>
      </c>
      <c r="M2322">
        <v>-240</v>
      </c>
      <c r="N2322">
        <v>240</v>
      </c>
      <c r="P2322" s="22" t="s">
        <v>34</v>
      </c>
      <c r="R2322" t="s">
        <v>174</v>
      </c>
      <c r="S2322" t="s">
        <v>72</v>
      </c>
      <c r="T2322" s="9" t="e">
        <f>VLOOKUP(A2322,Sku_list!$A$1:$D$2667,3,0)</f>
        <v>#N/A</v>
      </c>
      <c r="U2322" s="9" t="e">
        <f>VLOOKUP(A2322,Sku_list!$A$1:$D$2667,4,0)*(F2322/1000000*12)</f>
        <v>#N/A</v>
      </c>
      <c r="V2322" s="9" t="e">
        <f>VLOOKUP(A2322,Sku_list!$A$1:$D$2667,4,0)*(H2322/1000000*12)</f>
        <v>#N/A</v>
      </c>
      <c r="W2322" s="9" t="e">
        <f>VLOOKUP(A2322,Sku_list!$A$1:$D$2667,4,0)*(J2322/1000000*12)</f>
        <v>#N/A</v>
      </c>
      <c r="X2322" s="9" t="e">
        <f>VLOOKUP(A2322,Sku_list!$A$1:$D$2667,4,0)*(L2322/1000000*12)</f>
        <v>#N/A</v>
      </c>
      <c r="Y2322" s="9" t="e">
        <f>VLOOKUP(A2322,Sku_list!$A$1:$E$2667,5,0)*((J2322+F2322)/1000000000)</f>
        <v>#N/A</v>
      </c>
      <c r="AC2322" s="22">
        <f t="shared" ca="1" si="36"/>
        <v>6.6666666666666666E-2</v>
      </c>
    </row>
    <row r="2323" spans="1:29" x14ac:dyDescent="0.35">
      <c r="A2323">
        <v>1601968</v>
      </c>
      <c r="B2323" t="s">
        <v>14</v>
      </c>
      <c r="C2323" t="s">
        <v>67</v>
      </c>
      <c r="D2323">
        <v>0</v>
      </c>
      <c r="E2323">
        <v>60</v>
      </c>
      <c r="F2323">
        <v>0</v>
      </c>
      <c r="G2323">
        <v>72</v>
      </c>
      <c r="H2323">
        <v>0</v>
      </c>
      <c r="I2323">
        <v>0</v>
      </c>
      <c r="J2323">
        <v>132</v>
      </c>
      <c r="K2323">
        <v>132</v>
      </c>
      <c r="L2323">
        <v>0</v>
      </c>
      <c r="M2323">
        <v>-132</v>
      </c>
      <c r="N2323">
        <v>132</v>
      </c>
      <c r="P2323" s="22" t="s">
        <v>34</v>
      </c>
      <c r="R2323" t="s">
        <v>176</v>
      </c>
      <c r="S2323" t="s">
        <v>72</v>
      </c>
      <c r="T2323" s="9" t="e">
        <f>VLOOKUP(A2323,Sku_list!$A$1:$D$2667,3,0)</f>
        <v>#N/A</v>
      </c>
      <c r="U2323" s="9" t="e">
        <f>VLOOKUP(A2323,Sku_list!$A$1:$D$2667,4,0)*(F2323/1000000*12)</f>
        <v>#N/A</v>
      </c>
      <c r="V2323" s="9" t="e">
        <f>VLOOKUP(A2323,Sku_list!$A$1:$D$2667,4,0)*(H2323/1000000*12)</f>
        <v>#N/A</v>
      </c>
      <c r="W2323" s="9" t="e">
        <f>VLOOKUP(A2323,Sku_list!$A$1:$D$2667,4,0)*(J2323/1000000*12)</f>
        <v>#N/A</v>
      </c>
      <c r="X2323" s="9" t="e">
        <f>VLOOKUP(A2323,Sku_list!$A$1:$D$2667,4,0)*(L2323/1000000*12)</f>
        <v>#N/A</v>
      </c>
      <c r="Y2323" s="9" t="e">
        <f>VLOOKUP(A2323,Sku_list!$A$1:$E$2667,5,0)*((J2323+F2323)/1000000000)</f>
        <v>#N/A</v>
      </c>
      <c r="AC2323" s="22">
        <f t="shared" ca="1" si="36"/>
        <v>6.6666666666666666E-2</v>
      </c>
    </row>
    <row r="2324" spans="1:29" x14ac:dyDescent="0.35">
      <c r="A2324">
        <v>1601968</v>
      </c>
      <c r="B2324" t="s">
        <v>14</v>
      </c>
      <c r="C2324" t="s">
        <v>68</v>
      </c>
      <c r="D2324">
        <v>120</v>
      </c>
      <c r="E2324">
        <v>0</v>
      </c>
      <c r="F2324">
        <v>0</v>
      </c>
      <c r="G2324">
        <v>0</v>
      </c>
      <c r="H2324">
        <v>0</v>
      </c>
      <c r="I2324">
        <v>0</v>
      </c>
      <c r="J2324">
        <v>120</v>
      </c>
      <c r="K2324">
        <v>120</v>
      </c>
      <c r="L2324">
        <v>0</v>
      </c>
      <c r="M2324">
        <v>-120</v>
      </c>
      <c r="N2324">
        <v>120</v>
      </c>
      <c r="P2324" s="22" t="s">
        <v>34</v>
      </c>
      <c r="R2324" t="s">
        <v>177</v>
      </c>
      <c r="S2324" t="s">
        <v>72</v>
      </c>
      <c r="T2324" s="9" t="e">
        <f>VLOOKUP(A2324,Sku_list!$A$1:$D$2667,3,0)</f>
        <v>#N/A</v>
      </c>
      <c r="U2324" s="9" t="e">
        <f>VLOOKUP(A2324,Sku_list!$A$1:$D$2667,4,0)*(F2324/1000000*12)</f>
        <v>#N/A</v>
      </c>
      <c r="V2324" s="9" t="e">
        <f>VLOOKUP(A2324,Sku_list!$A$1:$D$2667,4,0)*(H2324/1000000*12)</f>
        <v>#N/A</v>
      </c>
      <c r="W2324" s="9" t="e">
        <f>VLOOKUP(A2324,Sku_list!$A$1:$D$2667,4,0)*(J2324/1000000*12)</f>
        <v>#N/A</v>
      </c>
      <c r="X2324" s="9" t="e">
        <f>VLOOKUP(A2324,Sku_list!$A$1:$D$2667,4,0)*(L2324/1000000*12)</f>
        <v>#N/A</v>
      </c>
      <c r="Y2324" s="9" t="e">
        <f>VLOOKUP(A2324,Sku_list!$A$1:$E$2667,5,0)*((J2324+F2324)/1000000000)</f>
        <v>#N/A</v>
      </c>
      <c r="AC2324" s="22">
        <f t="shared" ca="1" si="36"/>
        <v>6.6666666666666666E-2</v>
      </c>
    </row>
    <row r="2325" spans="1:29" x14ac:dyDescent="0.35">
      <c r="A2325">
        <v>1601968</v>
      </c>
      <c r="B2325" t="s">
        <v>14</v>
      </c>
      <c r="C2325" t="s">
        <v>44</v>
      </c>
      <c r="D2325">
        <v>0</v>
      </c>
      <c r="E2325">
        <v>10613</v>
      </c>
      <c r="F2325">
        <v>0</v>
      </c>
      <c r="G2325">
        <v>0</v>
      </c>
      <c r="H2325">
        <v>0</v>
      </c>
      <c r="I2325">
        <v>0</v>
      </c>
      <c r="J2325">
        <v>10476</v>
      </c>
      <c r="K2325">
        <v>10476</v>
      </c>
      <c r="L2325">
        <v>0</v>
      </c>
      <c r="M2325">
        <v>-10476</v>
      </c>
      <c r="N2325">
        <v>10476</v>
      </c>
      <c r="P2325" s="22" t="s">
        <v>34</v>
      </c>
      <c r="R2325" t="s">
        <v>45</v>
      </c>
      <c r="S2325" t="s">
        <v>193</v>
      </c>
      <c r="T2325" s="9" t="e">
        <f>VLOOKUP(A2325,Sku_list!$A$1:$D$2667,3,0)</f>
        <v>#N/A</v>
      </c>
      <c r="U2325" s="9" t="e">
        <f>VLOOKUP(A2325,Sku_list!$A$1:$D$2667,4,0)*(F2325/1000000*12)</f>
        <v>#N/A</v>
      </c>
      <c r="V2325" s="9" t="e">
        <f>VLOOKUP(A2325,Sku_list!$A$1:$D$2667,4,0)*(H2325/1000000*12)</f>
        <v>#N/A</v>
      </c>
      <c r="W2325" s="9" t="e">
        <f>VLOOKUP(A2325,Sku_list!$A$1:$D$2667,4,0)*(J2325/1000000*12)</f>
        <v>#N/A</v>
      </c>
      <c r="X2325" s="9" t="e">
        <f>VLOOKUP(A2325,Sku_list!$A$1:$D$2667,4,0)*(L2325/1000000*12)</f>
        <v>#N/A</v>
      </c>
      <c r="Y2325" s="9" t="e">
        <f>VLOOKUP(A2325,Sku_list!$A$1:$E$2667,5,0)*((J2325+F2325)/1000000000)</f>
        <v>#N/A</v>
      </c>
      <c r="AC2325" s="22">
        <f t="shared" ca="1" si="36"/>
        <v>6.6666666666666666E-2</v>
      </c>
    </row>
    <row r="2326" spans="1:29" x14ac:dyDescent="0.35">
      <c r="A2326">
        <v>1601968</v>
      </c>
      <c r="B2326" t="s">
        <v>14</v>
      </c>
      <c r="C2326" t="s">
        <v>272</v>
      </c>
      <c r="D2326">
        <v>0</v>
      </c>
      <c r="E2326">
        <v>0</v>
      </c>
      <c r="F2326">
        <v>0</v>
      </c>
      <c r="G2326">
        <v>0</v>
      </c>
      <c r="H2326">
        <v>0</v>
      </c>
      <c r="I2326">
        <v>0</v>
      </c>
      <c r="J2326">
        <v>0</v>
      </c>
      <c r="K2326">
        <v>0</v>
      </c>
      <c r="L2326">
        <v>0</v>
      </c>
      <c r="M2326">
        <v>0</v>
      </c>
      <c r="N2326">
        <v>0</v>
      </c>
      <c r="P2326" s="22" t="s">
        <v>34</v>
      </c>
      <c r="R2326" t="s">
        <v>99</v>
      </c>
      <c r="S2326" t="s">
        <v>173</v>
      </c>
      <c r="T2326" s="9" t="e">
        <f>VLOOKUP(A2326,Sku_list!$A$1:$D$2667,3,0)</f>
        <v>#N/A</v>
      </c>
      <c r="U2326" s="9" t="e">
        <f>VLOOKUP(A2326,Sku_list!$A$1:$D$2667,4,0)*(F2326/1000000*12)</f>
        <v>#N/A</v>
      </c>
      <c r="V2326" s="9" t="e">
        <f>VLOOKUP(A2326,Sku_list!$A$1:$D$2667,4,0)*(H2326/1000000*12)</f>
        <v>#N/A</v>
      </c>
      <c r="W2326" s="9" t="e">
        <f>VLOOKUP(A2326,Sku_list!$A$1:$D$2667,4,0)*(J2326/1000000*12)</f>
        <v>#N/A</v>
      </c>
      <c r="X2326" s="9" t="e">
        <f>VLOOKUP(A2326,Sku_list!$A$1:$D$2667,4,0)*(L2326/1000000*12)</f>
        <v>#N/A</v>
      </c>
      <c r="Y2326" s="9" t="e">
        <f>VLOOKUP(A2326,Sku_list!$A$1:$E$2667,5,0)*((J2326+F2326)/1000000000)</f>
        <v>#N/A</v>
      </c>
      <c r="AC2326" s="22">
        <f t="shared" ca="1" si="36"/>
        <v>6.6666666666666666E-2</v>
      </c>
    </row>
    <row r="2327" spans="1:29" x14ac:dyDescent="0.35">
      <c r="A2327">
        <v>1601968</v>
      </c>
      <c r="B2327" t="s">
        <v>14</v>
      </c>
      <c r="C2327" t="s">
        <v>273</v>
      </c>
      <c r="D2327">
        <v>0</v>
      </c>
      <c r="E2327">
        <v>15804</v>
      </c>
      <c r="F2327">
        <v>0</v>
      </c>
      <c r="G2327">
        <v>0</v>
      </c>
      <c r="H2327">
        <v>0</v>
      </c>
      <c r="I2327">
        <v>0</v>
      </c>
      <c r="J2327">
        <v>10020</v>
      </c>
      <c r="K2327">
        <v>10020</v>
      </c>
      <c r="L2327">
        <v>0</v>
      </c>
      <c r="M2327">
        <v>-10020</v>
      </c>
      <c r="N2327">
        <v>10020</v>
      </c>
      <c r="P2327" s="22" t="s">
        <v>34</v>
      </c>
      <c r="R2327" t="s">
        <v>275</v>
      </c>
      <c r="S2327" t="s">
        <v>308</v>
      </c>
      <c r="T2327" s="9" t="e">
        <f>VLOOKUP(A2327,Sku_list!$A$1:$D$2667,3,0)</f>
        <v>#N/A</v>
      </c>
      <c r="U2327" s="9" t="e">
        <f>VLOOKUP(A2327,Sku_list!$A$1:$D$2667,4,0)*(F2327/1000000*12)</f>
        <v>#N/A</v>
      </c>
      <c r="V2327" s="9" t="e">
        <f>VLOOKUP(A2327,Sku_list!$A$1:$D$2667,4,0)*(H2327/1000000*12)</f>
        <v>#N/A</v>
      </c>
      <c r="W2327" s="9" t="e">
        <f>VLOOKUP(A2327,Sku_list!$A$1:$D$2667,4,0)*(J2327/1000000*12)</f>
        <v>#N/A</v>
      </c>
      <c r="X2327" s="9" t="e">
        <f>VLOOKUP(A2327,Sku_list!$A$1:$D$2667,4,0)*(L2327/1000000*12)</f>
        <v>#N/A</v>
      </c>
      <c r="Y2327" s="9" t="e">
        <f>VLOOKUP(A2327,Sku_list!$A$1:$E$2667,5,0)*((J2327+F2327)/1000000000)</f>
        <v>#N/A</v>
      </c>
      <c r="AC2327" s="22">
        <f t="shared" ca="1" si="36"/>
        <v>6.6666666666666666E-2</v>
      </c>
    </row>
    <row r="2328" spans="1:29" x14ac:dyDescent="0.35">
      <c r="A2328">
        <v>1601971</v>
      </c>
      <c r="B2328" t="s">
        <v>250</v>
      </c>
      <c r="C2328" t="s">
        <v>3</v>
      </c>
      <c r="D2328">
        <v>0</v>
      </c>
      <c r="E2328">
        <v>0</v>
      </c>
      <c r="F2328">
        <v>0</v>
      </c>
      <c r="G2328">
        <v>0</v>
      </c>
      <c r="H2328">
        <v>0</v>
      </c>
      <c r="I2328">
        <v>0</v>
      </c>
      <c r="J2328">
        <v>0</v>
      </c>
      <c r="K2328">
        <v>0</v>
      </c>
      <c r="L2328">
        <v>0</v>
      </c>
      <c r="M2328">
        <v>0</v>
      </c>
      <c r="N2328">
        <v>0</v>
      </c>
      <c r="P2328" s="22" t="s">
        <v>34</v>
      </c>
      <c r="R2328" t="s">
        <v>4</v>
      </c>
      <c r="S2328" t="s">
        <v>173</v>
      </c>
      <c r="T2328" s="9" t="e">
        <f>VLOOKUP(A2328,Sku_list!$A$1:$D$2667,3,0)</f>
        <v>#N/A</v>
      </c>
      <c r="U2328" s="9" t="e">
        <f>VLOOKUP(A2328,Sku_list!$A$1:$D$2667,4,0)*(F2328/1000000*12)</f>
        <v>#N/A</v>
      </c>
      <c r="V2328" s="9" t="e">
        <f>VLOOKUP(A2328,Sku_list!$A$1:$D$2667,4,0)*(H2328/1000000*12)</f>
        <v>#N/A</v>
      </c>
      <c r="W2328" s="9" t="e">
        <f>VLOOKUP(A2328,Sku_list!$A$1:$D$2667,4,0)*(J2328/1000000*12)</f>
        <v>#N/A</v>
      </c>
      <c r="X2328" s="9" t="e">
        <f>VLOOKUP(A2328,Sku_list!$A$1:$D$2667,4,0)*(L2328/1000000*12)</f>
        <v>#N/A</v>
      </c>
      <c r="Y2328" s="9" t="e">
        <f>VLOOKUP(A2328,Sku_list!$A$1:$E$2667,5,0)*((J2328+F2328)/1000000000)</f>
        <v>#N/A</v>
      </c>
      <c r="AC2328" s="22">
        <f t="shared" ca="1" si="36"/>
        <v>6.6666666666666666E-2</v>
      </c>
    </row>
    <row r="2329" spans="1:29" x14ac:dyDescent="0.35">
      <c r="A2329">
        <v>1601971</v>
      </c>
      <c r="B2329" t="s">
        <v>250</v>
      </c>
      <c r="C2329" t="s">
        <v>139</v>
      </c>
      <c r="D2329">
        <v>0</v>
      </c>
      <c r="E2329">
        <v>0</v>
      </c>
      <c r="F2329">
        <v>0</v>
      </c>
      <c r="G2329">
        <v>0</v>
      </c>
      <c r="H2329">
        <v>0</v>
      </c>
      <c r="I2329">
        <v>0</v>
      </c>
      <c r="J2329">
        <v>0</v>
      </c>
      <c r="K2329">
        <v>0</v>
      </c>
      <c r="L2329">
        <v>0</v>
      </c>
      <c r="M2329">
        <v>0</v>
      </c>
      <c r="N2329">
        <v>0</v>
      </c>
      <c r="P2329" s="22" t="s">
        <v>34</v>
      </c>
      <c r="R2329" t="s">
        <v>70</v>
      </c>
      <c r="S2329" t="s">
        <v>69</v>
      </c>
      <c r="T2329" s="9" t="e">
        <f>VLOOKUP(A2329,Sku_list!$A$1:$D$2667,3,0)</f>
        <v>#N/A</v>
      </c>
      <c r="U2329" s="9" t="e">
        <f>VLOOKUP(A2329,Sku_list!$A$1:$D$2667,4,0)*(F2329/1000000*12)</f>
        <v>#N/A</v>
      </c>
      <c r="V2329" s="9" t="e">
        <f>VLOOKUP(A2329,Sku_list!$A$1:$D$2667,4,0)*(H2329/1000000*12)</f>
        <v>#N/A</v>
      </c>
      <c r="W2329" s="9" t="e">
        <f>VLOOKUP(A2329,Sku_list!$A$1:$D$2667,4,0)*(J2329/1000000*12)</f>
        <v>#N/A</v>
      </c>
      <c r="X2329" s="9" t="e">
        <f>VLOOKUP(A2329,Sku_list!$A$1:$D$2667,4,0)*(L2329/1000000*12)</f>
        <v>#N/A</v>
      </c>
      <c r="Y2329" s="9" t="e">
        <f>VLOOKUP(A2329,Sku_list!$A$1:$E$2667,5,0)*((J2329+F2329)/1000000000)</f>
        <v>#N/A</v>
      </c>
      <c r="AC2329" s="22">
        <f t="shared" ca="1" si="36"/>
        <v>6.6666666666666666E-2</v>
      </c>
    </row>
    <row r="2330" spans="1:29" x14ac:dyDescent="0.35">
      <c r="A2330">
        <v>1601971</v>
      </c>
      <c r="B2330" t="s">
        <v>250</v>
      </c>
      <c r="C2330" t="s">
        <v>140</v>
      </c>
      <c r="D2330">
        <v>0</v>
      </c>
      <c r="E2330">
        <v>0</v>
      </c>
      <c r="F2330">
        <v>0</v>
      </c>
      <c r="G2330">
        <v>0</v>
      </c>
      <c r="H2330">
        <v>0</v>
      </c>
      <c r="I2330">
        <v>0</v>
      </c>
      <c r="J2330">
        <v>0</v>
      </c>
      <c r="K2330">
        <v>0</v>
      </c>
      <c r="L2330">
        <v>0</v>
      </c>
      <c r="M2330">
        <v>0</v>
      </c>
      <c r="N2330">
        <v>0</v>
      </c>
      <c r="P2330" s="22" t="s">
        <v>34</v>
      </c>
      <c r="R2330" t="s">
        <v>71</v>
      </c>
      <c r="S2330" t="s">
        <v>72</v>
      </c>
      <c r="T2330" s="9" t="e">
        <f>VLOOKUP(A2330,Sku_list!$A$1:$D$2667,3,0)</f>
        <v>#N/A</v>
      </c>
      <c r="U2330" s="9" t="e">
        <f>VLOOKUP(A2330,Sku_list!$A$1:$D$2667,4,0)*(F2330/1000000*12)</f>
        <v>#N/A</v>
      </c>
      <c r="V2330" s="9" t="e">
        <f>VLOOKUP(A2330,Sku_list!$A$1:$D$2667,4,0)*(H2330/1000000*12)</f>
        <v>#N/A</v>
      </c>
      <c r="W2330" s="9" t="e">
        <f>VLOOKUP(A2330,Sku_list!$A$1:$D$2667,4,0)*(J2330/1000000*12)</f>
        <v>#N/A</v>
      </c>
      <c r="X2330" s="9" t="e">
        <f>VLOOKUP(A2330,Sku_list!$A$1:$D$2667,4,0)*(L2330/1000000*12)</f>
        <v>#N/A</v>
      </c>
      <c r="Y2330" s="9" t="e">
        <f>VLOOKUP(A2330,Sku_list!$A$1:$E$2667,5,0)*((J2330+F2330)/1000000000)</f>
        <v>#N/A</v>
      </c>
      <c r="AC2330" s="22">
        <f t="shared" ca="1" si="36"/>
        <v>6.6666666666666666E-2</v>
      </c>
    </row>
    <row r="2331" spans="1:29" x14ac:dyDescent="0.35">
      <c r="A2331">
        <v>1601971</v>
      </c>
      <c r="B2331" t="s">
        <v>250</v>
      </c>
      <c r="C2331" t="s">
        <v>141</v>
      </c>
      <c r="D2331">
        <v>0</v>
      </c>
      <c r="E2331">
        <v>0</v>
      </c>
      <c r="F2331">
        <v>0</v>
      </c>
      <c r="G2331">
        <v>0</v>
      </c>
      <c r="H2331">
        <v>0</v>
      </c>
      <c r="I2331">
        <v>0</v>
      </c>
      <c r="J2331">
        <v>0</v>
      </c>
      <c r="K2331">
        <v>0</v>
      </c>
      <c r="L2331">
        <v>0</v>
      </c>
      <c r="M2331">
        <v>0</v>
      </c>
      <c r="N2331">
        <v>0</v>
      </c>
      <c r="P2331" s="22" t="s">
        <v>34</v>
      </c>
      <c r="R2331" t="s">
        <v>82</v>
      </c>
      <c r="S2331" t="s">
        <v>83</v>
      </c>
      <c r="T2331" s="9" t="e">
        <f>VLOOKUP(A2331,Sku_list!$A$1:$D$2667,3,0)</f>
        <v>#N/A</v>
      </c>
      <c r="U2331" s="9" t="e">
        <f>VLOOKUP(A2331,Sku_list!$A$1:$D$2667,4,0)*(F2331/1000000*12)</f>
        <v>#N/A</v>
      </c>
      <c r="V2331" s="9" t="e">
        <f>VLOOKUP(A2331,Sku_list!$A$1:$D$2667,4,0)*(H2331/1000000*12)</f>
        <v>#N/A</v>
      </c>
      <c r="W2331" s="9" t="e">
        <f>VLOOKUP(A2331,Sku_list!$A$1:$D$2667,4,0)*(J2331/1000000*12)</f>
        <v>#N/A</v>
      </c>
      <c r="X2331" s="9" t="e">
        <f>VLOOKUP(A2331,Sku_list!$A$1:$D$2667,4,0)*(L2331/1000000*12)</f>
        <v>#N/A</v>
      </c>
      <c r="Y2331" s="9" t="e">
        <f>VLOOKUP(A2331,Sku_list!$A$1:$E$2667,5,0)*((J2331+F2331)/1000000000)</f>
        <v>#N/A</v>
      </c>
      <c r="AC2331" s="22">
        <f t="shared" ca="1" si="36"/>
        <v>6.6666666666666666E-2</v>
      </c>
    </row>
    <row r="2332" spans="1:29" x14ac:dyDescent="0.35">
      <c r="A2332">
        <v>1601971</v>
      </c>
      <c r="B2332" t="s">
        <v>250</v>
      </c>
      <c r="C2332" t="s">
        <v>142</v>
      </c>
      <c r="D2332">
        <v>0</v>
      </c>
      <c r="E2332">
        <v>0</v>
      </c>
      <c r="F2332">
        <v>0</v>
      </c>
      <c r="G2332">
        <v>0</v>
      </c>
      <c r="H2332">
        <v>0</v>
      </c>
      <c r="I2332">
        <v>0</v>
      </c>
      <c r="J2332">
        <v>0</v>
      </c>
      <c r="K2332">
        <v>0</v>
      </c>
      <c r="L2332">
        <v>0</v>
      </c>
      <c r="M2332">
        <v>0</v>
      </c>
      <c r="N2332">
        <v>0</v>
      </c>
      <c r="P2332" s="22" t="s">
        <v>34</v>
      </c>
      <c r="R2332" t="s">
        <v>84</v>
      </c>
      <c r="S2332" t="s">
        <v>85</v>
      </c>
      <c r="T2332" s="9" t="e">
        <f>VLOOKUP(A2332,Sku_list!$A$1:$D$2667,3,0)</f>
        <v>#N/A</v>
      </c>
      <c r="U2332" s="9" t="e">
        <f>VLOOKUP(A2332,Sku_list!$A$1:$D$2667,4,0)*(F2332/1000000*12)</f>
        <v>#N/A</v>
      </c>
      <c r="V2332" s="9" t="e">
        <f>VLOOKUP(A2332,Sku_list!$A$1:$D$2667,4,0)*(H2332/1000000*12)</f>
        <v>#N/A</v>
      </c>
      <c r="W2332" s="9" t="e">
        <f>VLOOKUP(A2332,Sku_list!$A$1:$D$2667,4,0)*(J2332/1000000*12)</f>
        <v>#N/A</v>
      </c>
      <c r="X2332" s="9" t="e">
        <f>VLOOKUP(A2332,Sku_list!$A$1:$D$2667,4,0)*(L2332/1000000*12)</f>
        <v>#N/A</v>
      </c>
      <c r="Y2332" s="9" t="e">
        <f>VLOOKUP(A2332,Sku_list!$A$1:$E$2667,5,0)*((J2332+F2332)/1000000000)</f>
        <v>#N/A</v>
      </c>
      <c r="AC2332" s="22">
        <f t="shared" ca="1" si="36"/>
        <v>6.6666666666666666E-2</v>
      </c>
    </row>
    <row r="2333" spans="1:29" x14ac:dyDescent="0.35">
      <c r="A2333">
        <v>1601971</v>
      </c>
      <c r="B2333" t="s">
        <v>250</v>
      </c>
      <c r="C2333" t="s">
        <v>143</v>
      </c>
      <c r="D2333">
        <v>0</v>
      </c>
      <c r="E2333">
        <v>0</v>
      </c>
      <c r="F2333">
        <v>0</v>
      </c>
      <c r="G2333">
        <v>0</v>
      </c>
      <c r="H2333">
        <v>0</v>
      </c>
      <c r="I2333">
        <v>0</v>
      </c>
      <c r="J2333">
        <v>0</v>
      </c>
      <c r="K2333">
        <v>0</v>
      </c>
      <c r="L2333">
        <v>0</v>
      </c>
      <c r="M2333">
        <v>0</v>
      </c>
      <c r="N2333">
        <v>0</v>
      </c>
      <c r="P2333" s="22" t="s">
        <v>34</v>
      </c>
      <c r="R2333" t="s">
        <v>86</v>
      </c>
      <c r="S2333" t="s">
        <v>85</v>
      </c>
      <c r="T2333" s="9" t="e">
        <f>VLOOKUP(A2333,Sku_list!$A$1:$D$2667,3,0)</f>
        <v>#N/A</v>
      </c>
      <c r="U2333" s="9" t="e">
        <f>VLOOKUP(A2333,Sku_list!$A$1:$D$2667,4,0)*(F2333/1000000*12)</f>
        <v>#N/A</v>
      </c>
      <c r="V2333" s="9" t="e">
        <f>VLOOKUP(A2333,Sku_list!$A$1:$D$2667,4,0)*(H2333/1000000*12)</f>
        <v>#N/A</v>
      </c>
      <c r="W2333" s="9" t="e">
        <f>VLOOKUP(A2333,Sku_list!$A$1:$D$2667,4,0)*(J2333/1000000*12)</f>
        <v>#N/A</v>
      </c>
      <c r="X2333" s="9" t="e">
        <f>VLOOKUP(A2333,Sku_list!$A$1:$D$2667,4,0)*(L2333/1000000*12)</f>
        <v>#N/A</v>
      </c>
      <c r="Y2333" s="9" t="e">
        <f>VLOOKUP(A2333,Sku_list!$A$1:$E$2667,5,0)*((J2333+F2333)/1000000000)</f>
        <v>#N/A</v>
      </c>
      <c r="AC2333" s="22">
        <f t="shared" ca="1" si="36"/>
        <v>6.6666666666666666E-2</v>
      </c>
    </row>
    <row r="2334" spans="1:29" x14ac:dyDescent="0.35">
      <c r="A2334">
        <v>1601971</v>
      </c>
      <c r="B2334" t="s">
        <v>250</v>
      </c>
      <c r="C2334" t="s">
        <v>144</v>
      </c>
      <c r="D2334">
        <v>0</v>
      </c>
      <c r="E2334">
        <v>0</v>
      </c>
      <c r="F2334">
        <v>0</v>
      </c>
      <c r="G2334">
        <v>0</v>
      </c>
      <c r="H2334">
        <v>0</v>
      </c>
      <c r="I2334">
        <v>0</v>
      </c>
      <c r="J2334">
        <v>0</v>
      </c>
      <c r="K2334">
        <v>0</v>
      </c>
      <c r="L2334">
        <v>0</v>
      </c>
      <c r="M2334">
        <v>0</v>
      </c>
      <c r="N2334">
        <v>0</v>
      </c>
      <c r="P2334" s="22" t="s">
        <v>34</v>
      </c>
      <c r="R2334" t="s">
        <v>87</v>
      </c>
      <c r="S2334" t="s">
        <v>72</v>
      </c>
      <c r="T2334" s="9" t="e">
        <f>VLOOKUP(A2334,Sku_list!$A$1:$D$2667,3,0)</f>
        <v>#N/A</v>
      </c>
      <c r="U2334" s="9" t="e">
        <f>VLOOKUP(A2334,Sku_list!$A$1:$D$2667,4,0)*(F2334/1000000*12)</f>
        <v>#N/A</v>
      </c>
      <c r="V2334" s="9" t="e">
        <f>VLOOKUP(A2334,Sku_list!$A$1:$D$2667,4,0)*(H2334/1000000*12)</f>
        <v>#N/A</v>
      </c>
      <c r="W2334" s="9" t="e">
        <f>VLOOKUP(A2334,Sku_list!$A$1:$D$2667,4,0)*(J2334/1000000*12)</f>
        <v>#N/A</v>
      </c>
      <c r="X2334" s="9" t="e">
        <f>VLOOKUP(A2334,Sku_list!$A$1:$D$2667,4,0)*(L2334/1000000*12)</f>
        <v>#N/A</v>
      </c>
      <c r="Y2334" s="9" t="e">
        <f>VLOOKUP(A2334,Sku_list!$A$1:$E$2667,5,0)*((J2334+F2334)/1000000000)</f>
        <v>#N/A</v>
      </c>
      <c r="AC2334" s="22">
        <f t="shared" ca="1" si="36"/>
        <v>6.6666666666666666E-2</v>
      </c>
    </row>
    <row r="2335" spans="1:29" x14ac:dyDescent="0.35">
      <c r="A2335">
        <v>1601971</v>
      </c>
      <c r="B2335" t="s">
        <v>250</v>
      </c>
      <c r="C2335" t="s">
        <v>145</v>
      </c>
      <c r="D2335">
        <v>0</v>
      </c>
      <c r="E2335">
        <v>0</v>
      </c>
      <c r="F2335">
        <v>0</v>
      </c>
      <c r="G2335">
        <v>0</v>
      </c>
      <c r="H2335">
        <v>0</v>
      </c>
      <c r="I2335">
        <v>0</v>
      </c>
      <c r="J2335">
        <v>0</v>
      </c>
      <c r="K2335">
        <v>0</v>
      </c>
      <c r="L2335">
        <v>0</v>
      </c>
      <c r="M2335">
        <v>0</v>
      </c>
      <c r="N2335">
        <v>0</v>
      </c>
      <c r="P2335" s="22" t="s">
        <v>34</v>
      </c>
      <c r="R2335" t="s">
        <v>88</v>
      </c>
      <c r="S2335" t="s">
        <v>83</v>
      </c>
      <c r="T2335" s="9" t="e">
        <f>VLOOKUP(A2335,Sku_list!$A$1:$D$2667,3,0)</f>
        <v>#N/A</v>
      </c>
      <c r="U2335" s="9" t="e">
        <f>VLOOKUP(A2335,Sku_list!$A$1:$D$2667,4,0)*(F2335/1000000*12)</f>
        <v>#N/A</v>
      </c>
      <c r="V2335" s="9" t="e">
        <f>VLOOKUP(A2335,Sku_list!$A$1:$D$2667,4,0)*(H2335/1000000*12)</f>
        <v>#N/A</v>
      </c>
      <c r="W2335" s="9" t="e">
        <f>VLOOKUP(A2335,Sku_list!$A$1:$D$2667,4,0)*(J2335/1000000*12)</f>
        <v>#N/A</v>
      </c>
      <c r="X2335" s="9" t="e">
        <f>VLOOKUP(A2335,Sku_list!$A$1:$D$2667,4,0)*(L2335/1000000*12)</f>
        <v>#N/A</v>
      </c>
      <c r="Y2335" s="9" t="e">
        <f>VLOOKUP(A2335,Sku_list!$A$1:$E$2667,5,0)*((J2335+F2335)/1000000000)</f>
        <v>#N/A</v>
      </c>
      <c r="AC2335" s="22">
        <f t="shared" ca="1" si="36"/>
        <v>6.6666666666666666E-2</v>
      </c>
    </row>
    <row r="2336" spans="1:29" x14ac:dyDescent="0.35">
      <c r="A2336">
        <v>1601971</v>
      </c>
      <c r="B2336" t="s">
        <v>250</v>
      </c>
      <c r="C2336" t="s">
        <v>146</v>
      </c>
      <c r="D2336">
        <v>0</v>
      </c>
      <c r="E2336">
        <v>0</v>
      </c>
      <c r="F2336">
        <v>0</v>
      </c>
      <c r="G2336">
        <v>0</v>
      </c>
      <c r="H2336">
        <v>0</v>
      </c>
      <c r="I2336">
        <v>0</v>
      </c>
      <c r="J2336">
        <v>0</v>
      </c>
      <c r="K2336">
        <v>0</v>
      </c>
      <c r="L2336">
        <v>0</v>
      </c>
      <c r="M2336">
        <v>0</v>
      </c>
      <c r="N2336">
        <v>0</v>
      </c>
      <c r="P2336" s="22" t="s">
        <v>34</v>
      </c>
      <c r="R2336" t="s">
        <v>89</v>
      </c>
      <c r="S2336" t="s">
        <v>69</v>
      </c>
      <c r="T2336" s="9" t="e">
        <f>VLOOKUP(A2336,Sku_list!$A$1:$D$2667,3,0)</f>
        <v>#N/A</v>
      </c>
      <c r="U2336" s="9" t="e">
        <f>VLOOKUP(A2336,Sku_list!$A$1:$D$2667,4,0)*(F2336/1000000*12)</f>
        <v>#N/A</v>
      </c>
      <c r="V2336" s="9" t="e">
        <f>VLOOKUP(A2336,Sku_list!$A$1:$D$2667,4,0)*(H2336/1000000*12)</f>
        <v>#N/A</v>
      </c>
      <c r="W2336" s="9" t="e">
        <f>VLOOKUP(A2336,Sku_list!$A$1:$D$2667,4,0)*(J2336/1000000*12)</f>
        <v>#N/A</v>
      </c>
      <c r="X2336" s="9" t="e">
        <f>VLOOKUP(A2336,Sku_list!$A$1:$D$2667,4,0)*(L2336/1000000*12)</f>
        <v>#N/A</v>
      </c>
      <c r="Y2336" s="9" t="e">
        <f>VLOOKUP(A2336,Sku_list!$A$1:$E$2667,5,0)*((J2336+F2336)/1000000000)</f>
        <v>#N/A</v>
      </c>
      <c r="AC2336" s="22">
        <f t="shared" ca="1" si="36"/>
        <v>6.6666666666666666E-2</v>
      </c>
    </row>
    <row r="2337" spans="1:29" x14ac:dyDescent="0.35">
      <c r="A2337">
        <v>1601971</v>
      </c>
      <c r="B2337" t="s">
        <v>250</v>
      </c>
      <c r="C2337" t="s">
        <v>147</v>
      </c>
      <c r="D2337">
        <v>0</v>
      </c>
      <c r="E2337">
        <v>0</v>
      </c>
      <c r="F2337">
        <v>0</v>
      </c>
      <c r="G2337">
        <v>0</v>
      </c>
      <c r="H2337">
        <v>0</v>
      </c>
      <c r="I2337">
        <v>0</v>
      </c>
      <c r="J2337">
        <v>0</v>
      </c>
      <c r="K2337">
        <v>0</v>
      </c>
      <c r="L2337">
        <v>0</v>
      </c>
      <c r="M2337">
        <v>0</v>
      </c>
      <c r="N2337">
        <v>0</v>
      </c>
      <c r="P2337" s="22" t="s">
        <v>34</v>
      </c>
      <c r="R2337" t="s">
        <v>90</v>
      </c>
      <c r="S2337" t="s">
        <v>69</v>
      </c>
      <c r="T2337" s="9" t="e">
        <f>VLOOKUP(A2337,Sku_list!$A$1:$D$2667,3,0)</f>
        <v>#N/A</v>
      </c>
      <c r="U2337" s="9" t="e">
        <f>VLOOKUP(A2337,Sku_list!$A$1:$D$2667,4,0)*(F2337/1000000*12)</f>
        <v>#N/A</v>
      </c>
      <c r="V2337" s="9" t="e">
        <f>VLOOKUP(A2337,Sku_list!$A$1:$D$2667,4,0)*(H2337/1000000*12)</f>
        <v>#N/A</v>
      </c>
      <c r="W2337" s="9" t="e">
        <f>VLOOKUP(A2337,Sku_list!$A$1:$D$2667,4,0)*(J2337/1000000*12)</f>
        <v>#N/A</v>
      </c>
      <c r="X2337" s="9" t="e">
        <f>VLOOKUP(A2337,Sku_list!$A$1:$D$2667,4,0)*(L2337/1000000*12)</f>
        <v>#N/A</v>
      </c>
      <c r="Y2337" s="9" t="e">
        <f>VLOOKUP(A2337,Sku_list!$A$1:$E$2667,5,0)*((J2337+F2337)/1000000000)</f>
        <v>#N/A</v>
      </c>
      <c r="AC2337" s="22">
        <f t="shared" ca="1" si="36"/>
        <v>6.6666666666666666E-2</v>
      </c>
    </row>
    <row r="2338" spans="1:29" x14ac:dyDescent="0.35">
      <c r="A2338">
        <v>1601971</v>
      </c>
      <c r="B2338" t="s">
        <v>250</v>
      </c>
      <c r="C2338" t="s">
        <v>148</v>
      </c>
      <c r="D2338">
        <v>0</v>
      </c>
      <c r="E2338">
        <v>0</v>
      </c>
      <c r="F2338">
        <v>0</v>
      </c>
      <c r="G2338">
        <v>0</v>
      </c>
      <c r="H2338">
        <v>0</v>
      </c>
      <c r="I2338">
        <v>0</v>
      </c>
      <c r="J2338">
        <v>0</v>
      </c>
      <c r="K2338">
        <v>0</v>
      </c>
      <c r="L2338">
        <v>0</v>
      </c>
      <c r="M2338">
        <v>0</v>
      </c>
      <c r="N2338">
        <v>0</v>
      </c>
      <c r="P2338" s="22" t="s">
        <v>34</v>
      </c>
      <c r="R2338" t="s">
        <v>91</v>
      </c>
      <c r="S2338" t="s">
        <v>85</v>
      </c>
      <c r="T2338" s="9" t="e">
        <f>VLOOKUP(A2338,Sku_list!$A$1:$D$2667,3,0)</f>
        <v>#N/A</v>
      </c>
      <c r="U2338" s="9" t="e">
        <f>VLOOKUP(A2338,Sku_list!$A$1:$D$2667,4,0)*(F2338/1000000*12)</f>
        <v>#N/A</v>
      </c>
      <c r="V2338" s="9" t="e">
        <f>VLOOKUP(A2338,Sku_list!$A$1:$D$2667,4,0)*(H2338/1000000*12)</f>
        <v>#N/A</v>
      </c>
      <c r="W2338" s="9" t="e">
        <f>VLOOKUP(A2338,Sku_list!$A$1:$D$2667,4,0)*(J2338/1000000*12)</f>
        <v>#N/A</v>
      </c>
      <c r="X2338" s="9" t="e">
        <f>VLOOKUP(A2338,Sku_list!$A$1:$D$2667,4,0)*(L2338/1000000*12)</f>
        <v>#N/A</v>
      </c>
      <c r="Y2338" s="9" t="e">
        <f>VLOOKUP(A2338,Sku_list!$A$1:$E$2667,5,0)*((J2338+F2338)/1000000000)</f>
        <v>#N/A</v>
      </c>
      <c r="AC2338" s="22">
        <f t="shared" ca="1" si="36"/>
        <v>6.6666666666666666E-2</v>
      </c>
    </row>
    <row r="2339" spans="1:29" x14ac:dyDescent="0.35">
      <c r="A2339">
        <v>1601971</v>
      </c>
      <c r="B2339" t="s">
        <v>250</v>
      </c>
      <c r="C2339" t="s">
        <v>149</v>
      </c>
      <c r="D2339">
        <v>0</v>
      </c>
      <c r="E2339">
        <v>0</v>
      </c>
      <c r="F2339">
        <v>0</v>
      </c>
      <c r="G2339">
        <v>0</v>
      </c>
      <c r="H2339">
        <v>0</v>
      </c>
      <c r="I2339">
        <v>0</v>
      </c>
      <c r="J2339">
        <v>0</v>
      </c>
      <c r="K2339">
        <v>0</v>
      </c>
      <c r="L2339">
        <v>0</v>
      </c>
      <c r="M2339">
        <v>0</v>
      </c>
      <c r="N2339">
        <v>0</v>
      </c>
      <c r="P2339" s="22" t="s">
        <v>34</v>
      </c>
      <c r="R2339" t="s">
        <v>92</v>
      </c>
      <c r="S2339" t="s">
        <v>85</v>
      </c>
      <c r="T2339" s="9" t="e">
        <f>VLOOKUP(A2339,Sku_list!$A$1:$D$2667,3,0)</f>
        <v>#N/A</v>
      </c>
      <c r="U2339" s="9" t="e">
        <f>VLOOKUP(A2339,Sku_list!$A$1:$D$2667,4,0)*(F2339/1000000*12)</f>
        <v>#N/A</v>
      </c>
      <c r="V2339" s="9" t="e">
        <f>VLOOKUP(A2339,Sku_list!$A$1:$D$2667,4,0)*(H2339/1000000*12)</f>
        <v>#N/A</v>
      </c>
      <c r="W2339" s="9" t="e">
        <f>VLOOKUP(A2339,Sku_list!$A$1:$D$2667,4,0)*(J2339/1000000*12)</f>
        <v>#N/A</v>
      </c>
      <c r="X2339" s="9" t="e">
        <f>VLOOKUP(A2339,Sku_list!$A$1:$D$2667,4,0)*(L2339/1000000*12)</f>
        <v>#N/A</v>
      </c>
      <c r="Y2339" s="9" t="e">
        <f>VLOOKUP(A2339,Sku_list!$A$1:$E$2667,5,0)*((J2339+F2339)/1000000000)</f>
        <v>#N/A</v>
      </c>
      <c r="AC2339" s="22">
        <f t="shared" ca="1" si="36"/>
        <v>6.6666666666666666E-2</v>
      </c>
    </row>
    <row r="2340" spans="1:29" x14ac:dyDescent="0.35">
      <c r="A2340">
        <v>1601971</v>
      </c>
      <c r="B2340" t="s">
        <v>250</v>
      </c>
      <c r="C2340" t="s">
        <v>150</v>
      </c>
      <c r="D2340">
        <v>0</v>
      </c>
      <c r="E2340">
        <v>0</v>
      </c>
      <c r="F2340">
        <v>0</v>
      </c>
      <c r="G2340">
        <v>0</v>
      </c>
      <c r="H2340">
        <v>0</v>
      </c>
      <c r="I2340">
        <v>0</v>
      </c>
      <c r="J2340">
        <v>0</v>
      </c>
      <c r="K2340">
        <v>0</v>
      </c>
      <c r="L2340">
        <v>0</v>
      </c>
      <c r="M2340">
        <v>0</v>
      </c>
      <c r="N2340">
        <v>0</v>
      </c>
      <c r="P2340" s="22" t="s">
        <v>34</v>
      </c>
      <c r="R2340" t="s">
        <v>93</v>
      </c>
      <c r="S2340" t="s">
        <v>85</v>
      </c>
      <c r="T2340" s="9" t="e">
        <f>VLOOKUP(A2340,Sku_list!$A$1:$D$2667,3,0)</f>
        <v>#N/A</v>
      </c>
      <c r="U2340" s="9" t="e">
        <f>VLOOKUP(A2340,Sku_list!$A$1:$D$2667,4,0)*(F2340/1000000*12)</f>
        <v>#N/A</v>
      </c>
      <c r="V2340" s="9" t="e">
        <f>VLOOKUP(A2340,Sku_list!$A$1:$D$2667,4,0)*(H2340/1000000*12)</f>
        <v>#N/A</v>
      </c>
      <c r="W2340" s="9" t="e">
        <f>VLOOKUP(A2340,Sku_list!$A$1:$D$2667,4,0)*(J2340/1000000*12)</f>
        <v>#N/A</v>
      </c>
      <c r="X2340" s="9" t="e">
        <f>VLOOKUP(A2340,Sku_list!$A$1:$D$2667,4,0)*(L2340/1000000*12)</f>
        <v>#N/A</v>
      </c>
      <c r="Y2340" s="9" t="e">
        <f>VLOOKUP(A2340,Sku_list!$A$1:$E$2667,5,0)*((J2340+F2340)/1000000000)</f>
        <v>#N/A</v>
      </c>
      <c r="AC2340" s="22">
        <f t="shared" ca="1" si="36"/>
        <v>6.6666666666666666E-2</v>
      </c>
    </row>
    <row r="2341" spans="1:29" x14ac:dyDescent="0.35">
      <c r="A2341">
        <v>1601971</v>
      </c>
      <c r="B2341" t="s">
        <v>250</v>
      </c>
      <c r="C2341" t="s">
        <v>151</v>
      </c>
      <c r="D2341">
        <v>0</v>
      </c>
      <c r="E2341">
        <v>0</v>
      </c>
      <c r="F2341">
        <v>0</v>
      </c>
      <c r="G2341">
        <v>0</v>
      </c>
      <c r="H2341">
        <v>0</v>
      </c>
      <c r="I2341">
        <v>0</v>
      </c>
      <c r="J2341">
        <v>0</v>
      </c>
      <c r="K2341">
        <v>0</v>
      </c>
      <c r="L2341">
        <v>0</v>
      </c>
      <c r="M2341">
        <v>0</v>
      </c>
      <c r="N2341">
        <v>0</v>
      </c>
      <c r="P2341" s="22" t="s">
        <v>34</v>
      </c>
      <c r="R2341" t="s">
        <v>94</v>
      </c>
      <c r="S2341" t="s">
        <v>83</v>
      </c>
      <c r="T2341" s="9" t="e">
        <f>VLOOKUP(A2341,Sku_list!$A$1:$D$2667,3,0)</f>
        <v>#N/A</v>
      </c>
      <c r="U2341" s="9" t="e">
        <f>VLOOKUP(A2341,Sku_list!$A$1:$D$2667,4,0)*(F2341/1000000*12)</f>
        <v>#N/A</v>
      </c>
      <c r="V2341" s="9" t="e">
        <f>VLOOKUP(A2341,Sku_list!$A$1:$D$2667,4,0)*(H2341/1000000*12)</f>
        <v>#N/A</v>
      </c>
      <c r="W2341" s="9" t="e">
        <f>VLOOKUP(A2341,Sku_list!$A$1:$D$2667,4,0)*(J2341/1000000*12)</f>
        <v>#N/A</v>
      </c>
      <c r="X2341" s="9" t="e">
        <f>VLOOKUP(A2341,Sku_list!$A$1:$D$2667,4,0)*(L2341/1000000*12)</f>
        <v>#N/A</v>
      </c>
      <c r="Y2341" s="9" t="e">
        <f>VLOOKUP(A2341,Sku_list!$A$1:$E$2667,5,0)*((J2341+F2341)/1000000000)</f>
        <v>#N/A</v>
      </c>
      <c r="AC2341" s="22">
        <f t="shared" ca="1" si="36"/>
        <v>6.6666666666666666E-2</v>
      </c>
    </row>
    <row r="2342" spans="1:29" x14ac:dyDescent="0.35">
      <c r="A2342">
        <v>1601971</v>
      </c>
      <c r="B2342" t="s">
        <v>250</v>
      </c>
      <c r="C2342" t="s">
        <v>152</v>
      </c>
      <c r="D2342">
        <v>0</v>
      </c>
      <c r="E2342">
        <v>0</v>
      </c>
      <c r="F2342">
        <v>0</v>
      </c>
      <c r="G2342">
        <v>0</v>
      </c>
      <c r="H2342">
        <v>0</v>
      </c>
      <c r="I2342">
        <v>0</v>
      </c>
      <c r="J2342">
        <v>0</v>
      </c>
      <c r="K2342">
        <v>0</v>
      </c>
      <c r="L2342">
        <v>0</v>
      </c>
      <c r="M2342">
        <v>0</v>
      </c>
      <c r="N2342">
        <v>0</v>
      </c>
      <c r="P2342" s="22" t="s">
        <v>34</v>
      </c>
      <c r="R2342" t="s">
        <v>95</v>
      </c>
      <c r="S2342" t="s">
        <v>83</v>
      </c>
      <c r="T2342" s="9" t="e">
        <f>VLOOKUP(A2342,Sku_list!$A$1:$D$2667,3,0)</f>
        <v>#N/A</v>
      </c>
      <c r="U2342" s="9" t="e">
        <f>VLOOKUP(A2342,Sku_list!$A$1:$D$2667,4,0)*(F2342/1000000*12)</f>
        <v>#N/A</v>
      </c>
      <c r="V2342" s="9" t="e">
        <f>VLOOKUP(A2342,Sku_list!$A$1:$D$2667,4,0)*(H2342/1000000*12)</f>
        <v>#N/A</v>
      </c>
      <c r="W2342" s="9" t="e">
        <f>VLOOKUP(A2342,Sku_list!$A$1:$D$2667,4,0)*(J2342/1000000*12)</f>
        <v>#N/A</v>
      </c>
      <c r="X2342" s="9" t="e">
        <f>VLOOKUP(A2342,Sku_list!$A$1:$D$2667,4,0)*(L2342/1000000*12)</f>
        <v>#N/A</v>
      </c>
      <c r="Y2342" s="9" t="e">
        <f>VLOOKUP(A2342,Sku_list!$A$1:$E$2667,5,0)*((J2342+F2342)/1000000000)</f>
        <v>#N/A</v>
      </c>
      <c r="AC2342" s="22">
        <f t="shared" ca="1" si="36"/>
        <v>6.6666666666666666E-2</v>
      </c>
    </row>
    <row r="2343" spans="1:29" x14ac:dyDescent="0.35">
      <c r="A2343">
        <v>1601971</v>
      </c>
      <c r="B2343" t="s">
        <v>250</v>
      </c>
      <c r="C2343" t="s">
        <v>153</v>
      </c>
      <c r="D2343">
        <v>0</v>
      </c>
      <c r="E2343">
        <v>0</v>
      </c>
      <c r="F2343">
        <v>0</v>
      </c>
      <c r="G2343">
        <v>0</v>
      </c>
      <c r="H2343">
        <v>0</v>
      </c>
      <c r="I2343">
        <v>0</v>
      </c>
      <c r="J2343">
        <v>0</v>
      </c>
      <c r="K2343">
        <v>0</v>
      </c>
      <c r="L2343">
        <v>0</v>
      </c>
      <c r="M2343">
        <v>0</v>
      </c>
      <c r="N2343">
        <v>0</v>
      </c>
      <c r="P2343" s="22" t="s">
        <v>34</v>
      </c>
      <c r="R2343" t="s">
        <v>189</v>
      </c>
      <c r="S2343" t="s">
        <v>190</v>
      </c>
      <c r="T2343" s="9" t="e">
        <f>VLOOKUP(A2343,Sku_list!$A$1:$D$2667,3,0)</f>
        <v>#N/A</v>
      </c>
      <c r="U2343" s="9" t="e">
        <f>VLOOKUP(A2343,Sku_list!$A$1:$D$2667,4,0)*(F2343/1000000*12)</f>
        <v>#N/A</v>
      </c>
      <c r="V2343" s="9" t="e">
        <f>VLOOKUP(A2343,Sku_list!$A$1:$D$2667,4,0)*(H2343/1000000*12)</f>
        <v>#N/A</v>
      </c>
      <c r="W2343" s="9" t="e">
        <f>VLOOKUP(A2343,Sku_list!$A$1:$D$2667,4,0)*(J2343/1000000*12)</f>
        <v>#N/A</v>
      </c>
      <c r="X2343" s="9" t="e">
        <f>VLOOKUP(A2343,Sku_list!$A$1:$D$2667,4,0)*(L2343/1000000*12)</f>
        <v>#N/A</v>
      </c>
      <c r="Y2343" s="9" t="e">
        <f>VLOOKUP(A2343,Sku_list!$A$1:$E$2667,5,0)*((J2343+F2343)/1000000000)</f>
        <v>#N/A</v>
      </c>
      <c r="AC2343" s="22">
        <f t="shared" ca="1" si="36"/>
        <v>6.6666666666666666E-2</v>
      </c>
    </row>
    <row r="2344" spans="1:29" x14ac:dyDescent="0.35">
      <c r="A2344">
        <v>1601971</v>
      </c>
      <c r="B2344" t="s">
        <v>250</v>
      </c>
      <c r="C2344" t="s">
        <v>154</v>
      </c>
      <c r="D2344">
        <v>0</v>
      </c>
      <c r="E2344">
        <v>0</v>
      </c>
      <c r="F2344">
        <v>0</v>
      </c>
      <c r="G2344">
        <v>0</v>
      </c>
      <c r="H2344">
        <v>0</v>
      </c>
      <c r="I2344">
        <v>0</v>
      </c>
      <c r="J2344">
        <v>0</v>
      </c>
      <c r="K2344">
        <v>0</v>
      </c>
      <c r="L2344">
        <v>0</v>
      </c>
      <c r="M2344">
        <v>0</v>
      </c>
      <c r="N2344">
        <v>0</v>
      </c>
      <c r="P2344" s="22" t="s">
        <v>34</v>
      </c>
      <c r="R2344" t="s">
        <v>96</v>
      </c>
      <c r="S2344" t="s">
        <v>72</v>
      </c>
      <c r="T2344" s="9" t="e">
        <f>VLOOKUP(A2344,Sku_list!$A$1:$D$2667,3,0)</f>
        <v>#N/A</v>
      </c>
      <c r="U2344" s="9" t="e">
        <f>VLOOKUP(A2344,Sku_list!$A$1:$D$2667,4,0)*(F2344/1000000*12)</f>
        <v>#N/A</v>
      </c>
      <c r="V2344" s="9" t="e">
        <f>VLOOKUP(A2344,Sku_list!$A$1:$D$2667,4,0)*(H2344/1000000*12)</f>
        <v>#N/A</v>
      </c>
      <c r="W2344" s="9" t="e">
        <f>VLOOKUP(A2344,Sku_list!$A$1:$D$2667,4,0)*(J2344/1000000*12)</f>
        <v>#N/A</v>
      </c>
      <c r="X2344" s="9" t="e">
        <f>VLOOKUP(A2344,Sku_list!$A$1:$D$2667,4,0)*(L2344/1000000*12)</f>
        <v>#N/A</v>
      </c>
      <c r="Y2344" s="9" t="e">
        <f>VLOOKUP(A2344,Sku_list!$A$1:$E$2667,5,0)*((J2344+F2344)/1000000000)</f>
        <v>#N/A</v>
      </c>
      <c r="AC2344" s="22">
        <f t="shared" ca="1" si="36"/>
        <v>6.6666666666666666E-2</v>
      </c>
    </row>
    <row r="2345" spans="1:29" x14ac:dyDescent="0.35">
      <c r="A2345">
        <v>1601971</v>
      </c>
      <c r="B2345" t="s">
        <v>250</v>
      </c>
      <c r="C2345" t="s">
        <v>155</v>
      </c>
      <c r="D2345">
        <v>0</v>
      </c>
      <c r="E2345">
        <v>0</v>
      </c>
      <c r="F2345">
        <v>0</v>
      </c>
      <c r="G2345">
        <v>0</v>
      </c>
      <c r="H2345">
        <v>0</v>
      </c>
      <c r="I2345">
        <v>0</v>
      </c>
      <c r="J2345">
        <v>0</v>
      </c>
      <c r="K2345">
        <v>0</v>
      </c>
      <c r="L2345">
        <v>0</v>
      </c>
      <c r="M2345">
        <v>0</v>
      </c>
      <c r="N2345">
        <v>0</v>
      </c>
      <c r="P2345" s="22" t="s">
        <v>34</v>
      </c>
      <c r="R2345" t="s">
        <v>97</v>
      </c>
      <c r="S2345" t="s">
        <v>72</v>
      </c>
      <c r="T2345" s="9" t="e">
        <f>VLOOKUP(A2345,Sku_list!$A$1:$D$2667,3,0)</f>
        <v>#N/A</v>
      </c>
      <c r="U2345" s="9" t="e">
        <f>VLOOKUP(A2345,Sku_list!$A$1:$D$2667,4,0)*(F2345/1000000*12)</f>
        <v>#N/A</v>
      </c>
      <c r="V2345" s="9" t="e">
        <f>VLOOKUP(A2345,Sku_list!$A$1:$D$2667,4,0)*(H2345/1000000*12)</f>
        <v>#N/A</v>
      </c>
      <c r="W2345" s="9" t="e">
        <f>VLOOKUP(A2345,Sku_list!$A$1:$D$2667,4,0)*(J2345/1000000*12)</f>
        <v>#N/A</v>
      </c>
      <c r="X2345" s="9" t="e">
        <f>VLOOKUP(A2345,Sku_list!$A$1:$D$2667,4,0)*(L2345/1000000*12)</f>
        <v>#N/A</v>
      </c>
      <c r="Y2345" s="9" t="e">
        <f>VLOOKUP(A2345,Sku_list!$A$1:$E$2667,5,0)*((J2345+F2345)/1000000000)</f>
        <v>#N/A</v>
      </c>
      <c r="AC2345" s="22">
        <f t="shared" ca="1" si="36"/>
        <v>6.6666666666666666E-2</v>
      </c>
    </row>
    <row r="2346" spans="1:29" x14ac:dyDescent="0.35">
      <c r="A2346">
        <v>1601971</v>
      </c>
      <c r="B2346" t="s">
        <v>250</v>
      </c>
      <c r="C2346" t="s">
        <v>156</v>
      </c>
      <c r="D2346">
        <v>0</v>
      </c>
      <c r="E2346">
        <v>0</v>
      </c>
      <c r="F2346">
        <v>0</v>
      </c>
      <c r="G2346">
        <v>0</v>
      </c>
      <c r="H2346">
        <v>0</v>
      </c>
      <c r="I2346">
        <v>0</v>
      </c>
      <c r="J2346">
        <v>0</v>
      </c>
      <c r="K2346">
        <v>0</v>
      </c>
      <c r="L2346">
        <v>0</v>
      </c>
      <c r="M2346">
        <v>0</v>
      </c>
      <c r="N2346">
        <v>0</v>
      </c>
      <c r="P2346" s="22" t="s">
        <v>34</v>
      </c>
      <c r="R2346" t="s">
        <v>38</v>
      </c>
      <c r="S2346" t="s">
        <v>69</v>
      </c>
      <c r="T2346" s="9" t="e">
        <f>VLOOKUP(A2346,Sku_list!$A$1:$D$2667,3,0)</f>
        <v>#N/A</v>
      </c>
      <c r="U2346" s="9" t="e">
        <f>VLOOKUP(A2346,Sku_list!$A$1:$D$2667,4,0)*(F2346/1000000*12)</f>
        <v>#N/A</v>
      </c>
      <c r="V2346" s="9" t="e">
        <f>VLOOKUP(A2346,Sku_list!$A$1:$D$2667,4,0)*(H2346/1000000*12)</f>
        <v>#N/A</v>
      </c>
      <c r="W2346" s="9" t="e">
        <f>VLOOKUP(A2346,Sku_list!$A$1:$D$2667,4,0)*(J2346/1000000*12)</f>
        <v>#N/A</v>
      </c>
      <c r="X2346" s="9" t="e">
        <f>VLOOKUP(A2346,Sku_list!$A$1:$D$2667,4,0)*(L2346/1000000*12)</f>
        <v>#N/A</v>
      </c>
      <c r="Y2346" s="9" t="e">
        <f>VLOOKUP(A2346,Sku_list!$A$1:$E$2667,5,0)*((J2346+F2346)/1000000000)</f>
        <v>#N/A</v>
      </c>
      <c r="AC2346" s="22">
        <f t="shared" ca="1" si="36"/>
        <v>6.6666666666666666E-2</v>
      </c>
    </row>
    <row r="2347" spans="1:29" x14ac:dyDescent="0.35">
      <c r="A2347">
        <v>1601971</v>
      </c>
      <c r="B2347" t="s">
        <v>250</v>
      </c>
      <c r="C2347" t="s">
        <v>157</v>
      </c>
      <c r="D2347">
        <v>0</v>
      </c>
      <c r="E2347">
        <v>0</v>
      </c>
      <c r="F2347">
        <v>0</v>
      </c>
      <c r="G2347">
        <v>0</v>
      </c>
      <c r="H2347">
        <v>0</v>
      </c>
      <c r="I2347">
        <v>0</v>
      </c>
      <c r="J2347">
        <v>0</v>
      </c>
      <c r="K2347">
        <v>0</v>
      </c>
      <c r="L2347">
        <v>0</v>
      </c>
      <c r="M2347">
        <v>0</v>
      </c>
      <c r="N2347">
        <v>0</v>
      </c>
      <c r="P2347" s="22" t="s">
        <v>34</v>
      </c>
      <c r="R2347" t="s">
        <v>98</v>
      </c>
      <c r="S2347" t="s">
        <v>72</v>
      </c>
      <c r="T2347" s="9" t="e">
        <f>VLOOKUP(A2347,Sku_list!$A$1:$D$2667,3,0)</f>
        <v>#N/A</v>
      </c>
      <c r="U2347" s="9" t="e">
        <f>VLOOKUP(A2347,Sku_list!$A$1:$D$2667,4,0)*(F2347/1000000*12)</f>
        <v>#N/A</v>
      </c>
      <c r="V2347" s="9" t="e">
        <f>VLOOKUP(A2347,Sku_list!$A$1:$D$2667,4,0)*(H2347/1000000*12)</f>
        <v>#N/A</v>
      </c>
      <c r="W2347" s="9" t="e">
        <f>VLOOKUP(A2347,Sku_list!$A$1:$D$2667,4,0)*(J2347/1000000*12)</f>
        <v>#N/A</v>
      </c>
      <c r="X2347" s="9" t="e">
        <f>VLOOKUP(A2347,Sku_list!$A$1:$D$2667,4,0)*(L2347/1000000*12)</f>
        <v>#N/A</v>
      </c>
      <c r="Y2347" s="9" t="e">
        <f>VLOOKUP(A2347,Sku_list!$A$1:$E$2667,5,0)*((J2347+F2347)/1000000000)</f>
        <v>#N/A</v>
      </c>
      <c r="AC2347" s="22">
        <f t="shared" ca="1" si="36"/>
        <v>6.6666666666666666E-2</v>
      </c>
    </row>
    <row r="2348" spans="1:29" x14ac:dyDescent="0.35">
      <c r="A2348">
        <v>1601971</v>
      </c>
      <c r="B2348" t="s">
        <v>250</v>
      </c>
      <c r="C2348" t="s">
        <v>158</v>
      </c>
      <c r="D2348">
        <v>0</v>
      </c>
      <c r="E2348">
        <v>0</v>
      </c>
      <c r="F2348">
        <v>0</v>
      </c>
      <c r="G2348">
        <v>0</v>
      </c>
      <c r="H2348">
        <v>0</v>
      </c>
      <c r="I2348">
        <v>0</v>
      </c>
      <c r="J2348">
        <v>0</v>
      </c>
      <c r="K2348">
        <v>0</v>
      </c>
      <c r="L2348">
        <v>0</v>
      </c>
      <c r="M2348">
        <v>0</v>
      </c>
      <c r="N2348">
        <v>0</v>
      </c>
      <c r="P2348" s="22" t="s">
        <v>34</v>
      </c>
      <c r="R2348" t="s">
        <v>99</v>
      </c>
      <c r="S2348" t="s">
        <v>69</v>
      </c>
      <c r="T2348" s="9" t="e">
        <f>VLOOKUP(A2348,Sku_list!$A$1:$D$2667,3,0)</f>
        <v>#N/A</v>
      </c>
      <c r="U2348" s="9" t="e">
        <f>VLOOKUP(A2348,Sku_list!$A$1:$D$2667,4,0)*(F2348/1000000*12)</f>
        <v>#N/A</v>
      </c>
      <c r="V2348" s="9" t="e">
        <f>VLOOKUP(A2348,Sku_list!$A$1:$D$2667,4,0)*(H2348/1000000*12)</f>
        <v>#N/A</v>
      </c>
      <c r="W2348" s="9" t="e">
        <f>VLOOKUP(A2348,Sku_list!$A$1:$D$2667,4,0)*(J2348/1000000*12)</f>
        <v>#N/A</v>
      </c>
      <c r="X2348" s="9" t="e">
        <f>VLOOKUP(A2348,Sku_list!$A$1:$D$2667,4,0)*(L2348/1000000*12)</f>
        <v>#N/A</v>
      </c>
      <c r="Y2348" s="9" t="e">
        <f>VLOOKUP(A2348,Sku_list!$A$1:$E$2667,5,0)*((J2348+F2348)/1000000000)</f>
        <v>#N/A</v>
      </c>
      <c r="AC2348" s="22">
        <f t="shared" ca="1" si="36"/>
        <v>6.6666666666666666E-2</v>
      </c>
    </row>
    <row r="2349" spans="1:29" x14ac:dyDescent="0.35">
      <c r="A2349">
        <v>1601971</v>
      </c>
      <c r="B2349" t="s">
        <v>250</v>
      </c>
      <c r="C2349" t="s">
        <v>159</v>
      </c>
      <c r="D2349">
        <v>0</v>
      </c>
      <c r="E2349">
        <v>0</v>
      </c>
      <c r="F2349">
        <v>0</v>
      </c>
      <c r="G2349">
        <v>0</v>
      </c>
      <c r="H2349">
        <v>0</v>
      </c>
      <c r="I2349">
        <v>0</v>
      </c>
      <c r="J2349">
        <v>0</v>
      </c>
      <c r="K2349">
        <v>0</v>
      </c>
      <c r="L2349">
        <v>0</v>
      </c>
      <c r="M2349">
        <v>0</v>
      </c>
      <c r="N2349">
        <v>0</v>
      </c>
      <c r="P2349" s="22" t="s">
        <v>34</v>
      </c>
      <c r="R2349" t="s">
        <v>100</v>
      </c>
      <c r="S2349" t="s">
        <v>72</v>
      </c>
      <c r="T2349" s="9" t="e">
        <f>VLOOKUP(A2349,Sku_list!$A$1:$D$2667,3,0)</f>
        <v>#N/A</v>
      </c>
      <c r="U2349" s="9" t="e">
        <f>VLOOKUP(A2349,Sku_list!$A$1:$D$2667,4,0)*(F2349/1000000*12)</f>
        <v>#N/A</v>
      </c>
      <c r="V2349" s="9" t="e">
        <f>VLOOKUP(A2349,Sku_list!$A$1:$D$2667,4,0)*(H2349/1000000*12)</f>
        <v>#N/A</v>
      </c>
      <c r="W2349" s="9" t="e">
        <f>VLOOKUP(A2349,Sku_list!$A$1:$D$2667,4,0)*(J2349/1000000*12)</f>
        <v>#N/A</v>
      </c>
      <c r="X2349" s="9" t="e">
        <f>VLOOKUP(A2349,Sku_list!$A$1:$D$2667,4,0)*(L2349/1000000*12)</f>
        <v>#N/A</v>
      </c>
      <c r="Y2349" s="9" t="e">
        <f>VLOOKUP(A2349,Sku_list!$A$1:$E$2667,5,0)*((J2349+F2349)/1000000000)</f>
        <v>#N/A</v>
      </c>
      <c r="AC2349" s="22">
        <f t="shared" ca="1" si="36"/>
        <v>6.6666666666666666E-2</v>
      </c>
    </row>
    <row r="2350" spans="1:29" x14ac:dyDescent="0.35">
      <c r="A2350">
        <v>1601971</v>
      </c>
      <c r="B2350" t="s">
        <v>250</v>
      </c>
      <c r="C2350" t="s">
        <v>160</v>
      </c>
      <c r="D2350">
        <v>0</v>
      </c>
      <c r="E2350">
        <v>0</v>
      </c>
      <c r="F2350">
        <v>0</v>
      </c>
      <c r="G2350">
        <v>0</v>
      </c>
      <c r="H2350">
        <v>0</v>
      </c>
      <c r="I2350">
        <v>0</v>
      </c>
      <c r="J2350">
        <v>0</v>
      </c>
      <c r="K2350">
        <v>0</v>
      </c>
      <c r="L2350">
        <v>0</v>
      </c>
      <c r="M2350">
        <v>0</v>
      </c>
      <c r="N2350">
        <v>0</v>
      </c>
      <c r="P2350" s="22" t="s">
        <v>34</v>
      </c>
      <c r="R2350" t="s">
        <v>101</v>
      </c>
      <c r="S2350" t="s">
        <v>69</v>
      </c>
      <c r="T2350" s="9" t="e">
        <f>VLOOKUP(A2350,Sku_list!$A$1:$D$2667,3,0)</f>
        <v>#N/A</v>
      </c>
      <c r="U2350" s="9" t="e">
        <f>VLOOKUP(A2350,Sku_list!$A$1:$D$2667,4,0)*(F2350/1000000*12)</f>
        <v>#N/A</v>
      </c>
      <c r="V2350" s="9" t="e">
        <f>VLOOKUP(A2350,Sku_list!$A$1:$D$2667,4,0)*(H2350/1000000*12)</f>
        <v>#N/A</v>
      </c>
      <c r="W2350" s="9" t="e">
        <f>VLOOKUP(A2350,Sku_list!$A$1:$D$2667,4,0)*(J2350/1000000*12)</f>
        <v>#N/A</v>
      </c>
      <c r="X2350" s="9" t="e">
        <f>VLOOKUP(A2350,Sku_list!$A$1:$D$2667,4,0)*(L2350/1000000*12)</f>
        <v>#N/A</v>
      </c>
      <c r="Y2350" s="9" t="e">
        <f>VLOOKUP(A2350,Sku_list!$A$1:$E$2667,5,0)*((J2350+F2350)/1000000000)</f>
        <v>#N/A</v>
      </c>
      <c r="AC2350" s="22">
        <f t="shared" ca="1" si="36"/>
        <v>6.6666666666666666E-2</v>
      </c>
    </row>
    <row r="2351" spans="1:29" x14ac:dyDescent="0.35">
      <c r="A2351">
        <v>1601971</v>
      </c>
      <c r="B2351" t="s">
        <v>250</v>
      </c>
      <c r="C2351" t="s">
        <v>161</v>
      </c>
      <c r="D2351">
        <v>0</v>
      </c>
      <c r="E2351">
        <v>0</v>
      </c>
      <c r="F2351">
        <v>0</v>
      </c>
      <c r="G2351">
        <v>0</v>
      </c>
      <c r="H2351">
        <v>0</v>
      </c>
      <c r="I2351">
        <v>0</v>
      </c>
      <c r="J2351">
        <v>0</v>
      </c>
      <c r="K2351">
        <v>0</v>
      </c>
      <c r="L2351">
        <v>0</v>
      </c>
      <c r="M2351">
        <v>0</v>
      </c>
      <c r="N2351">
        <v>0</v>
      </c>
      <c r="P2351" s="22" t="s">
        <v>34</v>
      </c>
      <c r="R2351" t="s">
        <v>102</v>
      </c>
      <c r="S2351" t="s">
        <v>306</v>
      </c>
      <c r="T2351" s="9" t="e">
        <f>VLOOKUP(A2351,Sku_list!$A$1:$D$2667,3,0)</f>
        <v>#N/A</v>
      </c>
      <c r="U2351" s="9" t="e">
        <f>VLOOKUP(A2351,Sku_list!$A$1:$D$2667,4,0)*(F2351/1000000*12)</f>
        <v>#N/A</v>
      </c>
      <c r="V2351" s="9" t="e">
        <f>VLOOKUP(A2351,Sku_list!$A$1:$D$2667,4,0)*(H2351/1000000*12)</f>
        <v>#N/A</v>
      </c>
      <c r="W2351" s="9" t="e">
        <f>VLOOKUP(A2351,Sku_list!$A$1:$D$2667,4,0)*(J2351/1000000*12)</f>
        <v>#N/A</v>
      </c>
      <c r="X2351" s="9" t="e">
        <f>VLOOKUP(A2351,Sku_list!$A$1:$D$2667,4,0)*(L2351/1000000*12)</f>
        <v>#N/A</v>
      </c>
      <c r="Y2351" s="9" t="e">
        <f>VLOOKUP(A2351,Sku_list!$A$1:$E$2667,5,0)*((J2351+F2351)/1000000000)</f>
        <v>#N/A</v>
      </c>
      <c r="AC2351" s="22">
        <f t="shared" ca="1" si="36"/>
        <v>6.6666666666666666E-2</v>
      </c>
    </row>
    <row r="2352" spans="1:29" x14ac:dyDescent="0.35">
      <c r="A2352">
        <v>1601971</v>
      </c>
      <c r="B2352" t="s">
        <v>250</v>
      </c>
      <c r="C2352" t="s">
        <v>162</v>
      </c>
      <c r="D2352">
        <v>0</v>
      </c>
      <c r="E2352">
        <v>0</v>
      </c>
      <c r="F2352">
        <v>0</v>
      </c>
      <c r="G2352">
        <v>0</v>
      </c>
      <c r="H2352">
        <v>0</v>
      </c>
      <c r="I2352">
        <v>0</v>
      </c>
      <c r="J2352">
        <v>0</v>
      </c>
      <c r="K2352">
        <v>0</v>
      </c>
      <c r="L2352">
        <v>0</v>
      </c>
      <c r="M2352">
        <v>0</v>
      </c>
      <c r="N2352">
        <v>0</v>
      </c>
      <c r="P2352" s="22" t="s">
        <v>34</v>
      </c>
      <c r="R2352" t="s">
        <v>103</v>
      </c>
      <c r="S2352" t="s">
        <v>69</v>
      </c>
      <c r="T2352" s="9" t="e">
        <f>VLOOKUP(A2352,Sku_list!$A$1:$D$2667,3,0)</f>
        <v>#N/A</v>
      </c>
      <c r="U2352" s="9" t="e">
        <f>VLOOKUP(A2352,Sku_list!$A$1:$D$2667,4,0)*(F2352/1000000*12)</f>
        <v>#N/A</v>
      </c>
      <c r="V2352" s="9" t="e">
        <f>VLOOKUP(A2352,Sku_list!$A$1:$D$2667,4,0)*(H2352/1000000*12)</f>
        <v>#N/A</v>
      </c>
      <c r="W2352" s="9" t="e">
        <f>VLOOKUP(A2352,Sku_list!$A$1:$D$2667,4,0)*(J2352/1000000*12)</f>
        <v>#N/A</v>
      </c>
      <c r="X2352" s="9" t="e">
        <f>VLOOKUP(A2352,Sku_list!$A$1:$D$2667,4,0)*(L2352/1000000*12)</f>
        <v>#N/A</v>
      </c>
      <c r="Y2352" s="9" t="e">
        <f>VLOOKUP(A2352,Sku_list!$A$1:$E$2667,5,0)*((J2352+F2352)/1000000000)</f>
        <v>#N/A</v>
      </c>
      <c r="AC2352" s="22">
        <f t="shared" ca="1" si="36"/>
        <v>6.6666666666666666E-2</v>
      </c>
    </row>
    <row r="2353" spans="1:29" x14ac:dyDescent="0.35">
      <c r="A2353">
        <v>1601971</v>
      </c>
      <c r="B2353" t="s">
        <v>250</v>
      </c>
      <c r="C2353" t="s">
        <v>164</v>
      </c>
      <c r="D2353">
        <v>0</v>
      </c>
      <c r="E2353">
        <v>0</v>
      </c>
      <c r="F2353">
        <v>0</v>
      </c>
      <c r="G2353">
        <v>0</v>
      </c>
      <c r="H2353">
        <v>0</v>
      </c>
      <c r="I2353">
        <v>0</v>
      </c>
      <c r="J2353">
        <v>0</v>
      </c>
      <c r="K2353">
        <v>0</v>
      </c>
      <c r="L2353">
        <v>0</v>
      </c>
      <c r="M2353">
        <v>0</v>
      </c>
      <c r="N2353">
        <v>0</v>
      </c>
      <c r="P2353" s="22" t="s">
        <v>34</v>
      </c>
      <c r="R2353" t="s">
        <v>104</v>
      </c>
      <c r="S2353" t="s">
        <v>69</v>
      </c>
      <c r="T2353" s="9" t="e">
        <f>VLOOKUP(A2353,Sku_list!$A$1:$D$2667,3,0)</f>
        <v>#N/A</v>
      </c>
      <c r="U2353" s="9" t="e">
        <f>VLOOKUP(A2353,Sku_list!$A$1:$D$2667,4,0)*(F2353/1000000*12)</f>
        <v>#N/A</v>
      </c>
      <c r="V2353" s="9" t="e">
        <f>VLOOKUP(A2353,Sku_list!$A$1:$D$2667,4,0)*(H2353/1000000*12)</f>
        <v>#N/A</v>
      </c>
      <c r="W2353" s="9" t="e">
        <f>VLOOKUP(A2353,Sku_list!$A$1:$D$2667,4,0)*(J2353/1000000*12)</f>
        <v>#N/A</v>
      </c>
      <c r="X2353" s="9" t="e">
        <f>VLOOKUP(A2353,Sku_list!$A$1:$D$2667,4,0)*(L2353/1000000*12)</f>
        <v>#N/A</v>
      </c>
      <c r="Y2353" s="9" t="e">
        <f>VLOOKUP(A2353,Sku_list!$A$1:$E$2667,5,0)*((J2353+F2353)/1000000000)</f>
        <v>#N/A</v>
      </c>
      <c r="AC2353" s="22">
        <f t="shared" ca="1" si="36"/>
        <v>6.6666666666666666E-2</v>
      </c>
    </row>
    <row r="2354" spans="1:29" x14ac:dyDescent="0.35">
      <c r="A2354">
        <v>1601971</v>
      </c>
      <c r="B2354" t="s">
        <v>250</v>
      </c>
      <c r="C2354" t="s">
        <v>165</v>
      </c>
      <c r="D2354">
        <v>0</v>
      </c>
      <c r="E2354">
        <v>0</v>
      </c>
      <c r="F2354">
        <v>0</v>
      </c>
      <c r="G2354">
        <v>0</v>
      </c>
      <c r="H2354">
        <v>0</v>
      </c>
      <c r="I2354">
        <v>0</v>
      </c>
      <c r="J2354">
        <v>0</v>
      </c>
      <c r="K2354">
        <v>0</v>
      </c>
      <c r="L2354">
        <v>0</v>
      </c>
      <c r="M2354">
        <v>0</v>
      </c>
      <c r="N2354">
        <v>0</v>
      </c>
      <c r="P2354" s="22" t="s">
        <v>34</v>
      </c>
      <c r="R2354" t="s">
        <v>105</v>
      </c>
      <c r="S2354" t="s">
        <v>83</v>
      </c>
      <c r="T2354" s="9" t="e">
        <f>VLOOKUP(A2354,Sku_list!$A$1:$D$2667,3,0)</f>
        <v>#N/A</v>
      </c>
      <c r="U2354" s="9" t="e">
        <f>VLOOKUP(A2354,Sku_list!$A$1:$D$2667,4,0)*(F2354/1000000*12)</f>
        <v>#N/A</v>
      </c>
      <c r="V2354" s="9" t="e">
        <f>VLOOKUP(A2354,Sku_list!$A$1:$D$2667,4,0)*(H2354/1000000*12)</f>
        <v>#N/A</v>
      </c>
      <c r="W2354" s="9" t="e">
        <f>VLOOKUP(A2354,Sku_list!$A$1:$D$2667,4,0)*(J2354/1000000*12)</f>
        <v>#N/A</v>
      </c>
      <c r="X2354" s="9" t="e">
        <f>VLOOKUP(A2354,Sku_list!$A$1:$D$2667,4,0)*(L2354/1000000*12)</f>
        <v>#N/A</v>
      </c>
      <c r="Y2354" s="9" t="e">
        <f>VLOOKUP(A2354,Sku_list!$A$1:$E$2667,5,0)*((J2354+F2354)/1000000000)</f>
        <v>#N/A</v>
      </c>
      <c r="AC2354" s="22">
        <f t="shared" ca="1" si="36"/>
        <v>6.6666666666666666E-2</v>
      </c>
    </row>
    <row r="2355" spans="1:29" x14ac:dyDescent="0.35">
      <c r="A2355">
        <v>1601971</v>
      </c>
      <c r="B2355" t="s">
        <v>250</v>
      </c>
      <c r="C2355" t="s">
        <v>163</v>
      </c>
      <c r="D2355">
        <v>0</v>
      </c>
      <c r="E2355">
        <v>0</v>
      </c>
      <c r="F2355">
        <v>0</v>
      </c>
      <c r="G2355">
        <v>0</v>
      </c>
      <c r="H2355">
        <v>0</v>
      </c>
      <c r="I2355">
        <v>0</v>
      </c>
      <c r="J2355">
        <v>0</v>
      </c>
      <c r="K2355">
        <v>0</v>
      </c>
      <c r="L2355">
        <v>0</v>
      </c>
      <c r="M2355">
        <v>0</v>
      </c>
      <c r="N2355">
        <v>0</v>
      </c>
      <c r="P2355" s="22" t="s">
        <v>34</v>
      </c>
      <c r="R2355" t="s">
        <v>117</v>
      </c>
      <c r="S2355" t="s">
        <v>83</v>
      </c>
      <c r="T2355" s="9" t="e">
        <f>VLOOKUP(A2355,Sku_list!$A$1:$D$2667,3,0)</f>
        <v>#N/A</v>
      </c>
      <c r="U2355" s="9" t="e">
        <f>VLOOKUP(A2355,Sku_list!$A$1:$D$2667,4,0)*(F2355/1000000*12)</f>
        <v>#N/A</v>
      </c>
      <c r="V2355" s="9" t="e">
        <f>VLOOKUP(A2355,Sku_list!$A$1:$D$2667,4,0)*(H2355/1000000*12)</f>
        <v>#N/A</v>
      </c>
      <c r="W2355" s="9" t="e">
        <f>VLOOKUP(A2355,Sku_list!$A$1:$D$2667,4,0)*(J2355/1000000*12)</f>
        <v>#N/A</v>
      </c>
      <c r="X2355" s="9" t="e">
        <f>VLOOKUP(A2355,Sku_list!$A$1:$D$2667,4,0)*(L2355/1000000*12)</f>
        <v>#N/A</v>
      </c>
      <c r="Y2355" s="9" t="e">
        <f>VLOOKUP(A2355,Sku_list!$A$1:$E$2667,5,0)*((J2355+F2355)/1000000000)</f>
        <v>#N/A</v>
      </c>
      <c r="AC2355" s="22">
        <f t="shared" ca="1" si="36"/>
        <v>6.6666666666666666E-2</v>
      </c>
    </row>
    <row r="2356" spans="1:29" x14ac:dyDescent="0.35">
      <c r="A2356">
        <v>1601971</v>
      </c>
      <c r="B2356" t="s">
        <v>250</v>
      </c>
      <c r="C2356" t="s">
        <v>166</v>
      </c>
      <c r="D2356">
        <v>0</v>
      </c>
      <c r="E2356">
        <v>0</v>
      </c>
      <c r="F2356">
        <v>0</v>
      </c>
      <c r="G2356">
        <v>0</v>
      </c>
      <c r="H2356">
        <v>0</v>
      </c>
      <c r="I2356">
        <v>0</v>
      </c>
      <c r="J2356">
        <v>0</v>
      </c>
      <c r="K2356">
        <v>0</v>
      </c>
      <c r="L2356">
        <v>0</v>
      </c>
      <c r="M2356">
        <v>0</v>
      </c>
      <c r="N2356">
        <v>0</v>
      </c>
      <c r="P2356" s="22" t="s">
        <v>34</v>
      </c>
      <c r="R2356" t="s">
        <v>118</v>
      </c>
      <c r="S2356" t="s">
        <v>85</v>
      </c>
      <c r="T2356" s="9" t="e">
        <f>VLOOKUP(A2356,Sku_list!$A$1:$D$2667,3,0)</f>
        <v>#N/A</v>
      </c>
      <c r="U2356" s="9" t="e">
        <f>VLOOKUP(A2356,Sku_list!$A$1:$D$2667,4,0)*(F2356/1000000*12)</f>
        <v>#N/A</v>
      </c>
      <c r="V2356" s="9" t="e">
        <f>VLOOKUP(A2356,Sku_list!$A$1:$D$2667,4,0)*(H2356/1000000*12)</f>
        <v>#N/A</v>
      </c>
      <c r="W2356" s="9" t="e">
        <f>VLOOKUP(A2356,Sku_list!$A$1:$D$2667,4,0)*(J2356/1000000*12)</f>
        <v>#N/A</v>
      </c>
      <c r="X2356" s="9" t="e">
        <f>VLOOKUP(A2356,Sku_list!$A$1:$D$2667,4,0)*(L2356/1000000*12)</f>
        <v>#N/A</v>
      </c>
      <c r="Y2356" s="9" t="e">
        <f>VLOOKUP(A2356,Sku_list!$A$1:$E$2667,5,0)*((J2356+F2356)/1000000000)</f>
        <v>#N/A</v>
      </c>
      <c r="AC2356" s="22">
        <f t="shared" ca="1" si="36"/>
        <v>6.6666666666666666E-2</v>
      </c>
    </row>
    <row r="2357" spans="1:29" x14ac:dyDescent="0.35">
      <c r="A2357">
        <v>1601971</v>
      </c>
      <c r="B2357" t="s">
        <v>250</v>
      </c>
      <c r="C2357" t="s">
        <v>167</v>
      </c>
      <c r="D2357">
        <v>0</v>
      </c>
      <c r="E2357">
        <v>0</v>
      </c>
      <c r="F2357">
        <v>0</v>
      </c>
      <c r="G2357">
        <v>0</v>
      </c>
      <c r="H2357">
        <v>0</v>
      </c>
      <c r="I2357">
        <v>0</v>
      </c>
      <c r="J2357">
        <v>0</v>
      </c>
      <c r="K2357">
        <v>0</v>
      </c>
      <c r="L2357">
        <v>0</v>
      </c>
      <c r="M2357">
        <v>0</v>
      </c>
      <c r="N2357">
        <v>0</v>
      </c>
      <c r="P2357" s="22" t="s">
        <v>34</v>
      </c>
      <c r="R2357" t="s">
        <v>119</v>
      </c>
      <c r="S2357" t="s">
        <v>72</v>
      </c>
      <c r="T2357" s="9" t="e">
        <f>VLOOKUP(A2357,Sku_list!$A$1:$D$2667,3,0)</f>
        <v>#N/A</v>
      </c>
      <c r="U2357" s="9" t="e">
        <f>VLOOKUP(A2357,Sku_list!$A$1:$D$2667,4,0)*(F2357/1000000*12)</f>
        <v>#N/A</v>
      </c>
      <c r="V2357" s="9" t="e">
        <f>VLOOKUP(A2357,Sku_list!$A$1:$D$2667,4,0)*(H2357/1000000*12)</f>
        <v>#N/A</v>
      </c>
      <c r="W2357" s="9" t="e">
        <f>VLOOKUP(A2357,Sku_list!$A$1:$D$2667,4,0)*(J2357/1000000*12)</f>
        <v>#N/A</v>
      </c>
      <c r="X2357" s="9" t="e">
        <f>VLOOKUP(A2357,Sku_list!$A$1:$D$2667,4,0)*(L2357/1000000*12)</f>
        <v>#N/A</v>
      </c>
      <c r="Y2357" s="9" t="e">
        <f>VLOOKUP(A2357,Sku_list!$A$1:$E$2667,5,0)*((J2357+F2357)/1000000000)</f>
        <v>#N/A</v>
      </c>
      <c r="AC2357" s="22">
        <f t="shared" ca="1" si="36"/>
        <v>6.6666666666666666E-2</v>
      </c>
    </row>
    <row r="2358" spans="1:29" x14ac:dyDescent="0.35">
      <c r="A2358">
        <v>1601971</v>
      </c>
      <c r="B2358" t="s">
        <v>250</v>
      </c>
      <c r="C2358" t="s">
        <v>61</v>
      </c>
      <c r="D2358">
        <v>0</v>
      </c>
      <c r="E2358">
        <v>0</v>
      </c>
      <c r="F2358">
        <v>0</v>
      </c>
      <c r="G2358">
        <v>0</v>
      </c>
      <c r="H2358">
        <v>0</v>
      </c>
      <c r="I2358">
        <v>0</v>
      </c>
      <c r="J2358">
        <v>0</v>
      </c>
      <c r="K2358">
        <v>0</v>
      </c>
      <c r="L2358">
        <v>0</v>
      </c>
      <c r="M2358">
        <v>0</v>
      </c>
      <c r="N2358">
        <v>0</v>
      </c>
      <c r="P2358" s="22" t="s">
        <v>34</v>
      </c>
      <c r="R2358" t="s">
        <v>5</v>
      </c>
      <c r="S2358" t="s">
        <v>85</v>
      </c>
      <c r="T2358" s="9" t="e">
        <f>VLOOKUP(A2358,Sku_list!$A$1:$D$2667,3,0)</f>
        <v>#N/A</v>
      </c>
      <c r="U2358" s="9" t="e">
        <f>VLOOKUP(A2358,Sku_list!$A$1:$D$2667,4,0)*(F2358/1000000*12)</f>
        <v>#N/A</v>
      </c>
      <c r="V2358" s="9" t="e">
        <f>VLOOKUP(A2358,Sku_list!$A$1:$D$2667,4,0)*(H2358/1000000*12)</f>
        <v>#N/A</v>
      </c>
      <c r="W2358" s="9" t="e">
        <f>VLOOKUP(A2358,Sku_list!$A$1:$D$2667,4,0)*(J2358/1000000*12)</f>
        <v>#N/A</v>
      </c>
      <c r="X2358" s="9" t="e">
        <f>VLOOKUP(A2358,Sku_list!$A$1:$D$2667,4,0)*(L2358/1000000*12)</f>
        <v>#N/A</v>
      </c>
      <c r="Y2358" s="9" t="e">
        <f>VLOOKUP(A2358,Sku_list!$A$1:$E$2667,5,0)*((J2358+F2358)/1000000000)</f>
        <v>#N/A</v>
      </c>
      <c r="AC2358" s="22">
        <f t="shared" ca="1" si="36"/>
        <v>6.6666666666666666E-2</v>
      </c>
    </row>
    <row r="2359" spans="1:29" x14ac:dyDescent="0.35">
      <c r="A2359">
        <v>1601971</v>
      </c>
      <c r="B2359" t="s">
        <v>250</v>
      </c>
      <c r="C2359" t="s">
        <v>39</v>
      </c>
      <c r="D2359">
        <v>0</v>
      </c>
      <c r="E2359">
        <v>0</v>
      </c>
      <c r="F2359">
        <v>0</v>
      </c>
      <c r="G2359">
        <v>0</v>
      </c>
      <c r="H2359">
        <v>0</v>
      </c>
      <c r="I2359">
        <v>0</v>
      </c>
      <c r="J2359">
        <v>0</v>
      </c>
      <c r="K2359">
        <v>0</v>
      </c>
      <c r="L2359">
        <v>0</v>
      </c>
      <c r="M2359">
        <v>0</v>
      </c>
      <c r="N2359">
        <v>0</v>
      </c>
      <c r="P2359" s="22" t="s">
        <v>34</v>
      </c>
      <c r="R2359" t="s">
        <v>43</v>
      </c>
      <c r="S2359" t="s">
        <v>190</v>
      </c>
      <c r="T2359" s="9" t="e">
        <f>VLOOKUP(A2359,Sku_list!$A$1:$D$2667,3,0)</f>
        <v>#N/A</v>
      </c>
      <c r="U2359" s="9" t="e">
        <f>VLOOKUP(A2359,Sku_list!$A$1:$D$2667,4,0)*(F2359/1000000*12)</f>
        <v>#N/A</v>
      </c>
      <c r="V2359" s="9" t="e">
        <f>VLOOKUP(A2359,Sku_list!$A$1:$D$2667,4,0)*(H2359/1000000*12)</f>
        <v>#N/A</v>
      </c>
      <c r="W2359" s="9" t="e">
        <f>VLOOKUP(A2359,Sku_list!$A$1:$D$2667,4,0)*(J2359/1000000*12)</f>
        <v>#N/A</v>
      </c>
      <c r="X2359" s="9" t="e">
        <f>VLOOKUP(A2359,Sku_list!$A$1:$D$2667,4,0)*(L2359/1000000*12)</f>
        <v>#N/A</v>
      </c>
      <c r="Y2359" s="9" t="e">
        <f>VLOOKUP(A2359,Sku_list!$A$1:$E$2667,5,0)*((J2359+F2359)/1000000000)</f>
        <v>#N/A</v>
      </c>
      <c r="AC2359" s="22">
        <f t="shared" ca="1" si="36"/>
        <v>6.6666666666666666E-2</v>
      </c>
    </row>
    <row r="2360" spans="1:29" x14ac:dyDescent="0.35">
      <c r="A2360">
        <v>1601971</v>
      </c>
      <c r="B2360" t="s">
        <v>250</v>
      </c>
      <c r="C2360" t="s">
        <v>65</v>
      </c>
      <c r="D2360">
        <v>0</v>
      </c>
      <c r="E2360">
        <v>0</v>
      </c>
      <c r="F2360">
        <v>0</v>
      </c>
      <c r="G2360">
        <v>0</v>
      </c>
      <c r="H2360">
        <v>0</v>
      </c>
      <c r="I2360">
        <v>0</v>
      </c>
      <c r="J2360">
        <v>0</v>
      </c>
      <c r="K2360">
        <v>0</v>
      </c>
      <c r="L2360">
        <v>0</v>
      </c>
      <c r="M2360">
        <v>0</v>
      </c>
      <c r="N2360">
        <v>0</v>
      </c>
      <c r="P2360" s="22" t="s">
        <v>34</v>
      </c>
      <c r="R2360" t="s">
        <v>300</v>
      </c>
      <c r="S2360" t="s">
        <v>83</v>
      </c>
      <c r="T2360" s="9" t="e">
        <f>VLOOKUP(A2360,Sku_list!$A$1:$D$2667,3,0)</f>
        <v>#N/A</v>
      </c>
      <c r="U2360" s="9" t="e">
        <f>VLOOKUP(A2360,Sku_list!$A$1:$D$2667,4,0)*(F2360/1000000*12)</f>
        <v>#N/A</v>
      </c>
      <c r="V2360" s="9" t="e">
        <f>VLOOKUP(A2360,Sku_list!$A$1:$D$2667,4,0)*(H2360/1000000*12)</f>
        <v>#N/A</v>
      </c>
      <c r="W2360" s="9" t="e">
        <f>VLOOKUP(A2360,Sku_list!$A$1:$D$2667,4,0)*(J2360/1000000*12)</f>
        <v>#N/A</v>
      </c>
      <c r="X2360" s="9" t="e">
        <f>VLOOKUP(A2360,Sku_list!$A$1:$D$2667,4,0)*(L2360/1000000*12)</f>
        <v>#N/A</v>
      </c>
      <c r="Y2360" s="9" t="e">
        <f>VLOOKUP(A2360,Sku_list!$A$1:$E$2667,5,0)*((J2360+F2360)/1000000000)</f>
        <v>#N/A</v>
      </c>
      <c r="AC2360" s="22">
        <f t="shared" ca="1" si="36"/>
        <v>6.6666666666666666E-2</v>
      </c>
    </row>
    <row r="2361" spans="1:29" x14ac:dyDescent="0.35">
      <c r="A2361">
        <v>1601971</v>
      </c>
      <c r="B2361" t="s">
        <v>250</v>
      </c>
      <c r="C2361" t="s">
        <v>66</v>
      </c>
      <c r="D2361">
        <v>0</v>
      </c>
      <c r="E2361">
        <v>0</v>
      </c>
      <c r="F2361">
        <v>0</v>
      </c>
      <c r="G2361">
        <v>0</v>
      </c>
      <c r="H2361">
        <v>0</v>
      </c>
      <c r="I2361">
        <v>0</v>
      </c>
      <c r="J2361">
        <v>0</v>
      </c>
      <c r="K2361">
        <v>0</v>
      </c>
      <c r="L2361">
        <v>0</v>
      </c>
      <c r="M2361">
        <v>0</v>
      </c>
      <c r="N2361">
        <v>0</v>
      </c>
      <c r="P2361" s="22" t="s">
        <v>34</v>
      </c>
      <c r="R2361" t="s">
        <v>174</v>
      </c>
      <c r="S2361" t="s">
        <v>72</v>
      </c>
      <c r="T2361" s="9" t="e">
        <f>VLOOKUP(A2361,Sku_list!$A$1:$D$2667,3,0)</f>
        <v>#N/A</v>
      </c>
      <c r="U2361" s="9" t="e">
        <f>VLOOKUP(A2361,Sku_list!$A$1:$D$2667,4,0)*(F2361/1000000*12)</f>
        <v>#N/A</v>
      </c>
      <c r="V2361" s="9" t="e">
        <f>VLOOKUP(A2361,Sku_list!$A$1:$D$2667,4,0)*(H2361/1000000*12)</f>
        <v>#N/A</v>
      </c>
      <c r="W2361" s="9" t="e">
        <f>VLOOKUP(A2361,Sku_list!$A$1:$D$2667,4,0)*(J2361/1000000*12)</f>
        <v>#N/A</v>
      </c>
      <c r="X2361" s="9" t="e">
        <f>VLOOKUP(A2361,Sku_list!$A$1:$D$2667,4,0)*(L2361/1000000*12)</f>
        <v>#N/A</v>
      </c>
      <c r="Y2361" s="9" t="e">
        <f>VLOOKUP(A2361,Sku_list!$A$1:$E$2667,5,0)*((J2361+F2361)/1000000000)</f>
        <v>#N/A</v>
      </c>
      <c r="AC2361" s="22">
        <f t="shared" ca="1" si="36"/>
        <v>6.6666666666666666E-2</v>
      </c>
    </row>
    <row r="2362" spans="1:29" x14ac:dyDescent="0.35">
      <c r="A2362">
        <v>1601971</v>
      </c>
      <c r="B2362" t="s">
        <v>250</v>
      </c>
      <c r="C2362" t="s">
        <v>67</v>
      </c>
      <c r="D2362">
        <v>0</v>
      </c>
      <c r="E2362">
        <v>0</v>
      </c>
      <c r="F2362">
        <v>0</v>
      </c>
      <c r="G2362">
        <v>0</v>
      </c>
      <c r="H2362">
        <v>0</v>
      </c>
      <c r="I2362">
        <v>0</v>
      </c>
      <c r="J2362">
        <v>0</v>
      </c>
      <c r="K2362">
        <v>0</v>
      </c>
      <c r="L2362">
        <v>0</v>
      </c>
      <c r="M2362">
        <v>0</v>
      </c>
      <c r="N2362">
        <v>0</v>
      </c>
      <c r="P2362" s="22" t="s">
        <v>34</v>
      </c>
      <c r="R2362" t="s">
        <v>176</v>
      </c>
      <c r="S2362" t="s">
        <v>72</v>
      </c>
      <c r="T2362" s="9" t="e">
        <f>VLOOKUP(A2362,Sku_list!$A$1:$D$2667,3,0)</f>
        <v>#N/A</v>
      </c>
      <c r="U2362" s="9" t="e">
        <f>VLOOKUP(A2362,Sku_list!$A$1:$D$2667,4,0)*(F2362/1000000*12)</f>
        <v>#N/A</v>
      </c>
      <c r="V2362" s="9" t="e">
        <f>VLOOKUP(A2362,Sku_list!$A$1:$D$2667,4,0)*(H2362/1000000*12)</f>
        <v>#N/A</v>
      </c>
      <c r="W2362" s="9" t="e">
        <f>VLOOKUP(A2362,Sku_list!$A$1:$D$2667,4,0)*(J2362/1000000*12)</f>
        <v>#N/A</v>
      </c>
      <c r="X2362" s="9" t="e">
        <f>VLOOKUP(A2362,Sku_list!$A$1:$D$2667,4,0)*(L2362/1000000*12)</f>
        <v>#N/A</v>
      </c>
      <c r="Y2362" s="9" t="e">
        <f>VLOOKUP(A2362,Sku_list!$A$1:$E$2667,5,0)*((J2362+F2362)/1000000000)</f>
        <v>#N/A</v>
      </c>
      <c r="AC2362" s="22">
        <f t="shared" ca="1" si="36"/>
        <v>6.6666666666666666E-2</v>
      </c>
    </row>
    <row r="2363" spans="1:29" x14ac:dyDescent="0.35">
      <c r="A2363">
        <v>1601971</v>
      </c>
      <c r="B2363" t="s">
        <v>250</v>
      </c>
      <c r="C2363" t="s">
        <v>68</v>
      </c>
      <c r="D2363">
        <v>0</v>
      </c>
      <c r="E2363">
        <v>0</v>
      </c>
      <c r="F2363">
        <v>0</v>
      </c>
      <c r="G2363">
        <v>0</v>
      </c>
      <c r="H2363">
        <v>0</v>
      </c>
      <c r="I2363">
        <v>0</v>
      </c>
      <c r="J2363">
        <v>0</v>
      </c>
      <c r="K2363">
        <v>0</v>
      </c>
      <c r="L2363">
        <v>0</v>
      </c>
      <c r="M2363">
        <v>0</v>
      </c>
      <c r="N2363">
        <v>0</v>
      </c>
      <c r="P2363" s="22" t="s">
        <v>34</v>
      </c>
      <c r="R2363" t="s">
        <v>177</v>
      </c>
      <c r="S2363" t="s">
        <v>72</v>
      </c>
      <c r="T2363" s="9" t="e">
        <f>VLOOKUP(A2363,Sku_list!$A$1:$D$2667,3,0)</f>
        <v>#N/A</v>
      </c>
      <c r="U2363" s="9" t="e">
        <f>VLOOKUP(A2363,Sku_list!$A$1:$D$2667,4,0)*(F2363/1000000*12)</f>
        <v>#N/A</v>
      </c>
      <c r="V2363" s="9" t="e">
        <f>VLOOKUP(A2363,Sku_list!$A$1:$D$2667,4,0)*(H2363/1000000*12)</f>
        <v>#N/A</v>
      </c>
      <c r="W2363" s="9" t="e">
        <f>VLOOKUP(A2363,Sku_list!$A$1:$D$2667,4,0)*(J2363/1000000*12)</f>
        <v>#N/A</v>
      </c>
      <c r="X2363" s="9" t="e">
        <f>VLOOKUP(A2363,Sku_list!$A$1:$D$2667,4,0)*(L2363/1000000*12)</f>
        <v>#N/A</v>
      </c>
      <c r="Y2363" s="9" t="e">
        <f>VLOOKUP(A2363,Sku_list!$A$1:$E$2667,5,0)*((J2363+F2363)/1000000000)</f>
        <v>#N/A</v>
      </c>
      <c r="AC2363" s="22">
        <f t="shared" ca="1" si="36"/>
        <v>6.6666666666666666E-2</v>
      </c>
    </row>
    <row r="2364" spans="1:29" x14ac:dyDescent="0.35">
      <c r="A2364">
        <v>1601971</v>
      </c>
      <c r="B2364" t="s">
        <v>250</v>
      </c>
      <c r="C2364" t="s">
        <v>44</v>
      </c>
      <c r="D2364">
        <v>0</v>
      </c>
      <c r="E2364">
        <v>0</v>
      </c>
      <c r="F2364">
        <v>0</v>
      </c>
      <c r="G2364">
        <v>0</v>
      </c>
      <c r="H2364">
        <v>0</v>
      </c>
      <c r="I2364">
        <v>0</v>
      </c>
      <c r="J2364">
        <v>0</v>
      </c>
      <c r="K2364">
        <v>0</v>
      </c>
      <c r="L2364">
        <v>0</v>
      </c>
      <c r="M2364">
        <v>0</v>
      </c>
      <c r="N2364">
        <v>0</v>
      </c>
      <c r="P2364" s="22" t="s">
        <v>34</v>
      </c>
      <c r="R2364" t="s">
        <v>45</v>
      </c>
      <c r="S2364" t="s">
        <v>193</v>
      </c>
      <c r="T2364" s="9" t="e">
        <f>VLOOKUP(A2364,Sku_list!$A$1:$D$2667,3,0)</f>
        <v>#N/A</v>
      </c>
      <c r="U2364" s="9" t="e">
        <f>VLOOKUP(A2364,Sku_list!$A$1:$D$2667,4,0)*(F2364/1000000*12)</f>
        <v>#N/A</v>
      </c>
      <c r="V2364" s="9" t="e">
        <f>VLOOKUP(A2364,Sku_list!$A$1:$D$2667,4,0)*(H2364/1000000*12)</f>
        <v>#N/A</v>
      </c>
      <c r="W2364" s="9" t="e">
        <f>VLOOKUP(A2364,Sku_list!$A$1:$D$2667,4,0)*(J2364/1000000*12)</f>
        <v>#N/A</v>
      </c>
      <c r="X2364" s="9" t="e">
        <f>VLOOKUP(A2364,Sku_list!$A$1:$D$2667,4,0)*(L2364/1000000*12)</f>
        <v>#N/A</v>
      </c>
      <c r="Y2364" s="9" t="e">
        <f>VLOOKUP(A2364,Sku_list!$A$1:$E$2667,5,0)*((J2364+F2364)/1000000000)</f>
        <v>#N/A</v>
      </c>
      <c r="AC2364" s="22">
        <f t="shared" ca="1" si="36"/>
        <v>6.6666666666666666E-2</v>
      </c>
    </row>
    <row r="2365" spans="1:29" x14ac:dyDescent="0.35">
      <c r="A2365">
        <v>1601972</v>
      </c>
      <c r="B2365" t="s">
        <v>251</v>
      </c>
      <c r="C2365" t="s">
        <v>147</v>
      </c>
      <c r="D2365">
        <v>0</v>
      </c>
      <c r="E2365">
        <v>0</v>
      </c>
      <c r="F2365">
        <v>0</v>
      </c>
      <c r="G2365">
        <v>0</v>
      </c>
      <c r="H2365">
        <v>0</v>
      </c>
      <c r="I2365">
        <v>0</v>
      </c>
      <c r="J2365">
        <v>0</v>
      </c>
      <c r="K2365">
        <v>0</v>
      </c>
      <c r="L2365">
        <v>0</v>
      </c>
      <c r="M2365">
        <v>0</v>
      </c>
      <c r="N2365">
        <v>0</v>
      </c>
      <c r="P2365" s="22" t="s">
        <v>34</v>
      </c>
      <c r="R2365" t="s">
        <v>90</v>
      </c>
      <c r="S2365" t="s">
        <v>69</v>
      </c>
      <c r="T2365" s="9" t="e">
        <f>VLOOKUP(A2365,Sku_list!$A$1:$D$2667,3,0)</f>
        <v>#N/A</v>
      </c>
      <c r="U2365" s="9" t="e">
        <f>VLOOKUP(A2365,Sku_list!$A$1:$D$2667,4,0)*(F2365/1000000*12)</f>
        <v>#N/A</v>
      </c>
      <c r="V2365" s="9" t="e">
        <f>VLOOKUP(A2365,Sku_list!$A$1:$D$2667,4,0)*(H2365/1000000*12)</f>
        <v>#N/A</v>
      </c>
      <c r="W2365" s="9" t="e">
        <f>VLOOKUP(A2365,Sku_list!$A$1:$D$2667,4,0)*(J2365/1000000*12)</f>
        <v>#N/A</v>
      </c>
      <c r="X2365" s="9" t="e">
        <f>VLOOKUP(A2365,Sku_list!$A$1:$D$2667,4,0)*(L2365/1000000*12)</f>
        <v>#N/A</v>
      </c>
      <c r="Y2365" s="9" t="e">
        <f>VLOOKUP(A2365,Sku_list!$A$1:$E$2667,5,0)*((J2365+F2365)/1000000000)</f>
        <v>#N/A</v>
      </c>
      <c r="AC2365" s="22">
        <f t="shared" ca="1" si="36"/>
        <v>6.6666666666666666E-2</v>
      </c>
    </row>
    <row r="2366" spans="1:29" x14ac:dyDescent="0.35">
      <c r="A2366">
        <v>1601972</v>
      </c>
      <c r="B2366" t="s">
        <v>251</v>
      </c>
      <c r="C2366" t="s">
        <v>161</v>
      </c>
      <c r="D2366">
        <v>0</v>
      </c>
      <c r="E2366">
        <v>0</v>
      </c>
      <c r="F2366">
        <v>0</v>
      </c>
      <c r="G2366">
        <v>0</v>
      </c>
      <c r="H2366">
        <v>0</v>
      </c>
      <c r="I2366">
        <v>0</v>
      </c>
      <c r="J2366">
        <v>0</v>
      </c>
      <c r="K2366">
        <v>0</v>
      </c>
      <c r="L2366">
        <v>0</v>
      </c>
      <c r="M2366">
        <v>0</v>
      </c>
      <c r="N2366">
        <v>0</v>
      </c>
      <c r="P2366" s="22" t="s">
        <v>34</v>
      </c>
      <c r="R2366" t="s">
        <v>102</v>
      </c>
      <c r="S2366" t="s">
        <v>306</v>
      </c>
      <c r="T2366" s="9" t="e">
        <f>VLOOKUP(A2366,Sku_list!$A$1:$D$2667,3,0)</f>
        <v>#N/A</v>
      </c>
      <c r="U2366" s="9" t="e">
        <f>VLOOKUP(A2366,Sku_list!$A$1:$D$2667,4,0)*(F2366/1000000*12)</f>
        <v>#N/A</v>
      </c>
      <c r="V2366" s="9" t="e">
        <f>VLOOKUP(A2366,Sku_list!$A$1:$D$2667,4,0)*(H2366/1000000*12)</f>
        <v>#N/A</v>
      </c>
      <c r="W2366" s="9" t="e">
        <f>VLOOKUP(A2366,Sku_list!$A$1:$D$2667,4,0)*(J2366/1000000*12)</f>
        <v>#N/A</v>
      </c>
      <c r="X2366" s="9" t="e">
        <f>VLOOKUP(A2366,Sku_list!$A$1:$D$2667,4,0)*(L2366/1000000*12)</f>
        <v>#N/A</v>
      </c>
      <c r="Y2366" s="9" t="e">
        <f>VLOOKUP(A2366,Sku_list!$A$1:$E$2667,5,0)*((J2366+F2366)/1000000000)</f>
        <v>#N/A</v>
      </c>
      <c r="AC2366" s="22">
        <f t="shared" ca="1" si="36"/>
        <v>6.6666666666666666E-2</v>
      </c>
    </row>
    <row r="2367" spans="1:29" x14ac:dyDescent="0.35">
      <c r="A2367">
        <v>1601988</v>
      </c>
      <c r="B2367" t="e">
        <v>#N/A</v>
      </c>
      <c r="C2367" t="s">
        <v>3</v>
      </c>
      <c r="D2367">
        <v>0</v>
      </c>
      <c r="E2367">
        <v>0</v>
      </c>
      <c r="F2367">
        <v>0</v>
      </c>
      <c r="G2367">
        <v>0</v>
      </c>
      <c r="H2367">
        <v>0</v>
      </c>
      <c r="I2367">
        <v>0</v>
      </c>
      <c r="J2367">
        <v>0</v>
      </c>
      <c r="K2367">
        <v>0</v>
      </c>
      <c r="L2367">
        <v>0</v>
      </c>
      <c r="M2367">
        <v>0</v>
      </c>
      <c r="N2367">
        <v>0</v>
      </c>
      <c r="P2367" s="22" t="s">
        <v>34</v>
      </c>
      <c r="R2367" t="s">
        <v>4</v>
      </c>
      <c r="S2367" t="s">
        <v>173</v>
      </c>
      <c r="T2367" s="9" t="e">
        <f>VLOOKUP(A2367,Sku_list!$A$1:$D$2667,3,0)</f>
        <v>#N/A</v>
      </c>
      <c r="U2367" s="9" t="e">
        <f>VLOOKUP(A2367,Sku_list!$A$1:$D$2667,4,0)*(F2367/1000000*12)</f>
        <v>#N/A</v>
      </c>
      <c r="V2367" s="9" t="e">
        <f>VLOOKUP(A2367,Sku_list!$A$1:$D$2667,4,0)*(H2367/1000000*12)</f>
        <v>#N/A</v>
      </c>
      <c r="W2367" s="9" t="e">
        <f>VLOOKUP(A2367,Sku_list!$A$1:$D$2667,4,0)*(J2367/1000000*12)</f>
        <v>#N/A</v>
      </c>
      <c r="X2367" s="9" t="e">
        <f>VLOOKUP(A2367,Sku_list!$A$1:$D$2667,4,0)*(L2367/1000000*12)</f>
        <v>#N/A</v>
      </c>
      <c r="Y2367" s="9" t="e">
        <f>VLOOKUP(A2367,Sku_list!$A$1:$E$2667,5,0)*((J2367+F2367)/1000000000)</f>
        <v>#N/A</v>
      </c>
      <c r="AC2367" s="22">
        <f t="shared" ca="1" si="36"/>
        <v>6.6666666666666666E-2</v>
      </c>
    </row>
    <row r="2368" spans="1:29" x14ac:dyDescent="0.35">
      <c r="A2368">
        <v>1601988</v>
      </c>
      <c r="B2368" t="e">
        <v>#N/A</v>
      </c>
      <c r="C2368" t="s">
        <v>139</v>
      </c>
      <c r="D2368">
        <v>0</v>
      </c>
      <c r="E2368">
        <v>0</v>
      </c>
      <c r="F2368">
        <v>0</v>
      </c>
      <c r="G2368">
        <v>0</v>
      </c>
      <c r="H2368">
        <v>0</v>
      </c>
      <c r="I2368">
        <v>0</v>
      </c>
      <c r="J2368">
        <v>0</v>
      </c>
      <c r="K2368">
        <v>0</v>
      </c>
      <c r="L2368">
        <v>0</v>
      </c>
      <c r="M2368">
        <v>0</v>
      </c>
      <c r="N2368">
        <v>0</v>
      </c>
      <c r="P2368" s="22" t="s">
        <v>34</v>
      </c>
      <c r="R2368" t="s">
        <v>70</v>
      </c>
      <c r="S2368" t="s">
        <v>69</v>
      </c>
      <c r="T2368" s="9" t="e">
        <f>VLOOKUP(A2368,Sku_list!$A$1:$D$2667,3,0)</f>
        <v>#N/A</v>
      </c>
      <c r="U2368" s="9" t="e">
        <f>VLOOKUP(A2368,Sku_list!$A$1:$D$2667,4,0)*(F2368/1000000*12)</f>
        <v>#N/A</v>
      </c>
      <c r="V2368" s="9" t="e">
        <f>VLOOKUP(A2368,Sku_list!$A$1:$D$2667,4,0)*(H2368/1000000*12)</f>
        <v>#N/A</v>
      </c>
      <c r="W2368" s="9" t="e">
        <f>VLOOKUP(A2368,Sku_list!$A$1:$D$2667,4,0)*(J2368/1000000*12)</f>
        <v>#N/A</v>
      </c>
      <c r="X2368" s="9" t="e">
        <f>VLOOKUP(A2368,Sku_list!$A$1:$D$2667,4,0)*(L2368/1000000*12)</f>
        <v>#N/A</v>
      </c>
      <c r="Y2368" s="9" t="e">
        <f>VLOOKUP(A2368,Sku_list!$A$1:$E$2667,5,0)*((J2368+F2368)/1000000000)</f>
        <v>#N/A</v>
      </c>
      <c r="AC2368" s="22">
        <f t="shared" ca="1" si="36"/>
        <v>6.6666666666666666E-2</v>
      </c>
    </row>
    <row r="2369" spans="1:29" x14ac:dyDescent="0.35">
      <c r="A2369">
        <v>1601988</v>
      </c>
      <c r="B2369" t="e">
        <v>#N/A</v>
      </c>
      <c r="C2369" t="s">
        <v>140</v>
      </c>
      <c r="D2369">
        <v>0</v>
      </c>
      <c r="E2369">
        <v>0</v>
      </c>
      <c r="F2369">
        <v>0</v>
      </c>
      <c r="G2369">
        <v>0</v>
      </c>
      <c r="H2369">
        <v>0</v>
      </c>
      <c r="I2369">
        <v>0</v>
      </c>
      <c r="J2369">
        <v>0</v>
      </c>
      <c r="K2369">
        <v>0</v>
      </c>
      <c r="L2369">
        <v>0</v>
      </c>
      <c r="M2369">
        <v>0</v>
      </c>
      <c r="N2369">
        <v>0</v>
      </c>
      <c r="P2369" s="22" t="s">
        <v>34</v>
      </c>
      <c r="R2369" t="s">
        <v>71</v>
      </c>
      <c r="S2369" t="s">
        <v>72</v>
      </c>
      <c r="T2369" s="9" t="e">
        <f>VLOOKUP(A2369,Sku_list!$A$1:$D$2667,3,0)</f>
        <v>#N/A</v>
      </c>
      <c r="U2369" s="9" t="e">
        <f>VLOOKUP(A2369,Sku_list!$A$1:$D$2667,4,0)*(F2369/1000000*12)</f>
        <v>#N/A</v>
      </c>
      <c r="V2369" s="9" t="e">
        <f>VLOOKUP(A2369,Sku_list!$A$1:$D$2667,4,0)*(H2369/1000000*12)</f>
        <v>#N/A</v>
      </c>
      <c r="W2369" s="9" t="e">
        <f>VLOOKUP(A2369,Sku_list!$A$1:$D$2667,4,0)*(J2369/1000000*12)</f>
        <v>#N/A</v>
      </c>
      <c r="X2369" s="9" t="e">
        <f>VLOOKUP(A2369,Sku_list!$A$1:$D$2667,4,0)*(L2369/1000000*12)</f>
        <v>#N/A</v>
      </c>
      <c r="Y2369" s="9" t="e">
        <f>VLOOKUP(A2369,Sku_list!$A$1:$E$2667,5,0)*((J2369+F2369)/1000000000)</f>
        <v>#N/A</v>
      </c>
      <c r="AC2369" s="22">
        <f t="shared" ca="1" si="36"/>
        <v>6.6666666666666666E-2</v>
      </c>
    </row>
    <row r="2370" spans="1:29" x14ac:dyDescent="0.35">
      <c r="A2370">
        <v>1601988</v>
      </c>
      <c r="B2370" t="e">
        <v>#N/A</v>
      </c>
      <c r="C2370" t="s">
        <v>141</v>
      </c>
      <c r="D2370">
        <v>0</v>
      </c>
      <c r="E2370">
        <v>0</v>
      </c>
      <c r="F2370">
        <v>0</v>
      </c>
      <c r="G2370">
        <v>0</v>
      </c>
      <c r="H2370">
        <v>0</v>
      </c>
      <c r="I2370">
        <v>0</v>
      </c>
      <c r="J2370">
        <v>0</v>
      </c>
      <c r="K2370">
        <v>0</v>
      </c>
      <c r="L2370">
        <v>0</v>
      </c>
      <c r="M2370">
        <v>0</v>
      </c>
      <c r="N2370">
        <v>0</v>
      </c>
      <c r="P2370" s="22" t="s">
        <v>34</v>
      </c>
      <c r="R2370" t="s">
        <v>82</v>
      </c>
      <c r="S2370" t="s">
        <v>83</v>
      </c>
      <c r="T2370" s="9" t="e">
        <f>VLOOKUP(A2370,Sku_list!$A$1:$D$2667,3,0)</f>
        <v>#N/A</v>
      </c>
      <c r="U2370" s="9" t="e">
        <f>VLOOKUP(A2370,Sku_list!$A$1:$D$2667,4,0)*(F2370/1000000*12)</f>
        <v>#N/A</v>
      </c>
      <c r="V2370" s="9" t="e">
        <f>VLOOKUP(A2370,Sku_list!$A$1:$D$2667,4,0)*(H2370/1000000*12)</f>
        <v>#N/A</v>
      </c>
      <c r="W2370" s="9" t="e">
        <f>VLOOKUP(A2370,Sku_list!$A$1:$D$2667,4,0)*(J2370/1000000*12)</f>
        <v>#N/A</v>
      </c>
      <c r="X2370" s="9" t="e">
        <f>VLOOKUP(A2370,Sku_list!$A$1:$D$2667,4,0)*(L2370/1000000*12)</f>
        <v>#N/A</v>
      </c>
      <c r="Y2370" s="9" t="e">
        <f>VLOOKUP(A2370,Sku_list!$A$1:$E$2667,5,0)*((J2370+F2370)/1000000000)</f>
        <v>#N/A</v>
      </c>
      <c r="AC2370" s="22">
        <f t="shared" ca="1" si="36"/>
        <v>6.6666666666666666E-2</v>
      </c>
    </row>
    <row r="2371" spans="1:29" x14ac:dyDescent="0.35">
      <c r="A2371">
        <v>1601988</v>
      </c>
      <c r="B2371" t="e">
        <v>#N/A</v>
      </c>
      <c r="C2371" t="s">
        <v>142</v>
      </c>
      <c r="D2371">
        <v>0</v>
      </c>
      <c r="E2371">
        <v>0</v>
      </c>
      <c r="F2371">
        <v>0</v>
      </c>
      <c r="G2371">
        <v>0</v>
      </c>
      <c r="H2371">
        <v>0</v>
      </c>
      <c r="I2371">
        <v>0</v>
      </c>
      <c r="J2371">
        <v>0</v>
      </c>
      <c r="K2371">
        <v>0</v>
      </c>
      <c r="L2371">
        <v>0</v>
      </c>
      <c r="M2371">
        <v>0</v>
      </c>
      <c r="N2371">
        <v>0</v>
      </c>
      <c r="P2371" s="22" t="s">
        <v>34</v>
      </c>
      <c r="R2371" t="s">
        <v>84</v>
      </c>
      <c r="S2371" t="s">
        <v>85</v>
      </c>
      <c r="T2371" s="9" t="e">
        <f>VLOOKUP(A2371,Sku_list!$A$1:$D$2667,3,0)</f>
        <v>#N/A</v>
      </c>
      <c r="U2371" s="9" t="e">
        <f>VLOOKUP(A2371,Sku_list!$A$1:$D$2667,4,0)*(F2371/1000000*12)</f>
        <v>#N/A</v>
      </c>
      <c r="V2371" s="9" t="e">
        <f>VLOOKUP(A2371,Sku_list!$A$1:$D$2667,4,0)*(H2371/1000000*12)</f>
        <v>#N/A</v>
      </c>
      <c r="W2371" s="9" t="e">
        <f>VLOOKUP(A2371,Sku_list!$A$1:$D$2667,4,0)*(J2371/1000000*12)</f>
        <v>#N/A</v>
      </c>
      <c r="X2371" s="9" t="e">
        <f>VLOOKUP(A2371,Sku_list!$A$1:$D$2667,4,0)*(L2371/1000000*12)</f>
        <v>#N/A</v>
      </c>
      <c r="Y2371" s="9" t="e">
        <f>VLOOKUP(A2371,Sku_list!$A$1:$E$2667,5,0)*((J2371+F2371)/1000000000)</f>
        <v>#N/A</v>
      </c>
      <c r="AC2371" s="22">
        <f t="shared" ref="AC2371:AC2434" ca="1" si="37">(DAY(TODAY())+AB2371)/30</f>
        <v>6.6666666666666666E-2</v>
      </c>
    </row>
    <row r="2372" spans="1:29" x14ac:dyDescent="0.35">
      <c r="A2372">
        <v>1601988</v>
      </c>
      <c r="B2372" t="e">
        <v>#N/A</v>
      </c>
      <c r="C2372" t="s">
        <v>143</v>
      </c>
      <c r="D2372">
        <v>0</v>
      </c>
      <c r="E2372">
        <v>0</v>
      </c>
      <c r="F2372">
        <v>0</v>
      </c>
      <c r="G2372">
        <v>0</v>
      </c>
      <c r="H2372">
        <v>0</v>
      </c>
      <c r="I2372">
        <v>0</v>
      </c>
      <c r="J2372">
        <v>0</v>
      </c>
      <c r="K2372">
        <v>0</v>
      </c>
      <c r="L2372">
        <v>0</v>
      </c>
      <c r="M2372">
        <v>0</v>
      </c>
      <c r="N2372">
        <v>0</v>
      </c>
      <c r="P2372" s="22" t="s">
        <v>34</v>
      </c>
      <c r="R2372" t="s">
        <v>86</v>
      </c>
      <c r="S2372" t="s">
        <v>85</v>
      </c>
      <c r="T2372" s="9" t="e">
        <f>VLOOKUP(A2372,Sku_list!$A$1:$D$2667,3,0)</f>
        <v>#N/A</v>
      </c>
      <c r="U2372" s="9" t="e">
        <f>VLOOKUP(A2372,Sku_list!$A$1:$D$2667,4,0)*(F2372/1000000*12)</f>
        <v>#N/A</v>
      </c>
      <c r="V2372" s="9" t="e">
        <f>VLOOKUP(A2372,Sku_list!$A$1:$D$2667,4,0)*(H2372/1000000*12)</f>
        <v>#N/A</v>
      </c>
      <c r="W2372" s="9" t="e">
        <f>VLOOKUP(A2372,Sku_list!$A$1:$D$2667,4,0)*(J2372/1000000*12)</f>
        <v>#N/A</v>
      </c>
      <c r="X2372" s="9" t="e">
        <f>VLOOKUP(A2372,Sku_list!$A$1:$D$2667,4,0)*(L2372/1000000*12)</f>
        <v>#N/A</v>
      </c>
      <c r="Y2372" s="9" t="e">
        <f>VLOOKUP(A2372,Sku_list!$A$1:$E$2667,5,0)*((J2372+F2372)/1000000000)</f>
        <v>#N/A</v>
      </c>
      <c r="AC2372" s="22">
        <f t="shared" ca="1" si="37"/>
        <v>6.6666666666666666E-2</v>
      </c>
    </row>
    <row r="2373" spans="1:29" x14ac:dyDescent="0.35">
      <c r="A2373">
        <v>1601988</v>
      </c>
      <c r="B2373" t="e">
        <v>#N/A</v>
      </c>
      <c r="C2373" t="s">
        <v>144</v>
      </c>
      <c r="D2373">
        <v>0</v>
      </c>
      <c r="E2373">
        <v>0</v>
      </c>
      <c r="F2373">
        <v>0</v>
      </c>
      <c r="G2373">
        <v>0</v>
      </c>
      <c r="H2373">
        <v>0</v>
      </c>
      <c r="I2373">
        <v>0</v>
      </c>
      <c r="J2373">
        <v>0</v>
      </c>
      <c r="K2373">
        <v>0</v>
      </c>
      <c r="L2373">
        <v>0</v>
      </c>
      <c r="M2373">
        <v>0</v>
      </c>
      <c r="N2373">
        <v>0</v>
      </c>
      <c r="P2373" s="22" t="s">
        <v>34</v>
      </c>
      <c r="R2373" t="s">
        <v>87</v>
      </c>
      <c r="S2373" t="s">
        <v>72</v>
      </c>
      <c r="T2373" s="9" t="e">
        <f>VLOOKUP(A2373,Sku_list!$A$1:$D$2667,3,0)</f>
        <v>#N/A</v>
      </c>
      <c r="U2373" s="9" t="e">
        <f>VLOOKUP(A2373,Sku_list!$A$1:$D$2667,4,0)*(F2373/1000000*12)</f>
        <v>#N/A</v>
      </c>
      <c r="V2373" s="9" t="e">
        <f>VLOOKUP(A2373,Sku_list!$A$1:$D$2667,4,0)*(H2373/1000000*12)</f>
        <v>#N/A</v>
      </c>
      <c r="W2373" s="9" t="e">
        <f>VLOOKUP(A2373,Sku_list!$A$1:$D$2667,4,0)*(J2373/1000000*12)</f>
        <v>#N/A</v>
      </c>
      <c r="X2373" s="9" t="e">
        <f>VLOOKUP(A2373,Sku_list!$A$1:$D$2667,4,0)*(L2373/1000000*12)</f>
        <v>#N/A</v>
      </c>
      <c r="Y2373" s="9" t="e">
        <f>VLOOKUP(A2373,Sku_list!$A$1:$E$2667,5,0)*((J2373+F2373)/1000000000)</f>
        <v>#N/A</v>
      </c>
      <c r="AC2373" s="22">
        <f t="shared" ca="1" si="37"/>
        <v>6.6666666666666666E-2</v>
      </c>
    </row>
    <row r="2374" spans="1:29" x14ac:dyDescent="0.35">
      <c r="A2374">
        <v>1601988</v>
      </c>
      <c r="B2374" t="e">
        <v>#N/A</v>
      </c>
      <c r="C2374" t="s">
        <v>145</v>
      </c>
      <c r="D2374">
        <v>0</v>
      </c>
      <c r="E2374">
        <v>0</v>
      </c>
      <c r="F2374">
        <v>0</v>
      </c>
      <c r="G2374">
        <v>0</v>
      </c>
      <c r="H2374">
        <v>0</v>
      </c>
      <c r="I2374">
        <v>0</v>
      </c>
      <c r="J2374">
        <v>0</v>
      </c>
      <c r="K2374">
        <v>0</v>
      </c>
      <c r="L2374">
        <v>0</v>
      </c>
      <c r="M2374">
        <v>0</v>
      </c>
      <c r="N2374">
        <v>0</v>
      </c>
      <c r="P2374" s="22" t="s">
        <v>34</v>
      </c>
      <c r="R2374" t="s">
        <v>88</v>
      </c>
      <c r="S2374" t="s">
        <v>83</v>
      </c>
      <c r="T2374" s="9" t="e">
        <f>VLOOKUP(A2374,Sku_list!$A$1:$D$2667,3,0)</f>
        <v>#N/A</v>
      </c>
      <c r="U2374" s="9" t="e">
        <f>VLOOKUP(A2374,Sku_list!$A$1:$D$2667,4,0)*(F2374/1000000*12)</f>
        <v>#N/A</v>
      </c>
      <c r="V2374" s="9" t="e">
        <f>VLOOKUP(A2374,Sku_list!$A$1:$D$2667,4,0)*(H2374/1000000*12)</f>
        <v>#N/A</v>
      </c>
      <c r="W2374" s="9" t="e">
        <f>VLOOKUP(A2374,Sku_list!$A$1:$D$2667,4,0)*(J2374/1000000*12)</f>
        <v>#N/A</v>
      </c>
      <c r="X2374" s="9" t="e">
        <f>VLOOKUP(A2374,Sku_list!$A$1:$D$2667,4,0)*(L2374/1000000*12)</f>
        <v>#N/A</v>
      </c>
      <c r="Y2374" s="9" t="e">
        <f>VLOOKUP(A2374,Sku_list!$A$1:$E$2667,5,0)*((J2374+F2374)/1000000000)</f>
        <v>#N/A</v>
      </c>
      <c r="AC2374" s="22">
        <f t="shared" ca="1" si="37"/>
        <v>6.6666666666666666E-2</v>
      </c>
    </row>
    <row r="2375" spans="1:29" x14ac:dyDescent="0.35">
      <c r="A2375">
        <v>1601988</v>
      </c>
      <c r="B2375" t="e">
        <v>#N/A</v>
      </c>
      <c r="C2375" t="s">
        <v>146</v>
      </c>
      <c r="D2375">
        <v>0</v>
      </c>
      <c r="E2375">
        <v>0</v>
      </c>
      <c r="F2375">
        <v>0</v>
      </c>
      <c r="G2375">
        <v>0</v>
      </c>
      <c r="H2375">
        <v>0</v>
      </c>
      <c r="I2375">
        <v>0</v>
      </c>
      <c r="J2375">
        <v>0</v>
      </c>
      <c r="K2375">
        <v>0</v>
      </c>
      <c r="L2375">
        <v>0</v>
      </c>
      <c r="M2375">
        <v>0</v>
      </c>
      <c r="N2375">
        <v>0</v>
      </c>
      <c r="P2375" s="22" t="s">
        <v>34</v>
      </c>
      <c r="R2375" t="s">
        <v>89</v>
      </c>
      <c r="S2375" t="s">
        <v>69</v>
      </c>
      <c r="T2375" s="9" t="e">
        <f>VLOOKUP(A2375,Sku_list!$A$1:$D$2667,3,0)</f>
        <v>#N/A</v>
      </c>
      <c r="U2375" s="9" t="e">
        <f>VLOOKUP(A2375,Sku_list!$A$1:$D$2667,4,0)*(F2375/1000000*12)</f>
        <v>#N/A</v>
      </c>
      <c r="V2375" s="9" t="e">
        <f>VLOOKUP(A2375,Sku_list!$A$1:$D$2667,4,0)*(H2375/1000000*12)</f>
        <v>#N/A</v>
      </c>
      <c r="W2375" s="9" t="e">
        <f>VLOOKUP(A2375,Sku_list!$A$1:$D$2667,4,0)*(J2375/1000000*12)</f>
        <v>#N/A</v>
      </c>
      <c r="X2375" s="9" t="e">
        <f>VLOOKUP(A2375,Sku_list!$A$1:$D$2667,4,0)*(L2375/1000000*12)</f>
        <v>#N/A</v>
      </c>
      <c r="Y2375" s="9" t="e">
        <f>VLOOKUP(A2375,Sku_list!$A$1:$E$2667,5,0)*((J2375+F2375)/1000000000)</f>
        <v>#N/A</v>
      </c>
      <c r="AC2375" s="22">
        <f t="shared" ca="1" si="37"/>
        <v>6.6666666666666666E-2</v>
      </c>
    </row>
    <row r="2376" spans="1:29" x14ac:dyDescent="0.35">
      <c r="A2376">
        <v>1601988</v>
      </c>
      <c r="B2376" t="e">
        <v>#N/A</v>
      </c>
      <c r="C2376" t="s">
        <v>147</v>
      </c>
      <c r="D2376">
        <v>0</v>
      </c>
      <c r="E2376">
        <v>0</v>
      </c>
      <c r="F2376">
        <v>0</v>
      </c>
      <c r="G2376">
        <v>0</v>
      </c>
      <c r="H2376">
        <v>0</v>
      </c>
      <c r="I2376">
        <v>0</v>
      </c>
      <c r="J2376">
        <v>0</v>
      </c>
      <c r="K2376">
        <v>0</v>
      </c>
      <c r="L2376">
        <v>0</v>
      </c>
      <c r="M2376">
        <v>0</v>
      </c>
      <c r="N2376">
        <v>0</v>
      </c>
      <c r="P2376" s="22" t="s">
        <v>34</v>
      </c>
      <c r="R2376" t="s">
        <v>90</v>
      </c>
      <c r="S2376" t="s">
        <v>69</v>
      </c>
      <c r="T2376" s="9" t="e">
        <f>VLOOKUP(A2376,Sku_list!$A$1:$D$2667,3,0)</f>
        <v>#N/A</v>
      </c>
      <c r="U2376" s="9" t="e">
        <f>VLOOKUP(A2376,Sku_list!$A$1:$D$2667,4,0)*(F2376/1000000*12)</f>
        <v>#N/A</v>
      </c>
      <c r="V2376" s="9" t="e">
        <f>VLOOKUP(A2376,Sku_list!$A$1:$D$2667,4,0)*(H2376/1000000*12)</f>
        <v>#N/A</v>
      </c>
      <c r="W2376" s="9" t="e">
        <f>VLOOKUP(A2376,Sku_list!$A$1:$D$2667,4,0)*(J2376/1000000*12)</f>
        <v>#N/A</v>
      </c>
      <c r="X2376" s="9" t="e">
        <f>VLOOKUP(A2376,Sku_list!$A$1:$D$2667,4,0)*(L2376/1000000*12)</f>
        <v>#N/A</v>
      </c>
      <c r="Y2376" s="9" t="e">
        <f>VLOOKUP(A2376,Sku_list!$A$1:$E$2667,5,0)*((J2376+F2376)/1000000000)</f>
        <v>#N/A</v>
      </c>
      <c r="AC2376" s="22">
        <f t="shared" ca="1" si="37"/>
        <v>6.6666666666666666E-2</v>
      </c>
    </row>
    <row r="2377" spans="1:29" x14ac:dyDescent="0.35">
      <c r="A2377">
        <v>1601988</v>
      </c>
      <c r="B2377" t="e">
        <v>#N/A</v>
      </c>
      <c r="C2377" t="s">
        <v>148</v>
      </c>
      <c r="D2377">
        <v>0</v>
      </c>
      <c r="E2377">
        <v>0</v>
      </c>
      <c r="F2377">
        <v>0</v>
      </c>
      <c r="G2377">
        <v>0</v>
      </c>
      <c r="H2377">
        <v>0</v>
      </c>
      <c r="I2377">
        <v>0</v>
      </c>
      <c r="J2377">
        <v>0</v>
      </c>
      <c r="K2377">
        <v>0</v>
      </c>
      <c r="L2377">
        <v>0</v>
      </c>
      <c r="M2377">
        <v>0</v>
      </c>
      <c r="N2377">
        <v>0</v>
      </c>
      <c r="P2377" s="22" t="s">
        <v>34</v>
      </c>
      <c r="R2377" t="s">
        <v>91</v>
      </c>
      <c r="S2377" t="s">
        <v>85</v>
      </c>
      <c r="T2377" s="9" t="e">
        <f>VLOOKUP(A2377,Sku_list!$A$1:$D$2667,3,0)</f>
        <v>#N/A</v>
      </c>
      <c r="U2377" s="9" t="e">
        <f>VLOOKUP(A2377,Sku_list!$A$1:$D$2667,4,0)*(F2377/1000000*12)</f>
        <v>#N/A</v>
      </c>
      <c r="V2377" s="9" t="e">
        <f>VLOOKUP(A2377,Sku_list!$A$1:$D$2667,4,0)*(H2377/1000000*12)</f>
        <v>#N/A</v>
      </c>
      <c r="W2377" s="9" t="e">
        <f>VLOOKUP(A2377,Sku_list!$A$1:$D$2667,4,0)*(J2377/1000000*12)</f>
        <v>#N/A</v>
      </c>
      <c r="X2377" s="9" t="e">
        <f>VLOOKUP(A2377,Sku_list!$A$1:$D$2667,4,0)*(L2377/1000000*12)</f>
        <v>#N/A</v>
      </c>
      <c r="Y2377" s="9" t="e">
        <f>VLOOKUP(A2377,Sku_list!$A$1:$E$2667,5,0)*((J2377+F2377)/1000000000)</f>
        <v>#N/A</v>
      </c>
      <c r="AC2377" s="22">
        <f t="shared" ca="1" si="37"/>
        <v>6.6666666666666666E-2</v>
      </c>
    </row>
    <row r="2378" spans="1:29" x14ac:dyDescent="0.35">
      <c r="A2378">
        <v>1601988</v>
      </c>
      <c r="B2378" t="e">
        <v>#N/A</v>
      </c>
      <c r="C2378" t="s">
        <v>149</v>
      </c>
      <c r="D2378">
        <v>0</v>
      </c>
      <c r="E2378">
        <v>0</v>
      </c>
      <c r="F2378">
        <v>0</v>
      </c>
      <c r="G2378">
        <v>0</v>
      </c>
      <c r="H2378">
        <v>0</v>
      </c>
      <c r="I2378">
        <v>0</v>
      </c>
      <c r="J2378">
        <v>0</v>
      </c>
      <c r="K2378">
        <v>0</v>
      </c>
      <c r="L2378">
        <v>0</v>
      </c>
      <c r="M2378">
        <v>0</v>
      </c>
      <c r="N2378">
        <v>0</v>
      </c>
      <c r="P2378" s="22" t="s">
        <v>34</v>
      </c>
      <c r="R2378" t="s">
        <v>92</v>
      </c>
      <c r="S2378" t="s">
        <v>85</v>
      </c>
      <c r="T2378" s="9" t="e">
        <f>VLOOKUP(A2378,Sku_list!$A$1:$D$2667,3,0)</f>
        <v>#N/A</v>
      </c>
      <c r="U2378" s="9" t="e">
        <f>VLOOKUP(A2378,Sku_list!$A$1:$D$2667,4,0)*(F2378/1000000*12)</f>
        <v>#N/A</v>
      </c>
      <c r="V2378" s="9" t="e">
        <f>VLOOKUP(A2378,Sku_list!$A$1:$D$2667,4,0)*(H2378/1000000*12)</f>
        <v>#N/A</v>
      </c>
      <c r="W2378" s="9" t="e">
        <f>VLOOKUP(A2378,Sku_list!$A$1:$D$2667,4,0)*(J2378/1000000*12)</f>
        <v>#N/A</v>
      </c>
      <c r="X2378" s="9" t="e">
        <f>VLOOKUP(A2378,Sku_list!$A$1:$D$2667,4,0)*(L2378/1000000*12)</f>
        <v>#N/A</v>
      </c>
      <c r="Y2378" s="9" t="e">
        <f>VLOOKUP(A2378,Sku_list!$A$1:$E$2667,5,0)*((J2378+F2378)/1000000000)</f>
        <v>#N/A</v>
      </c>
      <c r="AC2378" s="22">
        <f t="shared" ca="1" si="37"/>
        <v>6.6666666666666666E-2</v>
      </c>
    </row>
    <row r="2379" spans="1:29" x14ac:dyDescent="0.35">
      <c r="A2379">
        <v>1601988</v>
      </c>
      <c r="B2379" t="e">
        <v>#N/A</v>
      </c>
      <c r="C2379" t="s">
        <v>150</v>
      </c>
      <c r="D2379">
        <v>0</v>
      </c>
      <c r="E2379">
        <v>0</v>
      </c>
      <c r="F2379">
        <v>0</v>
      </c>
      <c r="G2379">
        <v>0</v>
      </c>
      <c r="H2379">
        <v>0</v>
      </c>
      <c r="I2379">
        <v>0</v>
      </c>
      <c r="J2379">
        <v>0</v>
      </c>
      <c r="K2379">
        <v>0</v>
      </c>
      <c r="L2379">
        <v>0</v>
      </c>
      <c r="M2379">
        <v>0</v>
      </c>
      <c r="N2379">
        <v>0</v>
      </c>
      <c r="P2379" s="22" t="s">
        <v>34</v>
      </c>
      <c r="R2379" t="s">
        <v>93</v>
      </c>
      <c r="S2379" t="s">
        <v>85</v>
      </c>
      <c r="T2379" s="9" t="e">
        <f>VLOOKUP(A2379,Sku_list!$A$1:$D$2667,3,0)</f>
        <v>#N/A</v>
      </c>
      <c r="U2379" s="9" t="e">
        <f>VLOOKUP(A2379,Sku_list!$A$1:$D$2667,4,0)*(F2379/1000000*12)</f>
        <v>#N/A</v>
      </c>
      <c r="V2379" s="9" t="e">
        <f>VLOOKUP(A2379,Sku_list!$A$1:$D$2667,4,0)*(H2379/1000000*12)</f>
        <v>#N/A</v>
      </c>
      <c r="W2379" s="9" t="e">
        <f>VLOOKUP(A2379,Sku_list!$A$1:$D$2667,4,0)*(J2379/1000000*12)</f>
        <v>#N/A</v>
      </c>
      <c r="X2379" s="9" t="e">
        <f>VLOOKUP(A2379,Sku_list!$A$1:$D$2667,4,0)*(L2379/1000000*12)</f>
        <v>#N/A</v>
      </c>
      <c r="Y2379" s="9" t="e">
        <f>VLOOKUP(A2379,Sku_list!$A$1:$E$2667,5,0)*((J2379+F2379)/1000000000)</f>
        <v>#N/A</v>
      </c>
      <c r="AC2379" s="22">
        <f t="shared" ca="1" si="37"/>
        <v>6.6666666666666666E-2</v>
      </c>
    </row>
    <row r="2380" spans="1:29" x14ac:dyDescent="0.35">
      <c r="A2380">
        <v>1601988</v>
      </c>
      <c r="B2380" t="e">
        <v>#N/A</v>
      </c>
      <c r="C2380" t="s">
        <v>151</v>
      </c>
      <c r="D2380">
        <v>0</v>
      </c>
      <c r="E2380">
        <v>0</v>
      </c>
      <c r="F2380">
        <v>0</v>
      </c>
      <c r="G2380">
        <v>0</v>
      </c>
      <c r="H2380">
        <v>0</v>
      </c>
      <c r="I2380">
        <v>0</v>
      </c>
      <c r="J2380">
        <v>0</v>
      </c>
      <c r="K2380">
        <v>0</v>
      </c>
      <c r="L2380">
        <v>0</v>
      </c>
      <c r="M2380">
        <v>0</v>
      </c>
      <c r="N2380">
        <v>0</v>
      </c>
      <c r="P2380" s="22" t="s">
        <v>34</v>
      </c>
      <c r="R2380" t="s">
        <v>94</v>
      </c>
      <c r="S2380" t="s">
        <v>83</v>
      </c>
      <c r="T2380" s="9" t="e">
        <f>VLOOKUP(A2380,Sku_list!$A$1:$D$2667,3,0)</f>
        <v>#N/A</v>
      </c>
      <c r="U2380" s="9" t="e">
        <f>VLOOKUP(A2380,Sku_list!$A$1:$D$2667,4,0)*(F2380/1000000*12)</f>
        <v>#N/A</v>
      </c>
      <c r="V2380" s="9" t="e">
        <f>VLOOKUP(A2380,Sku_list!$A$1:$D$2667,4,0)*(H2380/1000000*12)</f>
        <v>#N/A</v>
      </c>
      <c r="W2380" s="9" t="e">
        <f>VLOOKUP(A2380,Sku_list!$A$1:$D$2667,4,0)*(J2380/1000000*12)</f>
        <v>#N/A</v>
      </c>
      <c r="X2380" s="9" t="e">
        <f>VLOOKUP(A2380,Sku_list!$A$1:$D$2667,4,0)*(L2380/1000000*12)</f>
        <v>#N/A</v>
      </c>
      <c r="Y2380" s="9" t="e">
        <f>VLOOKUP(A2380,Sku_list!$A$1:$E$2667,5,0)*((J2380+F2380)/1000000000)</f>
        <v>#N/A</v>
      </c>
      <c r="AC2380" s="22">
        <f t="shared" ca="1" si="37"/>
        <v>6.6666666666666666E-2</v>
      </c>
    </row>
    <row r="2381" spans="1:29" x14ac:dyDescent="0.35">
      <c r="A2381">
        <v>1601988</v>
      </c>
      <c r="B2381" t="e">
        <v>#N/A</v>
      </c>
      <c r="C2381" t="s">
        <v>152</v>
      </c>
      <c r="D2381">
        <v>0</v>
      </c>
      <c r="E2381">
        <v>0</v>
      </c>
      <c r="F2381">
        <v>0</v>
      </c>
      <c r="G2381">
        <v>0</v>
      </c>
      <c r="H2381">
        <v>0</v>
      </c>
      <c r="I2381">
        <v>0</v>
      </c>
      <c r="J2381">
        <v>0</v>
      </c>
      <c r="K2381">
        <v>0</v>
      </c>
      <c r="L2381">
        <v>0</v>
      </c>
      <c r="M2381">
        <v>0</v>
      </c>
      <c r="N2381">
        <v>0</v>
      </c>
      <c r="P2381" s="22" t="s">
        <v>34</v>
      </c>
      <c r="R2381" t="s">
        <v>95</v>
      </c>
      <c r="S2381" t="s">
        <v>83</v>
      </c>
      <c r="T2381" s="9" t="e">
        <f>VLOOKUP(A2381,Sku_list!$A$1:$D$2667,3,0)</f>
        <v>#N/A</v>
      </c>
      <c r="U2381" s="9" t="e">
        <f>VLOOKUP(A2381,Sku_list!$A$1:$D$2667,4,0)*(F2381/1000000*12)</f>
        <v>#N/A</v>
      </c>
      <c r="V2381" s="9" t="e">
        <f>VLOOKUP(A2381,Sku_list!$A$1:$D$2667,4,0)*(H2381/1000000*12)</f>
        <v>#N/A</v>
      </c>
      <c r="W2381" s="9" t="e">
        <f>VLOOKUP(A2381,Sku_list!$A$1:$D$2667,4,0)*(J2381/1000000*12)</f>
        <v>#N/A</v>
      </c>
      <c r="X2381" s="9" t="e">
        <f>VLOOKUP(A2381,Sku_list!$A$1:$D$2667,4,0)*(L2381/1000000*12)</f>
        <v>#N/A</v>
      </c>
      <c r="Y2381" s="9" t="e">
        <f>VLOOKUP(A2381,Sku_list!$A$1:$E$2667,5,0)*((J2381+F2381)/1000000000)</f>
        <v>#N/A</v>
      </c>
      <c r="AC2381" s="22">
        <f t="shared" ca="1" si="37"/>
        <v>6.6666666666666666E-2</v>
      </c>
    </row>
    <row r="2382" spans="1:29" x14ac:dyDescent="0.35">
      <c r="A2382">
        <v>1601988</v>
      </c>
      <c r="B2382" t="e">
        <v>#N/A</v>
      </c>
      <c r="C2382" t="s">
        <v>153</v>
      </c>
      <c r="D2382">
        <v>0</v>
      </c>
      <c r="E2382">
        <v>0</v>
      </c>
      <c r="F2382">
        <v>0</v>
      </c>
      <c r="G2382">
        <v>0</v>
      </c>
      <c r="H2382">
        <v>0</v>
      </c>
      <c r="I2382">
        <v>0</v>
      </c>
      <c r="J2382">
        <v>0</v>
      </c>
      <c r="K2382">
        <v>0</v>
      </c>
      <c r="L2382">
        <v>0</v>
      </c>
      <c r="M2382">
        <v>0</v>
      </c>
      <c r="N2382">
        <v>0</v>
      </c>
      <c r="P2382" s="22" t="s">
        <v>34</v>
      </c>
      <c r="R2382" t="s">
        <v>189</v>
      </c>
      <c r="S2382" t="s">
        <v>190</v>
      </c>
      <c r="T2382" s="9" t="e">
        <f>VLOOKUP(A2382,Sku_list!$A$1:$D$2667,3,0)</f>
        <v>#N/A</v>
      </c>
      <c r="U2382" s="9" t="e">
        <f>VLOOKUP(A2382,Sku_list!$A$1:$D$2667,4,0)*(F2382/1000000*12)</f>
        <v>#N/A</v>
      </c>
      <c r="V2382" s="9" t="e">
        <f>VLOOKUP(A2382,Sku_list!$A$1:$D$2667,4,0)*(H2382/1000000*12)</f>
        <v>#N/A</v>
      </c>
      <c r="W2382" s="9" t="e">
        <f>VLOOKUP(A2382,Sku_list!$A$1:$D$2667,4,0)*(J2382/1000000*12)</f>
        <v>#N/A</v>
      </c>
      <c r="X2382" s="9" t="e">
        <f>VLOOKUP(A2382,Sku_list!$A$1:$D$2667,4,0)*(L2382/1000000*12)</f>
        <v>#N/A</v>
      </c>
      <c r="Y2382" s="9" t="e">
        <f>VLOOKUP(A2382,Sku_list!$A$1:$E$2667,5,0)*((J2382+F2382)/1000000000)</f>
        <v>#N/A</v>
      </c>
      <c r="AC2382" s="22">
        <f t="shared" ca="1" si="37"/>
        <v>6.6666666666666666E-2</v>
      </c>
    </row>
    <row r="2383" spans="1:29" x14ac:dyDescent="0.35">
      <c r="A2383">
        <v>1601988</v>
      </c>
      <c r="B2383" t="e">
        <v>#N/A</v>
      </c>
      <c r="C2383" t="s">
        <v>154</v>
      </c>
      <c r="D2383">
        <v>0</v>
      </c>
      <c r="E2383">
        <v>0</v>
      </c>
      <c r="F2383">
        <v>0</v>
      </c>
      <c r="G2383">
        <v>0</v>
      </c>
      <c r="H2383">
        <v>0</v>
      </c>
      <c r="I2383">
        <v>0</v>
      </c>
      <c r="J2383">
        <v>0</v>
      </c>
      <c r="K2383">
        <v>0</v>
      </c>
      <c r="L2383">
        <v>0</v>
      </c>
      <c r="M2383">
        <v>0</v>
      </c>
      <c r="N2383">
        <v>0</v>
      </c>
      <c r="P2383" s="22" t="s">
        <v>34</v>
      </c>
      <c r="R2383" t="s">
        <v>96</v>
      </c>
      <c r="S2383" t="s">
        <v>72</v>
      </c>
      <c r="T2383" s="9" t="e">
        <f>VLOOKUP(A2383,Sku_list!$A$1:$D$2667,3,0)</f>
        <v>#N/A</v>
      </c>
      <c r="U2383" s="9" t="e">
        <f>VLOOKUP(A2383,Sku_list!$A$1:$D$2667,4,0)*(F2383/1000000*12)</f>
        <v>#N/A</v>
      </c>
      <c r="V2383" s="9" t="e">
        <f>VLOOKUP(A2383,Sku_list!$A$1:$D$2667,4,0)*(H2383/1000000*12)</f>
        <v>#N/A</v>
      </c>
      <c r="W2383" s="9" t="e">
        <f>VLOOKUP(A2383,Sku_list!$A$1:$D$2667,4,0)*(J2383/1000000*12)</f>
        <v>#N/A</v>
      </c>
      <c r="X2383" s="9" t="e">
        <f>VLOOKUP(A2383,Sku_list!$A$1:$D$2667,4,0)*(L2383/1000000*12)</f>
        <v>#N/A</v>
      </c>
      <c r="Y2383" s="9" t="e">
        <f>VLOOKUP(A2383,Sku_list!$A$1:$E$2667,5,0)*((J2383+F2383)/1000000000)</f>
        <v>#N/A</v>
      </c>
      <c r="AC2383" s="22">
        <f t="shared" ca="1" si="37"/>
        <v>6.6666666666666666E-2</v>
      </c>
    </row>
    <row r="2384" spans="1:29" x14ac:dyDescent="0.35">
      <c r="A2384">
        <v>1601988</v>
      </c>
      <c r="B2384" t="e">
        <v>#N/A</v>
      </c>
      <c r="C2384" t="s">
        <v>155</v>
      </c>
      <c r="D2384">
        <v>0</v>
      </c>
      <c r="E2384">
        <v>0</v>
      </c>
      <c r="F2384">
        <v>0</v>
      </c>
      <c r="G2384">
        <v>0</v>
      </c>
      <c r="H2384">
        <v>0</v>
      </c>
      <c r="I2384">
        <v>0</v>
      </c>
      <c r="J2384">
        <v>0</v>
      </c>
      <c r="K2384">
        <v>0</v>
      </c>
      <c r="L2384">
        <v>0</v>
      </c>
      <c r="M2384">
        <v>0</v>
      </c>
      <c r="N2384">
        <v>0</v>
      </c>
      <c r="P2384" s="22" t="s">
        <v>34</v>
      </c>
      <c r="R2384" t="s">
        <v>97</v>
      </c>
      <c r="S2384" t="s">
        <v>72</v>
      </c>
      <c r="T2384" s="9" t="e">
        <f>VLOOKUP(A2384,Sku_list!$A$1:$D$2667,3,0)</f>
        <v>#N/A</v>
      </c>
      <c r="U2384" s="9" t="e">
        <f>VLOOKUP(A2384,Sku_list!$A$1:$D$2667,4,0)*(F2384/1000000*12)</f>
        <v>#N/A</v>
      </c>
      <c r="V2384" s="9" t="e">
        <f>VLOOKUP(A2384,Sku_list!$A$1:$D$2667,4,0)*(H2384/1000000*12)</f>
        <v>#N/A</v>
      </c>
      <c r="W2384" s="9" t="e">
        <f>VLOOKUP(A2384,Sku_list!$A$1:$D$2667,4,0)*(J2384/1000000*12)</f>
        <v>#N/A</v>
      </c>
      <c r="X2384" s="9" t="e">
        <f>VLOOKUP(A2384,Sku_list!$A$1:$D$2667,4,0)*(L2384/1000000*12)</f>
        <v>#N/A</v>
      </c>
      <c r="Y2384" s="9" t="e">
        <f>VLOOKUP(A2384,Sku_list!$A$1:$E$2667,5,0)*((J2384+F2384)/1000000000)</f>
        <v>#N/A</v>
      </c>
      <c r="AC2384" s="22">
        <f t="shared" ca="1" si="37"/>
        <v>6.6666666666666666E-2</v>
      </c>
    </row>
    <row r="2385" spans="1:29" x14ac:dyDescent="0.35">
      <c r="A2385">
        <v>1601988</v>
      </c>
      <c r="B2385" t="e">
        <v>#N/A</v>
      </c>
      <c r="C2385" t="s">
        <v>156</v>
      </c>
      <c r="D2385">
        <v>0</v>
      </c>
      <c r="E2385">
        <v>0</v>
      </c>
      <c r="F2385">
        <v>0</v>
      </c>
      <c r="G2385">
        <v>0</v>
      </c>
      <c r="H2385">
        <v>0</v>
      </c>
      <c r="I2385">
        <v>0</v>
      </c>
      <c r="J2385">
        <v>0</v>
      </c>
      <c r="K2385">
        <v>0</v>
      </c>
      <c r="L2385">
        <v>0</v>
      </c>
      <c r="M2385">
        <v>0</v>
      </c>
      <c r="N2385">
        <v>0</v>
      </c>
      <c r="P2385" s="22" t="s">
        <v>34</v>
      </c>
      <c r="R2385" t="s">
        <v>38</v>
      </c>
      <c r="S2385" t="s">
        <v>69</v>
      </c>
      <c r="T2385" s="9" t="e">
        <f>VLOOKUP(A2385,Sku_list!$A$1:$D$2667,3,0)</f>
        <v>#N/A</v>
      </c>
      <c r="U2385" s="9" t="e">
        <f>VLOOKUP(A2385,Sku_list!$A$1:$D$2667,4,0)*(F2385/1000000*12)</f>
        <v>#N/A</v>
      </c>
      <c r="V2385" s="9" t="e">
        <f>VLOOKUP(A2385,Sku_list!$A$1:$D$2667,4,0)*(H2385/1000000*12)</f>
        <v>#N/A</v>
      </c>
      <c r="W2385" s="9" t="e">
        <f>VLOOKUP(A2385,Sku_list!$A$1:$D$2667,4,0)*(J2385/1000000*12)</f>
        <v>#N/A</v>
      </c>
      <c r="X2385" s="9" t="e">
        <f>VLOOKUP(A2385,Sku_list!$A$1:$D$2667,4,0)*(L2385/1000000*12)</f>
        <v>#N/A</v>
      </c>
      <c r="Y2385" s="9" t="e">
        <f>VLOOKUP(A2385,Sku_list!$A$1:$E$2667,5,0)*((J2385+F2385)/1000000000)</f>
        <v>#N/A</v>
      </c>
      <c r="AC2385" s="22">
        <f t="shared" ca="1" si="37"/>
        <v>6.6666666666666666E-2</v>
      </c>
    </row>
    <row r="2386" spans="1:29" x14ac:dyDescent="0.35">
      <c r="A2386">
        <v>1601988</v>
      </c>
      <c r="B2386" t="e">
        <v>#N/A</v>
      </c>
      <c r="C2386" t="s">
        <v>157</v>
      </c>
      <c r="D2386">
        <v>0</v>
      </c>
      <c r="E2386">
        <v>0</v>
      </c>
      <c r="F2386">
        <v>0</v>
      </c>
      <c r="G2386">
        <v>0</v>
      </c>
      <c r="H2386">
        <v>0</v>
      </c>
      <c r="I2386">
        <v>0</v>
      </c>
      <c r="J2386">
        <v>0</v>
      </c>
      <c r="K2386">
        <v>0</v>
      </c>
      <c r="L2386">
        <v>0</v>
      </c>
      <c r="M2386">
        <v>0</v>
      </c>
      <c r="N2386">
        <v>0</v>
      </c>
      <c r="P2386" s="22" t="s">
        <v>34</v>
      </c>
      <c r="R2386" t="s">
        <v>98</v>
      </c>
      <c r="S2386" t="s">
        <v>72</v>
      </c>
      <c r="T2386" s="9" t="e">
        <f>VLOOKUP(A2386,Sku_list!$A$1:$D$2667,3,0)</f>
        <v>#N/A</v>
      </c>
      <c r="U2386" s="9" t="e">
        <f>VLOOKUP(A2386,Sku_list!$A$1:$D$2667,4,0)*(F2386/1000000*12)</f>
        <v>#N/A</v>
      </c>
      <c r="V2386" s="9" t="e">
        <f>VLOOKUP(A2386,Sku_list!$A$1:$D$2667,4,0)*(H2386/1000000*12)</f>
        <v>#N/A</v>
      </c>
      <c r="W2386" s="9" t="e">
        <f>VLOOKUP(A2386,Sku_list!$A$1:$D$2667,4,0)*(J2386/1000000*12)</f>
        <v>#N/A</v>
      </c>
      <c r="X2386" s="9" t="e">
        <f>VLOOKUP(A2386,Sku_list!$A$1:$D$2667,4,0)*(L2386/1000000*12)</f>
        <v>#N/A</v>
      </c>
      <c r="Y2386" s="9" t="e">
        <f>VLOOKUP(A2386,Sku_list!$A$1:$E$2667,5,0)*((J2386+F2386)/1000000000)</f>
        <v>#N/A</v>
      </c>
      <c r="AC2386" s="22">
        <f t="shared" ca="1" si="37"/>
        <v>6.6666666666666666E-2</v>
      </c>
    </row>
    <row r="2387" spans="1:29" x14ac:dyDescent="0.35">
      <c r="A2387">
        <v>1601988</v>
      </c>
      <c r="B2387" t="e">
        <v>#N/A</v>
      </c>
      <c r="C2387" t="s">
        <v>158</v>
      </c>
      <c r="D2387">
        <v>0</v>
      </c>
      <c r="E2387">
        <v>0</v>
      </c>
      <c r="F2387">
        <v>0</v>
      </c>
      <c r="G2387">
        <v>0</v>
      </c>
      <c r="H2387">
        <v>0</v>
      </c>
      <c r="I2387">
        <v>0</v>
      </c>
      <c r="J2387">
        <v>0</v>
      </c>
      <c r="K2387">
        <v>0</v>
      </c>
      <c r="L2387">
        <v>0</v>
      </c>
      <c r="M2387">
        <v>0</v>
      </c>
      <c r="N2387">
        <v>0</v>
      </c>
      <c r="P2387" s="22" t="s">
        <v>34</v>
      </c>
      <c r="R2387" t="s">
        <v>99</v>
      </c>
      <c r="S2387" t="s">
        <v>69</v>
      </c>
      <c r="T2387" s="9" t="e">
        <f>VLOOKUP(A2387,Sku_list!$A$1:$D$2667,3,0)</f>
        <v>#N/A</v>
      </c>
      <c r="U2387" s="9" t="e">
        <f>VLOOKUP(A2387,Sku_list!$A$1:$D$2667,4,0)*(F2387/1000000*12)</f>
        <v>#N/A</v>
      </c>
      <c r="V2387" s="9" t="e">
        <f>VLOOKUP(A2387,Sku_list!$A$1:$D$2667,4,0)*(H2387/1000000*12)</f>
        <v>#N/A</v>
      </c>
      <c r="W2387" s="9" t="e">
        <f>VLOOKUP(A2387,Sku_list!$A$1:$D$2667,4,0)*(J2387/1000000*12)</f>
        <v>#N/A</v>
      </c>
      <c r="X2387" s="9" t="e">
        <f>VLOOKUP(A2387,Sku_list!$A$1:$D$2667,4,0)*(L2387/1000000*12)</f>
        <v>#N/A</v>
      </c>
      <c r="Y2387" s="9" t="e">
        <f>VLOOKUP(A2387,Sku_list!$A$1:$E$2667,5,0)*((J2387+F2387)/1000000000)</f>
        <v>#N/A</v>
      </c>
      <c r="AC2387" s="22">
        <f t="shared" ca="1" si="37"/>
        <v>6.6666666666666666E-2</v>
      </c>
    </row>
    <row r="2388" spans="1:29" x14ac:dyDescent="0.35">
      <c r="A2388">
        <v>1601988</v>
      </c>
      <c r="B2388" t="e">
        <v>#N/A</v>
      </c>
      <c r="C2388" t="s">
        <v>159</v>
      </c>
      <c r="D2388">
        <v>0</v>
      </c>
      <c r="E2388">
        <v>0</v>
      </c>
      <c r="F2388">
        <v>0</v>
      </c>
      <c r="G2388">
        <v>0</v>
      </c>
      <c r="H2388">
        <v>0</v>
      </c>
      <c r="I2388">
        <v>0</v>
      </c>
      <c r="J2388">
        <v>0</v>
      </c>
      <c r="K2388">
        <v>0</v>
      </c>
      <c r="L2388">
        <v>0</v>
      </c>
      <c r="M2388">
        <v>0</v>
      </c>
      <c r="N2388">
        <v>0</v>
      </c>
      <c r="P2388" s="22" t="s">
        <v>34</v>
      </c>
      <c r="R2388" t="s">
        <v>100</v>
      </c>
      <c r="S2388" t="s">
        <v>72</v>
      </c>
      <c r="T2388" s="9" t="e">
        <f>VLOOKUP(A2388,Sku_list!$A$1:$D$2667,3,0)</f>
        <v>#N/A</v>
      </c>
      <c r="U2388" s="9" t="e">
        <f>VLOOKUP(A2388,Sku_list!$A$1:$D$2667,4,0)*(F2388/1000000*12)</f>
        <v>#N/A</v>
      </c>
      <c r="V2388" s="9" t="e">
        <f>VLOOKUP(A2388,Sku_list!$A$1:$D$2667,4,0)*(H2388/1000000*12)</f>
        <v>#N/A</v>
      </c>
      <c r="W2388" s="9" t="e">
        <f>VLOOKUP(A2388,Sku_list!$A$1:$D$2667,4,0)*(J2388/1000000*12)</f>
        <v>#N/A</v>
      </c>
      <c r="X2388" s="9" t="e">
        <f>VLOOKUP(A2388,Sku_list!$A$1:$D$2667,4,0)*(L2388/1000000*12)</f>
        <v>#N/A</v>
      </c>
      <c r="Y2388" s="9" t="e">
        <f>VLOOKUP(A2388,Sku_list!$A$1:$E$2667,5,0)*((J2388+F2388)/1000000000)</f>
        <v>#N/A</v>
      </c>
      <c r="AC2388" s="22">
        <f t="shared" ca="1" si="37"/>
        <v>6.6666666666666666E-2</v>
      </c>
    </row>
    <row r="2389" spans="1:29" x14ac:dyDescent="0.35">
      <c r="A2389">
        <v>1601988</v>
      </c>
      <c r="B2389" t="e">
        <v>#N/A</v>
      </c>
      <c r="C2389" t="s">
        <v>160</v>
      </c>
      <c r="D2389">
        <v>0</v>
      </c>
      <c r="E2389">
        <v>0</v>
      </c>
      <c r="F2389">
        <v>0</v>
      </c>
      <c r="G2389">
        <v>0</v>
      </c>
      <c r="H2389">
        <v>0</v>
      </c>
      <c r="I2389">
        <v>0</v>
      </c>
      <c r="J2389">
        <v>0</v>
      </c>
      <c r="K2389">
        <v>0</v>
      </c>
      <c r="L2389">
        <v>0</v>
      </c>
      <c r="M2389">
        <v>0</v>
      </c>
      <c r="N2389">
        <v>0</v>
      </c>
      <c r="P2389" s="22" t="s">
        <v>34</v>
      </c>
      <c r="R2389" t="s">
        <v>101</v>
      </c>
      <c r="S2389" t="s">
        <v>69</v>
      </c>
      <c r="T2389" s="9" t="e">
        <f>VLOOKUP(A2389,Sku_list!$A$1:$D$2667,3,0)</f>
        <v>#N/A</v>
      </c>
      <c r="U2389" s="9" t="e">
        <f>VLOOKUP(A2389,Sku_list!$A$1:$D$2667,4,0)*(F2389/1000000*12)</f>
        <v>#N/A</v>
      </c>
      <c r="V2389" s="9" t="e">
        <f>VLOOKUP(A2389,Sku_list!$A$1:$D$2667,4,0)*(H2389/1000000*12)</f>
        <v>#N/A</v>
      </c>
      <c r="W2389" s="9" t="e">
        <f>VLOOKUP(A2389,Sku_list!$A$1:$D$2667,4,0)*(J2389/1000000*12)</f>
        <v>#N/A</v>
      </c>
      <c r="X2389" s="9" t="e">
        <f>VLOOKUP(A2389,Sku_list!$A$1:$D$2667,4,0)*(L2389/1000000*12)</f>
        <v>#N/A</v>
      </c>
      <c r="Y2389" s="9" t="e">
        <f>VLOOKUP(A2389,Sku_list!$A$1:$E$2667,5,0)*((J2389+F2389)/1000000000)</f>
        <v>#N/A</v>
      </c>
      <c r="AC2389" s="22">
        <f t="shared" ca="1" si="37"/>
        <v>6.6666666666666666E-2</v>
      </c>
    </row>
    <row r="2390" spans="1:29" x14ac:dyDescent="0.35">
      <c r="A2390">
        <v>1601988</v>
      </c>
      <c r="B2390" t="e">
        <v>#N/A</v>
      </c>
      <c r="C2390" t="s">
        <v>161</v>
      </c>
      <c r="D2390">
        <v>0</v>
      </c>
      <c r="E2390">
        <v>0</v>
      </c>
      <c r="F2390">
        <v>0</v>
      </c>
      <c r="G2390">
        <v>0</v>
      </c>
      <c r="H2390">
        <v>0</v>
      </c>
      <c r="I2390">
        <v>0</v>
      </c>
      <c r="J2390">
        <v>0</v>
      </c>
      <c r="K2390">
        <v>0</v>
      </c>
      <c r="L2390">
        <v>0</v>
      </c>
      <c r="M2390">
        <v>0</v>
      </c>
      <c r="N2390">
        <v>0</v>
      </c>
      <c r="P2390" s="22" t="s">
        <v>34</v>
      </c>
      <c r="R2390" t="s">
        <v>102</v>
      </c>
      <c r="S2390" t="s">
        <v>306</v>
      </c>
      <c r="T2390" s="9" t="e">
        <f>VLOOKUP(A2390,Sku_list!$A$1:$D$2667,3,0)</f>
        <v>#N/A</v>
      </c>
      <c r="U2390" s="9" t="e">
        <f>VLOOKUP(A2390,Sku_list!$A$1:$D$2667,4,0)*(F2390/1000000*12)</f>
        <v>#N/A</v>
      </c>
      <c r="V2390" s="9" t="e">
        <f>VLOOKUP(A2390,Sku_list!$A$1:$D$2667,4,0)*(H2390/1000000*12)</f>
        <v>#N/A</v>
      </c>
      <c r="W2390" s="9" t="e">
        <f>VLOOKUP(A2390,Sku_list!$A$1:$D$2667,4,0)*(J2390/1000000*12)</f>
        <v>#N/A</v>
      </c>
      <c r="X2390" s="9" t="e">
        <f>VLOOKUP(A2390,Sku_list!$A$1:$D$2667,4,0)*(L2390/1000000*12)</f>
        <v>#N/A</v>
      </c>
      <c r="Y2390" s="9" t="e">
        <f>VLOOKUP(A2390,Sku_list!$A$1:$E$2667,5,0)*((J2390+F2390)/1000000000)</f>
        <v>#N/A</v>
      </c>
      <c r="AC2390" s="22">
        <f t="shared" ca="1" si="37"/>
        <v>6.6666666666666666E-2</v>
      </c>
    </row>
    <row r="2391" spans="1:29" x14ac:dyDescent="0.35">
      <c r="A2391">
        <v>1601988</v>
      </c>
      <c r="B2391" t="e">
        <v>#N/A</v>
      </c>
      <c r="C2391" t="s">
        <v>162</v>
      </c>
      <c r="D2391">
        <v>0</v>
      </c>
      <c r="E2391">
        <v>0</v>
      </c>
      <c r="F2391">
        <v>0</v>
      </c>
      <c r="G2391">
        <v>0</v>
      </c>
      <c r="H2391">
        <v>0</v>
      </c>
      <c r="I2391">
        <v>0</v>
      </c>
      <c r="J2391">
        <v>0</v>
      </c>
      <c r="K2391">
        <v>0</v>
      </c>
      <c r="L2391">
        <v>0</v>
      </c>
      <c r="M2391">
        <v>0</v>
      </c>
      <c r="N2391">
        <v>0</v>
      </c>
      <c r="P2391" s="22" t="s">
        <v>34</v>
      </c>
      <c r="R2391" t="s">
        <v>103</v>
      </c>
      <c r="S2391" t="s">
        <v>69</v>
      </c>
      <c r="T2391" s="9" t="e">
        <f>VLOOKUP(A2391,Sku_list!$A$1:$D$2667,3,0)</f>
        <v>#N/A</v>
      </c>
      <c r="U2391" s="9" t="e">
        <f>VLOOKUP(A2391,Sku_list!$A$1:$D$2667,4,0)*(F2391/1000000*12)</f>
        <v>#N/A</v>
      </c>
      <c r="V2391" s="9" t="e">
        <f>VLOOKUP(A2391,Sku_list!$A$1:$D$2667,4,0)*(H2391/1000000*12)</f>
        <v>#N/A</v>
      </c>
      <c r="W2391" s="9" t="e">
        <f>VLOOKUP(A2391,Sku_list!$A$1:$D$2667,4,0)*(J2391/1000000*12)</f>
        <v>#N/A</v>
      </c>
      <c r="X2391" s="9" t="e">
        <f>VLOOKUP(A2391,Sku_list!$A$1:$D$2667,4,0)*(L2391/1000000*12)</f>
        <v>#N/A</v>
      </c>
      <c r="Y2391" s="9" t="e">
        <f>VLOOKUP(A2391,Sku_list!$A$1:$E$2667,5,0)*((J2391+F2391)/1000000000)</f>
        <v>#N/A</v>
      </c>
      <c r="AC2391" s="22">
        <f t="shared" ca="1" si="37"/>
        <v>6.6666666666666666E-2</v>
      </c>
    </row>
    <row r="2392" spans="1:29" x14ac:dyDescent="0.35">
      <c r="A2392">
        <v>1601988</v>
      </c>
      <c r="B2392" t="e">
        <v>#N/A</v>
      </c>
      <c r="C2392" t="s">
        <v>164</v>
      </c>
      <c r="D2392">
        <v>0</v>
      </c>
      <c r="E2392">
        <v>0</v>
      </c>
      <c r="F2392">
        <v>0</v>
      </c>
      <c r="G2392">
        <v>0</v>
      </c>
      <c r="H2392">
        <v>0</v>
      </c>
      <c r="I2392">
        <v>0</v>
      </c>
      <c r="J2392">
        <v>0</v>
      </c>
      <c r="K2392">
        <v>0</v>
      </c>
      <c r="L2392">
        <v>0</v>
      </c>
      <c r="M2392">
        <v>0</v>
      </c>
      <c r="N2392">
        <v>0</v>
      </c>
      <c r="P2392" s="22" t="s">
        <v>34</v>
      </c>
      <c r="R2392" t="s">
        <v>104</v>
      </c>
      <c r="S2392" t="s">
        <v>69</v>
      </c>
      <c r="T2392" s="9" t="e">
        <f>VLOOKUP(A2392,Sku_list!$A$1:$D$2667,3,0)</f>
        <v>#N/A</v>
      </c>
      <c r="U2392" s="9" t="e">
        <f>VLOOKUP(A2392,Sku_list!$A$1:$D$2667,4,0)*(F2392/1000000*12)</f>
        <v>#N/A</v>
      </c>
      <c r="V2392" s="9" t="e">
        <f>VLOOKUP(A2392,Sku_list!$A$1:$D$2667,4,0)*(H2392/1000000*12)</f>
        <v>#N/A</v>
      </c>
      <c r="W2392" s="9" t="e">
        <f>VLOOKUP(A2392,Sku_list!$A$1:$D$2667,4,0)*(J2392/1000000*12)</f>
        <v>#N/A</v>
      </c>
      <c r="X2392" s="9" t="e">
        <f>VLOOKUP(A2392,Sku_list!$A$1:$D$2667,4,0)*(L2392/1000000*12)</f>
        <v>#N/A</v>
      </c>
      <c r="Y2392" s="9" t="e">
        <f>VLOOKUP(A2392,Sku_list!$A$1:$E$2667,5,0)*((J2392+F2392)/1000000000)</f>
        <v>#N/A</v>
      </c>
      <c r="AC2392" s="22">
        <f t="shared" ca="1" si="37"/>
        <v>6.6666666666666666E-2</v>
      </c>
    </row>
    <row r="2393" spans="1:29" x14ac:dyDescent="0.35">
      <c r="A2393">
        <v>1601988</v>
      </c>
      <c r="B2393" t="e">
        <v>#N/A</v>
      </c>
      <c r="C2393" t="s">
        <v>165</v>
      </c>
      <c r="D2393">
        <v>0</v>
      </c>
      <c r="E2393">
        <v>0</v>
      </c>
      <c r="F2393">
        <v>0</v>
      </c>
      <c r="G2393">
        <v>0</v>
      </c>
      <c r="H2393">
        <v>0</v>
      </c>
      <c r="I2393">
        <v>0</v>
      </c>
      <c r="J2393">
        <v>0</v>
      </c>
      <c r="K2393">
        <v>0</v>
      </c>
      <c r="L2393">
        <v>0</v>
      </c>
      <c r="M2393">
        <v>0</v>
      </c>
      <c r="N2393">
        <v>0</v>
      </c>
      <c r="P2393" s="22" t="s">
        <v>34</v>
      </c>
      <c r="R2393" t="s">
        <v>105</v>
      </c>
      <c r="S2393" t="s">
        <v>83</v>
      </c>
      <c r="T2393" s="9" t="e">
        <f>VLOOKUP(A2393,Sku_list!$A$1:$D$2667,3,0)</f>
        <v>#N/A</v>
      </c>
      <c r="U2393" s="9" t="e">
        <f>VLOOKUP(A2393,Sku_list!$A$1:$D$2667,4,0)*(F2393/1000000*12)</f>
        <v>#N/A</v>
      </c>
      <c r="V2393" s="9" t="e">
        <f>VLOOKUP(A2393,Sku_list!$A$1:$D$2667,4,0)*(H2393/1000000*12)</f>
        <v>#N/A</v>
      </c>
      <c r="W2393" s="9" t="e">
        <f>VLOOKUP(A2393,Sku_list!$A$1:$D$2667,4,0)*(J2393/1000000*12)</f>
        <v>#N/A</v>
      </c>
      <c r="X2393" s="9" t="e">
        <f>VLOOKUP(A2393,Sku_list!$A$1:$D$2667,4,0)*(L2393/1000000*12)</f>
        <v>#N/A</v>
      </c>
      <c r="Y2393" s="9" t="e">
        <f>VLOOKUP(A2393,Sku_list!$A$1:$E$2667,5,0)*((J2393+F2393)/1000000000)</f>
        <v>#N/A</v>
      </c>
      <c r="AC2393" s="22">
        <f t="shared" ca="1" si="37"/>
        <v>6.6666666666666666E-2</v>
      </c>
    </row>
    <row r="2394" spans="1:29" x14ac:dyDescent="0.35">
      <c r="A2394">
        <v>1601988</v>
      </c>
      <c r="B2394" t="e">
        <v>#N/A</v>
      </c>
      <c r="C2394" t="s">
        <v>163</v>
      </c>
      <c r="D2394">
        <v>0</v>
      </c>
      <c r="E2394">
        <v>0</v>
      </c>
      <c r="F2394">
        <v>0</v>
      </c>
      <c r="G2394">
        <v>0</v>
      </c>
      <c r="H2394">
        <v>0</v>
      </c>
      <c r="I2394">
        <v>0</v>
      </c>
      <c r="J2394">
        <v>0</v>
      </c>
      <c r="K2394">
        <v>0</v>
      </c>
      <c r="L2394">
        <v>0</v>
      </c>
      <c r="M2394">
        <v>0</v>
      </c>
      <c r="N2394">
        <v>0</v>
      </c>
      <c r="P2394" s="22" t="s">
        <v>34</v>
      </c>
      <c r="R2394" t="s">
        <v>117</v>
      </c>
      <c r="S2394" t="s">
        <v>83</v>
      </c>
      <c r="T2394" s="9" t="e">
        <f>VLOOKUP(A2394,Sku_list!$A$1:$D$2667,3,0)</f>
        <v>#N/A</v>
      </c>
      <c r="U2394" s="9" t="e">
        <f>VLOOKUP(A2394,Sku_list!$A$1:$D$2667,4,0)*(F2394/1000000*12)</f>
        <v>#N/A</v>
      </c>
      <c r="V2394" s="9" t="e">
        <f>VLOOKUP(A2394,Sku_list!$A$1:$D$2667,4,0)*(H2394/1000000*12)</f>
        <v>#N/A</v>
      </c>
      <c r="W2394" s="9" t="e">
        <f>VLOOKUP(A2394,Sku_list!$A$1:$D$2667,4,0)*(J2394/1000000*12)</f>
        <v>#N/A</v>
      </c>
      <c r="X2394" s="9" t="e">
        <f>VLOOKUP(A2394,Sku_list!$A$1:$D$2667,4,0)*(L2394/1000000*12)</f>
        <v>#N/A</v>
      </c>
      <c r="Y2394" s="9" t="e">
        <f>VLOOKUP(A2394,Sku_list!$A$1:$E$2667,5,0)*((J2394+F2394)/1000000000)</f>
        <v>#N/A</v>
      </c>
      <c r="AC2394" s="22">
        <f t="shared" ca="1" si="37"/>
        <v>6.6666666666666666E-2</v>
      </c>
    </row>
    <row r="2395" spans="1:29" x14ac:dyDescent="0.35">
      <c r="A2395">
        <v>1601988</v>
      </c>
      <c r="B2395" t="e">
        <v>#N/A</v>
      </c>
      <c r="C2395" t="s">
        <v>166</v>
      </c>
      <c r="D2395">
        <v>0</v>
      </c>
      <c r="E2395">
        <v>0</v>
      </c>
      <c r="F2395">
        <v>0</v>
      </c>
      <c r="G2395">
        <v>0</v>
      </c>
      <c r="H2395">
        <v>0</v>
      </c>
      <c r="I2395">
        <v>0</v>
      </c>
      <c r="J2395">
        <v>0</v>
      </c>
      <c r="K2395">
        <v>0</v>
      </c>
      <c r="L2395">
        <v>0</v>
      </c>
      <c r="M2395">
        <v>0</v>
      </c>
      <c r="N2395">
        <v>0</v>
      </c>
      <c r="P2395" s="22" t="s">
        <v>34</v>
      </c>
      <c r="R2395" t="s">
        <v>118</v>
      </c>
      <c r="S2395" t="s">
        <v>85</v>
      </c>
      <c r="T2395" s="9" t="e">
        <f>VLOOKUP(A2395,Sku_list!$A$1:$D$2667,3,0)</f>
        <v>#N/A</v>
      </c>
      <c r="U2395" s="9" t="e">
        <f>VLOOKUP(A2395,Sku_list!$A$1:$D$2667,4,0)*(F2395/1000000*12)</f>
        <v>#N/A</v>
      </c>
      <c r="V2395" s="9" t="e">
        <f>VLOOKUP(A2395,Sku_list!$A$1:$D$2667,4,0)*(H2395/1000000*12)</f>
        <v>#N/A</v>
      </c>
      <c r="W2395" s="9" t="e">
        <f>VLOOKUP(A2395,Sku_list!$A$1:$D$2667,4,0)*(J2395/1000000*12)</f>
        <v>#N/A</v>
      </c>
      <c r="X2395" s="9" t="e">
        <f>VLOOKUP(A2395,Sku_list!$A$1:$D$2667,4,0)*(L2395/1000000*12)</f>
        <v>#N/A</v>
      </c>
      <c r="Y2395" s="9" t="e">
        <f>VLOOKUP(A2395,Sku_list!$A$1:$E$2667,5,0)*((J2395+F2395)/1000000000)</f>
        <v>#N/A</v>
      </c>
      <c r="AC2395" s="22">
        <f t="shared" ca="1" si="37"/>
        <v>6.6666666666666666E-2</v>
      </c>
    </row>
    <row r="2396" spans="1:29" x14ac:dyDescent="0.35">
      <c r="A2396">
        <v>1601988</v>
      </c>
      <c r="B2396" t="e">
        <v>#N/A</v>
      </c>
      <c r="C2396" t="s">
        <v>167</v>
      </c>
      <c r="D2396">
        <v>0</v>
      </c>
      <c r="E2396">
        <v>0</v>
      </c>
      <c r="F2396">
        <v>0</v>
      </c>
      <c r="G2396">
        <v>0</v>
      </c>
      <c r="H2396">
        <v>0</v>
      </c>
      <c r="I2396">
        <v>0</v>
      </c>
      <c r="J2396">
        <v>0</v>
      </c>
      <c r="K2396">
        <v>0</v>
      </c>
      <c r="L2396">
        <v>0</v>
      </c>
      <c r="M2396">
        <v>0</v>
      </c>
      <c r="N2396">
        <v>0</v>
      </c>
      <c r="P2396" s="22" t="s">
        <v>34</v>
      </c>
      <c r="R2396" t="s">
        <v>119</v>
      </c>
      <c r="S2396" t="s">
        <v>72</v>
      </c>
      <c r="T2396" s="9" t="e">
        <f>VLOOKUP(A2396,Sku_list!$A$1:$D$2667,3,0)</f>
        <v>#N/A</v>
      </c>
      <c r="U2396" s="9" t="e">
        <f>VLOOKUP(A2396,Sku_list!$A$1:$D$2667,4,0)*(F2396/1000000*12)</f>
        <v>#N/A</v>
      </c>
      <c r="V2396" s="9" t="e">
        <f>VLOOKUP(A2396,Sku_list!$A$1:$D$2667,4,0)*(H2396/1000000*12)</f>
        <v>#N/A</v>
      </c>
      <c r="W2396" s="9" t="e">
        <f>VLOOKUP(A2396,Sku_list!$A$1:$D$2667,4,0)*(J2396/1000000*12)</f>
        <v>#N/A</v>
      </c>
      <c r="X2396" s="9" t="e">
        <f>VLOOKUP(A2396,Sku_list!$A$1:$D$2667,4,0)*(L2396/1000000*12)</f>
        <v>#N/A</v>
      </c>
      <c r="Y2396" s="9" t="e">
        <f>VLOOKUP(A2396,Sku_list!$A$1:$E$2667,5,0)*((J2396+F2396)/1000000000)</f>
        <v>#N/A</v>
      </c>
      <c r="AC2396" s="22">
        <f t="shared" ca="1" si="37"/>
        <v>6.6666666666666666E-2</v>
      </c>
    </row>
    <row r="2397" spans="1:29" x14ac:dyDescent="0.35">
      <c r="A2397">
        <v>1601988</v>
      </c>
      <c r="B2397" t="e">
        <v>#N/A</v>
      </c>
      <c r="C2397" t="s">
        <v>61</v>
      </c>
      <c r="D2397">
        <v>0</v>
      </c>
      <c r="E2397">
        <v>0</v>
      </c>
      <c r="F2397">
        <v>0</v>
      </c>
      <c r="G2397">
        <v>0</v>
      </c>
      <c r="H2397">
        <v>0</v>
      </c>
      <c r="I2397">
        <v>0</v>
      </c>
      <c r="J2397">
        <v>0</v>
      </c>
      <c r="K2397">
        <v>0</v>
      </c>
      <c r="L2397">
        <v>0</v>
      </c>
      <c r="M2397">
        <v>0</v>
      </c>
      <c r="N2397">
        <v>0</v>
      </c>
      <c r="P2397" s="22" t="s">
        <v>34</v>
      </c>
      <c r="R2397" t="s">
        <v>5</v>
      </c>
      <c r="S2397" t="s">
        <v>85</v>
      </c>
      <c r="T2397" s="9" t="e">
        <f>VLOOKUP(A2397,Sku_list!$A$1:$D$2667,3,0)</f>
        <v>#N/A</v>
      </c>
      <c r="U2397" s="9" t="e">
        <f>VLOOKUP(A2397,Sku_list!$A$1:$D$2667,4,0)*(F2397/1000000*12)</f>
        <v>#N/A</v>
      </c>
      <c r="V2397" s="9" t="e">
        <f>VLOOKUP(A2397,Sku_list!$A$1:$D$2667,4,0)*(H2397/1000000*12)</f>
        <v>#N/A</v>
      </c>
      <c r="W2397" s="9" t="e">
        <f>VLOOKUP(A2397,Sku_list!$A$1:$D$2667,4,0)*(J2397/1000000*12)</f>
        <v>#N/A</v>
      </c>
      <c r="X2397" s="9" t="e">
        <f>VLOOKUP(A2397,Sku_list!$A$1:$D$2667,4,0)*(L2397/1000000*12)</f>
        <v>#N/A</v>
      </c>
      <c r="Y2397" s="9" t="e">
        <f>VLOOKUP(A2397,Sku_list!$A$1:$E$2667,5,0)*((J2397+F2397)/1000000000)</f>
        <v>#N/A</v>
      </c>
      <c r="AC2397" s="22">
        <f t="shared" ca="1" si="37"/>
        <v>6.6666666666666666E-2</v>
      </c>
    </row>
    <row r="2398" spans="1:29" x14ac:dyDescent="0.35">
      <c r="A2398">
        <v>1601988</v>
      </c>
      <c r="B2398" t="e">
        <v>#N/A</v>
      </c>
      <c r="C2398" t="s">
        <v>39</v>
      </c>
      <c r="D2398">
        <v>0</v>
      </c>
      <c r="E2398">
        <v>0</v>
      </c>
      <c r="F2398">
        <v>0</v>
      </c>
      <c r="G2398">
        <v>0</v>
      </c>
      <c r="H2398">
        <v>0</v>
      </c>
      <c r="I2398">
        <v>0</v>
      </c>
      <c r="J2398">
        <v>0</v>
      </c>
      <c r="K2398">
        <v>0</v>
      </c>
      <c r="L2398">
        <v>0</v>
      </c>
      <c r="M2398">
        <v>0</v>
      </c>
      <c r="N2398">
        <v>0</v>
      </c>
      <c r="P2398" s="22" t="s">
        <v>34</v>
      </c>
      <c r="R2398" t="s">
        <v>43</v>
      </c>
      <c r="S2398" t="s">
        <v>190</v>
      </c>
      <c r="T2398" s="9" t="e">
        <f>VLOOKUP(A2398,Sku_list!$A$1:$D$2667,3,0)</f>
        <v>#N/A</v>
      </c>
      <c r="U2398" s="9" t="e">
        <f>VLOOKUP(A2398,Sku_list!$A$1:$D$2667,4,0)*(F2398/1000000*12)</f>
        <v>#N/A</v>
      </c>
      <c r="V2398" s="9" t="e">
        <f>VLOOKUP(A2398,Sku_list!$A$1:$D$2667,4,0)*(H2398/1000000*12)</f>
        <v>#N/A</v>
      </c>
      <c r="W2398" s="9" t="e">
        <f>VLOOKUP(A2398,Sku_list!$A$1:$D$2667,4,0)*(J2398/1000000*12)</f>
        <v>#N/A</v>
      </c>
      <c r="X2398" s="9" t="e">
        <f>VLOOKUP(A2398,Sku_list!$A$1:$D$2667,4,0)*(L2398/1000000*12)</f>
        <v>#N/A</v>
      </c>
      <c r="Y2398" s="9" t="e">
        <f>VLOOKUP(A2398,Sku_list!$A$1:$E$2667,5,0)*((J2398+F2398)/1000000000)</f>
        <v>#N/A</v>
      </c>
      <c r="AC2398" s="22">
        <f t="shared" ca="1" si="37"/>
        <v>6.6666666666666666E-2</v>
      </c>
    </row>
    <row r="2399" spans="1:29" x14ac:dyDescent="0.35">
      <c r="A2399">
        <v>1601988</v>
      </c>
      <c r="B2399" t="e">
        <v>#N/A</v>
      </c>
      <c r="C2399" t="s">
        <v>65</v>
      </c>
      <c r="D2399">
        <v>0</v>
      </c>
      <c r="E2399">
        <v>0</v>
      </c>
      <c r="F2399">
        <v>0</v>
      </c>
      <c r="G2399">
        <v>0</v>
      </c>
      <c r="H2399">
        <v>0</v>
      </c>
      <c r="I2399">
        <v>0</v>
      </c>
      <c r="J2399">
        <v>0</v>
      </c>
      <c r="K2399">
        <v>0</v>
      </c>
      <c r="L2399">
        <v>0</v>
      </c>
      <c r="M2399">
        <v>0</v>
      </c>
      <c r="N2399">
        <v>0</v>
      </c>
      <c r="P2399" s="22" t="s">
        <v>34</v>
      </c>
      <c r="R2399" t="s">
        <v>300</v>
      </c>
      <c r="S2399" t="s">
        <v>83</v>
      </c>
      <c r="T2399" s="9" t="e">
        <f>VLOOKUP(A2399,Sku_list!$A$1:$D$2667,3,0)</f>
        <v>#N/A</v>
      </c>
      <c r="U2399" s="9" t="e">
        <f>VLOOKUP(A2399,Sku_list!$A$1:$D$2667,4,0)*(F2399/1000000*12)</f>
        <v>#N/A</v>
      </c>
      <c r="V2399" s="9" t="e">
        <f>VLOOKUP(A2399,Sku_list!$A$1:$D$2667,4,0)*(H2399/1000000*12)</f>
        <v>#N/A</v>
      </c>
      <c r="W2399" s="9" t="e">
        <f>VLOOKUP(A2399,Sku_list!$A$1:$D$2667,4,0)*(J2399/1000000*12)</f>
        <v>#N/A</v>
      </c>
      <c r="X2399" s="9" t="e">
        <f>VLOOKUP(A2399,Sku_list!$A$1:$D$2667,4,0)*(L2399/1000000*12)</f>
        <v>#N/A</v>
      </c>
      <c r="Y2399" s="9" t="e">
        <f>VLOOKUP(A2399,Sku_list!$A$1:$E$2667,5,0)*((J2399+F2399)/1000000000)</f>
        <v>#N/A</v>
      </c>
      <c r="AC2399" s="22">
        <f t="shared" ca="1" si="37"/>
        <v>6.6666666666666666E-2</v>
      </c>
    </row>
    <row r="2400" spans="1:29" x14ac:dyDescent="0.35">
      <c r="A2400">
        <v>1601988</v>
      </c>
      <c r="B2400" t="e">
        <v>#N/A</v>
      </c>
      <c r="C2400" t="s">
        <v>66</v>
      </c>
      <c r="D2400">
        <v>0</v>
      </c>
      <c r="E2400">
        <v>0</v>
      </c>
      <c r="F2400">
        <v>0</v>
      </c>
      <c r="G2400">
        <v>0</v>
      </c>
      <c r="H2400">
        <v>0</v>
      </c>
      <c r="I2400">
        <v>0</v>
      </c>
      <c r="J2400">
        <v>0</v>
      </c>
      <c r="K2400">
        <v>0</v>
      </c>
      <c r="L2400">
        <v>0</v>
      </c>
      <c r="M2400">
        <v>0</v>
      </c>
      <c r="N2400">
        <v>0</v>
      </c>
      <c r="P2400" s="22" t="s">
        <v>34</v>
      </c>
      <c r="R2400" t="s">
        <v>174</v>
      </c>
      <c r="S2400" t="s">
        <v>72</v>
      </c>
      <c r="T2400" s="9" t="e">
        <f>VLOOKUP(A2400,Sku_list!$A$1:$D$2667,3,0)</f>
        <v>#N/A</v>
      </c>
      <c r="U2400" s="9" t="e">
        <f>VLOOKUP(A2400,Sku_list!$A$1:$D$2667,4,0)*(F2400/1000000*12)</f>
        <v>#N/A</v>
      </c>
      <c r="V2400" s="9" t="e">
        <f>VLOOKUP(A2400,Sku_list!$A$1:$D$2667,4,0)*(H2400/1000000*12)</f>
        <v>#N/A</v>
      </c>
      <c r="W2400" s="9" t="e">
        <f>VLOOKUP(A2400,Sku_list!$A$1:$D$2667,4,0)*(J2400/1000000*12)</f>
        <v>#N/A</v>
      </c>
      <c r="X2400" s="9" t="e">
        <f>VLOOKUP(A2400,Sku_list!$A$1:$D$2667,4,0)*(L2400/1000000*12)</f>
        <v>#N/A</v>
      </c>
      <c r="Y2400" s="9" t="e">
        <f>VLOOKUP(A2400,Sku_list!$A$1:$E$2667,5,0)*((J2400+F2400)/1000000000)</f>
        <v>#N/A</v>
      </c>
      <c r="AC2400" s="22">
        <f t="shared" ca="1" si="37"/>
        <v>6.6666666666666666E-2</v>
      </c>
    </row>
    <row r="2401" spans="1:29" x14ac:dyDescent="0.35">
      <c r="A2401">
        <v>1601988</v>
      </c>
      <c r="B2401" t="e">
        <v>#N/A</v>
      </c>
      <c r="C2401" t="s">
        <v>67</v>
      </c>
      <c r="D2401">
        <v>0</v>
      </c>
      <c r="E2401">
        <v>0</v>
      </c>
      <c r="F2401">
        <v>0</v>
      </c>
      <c r="G2401">
        <v>0</v>
      </c>
      <c r="H2401">
        <v>0</v>
      </c>
      <c r="I2401">
        <v>0</v>
      </c>
      <c r="J2401">
        <v>0</v>
      </c>
      <c r="K2401">
        <v>0</v>
      </c>
      <c r="L2401">
        <v>0</v>
      </c>
      <c r="M2401">
        <v>0</v>
      </c>
      <c r="N2401">
        <v>0</v>
      </c>
      <c r="P2401" s="22" t="s">
        <v>34</v>
      </c>
      <c r="R2401" t="s">
        <v>176</v>
      </c>
      <c r="S2401" t="s">
        <v>72</v>
      </c>
      <c r="T2401" s="9" t="e">
        <f>VLOOKUP(A2401,Sku_list!$A$1:$D$2667,3,0)</f>
        <v>#N/A</v>
      </c>
      <c r="U2401" s="9" t="e">
        <f>VLOOKUP(A2401,Sku_list!$A$1:$D$2667,4,0)*(F2401/1000000*12)</f>
        <v>#N/A</v>
      </c>
      <c r="V2401" s="9" t="e">
        <f>VLOOKUP(A2401,Sku_list!$A$1:$D$2667,4,0)*(H2401/1000000*12)</f>
        <v>#N/A</v>
      </c>
      <c r="W2401" s="9" t="e">
        <f>VLOOKUP(A2401,Sku_list!$A$1:$D$2667,4,0)*(J2401/1000000*12)</f>
        <v>#N/A</v>
      </c>
      <c r="X2401" s="9" t="e">
        <f>VLOOKUP(A2401,Sku_list!$A$1:$D$2667,4,0)*(L2401/1000000*12)</f>
        <v>#N/A</v>
      </c>
      <c r="Y2401" s="9" t="e">
        <f>VLOOKUP(A2401,Sku_list!$A$1:$E$2667,5,0)*((J2401+F2401)/1000000000)</f>
        <v>#N/A</v>
      </c>
      <c r="AC2401" s="22">
        <f t="shared" ca="1" si="37"/>
        <v>6.6666666666666666E-2</v>
      </c>
    </row>
    <row r="2402" spans="1:29" x14ac:dyDescent="0.35">
      <c r="A2402">
        <v>1601988</v>
      </c>
      <c r="B2402" t="e">
        <v>#N/A</v>
      </c>
      <c r="C2402" t="s">
        <v>68</v>
      </c>
      <c r="D2402">
        <v>0</v>
      </c>
      <c r="E2402">
        <v>0</v>
      </c>
      <c r="F2402">
        <v>0</v>
      </c>
      <c r="G2402">
        <v>0</v>
      </c>
      <c r="H2402">
        <v>0</v>
      </c>
      <c r="I2402">
        <v>0</v>
      </c>
      <c r="J2402">
        <v>0</v>
      </c>
      <c r="K2402">
        <v>0</v>
      </c>
      <c r="L2402">
        <v>0</v>
      </c>
      <c r="M2402">
        <v>0</v>
      </c>
      <c r="N2402">
        <v>0</v>
      </c>
      <c r="P2402" s="22" t="s">
        <v>34</v>
      </c>
      <c r="R2402" t="s">
        <v>177</v>
      </c>
      <c r="S2402" t="s">
        <v>72</v>
      </c>
      <c r="T2402" s="9" t="e">
        <f>VLOOKUP(A2402,Sku_list!$A$1:$D$2667,3,0)</f>
        <v>#N/A</v>
      </c>
      <c r="U2402" s="9" t="e">
        <f>VLOOKUP(A2402,Sku_list!$A$1:$D$2667,4,0)*(F2402/1000000*12)</f>
        <v>#N/A</v>
      </c>
      <c r="V2402" s="9" t="e">
        <f>VLOOKUP(A2402,Sku_list!$A$1:$D$2667,4,0)*(H2402/1000000*12)</f>
        <v>#N/A</v>
      </c>
      <c r="W2402" s="9" t="e">
        <f>VLOOKUP(A2402,Sku_list!$A$1:$D$2667,4,0)*(J2402/1000000*12)</f>
        <v>#N/A</v>
      </c>
      <c r="X2402" s="9" t="e">
        <f>VLOOKUP(A2402,Sku_list!$A$1:$D$2667,4,0)*(L2402/1000000*12)</f>
        <v>#N/A</v>
      </c>
      <c r="Y2402" s="9" t="e">
        <f>VLOOKUP(A2402,Sku_list!$A$1:$E$2667,5,0)*((J2402+F2402)/1000000000)</f>
        <v>#N/A</v>
      </c>
      <c r="AC2402" s="22">
        <f t="shared" ca="1" si="37"/>
        <v>6.6666666666666666E-2</v>
      </c>
    </row>
    <row r="2403" spans="1:29" x14ac:dyDescent="0.35">
      <c r="A2403">
        <v>1601988</v>
      </c>
      <c r="B2403" t="e">
        <v>#N/A</v>
      </c>
      <c r="C2403" t="s">
        <v>44</v>
      </c>
      <c r="D2403">
        <v>0</v>
      </c>
      <c r="E2403">
        <v>0</v>
      </c>
      <c r="F2403">
        <v>0</v>
      </c>
      <c r="G2403">
        <v>0</v>
      </c>
      <c r="H2403">
        <v>0</v>
      </c>
      <c r="I2403">
        <v>0</v>
      </c>
      <c r="J2403">
        <v>0</v>
      </c>
      <c r="K2403">
        <v>0</v>
      </c>
      <c r="L2403">
        <v>0</v>
      </c>
      <c r="M2403">
        <v>0</v>
      </c>
      <c r="N2403">
        <v>0</v>
      </c>
      <c r="P2403" s="22" t="s">
        <v>34</v>
      </c>
      <c r="R2403" t="s">
        <v>45</v>
      </c>
      <c r="S2403" t="s">
        <v>193</v>
      </c>
      <c r="T2403" s="9" t="e">
        <f>VLOOKUP(A2403,Sku_list!$A$1:$D$2667,3,0)</f>
        <v>#N/A</v>
      </c>
      <c r="U2403" s="9" t="e">
        <f>VLOOKUP(A2403,Sku_list!$A$1:$D$2667,4,0)*(F2403/1000000*12)</f>
        <v>#N/A</v>
      </c>
      <c r="V2403" s="9" t="e">
        <f>VLOOKUP(A2403,Sku_list!$A$1:$D$2667,4,0)*(H2403/1000000*12)</f>
        <v>#N/A</v>
      </c>
      <c r="W2403" s="9" t="e">
        <f>VLOOKUP(A2403,Sku_list!$A$1:$D$2667,4,0)*(J2403/1000000*12)</f>
        <v>#N/A</v>
      </c>
      <c r="X2403" s="9" t="e">
        <f>VLOOKUP(A2403,Sku_list!$A$1:$D$2667,4,0)*(L2403/1000000*12)</f>
        <v>#N/A</v>
      </c>
      <c r="Y2403" s="9" t="e">
        <f>VLOOKUP(A2403,Sku_list!$A$1:$E$2667,5,0)*((J2403+F2403)/1000000000)</f>
        <v>#N/A</v>
      </c>
      <c r="AC2403" s="22">
        <f t="shared" ca="1" si="37"/>
        <v>6.6666666666666666E-2</v>
      </c>
    </row>
    <row r="2404" spans="1:29" x14ac:dyDescent="0.35">
      <c r="A2404">
        <v>1601988</v>
      </c>
      <c r="B2404" t="e">
        <v>#N/A</v>
      </c>
      <c r="C2404" t="s">
        <v>272</v>
      </c>
      <c r="D2404">
        <v>0</v>
      </c>
      <c r="E2404">
        <v>0</v>
      </c>
      <c r="F2404">
        <v>0</v>
      </c>
      <c r="G2404">
        <v>0</v>
      </c>
      <c r="H2404">
        <v>0</v>
      </c>
      <c r="I2404">
        <v>0</v>
      </c>
      <c r="J2404">
        <v>0</v>
      </c>
      <c r="K2404">
        <v>0</v>
      </c>
      <c r="L2404">
        <v>0</v>
      </c>
      <c r="M2404">
        <v>0</v>
      </c>
      <c r="N2404">
        <v>0</v>
      </c>
      <c r="P2404" s="22" t="s">
        <v>34</v>
      </c>
      <c r="R2404" t="s">
        <v>99</v>
      </c>
      <c r="S2404" t="s">
        <v>173</v>
      </c>
      <c r="T2404" s="9" t="e">
        <f>VLOOKUP(A2404,Sku_list!$A$1:$D$2667,3,0)</f>
        <v>#N/A</v>
      </c>
      <c r="U2404" s="9" t="e">
        <f>VLOOKUP(A2404,Sku_list!$A$1:$D$2667,4,0)*(F2404/1000000*12)</f>
        <v>#N/A</v>
      </c>
      <c r="V2404" s="9" t="e">
        <f>VLOOKUP(A2404,Sku_list!$A$1:$D$2667,4,0)*(H2404/1000000*12)</f>
        <v>#N/A</v>
      </c>
      <c r="W2404" s="9" t="e">
        <f>VLOOKUP(A2404,Sku_list!$A$1:$D$2667,4,0)*(J2404/1000000*12)</f>
        <v>#N/A</v>
      </c>
      <c r="X2404" s="9" t="e">
        <f>VLOOKUP(A2404,Sku_list!$A$1:$D$2667,4,0)*(L2404/1000000*12)</f>
        <v>#N/A</v>
      </c>
      <c r="Y2404" s="9" t="e">
        <f>VLOOKUP(A2404,Sku_list!$A$1:$E$2667,5,0)*((J2404+F2404)/1000000000)</f>
        <v>#N/A</v>
      </c>
      <c r="AC2404" s="22">
        <f t="shared" ca="1" si="37"/>
        <v>6.6666666666666666E-2</v>
      </c>
    </row>
    <row r="2405" spans="1:29" x14ac:dyDescent="0.35">
      <c r="A2405">
        <v>1601988</v>
      </c>
      <c r="B2405" t="e">
        <v>#N/A</v>
      </c>
      <c r="C2405" t="s">
        <v>273</v>
      </c>
      <c r="D2405">
        <v>0</v>
      </c>
      <c r="E2405">
        <v>0</v>
      </c>
      <c r="F2405">
        <v>0</v>
      </c>
      <c r="G2405">
        <v>0</v>
      </c>
      <c r="H2405">
        <v>0</v>
      </c>
      <c r="I2405">
        <v>0</v>
      </c>
      <c r="J2405">
        <v>0</v>
      </c>
      <c r="K2405">
        <v>0</v>
      </c>
      <c r="L2405">
        <v>0</v>
      </c>
      <c r="M2405">
        <v>0</v>
      </c>
      <c r="N2405">
        <v>0</v>
      </c>
      <c r="P2405" s="22" t="s">
        <v>34</v>
      </c>
      <c r="R2405" t="s">
        <v>275</v>
      </c>
      <c r="S2405" t="s">
        <v>308</v>
      </c>
      <c r="T2405" s="9" t="e">
        <f>VLOOKUP(A2405,Sku_list!$A$1:$D$2667,3,0)</f>
        <v>#N/A</v>
      </c>
      <c r="U2405" s="9" t="e">
        <f>VLOOKUP(A2405,Sku_list!$A$1:$D$2667,4,0)*(F2405/1000000*12)</f>
        <v>#N/A</v>
      </c>
      <c r="V2405" s="9" t="e">
        <f>VLOOKUP(A2405,Sku_list!$A$1:$D$2667,4,0)*(H2405/1000000*12)</f>
        <v>#N/A</v>
      </c>
      <c r="W2405" s="9" t="e">
        <f>VLOOKUP(A2405,Sku_list!$A$1:$D$2667,4,0)*(J2405/1000000*12)</f>
        <v>#N/A</v>
      </c>
      <c r="X2405" s="9" t="e">
        <f>VLOOKUP(A2405,Sku_list!$A$1:$D$2667,4,0)*(L2405/1000000*12)</f>
        <v>#N/A</v>
      </c>
      <c r="Y2405" s="9" t="e">
        <f>VLOOKUP(A2405,Sku_list!$A$1:$E$2667,5,0)*((J2405+F2405)/1000000000)</f>
        <v>#N/A</v>
      </c>
      <c r="AC2405" s="22">
        <f t="shared" ca="1" si="37"/>
        <v>6.6666666666666666E-2</v>
      </c>
    </row>
    <row r="2406" spans="1:29" x14ac:dyDescent="0.35">
      <c r="A2406">
        <v>1601997</v>
      </c>
      <c r="B2406" t="s">
        <v>60</v>
      </c>
      <c r="C2406" t="s">
        <v>3</v>
      </c>
      <c r="D2406">
        <v>0</v>
      </c>
      <c r="E2406">
        <v>0</v>
      </c>
      <c r="F2406">
        <v>0</v>
      </c>
      <c r="G2406">
        <v>0</v>
      </c>
      <c r="H2406">
        <v>0</v>
      </c>
      <c r="I2406">
        <v>0</v>
      </c>
      <c r="J2406">
        <v>0</v>
      </c>
      <c r="K2406">
        <v>0</v>
      </c>
      <c r="L2406">
        <v>0</v>
      </c>
      <c r="M2406">
        <v>0</v>
      </c>
      <c r="N2406">
        <v>0</v>
      </c>
      <c r="P2406" s="22" t="s">
        <v>34</v>
      </c>
      <c r="R2406" t="s">
        <v>4</v>
      </c>
      <c r="S2406" t="s">
        <v>173</v>
      </c>
      <c r="T2406" s="9" t="e">
        <f>VLOOKUP(A2406,Sku_list!$A$1:$D$2667,3,0)</f>
        <v>#N/A</v>
      </c>
      <c r="U2406" s="9" t="e">
        <f>VLOOKUP(A2406,Sku_list!$A$1:$D$2667,4,0)*(F2406/1000000*12)</f>
        <v>#N/A</v>
      </c>
      <c r="V2406" s="9" t="e">
        <f>VLOOKUP(A2406,Sku_list!$A$1:$D$2667,4,0)*(H2406/1000000*12)</f>
        <v>#N/A</v>
      </c>
      <c r="W2406" s="9" t="e">
        <f>VLOOKUP(A2406,Sku_list!$A$1:$D$2667,4,0)*(J2406/1000000*12)</f>
        <v>#N/A</v>
      </c>
      <c r="X2406" s="9" t="e">
        <f>VLOOKUP(A2406,Sku_list!$A$1:$D$2667,4,0)*(L2406/1000000*12)</f>
        <v>#N/A</v>
      </c>
      <c r="Y2406" s="9" t="e">
        <f>VLOOKUP(A2406,Sku_list!$A$1:$E$2667,5,0)*((J2406+F2406)/1000000000)</f>
        <v>#N/A</v>
      </c>
      <c r="AC2406" s="22">
        <f t="shared" ca="1" si="37"/>
        <v>6.6666666666666666E-2</v>
      </c>
    </row>
    <row r="2407" spans="1:29" x14ac:dyDescent="0.35">
      <c r="A2407">
        <v>1601997</v>
      </c>
      <c r="B2407" t="s">
        <v>60</v>
      </c>
      <c r="C2407" t="s">
        <v>191</v>
      </c>
      <c r="D2407">
        <v>0</v>
      </c>
      <c r="E2407">
        <v>0</v>
      </c>
      <c r="F2407">
        <v>0</v>
      </c>
      <c r="G2407">
        <v>0</v>
      </c>
      <c r="H2407">
        <v>0</v>
      </c>
      <c r="I2407">
        <v>0</v>
      </c>
      <c r="J2407">
        <v>0</v>
      </c>
      <c r="K2407">
        <v>0</v>
      </c>
      <c r="L2407">
        <v>0</v>
      </c>
      <c r="M2407">
        <v>0</v>
      </c>
      <c r="N2407">
        <v>0</v>
      </c>
      <c r="P2407" s="22" t="s">
        <v>34</v>
      </c>
      <c r="R2407" t="s">
        <v>99</v>
      </c>
      <c r="S2407" t="s">
        <v>173</v>
      </c>
      <c r="T2407" s="9" t="e">
        <f>VLOOKUP(A2407,Sku_list!$A$1:$D$2667,3,0)</f>
        <v>#N/A</v>
      </c>
      <c r="U2407" s="9" t="e">
        <f>VLOOKUP(A2407,Sku_list!$A$1:$D$2667,4,0)*(F2407/1000000*12)</f>
        <v>#N/A</v>
      </c>
      <c r="V2407" s="9" t="e">
        <f>VLOOKUP(A2407,Sku_list!$A$1:$D$2667,4,0)*(H2407/1000000*12)</f>
        <v>#N/A</v>
      </c>
      <c r="W2407" s="9" t="e">
        <f>VLOOKUP(A2407,Sku_list!$A$1:$D$2667,4,0)*(J2407/1000000*12)</f>
        <v>#N/A</v>
      </c>
      <c r="X2407" s="9" t="e">
        <f>VLOOKUP(A2407,Sku_list!$A$1:$D$2667,4,0)*(L2407/1000000*12)</f>
        <v>#N/A</v>
      </c>
      <c r="Y2407" s="9" t="e">
        <f>VLOOKUP(A2407,Sku_list!$A$1:$E$2667,5,0)*((J2407+F2407)/1000000000)</f>
        <v>#N/A</v>
      </c>
      <c r="AC2407" s="22">
        <f t="shared" ca="1" si="37"/>
        <v>6.6666666666666666E-2</v>
      </c>
    </row>
    <row r="2408" spans="1:29" x14ac:dyDescent="0.35">
      <c r="A2408">
        <v>1601997</v>
      </c>
      <c r="B2408" t="s">
        <v>60</v>
      </c>
      <c r="C2408" t="s">
        <v>139</v>
      </c>
      <c r="D2408">
        <v>0</v>
      </c>
      <c r="E2408">
        <v>0</v>
      </c>
      <c r="F2408">
        <v>0</v>
      </c>
      <c r="G2408">
        <v>0</v>
      </c>
      <c r="H2408">
        <v>0</v>
      </c>
      <c r="I2408">
        <v>0</v>
      </c>
      <c r="J2408">
        <v>164</v>
      </c>
      <c r="K2408">
        <v>164</v>
      </c>
      <c r="L2408">
        <v>0</v>
      </c>
      <c r="M2408">
        <v>-164</v>
      </c>
      <c r="N2408">
        <v>164</v>
      </c>
      <c r="P2408" s="22" t="s">
        <v>34</v>
      </c>
      <c r="R2408" t="s">
        <v>70</v>
      </c>
      <c r="S2408" t="s">
        <v>69</v>
      </c>
      <c r="T2408" s="9" t="e">
        <f>VLOOKUP(A2408,Sku_list!$A$1:$D$2667,3,0)</f>
        <v>#N/A</v>
      </c>
      <c r="U2408" s="9" t="e">
        <f>VLOOKUP(A2408,Sku_list!$A$1:$D$2667,4,0)*(F2408/1000000*12)</f>
        <v>#N/A</v>
      </c>
      <c r="V2408" s="9" t="e">
        <f>VLOOKUP(A2408,Sku_list!$A$1:$D$2667,4,0)*(H2408/1000000*12)</f>
        <v>#N/A</v>
      </c>
      <c r="W2408" s="9" t="e">
        <f>VLOOKUP(A2408,Sku_list!$A$1:$D$2667,4,0)*(J2408/1000000*12)</f>
        <v>#N/A</v>
      </c>
      <c r="X2408" s="9" t="e">
        <f>VLOOKUP(A2408,Sku_list!$A$1:$D$2667,4,0)*(L2408/1000000*12)</f>
        <v>#N/A</v>
      </c>
      <c r="Y2408" s="9" t="e">
        <f>VLOOKUP(A2408,Sku_list!$A$1:$E$2667,5,0)*((J2408+F2408)/1000000000)</f>
        <v>#N/A</v>
      </c>
      <c r="AC2408" s="22">
        <f t="shared" ca="1" si="37"/>
        <v>6.6666666666666666E-2</v>
      </c>
    </row>
    <row r="2409" spans="1:29" x14ac:dyDescent="0.35">
      <c r="A2409">
        <v>1601997</v>
      </c>
      <c r="B2409" t="s">
        <v>60</v>
      </c>
      <c r="C2409" t="s">
        <v>140</v>
      </c>
      <c r="D2409">
        <v>0</v>
      </c>
      <c r="E2409">
        <v>0</v>
      </c>
      <c r="F2409">
        <v>0</v>
      </c>
      <c r="G2409">
        <v>0</v>
      </c>
      <c r="H2409">
        <v>0</v>
      </c>
      <c r="I2409">
        <v>0</v>
      </c>
      <c r="J2409">
        <v>18</v>
      </c>
      <c r="K2409">
        <v>18</v>
      </c>
      <c r="L2409">
        <v>0</v>
      </c>
      <c r="M2409">
        <v>-18</v>
      </c>
      <c r="N2409">
        <v>18</v>
      </c>
      <c r="P2409" s="22" t="s">
        <v>34</v>
      </c>
      <c r="R2409" t="s">
        <v>71</v>
      </c>
      <c r="S2409" t="s">
        <v>72</v>
      </c>
      <c r="T2409" s="9" t="e">
        <f>VLOOKUP(A2409,Sku_list!$A$1:$D$2667,3,0)</f>
        <v>#N/A</v>
      </c>
      <c r="U2409" s="9" t="e">
        <f>VLOOKUP(A2409,Sku_list!$A$1:$D$2667,4,0)*(F2409/1000000*12)</f>
        <v>#N/A</v>
      </c>
      <c r="V2409" s="9" t="e">
        <f>VLOOKUP(A2409,Sku_list!$A$1:$D$2667,4,0)*(H2409/1000000*12)</f>
        <v>#N/A</v>
      </c>
      <c r="W2409" s="9" t="e">
        <f>VLOOKUP(A2409,Sku_list!$A$1:$D$2667,4,0)*(J2409/1000000*12)</f>
        <v>#N/A</v>
      </c>
      <c r="X2409" s="9" t="e">
        <f>VLOOKUP(A2409,Sku_list!$A$1:$D$2667,4,0)*(L2409/1000000*12)</f>
        <v>#N/A</v>
      </c>
      <c r="Y2409" s="9" t="e">
        <f>VLOOKUP(A2409,Sku_list!$A$1:$E$2667,5,0)*((J2409+F2409)/1000000000)</f>
        <v>#N/A</v>
      </c>
      <c r="AC2409" s="22">
        <f t="shared" ca="1" si="37"/>
        <v>6.6666666666666666E-2</v>
      </c>
    </row>
    <row r="2410" spans="1:29" x14ac:dyDescent="0.35">
      <c r="A2410">
        <v>1601997</v>
      </c>
      <c r="B2410" t="s">
        <v>60</v>
      </c>
      <c r="C2410" t="s">
        <v>141</v>
      </c>
      <c r="D2410">
        <v>0</v>
      </c>
      <c r="E2410">
        <v>0</v>
      </c>
      <c r="F2410">
        <v>0</v>
      </c>
      <c r="G2410">
        <v>0</v>
      </c>
      <c r="H2410">
        <v>0</v>
      </c>
      <c r="I2410">
        <v>0</v>
      </c>
      <c r="J2410">
        <v>0</v>
      </c>
      <c r="K2410">
        <v>0</v>
      </c>
      <c r="L2410">
        <v>0</v>
      </c>
      <c r="M2410">
        <v>0</v>
      </c>
      <c r="N2410">
        <v>0</v>
      </c>
      <c r="P2410" s="22" t="s">
        <v>34</v>
      </c>
      <c r="R2410" t="s">
        <v>82</v>
      </c>
      <c r="S2410" t="s">
        <v>83</v>
      </c>
      <c r="T2410" s="9" t="e">
        <f>VLOOKUP(A2410,Sku_list!$A$1:$D$2667,3,0)</f>
        <v>#N/A</v>
      </c>
      <c r="U2410" s="9" t="e">
        <f>VLOOKUP(A2410,Sku_list!$A$1:$D$2667,4,0)*(F2410/1000000*12)</f>
        <v>#N/A</v>
      </c>
      <c r="V2410" s="9" t="e">
        <f>VLOOKUP(A2410,Sku_list!$A$1:$D$2667,4,0)*(H2410/1000000*12)</f>
        <v>#N/A</v>
      </c>
      <c r="W2410" s="9" t="e">
        <f>VLOOKUP(A2410,Sku_list!$A$1:$D$2667,4,0)*(J2410/1000000*12)</f>
        <v>#N/A</v>
      </c>
      <c r="X2410" s="9" t="e">
        <f>VLOOKUP(A2410,Sku_list!$A$1:$D$2667,4,0)*(L2410/1000000*12)</f>
        <v>#N/A</v>
      </c>
      <c r="Y2410" s="9" t="e">
        <f>VLOOKUP(A2410,Sku_list!$A$1:$E$2667,5,0)*((J2410+F2410)/1000000000)</f>
        <v>#N/A</v>
      </c>
      <c r="AC2410" s="22">
        <f t="shared" ca="1" si="37"/>
        <v>6.6666666666666666E-2</v>
      </c>
    </row>
    <row r="2411" spans="1:29" x14ac:dyDescent="0.35">
      <c r="A2411">
        <v>1601997</v>
      </c>
      <c r="B2411" t="s">
        <v>60</v>
      </c>
      <c r="C2411" t="s">
        <v>142</v>
      </c>
      <c r="D2411">
        <v>0</v>
      </c>
      <c r="E2411">
        <v>288</v>
      </c>
      <c r="F2411">
        <v>0</v>
      </c>
      <c r="G2411">
        <v>0</v>
      </c>
      <c r="H2411">
        <v>0</v>
      </c>
      <c r="I2411">
        <v>0</v>
      </c>
      <c r="J2411">
        <v>128</v>
      </c>
      <c r="K2411">
        <v>128</v>
      </c>
      <c r="L2411">
        <v>0</v>
      </c>
      <c r="M2411">
        <v>-128</v>
      </c>
      <c r="N2411">
        <v>128</v>
      </c>
      <c r="P2411" s="22" t="s">
        <v>34</v>
      </c>
      <c r="R2411" t="s">
        <v>84</v>
      </c>
      <c r="S2411" t="s">
        <v>85</v>
      </c>
      <c r="T2411" s="9" t="e">
        <f>VLOOKUP(A2411,Sku_list!$A$1:$D$2667,3,0)</f>
        <v>#N/A</v>
      </c>
      <c r="U2411" s="9" t="e">
        <f>VLOOKUP(A2411,Sku_list!$A$1:$D$2667,4,0)*(F2411/1000000*12)</f>
        <v>#N/A</v>
      </c>
      <c r="V2411" s="9" t="e">
        <f>VLOOKUP(A2411,Sku_list!$A$1:$D$2667,4,0)*(H2411/1000000*12)</f>
        <v>#N/A</v>
      </c>
      <c r="W2411" s="9" t="e">
        <f>VLOOKUP(A2411,Sku_list!$A$1:$D$2667,4,0)*(J2411/1000000*12)</f>
        <v>#N/A</v>
      </c>
      <c r="X2411" s="9" t="e">
        <f>VLOOKUP(A2411,Sku_list!$A$1:$D$2667,4,0)*(L2411/1000000*12)</f>
        <v>#N/A</v>
      </c>
      <c r="Y2411" s="9" t="e">
        <f>VLOOKUP(A2411,Sku_list!$A$1:$E$2667,5,0)*((J2411+F2411)/1000000000)</f>
        <v>#N/A</v>
      </c>
      <c r="AC2411" s="22">
        <f t="shared" ca="1" si="37"/>
        <v>6.6666666666666666E-2</v>
      </c>
    </row>
    <row r="2412" spans="1:29" x14ac:dyDescent="0.35">
      <c r="A2412">
        <v>1601997</v>
      </c>
      <c r="B2412" t="s">
        <v>60</v>
      </c>
      <c r="C2412" t="s">
        <v>143</v>
      </c>
      <c r="D2412">
        <v>0</v>
      </c>
      <c r="E2412">
        <v>240</v>
      </c>
      <c r="F2412">
        <v>0</v>
      </c>
      <c r="G2412">
        <v>0</v>
      </c>
      <c r="H2412">
        <v>0</v>
      </c>
      <c r="I2412">
        <v>0</v>
      </c>
      <c r="J2412">
        <v>0</v>
      </c>
      <c r="K2412">
        <v>0</v>
      </c>
      <c r="L2412">
        <v>0</v>
      </c>
      <c r="M2412">
        <v>0</v>
      </c>
      <c r="N2412">
        <v>0</v>
      </c>
      <c r="P2412" s="22" t="s">
        <v>34</v>
      </c>
      <c r="R2412" t="s">
        <v>86</v>
      </c>
      <c r="S2412" t="s">
        <v>85</v>
      </c>
      <c r="T2412" s="9" t="e">
        <f>VLOOKUP(A2412,Sku_list!$A$1:$D$2667,3,0)</f>
        <v>#N/A</v>
      </c>
      <c r="U2412" s="9" t="e">
        <f>VLOOKUP(A2412,Sku_list!$A$1:$D$2667,4,0)*(F2412/1000000*12)</f>
        <v>#N/A</v>
      </c>
      <c r="V2412" s="9" t="e">
        <f>VLOOKUP(A2412,Sku_list!$A$1:$D$2667,4,0)*(H2412/1000000*12)</f>
        <v>#N/A</v>
      </c>
      <c r="W2412" s="9" t="e">
        <f>VLOOKUP(A2412,Sku_list!$A$1:$D$2667,4,0)*(J2412/1000000*12)</f>
        <v>#N/A</v>
      </c>
      <c r="X2412" s="9" t="e">
        <f>VLOOKUP(A2412,Sku_list!$A$1:$D$2667,4,0)*(L2412/1000000*12)</f>
        <v>#N/A</v>
      </c>
      <c r="Y2412" s="9" t="e">
        <f>VLOOKUP(A2412,Sku_list!$A$1:$E$2667,5,0)*((J2412+F2412)/1000000000)</f>
        <v>#N/A</v>
      </c>
      <c r="AC2412" s="22">
        <f t="shared" ca="1" si="37"/>
        <v>6.6666666666666666E-2</v>
      </c>
    </row>
    <row r="2413" spans="1:29" x14ac:dyDescent="0.35">
      <c r="A2413">
        <v>1601997</v>
      </c>
      <c r="B2413" t="s">
        <v>60</v>
      </c>
      <c r="C2413" t="s">
        <v>144</v>
      </c>
      <c r="D2413">
        <v>0</v>
      </c>
      <c r="E2413">
        <v>0</v>
      </c>
      <c r="F2413">
        <v>0</v>
      </c>
      <c r="G2413">
        <v>0</v>
      </c>
      <c r="H2413">
        <v>0</v>
      </c>
      <c r="I2413">
        <v>0</v>
      </c>
      <c r="J2413">
        <v>288</v>
      </c>
      <c r="K2413">
        <v>288</v>
      </c>
      <c r="L2413">
        <v>0</v>
      </c>
      <c r="M2413">
        <v>-288</v>
      </c>
      <c r="N2413">
        <v>288</v>
      </c>
      <c r="P2413" s="22" t="s">
        <v>34</v>
      </c>
      <c r="R2413" t="s">
        <v>87</v>
      </c>
      <c r="S2413" t="s">
        <v>72</v>
      </c>
      <c r="T2413" s="9" t="e">
        <f>VLOOKUP(A2413,Sku_list!$A$1:$D$2667,3,0)</f>
        <v>#N/A</v>
      </c>
      <c r="U2413" s="9" t="e">
        <f>VLOOKUP(A2413,Sku_list!$A$1:$D$2667,4,0)*(F2413/1000000*12)</f>
        <v>#N/A</v>
      </c>
      <c r="V2413" s="9" t="e">
        <f>VLOOKUP(A2413,Sku_list!$A$1:$D$2667,4,0)*(H2413/1000000*12)</f>
        <v>#N/A</v>
      </c>
      <c r="W2413" s="9" t="e">
        <f>VLOOKUP(A2413,Sku_list!$A$1:$D$2667,4,0)*(J2413/1000000*12)</f>
        <v>#N/A</v>
      </c>
      <c r="X2413" s="9" t="e">
        <f>VLOOKUP(A2413,Sku_list!$A$1:$D$2667,4,0)*(L2413/1000000*12)</f>
        <v>#N/A</v>
      </c>
      <c r="Y2413" s="9" t="e">
        <f>VLOOKUP(A2413,Sku_list!$A$1:$E$2667,5,0)*((J2413+F2413)/1000000000)</f>
        <v>#N/A</v>
      </c>
      <c r="AC2413" s="22">
        <f t="shared" ca="1" si="37"/>
        <v>6.6666666666666666E-2</v>
      </c>
    </row>
    <row r="2414" spans="1:29" x14ac:dyDescent="0.35">
      <c r="A2414">
        <v>1601997</v>
      </c>
      <c r="B2414" t="s">
        <v>60</v>
      </c>
      <c r="C2414" t="s">
        <v>145</v>
      </c>
      <c r="D2414">
        <v>0</v>
      </c>
      <c r="E2414">
        <v>0</v>
      </c>
      <c r="F2414">
        <v>0</v>
      </c>
      <c r="G2414">
        <v>0</v>
      </c>
      <c r="H2414">
        <v>0</v>
      </c>
      <c r="I2414">
        <v>0</v>
      </c>
      <c r="J2414">
        <v>0</v>
      </c>
      <c r="K2414">
        <v>0</v>
      </c>
      <c r="L2414">
        <v>0</v>
      </c>
      <c r="M2414">
        <v>0</v>
      </c>
      <c r="N2414">
        <v>0</v>
      </c>
      <c r="P2414" s="22" t="s">
        <v>34</v>
      </c>
      <c r="R2414" t="s">
        <v>88</v>
      </c>
      <c r="S2414" t="s">
        <v>83</v>
      </c>
      <c r="T2414" s="9" t="e">
        <f>VLOOKUP(A2414,Sku_list!$A$1:$D$2667,3,0)</f>
        <v>#N/A</v>
      </c>
      <c r="U2414" s="9" t="e">
        <f>VLOOKUP(A2414,Sku_list!$A$1:$D$2667,4,0)*(F2414/1000000*12)</f>
        <v>#N/A</v>
      </c>
      <c r="V2414" s="9" t="e">
        <f>VLOOKUP(A2414,Sku_list!$A$1:$D$2667,4,0)*(H2414/1000000*12)</f>
        <v>#N/A</v>
      </c>
      <c r="W2414" s="9" t="e">
        <f>VLOOKUP(A2414,Sku_list!$A$1:$D$2667,4,0)*(J2414/1000000*12)</f>
        <v>#N/A</v>
      </c>
      <c r="X2414" s="9" t="e">
        <f>VLOOKUP(A2414,Sku_list!$A$1:$D$2667,4,0)*(L2414/1000000*12)</f>
        <v>#N/A</v>
      </c>
      <c r="Y2414" s="9" t="e">
        <f>VLOOKUP(A2414,Sku_list!$A$1:$E$2667,5,0)*((J2414+F2414)/1000000000)</f>
        <v>#N/A</v>
      </c>
      <c r="AC2414" s="22">
        <f t="shared" ca="1" si="37"/>
        <v>6.6666666666666666E-2</v>
      </c>
    </row>
    <row r="2415" spans="1:29" x14ac:dyDescent="0.35">
      <c r="A2415">
        <v>1601997</v>
      </c>
      <c r="B2415" t="s">
        <v>60</v>
      </c>
      <c r="C2415" t="s">
        <v>146</v>
      </c>
      <c r="D2415">
        <v>0</v>
      </c>
      <c r="E2415">
        <v>0</v>
      </c>
      <c r="F2415">
        <v>0</v>
      </c>
      <c r="G2415">
        <v>0</v>
      </c>
      <c r="H2415">
        <v>0</v>
      </c>
      <c r="I2415">
        <v>0</v>
      </c>
      <c r="J2415">
        <v>24</v>
      </c>
      <c r="K2415">
        <v>24</v>
      </c>
      <c r="L2415">
        <v>0</v>
      </c>
      <c r="M2415">
        <v>-24</v>
      </c>
      <c r="N2415">
        <v>24</v>
      </c>
      <c r="P2415" s="22" t="s">
        <v>34</v>
      </c>
      <c r="R2415" t="s">
        <v>89</v>
      </c>
      <c r="S2415" t="s">
        <v>69</v>
      </c>
      <c r="T2415" s="9" t="e">
        <f>VLOOKUP(A2415,Sku_list!$A$1:$D$2667,3,0)</f>
        <v>#N/A</v>
      </c>
      <c r="U2415" s="9" t="e">
        <f>VLOOKUP(A2415,Sku_list!$A$1:$D$2667,4,0)*(F2415/1000000*12)</f>
        <v>#N/A</v>
      </c>
      <c r="V2415" s="9" t="e">
        <f>VLOOKUP(A2415,Sku_list!$A$1:$D$2667,4,0)*(H2415/1000000*12)</f>
        <v>#N/A</v>
      </c>
      <c r="W2415" s="9" t="e">
        <f>VLOOKUP(A2415,Sku_list!$A$1:$D$2667,4,0)*(J2415/1000000*12)</f>
        <v>#N/A</v>
      </c>
      <c r="X2415" s="9" t="e">
        <f>VLOOKUP(A2415,Sku_list!$A$1:$D$2667,4,0)*(L2415/1000000*12)</f>
        <v>#N/A</v>
      </c>
      <c r="Y2415" s="9" t="e">
        <f>VLOOKUP(A2415,Sku_list!$A$1:$E$2667,5,0)*((J2415+F2415)/1000000000)</f>
        <v>#N/A</v>
      </c>
      <c r="AC2415" s="22">
        <f t="shared" ca="1" si="37"/>
        <v>6.6666666666666666E-2</v>
      </c>
    </row>
    <row r="2416" spans="1:29" x14ac:dyDescent="0.35">
      <c r="A2416">
        <v>1601997</v>
      </c>
      <c r="B2416" t="s">
        <v>60</v>
      </c>
      <c r="C2416" t="s">
        <v>147</v>
      </c>
      <c r="D2416">
        <v>0</v>
      </c>
      <c r="E2416">
        <v>0</v>
      </c>
      <c r="F2416">
        <v>0</v>
      </c>
      <c r="G2416">
        <v>0</v>
      </c>
      <c r="H2416">
        <v>0</v>
      </c>
      <c r="I2416">
        <v>0</v>
      </c>
      <c r="J2416">
        <v>0</v>
      </c>
      <c r="K2416">
        <v>0</v>
      </c>
      <c r="L2416">
        <v>0</v>
      </c>
      <c r="M2416">
        <v>0</v>
      </c>
      <c r="N2416">
        <v>0</v>
      </c>
      <c r="P2416" s="22" t="s">
        <v>34</v>
      </c>
      <c r="R2416" t="s">
        <v>90</v>
      </c>
      <c r="S2416" t="s">
        <v>69</v>
      </c>
      <c r="T2416" s="9" t="e">
        <f>VLOOKUP(A2416,Sku_list!$A$1:$D$2667,3,0)</f>
        <v>#N/A</v>
      </c>
      <c r="U2416" s="9" t="e">
        <f>VLOOKUP(A2416,Sku_list!$A$1:$D$2667,4,0)*(F2416/1000000*12)</f>
        <v>#N/A</v>
      </c>
      <c r="V2416" s="9" t="e">
        <f>VLOOKUP(A2416,Sku_list!$A$1:$D$2667,4,0)*(H2416/1000000*12)</f>
        <v>#N/A</v>
      </c>
      <c r="W2416" s="9" t="e">
        <f>VLOOKUP(A2416,Sku_list!$A$1:$D$2667,4,0)*(J2416/1000000*12)</f>
        <v>#N/A</v>
      </c>
      <c r="X2416" s="9" t="e">
        <f>VLOOKUP(A2416,Sku_list!$A$1:$D$2667,4,0)*(L2416/1000000*12)</f>
        <v>#N/A</v>
      </c>
      <c r="Y2416" s="9" t="e">
        <f>VLOOKUP(A2416,Sku_list!$A$1:$E$2667,5,0)*((J2416+F2416)/1000000000)</f>
        <v>#N/A</v>
      </c>
      <c r="AC2416" s="22">
        <f t="shared" ca="1" si="37"/>
        <v>6.6666666666666666E-2</v>
      </c>
    </row>
    <row r="2417" spans="1:29" x14ac:dyDescent="0.35">
      <c r="A2417">
        <v>1601997</v>
      </c>
      <c r="B2417" t="s">
        <v>60</v>
      </c>
      <c r="C2417" t="s">
        <v>148</v>
      </c>
      <c r="D2417">
        <v>0</v>
      </c>
      <c r="E2417">
        <v>312</v>
      </c>
      <c r="F2417">
        <v>0</v>
      </c>
      <c r="G2417">
        <v>0</v>
      </c>
      <c r="H2417">
        <v>0</v>
      </c>
      <c r="I2417">
        <v>0</v>
      </c>
      <c r="J2417">
        <v>0</v>
      </c>
      <c r="K2417">
        <v>0</v>
      </c>
      <c r="L2417">
        <v>0</v>
      </c>
      <c r="M2417">
        <v>0</v>
      </c>
      <c r="N2417">
        <v>0</v>
      </c>
      <c r="P2417" s="22" t="s">
        <v>34</v>
      </c>
      <c r="R2417" t="s">
        <v>91</v>
      </c>
      <c r="S2417" t="s">
        <v>85</v>
      </c>
      <c r="T2417" s="9" t="e">
        <f>VLOOKUP(A2417,Sku_list!$A$1:$D$2667,3,0)</f>
        <v>#N/A</v>
      </c>
      <c r="U2417" s="9" t="e">
        <f>VLOOKUP(A2417,Sku_list!$A$1:$D$2667,4,0)*(F2417/1000000*12)</f>
        <v>#N/A</v>
      </c>
      <c r="V2417" s="9" t="e">
        <f>VLOOKUP(A2417,Sku_list!$A$1:$D$2667,4,0)*(H2417/1000000*12)</f>
        <v>#N/A</v>
      </c>
      <c r="W2417" s="9" t="e">
        <f>VLOOKUP(A2417,Sku_list!$A$1:$D$2667,4,0)*(J2417/1000000*12)</f>
        <v>#N/A</v>
      </c>
      <c r="X2417" s="9" t="e">
        <f>VLOOKUP(A2417,Sku_list!$A$1:$D$2667,4,0)*(L2417/1000000*12)</f>
        <v>#N/A</v>
      </c>
      <c r="Y2417" s="9" t="e">
        <f>VLOOKUP(A2417,Sku_list!$A$1:$E$2667,5,0)*((J2417+F2417)/1000000000)</f>
        <v>#N/A</v>
      </c>
      <c r="AC2417" s="22">
        <f t="shared" ca="1" si="37"/>
        <v>6.6666666666666666E-2</v>
      </c>
    </row>
    <row r="2418" spans="1:29" x14ac:dyDescent="0.35">
      <c r="A2418">
        <v>1601997</v>
      </c>
      <c r="B2418" t="s">
        <v>60</v>
      </c>
      <c r="C2418" t="s">
        <v>149</v>
      </c>
      <c r="D2418">
        <v>0</v>
      </c>
      <c r="E2418">
        <v>72</v>
      </c>
      <c r="F2418">
        <v>0</v>
      </c>
      <c r="G2418">
        <v>0</v>
      </c>
      <c r="H2418">
        <v>0</v>
      </c>
      <c r="I2418">
        <v>0</v>
      </c>
      <c r="J2418">
        <v>72</v>
      </c>
      <c r="K2418">
        <v>72</v>
      </c>
      <c r="L2418">
        <v>0</v>
      </c>
      <c r="M2418">
        <v>-72</v>
      </c>
      <c r="N2418">
        <v>72</v>
      </c>
      <c r="P2418" s="22" t="s">
        <v>34</v>
      </c>
      <c r="R2418" t="s">
        <v>92</v>
      </c>
      <c r="S2418" t="s">
        <v>85</v>
      </c>
      <c r="T2418" s="9" t="e">
        <f>VLOOKUP(A2418,Sku_list!$A$1:$D$2667,3,0)</f>
        <v>#N/A</v>
      </c>
      <c r="U2418" s="9" t="e">
        <f>VLOOKUP(A2418,Sku_list!$A$1:$D$2667,4,0)*(F2418/1000000*12)</f>
        <v>#N/A</v>
      </c>
      <c r="V2418" s="9" t="e">
        <f>VLOOKUP(A2418,Sku_list!$A$1:$D$2667,4,0)*(H2418/1000000*12)</f>
        <v>#N/A</v>
      </c>
      <c r="W2418" s="9" t="e">
        <f>VLOOKUP(A2418,Sku_list!$A$1:$D$2667,4,0)*(J2418/1000000*12)</f>
        <v>#N/A</v>
      </c>
      <c r="X2418" s="9" t="e">
        <f>VLOOKUP(A2418,Sku_list!$A$1:$D$2667,4,0)*(L2418/1000000*12)</f>
        <v>#N/A</v>
      </c>
      <c r="Y2418" s="9" t="e">
        <f>VLOOKUP(A2418,Sku_list!$A$1:$E$2667,5,0)*((J2418+F2418)/1000000000)</f>
        <v>#N/A</v>
      </c>
      <c r="AC2418" s="22">
        <f t="shared" ca="1" si="37"/>
        <v>6.6666666666666666E-2</v>
      </c>
    </row>
    <row r="2419" spans="1:29" x14ac:dyDescent="0.35">
      <c r="A2419">
        <v>1601997</v>
      </c>
      <c r="B2419" t="s">
        <v>60</v>
      </c>
      <c r="C2419" t="s">
        <v>150</v>
      </c>
      <c r="D2419">
        <v>0</v>
      </c>
      <c r="E2419">
        <v>408</v>
      </c>
      <c r="F2419">
        <v>0</v>
      </c>
      <c r="G2419">
        <v>0</v>
      </c>
      <c r="H2419">
        <v>0</v>
      </c>
      <c r="I2419">
        <v>0</v>
      </c>
      <c r="J2419">
        <v>0</v>
      </c>
      <c r="K2419">
        <v>0</v>
      </c>
      <c r="L2419">
        <v>0</v>
      </c>
      <c r="M2419">
        <v>0</v>
      </c>
      <c r="N2419">
        <v>0</v>
      </c>
      <c r="P2419" s="22" t="s">
        <v>34</v>
      </c>
      <c r="R2419" t="s">
        <v>93</v>
      </c>
      <c r="S2419" t="s">
        <v>85</v>
      </c>
      <c r="T2419" s="9" t="e">
        <f>VLOOKUP(A2419,Sku_list!$A$1:$D$2667,3,0)</f>
        <v>#N/A</v>
      </c>
      <c r="U2419" s="9" t="e">
        <f>VLOOKUP(A2419,Sku_list!$A$1:$D$2667,4,0)*(F2419/1000000*12)</f>
        <v>#N/A</v>
      </c>
      <c r="V2419" s="9" t="e">
        <f>VLOOKUP(A2419,Sku_list!$A$1:$D$2667,4,0)*(H2419/1000000*12)</f>
        <v>#N/A</v>
      </c>
      <c r="W2419" s="9" t="e">
        <f>VLOOKUP(A2419,Sku_list!$A$1:$D$2667,4,0)*(J2419/1000000*12)</f>
        <v>#N/A</v>
      </c>
      <c r="X2419" s="9" t="e">
        <f>VLOOKUP(A2419,Sku_list!$A$1:$D$2667,4,0)*(L2419/1000000*12)</f>
        <v>#N/A</v>
      </c>
      <c r="Y2419" s="9" t="e">
        <f>VLOOKUP(A2419,Sku_list!$A$1:$E$2667,5,0)*((J2419+F2419)/1000000000)</f>
        <v>#N/A</v>
      </c>
      <c r="AC2419" s="22">
        <f t="shared" ca="1" si="37"/>
        <v>6.6666666666666666E-2</v>
      </c>
    </row>
    <row r="2420" spans="1:29" x14ac:dyDescent="0.35">
      <c r="A2420">
        <v>1601997</v>
      </c>
      <c r="B2420" t="s">
        <v>60</v>
      </c>
      <c r="C2420" t="s">
        <v>151</v>
      </c>
      <c r="D2420">
        <v>0</v>
      </c>
      <c r="E2420">
        <v>0</v>
      </c>
      <c r="F2420">
        <v>0</v>
      </c>
      <c r="G2420">
        <v>0</v>
      </c>
      <c r="H2420">
        <v>0</v>
      </c>
      <c r="I2420">
        <v>0</v>
      </c>
      <c r="J2420">
        <v>0</v>
      </c>
      <c r="K2420">
        <v>0</v>
      </c>
      <c r="L2420">
        <v>0</v>
      </c>
      <c r="M2420">
        <v>0</v>
      </c>
      <c r="N2420">
        <v>0</v>
      </c>
      <c r="P2420" s="22" t="s">
        <v>34</v>
      </c>
      <c r="R2420" t="s">
        <v>94</v>
      </c>
      <c r="S2420" t="s">
        <v>83</v>
      </c>
      <c r="T2420" s="9" t="e">
        <f>VLOOKUP(A2420,Sku_list!$A$1:$D$2667,3,0)</f>
        <v>#N/A</v>
      </c>
      <c r="U2420" s="9" t="e">
        <f>VLOOKUP(A2420,Sku_list!$A$1:$D$2667,4,0)*(F2420/1000000*12)</f>
        <v>#N/A</v>
      </c>
      <c r="V2420" s="9" t="e">
        <f>VLOOKUP(A2420,Sku_list!$A$1:$D$2667,4,0)*(H2420/1000000*12)</f>
        <v>#N/A</v>
      </c>
      <c r="W2420" s="9" t="e">
        <f>VLOOKUP(A2420,Sku_list!$A$1:$D$2667,4,0)*(J2420/1000000*12)</f>
        <v>#N/A</v>
      </c>
      <c r="X2420" s="9" t="e">
        <f>VLOOKUP(A2420,Sku_list!$A$1:$D$2667,4,0)*(L2420/1000000*12)</f>
        <v>#N/A</v>
      </c>
      <c r="Y2420" s="9" t="e">
        <f>VLOOKUP(A2420,Sku_list!$A$1:$E$2667,5,0)*((J2420+F2420)/1000000000)</f>
        <v>#N/A</v>
      </c>
      <c r="AC2420" s="22">
        <f t="shared" ca="1" si="37"/>
        <v>6.6666666666666666E-2</v>
      </c>
    </row>
    <row r="2421" spans="1:29" x14ac:dyDescent="0.35">
      <c r="A2421">
        <v>1601997</v>
      </c>
      <c r="B2421" t="s">
        <v>60</v>
      </c>
      <c r="C2421" t="s">
        <v>152</v>
      </c>
      <c r="D2421">
        <v>0</v>
      </c>
      <c r="E2421">
        <v>0</v>
      </c>
      <c r="F2421">
        <v>0</v>
      </c>
      <c r="G2421">
        <v>0</v>
      </c>
      <c r="H2421">
        <v>0</v>
      </c>
      <c r="I2421">
        <v>0</v>
      </c>
      <c r="J2421">
        <v>0</v>
      </c>
      <c r="K2421">
        <v>0</v>
      </c>
      <c r="L2421">
        <v>0</v>
      </c>
      <c r="M2421">
        <v>0</v>
      </c>
      <c r="N2421">
        <v>0</v>
      </c>
      <c r="P2421" s="22" t="s">
        <v>34</v>
      </c>
      <c r="R2421" t="s">
        <v>95</v>
      </c>
      <c r="S2421" t="s">
        <v>83</v>
      </c>
      <c r="T2421" s="9" t="e">
        <f>VLOOKUP(A2421,Sku_list!$A$1:$D$2667,3,0)</f>
        <v>#N/A</v>
      </c>
      <c r="U2421" s="9" t="e">
        <f>VLOOKUP(A2421,Sku_list!$A$1:$D$2667,4,0)*(F2421/1000000*12)</f>
        <v>#N/A</v>
      </c>
      <c r="V2421" s="9" t="e">
        <f>VLOOKUP(A2421,Sku_list!$A$1:$D$2667,4,0)*(H2421/1000000*12)</f>
        <v>#N/A</v>
      </c>
      <c r="W2421" s="9" t="e">
        <f>VLOOKUP(A2421,Sku_list!$A$1:$D$2667,4,0)*(J2421/1000000*12)</f>
        <v>#N/A</v>
      </c>
      <c r="X2421" s="9" t="e">
        <f>VLOOKUP(A2421,Sku_list!$A$1:$D$2667,4,0)*(L2421/1000000*12)</f>
        <v>#N/A</v>
      </c>
      <c r="Y2421" s="9" t="e">
        <f>VLOOKUP(A2421,Sku_list!$A$1:$E$2667,5,0)*((J2421+F2421)/1000000000)</f>
        <v>#N/A</v>
      </c>
      <c r="AC2421" s="22">
        <f t="shared" ca="1" si="37"/>
        <v>6.6666666666666666E-2</v>
      </c>
    </row>
    <row r="2422" spans="1:29" x14ac:dyDescent="0.35">
      <c r="A2422">
        <v>1601997</v>
      </c>
      <c r="B2422" t="s">
        <v>60</v>
      </c>
      <c r="C2422" t="s">
        <v>153</v>
      </c>
      <c r="D2422">
        <v>0</v>
      </c>
      <c r="E2422">
        <v>0</v>
      </c>
      <c r="F2422">
        <v>0</v>
      </c>
      <c r="G2422">
        <v>0</v>
      </c>
      <c r="H2422">
        <v>0</v>
      </c>
      <c r="I2422">
        <v>0</v>
      </c>
      <c r="J2422">
        <v>0</v>
      </c>
      <c r="K2422">
        <v>0</v>
      </c>
      <c r="L2422">
        <v>0</v>
      </c>
      <c r="M2422">
        <v>0</v>
      </c>
      <c r="N2422">
        <v>0</v>
      </c>
      <c r="P2422" s="22" t="s">
        <v>34</v>
      </c>
      <c r="R2422" t="s">
        <v>189</v>
      </c>
      <c r="S2422" t="s">
        <v>190</v>
      </c>
      <c r="T2422" s="9" t="e">
        <f>VLOOKUP(A2422,Sku_list!$A$1:$D$2667,3,0)</f>
        <v>#N/A</v>
      </c>
      <c r="U2422" s="9" t="e">
        <f>VLOOKUP(A2422,Sku_list!$A$1:$D$2667,4,0)*(F2422/1000000*12)</f>
        <v>#N/A</v>
      </c>
      <c r="V2422" s="9" t="e">
        <f>VLOOKUP(A2422,Sku_list!$A$1:$D$2667,4,0)*(H2422/1000000*12)</f>
        <v>#N/A</v>
      </c>
      <c r="W2422" s="9" t="e">
        <f>VLOOKUP(A2422,Sku_list!$A$1:$D$2667,4,0)*(J2422/1000000*12)</f>
        <v>#N/A</v>
      </c>
      <c r="X2422" s="9" t="e">
        <f>VLOOKUP(A2422,Sku_list!$A$1:$D$2667,4,0)*(L2422/1000000*12)</f>
        <v>#N/A</v>
      </c>
      <c r="Y2422" s="9" t="e">
        <f>VLOOKUP(A2422,Sku_list!$A$1:$E$2667,5,0)*((J2422+F2422)/1000000000)</f>
        <v>#N/A</v>
      </c>
      <c r="AC2422" s="22">
        <f t="shared" ca="1" si="37"/>
        <v>6.6666666666666666E-2</v>
      </c>
    </row>
    <row r="2423" spans="1:29" x14ac:dyDescent="0.35">
      <c r="A2423">
        <v>1601997</v>
      </c>
      <c r="B2423" t="s">
        <v>60</v>
      </c>
      <c r="C2423" t="s">
        <v>154</v>
      </c>
      <c r="D2423">
        <v>0</v>
      </c>
      <c r="E2423">
        <v>0</v>
      </c>
      <c r="F2423">
        <v>0</v>
      </c>
      <c r="G2423">
        <v>0</v>
      </c>
      <c r="H2423">
        <v>0</v>
      </c>
      <c r="I2423">
        <v>0</v>
      </c>
      <c r="J2423">
        <v>94</v>
      </c>
      <c r="K2423">
        <v>94</v>
      </c>
      <c r="L2423">
        <v>0</v>
      </c>
      <c r="M2423">
        <v>-94</v>
      </c>
      <c r="N2423">
        <v>94</v>
      </c>
      <c r="P2423" s="22" t="s">
        <v>34</v>
      </c>
      <c r="R2423" t="s">
        <v>96</v>
      </c>
      <c r="S2423" t="s">
        <v>72</v>
      </c>
      <c r="T2423" s="9" t="e">
        <f>VLOOKUP(A2423,Sku_list!$A$1:$D$2667,3,0)</f>
        <v>#N/A</v>
      </c>
      <c r="U2423" s="9" t="e">
        <f>VLOOKUP(A2423,Sku_list!$A$1:$D$2667,4,0)*(F2423/1000000*12)</f>
        <v>#N/A</v>
      </c>
      <c r="V2423" s="9" t="e">
        <f>VLOOKUP(A2423,Sku_list!$A$1:$D$2667,4,0)*(H2423/1000000*12)</f>
        <v>#N/A</v>
      </c>
      <c r="W2423" s="9" t="e">
        <f>VLOOKUP(A2423,Sku_list!$A$1:$D$2667,4,0)*(J2423/1000000*12)</f>
        <v>#N/A</v>
      </c>
      <c r="X2423" s="9" t="e">
        <f>VLOOKUP(A2423,Sku_list!$A$1:$D$2667,4,0)*(L2423/1000000*12)</f>
        <v>#N/A</v>
      </c>
      <c r="Y2423" s="9" t="e">
        <f>VLOOKUP(A2423,Sku_list!$A$1:$E$2667,5,0)*((J2423+F2423)/1000000000)</f>
        <v>#N/A</v>
      </c>
      <c r="AC2423" s="22">
        <f t="shared" ca="1" si="37"/>
        <v>6.6666666666666666E-2</v>
      </c>
    </row>
    <row r="2424" spans="1:29" x14ac:dyDescent="0.35">
      <c r="A2424">
        <v>1601997</v>
      </c>
      <c r="B2424" t="s">
        <v>60</v>
      </c>
      <c r="C2424" t="s">
        <v>155</v>
      </c>
      <c r="D2424">
        <v>0</v>
      </c>
      <c r="E2424">
        <v>0</v>
      </c>
      <c r="F2424">
        <v>0</v>
      </c>
      <c r="G2424">
        <v>0</v>
      </c>
      <c r="H2424">
        <v>0</v>
      </c>
      <c r="I2424">
        <v>24</v>
      </c>
      <c r="J2424">
        <v>189</v>
      </c>
      <c r="K2424">
        <v>189</v>
      </c>
      <c r="L2424">
        <v>0</v>
      </c>
      <c r="M2424">
        <v>-189</v>
      </c>
      <c r="N2424">
        <v>189</v>
      </c>
      <c r="P2424" s="22" t="s">
        <v>34</v>
      </c>
      <c r="R2424" t="s">
        <v>97</v>
      </c>
      <c r="S2424" t="s">
        <v>72</v>
      </c>
      <c r="T2424" s="9" t="e">
        <f>VLOOKUP(A2424,Sku_list!$A$1:$D$2667,3,0)</f>
        <v>#N/A</v>
      </c>
      <c r="U2424" s="9" t="e">
        <f>VLOOKUP(A2424,Sku_list!$A$1:$D$2667,4,0)*(F2424/1000000*12)</f>
        <v>#N/A</v>
      </c>
      <c r="V2424" s="9" t="e">
        <f>VLOOKUP(A2424,Sku_list!$A$1:$D$2667,4,0)*(H2424/1000000*12)</f>
        <v>#N/A</v>
      </c>
      <c r="W2424" s="9" t="e">
        <f>VLOOKUP(A2424,Sku_list!$A$1:$D$2667,4,0)*(J2424/1000000*12)</f>
        <v>#N/A</v>
      </c>
      <c r="X2424" s="9" t="e">
        <f>VLOOKUP(A2424,Sku_list!$A$1:$D$2667,4,0)*(L2424/1000000*12)</f>
        <v>#N/A</v>
      </c>
      <c r="Y2424" s="9" t="e">
        <f>VLOOKUP(A2424,Sku_list!$A$1:$E$2667,5,0)*((J2424+F2424)/1000000000)</f>
        <v>#N/A</v>
      </c>
      <c r="AC2424" s="22">
        <f t="shared" ca="1" si="37"/>
        <v>6.6666666666666666E-2</v>
      </c>
    </row>
    <row r="2425" spans="1:29" x14ac:dyDescent="0.35">
      <c r="A2425">
        <v>1601997</v>
      </c>
      <c r="B2425" t="s">
        <v>60</v>
      </c>
      <c r="C2425" t="s">
        <v>156</v>
      </c>
      <c r="D2425">
        <v>0</v>
      </c>
      <c r="E2425">
        <v>0</v>
      </c>
      <c r="F2425">
        <v>0</v>
      </c>
      <c r="G2425">
        <v>0</v>
      </c>
      <c r="H2425">
        <v>0</v>
      </c>
      <c r="I2425">
        <v>0</v>
      </c>
      <c r="J2425">
        <v>0</v>
      </c>
      <c r="K2425">
        <v>0</v>
      </c>
      <c r="L2425">
        <v>0</v>
      </c>
      <c r="M2425">
        <v>0</v>
      </c>
      <c r="N2425">
        <v>0</v>
      </c>
      <c r="P2425" s="22" t="s">
        <v>34</v>
      </c>
      <c r="R2425" t="s">
        <v>38</v>
      </c>
      <c r="S2425" t="s">
        <v>69</v>
      </c>
      <c r="T2425" s="9" t="e">
        <f>VLOOKUP(A2425,Sku_list!$A$1:$D$2667,3,0)</f>
        <v>#N/A</v>
      </c>
      <c r="U2425" s="9" t="e">
        <f>VLOOKUP(A2425,Sku_list!$A$1:$D$2667,4,0)*(F2425/1000000*12)</f>
        <v>#N/A</v>
      </c>
      <c r="V2425" s="9" t="e">
        <f>VLOOKUP(A2425,Sku_list!$A$1:$D$2667,4,0)*(H2425/1000000*12)</f>
        <v>#N/A</v>
      </c>
      <c r="W2425" s="9" t="e">
        <f>VLOOKUP(A2425,Sku_list!$A$1:$D$2667,4,0)*(J2425/1000000*12)</f>
        <v>#N/A</v>
      </c>
      <c r="X2425" s="9" t="e">
        <f>VLOOKUP(A2425,Sku_list!$A$1:$D$2667,4,0)*(L2425/1000000*12)</f>
        <v>#N/A</v>
      </c>
      <c r="Y2425" s="9" t="e">
        <f>VLOOKUP(A2425,Sku_list!$A$1:$E$2667,5,0)*((J2425+F2425)/1000000000)</f>
        <v>#N/A</v>
      </c>
      <c r="AC2425" s="22">
        <f t="shared" ca="1" si="37"/>
        <v>6.6666666666666666E-2</v>
      </c>
    </row>
    <row r="2426" spans="1:29" x14ac:dyDescent="0.35">
      <c r="A2426">
        <v>1601997</v>
      </c>
      <c r="B2426" t="s">
        <v>60</v>
      </c>
      <c r="C2426" t="s">
        <v>157</v>
      </c>
      <c r="D2426">
        <v>0</v>
      </c>
      <c r="E2426">
        <v>0</v>
      </c>
      <c r="F2426">
        <v>0</v>
      </c>
      <c r="G2426">
        <v>0</v>
      </c>
      <c r="H2426">
        <v>0</v>
      </c>
      <c r="I2426">
        <v>0</v>
      </c>
      <c r="J2426">
        <v>0</v>
      </c>
      <c r="K2426">
        <v>0</v>
      </c>
      <c r="L2426">
        <v>0</v>
      </c>
      <c r="M2426">
        <v>0</v>
      </c>
      <c r="N2426">
        <v>0</v>
      </c>
      <c r="P2426" s="22" t="s">
        <v>34</v>
      </c>
      <c r="R2426" t="s">
        <v>98</v>
      </c>
      <c r="S2426" t="s">
        <v>72</v>
      </c>
      <c r="T2426" s="9" t="e">
        <f>VLOOKUP(A2426,Sku_list!$A$1:$D$2667,3,0)</f>
        <v>#N/A</v>
      </c>
      <c r="U2426" s="9" t="e">
        <f>VLOOKUP(A2426,Sku_list!$A$1:$D$2667,4,0)*(F2426/1000000*12)</f>
        <v>#N/A</v>
      </c>
      <c r="V2426" s="9" t="e">
        <f>VLOOKUP(A2426,Sku_list!$A$1:$D$2667,4,0)*(H2426/1000000*12)</f>
        <v>#N/A</v>
      </c>
      <c r="W2426" s="9" t="e">
        <f>VLOOKUP(A2426,Sku_list!$A$1:$D$2667,4,0)*(J2426/1000000*12)</f>
        <v>#N/A</v>
      </c>
      <c r="X2426" s="9" t="e">
        <f>VLOOKUP(A2426,Sku_list!$A$1:$D$2667,4,0)*(L2426/1000000*12)</f>
        <v>#N/A</v>
      </c>
      <c r="Y2426" s="9" t="e">
        <f>VLOOKUP(A2426,Sku_list!$A$1:$E$2667,5,0)*((J2426+F2426)/1000000000)</f>
        <v>#N/A</v>
      </c>
      <c r="AC2426" s="22">
        <f t="shared" ca="1" si="37"/>
        <v>6.6666666666666666E-2</v>
      </c>
    </row>
    <row r="2427" spans="1:29" x14ac:dyDescent="0.35">
      <c r="A2427">
        <v>1601997</v>
      </c>
      <c r="B2427" t="s">
        <v>60</v>
      </c>
      <c r="C2427" t="s">
        <v>158</v>
      </c>
      <c r="D2427">
        <v>0</v>
      </c>
      <c r="E2427">
        <v>0</v>
      </c>
      <c r="F2427">
        <v>0</v>
      </c>
      <c r="G2427">
        <v>0</v>
      </c>
      <c r="H2427">
        <v>0</v>
      </c>
      <c r="I2427">
        <v>0</v>
      </c>
      <c r="J2427">
        <v>24</v>
      </c>
      <c r="K2427">
        <v>24</v>
      </c>
      <c r="L2427">
        <v>0</v>
      </c>
      <c r="M2427">
        <v>-24</v>
      </c>
      <c r="N2427">
        <v>24</v>
      </c>
      <c r="P2427" s="22" t="s">
        <v>34</v>
      </c>
      <c r="R2427" t="s">
        <v>99</v>
      </c>
      <c r="S2427" t="s">
        <v>69</v>
      </c>
      <c r="T2427" s="9" t="e">
        <f>VLOOKUP(A2427,Sku_list!$A$1:$D$2667,3,0)</f>
        <v>#N/A</v>
      </c>
      <c r="U2427" s="9" t="e">
        <f>VLOOKUP(A2427,Sku_list!$A$1:$D$2667,4,0)*(F2427/1000000*12)</f>
        <v>#N/A</v>
      </c>
      <c r="V2427" s="9" t="e">
        <f>VLOOKUP(A2427,Sku_list!$A$1:$D$2667,4,0)*(H2427/1000000*12)</f>
        <v>#N/A</v>
      </c>
      <c r="W2427" s="9" t="e">
        <f>VLOOKUP(A2427,Sku_list!$A$1:$D$2667,4,0)*(J2427/1000000*12)</f>
        <v>#N/A</v>
      </c>
      <c r="X2427" s="9" t="e">
        <f>VLOOKUP(A2427,Sku_list!$A$1:$D$2667,4,0)*(L2427/1000000*12)</f>
        <v>#N/A</v>
      </c>
      <c r="Y2427" s="9" t="e">
        <f>VLOOKUP(A2427,Sku_list!$A$1:$E$2667,5,0)*((J2427+F2427)/1000000000)</f>
        <v>#N/A</v>
      </c>
      <c r="AC2427" s="22">
        <f t="shared" ca="1" si="37"/>
        <v>6.6666666666666666E-2</v>
      </c>
    </row>
    <row r="2428" spans="1:29" x14ac:dyDescent="0.35">
      <c r="A2428">
        <v>1601997</v>
      </c>
      <c r="B2428" t="s">
        <v>60</v>
      </c>
      <c r="C2428" t="s">
        <v>159</v>
      </c>
      <c r="D2428">
        <v>0</v>
      </c>
      <c r="E2428">
        <v>72</v>
      </c>
      <c r="F2428">
        <v>0</v>
      </c>
      <c r="G2428">
        <v>0</v>
      </c>
      <c r="H2428">
        <v>0</v>
      </c>
      <c r="I2428">
        <v>0</v>
      </c>
      <c r="J2428">
        <v>32</v>
      </c>
      <c r="K2428">
        <v>32</v>
      </c>
      <c r="L2428">
        <v>0</v>
      </c>
      <c r="M2428">
        <v>-32</v>
      </c>
      <c r="N2428">
        <v>32</v>
      </c>
      <c r="P2428" s="22" t="s">
        <v>34</v>
      </c>
      <c r="R2428" t="s">
        <v>100</v>
      </c>
      <c r="S2428" t="s">
        <v>72</v>
      </c>
      <c r="T2428" s="9" t="e">
        <f>VLOOKUP(A2428,Sku_list!$A$1:$D$2667,3,0)</f>
        <v>#N/A</v>
      </c>
      <c r="U2428" s="9" t="e">
        <f>VLOOKUP(A2428,Sku_list!$A$1:$D$2667,4,0)*(F2428/1000000*12)</f>
        <v>#N/A</v>
      </c>
      <c r="V2428" s="9" t="e">
        <f>VLOOKUP(A2428,Sku_list!$A$1:$D$2667,4,0)*(H2428/1000000*12)</f>
        <v>#N/A</v>
      </c>
      <c r="W2428" s="9" t="e">
        <f>VLOOKUP(A2428,Sku_list!$A$1:$D$2667,4,0)*(J2428/1000000*12)</f>
        <v>#N/A</v>
      </c>
      <c r="X2428" s="9" t="e">
        <f>VLOOKUP(A2428,Sku_list!$A$1:$D$2667,4,0)*(L2428/1000000*12)</f>
        <v>#N/A</v>
      </c>
      <c r="Y2428" s="9" t="e">
        <f>VLOOKUP(A2428,Sku_list!$A$1:$E$2667,5,0)*((J2428+F2428)/1000000000)</f>
        <v>#N/A</v>
      </c>
      <c r="AC2428" s="22">
        <f t="shared" ca="1" si="37"/>
        <v>6.6666666666666666E-2</v>
      </c>
    </row>
    <row r="2429" spans="1:29" x14ac:dyDescent="0.35">
      <c r="A2429">
        <v>1601997</v>
      </c>
      <c r="B2429" t="s">
        <v>60</v>
      </c>
      <c r="C2429" t="s">
        <v>160</v>
      </c>
      <c r="D2429">
        <v>0</v>
      </c>
      <c r="E2429">
        <v>200</v>
      </c>
      <c r="F2429">
        <v>0</v>
      </c>
      <c r="G2429">
        <v>0</v>
      </c>
      <c r="H2429">
        <v>0</v>
      </c>
      <c r="I2429">
        <v>0</v>
      </c>
      <c r="J2429">
        <v>20</v>
      </c>
      <c r="K2429">
        <v>20</v>
      </c>
      <c r="L2429">
        <v>0</v>
      </c>
      <c r="M2429">
        <v>-20</v>
      </c>
      <c r="N2429">
        <v>20</v>
      </c>
      <c r="P2429" s="22" t="s">
        <v>34</v>
      </c>
      <c r="R2429" t="s">
        <v>101</v>
      </c>
      <c r="S2429" t="s">
        <v>69</v>
      </c>
      <c r="T2429" s="9" t="e">
        <f>VLOOKUP(A2429,Sku_list!$A$1:$D$2667,3,0)</f>
        <v>#N/A</v>
      </c>
      <c r="U2429" s="9" t="e">
        <f>VLOOKUP(A2429,Sku_list!$A$1:$D$2667,4,0)*(F2429/1000000*12)</f>
        <v>#N/A</v>
      </c>
      <c r="V2429" s="9" t="e">
        <f>VLOOKUP(A2429,Sku_list!$A$1:$D$2667,4,0)*(H2429/1000000*12)</f>
        <v>#N/A</v>
      </c>
      <c r="W2429" s="9" t="e">
        <f>VLOOKUP(A2429,Sku_list!$A$1:$D$2667,4,0)*(J2429/1000000*12)</f>
        <v>#N/A</v>
      </c>
      <c r="X2429" s="9" t="e">
        <f>VLOOKUP(A2429,Sku_list!$A$1:$D$2667,4,0)*(L2429/1000000*12)</f>
        <v>#N/A</v>
      </c>
      <c r="Y2429" s="9" t="e">
        <f>VLOOKUP(A2429,Sku_list!$A$1:$E$2667,5,0)*((J2429+F2429)/1000000000)</f>
        <v>#N/A</v>
      </c>
      <c r="AC2429" s="22">
        <f t="shared" ca="1" si="37"/>
        <v>6.6666666666666666E-2</v>
      </c>
    </row>
    <row r="2430" spans="1:29" x14ac:dyDescent="0.35">
      <c r="A2430">
        <v>1601997</v>
      </c>
      <c r="B2430" t="s">
        <v>60</v>
      </c>
      <c r="C2430" t="s">
        <v>161</v>
      </c>
      <c r="D2430">
        <v>0</v>
      </c>
      <c r="E2430">
        <v>0</v>
      </c>
      <c r="F2430">
        <v>1776</v>
      </c>
      <c r="G2430">
        <v>0</v>
      </c>
      <c r="H2430">
        <v>0</v>
      </c>
      <c r="I2430">
        <v>0</v>
      </c>
      <c r="J2430">
        <v>248274</v>
      </c>
      <c r="K2430">
        <v>250050</v>
      </c>
      <c r="L2430">
        <v>0</v>
      </c>
      <c r="M2430">
        <v>-250050</v>
      </c>
      <c r="N2430">
        <v>250050</v>
      </c>
      <c r="P2430" s="22" t="s">
        <v>34</v>
      </c>
      <c r="R2430" t="s">
        <v>102</v>
      </c>
      <c r="S2430" t="s">
        <v>306</v>
      </c>
      <c r="T2430" s="9" t="e">
        <f>VLOOKUP(A2430,Sku_list!$A$1:$D$2667,3,0)</f>
        <v>#N/A</v>
      </c>
      <c r="U2430" s="9" t="e">
        <f>VLOOKUP(A2430,Sku_list!$A$1:$D$2667,4,0)*(F2430/1000000*12)</f>
        <v>#N/A</v>
      </c>
      <c r="V2430" s="9" t="e">
        <f>VLOOKUP(A2430,Sku_list!$A$1:$D$2667,4,0)*(H2430/1000000*12)</f>
        <v>#N/A</v>
      </c>
      <c r="W2430" s="9" t="e">
        <f>VLOOKUP(A2430,Sku_list!$A$1:$D$2667,4,0)*(J2430/1000000*12)</f>
        <v>#N/A</v>
      </c>
      <c r="X2430" s="9" t="e">
        <f>VLOOKUP(A2430,Sku_list!$A$1:$D$2667,4,0)*(L2430/1000000*12)</f>
        <v>#N/A</v>
      </c>
      <c r="Y2430" s="9" t="e">
        <f>VLOOKUP(A2430,Sku_list!$A$1:$E$2667,5,0)*((J2430+F2430)/1000000000)</f>
        <v>#N/A</v>
      </c>
      <c r="AC2430" s="22">
        <f t="shared" ca="1" si="37"/>
        <v>6.6666666666666666E-2</v>
      </c>
    </row>
    <row r="2431" spans="1:29" x14ac:dyDescent="0.35">
      <c r="A2431">
        <v>1601997</v>
      </c>
      <c r="B2431" t="s">
        <v>60</v>
      </c>
      <c r="C2431" t="s">
        <v>162</v>
      </c>
      <c r="D2431">
        <v>0</v>
      </c>
      <c r="E2431">
        <v>0</v>
      </c>
      <c r="F2431">
        <v>0</v>
      </c>
      <c r="G2431">
        <v>0</v>
      </c>
      <c r="H2431">
        <v>0</v>
      </c>
      <c r="I2431">
        <v>0</v>
      </c>
      <c r="J2431">
        <v>0</v>
      </c>
      <c r="K2431">
        <v>0</v>
      </c>
      <c r="L2431">
        <v>0</v>
      </c>
      <c r="M2431">
        <v>0</v>
      </c>
      <c r="N2431">
        <v>0</v>
      </c>
      <c r="P2431" s="22" t="s">
        <v>34</v>
      </c>
      <c r="R2431" t="s">
        <v>103</v>
      </c>
      <c r="S2431" t="s">
        <v>69</v>
      </c>
      <c r="T2431" s="9" t="e">
        <f>VLOOKUP(A2431,Sku_list!$A$1:$D$2667,3,0)</f>
        <v>#N/A</v>
      </c>
      <c r="U2431" s="9" t="e">
        <f>VLOOKUP(A2431,Sku_list!$A$1:$D$2667,4,0)*(F2431/1000000*12)</f>
        <v>#N/A</v>
      </c>
      <c r="V2431" s="9" t="e">
        <f>VLOOKUP(A2431,Sku_list!$A$1:$D$2667,4,0)*(H2431/1000000*12)</f>
        <v>#N/A</v>
      </c>
      <c r="W2431" s="9" t="e">
        <f>VLOOKUP(A2431,Sku_list!$A$1:$D$2667,4,0)*(J2431/1000000*12)</f>
        <v>#N/A</v>
      </c>
      <c r="X2431" s="9" t="e">
        <f>VLOOKUP(A2431,Sku_list!$A$1:$D$2667,4,0)*(L2431/1000000*12)</f>
        <v>#N/A</v>
      </c>
      <c r="Y2431" s="9" t="e">
        <f>VLOOKUP(A2431,Sku_list!$A$1:$E$2667,5,0)*((J2431+F2431)/1000000000)</f>
        <v>#N/A</v>
      </c>
      <c r="AC2431" s="22">
        <f t="shared" ca="1" si="37"/>
        <v>6.6666666666666666E-2</v>
      </c>
    </row>
    <row r="2432" spans="1:29" x14ac:dyDescent="0.35">
      <c r="A2432">
        <v>1601997</v>
      </c>
      <c r="B2432" t="s">
        <v>60</v>
      </c>
      <c r="C2432" t="s">
        <v>164</v>
      </c>
      <c r="D2432">
        <v>0</v>
      </c>
      <c r="E2432">
        <v>0</v>
      </c>
      <c r="F2432">
        <v>0</v>
      </c>
      <c r="G2432">
        <v>0</v>
      </c>
      <c r="H2432">
        <v>0</v>
      </c>
      <c r="I2432">
        <v>0</v>
      </c>
      <c r="J2432">
        <v>0</v>
      </c>
      <c r="K2432">
        <v>0</v>
      </c>
      <c r="L2432">
        <v>0</v>
      </c>
      <c r="M2432">
        <v>0</v>
      </c>
      <c r="N2432">
        <v>0</v>
      </c>
      <c r="P2432" s="22" t="s">
        <v>34</v>
      </c>
      <c r="R2432" t="s">
        <v>104</v>
      </c>
      <c r="S2432" t="s">
        <v>69</v>
      </c>
      <c r="T2432" s="9" t="e">
        <f>VLOOKUP(A2432,Sku_list!$A$1:$D$2667,3,0)</f>
        <v>#N/A</v>
      </c>
      <c r="U2432" s="9" t="e">
        <f>VLOOKUP(A2432,Sku_list!$A$1:$D$2667,4,0)*(F2432/1000000*12)</f>
        <v>#N/A</v>
      </c>
      <c r="V2432" s="9" t="e">
        <f>VLOOKUP(A2432,Sku_list!$A$1:$D$2667,4,0)*(H2432/1000000*12)</f>
        <v>#N/A</v>
      </c>
      <c r="W2432" s="9" t="e">
        <f>VLOOKUP(A2432,Sku_list!$A$1:$D$2667,4,0)*(J2432/1000000*12)</f>
        <v>#N/A</v>
      </c>
      <c r="X2432" s="9" t="e">
        <f>VLOOKUP(A2432,Sku_list!$A$1:$D$2667,4,0)*(L2432/1000000*12)</f>
        <v>#N/A</v>
      </c>
      <c r="Y2432" s="9" t="e">
        <f>VLOOKUP(A2432,Sku_list!$A$1:$E$2667,5,0)*((J2432+F2432)/1000000000)</f>
        <v>#N/A</v>
      </c>
      <c r="AC2432" s="22">
        <f t="shared" ca="1" si="37"/>
        <v>6.6666666666666666E-2</v>
      </c>
    </row>
    <row r="2433" spans="1:29" x14ac:dyDescent="0.35">
      <c r="A2433">
        <v>1601997</v>
      </c>
      <c r="B2433" t="s">
        <v>60</v>
      </c>
      <c r="C2433" t="s">
        <v>165</v>
      </c>
      <c r="D2433">
        <v>0</v>
      </c>
      <c r="E2433">
        <v>0</v>
      </c>
      <c r="F2433">
        <v>0</v>
      </c>
      <c r="G2433">
        <v>0</v>
      </c>
      <c r="H2433">
        <v>0</v>
      </c>
      <c r="I2433">
        <v>0</v>
      </c>
      <c r="J2433">
        <v>0</v>
      </c>
      <c r="K2433">
        <v>0</v>
      </c>
      <c r="L2433">
        <v>0</v>
      </c>
      <c r="M2433">
        <v>0</v>
      </c>
      <c r="N2433">
        <v>0</v>
      </c>
      <c r="P2433" s="22" t="s">
        <v>34</v>
      </c>
      <c r="R2433" t="s">
        <v>105</v>
      </c>
      <c r="S2433" t="s">
        <v>83</v>
      </c>
      <c r="T2433" s="9" t="e">
        <f>VLOOKUP(A2433,Sku_list!$A$1:$D$2667,3,0)</f>
        <v>#N/A</v>
      </c>
      <c r="U2433" s="9" t="e">
        <f>VLOOKUP(A2433,Sku_list!$A$1:$D$2667,4,0)*(F2433/1000000*12)</f>
        <v>#N/A</v>
      </c>
      <c r="V2433" s="9" t="e">
        <f>VLOOKUP(A2433,Sku_list!$A$1:$D$2667,4,0)*(H2433/1000000*12)</f>
        <v>#N/A</v>
      </c>
      <c r="W2433" s="9" t="e">
        <f>VLOOKUP(A2433,Sku_list!$A$1:$D$2667,4,0)*(J2433/1000000*12)</f>
        <v>#N/A</v>
      </c>
      <c r="X2433" s="9" t="e">
        <f>VLOOKUP(A2433,Sku_list!$A$1:$D$2667,4,0)*(L2433/1000000*12)</f>
        <v>#N/A</v>
      </c>
      <c r="Y2433" s="9" t="e">
        <f>VLOOKUP(A2433,Sku_list!$A$1:$E$2667,5,0)*((J2433+F2433)/1000000000)</f>
        <v>#N/A</v>
      </c>
      <c r="AC2433" s="22">
        <f t="shared" ca="1" si="37"/>
        <v>6.6666666666666666E-2</v>
      </c>
    </row>
    <row r="2434" spans="1:29" x14ac:dyDescent="0.35">
      <c r="A2434">
        <v>1601997</v>
      </c>
      <c r="B2434" t="s">
        <v>60</v>
      </c>
      <c r="C2434" t="s">
        <v>163</v>
      </c>
      <c r="D2434">
        <v>0</v>
      </c>
      <c r="E2434">
        <v>0</v>
      </c>
      <c r="F2434">
        <v>0</v>
      </c>
      <c r="G2434">
        <v>0</v>
      </c>
      <c r="H2434">
        <v>0</v>
      </c>
      <c r="I2434">
        <v>0</v>
      </c>
      <c r="J2434">
        <v>0</v>
      </c>
      <c r="K2434">
        <v>0</v>
      </c>
      <c r="L2434">
        <v>0</v>
      </c>
      <c r="M2434">
        <v>0</v>
      </c>
      <c r="N2434">
        <v>0</v>
      </c>
      <c r="P2434" s="22" t="s">
        <v>34</v>
      </c>
      <c r="R2434" t="s">
        <v>117</v>
      </c>
      <c r="S2434" t="s">
        <v>83</v>
      </c>
      <c r="T2434" s="9" t="e">
        <f>VLOOKUP(A2434,Sku_list!$A$1:$D$2667,3,0)</f>
        <v>#N/A</v>
      </c>
      <c r="U2434" s="9" t="e">
        <f>VLOOKUP(A2434,Sku_list!$A$1:$D$2667,4,0)*(F2434/1000000*12)</f>
        <v>#N/A</v>
      </c>
      <c r="V2434" s="9" t="e">
        <f>VLOOKUP(A2434,Sku_list!$A$1:$D$2667,4,0)*(H2434/1000000*12)</f>
        <v>#N/A</v>
      </c>
      <c r="W2434" s="9" t="e">
        <f>VLOOKUP(A2434,Sku_list!$A$1:$D$2667,4,0)*(J2434/1000000*12)</f>
        <v>#N/A</v>
      </c>
      <c r="X2434" s="9" t="e">
        <f>VLOOKUP(A2434,Sku_list!$A$1:$D$2667,4,0)*(L2434/1000000*12)</f>
        <v>#N/A</v>
      </c>
      <c r="Y2434" s="9" t="e">
        <f>VLOOKUP(A2434,Sku_list!$A$1:$E$2667,5,0)*((J2434+F2434)/1000000000)</f>
        <v>#N/A</v>
      </c>
      <c r="AC2434" s="22">
        <f t="shared" ca="1" si="37"/>
        <v>6.6666666666666666E-2</v>
      </c>
    </row>
    <row r="2435" spans="1:29" x14ac:dyDescent="0.35">
      <c r="A2435">
        <v>1601997</v>
      </c>
      <c r="B2435" t="s">
        <v>60</v>
      </c>
      <c r="C2435" t="s">
        <v>166</v>
      </c>
      <c r="D2435">
        <v>0</v>
      </c>
      <c r="E2435">
        <v>96</v>
      </c>
      <c r="F2435">
        <v>0</v>
      </c>
      <c r="G2435">
        <v>0</v>
      </c>
      <c r="H2435">
        <v>0</v>
      </c>
      <c r="I2435">
        <v>0</v>
      </c>
      <c r="J2435">
        <v>0</v>
      </c>
      <c r="K2435">
        <v>0</v>
      </c>
      <c r="L2435">
        <v>0</v>
      </c>
      <c r="M2435">
        <v>0</v>
      </c>
      <c r="N2435">
        <v>0</v>
      </c>
      <c r="P2435" s="22" t="s">
        <v>34</v>
      </c>
      <c r="R2435" t="s">
        <v>118</v>
      </c>
      <c r="S2435" t="s">
        <v>85</v>
      </c>
      <c r="T2435" s="9" t="e">
        <f>VLOOKUP(A2435,Sku_list!$A$1:$D$2667,3,0)</f>
        <v>#N/A</v>
      </c>
      <c r="U2435" s="9" t="e">
        <f>VLOOKUP(A2435,Sku_list!$A$1:$D$2667,4,0)*(F2435/1000000*12)</f>
        <v>#N/A</v>
      </c>
      <c r="V2435" s="9" t="e">
        <f>VLOOKUP(A2435,Sku_list!$A$1:$D$2667,4,0)*(H2435/1000000*12)</f>
        <v>#N/A</v>
      </c>
      <c r="W2435" s="9" t="e">
        <f>VLOOKUP(A2435,Sku_list!$A$1:$D$2667,4,0)*(J2435/1000000*12)</f>
        <v>#N/A</v>
      </c>
      <c r="X2435" s="9" t="e">
        <f>VLOOKUP(A2435,Sku_list!$A$1:$D$2667,4,0)*(L2435/1000000*12)</f>
        <v>#N/A</v>
      </c>
      <c r="Y2435" s="9" t="e">
        <f>VLOOKUP(A2435,Sku_list!$A$1:$E$2667,5,0)*((J2435+F2435)/1000000000)</f>
        <v>#N/A</v>
      </c>
      <c r="AC2435" s="22">
        <f t="shared" ref="AC2435:AC2498" ca="1" si="38">(DAY(TODAY())+AB2435)/30</f>
        <v>6.6666666666666666E-2</v>
      </c>
    </row>
    <row r="2436" spans="1:29" x14ac:dyDescent="0.35">
      <c r="A2436">
        <v>1601997</v>
      </c>
      <c r="B2436" t="s">
        <v>60</v>
      </c>
      <c r="C2436" t="s">
        <v>167</v>
      </c>
      <c r="D2436">
        <v>0</v>
      </c>
      <c r="E2436">
        <v>0</v>
      </c>
      <c r="F2436">
        <v>0</v>
      </c>
      <c r="G2436">
        <v>0</v>
      </c>
      <c r="H2436">
        <v>0</v>
      </c>
      <c r="I2436">
        <v>0</v>
      </c>
      <c r="J2436">
        <v>0</v>
      </c>
      <c r="K2436">
        <v>0</v>
      </c>
      <c r="L2436">
        <v>0</v>
      </c>
      <c r="M2436">
        <v>0</v>
      </c>
      <c r="N2436">
        <v>0</v>
      </c>
      <c r="P2436" s="22" t="s">
        <v>34</v>
      </c>
      <c r="R2436" t="s">
        <v>119</v>
      </c>
      <c r="S2436" t="s">
        <v>72</v>
      </c>
      <c r="T2436" s="9" t="e">
        <f>VLOOKUP(A2436,Sku_list!$A$1:$D$2667,3,0)</f>
        <v>#N/A</v>
      </c>
      <c r="U2436" s="9" t="e">
        <f>VLOOKUP(A2436,Sku_list!$A$1:$D$2667,4,0)*(F2436/1000000*12)</f>
        <v>#N/A</v>
      </c>
      <c r="V2436" s="9" t="e">
        <f>VLOOKUP(A2436,Sku_list!$A$1:$D$2667,4,0)*(H2436/1000000*12)</f>
        <v>#N/A</v>
      </c>
      <c r="W2436" s="9" t="e">
        <f>VLOOKUP(A2436,Sku_list!$A$1:$D$2667,4,0)*(J2436/1000000*12)</f>
        <v>#N/A</v>
      </c>
      <c r="X2436" s="9" t="e">
        <f>VLOOKUP(A2436,Sku_list!$A$1:$D$2667,4,0)*(L2436/1000000*12)</f>
        <v>#N/A</v>
      </c>
      <c r="Y2436" s="9" t="e">
        <f>VLOOKUP(A2436,Sku_list!$A$1:$E$2667,5,0)*((J2436+F2436)/1000000000)</f>
        <v>#N/A</v>
      </c>
      <c r="AC2436" s="22">
        <f t="shared" ca="1" si="38"/>
        <v>6.6666666666666666E-2</v>
      </c>
    </row>
    <row r="2437" spans="1:29" x14ac:dyDescent="0.35">
      <c r="A2437">
        <v>1601997</v>
      </c>
      <c r="B2437" t="s">
        <v>60</v>
      </c>
      <c r="C2437" t="s">
        <v>61</v>
      </c>
      <c r="D2437">
        <v>0</v>
      </c>
      <c r="E2437">
        <v>0</v>
      </c>
      <c r="F2437">
        <v>0</v>
      </c>
      <c r="G2437">
        <v>0</v>
      </c>
      <c r="H2437">
        <v>0</v>
      </c>
      <c r="I2437">
        <v>0</v>
      </c>
      <c r="J2437">
        <v>0</v>
      </c>
      <c r="K2437">
        <v>0</v>
      </c>
      <c r="L2437">
        <v>0</v>
      </c>
      <c r="M2437">
        <v>0</v>
      </c>
      <c r="N2437">
        <v>0</v>
      </c>
      <c r="P2437" s="22" t="s">
        <v>34</v>
      </c>
      <c r="R2437" t="s">
        <v>5</v>
      </c>
      <c r="S2437" t="s">
        <v>85</v>
      </c>
      <c r="T2437" s="9" t="e">
        <f>VLOOKUP(A2437,Sku_list!$A$1:$D$2667,3,0)</f>
        <v>#N/A</v>
      </c>
      <c r="U2437" s="9" t="e">
        <f>VLOOKUP(A2437,Sku_list!$A$1:$D$2667,4,0)*(F2437/1000000*12)</f>
        <v>#N/A</v>
      </c>
      <c r="V2437" s="9" t="e">
        <f>VLOOKUP(A2437,Sku_list!$A$1:$D$2667,4,0)*(H2437/1000000*12)</f>
        <v>#N/A</v>
      </c>
      <c r="W2437" s="9" t="e">
        <f>VLOOKUP(A2437,Sku_list!$A$1:$D$2667,4,0)*(J2437/1000000*12)</f>
        <v>#N/A</v>
      </c>
      <c r="X2437" s="9" t="e">
        <f>VLOOKUP(A2437,Sku_list!$A$1:$D$2667,4,0)*(L2437/1000000*12)</f>
        <v>#N/A</v>
      </c>
      <c r="Y2437" s="9" t="e">
        <f>VLOOKUP(A2437,Sku_list!$A$1:$E$2667,5,0)*((J2437+F2437)/1000000000)</f>
        <v>#N/A</v>
      </c>
      <c r="AC2437" s="22">
        <f t="shared" ca="1" si="38"/>
        <v>6.6666666666666666E-2</v>
      </c>
    </row>
    <row r="2438" spans="1:29" x14ac:dyDescent="0.35">
      <c r="A2438">
        <v>1601997</v>
      </c>
      <c r="B2438" t="s">
        <v>60</v>
      </c>
      <c r="C2438" t="s">
        <v>39</v>
      </c>
      <c r="D2438">
        <v>0</v>
      </c>
      <c r="E2438">
        <v>0</v>
      </c>
      <c r="F2438">
        <v>0</v>
      </c>
      <c r="G2438">
        <v>0</v>
      </c>
      <c r="H2438">
        <v>0</v>
      </c>
      <c r="I2438">
        <v>0</v>
      </c>
      <c r="J2438">
        <v>0</v>
      </c>
      <c r="K2438">
        <v>0</v>
      </c>
      <c r="L2438">
        <v>0</v>
      </c>
      <c r="M2438">
        <v>0</v>
      </c>
      <c r="N2438">
        <v>0</v>
      </c>
      <c r="P2438" s="22" t="s">
        <v>34</v>
      </c>
      <c r="R2438" t="s">
        <v>43</v>
      </c>
      <c r="S2438" t="s">
        <v>190</v>
      </c>
      <c r="T2438" s="9" t="e">
        <f>VLOOKUP(A2438,Sku_list!$A$1:$D$2667,3,0)</f>
        <v>#N/A</v>
      </c>
      <c r="U2438" s="9" t="e">
        <f>VLOOKUP(A2438,Sku_list!$A$1:$D$2667,4,0)*(F2438/1000000*12)</f>
        <v>#N/A</v>
      </c>
      <c r="V2438" s="9" t="e">
        <f>VLOOKUP(A2438,Sku_list!$A$1:$D$2667,4,0)*(H2438/1000000*12)</f>
        <v>#N/A</v>
      </c>
      <c r="W2438" s="9" t="e">
        <f>VLOOKUP(A2438,Sku_list!$A$1:$D$2667,4,0)*(J2438/1000000*12)</f>
        <v>#N/A</v>
      </c>
      <c r="X2438" s="9" t="e">
        <f>VLOOKUP(A2438,Sku_list!$A$1:$D$2667,4,0)*(L2438/1000000*12)</f>
        <v>#N/A</v>
      </c>
      <c r="Y2438" s="9" t="e">
        <f>VLOOKUP(A2438,Sku_list!$A$1:$E$2667,5,0)*((J2438+F2438)/1000000000)</f>
        <v>#N/A</v>
      </c>
      <c r="AC2438" s="22">
        <f t="shared" ca="1" si="38"/>
        <v>6.6666666666666666E-2</v>
      </c>
    </row>
    <row r="2439" spans="1:29" x14ac:dyDescent="0.35">
      <c r="A2439">
        <v>1601997</v>
      </c>
      <c r="B2439" t="s">
        <v>60</v>
      </c>
      <c r="C2439" t="s">
        <v>65</v>
      </c>
      <c r="D2439">
        <v>0</v>
      </c>
      <c r="E2439">
        <v>0</v>
      </c>
      <c r="F2439">
        <v>0</v>
      </c>
      <c r="G2439">
        <v>0</v>
      </c>
      <c r="H2439">
        <v>0</v>
      </c>
      <c r="I2439">
        <v>0</v>
      </c>
      <c r="J2439">
        <v>0</v>
      </c>
      <c r="K2439">
        <v>0</v>
      </c>
      <c r="L2439">
        <v>0</v>
      </c>
      <c r="M2439">
        <v>0</v>
      </c>
      <c r="N2439">
        <v>0</v>
      </c>
      <c r="P2439" s="22" t="s">
        <v>34</v>
      </c>
      <c r="R2439" t="s">
        <v>300</v>
      </c>
      <c r="S2439" t="s">
        <v>83</v>
      </c>
      <c r="T2439" s="9" t="e">
        <f>VLOOKUP(A2439,Sku_list!$A$1:$D$2667,3,0)</f>
        <v>#N/A</v>
      </c>
      <c r="U2439" s="9" t="e">
        <f>VLOOKUP(A2439,Sku_list!$A$1:$D$2667,4,0)*(F2439/1000000*12)</f>
        <v>#N/A</v>
      </c>
      <c r="V2439" s="9" t="e">
        <f>VLOOKUP(A2439,Sku_list!$A$1:$D$2667,4,0)*(H2439/1000000*12)</f>
        <v>#N/A</v>
      </c>
      <c r="W2439" s="9" t="e">
        <f>VLOOKUP(A2439,Sku_list!$A$1:$D$2667,4,0)*(J2439/1000000*12)</f>
        <v>#N/A</v>
      </c>
      <c r="X2439" s="9" t="e">
        <f>VLOOKUP(A2439,Sku_list!$A$1:$D$2667,4,0)*(L2439/1000000*12)</f>
        <v>#N/A</v>
      </c>
      <c r="Y2439" s="9" t="e">
        <f>VLOOKUP(A2439,Sku_list!$A$1:$E$2667,5,0)*((J2439+F2439)/1000000000)</f>
        <v>#N/A</v>
      </c>
      <c r="AC2439" s="22">
        <f t="shared" ca="1" si="38"/>
        <v>6.6666666666666666E-2</v>
      </c>
    </row>
    <row r="2440" spans="1:29" x14ac:dyDescent="0.35">
      <c r="A2440">
        <v>1601997</v>
      </c>
      <c r="B2440" t="s">
        <v>60</v>
      </c>
      <c r="C2440" t="s">
        <v>66</v>
      </c>
      <c r="D2440">
        <v>0</v>
      </c>
      <c r="E2440">
        <v>0</v>
      </c>
      <c r="F2440">
        <v>0</v>
      </c>
      <c r="G2440">
        <v>0</v>
      </c>
      <c r="H2440">
        <v>0</v>
      </c>
      <c r="I2440">
        <v>0</v>
      </c>
      <c r="J2440">
        <v>0</v>
      </c>
      <c r="K2440">
        <v>0</v>
      </c>
      <c r="L2440">
        <v>0</v>
      </c>
      <c r="M2440">
        <v>0</v>
      </c>
      <c r="N2440">
        <v>0</v>
      </c>
      <c r="P2440" s="22" t="s">
        <v>34</v>
      </c>
      <c r="R2440" t="s">
        <v>174</v>
      </c>
      <c r="S2440" t="s">
        <v>72</v>
      </c>
      <c r="T2440" s="9" t="e">
        <f>VLOOKUP(A2440,Sku_list!$A$1:$D$2667,3,0)</f>
        <v>#N/A</v>
      </c>
      <c r="U2440" s="9" t="e">
        <f>VLOOKUP(A2440,Sku_list!$A$1:$D$2667,4,0)*(F2440/1000000*12)</f>
        <v>#N/A</v>
      </c>
      <c r="V2440" s="9" t="e">
        <f>VLOOKUP(A2440,Sku_list!$A$1:$D$2667,4,0)*(H2440/1000000*12)</f>
        <v>#N/A</v>
      </c>
      <c r="W2440" s="9" t="e">
        <f>VLOOKUP(A2440,Sku_list!$A$1:$D$2667,4,0)*(J2440/1000000*12)</f>
        <v>#N/A</v>
      </c>
      <c r="X2440" s="9" t="e">
        <f>VLOOKUP(A2440,Sku_list!$A$1:$D$2667,4,0)*(L2440/1000000*12)</f>
        <v>#N/A</v>
      </c>
      <c r="Y2440" s="9" t="e">
        <f>VLOOKUP(A2440,Sku_list!$A$1:$E$2667,5,0)*((J2440+F2440)/1000000000)</f>
        <v>#N/A</v>
      </c>
      <c r="AC2440" s="22">
        <f t="shared" ca="1" si="38"/>
        <v>6.6666666666666666E-2</v>
      </c>
    </row>
    <row r="2441" spans="1:29" x14ac:dyDescent="0.35">
      <c r="A2441">
        <v>1601997</v>
      </c>
      <c r="B2441" t="s">
        <v>60</v>
      </c>
      <c r="C2441" t="s">
        <v>67</v>
      </c>
      <c r="D2441">
        <v>0</v>
      </c>
      <c r="E2441">
        <v>0</v>
      </c>
      <c r="F2441">
        <v>0</v>
      </c>
      <c r="G2441">
        <v>0</v>
      </c>
      <c r="H2441">
        <v>0</v>
      </c>
      <c r="I2441">
        <v>0</v>
      </c>
      <c r="J2441">
        <v>0</v>
      </c>
      <c r="K2441">
        <v>0</v>
      </c>
      <c r="L2441">
        <v>0</v>
      </c>
      <c r="M2441">
        <v>0</v>
      </c>
      <c r="N2441">
        <v>0</v>
      </c>
      <c r="P2441" s="22" t="s">
        <v>34</v>
      </c>
      <c r="R2441" t="s">
        <v>176</v>
      </c>
      <c r="S2441" t="s">
        <v>72</v>
      </c>
      <c r="T2441" s="9" t="e">
        <f>VLOOKUP(A2441,Sku_list!$A$1:$D$2667,3,0)</f>
        <v>#N/A</v>
      </c>
      <c r="U2441" s="9" t="e">
        <f>VLOOKUP(A2441,Sku_list!$A$1:$D$2667,4,0)*(F2441/1000000*12)</f>
        <v>#N/A</v>
      </c>
      <c r="V2441" s="9" t="e">
        <f>VLOOKUP(A2441,Sku_list!$A$1:$D$2667,4,0)*(H2441/1000000*12)</f>
        <v>#N/A</v>
      </c>
      <c r="W2441" s="9" t="e">
        <f>VLOOKUP(A2441,Sku_list!$A$1:$D$2667,4,0)*(J2441/1000000*12)</f>
        <v>#N/A</v>
      </c>
      <c r="X2441" s="9" t="e">
        <f>VLOOKUP(A2441,Sku_list!$A$1:$D$2667,4,0)*(L2441/1000000*12)</f>
        <v>#N/A</v>
      </c>
      <c r="Y2441" s="9" t="e">
        <f>VLOOKUP(A2441,Sku_list!$A$1:$E$2667,5,0)*((J2441+F2441)/1000000000)</f>
        <v>#N/A</v>
      </c>
      <c r="AC2441" s="22">
        <f t="shared" ca="1" si="38"/>
        <v>6.6666666666666666E-2</v>
      </c>
    </row>
    <row r="2442" spans="1:29" x14ac:dyDescent="0.35">
      <c r="A2442">
        <v>1601997</v>
      </c>
      <c r="B2442" t="s">
        <v>60</v>
      </c>
      <c r="C2442" t="s">
        <v>68</v>
      </c>
      <c r="D2442">
        <v>0</v>
      </c>
      <c r="E2442">
        <v>0</v>
      </c>
      <c r="F2442">
        <v>0</v>
      </c>
      <c r="G2442">
        <v>0</v>
      </c>
      <c r="H2442">
        <v>0</v>
      </c>
      <c r="I2442">
        <v>0</v>
      </c>
      <c r="J2442">
        <v>0</v>
      </c>
      <c r="K2442">
        <v>0</v>
      </c>
      <c r="L2442">
        <v>0</v>
      </c>
      <c r="M2442">
        <v>0</v>
      </c>
      <c r="N2442">
        <v>0</v>
      </c>
      <c r="P2442" s="22" t="s">
        <v>34</v>
      </c>
      <c r="R2442" t="s">
        <v>177</v>
      </c>
      <c r="S2442" t="s">
        <v>72</v>
      </c>
      <c r="T2442" s="9" t="e">
        <f>VLOOKUP(A2442,Sku_list!$A$1:$D$2667,3,0)</f>
        <v>#N/A</v>
      </c>
      <c r="U2442" s="9" t="e">
        <f>VLOOKUP(A2442,Sku_list!$A$1:$D$2667,4,0)*(F2442/1000000*12)</f>
        <v>#N/A</v>
      </c>
      <c r="V2442" s="9" t="e">
        <f>VLOOKUP(A2442,Sku_list!$A$1:$D$2667,4,0)*(H2442/1000000*12)</f>
        <v>#N/A</v>
      </c>
      <c r="W2442" s="9" t="e">
        <f>VLOOKUP(A2442,Sku_list!$A$1:$D$2667,4,0)*(J2442/1000000*12)</f>
        <v>#N/A</v>
      </c>
      <c r="X2442" s="9" t="e">
        <f>VLOOKUP(A2442,Sku_list!$A$1:$D$2667,4,0)*(L2442/1000000*12)</f>
        <v>#N/A</v>
      </c>
      <c r="Y2442" s="9" t="e">
        <f>VLOOKUP(A2442,Sku_list!$A$1:$E$2667,5,0)*((J2442+F2442)/1000000000)</f>
        <v>#N/A</v>
      </c>
      <c r="AC2442" s="22">
        <f t="shared" ca="1" si="38"/>
        <v>6.6666666666666666E-2</v>
      </c>
    </row>
    <row r="2443" spans="1:29" x14ac:dyDescent="0.35">
      <c r="A2443">
        <v>1601997</v>
      </c>
      <c r="B2443" t="s">
        <v>60</v>
      </c>
      <c r="C2443" t="s">
        <v>44</v>
      </c>
      <c r="D2443">
        <v>0</v>
      </c>
      <c r="E2443">
        <v>0</v>
      </c>
      <c r="F2443">
        <v>0</v>
      </c>
      <c r="G2443">
        <v>0</v>
      </c>
      <c r="H2443">
        <v>0</v>
      </c>
      <c r="I2443">
        <v>0</v>
      </c>
      <c r="J2443">
        <v>9160</v>
      </c>
      <c r="K2443">
        <v>9160</v>
      </c>
      <c r="L2443">
        <v>0</v>
      </c>
      <c r="M2443">
        <v>-9160</v>
      </c>
      <c r="N2443">
        <v>9160</v>
      </c>
      <c r="P2443" s="22" t="s">
        <v>34</v>
      </c>
      <c r="R2443" t="s">
        <v>45</v>
      </c>
      <c r="S2443" t="s">
        <v>193</v>
      </c>
      <c r="T2443" s="9" t="e">
        <f>VLOOKUP(A2443,Sku_list!$A$1:$D$2667,3,0)</f>
        <v>#N/A</v>
      </c>
      <c r="U2443" s="9" t="e">
        <f>VLOOKUP(A2443,Sku_list!$A$1:$D$2667,4,0)*(F2443/1000000*12)</f>
        <v>#N/A</v>
      </c>
      <c r="V2443" s="9" t="e">
        <f>VLOOKUP(A2443,Sku_list!$A$1:$D$2667,4,0)*(H2443/1000000*12)</f>
        <v>#N/A</v>
      </c>
      <c r="W2443" s="9" t="e">
        <f>VLOOKUP(A2443,Sku_list!$A$1:$D$2667,4,0)*(J2443/1000000*12)</f>
        <v>#N/A</v>
      </c>
      <c r="X2443" s="9" t="e">
        <f>VLOOKUP(A2443,Sku_list!$A$1:$D$2667,4,0)*(L2443/1000000*12)</f>
        <v>#N/A</v>
      </c>
      <c r="Y2443" s="9" t="e">
        <f>VLOOKUP(A2443,Sku_list!$A$1:$E$2667,5,0)*((J2443+F2443)/1000000000)</f>
        <v>#N/A</v>
      </c>
      <c r="AC2443" s="22">
        <f t="shared" ca="1" si="38"/>
        <v>6.6666666666666666E-2</v>
      </c>
    </row>
    <row r="2444" spans="1:29" x14ac:dyDescent="0.35">
      <c r="A2444">
        <v>1601997</v>
      </c>
      <c r="B2444" t="s">
        <v>60</v>
      </c>
      <c r="C2444" t="s">
        <v>272</v>
      </c>
      <c r="D2444">
        <v>0</v>
      </c>
      <c r="E2444">
        <v>0</v>
      </c>
      <c r="F2444">
        <v>0</v>
      </c>
      <c r="G2444">
        <v>0</v>
      </c>
      <c r="H2444">
        <v>0</v>
      </c>
      <c r="I2444">
        <v>0</v>
      </c>
      <c r="J2444">
        <v>0</v>
      </c>
      <c r="K2444">
        <v>0</v>
      </c>
      <c r="L2444">
        <v>0</v>
      </c>
      <c r="M2444">
        <v>0</v>
      </c>
      <c r="N2444">
        <v>0</v>
      </c>
      <c r="P2444" s="22" t="s">
        <v>34</v>
      </c>
      <c r="R2444" t="s">
        <v>99</v>
      </c>
      <c r="S2444" t="s">
        <v>173</v>
      </c>
      <c r="T2444" s="9" t="e">
        <f>VLOOKUP(A2444,Sku_list!$A$1:$D$2667,3,0)</f>
        <v>#N/A</v>
      </c>
      <c r="U2444" s="9" t="e">
        <f>VLOOKUP(A2444,Sku_list!$A$1:$D$2667,4,0)*(F2444/1000000*12)</f>
        <v>#N/A</v>
      </c>
      <c r="V2444" s="9" t="e">
        <f>VLOOKUP(A2444,Sku_list!$A$1:$D$2667,4,0)*(H2444/1000000*12)</f>
        <v>#N/A</v>
      </c>
      <c r="W2444" s="9" t="e">
        <f>VLOOKUP(A2444,Sku_list!$A$1:$D$2667,4,0)*(J2444/1000000*12)</f>
        <v>#N/A</v>
      </c>
      <c r="X2444" s="9" t="e">
        <f>VLOOKUP(A2444,Sku_list!$A$1:$D$2667,4,0)*(L2444/1000000*12)</f>
        <v>#N/A</v>
      </c>
      <c r="Y2444" s="9" t="e">
        <f>VLOOKUP(A2444,Sku_list!$A$1:$E$2667,5,0)*((J2444+F2444)/1000000000)</f>
        <v>#N/A</v>
      </c>
      <c r="AC2444" s="22">
        <f t="shared" ca="1" si="38"/>
        <v>6.6666666666666666E-2</v>
      </c>
    </row>
    <row r="2445" spans="1:29" x14ac:dyDescent="0.35">
      <c r="A2445">
        <v>1601997</v>
      </c>
      <c r="B2445" t="s">
        <v>60</v>
      </c>
      <c r="C2445" t="s">
        <v>273</v>
      </c>
      <c r="D2445">
        <v>0</v>
      </c>
      <c r="E2445">
        <v>0</v>
      </c>
      <c r="F2445">
        <v>0</v>
      </c>
      <c r="G2445">
        <v>0</v>
      </c>
      <c r="H2445">
        <v>0</v>
      </c>
      <c r="I2445">
        <v>0</v>
      </c>
      <c r="J2445">
        <v>0</v>
      </c>
      <c r="K2445">
        <v>0</v>
      </c>
      <c r="L2445">
        <v>0</v>
      </c>
      <c r="M2445">
        <v>0</v>
      </c>
      <c r="N2445">
        <v>0</v>
      </c>
      <c r="P2445" s="22" t="s">
        <v>34</v>
      </c>
      <c r="R2445" t="s">
        <v>275</v>
      </c>
      <c r="S2445" t="s">
        <v>308</v>
      </c>
      <c r="T2445" s="9" t="e">
        <f>VLOOKUP(A2445,Sku_list!$A$1:$D$2667,3,0)</f>
        <v>#N/A</v>
      </c>
      <c r="U2445" s="9" t="e">
        <f>VLOOKUP(A2445,Sku_list!$A$1:$D$2667,4,0)*(F2445/1000000*12)</f>
        <v>#N/A</v>
      </c>
      <c r="V2445" s="9" t="e">
        <f>VLOOKUP(A2445,Sku_list!$A$1:$D$2667,4,0)*(H2445/1000000*12)</f>
        <v>#N/A</v>
      </c>
      <c r="W2445" s="9" t="e">
        <f>VLOOKUP(A2445,Sku_list!$A$1:$D$2667,4,0)*(J2445/1000000*12)</f>
        <v>#N/A</v>
      </c>
      <c r="X2445" s="9" t="e">
        <f>VLOOKUP(A2445,Sku_list!$A$1:$D$2667,4,0)*(L2445/1000000*12)</f>
        <v>#N/A</v>
      </c>
      <c r="Y2445" s="9" t="e">
        <f>VLOOKUP(A2445,Sku_list!$A$1:$E$2667,5,0)*((J2445+F2445)/1000000000)</f>
        <v>#N/A</v>
      </c>
      <c r="AC2445" s="22">
        <f t="shared" ca="1" si="38"/>
        <v>6.6666666666666666E-2</v>
      </c>
    </row>
    <row r="2446" spans="1:29" x14ac:dyDescent="0.35">
      <c r="A2446">
        <v>1602104</v>
      </c>
      <c r="B2446" t="s">
        <v>168</v>
      </c>
      <c r="C2446" t="s">
        <v>3</v>
      </c>
      <c r="D2446">
        <v>0</v>
      </c>
      <c r="E2446">
        <v>0</v>
      </c>
      <c r="F2446">
        <v>0</v>
      </c>
      <c r="G2446">
        <v>0</v>
      </c>
      <c r="H2446">
        <v>0</v>
      </c>
      <c r="I2446">
        <v>0</v>
      </c>
      <c r="J2446">
        <v>0</v>
      </c>
      <c r="K2446">
        <v>0</v>
      </c>
      <c r="L2446">
        <v>0</v>
      </c>
      <c r="M2446">
        <v>0</v>
      </c>
      <c r="N2446">
        <v>0</v>
      </c>
      <c r="P2446" s="22" t="s">
        <v>34</v>
      </c>
      <c r="R2446" t="s">
        <v>4</v>
      </c>
      <c r="S2446" t="s">
        <v>173</v>
      </c>
      <c r="T2446" s="9" t="e">
        <f>VLOOKUP(A2446,Sku_list!$A$1:$D$2667,3,0)</f>
        <v>#N/A</v>
      </c>
      <c r="U2446" s="9" t="e">
        <f>VLOOKUP(A2446,Sku_list!$A$1:$D$2667,4,0)*(F2446/1000000*12)</f>
        <v>#N/A</v>
      </c>
      <c r="V2446" s="9" t="e">
        <f>VLOOKUP(A2446,Sku_list!$A$1:$D$2667,4,0)*(H2446/1000000*12)</f>
        <v>#N/A</v>
      </c>
      <c r="W2446" s="9" t="e">
        <f>VLOOKUP(A2446,Sku_list!$A$1:$D$2667,4,0)*(J2446/1000000*12)</f>
        <v>#N/A</v>
      </c>
      <c r="X2446" s="9" t="e">
        <f>VLOOKUP(A2446,Sku_list!$A$1:$D$2667,4,0)*(L2446/1000000*12)</f>
        <v>#N/A</v>
      </c>
      <c r="Y2446" s="9" t="e">
        <f>VLOOKUP(A2446,Sku_list!$A$1:$E$2667,5,0)*((J2446+F2446)/1000000000)</f>
        <v>#N/A</v>
      </c>
      <c r="AC2446" s="22">
        <f t="shared" ca="1" si="38"/>
        <v>6.6666666666666666E-2</v>
      </c>
    </row>
    <row r="2447" spans="1:29" x14ac:dyDescent="0.35">
      <c r="A2447">
        <v>1602104</v>
      </c>
      <c r="B2447" t="s">
        <v>168</v>
      </c>
      <c r="C2447" t="s">
        <v>191</v>
      </c>
      <c r="D2447">
        <v>0</v>
      </c>
      <c r="E2447">
        <v>0</v>
      </c>
      <c r="F2447">
        <v>0</v>
      </c>
      <c r="G2447">
        <v>0</v>
      </c>
      <c r="H2447">
        <v>0</v>
      </c>
      <c r="I2447">
        <v>0</v>
      </c>
      <c r="J2447">
        <v>0</v>
      </c>
      <c r="K2447">
        <v>0</v>
      </c>
      <c r="L2447">
        <v>0</v>
      </c>
      <c r="M2447">
        <v>0</v>
      </c>
      <c r="N2447">
        <v>0</v>
      </c>
      <c r="P2447" s="22" t="s">
        <v>34</v>
      </c>
      <c r="R2447" t="s">
        <v>99</v>
      </c>
      <c r="S2447" t="s">
        <v>173</v>
      </c>
      <c r="T2447" s="9" t="e">
        <f>VLOOKUP(A2447,Sku_list!$A$1:$D$2667,3,0)</f>
        <v>#N/A</v>
      </c>
      <c r="U2447" s="9" t="e">
        <f>VLOOKUP(A2447,Sku_list!$A$1:$D$2667,4,0)*(F2447/1000000*12)</f>
        <v>#N/A</v>
      </c>
      <c r="V2447" s="9" t="e">
        <f>VLOOKUP(A2447,Sku_list!$A$1:$D$2667,4,0)*(H2447/1000000*12)</f>
        <v>#N/A</v>
      </c>
      <c r="W2447" s="9" t="e">
        <f>VLOOKUP(A2447,Sku_list!$A$1:$D$2667,4,0)*(J2447/1000000*12)</f>
        <v>#N/A</v>
      </c>
      <c r="X2447" s="9" t="e">
        <f>VLOOKUP(A2447,Sku_list!$A$1:$D$2667,4,0)*(L2447/1000000*12)</f>
        <v>#N/A</v>
      </c>
      <c r="Y2447" s="9" t="e">
        <f>VLOOKUP(A2447,Sku_list!$A$1:$E$2667,5,0)*((J2447+F2447)/1000000000)</f>
        <v>#N/A</v>
      </c>
      <c r="AC2447" s="22">
        <f t="shared" ca="1" si="38"/>
        <v>6.6666666666666666E-2</v>
      </c>
    </row>
    <row r="2448" spans="1:29" x14ac:dyDescent="0.35">
      <c r="A2448">
        <v>1602104</v>
      </c>
      <c r="B2448" t="s">
        <v>168</v>
      </c>
      <c r="C2448" t="s">
        <v>139</v>
      </c>
      <c r="D2448">
        <v>0</v>
      </c>
      <c r="E2448">
        <v>0</v>
      </c>
      <c r="F2448">
        <v>0</v>
      </c>
      <c r="G2448">
        <v>366</v>
      </c>
      <c r="H2448">
        <v>362</v>
      </c>
      <c r="I2448">
        <v>0</v>
      </c>
      <c r="J2448">
        <v>172</v>
      </c>
      <c r="K2448">
        <v>148</v>
      </c>
      <c r="L2448">
        <v>1100</v>
      </c>
      <c r="M2448">
        <v>566</v>
      </c>
      <c r="N2448">
        <v>-566</v>
      </c>
      <c r="P2448" s="22">
        <v>0.48545454545454547</v>
      </c>
      <c r="R2448" t="s">
        <v>70</v>
      </c>
      <c r="S2448" t="s">
        <v>69</v>
      </c>
      <c r="T2448" s="9" t="e">
        <f>VLOOKUP(A2448,Sku_list!$A$1:$D$2667,3,0)</f>
        <v>#N/A</v>
      </c>
      <c r="U2448" s="9" t="e">
        <f>VLOOKUP(A2448,Sku_list!$A$1:$D$2667,4,0)*(F2448/1000000*12)</f>
        <v>#N/A</v>
      </c>
      <c r="V2448" s="9" t="e">
        <f>VLOOKUP(A2448,Sku_list!$A$1:$D$2667,4,0)*(H2448/1000000*12)</f>
        <v>#N/A</v>
      </c>
      <c r="W2448" s="9" t="e">
        <f>VLOOKUP(A2448,Sku_list!$A$1:$D$2667,4,0)*(J2448/1000000*12)</f>
        <v>#N/A</v>
      </c>
      <c r="X2448" s="9" t="e">
        <f>VLOOKUP(A2448,Sku_list!$A$1:$D$2667,4,0)*(L2448/1000000*12)</f>
        <v>#N/A</v>
      </c>
      <c r="Y2448" s="9" t="e">
        <f>VLOOKUP(A2448,Sku_list!$A$1:$E$2667,5,0)*((J2448+F2448)/1000000000)</f>
        <v>#N/A</v>
      </c>
      <c r="AC2448" s="22">
        <f t="shared" ca="1" si="38"/>
        <v>6.6666666666666666E-2</v>
      </c>
    </row>
    <row r="2449" spans="1:29" x14ac:dyDescent="0.35">
      <c r="A2449">
        <v>1602104</v>
      </c>
      <c r="B2449" t="s">
        <v>168</v>
      </c>
      <c r="C2449" t="s">
        <v>140</v>
      </c>
      <c r="D2449">
        <v>4059</v>
      </c>
      <c r="E2449">
        <v>978</v>
      </c>
      <c r="F2449">
        <v>0</v>
      </c>
      <c r="G2449">
        <v>3228</v>
      </c>
      <c r="H2449">
        <v>3186</v>
      </c>
      <c r="I2449">
        <v>0</v>
      </c>
      <c r="J2449">
        <v>1850</v>
      </c>
      <c r="K2449">
        <v>1820</v>
      </c>
      <c r="L2449">
        <v>2566</v>
      </c>
      <c r="M2449">
        <v>-2470</v>
      </c>
      <c r="N2449">
        <v>2470</v>
      </c>
      <c r="P2449" s="22">
        <v>1.9625876851130164</v>
      </c>
      <c r="R2449" t="s">
        <v>71</v>
      </c>
      <c r="S2449" t="s">
        <v>72</v>
      </c>
      <c r="T2449" s="9" t="e">
        <f>VLOOKUP(A2449,Sku_list!$A$1:$D$2667,3,0)</f>
        <v>#N/A</v>
      </c>
      <c r="U2449" s="9" t="e">
        <f>VLOOKUP(A2449,Sku_list!$A$1:$D$2667,4,0)*(F2449/1000000*12)</f>
        <v>#N/A</v>
      </c>
      <c r="V2449" s="9" t="e">
        <f>VLOOKUP(A2449,Sku_list!$A$1:$D$2667,4,0)*(H2449/1000000*12)</f>
        <v>#N/A</v>
      </c>
      <c r="W2449" s="9" t="e">
        <f>VLOOKUP(A2449,Sku_list!$A$1:$D$2667,4,0)*(J2449/1000000*12)</f>
        <v>#N/A</v>
      </c>
      <c r="X2449" s="9" t="e">
        <f>VLOOKUP(A2449,Sku_list!$A$1:$D$2667,4,0)*(L2449/1000000*12)</f>
        <v>#N/A</v>
      </c>
      <c r="Y2449" s="9" t="e">
        <f>VLOOKUP(A2449,Sku_list!$A$1:$E$2667,5,0)*((J2449+F2449)/1000000000)</f>
        <v>#N/A</v>
      </c>
      <c r="AC2449" s="22">
        <f t="shared" ca="1" si="38"/>
        <v>6.6666666666666666E-2</v>
      </c>
    </row>
    <row r="2450" spans="1:29" x14ac:dyDescent="0.35">
      <c r="A2450">
        <v>1602104</v>
      </c>
      <c r="B2450" t="s">
        <v>168</v>
      </c>
      <c r="C2450" t="s">
        <v>141</v>
      </c>
      <c r="D2450">
        <v>0</v>
      </c>
      <c r="E2450">
        <v>0</v>
      </c>
      <c r="F2450">
        <v>0</v>
      </c>
      <c r="G2450">
        <v>444</v>
      </c>
      <c r="H2450">
        <v>276</v>
      </c>
      <c r="I2450">
        <v>0</v>
      </c>
      <c r="J2450">
        <v>4589</v>
      </c>
      <c r="K2450">
        <v>4517</v>
      </c>
      <c r="L2450">
        <v>2674</v>
      </c>
      <c r="M2450">
        <v>-2191</v>
      </c>
      <c r="N2450">
        <v>2191</v>
      </c>
      <c r="P2450" s="22">
        <v>1.8193717277486912</v>
      </c>
      <c r="R2450" t="s">
        <v>82</v>
      </c>
      <c r="S2450" t="s">
        <v>83</v>
      </c>
      <c r="T2450" s="9" t="e">
        <f>VLOOKUP(A2450,Sku_list!$A$1:$D$2667,3,0)</f>
        <v>#N/A</v>
      </c>
      <c r="U2450" s="9" t="e">
        <f>VLOOKUP(A2450,Sku_list!$A$1:$D$2667,4,0)*(F2450/1000000*12)</f>
        <v>#N/A</v>
      </c>
      <c r="V2450" s="9" t="e">
        <f>VLOOKUP(A2450,Sku_list!$A$1:$D$2667,4,0)*(H2450/1000000*12)</f>
        <v>#N/A</v>
      </c>
      <c r="W2450" s="9" t="e">
        <f>VLOOKUP(A2450,Sku_list!$A$1:$D$2667,4,0)*(J2450/1000000*12)</f>
        <v>#N/A</v>
      </c>
      <c r="X2450" s="9" t="e">
        <f>VLOOKUP(A2450,Sku_list!$A$1:$D$2667,4,0)*(L2450/1000000*12)</f>
        <v>#N/A</v>
      </c>
      <c r="Y2450" s="9" t="e">
        <f>VLOOKUP(A2450,Sku_list!$A$1:$E$2667,5,0)*((J2450+F2450)/1000000000)</f>
        <v>#N/A</v>
      </c>
      <c r="AC2450" s="22">
        <f t="shared" ca="1" si="38"/>
        <v>6.6666666666666666E-2</v>
      </c>
    </row>
    <row r="2451" spans="1:29" x14ac:dyDescent="0.35">
      <c r="A2451">
        <v>1602104</v>
      </c>
      <c r="B2451" t="s">
        <v>168</v>
      </c>
      <c r="C2451" t="s">
        <v>142</v>
      </c>
      <c r="D2451">
        <v>0</v>
      </c>
      <c r="E2451">
        <v>0</v>
      </c>
      <c r="F2451">
        <v>0</v>
      </c>
      <c r="G2451">
        <v>684</v>
      </c>
      <c r="H2451">
        <v>486</v>
      </c>
      <c r="I2451">
        <v>0</v>
      </c>
      <c r="J2451">
        <v>582</v>
      </c>
      <c r="K2451">
        <v>390</v>
      </c>
      <c r="L2451">
        <v>1300</v>
      </c>
      <c r="M2451">
        <v>232</v>
      </c>
      <c r="N2451">
        <v>-232</v>
      </c>
      <c r="P2451" s="22">
        <v>0.82153846153846155</v>
      </c>
      <c r="R2451" t="s">
        <v>84</v>
      </c>
      <c r="S2451" t="s">
        <v>85</v>
      </c>
      <c r="T2451" s="9" t="e">
        <f>VLOOKUP(A2451,Sku_list!$A$1:$D$2667,3,0)</f>
        <v>#N/A</v>
      </c>
      <c r="U2451" s="9" t="e">
        <f>VLOOKUP(A2451,Sku_list!$A$1:$D$2667,4,0)*(F2451/1000000*12)</f>
        <v>#N/A</v>
      </c>
      <c r="V2451" s="9" t="e">
        <f>VLOOKUP(A2451,Sku_list!$A$1:$D$2667,4,0)*(H2451/1000000*12)</f>
        <v>#N/A</v>
      </c>
      <c r="W2451" s="9" t="e">
        <f>VLOOKUP(A2451,Sku_list!$A$1:$D$2667,4,0)*(J2451/1000000*12)</f>
        <v>#N/A</v>
      </c>
      <c r="X2451" s="9" t="e">
        <f>VLOOKUP(A2451,Sku_list!$A$1:$D$2667,4,0)*(L2451/1000000*12)</f>
        <v>#N/A</v>
      </c>
      <c r="Y2451" s="9" t="e">
        <f>VLOOKUP(A2451,Sku_list!$A$1:$E$2667,5,0)*((J2451+F2451)/1000000000)</f>
        <v>#N/A</v>
      </c>
      <c r="AC2451" s="22">
        <f t="shared" ca="1" si="38"/>
        <v>6.6666666666666666E-2</v>
      </c>
    </row>
    <row r="2452" spans="1:29" x14ac:dyDescent="0.35">
      <c r="A2452">
        <v>1602104</v>
      </c>
      <c r="B2452" t="s">
        <v>168</v>
      </c>
      <c r="C2452" t="s">
        <v>143</v>
      </c>
      <c r="D2452">
        <v>1321</v>
      </c>
      <c r="E2452">
        <v>1002</v>
      </c>
      <c r="F2452">
        <v>0</v>
      </c>
      <c r="G2452">
        <v>1734</v>
      </c>
      <c r="H2452">
        <v>984</v>
      </c>
      <c r="I2452">
        <v>0</v>
      </c>
      <c r="J2452">
        <v>1339</v>
      </c>
      <c r="K2452">
        <v>1255</v>
      </c>
      <c r="L2452">
        <v>2380</v>
      </c>
      <c r="M2452">
        <v>57</v>
      </c>
      <c r="N2452">
        <v>-57</v>
      </c>
      <c r="P2452" s="22">
        <v>0.9760504201680672</v>
      </c>
      <c r="R2452" t="s">
        <v>86</v>
      </c>
      <c r="S2452" t="s">
        <v>85</v>
      </c>
      <c r="T2452" s="9" t="e">
        <f>VLOOKUP(A2452,Sku_list!$A$1:$D$2667,3,0)</f>
        <v>#N/A</v>
      </c>
      <c r="U2452" s="9" t="e">
        <f>VLOOKUP(A2452,Sku_list!$A$1:$D$2667,4,0)*(F2452/1000000*12)</f>
        <v>#N/A</v>
      </c>
      <c r="V2452" s="9" t="e">
        <f>VLOOKUP(A2452,Sku_list!$A$1:$D$2667,4,0)*(H2452/1000000*12)</f>
        <v>#N/A</v>
      </c>
      <c r="W2452" s="9" t="e">
        <f>VLOOKUP(A2452,Sku_list!$A$1:$D$2667,4,0)*(J2452/1000000*12)</f>
        <v>#N/A</v>
      </c>
      <c r="X2452" s="9" t="e">
        <f>VLOOKUP(A2452,Sku_list!$A$1:$D$2667,4,0)*(L2452/1000000*12)</f>
        <v>#N/A</v>
      </c>
      <c r="Y2452" s="9" t="e">
        <f>VLOOKUP(A2452,Sku_list!$A$1:$E$2667,5,0)*((J2452+F2452)/1000000000)</f>
        <v>#N/A</v>
      </c>
      <c r="AC2452" s="22">
        <f t="shared" ca="1" si="38"/>
        <v>6.6666666666666666E-2</v>
      </c>
    </row>
    <row r="2453" spans="1:29" x14ac:dyDescent="0.35">
      <c r="A2453">
        <v>1602104</v>
      </c>
      <c r="B2453" t="s">
        <v>168</v>
      </c>
      <c r="C2453" t="s">
        <v>144</v>
      </c>
      <c r="D2453">
        <v>0</v>
      </c>
      <c r="E2453">
        <v>0</v>
      </c>
      <c r="F2453">
        <v>0</v>
      </c>
      <c r="G2453">
        <v>1422</v>
      </c>
      <c r="H2453">
        <v>888</v>
      </c>
      <c r="I2453">
        <v>0</v>
      </c>
      <c r="J2453">
        <v>696</v>
      </c>
      <c r="K2453">
        <v>678</v>
      </c>
      <c r="L2453">
        <v>1317</v>
      </c>
      <c r="M2453">
        <v>-267</v>
      </c>
      <c r="N2453">
        <v>267</v>
      </c>
      <c r="P2453" s="22">
        <v>1.2027334851936218</v>
      </c>
      <c r="R2453" t="s">
        <v>87</v>
      </c>
      <c r="S2453" t="s">
        <v>72</v>
      </c>
      <c r="T2453" s="9" t="e">
        <f>VLOOKUP(A2453,Sku_list!$A$1:$D$2667,3,0)</f>
        <v>#N/A</v>
      </c>
      <c r="U2453" s="9" t="e">
        <f>VLOOKUP(A2453,Sku_list!$A$1:$D$2667,4,0)*(F2453/1000000*12)</f>
        <v>#N/A</v>
      </c>
      <c r="V2453" s="9" t="e">
        <f>VLOOKUP(A2453,Sku_list!$A$1:$D$2667,4,0)*(H2453/1000000*12)</f>
        <v>#N/A</v>
      </c>
      <c r="W2453" s="9" t="e">
        <f>VLOOKUP(A2453,Sku_list!$A$1:$D$2667,4,0)*(J2453/1000000*12)</f>
        <v>#N/A</v>
      </c>
      <c r="X2453" s="9" t="e">
        <f>VLOOKUP(A2453,Sku_list!$A$1:$D$2667,4,0)*(L2453/1000000*12)</f>
        <v>#N/A</v>
      </c>
      <c r="Y2453" s="9" t="e">
        <f>VLOOKUP(A2453,Sku_list!$A$1:$E$2667,5,0)*((J2453+F2453)/1000000000)</f>
        <v>#N/A</v>
      </c>
      <c r="AC2453" s="22">
        <f t="shared" ca="1" si="38"/>
        <v>6.6666666666666666E-2</v>
      </c>
    </row>
    <row r="2454" spans="1:29" x14ac:dyDescent="0.35">
      <c r="A2454">
        <v>1602104</v>
      </c>
      <c r="B2454" t="s">
        <v>168</v>
      </c>
      <c r="C2454" t="s">
        <v>145</v>
      </c>
      <c r="D2454">
        <v>0</v>
      </c>
      <c r="E2454">
        <v>90</v>
      </c>
      <c r="F2454">
        <v>0</v>
      </c>
      <c r="G2454">
        <v>180</v>
      </c>
      <c r="H2454">
        <v>54</v>
      </c>
      <c r="I2454">
        <v>0</v>
      </c>
      <c r="J2454">
        <v>204</v>
      </c>
      <c r="K2454">
        <v>120</v>
      </c>
      <c r="L2454">
        <v>250</v>
      </c>
      <c r="M2454">
        <v>-8</v>
      </c>
      <c r="N2454">
        <v>8</v>
      </c>
      <c r="P2454" s="22">
        <v>1.032</v>
      </c>
      <c r="R2454" t="s">
        <v>88</v>
      </c>
      <c r="S2454" t="s">
        <v>83</v>
      </c>
      <c r="T2454" s="9" t="e">
        <f>VLOOKUP(A2454,Sku_list!$A$1:$D$2667,3,0)</f>
        <v>#N/A</v>
      </c>
      <c r="U2454" s="9" t="e">
        <f>VLOOKUP(A2454,Sku_list!$A$1:$D$2667,4,0)*(F2454/1000000*12)</f>
        <v>#N/A</v>
      </c>
      <c r="V2454" s="9" t="e">
        <f>VLOOKUP(A2454,Sku_list!$A$1:$D$2667,4,0)*(H2454/1000000*12)</f>
        <v>#N/A</v>
      </c>
      <c r="W2454" s="9" t="e">
        <f>VLOOKUP(A2454,Sku_list!$A$1:$D$2667,4,0)*(J2454/1000000*12)</f>
        <v>#N/A</v>
      </c>
      <c r="X2454" s="9" t="e">
        <f>VLOOKUP(A2454,Sku_list!$A$1:$D$2667,4,0)*(L2454/1000000*12)</f>
        <v>#N/A</v>
      </c>
      <c r="Y2454" s="9" t="e">
        <f>VLOOKUP(A2454,Sku_list!$A$1:$E$2667,5,0)*((J2454+F2454)/1000000000)</f>
        <v>#N/A</v>
      </c>
      <c r="AC2454" s="22">
        <f t="shared" ca="1" si="38"/>
        <v>6.6666666666666666E-2</v>
      </c>
    </row>
    <row r="2455" spans="1:29" x14ac:dyDescent="0.35">
      <c r="A2455">
        <v>1602104</v>
      </c>
      <c r="B2455" t="s">
        <v>168</v>
      </c>
      <c r="C2455" t="s">
        <v>146</v>
      </c>
      <c r="D2455">
        <v>0</v>
      </c>
      <c r="E2455">
        <v>636</v>
      </c>
      <c r="F2455">
        <v>0</v>
      </c>
      <c r="G2455">
        <v>144</v>
      </c>
      <c r="H2455">
        <v>78</v>
      </c>
      <c r="I2455">
        <v>0</v>
      </c>
      <c r="J2455">
        <v>906</v>
      </c>
      <c r="K2455">
        <v>888</v>
      </c>
      <c r="L2455">
        <v>2122</v>
      </c>
      <c r="M2455">
        <v>1138</v>
      </c>
      <c r="N2455">
        <v>-1138</v>
      </c>
      <c r="P2455" s="22">
        <v>0.46371347785108391</v>
      </c>
      <c r="R2455" t="s">
        <v>89</v>
      </c>
      <c r="S2455" t="s">
        <v>69</v>
      </c>
      <c r="T2455" s="9" t="e">
        <f>VLOOKUP(A2455,Sku_list!$A$1:$D$2667,3,0)</f>
        <v>#N/A</v>
      </c>
      <c r="U2455" s="9" t="e">
        <f>VLOOKUP(A2455,Sku_list!$A$1:$D$2667,4,0)*(F2455/1000000*12)</f>
        <v>#N/A</v>
      </c>
      <c r="V2455" s="9" t="e">
        <f>VLOOKUP(A2455,Sku_list!$A$1:$D$2667,4,0)*(H2455/1000000*12)</f>
        <v>#N/A</v>
      </c>
      <c r="W2455" s="9" t="e">
        <f>VLOOKUP(A2455,Sku_list!$A$1:$D$2667,4,0)*(J2455/1000000*12)</f>
        <v>#N/A</v>
      </c>
      <c r="X2455" s="9" t="e">
        <f>VLOOKUP(A2455,Sku_list!$A$1:$D$2667,4,0)*(L2455/1000000*12)</f>
        <v>#N/A</v>
      </c>
      <c r="Y2455" s="9" t="e">
        <f>VLOOKUP(A2455,Sku_list!$A$1:$E$2667,5,0)*((J2455+F2455)/1000000000)</f>
        <v>#N/A</v>
      </c>
      <c r="AC2455" s="22">
        <f t="shared" ca="1" si="38"/>
        <v>6.6666666666666666E-2</v>
      </c>
    </row>
    <row r="2456" spans="1:29" x14ac:dyDescent="0.35">
      <c r="A2456">
        <v>1602104</v>
      </c>
      <c r="B2456" t="s">
        <v>168</v>
      </c>
      <c r="C2456" t="s">
        <v>147</v>
      </c>
      <c r="D2456">
        <v>0</v>
      </c>
      <c r="E2456">
        <v>1302</v>
      </c>
      <c r="F2456">
        <v>0</v>
      </c>
      <c r="G2456">
        <v>1212</v>
      </c>
      <c r="H2456">
        <v>306</v>
      </c>
      <c r="I2456">
        <v>0</v>
      </c>
      <c r="J2456">
        <v>1406</v>
      </c>
      <c r="K2456">
        <v>1298</v>
      </c>
      <c r="L2456">
        <v>1562</v>
      </c>
      <c r="M2456">
        <v>-150</v>
      </c>
      <c r="N2456">
        <v>150</v>
      </c>
      <c r="P2456" s="22">
        <v>1.0960307298335468</v>
      </c>
      <c r="R2456" t="s">
        <v>90</v>
      </c>
      <c r="S2456" t="s">
        <v>69</v>
      </c>
      <c r="T2456" s="9" t="e">
        <f>VLOOKUP(A2456,Sku_list!$A$1:$D$2667,3,0)</f>
        <v>#N/A</v>
      </c>
      <c r="U2456" s="9" t="e">
        <f>VLOOKUP(A2456,Sku_list!$A$1:$D$2667,4,0)*(F2456/1000000*12)</f>
        <v>#N/A</v>
      </c>
      <c r="V2456" s="9" t="e">
        <f>VLOOKUP(A2456,Sku_list!$A$1:$D$2667,4,0)*(H2456/1000000*12)</f>
        <v>#N/A</v>
      </c>
      <c r="W2456" s="9" t="e">
        <f>VLOOKUP(A2456,Sku_list!$A$1:$D$2667,4,0)*(J2456/1000000*12)</f>
        <v>#N/A</v>
      </c>
      <c r="X2456" s="9" t="e">
        <f>VLOOKUP(A2456,Sku_list!$A$1:$D$2667,4,0)*(L2456/1000000*12)</f>
        <v>#N/A</v>
      </c>
      <c r="Y2456" s="9" t="e">
        <f>VLOOKUP(A2456,Sku_list!$A$1:$E$2667,5,0)*((J2456+F2456)/1000000000)</f>
        <v>#N/A</v>
      </c>
      <c r="AC2456" s="22">
        <f t="shared" ca="1" si="38"/>
        <v>6.6666666666666666E-2</v>
      </c>
    </row>
    <row r="2457" spans="1:29" x14ac:dyDescent="0.35">
      <c r="A2457">
        <v>1602104</v>
      </c>
      <c r="B2457" t="s">
        <v>168</v>
      </c>
      <c r="C2457" t="s">
        <v>148</v>
      </c>
      <c r="D2457">
        <v>0</v>
      </c>
      <c r="E2457">
        <v>1050</v>
      </c>
      <c r="F2457">
        <v>0</v>
      </c>
      <c r="G2457">
        <v>912</v>
      </c>
      <c r="H2457">
        <v>810</v>
      </c>
      <c r="I2457">
        <v>0</v>
      </c>
      <c r="J2457">
        <v>1692</v>
      </c>
      <c r="K2457">
        <v>1638</v>
      </c>
      <c r="L2457">
        <v>3000</v>
      </c>
      <c r="M2457">
        <v>498</v>
      </c>
      <c r="N2457">
        <v>-498</v>
      </c>
      <c r="P2457" s="22">
        <v>0.83399999999999996</v>
      </c>
      <c r="R2457" t="s">
        <v>91</v>
      </c>
      <c r="S2457" t="s">
        <v>85</v>
      </c>
      <c r="T2457" s="9" t="e">
        <f>VLOOKUP(A2457,Sku_list!$A$1:$D$2667,3,0)</f>
        <v>#N/A</v>
      </c>
      <c r="U2457" s="9" t="e">
        <f>VLOOKUP(A2457,Sku_list!$A$1:$D$2667,4,0)*(F2457/1000000*12)</f>
        <v>#N/A</v>
      </c>
      <c r="V2457" s="9" t="e">
        <f>VLOOKUP(A2457,Sku_list!$A$1:$D$2667,4,0)*(H2457/1000000*12)</f>
        <v>#N/A</v>
      </c>
      <c r="W2457" s="9" t="e">
        <f>VLOOKUP(A2457,Sku_list!$A$1:$D$2667,4,0)*(J2457/1000000*12)</f>
        <v>#N/A</v>
      </c>
      <c r="X2457" s="9" t="e">
        <f>VLOOKUP(A2457,Sku_list!$A$1:$D$2667,4,0)*(L2457/1000000*12)</f>
        <v>#N/A</v>
      </c>
      <c r="Y2457" s="9" t="e">
        <f>VLOOKUP(A2457,Sku_list!$A$1:$E$2667,5,0)*((J2457+F2457)/1000000000)</f>
        <v>#N/A</v>
      </c>
      <c r="AC2457" s="22">
        <f t="shared" ca="1" si="38"/>
        <v>6.6666666666666666E-2</v>
      </c>
    </row>
    <row r="2458" spans="1:29" x14ac:dyDescent="0.35">
      <c r="A2458">
        <v>1602104</v>
      </c>
      <c r="B2458" t="s">
        <v>168</v>
      </c>
      <c r="C2458" t="s">
        <v>149</v>
      </c>
      <c r="D2458">
        <v>1422</v>
      </c>
      <c r="E2458">
        <v>780</v>
      </c>
      <c r="F2458">
        <v>0</v>
      </c>
      <c r="G2458">
        <v>534</v>
      </c>
      <c r="H2458">
        <v>366</v>
      </c>
      <c r="I2458">
        <v>0</v>
      </c>
      <c r="J2458">
        <v>1836</v>
      </c>
      <c r="K2458">
        <v>1656</v>
      </c>
      <c r="L2458">
        <v>2340</v>
      </c>
      <c r="M2458">
        <v>138</v>
      </c>
      <c r="N2458">
        <v>-138</v>
      </c>
      <c r="P2458" s="22">
        <v>0.94102564102564101</v>
      </c>
      <c r="R2458" t="s">
        <v>92</v>
      </c>
      <c r="S2458" t="s">
        <v>85</v>
      </c>
      <c r="T2458" s="9" t="e">
        <f>VLOOKUP(A2458,Sku_list!$A$1:$D$2667,3,0)</f>
        <v>#N/A</v>
      </c>
      <c r="U2458" s="9" t="e">
        <f>VLOOKUP(A2458,Sku_list!$A$1:$D$2667,4,0)*(F2458/1000000*12)</f>
        <v>#N/A</v>
      </c>
      <c r="V2458" s="9" t="e">
        <f>VLOOKUP(A2458,Sku_list!$A$1:$D$2667,4,0)*(H2458/1000000*12)</f>
        <v>#N/A</v>
      </c>
      <c r="W2458" s="9" t="e">
        <f>VLOOKUP(A2458,Sku_list!$A$1:$D$2667,4,0)*(J2458/1000000*12)</f>
        <v>#N/A</v>
      </c>
      <c r="X2458" s="9" t="e">
        <f>VLOOKUP(A2458,Sku_list!$A$1:$D$2667,4,0)*(L2458/1000000*12)</f>
        <v>#N/A</v>
      </c>
      <c r="Y2458" s="9" t="e">
        <f>VLOOKUP(A2458,Sku_list!$A$1:$E$2667,5,0)*((J2458+F2458)/1000000000)</f>
        <v>#N/A</v>
      </c>
      <c r="AC2458" s="22">
        <f t="shared" ca="1" si="38"/>
        <v>6.6666666666666666E-2</v>
      </c>
    </row>
    <row r="2459" spans="1:29" x14ac:dyDescent="0.35">
      <c r="A2459">
        <v>1602104</v>
      </c>
      <c r="B2459" t="s">
        <v>168</v>
      </c>
      <c r="C2459" t="s">
        <v>150</v>
      </c>
      <c r="D2459">
        <v>0</v>
      </c>
      <c r="E2459">
        <v>1542</v>
      </c>
      <c r="F2459">
        <v>390</v>
      </c>
      <c r="G2459">
        <v>1152</v>
      </c>
      <c r="H2459">
        <v>1038</v>
      </c>
      <c r="I2459">
        <v>0</v>
      </c>
      <c r="J2459">
        <v>1506</v>
      </c>
      <c r="K2459">
        <v>1806</v>
      </c>
      <c r="L2459">
        <v>3372</v>
      </c>
      <c r="M2459">
        <v>438</v>
      </c>
      <c r="N2459">
        <v>-438</v>
      </c>
      <c r="P2459" s="22">
        <v>0.87010676156583633</v>
      </c>
      <c r="R2459" t="s">
        <v>93</v>
      </c>
      <c r="S2459" t="s">
        <v>85</v>
      </c>
      <c r="T2459" s="9" t="e">
        <f>VLOOKUP(A2459,Sku_list!$A$1:$D$2667,3,0)</f>
        <v>#N/A</v>
      </c>
      <c r="U2459" s="9" t="e">
        <f>VLOOKUP(A2459,Sku_list!$A$1:$D$2667,4,0)*(F2459/1000000*12)</f>
        <v>#N/A</v>
      </c>
      <c r="V2459" s="9" t="e">
        <f>VLOOKUP(A2459,Sku_list!$A$1:$D$2667,4,0)*(H2459/1000000*12)</f>
        <v>#N/A</v>
      </c>
      <c r="W2459" s="9" t="e">
        <f>VLOOKUP(A2459,Sku_list!$A$1:$D$2667,4,0)*(J2459/1000000*12)</f>
        <v>#N/A</v>
      </c>
      <c r="X2459" s="9" t="e">
        <f>VLOOKUP(A2459,Sku_list!$A$1:$D$2667,4,0)*(L2459/1000000*12)</f>
        <v>#N/A</v>
      </c>
      <c r="Y2459" s="9" t="e">
        <f>VLOOKUP(A2459,Sku_list!$A$1:$E$2667,5,0)*((J2459+F2459)/1000000000)</f>
        <v>#N/A</v>
      </c>
      <c r="AC2459" s="22">
        <f t="shared" ca="1" si="38"/>
        <v>6.6666666666666666E-2</v>
      </c>
    </row>
    <row r="2460" spans="1:29" x14ac:dyDescent="0.35">
      <c r="A2460">
        <v>1602104</v>
      </c>
      <c r="B2460" t="s">
        <v>168</v>
      </c>
      <c r="C2460" t="s">
        <v>151</v>
      </c>
      <c r="D2460">
        <v>12</v>
      </c>
      <c r="E2460">
        <v>1824</v>
      </c>
      <c r="F2460">
        <v>0</v>
      </c>
      <c r="G2460">
        <v>1213</v>
      </c>
      <c r="H2460">
        <v>923</v>
      </c>
      <c r="I2460">
        <v>0</v>
      </c>
      <c r="J2460">
        <v>1344</v>
      </c>
      <c r="K2460">
        <v>1308</v>
      </c>
      <c r="L2460">
        <v>2436</v>
      </c>
      <c r="M2460">
        <v>169</v>
      </c>
      <c r="N2460">
        <v>-169</v>
      </c>
      <c r="P2460" s="22">
        <v>0.930623973727422</v>
      </c>
      <c r="R2460" t="s">
        <v>94</v>
      </c>
      <c r="S2460" t="s">
        <v>83</v>
      </c>
      <c r="T2460" s="9" t="e">
        <f>VLOOKUP(A2460,Sku_list!$A$1:$D$2667,3,0)</f>
        <v>#N/A</v>
      </c>
      <c r="U2460" s="9" t="e">
        <f>VLOOKUP(A2460,Sku_list!$A$1:$D$2667,4,0)*(F2460/1000000*12)</f>
        <v>#N/A</v>
      </c>
      <c r="V2460" s="9" t="e">
        <f>VLOOKUP(A2460,Sku_list!$A$1:$D$2667,4,0)*(H2460/1000000*12)</f>
        <v>#N/A</v>
      </c>
      <c r="W2460" s="9" t="e">
        <f>VLOOKUP(A2460,Sku_list!$A$1:$D$2667,4,0)*(J2460/1000000*12)</f>
        <v>#N/A</v>
      </c>
      <c r="X2460" s="9" t="e">
        <f>VLOOKUP(A2460,Sku_list!$A$1:$D$2667,4,0)*(L2460/1000000*12)</f>
        <v>#N/A</v>
      </c>
      <c r="Y2460" s="9" t="e">
        <f>VLOOKUP(A2460,Sku_list!$A$1:$E$2667,5,0)*((J2460+F2460)/1000000000)</f>
        <v>#N/A</v>
      </c>
      <c r="AC2460" s="22">
        <f t="shared" ca="1" si="38"/>
        <v>6.6666666666666666E-2</v>
      </c>
    </row>
    <row r="2461" spans="1:29" x14ac:dyDescent="0.35">
      <c r="A2461">
        <v>1602104</v>
      </c>
      <c r="B2461" t="s">
        <v>168</v>
      </c>
      <c r="C2461" t="s">
        <v>152</v>
      </c>
      <c r="D2461">
        <v>0</v>
      </c>
      <c r="E2461">
        <v>180</v>
      </c>
      <c r="F2461">
        <v>0</v>
      </c>
      <c r="G2461">
        <v>132</v>
      </c>
      <c r="H2461">
        <v>78</v>
      </c>
      <c r="I2461">
        <v>0</v>
      </c>
      <c r="J2461">
        <v>162</v>
      </c>
      <c r="K2461">
        <v>150</v>
      </c>
      <c r="L2461">
        <v>200</v>
      </c>
      <c r="M2461">
        <v>-40</v>
      </c>
      <c r="N2461">
        <v>40</v>
      </c>
      <c r="P2461" s="22">
        <v>1.2</v>
      </c>
      <c r="R2461" t="s">
        <v>95</v>
      </c>
      <c r="S2461" t="s">
        <v>83</v>
      </c>
      <c r="T2461" s="9" t="e">
        <f>VLOOKUP(A2461,Sku_list!$A$1:$D$2667,3,0)</f>
        <v>#N/A</v>
      </c>
      <c r="U2461" s="9" t="e">
        <f>VLOOKUP(A2461,Sku_list!$A$1:$D$2667,4,0)*(F2461/1000000*12)</f>
        <v>#N/A</v>
      </c>
      <c r="V2461" s="9" t="e">
        <f>VLOOKUP(A2461,Sku_list!$A$1:$D$2667,4,0)*(H2461/1000000*12)</f>
        <v>#N/A</v>
      </c>
      <c r="W2461" s="9" t="e">
        <f>VLOOKUP(A2461,Sku_list!$A$1:$D$2667,4,0)*(J2461/1000000*12)</f>
        <v>#N/A</v>
      </c>
      <c r="X2461" s="9" t="e">
        <f>VLOOKUP(A2461,Sku_list!$A$1:$D$2667,4,0)*(L2461/1000000*12)</f>
        <v>#N/A</v>
      </c>
      <c r="Y2461" s="9" t="e">
        <f>VLOOKUP(A2461,Sku_list!$A$1:$E$2667,5,0)*((J2461+F2461)/1000000000)</f>
        <v>#N/A</v>
      </c>
      <c r="AC2461" s="22">
        <f t="shared" ca="1" si="38"/>
        <v>6.6666666666666666E-2</v>
      </c>
    </row>
    <row r="2462" spans="1:29" x14ac:dyDescent="0.35">
      <c r="A2462">
        <v>1602104</v>
      </c>
      <c r="B2462" t="s">
        <v>168</v>
      </c>
      <c r="C2462" t="s">
        <v>153</v>
      </c>
      <c r="D2462">
        <v>0</v>
      </c>
      <c r="E2462">
        <v>0</v>
      </c>
      <c r="F2462">
        <v>0</v>
      </c>
      <c r="G2462">
        <v>1800</v>
      </c>
      <c r="H2462">
        <v>600</v>
      </c>
      <c r="I2462">
        <v>0</v>
      </c>
      <c r="J2462">
        <v>720</v>
      </c>
      <c r="K2462">
        <v>720</v>
      </c>
      <c r="L2462">
        <v>0</v>
      </c>
      <c r="M2462">
        <v>-1320</v>
      </c>
      <c r="N2462">
        <v>1320</v>
      </c>
      <c r="P2462" s="22" t="s">
        <v>34</v>
      </c>
      <c r="R2462" t="s">
        <v>189</v>
      </c>
      <c r="S2462" t="s">
        <v>190</v>
      </c>
      <c r="T2462" s="9" t="e">
        <f>VLOOKUP(A2462,Sku_list!$A$1:$D$2667,3,0)</f>
        <v>#N/A</v>
      </c>
      <c r="U2462" s="9" t="e">
        <f>VLOOKUP(A2462,Sku_list!$A$1:$D$2667,4,0)*(F2462/1000000*12)</f>
        <v>#N/A</v>
      </c>
      <c r="V2462" s="9" t="e">
        <f>VLOOKUP(A2462,Sku_list!$A$1:$D$2667,4,0)*(H2462/1000000*12)</f>
        <v>#N/A</v>
      </c>
      <c r="W2462" s="9" t="e">
        <f>VLOOKUP(A2462,Sku_list!$A$1:$D$2667,4,0)*(J2462/1000000*12)</f>
        <v>#N/A</v>
      </c>
      <c r="X2462" s="9" t="e">
        <f>VLOOKUP(A2462,Sku_list!$A$1:$D$2667,4,0)*(L2462/1000000*12)</f>
        <v>#N/A</v>
      </c>
      <c r="Y2462" s="9" t="e">
        <f>VLOOKUP(A2462,Sku_list!$A$1:$E$2667,5,0)*((J2462+F2462)/1000000000)</f>
        <v>#N/A</v>
      </c>
      <c r="AC2462" s="22">
        <f t="shared" ca="1" si="38"/>
        <v>6.6666666666666666E-2</v>
      </c>
    </row>
    <row r="2463" spans="1:29" x14ac:dyDescent="0.35">
      <c r="A2463">
        <v>1602104</v>
      </c>
      <c r="B2463" t="s">
        <v>168</v>
      </c>
      <c r="C2463" t="s">
        <v>154</v>
      </c>
      <c r="D2463">
        <v>0</v>
      </c>
      <c r="E2463">
        <v>1200</v>
      </c>
      <c r="F2463">
        <v>0</v>
      </c>
      <c r="G2463">
        <v>2244</v>
      </c>
      <c r="H2463">
        <v>2226</v>
      </c>
      <c r="I2463">
        <v>0</v>
      </c>
      <c r="J2463">
        <v>749</v>
      </c>
      <c r="K2463">
        <v>725</v>
      </c>
      <c r="L2463">
        <v>1626</v>
      </c>
      <c r="M2463">
        <v>-1349</v>
      </c>
      <c r="N2463">
        <v>1349</v>
      </c>
      <c r="P2463" s="22">
        <v>1.8296432964329643</v>
      </c>
      <c r="R2463" t="s">
        <v>96</v>
      </c>
      <c r="S2463" t="s">
        <v>72</v>
      </c>
      <c r="T2463" s="9" t="e">
        <f>VLOOKUP(A2463,Sku_list!$A$1:$D$2667,3,0)</f>
        <v>#N/A</v>
      </c>
      <c r="U2463" s="9" t="e">
        <f>VLOOKUP(A2463,Sku_list!$A$1:$D$2667,4,0)*(F2463/1000000*12)</f>
        <v>#N/A</v>
      </c>
      <c r="V2463" s="9" t="e">
        <f>VLOOKUP(A2463,Sku_list!$A$1:$D$2667,4,0)*(H2463/1000000*12)</f>
        <v>#N/A</v>
      </c>
      <c r="W2463" s="9" t="e">
        <f>VLOOKUP(A2463,Sku_list!$A$1:$D$2667,4,0)*(J2463/1000000*12)</f>
        <v>#N/A</v>
      </c>
      <c r="X2463" s="9" t="e">
        <f>VLOOKUP(A2463,Sku_list!$A$1:$D$2667,4,0)*(L2463/1000000*12)</f>
        <v>#N/A</v>
      </c>
      <c r="Y2463" s="9" t="e">
        <f>VLOOKUP(A2463,Sku_list!$A$1:$E$2667,5,0)*((J2463+F2463)/1000000000)</f>
        <v>#N/A</v>
      </c>
      <c r="AC2463" s="22">
        <f t="shared" ca="1" si="38"/>
        <v>6.6666666666666666E-2</v>
      </c>
    </row>
    <row r="2464" spans="1:29" x14ac:dyDescent="0.35">
      <c r="A2464">
        <v>1602104</v>
      </c>
      <c r="B2464" t="s">
        <v>168</v>
      </c>
      <c r="C2464" t="s">
        <v>155</v>
      </c>
      <c r="D2464">
        <v>0</v>
      </c>
      <c r="E2464">
        <v>4914</v>
      </c>
      <c r="F2464">
        <v>348</v>
      </c>
      <c r="G2464">
        <v>2718</v>
      </c>
      <c r="H2464">
        <v>2586</v>
      </c>
      <c r="I2464">
        <v>0</v>
      </c>
      <c r="J2464">
        <v>2772</v>
      </c>
      <c r="K2464">
        <v>3090</v>
      </c>
      <c r="L2464">
        <v>3728</v>
      </c>
      <c r="M2464">
        <v>-1978</v>
      </c>
      <c r="N2464">
        <v>1978</v>
      </c>
      <c r="P2464" s="22">
        <v>1.530579399141631</v>
      </c>
      <c r="R2464" t="s">
        <v>97</v>
      </c>
      <c r="S2464" t="s">
        <v>72</v>
      </c>
      <c r="T2464" s="9" t="e">
        <f>VLOOKUP(A2464,Sku_list!$A$1:$D$2667,3,0)</f>
        <v>#N/A</v>
      </c>
      <c r="U2464" s="9" t="e">
        <f>VLOOKUP(A2464,Sku_list!$A$1:$D$2667,4,0)*(F2464/1000000*12)</f>
        <v>#N/A</v>
      </c>
      <c r="V2464" s="9" t="e">
        <f>VLOOKUP(A2464,Sku_list!$A$1:$D$2667,4,0)*(H2464/1000000*12)</f>
        <v>#N/A</v>
      </c>
      <c r="W2464" s="9" t="e">
        <f>VLOOKUP(A2464,Sku_list!$A$1:$D$2667,4,0)*(J2464/1000000*12)</f>
        <v>#N/A</v>
      </c>
      <c r="X2464" s="9" t="e">
        <f>VLOOKUP(A2464,Sku_list!$A$1:$D$2667,4,0)*(L2464/1000000*12)</f>
        <v>#N/A</v>
      </c>
      <c r="Y2464" s="9" t="e">
        <f>VLOOKUP(A2464,Sku_list!$A$1:$E$2667,5,0)*((J2464+F2464)/1000000000)</f>
        <v>#N/A</v>
      </c>
      <c r="AC2464" s="22">
        <f t="shared" ca="1" si="38"/>
        <v>6.6666666666666666E-2</v>
      </c>
    </row>
    <row r="2465" spans="1:29" x14ac:dyDescent="0.35">
      <c r="A2465">
        <v>1602104</v>
      </c>
      <c r="B2465" t="s">
        <v>168</v>
      </c>
      <c r="C2465" t="s">
        <v>156</v>
      </c>
      <c r="D2465">
        <v>0</v>
      </c>
      <c r="E2465">
        <v>0</v>
      </c>
      <c r="F2465">
        <v>0</v>
      </c>
      <c r="G2465">
        <v>0</v>
      </c>
      <c r="H2465">
        <v>0</v>
      </c>
      <c r="I2465">
        <v>0</v>
      </c>
      <c r="J2465">
        <v>0</v>
      </c>
      <c r="K2465">
        <v>0</v>
      </c>
      <c r="L2465">
        <v>0</v>
      </c>
      <c r="M2465">
        <v>0</v>
      </c>
      <c r="N2465">
        <v>0</v>
      </c>
      <c r="P2465" s="22" t="s">
        <v>34</v>
      </c>
      <c r="R2465" t="s">
        <v>38</v>
      </c>
      <c r="S2465" t="s">
        <v>69</v>
      </c>
      <c r="T2465" s="9" t="e">
        <f>VLOOKUP(A2465,Sku_list!$A$1:$D$2667,3,0)</f>
        <v>#N/A</v>
      </c>
      <c r="U2465" s="9" t="e">
        <f>VLOOKUP(A2465,Sku_list!$A$1:$D$2667,4,0)*(F2465/1000000*12)</f>
        <v>#N/A</v>
      </c>
      <c r="V2465" s="9" t="e">
        <f>VLOOKUP(A2465,Sku_list!$A$1:$D$2667,4,0)*(H2465/1000000*12)</f>
        <v>#N/A</v>
      </c>
      <c r="W2465" s="9" t="e">
        <f>VLOOKUP(A2465,Sku_list!$A$1:$D$2667,4,0)*(J2465/1000000*12)</f>
        <v>#N/A</v>
      </c>
      <c r="X2465" s="9" t="e">
        <f>VLOOKUP(A2465,Sku_list!$A$1:$D$2667,4,0)*(L2465/1000000*12)</f>
        <v>#N/A</v>
      </c>
      <c r="Y2465" s="9" t="e">
        <f>VLOOKUP(A2465,Sku_list!$A$1:$E$2667,5,0)*((J2465+F2465)/1000000000)</f>
        <v>#N/A</v>
      </c>
      <c r="AC2465" s="22">
        <f t="shared" ca="1" si="38"/>
        <v>6.6666666666666666E-2</v>
      </c>
    </row>
    <row r="2466" spans="1:29" x14ac:dyDescent="0.35">
      <c r="A2466">
        <v>1602104</v>
      </c>
      <c r="B2466" t="s">
        <v>168</v>
      </c>
      <c r="C2466" t="s">
        <v>157</v>
      </c>
      <c r="D2466">
        <v>0</v>
      </c>
      <c r="E2466">
        <v>1200</v>
      </c>
      <c r="F2466">
        <v>0</v>
      </c>
      <c r="G2466">
        <v>1560</v>
      </c>
      <c r="H2466">
        <v>1524</v>
      </c>
      <c r="I2466">
        <v>0</v>
      </c>
      <c r="J2466">
        <v>1818</v>
      </c>
      <c r="K2466">
        <v>1806</v>
      </c>
      <c r="L2466">
        <v>3203</v>
      </c>
      <c r="M2466">
        <v>-139</v>
      </c>
      <c r="N2466">
        <v>139</v>
      </c>
      <c r="P2466" s="22">
        <v>1.0433968154854825</v>
      </c>
      <c r="R2466" t="s">
        <v>98</v>
      </c>
      <c r="S2466" t="s">
        <v>72</v>
      </c>
      <c r="T2466" s="9" t="e">
        <f>VLOOKUP(A2466,Sku_list!$A$1:$D$2667,3,0)</f>
        <v>#N/A</v>
      </c>
      <c r="U2466" s="9" t="e">
        <f>VLOOKUP(A2466,Sku_list!$A$1:$D$2667,4,0)*(F2466/1000000*12)</f>
        <v>#N/A</v>
      </c>
      <c r="V2466" s="9" t="e">
        <f>VLOOKUP(A2466,Sku_list!$A$1:$D$2667,4,0)*(H2466/1000000*12)</f>
        <v>#N/A</v>
      </c>
      <c r="W2466" s="9" t="e">
        <f>VLOOKUP(A2466,Sku_list!$A$1:$D$2667,4,0)*(J2466/1000000*12)</f>
        <v>#N/A</v>
      </c>
      <c r="X2466" s="9" t="e">
        <f>VLOOKUP(A2466,Sku_list!$A$1:$D$2667,4,0)*(L2466/1000000*12)</f>
        <v>#N/A</v>
      </c>
      <c r="Y2466" s="9" t="e">
        <f>VLOOKUP(A2466,Sku_list!$A$1:$E$2667,5,0)*((J2466+F2466)/1000000000)</f>
        <v>#N/A</v>
      </c>
      <c r="AC2466" s="22">
        <f t="shared" ca="1" si="38"/>
        <v>6.6666666666666666E-2</v>
      </c>
    </row>
    <row r="2467" spans="1:29" x14ac:dyDescent="0.35">
      <c r="A2467">
        <v>1602104</v>
      </c>
      <c r="B2467" t="s">
        <v>168</v>
      </c>
      <c r="C2467" t="s">
        <v>158</v>
      </c>
      <c r="D2467">
        <v>0</v>
      </c>
      <c r="E2467">
        <v>0</v>
      </c>
      <c r="F2467">
        <v>0</v>
      </c>
      <c r="G2467">
        <v>66</v>
      </c>
      <c r="H2467">
        <v>30</v>
      </c>
      <c r="I2467">
        <v>0</v>
      </c>
      <c r="J2467">
        <v>84</v>
      </c>
      <c r="K2467">
        <v>60</v>
      </c>
      <c r="L2467">
        <v>156</v>
      </c>
      <c r="M2467">
        <v>42</v>
      </c>
      <c r="N2467">
        <v>-42</v>
      </c>
      <c r="P2467" s="22">
        <v>0.73076923076923073</v>
      </c>
      <c r="R2467" t="s">
        <v>99</v>
      </c>
      <c r="S2467" t="s">
        <v>69</v>
      </c>
      <c r="T2467" s="9" t="e">
        <f>VLOOKUP(A2467,Sku_list!$A$1:$D$2667,3,0)</f>
        <v>#N/A</v>
      </c>
      <c r="U2467" s="9" t="e">
        <f>VLOOKUP(A2467,Sku_list!$A$1:$D$2667,4,0)*(F2467/1000000*12)</f>
        <v>#N/A</v>
      </c>
      <c r="V2467" s="9" t="e">
        <f>VLOOKUP(A2467,Sku_list!$A$1:$D$2667,4,0)*(H2467/1000000*12)</f>
        <v>#N/A</v>
      </c>
      <c r="W2467" s="9" t="e">
        <f>VLOOKUP(A2467,Sku_list!$A$1:$D$2667,4,0)*(J2467/1000000*12)</f>
        <v>#N/A</v>
      </c>
      <c r="X2467" s="9" t="e">
        <f>VLOOKUP(A2467,Sku_list!$A$1:$D$2667,4,0)*(L2467/1000000*12)</f>
        <v>#N/A</v>
      </c>
      <c r="Y2467" s="9" t="e">
        <f>VLOOKUP(A2467,Sku_list!$A$1:$E$2667,5,0)*((J2467+F2467)/1000000000)</f>
        <v>#N/A</v>
      </c>
      <c r="AC2467" s="22">
        <f t="shared" ca="1" si="38"/>
        <v>6.6666666666666666E-2</v>
      </c>
    </row>
    <row r="2468" spans="1:29" x14ac:dyDescent="0.35">
      <c r="A2468">
        <v>1602104</v>
      </c>
      <c r="B2468" t="s">
        <v>168</v>
      </c>
      <c r="C2468" t="s">
        <v>159</v>
      </c>
      <c r="D2468">
        <v>0</v>
      </c>
      <c r="E2468">
        <v>1830</v>
      </c>
      <c r="F2468">
        <v>30</v>
      </c>
      <c r="G2468">
        <v>6444</v>
      </c>
      <c r="H2468">
        <v>6216</v>
      </c>
      <c r="I2468">
        <v>0</v>
      </c>
      <c r="J2468">
        <v>2112</v>
      </c>
      <c r="K2468">
        <v>2142</v>
      </c>
      <c r="L2468">
        <v>11135</v>
      </c>
      <c r="M2468">
        <v>2777</v>
      </c>
      <c r="N2468">
        <v>-2777</v>
      </c>
      <c r="P2468" s="22">
        <v>0.75060619667714412</v>
      </c>
      <c r="R2468" t="s">
        <v>100</v>
      </c>
      <c r="S2468" t="s">
        <v>72</v>
      </c>
      <c r="T2468" s="9" t="e">
        <f>VLOOKUP(A2468,Sku_list!$A$1:$D$2667,3,0)</f>
        <v>#N/A</v>
      </c>
      <c r="U2468" s="9" t="e">
        <f>VLOOKUP(A2468,Sku_list!$A$1:$D$2667,4,0)*(F2468/1000000*12)</f>
        <v>#N/A</v>
      </c>
      <c r="V2468" s="9" t="e">
        <f>VLOOKUP(A2468,Sku_list!$A$1:$D$2667,4,0)*(H2468/1000000*12)</f>
        <v>#N/A</v>
      </c>
      <c r="W2468" s="9" t="e">
        <f>VLOOKUP(A2468,Sku_list!$A$1:$D$2667,4,0)*(J2468/1000000*12)</f>
        <v>#N/A</v>
      </c>
      <c r="X2468" s="9" t="e">
        <f>VLOOKUP(A2468,Sku_list!$A$1:$D$2667,4,0)*(L2468/1000000*12)</f>
        <v>#N/A</v>
      </c>
      <c r="Y2468" s="9" t="e">
        <f>VLOOKUP(A2468,Sku_list!$A$1:$E$2667,5,0)*((J2468+F2468)/1000000000)</f>
        <v>#N/A</v>
      </c>
      <c r="AC2468" s="22">
        <f t="shared" ca="1" si="38"/>
        <v>6.6666666666666666E-2</v>
      </c>
    </row>
    <row r="2469" spans="1:29" x14ac:dyDescent="0.35">
      <c r="A2469">
        <v>1602104</v>
      </c>
      <c r="B2469" t="s">
        <v>168</v>
      </c>
      <c r="C2469" t="s">
        <v>160</v>
      </c>
      <c r="D2469">
        <v>0</v>
      </c>
      <c r="E2469">
        <v>372</v>
      </c>
      <c r="F2469">
        <v>0</v>
      </c>
      <c r="G2469">
        <v>852</v>
      </c>
      <c r="H2469">
        <v>732</v>
      </c>
      <c r="I2469">
        <v>0</v>
      </c>
      <c r="J2469">
        <v>51</v>
      </c>
      <c r="K2469">
        <v>39</v>
      </c>
      <c r="L2469">
        <v>1800</v>
      </c>
      <c r="M2469">
        <v>1017</v>
      </c>
      <c r="N2469">
        <v>-1017</v>
      </c>
      <c r="P2469" s="22">
        <v>0.435</v>
      </c>
      <c r="R2469" t="s">
        <v>101</v>
      </c>
      <c r="S2469" t="s">
        <v>69</v>
      </c>
      <c r="T2469" s="9" t="e">
        <f>VLOOKUP(A2469,Sku_list!$A$1:$D$2667,3,0)</f>
        <v>#N/A</v>
      </c>
      <c r="U2469" s="9" t="e">
        <f>VLOOKUP(A2469,Sku_list!$A$1:$D$2667,4,0)*(F2469/1000000*12)</f>
        <v>#N/A</v>
      </c>
      <c r="V2469" s="9" t="e">
        <f>VLOOKUP(A2469,Sku_list!$A$1:$D$2667,4,0)*(H2469/1000000*12)</f>
        <v>#N/A</v>
      </c>
      <c r="W2469" s="9" t="e">
        <f>VLOOKUP(A2469,Sku_list!$A$1:$D$2667,4,0)*(J2469/1000000*12)</f>
        <v>#N/A</v>
      </c>
      <c r="X2469" s="9" t="e">
        <f>VLOOKUP(A2469,Sku_list!$A$1:$D$2667,4,0)*(L2469/1000000*12)</f>
        <v>#N/A</v>
      </c>
      <c r="Y2469" s="9" t="e">
        <f>VLOOKUP(A2469,Sku_list!$A$1:$E$2667,5,0)*((J2469+F2469)/1000000000)</f>
        <v>#N/A</v>
      </c>
      <c r="AC2469" s="22">
        <f t="shared" ca="1" si="38"/>
        <v>6.6666666666666666E-2</v>
      </c>
    </row>
    <row r="2470" spans="1:29" x14ac:dyDescent="0.35">
      <c r="A2470">
        <v>1602104</v>
      </c>
      <c r="B2470" t="s">
        <v>168</v>
      </c>
      <c r="C2470" t="s">
        <v>161</v>
      </c>
      <c r="D2470">
        <v>0</v>
      </c>
      <c r="E2470">
        <v>5700</v>
      </c>
      <c r="F2470">
        <v>0</v>
      </c>
      <c r="G2470">
        <v>1602</v>
      </c>
      <c r="H2470">
        <v>192</v>
      </c>
      <c r="I2470">
        <v>0</v>
      </c>
      <c r="J2470">
        <v>5493</v>
      </c>
      <c r="K2470">
        <v>5493</v>
      </c>
      <c r="L2470">
        <v>1882</v>
      </c>
      <c r="M2470">
        <v>-3803</v>
      </c>
      <c r="N2470">
        <v>3803</v>
      </c>
      <c r="P2470" s="22">
        <v>3.0207226354941552</v>
      </c>
      <c r="R2470" t="s">
        <v>102</v>
      </c>
      <c r="S2470" t="s">
        <v>306</v>
      </c>
      <c r="T2470" s="9" t="e">
        <f>VLOOKUP(A2470,Sku_list!$A$1:$D$2667,3,0)</f>
        <v>#N/A</v>
      </c>
      <c r="U2470" s="9" t="e">
        <f>VLOOKUP(A2470,Sku_list!$A$1:$D$2667,4,0)*(F2470/1000000*12)</f>
        <v>#N/A</v>
      </c>
      <c r="V2470" s="9" t="e">
        <f>VLOOKUP(A2470,Sku_list!$A$1:$D$2667,4,0)*(H2470/1000000*12)</f>
        <v>#N/A</v>
      </c>
      <c r="W2470" s="9" t="e">
        <f>VLOOKUP(A2470,Sku_list!$A$1:$D$2667,4,0)*(J2470/1000000*12)</f>
        <v>#N/A</v>
      </c>
      <c r="X2470" s="9" t="e">
        <f>VLOOKUP(A2470,Sku_list!$A$1:$D$2667,4,0)*(L2470/1000000*12)</f>
        <v>#N/A</v>
      </c>
      <c r="Y2470" s="9" t="e">
        <f>VLOOKUP(A2470,Sku_list!$A$1:$E$2667,5,0)*((J2470+F2470)/1000000000)</f>
        <v>#N/A</v>
      </c>
      <c r="AC2470" s="22">
        <f t="shared" ca="1" si="38"/>
        <v>6.6666666666666666E-2</v>
      </c>
    </row>
    <row r="2471" spans="1:29" x14ac:dyDescent="0.35">
      <c r="A2471">
        <v>1602104</v>
      </c>
      <c r="B2471" t="s">
        <v>168</v>
      </c>
      <c r="C2471" t="s">
        <v>162</v>
      </c>
      <c r="D2471">
        <v>0</v>
      </c>
      <c r="E2471">
        <v>300</v>
      </c>
      <c r="F2471">
        <v>0</v>
      </c>
      <c r="G2471">
        <v>156</v>
      </c>
      <c r="H2471">
        <v>144</v>
      </c>
      <c r="I2471">
        <v>0</v>
      </c>
      <c r="J2471">
        <v>141</v>
      </c>
      <c r="K2471">
        <v>135</v>
      </c>
      <c r="L2471">
        <v>360</v>
      </c>
      <c r="M2471">
        <v>75</v>
      </c>
      <c r="N2471">
        <v>-75</v>
      </c>
      <c r="P2471" s="22">
        <v>0.79166666666666663</v>
      </c>
      <c r="R2471" t="s">
        <v>103</v>
      </c>
      <c r="S2471" t="s">
        <v>69</v>
      </c>
      <c r="T2471" s="9" t="e">
        <f>VLOOKUP(A2471,Sku_list!$A$1:$D$2667,3,0)</f>
        <v>#N/A</v>
      </c>
      <c r="U2471" s="9" t="e">
        <f>VLOOKUP(A2471,Sku_list!$A$1:$D$2667,4,0)*(F2471/1000000*12)</f>
        <v>#N/A</v>
      </c>
      <c r="V2471" s="9" t="e">
        <f>VLOOKUP(A2471,Sku_list!$A$1:$D$2667,4,0)*(H2471/1000000*12)</f>
        <v>#N/A</v>
      </c>
      <c r="W2471" s="9" t="e">
        <f>VLOOKUP(A2471,Sku_list!$A$1:$D$2667,4,0)*(J2471/1000000*12)</f>
        <v>#N/A</v>
      </c>
      <c r="X2471" s="9" t="e">
        <f>VLOOKUP(A2471,Sku_list!$A$1:$D$2667,4,0)*(L2471/1000000*12)</f>
        <v>#N/A</v>
      </c>
      <c r="Y2471" s="9" t="e">
        <f>VLOOKUP(A2471,Sku_list!$A$1:$E$2667,5,0)*((J2471+F2471)/1000000000)</f>
        <v>#N/A</v>
      </c>
      <c r="AC2471" s="22">
        <f t="shared" ca="1" si="38"/>
        <v>6.6666666666666666E-2</v>
      </c>
    </row>
    <row r="2472" spans="1:29" x14ac:dyDescent="0.35">
      <c r="A2472">
        <v>1602104</v>
      </c>
      <c r="B2472" t="s">
        <v>168</v>
      </c>
      <c r="C2472" t="s">
        <v>164</v>
      </c>
      <c r="D2472">
        <v>0</v>
      </c>
      <c r="E2472">
        <v>0</v>
      </c>
      <c r="F2472">
        <v>0</v>
      </c>
      <c r="G2472">
        <v>90</v>
      </c>
      <c r="H2472">
        <v>0</v>
      </c>
      <c r="I2472">
        <v>0</v>
      </c>
      <c r="J2472">
        <v>0</v>
      </c>
      <c r="K2472">
        <v>30</v>
      </c>
      <c r="L2472">
        <v>102</v>
      </c>
      <c r="M2472">
        <v>102</v>
      </c>
      <c r="N2472">
        <v>-102</v>
      </c>
      <c r="P2472" s="22">
        <v>0</v>
      </c>
      <c r="R2472" t="s">
        <v>104</v>
      </c>
      <c r="S2472" t="s">
        <v>69</v>
      </c>
      <c r="T2472" s="9" t="e">
        <f>VLOOKUP(A2472,Sku_list!$A$1:$D$2667,3,0)</f>
        <v>#N/A</v>
      </c>
      <c r="U2472" s="9" t="e">
        <f>VLOOKUP(A2472,Sku_list!$A$1:$D$2667,4,0)*(F2472/1000000*12)</f>
        <v>#N/A</v>
      </c>
      <c r="V2472" s="9" t="e">
        <f>VLOOKUP(A2472,Sku_list!$A$1:$D$2667,4,0)*(H2472/1000000*12)</f>
        <v>#N/A</v>
      </c>
      <c r="W2472" s="9" t="e">
        <f>VLOOKUP(A2472,Sku_list!$A$1:$D$2667,4,0)*(J2472/1000000*12)</f>
        <v>#N/A</v>
      </c>
      <c r="X2472" s="9" t="e">
        <f>VLOOKUP(A2472,Sku_list!$A$1:$D$2667,4,0)*(L2472/1000000*12)</f>
        <v>#N/A</v>
      </c>
      <c r="Y2472" s="9" t="e">
        <f>VLOOKUP(A2472,Sku_list!$A$1:$E$2667,5,0)*((J2472+F2472)/1000000000)</f>
        <v>#N/A</v>
      </c>
      <c r="AC2472" s="22">
        <f t="shared" ca="1" si="38"/>
        <v>6.6666666666666666E-2</v>
      </c>
    </row>
    <row r="2473" spans="1:29" x14ac:dyDescent="0.35">
      <c r="A2473">
        <v>1602104</v>
      </c>
      <c r="B2473" t="s">
        <v>168</v>
      </c>
      <c r="C2473" t="s">
        <v>165</v>
      </c>
      <c r="D2473">
        <v>0</v>
      </c>
      <c r="E2473">
        <v>12</v>
      </c>
      <c r="F2473">
        <v>0</v>
      </c>
      <c r="G2473">
        <v>6</v>
      </c>
      <c r="H2473">
        <v>0</v>
      </c>
      <c r="I2473">
        <v>0</v>
      </c>
      <c r="J2473">
        <v>18</v>
      </c>
      <c r="K2473">
        <v>18</v>
      </c>
      <c r="L2473">
        <v>0</v>
      </c>
      <c r="M2473">
        <v>-18</v>
      </c>
      <c r="N2473">
        <v>18</v>
      </c>
      <c r="P2473" s="22" t="s">
        <v>34</v>
      </c>
      <c r="R2473" t="s">
        <v>105</v>
      </c>
      <c r="S2473" t="s">
        <v>83</v>
      </c>
      <c r="T2473" s="9" t="e">
        <f>VLOOKUP(A2473,Sku_list!$A$1:$D$2667,3,0)</f>
        <v>#N/A</v>
      </c>
      <c r="U2473" s="9" t="e">
        <f>VLOOKUP(A2473,Sku_list!$A$1:$D$2667,4,0)*(F2473/1000000*12)</f>
        <v>#N/A</v>
      </c>
      <c r="V2473" s="9" t="e">
        <f>VLOOKUP(A2473,Sku_list!$A$1:$D$2667,4,0)*(H2473/1000000*12)</f>
        <v>#N/A</v>
      </c>
      <c r="W2473" s="9" t="e">
        <f>VLOOKUP(A2473,Sku_list!$A$1:$D$2667,4,0)*(J2473/1000000*12)</f>
        <v>#N/A</v>
      </c>
      <c r="X2473" s="9" t="e">
        <f>VLOOKUP(A2473,Sku_list!$A$1:$D$2667,4,0)*(L2473/1000000*12)</f>
        <v>#N/A</v>
      </c>
      <c r="Y2473" s="9" t="e">
        <f>VLOOKUP(A2473,Sku_list!$A$1:$E$2667,5,0)*((J2473+F2473)/1000000000)</f>
        <v>#N/A</v>
      </c>
      <c r="AC2473" s="22">
        <f t="shared" ca="1" si="38"/>
        <v>6.6666666666666666E-2</v>
      </c>
    </row>
    <row r="2474" spans="1:29" x14ac:dyDescent="0.35">
      <c r="A2474">
        <v>1602104</v>
      </c>
      <c r="B2474" t="s">
        <v>168</v>
      </c>
      <c r="C2474" t="s">
        <v>163</v>
      </c>
      <c r="D2474">
        <v>0</v>
      </c>
      <c r="E2474">
        <v>0</v>
      </c>
      <c r="F2474">
        <v>0</v>
      </c>
      <c r="G2474">
        <v>672</v>
      </c>
      <c r="H2474">
        <v>636</v>
      </c>
      <c r="I2474">
        <v>0</v>
      </c>
      <c r="J2474">
        <v>240</v>
      </c>
      <c r="K2474">
        <v>234</v>
      </c>
      <c r="L2474">
        <v>1308</v>
      </c>
      <c r="M2474">
        <v>432</v>
      </c>
      <c r="N2474">
        <v>-432</v>
      </c>
      <c r="P2474" s="22">
        <v>0.66972477064220182</v>
      </c>
      <c r="R2474" t="s">
        <v>117</v>
      </c>
      <c r="S2474" t="s">
        <v>83</v>
      </c>
      <c r="T2474" s="9" t="e">
        <f>VLOOKUP(A2474,Sku_list!$A$1:$D$2667,3,0)</f>
        <v>#N/A</v>
      </c>
      <c r="U2474" s="9" t="e">
        <f>VLOOKUP(A2474,Sku_list!$A$1:$D$2667,4,0)*(F2474/1000000*12)</f>
        <v>#N/A</v>
      </c>
      <c r="V2474" s="9" t="e">
        <f>VLOOKUP(A2474,Sku_list!$A$1:$D$2667,4,0)*(H2474/1000000*12)</f>
        <v>#N/A</v>
      </c>
      <c r="W2474" s="9" t="e">
        <f>VLOOKUP(A2474,Sku_list!$A$1:$D$2667,4,0)*(J2474/1000000*12)</f>
        <v>#N/A</v>
      </c>
      <c r="X2474" s="9" t="e">
        <f>VLOOKUP(A2474,Sku_list!$A$1:$D$2667,4,0)*(L2474/1000000*12)</f>
        <v>#N/A</v>
      </c>
      <c r="Y2474" s="9" t="e">
        <f>VLOOKUP(A2474,Sku_list!$A$1:$E$2667,5,0)*((J2474+F2474)/1000000000)</f>
        <v>#N/A</v>
      </c>
      <c r="AC2474" s="22">
        <f t="shared" ca="1" si="38"/>
        <v>6.6666666666666666E-2</v>
      </c>
    </row>
    <row r="2475" spans="1:29" x14ac:dyDescent="0.35">
      <c r="A2475">
        <v>1602104</v>
      </c>
      <c r="B2475" t="s">
        <v>168</v>
      </c>
      <c r="C2475" t="s">
        <v>166</v>
      </c>
      <c r="D2475">
        <v>0</v>
      </c>
      <c r="E2475">
        <v>432</v>
      </c>
      <c r="F2475">
        <v>0</v>
      </c>
      <c r="G2475">
        <v>204</v>
      </c>
      <c r="H2475">
        <v>162</v>
      </c>
      <c r="I2475">
        <v>0</v>
      </c>
      <c r="J2475">
        <v>1710</v>
      </c>
      <c r="K2475">
        <v>1692</v>
      </c>
      <c r="L2475">
        <v>1738</v>
      </c>
      <c r="M2475">
        <v>-134</v>
      </c>
      <c r="N2475">
        <v>134</v>
      </c>
      <c r="P2475" s="22">
        <v>1.0771001150747985</v>
      </c>
      <c r="R2475" t="s">
        <v>118</v>
      </c>
      <c r="S2475" t="s">
        <v>85</v>
      </c>
      <c r="T2475" s="9" t="e">
        <f>VLOOKUP(A2475,Sku_list!$A$1:$D$2667,3,0)</f>
        <v>#N/A</v>
      </c>
      <c r="U2475" s="9" t="e">
        <f>VLOOKUP(A2475,Sku_list!$A$1:$D$2667,4,0)*(F2475/1000000*12)</f>
        <v>#N/A</v>
      </c>
      <c r="V2475" s="9" t="e">
        <f>VLOOKUP(A2475,Sku_list!$A$1:$D$2667,4,0)*(H2475/1000000*12)</f>
        <v>#N/A</v>
      </c>
      <c r="W2475" s="9" t="e">
        <f>VLOOKUP(A2475,Sku_list!$A$1:$D$2667,4,0)*(J2475/1000000*12)</f>
        <v>#N/A</v>
      </c>
      <c r="X2475" s="9" t="e">
        <f>VLOOKUP(A2475,Sku_list!$A$1:$D$2667,4,0)*(L2475/1000000*12)</f>
        <v>#N/A</v>
      </c>
      <c r="Y2475" s="9" t="e">
        <f>VLOOKUP(A2475,Sku_list!$A$1:$E$2667,5,0)*((J2475+F2475)/1000000000)</f>
        <v>#N/A</v>
      </c>
      <c r="AC2475" s="22">
        <f t="shared" ca="1" si="38"/>
        <v>6.6666666666666666E-2</v>
      </c>
    </row>
    <row r="2476" spans="1:29" x14ac:dyDescent="0.35">
      <c r="A2476">
        <v>1602104</v>
      </c>
      <c r="B2476" t="s">
        <v>168</v>
      </c>
      <c r="C2476" t="s">
        <v>167</v>
      </c>
      <c r="D2476">
        <v>0</v>
      </c>
      <c r="E2476">
        <v>1290</v>
      </c>
      <c r="F2476">
        <v>0</v>
      </c>
      <c r="G2476">
        <v>402</v>
      </c>
      <c r="H2476">
        <v>348</v>
      </c>
      <c r="I2476">
        <v>0</v>
      </c>
      <c r="J2476">
        <v>1068</v>
      </c>
      <c r="K2476">
        <v>1068</v>
      </c>
      <c r="L2476">
        <v>0</v>
      </c>
      <c r="M2476">
        <v>-1416</v>
      </c>
      <c r="N2476">
        <v>1416</v>
      </c>
      <c r="P2476" s="22" t="s">
        <v>34</v>
      </c>
      <c r="R2476" t="s">
        <v>119</v>
      </c>
      <c r="S2476" t="s">
        <v>72</v>
      </c>
      <c r="T2476" s="9" t="e">
        <f>VLOOKUP(A2476,Sku_list!$A$1:$D$2667,3,0)</f>
        <v>#N/A</v>
      </c>
      <c r="U2476" s="9" t="e">
        <f>VLOOKUP(A2476,Sku_list!$A$1:$D$2667,4,0)*(F2476/1000000*12)</f>
        <v>#N/A</v>
      </c>
      <c r="V2476" s="9" t="e">
        <f>VLOOKUP(A2476,Sku_list!$A$1:$D$2667,4,0)*(H2476/1000000*12)</f>
        <v>#N/A</v>
      </c>
      <c r="W2476" s="9" t="e">
        <f>VLOOKUP(A2476,Sku_list!$A$1:$D$2667,4,0)*(J2476/1000000*12)</f>
        <v>#N/A</v>
      </c>
      <c r="X2476" s="9" t="e">
        <f>VLOOKUP(A2476,Sku_list!$A$1:$D$2667,4,0)*(L2476/1000000*12)</f>
        <v>#N/A</v>
      </c>
      <c r="Y2476" s="9" t="e">
        <f>VLOOKUP(A2476,Sku_list!$A$1:$E$2667,5,0)*((J2476+F2476)/1000000000)</f>
        <v>#N/A</v>
      </c>
      <c r="AC2476" s="22">
        <f t="shared" ca="1" si="38"/>
        <v>6.6666666666666666E-2</v>
      </c>
    </row>
    <row r="2477" spans="1:29" x14ac:dyDescent="0.35">
      <c r="A2477">
        <v>1602104</v>
      </c>
      <c r="B2477" t="s">
        <v>168</v>
      </c>
      <c r="C2477" t="s">
        <v>61</v>
      </c>
      <c r="D2477">
        <v>0</v>
      </c>
      <c r="E2477">
        <v>5</v>
      </c>
      <c r="F2477">
        <v>0</v>
      </c>
      <c r="G2477">
        <v>60</v>
      </c>
      <c r="H2477">
        <v>48</v>
      </c>
      <c r="I2477">
        <v>0</v>
      </c>
      <c r="J2477">
        <v>137</v>
      </c>
      <c r="K2477">
        <v>125</v>
      </c>
      <c r="L2477">
        <v>230</v>
      </c>
      <c r="M2477">
        <v>45</v>
      </c>
      <c r="N2477">
        <v>-45</v>
      </c>
      <c r="P2477" s="22">
        <v>0.80434782608695654</v>
      </c>
      <c r="R2477" t="s">
        <v>5</v>
      </c>
      <c r="S2477" t="s">
        <v>85</v>
      </c>
      <c r="T2477" s="9" t="e">
        <f>VLOOKUP(A2477,Sku_list!$A$1:$D$2667,3,0)</f>
        <v>#N/A</v>
      </c>
      <c r="U2477" s="9" t="e">
        <f>VLOOKUP(A2477,Sku_list!$A$1:$D$2667,4,0)*(F2477/1000000*12)</f>
        <v>#N/A</v>
      </c>
      <c r="V2477" s="9" t="e">
        <f>VLOOKUP(A2477,Sku_list!$A$1:$D$2667,4,0)*(H2477/1000000*12)</f>
        <v>#N/A</v>
      </c>
      <c r="W2477" s="9" t="e">
        <f>VLOOKUP(A2477,Sku_list!$A$1:$D$2667,4,0)*(J2477/1000000*12)</f>
        <v>#N/A</v>
      </c>
      <c r="X2477" s="9" t="e">
        <f>VLOOKUP(A2477,Sku_list!$A$1:$D$2667,4,0)*(L2477/1000000*12)</f>
        <v>#N/A</v>
      </c>
      <c r="Y2477" s="9" t="e">
        <f>VLOOKUP(A2477,Sku_list!$A$1:$E$2667,5,0)*((J2477+F2477)/1000000000)</f>
        <v>#N/A</v>
      </c>
      <c r="AC2477" s="22">
        <f t="shared" ca="1" si="38"/>
        <v>6.6666666666666666E-2</v>
      </c>
    </row>
    <row r="2478" spans="1:29" x14ac:dyDescent="0.35">
      <c r="A2478">
        <v>1602104</v>
      </c>
      <c r="B2478" t="s">
        <v>168</v>
      </c>
      <c r="C2478" t="s">
        <v>39</v>
      </c>
      <c r="D2478">
        <v>0</v>
      </c>
      <c r="E2478">
        <v>0</v>
      </c>
      <c r="F2478">
        <v>0</v>
      </c>
      <c r="G2478">
        <v>0</v>
      </c>
      <c r="H2478">
        <v>0</v>
      </c>
      <c r="I2478">
        <v>0</v>
      </c>
      <c r="J2478">
        <v>2010</v>
      </c>
      <c r="K2478">
        <v>2010</v>
      </c>
      <c r="L2478">
        <v>7950</v>
      </c>
      <c r="M2478">
        <v>5940</v>
      </c>
      <c r="N2478">
        <v>-5940</v>
      </c>
      <c r="P2478" s="22">
        <v>0.25283018867924528</v>
      </c>
      <c r="R2478" t="s">
        <v>43</v>
      </c>
      <c r="S2478" t="s">
        <v>190</v>
      </c>
      <c r="T2478" s="9" t="e">
        <f>VLOOKUP(A2478,Sku_list!$A$1:$D$2667,3,0)</f>
        <v>#N/A</v>
      </c>
      <c r="U2478" s="9" t="e">
        <f>VLOOKUP(A2478,Sku_list!$A$1:$D$2667,4,0)*(F2478/1000000*12)</f>
        <v>#N/A</v>
      </c>
      <c r="V2478" s="9" t="e">
        <f>VLOOKUP(A2478,Sku_list!$A$1:$D$2667,4,0)*(H2478/1000000*12)</f>
        <v>#N/A</v>
      </c>
      <c r="W2478" s="9" t="e">
        <f>VLOOKUP(A2478,Sku_list!$A$1:$D$2667,4,0)*(J2478/1000000*12)</f>
        <v>#N/A</v>
      </c>
      <c r="X2478" s="9" t="e">
        <f>VLOOKUP(A2478,Sku_list!$A$1:$D$2667,4,0)*(L2478/1000000*12)</f>
        <v>#N/A</v>
      </c>
      <c r="Y2478" s="9" t="e">
        <f>VLOOKUP(A2478,Sku_list!$A$1:$E$2667,5,0)*((J2478+F2478)/1000000000)</f>
        <v>#N/A</v>
      </c>
      <c r="AC2478" s="22">
        <f t="shared" ca="1" si="38"/>
        <v>6.6666666666666666E-2</v>
      </c>
    </row>
    <row r="2479" spans="1:29" x14ac:dyDescent="0.35">
      <c r="A2479">
        <v>1602104</v>
      </c>
      <c r="B2479" t="s">
        <v>168</v>
      </c>
      <c r="C2479" t="s">
        <v>65</v>
      </c>
      <c r="D2479">
        <v>0</v>
      </c>
      <c r="E2479">
        <v>0</v>
      </c>
      <c r="F2479">
        <v>0</v>
      </c>
      <c r="G2479">
        <v>0</v>
      </c>
      <c r="H2479">
        <v>0</v>
      </c>
      <c r="I2479">
        <v>0</v>
      </c>
      <c r="J2479">
        <v>0</v>
      </c>
      <c r="K2479">
        <v>0</v>
      </c>
      <c r="L2479">
        <v>0</v>
      </c>
      <c r="M2479">
        <v>0</v>
      </c>
      <c r="N2479">
        <v>0</v>
      </c>
      <c r="P2479" s="22" t="s">
        <v>34</v>
      </c>
      <c r="R2479" t="s">
        <v>300</v>
      </c>
      <c r="S2479" t="s">
        <v>83</v>
      </c>
      <c r="T2479" s="9" t="e">
        <f>VLOOKUP(A2479,Sku_list!$A$1:$D$2667,3,0)</f>
        <v>#N/A</v>
      </c>
      <c r="U2479" s="9" t="e">
        <f>VLOOKUP(A2479,Sku_list!$A$1:$D$2667,4,0)*(F2479/1000000*12)</f>
        <v>#N/A</v>
      </c>
      <c r="V2479" s="9" t="e">
        <f>VLOOKUP(A2479,Sku_list!$A$1:$D$2667,4,0)*(H2479/1000000*12)</f>
        <v>#N/A</v>
      </c>
      <c r="W2479" s="9" t="e">
        <f>VLOOKUP(A2479,Sku_list!$A$1:$D$2667,4,0)*(J2479/1000000*12)</f>
        <v>#N/A</v>
      </c>
      <c r="X2479" s="9" t="e">
        <f>VLOOKUP(A2479,Sku_list!$A$1:$D$2667,4,0)*(L2479/1000000*12)</f>
        <v>#N/A</v>
      </c>
      <c r="Y2479" s="9" t="e">
        <f>VLOOKUP(A2479,Sku_list!$A$1:$E$2667,5,0)*((J2479+F2479)/1000000000)</f>
        <v>#N/A</v>
      </c>
      <c r="AC2479" s="22">
        <f t="shared" ca="1" si="38"/>
        <v>6.6666666666666666E-2</v>
      </c>
    </row>
    <row r="2480" spans="1:29" x14ac:dyDescent="0.35">
      <c r="A2480">
        <v>1602104</v>
      </c>
      <c r="B2480" t="s">
        <v>168</v>
      </c>
      <c r="C2480" t="s">
        <v>66</v>
      </c>
      <c r="D2480">
        <v>0</v>
      </c>
      <c r="E2480">
        <v>60</v>
      </c>
      <c r="F2480">
        <v>0</v>
      </c>
      <c r="G2480">
        <v>54</v>
      </c>
      <c r="H2480">
        <v>30</v>
      </c>
      <c r="I2480">
        <v>0</v>
      </c>
      <c r="J2480">
        <v>114</v>
      </c>
      <c r="K2480">
        <v>114</v>
      </c>
      <c r="L2480">
        <v>0</v>
      </c>
      <c r="M2480">
        <v>-144</v>
      </c>
      <c r="N2480">
        <v>144</v>
      </c>
      <c r="P2480" s="22" t="s">
        <v>34</v>
      </c>
      <c r="R2480" t="s">
        <v>174</v>
      </c>
      <c r="S2480" t="s">
        <v>72</v>
      </c>
      <c r="T2480" s="9" t="e">
        <f>VLOOKUP(A2480,Sku_list!$A$1:$D$2667,3,0)</f>
        <v>#N/A</v>
      </c>
      <c r="U2480" s="9" t="e">
        <f>VLOOKUP(A2480,Sku_list!$A$1:$D$2667,4,0)*(F2480/1000000*12)</f>
        <v>#N/A</v>
      </c>
      <c r="V2480" s="9" t="e">
        <f>VLOOKUP(A2480,Sku_list!$A$1:$D$2667,4,0)*(H2480/1000000*12)</f>
        <v>#N/A</v>
      </c>
      <c r="W2480" s="9" t="e">
        <f>VLOOKUP(A2480,Sku_list!$A$1:$D$2667,4,0)*(J2480/1000000*12)</f>
        <v>#N/A</v>
      </c>
      <c r="X2480" s="9" t="e">
        <f>VLOOKUP(A2480,Sku_list!$A$1:$D$2667,4,0)*(L2480/1000000*12)</f>
        <v>#N/A</v>
      </c>
      <c r="Y2480" s="9" t="e">
        <f>VLOOKUP(A2480,Sku_list!$A$1:$E$2667,5,0)*((J2480+F2480)/1000000000)</f>
        <v>#N/A</v>
      </c>
      <c r="AC2480" s="22">
        <f t="shared" ca="1" si="38"/>
        <v>6.6666666666666666E-2</v>
      </c>
    </row>
    <row r="2481" spans="1:29" x14ac:dyDescent="0.35">
      <c r="A2481">
        <v>1602104</v>
      </c>
      <c r="B2481" t="s">
        <v>168</v>
      </c>
      <c r="C2481" t="s">
        <v>67</v>
      </c>
      <c r="D2481">
        <v>0</v>
      </c>
      <c r="E2481">
        <v>60</v>
      </c>
      <c r="F2481">
        <v>0</v>
      </c>
      <c r="G2481">
        <v>150</v>
      </c>
      <c r="H2481">
        <v>18</v>
      </c>
      <c r="I2481">
        <v>0</v>
      </c>
      <c r="J2481">
        <v>168</v>
      </c>
      <c r="K2481">
        <v>168</v>
      </c>
      <c r="L2481">
        <v>0</v>
      </c>
      <c r="M2481">
        <v>-186</v>
      </c>
      <c r="N2481">
        <v>186</v>
      </c>
      <c r="P2481" s="22" t="s">
        <v>34</v>
      </c>
      <c r="R2481" t="s">
        <v>176</v>
      </c>
      <c r="S2481" t="s">
        <v>72</v>
      </c>
      <c r="T2481" s="9" t="e">
        <f>VLOOKUP(A2481,Sku_list!$A$1:$D$2667,3,0)</f>
        <v>#N/A</v>
      </c>
      <c r="U2481" s="9" t="e">
        <f>VLOOKUP(A2481,Sku_list!$A$1:$D$2667,4,0)*(F2481/1000000*12)</f>
        <v>#N/A</v>
      </c>
      <c r="V2481" s="9" t="e">
        <f>VLOOKUP(A2481,Sku_list!$A$1:$D$2667,4,0)*(H2481/1000000*12)</f>
        <v>#N/A</v>
      </c>
      <c r="W2481" s="9" t="e">
        <f>VLOOKUP(A2481,Sku_list!$A$1:$D$2667,4,0)*(J2481/1000000*12)</f>
        <v>#N/A</v>
      </c>
      <c r="X2481" s="9" t="e">
        <f>VLOOKUP(A2481,Sku_list!$A$1:$D$2667,4,0)*(L2481/1000000*12)</f>
        <v>#N/A</v>
      </c>
      <c r="Y2481" s="9" t="e">
        <f>VLOOKUP(A2481,Sku_list!$A$1:$E$2667,5,0)*((J2481+F2481)/1000000000)</f>
        <v>#N/A</v>
      </c>
      <c r="AC2481" s="22">
        <f t="shared" ca="1" si="38"/>
        <v>6.6666666666666666E-2</v>
      </c>
    </row>
    <row r="2482" spans="1:29" x14ac:dyDescent="0.35">
      <c r="A2482">
        <v>1602104</v>
      </c>
      <c r="B2482" t="s">
        <v>168</v>
      </c>
      <c r="C2482" t="s">
        <v>68</v>
      </c>
      <c r="D2482">
        <v>0</v>
      </c>
      <c r="E2482">
        <v>30</v>
      </c>
      <c r="F2482">
        <v>30</v>
      </c>
      <c r="G2482">
        <v>54</v>
      </c>
      <c r="H2482">
        <v>18</v>
      </c>
      <c r="I2482">
        <v>0</v>
      </c>
      <c r="J2482">
        <v>54</v>
      </c>
      <c r="K2482">
        <v>84</v>
      </c>
      <c r="L2482">
        <v>0</v>
      </c>
      <c r="M2482">
        <v>-102</v>
      </c>
      <c r="N2482">
        <v>102</v>
      </c>
      <c r="P2482" s="22" t="s">
        <v>34</v>
      </c>
      <c r="R2482" t="s">
        <v>177</v>
      </c>
      <c r="S2482" t="s">
        <v>72</v>
      </c>
      <c r="T2482" s="9" t="e">
        <f>VLOOKUP(A2482,Sku_list!$A$1:$D$2667,3,0)</f>
        <v>#N/A</v>
      </c>
      <c r="U2482" s="9" t="e">
        <f>VLOOKUP(A2482,Sku_list!$A$1:$D$2667,4,0)*(F2482/1000000*12)</f>
        <v>#N/A</v>
      </c>
      <c r="V2482" s="9" t="e">
        <f>VLOOKUP(A2482,Sku_list!$A$1:$D$2667,4,0)*(H2482/1000000*12)</f>
        <v>#N/A</v>
      </c>
      <c r="W2482" s="9" t="e">
        <f>VLOOKUP(A2482,Sku_list!$A$1:$D$2667,4,0)*(J2482/1000000*12)</f>
        <v>#N/A</v>
      </c>
      <c r="X2482" s="9" t="e">
        <f>VLOOKUP(A2482,Sku_list!$A$1:$D$2667,4,0)*(L2482/1000000*12)</f>
        <v>#N/A</v>
      </c>
      <c r="Y2482" s="9" t="e">
        <f>VLOOKUP(A2482,Sku_list!$A$1:$E$2667,5,0)*((J2482+F2482)/1000000000)</f>
        <v>#N/A</v>
      </c>
      <c r="AC2482" s="22">
        <f t="shared" ca="1" si="38"/>
        <v>6.6666666666666666E-2</v>
      </c>
    </row>
    <row r="2483" spans="1:29" x14ac:dyDescent="0.35">
      <c r="A2483">
        <v>1602104</v>
      </c>
      <c r="B2483" t="s">
        <v>168</v>
      </c>
      <c r="C2483" t="s">
        <v>44</v>
      </c>
      <c r="D2483">
        <v>0</v>
      </c>
      <c r="E2483">
        <v>0</v>
      </c>
      <c r="F2483">
        <v>0</v>
      </c>
      <c r="G2483">
        <v>0</v>
      </c>
      <c r="H2483">
        <v>0</v>
      </c>
      <c r="I2483">
        <v>0</v>
      </c>
      <c r="J2483">
        <v>43</v>
      </c>
      <c r="K2483">
        <v>43</v>
      </c>
      <c r="L2483">
        <v>0</v>
      </c>
      <c r="M2483">
        <v>-43</v>
      </c>
      <c r="N2483">
        <v>43</v>
      </c>
      <c r="P2483" s="22" t="s">
        <v>34</v>
      </c>
      <c r="R2483" t="s">
        <v>45</v>
      </c>
      <c r="S2483" t="s">
        <v>193</v>
      </c>
      <c r="T2483" s="9" t="e">
        <f>VLOOKUP(A2483,Sku_list!$A$1:$D$2667,3,0)</f>
        <v>#N/A</v>
      </c>
      <c r="U2483" s="9" t="e">
        <f>VLOOKUP(A2483,Sku_list!$A$1:$D$2667,4,0)*(F2483/1000000*12)</f>
        <v>#N/A</v>
      </c>
      <c r="V2483" s="9" t="e">
        <f>VLOOKUP(A2483,Sku_list!$A$1:$D$2667,4,0)*(H2483/1000000*12)</f>
        <v>#N/A</v>
      </c>
      <c r="W2483" s="9" t="e">
        <f>VLOOKUP(A2483,Sku_list!$A$1:$D$2667,4,0)*(J2483/1000000*12)</f>
        <v>#N/A</v>
      </c>
      <c r="X2483" s="9" t="e">
        <f>VLOOKUP(A2483,Sku_list!$A$1:$D$2667,4,0)*(L2483/1000000*12)</f>
        <v>#N/A</v>
      </c>
      <c r="Y2483" s="9" t="e">
        <f>VLOOKUP(A2483,Sku_list!$A$1:$E$2667,5,0)*((J2483+F2483)/1000000000)</f>
        <v>#N/A</v>
      </c>
      <c r="AC2483" s="22">
        <f t="shared" ca="1" si="38"/>
        <v>6.6666666666666666E-2</v>
      </c>
    </row>
    <row r="2484" spans="1:29" x14ac:dyDescent="0.35">
      <c r="A2484">
        <v>1602104</v>
      </c>
      <c r="B2484" t="s">
        <v>168</v>
      </c>
      <c r="C2484" t="s">
        <v>272</v>
      </c>
      <c r="D2484">
        <v>0</v>
      </c>
      <c r="E2484">
        <v>0</v>
      </c>
      <c r="F2484">
        <v>0</v>
      </c>
      <c r="G2484">
        <v>0</v>
      </c>
      <c r="H2484">
        <v>0</v>
      </c>
      <c r="I2484">
        <v>0</v>
      </c>
      <c r="J2484">
        <v>0</v>
      </c>
      <c r="K2484">
        <v>0</v>
      </c>
      <c r="L2484">
        <v>0</v>
      </c>
      <c r="M2484">
        <v>0</v>
      </c>
      <c r="N2484">
        <v>0</v>
      </c>
      <c r="P2484" s="22" t="s">
        <v>34</v>
      </c>
      <c r="R2484" t="s">
        <v>99</v>
      </c>
      <c r="S2484" t="s">
        <v>173</v>
      </c>
      <c r="T2484" s="9" t="e">
        <f>VLOOKUP(A2484,Sku_list!$A$1:$D$2667,3,0)</f>
        <v>#N/A</v>
      </c>
      <c r="U2484" s="9" t="e">
        <f>VLOOKUP(A2484,Sku_list!$A$1:$D$2667,4,0)*(F2484/1000000*12)</f>
        <v>#N/A</v>
      </c>
      <c r="V2484" s="9" t="e">
        <f>VLOOKUP(A2484,Sku_list!$A$1:$D$2667,4,0)*(H2484/1000000*12)</f>
        <v>#N/A</v>
      </c>
      <c r="W2484" s="9" t="e">
        <f>VLOOKUP(A2484,Sku_list!$A$1:$D$2667,4,0)*(J2484/1000000*12)</f>
        <v>#N/A</v>
      </c>
      <c r="X2484" s="9" t="e">
        <f>VLOOKUP(A2484,Sku_list!$A$1:$D$2667,4,0)*(L2484/1000000*12)</f>
        <v>#N/A</v>
      </c>
      <c r="Y2484" s="9" t="e">
        <f>VLOOKUP(A2484,Sku_list!$A$1:$E$2667,5,0)*((J2484+F2484)/1000000000)</f>
        <v>#N/A</v>
      </c>
      <c r="AC2484" s="22">
        <f t="shared" ca="1" si="38"/>
        <v>6.6666666666666666E-2</v>
      </c>
    </row>
    <row r="2485" spans="1:29" x14ac:dyDescent="0.35">
      <c r="A2485">
        <v>1602104</v>
      </c>
      <c r="B2485" t="s">
        <v>168</v>
      </c>
      <c r="C2485" t="s">
        <v>273</v>
      </c>
      <c r="D2485">
        <v>0</v>
      </c>
      <c r="E2485">
        <v>0</v>
      </c>
      <c r="F2485">
        <v>600</v>
      </c>
      <c r="G2485">
        <v>0</v>
      </c>
      <c r="H2485">
        <v>0</v>
      </c>
      <c r="I2485">
        <v>0</v>
      </c>
      <c r="J2485">
        <v>1212</v>
      </c>
      <c r="K2485">
        <v>1812</v>
      </c>
      <c r="L2485">
        <v>0</v>
      </c>
      <c r="M2485">
        <v>-1812</v>
      </c>
      <c r="N2485">
        <v>1812</v>
      </c>
      <c r="P2485" s="22" t="s">
        <v>34</v>
      </c>
      <c r="R2485" t="s">
        <v>275</v>
      </c>
      <c r="S2485" t="s">
        <v>308</v>
      </c>
      <c r="T2485" s="9" t="e">
        <f>VLOOKUP(A2485,Sku_list!$A$1:$D$2667,3,0)</f>
        <v>#N/A</v>
      </c>
      <c r="U2485" s="9" t="e">
        <f>VLOOKUP(A2485,Sku_list!$A$1:$D$2667,4,0)*(F2485/1000000*12)</f>
        <v>#N/A</v>
      </c>
      <c r="V2485" s="9" t="e">
        <f>VLOOKUP(A2485,Sku_list!$A$1:$D$2667,4,0)*(H2485/1000000*12)</f>
        <v>#N/A</v>
      </c>
      <c r="W2485" s="9" t="e">
        <f>VLOOKUP(A2485,Sku_list!$A$1:$D$2667,4,0)*(J2485/1000000*12)</f>
        <v>#N/A</v>
      </c>
      <c r="X2485" s="9" t="e">
        <f>VLOOKUP(A2485,Sku_list!$A$1:$D$2667,4,0)*(L2485/1000000*12)</f>
        <v>#N/A</v>
      </c>
      <c r="Y2485" s="9" t="e">
        <f>VLOOKUP(A2485,Sku_list!$A$1:$E$2667,5,0)*((J2485+F2485)/1000000000)</f>
        <v>#N/A</v>
      </c>
      <c r="AC2485" s="22">
        <f t="shared" ca="1" si="38"/>
        <v>6.6666666666666666E-2</v>
      </c>
    </row>
    <row r="2486" spans="1:29" x14ac:dyDescent="0.35">
      <c r="A2486">
        <v>1602154</v>
      </c>
      <c r="B2486" t="s">
        <v>169</v>
      </c>
      <c r="C2486" t="s">
        <v>3</v>
      </c>
      <c r="D2486">
        <v>0</v>
      </c>
      <c r="E2486">
        <v>0</v>
      </c>
      <c r="F2486">
        <v>0</v>
      </c>
      <c r="G2486">
        <v>0</v>
      </c>
      <c r="H2486">
        <v>0</v>
      </c>
      <c r="I2486">
        <v>0</v>
      </c>
      <c r="J2486">
        <v>0</v>
      </c>
      <c r="K2486">
        <v>0</v>
      </c>
      <c r="L2486">
        <v>0</v>
      </c>
      <c r="M2486">
        <v>0</v>
      </c>
      <c r="N2486">
        <v>0</v>
      </c>
      <c r="P2486" s="22" t="s">
        <v>34</v>
      </c>
      <c r="R2486" t="s">
        <v>4</v>
      </c>
      <c r="S2486" t="s">
        <v>173</v>
      </c>
      <c r="T2486" s="9" t="e">
        <f>VLOOKUP(A2486,Sku_list!$A$1:$D$2667,3,0)</f>
        <v>#N/A</v>
      </c>
      <c r="U2486" s="9" t="e">
        <f>VLOOKUP(A2486,Sku_list!$A$1:$D$2667,4,0)*(F2486/1000000*12)</f>
        <v>#N/A</v>
      </c>
      <c r="V2486" s="9" t="e">
        <f>VLOOKUP(A2486,Sku_list!$A$1:$D$2667,4,0)*(H2486/1000000*12)</f>
        <v>#N/A</v>
      </c>
      <c r="W2486" s="9" t="e">
        <f>VLOOKUP(A2486,Sku_list!$A$1:$D$2667,4,0)*(J2486/1000000*12)</f>
        <v>#N/A</v>
      </c>
      <c r="X2486" s="9" t="e">
        <f>VLOOKUP(A2486,Sku_list!$A$1:$D$2667,4,0)*(L2486/1000000*12)</f>
        <v>#N/A</v>
      </c>
      <c r="Y2486" s="9" t="e">
        <f>VLOOKUP(A2486,Sku_list!$A$1:$E$2667,5,0)*((J2486+F2486)/1000000000)</f>
        <v>#N/A</v>
      </c>
      <c r="AC2486" s="22">
        <f t="shared" ca="1" si="38"/>
        <v>6.6666666666666666E-2</v>
      </c>
    </row>
    <row r="2487" spans="1:29" x14ac:dyDescent="0.35">
      <c r="A2487">
        <v>1602154</v>
      </c>
      <c r="B2487" t="s">
        <v>169</v>
      </c>
      <c r="C2487" t="s">
        <v>139</v>
      </c>
      <c r="D2487">
        <v>0</v>
      </c>
      <c r="E2487">
        <v>600</v>
      </c>
      <c r="F2487">
        <v>0</v>
      </c>
      <c r="G2487">
        <v>372</v>
      </c>
      <c r="H2487">
        <v>372</v>
      </c>
      <c r="I2487">
        <v>0</v>
      </c>
      <c r="J2487">
        <v>333</v>
      </c>
      <c r="K2487">
        <v>309</v>
      </c>
      <c r="L2487">
        <v>852</v>
      </c>
      <c r="M2487">
        <v>147</v>
      </c>
      <c r="N2487">
        <v>-147</v>
      </c>
      <c r="P2487" s="22">
        <v>0.82746478873239437</v>
      </c>
      <c r="R2487" t="s">
        <v>70</v>
      </c>
      <c r="S2487" t="s">
        <v>69</v>
      </c>
      <c r="T2487" s="9" t="e">
        <f>VLOOKUP(A2487,Sku_list!$A$1:$D$2667,3,0)</f>
        <v>#N/A</v>
      </c>
      <c r="U2487" s="9" t="e">
        <f>VLOOKUP(A2487,Sku_list!$A$1:$D$2667,4,0)*(F2487/1000000*12)</f>
        <v>#N/A</v>
      </c>
      <c r="V2487" s="9" t="e">
        <f>VLOOKUP(A2487,Sku_list!$A$1:$D$2667,4,0)*(H2487/1000000*12)</f>
        <v>#N/A</v>
      </c>
      <c r="W2487" s="9" t="e">
        <f>VLOOKUP(A2487,Sku_list!$A$1:$D$2667,4,0)*(J2487/1000000*12)</f>
        <v>#N/A</v>
      </c>
      <c r="X2487" s="9" t="e">
        <f>VLOOKUP(A2487,Sku_list!$A$1:$D$2667,4,0)*(L2487/1000000*12)</f>
        <v>#N/A</v>
      </c>
      <c r="Y2487" s="9" t="e">
        <f>VLOOKUP(A2487,Sku_list!$A$1:$E$2667,5,0)*((J2487+F2487)/1000000000)</f>
        <v>#N/A</v>
      </c>
      <c r="AC2487" s="22">
        <f t="shared" ca="1" si="38"/>
        <v>6.6666666666666666E-2</v>
      </c>
    </row>
    <row r="2488" spans="1:29" x14ac:dyDescent="0.35">
      <c r="A2488">
        <v>1602154</v>
      </c>
      <c r="B2488" t="s">
        <v>169</v>
      </c>
      <c r="C2488" t="s">
        <v>140</v>
      </c>
      <c r="D2488">
        <v>0</v>
      </c>
      <c r="E2488">
        <v>0</v>
      </c>
      <c r="F2488">
        <v>0</v>
      </c>
      <c r="G2488">
        <v>876</v>
      </c>
      <c r="H2488">
        <v>864</v>
      </c>
      <c r="I2488">
        <v>0</v>
      </c>
      <c r="J2488">
        <v>1560</v>
      </c>
      <c r="K2488">
        <v>1536</v>
      </c>
      <c r="L2488">
        <v>1354</v>
      </c>
      <c r="M2488">
        <v>-1070</v>
      </c>
      <c r="N2488">
        <v>1070</v>
      </c>
      <c r="P2488" s="22">
        <v>1.7902511078286558</v>
      </c>
      <c r="R2488" t="s">
        <v>71</v>
      </c>
      <c r="S2488" t="s">
        <v>72</v>
      </c>
      <c r="T2488" s="9" t="e">
        <f>VLOOKUP(A2488,Sku_list!$A$1:$D$2667,3,0)</f>
        <v>#N/A</v>
      </c>
      <c r="U2488" s="9" t="e">
        <f>VLOOKUP(A2488,Sku_list!$A$1:$D$2667,4,0)*(F2488/1000000*12)</f>
        <v>#N/A</v>
      </c>
      <c r="V2488" s="9" t="e">
        <f>VLOOKUP(A2488,Sku_list!$A$1:$D$2667,4,0)*(H2488/1000000*12)</f>
        <v>#N/A</v>
      </c>
      <c r="W2488" s="9" t="e">
        <f>VLOOKUP(A2488,Sku_list!$A$1:$D$2667,4,0)*(J2488/1000000*12)</f>
        <v>#N/A</v>
      </c>
      <c r="X2488" s="9" t="e">
        <f>VLOOKUP(A2488,Sku_list!$A$1:$D$2667,4,0)*(L2488/1000000*12)</f>
        <v>#N/A</v>
      </c>
      <c r="Y2488" s="9" t="e">
        <f>VLOOKUP(A2488,Sku_list!$A$1:$E$2667,5,0)*((J2488+F2488)/1000000000)</f>
        <v>#N/A</v>
      </c>
      <c r="AC2488" s="22">
        <f t="shared" ca="1" si="38"/>
        <v>6.6666666666666666E-2</v>
      </c>
    </row>
    <row r="2489" spans="1:29" x14ac:dyDescent="0.35">
      <c r="A2489">
        <v>1602154</v>
      </c>
      <c r="B2489" t="s">
        <v>169</v>
      </c>
      <c r="C2489" t="s">
        <v>141</v>
      </c>
      <c r="D2489">
        <v>5</v>
      </c>
      <c r="E2489">
        <v>960</v>
      </c>
      <c r="F2489">
        <v>0</v>
      </c>
      <c r="G2489">
        <v>540</v>
      </c>
      <c r="H2489">
        <v>240</v>
      </c>
      <c r="I2489">
        <v>0</v>
      </c>
      <c r="J2489">
        <v>4331</v>
      </c>
      <c r="K2489">
        <v>4187</v>
      </c>
      <c r="L2489">
        <v>2156</v>
      </c>
      <c r="M2489">
        <v>-2415</v>
      </c>
      <c r="N2489">
        <v>2415</v>
      </c>
      <c r="P2489" s="22">
        <v>2.1201298701298703</v>
      </c>
      <c r="R2489" t="s">
        <v>82</v>
      </c>
      <c r="S2489" t="s">
        <v>83</v>
      </c>
      <c r="T2489" s="9" t="e">
        <f>VLOOKUP(A2489,Sku_list!$A$1:$D$2667,3,0)</f>
        <v>#N/A</v>
      </c>
      <c r="U2489" s="9" t="e">
        <f>VLOOKUP(A2489,Sku_list!$A$1:$D$2667,4,0)*(F2489/1000000*12)</f>
        <v>#N/A</v>
      </c>
      <c r="V2489" s="9" t="e">
        <f>VLOOKUP(A2489,Sku_list!$A$1:$D$2667,4,0)*(H2489/1000000*12)</f>
        <v>#N/A</v>
      </c>
      <c r="W2489" s="9" t="e">
        <f>VLOOKUP(A2489,Sku_list!$A$1:$D$2667,4,0)*(J2489/1000000*12)</f>
        <v>#N/A</v>
      </c>
      <c r="X2489" s="9" t="e">
        <f>VLOOKUP(A2489,Sku_list!$A$1:$D$2667,4,0)*(L2489/1000000*12)</f>
        <v>#N/A</v>
      </c>
      <c r="Y2489" s="9" t="e">
        <f>VLOOKUP(A2489,Sku_list!$A$1:$E$2667,5,0)*((J2489+F2489)/1000000000)</f>
        <v>#N/A</v>
      </c>
      <c r="AC2489" s="22">
        <f t="shared" ca="1" si="38"/>
        <v>6.6666666666666666E-2</v>
      </c>
    </row>
    <row r="2490" spans="1:29" x14ac:dyDescent="0.35">
      <c r="A2490">
        <v>1602154</v>
      </c>
      <c r="B2490" t="s">
        <v>169</v>
      </c>
      <c r="C2490" t="s">
        <v>142</v>
      </c>
      <c r="D2490">
        <v>0</v>
      </c>
      <c r="E2490">
        <v>4404</v>
      </c>
      <c r="F2490">
        <v>600</v>
      </c>
      <c r="G2490">
        <v>2184</v>
      </c>
      <c r="H2490">
        <v>1476</v>
      </c>
      <c r="I2490">
        <v>0</v>
      </c>
      <c r="J2490">
        <v>4080</v>
      </c>
      <c r="K2490">
        <v>4008</v>
      </c>
      <c r="L2490">
        <v>4500</v>
      </c>
      <c r="M2490">
        <v>-1656</v>
      </c>
      <c r="N2490">
        <v>1656</v>
      </c>
      <c r="P2490" s="22">
        <v>1.3680000000000001</v>
      </c>
      <c r="R2490" t="s">
        <v>84</v>
      </c>
      <c r="S2490" t="s">
        <v>85</v>
      </c>
      <c r="T2490" s="9" t="e">
        <f>VLOOKUP(A2490,Sku_list!$A$1:$D$2667,3,0)</f>
        <v>#N/A</v>
      </c>
      <c r="U2490" s="9" t="e">
        <f>VLOOKUP(A2490,Sku_list!$A$1:$D$2667,4,0)*(F2490/1000000*12)</f>
        <v>#N/A</v>
      </c>
      <c r="V2490" s="9" t="e">
        <f>VLOOKUP(A2490,Sku_list!$A$1:$D$2667,4,0)*(H2490/1000000*12)</f>
        <v>#N/A</v>
      </c>
      <c r="W2490" s="9" t="e">
        <f>VLOOKUP(A2490,Sku_list!$A$1:$D$2667,4,0)*(J2490/1000000*12)</f>
        <v>#N/A</v>
      </c>
      <c r="X2490" s="9" t="e">
        <f>VLOOKUP(A2490,Sku_list!$A$1:$D$2667,4,0)*(L2490/1000000*12)</f>
        <v>#N/A</v>
      </c>
      <c r="Y2490" s="9" t="e">
        <f>VLOOKUP(A2490,Sku_list!$A$1:$E$2667,5,0)*((J2490+F2490)/1000000000)</f>
        <v>#N/A</v>
      </c>
      <c r="AC2490" s="22">
        <f t="shared" ca="1" si="38"/>
        <v>6.6666666666666666E-2</v>
      </c>
    </row>
    <row r="2491" spans="1:29" x14ac:dyDescent="0.35">
      <c r="A2491">
        <v>1602154</v>
      </c>
      <c r="B2491" t="s">
        <v>169</v>
      </c>
      <c r="C2491" t="s">
        <v>143</v>
      </c>
      <c r="D2491">
        <v>12</v>
      </c>
      <c r="E2491">
        <v>300</v>
      </c>
      <c r="F2491">
        <v>600</v>
      </c>
      <c r="G2491">
        <v>1668</v>
      </c>
      <c r="H2491">
        <v>1452</v>
      </c>
      <c r="I2491">
        <v>0</v>
      </c>
      <c r="J2491">
        <v>1293</v>
      </c>
      <c r="K2491">
        <v>1701</v>
      </c>
      <c r="L2491">
        <v>3036</v>
      </c>
      <c r="M2491">
        <v>-309</v>
      </c>
      <c r="N2491">
        <v>309</v>
      </c>
      <c r="P2491" s="22">
        <v>1.1017786561264822</v>
      </c>
      <c r="R2491" t="s">
        <v>86</v>
      </c>
      <c r="S2491" t="s">
        <v>85</v>
      </c>
      <c r="T2491" s="9" t="e">
        <f>VLOOKUP(A2491,Sku_list!$A$1:$D$2667,3,0)</f>
        <v>#N/A</v>
      </c>
      <c r="U2491" s="9" t="e">
        <f>VLOOKUP(A2491,Sku_list!$A$1:$D$2667,4,0)*(F2491/1000000*12)</f>
        <v>#N/A</v>
      </c>
      <c r="V2491" s="9" t="e">
        <f>VLOOKUP(A2491,Sku_list!$A$1:$D$2667,4,0)*(H2491/1000000*12)</f>
        <v>#N/A</v>
      </c>
      <c r="W2491" s="9" t="e">
        <f>VLOOKUP(A2491,Sku_list!$A$1:$D$2667,4,0)*(J2491/1000000*12)</f>
        <v>#N/A</v>
      </c>
      <c r="X2491" s="9" t="e">
        <f>VLOOKUP(A2491,Sku_list!$A$1:$D$2667,4,0)*(L2491/1000000*12)</f>
        <v>#N/A</v>
      </c>
      <c r="Y2491" s="9" t="e">
        <f>VLOOKUP(A2491,Sku_list!$A$1:$E$2667,5,0)*((J2491+F2491)/1000000000)</f>
        <v>#N/A</v>
      </c>
      <c r="AC2491" s="22">
        <f t="shared" ca="1" si="38"/>
        <v>6.6666666666666666E-2</v>
      </c>
    </row>
    <row r="2492" spans="1:29" x14ac:dyDescent="0.35">
      <c r="A2492">
        <v>1602154</v>
      </c>
      <c r="B2492" t="s">
        <v>169</v>
      </c>
      <c r="C2492" t="s">
        <v>144</v>
      </c>
      <c r="D2492">
        <v>0</v>
      </c>
      <c r="E2492">
        <v>6</v>
      </c>
      <c r="F2492">
        <v>0</v>
      </c>
      <c r="G2492">
        <v>288</v>
      </c>
      <c r="H2492">
        <v>192</v>
      </c>
      <c r="I2492">
        <v>0</v>
      </c>
      <c r="J2492">
        <v>777</v>
      </c>
      <c r="K2492">
        <v>741</v>
      </c>
      <c r="L2492">
        <v>620</v>
      </c>
      <c r="M2492">
        <v>-349</v>
      </c>
      <c r="N2492">
        <v>349</v>
      </c>
      <c r="P2492" s="22">
        <v>1.5629032258064517</v>
      </c>
      <c r="R2492" t="s">
        <v>87</v>
      </c>
      <c r="S2492" t="s">
        <v>72</v>
      </c>
      <c r="T2492" s="9" t="e">
        <f>VLOOKUP(A2492,Sku_list!$A$1:$D$2667,3,0)</f>
        <v>#N/A</v>
      </c>
      <c r="U2492" s="9" t="e">
        <f>VLOOKUP(A2492,Sku_list!$A$1:$D$2667,4,0)*(F2492/1000000*12)</f>
        <v>#N/A</v>
      </c>
      <c r="V2492" s="9" t="e">
        <f>VLOOKUP(A2492,Sku_list!$A$1:$D$2667,4,0)*(H2492/1000000*12)</f>
        <v>#N/A</v>
      </c>
      <c r="W2492" s="9" t="e">
        <f>VLOOKUP(A2492,Sku_list!$A$1:$D$2667,4,0)*(J2492/1000000*12)</f>
        <v>#N/A</v>
      </c>
      <c r="X2492" s="9" t="e">
        <f>VLOOKUP(A2492,Sku_list!$A$1:$D$2667,4,0)*(L2492/1000000*12)</f>
        <v>#N/A</v>
      </c>
      <c r="Y2492" s="9" t="e">
        <f>VLOOKUP(A2492,Sku_list!$A$1:$E$2667,5,0)*((J2492+F2492)/1000000000)</f>
        <v>#N/A</v>
      </c>
      <c r="AC2492" s="22">
        <f t="shared" ca="1" si="38"/>
        <v>6.6666666666666666E-2</v>
      </c>
    </row>
    <row r="2493" spans="1:29" x14ac:dyDescent="0.35">
      <c r="A2493">
        <v>1602154</v>
      </c>
      <c r="B2493" t="s">
        <v>169</v>
      </c>
      <c r="C2493" t="s">
        <v>145</v>
      </c>
      <c r="D2493">
        <v>0</v>
      </c>
      <c r="E2493">
        <v>540</v>
      </c>
      <c r="F2493">
        <v>0</v>
      </c>
      <c r="G2493">
        <v>312</v>
      </c>
      <c r="H2493">
        <v>132</v>
      </c>
      <c r="I2493">
        <v>0</v>
      </c>
      <c r="J2493">
        <v>651</v>
      </c>
      <c r="K2493">
        <v>519</v>
      </c>
      <c r="L2493">
        <v>450</v>
      </c>
      <c r="M2493">
        <v>-333</v>
      </c>
      <c r="N2493">
        <v>333</v>
      </c>
      <c r="P2493" s="22">
        <v>1.74</v>
      </c>
      <c r="R2493" t="s">
        <v>88</v>
      </c>
      <c r="S2493" t="s">
        <v>83</v>
      </c>
      <c r="T2493" s="9" t="e">
        <f>VLOOKUP(A2493,Sku_list!$A$1:$D$2667,3,0)</f>
        <v>#N/A</v>
      </c>
      <c r="U2493" s="9" t="e">
        <f>VLOOKUP(A2493,Sku_list!$A$1:$D$2667,4,0)*(F2493/1000000*12)</f>
        <v>#N/A</v>
      </c>
      <c r="V2493" s="9" t="e">
        <f>VLOOKUP(A2493,Sku_list!$A$1:$D$2667,4,0)*(H2493/1000000*12)</f>
        <v>#N/A</v>
      </c>
      <c r="W2493" s="9" t="e">
        <f>VLOOKUP(A2493,Sku_list!$A$1:$D$2667,4,0)*(J2493/1000000*12)</f>
        <v>#N/A</v>
      </c>
      <c r="X2493" s="9" t="e">
        <f>VLOOKUP(A2493,Sku_list!$A$1:$D$2667,4,0)*(L2493/1000000*12)</f>
        <v>#N/A</v>
      </c>
      <c r="Y2493" s="9" t="e">
        <f>VLOOKUP(A2493,Sku_list!$A$1:$E$2667,5,0)*((J2493+F2493)/1000000000)</f>
        <v>#N/A</v>
      </c>
      <c r="AC2493" s="22">
        <f t="shared" ca="1" si="38"/>
        <v>6.6666666666666666E-2</v>
      </c>
    </row>
    <row r="2494" spans="1:29" x14ac:dyDescent="0.35">
      <c r="A2494">
        <v>1602154</v>
      </c>
      <c r="B2494" t="s">
        <v>169</v>
      </c>
      <c r="C2494" t="s">
        <v>146</v>
      </c>
      <c r="D2494">
        <v>0</v>
      </c>
      <c r="E2494">
        <v>360</v>
      </c>
      <c r="F2494">
        <v>0</v>
      </c>
      <c r="G2494">
        <v>168</v>
      </c>
      <c r="H2494">
        <v>108</v>
      </c>
      <c r="I2494">
        <v>0</v>
      </c>
      <c r="J2494">
        <v>972</v>
      </c>
      <c r="K2494">
        <v>948</v>
      </c>
      <c r="L2494">
        <v>1120</v>
      </c>
      <c r="M2494">
        <v>40</v>
      </c>
      <c r="N2494">
        <v>-40</v>
      </c>
      <c r="P2494" s="22">
        <v>0.9642857142857143</v>
      </c>
      <c r="R2494" t="s">
        <v>89</v>
      </c>
      <c r="S2494" t="s">
        <v>69</v>
      </c>
      <c r="T2494" s="9" t="e">
        <f>VLOOKUP(A2494,Sku_list!$A$1:$D$2667,3,0)</f>
        <v>#N/A</v>
      </c>
      <c r="U2494" s="9" t="e">
        <f>VLOOKUP(A2494,Sku_list!$A$1:$D$2667,4,0)*(F2494/1000000*12)</f>
        <v>#N/A</v>
      </c>
      <c r="V2494" s="9" t="e">
        <f>VLOOKUP(A2494,Sku_list!$A$1:$D$2667,4,0)*(H2494/1000000*12)</f>
        <v>#N/A</v>
      </c>
      <c r="W2494" s="9" t="e">
        <f>VLOOKUP(A2494,Sku_list!$A$1:$D$2667,4,0)*(J2494/1000000*12)</f>
        <v>#N/A</v>
      </c>
      <c r="X2494" s="9" t="e">
        <f>VLOOKUP(A2494,Sku_list!$A$1:$D$2667,4,0)*(L2494/1000000*12)</f>
        <v>#N/A</v>
      </c>
      <c r="Y2494" s="9" t="e">
        <f>VLOOKUP(A2494,Sku_list!$A$1:$E$2667,5,0)*((J2494+F2494)/1000000000)</f>
        <v>#N/A</v>
      </c>
      <c r="AC2494" s="22">
        <f t="shared" ca="1" si="38"/>
        <v>6.6666666666666666E-2</v>
      </c>
    </row>
    <row r="2495" spans="1:29" x14ac:dyDescent="0.35">
      <c r="A2495">
        <v>1602154</v>
      </c>
      <c r="B2495" t="s">
        <v>169</v>
      </c>
      <c r="C2495" t="s">
        <v>147</v>
      </c>
      <c r="D2495">
        <v>0</v>
      </c>
      <c r="E2495">
        <v>240</v>
      </c>
      <c r="F2495">
        <v>0</v>
      </c>
      <c r="G2495">
        <v>216</v>
      </c>
      <c r="H2495">
        <v>120</v>
      </c>
      <c r="I2495">
        <v>0</v>
      </c>
      <c r="J2495">
        <v>324</v>
      </c>
      <c r="K2495">
        <v>300</v>
      </c>
      <c r="L2495">
        <v>404</v>
      </c>
      <c r="M2495">
        <v>-40</v>
      </c>
      <c r="N2495">
        <v>40</v>
      </c>
      <c r="P2495" s="22">
        <v>1.0990099009900991</v>
      </c>
      <c r="R2495" t="s">
        <v>90</v>
      </c>
      <c r="S2495" t="s">
        <v>69</v>
      </c>
      <c r="T2495" s="9" t="e">
        <f>VLOOKUP(A2495,Sku_list!$A$1:$D$2667,3,0)</f>
        <v>#N/A</v>
      </c>
      <c r="U2495" s="9" t="e">
        <f>VLOOKUP(A2495,Sku_list!$A$1:$D$2667,4,0)*(F2495/1000000*12)</f>
        <v>#N/A</v>
      </c>
      <c r="V2495" s="9" t="e">
        <f>VLOOKUP(A2495,Sku_list!$A$1:$D$2667,4,0)*(H2495/1000000*12)</f>
        <v>#N/A</v>
      </c>
      <c r="W2495" s="9" t="e">
        <f>VLOOKUP(A2495,Sku_list!$A$1:$D$2667,4,0)*(J2495/1000000*12)</f>
        <v>#N/A</v>
      </c>
      <c r="X2495" s="9" t="e">
        <f>VLOOKUP(A2495,Sku_list!$A$1:$D$2667,4,0)*(L2495/1000000*12)</f>
        <v>#N/A</v>
      </c>
      <c r="Y2495" s="9" t="e">
        <f>VLOOKUP(A2495,Sku_list!$A$1:$E$2667,5,0)*((J2495+F2495)/1000000000)</f>
        <v>#N/A</v>
      </c>
      <c r="AC2495" s="22">
        <f t="shared" ca="1" si="38"/>
        <v>6.6666666666666666E-2</v>
      </c>
    </row>
    <row r="2496" spans="1:29" x14ac:dyDescent="0.35">
      <c r="A2496">
        <v>1602154</v>
      </c>
      <c r="B2496" t="s">
        <v>169</v>
      </c>
      <c r="C2496" t="s">
        <v>148</v>
      </c>
      <c r="D2496">
        <v>0</v>
      </c>
      <c r="E2496">
        <v>2388</v>
      </c>
      <c r="F2496">
        <v>0</v>
      </c>
      <c r="G2496">
        <v>996</v>
      </c>
      <c r="H2496">
        <v>864</v>
      </c>
      <c r="I2496">
        <v>0</v>
      </c>
      <c r="J2496">
        <v>2520</v>
      </c>
      <c r="K2496">
        <v>2472</v>
      </c>
      <c r="L2496">
        <v>2411</v>
      </c>
      <c r="M2496">
        <v>-973</v>
      </c>
      <c r="N2496">
        <v>973</v>
      </c>
      <c r="P2496" s="22">
        <v>1.4035669846536707</v>
      </c>
      <c r="R2496" t="s">
        <v>91</v>
      </c>
      <c r="S2496" t="s">
        <v>85</v>
      </c>
      <c r="T2496" s="9" t="e">
        <f>VLOOKUP(A2496,Sku_list!$A$1:$D$2667,3,0)</f>
        <v>#N/A</v>
      </c>
      <c r="U2496" s="9" t="e">
        <f>VLOOKUP(A2496,Sku_list!$A$1:$D$2667,4,0)*(F2496/1000000*12)</f>
        <v>#N/A</v>
      </c>
      <c r="V2496" s="9" t="e">
        <f>VLOOKUP(A2496,Sku_list!$A$1:$D$2667,4,0)*(H2496/1000000*12)</f>
        <v>#N/A</v>
      </c>
      <c r="W2496" s="9" t="e">
        <f>VLOOKUP(A2496,Sku_list!$A$1:$D$2667,4,0)*(J2496/1000000*12)</f>
        <v>#N/A</v>
      </c>
      <c r="X2496" s="9" t="e">
        <f>VLOOKUP(A2496,Sku_list!$A$1:$D$2667,4,0)*(L2496/1000000*12)</f>
        <v>#N/A</v>
      </c>
      <c r="Y2496" s="9" t="e">
        <f>VLOOKUP(A2496,Sku_list!$A$1:$E$2667,5,0)*((J2496+F2496)/1000000000)</f>
        <v>#N/A</v>
      </c>
      <c r="AC2496" s="22">
        <f t="shared" ca="1" si="38"/>
        <v>6.6666666666666666E-2</v>
      </c>
    </row>
    <row r="2497" spans="1:29" x14ac:dyDescent="0.35">
      <c r="A2497">
        <v>1602154</v>
      </c>
      <c r="B2497" t="s">
        <v>169</v>
      </c>
      <c r="C2497" t="s">
        <v>149</v>
      </c>
      <c r="D2497">
        <v>0</v>
      </c>
      <c r="E2497">
        <v>1200</v>
      </c>
      <c r="F2497">
        <v>0</v>
      </c>
      <c r="G2497">
        <v>924</v>
      </c>
      <c r="H2497">
        <v>660</v>
      </c>
      <c r="I2497">
        <v>0</v>
      </c>
      <c r="J2497">
        <v>2352</v>
      </c>
      <c r="K2497">
        <v>2052</v>
      </c>
      <c r="L2497">
        <v>3640</v>
      </c>
      <c r="M2497">
        <v>628</v>
      </c>
      <c r="N2497">
        <v>-628</v>
      </c>
      <c r="P2497" s="22">
        <v>0.82747252747252742</v>
      </c>
      <c r="R2497" t="s">
        <v>92</v>
      </c>
      <c r="S2497" t="s">
        <v>85</v>
      </c>
      <c r="T2497" s="9" t="e">
        <f>VLOOKUP(A2497,Sku_list!$A$1:$D$2667,3,0)</f>
        <v>#N/A</v>
      </c>
      <c r="U2497" s="9" t="e">
        <f>VLOOKUP(A2497,Sku_list!$A$1:$D$2667,4,0)*(F2497/1000000*12)</f>
        <v>#N/A</v>
      </c>
      <c r="V2497" s="9" t="e">
        <f>VLOOKUP(A2497,Sku_list!$A$1:$D$2667,4,0)*(H2497/1000000*12)</f>
        <v>#N/A</v>
      </c>
      <c r="W2497" s="9" t="e">
        <f>VLOOKUP(A2497,Sku_list!$A$1:$D$2667,4,0)*(J2497/1000000*12)</f>
        <v>#N/A</v>
      </c>
      <c r="X2497" s="9" t="e">
        <f>VLOOKUP(A2497,Sku_list!$A$1:$D$2667,4,0)*(L2497/1000000*12)</f>
        <v>#N/A</v>
      </c>
      <c r="Y2497" s="9" t="e">
        <f>VLOOKUP(A2497,Sku_list!$A$1:$E$2667,5,0)*((J2497+F2497)/1000000000)</f>
        <v>#N/A</v>
      </c>
      <c r="AC2497" s="22">
        <f t="shared" ca="1" si="38"/>
        <v>6.6666666666666666E-2</v>
      </c>
    </row>
    <row r="2498" spans="1:29" x14ac:dyDescent="0.35">
      <c r="A2498">
        <v>1602154</v>
      </c>
      <c r="B2498" t="s">
        <v>169</v>
      </c>
      <c r="C2498" t="s">
        <v>150</v>
      </c>
      <c r="D2498">
        <v>0</v>
      </c>
      <c r="E2498">
        <v>600</v>
      </c>
      <c r="F2498">
        <v>0</v>
      </c>
      <c r="G2498">
        <v>636</v>
      </c>
      <c r="H2498">
        <v>468</v>
      </c>
      <c r="I2498">
        <v>0</v>
      </c>
      <c r="J2498">
        <v>1104</v>
      </c>
      <c r="K2498">
        <v>984</v>
      </c>
      <c r="L2498">
        <v>1976</v>
      </c>
      <c r="M2498">
        <v>404</v>
      </c>
      <c r="N2498">
        <v>-404</v>
      </c>
      <c r="P2498" s="22">
        <v>0.79554655870445345</v>
      </c>
      <c r="R2498" t="s">
        <v>93</v>
      </c>
      <c r="S2498" t="s">
        <v>85</v>
      </c>
      <c r="T2498" s="9" t="e">
        <f>VLOOKUP(A2498,Sku_list!$A$1:$D$2667,3,0)</f>
        <v>#N/A</v>
      </c>
      <c r="U2498" s="9" t="e">
        <f>VLOOKUP(A2498,Sku_list!$A$1:$D$2667,4,0)*(F2498/1000000*12)</f>
        <v>#N/A</v>
      </c>
      <c r="V2498" s="9" t="e">
        <f>VLOOKUP(A2498,Sku_list!$A$1:$D$2667,4,0)*(H2498/1000000*12)</f>
        <v>#N/A</v>
      </c>
      <c r="W2498" s="9" t="e">
        <f>VLOOKUP(A2498,Sku_list!$A$1:$D$2667,4,0)*(J2498/1000000*12)</f>
        <v>#N/A</v>
      </c>
      <c r="X2498" s="9" t="e">
        <f>VLOOKUP(A2498,Sku_list!$A$1:$D$2667,4,0)*(L2498/1000000*12)</f>
        <v>#N/A</v>
      </c>
      <c r="Y2498" s="9" t="e">
        <f>VLOOKUP(A2498,Sku_list!$A$1:$E$2667,5,0)*((J2498+F2498)/1000000000)</f>
        <v>#N/A</v>
      </c>
      <c r="AC2498" s="22">
        <f t="shared" ca="1" si="38"/>
        <v>6.6666666666666666E-2</v>
      </c>
    </row>
    <row r="2499" spans="1:29" x14ac:dyDescent="0.35">
      <c r="A2499">
        <v>1602154</v>
      </c>
      <c r="B2499" t="s">
        <v>169</v>
      </c>
      <c r="C2499" t="s">
        <v>151</v>
      </c>
      <c r="D2499">
        <v>12</v>
      </c>
      <c r="E2499">
        <v>7140</v>
      </c>
      <c r="F2499">
        <v>1260</v>
      </c>
      <c r="G2499">
        <v>2364</v>
      </c>
      <c r="H2499">
        <v>2220</v>
      </c>
      <c r="I2499">
        <v>0</v>
      </c>
      <c r="J2499">
        <v>4897</v>
      </c>
      <c r="K2499">
        <v>6109</v>
      </c>
      <c r="L2499">
        <v>8704</v>
      </c>
      <c r="M2499">
        <v>327</v>
      </c>
      <c r="N2499">
        <v>-327</v>
      </c>
      <c r="P2499" s="22">
        <v>0.96243106617647056</v>
      </c>
      <c r="R2499" t="s">
        <v>94</v>
      </c>
      <c r="S2499" t="s">
        <v>83</v>
      </c>
      <c r="T2499" s="9" t="e">
        <f>VLOOKUP(A2499,Sku_list!$A$1:$D$2667,3,0)</f>
        <v>#N/A</v>
      </c>
      <c r="U2499" s="9" t="e">
        <f>VLOOKUP(A2499,Sku_list!$A$1:$D$2667,4,0)*(F2499/1000000*12)</f>
        <v>#N/A</v>
      </c>
      <c r="V2499" s="9" t="e">
        <f>VLOOKUP(A2499,Sku_list!$A$1:$D$2667,4,0)*(H2499/1000000*12)</f>
        <v>#N/A</v>
      </c>
      <c r="W2499" s="9" t="e">
        <f>VLOOKUP(A2499,Sku_list!$A$1:$D$2667,4,0)*(J2499/1000000*12)</f>
        <v>#N/A</v>
      </c>
      <c r="X2499" s="9" t="e">
        <f>VLOOKUP(A2499,Sku_list!$A$1:$D$2667,4,0)*(L2499/1000000*12)</f>
        <v>#N/A</v>
      </c>
      <c r="Y2499" s="9" t="e">
        <f>VLOOKUP(A2499,Sku_list!$A$1:$E$2667,5,0)*((J2499+F2499)/1000000000)</f>
        <v>#N/A</v>
      </c>
      <c r="AC2499" s="22">
        <f t="shared" ref="AC2499:AC2562" ca="1" si="39">(DAY(TODAY())+AB2499)/30</f>
        <v>6.6666666666666666E-2</v>
      </c>
    </row>
    <row r="2500" spans="1:29" x14ac:dyDescent="0.35">
      <c r="A2500">
        <v>1602154</v>
      </c>
      <c r="B2500" t="s">
        <v>169</v>
      </c>
      <c r="C2500" t="s">
        <v>152</v>
      </c>
      <c r="D2500">
        <v>0</v>
      </c>
      <c r="E2500">
        <v>72</v>
      </c>
      <c r="F2500">
        <v>0</v>
      </c>
      <c r="G2500">
        <v>120</v>
      </c>
      <c r="H2500">
        <v>60</v>
      </c>
      <c r="I2500">
        <v>0</v>
      </c>
      <c r="J2500">
        <v>84</v>
      </c>
      <c r="K2500">
        <v>84</v>
      </c>
      <c r="L2500">
        <v>150</v>
      </c>
      <c r="M2500">
        <v>6</v>
      </c>
      <c r="N2500">
        <v>-6</v>
      </c>
      <c r="P2500" s="22">
        <v>0.96</v>
      </c>
      <c r="R2500" t="s">
        <v>95</v>
      </c>
      <c r="S2500" t="s">
        <v>83</v>
      </c>
      <c r="T2500" s="9" t="e">
        <f>VLOOKUP(A2500,Sku_list!$A$1:$D$2667,3,0)</f>
        <v>#N/A</v>
      </c>
      <c r="U2500" s="9" t="e">
        <f>VLOOKUP(A2500,Sku_list!$A$1:$D$2667,4,0)*(F2500/1000000*12)</f>
        <v>#N/A</v>
      </c>
      <c r="V2500" s="9" t="e">
        <f>VLOOKUP(A2500,Sku_list!$A$1:$D$2667,4,0)*(H2500/1000000*12)</f>
        <v>#N/A</v>
      </c>
      <c r="W2500" s="9" t="e">
        <f>VLOOKUP(A2500,Sku_list!$A$1:$D$2667,4,0)*(J2500/1000000*12)</f>
        <v>#N/A</v>
      </c>
      <c r="X2500" s="9" t="e">
        <f>VLOOKUP(A2500,Sku_list!$A$1:$D$2667,4,0)*(L2500/1000000*12)</f>
        <v>#N/A</v>
      </c>
      <c r="Y2500" s="9" t="e">
        <f>VLOOKUP(A2500,Sku_list!$A$1:$E$2667,5,0)*((J2500+F2500)/1000000000)</f>
        <v>#N/A</v>
      </c>
      <c r="AC2500" s="22">
        <f t="shared" ca="1" si="39"/>
        <v>6.6666666666666666E-2</v>
      </c>
    </row>
    <row r="2501" spans="1:29" x14ac:dyDescent="0.35">
      <c r="A2501">
        <v>1602154</v>
      </c>
      <c r="B2501" t="s">
        <v>169</v>
      </c>
      <c r="C2501" t="s">
        <v>153</v>
      </c>
      <c r="D2501">
        <v>0</v>
      </c>
      <c r="E2501">
        <v>0</v>
      </c>
      <c r="F2501">
        <v>0</v>
      </c>
      <c r="G2501">
        <v>1800</v>
      </c>
      <c r="H2501">
        <v>600</v>
      </c>
      <c r="I2501">
        <v>0</v>
      </c>
      <c r="J2501">
        <v>600</v>
      </c>
      <c r="K2501">
        <v>600</v>
      </c>
      <c r="L2501">
        <v>0</v>
      </c>
      <c r="M2501">
        <v>-1200</v>
      </c>
      <c r="N2501">
        <v>1200</v>
      </c>
      <c r="P2501" s="22" t="s">
        <v>34</v>
      </c>
      <c r="R2501" t="s">
        <v>189</v>
      </c>
      <c r="S2501" t="s">
        <v>190</v>
      </c>
      <c r="T2501" s="9" t="e">
        <f>VLOOKUP(A2501,Sku_list!$A$1:$D$2667,3,0)</f>
        <v>#N/A</v>
      </c>
      <c r="U2501" s="9" t="e">
        <f>VLOOKUP(A2501,Sku_list!$A$1:$D$2667,4,0)*(F2501/1000000*12)</f>
        <v>#N/A</v>
      </c>
      <c r="V2501" s="9" t="e">
        <f>VLOOKUP(A2501,Sku_list!$A$1:$D$2667,4,0)*(H2501/1000000*12)</f>
        <v>#N/A</v>
      </c>
      <c r="W2501" s="9" t="e">
        <f>VLOOKUP(A2501,Sku_list!$A$1:$D$2667,4,0)*(J2501/1000000*12)</f>
        <v>#N/A</v>
      </c>
      <c r="X2501" s="9" t="e">
        <f>VLOOKUP(A2501,Sku_list!$A$1:$D$2667,4,0)*(L2501/1000000*12)</f>
        <v>#N/A</v>
      </c>
      <c r="Y2501" s="9" t="e">
        <f>VLOOKUP(A2501,Sku_list!$A$1:$E$2667,5,0)*((J2501+F2501)/1000000000)</f>
        <v>#N/A</v>
      </c>
      <c r="AC2501" s="22">
        <f t="shared" ca="1" si="39"/>
        <v>6.6666666666666666E-2</v>
      </c>
    </row>
    <row r="2502" spans="1:29" x14ac:dyDescent="0.35">
      <c r="A2502">
        <v>1602154</v>
      </c>
      <c r="B2502" t="s">
        <v>169</v>
      </c>
      <c r="C2502" t="s">
        <v>154</v>
      </c>
      <c r="D2502">
        <v>0</v>
      </c>
      <c r="E2502">
        <v>0</v>
      </c>
      <c r="F2502">
        <v>0</v>
      </c>
      <c r="G2502">
        <v>72</v>
      </c>
      <c r="H2502">
        <v>72</v>
      </c>
      <c r="I2502">
        <v>0</v>
      </c>
      <c r="J2502">
        <v>1462</v>
      </c>
      <c r="K2502">
        <v>1462</v>
      </c>
      <c r="L2502">
        <v>743</v>
      </c>
      <c r="M2502">
        <v>-791</v>
      </c>
      <c r="N2502">
        <v>791</v>
      </c>
      <c r="P2502" s="22">
        <v>2.0646029609690446</v>
      </c>
      <c r="R2502" t="s">
        <v>96</v>
      </c>
      <c r="S2502" t="s">
        <v>72</v>
      </c>
      <c r="T2502" s="9" t="e">
        <f>VLOOKUP(A2502,Sku_list!$A$1:$D$2667,3,0)</f>
        <v>#N/A</v>
      </c>
      <c r="U2502" s="9" t="e">
        <f>VLOOKUP(A2502,Sku_list!$A$1:$D$2667,4,0)*(F2502/1000000*12)</f>
        <v>#N/A</v>
      </c>
      <c r="V2502" s="9" t="e">
        <f>VLOOKUP(A2502,Sku_list!$A$1:$D$2667,4,0)*(H2502/1000000*12)</f>
        <v>#N/A</v>
      </c>
      <c r="W2502" s="9" t="e">
        <f>VLOOKUP(A2502,Sku_list!$A$1:$D$2667,4,0)*(J2502/1000000*12)</f>
        <v>#N/A</v>
      </c>
      <c r="X2502" s="9" t="e">
        <f>VLOOKUP(A2502,Sku_list!$A$1:$D$2667,4,0)*(L2502/1000000*12)</f>
        <v>#N/A</v>
      </c>
      <c r="Y2502" s="9" t="e">
        <f>VLOOKUP(A2502,Sku_list!$A$1:$E$2667,5,0)*((J2502+F2502)/1000000000)</f>
        <v>#N/A</v>
      </c>
      <c r="AC2502" s="22">
        <f t="shared" ca="1" si="39"/>
        <v>6.6666666666666666E-2</v>
      </c>
    </row>
    <row r="2503" spans="1:29" x14ac:dyDescent="0.35">
      <c r="A2503">
        <v>1602154</v>
      </c>
      <c r="B2503" t="s">
        <v>169</v>
      </c>
      <c r="C2503" t="s">
        <v>155</v>
      </c>
      <c r="D2503">
        <v>0</v>
      </c>
      <c r="E2503">
        <v>1260</v>
      </c>
      <c r="F2503">
        <v>0</v>
      </c>
      <c r="G2503">
        <v>612</v>
      </c>
      <c r="H2503">
        <v>456</v>
      </c>
      <c r="I2503">
        <v>0</v>
      </c>
      <c r="J2503">
        <v>1968</v>
      </c>
      <c r="K2503">
        <v>1944</v>
      </c>
      <c r="L2503">
        <v>1722</v>
      </c>
      <c r="M2503">
        <v>-702</v>
      </c>
      <c r="N2503">
        <v>702</v>
      </c>
      <c r="P2503" s="22">
        <v>1.4076655052264808</v>
      </c>
      <c r="R2503" t="s">
        <v>97</v>
      </c>
      <c r="S2503" t="s">
        <v>72</v>
      </c>
      <c r="T2503" s="9" t="e">
        <f>VLOOKUP(A2503,Sku_list!$A$1:$D$2667,3,0)</f>
        <v>#N/A</v>
      </c>
      <c r="U2503" s="9" t="e">
        <f>VLOOKUP(A2503,Sku_list!$A$1:$D$2667,4,0)*(F2503/1000000*12)</f>
        <v>#N/A</v>
      </c>
      <c r="V2503" s="9" t="e">
        <f>VLOOKUP(A2503,Sku_list!$A$1:$D$2667,4,0)*(H2503/1000000*12)</f>
        <v>#N/A</v>
      </c>
      <c r="W2503" s="9" t="e">
        <f>VLOOKUP(A2503,Sku_list!$A$1:$D$2667,4,0)*(J2503/1000000*12)</f>
        <v>#N/A</v>
      </c>
      <c r="X2503" s="9" t="e">
        <f>VLOOKUP(A2503,Sku_list!$A$1:$D$2667,4,0)*(L2503/1000000*12)</f>
        <v>#N/A</v>
      </c>
      <c r="Y2503" s="9" t="e">
        <f>VLOOKUP(A2503,Sku_list!$A$1:$E$2667,5,0)*((J2503+F2503)/1000000000)</f>
        <v>#N/A</v>
      </c>
      <c r="AC2503" s="22">
        <f t="shared" ca="1" si="39"/>
        <v>6.6666666666666666E-2</v>
      </c>
    </row>
    <row r="2504" spans="1:29" x14ac:dyDescent="0.35">
      <c r="A2504">
        <v>1602154</v>
      </c>
      <c r="B2504" t="s">
        <v>169</v>
      </c>
      <c r="C2504" t="s">
        <v>156</v>
      </c>
      <c r="D2504">
        <v>0</v>
      </c>
      <c r="E2504">
        <v>0</v>
      </c>
      <c r="F2504">
        <v>0</v>
      </c>
      <c r="G2504">
        <v>0</v>
      </c>
      <c r="H2504">
        <v>0</v>
      </c>
      <c r="I2504">
        <v>0</v>
      </c>
      <c r="J2504">
        <v>0</v>
      </c>
      <c r="K2504">
        <v>0</v>
      </c>
      <c r="L2504">
        <v>0</v>
      </c>
      <c r="M2504">
        <v>0</v>
      </c>
      <c r="N2504">
        <v>0</v>
      </c>
      <c r="P2504" s="22" t="s">
        <v>34</v>
      </c>
      <c r="R2504" t="s">
        <v>38</v>
      </c>
      <c r="S2504" t="s">
        <v>69</v>
      </c>
      <c r="T2504" s="9" t="e">
        <f>VLOOKUP(A2504,Sku_list!$A$1:$D$2667,3,0)</f>
        <v>#N/A</v>
      </c>
      <c r="U2504" s="9" t="e">
        <f>VLOOKUP(A2504,Sku_list!$A$1:$D$2667,4,0)*(F2504/1000000*12)</f>
        <v>#N/A</v>
      </c>
      <c r="V2504" s="9" t="e">
        <f>VLOOKUP(A2504,Sku_list!$A$1:$D$2667,4,0)*(H2504/1000000*12)</f>
        <v>#N/A</v>
      </c>
      <c r="W2504" s="9" t="e">
        <f>VLOOKUP(A2504,Sku_list!$A$1:$D$2667,4,0)*(J2504/1000000*12)</f>
        <v>#N/A</v>
      </c>
      <c r="X2504" s="9" t="e">
        <f>VLOOKUP(A2504,Sku_list!$A$1:$D$2667,4,0)*(L2504/1000000*12)</f>
        <v>#N/A</v>
      </c>
      <c r="Y2504" s="9" t="e">
        <f>VLOOKUP(A2504,Sku_list!$A$1:$E$2667,5,0)*((J2504+F2504)/1000000000)</f>
        <v>#N/A</v>
      </c>
      <c r="AC2504" s="22">
        <f t="shared" ca="1" si="39"/>
        <v>6.6666666666666666E-2</v>
      </c>
    </row>
    <row r="2505" spans="1:29" x14ac:dyDescent="0.35">
      <c r="A2505">
        <v>1602154</v>
      </c>
      <c r="B2505" t="s">
        <v>169</v>
      </c>
      <c r="C2505" t="s">
        <v>157</v>
      </c>
      <c r="D2505">
        <v>0</v>
      </c>
      <c r="E2505">
        <v>0</v>
      </c>
      <c r="F2505">
        <v>0</v>
      </c>
      <c r="G2505">
        <v>792</v>
      </c>
      <c r="H2505">
        <v>732</v>
      </c>
      <c r="I2505">
        <v>0</v>
      </c>
      <c r="J2505">
        <v>702</v>
      </c>
      <c r="K2505">
        <v>702</v>
      </c>
      <c r="L2505">
        <v>1312</v>
      </c>
      <c r="M2505">
        <v>-122</v>
      </c>
      <c r="N2505">
        <v>122</v>
      </c>
      <c r="P2505" s="22">
        <v>1.0929878048780488</v>
      </c>
      <c r="R2505" t="s">
        <v>98</v>
      </c>
      <c r="S2505" t="s">
        <v>72</v>
      </c>
      <c r="T2505" s="9" t="e">
        <f>VLOOKUP(A2505,Sku_list!$A$1:$D$2667,3,0)</f>
        <v>#N/A</v>
      </c>
      <c r="U2505" s="9" t="e">
        <f>VLOOKUP(A2505,Sku_list!$A$1:$D$2667,4,0)*(F2505/1000000*12)</f>
        <v>#N/A</v>
      </c>
      <c r="V2505" s="9" t="e">
        <f>VLOOKUP(A2505,Sku_list!$A$1:$D$2667,4,0)*(H2505/1000000*12)</f>
        <v>#N/A</v>
      </c>
      <c r="W2505" s="9" t="e">
        <f>VLOOKUP(A2505,Sku_list!$A$1:$D$2667,4,0)*(J2505/1000000*12)</f>
        <v>#N/A</v>
      </c>
      <c r="X2505" s="9" t="e">
        <f>VLOOKUP(A2505,Sku_list!$A$1:$D$2667,4,0)*(L2505/1000000*12)</f>
        <v>#N/A</v>
      </c>
      <c r="Y2505" s="9" t="e">
        <f>VLOOKUP(A2505,Sku_list!$A$1:$E$2667,5,0)*((J2505+F2505)/1000000000)</f>
        <v>#N/A</v>
      </c>
      <c r="AC2505" s="22">
        <f t="shared" ca="1" si="39"/>
        <v>6.6666666666666666E-2</v>
      </c>
    </row>
    <row r="2506" spans="1:29" x14ac:dyDescent="0.35">
      <c r="A2506">
        <v>1602154</v>
      </c>
      <c r="B2506" t="s">
        <v>169</v>
      </c>
      <c r="C2506" t="s">
        <v>158</v>
      </c>
      <c r="D2506">
        <v>0</v>
      </c>
      <c r="E2506">
        <v>120</v>
      </c>
      <c r="F2506">
        <v>0</v>
      </c>
      <c r="G2506">
        <v>120</v>
      </c>
      <c r="H2506">
        <v>72</v>
      </c>
      <c r="I2506">
        <v>0</v>
      </c>
      <c r="J2506">
        <v>108</v>
      </c>
      <c r="K2506">
        <v>48</v>
      </c>
      <c r="L2506">
        <v>276</v>
      </c>
      <c r="M2506">
        <v>96</v>
      </c>
      <c r="N2506">
        <v>-96</v>
      </c>
      <c r="P2506" s="22">
        <v>0.65217391304347827</v>
      </c>
      <c r="R2506" t="s">
        <v>99</v>
      </c>
      <c r="S2506" t="s">
        <v>69</v>
      </c>
      <c r="T2506" s="9" t="e">
        <f>VLOOKUP(A2506,Sku_list!$A$1:$D$2667,3,0)</f>
        <v>#N/A</v>
      </c>
      <c r="U2506" s="9" t="e">
        <f>VLOOKUP(A2506,Sku_list!$A$1:$D$2667,4,0)*(F2506/1000000*12)</f>
        <v>#N/A</v>
      </c>
      <c r="V2506" s="9" t="e">
        <f>VLOOKUP(A2506,Sku_list!$A$1:$D$2667,4,0)*(H2506/1000000*12)</f>
        <v>#N/A</v>
      </c>
      <c r="W2506" s="9" t="e">
        <f>VLOOKUP(A2506,Sku_list!$A$1:$D$2667,4,0)*(J2506/1000000*12)</f>
        <v>#N/A</v>
      </c>
      <c r="X2506" s="9" t="e">
        <f>VLOOKUP(A2506,Sku_list!$A$1:$D$2667,4,0)*(L2506/1000000*12)</f>
        <v>#N/A</v>
      </c>
      <c r="Y2506" s="9" t="e">
        <f>VLOOKUP(A2506,Sku_list!$A$1:$E$2667,5,0)*((J2506+F2506)/1000000000)</f>
        <v>#N/A</v>
      </c>
      <c r="AC2506" s="22">
        <f t="shared" ca="1" si="39"/>
        <v>6.6666666666666666E-2</v>
      </c>
    </row>
    <row r="2507" spans="1:29" x14ac:dyDescent="0.35">
      <c r="A2507">
        <v>1602154</v>
      </c>
      <c r="B2507" t="s">
        <v>169</v>
      </c>
      <c r="C2507" t="s">
        <v>159</v>
      </c>
      <c r="D2507">
        <v>0</v>
      </c>
      <c r="E2507">
        <v>2700</v>
      </c>
      <c r="F2507">
        <v>0</v>
      </c>
      <c r="G2507">
        <v>3132</v>
      </c>
      <c r="H2507">
        <v>2760</v>
      </c>
      <c r="I2507">
        <v>0</v>
      </c>
      <c r="J2507">
        <v>4068</v>
      </c>
      <c r="K2507">
        <v>4068</v>
      </c>
      <c r="L2507">
        <v>8764</v>
      </c>
      <c r="M2507">
        <v>1936</v>
      </c>
      <c r="N2507">
        <v>-1936</v>
      </c>
      <c r="P2507" s="22">
        <v>0.7790963030579644</v>
      </c>
      <c r="R2507" t="s">
        <v>100</v>
      </c>
      <c r="S2507" t="s">
        <v>72</v>
      </c>
      <c r="T2507" s="9" t="e">
        <f>VLOOKUP(A2507,Sku_list!$A$1:$D$2667,3,0)</f>
        <v>#N/A</v>
      </c>
      <c r="U2507" s="9" t="e">
        <f>VLOOKUP(A2507,Sku_list!$A$1:$D$2667,4,0)*(F2507/1000000*12)</f>
        <v>#N/A</v>
      </c>
      <c r="V2507" s="9" t="e">
        <f>VLOOKUP(A2507,Sku_list!$A$1:$D$2667,4,0)*(H2507/1000000*12)</f>
        <v>#N/A</v>
      </c>
      <c r="W2507" s="9" t="e">
        <f>VLOOKUP(A2507,Sku_list!$A$1:$D$2667,4,0)*(J2507/1000000*12)</f>
        <v>#N/A</v>
      </c>
      <c r="X2507" s="9" t="e">
        <f>VLOOKUP(A2507,Sku_list!$A$1:$D$2667,4,0)*(L2507/1000000*12)</f>
        <v>#N/A</v>
      </c>
      <c r="Y2507" s="9" t="e">
        <f>VLOOKUP(A2507,Sku_list!$A$1:$E$2667,5,0)*((J2507+F2507)/1000000000)</f>
        <v>#N/A</v>
      </c>
      <c r="AC2507" s="22">
        <f t="shared" ca="1" si="39"/>
        <v>6.6666666666666666E-2</v>
      </c>
    </row>
    <row r="2508" spans="1:29" x14ac:dyDescent="0.35">
      <c r="A2508">
        <v>1602154</v>
      </c>
      <c r="B2508" t="s">
        <v>169</v>
      </c>
      <c r="C2508" t="s">
        <v>160</v>
      </c>
      <c r="D2508">
        <v>0</v>
      </c>
      <c r="E2508">
        <v>864</v>
      </c>
      <c r="F2508">
        <v>0</v>
      </c>
      <c r="G2508">
        <v>972</v>
      </c>
      <c r="H2508">
        <v>792</v>
      </c>
      <c r="I2508">
        <v>0</v>
      </c>
      <c r="J2508">
        <v>1008</v>
      </c>
      <c r="K2508">
        <v>900</v>
      </c>
      <c r="L2508">
        <v>2000</v>
      </c>
      <c r="M2508">
        <v>200</v>
      </c>
      <c r="N2508">
        <v>-200</v>
      </c>
      <c r="P2508" s="22">
        <v>0.9</v>
      </c>
      <c r="R2508" t="s">
        <v>101</v>
      </c>
      <c r="S2508" t="s">
        <v>69</v>
      </c>
      <c r="T2508" s="9" t="e">
        <f>VLOOKUP(A2508,Sku_list!$A$1:$D$2667,3,0)</f>
        <v>#N/A</v>
      </c>
      <c r="U2508" s="9" t="e">
        <f>VLOOKUP(A2508,Sku_list!$A$1:$D$2667,4,0)*(F2508/1000000*12)</f>
        <v>#N/A</v>
      </c>
      <c r="V2508" s="9" t="e">
        <f>VLOOKUP(A2508,Sku_list!$A$1:$D$2667,4,0)*(H2508/1000000*12)</f>
        <v>#N/A</v>
      </c>
      <c r="W2508" s="9" t="e">
        <f>VLOOKUP(A2508,Sku_list!$A$1:$D$2667,4,0)*(J2508/1000000*12)</f>
        <v>#N/A</v>
      </c>
      <c r="X2508" s="9" t="e">
        <f>VLOOKUP(A2508,Sku_list!$A$1:$D$2667,4,0)*(L2508/1000000*12)</f>
        <v>#N/A</v>
      </c>
      <c r="Y2508" s="9" t="e">
        <f>VLOOKUP(A2508,Sku_list!$A$1:$E$2667,5,0)*((J2508+F2508)/1000000000)</f>
        <v>#N/A</v>
      </c>
      <c r="AC2508" s="22">
        <f t="shared" ca="1" si="39"/>
        <v>6.6666666666666666E-2</v>
      </c>
    </row>
    <row r="2509" spans="1:29" x14ac:dyDescent="0.35">
      <c r="A2509">
        <v>1602154</v>
      </c>
      <c r="B2509" t="s">
        <v>169</v>
      </c>
      <c r="C2509" t="s">
        <v>161</v>
      </c>
      <c r="D2509">
        <v>0</v>
      </c>
      <c r="E2509">
        <v>0</v>
      </c>
      <c r="F2509">
        <v>0</v>
      </c>
      <c r="G2509">
        <v>2064</v>
      </c>
      <c r="H2509">
        <v>1164</v>
      </c>
      <c r="I2509">
        <v>0</v>
      </c>
      <c r="J2509">
        <v>780</v>
      </c>
      <c r="K2509">
        <v>780</v>
      </c>
      <c r="L2509">
        <v>943</v>
      </c>
      <c r="M2509">
        <v>-1001</v>
      </c>
      <c r="N2509">
        <v>1001</v>
      </c>
      <c r="P2509" s="22">
        <v>2.0615058324496287</v>
      </c>
      <c r="R2509" t="s">
        <v>102</v>
      </c>
      <c r="S2509" t="s">
        <v>306</v>
      </c>
      <c r="T2509" s="9" t="e">
        <f>VLOOKUP(A2509,Sku_list!$A$1:$D$2667,3,0)</f>
        <v>#N/A</v>
      </c>
      <c r="U2509" s="9" t="e">
        <f>VLOOKUP(A2509,Sku_list!$A$1:$D$2667,4,0)*(F2509/1000000*12)</f>
        <v>#N/A</v>
      </c>
      <c r="V2509" s="9" t="e">
        <f>VLOOKUP(A2509,Sku_list!$A$1:$D$2667,4,0)*(H2509/1000000*12)</f>
        <v>#N/A</v>
      </c>
      <c r="W2509" s="9" t="e">
        <f>VLOOKUP(A2509,Sku_list!$A$1:$D$2667,4,0)*(J2509/1000000*12)</f>
        <v>#N/A</v>
      </c>
      <c r="X2509" s="9" t="e">
        <f>VLOOKUP(A2509,Sku_list!$A$1:$D$2667,4,0)*(L2509/1000000*12)</f>
        <v>#N/A</v>
      </c>
      <c r="Y2509" s="9" t="e">
        <f>VLOOKUP(A2509,Sku_list!$A$1:$E$2667,5,0)*((J2509+F2509)/1000000000)</f>
        <v>#N/A</v>
      </c>
      <c r="AC2509" s="22">
        <f t="shared" ca="1" si="39"/>
        <v>6.6666666666666666E-2</v>
      </c>
    </row>
    <row r="2510" spans="1:29" x14ac:dyDescent="0.35">
      <c r="A2510">
        <v>1602154</v>
      </c>
      <c r="B2510" t="s">
        <v>169</v>
      </c>
      <c r="C2510" t="s">
        <v>162</v>
      </c>
      <c r="D2510">
        <v>0</v>
      </c>
      <c r="E2510">
        <v>0</v>
      </c>
      <c r="F2510">
        <v>0</v>
      </c>
      <c r="G2510">
        <v>252</v>
      </c>
      <c r="H2510">
        <v>300</v>
      </c>
      <c r="I2510">
        <v>0</v>
      </c>
      <c r="J2510">
        <v>1</v>
      </c>
      <c r="K2510">
        <v>1</v>
      </c>
      <c r="L2510">
        <v>584</v>
      </c>
      <c r="M2510">
        <v>283</v>
      </c>
      <c r="N2510">
        <v>-283</v>
      </c>
      <c r="P2510" s="22">
        <v>0.5154109589041096</v>
      </c>
      <c r="R2510" t="s">
        <v>103</v>
      </c>
      <c r="S2510" t="s">
        <v>69</v>
      </c>
      <c r="T2510" s="9" t="e">
        <f>VLOOKUP(A2510,Sku_list!$A$1:$D$2667,3,0)</f>
        <v>#N/A</v>
      </c>
      <c r="U2510" s="9" t="e">
        <f>VLOOKUP(A2510,Sku_list!$A$1:$D$2667,4,0)*(F2510/1000000*12)</f>
        <v>#N/A</v>
      </c>
      <c r="V2510" s="9" t="e">
        <f>VLOOKUP(A2510,Sku_list!$A$1:$D$2667,4,0)*(H2510/1000000*12)</f>
        <v>#N/A</v>
      </c>
      <c r="W2510" s="9" t="e">
        <f>VLOOKUP(A2510,Sku_list!$A$1:$D$2667,4,0)*(J2510/1000000*12)</f>
        <v>#N/A</v>
      </c>
      <c r="X2510" s="9" t="e">
        <f>VLOOKUP(A2510,Sku_list!$A$1:$D$2667,4,0)*(L2510/1000000*12)</f>
        <v>#N/A</v>
      </c>
      <c r="Y2510" s="9" t="e">
        <f>VLOOKUP(A2510,Sku_list!$A$1:$E$2667,5,0)*((J2510+F2510)/1000000000)</f>
        <v>#N/A</v>
      </c>
      <c r="AC2510" s="22">
        <f t="shared" ca="1" si="39"/>
        <v>6.6666666666666666E-2</v>
      </c>
    </row>
    <row r="2511" spans="1:29" x14ac:dyDescent="0.35">
      <c r="A2511">
        <v>1602154</v>
      </c>
      <c r="B2511" t="s">
        <v>169</v>
      </c>
      <c r="C2511" t="s">
        <v>164</v>
      </c>
      <c r="D2511">
        <v>0</v>
      </c>
      <c r="E2511">
        <v>0</v>
      </c>
      <c r="F2511">
        <v>0</v>
      </c>
      <c r="G2511">
        <v>84</v>
      </c>
      <c r="H2511">
        <v>36</v>
      </c>
      <c r="I2511">
        <v>0</v>
      </c>
      <c r="J2511">
        <v>0</v>
      </c>
      <c r="K2511">
        <v>36</v>
      </c>
      <c r="L2511">
        <v>137</v>
      </c>
      <c r="M2511">
        <v>101</v>
      </c>
      <c r="N2511">
        <v>-101</v>
      </c>
      <c r="P2511" s="22">
        <v>0.26277372262773724</v>
      </c>
      <c r="R2511" t="s">
        <v>104</v>
      </c>
      <c r="S2511" t="s">
        <v>69</v>
      </c>
      <c r="T2511" s="9" t="e">
        <f>VLOOKUP(A2511,Sku_list!$A$1:$D$2667,3,0)</f>
        <v>#N/A</v>
      </c>
      <c r="U2511" s="9" t="e">
        <f>VLOOKUP(A2511,Sku_list!$A$1:$D$2667,4,0)*(F2511/1000000*12)</f>
        <v>#N/A</v>
      </c>
      <c r="V2511" s="9" t="e">
        <f>VLOOKUP(A2511,Sku_list!$A$1:$D$2667,4,0)*(H2511/1000000*12)</f>
        <v>#N/A</v>
      </c>
      <c r="W2511" s="9" t="e">
        <f>VLOOKUP(A2511,Sku_list!$A$1:$D$2667,4,0)*(J2511/1000000*12)</f>
        <v>#N/A</v>
      </c>
      <c r="X2511" s="9" t="e">
        <f>VLOOKUP(A2511,Sku_list!$A$1:$D$2667,4,0)*(L2511/1000000*12)</f>
        <v>#N/A</v>
      </c>
      <c r="Y2511" s="9" t="e">
        <f>VLOOKUP(A2511,Sku_list!$A$1:$E$2667,5,0)*((J2511+F2511)/1000000000)</f>
        <v>#N/A</v>
      </c>
      <c r="AC2511" s="22">
        <f t="shared" ca="1" si="39"/>
        <v>6.6666666666666666E-2</v>
      </c>
    </row>
    <row r="2512" spans="1:29" x14ac:dyDescent="0.35">
      <c r="A2512">
        <v>1602154</v>
      </c>
      <c r="B2512" t="s">
        <v>169</v>
      </c>
      <c r="C2512" t="s">
        <v>165</v>
      </c>
      <c r="D2512">
        <v>0</v>
      </c>
      <c r="E2512">
        <v>0</v>
      </c>
      <c r="F2512">
        <v>60</v>
      </c>
      <c r="G2512">
        <v>36</v>
      </c>
      <c r="H2512">
        <v>12</v>
      </c>
      <c r="I2512">
        <v>0</v>
      </c>
      <c r="J2512">
        <v>24</v>
      </c>
      <c r="K2512">
        <v>72</v>
      </c>
      <c r="L2512">
        <v>0</v>
      </c>
      <c r="M2512">
        <v>-96</v>
      </c>
      <c r="N2512">
        <v>96</v>
      </c>
      <c r="P2512" s="22" t="s">
        <v>34</v>
      </c>
      <c r="R2512" t="s">
        <v>105</v>
      </c>
      <c r="S2512" t="s">
        <v>83</v>
      </c>
      <c r="T2512" s="9" t="e">
        <f>VLOOKUP(A2512,Sku_list!$A$1:$D$2667,3,0)</f>
        <v>#N/A</v>
      </c>
      <c r="U2512" s="9" t="e">
        <f>VLOOKUP(A2512,Sku_list!$A$1:$D$2667,4,0)*(F2512/1000000*12)</f>
        <v>#N/A</v>
      </c>
      <c r="V2512" s="9" t="e">
        <f>VLOOKUP(A2512,Sku_list!$A$1:$D$2667,4,0)*(H2512/1000000*12)</f>
        <v>#N/A</v>
      </c>
      <c r="W2512" s="9" t="e">
        <f>VLOOKUP(A2512,Sku_list!$A$1:$D$2667,4,0)*(J2512/1000000*12)</f>
        <v>#N/A</v>
      </c>
      <c r="X2512" s="9" t="e">
        <f>VLOOKUP(A2512,Sku_list!$A$1:$D$2667,4,0)*(L2512/1000000*12)</f>
        <v>#N/A</v>
      </c>
      <c r="Y2512" s="9" t="e">
        <f>VLOOKUP(A2512,Sku_list!$A$1:$E$2667,5,0)*((J2512+F2512)/1000000000)</f>
        <v>#N/A</v>
      </c>
      <c r="AC2512" s="22">
        <f t="shared" ca="1" si="39"/>
        <v>6.6666666666666666E-2</v>
      </c>
    </row>
    <row r="2513" spans="1:29" x14ac:dyDescent="0.35">
      <c r="A2513">
        <v>1602154</v>
      </c>
      <c r="B2513" t="s">
        <v>169</v>
      </c>
      <c r="C2513" t="s">
        <v>163</v>
      </c>
      <c r="D2513">
        <v>0</v>
      </c>
      <c r="E2513">
        <v>0</v>
      </c>
      <c r="F2513">
        <v>0</v>
      </c>
      <c r="G2513">
        <v>804</v>
      </c>
      <c r="H2513">
        <v>780</v>
      </c>
      <c r="I2513">
        <v>0</v>
      </c>
      <c r="J2513">
        <v>95</v>
      </c>
      <c r="K2513">
        <v>95</v>
      </c>
      <c r="L2513">
        <v>756</v>
      </c>
      <c r="M2513">
        <v>-119</v>
      </c>
      <c r="N2513">
        <v>119</v>
      </c>
      <c r="P2513" s="22">
        <v>1.1574074074074074</v>
      </c>
      <c r="R2513" t="s">
        <v>117</v>
      </c>
      <c r="S2513" t="s">
        <v>83</v>
      </c>
      <c r="T2513" s="9" t="e">
        <f>VLOOKUP(A2513,Sku_list!$A$1:$D$2667,3,0)</f>
        <v>#N/A</v>
      </c>
      <c r="U2513" s="9" t="e">
        <f>VLOOKUP(A2513,Sku_list!$A$1:$D$2667,4,0)*(F2513/1000000*12)</f>
        <v>#N/A</v>
      </c>
      <c r="V2513" s="9" t="e">
        <f>VLOOKUP(A2513,Sku_list!$A$1:$D$2667,4,0)*(H2513/1000000*12)</f>
        <v>#N/A</v>
      </c>
      <c r="W2513" s="9" t="e">
        <f>VLOOKUP(A2513,Sku_list!$A$1:$D$2667,4,0)*(J2513/1000000*12)</f>
        <v>#N/A</v>
      </c>
      <c r="X2513" s="9" t="e">
        <f>VLOOKUP(A2513,Sku_list!$A$1:$D$2667,4,0)*(L2513/1000000*12)</f>
        <v>#N/A</v>
      </c>
      <c r="Y2513" s="9" t="e">
        <f>VLOOKUP(A2513,Sku_list!$A$1:$E$2667,5,0)*((J2513+F2513)/1000000000)</f>
        <v>#N/A</v>
      </c>
      <c r="AC2513" s="22">
        <f t="shared" ca="1" si="39"/>
        <v>6.6666666666666666E-2</v>
      </c>
    </row>
    <row r="2514" spans="1:29" x14ac:dyDescent="0.35">
      <c r="A2514">
        <v>1602154</v>
      </c>
      <c r="B2514" t="s">
        <v>169</v>
      </c>
      <c r="C2514" t="s">
        <v>166</v>
      </c>
      <c r="D2514">
        <v>0</v>
      </c>
      <c r="E2514">
        <v>0</v>
      </c>
      <c r="F2514">
        <v>0</v>
      </c>
      <c r="G2514">
        <v>336</v>
      </c>
      <c r="H2514">
        <v>264</v>
      </c>
      <c r="I2514">
        <v>0</v>
      </c>
      <c r="J2514">
        <v>816</v>
      </c>
      <c r="K2514">
        <v>780</v>
      </c>
      <c r="L2514">
        <v>1024</v>
      </c>
      <c r="M2514">
        <v>-56</v>
      </c>
      <c r="N2514">
        <v>56</v>
      </c>
      <c r="P2514" s="22">
        <v>1.0546875</v>
      </c>
      <c r="R2514" t="s">
        <v>118</v>
      </c>
      <c r="S2514" t="s">
        <v>85</v>
      </c>
      <c r="T2514" s="9" t="e">
        <f>VLOOKUP(A2514,Sku_list!$A$1:$D$2667,3,0)</f>
        <v>#N/A</v>
      </c>
      <c r="U2514" s="9" t="e">
        <f>VLOOKUP(A2514,Sku_list!$A$1:$D$2667,4,0)*(F2514/1000000*12)</f>
        <v>#N/A</v>
      </c>
      <c r="V2514" s="9" t="e">
        <f>VLOOKUP(A2514,Sku_list!$A$1:$D$2667,4,0)*(H2514/1000000*12)</f>
        <v>#N/A</v>
      </c>
      <c r="W2514" s="9" t="e">
        <f>VLOOKUP(A2514,Sku_list!$A$1:$D$2667,4,0)*(J2514/1000000*12)</f>
        <v>#N/A</v>
      </c>
      <c r="X2514" s="9" t="e">
        <f>VLOOKUP(A2514,Sku_list!$A$1:$D$2667,4,0)*(L2514/1000000*12)</f>
        <v>#N/A</v>
      </c>
      <c r="Y2514" s="9" t="e">
        <f>VLOOKUP(A2514,Sku_list!$A$1:$E$2667,5,0)*((J2514+F2514)/1000000000)</f>
        <v>#N/A</v>
      </c>
      <c r="AC2514" s="22">
        <f t="shared" ca="1" si="39"/>
        <v>6.6666666666666666E-2</v>
      </c>
    </row>
    <row r="2515" spans="1:29" x14ac:dyDescent="0.35">
      <c r="A2515">
        <v>1602154</v>
      </c>
      <c r="B2515" t="s">
        <v>169</v>
      </c>
      <c r="C2515" t="s">
        <v>167</v>
      </c>
      <c r="D2515">
        <v>0</v>
      </c>
      <c r="E2515">
        <v>60</v>
      </c>
      <c r="F2515">
        <v>0</v>
      </c>
      <c r="G2515">
        <v>156</v>
      </c>
      <c r="H2515">
        <v>84</v>
      </c>
      <c r="I2515">
        <v>0</v>
      </c>
      <c r="J2515">
        <v>108</v>
      </c>
      <c r="K2515">
        <v>108</v>
      </c>
      <c r="L2515">
        <v>0</v>
      </c>
      <c r="M2515">
        <v>-192</v>
      </c>
      <c r="N2515">
        <v>192</v>
      </c>
      <c r="P2515" s="22" t="s">
        <v>34</v>
      </c>
      <c r="R2515" t="s">
        <v>119</v>
      </c>
      <c r="S2515" t="s">
        <v>72</v>
      </c>
      <c r="T2515" s="9" t="e">
        <f>VLOOKUP(A2515,Sku_list!$A$1:$D$2667,3,0)</f>
        <v>#N/A</v>
      </c>
      <c r="U2515" s="9" t="e">
        <f>VLOOKUP(A2515,Sku_list!$A$1:$D$2667,4,0)*(F2515/1000000*12)</f>
        <v>#N/A</v>
      </c>
      <c r="V2515" s="9" t="e">
        <f>VLOOKUP(A2515,Sku_list!$A$1:$D$2667,4,0)*(H2515/1000000*12)</f>
        <v>#N/A</v>
      </c>
      <c r="W2515" s="9" t="e">
        <f>VLOOKUP(A2515,Sku_list!$A$1:$D$2667,4,0)*(J2515/1000000*12)</f>
        <v>#N/A</v>
      </c>
      <c r="X2515" s="9" t="e">
        <f>VLOOKUP(A2515,Sku_list!$A$1:$D$2667,4,0)*(L2515/1000000*12)</f>
        <v>#N/A</v>
      </c>
      <c r="Y2515" s="9" t="e">
        <f>VLOOKUP(A2515,Sku_list!$A$1:$E$2667,5,0)*((J2515+F2515)/1000000000)</f>
        <v>#N/A</v>
      </c>
      <c r="AC2515" s="22">
        <f t="shared" ca="1" si="39"/>
        <v>6.6666666666666666E-2</v>
      </c>
    </row>
    <row r="2516" spans="1:29" x14ac:dyDescent="0.35">
      <c r="A2516">
        <v>1602154</v>
      </c>
      <c r="B2516" t="s">
        <v>169</v>
      </c>
      <c r="C2516" t="s">
        <v>61</v>
      </c>
      <c r="D2516">
        <v>0</v>
      </c>
      <c r="E2516">
        <v>8</v>
      </c>
      <c r="F2516">
        <v>0</v>
      </c>
      <c r="G2516">
        <v>108</v>
      </c>
      <c r="H2516">
        <v>60</v>
      </c>
      <c r="I2516">
        <v>0</v>
      </c>
      <c r="J2516">
        <v>200</v>
      </c>
      <c r="K2516">
        <v>176</v>
      </c>
      <c r="L2516">
        <v>300</v>
      </c>
      <c r="M2516">
        <v>40</v>
      </c>
      <c r="N2516">
        <v>-40</v>
      </c>
      <c r="P2516" s="22">
        <v>0.8666666666666667</v>
      </c>
      <c r="R2516" t="s">
        <v>5</v>
      </c>
      <c r="S2516" t="s">
        <v>85</v>
      </c>
      <c r="T2516" s="9" t="e">
        <f>VLOOKUP(A2516,Sku_list!$A$1:$D$2667,3,0)</f>
        <v>#N/A</v>
      </c>
      <c r="U2516" s="9" t="e">
        <f>VLOOKUP(A2516,Sku_list!$A$1:$D$2667,4,0)*(F2516/1000000*12)</f>
        <v>#N/A</v>
      </c>
      <c r="V2516" s="9" t="e">
        <f>VLOOKUP(A2516,Sku_list!$A$1:$D$2667,4,0)*(H2516/1000000*12)</f>
        <v>#N/A</v>
      </c>
      <c r="W2516" s="9" t="e">
        <f>VLOOKUP(A2516,Sku_list!$A$1:$D$2667,4,0)*(J2516/1000000*12)</f>
        <v>#N/A</v>
      </c>
      <c r="X2516" s="9" t="e">
        <f>VLOOKUP(A2516,Sku_list!$A$1:$D$2667,4,0)*(L2516/1000000*12)</f>
        <v>#N/A</v>
      </c>
      <c r="Y2516" s="9" t="e">
        <f>VLOOKUP(A2516,Sku_list!$A$1:$E$2667,5,0)*((J2516+F2516)/1000000000)</f>
        <v>#N/A</v>
      </c>
      <c r="AC2516" s="22">
        <f t="shared" ca="1" si="39"/>
        <v>6.6666666666666666E-2</v>
      </c>
    </row>
    <row r="2517" spans="1:29" x14ac:dyDescent="0.35">
      <c r="A2517">
        <v>1602154</v>
      </c>
      <c r="B2517" t="s">
        <v>169</v>
      </c>
      <c r="C2517" t="s">
        <v>39</v>
      </c>
      <c r="D2517">
        <v>0</v>
      </c>
      <c r="E2517">
        <v>0</v>
      </c>
      <c r="F2517">
        <v>0</v>
      </c>
      <c r="G2517">
        <v>0</v>
      </c>
      <c r="H2517">
        <v>0</v>
      </c>
      <c r="I2517">
        <v>0</v>
      </c>
      <c r="J2517">
        <v>240</v>
      </c>
      <c r="K2517">
        <v>240</v>
      </c>
      <c r="L2517">
        <v>13550</v>
      </c>
      <c r="M2517">
        <v>13310</v>
      </c>
      <c r="N2517">
        <v>-13310</v>
      </c>
      <c r="P2517" s="22">
        <v>1.7712177121771217E-2</v>
      </c>
      <c r="R2517" t="s">
        <v>43</v>
      </c>
      <c r="S2517" t="s">
        <v>190</v>
      </c>
      <c r="T2517" s="9" t="e">
        <f>VLOOKUP(A2517,Sku_list!$A$1:$D$2667,3,0)</f>
        <v>#N/A</v>
      </c>
      <c r="U2517" s="9" t="e">
        <f>VLOOKUP(A2517,Sku_list!$A$1:$D$2667,4,0)*(F2517/1000000*12)</f>
        <v>#N/A</v>
      </c>
      <c r="V2517" s="9" t="e">
        <f>VLOOKUP(A2517,Sku_list!$A$1:$D$2667,4,0)*(H2517/1000000*12)</f>
        <v>#N/A</v>
      </c>
      <c r="W2517" s="9" t="e">
        <f>VLOOKUP(A2517,Sku_list!$A$1:$D$2667,4,0)*(J2517/1000000*12)</f>
        <v>#N/A</v>
      </c>
      <c r="X2517" s="9" t="e">
        <f>VLOOKUP(A2517,Sku_list!$A$1:$D$2667,4,0)*(L2517/1000000*12)</f>
        <v>#N/A</v>
      </c>
      <c r="Y2517" s="9" t="e">
        <f>VLOOKUP(A2517,Sku_list!$A$1:$E$2667,5,0)*((J2517+F2517)/1000000000)</f>
        <v>#N/A</v>
      </c>
      <c r="AC2517" s="22">
        <f t="shared" ca="1" si="39"/>
        <v>6.6666666666666666E-2</v>
      </c>
    </row>
    <row r="2518" spans="1:29" x14ac:dyDescent="0.35">
      <c r="A2518">
        <v>1602154</v>
      </c>
      <c r="B2518" t="s">
        <v>169</v>
      </c>
      <c r="C2518" t="s">
        <v>65</v>
      </c>
      <c r="D2518">
        <v>0</v>
      </c>
      <c r="E2518">
        <v>0</v>
      </c>
      <c r="F2518">
        <v>0</v>
      </c>
      <c r="G2518">
        <v>0</v>
      </c>
      <c r="H2518">
        <v>0</v>
      </c>
      <c r="I2518">
        <v>0</v>
      </c>
      <c r="J2518">
        <v>0</v>
      </c>
      <c r="K2518">
        <v>0</v>
      </c>
      <c r="L2518">
        <v>0</v>
      </c>
      <c r="M2518">
        <v>0</v>
      </c>
      <c r="N2518">
        <v>0</v>
      </c>
      <c r="P2518" s="22" t="s">
        <v>34</v>
      </c>
      <c r="R2518" t="s">
        <v>300</v>
      </c>
      <c r="S2518" t="s">
        <v>83</v>
      </c>
      <c r="T2518" s="9" t="e">
        <f>VLOOKUP(A2518,Sku_list!$A$1:$D$2667,3,0)</f>
        <v>#N/A</v>
      </c>
      <c r="U2518" s="9" t="e">
        <f>VLOOKUP(A2518,Sku_list!$A$1:$D$2667,4,0)*(F2518/1000000*12)</f>
        <v>#N/A</v>
      </c>
      <c r="V2518" s="9" t="e">
        <f>VLOOKUP(A2518,Sku_list!$A$1:$D$2667,4,0)*(H2518/1000000*12)</f>
        <v>#N/A</v>
      </c>
      <c r="W2518" s="9" t="e">
        <f>VLOOKUP(A2518,Sku_list!$A$1:$D$2667,4,0)*(J2518/1000000*12)</f>
        <v>#N/A</v>
      </c>
      <c r="X2518" s="9" t="e">
        <f>VLOOKUP(A2518,Sku_list!$A$1:$D$2667,4,0)*(L2518/1000000*12)</f>
        <v>#N/A</v>
      </c>
      <c r="Y2518" s="9" t="e">
        <f>VLOOKUP(A2518,Sku_list!$A$1:$E$2667,5,0)*((J2518+F2518)/1000000000)</f>
        <v>#N/A</v>
      </c>
      <c r="AC2518" s="22">
        <f t="shared" ca="1" si="39"/>
        <v>6.6666666666666666E-2</v>
      </c>
    </row>
    <row r="2519" spans="1:29" x14ac:dyDescent="0.35">
      <c r="A2519">
        <v>1602154</v>
      </c>
      <c r="B2519" t="s">
        <v>169</v>
      </c>
      <c r="C2519" t="s">
        <v>66</v>
      </c>
      <c r="D2519">
        <v>0</v>
      </c>
      <c r="E2519">
        <v>120</v>
      </c>
      <c r="F2519">
        <v>0</v>
      </c>
      <c r="G2519">
        <v>120</v>
      </c>
      <c r="H2519">
        <v>60</v>
      </c>
      <c r="I2519">
        <v>0</v>
      </c>
      <c r="J2519">
        <v>228</v>
      </c>
      <c r="K2519">
        <v>228</v>
      </c>
      <c r="L2519">
        <v>0</v>
      </c>
      <c r="M2519">
        <v>-288</v>
      </c>
      <c r="N2519">
        <v>288</v>
      </c>
      <c r="P2519" s="22" t="s">
        <v>34</v>
      </c>
      <c r="R2519" t="s">
        <v>174</v>
      </c>
      <c r="S2519" t="s">
        <v>72</v>
      </c>
      <c r="T2519" s="9" t="e">
        <f>VLOOKUP(A2519,Sku_list!$A$1:$D$2667,3,0)</f>
        <v>#N/A</v>
      </c>
      <c r="U2519" s="9" t="e">
        <f>VLOOKUP(A2519,Sku_list!$A$1:$D$2667,4,0)*(F2519/1000000*12)</f>
        <v>#N/A</v>
      </c>
      <c r="V2519" s="9" t="e">
        <f>VLOOKUP(A2519,Sku_list!$A$1:$D$2667,4,0)*(H2519/1000000*12)</f>
        <v>#N/A</v>
      </c>
      <c r="W2519" s="9" t="e">
        <f>VLOOKUP(A2519,Sku_list!$A$1:$D$2667,4,0)*(J2519/1000000*12)</f>
        <v>#N/A</v>
      </c>
      <c r="X2519" s="9" t="e">
        <f>VLOOKUP(A2519,Sku_list!$A$1:$D$2667,4,0)*(L2519/1000000*12)</f>
        <v>#N/A</v>
      </c>
      <c r="Y2519" s="9" t="e">
        <f>VLOOKUP(A2519,Sku_list!$A$1:$E$2667,5,0)*((J2519+F2519)/1000000000)</f>
        <v>#N/A</v>
      </c>
      <c r="AC2519" s="22">
        <f t="shared" ca="1" si="39"/>
        <v>6.6666666666666666E-2</v>
      </c>
    </row>
    <row r="2520" spans="1:29" x14ac:dyDescent="0.35">
      <c r="A2520">
        <v>1602154</v>
      </c>
      <c r="B2520" t="s">
        <v>169</v>
      </c>
      <c r="C2520" t="s">
        <v>67</v>
      </c>
      <c r="D2520">
        <v>0</v>
      </c>
      <c r="E2520">
        <v>120</v>
      </c>
      <c r="F2520">
        <v>0</v>
      </c>
      <c r="G2520">
        <v>300</v>
      </c>
      <c r="H2520">
        <v>36</v>
      </c>
      <c r="I2520">
        <v>0</v>
      </c>
      <c r="J2520">
        <v>288</v>
      </c>
      <c r="K2520">
        <v>288</v>
      </c>
      <c r="L2520">
        <v>0</v>
      </c>
      <c r="M2520">
        <v>-324</v>
      </c>
      <c r="N2520">
        <v>324</v>
      </c>
      <c r="P2520" s="22" t="s">
        <v>34</v>
      </c>
      <c r="R2520" t="s">
        <v>176</v>
      </c>
      <c r="S2520" t="s">
        <v>72</v>
      </c>
      <c r="T2520" s="9" t="e">
        <f>VLOOKUP(A2520,Sku_list!$A$1:$D$2667,3,0)</f>
        <v>#N/A</v>
      </c>
      <c r="U2520" s="9" t="e">
        <f>VLOOKUP(A2520,Sku_list!$A$1:$D$2667,4,0)*(F2520/1000000*12)</f>
        <v>#N/A</v>
      </c>
      <c r="V2520" s="9" t="e">
        <f>VLOOKUP(A2520,Sku_list!$A$1:$D$2667,4,0)*(H2520/1000000*12)</f>
        <v>#N/A</v>
      </c>
      <c r="W2520" s="9" t="e">
        <f>VLOOKUP(A2520,Sku_list!$A$1:$D$2667,4,0)*(J2520/1000000*12)</f>
        <v>#N/A</v>
      </c>
      <c r="X2520" s="9" t="e">
        <f>VLOOKUP(A2520,Sku_list!$A$1:$D$2667,4,0)*(L2520/1000000*12)</f>
        <v>#N/A</v>
      </c>
      <c r="Y2520" s="9" t="e">
        <f>VLOOKUP(A2520,Sku_list!$A$1:$E$2667,5,0)*((J2520+F2520)/1000000000)</f>
        <v>#N/A</v>
      </c>
      <c r="AC2520" s="22">
        <f t="shared" ca="1" si="39"/>
        <v>6.6666666666666666E-2</v>
      </c>
    </row>
    <row r="2521" spans="1:29" x14ac:dyDescent="0.35">
      <c r="A2521">
        <v>1602154</v>
      </c>
      <c r="B2521" t="s">
        <v>169</v>
      </c>
      <c r="C2521" t="s">
        <v>68</v>
      </c>
      <c r="D2521">
        <v>0</v>
      </c>
      <c r="E2521">
        <v>60</v>
      </c>
      <c r="F2521">
        <v>0</v>
      </c>
      <c r="G2521">
        <v>72</v>
      </c>
      <c r="H2521">
        <v>36</v>
      </c>
      <c r="I2521">
        <v>0</v>
      </c>
      <c r="J2521">
        <v>84</v>
      </c>
      <c r="K2521">
        <v>84</v>
      </c>
      <c r="L2521">
        <v>0</v>
      </c>
      <c r="M2521">
        <v>-120</v>
      </c>
      <c r="N2521">
        <v>120</v>
      </c>
      <c r="P2521" s="22" t="s">
        <v>34</v>
      </c>
      <c r="R2521" t="s">
        <v>177</v>
      </c>
      <c r="S2521" t="s">
        <v>72</v>
      </c>
      <c r="T2521" s="9" t="e">
        <f>VLOOKUP(A2521,Sku_list!$A$1:$D$2667,3,0)</f>
        <v>#N/A</v>
      </c>
      <c r="U2521" s="9" t="e">
        <f>VLOOKUP(A2521,Sku_list!$A$1:$D$2667,4,0)*(F2521/1000000*12)</f>
        <v>#N/A</v>
      </c>
      <c r="V2521" s="9" t="e">
        <f>VLOOKUP(A2521,Sku_list!$A$1:$D$2667,4,0)*(H2521/1000000*12)</f>
        <v>#N/A</v>
      </c>
      <c r="W2521" s="9" t="e">
        <f>VLOOKUP(A2521,Sku_list!$A$1:$D$2667,4,0)*(J2521/1000000*12)</f>
        <v>#N/A</v>
      </c>
      <c r="X2521" s="9" t="e">
        <f>VLOOKUP(A2521,Sku_list!$A$1:$D$2667,4,0)*(L2521/1000000*12)</f>
        <v>#N/A</v>
      </c>
      <c r="Y2521" s="9" t="e">
        <f>VLOOKUP(A2521,Sku_list!$A$1:$E$2667,5,0)*((J2521+F2521)/1000000000)</f>
        <v>#N/A</v>
      </c>
      <c r="AC2521" s="22">
        <f t="shared" ca="1" si="39"/>
        <v>6.6666666666666666E-2</v>
      </c>
    </row>
    <row r="2522" spans="1:29" x14ac:dyDescent="0.35">
      <c r="A2522">
        <v>1602154</v>
      </c>
      <c r="B2522" t="s">
        <v>169</v>
      </c>
      <c r="C2522" t="s">
        <v>44</v>
      </c>
      <c r="D2522">
        <v>0</v>
      </c>
      <c r="E2522">
        <v>0</v>
      </c>
      <c r="F2522">
        <v>0</v>
      </c>
      <c r="G2522">
        <v>0</v>
      </c>
      <c r="H2522">
        <v>0</v>
      </c>
      <c r="I2522">
        <v>0</v>
      </c>
      <c r="J2522">
        <v>13368</v>
      </c>
      <c r="K2522">
        <v>13368</v>
      </c>
      <c r="L2522">
        <v>0</v>
      </c>
      <c r="M2522">
        <v>-13368</v>
      </c>
      <c r="N2522">
        <v>13368</v>
      </c>
      <c r="P2522" s="22" t="s">
        <v>34</v>
      </c>
      <c r="R2522" t="s">
        <v>45</v>
      </c>
      <c r="S2522" t="s">
        <v>193</v>
      </c>
      <c r="T2522" s="9" t="e">
        <f>VLOOKUP(A2522,Sku_list!$A$1:$D$2667,3,0)</f>
        <v>#N/A</v>
      </c>
      <c r="U2522" s="9" t="e">
        <f>VLOOKUP(A2522,Sku_list!$A$1:$D$2667,4,0)*(F2522/1000000*12)</f>
        <v>#N/A</v>
      </c>
      <c r="V2522" s="9" t="e">
        <f>VLOOKUP(A2522,Sku_list!$A$1:$D$2667,4,0)*(H2522/1000000*12)</f>
        <v>#N/A</v>
      </c>
      <c r="W2522" s="9" t="e">
        <f>VLOOKUP(A2522,Sku_list!$A$1:$D$2667,4,0)*(J2522/1000000*12)</f>
        <v>#N/A</v>
      </c>
      <c r="X2522" s="9" t="e">
        <f>VLOOKUP(A2522,Sku_list!$A$1:$D$2667,4,0)*(L2522/1000000*12)</f>
        <v>#N/A</v>
      </c>
      <c r="Y2522" s="9" t="e">
        <f>VLOOKUP(A2522,Sku_list!$A$1:$E$2667,5,0)*((J2522+F2522)/1000000000)</f>
        <v>#N/A</v>
      </c>
      <c r="AC2522" s="22">
        <f t="shared" ca="1" si="39"/>
        <v>6.6666666666666666E-2</v>
      </c>
    </row>
    <row r="2523" spans="1:29" x14ac:dyDescent="0.35">
      <c r="A2523">
        <v>1602154</v>
      </c>
      <c r="B2523" t="s">
        <v>169</v>
      </c>
      <c r="C2523" t="s">
        <v>272</v>
      </c>
      <c r="D2523">
        <v>0</v>
      </c>
      <c r="E2523">
        <v>0</v>
      </c>
      <c r="F2523">
        <v>0</v>
      </c>
      <c r="G2523">
        <v>0</v>
      </c>
      <c r="H2523">
        <v>0</v>
      </c>
      <c r="I2523">
        <v>0</v>
      </c>
      <c r="J2523">
        <v>0</v>
      </c>
      <c r="K2523">
        <v>0</v>
      </c>
      <c r="L2523">
        <v>0</v>
      </c>
      <c r="M2523">
        <v>0</v>
      </c>
      <c r="N2523">
        <v>0</v>
      </c>
      <c r="P2523" s="22" t="s">
        <v>34</v>
      </c>
      <c r="R2523" t="s">
        <v>99</v>
      </c>
      <c r="S2523" t="s">
        <v>173</v>
      </c>
      <c r="T2523" s="9" t="e">
        <f>VLOOKUP(A2523,Sku_list!$A$1:$D$2667,3,0)</f>
        <v>#N/A</v>
      </c>
      <c r="U2523" s="9" t="e">
        <f>VLOOKUP(A2523,Sku_list!$A$1:$D$2667,4,0)*(F2523/1000000*12)</f>
        <v>#N/A</v>
      </c>
      <c r="V2523" s="9" t="e">
        <f>VLOOKUP(A2523,Sku_list!$A$1:$D$2667,4,0)*(H2523/1000000*12)</f>
        <v>#N/A</v>
      </c>
      <c r="W2523" s="9" t="e">
        <f>VLOOKUP(A2523,Sku_list!$A$1:$D$2667,4,0)*(J2523/1000000*12)</f>
        <v>#N/A</v>
      </c>
      <c r="X2523" s="9" t="e">
        <f>VLOOKUP(A2523,Sku_list!$A$1:$D$2667,4,0)*(L2523/1000000*12)</f>
        <v>#N/A</v>
      </c>
      <c r="Y2523" s="9" t="e">
        <f>VLOOKUP(A2523,Sku_list!$A$1:$E$2667,5,0)*((J2523+F2523)/1000000000)</f>
        <v>#N/A</v>
      </c>
      <c r="AC2523" s="22">
        <f t="shared" ca="1" si="39"/>
        <v>6.6666666666666666E-2</v>
      </c>
    </row>
    <row r="2524" spans="1:29" x14ac:dyDescent="0.35">
      <c r="A2524">
        <v>1602154</v>
      </c>
      <c r="B2524" t="s">
        <v>169</v>
      </c>
      <c r="C2524" t="s">
        <v>273</v>
      </c>
      <c r="D2524">
        <v>0</v>
      </c>
      <c r="E2524">
        <v>0</v>
      </c>
      <c r="F2524">
        <v>0</v>
      </c>
      <c r="G2524">
        <v>0</v>
      </c>
      <c r="H2524">
        <v>0</v>
      </c>
      <c r="I2524">
        <v>0</v>
      </c>
      <c r="J2524">
        <v>624</v>
      </c>
      <c r="K2524">
        <v>624</v>
      </c>
      <c r="L2524">
        <v>0</v>
      </c>
      <c r="M2524">
        <v>-624</v>
      </c>
      <c r="N2524">
        <v>624</v>
      </c>
      <c r="P2524" s="22" t="s">
        <v>34</v>
      </c>
      <c r="R2524" t="s">
        <v>275</v>
      </c>
      <c r="S2524" t="s">
        <v>308</v>
      </c>
      <c r="T2524" s="9" t="e">
        <f>VLOOKUP(A2524,Sku_list!$A$1:$D$2667,3,0)</f>
        <v>#N/A</v>
      </c>
      <c r="U2524" s="9" t="e">
        <f>VLOOKUP(A2524,Sku_list!$A$1:$D$2667,4,0)*(F2524/1000000*12)</f>
        <v>#N/A</v>
      </c>
      <c r="V2524" s="9" t="e">
        <f>VLOOKUP(A2524,Sku_list!$A$1:$D$2667,4,0)*(H2524/1000000*12)</f>
        <v>#N/A</v>
      </c>
      <c r="W2524" s="9" t="e">
        <f>VLOOKUP(A2524,Sku_list!$A$1:$D$2667,4,0)*(J2524/1000000*12)</f>
        <v>#N/A</v>
      </c>
      <c r="X2524" s="9" t="e">
        <f>VLOOKUP(A2524,Sku_list!$A$1:$D$2667,4,0)*(L2524/1000000*12)</f>
        <v>#N/A</v>
      </c>
      <c r="Y2524" s="9" t="e">
        <f>VLOOKUP(A2524,Sku_list!$A$1:$E$2667,5,0)*((J2524+F2524)/1000000000)</f>
        <v>#N/A</v>
      </c>
      <c r="AC2524" s="22">
        <f t="shared" ca="1" si="39"/>
        <v>6.6666666666666666E-2</v>
      </c>
    </row>
    <row r="2525" spans="1:29" x14ac:dyDescent="0.35">
      <c r="A2525">
        <v>1602265</v>
      </c>
      <c r="B2525" t="s">
        <v>223</v>
      </c>
      <c r="C2525" t="s">
        <v>3</v>
      </c>
      <c r="D2525">
        <v>0</v>
      </c>
      <c r="E2525">
        <v>0</v>
      </c>
      <c r="F2525">
        <v>0</v>
      </c>
      <c r="G2525">
        <v>0</v>
      </c>
      <c r="H2525">
        <v>0</v>
      </c>
      <c r="I2525">
        <v>0</v>
      </c>
      <c r="J2525">
        <v>0</v>
      </c>
      <c r="K2525">
        <v>0</v>
      </c>
      <c r="L2525">
        <v>0</v>
      </c>
      <c r="M2525">
        <v>0</v>
      </c>
      <c r="N2525">
        <v>0</v>
      </c>
      <c r="P2525" s="22" t="s">
        <v>34</v>
      </c>
      <c r="R2525" t="s">
        <v>4</v>
      </c>
      <c r="S2525" t="s">
        <v>173</v>
      </c>
      <c r="T2525" s="9" t="e">
        <f>VLOOKUP(A2525,Sku_list!$A$1:$D$2667,3,0)</f>
        <v>#N/A</v>
      </c>
      <c r="U2525" s="9" t="e">
        <f>VLOOKUP(A2525,Sku_list!$A$1:$D$2667,4,0)*(F2525/1000000*12)</f>
        <v>#N/A</v>
      </c>
      <c r="V2525" s="9" t="e">
        <f>VLOOKUP(A2525,Sku_list!$A$1:$D$2667,4,0)*(H2525/1000000*12)</f>
        <v>#N/A</v>
      </c>
      <c r="W2525" s="9" t="e">
        <f>VLOOKUP(A2525,Sku_list!$A$1:$D$2667,4,0)*(J2525/1000000*12)</f>
        <v>#N/A</v>
      </c>
      <c r="X2525" s="9" t="e">
        <f>VLOOKUP(A2525,Sku_list!$A$1:$D$2667,4,0)*(L2525/1000000*12)</f>
        <v>#N/A</v>
      </c>
      <c r="Y2525" s="9" t="e">
        <f>VLOOKUP(A2525,Sku_list!$A$1:$E$2667,5,0)*((J2525+F2525)/1000000000)</f>
        <v>#N/A</v>
      </c>
      <c r="AC2525" s="22">
        <f t="shared" ca="1" si="39"/>
        <v>6.6666666666666666E-2</v>
      </c>
    </row>
    <row r="2526" spans="1:29" x14ac:dyDescent="0.35">
      <c r="A2526">
        <v>1602265</v>
      </c>
      <c r="B2526" t="s">
        <v>223</v>
      </c>
      <c r="C2526" t="s">
        <v>191</v>
      </c>
      <c r="D2526">
        <v>0</v>
      </c>
      <c r="E2526">
        <v>0</v>
      </c>
      <c r="F2526">
        <v>0</v>
      </c>
      <c r="G2526">
        <v>0</v>
      </c>
      <c r="H2526">
        <v>0</v>
      </c>
      <c r="I2526">
        <v>0</v>
      </c>
      <c r="J2526">
        <v>0</v>
      </c>
      <c r="K2526">
        <v>0</v>
      </c>
      <c r="L2526">
        <v>0</v>
      </c>
      <c r="M2526">
        <v>0</v>
      </c>
      <c r="N2526">
        <v>0</v>
      </c>
      <c r="P2526" s="22" t="s">
        <v>34</v>
      </c>
      <c r="R2526" t="s">
        <v>99</v>
      </c>
      <c r="S2526" t="s">
        <v>173</v>
      </c>
      <c r="T2526" s="9" t="e">
        <f>VLOOKUP(A2526,Sku_list!$A$1:$D$2667,3,0)</f>
        <v>#N/A</v>
      </c>
      <c r="U2526" s="9" t="e">
        <f>VLOOKUP(A2526,Sku_list!$A$1:$D$2667,4,0)*(F2526/1000000*12)</f>
        <v>#N/A</v>
      </c>
      <c r="V2526" s="9" t="e">
        <f>VLOOKUP(A2526,Sku_list!$A$1:$D$2667,4,0)*(H2526/1000000*12)</f>
        <v>#N/A</v>
      </c>
      <c r="W2526" s="9" t="e">
        <f>VLOOKUP(A2526,Sku_list!$A$1:$D$2667,4,0)*(J2526/1000000*12)</f>
        <v>#N/A</v>
      </c>
      <c r="X2526" s="9" t="e">
        <f>VLOOKUP(A2526,Sku_list!$A$1:$D$2667,4,0)*(L2526/1000000*12)</f>
        <v>#N/A</v>
      </c>
      <c r="Y2526" s="9" t="e">
        <f>VLOOKUP(A2526,Sku_list!$A$1:$E$2667,5,0)*((J2526+F2526)/1000000000)</f>
        <v>#N/A</v>
      </c>
      <c r="AC2526" s="22">
        <f t="shared" ca="1" si="39"/>
        <v>6.6666666666666666E-2</v>
      </c>
    </row>
    <row r="2527" spans="1:29" x14ac:dyDescent="0.35">
      <c r="A2527">
        <v>1602265</v>
      </c>
      <c r="B2527" t="s">
        <v>223</v>
      </c>
      <c r="C2527" t="s">
        <v>139</v>
      </c>
      <c r="D2527">
        <v>0</v>
      </c>
      <c r="E2527">
        <v>200</v>
      </c>
      <c r="F2527">
        <v>0</v>
      </c>
      <c r="G2527">
        <v>232</v>
      </c>
      <c r="H2527">
        <v>241</v>
      </c>
      <c r="I2527">
        <v>0</v>
      </c>
      <c r="J2527">
        <v>124</v>
      </c>
      <c r="K2527">
        <v>100</v>
      </c>
      <c r="L2527">
        <v>452</v>
      </c>
      <c r="M2527">
        <v>87</v>
      </c>
      <c r="N2527">
        <v>-87</v>
      </c>
      <c r="P2527" s="22">
        <v>0.80752212389380529</v>
      </c>
      <c r="R2527" t="s">
        <v>70</v>
      </c>
      <c r="S2527" t="s">
        <v>69</v>
      </c>
      <c r="T2527" s="9" t="e">
        <f>VLOOKUP(A2527,Sku_list!$A$1:$D$2667,3,0)</f>
        <v>#N/A</v>
      </c>
      <c r="U2527" s="9" t="e">
        <f>VLOOKUP(A2527,Sku_list!$A$1:$D$2667,4,0)*(F2527/1000000*12)</f>
        <v>#N/A</v>
      </c>
      <c r="V2527" s="9" t="e">
        <f>VLOOKUP(A2527,Sku_list!$A$1:$D$2667,4,0)*(H2527/1000000*12)</f>
        <v>#N/A</v>
      </c>
      <c r="W2527" s="9" t="e">
        <f>VLOOKUP(A2527,Sku_list!$A$1:$D$2667,4,0)*(J2527/1000000*12)</f>
        <v>#N/A</v>
      </c>
      <c r="X2527" s="9" t="e">
        <f>VLOOKUP(A2527,Sku_list!$A$1:$D$2667,4,0)*(L2527/1000000*12)</f>
        <v>#N/A</v>
      </c>
      <c r="Y2527" s="9" t="e">
        <f>VLOOKUP(A2527,Sku_list!$A$1:$E$2667,5,0)*((J2527+F2527)/1000000000)</f>
        <v>#N/A</v>
      </c>
      <c r="AC2527" s="22">
        <f t="shared" ca="1" si="39"/>
        <v>6.6666666666666666E-2</v>
      </c>
    </row>
    <row r="2528" spans="1:29" x14ac:dyDescent="0.35">
      <c r="A2528">
        <v>1602265</v>
      </c>
      <c r="B2528" t="s">
        <v>223</v>
      </c>
      <c r="C2528" t="s">
        <v>140</v>
      </c>
      <c r="D2528">
        <v>0</v>
      </c>
      <c r="E2528">
        <v>200</v>
      </c>
      <c r="F2528">
        <v>0</v>
      </c>
      <c r="G2528">
        <v>300</v>
      </c>
      <c r="H2528">
        <v>272</v>
      </c>
      <c r="I2528">
        <v>0</v>
      </c>
      <c r="J2528">
        <v>220</v>
      </c>
      <c r="K2528">
        <v>168</v>
      </c>
      <c r="L2528">
        <v>745</v>
      </c>
      <c r="M2528">
        <v>253</v>
      </c>
      <c r="N2528">
        <v>-253</v>
      </c>
      <c r="P2528" s="22">
        <v>0.66040268456375839</v>
      </c>
      <c r="R2528" t="s">
        <v>71</v>
      </c>
      <c r="S2528" t="s">
        <v>72</v>
      </c>
      <c r="T2528" s="9" t="e">
        <f>VLOOKUP(A2528,Sku_list!$A$1:$D$2667,3,0)</f>
        <v>#N/A</v>
      </c>
      <c r="U2528" s="9" t="e">
        <f>VLOOKUP(A2528,Sku_list!$A$1:$D$2667,4,0)*(F2528/1000000*12)</f>
        <v>#N/A</v>
      </c>
      <c r="V2528" s="9" t="e">
        <f>VLOOKUP(A2528,Sku_list!$A$1:$D$2667,4,0)*(H2528/1000000*12)</f>
        <v>#N/A</v>
      </c>
      <c r="W2528" s="9" t="e">
        <f>VLOOKUP(A2528,Sku_list!$A$1:$D$2667,4,0)*(J2528/1000000*12)</f>
        <v>#N/A</v>
      </c>
      <c r="X2528" s="9" t="e">
        <f>VLOOKUP(A2528,Sku_list!$A$1:$D$2667,4,0)*(L2528/1000000*12)</f>
        <v>#N/A</v>
      </c>
      <c r="Y2528" s="9" t="e">
        <f>VLOOKUP(A2528,Sku_list!$A$1:$E$2667,5,0)*((J2528+F2528)/1000000000)</f>
        <v>#N/A</v>
      </c>
      <c r="AC2528" s="22">
        <f t="shared" ca="1" si="39"/>
        <v>6.6666666666666666E-2</v>
      </c>
    </row>
    <row r="2529" spans="1:29" x14ac:dyDescent="0.35">
      <c r="A2529">
        <v>1602265</v>
      </c>
      <c r="B2529" t="s">
        <v>223</v>
      </c>
      <c r="C2529" t="s">
        <v>141</v>
      </c>
      <c r="D2529">
        <v>0</v>
      </c>
      <c r="E2529">
        <v>0</v>
      </c>
      <c r="F2529">
        <v>0</v>
      </c>
      <c r="G2529">
        <v>204</v>
      </c>
      <c r="H2529">
        <v>144</v>
      </c>
      <c r="I2529">
        <v>0</v>
      </c>
      <c r="J2529">
        <v>116</v>
      </c>
      <c r="K2529">
        <v>104</v>
      </c>
      <c r="L2529">
        <v>360</v>
      </c>
      <c r="M2529">
        <v>100</v>
      </c>
      <c r="N2529">
        <v>-100</v>
      </c>
      <c r="P2529" s="22">
        <v>0.72222222222222221</v>
      </c>
      <c r="R2529" t="s">
        <v>82</v>
      </c>
      <c r="S2529" t="s">
        <v>83</v>
      </c>
      <c r="T2529" s="9" t="e">
        <f>VLOOKUP(A2529,Sku_list!$A$1:$D$2667,3,0)</f>
        <v>#N/A</v>
      </c>
      <c r="U2529" s="9" t="e">
        <f>VLOOKUP(A2529,Sku_list!$A$1:$D$2667,4,0)*(F2529/1000000*12)</f>
        <v>#N/A</v>
      </c>
      <c r="V2529" s="9" t="e">
        <f>VLOOKUP(A2529,Sku_list!$A$1:$D$2667,4,0)*(H2529/1000000*12)</f>
        <v>#N/A</v>
      </c>
      <c r="W2529" s="9" t="e">
        <f>VLOOKUP(A2529,Sku_list!$A$1:$D$2667,4,0)*(J2529/1000000*12)</f>
        <v>#N/A</v>
      </c>
      <c r="X2529" s="9" t="e">
        <f>VLOOKUP(A2529,Sku_list!$A$1:$D$2667,4,0)*(L2529/1000000*12)</f>
        <v>#N/A</v>
      </c>
      <c r="Y2529" s="9" t="e">
        <f>VLOOKUP(A2529,Sku_list!$A$1:$E$2667,5,0)*((J2529+F2529)/1000000000)</f>
        <v>#N/A</v>
      </c>
      <c r="AC2529" s="22">
        <f t="shared" ca="1" si="39"/>
        <v>6.6666666666666666E-2</v>
      </c>
    </row>
    <row r="2530" spans="1:29" x14ac:dyDescent="0.35">
      <c r="A2530">
        <v>1602265</v>
      </c>
      <c r="B2530" t="s">
        <v>223</v>
      </c>
      <c r="C2530" t="s">
        <v>142</v>
      </c>
      <c r="D2530">
        <v>0</v>
      </c>
      <c r="E2530">
        <v>100</v>
      </c>
      <c r="F2530">
        <v>200</v>
      </c>
      <c r="G2530">
        <v>240</v>
      </c>
      <c r="H2530">
        <v>176</v>
      </c>
      <c r="I2530">
        <v>0</v>
      </c>
      <c r="J2530">
        <v>152</v>
      </c>
      <c r="K2530">
        <v>300</v>
      </c>
      <c r="L2530">
        <v>400</v>
      </c>
      <c r="M2530">
        <v>-128</v>
      </c>
      <c r="N2530">
        <v>128</v>
      </c>
      <c r="P2530" s="22">
        <v>1.32</v>
      </c>
      <c r="R2530" t="s">
        <v>84</v>
      </c>
      <c r="S2530" t="s">
        <v>85</v>
      </c>
      <c r="T2530" s="9" t="e">
        <f>VLOOKUP(A2530,Sku_list!$A$1:$D$2667,3,0)</f>
        <v>#N/A</v>
      </c>
      <c r="U2530" s="9" t="e">
        <f>VLOOKUP(A2530,Sku_list!$A$1:$D$2667,4,0)*(F2530/1000000*12)</f>
        <v>#N/A</v>
      </c>
      <c r="V2530" s="9" t="e">
        <f>VLOOKUP(A2530,Sku_list!$A$1:$D$2667,4,0)*(H2530/1000000*12)</f>
        <v>#N/A</v>
      </c>
      <c r="W2530" s="9" t="e">
        <f>VLOOKUP(A2530,Sku_list!$A$1:$D$2667,4,0)*(J2530/1000000*12)</f>
        <v>#N/A</v>
      </c>
      <c r="X2530" s="9" t="e">
        <f>VLOOKUP(A2530,Sku_list!$A$1:$D$2667,4,0)*(L2530/1000000*12)</f>
        <v>#N/A</v>
      </c>
      <c r="Y2530" s="9" t="e">
        <f>VLOOKUP(A2530,Sku_list!$A$1:$E$2667,5,0)*((J2530+F2530)/1000000000)</f>
        <v>#N/A</v>
      </c>
      <c r="AC2530" s="22">
        <f t="shared" ca="1" si="39"/>
        <v>6.6666666666666666E-2</v>
      </c>
    </row>
    <row r="2531" spans="1:29" x14ac:dyDescent="0.35">
      <c r="A2531">
        <v>1602265</v>
      </c>
      <c r="B2531" t="s">
        <v>223</v>
      </c>
      <c r="C2531" t="s">
        <v>143</v>
      </c>
      <c r="D2531">
        <v>0</v>
      </c>
      <c r="E2531">
        <v>0</v>
      </c>
      <c r="F2531">
        <v>200</v>
      </c>
      <c r="G2531">
        <v>296</v>
      </c>
      <c r="H2531">
        <v>252</v>
      </c>
      <c r="I2531">
        <v>0</v>
      </c>
      <c r="J2531">
        <v>226</v>
      </c>
      <c r="K2531">
        <v>378</v>
      </c>
      <c r="L2531">
        <v>600</v>
      </c>
      <c r="M2531">
        <v>-78</v>
      </c>
      <c r="N2531">
        <v>78</v>
      </c>
      <c r="P2531" s="22">
        <v>1.1299999999999999</v>
      </c>
      <c r="R2531" t="s">
        <v>86</v>
      </c>
      <c r="S2531" t="s">
        <v>85</v>
      </c>
      <c r="T2531" s="9" t="e">
        <f>VLOOKUP(A2531,Sku_list!$A$1:$D$2667,3,0)</f>
        <v>#N/A</v>
      </c>
      <c r="U2531" s="9" t="e">
        <f>VLOOKUP(A2531,Sku_list!$A$1:$D$2667,4,0)*(F2531/1000000*12)</f>
        <v>#N/A</v>
      </c>
      <c r="V2531" s="9" t="e">
        <f>VLOOKUP(A2531,Sku_list!$A$1:$D$2667,4,0)*(H2531/1000000*12)</f>
        <v>#N/A</v>
      </c>
      <c r="W2531" s="9" t="e">
        <f>VLOOKUP(A2531,Sku_list!$A$1:$D$2667,4,0)*(J2531/1000000*12)</f>
        <v>#N/A</v>
      </c>
      <c r="X2531" s="9" t="e">
        <f>VLOOKUP(A2531,Sku_list!$A$1:$D$2667,4,0)*(L2531/1000000*12)</f>
        <v>#N/A</v>
      </c>
      <c r="Y2531" s="9" t="e">
        <f>VLOOKUP(A2531,Sku_list!$A$1:$E$2667,5,0)*((J2531+F2531)/1000000000)</f>
        <v>#N/A</v>
      </c>
      <c r="AC2531" s="22">
        <f t="shared" ca="1" si="39"/>
        <v>6.6666666666666666E-2</v>
      </c>
    </row>
    <row r="2532" spans="1:29" x14ac:dyDescent="0.35">
      <c r="A2532">
        <v>1602265</v>
      </c>
      <c r="B2532" t="s">
        <v>223</v>
      </c>
      <c r="C2532" t="s">
        <v>144</v>
      </c>
      <c r="D2532">
        <v>0</v>
      </c>
      <c r="E2532">
        <v>60</v>
      </c>
      <c r="F2532">
        <v>0</v>
      </c>
      <c r="G2532">
        <v>68</v>
      </c>
      <c r="H2532">
        <v>44</v>
      </c>
      <c r="I2532">
        <v>0</v>
      </c>
      <c r="J2532">
        <v>64</v>
      </c>
      <c r="K2532">
        <v>60</v>
      </c>
      <c r="L2532">
        <v>119</v>
      </c>
      <c r="M2532">
        <v>11</v>
      </c>
      <c r="N2532">
        <v>-11</v>
      </c>
      <c r="P2532" s="22">
        <v>0.90756302521008403</v>
      </c>
      <c r="R2532" t="s">
        <v>87</v>
      </c>
      <c r="S2532" t="s">
        <v>72</v>
      </c>
      <c r="T2532" s="9" t="e">
        <f>VLOOKUP(A2532,Sku_list!$A$1:$D$2667,3,0)</f>
        <v>#N/A</v>
      </c>
      <c r="U2532" s="9" t="e">
        <f>VLOOKUP(A2532,Sku_list!$A$1:$D$2667,4,0)*(F2532/1000000*12)</f>
        <v>#N/A</v>
      </c>
      <c r="V2532" s="9" t="e">
        <f>VLOOKUP(A2532,Sku_list!$A$1:$D$2667,4,0)*(H2532/1000000*12)</f>
        <v>#N/A</v>
      </c>
      <c r="W2532" s="9" t="e">
        <f>VLOOKUP(A2532,Sku_list!$A$1:$D$2667,4,0)*(J2532/1000000*12)</f>
        <v>#N/A</v>
      </c>
      <c r="X2532" s="9" t="e">
        <f>VLOOKUP(A2532,Sku_list!$A$1:$D$2667,4,0)*(L2532/1000000*12)</f>
        <v>#N/A</v>
      </c>
      <c r="Y2532" s="9" t="e">
        <f>VLOOKUP(A2532,Sku_list!$A$1:$E$2667,5,0)*((J2532+F2532)/1000000000)</f>
        <v>#N/A</v>
      </c>
      <c r="AC2532" s="22">
        <f t="shared" ca="1" si="39"/>
        <v>6.6666666666666666E-2</v>
      </c>
    </row>
    <row r="2533" spans="1:29" x14ac:dyDescent="0.35">
      <c r="A2533">
        <v>1602265</v>
      </c>
      <c r="B2533" t="s">
        <v>223</v>
      </c>
      <c r="C2533" t="s">
        <v>145</v>
      </c>
      <c r="D2533">
        <v>0</v>
      </c>
      <c r="E2533">
        <v>60</v>
      </c>
      <c r="F2533">
        <v>0</v>
      </c>
      <c r="G2533">
        <v>80</v>
      </c>
      <c r="H2533">
        <v>32</v>
      </c>
      <c r="I2533">
        <v>0</v>
      </c>
      <c r="J2533">
        <v>28</v>
      </c>
      <c r="K2533">
        <v>12</v>
      </c>
      <c r="L2533">
        <v>100</v>
      </c>
      <c r="M2533">
        <v>40</v>
      </c>
      <c r="N2533">
        <v>-40</v>
      </c>
      <c r="P2533" s="22">
        <v>0.6</v>
      </c>
      <c r="R2533" t="s">
        <v>88</v>
      </c>
      <c r="S2533" t="s">
        <v>83</v>
      </c>
      <c r="T2533" s="9" t="e">
        <f>VLOOKUP(A2533,Sku_list!$A$1:$D$2667,3,0)</f>
        <v>#N/A</v>
      </c>
      <c r="U2533" s="9" t="e">
        <f>VLOOKUP(A2533,Sku_list!$A$1:$D$2667,4,0)*(F2533/1000000*12)</f>
        <v>#N/A</v>
      </c>
      <c r="V2533" s="9" t="e">
        <f>VLOOKUP(A2533,Sku_list!$A$1:$D$2667,4,0)*(H2533/1000000*12)</f>
        <v>#N/A</v>
      </c>
      <c r="W2533" s="9" t="e">
        <f>VLOOKUP(A2533,Sku_list!$A$1:$D$2667,4,0)*(J2533/1000000*12)</f>
        <v>#N/A</v>
      </c>
      <c r="X2533" s="9" t="e">
        <f>VLOOKUP(A2533,Sku_list!$A$1:$D$2667,4,0)*(L2533/1000000*12)</f>
        <v>#N/A</v>
      </c>
      <c r="Y2533" s="9" t="e">
        <f>VLOOKUP(A2533,Sku_list!$A$1:$E$2667,5,0)*((J2533+F2533)/1000000000)</f>
        <v>#N/A</v>
      </c>
      <c r="AC2533" s="22">
        <f t="shared" ca="1" si="39"/>
        <v>6.6666666666666666E-2</v>
      </c>
    </row>
    <row r="2534" spans="1:29" x14ac:dyDescent="0.35">
      <c r="A2534">
        <v>1602265</v>
      </c>
      <c r="B2534" t="s">
        <v>223</v>
      </c>
      <c r="C2534" t="s">
        <v>146</v>
      </c>
      <c r="D2534">
        <v>0</v>
      </c>
      <c r="E2534">
        <v>80</v>
      </c>
      <c r="F2534">
        <v>0</v>
      </c>
      <c r="G2534">
        <v>56</v>
      </c>
      <c r="H2534">
        <v>20</v>
      </c>
      <c r="I2534">
        <v>0</v>
      </c>
      <c r="J2534">
        <v>64</v>
      </c>
      <c r="K2534">
        <v>48</v>
      </c>
      <c r="L2534">
        <v>120</v>
      </c>
      <c r="M2534">
        <v>36</v>
      </c>
      <c r="N2534">
        <v>-36</v>
      </c>
      <c r="P2534" s="22">
        <v>0.7</v>
      </c>
      <c r="R2534" t="s">
        <v>89</v>
      </c>
      <c r="S2534" t="s">
        <v>69</v>
      </c>
      <c r="T2534" s="9" t="e">
        <f>VLOOKUP(A2534,Sku_list!$A$1:$D$2667,3,0)</f>
        <v>#N/A</v>
      </c>
      <c r="U2534" s="9" t="e">
        <f>VLOOKUP(A2534,Sku_list!$A$1:$D$2667,4,0)*(F2534/1000000*12)</f>
        <v>#N/A</v>
      </c>
      <c r="V2534" s="9" t="e">
        <f>VLOOKUP(A2534,Sku_list!$A$1:$D$2667,4,0)*(H2534/1000000*12)</f>
        <v>#N/A</v>
      </c>
      <c r="W2534" s="9" t="e">
        <f>VLOOKUP(A2534,Sku_list!$A$1:$D$2667,4,0)*(J2534/1000000*12)</f>
        <v>#N/A</v>
      </c>
      <c r="X2534" s="9" t="e">
        <f>VLOOKUP(A2534,Sku_list!$A$1:$D$2667,4,0)*(L2534/1000000*12)</f>
        <v>#N/A</v>
      </c>
      <c r="Y2534" s="9" t="e">
        <f>VLOOKUP(A2534,Sku_list!$A$1:$E$2667,5,0)*((J2534+F2534)/1000000000)</f>
        <v>#N/A</v>
      </c>
      <c r="AC2534" s="22">
        <f t="shared" ca="1" si="39"/>
        <v>6.6666666666666666E-2</v>
      </c>
    </row>
    <row r="2535" spans="1:29" x14ac:dyDescent="0.35">
      <c r="A2535">
        <v>1602265</v>
      </c>
      <c r="B2535" t="s">
        <v>223</v>
      </c>
      <c r="C2535" t="s">
        <v>147</v>
      </c>
      <c r="D2535">
        <v>0</v>
      </c>
      <c r="E2535">
        <v>456</v>
      </c>
      <c r="F2535">
        <v>0</v>
      </c>
      <c r="G2535">
        <v>340</v>
      </c>
      <c r="H2535">
        <v>204</v>
      </c>
      <c r="I2535">
        <v>0</v>
      </c>
      <c r="J2535">
        <v>496</v>
      </c>
      <c r="K2535">
        <v>392</v>
      </c>
      <c r="L2535">
        <v>732</v>
      </c>
      <c r="M2535">
        <v>32</v>
      </c>
      <c r="N2535">
        <v>-32</v>
      </c>
      <c r="P2535" s="22">
        <v>0.95628415300546443</v>
      </c>
      <c r="R2535" t="s">
        <v>90</v>
      </c>
      <c r="S2535" t="s">
        <v>69</v>
      </c>
      <c r="T2535" s="9" t="e">
        <f>VLOOKUP(A2535,Sku_list!$A$1:$D$2667,3,0)</f>
        <v>#N/A</v>
      </c>
      <c r="U2535" s="9" t="e">
        <f>VLOOKUP(A2535,Sku_list!$A$1:$D$2667,4,0)*(F2535/1000000*12)</f>
        <v>#N/A</v>
      </c>
      <c r="V2535" s="9" t="e">
        <f>VLOOKUP(A2535,Sku_list!$A$1:$D$2667,4,0)*(H2535/1000000*12)</f>
        <v>#N/A</v>
      </c>
      <c r="W2535" s="9" t="e">
        <f>VLOOKUP(A2535,Sku_list!$A$1:$D$2667,4,0)*(J2535/1000000*12)</f>
        <v>#N/A</v>
      </c>
      <c r="X2535" s="9" t="e">
        <f>VLOOKUP(A2535,Sku_list!$A$1:$D$2667,4,0)*(L2535/1000000*12)</f>
        <v>#N/A</v>
      </c>
      <c r="Y2535" s="9" t="e">
        <f>VLOOKUP(A2535,Sku_list!$A$1:$E$2667,5,0)*((J2535+F2535)/1000000000)</f>
        <v>#N/A</v>
      </c>
      <c r="AC2535" s="22">
        <f t="shared" ca="1" si="39"/>
        <v>6.6666666666666666E-2</v>
      </c>
    </row>
    <row r="2536" spans="1:29" x14ac:dyDescent="0.35">
      <c r="A2536">
        <v>1602265</v>
      </c>
      <c r="B2536" t="s">
        <v>223</v>
      </c>
      <c r="C2536" t="s">
        <v>148</v>
      </c>
      <c r="D2536">
        <v>0</v>
      </c>
      <c r="E2536">
        <v>200</v>
      </c>
      <c r="F2536">
        <v>0</v>
      </c>
      <c r="G2536">
        <v>188</v>
      </c>
      <c r="H2536">
        <v>144</v>
      </c>
      <c r="I2536">
        <v>0</v>
      </c>
      <c r="J2536">
        <v>208</v>
      </c>
      <c r="K2536">
        <v>196</v>
      </c>
      <c r="L2536">
        <v>390</v>
      </c>
      <c r="M2536">
        <v>38</v>
      </c>
      <c r="N2536">
        <v>-38</v>
      </c>
      <c r="P2536" s="22">
        <v>0.90256410256410258</v>
      </c>
      <c r="R2536" t="s">
        <v>91</v>
      </c>
      <c r="S2536" t="s">
        <v>85</v>
      </c>
      <c r="T2536" s="9" t="e">
        <f>VLOOKUP(A2536,Sku_list!$A$1:$D$2667,3,0)</f>
        <v>#N/A</v>
      </c>
      <c r="U2536" s="9" t="e">
        <f>VLOOKUP(A2536,Sku_list!$A$1:$D$2667,4,0)*(F2536/1000000*12)</f>
        <v>#N/A</v>
      </c>
      <c r="V2536" s="9" t="e">
        <f>VLOOKUP(A2536,Sku_list!$A$1:$D$2667,4,0)*(H2536/1000000*12)</f>
        <v>#N/A</v>
      </c>
      <c r="W2536" s="9" t="e">
        <f>VLOOKUP(A2536,Sku_list!$A$1:$D$2667,4,0)*(J2536/1000000*12)</f>
        <v>#N/A</v>
      </c>
      <c r="X2536" s="9" t="e">
        <f>VLOOKUP(A2536,Sku_list!$A$1:$D$2667,4,0)*(L2536/1000000*12)</f>
        <v>#N/A</v>
      </c>
      <c r="Y2536" s="9" t="e">
        <f>VLOOKUP(A2536,Sku_list!$A$1:$E$2667,5,0)*((J2536+F2536)/1000000000)</f>
        <v>#N/A</v>
      </c>
      <c r="AC2536" s="22">
        <f t="shared" ca="1" si="39"/>
        <v>6.6666666666666666E-2</v>
      </c>
    </row>
    <row r="2537" spans="1:29" x14ac:dyDescent="0.35">
      <c r="A2537">
        <v>1602265</v>
      </c>
      <c r="B2537" t="s">
        <v>223</v>
      </c>
      <c r="C2537" t="s">
        <v>149</v>
      </c>
      <c r="D2537">
        <v>0</v>
      </c>
      <c r="E2537">
        <v>200</v>
      </c>
      <c r="F2537">
        <v>0</v>
      </c>
      <c r="G2537">
        <v>192</v>
      </c>
      <c r="H2537">
        <v>156</v>
      </c>
      <c r="I2537">
        <v>0</v>
      </c>
      <c r="J2537">
        <v>360</v>
      </c>
      <c r="K2537">
        <v>316</v>
      </c>
      <c r="L2537">
        <v>550</v>
      </c>
      <c r="M2537">
        <v>34</v>
      </c>
      <c r="N2537">
        <v>-34</v>
      </c>
      <c r="P2537" s="22">
        <v>0.93818181818181823</v>
      </c>
      <c r="R2537" t="s">
        <v>92</v>
      </c>
      <c r="S2537" t="s">
        <v>85</v>
      </c>
      <c r="T2537" s="9" t="e">
        <f>VLOOKUP(A2537,Sku_list!$A$1:$D$2667,3,0)</f>
        <v>#N/A</v>
      </c>
      <c r="U2537" s="9" t="e">
        <f>VLOOKUP(A2537,Sku_list!$A$1:$D$2667,4,0)*(F2537/1000000*12)</f>
        <v>#N/A</v>
      </c>
      <c r="V2537" s="9" t="e">
        <f>VLOOKUP(A2537,Sku_list!$A$1:$D$2667,4,0)*(H2537/1000000*12)</f>
        <v>#N/A</v>
      </c>
      <c r="W2537" s="9" t="e">
        <f>VLOOKUP(A2537,Sku_list!$A$1:$D$2667,4,0)*(J2537/1000000*12)</f>
        <v>#N/A</v>
      </c>
      <c r="X2537" s="9" t="e">
        <f>VLOOKUP(A2537,Sku_list!$A$1:$D$2667,4,0)*(L2537/1000000*12)</f>
        <v>#N/A</v>
      </c>
      <c r="Y2537" s="9" t="e">
        <f>VLOOKUP(A2537,Sku_list!$A$1:$E$2667,5,0)*((J2537+F2537)/1000000000)</f>
        <v>#N/A</v>
      </c>
      <c r="AC2537" s="22">
        <f t="shared" ca="1" si="39"/>
        <v>6.6666666666666666E-2</v>
      </c>
    </row>
    <row r="2538" spans="1:29" x14ac:dyDescent="0.35">
      <c r="A2538">
        <v>1602265</v>
      </c>
      <c r="B2538" t="s">
        <v>223</v>
      </c>
      <c r="C2538" t="s">
        <v>150</v>
      </c>
      <c r="D2538">
        <v>0</v>
      </c>
      <c r="E2538">
        <v>516</v>
      </c>
      <c r="F2538">
        <v>0</v>
      </c>
      <c r="G2538">
        <v>376</v>
      </c>
      <c r="H2538">
        <v>316</v>
      </c>
      <c r="I2538">
        <v>0</v>
      </c>
      <c r="J2538">
        <v>532</v>
      </c>
      <c r="K2538">
        <v>464</v>
      </c>
      <c r="L2538">
        <v>720</v>
      </c>
      <c r="M2538">
        <v>-128</v>
      </c>
      <c r="N2538">
        <v>128</v>
      </c>
      <c r="P2538" s="22">
        <v>1.1777777777777778</v>
      </c>
      <c r="R2538" t="s">
        <v>93</v>
      </c>
      <c r="S2538" t="s">
        <v>85</v>
      </c>
      <c r="T2538" s="9" t="e">
        <f>VLOOKUP(A2538,Sku_list!$A$1:$D$2667,3,0)</f>
        <v>#N/A</v>
      </c>
      <c r="U2538" s="9" t="e">
        <f>VLOOKUP(A2538,Sku_list!$A$1:$D$2667,4,0)*(F2538/1000000*12)</f>
        <v>#N/A</v>
      </c>
      <c r="V2538" s="9" t="e">
        <f>VLOOKUP(A2538,Sku_list!$A$1:$D$2667,4,0)*(H2538/1000000*12)</f>
        <v>#N/A</v>
      </c>
      <c r="W2538" s="9" t="e">
        <f>VLOOKUP(A2538,Sku_list!$A$1:$D$2667,4,0)*(J2538/1000000*12)</f>
        <v>#N/A</v>
      </c>
      <c r="X2538" s="9" t="e">
        <f>VLOOKUP(A2538,Sku_list!$A$1:$D$2667,4,0)*(L2538/1000000*12)</f>
        <v>#N/A</v>
      </c>
      <c r="Y2538" s="9" t="e">
        <f>VLOOKUP(A2538,Sku_list!$A$1:$E$2667,5,0)*((J2538+F2538)/1000000000)</f>
        <v>#N/A</v>
      </c>
      <c r="AC2538" s="22">
        <f t="shared" ca="1" si="39"/>
        <v>6.6666666666666666E-2</v>
      </c>
    </row>
    <row r="2539" spans="1:29" x14ac:dyDescent="0.35">
      <c r="A2539">
        <v>1602265</v>
      </c>
      <c r="B2539" t="s">
        <v>223</v>
      </c>
      <c r="C2539" t="s">
        <v>151</v>
      </c>
      <c r="D2539">
        <v>0</v>
      </c>
      <c r="E2539">
        <v>120</v>
      </c>
      <c r="F2539">
        <v>0</v>
      </c>
      <c r="G2539">
        <v>236</v>
      </c>
      <c r="H2539">
        <v>104</v>
      </c>
      <c r="I2539">
        <v>0</v>
      </c>
      <c r="J2539">
        <v>16</v>
      </c>
      <c r="K2539">
        <v>16</v>
      </c>
      <c r="L2539">
        <v>137</v>
      </c>
      <c r="M2539">
        <v>17</v>
      </c>
      <c r="N2539">
        <v>-17</v>
      </c>
      <c r="P2539" s="22">
        <v>0.87591240875912413</v>
      </c>
      <c r="R2539" t="s">
        <v>94</v>
      </c>
      <c r="S2539" t="s">
        <v>83</v>
      </c>
      <c r="T2539" s="9" t="e">
        <f>VLOOKUP(A2539,Sku_list!$A$1:$D$2667,3,0)</f>
        <v>#N/A</v>
      </c>
      <c r="U2539" s="9" t="e">
        <f>VLOOKUP(A2539,Sku_list!$A$1:$D$2667,4,0)*(F2539/1000000*12)</f>
        <v>#N/A</v>
      </c>
      <c r="V2539" s="9" t="e">
        <f>VLOOKUP(A2539,Sku_list!$A$1:$D$2667,4,0)*(H2539/1000000*12)</f>
        <v>#N/A</v>
      </c>
      <c r="W2539" s="9" t="e">
        <f>VLOOKUP(A2539,Sku_list!$A$1:$D$2667,4,0)*(J2539/1000000*12)</f>
        <v>#N/A</v>
      </c>
      <c r="X2539" s="9" t="e">
        <f>VLOOKUP(A2539,Sku_list!$A$1:$D$2667,4,0)*(L2539/1000000*12)</f>
        <v>#N/A</v>
      </c>
      <c r="Y2539" s="9" t="e">
        <f>VLOOKUP(A2539,Sku_list!$A$1:$E$2667,5,0)*((J2539+F2539)/1000000000)</f>
        <v>#N/A</v>
      </c>
      <c r="AC2539" s="22">
        <f t="shared" ca="1" si="39"/>
        <v>6.6666666666666666E-2</v>
      </c>
    </row>
    <row r="2540" spans="1:29" x14ac:dyDescent="0.35">
      <c r="A2540">
        <v>1602265</v>
      </c>
      <c r="B2540" t="s">
        <v>223</v>
      </c>
      <c r="C2540" t="s">
        <v>152</v>
      </c>
      <c r="D2540">
        <v>0</v>
      </c>
      <c r="E2540">
        <v>8</v>
      </c>
      <c r="F2540">
        <v>0</v>
      </c>
      <c r="G2540">
        <v>4</v>
      </c>
      <c r="H2540">
        <v>0</v>
      </c>
      <c r="I2540">
        <v>0</v>
      </c>
      <c r="J2540">
        <v>20</v>
      </c>
      <c r="K2540">
        <v>16</v>
      </c>
      <c r="L2540">
        <v>12</v>
      </c>
      <c r="M2540">
        <v>-8</v>
      </c>
      <c r="N2540">
        <v>8</v>
      </c>
      <c r="P2540" s="22">
        <v>1.6666666666666667</v>
      </c>
      <c r="R2540" t="s">
        <v>95</v>
      </c>
      <c r="S2540" t="s">
        <v>83</v>
      </c>
      <c r="T2540" s="9" t="e">
        <f>VLOOKUP(A2540,Sku_list!$A$1:$D$2667,3,0)</f>
        <v>#N/A</v>
      </c>
      <c r="U2540" s="9" t="e">
        <f>VLOOKUP(A2540,Sku_list!$A$1:$D$2667,4,0)*(F2540/1000000*12)</f>
        <v>#N/A</v>
      </c>
      <c r="V2540" s="9" t="e">
        <f>VLOOKUP(A2540,Sku_list!$A$1:$D$2667,4,0)*(H2540/1000000*12)</f>
        <v>#N/A</v>
      </c>
      <c r="W2540" s="9" t="e">
        <f>VLOOKUP(A2540,Sku_list!$A$1:$D$2667,4,0)*(J2540/1000000*12)</f>
        <v>#N/A</v>
      </c>
      <c r="X2540" s="9" t="e">
        <f>VLOOKUP(A2540,Sku_list!$A$1:$D$2667,4,0)*(L2540/1000000*12)</f>
        <v>#N/A</v>
      </c>
      <c r="Y2540" s="9" t="e">
        <f>VLOOKUP(A2540,Sku_list!$A$1:$E$2667,5,0)*((J2540+F2540)/1000000000)</f>
        <v>#N/A</v>
      </c>
      <c r="AC2540" s="22">
        <f t="shared" ca="1" si="39"/>
        <v>6.6666666666666666E-2</v>
      </c>
    </row>
    <row r="2541" spans="1:29" x14ac:dyDescent="0.35">
      <c r="A2541">
        <v>1602265</v>
      </c>
      <c r="B2541" t="s">
        <v>223</v>
      </c>
      <c r="C2541" t="s">
        <v>153</v>
      </c>
      <c r="D2541">
        <v>0</v>
      </c>
      <c r="E2541">
        <v>0</v>
      </c>
      <c r="F2541">
        <v>0</v>
      </c>
      <c r="G2541">
        <v>60</v>
      </c>
      <c r="H2541">
        <v>0</v>
      </c>
      <c r="I2541">
        <v>0</v>
      </c>
      <c r="J2541">
        <v>80</v>
      </c>
      <c r="K2541">
        <v>80</v>
      </c>
      <c r="L2541">
        <v>0</v>
      </c>
      <c r="M2541">
        <v>-80</v>
      </c>
      <c r="N2541">
        <v>80</v>
      </c>
      <c r="P2541" s="22" t="s">
        <v>34</v>
      </c>
      <c r="R2541" t="s">
        <v>189</v>
      </c>
      <c r="S2541" t="s">
        <v>190</v>
      </c>
      <c r="T2541" s="9" t="e">
        <f>VLOOKUP(A2541,Sku_list!$A$1:$D$2667,3,0)</f>
        <v>#N/A</v>
      </c>
      <c r="U2541" s="9" t="e">
        <f>VLOOKUP(A2541,Sku_list!$A$1:$D$2667,4,0)*(F2541/1000000*12)</f>
        <v>#N/A</v>
      </c>
      <c r="V2541" s="9" t="e">
        <f>VLOOKUP(A2541,Sku_list!$A$1:$D$2667,4,0)*(H2541/1000000*12)</f>
        <v>#N/A</v>
      </c>
      <c r="W2541" s="9" t="e">
        <f>VLOOKUP(A2541,Sku_list!$A$1:$D$2667,4,0)*(J2541/1000000*12)</f>
        <v>#N/A</v>
      </c>
      <c r="X2541" s="9" t="e">
        <f>VLOOKUP(A2541,Sku_list!$A$1:$D$2667,4,0)*(L2541/1000000*12)</f>
        <v>#N/A</v>
      </c>
      <c r="Y2541" s="9" t="e">
        <f>VLOOKUP(A2541,Sku_list!$A$1:$E$2667,5,0)*((J2541+F2541)/1000000000)</f>
        <v>#N/A</v>
      </c>
      <c r="AC2541" s="22">
        <f t="shared" ca="1" si="39"/>
        <v>6.6666666666666666E-2</v>
      </c>
    </row>
    <row r="2542" spans="1:29" x14ac:dyDescent="0.35">
      <c r="A2542">
        <v>1602265</v>
      </c>
      <c r="B2542" t="s">
        <v>223</v>
      </c>
      <c r="C2542" t="s">
        <v>154</v>
      </c>
      <c r="D2542">
        <v>0</v>
      </c>
      <c r="E2542">
        <v>0</v>
      </c>
      <c r="F2542">
        <v>0</v>
      </c>
      <c r="G2542">
        <v>64</v>
      </c>
      <c r="H2542">
        <v>48</v>
      </c>
      <c r="I2542">
        <v>0</v>
      </c>
      <c r="J2542">
        <v>36</v>
      </c>
      <c r="K2542">
        <v>28</v>
      </c>
      <c r="L2542">
        <v>90</v>
      </c>
      <c r="M2542">
        <v>6</v>
      </c>
      <c r="N2542">
        <v>-6</v>
      </c>
      <c r="P2542" s="22">
        <v>0.93333333333333335</v>
      </c>
      <c r="R2542" t="s">
        <v>96</v>
      </c>
      <c r="S2542" t="s">
        <v>72</v>
      </c>
      <c r="T2542" s="9" t="e">
        <f>VLOOKUP(A2542,Sku_list!$A$1:$D$2667,3,0)</f>
        <v>#N/A</v>
      </c>
      <c r="U2542" s="9" t="e">
        <f>VLOOKUP(A2542,Sku_list!$A$1:$D$2667,4,0)*(F2542/1000000*12)</f>
        <v>#N/A</v>
      </c>
      <c r="V2542" s="9" t="e">
        <f>VLOOKUP(A2542,Sku_list!$A$1:$D$2667,4,0)*(H2542/1000000*12)</f>
        <v>#N/A</v>
      </c>
      <c r="W2542" s="9" t="e">
        <f>VLOOKUP(A2542,Sku_list!$A$1:$D$2667,4,0)*(J2542/1000000*12)</f>
        <v>#N/A</v>
      </c>
      <c r="X2542" s="9" t="e">
        <f>VLOOKUP(A2542,Sku_list!$A$1:$D$2667,4,0)*(L2542/1000000*12)</f>
        <v>#N/A</v>
      </c>
      <c r="Y2542" s="9" t="e">
        <f>VLOOKUP(A2542,Sku_list!$A$1:$E$2667,5,0)*((J2542+F2542)/1000000000)</f>
        <v>#N/A</v>
      </c>
      <c r="AC2542" s="22">
        <f t="shared" ca="1" si="39"/>
        <v>6.6666666666666666E-2</v>
      </c>
    </row>
    <row r="2543" spans="1:29" x14ac:dyDescent="0.35">
      <c r="A2543">
        <v>1602265</v>
      </c>
      <c r="B2543" t="s">
        <v>223</v>
      </c>
      <c r="C2543" t="s">
        <v>155</v>
      </c>
      <c r="D2543">
        <v>0</v>
      </c>
      <c r="E2543">
        <v>76</v>
      </c>
      <c r="F2543">
        <v>20</v>
      </c>
      <c r="G2543">
        <v>96</v>
      </c>
      <c r="H2543">
        <v>60</v>
      </c>
      <c r="I2543">
        <v>0</v>
      </c>
      <c r="J2543">
        <v>68</v>
      </c>
      <c r="K2543">
        <v>80</v>
      </c>
      <c r="L2543">
        <v>190</v>
      </c>
      <c r="M2543">
        <v>42</v>
      </c>
      <c r="N2543">
        <v>-42</v>
      </c>
      <c r="P2543" s="22">
        <v>0.77894736842105261</v>
      </c>
      <c r="R2543" t="s">
        <v>97</v>
      </c>
      <c r="S2543" t="s">
        <v>72</v>
      </c>
      <c r="T2543" s="9" t="e">
        <f>VLOOKUP(A2543,Sku_list!$A$1:$D$2667,3,0)</f>
        <v>#N/A</v>
      </c>
      <c r="U2543" s="9" t="e">
        <f>VLOOKUP(A2543,Sku_list!$A$1:$D$2667,4,0)*(F2543/1000000*12)</f>
        <v>#N/A</v>
      </c>
      <c r="V2543" s="9" t="e">
        <f>VLOOKUP(A2543,Sku_list!$A$1:$D$2667,4,0)*(H2543/1000000*12)</f>
        <v>#N/A</v>
      </c>
      <c r="W2543" s="9" t="e">
        <f>VLOOKUP(A2543,Sku_list!$A$1:$D$2667,4,0)*(J2543/1000000*12)</f>
        <v>#N/A</v>
      </c>
      <c r="X2543" s="9" t="e">
        <f>VLOOKUP(A2543,Sku_list!$A$1:$D$2667,4,0)*(L2543/1000000*12)</f>
        <v>#N/A</v>
      </c>
      <c r="Y2543" s="9" t="e">
        <f>VLOOKUP(A2543,Sku_list!$A$1:$E$2667,5,0)*((J2543+F2543)/1000000000)</f>
        <v>#N/A</v>
      </c>
      <c r="AC2543" s="22">
        <f t="shared" ca="1" si="39"/>
        <v>6.6666666666666666E-2</v>
      </c>
    </row>
    <row r="2544" spans="1:29" x14ac:dyDescent="0.35">
      <c r="A2544">
        <v>1602265</v>
      </c>
      <c r="B2544" t="s">
        <v>223</v>
      </c>
      <c r="C2544" t="s">
        <v>156</v>
      </c>
      <c r="D2544">
        <v>0</v>
      </c>
      <c r="E2544">
        <v>0</v>
      </c>
      <c r="F2544">
        <v>0</v>
      </c>
      <c r="G2544">
        <v>0</v>
      </c>
      <c r="H2544">
        <v>0</v>
      </c>
      <c r="I2544">
        <v>0</v>
      </c>
      <c r="J2544">
        <v>0</v>
      </c>
      <c r="K2544">
        <v>0</v>
      </c>
      <c r="L2544">
        <v>0</v>
      </c>
      <c r="M2544">
        <v>0</v>
      </c>
      <c r="N2544">
        <v>0</v>
      </c>
      <c r="P2544" s="22" t="s">
        <v>34</v>
      </c>
      <c r="R2544" t="s">
        <v>38</v>
      </c>
      <c r="S2544" t="s">
        <v>69</v>
      </c>
      <c r="T2544" s="9" t="e">
        <f>VLOOKUP(A2544,Sku_list!$A$1:$D$2667,3,0)</f>
        <v>#N/A</v>
      </c>
      <c r="U2544" s="9" t="e">
        <f>VLOOKUP(A2544,Sku_list!$A$1:$D$2667,4,0)*(F2544/1000000*12)</f>
        <v>#N/A</v>
      </c>
      <c r="V2544" s="9" t="e">
        <f>VLOOKUP(A2544,Sku_list!$A$1:$D$2667,4,0)*(H2544/1000000*12)</f>
        <v>#N/A</v>
      </c>
      <c r="W2544" s="9" t="e">
        <f>VLOOKUP(A2544,Sku_list!$A$1:$D$2667,4,0)*(J2544/1000000*12)</f>
        <v>#N/A</v>
      </c>
      <c r="X2544" s="9" t="e">
        <f>VLOOKUP(A2544,Sku_list!$A$1:$D$2667,4,0)*(L2544/1000000*12)</f>
        <v>#N/A</v>
      </c>
      <c r="Y2544" s="9" t="e">
        <f>VLOOKUP(A2544,Sku_list!$A$1:$E$2667,5,0)*((J2544+F2544)/1000000000)</f>
        <v>#N/A</v>
      </c>
      <c r="AC2544" s="22">
        <f t="shared" ca="1" si="39"/>
        <v>6.6666666666666666E-2</v>
      </c>
    </row>
    <row r="2545" spans="1:29" x14ac:dyDescent="0.35">
      <c r="A2545">
        <v>1602265</v>
      </c>
      <c r="B2545" t="s">
        <v>223</v>
      </c>
      <c r="C2545" t="s">
        <v>157</v>
      </c>
      <c r="D2545">
        <v>0</v>
      </c>
      <c r="E2545">
        <v>0</v>
      </c>
      <c r="F2545">
        <v>0</v>
      </c>
      <c r="G2545">
        <v>120</v>
      </c>
      <c r="H2545">
        <v>180</v>
      </c>
      <c r="I2545">
        <v>0</v>
      </c>
      <c r="J2545">
        <v>76</v>
      </c>
      <c r="K2545">
        <v>68</v>
      </c>
      <c r="L2545">
        <v>320</v>
      </c>
      <c r="M2545">
        <v>64</v>
      </c>
      <c r="N2545">
        <v>-64</v>
      </c>
      <c r="P2545" s="22">
        <v>0.8</v>
      </c>
      <c r="R2545" t="s">
        <v>98</v>
      </c>
      <c r="S2545" t="s">
        <v>72</v>
      </c>
      <c r="T2545" s="9" t="e">
        <f>VLOOKUP(A2545,Sku_list!$A$1:$D$2667,3,0)</f>
        <v>#N/A</v>
      </c>
      <c r="U2545" s="9" t="e">
        <f>VLOOKUP(A2545,Sku_list!$A$1:$D$2667,4,0)*(F2545/1000000*12)</f>
        <v>#N/A</v>
      </c>
      <c r="V2545" s="9" t="e">
        <f>VLOOKUP(A2545,Sku_list!$A$1:$D$2667,4,0)*(H2545/1000000*12)</f>
        <v>#N/A</v>
      </c>
      <c r="W2545" s="9" t="e">
        <f>VLOOKUP(A2545,Sku_list!$A$1:$D$2667,4,0)*(J2545/1000000*12)</f>
        <v>#N/A</v>
      </c>
      <c r="X2545" s="9" t="e">
        <f>VLOOKUP(A2545,Sku_list!$A$1:$D$2667,4,0)*(L2545/1000000*12)</f>
        <v>#N/A</v>
      </c>
      <c r="Y2545" s="9" t="e">
        <f>VLOOKUP(A2545,Sku_list!$A$1:$E$2667,5,0)*((J2545+F2545)/1000000000)</f>
        <v>#N/A</v>
      </c>
      <c r="AC2545" s="22">
        <f t="shared" ca="1" si="39"/>
        <v>6.6666666666666666E-2</v>
      </c>
    </row>
    <row r="2546" spans="1:29" x14ac:dyDescent="0.35">
      <c r="A2546">
        <v>1602265</v>
      </c>
      <c r="B2546" t="s">
        <v>223</v>
      </c>
      <c r="C2546" t="s">
        <v>158</v>
      </c>
      <c r="D2546">
        <v>0</v>
      </c>
      <c r="E2546">
        <v>80</v>
      </c>
      <c r="F2546">
        <v>0</v>
      </c>
      <c r="G2546">
        <v>56</v>
      </c>
      <c r="H2546">
        <v>28</v>
      </c>
      <c r="I2546">
        <v>0</v>
      </c>
      <c r="J2546">
        <v>120</v>
      </c>
      <c r="K2546">
        <v>108</v>
      </c>
      <c r="L2546">
        <v>140</v>
      </c>
      <c r="M2546">
        <v>-8</v>
      </c>
      <c r="N2546">
        <v>8</v>
      </c>
      <c r="P2546" s="22">
        <v>1.0571428571428572</v>
      </c>
      <c r="R2546" t="s">
        <v>99</v>
      </c>
      <c r="S2546" t="s">
        <v>69</v>
      </c>
      <c r="T2546" s="9" t="e">
        <f>VLOOKUP(A2546,Sku_list!$A$1:$D$2667,3,0)</f>
        <v>#N/A</v>
      </c>
      <c r="U2546" s="9" t="e">
        <f>VLOOKUP(A2546,Sku_list!$A$1:$D$2667,4,0)*(F2546/1000000*12)</f>
        <v>#N/A</v>
      </c>
      <c r="V2546" s="9" t="e">
        <f>VLOOKUP(A2546,Sku_list!$A$1:$D$2667,4,0)*(H2546/1000000*12)</f>
        <v>#N/A</v>
      </c>
      <c r="W2546" s="9" t="e">
        <f>VLOOKUP(A2546,Sku_list!$A$1:$D$2667,4,0)*(J2546/1000000*12)</f>
        <v>#N/A</v>
      </c>
      <c r="X2546" s="9" t="e">
        <f>VLOOKUP(A2546,Sku_list!$A$1:$D$2667,4,0)*(L2546/1000000*12)</f>
        <v>#N/A</v>
      </c>
      <c r="Y2546" s="9" t="e">
        <f>VLOOKUP(A2546,Sku_list!$A$1:$E$2667,5,0)*((J2546+F2546)/1000000000)</f>
        <v>#N/A</v>
      </c>
      <c r="AC2546" s="22">
        <f t="shared" ca="1" si="39"/>
        <v>6.6666666666666666E-2</v>
      </c>
    </row>
    <row r="2547" spans="1:29" x14ac:dyDescent="0.35">
      <c r="A2547">
        <v>1602265</v>
      </c>
      <c r="B2547" t="s">
        <v>223</v>
      </c>
      <c r="C2547" t="s">
        <v>159</v>
      </c>
      <c r="D2547">
        <v>0</v>
      </c>
      <c r="E2547">
        <v>20</v>
      </c>
      <c r="F2547">
        <v>20</v>
      </c>
      <c r="G2547">
        <v>140</v>
      </c>
      <c r="H2547">
        <v>136</v>
      </c>
      <c r="I2547">
        <v>0</v>
      </c>
      <c r="J2547">
        <v>216</v>
      </c>
      <c r="K2547">
        <v>228</v>
      </c>
      <c r="L2547">
        <v>480</v>
      </c>
      <c r="M2547">
        <v>108</v>
      </c>
      <c r="N2547">
        <v>-108</v>
      </c>
      <c r="P2547" s="22">
        <v>0.77500000000000002</v>
      </c>
      <c r="R2547" t="s">
        <v>100</v>
      </c>
      <c r="S2547" t="s">
        <v>72</v>
      </c>
      <c r="T2547" s="9" t="e">
        <f>VLOOKUP(A2547,Sku_list!$A$1:$D$2667,3,0)</f>
        <v>#N/A</v>
      </c>
      <c r="U2547" s="9" t="e">
        <f>VLOOKUP(A2547,Sku_list!$A$1:$D$2667,4,0)*(F2547/1000000*12)</f>
        <v>#N/A</v>
      </c>
      <c r="V2547" s="9" t="e">
        <f>VLOOKUP(A2547,Sku_list!$A$1:$D$2667,4,0)*(H2547/1000000*12)</f>
        <v>#N/A</v>
      </c>
      <c r="W2547" s="9" t="e">
        <f>VLOOKUP(A2547,Sku_list!$A$1:$D$2667,4,0)*(J2547/1000000*12)</f>
        <v>#N/A</v>
      </c>
      <c r="X2547" s="9" t="e">
        <f>VLOOKUP(A2547,Sku_list!$A$1:$D$2667,4,0)*(L2547/1000000*12)</f>
        <v>#N/A</v>
      </c>
      <c r="Y2547" s="9" t="e">
        <f>VLOOKUP(A2547,Sku_list!$A$1:$E$2667,5,0)*((J2547+F2547)/1000000000)</f>
        <v>#N/A</v>
      </c>
      <c r="AC2547" s="22">
        <f t="shared" ca="1" si="39"/>
        <v>6.6666666666666666E-2</v>
      </c>
    </row>
    <row r="2548" spans="1:29" x14ac:dyDescent="0.35">
      <c r="A2548">
        <v>1602265</v>
      </c>
      <c r="B2548" t="s">
        <v>223</v>
      </c>
      <c r="C2548" t="s">
        <v>160</v>
      </c>
      <c r="D2548">
        <v>0</v>
      </c>
      <c r="E2548">
        <v>400</v>
      </c>
      <c r="F2548">
        <v>0</v>
      </c>
      <c r="G2548">
        <v>544</v>
      </c>
      <c r="H2548">
        <v>448</v>
      </c>
      <c r="I2548">
        <v>0</v>
      </c>
      <c r="J2548">
        <v>448</v>
      </c>
      <c r="K2548">
        <v>416</v>
      </c>
      <c r="L2548">
        <v>1100</v>
      </c>
      <c r="M2548">
        <v>204</v>
      </c>
      <c r="N2548">
        <v>-204</v>
      </c>
      <c r="P2548" s="22">
        <v>0.81454545454545457</v>
      </c>
      <c r="R2548" t="s">
        <v>101</v>
      </c>
      <c r="S2548" t="s">
        <v>69</v>
      </c>
      <c r="T2548" s="9" t="e">
        <f>VLOOKUP(A2548,Sku_list!$A$1:$D$2667,3,0)</f>
        <v>#N/A</v>
      </c>
      <c r="U2548" s="9" t="e">
        <f>VLOOKUP(A2548,Sku_list!$A$1:$D$2667,4,0)*(F2548/1000000*12)</f>
        <v>#N/A</v>
      </c>
      <c r="V2548" s="9" t="e">
        <f>VLOOKUP(A2548,Sku_list!$A$1:$D$2667,4,0)*(H2548/1000000*12)</f>
        <v>#N/A</v>
      </c>
      <c r="W2548" s="9" t="e">
        <f>VLOOKUP(A2548,Sku_list!$A$1:$D$2667,4,0)*(J2548/1000000*12)</f>
        <v>#N/A</v>
      </c>
      <c r="X2548" s="9" t="e">
        <f>VLOOKUP(A2548,Sku_list!$A$1:$D$2667,4,0)*(L2548/1000000*12)</f>
        <v>#N/A</v>
      </c>
      <c r="Y2548" s="9" t="e">
        <f>VLOOKUP(A2548,Sku_list!$A$1:$E$2667,5,0)*((J2548+F2548)/1000000000)</f>
        <v>#N/A</v>
      </c>
      <c r="AC2548" s="22">
        <f t="shared" ca="1" si="39"/>
        <v>6.6666666666666666E-2</v>
      </c>
    </row>
    <row r="2549" spans="1:29" x14ac:dyDescent="0.35">
      <c r="A2549">
        <v>1602265</v>
      </c>
      <c r="B2549" t="s">
        <v>223</v>
      </c>
      <c r="C2549" t="s">
        <v>161</v>
      </c>
      <c r="D2549">
        <v>0</v>
      </c>
      <c r="E2549">
        <v>0</v>
      </c>
      <c r="F2549">
        <v>0</v>
      </c>
      <c r="G2549">
        <v>36</v>
      </c>
      <c r="H2549">
        <v>36</v>
      </c>
      <c r="I2549">
        <v>0</v>
      </c>
      <c r="J2549">
        <v>1872</v>
      </c>
      <c r="K2549">
        <v>1872</v>
      </c>
      <c r="L2549">
        <v>500</v>
      </c>
      <c r="M2549">
        <v>-1408</v>
      </c>
      <c r="N2549">
        <v>1408</v>
      </c>
      <c r="P2549" s="22">
        <v>3.8159999999999998</v>
      </c>
      <c r="R2549" t="s">
        <v>102</v>
      </c>
      <c r="S2549" t="s">
        <v>306</v>
      </c>
      <c r="T2549" s="9" t="e">
        <f>VLOOKUP(A2549,Sku_list!$A$1:$D$2667,3,0)</f>
        <v>#N/A</v>
      </c>
      <c r="U2549" s="9" t="e">
        <f>VLOOKUP(A2549,Sku_list!$A$1:$D$2667,4,0)*(F2549/1000000*12)</f>
        <v>#N/A</v>
      </c>
      <c r="V2549" s="9" t="e">
        <f>VLOOKUP(A2549,Sku_list!$A$1:$D$2667,4,0)*(H2549/1000000*12)</f>
        <v>#N/A</v>
      </c>
      <c r="W2549" s="9" t="e">
        <f>VLOOKUP(A2549,Sku_list!$A$1:$D$2667,4,0)*(J2549/1000000*12)</f>
        <v>#N/A</v>
      </c>
      <c r="X2549" s="9" t="e">
        <f>VLOOKUP(A2549,Sku_list!$A$1:$D$2667,4,0)*(L2549/1000000*12)</f>
        <v>#N/A</v>
      </c>
      <c r="Y2549" s="9" t="e">
        <f>VLOOKUP(A2549,Sku_list!$A$1:$E$2667,5,0)*((J2549+F2549)/1000000000)</f>
        <v>#N/A</v>
      </c>
      <c r="AC2549" s="22">
        <f t="shared" ca="1" si="39"/>
        <v>6.6666666666666666E-2</v>
      </c>
    </row>
    <row r="2550" spans="1:29" x14ac:dyDescent="0.35">
      <c r="A2550">
        <v>1602265</v>
      </c>
      <c r="B2550" t="s">
        <v>223</v>
      </c>
      <c r="C2550" t="s">
        <v>162</v>
      </c>
      <c r="D2550">
        <v>0</v>
      </c>
      <c r="E2550">
        <v>0</v>
      </c>
      <c r="F2550">
        <v>80</v>
      </c>
      <c r="G2550">
        <v>68</v>
      </c>
      <c r="H2550">
        <v>60</v>
      </c>
      <c r="I2550">
        <v>0</v>
      </c>
      <c r="J2550">
        <v>104</v>
      </c>
      <c r="K2550">
        <v>176</v>
      </c>
      <c r="L2550">
        <v>220</v>
      </c>
      <c r="M2550">
        <v>-24</v>
      </c>
      <c r="N2550">
        <v>24</v>
      </c>
      <c r="P2550" s="22">
        <v>1.1090909090909091</v>
      </c>
      <c r="R2550" t="s">
        <v>103</v>
      </c>
      <c r="S2550" t="s">
        <v>69</v>
      </c>
      <c r="T2550" s="9" t="e">
        <f>VLOOKUP(A2550,Sku_list!$A$1:$D$2667,3,0)</f>
        <v>#N/A</v>
      </c>
      <c r="U2550" s="9" t="e">
        <f>VLOOKUP(A2550,Sku_list!$A$1:$D$2667,4,0)*(F2550/1000000*12)</f>
        <v>#N/A</v>
      </c>
      <c r="V2550" s="9" t="e">
        <f>VLOOKUP(A2550,Sku_list!$A$1:$D$2667,4,0)*(H2550/1000000*12)</f>
        <v>#N/A</v>
      </c>
      <c r="W2550" s="9" t="e">
        <f>VLOOKUP(A2550,Sku_list!$A$1:$D$2667,4,0)*(J2550/1000000*12)</f>
        <v>#N/A</v>
      </c>
      <c r="X2550" s="9" t="e">
        <f>VLOOKUP(A2550,Sku_list!$A$1:$D$2667,4,0)*(L2550/1000000*12)</f>
        <v>#N/A</v>
      </c>
      <c r="Y2550" s="9" t="e">
        <f>VLOOKUP(A2550,Sku_list!$A$1:$E$2667,5,0)*((J2550+F2550)/1000000000)</f>
        <v>#N/A</v>
      </c>
      <c r="AC2550" s="22">
        <f t="shared" ca="1" si="39"/>
        <v>6.6666666666666666E-2</v>
      </c>
    </row>
    <row r="2551" spans="1:29" x14ac:dyDescent="0.35">
      <c r="A2551">
        <v>1602265</v>
      </c>
      <c r="B2551" t="s">
        <v>223</v>
      </c>
      <c r="C2551" t="s">
        <v>164</v>
      </c>
      <c r="D2551">
        <v>0</v>
      </c>
      <c r="E2551">
        <v>40</v>
      </c>
      <c r="F2551">
        <v>0</v>
      </c>
      <c r="G2551">
        <v>0</v>
      </c>
      <c r="H2551">
        <v>0</v>
      </c>
      <c r="I2551">
        <v>0</v>
      </c>
      <c r="J2551">
        <v>44</v>
      </c>
      <c r="K2551">
        <v>44</v>
      </c>
      <c r="L2551">
        <v>20</v>
      </c>
      <c r="M2551">
        <v>-24</v>
      </c>
      <c r="N2551">
        <v>24</v>
      </c>
      <c r="P2551" s="22">
        <v>2.2000000000000002</v>
      </c>
      <c r="R2551" t="s">
        <v>104</v>
      </c>
      <c r="S2551" t="s">
        <v>69</v>
      </c>
      <c r="T2551" s="9" t="e">
        <f>VLOOKUP(A2551,Sku_list!$A$1:$D$2667,3,0)</f>
        <v>#N/A</v>
      </c>
      <c r="U2551" s="9" t="e">
        <f>VLOOKUP(A2551,Sku_list!$A$1:$D$2667,4,0)*(F2551/1000000*12)</f>
        <v>#N/A</v>
      </c>
      <c r="V2551" s="9" t="e">
        <f>VLOOKUP(A2551,Sku_list!$A$1:$D$2667,4,0)*(H2551/1000000*12)</f>
        <v>#N/A</v>
      </c>
      <c r="W2551" s="9" t="e">
        <f>VLOOKUP(A2551,Sku_list!$A$1:$D$2667,4,0)*(J2551/1000000*12)</f>
        <v>#N/A</v>
      </c>
      <c r="X2551" s="9" t="e">
        <f>VLOOKUP(A2551,Sku_list!$A$1:$D$2667,4,0)*(L2551/1000000*12)</f>
        <v>#N/A</v>
      </c>
      <c r="Y2551" s="9" t="e">
        <f>VLOOKUP(A2551,Sku_list!$A$1:$E$2667,5,0)*((J2551+F2551)/1000000000)</f>
        <v>#N/A</v>
      </c>
      <c r="AC2551" s="22">
        <f t="shared" ca="1" si="39"/>
        <v>6.6666666666666666E-2</v>
      </c>
    </row>
    <row r="2552" spans="1:29" x14ac:dyDescent="0.35">
      <c r="A2552">
        <v>1602265</v>
      </c>
      <c r="B2552" t="s">
        <v>223</v>
      </c>
      <c r="C2552" t="s">
        <v>165</v>
      </c>
      <c r="D2552">
        <v>0</v>
      </c>
      <c r="E2552">
        <v>0</v>
      </c>
      <c r="F2552">
        <v>0</v>
      </c>
      <c r="G2552">
        <v>32</v>
      </c>
      <c r="H2552">
        <v>0</v>
      </c>
      <c r="I2552">
        <v>0</v>
      </c>
      <c r="J2552">
        <v>0</v>
      </c>
      <c r="K2552">
        <v>8</v>
      </c>
      <c r="L2552">
        <v>0</v>
      </c>
      <c r="M2552">
        <v>0</v>
      </c>
      <c r="N2552">
        <v>0</v>
      </c>
      <c r="P2552" s="22" t="s">
        <v>34</v>
      </c>
      <c r="R2552" t="s">
        <v>105</v>
      </c>
      <c r="S2552" t="s">
        <v>83</v>
      </c>
      <c r="T2552" s="9" t="e">
        <f>VLOOKUP(A2552,Sku_list!$A$1:$D$2667,3,0)</f>
        <v>#N/A</v>
      </c>
      <c r="U2552" s="9" t="e">
        <f>VLOOKUP(A2552,Sku_list!$A$1:$D$2667,4,0)*(F2552/1000000*12)</f>
        <v>#N/A</v>
      </c>
      <c r="V2552" s="9" t="e">
        <f>VLOOKUP(A2552,Sku_list!$A$1:$D$2667,4,0)*(H2552/1000000*12)</f>
        <v>#N/A</v>
      </c>
      <c r="W2552" s="9" t="e">
        <f>VLOOKUP(A2552,Sku_list!$A$1:$D$2667,4,0)*(J2552/1000000*12)</f>
        <v>#N/A</v>
      </c>
      <c r="X2552" s="9" t="e">
        <f>VLOOKUP(A2552,Sku_list!$A$1:$D$2667,4,0)*(L2552/1000000*12)</f>
        <v>#N/A</v>
      </c>
      <c r="Y2552" s="9" t="e">
        <f>VLOOKUP(A2552,Sku_list!$A$1:$E$2667,5,0)*((J2552+F2552)/1000000000)</f>
        <v>#N/A</v>
      </c>
      <c r="AC2552" s="22">
        <f t="shared" ca="1" si="39"/>
        <v>6.6666666666666666E-2</v>
      </c>
    </row>
    <row r="2553" spans="1:29" x14ac:dyDescent="0.35">
      <c r="A2553">
        <v>1602265</v>
      </c>
      <c r="B2553" t="s">
        <v>223</v>
      </c>
      <c r="C2553" t="s">
        <v>163</v>
      </c>
      <c r="D2553">
        <v>0</v>
      </c>
      <c r="E2553">
        <v>32</v>
      </c>
      <c r="F2553">
        <v>0</v>
      </c>
      <c r="G2553">
        <v>24</v>
      </c>
      <c r="H2553">
        <v>8</v>
      </c>
      <c r="I2553">
        <v>0</v>
      </c>
      <c r="J2553">
        <v>28</v>
      </c>
      <c r="K2553">
        <v>16</v>
      </c>
      <c r="L2553">
        <v>24</v>
      </c>
      <c r="M2553">
        <v>-12</v>
      </c>
      <c r="N2553">
        <v>12</v>
      </c>
      <c r="P2553" s="22">
        <v>1.5</v>
      </c>
      <c r="R2553" t="s">
        <v>117</v>
      </c>
      <c r="S2553" t="s">
        <v>83</v>
      </c>
      <c r="T2553" s="9" t="e">
        <f>VLOOKUP(A2553,Sku_list!$A$1:$D$2667,3,0)</f>
        <v>#N/A</v>
      </c>
      <c r="U2553" s="9" t="e">
        <f>VLOOKUP(A2553,Sku_list!$A$1:$D$2667,4,0)*(F2553/1000000*12)</f>
        <v>#N/A</v>
      </c>
      <c r="V2553" s="9" t="e">
        <f>VLOOKUP(A2553,Sku_list!$A$1:$D$2667,4,0)*(H2553/1000000*12)</f>
        <v>#N/A</v>
      </c>
      <c r="W2553" s="9" t="e">
        <f>VLOOKUP(A2553,Sku_list!$A$1:$D$2667,4,0)*(J2553/1000000*12)</f>
        <v>#N/A</v>
      </c>
      <c r="X2553" s="9" t="e">
        <f>VLOOKUP(A2553,Sku_list!$A$1:$D$2667,4,0)*(L2553/1000000*12)</f>
        <v>#N/A</v>
      </c>
      <c r="Y2553" s="9" t="e">
        <f>VLOOKUP(A2553,Sku_list!$A$1:$E$2667,5,0)*((J2553+F2553)/1000000000)</f>
        <v>#N/A</v>
      </c>
      <c r="AC2553" s="22">
        <f t="shared" ca="1" si="39"/>
        <v>6.6666666666666666E-2</v>
      </c>
    </row>
    <row r="2554" spans="1:29" x14ac:dyDescent="0.35">
      <c r="A2554">
        <v>1602265</v>
      </c>
      <c r="B2554" t="s">
        <v>223</v>
      </c>
      <c r="C2554" t="s">
        <v>166</v>
      </c>
      <c r="D2554">
        <v>0</v>
      </c>
      <c r="E2554">
        <v>0</v>
      </c>
      <c r="F2554">
        <v>0</v>
      </c>
      <c r="G2554">
        <v>44</v>
      </c>
      <c r="H2554">
        <v>32</v>
      </c>
      <c r="I2554">
        <v>0</v>
      </c>
      <c r="J2554">
        <v>116</v>
      </c>
      <c r="K2554">
        <v>116</v>
      </c>
      <c r="L2554">
        <v>125</v>
      </c>
      <c r="M2554">
        <v>-23</v>
      </c>
      <c r="N2554">
        <v>23</v>
      </c>
      <c r="P2554" s="22">
        <v>1.1839999999999999</v>
      </c>
      <c r="R2554" t="s">
        <v>118</v>
      </c>
      <c r="S2554" t="s">
        <v>85</v>
      </c>
      <c r="T2554" s="9" t="e">
        <f>VLOOKUP(A2554,Sku_list!$A$1:$D$2667,3,0)</f>
        <v>#N/A</v>
      </c>
      <c r="U2554" s="9" t="e">
        <f>VLOOKUP(A2554,Sku_list!$A$1:$D$2667,4,0)*(F2554/1000000*12)</f>
        <v>#N/A</v>
      </c>
      <c r="V2554" s="9" t="e">
        <f>VLOOKUP(A2554,Sku_list!$A$1:$D$2667,4,0)*(H2554/1000000*12)</f>
        <v>#N/A</v>
      </c>
      <c r="W2554" s="9" t="e">
        <f>VLOOKUP(A2554,Sku_list!$A$1:$D$2667,4,0)*(J2554/1000000*12)</f>
        <v>#N/A</v>
      </c>
      <c r="X2554" s="9" t="e">
        <f>VLOOKUP(A2554,Sku_list!$A$1:$D$2667,4,0)*(L2554/1000000*12)</f>
        <v>#N/A</v>
      </c>
      <c r="Y2554" s="9" t="e">
        <f>VLOOKUP(A2554,Sku_list!$A$1:$E$2667,5,0)*((J2554+F2554)/1000000000)</f>
        <v>#N/A</v>
      </c>
      <c r="AC2554" s="22">
        <f t="shared" ca="1" si="39"/>
        <v>6.6666666666666666E-2</v>
      </c>
    </row>
    <row r="2555" spans="1:29" x14ac:dyDescent="0.35">
      <c r="A2555">
        <v>1602265</v>
      </c>
      <c r="B2555" t="s">
        <v>223</v>
      </c>
      <c r="C2555" t="s">
        <v>167</v>
      </c>
      <c r="D2555">
        <v>0</v>
      </c>
      <c r="E2555">
        <v>16</v>
      </c>
      <c r="F2555">
        <v>0</v>
      </c>
      <c r="G2555">
        <v>16</v>
      </c>
      <c r="H2555">
        <v>16</v>
      </c>
      <c r="I2555">
        <v>0</v>
      </c>
      <c r="J2555">
        <v>12</v>
      </c>
      <c r="K2555">
        <v>8</v>
      </c>
      <c r="L2555">
        <v>0</v>
      </c>
      <c r="M2555">
        <v>-28</v>
      </c>
      <c r="N2555">
        <v>28</v>
      </c>
      <c r="P2555" s="22" t="s">
        <v>34</v>
      </c>
      <c r="R2555" t="s">
        <v>119</v>
      </c>
      <c r="S2555" t="s">
        <v>72</v>
      </c>
      <c r="T2555" s="9" t="e">
        <f>VLOOKUP(A2555,Sku_list!$A$1:$D$2667,3,0)</f>
        <v>#N/A</v>
      </c>
      <c r="U2555" s="9" t="e">
        <f>VLOOKUP(A2555,Sku_list!$A$1:$D$2667,4,0)*(F2555/1000000*12)</f>
        <v>#N/A</v>
      </c>
      <c r="V2555" s="9" t="e">
        <f>VLOOKUP(A2555,Sku_list!$A$1:$D$2667,4,0)*(H2555/1000000*12)</f>
        <v>#N/A</v>
      </c>
      <c r="W2555" s="9" t="e">
        <f>VLOOKUP(A2555,Sku_list!$A$1:$D$2667,4,0)*(J2555/1000000*12)</f>
        <v>#N/A</v>
      </c>
      <c r="X2555" s="9" t="e">
        <f>VLOOKUP(A2555,Sku_list!$A$1:$D$2667,4,0)*(L2555/1000000*12)</f>
        <v>#N/A</v>
      </c>
      <c r="Y2555" s="9" t="e">
        <f>VLOOKUP(A2555,Sku_list!$A$1:$E$2667,5,0)*((J2555+F2555)/1000000000)</f>
        <v>#N/A</v>
      </c>
      <c r="AC2555" s="22">
        <f t="shared" ca="1" si="39"/>
        <v>6.6666666666666666E-2</v>
      </c>
    </row>
    <row r="2556" spans="1:29" x14ac:dyDescent="0.35">
      <c r="A2556">
        <v>1602265</v>
      </c>
      <c r="B2556" t="s">
        <v>223</v>
      </c>
      <c r="C2556" t="s">
        <v>61</v>
      </c>
      <c r="D2556">
        <v>0</v>
      </c>
      <c r="E2556">
        <v>0</v>
      </c>
      <c r="F2556">
        <v>0</v>
      </c>
      <c r="G2556">
        <v>64</v>
      </c>
      <c r="H2556">
        <v>36</v>
      </c>
      <c r="I2556">
        <v>0</v>
      </c>
      <c r="J2556">
        <v>175</v>
      </c>
      <c r="K2556">
        <v>151</v>
      </c>
      <c r="L2556">
        <v>180</v>
      </c>
      <c r="M2556">
        <v>-31</v>
      </c>
      <c r="N2556">
        <v>31</v>
      </c>
      <c r="P2556" s="22">
        <v>1.1722222222222223</v>
      </c>
      <c r="R2556" t="s">
        <v>5</v>
      </c>
      <c r="S2556" t="s">
        <v>85</v>
      </c>
      <c r="T2556" s="9" t="e">
        <f>VLOOKUP(A2556,Sku_list!$A$1:$D$2667,3,0)</f>
        <v>#N/A</v>
      </c>
      <c r="U2556" s="9" t="e">
        <f>VLOOKUP(A2556,Sku_list!$A$1:$D$2667,4,0)*(F2556/1000000*12)</f>
        <v>#N/A</v>
      </c>
      <c r="V2556" s="9" t="e">
        <f>VLOOKUP(A2556,Sku_list!$A$1:$D$2667,4,0)*(H2556/1000000*12)</f>
        <v>#N/A</v>
      </c>
      <c r="W2556" s="9" t="e">
        <f>VLOOKUP(A2556,Sku_list!$A$1:$D$2667,4,0)*(J2556/1000000*12)</f>
        <v>#N/A</v>
      </c>
      <c r="X2556" s="9" t="e">
        <f>VLOOKUP(A2556,Sku_list!$A$1:$D$2667,4,0)*(L2556/1000000*12)</f>
        <v>#N/A</v>
      </c>
      <c r="Y2556" s="9" t="e">
        <f>VLOOKUP(A2556,Sku_list!$A$1:$E$2667,5,0)*((J2556+F2556)/1000000000)</f>
        <v>#N/A</v>
      </c>
      <c r="AC2556" s="22">
        <f t="shared" ca="1" si="39"/>
        <v>6.6666666666666666E-2</v>
      </c>
    </row>
    <row r="2557" spans="1:29" x14ac:dyDescent="0.35">
      <c r="A2557">
        <v>1602265</v>
      </c>
      <c r="B2557" t="s">
        <v>223</v>
      </c>
      <c r="C2557" t="s">
        <v>39</v>
      </c>
      <c r="D2557">
        <v>0</v>
      </c>
      <c r="E2557">
        <v>0</v>
      </c>
      <c r="F2557">
        <v>0</v>
      </c>
      <c r="G2557">
        <v>0</v>
      </c>
      <c r="H2557">
        <v>0</v>
      </c>
      <c r="I2557">
        <v>0</v>
      </c>
      <c r="J2557">
        <v>40</v>
      </c>
      <c r="K2557">
        <v>40</v>
      </c>
      <c r="L2557">
        <v>0</v>
      </c>
      <c r="M2557">
        <v>-40</v>
      </c>
      <c r="N2557">
        <v>40</v>
      </c>
      <c r="P2557" s="22" t="s">
        <v>34</v>
      </c>
      <c r="R2557" t="s">
        <v>43</v>
      </c>
      <c r="S2557" t="s">
        <v>190</v>
      </c>
      <c r="T2557" s="9" t="e">
        <f>VLOOKUP(A2557,Sku_list!$A$1:$D$2667,3,0)</f>
        <v>#N/A</v>
      </c>
      <c r="U2557" s="9" t="e">
        <f>VLOOKUP(A2557,Sku_list!$A$1:$D$2667,4,0)*(F2557/1000000*12)</f>
        <v>#N/A</v>
      </c>
      <c r="V2557" s="9" t="e">
        <f>VLOOKUP(A2557,Sku_list!$A$1:$D$2667,4,0)*(H2557/1000000*12)</f>
        <v>#N/A</v>
      </c>
      <c r="W2557" s="9" t="e">
        <f>VLOOKUP(A2557,Sku_list!$A$1:$D$2667,4,0)*(J2557/1000000*12)</f>
        <v>#N/A</v>
      </c>
      <c r="X2557" s="9" t="e">
        <f>VLOOKUP(A2557,Sku_list!$A$1:$D$2667,4,0)*(L2557/1000000*12)</f>
        <v>#N/A</v>
      </c>
      <c r="Y2557" s="9" t="e">
        <f>VLOOKUP(A2557,Sku_list!$A$1:$E$2667,5,0)*((J2557+F2557)/1000000000)</f>
        <v>#N/A</v>
      </c>
      <c r="AC2557" s="22">
        <f t="shared" ca="1" si="39"/>
        <v>6.6666666666666666E-2</v>
      </c>
    </row>
    <row r="2558" spans="1:29" x14ac:dyDescent="0.35">
      <c r="A2558">
        <v>1602265</v>
      </c>
      <c r="B2558" t="s">
        <v>223</v>
      </c>
      <c r="C2558" t="s">
        <v>65</v>
      </c>
      <c r="D2558">
        <v>0</v>
      </c>
      <c r="E2558">
        <v>0</v>
      </c>
      <c r="F2558">
        <v>0</v>
      </c>
      <c r="G2558">
        <v>0</v>
      </c>
      <c r="H2558">
        <v>0</v>
      </c>
      <c r="I2558">
        <v>0</v>
      </c>
      <c r="J2558">
        <v>0</v>
      </c>
      <c r="K2558">
        <v>0</v>
      </c>
      <c r="L2558">
        <v>0</v>
      </c>
      <c r="M2558">
        <v>0</v>
      </c>
      <c r="N2558">
        <v>0</v>
      </c>
      <c r="P2558" s="22" t="s">
        <v>34</v>
      </c>
      <c r="R2558" t="s">
        <v>300</v>
      </c>
      <c r="S2558" t="s">
        <v>83</v>
      </c>
      <c r="T2558" s="9" t="e">
        <f>VLOOKUP(A2558,Sku_list!$A$1:$D$2667,3,0)</f>
        <v>#N/A</v>
      </c>
      <c r="U2558" s="9" t="e">
        <f>VLOOKUP(A2558,Sku_list!$A$1:$D$2667,4,0)*(F2558/1000000*12)</f>
        <v>#N/A</v>
      </c>
      <c r="V2558" s="9" t="e">
        <f>VLOOKUP(A2558,Sku_list!$A$1:$D$2667,4,0)*(H2558/1000000*12)</f>
        <v>#N/A</v>
      </c>
      <c r="W2558" s="9" t="e">
        <f>VLOOKUP(A2558,Sku_list!$A$1:$D$2667,4,0)*(J2558/1000000*12)</f>
        <v>#N/A</v>
      </c>
      <c r="X2558" s="9" t="e">
        <f>VLOOKUP(A2558,Sku_list!$A$1:$D$2667,4,0)*(L2558/1000000*12)</f>
        <v>#N/A</v>
      </c>
      <c r="Y2558" s="9" t="e">
        <f>VLOOKUP(A2558,Sku_list!$A$1:$E$2667,5,0)*((J2558+F2558)/1000000000)</f>
        <v>#N/A</v>
      </c>
      <c r="AC2558" s="22">
        <f t="shared" ca="1" si="39"/>
        <v>6.6666666666666666E-2</v>
      </c>
    </row>
    <row r="2559" spans="1:29" x14ac:dyDescent="0.35">
      <c r="A2559">
        <v>1602265</v>
      </c>
      <c r="B2559" t="s">
        <v>223</v>
      </c>
      <c r="C2559" t="s">
        <v>66</v>
      </c>
      <c r="D2559">
        <v>0</v>
      </c>
      <c r="E2559">
        <v>20</v>
      </c>
      <c r="F2559">
        <v>0</v>
      </c>
      <c r="G2559">
        <v>16</v>
      </c>
      <c r="H2559">
        <v>20</v>
      </c>
      <c r="I2559">
        <v>0</v>
      </c>
      <c r="J2559">
        <v>24</v>
      </c>
      <c r="K2559">
        <v>24</v>
      </c>
      <c r="L2559">
        <v>0</v>
      </c>
      <c r="M2559">
        <v>-44</v>
      </c>
      <c r="N2559">
        <v>44</v>
      </c>
      <c r="P2559" s="22" t="s">
        <v>34</v>
      </c>
      <c r="R2559" t="s">
        <v>174</v>
      </c>
      <c r="S2559" t="s">
        <v>72</v>
      </c>
      <c r="T2559" s="9" t="e">
        <f>VLOOKUP(A2559,Sku_list!$A$1:$D$2667,3,0)</f>
        <v>#N/A</v>
      </c>
      <c r="U2559" s="9" t="e">
        <f>VLOOKUP(A2559,Sku_list!$A$1:$D$2667,4,0)*(F2559/1000000*12)</f>
        <v>#N/A</v>
      </c>
      <c r="V2559" s="9" t="e">
        <f>VLOOKUP(A2559,Sku_list!$A$1:$D$2667,4,0)*(H2559/1000000*12)</f>
        <v>#N/A</v>
      </c>
      <c r="W2559" s="9" t="e">
        <f>VLOOKUP(A2559,Sku_list!$A$1:$D$2667,4,0)*(J2559/1000000*12)</f>
        <v>#N/A</v>
      </c>
      <c r="X2559" s="9" t="e">
        <f>VLOOKUP(A2559,Sku_list!$A$1:$D$2667,4,0)*(L2559/1000000*12)</f>
        <v>#N/A</v>
      </c>
      <c r="Y2559" s="9" t="e">
        <f>VLOOKUP(A2559,Sku_list!$A$1:$E$2667,5,0)*((J2559+F2559)/1000000000)</f>
        <v>#N/A</v>
      </c>
      <c r="AC2559" s="22">
        <f t="shared" ca="1" si="39"/>
        <v>6.6666666666666666E-2</v>
      </c>
    </row>
    <row r="2560" spans="1:29" x14ac:dyDescent="0.35">
      <c r="A2560">
        <v>1602265</v>
      </c>
      <c r="B2560" t="s">
        <v>223</v>
      </c>
      <c r="C2560" t="s">
        <v>67</v>
      </c>
      <c r="D2560">
        <v>0</v>
      </c>
      <c r="E2560">
        <v>0</v>
      </c>
      <c r="F2560">
        <v>0</v>
      </c>
      <c r="G2560">
        <v>0</v>
      </c>
      <c r="H2560">
        <v>0</v>
      </c>
      <c r="I2560">
        <v>0</v>
      </c>
      <c r="J2560">
        <v>12</v>
      </c>
      <c r="K2560">
        <v>12</v>
      </c>
      <c r="L2560">
        <v>0</v>
      </c>
      <c r="M2560">
        <v>-12</v>
      </c>
      <c r="N2560">
        <v>12</v>
      </c>
      <c r="P2560" s="22" t="s">
        <v>34</v>
      </c>
      <c r="R2560" t="s">
        <v>176</v>
      </c>
      <c r="S2560" t="s">
        <v>72</v>
      </c>
      <c r="T2560" s="9" t="e">
        <f>VLOOKUP(A2560,Sku_list!$A$1:$D$2667,3,0)</f>
        <v>#N/A</v>
      </c>
      <c r="U2560" s="9" t="e">
        <f>VLOOKUP(A2560,Sku_list!$A$1:$D$2667,4,0)*(F2560/1000000*12)</f>
        <v>#N/A</v>
      </c>
      <c r="V2560" s="9" t="e">
        <f>VLOOKUP(A2560,Sku_list!$A$1:$D$2667,4,0)*(H2560/1000000*12)</f>
        <v>#N/A</v>
      </c>
      <c r="W2560" s="9" t="e">
        <f>VLOOKUP(A2560,Sku_list!$A$1:$D$2667,4,0)*(J2560/1000000*12)</f>
        <v>#N/A</v>
      </c>
      <c r="X2560" s="9" t="e">
        <f>VLOOKUP(A2560,Sku_list!$A$1:$D$2667,4,0)*(L2560/1000000*12)</f>
        <v>#N/A</v>
      </c>
      <c r="Y2560" s="9" t="e">
        <f>VLOOKUP(A2560,Sku_list!$A$1:$E$2667,5,0)*((J2560+F2560)/1000000000)</f>
        <v>#N/A</v>
      </c>
      <c r="AC2560" s="22">
        <f t="shared" ca="1" si="39"/>
        <v>6.6666666666666666E-2</v>
      </c>
    </row>
    <row r="2561" spans="1:29" x14ac:dyDescent="0.35">
      <c r="A2561">
        <v>1602265</v>
      </c>
      <c r="B2561" t="s">
        <v>223</v>
      </c>
      <c r="C2561" t="s">
        <v>68</v>
      </c>
      <c r="D2561">
        <v>0</v>
      </c>
      <c r="E2561">
        <v>0</v>
      </c>
      <c r="F2561">
        <v>20</v>
      </c>
      <c r="G2561">
        <v>16</v>
      </c>
      <c r="H2561">
        <v>12</v>
      </c>
      <c r="I2561">
        <v>0</v>
      </c>
      <c r="J2561">
        <v>8</v>
      </c>
      <c r="K2561">
        <v>28</v>
      </c>
      <c r="L2561">
        <v>0</v>
      </c>
      <c r="M2561">
        <v>-40</v>
      </c>
      <c r="N2561">
        <v>40</v>
      </c>
      <c r="P2561" s="22" t="s">
        <v>34</v>
      </c>
      <c r="R2561" t="s">
        <v>177</v>
      </c>
      <c r="S2561" t="s">
        <v>72</v>
      </c>
      <c r="T2561" s="9" t="e">
        <f>VLOOKUP(A2561,Sku_list!$A$1:$D$2667,3,0)</f>
        <v>#N/A</v>
      </c>
      <c r="U2561" s="9" t="e">
        <f>VLOOKUP(A2561,Sku_list!$A$1:$D$2667,4,0)*(F2561/1000000*12)</f>
        <v>#N/A</v>
      </c>
      <c r="V2561" s="9" t="e">
        <f>VLOOKUP(A2561,Sku_list!$A$1:$D$2667,4,0)*(H2561/1000000*12)</f>
        <v>#N/A</v>
      </c>
      <c r="W2561" s="9" t="e">
        <f>VLOOKUP(A2561,Sku_list!$A$1:$D$2667,4,0)*(J2561/1000000*12)</f>
        <v>#N/A</v>
      </c>
      <c r="X2561" s="9" t="e">
        <f>VLOOKUP(A2561,Sku_list!$A$1:$D$2667,4,0)*(L2561/1000000*12)</f>
        <v>#N/A</v>
      </c>
      <c r="Y2561" s="9" t="e">
        <f>VLOOKUP(A2561,Sku_list!$A$1:$E$2667,5,0)*((J2561+F2561)/1000000000)</f>
        <v>#N/A</v>
      </c>
      <c r="AC2561" s="22">
        <f t="shared" ca="1" si="39"/>
        <v>6.6666666666666666E-2</v>
      </c>
    </row>
    <row r="2562" spans="1:29" x14ac:dyDescent="0.35">
      <c r="A2562">
        <v>1602265</v>
      </c>
      <c r="B2562" t="s">
        <v>223</v>
      </c>
      <c r="C2562" t="s">
        <v>44</v>
      </c>
      <c r="D2562">
        <v>0</v>
      </c>
      <c r="E2562">
        <v>0</v>
      </c>
      <c r="F2562">
        <v>0</v>
      </c>
      <c r="G2562">
        <v>0</v>
      </c>
      <c r="H2562">
        <v>0</v>
      </c>
      <c r="I2562">
        <v>0</v>
      </c>
      <c r="J2562">
        <v>844</v>
      </c>
      <c r="K2562">
        <v>844</v>
      </c>
      <c r="L2562">
        <v>0</v>
      </c>
      <c r="M2562">
        <v>-844</v>
      </c>
      <c r="N2562">
        <v>844</v>
      </c>
      <c r="P2562" s="22" t="s">
        <v>34</v>
      </c>
      <c r="R2562" t="s">
        <v>45</v>
      </c>
      <c r="S2562" t="s">
        <v>193</v>
      </c>
      <c r="T2562" s="9" t="e">
        <f>VLOOKUP(A2562,Sku_list!$A$1:$D$2667,3,0)</f>
        <v>#N/A</v>
      </c>
      <c r="U2562" s="9" t="e">
        <f>VLOOKUP(A2562,Sku_list!$A$1:$D$2667,4,0)*(F2562/1000000*12)</f>
        <v>#N/A</v>
      </c>
      <c r="V2562" s="9" t="e">
        <f>VLOOKUP(A2562,Sku_list!$A$1:$D$2667,4,0)*(H2562/1000000*12)</f>
        <v>#N/A</v>
      </c>
      <c r="W2562" s="9" t="e">
        <f>VLOOKUP(A2562,Sku_list!$A$1:$D$2667,4,0)*(J2562/1000000*12)</f>
        <v>#N/A</v>
      </c>
      <c r="X2562" s="9" t="e">
        <f>VLOOKUP(A2562,Sku_list!$A$1:$D$2667,4,0)*(L2562/1000000*12)</f>
        <v>#N/A</v>
      </c>
      <c r="Y2562" s="9" t="e">
        <f>VLOOKUP(A2562,Sku_list!$A$1:$E$2667,5,0)*((J2562+F2562)/1000000000)</f>
        <v>#N/A</v>
      </c>
      <c r="AC2562" s="22">
        <f t="shared" ca="1" si="39"/>
        <v>6.6666666666666666E-2</v>
      </c>
    </row>
    <row r="2563" spans="1:29" x14ac:dyDescent="0.35">
      <c r="A2563">
        <v>1602265</v>
      </c>
      <c r="B2563" t="s">
        <v>223</v>
      </c>
      <c r="C2563" t="s">
        <v>272</v>
      </c>
      <c r="D2563">
        <v>0</v>
      </c>
      <c r="E2563">
        <v>0</v>
      </c>
      <c r="F2563">
        <v>0</v>
      </c>
      <c r="G2563">
        <v>0</v>
      </c>
      <c r="H2563">
        <v>0</v>
      </c>
      <c r="I2563">
        <v>0</v>
      </c>
      <c r="J2563">
        <v>0</v>
      </c>
      <c r="K2563">
        <v>0</v>
      </c>
      <c r="L2563">
        <v>0</v>
      </c>
      <c r="M2563">
        <v>0</v>
      </c>
      <c r="N2563">
        <v>0</v>
      </c>
      <c r="P2563" s="22" t="s">
        <v>34</v>
      </c>
      <c r="R2563" t="s">
        <v>99</v>
      </c>
      <c r="S2563" t="s">
        <v>173</v>
      </c>
      <c r="T2563" s="9" t="e">
        <f>VLOOKUP(A2563,Sku_list!$A$1:$D$2667,3,0)</f>
        <v>#N/A</v>
      </c>
      <c r="U2563" s="9" t="e">
        <f>VLOOKUP(A2563,Sku_list!$A$1:$D$2667,4,0)*(F2563/1000000*12)</f>
        <v>#N/A</v>
      </c>
      <c r="V2563" s="9" t="e">
        <f>VLOOKUP(A2563,Sku_list!$A$1:$D$2667,4,0)*(H2563/1000000*12)</f>
        <v>#N/A</v>
      </c>
      <c r="W2563" s="9" t="e">
        <f>VLOOKUP(A2563,Sku_list!$A$1:$D$2667,4,0)*(J2563/1000000*12)</f>
        <v>#N/A</v>
      </c>
      <c r="X2563" s="9" t="e">
        <f>VLOOKUP(A2563,Sku_list!$A$1:$D$2667,4,0)*(L2563/1000000*12)</f>
        <v>#N/A</v>
      </c>
      <c r="Y2563" s="9" t="e">
        <f>VLOOKUP(A2563,Sku_list!$A$1:$E$2667,5,0)*((J2563+F2563)/1000000000)</f>
        <v>#N/A</v>
      </c>
      <c r="AC2563" s="22">
        <f t="shared" ref="AC2563:AC2626" ca="1" si="40">(DAY(TODAY())+AB2563)/30</f>
        <v>6.6666666666666666E-2</v>
      </c>
    </row>
    <row r="2564" spans="1:29" x14ac:dyDescent="0.35">
      <c r="A2564">
        <v>1602265</v>
      </c>
      <c r="B2564" t="s">
        <v>223</v>
      </c>
      <c r="C2564" t="s">
        <v>273</v>
      </c>
      <c r="D2564">
        <v>0</v>
      </c>
      <c r="E2564">
        <v>0</v>
      </c>
      <c r="F2564">
        <v>0</v>
      </c>
      <c r="G2564">
        <v>0</v>
      </c>
      <c r="H2564">
        <v>0</v>
      </c>
      <c r="I2564">
        <v>0</v>
      </c>
      <c r="J2564">
        <v>8424</v>
      </c>
      <c r="K2564">
        <v>8424</v>
      </c>
      <c r="L2564">
        <v>0</v>
      </c>
      <c r="M2564">
        <v>-8424</v>
      </c>
      <c r="N2564">
        <v>8424</v>
      </c>
      <c r="P2564" s="22" t="s">
        <v>34</v>
      </c>
      <c r="R2564" t="s">
        <v>275</v>
      </c>
      <c r="S2564" t="s">
        <v>308</v>
      </c>
      <c r="T2564" s="9" t="e">
        <f>VLOOKUP(A2564,Sku_list!$A$1:$D$2667,3,0)</f>
        <v>#N/A</v>
      </c>
      <c r="U2564" s="9" t="e">
        <f>VLOOKUP(A2564,Sku_list!$A$1:$D$2667,4,0)*(F2564/1000000*12)</f>
        <v>#N/A</v>
      </c>
      <c r="V2564" s="9" t="e">
        <f>VLOOKUP(A2564,Sku_list!$A$1:$D$2667,4,0)*(H2564/1000000*12)</f>
        <v>#N/A</v>
      </c>
      <c r="W2564" s="9" t="e">
        <f>VLOOKUP(A2564,Sku_list!$A$1:$D$2667,4,0)*(J2564/1000000*12)</f>
        <v>#N/A</v>
      </c>
      <c r="X2564" s="9" t="e">
        <f>VLOOKUP(A2564,Sku_list!$A$1:$D$2667,4,0)*(L2564/1000000*12)</f>
        <v>#N/A</v>
      </c>
      <c r="Y2564" s="9" t="e">
        <f>VLOOKUP(A2564,Sku_list!$A$1:$E$2667,5,0)*((J2564+F2564)/1000000000)</f>
        <v>#N/A</v>
      </c>
      <c r="AC2564" s="22">
        <f t="shared" ca="1" si="40"/>
        <v>6.6666666666666666E-2</v>
      </c>
    </row>
    <row r="2565" spans="1:29" x14ac:dyDescent="0.35">
      <c r="A2565">
        <v>1602266</v>
      </c>
      <c r="B2565" t="s">
        <v>221</v>
      </c>
      <c r="C2565" t="s">
        <v>3</v>
      </c>
      <c r="D2565">
        <v>0</v>
      </c>
      <c r="E2565">
        <v>0</v>
      </c>
      <c r="F2565">
        <v>0</v>
      </c>
      <c r="G2565">
        <v>0</v>
      </c>
      <c r="H2565">
        <v>0</v>
      </c>
      <c r="I2565">
        <v>0</v>
      </c>
      <c r="J2565">
        <v>0</v>
      </c>
      <c r="K2565">
        <v>0</v>
      </c>
      <c r="L2565">
        <v>0</v>
      </c>
      <c r="M2565">
        <v>0</v>
      </c>
      <c r="N2565">
        <v>0</v>
      </c>
      <c r="P2565" s="22" t="s">
        <v>34</v>
      </c>
      <c r="R2565" t="s">
        <v>4</v>
      </c>
      <c r="S2565" t="s">
        <v>173</v>
      </c>
      <c r="T2565" s="9" t="e">
        <f>VLOOKUP(A2565,Sku_list!$A$1:$D$2667,3,0)</f>
        <v>#N/A</v>
      </c>
      <c r="U2565" s="9" t="e">
        <f>VLOOKUP(A2565,Sku_list!$A$1:$D$2667,4,0)*(F2565/1000000*12)</f>
        <v>#N/A</v>
      </c>
      <c r="V2565" s="9" t="e">
        <f>VLOOKUP(A2565,Sku_list!$A$1:$D$2667,4,0)*(H2565/1000000*12)</f>
        <v>#N/A</v>
      </c>
      <c r="W2565" s="9" t="e">
        <f>VLOOKUP(A2565,Sku_list!$A$1:$D$2667,4,0)*(J2565/1000000*12)</f>
        <v>#N/A</v>
      </c>
      <c r="X2565" s="9" t="e">
        <f>VLOOKUP(A2565,Sku_list!$A$1:$D$2667,4,0)*(L2565/1000000*12)</f>
        <v>#N/A</v>
      </c>
      <c r="Y2565" s="9" t="e">
        <f>VLOOKUP(A2565,Sku_list!$A$1:$E$2667,5,0)*((J2565+F2565)/1000000000)</f>
        <v>#N/A</v>
      </c>
      <c r="AC2565" s="22">
        <f t="shared" ca="1" si="40"/>
        <v>6.6666666666666666E-2</v>
      </c>
    </row>
    <row r="2566" spans="1:29" x14ac:dyDescent="0.35">
      <c r="A2566">
        <v>1602266</v>
      </c>
      <c r="B2566" t="s">
        <v>221</v>
      </c>
      <c r="C2566" t="s">
        <v>191</v>
      </c>
      <c r="D2566">
        <v>0</v>
      </c>
      <c r="E2566">
        <v>0</v>
      </c>
      <c r="F2566">
        <v>0</v>
      </c>
      <c r="G2566">
        <v>0</v>
      </c>
      <c r="H2566">
        <v>0</v>
      </c>
      <c r="I2566">
        <v>0</v>
      </c>
      <c r="J2566">
        <v>0</v>
      </c>
      <c r="K2566">
        <v>0</v>
      </c>
      <c r="L2566">
        <v>0</v>
      </c>
      <c r="M2566">
        <v>0</v>
      </c>
      <c r="N2566">
        <v>0</v>
      </c>
      <c r="P2566" s="22" t="s">
        <v>34</v>
      </c>
      <c r="R2566" t="s">
        <v>99</v>
      </c>
      <c r="S2566" t="s">
        <v>173</v>
      </c>
      <c r="T2566" s="9" t="e">
        <f>VLOOKUP(A2566,Sku_list!$A$1:$D$2667,3,0)</f>
        <v>#N/A</v>
      </c>
      <c r="U2566" s="9" t="e">
        <f>VLOOKUP(A2566,Sku_list!$A$1:$D$2667,4,0)*(F2566/1000000*12)</f>
        <v>#N/A</v>
      </c>
      <c r="V2566" s="9" t="e">
        <f>VLOOKUP(A2566,Sku_list!$A$1:$D$2667,4,0)*(H2566/1000000*12)</f>
        <v>#N/A</v>
      </c>
      <c r="W2566" s="9" t="e">
        <f>VLOOKUP(A2566,Sku_list!$A$1:$D$2667,4,0)*(J2566/1000000*12)</f>
        <v>#N/A</v>
      </c>
      <c r="X2566" s="9" t="e">
        <f>VLOOKUP(A2566,Sku_list!$A$1:$D$2667,4,0)*(L2566/1000000*12)</f>
        <v>#N/A</v>
      </c>
      <c r="Y2566" s="9" t="e">
        <f>VLOOKUP(A2566,Sku_list!$A$1:$E$2667,5,0)*((J2566+F2566)/1000000000)</f>
        <v>#N/A</v>
      </c>
      <c r="AC2566" s="22">
        <f t="shared" ca="1" si="40"/>
        <v>6.6666666666666666E-2</v>
      </c>
    </row>
    <row r="2567" spans="1:29" x14ac:dyDescent="0.35">
      <c r="A2567">
        <v>1602266</v>
      </c>
      <c r="B2567" t="s">
        <v>221</v>
      </c>
      <c r="C2567" t="s">
        <v>139</v>
      </c>
      <c r="D2567">
        <v>0</v>
      </c>
      <c r="E2567">
        <v>280</v>
      </c>
      <c r="F2567">
        <v>0</v>
      </c>
      <c r="G2567">
        <v>264</v>
      </c>
      <c r="H2567">
        <v>202</v>
      </c>
      <c r="I2567">
        <v>0</v>
      </c>
      <c r="J2567">
        <v>81</v>
      </c>
      <c r="K2567">
        <v>65</v>
      </c>
      <c r="L2567">
        <v>352</v>
      </c>
      <c r="M2567">
        <v>69</v>
      </c>
      <c r="N2567">
        <v>-69</v>
      </c>
      <c r="P2567" s="22">
        <v>0.80397727272727271</v>
      </c>
      <c r="R2567" t="s">
        <v>70</v>
      </c>
      <c r="S2567" t="s">
        <v>69</v>
      </c>
      <c r="T2567" s="9" t="e">
        <f>VLOOKUP(A2567,Sku_list!$A$1:$D$2667,3,0)</f>
        <v>#N/A</v>
      </c>
      <c r="U2567" s="9" t="e">
        <f>VLOOKUP(A2567,Sku_list!$A$1:$D$2667,4,0)*(F2567/1000000*12)</f>
        <v>#N/A</v>
      </c>
      <c r="V2567" s="9" t="e">
        <f>VLOOKUP(A2567,Sku_list!$A$1:$D$2667,4,0)*(H2567/1000000*12)</f>
        <v>#N/A</v>
      </c>
      <c r="W2567" s="9" t="e">
        <f>VLOOKUP(A2567,Sku_list!$A$1:$D$2667,4,0)*(J2567/1000000*12)</f>
        <v>#N/A</v>
      </c>
      <c r="X2567" s="9" t="e">
        <f>VLOOKUP(A2567,Sku_list!$A$1:$D$2667,4,0)*(L2567/1000000*12)</f>
        <v>#N/A</v>
      </c>
      <c r="Y2567" s="9" t="e">
        <f>VLOOKUP(A2567,Sku_list!$A$1:$E$2667,5,0)*((J2567+F2567)/1000000000)</f>
        <v>#N/A</v>
      </c>
      <c r="AC2567" s="22">
        <f t="shared" ca="1" si="40"/>
        <v>6.6666666666666666E-2</v>
      </c>
    </row>
    <row r="2568" spans="1:29" x14ac:dyDescent="0.35">
      <c r="A2568">
        <v>1602266</v>
      </c>
      <c r="B2568" t="s">
        <v>221</v>
      </c>
      <c r="C2568" t="s">
        <v>140</v>
      </c>
      <c r="D2568">
        <v>0</v>
      </c>
      <c r="E2568">
        <v>200</v>
      </c>
      <c r="F2568">
        <v>0</v>
      </c>
      <c r="G2568">
        <v>272</v>
      </c>
      <c r="H2568">
        <v>252</v>
      </c>
      <c r="I2568">
        <v>0</v>
      </c>
      <c r="J2568">
        <v>280</v>
      </c>
      <c r="K2568">
        <v>244</v>
      </c>
      <c r="L2568">
        <v>700</v>
      </c>
      <c r="M2568">
        <v>168</v>
      </c>
      <c r="N2568">
        <v>-168</v>
      </c>
      <c r="P2568" s="22">
        <v>0.76</v>
      </c>
      <c r="R2568" t="s">
        <v>71</v>
      </c>
      <c r="S2568" t="s">
        <v>72</v>
      </c>
      <c r="T2568" s="9" t="e">
        <f>VLOOKUP(A2568,Sku_list!$A$1:$D$2667,3,0)</f>
        <v>#N/A</v>
      </c>
      <c r="U2568" s="9" t="e">
        <f>VLOOKUP(A2568,Sku_list!$A$1:$D$2667,4,0)*(F2568/1000000*12)</f>
        <v>#N/A</v>
      </c>
      <c r="V2568" s="9" t="e">
        <f>VLOOKUP(A2568,Sku_list!$A$1:$D$2667,4,0)*(H2568/1000000*12)</f>
        <v>#N/A</v>
      </c>
      <c r="W2568" s="9" t="e">
        <f>VLOOKUP(A2568,Sku_list!$A$1:$D$2667,4,0)*(J2568/1000000*12)</f>
        <v>#N/A</v>
      </c>
      <c r="X2568" s="9" t="e">
        <f>VLOOKUP(A2568,Sku_list!$A$1:$D$2667,4,0)*(L2568/1000000*12)</f>
        <v>#N/A</v>
      </c>
      <c r="Y2568" s="9" t="e">
        <f>VLOOKUP(A2568,Sku_list!$A$1:$E$2667,5,0)*((J2568+F2568)/1000000000)</f>
        <v>#N/A</v>
      </c>
      <c r="AC2568" s="22">
        <f t="shared" ca="1" si="40"/>
        <v>6.6666666666666666E-2</v>
      </c>
    </row>
    <row r="2569" spans="1:29" x14ac:dyDescent="0.35">
      <c r="A2569">
        <v>1602266</v>
      </c>
      <c r="B2569" t="s">
        <v>221</v>
      </c>
      <c r="C2569" t="s">
        <v>141</v>
      </c>
      <c r="D2569">
        <v>0</v>
      </c>
      <c r="E2569">
        <v>200</v>
      </c>
      <c r="F2569">
        <v>0</v>
      </c>
      <c r="G2569">
        <v>152</v>
      </c>
      <c r="H2569">
        <v>68</v>
      </c>
      <c r="I2569">
        <v>0</v>
      </c>
      <c r="J2569">
        <v>188</v>
      </c>
      <c r="K2569">
        <v>156</v>
      </c>
      <c r="L2569">
        <v>200</v>
      </c>
      <c r="M2569">
        <v>-56</v>
      </c>
      <c r="N2569">
        <v>56</v>
      </c>
      <c r="P2569" s="22">
        <v>1.28</v>
      </c>
      <c r="R2569" t="s">
        <v>82</v>
      </c>
      <c r="S2569" t="s">
        <v>83</v>
      </c>
      <c r="T2569" s="9" t="e">
        <f>VLOOKUP(A2569,Sku_list!$A$1:$D$2667,3,0)</f>
        <v>#N/A</v>
      </c>
      <c r="U2569" s="9" t="e">
        <f>VLOOKUP(A2569,Sku_list!$A$1:$D$2667,4,0)*(F2569/1000000*12)</f>
        <v>#N/A</v>
      </c>
      <c r="V2569" s="9" t="e">
        <f>VLOOKUP(A2569,Sku_list!$A$1:$D$2667,4,0)*(H2569/1000000*12)</f>
        <v>#N/A</v>
      </c>
      <c r="W2569" s="9" t="e">
        <f>VLOOKUP(A2569,Sku_list!$A$1:$D$2667,4,0)*(J2569/1000000*12)</f>
        <v>#N/A</v>
      </c>
      <c r="X2569" s="9" t="e">
        <f>VLOOKUP(A2569,Sku_list!$A$1:$D$2667,4,0)*(L2569/1000000*12)</f>
        <v>#N/A</v>
      </c>
      <c r="Y2569" s="9" t="e">
        <f>VLOOKUP(A2569,Sku_list!$A$1:$E$2667,5,0)*((J2569+F2569)/1000000000)</f>
        <v>#N/A</v>
      </c>
      <c r="AC2569" s="22">
        <f t="shared" ca="1" si="40"/>
        <v>6.6666666666666666E-2</v>
      </c>
    </row>
    <row r="2570" spans="1:29" x14ac:dyDescent="0.35">
      <c r="A2570">
        <v>1602266</v>
      </c>
      <c r="B2570" t="s">
        <v>221</v>
      </c>
      <c r="C2570" t="s">
        <v>142</v>
      </c>
      <c r="D2570">
        <v>0</v>
      </c>
      <c r="E2570">
        <v>0</v>
      </c>
      <c r="F2570">
        <v>100</v>
      </c>
      <c r="G2570">
        <v>212</v>
      </c>
      <c r="H2570">
        <v>140</v>
      </c>
      <c r="I2570">
        <v>0</v>
      </c>
      <c r="J2570">
        <v>256</v>
      </c>
      <c r="K2570">
        <v>304</v>
      </c>
      <c r="L2570">
        <v>440</v>
      </c>
      <c r="M2570">
        <v>-56</v>
      </c>
      <c r="N2570">
        <v>56</v>
      </c>
      <c r="P2570" s="22">
        <v>1.1272727272727272</v>
      </c>
      <c r="R2570" t="s">
        <v>84</v>
      </c>
      <c r="S2570" t="s">
        <v>85</v>
      </c>
      <c r="T2570" s="9" t="e">
        <f>VLOOKUP(A2570,Sku_list!$A$1:$D$2667,3,0)</f>
        <v>#N/A</v>
      </c>
      <c r="U2570" s="9" t="e">
        <f>VLOOKUP(A2570,Sku_list!$A$1:$D$2667,4,0)*(F2570/1000000*12)</f>
        <v>#N/A</v>
      </c>
      <c r="V2570" s="9" t="e">
        <f>VLOOKUP(A2570,Sku_list!$A$1:$D$2667,4,0)*(H2570/1000000*12)</f>
        <v>#N/A</v>
      </c>
      <c r="W2570" s="9" t="e">
        <f>VLOOKUP(A2570,Sku_list!$A$1:$D$2667,4,0)*(J2570/1000000*12)</f>
        <v>#N/A</v>
      </c>
      <c r="X2570" s="9" t="e">
        <f>VLOOKUP(A2570,Sku_list!$A$1:$D$2667,4,0)*(L2570/1000000*12)</f>
        <v>#N/A</v>
      </c>
      <c r="Y2570" s="9" t="e">
        <f>VLOOKUP(A2570,Sku_list!$A$1:$E$2667,5,0)*((J2570+F2570)/1000000000)</f>
        <v>#N/A</v>
      </c>
      <c r="AC2570" s="22">
        <f t="shared" ca="1" si="40"/>
        <v>6.6666666666666666E-2</v>
      </c>
    </row>
    <row r="2571" spans="1:29" x14ac:dyDescent="0.35">
      <c r="A2571">
        <v>1602266</v>
      </c>
      <c r="B2571" t="s">
        <v>221</v>
      </c>
      <c r="C2571" t="s">
        <v>143</v>
      </c>
      <c r="D2571">
        <v>0</v>
      </c>
      <c r="E2571">
        <v>200</v>
      </c>
      <c r="F2571">
        <v>0</v>
      </c>
      <c r="G2571">
        <v>268</v>
      </c>
      <c r="H2571">
        <v>216</v>
      </c>
      <c r="I2571">
        <v>0</v>
      </c>
      <c r="J2571">
        <v>281</v>
      </c>
      <c r="K2571">
        <v>229</v>
      </c>
      <c r="L2571">
        <v>600</v>
      </c>
      <c r="M2571">
        <v>103</v>
      </c>
      <c r="N2571">
        <v>-103</v>
      </c>
      <c r="P2571" s="22">
        <v>0.82833333333333337</v>
      </c>
      <c r="R2571" t="s">
        <v>86</v>
      </c>
      <c r="S2571" t="s">
        <v>85</v>
      </c>
      <c r="T2571" s="9" t="e">
        <f>VLOOKUP(A2571,Sku_list!$A$1:$D$2667,3,0)</f>
        <v>#N/A</v>
      </c>
      <c r="U2571" s="9" t="e">
        <f>VLOOKUP(A2571,Sku_list!$A$1:$D$2667,4,0)*(F2571/1000000*12)</f>
        <v>#N/A</v>
      </c>
      <c r="V2571" s="9" t="e">
        <f>VLOOKUP(A2571,Sku_list!$A$1:$D$2667,4,0)*(H2571/1000000*12)</f>
        <v>#N/A</v>
      </c>
      <c r="W2571" s="9" t="e">
        <f>VLOOKUP(A2571,Sku_list!$A$1:$D$2667,4,0)*(J2571/1000000*12)</f>
        <v>#N/A</v>
      </c>
      <c r="X2571" s="9" t="e">
        <f>VLOOKUP(A2571,Sku_list!$A$1:$D$2667,4,0)*(L2571/1000000*12)</f>
        <v>#N/A</v>
      </c>
      <c r="Y2571" s="9" t="e">
        <f>VLOOKUP(A2571,Sku_list!$A$1:$E$2667,5,0)*((J2571+F2571)/1000000000)</f>
        <v>#N/A</v>
      </c>
      <c r="AC2571" s="22">
        <f t="shared" ca="1" si="40"/>
        <v>6.6666666666666666E-2</v>
      </c>
    </row>
    <row r="2572" spans="1:29" x14ac:dyDescent="0.35">
      <c r="A2572">
        <v>1602266</v>
      </c>
      <c r="B2572" t="s">
        <v>221</v>
      </c>
      <c r="C2572" t="s">
        <v>144</v>
      </c>
      <c r="D2572">
        <v>0</v>
      </c>
      <c r="E2572">
        <v>40</v>
      </c>
      <c r="F2572">
        <v>0</v>
      </c>
      <c r="G2572">
        <v>68</v>
      </c>
      <c r="H2572">
        <v>48</v>
      </c>
      <c r="I2572">
        <v>0</v>
      </c>
      <c r="J2572">
        <v>52</v>
      </c>
      <c r="K2572">
        <v>52</v>
      </c>
      <c r="L2572">
        <v>97</v>
      </c>
      <c r="M2572">
        <v>-3</v>
      </c>
      <c r="N2572">
        <v>3</v>
      </c>
      <c r="P2572" s="22">
        <v>1.0309278350515463</v>
      </c>
      <c r="R2572" t="s">
        <v>87</v>
      </c>
      <c r="S2572" t="s">
        <v>72</v>
      </c>
      <c r="T2572" s="9" t="e">
        <f>VLOOKUP(A2572,Sku_list!$A$1:$D$2667,3,0)</f>
        <v>#N/A</v>
      </c>
      <c r="U2572" s="9" t="e">
        <f>VLOOKUP(A2572,Sku_list!$A$1:$D$2667,4,0)*(F2572/1000000*12)</f>
        <v>#N/A</v>
      </c>
      <c r="V2572" s="9" t="e">
        <f>VLOOKUP(A2572,Sku_list!$A$1:$D$2667,4,0)*(H2572/1000000*12)</f>
        <v>#N/A</v>
      </c>
      <c r="W2572" s="9" t="e">
        <f>VLOOKUP(A2572,Sku_list!$A$1:$D$2667,4,0)*(J2572/1000000*12)</f>
        <v>#N/A</v>
      </c>
      <c r="X2572" s="9" t="e">
        <f>VLOOKUP(A2572,Sku_list!$A$1:$D$2667,4,0)*(L2572/1000000*12)</f>
        <v>#N/A</v>
      </c>
      <c r="Y2572" s="9" t="e">
        <f>VLOOKUP(A2572,Sku_list!$A$1:$E$2667,5,0)*((J2572+F2572)/1000000000)</f>
        <v>#N/A</v>
      </c>
      <c r="AC2572" s="22">
        <f t="shared" ca="1" si="40"/>
        <v>6.6666666666666666E-2</v>
      </c>
    </row>
    <row r="2573" spans="1:29" x14ac:dyDescent="0.35">
      <c r="A2573">
        <v>1602266</v>
      </c>
      <c r="B2573" t="s">
        <v>221</v>
      </c>
      <c r="C2573" t="s">
        <v>145</v>
      </c>
      <c r="D2573">
        <v>0</v>
      </c>
      <c r="E2573">
        <v>44</v>
      </c>
      <c r="F2573">
        <v>0</v>
      </c>
      <c r="G2573">
        <v>92</v>
      </c>
      <c r="H2573">
        <v>40</v>
      </c>
      <c r="I2573">
        <v>0</v>
      </c>
      <c r="J2573">
        <v>4</v>
      </c>
      <c r="K2573">
        <v>8</v>
      </c>
      <c r="L2573">
        <v>42</v>
      </c>
      <c r="M2573">
        <v>-2</v>
      </c>
      <c r="N2573">
        <v>2</v>
      </c>
      <c r="P2573" s="22">
        <v>1.0476190476190477</v>
      </c>
      <c r="R2573" t="s">
        <v>88</v>
      </c>
      <c r="S2573" t="s">
        <v>83</v>
      </c>
      <c r="T2573" s="9" t="e">
        <f>VLOOKUP(A2573,Sku_list!$A$1:$D$2667,3,0)</f>
        <v>#N/A</v>
      </c>
      <c r="U2573" s="9" t="e">
        <f>VLOOKUP(A2573,Sku_list!$A$1:$D$2667,4,0)*(F2573/1000000*12)</f>
        <v>#N/A</v>
      </c>
      <c r="V2573" s="9" t="e">
        <f>VLOOKUP(A2573,Sku_list!$A$1:$D$2667,4,0)*(H2573/1000000*12)</f>
        <v>#N/A</v>
      </c>
      <c r="W2573" s="9" t="e">
        <f>VLOOKUP(A2573,Sku_list!$A$1:$D$2667,4,0)*(J2573/1000000*12)</f>
        <v>#N/A</v>
      </c>
      <c r="X2573" s="9" t="e">
        <f>VLOOKUP(A2573,Sku_list!$A$1:$D$2667,4,0)*(L2573/1000000*12)</f>
        <v>#N/A</v>
      </c>
      <c r="Y2573" s="9" t="e">
        <f>VLOOKUP(A2573,Sku_list!$A$1:$E$2667,5,0)*((J2573+F2573)/1000000000)</f>
        <v>#N/A</v>
      </c>
      <c r="AC2573" s="22">
        <f t="shared" ca="1" si="40"/>
        <v>6.6666666666666666E-2</v>
      </c>
    </row>
    <row r="2574" spans="1:29" x14ac:dyDescent="0.35">
      <c r="A2574">
        <v>1602266</v>
      </c>
      <c r="B2574" t="s">
        <v>221</v>
      </c>
      <c r="C2574" t="s">
        <v>146</v>
      </c>
      <c r="D2574">
        <v>0</v>
      </c>
      <c r="E2574">
        <v>220</v>
      </c>
      <c r="F2574">
        <v>0</v>
      </c>
      <c r="G2574">
        <v>56</v>
      </c>
      <c r="H2574">
        <v>26</v>
      </c>
      <c r="I2574">
        <v>0</v>
      </c>
      <c r="J2574">
        <v>210</v>
      </c>
      <c r="K2574">
        <v>202</v>
      </c>
      <c r="L2574">
        <v>100</v>
      </c>
      <c r="M2574">
        <v>-136</v>
      </c>
      <c r="N2574">
        <v>136</v>
      </c>
      <c r="P2574" s="22">
        <v>2.36</v>
      </c>
      <c r="R2574" t="s">
        <v>89</v>
      </c>
      <c r="S2574" t="s">
        <v>69</v>
      </c>
      <c r="T2574" s="9" t="e">
        <f>VLOOKUP(A2574,Sku_list!$A$1:$D$2667,3,0)</f>
        <v>#N/A</v>
      </c>
      <c r="U2574" s="9" t="e">
        <f>VLOOKUP(A2574,Sku_list!$A$1:$D$2667,4,0)*(F2574/1000000*12)</f>
        <v>#N/A</v>
      </c>
      <c r="V2574" s="9" t="e">
        <f>VLOOKUP(A2574,Sku_list!$A$1:$D$2667,4,0)*(H2574/1000000*12)</f>
        <v>#N/A</v>
      </c>
      <c r="W2574" s="9" t="e">
        <f>VLOOKUP(A2574,Sku_list!$A$1:$D$2667,4,0)*(J2574/1000000*12)</f>
        <v>#N/A</v>
      </c>
      <c r="X2574" s="9" t="e">
        <f>VLOOKUP(A2574,Sku_list!$A$1:$D$2667,4,0)*(L2574/1000000*12)</f>
        <v>#N/A</v>
      </c>
      <c r="Y2574" s="9" t="e">
        <f>VLOOKUP(A2574,Sku_list!$A$1:$E$2667,5,0)*((J2574+F2574)/1000000000)</f>
        <v>#N/A</v>
      </c>
      <c r="AC2574" s="22">
        <f t="shared" ca="1" si="40"/>
        <v>6.6666666666666666E-2</v>
      </c>
    </row>
    <row r="2575" spans="1:29" x14ac:dyDescent="0.35">
      <c r="A2575">
        <v>1602266</v>
      </c>
      <c r="B2575" t="s">
        <v>221</v>
      </c>
      <c r="C2575" t="s">
        <v>147</v>
      </c>
      <c r="D2575">
        <v>0</v>
      </c>
      <c r="E2575">
        <v>700</v>
      </c>
      <c r="F2575">
        <v>0</v>
      </c>
      <c r="G2575">
        <v>348</v>
      </c>
      <c r="H2575">
        <v>204</v>
      </c>
      <c r="I2575">
        <v>0</v>
      </c>
      <c r="J2575">
        <v>608</v>
      </c>
      <c r="K2575">
        <v>504</v>
      </c>
      <c r="L2575">
        <v>572</v>
      </c>
      <c r="M2575">
        <v>-240</v>
      </c>
      <c r="N2575">
        <v>240</v>
      </c>
      <c r="P2575" s="22">
        <v>1.4195804195804196</v>
      </c>
      <c r="R2575" t="s">
        <v>90</v>
      </c>
      <c r="S2575" t="s">
        <v>69</v>
      </c>
      <c r="T2575" s="9" t="e">
        <f>VLOOKUP(A2575,Sku_list!$A$1:$D$2667,3,0)</f>
        <v>#N/A</v>
      </c>
      <c r="U2575" s="9" t="e">
        <f>VLOOKUP(A2575,Sku_list!$A$1:$D$2667,4,0)*(F2575/1000000*12)</f>
        <v>#N/A</v>
      </c>
      <c r="V2575" s="9" t="e">
        <f>VLOOKUP(A2575,Sku_list!$A$1:$D$2667,4,0)*(H2575/1000000*12)</f>
        <v>#N/A</v>
      </c>
      <c r="W2575" s="9" t="e">
        <f>VLOOKUP(A2575,Sku_list!$A$1:$D$2667,4,0)*(J2575/1000000*12)</f>
        <v>#N/A</v>
      </c>
      <c r="X2575" s="9" t="e">
        <f>VLOOKUP(A2575,Sku_list!$A$1:$D$2667,4,0)*(L2575/1000000*12)</f>
        <v>#N/A</v>
      </c>
      <c r="Y2575" s="9" t="e">
        <f>VLOOKUP(A2575,Sku_list!$A$1:$E$2667,5,0)*((J2575+F2575)/1000000000)</f>
        <v>#N/A</v>
      </c>
      <c r="AC2575" s="22">
        <f t="shared" ca="1" si="40"/>
        <v>6.6666666666666666E-2</v>
      </c>
    </row>
    <row r="2576" spans="1:29" x14ac:dyDescent="0.35">
      <c r="A2576">
        <v>1602266</v>
      </c>
      <c r="B2576" t="s">
        <v>221</v>
      </c>
      <c r="C2576" t="s">
        <v>148</v>
      </c>
      <c r="D2576">
        <v>0</v>
      </c>
      <c r="E2576">
        <v>200</v>
      </c>
      <c r="F2576">
        <v>0</v>
      </c>
      <c r="G2576">
        <v>184</v>
      </c>
      <c r="H2576">
        <v>156</v>
      </c>
      <c r="I2576">
        <v>0</v>
      </c>
      <c r="J2576">
        <v>244</v>
      </c>
      <c r="K2576">
        <v>236</v>
      </c>
      <c r="L2576">
        <v>400</v>
      </c>
      <c r="M2576">
        <v>0</v>
      </c>
      <c r="N2576">
        <v>0</v>
      </c>
      <c r="P2576" s="22">
        <v>1</v>
      </c>
      <c r="R2576" t="s">
        <v>91</v>
      </c>
      <c r="S2576" t="s">
        <v>85</v>
      </c>
      <c r="T2576" s="9" t="e">
        <f>VLOOKUP(A2576,Sku_list!$A$1:$D$2667,3,0)</f>
        <v>#N/A</v>
      </c>
      <c r="U2576" s="9" t="e">
        <f>VLOOKUP(A2576,Sku_list!$A$1:$D$2667,4,0)*(F2576/1000000*12)</f>
        <v>#N/A</v>
      </c>
      <c r="V2576" s="9" t="e">
        <f>VLOOKUP(A2576,Sku_list!$A$1:$D$2667,4,0)*(H2576/1000000*12)</f>
        <v>#N/A</v>
      </c>
      <c r="W2576" s="9" t="e">
        <f>VLOOKUP(A2576,Sku_list!$A$1:$D$2667,4,0)*(J2576/1000000*12)</f>
        <v>#N/A</v>
      </c>
      <c r="X2576" s="9" t="e">
        <f>VLOOKUP(A2576,Sku_list!$A$1:$D$2667,4,0)*(L2576/1000000*12)</f>
        <v>#N/A</v>
      </c>
      <c r="Y2576" s="9" t="e">
        <f>VLOOKUP(A2576,Sku_list!$A$1:$E$2667,5,0)*((J2576+F2576)/1000000000)</f>
        <v>#N/A</v>
      </c>
      <c r="AC2576" s="22">
        <f t="shared" ca="1" si="40"/>
        <v>6.6666666666666666E-2</v>
      </c>
    </row>
    <row r="2577" spans="1:29" x14ac:dyDescent="0.35">
      <c r="A2577">
        <v>1602266</v>
      </c>
      <c r="B2577" t="s">
        <v>221</v>
      </c>
      <c r="C2577" t="s">
        <v>149</v>
      </c>
      <c r="D2577">
        <v>0</v>
      </c>
      <c r="E2577">
        <v>200</v>
      </c>
      <c r="F2577">
        <v>0</v>
      </c>
      <c r="G2577">
        <v>200</v>
      </c>
      <c r="H2577">
        <v>176</v>
      </c>
      <c r="I2577">
        <v>0</v>
      </c>
      <c r="J2577">
        <v>228</v>
      </c>
      <c r="K2577">
        <v>196</v>
      </c>
      <c r="L2577">
        <v>400</v>
      </c>
      <c r="M2577">
        <v>-4</v>
      </c>
      <c r="N2577">
        <v>4</v>
      </c>
      <c r="P2577" s="22">
        <v>1.01</v>
      </c>
      <c r="R2577" t="s">
        <v>92</v>
      </c>
      <c r="S2577" t="s">
        <v>85</v>
      </c>
      <c r="T2577" s="9" t="e">
        <f>VLOOKUP(A2577,Sku_list!$A$1:$D$2667,3,0)</f>
        <v>#N/A</v>
      </c>
      <c r="U2577" s="9" t="e">
        <f>VLOOKUP(A2577,Sku_list!$A$1:$D$2667,4,0)*(F2577/1000000*12)</f>
        <v>#N/A</v>
      </c>
      <c r="V2577" s="9" t="e">
        <f>VLOOKUP(A2577,Sku_list!$A$1:$D$2667,4,0)*(H2577/1000000*12)</f>
        <v>#N/A</v>
      </c>
      <c r="W2577" s="9" t="e">
        <f>VLOOKUP(A2577,Sku_list!$A$1:$D$2667,4,0)*(J2577/1000000*12)</f>
        <v>#N/A</v>
      </c>
      <c r="X2577" s="9" t="e">
        <f>VLOOKUP(A2577,Sku_list!$A$1:$D$2667,4,0)*(L2577/1000000*12)</f>
        <v>#N/A</v>
      </c>
      <c r="Y2577" s="9" t="e">
        <f>VLOOKUP(A2577,Sku_list!$A$1:$E$2667,5,0)*((J2577+F2577)/1000000000)</f>
        <v>#N/A</v>
      </c>
      <c r="AC2577" s="22">
        <f t="shared" ca="1" si="40"/>
        <v>6.6666666666666666E-2</v>
      </c>
    </row>
    <row r="2578" spans="1:29" x14ac:dyDescent="0.35">
      <c r="A2578">
        <v>1602266</v>
      </c>
      <c r="B2578" t="s">
        <v>221</v>
      </c>
      <c r="C2578" t="s">
        <v>150</v>
      </c>
      <c r="D2578">
        <v>0</v>
      </c>
      <c r="E2578">
        <v>300</v>
      </c>
      <c r="F2578">
        <v>0</v>
      </c>
      <c r="G2578">
        <v>332</v>
      </c>
      <c r="H2578">
        <v>276</v>
      </c>
      <c r="I2578">
        <v>0</v>
      </c>
      <c r="J2578">
        <v>372</v>
      </c>
      <c r="K2578">
        <v>324</v>
      </c>
      <c r="L2578">
        <v>750</v>
      </c>
      <c r="M2578">
        <v>102</v>
      </c>
      <c r="N2578">
        <v>-102</v>
      </c>
      <c r="P2578" s="22">
        <v>0.86399999999999999</v>
      </c>
      <c r="R2578" t="s">
        <v>93</v>
      </c>
      <c r="S2578" t="s">
        <v>85</v>
      </c>
      <c r="T2578" s="9" t="e">
        <f>VLOOKUP(A2578,Sku_list!$A$1:$D$2667,3,0)</f>
        <v>#N/A</v>
      </c>
      <c r="U2578" s="9" t="e">
        <f>VLOOKUP(A2578,Sku_list!$A$1:$D$2667,4,0)*(F2578/1000000*12)</f>
        <v>#N/A</v>
      </c>
      <c r="V2578" s="9" t="e">
        <f>VLOOKUP(A2578,Sku_list!$A$1:$D$2667,4,0)*(H2578/1000000*12)</f>
        <v>#N/A</v>
      </c>
      <c r="W2578" s="9" t="e">
        <f>VLOOKUP(A2578,Sku_list!$A$1:$D$2667,4,0)*(J2578/1000000*12)</f>
        <v>#N/A</v>
      </c>
      <c r="X2578" s="9" t="e">
        <f>VLOOKUP(A2578,Sku_list!$A$1:$D$2667,4,0)*(L2578/1000000*12)</f>
        <v>#N/A</v>
      </c>
      <c r="Y2578" s="9" t="e">
        <f>VLOOKUP(A2578,Sku_list!$A$1:$E$2667,5,0)*((J2578+F2578)/1000000000)</f>
        <v>#N/A</v>
      </c>
      <c r="AC2578" s="22">
        <f t="shared" ca="1" si="40"/>
        <v>6.6666666666666666E-2</v>
      </c>
    </row>
    <row r="2579" spans="1:29" x14ac:dyDescent="0.35">
      <c r="A2579">
        <v>1602266</v>
      </c>
      <c r="B2579" t="s">
        <v>221</v>
      </c>
      <c r="C2579" t="s">
        <v>151</v>
      </c>
      <c r="D2579">
        <v>0</v>
      </c>
      <c r="E2579">
        <v>100</v>
      </c>
      <c r="F2579">
        <v>0</v>
      </c>
      <c r="G2579">
        <v>84</v>
      </c>
      <c r="H2579">
        <v>56</v>
      </c>
      <c r="I2579">
        <v>0</v>
      </c>
      <c r="J2579">
        <v>44</v>
      </c>
      <c r="K2579">
        <v>44</v>
      </c>
      <c r="L2579">
        <v>100</v>
      </c>
      <c r="M2579">
        <v>0</v>
      </c>
      <c r="N2579">
        <v>0</v>
      </c>
      <c r="P2579" s="22">
        <v>1</v>
      </c>
      <c r="R2579" t="s">
        <v>94</v>
      </c>
      <c r="S2579" t="s">
        <v>83</v>
      </c>
      <c r="T2579" s="9" t="e">
        <f>VLOOKUP(A2579,Sku_list!$A$1:$D$2667,3,0)</f>
        <v>#N/A</v>
      </c>
      <c r="U2579" s="9" t="e">
        <f>VLOOKUP(A2579,Sku_list!$A$1:$D$2667,4,0)*(F2579/1000000*12)</f>
        <v>#N/A</v>
      </c>
      <c r="V2579" s="9" t="e">
        <f>VLOOKUP(A2579,Sku_list!$A$1:$D$2667,4,0)*(H2579/1000000*12)</f>
        <v>#N/A</v>
      </c>
      <c r="W2579" s="9" t="e">
        <f>VLOOKUP(A2579,Sku_list!$A$1:$D$2667,4,0)*(J2579/1000000*12)</f>
        <v>#N/A</v>
      </c>
      <c r="X2579" s="9" t="e">
        <f>VLOOKUP(A2579,Sku_list!$A$1:$D$2667,4,0)*(L2579/1000000*12)</f>
        <v>#N/A</v>
      </c>
      <c r="Y2579" s="9" t="e">
        <f>VLOOKUP(A2579,Sku_list!$A$1:$E$2667,5,0)*((J2579+F2579)/1000000000)</f>
        <v>#N/A</v>
      </c>
      <c r="AC2579" s="22">
        <f t="shared" ca="1" si="40"/>
        <v>6.6666666666666666E-2</v>
      </c>
    </row>
    <row r="2580" spans="1:29" x14ac:dyDescent="0.35">
      <c r="A2580">
        <v>1602266</v>
      </c>
      <c r="B2580" t="s">
        <v>221</v>
      </c>
      <c r="C2580" t="s">
        <v>152</v>
      </c>
      <c r="D2580">
        <v>0</v>
      </c>
      <c r="E2580">
        <v>0</v>
      </c>
      <c r="F2580">
        <v>0</v>
      </c>
      <c r="G2580">
        <v>8</v>
      </c>
      <c r="H2580">
        <v>0</v>
      </c>
      <c r="I2580">
        <v>0</v>
      </c>
      <c r="J2580">
        <v>8</v>
      </c>
      <c r="K2580">
        <v>8</v>
      </c>
      <c r="L2580">
        <v>12</v>
      </c>
      <c r="M2580">
        <v>4</v>
      </c>
      <c r="N2580">
        <v>-4</v>
      </c>
      <c r="P2580" s="22">
        <v>0.66666666666666663</v>
      </c>
      <c r="R2580" t="s">
        <v>95</v>
      </c>
      <c r="S2580" t="s">
        <v>83</v>
      </c>
      <c r="T2580" s="9" t="e">
        <f>VLOOKUP(A2580,Sku_list!$A$1:$D$2667,3,0)</f>
        <v>#N/A</v>
      </c>
      <c r="U2580" s="9" t="e">
        <f>VLOOKUP(A2580,Sku_list!$A$1:$D$2667,4,0)*(F2580/1000000*12)</f>
        <v>#N/A</v>
      </c>
      <c r="V2580" s="9" t="e">
        <f>VLOOKUP(A2580,Sku_list!$A$1:$D$2667,4,0)*(H2580/1000000*12)</f>
        <v>#N/A</v>
      </c>
      <c r="W2580" s="9" t="e">
        <f>VLOOKUP(A2580,Sku_list!$A$1:$D$2667,4,0)*(J2580/1000000*12)</f>
        <v>#N/A</v>
      </c>
      <c r="X2580" s="9" t="e">
        <f>VLOOKUP(A2580,Sku_list!$A$1:$D$2667,4,0)*(L2580/1000000*12)</f>
        <v>#N/A</v>
      </c>
      <c r="Y2580" s="9" t="e">
        <f>VLOOKUP(A2580,Sku_list!$A$1:$E$2667,5,0)*((J2580+F2580)/1000000000)</f>
        <v>#N/A</v>
      </c>
      <c r="AC2580" s="22">
        <f t="shared" ca="1" si="40"/>
        <v>6.6666666666666666E-2</v>
      </c>
    </row>
    <row r="2581" spans="1:29" x14ac:dyDescent="0.35">
      <c r="A2581">
        <v>1602266</v>
      </c>
      <c r="B2581" t="s">
        <v>221</v>
      </c>
      <c r="C2581" t="s">
        <v>153</v>
      </c>
      <c r="D2581">
        <v>0</v>
      </c>
      <c r="E2581">
        <v>0</v>
      </c>
      <c r="F2581">
        <v>0</v>
      </c>
      <c r="G2581">
        <v>60</v>
      </c>
      <c r="H2581">
        <v>0</v>
      </c>
      <c r="I2581">
        <v>0</v>
      </c>
      <c r="J2581">
        <v>80</v>
      </c>
      <c r="K2581">
        <v>80</v>
      </c>
      <c r="L2581">
        <v>0</v>
      </c>
      <c r="M2581">
        <v>-80</v>
      </c>
      <c r="N2581">
        <v>80</v>
      </c>
      <c r="P2581" s="22" t="s">
        <v>34</v>
      </c>
      <c r="R2581" t="s">
        <v>189</v>
      </c>
      <c r="S2581" t="s">
        <v>190</v>
      </c>
      <c r="T2581" s="9" t="e">
        <f>VLOOKUP(A2581,Sku_list!$A$1:$D$2667,3,0)</f>
        <v>#N/A</v>
      </c>
      <c r="U2581" s="9" t="e">
        <f>VLOOKUP(A2581,Sku_list!$A$1:$D$2667,4,0)*(F2581/1000000*12)</f>
        <v>#N/A</v>
      </c>
      <c r="V2581" s="9" t="e">
        <f>VLOOKUP(A2581,Sku_list!$A$1:$D$2667,4,0)*(H2581/1000000*12)</f>
        <v>#N/A</v>
      </c>
      <c r="W2581" s="9" t="e">
        <f>VLOOKUP(A2581,Sku_list!$A$1:$D$2667,4,0)*(J2581/1000000*12)</f>
        <v>#N/A</v>
      </c>
      <c r="X2581" s="9" t="e">
        <f>VLOOKUP(A2581,Sku_list!$A$1:$D$2667,4,0)*(L2581/1000000*12)</f>
        <v>#N/A</v>
      </c>
      <c r="Y2581" s="9" t="e">
        <f>VLOOKUP(A2581,Sku_list!$A$1:$E$2667,5,0)*((J2581+F2581)/1000000000)</f>
        <v>#N/A</v>
      </c>
      <c r="AC2581" s="22">
        <f t="shared" ca="1" si="40"/>
        <v>6.6666666666666666E-2</v>
      </c>
    </row>
    <row r="2582" spans="1:29" x14ac:dyDescent="0.35">
      <c r="A2582">
        <v>1602266</v>
      </c>
      <c r="B2582" t="s">
        <v>221</v>
      </c>
      <c r="C2582" t="s">
        <v>154</v>
      </c>
      <c r="D2582">
        <v>0</v>
      </c>
      <c r="E2582">
        <v>0</v>
      </c>
      <c r="F2582">
        <v>0</v>
      </c>
      <c r="G2582">
        <v>52</v>
      </c>
      <c r="H2582">
        <v>44</v>
      </c>
      <c r="I2582">
        <v>0</v>
      </c>
      <c r="J2582">
        <v>24</v>
      </c>
      <c r="K2582">
        <v>20</v>
      </c>
      <c r="L2582">
        <v>82</v>
      </c>
      <c r="M2582">
        <v>14</v>
      </c>
      <c r="N2582">
        <v>-14</v>
      </c>
      <c r="P2582" s="22">
        <v>0.82926829268292679</v>
      </c>
      <c r="R2582" t="s">
        <v>96</v>
      </c>
      <c r="S2582" t="s">
        <v>72</v>
      </c>
      <c r="T2582" s="9" t="e">
        <f>VLOOKUP(A2582,Sku_list!$A$1:$D$2667,3,0)</f>
        <v>#N/A</v>
      </c>
      <c r="U2582" s="9" t="e">
        <f>VLOOKUP(A2582,Sku_list!$A$1:$D$2667,4,0)*(F2582/1000000*12)</f>
        <v>#N/A</v>
      </c>
      <c r="V2582" s="9" t="e">
        <f>VLOOKUP(A2582,Sku_list!$A$1:$D$2667,4,0)*(H2582/1000000*12)</f>
        <v>#N/A</v>
      </c>
      <c r="W2582" s="9" t="e">
        <f>VLOOKUP(A2582,Sku_list!$A$1:$D$2667,4,0)*(J2582/1000000*12)</f>
        <v>#N/A</v>
      </c>
      <c r="X2582" s="9" t="e">
        <f>VLOOKUP(A2582,Sku_list!$A$1:$D$2667,4,0)*(L2582/1000000*12)</f>
        <v>#N/A</v>
      </c>
      <c r="Y2582" s="9" t="e">
        <f>VLOOKUP(A2582,Sku_list!$A$1:$E$2667,5,0)*((J2582+F2582)/1000000000)</f>
        <v>#N/A</v>
      </c>
      <c r="AC2582" s="22">
        <f t="shared" ca="1" si="40"/>
        <v>6.6666666666666666E-2</v>
      </c>
    </row>
    <row r="2583" spans="1:29" x14ac:dyDescent="0.35">
      <c r="A2583">
        <v>1602266</v>
      </c>
      <c r="B2583" t="s">
        <v>221</v>
      </c>
      <c r="C2583" t="s">
        <v>155</v>
      </c>
      <c r="D2583">
        <v>0</v>
      </c>
      <c r="E2583">
        <v>48</v>
      </c>
      <c r="F2583">
        <v>20</v>
      </c>
      <c r="G2583">
        <v>96</v>
      </c>
      <c r="H2583">
        <v>56</v>
      </c>
      <c r="I2583">
        <v>0</v>
      </c>
      <c r="J2583">
        <v>44</v>
      </c>
      <c r="K2583">
        <v>60</v>
      </c>
      <c r="L2583">
        <v>140</v>
      </c>
      <c r="M2583">
        <v>20</v>
      </c>
      <c r="N2583">
        <v>-20</v>
      </c>
      <c r="P2583" s="22">
        <v>0.8571428571428571</v>
      </c>
      <c r="R2583" t="s">
        <v>97</v>
      </c>
      <c r="S2583" t="s">
        <v>72</v>
      </c>
      <c r="T2583" s="9" t="e">
        <f>VLOOKUP(A2583,Sku_list!$A$1:$D$2667,3,0)</f>
        <v>#N/A</v>
      </c>
      <c r="U2583" s="9" t="e">
        <f>VLOOKUP(A2583,Sku_list!$A$1:$D$2667,4,0)*(F2583/1000000*12)</f>
        <v>#N/A</v>
      </c>
      <c r="V2583" s="9" t="e">
        <f>VLOOKUP(A2583,Sku_list!$A$1:$D$2667,4,0)*(H2583/1000000*12)</f>
        <v>#N/A</v>
      </c>
      <c r="W2583" s="9" t="e">
        <f>VLOOKUP(A2583,Sku_list!$A$1:$D$2667,4,0)*(J2583/1000000*12)</f>
        <v>#N/A</v>
      </c>
      <c r="X2583" s="9" t="e">
        <f>VLOOKUP(A2583,Sku_list!$A$1:$D$2667,4,0)*(L2583/1000000*12)</f>
        <v>#N/A</v>
      </c>
      <c r="Y2583" s="9" t="e">
        <f>VLOOKUP(A2583,Sku_list!$A$1:$E$2667,5,0)*((J2583+F2583)/1000000000)</f>
        <v>#N/A</v>
      </c>
      <c r="AC2583" s="22">
        <f t="shared" ca="1" si="40"/>
        <v>6.6666666666666666E-2</v>
      </c>
    </row>
    <row r="2584" spans="1:29" x14ac:dyDescent="0.35">
      <c r="A2584">
        <v>1602266</v>
      </c>
      <c r="B2584" t="s">
        <v>221</v>
      </c>
      <c r="C2584" t="s">
        <v>156</v>
      </c>
      <c r="D2584">
        <v>0</v>
      </c>
      <c r="E2584">
        <v>0</v>
      </c>
      <c r="F2584">
        <v>0</v>
      </c>
      <c r="G2584">
        <v>0</v>
      </c>
      <c r="H2584">
        <v>0</v>
      </c>
      <c r="I2584">
        <v>0</v>
      </c>
      <c r="J2584">
        <v>0</v>
      </c>
      <c r="K2584">
        <v>0</v>
      </c>
      <c r="L2584">
        <v>0</v>
      </c>
      <c r="M2584">
        <v>0</v>
      </c>
      <c r="N2584">
        <v>0</v>
      </c>
      <c r="P2584" s="22" t="s">
        <v>34</v>
      </c>
      <c r="R2584" t="s">
        <v>38</v>
      </c>
      <c r="S2584" t="s">
        <v>69</v>
      </c>
      <c r="T2584" s="9" t="e">
        <f>VLOOKUP(A2584,Sku_list!$A$1:$D$2667,3,0)</f>
        <v>#N/A</v>
      </c>
      <c r="U2584" s="9" t="e">
        <f>VLOOKUP(A2584,Sku_list!$A$1:$D$2667,4,0)*(F2584/1000000*12)</f>
        <v>#N/A</v>
      </c>
      <c r="V2584" s="9" t="e">
        <f>VLOOKUP(A2584,Sku_list!$A$1:$D$2667,4,0)*(H2584/1000000*12)</f>
        <v>#N/A</v>
      </c>
      <c r="W2584" s="9" t="e">
        <f>VLOOKUP(A2584,Sku_list!$A$1:$D$2667,4,0)*(J2584/1000000*12)</f>
        <v>#N/A</v>
      </c>
      <c r="X2584" s="9" t="e">
        <f>VLOOKUP(A2584,Sku_list!$A$1:$D$2667,4,0)*(L2584/1000000*12)</f>
        <v>#N/A</v>
      </c>
      <c r="Y2584" s="9" t="e">
        <f>VLOOKUP(A2584,Sku_list!$A$1:$E$2667,5,0)*((J2584+F2584)/1000000000)</f>
        <v>#N/A</v>
      </c>
      <c r="AC2584" s="22">
        <f t="shared" ca="1" si="40"/>
        <v>6.6666666666666666E-2</v>
      </c>
    </row>
    <row r="2585" spans="1:29" x14ac:dyDescent="0.35">
      <c r="A2585">
        <v>1602266</v>
      </c>
      <c r="B2585" t="s">
        <v>221</v>
      </c>
      <c r="C2585" t="s">
        <v>157</v>
      </c>
      <c r="D2585">
        <v>0</v>
      </c>
      <c r="E2585">
        <v>0</v>
      </c>
      <c r="F2585">
        <v>0</v>
      </c>
      <c r="G2585">
        <v>108</v>
      </c>
      <c r="H2585">
        <v>196</v>
      </c>
      <c r="I2585">
        <v>0</v>
      </c>
      <c r="J2585">
        <v>116</v>
      </c>
      <c r="K2585">
        <v>112</v>
      </c>
      <c r="L2585">
        <v>320</v>
      </c>
      <c r="M2585">
        <v>8</v>
      </c>
      <c r="N2585">
        <v>-8</v>
      </c>
      <c r="P2585" s="22">
        <v>0.97499999999999998</v>
      </c>
      <c r="R2585" t="s">
        <v>98</v>
      </c>
      <c r="S2585" t="s">
        <v>72</v>
      </c>
      <c r="T2585" s="9" t="e">
        <f>VLOOKUP(A2585,Sku_list!$A$1:$D$2667,3,0)</f>
        <v>#N/A</v>
      </c>
      <c r="U2585" s="9" t="e">
        <f>VLOOKUP(A2585,Sku_list!$A$1:$D$2667,4,0)*(F2585/1000000*12)</f>
        <v>#N/A</v>
      </c>
      <c r="V2585" s="9" t="e">
        <f>VLOOKUP(A2585,Sku_list!$A$1:$D$2667,4,0)*(H2585/1000000*12)</f>
        <v>#N/A</v>
      </c>
      <c r="W2585" s="9" t="e">
        <f>VLOOKUP(A2585,Sku_list!$A$1:$D$2667,4,0)*(J2585/1000000*12)</f>
        <v>#N/A</v>
      </c>
      <c r="X2585" s="9" t="e">
        <f>VLOOKUP(A2585,Sku_list!$A$1:$D$2667,4,0)*(L2585/1000000*12)</f>
        <v>#N/A</v>
      </c>
      <c r="Y2585" s="9" t="e">
        <f>VLOOKUP(A2585,Sku_list!$A$1:$E$2667,5,0)*((J2585+F2585)/1000000000)</f>
        <v>#N/A</v>
      </c>
      <c r="AC2585" s="22">
        <f t="shared" ca="1" si="40"/>
        <v>6.6666666666666666E-2</v>
      </c>
    </row>
    <row r="2586" spans="1:29" x14ac:dyDescent="0.35">
      <c r="A2586">
        <v>1602266</v>
      </c>
      <c r="B2586" t="s">
        <v>221</v>
      </c>
      <c r="C2586" t="s">
        <v>158</v>
      </c>
      <c r="D2586">
        <v>0</v>
      </c>
      <c r="E2586">
        <v>200</v>
      </c>
      <c r="F2586">
        <v>0</v>
      </c>
      <c r="G2586">
        <v>60</v>
      </c>
      <c r="H2586">
        <v>32</v>
      </c>
      <c r="I2586">
        <v>0</v>
      </c>
      <c r="J2586">
        <v>188</v>
      </c>
      <c r="K2586">
        <v>172</v>
      </c>
      <c r="L2586">
        <v>128</v>
      </c>
      <c r="M2586">
        <v>-92</v>
      </c>
      <c r="N2586">
        <v>92</v>
      </c>
      <c r="P2586" s="22">
        <v>1.71875</v>
      </c>
      <c r="R2586" t="s">
        <v>99</v>
      </c>
      <c r="S2586" t="s">
        <v>69</v>
      </c>
      <c r="T2586" s="9" t="e">
        <f>VLOOKUP(A2586,Sku_list!$A$1:$D$2667,3,0)</f>
        <v>#N/A</v>
      </c>
      <c r="U2586" s="9" t="e">
        <f>VLOOKUP(A2586,Sku_list!$A$1:$D$2667,4,0)*(F2586/1000000*12)</f>
        <v>#N/A</v>
      </c>
      <c r="V2586" s="9" t="e">
        <f>VLOOKUP(A2586,Sku_list!$A$1:$D$2667,4,0)*(H2586/1000000*12)</f>
        <v>#N/A</v>
      </c>
      <c r="W2586" s="9" t="e">
        <f>VLOOKUP(A2586,Sku_list!$A$1:$D$2667,4,0)*(J2586/1000000*12)</f>
        <v>#N/A</v>
      </c>
      <c r="X2586" s="9" t="e">
        <f>VLOOKUP(A2586,Sku_list!$A$1:$D$2667,4,0)*(L2586/1000000*12)</f>
        <v>#N/A</v>
      </c>
      <c r="Y2586" s="9" t="e">
        <f>VLOOKUP(A2586,Sku_list!$A$1:$E$2667,5,0)*((J2586+F2586)/1000000000)</f>
        <v>#N/A</v>
      </c>
      <c r="AC2586" s="22">
        <f t="shared" ca="1" si="40"/>
        <v>6.6666666666666666E-2</v>
      </c>
    </row>
    <row r="2587" spans="1:29" x14ac:dyDescent="0.35">
      <c r="A2587">
        <v>1602266</v>
      </c>
      <c r="B2587" t="s">
        <v>221</v>
      </c>
      <c r="C2587" t="s">
        <v>159</v>
      </c>
      <c r="D2587">
        <v>0</v>
      </c>
      <c r="E2587">
        <v>140</v>
      </c>
      <c r="F2587">
        <v>20</v>
      </c>
      <c r="G2587">
        <v>152</v>
      </c>
      <c r="H2587">
        <v>112</v>
      </c>
      <c r="I2587">
        <v>0</v>
      </c>
      <c r="J2587">
        <v>188</v>
      </c>
      <c r="K2587">
        <v>208</v>
      </c>
      <c r="L2587">
        <v>400</v>
      </c>
      <c r="M2587">
        <v>80</v>
      </c>
      <c r="N2587">
        <v>-80</v>
      </c>
      <c r="P2587" s="22">
        <v>0.8</v>
      </c>
      <c r="R2587" t="s">
        <v>100</v>
      </c>
      <c r="S2587" t="s">
        <v>72</v>
      </c>
      <c r="T2587" s="9" t="e">
        <f>VLOOKUP(A2587,Sku_list!$A$1:$D$2667,3,0)</f>
        <v>#N/A</v>
      </c>
      <c r="U2587" s="9" t="e">
        <f>VLOOKUP(A2587,Sku_list!$A$1:$D$2667,4,0)*(F2587/1000000*12)</f>
        <v>#N/A</v>
      </c>
      <c r="V2587" s="9" t="e">
        <f>VLOOKUP(A2587,Sku_list!$A$1:$D$2667,4,0)*(H2587/1000000*12)</f>
        <v>#N/A</v>
      </c>
      <c r="W2587" s="9" t="e">
        <f>VLOOKUP(A2587,Sku_list!$A$1:$D$2667,4,0)*(J2587/1000000*12)</f>
        <v>#N/A</v>
      </c>
      <c r="X2587" s="9" t="e">
        <f>VLOOKUP(A2587,Sku_list!$A$1:$D$2667,4,0)*(L2587/1000000*12)</f>
        <v>#N/A</v>
      </c>
      <c r="Y2587" s="9" t="e">
        <f>VLOOKUP(A2587,Sku_list!$A$1:$E$2667,5,0)*((J2587+F2587)/1000000000)</f>
        <v>#N/A</v>
      </c>
      <c r="AC2587" s="22">
        <f t="shared" ca="1" si="40"/>
        <v>6.6666666666666666E-2</v>
      </c>
    </row>
    <row r="2588" spans="1:29" x14ac:dyDescent="0.35">
      <c r="A2588">
        <v>1602266</v>
      </c>
      <c r="B2588" t="s">
        <v>221</v>
      </c>
      <c r="C2588" t="s">
        <v>160</v>
      </c>
      <c r="D2588">
        <v>0</v>
      </c>
      <c r="E2588">
        <v>0</v>
      </c>
      <c r="F2588">
        <v>0</v>
      </c>
      <c r="G2588">
        <v>484</v>
      </c>
      <c r="H2588">
        <v>388</v>
      </c>
      <c r="I2588">
        <v>0</v>
      </c>
      <c r="J2588">
        <v>728</v>
      </c>
      <c r="K2588">
        <v>688</v>
      </c>
      <c r="L2588">
        <v>950</v>
      </c>
      <c r="M2588">
        <v>-166</v>
      </c>
      <c r="N2588">
        <v>166</v>
      </c>
      <c r="P2588" s="22">
        <v>1.1747368421052631</v>
      </c>
      <c r="R2588" t="s">
        <v>101</v>
      </c>
      <c r="S2588" t="s">
        <v>69</v>
      </c>
      <c r="T2588" s="9" t="e">
        <f>VLOOKUP(A2588,Sku_list!$A$1:$D$2667,3,0)</f>
        <v>#N/A</v>
      </c>
      <c r="U2588" s="9" t="e">
        <f>VLOOKUP(A2588,Sku_list!$A$1:$D$2667,4,0)*(F2588/1000000*12)</f>
        <v>#N/A</v>
      </c>
      <c r="V2588" s="9" t="e">
        <f>VLOOKUP(A2588,Sku_list!$A$1:$D$2667,4,0)*(H2588/1000000*12)</f>
        <v>#N/A</v>
      </c>
      <c r="W2588" s="9" t="e">
        <f>VLOOKUP(A2588,Sku_list!$A$1:$D$2667,4,0)*(J2588/1000000*12)</f>
        <v>#N/A</v>
      </c>
      <c r="X2588" s="9" t="e">
        <f>VLOOKUP(A2588,Sku_list!$A$1:$D$2667,4,0)*(L2588/1000000*12)</f>
        <v>#N/A</v>
      </c>
      <c r="Y2588" s="9" t="e">
        <f>VLOOKUP(A2588,Sku_list!$A$1:$E$2667,5,0)*((J2588+F2588)/1000000000)</f>
        <v>#N/A</v>
      </c>
      <c r="AC2588" s="22">
        <f t="shared" ca="1" si="40"/>
        <v>6.6666666666666666E-2</v>
      </c>
    </row>
    <row r="2589" spans="1:29" x14ac:dyDescent="0.35">
      <c r="A2589">
        <v>1602266</v>
      </c>
      <c r="B2589" t="s">
        <v>221</v>
      </c>
      <c r="C2589" t="s">
        <v>161</v>
      </c>
      <c r="D2589">
        <v>0</v>
      </c>
      <c r="E2589">
        <v>0</v>
      </c>
      <c r="F2589">
        <v>0</v>
      </c>
      <c r="G2589">
        <v>20</v>
      </c>
      <c r="H2589">
        <v>20</v>
      </c>
      <c r="I2589">
        <v>0</v>
      </c>
      <c r="J2589">
        <v>328</v>
      </c>
      <c r="K2589">
        <v>328</v>
      </c>
      <c r="L2589">
        <v>500</v>
      </c>
      <c r="M2589">
        <v>152</v>
      </c>
      <c r="N2589">
        <v>-152</v>
      </c>
      <c r="P2589" s="22">
        <v>0.69599999999999995</v>
      </c>
      <c r="R2589" t="s">
        <v>102</v>
      </c>
      <c r="S2589" t="s">
        <v>306</v>
      </c>
      <c r="T2589" s="9" t="e">
        <f>VLOOKUP(A2589,Sku_list!$A$1:$D$2667,3,0)</f>
        <v>#N/A</v>
      </c>
      <c r="U2589" s="9" t="e">
        <f>VLOOKUP(A2589,Sku_list!$A$1:$D$2667,4,0)*(F2589/1000000*12)</f>
        <v>#N/A</v>
      </c>
      <c r="V2589" s="9" t="e">
        <f>VLOOKUP(A2589,Sku_list!$A$1:$D$2667,4,0)*(H2589/1000000*12)</f>
        <v>#N/A</v>
      </c>
      <c r="W2589" s="9" t="e">
        <f>VLOOKUP(A2589,Sku_list!$A$1:$D$2667,4,0)*(J2589/1000000*12)</f>
        <v>#N/A</v>
      </c>
      <c r="X2589" s="9" t="e">
        <f>VLOOKUP(A2589,Sku_list!$A$1:$D$2667,4,0)*(L2589/1000000*12)</f>
        <v>#N/A</v>
      </c>
      <c r="Y2589" s="9" t="e">
        <f>VLOOKUP(A2589,Sku_list!$A$1:$E$2667,5,0)*((J2589+F2589)/1000000000)</f>
        <v>#N/A</v>
      </c>
      <c r="AC2589" s="22">
        <f t="shared" ca="1" si="40"/>
        <v>6.6666666666666666E-2</v>
      </c>
    </row>
    <row r="2590" spans="1:29" x14ac:dyDescent="0.35">
      <c r="A2590">
        <v>1602266</v>
      </c>
      <c r="B2590" t="s">
        <v>221</v>
      </c>
      <c r="C2590" t="s">
        <v>162</v>
      </c>
      <c r="D2590">
        <v>0</v>
      </c>
      <c r="E2590">
        <v>0</v>
      </c>
      <c r="F2590">
        <v>108</v>
      </c>
      <c r="G2590">
        <v>48</v>
      </c>
      <c r="H2590">
        <v>48</v>
      </c>
      <c r="I2590">
        <v>0</v>
      </c>
      <c r="J2590">
        <v>62</v>
      </c>
      <c r="K2590">
        <v>170</v>
      </c>
      <c r="L2590">
        <v>180</v>
      </c>
      <c r="M2590">
        <v>-38</v>
      </c>
      <c r="N2590">
        <v>38</v>
      </c>
      <c r="P2590" s="22">
        <v>1.211111111111111</v>
      </c>
      <c r="R2590" t="s">
        <v>103</v>
      </c>
      <c r="S2590" t="s">
        <v>69</v>
      </c>
      <c r="T2590" s="9" t="e">
        <f>VLOOKUP(A2590,Sku_list!$A$1:$D$2667,3,0)</f>
        <v>#N/A</v>
      </c>
      <c r="U2590" s="9" t="e">
        <f>VLOOKUP(A2590,Sku_list!$A$1:$D$2667,4,0)*(F2590/1000000*12)</f>
        <v>#N/A</v>
      </c>
      <c r="V2590" s="9" t="e">
        <f>VLOOKUP(A2590,Sku_list!$A$1:$D$2667,4,0)*(H2590/1000000*12)</f>
        <v>#N/A</v>
      </c>
      <c r="W2590" s="9" t="e">
        <f>VLOOKUP(A2590,Sku_list!$A$1:$D$2667,4,0)*(J2590/1000000*12)</f>
        <v>#N/A</v>
      </c>
      <c r="X2590" s="9" t="e">
        <f>VLOOKUP(A2590,Sku_list!$A$1:$D$2667,4,0)*(L2590/1000000*12)</f>
        <v>#N/A</v>
      </c>
      <c r="Y2590" s="9" t="e">
        <f>VLOOKUP(A2590,Sku_list!$A$1:$E$2667,5,0)*((J2590+F2590)/1000000000)</f>
        <v>#N/A</v>
      </c>
      <c r="AC2590" s="22">
        <f t="shared" ca="1" si="40"/>
        <v>6.6666666666666666E-2</v>
      </c>
    </row>
    <row r="2591" spans="1:29" x14ac:dyDescent="0.35">
      <c r="A2591">
        <v>1602266</v>
      </c>
      <c r="B2591" t="s">
        <v>221</v>
      </c>
      <c r="C2591" t="s">
        <v>164</v>
      </c>
      <c r="D2591">
        <v>0</v>
      </c>
      <c r="E2591">
        <v>0</v>
      </c>
      <c r="F2591">
        <v>0</v>
      </c>
      <c r="G2591">
        <v>0</v>
      </c>
      <c r="H2591">
        <v>0</v>
      </c>
      <c r="I2591">
        <v>0</v>
      </c>
      <c r="J2591">
        <v>8</v>
      </c>
      <c r="K2591">
        <v>8</v>
      </c>
      <c r="L2591">
        <v>16</v>
      </c>
      <c r="M2591">
        <v>8</v>
      </c>
      <c r="N2591">
        <v>-8</v>
      </c>
      <c r="P2591" s="22">
        <v>0.5</v>
      </c>
      <c r="R2591" t="s">
        <v>104</v>
      </c>
      <c r="S2591" t="s">
        <v>69</v>
      </c>
      <c r="T2591" s="9" t="e">
        <f>VLOOKUP(A2591,Sku_list!$A$1:$D$2667,3,0)</f>
        <v>#N/A</v>
      </c>
      <c r="U2591" s="9" t="e">
        <f>VLOOKUP(A2591,Sku_list!$A$1:$D$2667,4,0)*(F2591/1000000*12)</f>
        <v>#N/A</v>
      </c>
      <c r="V2591" s="9" t="e">
        <f>VLOOKUP(A2591,Sku_list!$A$1:$D$2667,4,0)*(H2591/1000000*12)</f>
        <v>#N/A</v>
      </c>
      <c r="W2591" s="9" t="e">
        <f>VLOOKUP(A2591,Sku_list!$A$1:$D$2667,4,0)*(J2591/1000000*12)</f>
        <v>#N/A</v>
      </c>
      <c r="X2591" s="9" t="e">
        <f>VLOOKUP(A2591,Sku_list!$A$1:$D$2667,4,0)*(L2591/1000000*12)</f>
        <v>#N/A</v>
      </c>
      <c r="Y2591" s="9" t="e">
        <f>VLOOKUP(A2591,Sku_list!$A$1:$E$2667,5,0)*((J2591+F2591)/1000000000)</f>
        <v>#N/A</v>
      </c>
      <c r="AC2591" s="22">
        <f t="shared" ca="1" si="40"/>
        <v>6.6666666666666666E-2</v>
      </c>
    </row>
    <row r="2592" spans="1:29" x14ac:dyDescent="0.35">
      <c r="A2592">
        <v>1602266</v>
      </c>
      <c r="B2592" t="s">
        <v>221</v>
      </c>
      <c r="C2592" t="s">
        <v>165</v>
      </c>
      <c r="D2592">
        <v>0</v>
      </c>
      <c r="E2592">
        <v>0</v>
      </c>
      <c r="F2592">
        <v>0</v>
      </c>
      <c r="G2592">
        <v>0</v>
      </c>
      <c r="H2592">
        <v>0</v>
      </c>
      <c r="I2592">
        <v>0</v>
      </c>
      <c r="J2592">
        <v>0</v>
      </c>
      <c r="K2592">
        <v>0</v>
      </c>
      <c r="L2592">
        <v>0</v>
      </c>
      <c r="M2592">
        <v>0</v>
      </c>
      <c r="N2592">
        <v>0</v>
      </c>
      <c r="P2592" s="22" t="s">
        <v>34</v>
      </c>
      <c r="R2592" t="s">
        <v>105</v>
      </c>
      <c r="S2592" t="s">
        <v>83</v>
      </c>
      <c r="T2592" s="9" t="e">
        <f>VLOOKUP(A2592,Sku_list!$A$1:$D$2667,3,0)</f>
        <v>#N/A</v>
      </c>
      <c r="U2592" s="9" t="e">
        <f>VLOOKUP(A2592,Sku_list!$A$1:$D$2667,4,0)*(F2592/1000000*12)</f>
        <v>#N/A</v>
      </c>
      <c r="V2592" s="9" t="e">
        <f>VLOOKUP(A2592,Sku_list!$A$1:$D$2667,4,0)*(H2592/1000000*12)</f>
        <v>#N/A</v>
      </c>
      <c r="W2592" s="9" t="e">
        <f>VLOOKUP(A2592,Sku_list!$A$1:$D$2667,4,0)*(J2592/1000000*12)</f>
        <v>#N/A</v>
      </c>
      <c r="X2592" s="9" t="e">
        <f>VLOOKUP(A2592,Sku_list!$A$1:$D$2667,4,0)*(L2592/1000000*12)</f>
        <v>#N/A</v>
      </c>
      <c r="Y2592" s="9" t="e">
        <f>VLOOKUP(A2592,Sku_list!$A$1:$E$2667,5,0)*((J2592+F2592)/1000000000)</f>
        <v>#N/A</v>
      </c>
      <c r="AC2592" s="22">
        <f t="shared" ca="1" si="40"/>
        <v>6.6666666666666666E-2</v>
      </c>
    </row>
    <row r="2593" spans="1:29" x14ac:dyDescent="0.35">
      <c r="A2593">
        <v>1602266</v>
      </c>
      <c r="B2593" t="s">
        <v>221</v>
      </c>
      <c r="C2593" t="s">
        <v>163</v>
      </c>
      <c r="D2593">
        <v>0</v>
      </c>
      <c r="E2593">
        <v>0</v>
      </c>
      <c r="F2593">
        <v>0</v>
      </c>
      <c r="G2593">
        <v>8</v>
      </c>
      <c r="H2593">
        <v>4</v>
      </c>
      <c r="I2593">
        <v>0</v>
      </c>
      <c r="J2593">
        <v>112</v>
      </c>
      <c r="K2593">
        <v>112</v>
      </c>
      <c r="L2593">
        <v>24</v>
      </c>
      <c r="M2593">
        <v>-92</v>
      </c>
      <c r="N2593">
        <v>92</v>
      </c>
      <c r="P2593" s="22">
        <v>4.833333333333333</v>
      </c>
      <c r="R2593" t="s">
        <v>117</v>
      </c>
      <c r="S2593" t="s">
        <v>83</v>
      </c>
      <c r="T2593" s="9" t="e">
        <f>VLOOKUP(A2593,Sku_list!$A$1:$D$2667,3,0)</f>
        <v>#N/A</v>
      </c>
      <c r="U2593" s="9" t="e">
        <f>VLOOKUP(A2593,Sku_list!$A$1:$D$2667,4,0)*(F2593/1000000*12)</f>
        <v>#N/A</v>
      </c>
      <c r="V2593" s="9" t="e">
        <f>VLOOKUP(A2593,Sku_list!$A$1:$D$2667,4,0)*(H2593/1000000*12)</f>
        <v>#N/A</v>
      </c>
      <c r="W2593" s="9" t="e">
        <f>VLOOKUP(A2593,Sku_list!$A$1:$D$2667,4,0)*(J2593/1000000*12)</f>
        <v>#N/A</v>
      </c>
      <c r="X2593" s="9" t="e">
        <f>VLOOKUP(A2593,Sku_list!$A$1:$D$2667,4,0)*(L2593/1000000*12)</f>
        <v>#N/A</v>
      </c>
      <c r="Y2593" s="9" t="e">
        <f>VLOOKUP(A2593,Sku_list!$A$1:$E$2667,5,0)*((J2593+F2593)/1000000000)</f>
        <v>#N/A</v>
      </c>
      <c r="AC2593" s="22">
        <f t="shared" ca="1" si="40"/>
        <v>6.6666666666666666E-2</v>
      </c>
    </row>
    <row r="2594" spans="1:29" x14ac:dyDescent="0.35">
      <c r="A2594">
        <v>1602266</v>
      </c>
      <c r="B2594" t="s">
        <v>221</v>
      </c>
      <c r="C2594" t="s">
        <v>166</v>
      </c>
      <c r="D2594">
        <v>0</v>
      </c>
      <c r="E2594">
        <v>60</v>
      </c>
      <c r="F2594">
        <v>0</v>
      </c>
      <c r="G2594">
        <v>33</v>
      </c>
      <c r="H2594">
        <v>25</v>
      </c>
      <c r="I2594">
        <v>0</v>
      </c>
      <c r="J2594">
        <v>104</v>
      </c>
      <c r="K2594">
        <v>104</v>
      </c>
      <c r="L2594">
        <v>60</v>
      </c>
      <c r="M2594">
        <v>-69</v>
      </c>
      <c r="N2594">
        <v>69</v>
      </c>
      <c r="P2594" s="22">
        <v>2.15</v>
      </c>
      <c r="R2594" t="s">
        <v>118</v>
      </c>
      <c r="S2594" t="s">
        <v>85</v>
      </c>
      <c r="T2594" s="9" t="e">
        <f>VLOOKUP(A2594,Sku_list!$A$1:$D$2667,3,0)</f>
        <v>#N/A</v>
      </c>
      <c r="U2594" s="9" t="e">
        <f>VLOOKUP(A2594,Sku_list!$A$1:$D$2667,4,0)*(F2594/1000000*12)</f>
        <v>#N/A</v>
      </c>
      <c r="V2594" s="9" t="e">
        <f>VLOOKUP(A2594,Sku_list!$A$1:$D$2667,4,0)*(H2594/1000000*12)</f>
        <v>#N/A</v>
      </c>
      <c r="W2594" s="9" t="e">
        <f>VLOOKUP(A2594,Sku_list!$A$1:$D$2667,4,0)*(J2594/1000000*12)</f>
        <v>#N/A</v>
      </c>
      <c r="X2594" s="9" t="e">
        <f>VLOOKUP(A2594,Sku_list!$A$1:$D$2667,4,0)*(L2594/1000000*12)</f>
        <v>#N/A</v>
      </c>
      <c r="Y2594" s="9" t="e">
        <f>VLOOKUP(A2594,Sku_list!$A$1:$E$2667,5,0)*((J2594+F2594)/1000000000)</f>
        <v>#N/A</v>
      </c>
      <c r="AC2594" s="22">
        <f t="shared" ca="1" si="40"/>
        <v>6.6666666666666666E-2</v>
      </c>
    </row>
    <row r="2595" spans="1:29" x14ac:dyDescent="0.35">
      <c r="A2595">
        <v>1602266</v>
      </c>
      <c r="B2595" t="s">
        <v>221</v>
      </c>
      <c r="C2595" t="s">
        <v>167</v>
      </c>
      <c r="D2595">
        <v>0</v>
      </c>
      <c r="E2595">
        <v>8</v>
      </c>
      <c r="F2595">
        <v>0</v>
      </c>
      <c r="G2595">
        <v>16</v>
      </c>
      <c r="H2595">
        <v>16</v>
      </c>
      <c r="I2595">
        <v>0</v>
      </c>
      <c r="J2595">
        <v>8</v>
      </c>
      <c r="K2595">
        <v>8</v>
      </c>
      <c r="L2595">
        <v>0</v>
      </c>
      <c r="M2595">
        <v>-24</v>
      </c>
      <c r="N2595">
        <v>24</v>
      </c>
      <c r="P2595" s="22" t="s">
        <v>34</v>
      </c>
      <c r="R2595" t="s">
        <v>119</v>
      </c>
      <c r="S2595" t="s">
        <v>72</v>
      </c>
      <c r="T2595" s="9" t="e">
        <f>VLOOKUP(A2595,Sku_list!$A$1:$D$2667,3,0)</f>
        <v>#N/A</v>
      </c>
      <c r="U2595" s="9" t="e">
        <f>VLOOKUP(A2595,Sku_list!$A$1:$D$2667,4,0)*(F2595/1000000*12)</f>
        <v>#N/A</v>
      </c>
      <c r="V2595" s="9" t="e">
        <f>VLOOKUP(A2595,Sku_list!$A$1:$D$2667,4,0)*(H2595/1000000*12)</f>
        <v>#N/A</v>
      </c>
      <c r="W2595" s="9" t="e">
        <f>VLOOKUP(A2595,Sku_list!$A$1:$D$2667,4,0)*(J2595/1000000*12)</f>
        <v>#N/A</v>
      </c>
      <c r="X2595" s="9" t="e">
        <f>VLOOKUP(A2595,Sku_list!$A$1:$D$2667,4,0)*(L2595/1000000*12)</f>
        <v>#N/A</v>
      </c>
      <c r="Y2595" s="9" t="e">
        <f>VLOOKUP(A2595,Sku_list!$A$1:$E$2667,5,0)*((J2595+F2595)/1000000000)</f>
        <v>#N/A</v>
      </c>
      <c r="AC2595" s="22">
        <f t="shared" ca="1" si="40"/>
        <v>6.6666666666666666E-2</v>
      </c>
    </row>
    <row r="2596" spans="1:29" x14ac:dyDescent="0.35">
      <c r="A2596">
        <v>1602266</v>
      </c>
      <c r="B2596" t="s">
        <v>221</v>
      </c>
      <c r="C2596" t="s">
        <v>61</v>
      </c>
      <c r="D2596">
        <v>0</v>
      </c>
      <c r="E2596">
        <v>0</v>
      </c>
      <c r="F2596">
        <v>500</v>
      </c>
      <c r="G2596">
        <v>48</v>
      </c>
      <c r="H2596">
        <v>24</v>
      </c>
      <c r="I2596">
        <v>0</v>
      </c>
      <c r="J2596">
        <v>116</v>
      </c>
      <c r="K2596">
        <v>592</v>
      </c>
      <c r="L2596">
        <v>150</v>
      </c>
      <c r="M2596">
        <v>-490</v>
      </c>
      <c r="N2596">
        <v>490</v>
      </c>
      <c r="P2596" s="22">
        <v>4.2666666666666666</v>
      </c>
      <c r="R2596" t="s">
        <v>5</v>
      </c>
      <c r="S2596" t="s">
        <v>85</v>
      </c>
      <c r="T2596" s="9" t="e">
        <f>VLOOKUP(A2596,Sku_list!$A$1:$D$2667,3,0)</f>
        <v>#N/A</v>
      </c>
      <c r="U2596" s="9" t="e">
        <f>VLOOKUP(A2596,Sku_list!$A$1:$D$2667,4,0)*(F2596/1000000*12)</f>
        <v>#N/A</v>
      </c>
      <c r="V2596" s="9" t="e">
        <f>VLOOKUP(A2596,Sku_list!$A$1:$D$2667,4,0)*(H2596/1000000*12)</f>
        <v>#N/A</v>
      </c>
      <c r="W2596" s="9" t="e">
        <f>VLOOKUP(A2596,Sku_list!$A$1:$D$2667,4,0)*(J2596/1000000*12)</f>
        <v>#N/A</v>
      </c>
      <c r="X2596" s="9" t="e">
        <f>VLOOKUP(A2596,Sku_list!$A$1:$D$2667,4,0)*(L2596/1000000*12)</f>
        <v>#N/A</v>
      </c>
      <c r="Y2596" s="9" t="e">
        <f>VLOOKUP(A2596,Sku_list!$A$1:$E$2667,5,0)*((J2596+F2596)/1000000000)</f>
        <v>#N/A</v>
      </c>
      <c r="AC2596" s="22">
        <f t="shared" ca="1" si="40"/>
        <v>6.6666666666666666E-2</v>
      </c>
    </row>
    <row r="2597" spans="1:29" x14ac:dyDescent="0.35">
      <c r="A2597">
        <v>1602266</v>
      </c>
      <c r="B2597" t="s">
        <v>221</v>
      </c>
      <c r="C2597" t="s">
        <v>39</v>
      </c>
      <c r="D2597">
        <v>0</v>
      </c>
      <c r="E2597">
        <v>0</v>
      </c>
      <c r="F2597">
        <v>0</v>
      </c>
      <c r="G2597">
        <v>0</v>
      </c>
      <c r="H2597">
        <v>0</v>
      </c>
      <c r="I2597">
        <v>0</v>
      </c>
      <c r="J2597">
        <v>40</v>
      </c>
      <c r="K2597">
        <v>40</v>
      </c>
      <c r="L2597">
        <v>0</v>
      </c>
      <c r="M2597">
        <v>-40</v>
      </c>
      <c r="N2597">
        <v>40</v>
      </c>
      <c r="P2597" s="22" t="s">
        <v>34</v>
      </c>
      <c r="R2597" t="s">
        <v>43</v>
      </c>
      <c r="S2597" t="s">
        <v>190</v>
      </c>
      <c r="T2597" s="9" t="e">
        <f>VLOOKUP(A2597,Sku_list!$A$1:$D$2667,3,0)</f>
        <v>#N/A</v>
      </c>
      <c r="U2597" s="9" t="e">
        <f>VLOOKUP(A2597,Sku_list!$A$1:$D$2667,4,0)*(F2597/1000000*12)</f>
        <v>#N/A</v>
      </c>
      <c r="V2597" s="9" t="e">
        <f>VLOOKUP(A2597,Sku_list!$A$1:$D$2667,4,0)*(H2597/1000000*12)</f>
        <v>#N/A</v>
      </c>
      <c r="W2597" s="9" t="e">
        <f>VLOOKUP(A2597,Sku_list!$A$1:$D$2667,4,0)*(J2597/1000000*12)</f>
        <v>#N/A</v>
      </c>
      <c r="X2597" s="9" t="e">
        <f>VLOOKUP(A2597,Sku_list!$A$1:$D$2667,4,0)*(L2597/1000000*12)</f>
        <v>#N/A</v>
      </c>
      <c r="Y2597" s="9" t="e">
        <f>VLOOKUP(A2597,Sku_list!$A$1:$E$2667,5,0)*((J2597+F2597)/1000000000)</f>
        <v>#N/A</v>
      </c>
      <c r="AC2597" s="22">
        <f t="shared" ca="1" si="40"/>
        <v>6.6666666666666666E-2</v>
      </c>
    </row>
    <row r="2598" spans="1:29" x14ac:dyDescent="0.35">
      <c r="A2598">
        <v>1602266</v>
      </c>
      <c r="B2598" t="s">
        <v>221</v>
      </c>
      <c r="C2598" t="s">
        <v>65</v>
      </c>
      <c r="D2598">
        <v>0</v>
      </c>
      <c r="E2598">
        <v>0</v>
      </c>
      <c r="F2598">
        <v>0</v>
      </c>
      <c r="G2598">
        <v>0</v>
      </c>
      <c r="H2598">
        <v>0</v>
      </c>
      <c r="I2598">
        <v>0</v>
      </c>
      <c r="J2598">
        <v>0</v>
      </c>
      <c r="K2598">
        <v>0</v>
      </c>
      <c r="L2598">
        <v>0</v>
      </c>
      <c r="M2598">
        <v>0</v>
      </c>
      <c r="N2598">
        <v>0</v>
      </c>
      <c r="P2598" s="22" t="s">
        <v>34</v>
      </c>
      <c r="R2598" t="s">
        <v>300</v>
      </c>
      <c r="S2598" t="s">
        <v>83</v>
      </c>
      <c r="T2598" s="9" t="e">
        <f>VLOOKUP(A2598,Sku_list!$A$1:$D$2667,3,0)</f>
        <v>#N/A</v>
      </c>
      <c r="U2598" s="9" t="e">
        <f>VLOOKUP(A2598,Sku_list!$A$1:$D$2667,4,0)*(F2598/1000000*12)</f>
        <v>#N/A</v>
      </c>
      <c r="V2598" s="9" t="e">
        <f>VLOOKUP(A2598,Sku_list!$A$1:$D$2667,4,0)*(H2598/1000000*12)</f>
        <v>#N/A</v>
      </c>
      <c r="W2598" s="9" t="e">
        <f>VLOOKUP(A2598,Sku_list!$A$1:$D$2667,4,0)*(J2598/1000000*12)</f>
        <v>#N/A</v>
      </c>
      <c r="X2598" s="9" t="e">
        <f>VLOOKUP(A2598,Sku_list!$A$1:$D$2667,4,0)*(L2598/1000000*12)</f>
        <v>#N/A</v>
      </c>
      <c r="Y2598" s="9" t="e">
        <f>VLOOKUP(A2598,Sku_list!$A$1:$E$2667,5,0)*((J2598+F2598)/1000000000)</f>
        <v>#N/A</v>
      </c>
      <c r="AC2598" s="22">
        <f t="shared" ca="1" si="40"/>
        <v>6.6666666666666666E-2</v>
      </c>
    </row>
    <row r="2599" spans="1:29" x14ac:dyDescent="0.35">
      <c r="A2599">
        <v>1602266</v>
      </c>
      <c r="B2599" t="s">
        <v>221</v>
      </c>
      <c r="C2599" t="s">
        <v>66</v>
      </c>
      <c r="D2599">
        <v>0</v>
      </c>
      <c r="E2599">
        <v>20</v>
      </c>
      <c r="F2599">
        <v>0</v>
      </c>
      <c r="G2599">
        <v>12</v>
      </c>
      <c r="H2599">
        <v>16</v>
      </c>
      <c r="I2599">
        <v>0</v>
      </c>
      <c r="J2599">
        <v>32</v>
      </c>
      <c r="K2599">
        <v>32</v>
      </c>
      <c r="L2599">
        <v>0</v>
      </c>
      <c r="M2599">
        <v>-48</v>
      </c>
      <c r="N2599">
        <v>48</v>
      </c>
      <c r="P2599" s="22" t="s">
        <v>34</v>
      </c>
      <c r="R2599" t="s">
        <v>174</v>
      </c>
      <c r="S2599" t="s">
        <v>72</v>
      </c>
      <c r="T2599" s="9" t="e">
        <f>VLOOKUP(A2599,Sku_list!$A$1:$D$2667,3,0)</f>
        <v>#N/A</v>
      </c>
      <c r="U2599" s="9" t="e">
        <f>VLOOKUP(A2599,Sku_list!$A$1:$D$2667,4,0)*(F2599/1000000*12)</f>
        <v>#N/A</v>
      </c>
      <c r="V2599" s="9" t="e">
        <f>VLOOKUP(A2599,Sku_list!$A$1:$D$2667,4,0)*(H2599/1000000*12)</f>
        <v>#N/A</v>
      </c>
      <c r="W2599" s="9" t="e">
        <f>VLOOKUP(A2599,Sku_list!$A$1:$D$2667,4,0)*(J2599/1000000*12)</f>
        <v>#N/A</v>
      </c>
      <c r="X2599" s="9" t="e">
        <f>VLOOKUP(A2599,Sku_list!$A$1:$D$2667,4,0)*(L2599/1000000*12)</f>
        <v>#N/A</v>
      </c>
      <c r="Y2599" s="9" t="e">
        <f>VLOOKUP(A2599,Sku_list!$A$1:$E$2667,5,0)*((J2599+F2599)/1000000000)</f>
        <v>#N/A</v>
      </c>
      <c r="AC2599" s="22">
        <f t="shared" ca="1" si="40"/>
        <v>6.6666666666666666E-2</v>
      </c>
    </row>
    <row r="2600" spans="1:29" x14ac:dyDescent="0.35">
      <c r="A2600">
        <v>1602266</v>
      </c>
      <c r="B2600" t="s">
        <v>221</v>
      </c>
      <c r="C2600" t="s">
        <v>67</v>
      </c>
      <c r="D2600">
        <v>0</v>
      </c>
      <c r="E2600">
        <v>0</v>
      </c>
      <c r="F2600">
        <v>0</v>
      </c>
      <c r="G2600">
        <v>40</v>
      </c>
      <c r="H2600">
        <v>0</v>
      </c>
      <c r="I2600">
        <v>0</v>
      </c>
      <c r="J2600">
        <v>20</v>
      </c>
      <c r="K2600">
        <v>20</v>
      </c>
      <c r="L2600">
        <v>0</v>
      </c>
      <c r="M2600">
        <v>-20</v>
      </c>
      <c r="N2600">
        <v>20</v>
      </c>
      <c r="P2600" s="22" t="s">
        <v>34</v>
      </c>
      <c r="R2600" t="s">
        <v>176</v>
      </c>
      <c r="S2600" t="s">
        <v>72</v>
      </c>
      <c r="T2600" s="9" t="e">
        <f>VLOOKUP(A2600,Sku_list!$A$1:$D$2667,3,0)</f>
        <v>#N/A</v>
      </c>
      <c r="U2600" s="9" t="e">
        <f>VLOOKUP(A2600,Sku_list!$A$1:$D$2667,4,0)*(F2600/1000000*12)</f>
        <v>#N/A</v>
      </c>
      <c r="V2600" s="9" t="e">
        <f>VLOOKUP(A2600,Sku_list!$A$1:$D$2667,4,0)*(H2600/1000000*12)</f>
        <v>#N/A</v>
      </c>
      <c r="W2600" s="9" t="e">
        <f>VLOOKUP(A2600,Sku_list!$A$1:$D$2667,4,0)*(J2600/1000000*12)</f>
        <v>#N/A</v>
      </c>
      <c r="X2600" s="9" t="e">
        <f>VLOOKUP(A2600,Sku_list!$A$1:$D$2667,4,0)*(L2600/1000000*12)</f>
        <v>#N/A</v>
      </c>
      <c r="Y2600" s="9" t="e">
        <f>VLOOKUP(A2600,Sku_list!$A$1:$E$2667,5,0)*((J2600+F2600)/1000000000)</f>
        <v>#N/A</v>
      </c>
      <c r="AC2600" s="22">
        <f t="shared" ca="1" si="40"/>
        <v>6.6666666666666666E-2</v>
      </c>
    </row>
    <row r="2601" spans="1:29" x14ac:dyDescent="0.35">
      <c r="A2601">
        <v>1602266</v>
      </c>
      <c r="B2601" t="s">
        <v>221</v>
      </c>
      <c r="C2601" t="s">
        <v>68</v>
      </c>
      <c r="D2601">
        <v>0</v>
      </c>
      <c r="E2601">
        <v>20</v>
      </c>
      <c r="F2601">
        <v>20</v>
      </c>
      <c r="G2601">
        <v>12</v>
      </c>
      <c r="H2601">
        <v>8</v>
      </c>
      <c r="I2601">
        <v>0</v>
      </c>
      <c r="J2601">
        <v>16</v>
      </c>
      <c r="K2601">
        <v>36</v>
      </c>
      <c r="L2601">
        <v>0</v>
      </c>
      <c r="M2601">
        <v>-44</v>
      </c>
      <c r="N2601">
        <v>44</v>
      </c>
      <c r="P2601" s="22" t="s">
        <v>34</v>
      </c>
      <c r="R2601" t="s">
        <v>177</v>
      </c>
      <c r="S2601" t="s">
        <v>72</v>
      </c>
      <c r="T2601" s="9" t="e">
        <f>VLOOKUP(A2601,Sku_list!$A$1:$D$2667,3,0)</f>
        <v>#N/A</v>
      </c>
      <c r="U2601" s="9" t="e">
        <f>VLOOKUP(A2601,Sku_list!$A$1:$D$2667,4,0)*(F2601/1000000*12)</f>
        <v>#N/A</v>
      </c>
      <c r="V2601" s="9" t="e">
        <f>VLOOKUP(A2601,Sku_list!$A$1:$D$2667,4,0)*(H2601/1000000*12)</f>
        <v>#N/A</v>
      </c>
      <c r="W2601" s="9" t="e">
        <f>VLOOKUP(A2601,Sku_list!$A$1:$D$2667,4,0)*(J2601/1000000*12)</f>
        <v>#N/A</v>
      </c>
      <c r="X2601" s="9" t="e">
        <f>VLOOKUP(A2601,Sku_list!$A$1:$D$2667,4,0)*(L2601/1000000*12)</f>
        <v>#N/A</v>
      </c>
      <c r="Y2601" s="9" t="e">
        <f>VLOOKUP(A2601,Sku_list!$A$1:$E$2667,5,0)*((J2601+F2601)/1000000000)</f>
        <v>#N/A</v>
      </c>
      <c r="AC2601" s="22">
        <f t="shared" ca="1" si="40"/>
        <v>6.6666666666666666E-2</v>
      </c>
    </row>
    <row r="2602" spans="1:29" x14ac:dyDescent="0.35">
      <c r="A2602">
        <v>1602266</v>
      </c>
      <c r="B2602" t="s">
        <v>221</v>
      </c>
      <c r="C2602" t="s">
        <v>44</v>
      </c>
      <c r="D2602">
        <v>0</v>
      </c>
      <c r="E2602">
        <v>0</v>
      </c>
      <c r="F2602">
        <v>0</v>
      </c>
      <c r="G2602">
        <v>0</v>
      </c>
      <c r="H2602">
        <v>0</v>
      </c>
      <c r="I2602">
        <v>0</v>
      </c>
      <c r="J2602">
        <v>1688</v>
      </c>
      <c r="K2602">
        <v>1688</v>
      </c>
      <c r="L2602">
        <v>0</v>
      </c>
      <c r="M2602">
        <v>-1688</v>
      </c>
      <c r="N2602">
        <v>1688</v>
      </c>
      <c r="P2602" s="22" t="s">
        <v>34</v>
      </c>
      <c r="R2602" t="s">
        <v>45</v>
      </c>
      <c r="S2602" t="s">
        <v>193</v>
      </c>
      <c r="T2602" s="9" t="e">
        <f>VLOOKUP(A2602,Sku_list!$A$1:$D$2667,3,0)</f>
        <v>#N/A</v>
      </c>
      <c r="U2602" s="9" t="e">
        <f>VLOOKUP(A2602,Sku_list!$A$1:$D$2667,4,0)*(F2602/1000000*12)</f>
        <v>#N/A</v>
      </c>
      <c r="V2602" s="9" t="e">
        <f>VLOOKUP(A2602,Sku_list!$A$1:$D$2667,4,0)*(H2602/1000000*12)</f>
        <v>#N/A</v>
      </c>
      <c r="W2602" s="9" t="e">
        <f>VLOOKUP(A2602,Sku_list!$A$1:$D$2667,4,0)*(J2602/1000000*12)</f>
        <v>#N/A</v>
      </c>
      <c r="X2602" s="9" t="e">
        <f>VLOOKUP(A2602,Sku_list!$A$1:$D$2667,4,0)*(L2602/1000000*12)</f>
        <v>#N/A</v>
      </c>
      <c r="Y2602" s="9" t="e">
        <f>VLOOKUP(A2602,Sku_list!$A$1:$E$2667,5,0)*((J2602+F2602)/1000000000)</f>
        <v>#N/A</v>
      </c>
      <c r="AC2602" s="22">
        <f t="shared" ca="1" si="40"/>
        <v>6.6666666666666666E-2</v>
      </c>
    </row>
    <row r="2603" spans="1:29" x14ac:dyDescent="0.35">
      <c r="A2603">
        <v>1602266</v>
      </c>
      <c r="B2603" t="s">
        <v>221</v>
      </c>
      <c r="C2603" t="s">
        <v>272</v>
      </c>
      <c r="D2603">
        <v>0</v>
      </c>
      <c r="E2603">
        <v>0</v>
      </c>
      <c r="F2603">
        <v>0</v>
      </c>
      <c r="G2603">
        <v>0</v>
      </c>
      <c r="H2603">
        <v>0</v>
      </c>
      <c r="I2603">
        <v>0</v>
      </c>
      <c r="J2603">
        <v>0</v>
      </c>
      <c r="K2603">
        <v>0</v>
      </c>
      <c r="L2603">
        <v>0</v>
      </c>
      <c r="M2603">
        <v>0</v>
      </c>
      <c r="N2603">
        <v>0</v>
      </c>
      <c r="P2603" s="22" t="s">
        <v>34</v>
      </c>
      <c r="R2603" t="s">
        <v>99</v>
      </c>
      <c r="S2603" t="s">
        <v>173</v>
      </c>
      <c r="T2603" s="9" t="e">
        <f>VLOOKUP(A2603,Sku_list!$A$1:$D$2667,3,0)</f>
        <v>#N/A</v>
      </c>
      <c r="U2603" s="9" t="e">
        <f>VLOOKUP(A2603,Sku_list!$A$1:$D$2667,4,0)*(F2603/1000000*12)</f>
        <v>#N/A</v>
      </c>
      <c r="V2603" s="9" t="e">
        <f>VLOOKUP(A2603,Sku_list!$A$1:$D$2667,4,0)*(H2603/1000000*12)</f>
        <v>#N/A</v>
      </c>
      <c r="W2603" s="9" t="e">
        <f>VLOOKUP(A2603,Sku_list!$A$1:$D$2667,4,0)*(J2603/1000000*12)</f>
        <v>#N/A</v>
      </c>
      <c r="X2603" s="9" t="e">
        <f>VLOOKUP(A2603,Sku_list!$A$1:$D$2667,4,0)*(L2603/1000000*12)</f>
        <v>#N/A</v>
      </c>
      <c r="Y2603" s="9" t="e">
        <f>VLOOKUP(A2603,Sku_list!$A$1:$E$2667,5,0)*((J2603+F2603)/1000000000)</f>
        <v>#N/A</v>
      </c>
      <c r="AC2603" s="22">
        <f t="shared" ca="1" si="40"/>
        <v>6.6666666666666666E-2</v>
      </c>
    </row>
    <row r="2604" spans="1:29" x14ac:dyDescent="0.35">
      <c r="A2604">
        <v>1602266</v>
      </c>
      <c r="B2604" t="s">
        <v>221</v>
      </c>
      <c r="C2604" t="s">
        <v>273</v>
      </c>
      <c r="D2604">
        <v>0</v>
      </c>
      <c r="E2604">
        <v>0</v>
      </c>
      <c r="F2604">
        <v>0</v>
      </c>
      <c r="G2604">
        <v>0</v>
      </c>
      <c r="H2604">
        <v>0</v>
      </c>
      <c r="I2604">
        <v>0</v>
      </c>
      <c r="J2604">
        <v>1468</v>
      </c>
      <c r="K2604">
        <v>1468</v>
      </c>
      <c r="L2604">
        <v>0</v>
      </c>
      <c r="M2604">
        <v>-1468</v>
      </c>
      <c r="N2604">
        <v>1468</v>
      </c>
      <c r="P2604" s="22" t="s">
        <v>34</v>
      </c>
      <c r="R2604" t="s">
        <v>275</v>
      </c>
      <c r="S2604" t="s">
        <v>308</v>
      </c>
      <c r="T2604" s="9" t="e">
        <f>VLOOKUP(A2604,Sku_list!$A$1:$D$2667,3,0)</f>
        <v>#N/A</v>
      </c>
      <c r="U2604" s="9" t="e">
        <f>VLOOKUP(A2604,Sku_list!$A$1:$D$2667,4,0)*(F2604/1000000*12)</f>
        <v>#N/A</v>
      </c>
      <c r="V2604" s="9" t="e">
        <f>VLOOKUP(A2604,Sku_list!$A$1:$D$2667,4,0)*(H2604/1000000*12)</f>
        <v>#N/A</v>
      </c>
      <c r="W2604" s="9" t="e">
        <f>VLOOKUP(A2604,Sku_list!$A$1:$D$2667,4,0)*(J2604/1000000*12)</f>
        <v>#N/A</v>
      </c>
      <c r="X2604" s="9" t="e">
        <f>VLOOKUP(A2604,Sku_list!$A$1:$D$2667,4,0)*(L2604/1000000*12)</f>
        <v>#N/A</v>
      </c>
      <c r="Y2604" s="9" t="e">
        <f>VLOOKUP(A2604,Sku_list!$A$1:$E$2667,5,0)*((J2604+F2604)/1000000000)</f>
        <v>#N/A</v>
      </c>
      <c r="AC2604" s="22">
        <f t="shared" ca="1" si="40"/>
        <v>6.6666666666666666E-2</v>
      </c>
    </row>
    <row r="2605" spans="1:29" x14ac:dyDescent="0.35">
      <c r="A2605">
        <v>1607708</v>
      </c>
      <c r="B2605" t="s">
        <v>265</v>
      </c>
      <c r="C2605" t="s">
        <v>139</v>
      </c>
      <c r="D2605">
        <v>0</v>
      </c>
      <c r="E2605">
        <v>0</v>
      </c>
      <c r="F2605">
        <v>0</v>
      </c>
      <c r="G2605">
        <v>108</v>
      </c>
      <c r="H2605">
        <v>104</v>
      </c>
      <c r="I2605">
        <v>0</v>
      </c>
      <c r="J2605">
        <v>148</v>
      </c>
      <c r="K2605">
        <v>144</v>
      </c>
      <c r="L2605">
        <v>150</v>
      </c>
      <c r="M2605">
        <v>-102</v>
      </c>
      <c r="N2605">
        <v>102</v>
      </c>
      <c r="P2605" s="22">
        <v>1.68</v>
      </c>
      <c r="R2605" t="s">
        <v>70</v>
      </c>
      <c r="S2605" t="s">
        <v>69</v>
      </c>
      <c r="T2605" s="9" t="e">
        <f>VLOOKUP(A2605,Sku_list!$A$1:$D$2667,3,0)</f>
        <v>#N/A</v>
      </c>
      <c r="U2605" s="9" t="e">
        <f>VLOOKUP(A2605,Sku_list!$A$1:$D$2667,4,0)*(F2605/1000000*12)</f>
        <v>#N/A</v>
      </c>
      <c r="V2605" s="9" t="e">
        <f>VLOOKUP(A2605,Sku_list!$A$1:$D$2667,4,0)*(H2605/1000000*12)</f>
        <v>#N/A</v>
      </c>
      <c r="W2605" s="9" t="e">
        <f>VLOOKUP(A2605,Sku_list!$A$1:$D$2667,4,0)*(J2605/1000000*12)</f>
        <v>#N/A</v>
      </c>
      <c r="X2605" s="9" t="e">
        <f>VLOOKUP(A2605,Sku_list!$A$1:$D$2667,4,0)*(L2605/1000000*12)</f>
        <v>#N/A</v>
      </c>
      <c r="Y2605" s="9" t="e">
        <f>VLOOKUP(A2605,Sku_list!$A$1:$E$2667,5,0)*((J2605+F2605)/1000000000)</f>
        <v>#N/A</v>
      </c>
      <c r="AC2605" s="22">
        <f t="shared" ca="1" si="40"/>
        <v>6.6666666666666666E-2</v>
      </c>
    </row>
    <row r="2606" spans="1:29" x14ac:dyDescent="0.35">
      <c r="A2606">
        <v>1607708</v>
      </c>
      <c r="B2606" t="s">
        <v>265</v>
      </c>
      <c r="C2606" t="s">
        <v>140</v>
      </c>
      <c r="D2606">
        <v>0</v>
      </c>
      <c r="E2606">
        <v>0</v>
      </c>
      <c r="F2606">
        <v>0</v>
      </c>
      <c r="G2606">
        <v>130</v>
      </c>
      <c r="H2606">
        <v>116</v>
      </c>
      <c r="I2606">
        <v>0</v>
      </c>
      <c r="J2606">
        <v>110</v>
      </c>
      <c r="K2606">
        <v>108</v>
      </c>
      <c r="L2606">
        <v>180</v>
      </c>
      <c r="M2606">
        <v>-46</v>
      </c>
      <c r="N2606">
        <v>46</v>
      </c>
      <c r="P2606" s="22">
        <v>1.2555555555555555</v>
      </c>
      <c r="R2606" t="s">
        <v>71</v>
      </c>
      <c r="S2606" t="s">
        <v>72</v>
      </c>
      <c r="T2606" s="9" t="e">
        <f>VLOOKUP(A2606,Sku_list!$A$1:$D$2667,3,0)</f>
        <v>#N/A</v>
      </c>
      <c r="U2606" s="9" t="e">
        <f>VLOOKUP(A2606,Sku_list!$A$1:$D$2667,4,0)*(F2606/1000000*12)</f>
        <v>#N/A</v>
      </c>
      <c r="V2606" s="9" t="e">
        <f>VLOOKUP(A2606,Sku_list!$A$1:$D$2667,4,0)*(H2606/1000000*12)</f>
        <v>#N/A</v>
      </c>
      <c r="W2606" s="9" t="e">
        <f>VLOOKUP(A2606,Sku_list!$A$1:$D$2667,4,0)*(J2606/1000000*12)</f>
        <v>#N/A</v>
      </c>
      <c r="X2606" s="9" t="e">
        <f>VLOOKUP(A2606,Sku_list!$A$1:$D$2667,4,0)*(L2606/1000000*12)</f>
        <v>#N/A</v>
      </c>
      <c r="Y2606" s="9" t="e">
        <f>VLOOKUP(A2606,Sku_list!$A$1:$E$2667,5,0)*((J2606+F2606)/1000000000)</f>
        <v>#N/A</v>
      </c>
      <c r="AC2606" s="22">
        <f t="shared" ca="1" si="40"/>
        <v>6.6666666666666666E-2</v>
      </c>
    </row>
    <row r="2607" spans="1:29" x14ac:dyDescent="0.35">
      <c r="A2607">
        <v>1607708</v>
      </c>
      <c r="B2607" t="s">
        <v>265</v>
      </c>
      <c r="C2607" t="s">
        <v>141</v>
      </c>
      <c r="D2607">
        <v>8</v>
      </c>
      <c r="E2607">
        <v>200</v>
      </c>
      <c r="F2607">
        <v>600</v>
      </c>
      <c r="G2607">
        <v>102</v>
      </c>
      <c r="H2607">
        <v>34</v>
      </c>
      <c r="I2607">
        <v>0</v>
      </c>
      <c r="J2607">
        <v>174</v>
      </c>
      <c r="K2607">
        <v>752</v>
      </c>
      <c r="L2607">
        <v>350</v>
      </c>
      <c r="M2607">
        <v>-458</v>
      </c>
      <c r="N2607">
        <v>458</v>
      </c>
      <c r="P2607" s="22">
        <v>2.3085714285714287</v>
      </c>
      <c r="R2607" t="s">
        <v>82</v>
      </c>
      <c r="S2607" t="s">
        <v>83</v>
      </c>
      <c r="T2607" s="9" t="e">
        <f>VLOOKUP(A2607,Sku_list!$A$1:$D$2667,3,0)</f>
        <v>#N/A</v>
      </c>
      <c r="U2607" s="9" t="e">
        <f>VLOOKUP(A2607,Sku_list!$A$1:$D$2667,4,0)*(F2607/1000000*12)</f>
        <v>#N/A</v>
      </c>
      <c r="V2607" s="9" t="e">
        <f>VLOOKUP(A2607,Sku_list!$A$1:$D$2667,4,0)*(H2607/1000000*12)</f>
        <v>#N/A</v>
      </c>
      <c r="W2607" s="9" t="e">
        <f>VLOOKUP(A2607,Sku_list!$A$1:$D$2667,4,0)*(J2607/1000000*12)</f>
        <v>#N/A</v>
      </c>
      <c r="X2607" s="9" t="e">
        <f>VLOOKUP(A2607,Sku_list!$A$1:$D$2667,4,0)*(L2607/1000000*12)</f>
        <v>#N/A</v>
      </c>
      <c r="Y2607" s="9" t="e">
        <f>VLOOKUP(A2607,Sku_list!$A$1:$E$2667,5,0)*((J2607+F2607)/1000000000)</f>
        <v>#N/A</v>
      </c>
      <c r="AC2607" s="22">
        <f t="shared" ca="1" si="40"/>
        <v>6.6666666666666666E-2</v>
      </c>
    </row>
    <row r="2608" spans="1:29" x14ac:dyDescent="0.35">
      <c r="A2608">
        <v>1607708</v>
      </c>
      <c r="B2608" t="s">
        <v>265</v>
      </c>
      <c r="C2608" t="s">
        <v>142</v>
      </c>
      <c r="D2608">
        <v>0</v>
      </c>
      <c r="E2608">
        <v>0</v>
      </c>
      <c r="F2608">
        <v>0</v>
      </c>
      <c r="G2608">
        <v>82</v>
      </c>
      <c r="H2608">
        <v>72</v>
      </c>
      <c r="I2608">
        <v>0</v>
      </c>
      <c r="J2608">
        <v>204</v>
      </c>
      <c r="K2608">
        <v>186</v>
      </c>
      <c r="L2608">
        <v>370</v>
      </c>
      <c r="M2608">
        <v>94</v>
      </c>
      <c r="N2608">
        <v>-94</v>
      </c>
      <c r="P2608" s="22">
        <v>0.74594594594594599</v>
      </c>
      <c r="R2608" t="s">
        <v>84</v>
      </c>
      <c r="S2608" t="s">
        <v>85</v>
      </c>
      <c r="T2608" s="9" t="e">
        <f>VLOOKUP(A2608,Sku_list!$A$1:$D$2667,3,0)</f>
        <v>#N/A</v>
      </c>
      <c r="U2608" s="9" t="e">
        <f>VLOOKUP(A2608,Sku_list!$A$1:$D$2667,4,0)*(F2608/1000000*12)</f>
        <v>#N/A</v>
      </c>
      <c r="V2608" s="9" t="e">
        <f>VLOOKUP(A2608,Sku_list!$A$1:$D$2667,4,0)*(H2608/1000000*12)</f>
        <v>#N/A</v>
      </c>
      <c r="W2608" s="9" t="e">
        <f>VLOOKUP(A2608,Sku_list!$A$1:$D$2667,4,0)*(J2608/1000000*12)</f>
        <v>#N/A</v>
      </c>
      <c r="X2608" s="9" t="e">
        <f>VLOOKUP(A2608,Sku_list!$A$1:$D$2667,4,0)*(L2608/1000000*12)</f>
        <v>#N/A</v>
      </c>
      <c r="Y2608" s="9" t="e">
        <f>VLOOKUP(A2608,Sku_list!$A$1:$E$2667,5,0)*((J2608+F2608)/1000000000)</f>
        <v>#N/A</v>
      </c>
      <c r="AC2608" s="22">
        <f t="shared" ca="1" si="40"/>
        <v>6.6666666666666666E-2</v>
      </c>
    </row>
    <row r="2609" spans="1:29" x14ac:dyDescent="0.35">
      <c r="A2609">
        <v>1607708</v>
      </c>
      <c r="B2609" t="s">
        <v>265</v>
      </c>
      <c r="C2609" t="s">
        <v>143</v>
      </c>
      <c r="D2609">
        <v>0</v>
      </c>
      <c r="E2609">
        <v>88</v>
      </c>
      <c r="F2609">
        <v>0</v>
      </c>
      <c r="G2609">
        <v>148</v>
      </c>
      <c r="H2609">
        <v>110</v>
      </c>
      <c r="I2609">
        <v>0</v>
      </c>
      <c r="J2609">
        <v>618</v>
      </c>
      <c r="K2609">
        <v>580</v>
      </c>
      <c r="L2609">
        <v>850</v>
      </c>
      <c r="M2609">
        <v>122</v>
      </c>
      <c r="N2609">
        <v>-122</v>
      </c>
      <c r="P2609" s="22">
        <v>0.85647058823529409</v>
      </c>
      <c r="R2609" t="s">
        <v>86</v>
      </c>
      <c r="S2609" t="s">
        <v>85</v>
      </c>
      <c r="T2609" s="9" t="e">
        <f>VLOOKUP(A2609,Sku_list!$A$1:$D$2667,3,0)</f>
        <v>#N/A</v>
      </c>
      <c r="U2609" s="9" t="e">
        <f>VLOOKUP(A2609,Sku_list!$A$1:$D$2667,4,0)*(F2609/1000000*12)</f>
        <v>#N/A</v>
      </c>
      <c r="V2609" s="9" t="e">
        <f>VLOOKUP(A2609,Sku_list!$A$1:$D$2667,4,0)*(H2609/1000000*12)</f>
        <v>#N/A</v>
      </c>
      <c r="W2609" s="9" t="e">
        <f>VLOOKUP(A2609,Sku_list!$A$1:$D$2667,4,0)*(J2609/1000000*12)</f>
        <v>#N/A</v>
      </c>
      <c r="X2609" s="9" t="e">
        <f>VLOOKUP(A2609,Sku_list!$A$1:$D$2667,4,0)*(L2609/1000000*12)</f>
        <v>#N/A</v>
      </c>
      <c r="Y2609" s="9" t="e">
        <f>VLOOKUP(A2609,Sku_list!$A$1:$E$2667,5,0)*((J2609+F2609)/1000000000)</f>
        <v>#N/A</v>
      </c>
      <c r="AC2609" s="22">
        <f t="shared" ca="1" si="40"/>
        <v>6.6666666666666666E-2</v>
      </c>
    </row>
    <row r="2610" spans="1:29" x14ac:dyDescent="0.35">
      <c r="A2610">
        <v>1607708</v>
      </c>
      <c r="B2610" t="s">
        <v>265</v>
      </c>
      <c r="C2610" t="s">
        <v>144</v>
      </c>
      <c r="D2610">
        <v>0</v>
      </c>
      <c r="E2610">
        <v>50</v>
      </c>
      <c r="F2610">
        <v>0</v>
      </c>
      <c r="G2610">
        <v>30</v>
      </c>
      <c r="H2610">
        <v>16</v>
      </c>
      <c r="I2610">
        <v>0</v>
      </c>
      <c r="J2610">
        <v>46</v>
      </c>
      <c r="K2610">
        <v>46</v>
      </c>
      <c r="L2610">
        <v>60</v>
      </c>
      <c r="M2610">
        <v>-2</v>
      </c>
      <c r="N2610">
        <v>2</v>
      </c>
      <c r="P2610" s="22">
        <v>1.0333333333333334</v>
      </c>
      <c r="R2610" t="s">
        <v>87</v>
      </c>
      <c r="S2610" t="s">
        <v>72</v>
      </c>
      <c r="T2610" s="9" t="e">
        <f>VLOOKUP(A2610,Sku_list!$A$1:$D$2667,3,0)</f>
        <v>#N/A</v>
      </c>
      <c r="U2610" s="9" t="e">
        <f>VLOOKUP(A2610,Sku_list!$A$1:$D$2667,4,0)*(F2610/1000000*12)</f>
        <v>#N/A</v>
      </c>
      <c r="V2610" s="9" t="e">
        <f>VLOOKUP(A2610,Sku_list!$A$1:$D$2667,4,0)*(H2610/1000000*12)</f>
        <v>#N/A</v>
      </c>
      <c r="W2610" s="9" t="e">
        <f>VLOOKUP(A2610,Sku_list!$A$1:$D$2667,4,0)*(J2610/1000000*12)</f>
        <v>#N/A</v>
      </c>
      <c r="X2610" s="9" t="e">
        <f>VLOOKUP(A2610,Sku_list!$A$1:$D$2667,4,0)*(L2610/1000000*12)</f>
        <v>#N/A</v>
      </c>
      <c r="Y2610" s="9" t="e">
        <f>VLOOKUP(A2610,Sku_list!$A$1:$E$2667,5,0)*((J2610+F2610)/1000000000)</f>
        <v>#N/A</v>
      </c>
      <c r="AC2610" s="22">
        <f t="shared" ca="1" si="40"/>
        <v>6.6666666666666666E-2</v>
      </c>
    </row>
    <row r="2611" spans="1:29" x14ac:dyDescent="0.35">
      <c r="A2611">
        <v>1607708</v>
      </c>
      <c r="B2611" t="s">
        <v>265</v>
      </c>
      <c r="C2611" t="s">
        <v>145</v>
      </c>
      <c r="D2611">
        <v>0</v>
      </c>
      <c r="E2611">
        <v>0</v>
      </c>
      <c r="F2611">
        <v>0</v>
      </c>
      <c r="G2611">
        <v>18</v>
      </c>
      <c r="H2611">
        <v>6</v>
      </c>
      <c r="I2611">
        <v>0</v>
      </c>
      <c r="J2611">
        <v>74</v>
      </c>
      <c r="K2611">
        <v>62</v>
      </c>
      <c r="L2611">
        <v>0</v>
      </c>
      <c r="M2611">
        <v>-80</v>
      </c>
      <c r="N2611">
        <v>80</v>
      </c>
      <c r="P2611" s="22" t="s">
        <v>34</v>
      </c>
      <c r="R2611" t="s">
        <v>88</v>
      </c>
      <c r="S2611" t="s">
        <v>83</v>
      </c>
      <c r="T2611" s="9" t="e">
        <f>VLOOKUP(A2611,Sku_list!$A$1:$D$2667,3,0)</f>
        <v>#N/A</v>
      </c>
      <c r="U2611" s="9" t="e">
        <f>VLOOKUP(A2611,Sku_list!$A$1:$D$2667,4,0)*(F2611/1000000*12)</f>
        <v>#N/A</v>
      </c>
      <c r="V2611" s="9" t="e">
        <f>VLOOKUP(A2611,Sku_list!$A$1:$D$2667,4,0)*(H2611/1000000*12)</f>
        <v>#N/A</v>
      </c>
      <c r="W2611" s="9" t="e">
        <f>VLOOKUP(A2611,Sku_list!$A$1:$D$2667,4,0)*(J2611/1000000*12)</f>
        <v>#N/A</v>
      </c>
      <c r="X2611" s="9" t="e">
        <f>VLOOKUP(A2611,Sku_list!$A$1:$D$2667,4,0)*(L2611/1000000*12)</f>
        <v>#N/A</v>
      </c>
      <c r="Y2611" s="9" t="e">
        <f>VLOOKUP(A2611,Sku_list!$A$1:$E$2667,5,0)*((J2611+F2611)/1000000000)</f>
        <v>#N/A</v>
      </c>
      <c r="AC2611" s="22">
        <f t="shared" ca="1" si="40"/>
        <v>6.6666666666666666E-2</v>
      </c>
    </row>
    <row r="2612" spans="1:29" x14ac:dyDescent="0.35">
      <c r="A2612">
        <v>1607708</v>
      </c>
      <c r="B2612" t="s">
        <v>265</v>
      </c>
      <c r="C2612" t="s">
        <v>146</v>
      </c>
      <c r="D2612">
        <v>0</v>
      </c>
      <c r="E2612">
        <v>0</v>
      </c>
      <c r="F2612">
        <v>0</v>
      </c>
      <c r="G2612">
        <v>12</v>
      </c>
      <c r="H2612">
        <v>4</v>
      </c>
      <c r="I2612">
        <v>0</v>
      </c>
      <c r="J2612">
        <v>864</v>
      </c>
      <c r="K2612">
        <v>860</v>
      </c>
      <c r="L2612">
        <v>60</v>
      </c>
      <c r="M2612">
        <v>-808</v>
      </c>
      <c r="N2612">
        <v>808</v>
      </c>
      <c r="P2612" s="22">
        <v>14.466666666666667</v>
      </c>
      <c r="R2612" t="s">
        <v>89</v>
      </c>
      <c r="S2612" t="s">
        <v>69</v>
      </c>
      <c r="T2612" s="9" t="e">
        <f>VLOOKUP(A2612,Sku_list!$A$1:$D$2667,3,0)</f>
        <v>#N/A</v>
      </c>
      <c r="U2612" s="9" t="e">
        <f>VLOOKUP(A2612,Sku_list!$A$1:$D$2667,4,0)*(F2612/1000000*12)</f>
        <v>#N/A</v>
      </c>
      <c r="V2612" s="9" t="e">
        <f>VLOOKUP(A2612,Sku_list!$A$1:$D$2667,4,0)*(H2612/1000000*12)</f>
        <v>#N/A</v>
      </c>
      <c r="W2612" s="9" t="e">
        <f>VLOOKUP(A2612,Sku_list!$A$1:$D$2667,4,0)*(J2612/1000000*12)</f>
        <v>#N/A</v>
      </c>
      <c r="X2612" s="9" t="e">
        <f>VLOOKUP(A2612,Sku_list!$A$1:$D$2667,4,0)*(L2612/1000000*12)</f>
        <v>#N/A</v>
      </c>
      <c r="Y2612" s="9" t="e">
        <f>VLOOKUP(A2612,Sku_list!$A$1:$E$2667,5,0)*((J2612+F2612)/1000000000)</f>
        <v>#N/A</v>
      </c>
      <c r="AC2612" s="22">
        <f t="shared" ca="1" si="40"/>
        <v>6.6666666666666666E-2</v>
      </c>
    </row>
    <row r="2613" spans="1:29" x14ac:dyDescent="0.35">
      <c r="A2613">
        <v>1607708</v>
      </c>
      <c r="B2613" t="s">
        <v>265</v>
      </c>
      <c r="C2613" t="s">
        <v>147</v>
      </c>
      <c r="D2613">
        <v>0</v>
      </c>
      <c r="E2613">
        <v>0</v>
      </c>
      <c r="F2613">
        <v>0</v>
      </c>
      <c r="G2613">
        <v>136</v>
      </c>
      <c r="H2613">
        <v>92</v>
      </c>
      <c r="I2613">
        <v>0</v>
      </c>
      <c r="J2613">
        <v>821</v>
      </c>
      <c r="K2613">
        <v>781</v>
      </c>
      <c r="L2613">
        <v>250</v>
      </c>
      <c r="M2613">
        <v>-663</v>
      </c>
      <c r="N2613">
        <v>663</v>
      </c>
      <c r="P2613" s="22">
        <v>3.6520000000000001</v>
      </c>
      <c r="R2613" t="s">
        <v>90</v>
      </c>
      <c r="S2613" t="s">
        <v>69</v>
      </c>
      <c r="T2613" s="9" t="e">
        <f>VLOOKUP(A2613,Sku_list!$A$1:$D$2667,3,0)</f>
        <v>#N/A</v>
      </c>
      <c r="U2613" s="9" t="e">
        <f>VLOOKUP(A2613,Sku_list!$A$1:$D$2667,4,0)*(F2613/1000000*12)</f>
        <v>#N/A</v>
      </c>
      <c r="V2613" s="9" t="e">
        <f>VLOOKUP(A2613,Sku_list!$A$1:$D$2667,4,0)*(H2613/1000000*12)</f>
        <v>#N/A</v>
      </c>
      <c r="W2613" s="9" t="e">
        <f>VLOOKUP(A2613,Sku_list!$A$1:$D$2667,4,0)*(J2613/1000000*12)</f>
        <v>#N/A</v>
      </c>
      <c r="X2613" s="9" t="e">
        <f>VLOOKUP(A2613,Sku_list!$A$1:$D$2667,4,0)*(L2613/1000000*12)</f>
        <v>#N/A</v>
      </c>
      <c r="Y2613" s="9" t="e">
        <f>VLOOKUP(A2613,Sku_list!$A$1:$E$2667,5,0)*((J2613+F2613)/1000000000)</f>
        <v>#N/A</v>
      </c>
      <c r="AC2613" s="22">
        <f t="shared" ca="1" si="40"/>
        <v>6.6666666666666666E-2</v>
      </c>
    </row>
    <row r="2614" spans="1:29" x14ac:dyDescent="0.35">
      <c r="A2614">
        <v>1607708</v>
      </c>
      <c r="B2614" t="s">
        <v>265</v>
      </c>
      <c r="C2614" t="s">
        <v>148</v>
      </c>
      <c r="D2614">
        <v>0</v>
      </c>
      <c r="E2614">
        <v>118</v>
      </c>
      <c r="F2614">
        <v>0</v>
      </c>
      <c r="G2614">
        <v>198</v>
      </c>
      <c r="H2614">
        <v>76</v>
      </c>
      <c r="I2614">
        <v>0</v>
      </c>
      <c r="J2614">
        <v>94</v>
      </c>
      <c r="K2614">
        <v>66</v>
      </c>
      <c r="L2614">
        <v>250</v>
      </c>
      <c r="M2614">
        <v>80</v>
      </c>
      <c r="N2614">
        <v>-80</v>
      </c>
      <c r="P2614" s="22">
        <v>0.68</v>
      </c>
      <c r="R2614" t="s">
        <v>91</v>
      </c>
      <c r="S2614" t="s">
        <v>85</v>
      </c>
      <c r="T2614" s="9" t="e">
        <f>VLOOKUP(A2614,Sku_list!$A$1:$D$2667,3,0)</f>
        <v>#N/A</v>
      </c>
      <c r="U2614" s="9" t="e">
        <f>VLOOKUP(A2614,Sku_list!$A$1:$D$2667,4,0)*(F2614/1000000*12)</f>
        <v>#N/A</v>
      </c>
      <c r="V2614" s="9" t="e">
        <f>VLOOKUP(A2614,Sku_list!$A$1:$D$2667,4,0)*(H2614/1000000*12)</f>
        <v>#N/A</v>
      </c>
      <c r="W2614" s="9" t="e">
        <f>VLOOKUP(A2614,Sku_list!$A$1:$D$2667,4,0)*(J2614/1000000*12)</f>
        <v>#N/A</v>
      </c>
      <c r="X2614" s="9" t="e">
        <f>VLOOKUP(A2614,Sku_list!$A$1:$D$2667,4,0)*(L2614/1000000*12)</f>
        <v>#N/A</v>
      </c>
      <c r="Y2614" s="9" t="e">
        <f>VLOOKUP(A2614,Sku_list!$A$1:$E$2667,5,0)*((J2614+F2614)/1000000000)</f>
        <v>#N/A</v>
      </c>
      <c r="AC2614" s="22">
        <f t="shared" ca="1" si="40"/>
        <v>6.6666666666666666E-2</v>
      </c>
    </row>
    <row r="2615" spans="1:29" x14ac:dyDescent="0.35">
      <c r="A2615">
        <v>1607708</v>
      </c>
      <c r="B2615" t="s">
        <v>265</v>
      </c>
      <c r="C2615" t="s">
        <v>149</v>
      </c>
      <c r="D2615">
        <v>0</v>
      </c>
      <c r="E2615">
        <v>0</v>
      </c>
      <c r="F2615">
        <v>0</v>
      </c>
      <c r="G2615">
        <v>92</v>
      </c>
      <c r="H2615">
        <v>78</v>
      </c>
      <c r="I2615">
        <v>0</v>
      </c>
      <c r="J2615">
        <v>350</v>
      </c>
      <c r="K2615">
        <v>336</v>
      </c>
      <c r="L2615">
        <v>250</v>
      </c>
      <c r="M2615">
        <v>-178</v>
      </c>
      <c r="N2615">
        <v>178</v>
      </c>
      <c r="P2615" s="22">
        <v>1.712</v>
      </c>
      <c r="R2615" t="s">
        <v>92</v>
      </c>
      <c r="S2615" t="s">
        <v>85</v>
      </c>
      <c r="T2615" s="9" t="e">
        <f>VLOOKUP(A2615,Sku_list!$A$1:$D$2667,3,0)</f>
        <v>#N/A</v>
      </c>
      <c r="U2615" s="9" t="e">
        <f>VLOOKUP(A2615,Sku_list!$A$1:$D$2667,4,0)*(F2615/1000000*12)</f>
        <v>#N/A</v>
      </c>
      <c r="V2615" s="9" t="e">
        <f>VLOOKUP(A2615,Sku_list!$A$1:$D$2667,4,0)*(H2615/1000000*12)</f>
        <v>#N/A</v>
      </c>
      <c r="W2615" s="9" t="e">
        <f>VLOOKUP(A2615,Sku_list!$A$1:$D$2667,4,0)*(J2615/1000000*12)</f>
        <v>#N/A</v>
      </c>
      <c r="X2615" s="9" t="e">
        <f>VLOOKUP(A2615,Sku_list!$A$1:$D$2667,4,0)*(L2615/1000000*12)</f>
        <v>#N/A</v>
      </c>
      <c r="Y2615" s="9" t="e">
        <f>VLOOKUP(A2615,Sku_list!$A$1:$E$2667,5,0)*((J2615+F2615)/1000000000)</f>
        <v>#N/A</v>
      </c>
      <c r="AC2615" s="22">
        <f t="shared" ca="1" si="40"/>
        <v>6.6666666666666666E-2</v>
      </c>
    </row>
    <row r="2616" spans="1:29" x14ac:dyDescent="0.35">
      <c r="A2616">
        <v>1607708</v>
      </c>
      <c r="B2616" t="s">
        <v>265</v>
      </c>
      <c r="C2616" t="s">
        <v>150</v>
      </c>
      <c r="D2616">
        <v>0</v>
      </c>
      <c r="E2616">
        <v>0</v>
      </c>
      <c r="F2616">
        <v>0</v>
      </c>
      <c r="G2616">
        <v>171</v>
      </c>
      <c r="H2616">
        <v>164</v>
      </c>
      <c r="I2616">
        <v>0</v>
      </c>
      <c r="J2616">
        <v>362</v>
      </c>
      <c r="K2616">
        <v>342</v>
      </c>
      <c r="L2616">
        <v>600</v>
      </c>
      <c r="M2616">
        <v>74</v>
      </c>
      <c r="N2616">
        <v>-74</v>
      </c>
      <c r="P2616" s="22">
        <v>0.87666666666666671</v>
      </c>
      <c r="R2616" t="s">
        <v>93</v>
      </c>
      <c r="S2616" t="s">
        <v>85</v>
      </c>
      <c r="T2616" s="9" t="e">
        <f>VLOOKUP(A2616,Sku_list!$A$1:$D$2667,3,0)</f>
        <v>#N/A</v>
      </c>
      <c r="U2616" s="9" t="e">
        <f>VLOOKUP(A2616,Sku_list!$A$1:$D$2667,4,0)*(F2616/1000000*12)</f>
        <v>#N/A</v>
      </c>
      <c r="V2616" s="9" t="e">
        <f>VLOOKUP(A2616,Sku_list!$A$1:$D$2667,4,0)*(H2616/1000000*12)</f>
        <v>#N/A</v>
      </c>
      <c r="W2616" s="9" t="e">
        <f>VLOOKUP(A2616,Sku_list!$A$1:$D$2667,4,0)*(J2616/1000000*12)</f>
        <v>#N/A</v>
      </c>
      <c r="X2616" s="9" t="e">
        <f>VLOOKUP(A2616,Sku_list!$A$1:$D$2667,4,0)*(L2616/1000000*12)</f>
        <v>#N/A</v>
      </c>
      <c r="Y2616" s="9" t="e">
        <f>VLOOKUP(A2616,Sku_list!$A$1:$E$2667,5,0)*((J2616+F2616)/1000000000)</f>
        <v>#N/A</v>
      </c>
      <c r="AC2616" s="22">
        <f t="shared" ca="1" si="40"/>
        <v>6.6666666666666666E-2</v>
      </c>
    </row>
    <row r="2617" spans="1:29" x14ac:dyDescent="0.35">
      <c r="A2617">
        <v>1607708</v>
      </c>
      <c r="B2617" t="s">
        <v>265</v>
      </c>
      <c r="C2617" t="s">
        <v>151</v>
      </c>
      <c r="D2617">
        <v>0</v>
      </c>
      <c r="E2617">
        <v>20</v>
      </c>
      <c r="F2617">
        <v>0</v>
      </c>
      <c r="G2617">
        <v>8</v>
      </c>
      <c r="H2617">
        <v>0</v>
      </c>
      <c r="I2617">
        <v>0</v>
      </c>
      <c r="J2617">
        <v>20</v>
      </c>
      <c r="K2617">
        <v>20</v>
      </c>
      <c r="L2617">
        <v>30</v>
      </c>
      <c r="M2617">
        <v>10</v>
      </c>
      <c r="N2617">
        <v>-10</v>
      </c>
      <c r="P2617" s="22">
        <v>0.66666666666666663</v>
      </c>
      <c r="R2617" t="s">
        <v>94</v>
      </c>
      <c r="S2617" t="s">
        <v>83</v>
      </c>
      <c r="T2617" s="9" t="e">
        <f>VLOOKUP(A2617,Sku_list!$A$1:$D$2667,3,0)</f>
        <v>#N/A</v>
      </c>
      <c r="U2617" s="9" t="e">
        <f>VLOOKUP(A2617,Sku_list!$A$1:$D$2667,4,0)*(F2617/1000000*12)</f>
        <v>#N/A</v>
      </c>
      <c r="V2617" s="9" t="e">
        <f>VLOOKUP(A2617,Sku_list!$A$1:$D$2667,4,0)*(H2617/1000000*12)</f>
        <v>#N/A</v>
      </c>
      <c r="W2617" s="9" t="e">
        <f>VLOOKUP(A2617,Sku_list!$A$1:$D$2667,4,0)*(J2617/1000000*12)</f>
        <v>#N/A</v>
      </c>
      <c r="X2617" s="9" t="e">
        <f>VLOOKUP(A2617,Sku_list!$A$1:$D$2667,4,0)*(L2617/1000000*12)</f>
        <v>#N/A</v>
      </c>
      <c r="Y2617" s="9" t="e">
        <f>VLOOKUP(A2617,Sku_list!$A$1:$E$2667,5,0)*((J2617+F2617)/1000000000)</f>
        <v>#N/A</v>
      </c>
      <c r="AC2617" s="22">
        <f t="shared" ca="1" si="40"/>
        <v>6.6666666666666666E-2</v>
      </c>
    </row>
    <row r="2618" spans="1:29" x14ac:dyDescent="0.35">
      <c r="A2618">
        <v>1607708</v>
      </c>
      <c r="B2618" t="s">
        <v>265</v>
      </c>
      <c r="C2618" t="s">
        <v>152</v>
      </c>
      <c r="D2618">
        <v>0</v>
      </c>
      <c r="E2618">
        <v>0</v>
      </c>
      <c r="F2618">
        <v>0</v>
      </c>
      <c r="G2618">
        <v>32</v>
      </c>
      <c r="H2618">
        <v>10</v>
      </c>
      <c r="I2618">
        <v>0</v>
      </c>
      <c r="J2618">
        <v>2</v>
      </c>
      <c r="K2618">
        <v>2</v>
      </c>
      <c r="L2618">
        <v>0</v>
      </c>
      <c r="M2618">
        <v>-12</v>
      </c>
      <c r="N2618">
        <v>12</v>
      </c>
      <c r="P2618" s="22" t="s">
        <v>34</v>
      </c>
      <c r="R2618" t="s">
        <v>95</v>
      </c>
      <c r="S2618" t="s">
        <v>83</v>
      </c>
      <c r="T2618" s="9" t="e">
        <f>VLOOKUP(A2618,Sku_list!$A$1:$D$2667,3,0)</f>
        <v>#N/A</v>
      </c>
      <c r="U2618" s="9" t="e">
        <f>VLOOKUP(A2618,Sku_list!$A$1:$D$2667,4,0)*(F2618/1000000*12)</f>
        <v>#N/A</v>
      </c>
      <c r="V2618" s="9" t="e">
        <f>VLOOKUP(A2618,Sku_list!$A$1:$D$2667,4,0)*(H2618/1000000*12)</f>
        <v>#N/A</v>
      </c>
      <c r="W2618" s="9" t="e">
        <f>VLOOKUP(A2618,Sku_list!$A$1:$D$2667,4,0)*(J2618/1000000*12)</f>
        <v>#N/A</v>
      </c>
      <c r="X2618" s="9" t="e">
        <f>VLOOKUP(A2618,Sku_list!$A$1:$D$2667,4,0)*(L2618/1000000*12)</f>
        <v>#N/A</v>
      </c>
      <c r="Y2618" s="9" t="e">
        <f>VLOOKUP(A2618,Sku_list!$A$1:$E$2667,5,0)*((J2618+F2618)/1000000000)</f>
        <v>#N/A</v>
      </c>
      <c r="AC2618" s="22">
        <f t="shared" ca="1" si="40"/>
        <v>6.6666666666666666E-2</v>
      </c>
    </row>
    <row r="2619" spans="1:29" x14ac:dyDescent="0.35">
      <c r="A2619">
        <v>1607708</v>
      </c>
      <c r="B2619" t="s">
        <v>265</v>
      </c>
      <c r="C2619" t="s">
        <v>153</v>
      </c>
      <c r="D2619">
        <v>0</v>
      </c>
      <c r="E2619">
        <v>0</v>
      </c>
      <c r="F2619">
        <v>0</v>
      </c>
      <c r="G2619">
        <v>0</v>
      </c>
      <c r="H2619">
        <v>0</v>
      </c>
      <c r="I2619">
        <v>0</v>
      </c>
      <c r="J2619">
        <v>0</v>
      </c>
      <c r="K2619">
        <v>0</v>
      </c>
      <c r="L2619">
        <v>0</v>
      </c>
      <c r="M2619">
        <v>0</v>
      </c>
      <c r="N2619">
        <v>0</v>
      </c>
      <c r="P2619" s="22" t="s">
        <v>34</v>
      </c>
      <c r="R2619" t="s">
        <v>189</v>
      </c>
      <c r="S2619" t="s">
        <v>190</v>
      </c>
      <c r="T2619" s="9" t="e">
        <f>VLOOKUP(A2619,Sku_list!$A$1:$D$2667,3,0)</f>
        <v>#N/A</v>
      </c>
      <c r="U2619" s="9" t="e">
        <f>VLOOKUP(A2619,Sku_list!$A$1:$D$2667,4,0)*(F2619/1000000*12)</f>
        <v>#N/A</v>
      </c>
      <c r="V2619" s="9" t="e">
        <f>VLOOKUP(A2619,Sku_list!$A$1:$D$2667,4,0)*(H2619/1000000*12)</f>
        <v>#N/A</v>
      </c>
      <c r="W2619" s="9" t="e">
        <f>VLOOKUP(A2619,Sku_list!$A$1:$D$2667,4,0)*(J2619/1000000*12)</f>
        <v>#N/A</v>
      </c>
      <c r="X2619" s="9" t="e">
        <f>VLOOKUP(A2619,Sku_list!$A$1:$D$2667,4,0)*(L2619/1000000*12)</f>
        <v>#N/A</v>
      </c>
      <c r="Y2619" s="9" t="e">
        <f>VLOOKUP(A2619,Sku_list!$A$1:$E$2667,5,0)*((J2619+F2619)/1000000000)</f>
        <v>#N/A</v>
      </c>
      <c r="AC2619" s="22">
        <f t="shared" ca="1" si="40"/>
        <v>6.6666666666666666E-2</v>
      </c>
    </row>
    <row r="2620" spans="1:29" x14ac:dyDescent="0.35">
      <c r="A2620">
        <v>1607708</v>
      </c>
      <c r="B2620" t="s">
        <v>265</v>
      </c>
      <c r="C2620" t="s">
        <v>154</v>
      </c>
      <c r="D2620">
        <v>0</v>
      </c>
      <c r="E2620">
        <v>20</v>
      </c>
      <c r="F2620">
        <v>0</v>
      </c>
      <c r="G2620">
        <v>20</v>
      </c>
      <c r="H2620">
        <v>18</v>
      </c>
      <c r="I2620">
        <v>0</v>
      </c>
      <c r="J2620">
        <v>16</v>
      </c>
      <c r="K2620">
        <v>16</v>
      </c>
      <c r="L2620">
        <v>40</v>
      </c>
      <c r="M2620">
        <v>6</v>
      </c>
      <c r="N2620">
        <v>-6</v>
      </c>
      <c r="P2620" s="22">
        <v>0.85</v>
      </c>
      <c r="R2620" t="s">
        <v>96</v>
      </c>
      <c r="S2620" t="s">
        <v>72</v>
      </c>
      <c r="T2620" s="9" t="e">
        <f>VLOOKUP(A2620,Sku_list!$A$1:$D$2667,3,0)</f>
        <v>#N/A</v>
      </c>
      <c r="U2620" s="9" t="e">
        <f>VLOOKUP(A2620,Sku_list!$A$1:$D$2667,4,0)*(F2620/1000000*12)</f>
        <v>#N/A</v>
      </c>
      <c r="V2620" s="9" t="e">
        <f>VLOOKUP(A2620,Sku_list!$A$1:$D$2667,4,0)*(H2620/1000000*12)</f>
        <v>#N/A</v>
      </c>
      <c r="W2620" s="9" t="e">
        <f>VLOOKUP(A2620,Sku_list!$A$1:$D$2667,4,0)*(J2620/1000000*12)</f>
        <v>#N/A</v>
      </c>
      <c r="X2620" s="9" t="e">
        <f>VLOOKUP(A2620,Sku_list!$A$1:$D$2667,4,0)*(L2620/1000000*12)</f>
        <v>#N/A</v>
      </c>
      <c r="Y2620" s="9" t="e">
        <f>VLOOKUP(A2620,Sku_list!$A$1:$E$2667,5,0)*((J2620+F2620)/1000000000)</f>
        <v>#N/A</v>
      </c>
      <c r="AC2620" s="22">
        <f t="shared" ca="1" si="40"/>
        <v>6.6666666666666666E-2</v>
      </c>
    </row>
    <row r="2621" spans="1:29" x14ac:dyDescent="0.35">
      <c r="A2621">
        <v>1607708</v>
      </c>
      <c r="B2621" t="s">
        <v>265</v>
      </c>
      <c r="C2621" t="s">
        <v>155</v>
      </c>
      <c r="D2621">
        <v>0</v>
      </c>
      <c r="E2621">
        <v>34</v>
      </c>
      <c r="F2621">
        <v>0</v>
      </c>
      <c r="G2621">
        <v>46</v>
      </c>
      <c r="H2621">
        <v>36</v>
      </c>
      <c r="I2621">
        <v>0</v>
      </c>
      <c r="J2621">
        <v>40</v>
      </c>
      <c r="K2621">
        <v>38</v>
      </c>
      <c r="L2621">
        <v>80</v>
      </c>
      <c r="M2621">
        <v>4</v>
      </c>
      <c r="N2621">
        <v>-4</v>
      </c>
      <c r="P2621" s="22">
        <v>0.95</v>
      </c>
      <c r="R2621" t="s">
        <v>97</v>
      </c>
      <c r="S2621" t="s">
        <v>72</v>
      </c>
      <c r="T2621" s="9" t="e">
        <f>VLOOKUP(A2621,Sku_list!$A$1:$D$2667,3,0)</f>
        <v>#N/A</v>
      </c>
      <c r="U2621" s="9" t="e">
        <f>VLOOKUP(A2621,Sku_list!$A$1:$D$2667,4,0)*(F2621/1000000*12)</f>
        <v>#N/A</v>
      </c>
      <c r="V2621" s="9" t="e">
        <f>VLOOKUP(A2621,Sku_list!$A$1:$D$2667,4,0)*(H2621/1000000*12)</f>
        <v>#N/A</v>
      </c>
      <c r="W2621" s="9" t="e">
        <f>VLOOKUP(A2621,Sku_list!$A$1:$D$2667,4,0)*(J2621/1000000*12)</f>
        <v>#N/A</v>
      </c>
      <c r="X2621" s="9" t="e">
        <f>VLOOKUP(A2621,Sku_list!$A$1:$D$2667,4,0)*(L2621/1000000*12)</f>
        <v>#N/A</v>
      </c>
      <c r="Y2621" s="9" t="e">
        <f>VLOOKUP(A2621,Sku_list!$A$1:$E$2667,5,0)*((J2621+F2621)/1000000000)</f>
        <v>#N/A</v>
      </c>
      <c r="AC2621" s="22">
        <f t="shared" ca="1" si="40"/>
        <v>6.6666666666666666E-2</v>
      </c>
    </row>
    <row r="2622" spans="1:29" x14ac:dyDescent="0.35">
      <c r="A2622">
        <v>1607708</v>
      </c>
      <c r="B2622" t="s">
        <v>265</v>
      </c>
      <c r="C2622" t="s">
        <v>156</v>
      </c>
      <c r="D2622">
        <v>0</v>
      </c>
      <c r="E2622">
        <v>0</v>
      </c>
      <c r="F2622">
        <v>0</v>
      </c>
      <c r="G2622">
        <v>0</v>
      </c>
      <c r="H2622">
        <v>0</v>
      </c>
      <c r="I2622">
        <v>0</v>
      </c>
      <c r="J2622">
        <v>0</v>
      </c>
      <c r="K2622">
        <v>0</v>
      </c>
      <c r="L2622">
        <v>0</v>
      </c>
      <c r="M2622">
        <v>0</v>
      </c>
      <c r="N2622">
        <v>0</v>
      </c>
      <c r="P2622" s="22" t="s">
        <v>34</v>
      </c>
      <c r="R2622" t="s">
        <v>38</v>
      </c>
      <c r="S2622" t="s">
        <v>69</v>
      </c>
      <c r="T2622" s="9" t="e">
        <f>VLOOKUP(A2622,Sku_list!$A$1:$D$2667,3,0)</f>
        <v>#N/A</v>
      </c>
      <c r="U2622" s="9" t="e">
        <f>VLOOKUP(A2622,Sku_list!$A$1:$D$2667,4,0)*(F2622/1000000*12)</f>
        <v>#N/A</v>
      </c>
      <c r="V2622" s="9" t="e">
        <f>VLOOKUP(A2622,Sku_list!$A$1:$D$2667,4,0)*(H2622/1000000*12)</f>
        <v>#N/A</v>
      </c>
      <c r="W2622" s="9" t="e">
        <f>VLOOKUP(A2622,Sku_list!$A$1:$D$2667,4,0)*(J2622/1000000*12)</f>
        <v>#N/A</v>
      </c>
      <c r="X2622" s="9" t="e">
        <f>VLOOKUP(A2622,Sku_list!$A$1:$D$2667,4,0)*(L2622/1000000*12)</f>
        <v>#N/A</v>
      </c>
      <c r="Y2622" s="9" t="e">
        <f>VLOOKUP(A2622,Sku_list!$A$1:$E$2667,5,0)*((J2622+F2622)/1000000000)</f>
        <v>#N/A</v>
      </c>
      <c r="AC2622" s="22">
        <f t="shared" ca="1" si="40"/>
        <v>6.6666666666666666E-2</v>
      </c>
    </row>
    <row r="2623" spans="1:29" x14ac:dyDescent="0.35">
      <c r="A2623">
        <v>1607708</v>
      </c>
      <c r="B2623" t="s">
        <v>265</v>
      </c>
      <c r="C2623" t="s">
        <v>157</v>
      </c>
      <c r="D2623">
        <v>0</v>
      </c>
      <c r="E2623">
        <v>0</v>
      </c>
      <c r="F2623">
        <v>0</v>
      </c>
      <c r="G2623">
        <v>36</v>
      </c>
      <c r="H2623">
        <v>37</v>
      </c>
      <c r="I2623">
        <v>0</v>
      </c>
      <c r="J2623">
        <v>42</v>
      </c>
      <c r="K2623">
        <v>40</v>
      </c>
      <c r="L2623">
        <v>100</v>
      </c>
      <c r="M2623">
        <v>21</v>
      </c>
      <c r="N2623">
        <v>-21</v>
      </c>
      <c r="P2623" s="22">
        <v>0.79</v>
      </c>
      <c r="R2623" t="s">
        <v>98</v>
      </c>
      <c r="S2623" t="s">
        <v>72</v>
      </c>
      <c r="T2623" s="9" t="e">
        <f>VLOOKUP(A2623,Sku_list!$A$1:$D$2667,3,0)</f>
        <v>#N/A</v>
      </c>
      <c r="U2623" s="9" t="e">
        <f>VLOOKUP(A2623,Sku_list!$A$1:$D$2667,4,0)*(F2623/1000000*12)</f>
        <v>#N/A</v>
      </c>
      <c r="V2623" s="9" t="e">
        <f>VLOOKUP(A2623,Sku_list!$A$1:$D$2667,4,0)*(H2623/1000000*12)</f>
        <v>#N/A</v>
      </c>
      <c r="W2623" s="9" t="e">
        <f>VLOOKUP(A2623,Sku_list!$A$1:$D$2667,4,0)*(J2623/1000000*12)</f>
        <v>#N/A</v>
      </c>
      <c r="X2623" s="9" t="e">
        <f>VLOOKUP(A2623,Sku_list!$A$1:$D$2667,4,0)*(L2623/1000000*12)</f>
        <v>#N/A</v>
      </c>
      <c r="Y2623" s="9" t="e">
        <f>VLOOKUP(A2623,Sku_list!$A$1:$E$2667,5,0)*((J2623+F2623)/1000000000)</f>
        <v>#N/A</v>
      </c>
      <c r="AC2623" s="22">
        <f t="shared" ca="1" si="40"/>
        <v>6.6666666666666666E-2</v>
      </c>
    </row>
    <row r="2624" spans="1:29" x14ac:dyDescent="0.35">
      <c r="A2624">
        <v>1607708</v>
      </c>
      <c r="B2624" t="s">
        <v>265</v>
      </c>
      <c r="C2624" t="s">
        <v>158</v>
      </c>
      <c r="D2624">
        <v>0</v>
      </c>
      <c r="E2624">
        <v>40</v>
      </c>
      <c r="F2624">
        <v>0</v>
      </c>
      <c r="G2624">
        <v>16</v>
      </c>
      <c r="H2624">
        <v>8</v>
      </c>
      <c r="I2624">
        <v>0</v>
      </c>
      <c r="J2624">
        <v>32</v>
      </c>
      <c r="K2624">
        <v>24</v>
      </c>
      <c r="L2624">
        <v>20</v>
      </c>
      <c r="M2624">
        <v>-20</v>
      </c>
      <c r="N2624">
        <v>20</v>
      </c>
      <c r="P2624" s="22">
        <v>2</v>
      </c>
      <c r="R2624" t="s">
        <v>99</v>
      </c>
      <c r="S2624" t="s">
        <v>69</v>
      </c>
      <c r="T2624" s="9" t="e">
        <f>VLOOKUP(A2624,Sku_list!$A$1:$D$2667,3,0)</f>
        <v>#N/A</v>
      </c>
      <c r="U2624" s="9" t="e">
        <f>VLOOKUP(A2624,Sku_list!$A$1:$D$2667,4,0)*(F2624/1000000*12)</f>
        <v>#N/A</v>
      </c>
      <c r="V2624" s="9" t="e">
        <f>VLOOKUP(A2624,Sku_list!$A$1:$D$2667,4,0)*(H2624/1000000*12)</f>
        <v>#N/A</v>
      </c>
      <c r="W2624" s="9" t="e">
        <f>VLOOKUP(A2624,Sku_list!$A$1:$D$2667,4,0)*(J2624/1000000*12)</f>
        <v>#N/A</v>
      </c>
      <c r="X2624" s="9" t="e">
        <f>VLOOKUP(A2624,Sku_list!$A$1:$D$2667,4,0)*(L2624/1000000*12)</f>
        <v>#N/A</v>
      </c>
      <c r="Y2624" s="9" t="e">
        <f>VLOOKUP(A2624,Sku_list!$A$1:$E$2667,5,0)*((J2624+F2624)/1000000000)</f>
        <v>#N/A</v>
      </c>
      <c r="AC2624" s="22">
        <f t="shared" ca="1" si="40"/>
        <v>6.6666666666666666E-2</v>
      </c>
    </row>
    <row r="2625" spans="1:29" x14ac:dyDescent="0.35">
      <c r="A2625">
        <v>1607708</v>
      </c>
      <c r="B2625" t="s">
        <v>265</v>
      </c>
      <c r="C2625" t="s">
        <v>159</v>
      </c>
      <c r="D2625">
        <v>0</v>
      </c>
      <c r="E2625">
        <v>60</v>
      </c>
      <c r="F2625">
        <v>0</v>
      </c>
      <c r="G2625">
        <v>54</v>
      </c>
      <c r="H2625">
        <v>34</v>
      </c>
      <c r="I2625">
        <v>0</v>
      </c>
      <c r="J2625">
        <v>78</v>
      </c>
      <c r="K2625">
        <v>70</v>
      </c>
      <c r="L2625">
        <v>60</v>
      </c>
      <c r="M2625">
        <v>-52</v>
      </c>
      <c r="N2625">
        <v>52</v>
      </c>
      <c r="P2625" s="22">
        <v>1.8666666666666667</v>
      </c>
      <c r="R2625" t="s">
        <v>100</v>
      </c>
      <c r="S2625" t="s">
        <v>72</v>
      </c>
      <c r="T2625" s="9" t="e">
        <f>VLOOKUP(A2625,Sku_list!$A$1:$D$2667,3,0)</f>
        <v>#N/A</v>
      </c>
      <c r="U2625" s="9" t="e">
        <f>VLOOKUP(A2625,Sku_list!$A$1:$D$2667,4,0)*(F2625/1000000*12)</f>
        <v>#N/A</v>
      </c>
      <c r="V2625" s="9" t="e">
        <f>VLOOKUP(A2625,Sku_list!$A$1:$D$2667,4,0)*(H2625/1000000*12)</f>
        <v>#N/A</v>
      </c>
      <c r="W2625" s="9" t="e">
        <f>VLOOKUP(A2625,Sku_list!$A$1:$D$2667,4,0)*(J2625/1000000*12)</f>
        <v>#N/A</v>
      </c>
      <c r="X2625" s="9" t="e">
        <f>VLOOKUP(A2625,Sku_list!$A$1:$D$2667,4,0)*(L2625/1000000*12)</f>
        <v>#N/A</v>
      </c>
      <c r="Y2625" s="9" t="e">
        <f>VLOOKUP(A2625,Sku_list!$A$1:$E$2667,5,0)*((J2625+F2625)/1000000000)</f>
        <v>#N/A</v>
      </c>
      <c r="AC2625" s="22">
        <f t="shared" ca="1" si="40"/>
        <v>6.6666666666666666E-2</v>
      </c>
    </row>
    <row r="2626" spans="1:29" x14ac:dyDescent="0.35">
      <c r="A2626">
        <v>1607708</v>
      </c>
      <c r="B2626" t="s">
        <v>265</v>
      </c>
      <c r="C2626" t="s">
        <v>160</v>
      </c>
      <c r="D2626">
        <v>0</v>
      </c>
      <c r="E2626">
        <v>100</v>
      </c>
      <c r="F2626">
        <v>0</v>
      </c>
      <c r="G2626">
        <v>186</v>
      </c>
      <c r="H2626">
        <v>158</v>
      </c>
      <c r="I2626">
        <v>0</v>
      </c>
      <c r="J2626">
        <v>30</v>
      </c>
      <c r="K2626">
        <v>22</v>
      </c>
      <c r="L2626">
        <v>500</v>
      </c>
      <c r="M2626">
        <v>312</v>
      </c>
      <c r="N2626">
        <v>-312</v>
      </c>
      <c r="P2626" s="22">
        <v>0.376</v>
      </c>
      <c r="R2626" t="s">
        <v>101</v>
      </c>
      <c r="S2626" t="s">
        <v>69</v>
      </c>
      <c r="T2626" s="9" t="e">
        <f>VLOOKUP(A2626,Sku_list!$A$1:$D$2667,3,0)</f>
        <v>#N/A</v>
      </c>
      <c r="U2626" s="9" t="e">
        <f>VLOOKUP(A2626,Sku_list!$A$1:$D$2667,4,0)*(F2626/1000000*12)</f>
        <v>#N/A</v>
      </c>
      <c r="V2626" s="9" t="e">
        <f>VLOOKUP(A2626,Sku_list!$A$1:$D$2667,4,0)*(H2626/1000000*12)</f>
        <v>#N/A</v>
      </c>
      <c r="W2626" s="9" t="e">
        <f>VLOOKUP(A2626,Sku_list!$A$1:$D$2667,4,0)*(J2626/1000000*12)</f>
        <v>#N/A</v>
      </c>
      <c r="X2626" s="9" t="e">
        <f>VLOOKUP(A2626,Sku_list!$A$1:$D$2667,4,0)*(L2626/1000000*12)</f>
        <v>#N/A</v>
      </c>
      <c r="Y2626" s="9" t="e">
        <f>VLOOKUP(A2626,Sku_list!$A$1:$E$2667,5,0)*((J2626+F2626)/1000000000)</f>
        <v>#N/A</v>
      </c>
      <c r="AC2626" s="22">
        <f t="shared" ca="1" si="40"/>
        <v>6.6666666666666666E-2</v>
      </c>
    </row>
    <row r="2627" spans="1:29" x14ac:dyDescent="0.35">
      <c r="A2627">
        <v>1607708</v>
      </c>
      <c r="B2627" t="s">
        <v>265</v>
      </c>
      <c r="C2627" t="s">
        <v>161</v>
      </c>
      <c r="D2627">
        <v>6535</v>
      </c>
      <c r="E2627">
        <v>0</v>
      </c>
      <c r="F2627">
        <v>22</v>
      </c>
      <c r="G2627">
        <v>102</v>
      </c>
      <c r="H2627">
        <v>80</v>
      </c>
      <c r="I2627">
        <v>2</v>
      </c>
      <c r="J2627">
        <v>3827</v>
      </c>
      <c r="K2627">
        <v>3849</v>
      </c>
      <c r="L2627">
        <v>800</v>
      </c>
      <c r="M2627">
        <v>-3129</v>
      </c>
      <c r="N2627">
        <v>3129</v>
      </c>
      <c r="P2627" s="22">
        <v>4.9112499999999999</v>
      </c>
      <c r="R2627" t="s">
        <v>102</v>
      </c>
      <c r="S2627" t="s">
        <v>306</v>
      </c>
      <c r="T2627" s="9" t="e">
        <f>VLOOKUP(A2627,Sku_list!$A$1:$D$2667,3,0)</f>
        <v>#N/A</v>
      </c>
      <c r="U2627" s="9" t="e">
        <f>VLOOKUP(A2627,Sku_list!$A$1:$D$2667,4,0)*(F2627/1000000*12)</f>
        <v>#N/A</v>
      </c>
      <c r="V2627" s="9" t="e">
        <f>VLOOKUP(A2627,Sku_list!$A$1:$D$2667,4,0)*(H2627/1000000*12)</f>
        <v>#N/A</v>
      </c>
      <c r="W2627" s="9" t="e">
        <f>VLOOKUP(A2627,Sku_list!$A$1:$D$2667,4,0)*(J2627/1000000*12)</f>
        <v>#N/A</v>
      </c>
      <c r="X2627" s="9" t="e">
        <f>VLOOKUP(A2627,Sku_list!$A$1:$D$2667,4,0)*(L2627/1000000*12)</f>
        <v>#N/A</v>
      </c>
      <c r="Y2627" s="9" t="e">
        <f>VLOOKUP(A2627,Sku_list!$A$1:$E$2667,5,0)*((J2627+F2627)/1000000000)</f>
        <v>#N/A</v>
      </c>
      <c r="AC2627" s="22">
        <f t="shared" ref="AC2627:AC2690" ca="1" si="41">(DAY(TODAY())+AB2627)/30</f>
        <v>6.6666666666666666E-2</v>
      </c>
    </row>
    <row r="2628" spans="1:29" x14ac:dyDescent="0.35">
      <c r="A2628">
        <v>1607708</v>
      </c>
      <c r="B2628" t="s">
        <v>265</v>
      </c>
      <c r="C2628" t="s">
        <v>162</v>
      </c>
      <c r="D2628">
        <v>0</v>
      </c>
      <c r="E2628">
        <v>0</v>
      </c>
      <c r="F2628">
        <v>0</v>
      </c>
      <c r="G2628">
        <v>8</v>
      </c>
      <c r="H2628">
        <v>8</v>
      </c>
      <c r="I2628">
        <v>0</v>
      </c>
      <c r="J2628">
        <v>224</v>
      </c>
      <c r="K2628">
        <v>224</v>
      </c>
      <c r="L2628">
        <v>100</v>
      </c>
      <c r="M2628">
        <v>-132</v>
      </c>
      <c r="N2628">
        <v>132</v>
      </c>
      <c r="P2628" s="22">
        <v>2.3199999999999998</v>
      </c>
      <c r="R2628" t="s">
        <v>103</v>
      </c>
      <c r="S2628" t="s">
        <v>69</v>
      </c>
      <c r="T2628" s="9" t="e">
        <f>VLOOKUP(A2628,Sku_list!$A$1:$D$2667,3,0)</f>
        <v>#N/A</v>
      </c>
      <c r="U2628" s="9" t="e">
        <f>VLOOKUP(A2628,Sku_list!$A$1:$D$2667,4,0)*(F2628/1000000*12)</f>
        <v>#N/A</v>
      </c>
      <c r="V2628" s="9" t="e">
        <f>VLOOKUP(A2628,Sku_list!$A$1:$D$2667,4,0)*(H2628/1000000*12)</f>
        <v>#N/A</v>
      </c>
      <c r="W2628" s="9" t="e">
        <f>VLOOKUP(A2628,Sku_list!$A$1:$D$2667,4,0)*(J2628/1000000*12)</f>
        <v>#N/A</v>
      </c>
      <c r="X2628" s="9" t="e">
        <f>VLOOKUP(A2628,Sku_list!$A$1:$D$2667,4,0)*(L2628/1000000*12)</f>
        <v>#N/A</v>
      </c>
      <c r="Y2628" s="9" t="e">
        <f>VLOOKUP(A2628,Sku_list!$A$1:$E$2667,5,0)*((J2628+F2628)/1000000000)</f>
        <v>#N/A</v>
      </c>
      <c r="AC2628" s="22">
        <f t="shared" ca="1" si="41"/>
        <v>6.6666666666666666E-2</v>
      </c>
    </row>
    <row r="2629" spans="1:29" x14ac:dyDescent="0.35">
      <c r="A2629">
        <v>1607708</v>
      </c>
      <c r="B2629" t="s">
        <v>265</v>
      </c>
      <c r="C2629" t="s">
        <v>164</v>
      </c>
      <c r="D2629">
        <v>0</v>
      </c>
      <c r="E2629">
        <v>0</v>
      </c>
      <c r="F2629">
        <v>0</v>
      </c>
      <c r="G2629">
        <v>8</v>
      </c>
      <c r="H2629">
        <v>12</v>
      </c>
      <c r="I2629">
        <v>0</v>
      </c>
      <c r="J2629">
        <v>200</v>
      </c>
      <c r="K2629">
        <v>200</v>
      </c>
      <c r="L2629">
        <v>30</v>
      </c>
      <c r="M2629">
        <v>-182</v>
      </c>
      <c r="N2629">
        <v>182</v>
      </c>
      <c r="P2629" s="22">
        <v>7.0666666666666664</v>
      </c>
      <c r="R2629" t="s">
        <v>104</v>
      </c>
      <c r="S2629" t="s">
        <v>69</v>
      </c>
      <c r="T2629" s="9" t="e">
        <f>VLOOKUP(A2629,Sku_list!$A$1:$D$2667,3,0)</f>
        <v>#N/A</v>
      </c>
      <c r="U2629" s="9" t="e">
        <f>VLOOKUP(A2629,Sku_list!$A$1:$D$2667,4,0)*(F2629/1000000*12)</f>
        <v>#N/A</v>
      </c>
      <c r="V2629" s="9" t="e">
        <f>VLOOKUP(A2629,Sku_list!$A$1:$D$2667,4,0)*(H2629/1000000*12)</f>
        <v>#N/A</v>
      </c>
      <c r="W2629" s="9" t="e">
        <f>VLOOKUP(A2629,Sku_list!$A$1:$D$2667,4,0)*(J2629/1000000*12)</f>
        <v>#N/A</v>
      </c>
      <c r="X2629" s="9" t="e">
        <f>VLOOKUP(A2629,Sku_list!$A$1:$D$2667,4,0)*(L2629/1000000*12)</f>
        <v>#N/A</v>
      </c>
      <c r="Y2629" s="9" t="e">
        <f>VLOOKUP(A2629,Sku_list!$A$1:$E$2667,5,0)*((J2629+F2629)/1000000000)</f>
        <v>#N/A</v>
      </c>
      <c r="AC2629" s="22">
        <f t="shared" ca="1" si="41"/>
        <v>6.6666666666666666E-2</v>
      </c>
    </row>
    <row r="2630" spans="1:29" x14ac:dyDescent="0.35">
      <c r="A2630">
        <v>1607708</v>
      </c>
      <c r="B2630" t="s">
        <v>265</v>
      </c>
      <c r="C2630" t="s">
        <v>165</v>
      </c>
      <c r="D2630">
        <v>0</v>
      </c>
      <c r="E2630">
        <v>0</v>
      </c>
      <c r="F2630">
        <v>0</v>
      </c>
      <c r="G2630">
        <v>0</v>
      </c>
      <c r="H2630">
        <v>0</v>
      </c>
      <c r="I2630">
        <v>0</v>
      </c>
      <c r="J2630">
        <v>0</v>
      </c>
      <c r="K2630">
        <v>0</v>
      </c>
      <c r="L2630">
        <v>0</v>
      </c>
      <c r="M2630">
        <v>0</v>
      </c>
      <c r="N2630">
        <v>0</v>
      </c>
      <c r="P2630" s="22" t="s">
        <v>34</v>
      </c>
      <c r="R2630" t="s">
        <v>105</v>
      </c>
      <c r="S2630" t="s">
        <v>83</v>
      </c>
      <c r="T2630" s="9" t="e">
        <f>VLOOKUP(A2630,Sku_list!$A$1:$D$2667,3,0)</f>
        <v>#N/A</v>
      </c>
      <c r="U2630" s="9" t="e">
        <f>VLOOKUP(A2630,Sku_list!$A$1:$D$2667,4,0)*(F2630/1000000*12)</f>
        <v>#N/A</v>
      </c>
      <c r="V2630" s="9" t="e">
        <f>VLOOKUP(A2630,Sku_list!$A$1:$D$2667,4,0)*(H2630/1000000*12)</f>
        <v>#N/A</v>
      </c>
      <c r="W2630" s="9" t="e">
        <f>VLOOKUP(A2630,Sku_list!$A$1:$D$2667,4,0)*(J2630/1000000*12)</f>
        <v>#N/A</v>
      </c>
      <c r="X2630" s="9" t="e">
        <f>VLOOKUP(A2630,Sku_list!$A$1:$D$2667,4,0)*(L2630/1000000*12)</f>
        <v>#N/A</v>
      </c>
      <c r="Y2630" s="9" t="e">
        <f>VLOOKUP(A2630,Sku_list!$A$1:$E$2667,5,0)*((J2630+F2630)/1000000000)</f>
        <v>#N/A</v>
      </c>
      <c r="AC2630" s="22">
        <f t="shared" ca="1" si="41"/>
        <v>6.6666666666666666E-2</v>
      </c>
    </row>
    <row r="2631" spans="1:29" x14ac:dyDescent="0.35">
      <c r="A2631">
        <v>1607708</v>
      </c>
      <c r="B2631" t="s">
        <v>265</v>
      </c>
      <c r="C2631" t="s">
        <v>163</v>
      </c>
      <c r="D2631">
        <v>0</v>
      </c>
      <c r="E2631">
        <v>0</v>
      </c>
      <c r="F2631">
        <v>0</v>
      </c>
      <c r="G2631">
        <v>8</v>
      </c>
      <c r="H2631">
        <v>6</v>
      </c>
      <c r="I2631">
        <v>0</v>
      </c>
      <c r="J2631">
        <v>26</v>
      </c>
      <c r="K2631">
        <v>26</v>
      </c>
      <c r="L2631">
        <v>24</v>
      </c>
      <c r="M2631">
        <v>-8</v>
      </c>
      <c r="N2631">
        <v>8</v>
      </c>
      <c r="P2631" s="22">
        <v>1.3333333333333333</v>
      </c>
      <c r="R2631" t="s">
        <v>117</v>
      </c>
      <c r="S2631" t="s">
        <v>83</v>
      </c>
      <c r="T2631" s="9" t="e">
        <f>VLOOKUP(A2631,Sku_list!$A$1:$D$2667,3,0)</f>
        <v>#N/A</v>
      </c>
      <c r="U2631" s="9" t="e">
        <f>VLOOKUP(A2631,Sku_list!$A$1:$D$2667,4,0)*(F2631/1000000*12)</f>
        <v>#N/A</v>
      </c>
      <c r="V2631" s="9" t="e">
        <f>VLOOKUP(A2631,Sku_list!$A$1:$D$2667,4,0)*(H2631/1000000*12)</f>
        <v>#N/A</v>
      </c>
      <c r="W2631" s="9" t="e">
        <f>VLOOKUP(A2631,Sku_list!$A$1:$D$2667,4,0)*(J2631/1000000*12)</f>
        <v>#N/A</v>
      </c>
      <c r="X2631" s="9" t="e">
        <f>VLOOKUP(A2631,Sku_list!$A$1:$D$2667,4,0)*(L2631/1000000*12)</f>
        <v>#N/A</v>
      </c>
      <c r="Y2631" s="9" t="e">
        <f>VLOOKUP(A2631,Sku_list!$A$1:$E$2667,5,0)*((J2631+F2631)/1000000000)</f>
        <v>#N/A</v>
      </c>
      <c r="AC2631" s="22">
        <f t="shared" ca="1" si="41"/>
        <v>6.6666666666666666E-2</v>
      </c>
    </row>
    <row r="2632" spans="1:29" x14ac:dyDescent="0.35">
      <c r="A2632">
        <v>1607708</v>
      </c>
      <c r="B2632" t="s">
        <v>265</v>
      </c>
      <c r="C2632" t="s">
        <v>166</v>
      </c>
      <c r="D2632">
        <v>0</v>
      </c>
      <c r="E2632">
        <v>0</v>
      </c>
      <c r="F2632">
        <v>0</v>
      </c>
      <c r="G2632">
        <v>28</v>
      </c>
      <c r="H2632">
        <v>18</v>
      </c>
      <c r="I2632">
        <v>0</v>
      </c>
      <c r="J2632">
        <v>52</v>
      </c>
      <c r="K2632">
        <v>48</v>
      </c>
      <c r="L2632">
        <v>100</v>
      </c>
      <c r="M2632">
        <v>30</v>
      </c>
      <c r="N2632">
        <v>-30</v>
      </c>
      <c r="P2632" s="22">
        <v>0.7</v>
      </c>
      <c r="R2632" t="s">
        <v>118</v>
      </c>
      <c r="S2632" t="s">
        <v>85</v>
      </c>
      <c r="T2632" s="9" t="e">
        <f>VLOOKUP(A2632,Sku_list!$A$1:$D$2667,3,0)</f>
        <v>#N/A</v>
      </c>
      <c r="U2632" s="9" t="e">
        <f>VLOOKUP(A2632,Sku_list!$A$1:$D$2667,4,0)*(F2632/1000000*12)</f>
        <v>#N/A</v>
      </c>
      <c r="V2632" s="9" t="e">
        <f>VLOOKUP(A2632,Sku_list!$A$1:$D$2667,4,0)*(H2632/1000000*12)</f>
        <v>#N/A</v>
      </c>
      <c r="W2632" s="9" t="e">
        <f>VLOOKUP(A2632,Sku_list!$A$1:$D$2667,4,0)*(J2632/1000000*12)</f>
        <v>#N/A</v>
      </c>
      <c r="X2632" s="9" t="e">
        <f>VLOOKUP(A2632,Sku_list!$A$1:$D$2667,4,0)*(L2632/1000000*12)</f>
        <v>#N/A</v>
      </c>
      <c r="Y2632" s="9" t="e">
        <f>VLOOKUP(A2632,Sku_list!$A$1:$E$2667,5,0)*((J2632+F2632)/1000000000)</f>
        <v>#N/A</v>
      </c>
      <c r="AC2632" s="22">
        <f t="shared" ca="1" si="41"/>
        <v>6.6666666666666666E-2</v>
      </c>
    </row>
    <row r="2633" spans="1:29" x14ac:dyDescent="0.35">
      <c r="A2633">
        <v>1607708</v>
      </c>
      <c r="B2633" t="s">
        <v>265</v>
      </c>
      <c r="C2633" t="s">
        <v>167</v>
      </c>
      <c r="D2633">
        <v>0</v>
      </c>
      <c r="E2633">
        <v>4</v>
      </c>
      <c r="F2633">
        <v>0</v>
      </c>
      <c r="G2633">
        <v>6</v>
      </c>
      <c r="H2633">
        <v>6</v>
      </c>
      <c r="I2633">
        <v>0</v>
      </c>
      <c r="J2633">
        <v>6</v>
      </c>
      <c r="K2633">
        <v>6</v>
      </c>
      <c r="L2633">
        <v>0</v>
      </c>
      <c r="M2633">
        <v>-12</v>
      </c>
      <c r="N2633">
        <v>12</v>
      </c>
      <c r="P2633" s="22" t="s">
        <v>34</v>
      </c>
      <c r="R2633" t="s">
        <v>119</v>
      </c>
      <c r="S2633" t="s">
        <v>72</v>
      </c>
      <c r="T2633" s="9" t="e">
        <f>VLOOKUP(A2633,Sku_list!$A$1:$D$2667,3,0)</f>
        <v>#N/A</v>
      </c>
      <c r="U2633" s="9" t="e">
        <f>VLOOKUP(A2633,Sku_list!$A$1:$D$2667,4,0)*(F2633/1000000*12)</f>
        <v>#N/A</v>
      </c>
      <c r="V2633" s="9" t="e">
        <f>VLOOKUP(A2633,Sku_list!$A$1:$D$2667,4,0)*(H2633/1000000*12)</f>
        <v>#N/A</v>
      </c>
      <c r="W2633" s="9" t="e">
        <f>VLOOKUP(A2633,Sku_list!$A$1:$D$2667,4,0)*(J2633/1000000*12)</f>
        <v>#N/A</v>
      </c>
      <c r="X2633" s="9" t="e">
        <f>VLOOKUP(A2633,Sku_list!$A$1:$D$2667,4,0)*(L2633/1000000*12)</f>
        <v>#N/A</v>
      </c>
      <c r="Y2633" s="9" t="e">
        <f>VLOOKUP(A2633,Sku_list!$A$1:$E$2667,5,0)*((J2633+F2633)/1000000000)</f>
        <v>#N/A</v>
      </c>
      <c r="AC2633" s="22">
        <f t="shared" ca="1" si="41"/>
        <v>6.6666666666666666E-2</v>
      </c>
    </row>
    <row r="2634" spans="1:29" x14ac:dyDescent="0.35">
      <c r="A2634">
        <v>1607708</v>
      </c>
      <c r="B2634" t="s">
        <v>265</v>
      </c>
      <c r="C2634" t="s">
        <v>61</v>
      </c>
      <c r="D2634">
        <v>0</v>
      </c>
      <c r="E2634">
        <v>50</v>
      </c>
      <c r="F2634">
        <v>0</v>
      </c>
      <c r="G2634">
        <v>26</v>
      </c>
      <c r="H2634">
        <v>14</v>
      </c>
      <c r="I2634">
        <v>0</v>
      </c>
      <c r="J2634">
        <v>37</v>
      </c>
      <c r="K2634">
        <v>29</v>
      </c>
      <c r="L2634">
        <v>80</v>
      </c>
      <c r="M2634">
        <v>29</v>
      </c>
      <c r="N2634">
        <v>-29</v>
      </c>
      <c r="P2634" s="22">
        <v>0.63749999999999996</v>
      </c>
      <c r="R2634" t="s">
        <v>5</v>
      </c>
      <c r="S2634" t="s">
        <v>85</v>
      </c>
      <c r="T2634" s="9" t="e">
        <f>VLOOKUP(A2634,Sku_list!$A$1:$D$2667,3,0)</f>
        <v>#N/A</v>
      </c>
      <c r="U2634" s="9" t="e">
        <f>VLOOKUP(A2634,Sku_list!$A$1:$D$2667,4,0)*(F2634/1000000*12)</f>
        <v>#N/A</v>
      </c>
      <c r="V2634" s="9" t="e">
        <f>VLOOKUP(A2634,Sku_list!$A$1:$D$2667,4,0)*(H2634/1000000*12)</f>
        <v>#N/A</v>
      </c>
      <c r="W2634" s="9" t="e">
        <f>VLOOKUP(A2634,Sku_list!$A$1:$D$2667,4,0)*(J2634/1000000*12)</f>
        <v>#N/A</v>
      </c>
      <c r="X2634" s="9" t="e">
        <f>VLOOKUP(A2634,Sku_list!$A$1:$D$2667,4,0)*(L2634/1000000*12)</f>
        <v>#N/A</v>
      </c>
      <c r="Y2634" s="9" t="e">
        <f>VLOOKUP(A2634,Sku_list!$A$1:$E$2667,5,0)*((J2634+F2634)/1000000000)</f>
        <v>#N/A</v>
      </c>
      <c r="AC2634" s="22">
        <f t="shared" ca="1" si="41"/>
        <v>6.6666666666666666E-2</v>
      </c>
    </row>
    <row r="2635" spans="1:29" x14ac:dyDescent="0.35">
      <c r="A2635">
        <v>1607708</v>
      </c>
      <c r="B2635" t="s">
        <v>265</v>
      </c>
      <c r="C2635" t="s">
        <v>39</v>
      </c>
      <c r="D2635">
        <v>0</v>
      </c>
      <c r="E2635">
        <v>0</v>
      </c>
      <c r="F2635">
        <v>0</v>
      </c>
      <c r="G2635">
        <v>0</v>
      </c>
      <c r="H2635">
        <v>0</v>
      </c>
      <c r="I2635">
        <v>0</v>
      </c>
      <c r="J2635">
        <v>60</v>
      </c>
      <c r="K2635">
        <v>60</v>
      </c>
      <c r="L2635">
        <v>0</v>
      </c>
      <c r="M2635">
        <v>-60</v>
      </c>
      <c r="N2635">
        <v>60</v>
      </c>
      <c r="P2635" s="22" t="s">
        <v>34</v>
      </c>
      <c r="R2635" t="s">
        <v>43</v>
      </c>
      <c r="S2635" t="s">
        <v>190</v>
      </c>
      <c r="T2635" s="9" t="e">
        <f>VLOOKUP(A2635,Sku_list!$A$1:$D$2667,3,0)</f>
        <v>#N/A</v>
      </c>
      <c r="U2635" s="9" t="e">
        <f>VLOOKUP(A2635,Sku_list!$A$1:$D$2667,4,0)*(F2635/1000000*12)</f>
        <v>#N/A</v>
      </c>
      <c r="V2635" s="9" t="e">
        <f>VLOOKUP(A2635,Sku_list!$A$1:$D$2667,4,0)*(H2635/1000000*12)</f>
        <v>#N/A</v>
      </c>
      <c r="W2635" s="9" t="e">
        <f>VLOOKUP(A2635,Sku_list!$A$1:$D$2667,4,0)*(J2635/1000000*12)</f>
        <v>#N/A</v>
      </c>
      <c r="X2635" s="9" t="e">
        <f>VLOOKUP(A2635,Sku_list!$A$1:$D$2667,4,0)*(L2635/1000000*12)</f>
        <v>#N/A</v>
      </c>
      <c r="Y2635" s="9" t="e">
        <f>VLOOKUP(A2635,Sku_list!$A$1:$E$2667,5,0)*((J2635+F2635)/1000000000)</f>
        <v>#N/A</v>
      </c>
      <c r="AC2635" s="22">
        <f t="shared" ca="1" si="41"/>
        <v>6.6666666666666666E-2</v>
      </c>
    </row>
    <row r="2636" spans="1:29" x14ac:dyDescent="0.35">
      <c r="A2636">
        <v>1607708</v>
      </c>
      <c r="B2636" t="s">
        <v>265</v>
      </c>
      <c r="C2636" t="s">
        <v>65</v>
      </c>
      <c r="D2636">
        <v>0</v>
      </c>
      <c r="E2636">
        <v>0</v>
      </c>
      <c r="F2636">
        <v>0</v>
      </c>
      <c r="G2636">
        <v>0</v>
      </c>
      <c r="H2636">
        <v>0</v>
      </c>
      <c r="I2636">
        <v>0</v>
      </c>
      <c r="J2636">
        <v>0</v>
      </c>
      <c r="K2636">
        <v>0</v>
      </c>
      <c r="L2636">
        <v>0</v>
      </c>
      <c r="M2636">
        <v>0</v>
      </c>
      <c r="N2636">
        <v>0</v>
      </c>
      <c r="P2636" s="22" t="s">
        <v>34</v>
      </c>
      <c r="R2636" t="s">
        <v>300</v>
      </c>
      <c r="S2636" t="s">
        <v>83</v>
      </c>
      <c r="T2636" s="9" t="e">
        <f>VLOOKUP(A2636,Sku_list!$A$1:$D$2667,3,0)</f>
        <v>#N/A</v>
      </c>
      <c r="U2636" s="9" t="e">
        <f>VLOOKUP(A2636,Sku_list!$A$1:$D$2667,4,0)*(F2636/1000000*12)</f>
        <v>#N/A</v>
      </c>
      <c r="V2636" s="9" t="e">
        <f>VLOOKUP(A2636,Sku_list!$A$1:$D$2667,4,0)*(H2636/1000000*12)</f>
        <v>#N/A</v>
      </c>
      <c r="W2636" s="9" t="e">
        <f>VLOOKUP(A2636,Sku_list!$A$1:$D$2667,4,0)*(J2636/1000000*12)</f>
        <v>#N/A</v>
      </c>
      <c r="X2636" s="9" t="e">
        <f>VLOOKUP(A2636,Sku_list!$A$1:$D$2667,4,0)*(L2636/1000000*12)</f>
        <v>#N/A</v>
      </c>
      <c r="Y2636" s="9" t="e">
        <f>VLOOKUP(A2636,Sku_list!$A$1:$E$2667,5,0)*((J2636+F2636)/1000000000)</f>
        <v>#N/A</v>
      </c>
      <c r="AC2636" s="22">
        <f t="shared" ca="1" si="41"/>
        <v>6.6666666666666666E-2</v>
      </c>
    </row>
    <row r="2637" spans="1:29" x14ac:dyDescent="0.35">
      <c r="A2637">
        <v>1607708</v>
      </c>
      <c r="B2637" t="s">
        <v>265</v>
      </c>
      <c r="C2637" t="s">
        <v>66</v>
      </c>
      <c r="D2637">
        <v>0</v>
      </c>
      <c r="E2637">
        <v>0</v>
      </c>
      <c r="F2637">
        <v>0</v>
      </c>
      <c r="G2637">
        <v>6</v>
      </c>
      <c r="H2637">
        <v>4</v>
      </c>
      <c r="I2637">
        <v>0</v>
      </c>
      <c r="J2637">
        <v>2</v>
      </c>
      <c r="K2637">
        <v>2</v>
      </c>
      <c r="L2637">
        <v>0</v>
      </c>
      <c r="M2637">
        <v>-6</v>
      </c>
      <c r="N2637">
        <v>6</v>
      </c>
      <c r="P2637" s="22" t="s">
        <v>34</v>
      </c>
      <c r="R2637" t="s">
        <v>174</v>
      </c>
      <c r="S2637" t="s">
        <v>72</v>
      </c>
      <c r="T2637" s="9" t="e">
        <f>VLOOKUP(A2637,Sku_list!$A$1:$D$2667,3,0)</f>
        <v>#N/A</v>
      </c>
      <c r="U2637" s="9" t="e">
        <f>VLOOKUP(A2637,Sku_list!$A$1:$D$2667,4,0)*(F2637/1000000*12)</f>
        <v>#N/A</v>
      </c>
      <c r="V2637" s="9" t="e">
        <f>VLOOKUP(A2637,Sku_list!$A$1:$D$2667,4,0)*(H2637/1000000*12)</f>
        <v>#N/A</v>
      </c>
      <c r="W2637" s="9" t="e">
        <f>VLOOKUP(A2637,Sku_list!$A$1:$D$2667,4,0)*(J2637/1000000*12)</f>
        <v>#N/A</v>
      </c>
      <c r="X2637" s="9" t="e">
        <f>VLOOKUP(A2637,Sku_list!$A$1:$D$2667,4,0)*(L2637/1000000*12)</f>
        <v>#N/A</v>
      </c>
      <c r="Y2637" s="9" t="e">
        <f>VLOOKUP(A2637,Sku_list!$A$1:$E$2667,5,0)*((J2637+F2637)/1000000000)</f>
        <v>#N/A</v>
      </c>
      <c r="AC2637" s="22">
        <f t="shared" ca="1" si="41"/>
        <v>6.6666666666666666E-2</v>
      </c>
    </row>
    <row r="2638" spans="1:29" x14ac:dyDescent="0.35">
      <c r="A2638">
        <v>1607708</v>
      </c>
      <c r="B2638" t="s">
        <v>265</v>
      </c>
      <c r="C2638" t="s">
        <v>67</v>
      </c>
      <c r="D2638">
        <v>0</v>
      </c>
      <c r="E2638">
        <v>0</v>
      </c>
      <c r="F2638">
        <v>0</v>
      </c>
      <c r="G2638">
        <v>0</v>
      </c>
      <c r="H2638">
        <v>0</v>
      </c>
      <c r="I2638">
        <v>0</v>
      </c>
      <c r="J2638">
        <v>20</v>
      </c>
      <c r="K2638">
        <v>20</v>
      </c>
      <c r="L2638">
        <v>0</v>
      </c>
      <c r="M2638">
        <v>-20</v>
      </c>
      <c r="N2638">
        <v>20</v>
      </c>
      <c r="P2638" s="22" t="s">
        <v>34</v>
      </c>
      <c r="R2638" t="s">
        <v>176</v>
      </c>
      <c r="S2638" t="s">
        <v>72</v>
      </c>
      <c r="T2638" s="9" t="e">
        <f>VLOOKUP(A2638,Sku_list!$A$1:$D$2667,3,0)</f>
        <v>#N/A</v>
      </c>
      <c r="U2638" s="9" t="e">
        <f>VLOOKUP(A2638,Sku_list!$A$1:$D$2667,4,0)*(F2638/1000000*12)</f>
        <v>#N/A</v>
      </c>
      <c r="V2638" s="9" t="e">
        <f>VLOOKUP(A2638,Sku_list!$A$1:$D$2667,4,0)*(H2638/1000000*12)</f>
        <v>#N/A</v>
      </c>
      <c r="W2638" s="9" t="e">
        <f>VLOOKUP(A2638,Sku_list!$A$1:$D$2667,4,0)*(J2638/1000000*12)</f>
        <v>#N/A</v>
      </c>
      <c r="X2638" s="9" t="e">
        <f>VLOOKUP(A2638,Sku_list!$A$1:$D$2667,4,0)*(L2638/1000000*12)</f>
        <v>#N/A</v>
      </c>
      <c r="Y2638" s="9" t="e">
        <f>VLOOKUP(A2638,Sku_list!$A$1:$E$2667,5,0)*((J2638+F2638)/1000000000)</f>
        <v>#N/A</v>
      </c>
      <c r="AC2638" s="22">
        <f t="shared" ca="1" si="41"/>
        <v>6.6666666666666666E-2</v>
      </c>
    </row>
    <row r="2639" spans="1:29" x14ac:dyDescent="0.35">
      <c r="A2639">
        <v>1607708</v>
      </c>
      <c r="B2639" t="s">
        <v>265</v>
      </c>
      <c r="C2639" t="s">
        <v>68</v>
      </c>
      <c r="D2639">
        <v>0</v>
      </c>
      <c r="E2639">
        <v>10</v>
      </c>
      <c r="F2639">
        <v>0</v>
      </c>
      <c r="G2639">
        <v>6</v>
      </c>
      <c r="H2639">
        <v>0</v>
      </c>
      <c r="I2639">
        <v>0</v>
      </c>
      <c r="J2639">
        <v>14</v>
      </c>
      <c r="K2639">
        <v>14</v>
      </c>
      <c r="L2639">
        <v>0</v>
      </c>
      <c r="M2639">
        <v>-14</v>
      </c>
      <c r="N2639">
        <v>14</v>
      </c>
      <c r="P2639" s="22" t="s">
        <v>34</v>
      </c>
      <c r="R2639" t="s">
        <v>177</v>
      </c>
      <c r="S2639" t="s">
        <v>72</v>
      </c>
      <c r="T2639" s="9" t="e">
        <f>VLOOKUP(A2639,Sku_list!$A$1:$D$2667,3,0)</f>
        <v>#N/A</v>
      </c>
      <c r="U2639" s="9" t="e">
        <f>VLOOKUP(A2639,Sku_list!$A$1:$D$2667,4,0)*(F2639/1000000*12)</f>
        <v>#N/A</v>
      </c>
      <c r="V2639" s="9" t="e">
        <f>VLOOKUP(A2639,Sku_list!$A$1:$D$2667,4,0)*(H2639/1000000*12)</f>
        <v>#N/A</v>
      </c>
      <c r="W2639" s="9" t="e">
        <f>VLOOKUP(A2639,Sku_list!$A$1:$D$2667,4,0)*(J2639/1000000*12)</f>
        <v>#N/A</v>
      </c>
      <c r="X2639" s="9" t="e">
        <f>VLOOKUP(A2639,Sku_list!$A$1:$D$2667,4,0)*(L2639/1000000*12)</f>
        <v>#N/A</v>
      </c>
      <c r="Y2639" s="9" t="e">
        <f>VLOOKUP(A2639,Sku_list!$A$1:$E$2667,5,0)*((J2639+F2639)/1000000000)</f>
        <v>#N/A</v>
      </c>
      <c r="AC2639" s="22">
        <f t="shared" ca="1" si="41"/>
        <v>6.6666666666666666E-2</v>
      </c>
    </row>
    <row r="2640" spans="1:29" x14ac:dyDescent="0.35">
      <c r="A2640">
        <v>1607708</v>
      </c>
      <c r="B2640" t="s">
        <v>265</v>
      </c>
      <c r="C2640" t="s">
        <v>44</v>
      </c>
      <c r="D2640">
        <v>0</v>
      </c>
      <c r="E2640">
        <v>0</v>
      </c>
      <c r="F2640">
        <v>0</v>
      </c>
      <c r="G2640">
        <v>0</v>
      </c>
      <c r="H2640">
        <v>0</v>
      </c>
      <c r="I2640">
        <v>0</v>
      </c>
      <c r="J2640">
        <v>50</v>
      </c>
      <c r="K2640">
        <v>50</v>
      </c>
      <c r="L2640">
        <v>0</v>
      </c>
      <c r="M2640">
        <v>-50</v>
      </c>
      <c r="N2640">
        <v>50</v>
      </c>
      <c r="P2640" s="22" t="s">
        <v>34</v>
      </c>
      <c r="R2640" t="s">
        <v>45</v>
      </c>
      <c r="S2640" t="s">
        <v>193</v>
      </c>
      <c r="T2640" s="9" t="e">
        <f>VLOOKUP(A2640,Sku_list!$A$1:$D$2667,3,0)</f>
        <v>#N/A</v>
      </c>
      <c r="U2640" s="9" t="e">
        <f>VLOOKUP(A2640,Sku_list!$A$1:$D$2667,4,0)*(F2640/1000000*12)</f>
        <v>#N/A</v>
      </c>
      <c r="V2640" s="9" t="e">
        <f>VLOOKUP(A2640,Sku_list!$A$1:$D$2667,4,0)*(H2640/1000000*12)</f>
        <v>#N/A</v>
      </c>
      <c r="W2640" s="9" t="e">
        <f>VLOOKUP(A2640,Sku_list!$A$1:$D$2667,4,0)*(J2640/1000000*12)</f>
        <v>#N/A</v>
      </c>
      <c r="X2640" s="9" t="e">
        <f>VLOOKUP(A2640,Sku_list!$A$1:$D$2667,4,0)*(L2640/1000000*12)</f>
        <v>#N/A</v>
      </c>
      <c r="Y2640" s="9" t="e">
        <f>VLOOKUP(A2640,Sku_list!$A$1:$E$2667,5,0)*((J2640+F2640)/1000000000)</f>
        <v>#N/A</v>
      </c>
      <c r="AC2640" s="22">
        <f t="shared" ca="1" si="41"/>
        <v>6.6666666666666666E-2</v>
      </c>
    </row>
    <row r="2641" spans="1:29" x14ac:dyDescent="0.35">
      <c r="A2641">
        <v>1607708</v>
      </c>
      <c r="B2641" t="s">
        <v>265</v>
      </c>
      <c r="C2641" t="s">
        <v>273</v>
      </c>
      <c r="D2641">
        <v>0</v>
      </c>
      <c r="E2641">
        <v>1527</v>
      </c>
      <c r="F2641">
        <v>301</v>
      </c>
      <c r="G2641">
        <v>0</v>
      </c>
      <c r="H2641">
        <v>0</v>
      </c>
      <c r="I2641">
        <v>0</v>
      </c>
      <c r="J2641">
        <v>1383</v>
      </c>
      <c r="K2641">
        <v>1684</v>
      </c>
      <c r="L2641">
        <v>0</v>
      </c>
      <c r="M2641">
        <v>-1684</v>
      </c>
      <c r="N2641">
        <v>1684</v>
      </c>
      <c r="P2641" s="22" t="s">
        <v>34</v>
      </c>
      <c r="R2641" t="s">
        <v>275</v>
      </c>
      <c r="S2641" t="s">
        <v>308</v>
      </c>
      <c r="T2641" s="9" t="e">
        <f>VLOOKUP(A2641,Sku_list!$A$1:$D$2667,3,0)</f>
        <v>#N/A</v>
      </c>
      <c r="U2641" s="9" t="e">
        <f>VLOOKUP(A2641,Sku_list!$A$1:$D$2667,4,0)*(F2641/1000000*12)</f>
        <v>#N/A</v>
      </c>
      <c r="V2641" s="9" t="e">
        <f>VLOOKUP(A2641,Sku_list!$A$1:$D$2667,4,0)*(H2641/1000000*12)</f>
        <v>#N/A</v>
      </c>
      <c r="W2641" s="9" t="e">
        <f>VLOOKUP(A2641,Sku_list!$A$1:$D$2667,4,0)*(J2641/1000000*12)</f>
        <v>#N/A</v>
      </c>
      <c r="X2641" s="9" t="e">
        <f>VLOOKUP(A2641,Sku_list!$A$1:$D$2667,4,0)*(L2641/1000000*12)</f>
        <v>#N/A</v>
      </c>
      <c r="Y2641" s="9" t="e">
        <f>VLOOKUP(A2641,Sku_list!$A$1:$E$2667,5,0)*((J2641+F2641)/1000000000)</f>
        <v>#N/A</v>
      </c>
      <c r="AC2641" s="22">
        <f t="shared" ca="1" si="41"/>
        <v>6.6666666666666666E-2</v>
      </c>
    </row>
    <row r="2642" spans="1:29" x14ac:dyDescent="0.35">
      <c r="A2642">
        <v>1607709</v>
      </c>
      <c r="B2642" t="s">
        <v>258</v>
      </c>
      <c r="C2642" t="s">
        <v>147</v>
      </c>
      <c r="D2642">
        <v>0</v>
      </c>
      <c r="E2642">
        <v>0</v>
      </c>
      <c r="F2642">
        <v>0</v>
      </c>
      <c r="G2642">
        <v>0</v>
      </c>
      <c r="H2642">
        <v>0</v>
      </c>
      <c r="I2642">
        <v>0</v>
      </c>
      <c r="J2642">
        <v>0</v>
      </c>
      <c r="K2642">
        <v>0</v>
      </c>
      <c r="L2642">
        <v>0</v>
      </c>
      <c r="M2642">
        <v>0</v>
      </c>
      <c r="N2642">
        <v>0</v>
      </c>
      <c r="P2642" s="22" t="s">
        <v>34</v>
      </c>
      <c r="R2642" t="s">
        <v>90</v>
      </c>
      <c r="S2642" t="s">
        <v>69</v>
      </c>
      <c r="T2642" s="9" t="e">
        <f>VLOOKUP(A2642,Sku_list!$A$1:$D$2667,3,0)</f>
        <v>#N/A</v>
      </c>
      <c r="U2642" s="9" t="e">
        <f>VLOOKUP(A2642,Sku_list!$A$1:$D$2667,4,0)*(F2642/1000000*12)</f>
        <v>#N/A</v>
      </c>
      <c r="V2642" s="9" t="e">
        <f>VLOOKUP(A2642,Sku_list!$A$1:$D$2667,4,0)*(H2642/1000000*12)</f>
        <v>#N/A</v>
      </c>
      <c r="W2642" s="9" t="e">
        <f>VLOOKUP(A2642,Sku_list!$A$1:$D$2667,4,0)*(J2642/1000000*12)</f>
        <v>#N/A</v>
      </c>
      <c r="X2642" s="9" t="e">
        <f>VLOOKUP(A2642,Sku_list!$A$1:$D$2667,4,0)*(L2642/1000000*12)</f>
        <v>#N/A</v>
      </c>
      <c r="Y2642" s="9" t="e">
        <f>VLOOKUP(A2642,Sku_list!$A$1:$E$2667,5,0)*((J2642+F2642)/1000000000)</f>
        <v>#N/A</v>
      </c>
      <c r="AC2642" s="22">
        <f t="shared" ca="1" si="41"/>
        <v>6.6666666666666666E-2</v>
      </c>
    </row>
    <row r="2643" spans="1:29" x14ac:dyDescent="0.35">
      <c r="A2643">
        <v>1607709</v>
      </c>
      <c r="B2643" t="s">
        <v>258</v>
      </c>
      <c r="C2643" t="s">
        <v>161</v>
      </c>
      <c r="D2643">
        <v>0</v>
      </c>
      <c r="E2643">
        <v>0</v>
      </c>
      <c r="F2643">
        <v>0</v>
      </c>
      <c r="G2643">
        <v>0</v>
      </c>
      <c r="H2643">
        <v>0</v>
      </c>
      <c r="I2643">
        <v>0</v>
      </c>
      <c r="J2643">
        <v>0</v>
      </c>
      <c r="K2643">
        <v>0</v>
      </c>
      <c r="L2643">
        <v>0</v>
      </c>
      <c r="M2643">
        <v>0</v>
      </c>
      <c r="N2643">
        <v>0</v>
      </c>
      <c r="P2643" s="22" t="s">
        <v>34</v>
      </c>
      <c r="R2643" t="s">
        <v>102</v>
      </c>
      <c r="S2643" t="s">
        <v>306</v>
      </c>
      <c r="T2643" s="9" t="e">
        <f>VLOOKUP(A2643,Sku_list!$A$1:$D$2667,3,0)</f>
        <v>#N/A</v>
      </c>
      <c r="U2643" s="9" t="e">
        <f>VLOOKUP(A2643,Sku_list!$A$1:$D$2667,4,0)*(F2643/1000000*12)</f>
        <v>#N/A</v>
      </c>
      <c r="V2643" s="9" t="e">
        <f>VLOOKUP(A2643,Sku_list!$A$1:$D$2667,4,0)*(H2643/1000000*12)</f>
        <v>#N/A</v>
      </c>
      <c r="W2643" s="9" t="e">
        <f>VLOOKUP(A2643,Sku_list!$A$1:$D$2667,4,0)*(J2643/1000000*12)</f>
        <v>#N/A</v>
      </c>
      <c r="X2643" s="9" t="e">
        <f>VLOOKUP(A2643,Sku_list!$A$1:$D$2667,4,0)*(L2643/1000000*12)</f>
        <v>#N/A</v>
      </c>
      <c r="Y2643" s="9" t="e">
        <f>VLOOKUP(A2643,Sku_list!$A$1:$E$2667,5,0)*((J2643+F2643)/1000000000)</f>
        <v>#N/A</v>
      </c>
      <c r="AC2643" s="22">
        <f t="shared" ca="1" si="41"/>
        <v>6.6666666666666666E-2</v>
      </c>
    </row>
    <row r="2644" spans="1:29" x14ac:dyDescent="0.35">
      <c r="A2644">
        <v>1607710</v>
      </c>
      <c r="B2644" t="s">
        <v>259</v>
      </c>
      <c r="C2644" t="s">
        <v>147</v>
      </c>
      <c r="D2644">
        <v>0</v>
      </c>
      <c r="E2644">
        <v>0</v>
      </c>
      <c r="F2644">
        <v>0</v>
      </c>
      <c r="G2644">
        <v>0</v>
      </c>
      <c r="H2644">
        <v>0</v>
      </c>
      <c r="I2644">
        <v>0</v>
      </c>
      <c r="J2644">
        <v>0</v>
      </c>
      <c r="K2644">
        <v>0</v>
      </c>
      <c r="L2644">
        <v>0</v>
      </c>
      <c r="M2644">
        <v>0</v>
      </c>
      <c r="N2644">
        <v>0</v>
      </c>
      <c r="P2644" s="22" t="s">
        <v>34</v>
      </c>
      <c r="R2644" t="s">
        <v>90</v>
      </c>
      <c r="S2644" t="s">
        <v>69</v>
      </c>
      <c r="T2644" s="9" t="e">
        <f>VLOOKUP(A2644,Sku_list!$A$1:$D$2667,3,0)</f>
        <v>#N/A</v>
      </c>
      <c r="U2644" s="9" t="e">
        <f>VLOOKUP(A2644,Sku_list!$A$1:$D$2667,4,0)*(F2644/1000000*12)</f>
        <v>#N/A</v>
      </c>
      <c r="V2644" s="9" t="e">
        <f>VLOOKUP(A2644,Sku_list!$A$1:$D$2667,4,0)*(H2644/1000000*12)</f>
        <v>#N/A</v>
      </c>
      <c r="W2644" s="9" t="e">
        <f>VLOOKUP(A2644,Sku_list!$A$1:$D$2667,4,0)*(J2644/1000000*12)</f>
        <v>#N/A</v>
      </c>
      <c r="X2644" s="9" t="e">
        <f>VLOOKUP(A2644,Sku_list!$A$1:$D$2667,4,0)*(L2644/1000000*12)</f>
        <v>#N/A</v>
      </c>
      <c r="Y2644" s="9" t="e">
        <f>VLOOKUP(A2644,Sku_list!$A$1:$E$2667,5,0)*((J2644+F2644)/1000000000)</f>
        <v>#N/A</v>
      </c>
      <c r="AC2644" s="22">
        <f t="shared" ca="1" si="41"/>
        <v>6.6666666666666666E-2</v>
      </c>
    </row>
    <row r="2645" spans="1:29" x14ac:dyDescent="0.35">
      <c r="A2645">
        <v>1607710</v>
      </c>
      <c r="B2645" t="s">
        <v>259</v>
      </c>
      <c r="C2645" t="s">
        <v>161</v>
      </c>
      <c r="D2645">
        <v>0</v>
      </c>
      <c r="E2645">
        <v>0</v>
      </c>
      <c r="F2645">
        <v>0</v>
      </c>
      <c r="G2645">
        <v>0</v>
      </c>
      <c r="H2645">
        <v>0</v>
      </c>
      <c r="I2645">
        <v>0</v>
      </c>
      <c r="J2645">
        <v>0</v>
      </c>
      <c r="K2645">
        <v>0</v>
      </c>
      <c r="L2645">
        <v>0</v>
      </c>
      <c r="M2645">
        <v>0</v>
      </c>
      <c r="N2645">
        <v>0</v>
      </c>
      <c r="P2645" s="22" t="s">
        <v>34</v>
      </c>
      <c r="R2645" t="s">
        <v>102</v>
      </c>
      <c r="S2645" t="s">
        <v>306</v>
      </c>
      <c r="T2645" s="9" t="e">
        <f>VLOOKUP(A2645,Sku_list!$A$1:$D$2667,3,0)</f>
        <v>#N/A</v>
      </c>
      <c r="U2645" s="9" t="e">
        <f>VLOOKUP(A2645,Sku_list!$A$1:$D$2667,4,0)*(F2645/1000000*12)</f>
        <v>#N/A</v>
      </c>
      <c r="V2645" s="9" t="e">
        <f>VLOOKUP(A2645,Sku_list!$A$1:$D$2667,4,0)*(H2645/1000000*12)</f>
        <v>#N/A</v>
      </c>
      <c r="W2645" s="9" t="e">
        <f>VLOOKUP(A2645,Sku_list!$A$1:$D$2667,4,0)*(J2645/1000000*12)</f>
        <v>#N/A</v>
      </c>
      <c r="X2645" s="9" t="e">
        <f>VLOOKUP(A2645,Sku_list!$A$1:$D$2667,4,0)*(L2645/1000000*12)</f>
        <v>#N/A</v>
      </c>
      <c r="Y2645" s="9" t="e">
        <f>VLOOKUP(A2645,Sku_list!$A$1:$E$2667,5,0)*((J2645+F2645)/1000000000)</f>
        <v>#N/A</v>
      </c>
      <c r="AC2645" s="22">
        <f t="shared" ca="1" si="41"/>
        <v>6.6666666666666666E-2</v>
      </c>
    </row>
    <row r="2646" spans="1:29" x14ac:dyDescent="0.35">
      <c r="A2646">
        <v>1607726</v>
      </c>
      <c r="B2646" t="s">
        <v>236</v>
      </c>
      <c r="C2646" t="s">
        <v>139</v>
      </c>
      <c r="D2646">
        <v>0</v>
      </c>
      <c r="E2646">
        <v>0</v>
      </c>
      <c r="F2646">
        <v>0</v>
      </c>
      <c r="G2646">
        <v>13</v>
      </c>
      <c r="H2646">
        <v>17</v>
      </c>
      <c r="I2646">
        <v>0</v>
      </c>
      <c r="J2646">
        <v>0</v>
      </c>
      <c r="K2646">
        <v>0</v>
      </c>
      <c r="L2646">
        <v>0</v>
      </c>
      <c r="M2646">
        <v>-17</v>
      </c>
      <c r="N2646">
        <v>17</v>
      </c>
      <c r="P2646" s="22" t="s">
        <v>34</v>
      </c>
      <c r="R2646" t="s">
        <v>70</v>
      </c>
      <c r="S2646" t="s">
        <v>69</v>
      </c>
      <c r="T2646" s="9" t="e">
        <f>VLOOKUP(A2646,Sku_list!$A$1:$D$2667,3,0)</f>
        <v>#N/A</v>
      </c>
      <c r="U2646" s="9" t="e">
        <f>VLOOKUP(A2646,Sku_list!$A$1:$D$2667,4,0)*(F2646/1000000*12)</f>
        <v>#N/A</v>
      </c>
      <c r="V2646" s="9" t="e">
        <f>VLOOKUP(A2646,Sku_list!$A$1:$D$2667,4,0)*(H2646/1000000*12)</f>
        <v>#N/A</v>
      </c>
      <c r="W2646" s="9" t="e">
        <f>VLOOKUP(A2646,Sku_list!$A$1:$D$2667,4,0)*(J2646/1000000*12)</f>
        <v>#N/A</v>
      </c>
      <c r="X2646" s="9" t="e">
        <f>VLOOKUP(A2646,Sku_list!$A$1:$D$2667,4,0)*(L2646/1000000*12)</f>
        <v>#N/A</v>
      </c>
      <c r="Y2646" s="9" t="e">
        <f>VLOOKUP(A2646,Sku_list!$A$1:$E$2667,5,0)*((J2646+F2646)/1000000000)</f>
        <v>#N/A</v>
      </c>
      <c r="AC2646" s="22">
        <f t="shared" ca="1" si="41"/>
        <v>6.6666666666666666E-2</v>
      </c>
    </row>
    <row r="2647" spans="1:29" x14ac:dyDescent="0.35">
      <c r="A2647">
        <v>1607726</v>
      </c>
      <c r="B2647" t="s">
        <v>236</v>
      </c>
      <c r="C2647" t="s">
        <v>140</v>
      </c>
      <c r="D2647">
        <v>0</v>
      </c>
      <c r="E2647">
        <v>0</v>
      </c>
      <c r="F2647">
        <v>0</v>
      </c>
      <c r="G2647">
        <v>0</v>
      </c>
      <c r="H2647">
        <v>0</v>
      </c>
      <c r="I2647">
        <v>0</v>
      </c>
      <c r="J2647">
        <v>0</v>
      </c>
      <c r="K2647">
        <v>0</v>
      </c>
      <c r="L2647">
        <v>0</v>
      </c>
      <c r="M2647">
        <v>0</v>
      </c>
      <c r="N2647">
        <v>0</v>
      </c>
      <c r="P2647" s="22" t="s">
        <v>34</v>
      </c>
      <c r="R2647" t="s">
        <v>71</v>
      </c>
      <c r="S2647" t="s">
        <v>72</v>
      </c>
      <c r="T2647" s="9" t="e">
        <f>VLOOKUP(A2647,Sku_list!$A$1:$D$2667,3,0)</f>
        <v>#N/A</v>
      </c>
      <c r="U2647" s="9" t="e">
        <f>VLOOKUP(A2647,Sku_list!$A$1:$D$2667,4,0)*(F2647/1000000*12)</f>
        <v>#N/A</v>
      </c>
      <c r="V2647" s="9" t="e">
        <f>VLOOKUP(A2647,Sku_list!$A$1:$D$2667,4,0)*(H2647/1000000*12)</f>
        <v>#N/A</v>
      </c>
      <c r="W2647" s="9" t="e">
        <f>VLOOKUP(A2647,Sku_list!$A$1:$D$2667,4,0)*(J2647/1000000*12)</f>
        <v>#N/A</v>
      </c>
      <c r="X2647" s="9" t="e">
        <f>VLOOKUP(A2647,Sku_list!$A$1:$D$2667,4,0)*(L2647/1000000*12)</f>
        <v>#N/A</v>
      </c>
      <c r="Y2647" s="9" t="e">
        <f>VLOOKUP(A2647,Sku_list!$A$1:$E$2667,5,0)*((J2647+F2647)/1000000000)</f>
        <v>#N/A</v>
      </c>
      <c r="AC2647" s="22">
        <f t="shared" ca="1" si="41"/>
        <v>6.6666666666666666E-2</v>
      </c>
    </row>
    <row r="2648" spans="1:29" x14ac:dyDescent="0.35">
      <c r="A2648">
        <v>1607726</v>
      </c>
      <c r="B2648" t="s">
        <v>236</v>
      </c>
      <c r="C2648" t="s">
        <v>141</v>
      </c>
      <c r="D2648">
        <v>0</v>
      </c>
      <c r="E2648">
        <v>0</v>
      </c>
      <c r="F2648">
        <v>0</v>
      </c>
      <c r="G2648">
        <v>7</v>
      </c>
      <c r="H2648">
        <v>0</v>
      </c>
      <c r="I2648">
        <v>0</v>
      </c>
      <c r="J2648">
        <v>0</v>
      </c>
      <c r="K2648">
        <v>2</v>
      </c>
      <c r="L2648">
        <v>0</v>
      </c>
      <c r="M2648">
        <v>0</v>
      </c>
      <c r="N2648">
        <v>0</v>
      </c>
      <c r="P2648" s="22" t="s">
        <v>34</v>
      </c>
      <c r="R2648" t="s">
        <v>82</v>
      </c>
      <c r="S2648" t="s">
        <v>83</v>
      </c>
      <c r="T2648" s="9" t="e">
        <f>VLOOKUP(A2648,Sku_list!$A$1:$D$2667,3,0)</f>
        <v>#N/A</v>
      </c>
      <c r="U2648" s="9" t="e">
        <f>VLOOKUP(A2648,Sku_list!$A$1:$D$2667,4,0)*(F2648/1000000*12)</f>
        <v>#N/A</v>
      </c>
      <c r="V2648" s="9" t="e">
        <f>VLOOKUP(A2648,Sku_list!$A$1:$D$2667,4,0)*(H2648/1000000*12)</f>
        <v>#N/A</v>
      </c>
      <c r="W2648" s="9" t="e">
        <f>VLOOKUP(A2648,Sku_list!$A$1:$D$2667,4,0)*(J2648/1000000*12)</f>
        <v>#N/A</v>
      </c>
      <c r="X2648" s="9" t="e">
        <f>VLOOKUP(A2648,Sku_list!$A$1:$D$2667,4,0)*(L2648/1000000*12)</f>
        <v>#N/A</v>
      </c>
      <c r="Y2648" s="9" t="e">
        <f>VLOOKUP(A2648,Sku_list!$A$1:$E$2667,5,0)*((J2648+F2648)/1000000000)</f>
        <v>#N/A</v>
      </c>
      <c r="AC2648" s="22">
        <f t="shared" ca="1" si="41"/>
        <v>6.6666666666666666E-2</v>
      </c>
    </row>
    <row r="2649" spans="1:29" x14ac:dyDescent="0.35">
      <c r="A2649">
        <v>1607726</v>
      </c>
      <c r="B2649" t="s">
        <v>236</v>
      </c>
      <c r="C2649" t="s">
        <v>142</v>
      </c>
      <c r="D2649">
        <v>0</v>
      </c>
      <c r="E2649">
        <v>0</v>
      </c>
      <c r="F2649">
        <v>0</v>
      </c>
      <c r="G2649">
        <v>0</v>
      </c>
      <c r="H2649">
        <v>0</v>
      </c>
      <c r="I2649">
        <v>0</v>
      </c>
      <c r="J2649">
        <v>0</v>
      </c>
      <c r="K2649">
        <v>0</v>
      </c>
      <c r="L2649">
        <v>0</v>
      </c>
      <c r="M2649">
        <v>0</v>
      </c>
      <c r="N2649">
        <v>0</v>
      </c>
      <c r="P2649" s="22" t="s">
        <v>34</v>
      </c>
      <c r="R2649" t="s">
        <v>84</v>
      </c>
      <c r="S2649" t="s">
        <v>85</v>
      </c>
      <c r="T2649" s="9" t="e">
        <f>VLOOKUP(A2649,Sku_list!$A$1:$D$2667,3,0)</f>
        <v>#N/A</v>
      </c>
      <c r="U2649" s="9" t="e">
        <f>VLOOKUP(A2649,Sku_list!$A$1:$D$2667,4,0)*(F2649/1000000*12)</f>
        <v>#N/A</v>
      </c>
      <c r="V2649" s="9" t="e">
        <f>VLOOKUP(A2649,Sku_list!$A$1:$D$2667,4,0)*(H2649/1000000*12)</f>
        <v>#N/A</v>
      </c>
      <c r="W2649" s="9" t="e">
        <f>VLOOKUP(A2649,Sku_list!$A$1:$D$2667,4,0)*(J2649/1000000*12)</f>
        <v>#N/A</v>
      </c>
      <c r="X2649" s="9" t="e">
        <f>VLOOKUP(A2649,Sku_list!$A$1:$D$2667,4,0)*(L2649/1000000*12)</f>
        <v>#N/A</v>
      </c>
      <c r="Y2649" s="9" t="e">
        <f>VLOOKUP(A2649,Sku_list!$A$1:$E$2667,5,0)*((J2649+F2649)/1000000000)</f>
        <v>#N/A</v>
      </c>
      <c r="AC2649" s="22">
        <f t="shared" ca="1" si="41"/>
        <v>6.6666666666666666E-2</v>
      </c>
    </row>
    <row r="2650" spans="1:29" x14ac:dyDescent="0.35">
      <c r="A2650">
        <v>1607726</v>
      </c>
      <c r="B2650" t="s">
        <v>236</v>
      </c>
      <c r="C2650" t="s">
        <v>143</v>
      </c>
      <c r="D2650">
        <v>0</v>
      </c>
      <c r="E2650">
        <v>0</v>
      </c>
      <c r="F2650">
        <v>0</v>
      </c>
      <c r="G2650">
        <v>0</v>
      </c>
      <c r="H2650">
        <v>0</v>
      </c>
      <c r="I2650">
        <v>0</v>
      </c>
      <c r="J2650">
        <v>0</v>
      </c>
      <c r="K2650">
        <v>0</v>
      </c>
      <c r="L2650">
        <v>0</v>
      </c>
      <c r="M2650">
        <v>0</v>
      </c>
      <c r="N2650">
        <v>0</v>
      </c>
      <c r="P2650" s="22" t="s">
        <v>34</v>
      </c>
      <c r="R2650" t="s">
        <v>86</v>
      </c>
      <c r="S2650" t="s">
        <v>85</v>
      </c>
      <c r="T2650" s="9" t="e">
        <f>VLOOKUP(A2650,Sku_list!$A$1:$D$2667,3,0)</f>
        <v>#N/A</v>
      </c>
      <c r="U2650" s="9" t="e">
        <f>VLOOKUP(A2650,Sku_list!$A$1:$D$2667,4,0)*(F2650/1000000*12)</f>
        <v>#N/A</v>
      </c>
      <c r="V2650" s="9" t="e">
        <f>VLOOKUP(A2650,Sku_list!$A$1:$D$2667,4,0)*(H2650/1000000*12)</f>
        <v>#N/A</v>
      </c>
      <c r="W2650" s="9" t="e">
        <f>VLOOKUP(A2650,Sku_list!$A$1:$D$2667,4,0)*(J2650/1000000*12)</f>
        <v>#N/A</v>
      </c>
      <c r="X2650" s="9" t="e">
        <f>VLOOKUP(A2650,Sku_list!$A$1:$D$2667,4,0)*(L2650/1000000*12)</f>
        <v>#N/A</v>
      </c>
      <c r="Y2650" s="9" t="e">
        <f>VLOOKUP(A2650,Sku_list!$A$1:$E$2667,5,0)*((J2650+F2650)/1000000000)</f>
        <v>#N/A</v>
      </c>
      <c r="AC2650" s="22">
        <f t="shared" ca="1" si="41"/>
        <v>6.6666666666666666E-2</v>
      </c>
    </row>
    <row r="2651" spans="1:29" x14ac:dyDescent="0.35">
      <c r="A2651">
        <v>1607726</v>
      </c>
      <c r="B2651" t="s">
        <v>236</v>
      </c>
      <c r="C2651" t="s">
        <v>144</v>
      </c>
      <c r="D2651">
        <v>0</v>
      </c>
      <c r="E2651">
        <v>0</v>
      </c>
      <c r="F2651">
        <v>9</v>
      </c>
      <c r="G2651">
        <v>0</v>
      </c>
      <c r="H2651">
        <v>0</v>
      </c>
      <c r="I2651">
        <v>0</v>
      </c>
      <c r="J2651">
        <v>0</v>
      </c>
      <c r="K2651">
        <v>9</v>
      </c>
      <c r="L2651">
        <v>0</v>
      </c>
      <c r="M2651">
        <v>-9</v>
      </c>
      <c r="N2651">
        <v>9</v>
      </c>
      <c r="P2651" s="22" t="s">
        <v>34</v>
      </c>
      <c r="R2651" t="s">
        <v>87</v>
      </c>
      <c r="S2651" t="s">
        <v>72</v>
      </c>
      <c r="T2651" s="9" t="e">
        <f>VLOOKUP(A2651,Sku_list!$A$1:$D$2667,3,0)</f>
        <v>#N/A</v>
      </c>
      <c r="U2651" s="9" t="e">
        <f>VLOOKUP(A2651,Sku_list!$A$1:$D$2667,4,0)*(F2651/1000000*12)</f>
        <v>#N/A</v>
      </c>
      <c r="V2651" s="9" t="e">
        <f>VLOOKUP(A2651,Sku_list!$A$1:$D$2667,4,0)*(H2651/1000000*12)</f>
        <v>#N/A</v>
      </c>
      <c r="W2651" s="9" t="e">
        <f>VLOOKUP(A2651,Sku_list!$A$1:$D$2667,4,0)*(J2651/1000000*12)</f>
        <v>#N/A</v>
      </c>
      <c r="X2651" s="9" t="e">
        <f>VLOOKUP(A2651,Sku_list!$A$1:$D$2667,4,0)*(L2651/1000000*12)</f>
        <v>#N/A</v>
      </c>
      <c r="Y2651" s="9" t="e">
        <f>VLOOKUP(A2651,Sku_list!$A$1:$E$2667,5,0)*((J2651+F2651)/1000000000)</f>
        <v>#N/A</v>
      </c>
      <c r="AC2651" s="22">
        <f t="shared" ca="1" si="41"/>
        <v>6.6666666666666666E-2</v>
      </c>
    </row>
    <row r="2652" spans="1:29" x14ac:dyDescent="0.35">
      <c r="A2652">
        <v>1607726</v>
      </c>
      <c r="B2652" t="s">
        <v>236</v>
      </c>
      <c r="C2652" t="s">
        <v>145</v>
      </c>
      <c r="D2652">
        <v>0</v>
      </c>
      <c r="E2652">
        <v>0</v>
      </c>
      <c r="F2652">
        <v>0</v>
      </c>
      <c r="G2652">
        <v>2</v>
      </c>
      <c r="H2652">
        <v>1</v>
      </c>
      <c r="I2652">
        <v>0</v>
      </c>
      <c r="J2652">
        <v>10</v>
      </c>
      <c r="K2652">
        <v>10</v>
      </c>
      <c r="L2652">
        <v>0</v>
      </c>
      <c r="M2652">
        <v>-11</v>
      </c>
      <c r="N2652">
        <v>11</v>
      </c>
      <c r="P2652" s="22" t="s">
        <v>34</v>
      </c>
      <c r="R2652" t="s">
        <v>88</v>
      </c>
      <c r="S2652" t="s">
        <v>83</v>
      </c>
      <c r="T2652" s="9" t="e">
        <f>VLOOKUP(A2652,Sku_list!$A$1:$D$2667,3,0)</f>
        <v>#N/A</v>
      </c>
      <c r="U2652" s="9" t="e">
        <f>VLOOKUP(A2652,Sku_list!$A$1:$D$2667,4,0)*(F2652/1000000*12)</f>
        <v>#N/A</v>
      </c>
      <c r="V2652" s="9" t="e">
        <f>VLOOKUP(A2652,Sku_list!$A$1:$D$2667,4,0)*(H2652/1000000*12)</f>
        <v>#N/A</v>
      </c>
      <c r="W2652" s="9" t="e">
        <f>VLOOKUP(A2652,Sku_list!$A$1:$D$2667,4,0)*(J2652/1000000*12)</f>
        <v>#N/A</v>
      </c>
      <c r="X2652" s="9" t="e">
        <f>VLOOKUP(A2652,Sku_list!$A$1:$D$2667,4,0)*(L2652/1000000*12)</f>
        <v>#N/A</v>
      </c>
      <c r="Y2652" s="9" t="e">
        <f>VLOOKUP(A2652,Sku_list!$A$1:$E$2667,5,0)*((J2652+F2652)/1000000000)</f>
        <v>#N/A</v>
      </c>
      <c r="AC2652" s="22">
        <f t="shared" ca="1" si="41"/>
        <v>6.6666666666666666E-2</v>
      </c>
    </row>
    <row r="2653" spans="1:29" x14ac:dyDescent="0.35">
      <c r="A2653">
        <v>1607726</v>
      </c>
      <c r="B2653" t="s">
        <v>236</v>
      </c>
      <c r="C2653" t="s">
        <v>146</v>
      </c>
      <c r="D2653">
        <v>0</v>
      </c>
      <c r="E2653">
        <v>0</v>
      </c>
      <c r="F2653">
        <v>0</v>
      </c>
      <c r="G2653">
        <v>0</v>
      </c>
      <c r="H2653">
        <v>0</v>
      </c>
      <c r="I2653">
        <v>0</v>
      </c>
      <c r="J2653">
        <v>0</v>
      </c>
      <c r="K2653">
        <v>0</v>
      </c>
      <c r="L2653">
        <v>0</v>
      </c>
      <c r="M2653">
        <v>0</v>
      </c>
      <c r="N2653">
        <v>0</v>
      </c>
      <c r="P2653" s="22" t="s">
        <v>34</v>
      </c>
      <c r="R2653" t="s">
        <v>89</v>
      </c>
      <c r="S2653" t="s">
        <v>69</v>
      </c>
      <c r="T2653" s="9" t="e">
        <f>VLOOKUP(A2653,Sku_list!$A$1:$D$2667,3,0)</f>
        <v>#N/A</v>
      </c>
      <c r="U2653" s="9" t="e">
        <f>VLOOKUP(A2653,Sku_list!$A$1:$D$2667,4,0)*(F2653/1000000*12)</f>
        <v>#N/A</v>
      </c>
      <c r="V2653" s="9" t="e">
        <f>VLOOKUP(A2653,Sku_list!$A$1:$D$2667,4,0)*(H2653/1000000*12)</f>
        <v>#N/A</v>
      </c>
      <c r="W2653" s="9" t="e">
        <f>VLOOKUP(A2653,Sku_list!$A$1:$D$2667,4,0)*(J2653/1000000*12)</f>
        <v>#N/A</v>
      </c>
      <c r="X2653" s="9" t="e">
        <f>VLOOKUP(A2653,Sku_list!$A$1:$D$2667,4,0)*(L2653/1000000*12)</f>
        <v>#N/A</v>
      </c>
      <c r="Y2653" s="9" t="e">
        <f>VLOOKUP(A2653,Sku_list!$A$1:$E$2667,5,0)*((J2653+F2653)/1000000000)</f>
        <v>#N/A</v>
      </c>
      <c r="AC2653" s="22">
        <f t="shared" ca="1" si="41"/>
        <v>6.6666666666666666E-2</v>
      </c>
    </row>
    <row r="2654" spans="1:29" x14ac:dyDescent="0.35">
      <c r="A2654">
        <v>1607726</v>
      </c>
      <c r="B2654" t="s">
        <v>236</v>
      </c>
      <c r="C2654" t="s">
        <v>147</v>
      </c>
      <c r="D2654">
        <v>0</v>
      </c>
      <c r="E2654">
        <v>0</v>
      </c>
      <c r="F2654">
        <v>0</v>
      </c>
      <c r="G2654">
        <v>34</v>
      </c>
      <c r="H2654">
        <v>0</v>
      </c>
      <c r="I2654">
        <v>0</v>
      </c>
      <c r="J2654">
        <v>0</v>
      </c>
      <c r="K2654">
        <v>4</v>
      </c>
      <c r="L2654">
        <v>0</v>
      </c>
      <c r="M2654">
        <v>0</v>
      </c>
      <c r="N2654">
        <v>0</v>
      </c>
      <c r="P2654" s="22" t="s">
        <v>34</v>
      </c>
      <c r="R2654" t="s">
        <v>90</v>
      </c>
      <c r="S2654" t="s">
        <v>69</v>
      </c>
      <c r="T2654" s="9" t="e">
        <f>VLOOKUP(A2654,Sku_list!$A$1:$D$2667,3,0)</f>
        <v>#N/A</v>
      </c>
      <c r="U2654" s="9" t="e">
        <f>VLOOKUP(A2654,Sku_list!$A$1:$D$2667,4,0)*(F2654/1000000*12)</f>
        <v>#N/A</v>
      </c>
      <c r="V2654" s="9" t="e">
        <f>VLOOKUP(A2654,Sku_list!$A$1:$D$2667,4,0)*(H2654/1000000*12)</f>
        <v>#N/A</v>
      </c>
      <c r="W2654" s="9" t="e">
        <f>VLOOKUP(A2654,Sku_list!$A$1:$D$2667,4,0)*(J2654/1000000*12)</f>
        <v>#N/A</v>
      </c>
      <c r="X2654" s="9" t="e">
        <f>VLOOKUP(A2654,Sku_list!$A$1:$D$2667,4,0)*(L2654/1000000*12)</f>
        <v>#N/A</v>
      </c>
      <c r="Y2654" s="9" t="e">
        <f>VLOOKUP(A2654,Sku_list!$A$1:$E$2667,5,0)*((J2654+F2654)/1000000000)</f>
        <v>#N/A</v>
      </c>
      <c r="AC2654" s="22">
        <f t="shared" ca="1" si="41"/>
        <v>6.6666666666666666E-2</v>
      </c>
    </row>
    <row r="2655" spans="1:29" x14ac:dyDescent="0.35">
      <c r="A2655">
        <v>1607726</v>
      </c>
      <c r="B2655" t="s">
        <v>236</v>
      </c>
      <c r="C2655" t="s">
        <v>148</v>
      </c>
      <c r="D2655">
        <v>0</v>
      </c>
      <c r="E2655">
        <v>0</v>
      </c>
      <c r="F2655">
        <v>0</v>
      </c>
      <c r="G2655">
        <v>0</v>
      </c>
      <c r="H2655">
        <v>0</v>
      </c>
      <c r="I2655">
        <v>0</v>
      </c>
      <c r="J2655">
        <v>0</v>
      </c>
      <c r="K2655">
        <v>0</v>
      </c>
      <c r="L2655">
        <v>0</v>
      </c>
      <c r="M2655">
        <v>0</v>
      </c>
      <c r="N2655">
        <v>0</v>
      </c>
      <c r="P2655" s="22" t="s">
        <v>34</v>
      </c>
      <c r="R2655" t="s">
        <v>91</v>
      </c>
      <c r="S2655" t="s">
        <v>85</v>
      </c>
      <c r="T2655" s="9" t="e">
        <f>VLOOKUP(A2655,Sku_list!$A$1:$D$2667,3,0)</f>
        <v>#N/A</v>
      </c>
      <c r="U2655" s="9" t="e">
        <f>VLOOKUP(A2655,Sku_list!$A$1:$D$2667,4,0)*(F2655/1000000*12)</f>
        <v>#N/A</v>
      </c>
      <c r="V2655" s="9" t="e">
        <f>VLOOKUP(A2655,Sku_list!$A$1:$D$2667,4,0)*(H2655/1000000*12)</f>
        <v>#N/A</v>
      </c>
      <c r="W2655" s="9" t="e">
        <f>VLOOKUP(A2655,Sku_list!$A$1:$D$2667,4,0)*(J2655/1000000*12)</f>
        <v>#N/A</v>
      </c>
      <c r="X2655" s="9" t="e">
        <f>VLOOKUP(A2655,Sku_list!$A$1:$D$2667,4,0)*(L2655/1000000*12)</f>
        <v>#N/A</v>
      </c>
      <c r="Y2655" s="9" t="e">
        <f>VLOOKUP(A2655,Sku_list!$A$1:$E$2667,5,0)*((J2655+F2655)/1000000000)</f>
        <v>#N/A</v>
      </c>
      <c r="AC2655" s="22">
        <f t="shared" ca="1" si="41"/>
        <v>6.6666666666666666E-2</v>
      </c>
    </row>
    <row r="2656" spans="1:29" x14ac:dyDescent="0.35">
      <c r="A2656">
        <v>1607726</v>
      </c>
      <c r="B2656" t="s">
        <v>236</v>
      </c>
      <c r="C2656" t="s">
        <v>149</v>
      </c>
      <c r="D2656">
        <v>0</v>
      </c>
      <c r="E2656">
        <v>0</v>
      </c>
      <c r="F2656">
        <v>0</v>
      </c>
      <c r="G2656">
        <v>0</v>
      </c>
      <c r="H2656">
        <v>0</v>
      </c>
      <c r="I2656">
        <v>0</v>
      </c>
      <c r="J2656">
        <v>0</v>
      </c>
      <c r="K2656">
        <v>0</v>
      </c>
      <c r="L2656">
        <v>0</v>
      </c>
      <c r="M2656">
        <v>0</v>
      </c>
      <c r="N2656">
        <v>0</v>
      </c>
      <c r="P2656" s="22" t="s">
        <v>34</v>
      </c>
      <c r="R2656" t="s">
        <v>92</v>
      </c>
      <c r="S2656" t="s">
        <v>85</v>
      </c>
      <c r="T2656" s="9" t="e">
        <f>VLOOKUP(A2656,Sku_list!$A$1:$D$2667,3,0)</f>
        <v>#N/A</v>
      </c>
      <c r="U2656" s="9" t="e">
        <f>VLOOKUP(A2656,Sku_list!$A$1:$D$2667,4,0)*(F2656/1000000*12)</f>
        <v>#N/A</v>
      </c>
      <c r="V2656" s="9" t="e">
        <f>VLOOKUP(A2656,Sku_list!$A$1:$D$2667,4,0)*(H2656/1000000*12)</f>
        <v>#N/A</v>
      </c>
      <c r="W2656" s="9" t="e">
        <f>VLOOKUP(A2656,Sku_list!$A$1:$D$2667,4,0)*(J2656/1000000*12)</f>
        <v>#N/A</v>
      </c>
      <c r="X2656" s="9" t="e">
        <f>VLOOKUP(A2656,Sku_list!$A$1:$D$2667,4,0)*(L2656/1000000*12)</f>
        <v>#N/A</v>
      </c>
      <c r="Y2656" s="9" t="e">
        <f>VLOOKUP(A2656,Sku_list!$A$1:$E$2667,5,0)*((J2656+F2656)/1000000000)</f>
        <v>#N/A</v>
      </c>
      <c r="AC2656" s="22">
        <f t="shared" ca="1" si="41"/>
        <v>6.6666666666666666E-2</v>
      </c>
    </row>
    <row r="2657" spans="1:29" x14ac:dyDescent="0.35">
      <c r="A2657">
        <v>1607726</v>
      </c>
      <c r="B2657" t="s">
        <v>236</v>
      </c>
      <c r="C2657" t="s">
        <v>150</v>
      </c>
      <c r="D2657">
        <v>0</v>
      </c>
      <c r="E2657">
        <v>0</v>
      </c>
      <c r="F2657">
        <v>156</v>
      </c>
      <c r="G2657">
        <v>0</v>
      </c>
      <c r="H2657">
        <v>0</v>
      </c>
      <c r="I2657">
        <v>0</v>
      </c>
      <c r="J2657">
        <v>0</v>
      </c>
      <c r="K2657">
        <v>156</v>
      </c>
      <c r="L2657">
        <v>0</v>
      </c>
      <c r="M2657">
        <v>-156</v>
      </c>
      <c r="N2657">
        <v>156</v>
      </c>
      <c r="P2657" s="22" t="s">
        <v>34</v>
      </c>
      <c r="R2657" t="s">
        <v>93</v>
      </c>
      <c r="S2657" t="s">
        <v>85</v>
      </c>
      <c r="T2657" s="9" t="e">
        <f>VLOOKUP(A2657,Sku_list!$A$1:$D$2667,3,0)</f>
        <v>#N/A</v>
      </c>
      <c r="U2657" s="9" t="e">
        <f>VLOOKUP(A2657,Sku_list!$A$1:$D$2667,4,0)*(F2657/1000000*12)</f>
        <v>#N/A</v>
      </c>
      <c r="V2657" s="9" t="e">
        <f>VLOOKUP(A2657,Sku_list!$A$1:$D$2667,4,0)*(H2657/1000000*12)</f>
        <v>#N/A</v>
      </c>
      <c r="W2657" s="9" t="e">
        <f>VLOOKUP(A2657,Sku_list!$A$1:$D$2667,4,0)*(J2657/1000000*12)</f>
        <v>#N/A</v>
      </c>
      <c r="X2657" s="9" t="e">
        <f>VLOOKUP(A2657,Sku_list!$A$1:$D$2667,4,0)*(L2657/1000000*12)</f>
        <v>#N/A</v>
      </c>
      <c r="Y2657" s="9" t="e">
        <f>VLOOKUP(A2657,Sku_list!$A$1:$E$2667,5,0)*((J2657+F2657)/1000000000)</f>
        <v>#N/A</v>
      </c>
      <c r="AC2657" s="22">
        <f t="shared" ca="1" si="41"/>
        <v>6.6666666666666666E-2</v>
      </c>
    </row>
    <row r="2658" spans="1:29" x14ac:dyDescent="0.35">
      <c r="A2658">
        <v>1607726</v>
      </c>
      <c r="B2658" t="s">
        <v>236</v>
      </c>
      <c r="C2658" t="s">
        <v>151</v>
      </c>
      <c r="D2658">
        <v>0</v>
      </c>
      <c r="E2658">
        <v>0</v>
      </c>
      <c r="F2658">
        <v>0</v>
      </c>
      <c r="G2658">
        <v>6</v>
      </c>
      <c r="H2658">
        <v>4</v>
      </c>
      <c r="I2658">
        <v>0</v>
      </c>
      <c r="J2658">
        <v>43</v>
      </c>
      <c r="K2658">
        <v>43</v>
      </c>
      <c r="L2658">
        <v>0</v>
      </c>
      <c r="M2658">
        <v>-47</v>
      </c>
      <c r="N2658">
        <v>47</v>
      </c>
      <c r="P2658" s="22" t="s">
        <v>34</v>
      </c>
      <c r="R2658" t="s">
        <v>94</v>
      </c>
      <c r="S2658" t="s">
        <v>83</v>
      </c>
      <c r="T2658" s="9" t="e">
        <f>VLOOKUP(A2658,Sku_list!$A$1:$D$2667,3,0)</f>
        <v>#N/A</v>
      </c>
      <c r="U2658" s="9" t="e">
        <f>VLOOKUP(A2658,Sku_list!$A$1:$D$2667,4,0)*(F2658/1000000*12)</f>
        <v>#N/A</v>
      </c>
      <c r="V2658" s="9" t="e">
        <f>VLOOKUP(A2658,Sku_list!$A$1:$D$2667,4,0)*(H2658/1000000*12)</f>
        <v>#N/A</v>
      </c>
      <c r="W2658" s="9" t="e">
        <f>VLOOKUP(A2658,Sku_list!$A$1:$D$2667,4,0)*(J2658/1000000*12)</f>
        <v>#N/A</v>
      </c>
      <c r="X2658" s="9" t="e">
        <f>VLOOKUP(A2658,Sku_list!$A$1:$D$2667,4,0)*(L2658/1000000*12)</f>
        <v>#N/A</v>
      </c>
      <c r="Y2658" s="9" t="e">
        <f>VLOOKUP(A2658,Sku_list!$A$1:$E$2667,5,0)*((J2658+F2658)/1000000000)</f>
        <v>#N/A</v>
      </c>
      <c r="AC2658" s="22">
        <f t="shared" ca="1" si="41"/>
        <v>6.6666666666666666E-2</v>
      </c>
    </row>
    <row r="2659" spans="1:29" x14ac:dyDescent="0.35">
      <c r="A2659">
        <v>1607726</v>
      </c>
      <c r="B2659" t="s">
        <v>236</v>
      </c>
      <c r="C2659" t="s">
        <v>152</v>
      </c>
      <c r="D2659">
        <v>0</v>
      </c>
      <c r="E2659">
        <v>0</v>
      </c>
      <c r="F2659">
        <v>0</v>
      </c>
      <c r="G2659">
        <v>0</v>
      </c>
      <c r="H2659">
        <v>0</v>
      </c>
      <c r="I2659">
        <v>0</v>
      </c>
      <c r="J2659">
        <v>11</v>
      </c>
      <c r="K2659">
        <v>11</v>
      </c>
      <c r="L2659">
        <v>0</v>
      </c>
      <c r="M2659">
        <v>-11</v>
      </c>
      <c r="N2659">
        <v>11</v>
      </c>
      <c r="P2659" s="22" t="s">
        <v>34</v>
      </c>
      <c r="R2659" t="s">
        <v>95</v>
      </c>
      <c r="S2659" t="s">
        <v>83</v>
      </c>
      <c r="T2659" s="9" t="e">
        <f>VLOOKUP(A2659,Sku_list!$A$1:$D$2667,3,0)</f>
        <v>#N/A</v>
      </c>
      <c r="U2659" s="9" t="e">
        <f>VLOOKUP(A2659,Sku_list!$A$1:$D$2667,4,0)*(F2659/1000000*12)</f>
        <v>#N/A</v>
      </c>
      <c r="V2659" s="9" t="e">
        <f>VLOOKUP(A2659,Sku_list!$A$1:$D$2667,4,0)*(H2659/1000000*12)</f>
        <v>#N/A</v>
      </c>
      <c r="W2659" s="9" t="e">
        <f>VLOOKUP(A2659,Sku_list!$A$1:$D$2667,4,0)*(J2659/1000000*12)</f>
        <v>#N/A</v>
      </c>
      <c r="X2659" s="9" t="e">
        <f>VLOOKUP(A2659,Sku_list!$A$1:$D$2667,4,0)*(L2659/1000000*12)</f>
        <v>#N/A</v>
      </c>
      <c r="Y2659" s="9" t="e">
        <f>VLOOKUP(A2659,Sku_list!$A$1:$E$2667,5,0)*((J2659+F2659)/1000000000)</f>
        <v>#N/A</v>
      </c>
      <c r="AC2659" s="22">
        <f t="shared" ca="1" si="41"/>
        <v>6.6666666666666666E-2</v>
      </c>
    </row>
    <row r="2660" spans="1:29" x14ac:dyDescent="0.35">
      <c r="A2660">
        <v>1607726</v>
      </c>
      <c r="B2660" t="s">
        <v>236</v>
      </c>
      <c r="C2660" t="s">
        <v>153</v>
      </c>
      <c r="D2660">
        <v>0</v>
      </c>
      <c r="E2660">
        <v>0</v>
      </c>
      <c r="F2660">
        <v>0</v>
      </c>
      <c r="G2660">
        <v>0</v>
      </c>
      <c r="H2660">
        <v>0</v>
      </c>
      <c r="I2660">
        <v>0</v>
      </c>
      <c r="J2660">
        <v>0</v>
      </c>
      <c r="K2660">
        <v>0</v>
      </c>
      <c r="L2660">
        <v>0</v>
      </c>
      <c r="M2660">
        <v>0</v>
      </c>
      <c r="N2660">
        <v>0</v>
      </c>
      <c r="P2660" s="22" t="s">
        <v>34</v>
      </c>
      <c r="R2660" t="s">
        <v>189</v>
      </c>
      <c r="S2660" t="s">
        <v>190</v>
      </c>
      <c r="T2660" s="9" t="e">
        <f>VLOOKUP(A2660,Sku_list!$A$1:$D$2667,3,0)</f>
        <v>#N/A</v>
      </c>
      <c r="U2660" s="9" t="e">
        <f>VLOOKUP(A2660,Sku_list!$A$1:$D$2667,4,0)*(F2660/1000000*12)</f>
        <v>#N/A</v>
      </c>
      <c r="V2660" s="9" t="e">
        <f>VLOOKUP(A2660,Sku_list!$A$1:$D$2667,4,0)*(H2660/1000000*12)</f>
        <v>#N/A</v>
      </c>
      <c r="W2660" s="9" t="e">
        <f>VLOOKUP(A2660,Sku_list!$A$1:$D$2667,4,0)*(J2660/1000000*12)</f>
        <v>#N/A</v>
      </c>
      <c r="X2660" s="9" t="e">
        <f>VLOOKUP(A2660,Sku_list!$A$1:$D$2667,4,0)*(L2660/1000000*12)</f>
        <v>#N/A</v>
      </c>
      <c r="Y2660" s="9" t="e">
        <f>VLOOKUP(A2660,Sku_list!$A$1:$E$2667,5,0)*((J2660+F2660)/1000000000)</f>
        <v>#N/A</v>
      </c>
      <c r="AC2660" s="22">
        <f t="shared" ca="1" si="41"/>
        <v>6.6666666666666666E-2</v>
      </c>
    </row>
    <row r="2661" spans="1:29" x14ac:dyDescent="0.35">
      <c r="A2661">
        <v>1607726</v>
      </c>
      <c r="B2661" t="s">
        <v>236</v>
      </c>
      <c r="C2661" t="s">
        <v>154</v>
      </c>
      <c r="D2661">
        <v>0</v>
      </c>
      <c r="E2661">
        <v>0</v>
      </c>
      <c r="F2661">
        <v>0</v>
      </c>
      <c r="G2661">
        <v>1</v>
      </c>
      <c r="H2661">
        <v>0</v>
      </c>
      <c r="I2661">
        <v>0</v>
      </c>
      <c r="J2661">
        <v>0</v>
      </c>
      <c r="K2661">
        <v>0</v>
      </c>
      <c r="L2661">
        <v>0</v>
      </c>
      <c r="M2661">
        <v>0</v>
      </c>
      <c r="N2661">
        <v>0</v>
      </c>
      <c r="P2661" s="22" t="s">
        <v>34</v>
      </c>
      <c r="R2661" t="s">
        <v>96</v>
      </c>
      <c r="S2661" t="s">
        <v>72</v>
      </c>
      <c r="T2661" s="9" t="e">
        <f>VLOOKUP(A2661,Sku_list!$A$1:$D$2667,3,0)</f>
        <v>#N/A</v>
      </c>
      <c r="U2661" s="9" t="e">
        <f>VLOOKUP(A2661,Sku_list!$A$1:$D$2667,4,0)*(F2661/1000000*12)</f>
        <v>#N/A</v>
      </c>
      <c r="V2661" s="9" t="e">
        <f>VLOOKUP(A2661,Sku_list!$A$1:$D$2667,4,0)*(H2661/1000000*12)</f>
        <v>#N/A</v>
      </c>
      <c r="W2661" s="9" t="e">
        <f>VLOOKUP(A2661,Sku_list!$A$1:$D$2667,4,0)*(J2661/1000000*12)</f>
        <v>#N/A</v>
      </c>
      <c r="X2661" s="9" t="e">
        <f>VLOOKUP(A2661,Sku_list!$A$1:$D$2667,4,0)*(L2661/1000000*12)</f>
        <v>#N/A</v>
      </c>
      <c r="Y2661" s="9" t="e">
        <f>VLOOKUP(A2661,Sku_list!$A$1:$E$2667,5,0)*((J2661+F2661)/1000000000)</f>
        <v>#N/A</v>
      </c>
      <c r="AC2661" s="22">
        <f t="shared" ca="1" si="41"/>
        <v>6.6666666666666666E-2</v>
      </c>
    </row>
    <row r="2662" spans="1:29" x14ac:dyDescent="0.35">
      <c r="A2662">
        <v>1607726</v>
      </c>
      <c r="B2662" t="s">
        <v>236</v>
      </c>
      <c r="C2662" t="s">
        <v>155</v>
      </c>
      <c r="D2662">
        <v>0</v>
      </c>
      <c r="E2662">
        <v>0</v>
      </c>
      <c r="F2662">
        <v>0</v>
      </c>
      <c r="G2662">
        <v>0</v>
      </c>
      <c r="H2662">
        <v>0</v>
      </c>
      <c r="I2662">
        <v>0</v>
      </c>
      <c r="J2662">
        <v>0</v>
      </c>
      <c r="K2662">
        <v>0</v>
      </c>
      <c r="L2662">
        <v>0</v>
      </c>
      <c r="M2662">
        <v>0</v>
      </c>
      <c r="N2662">
        <v>0</v>
      </c>
      <c r="P2662" s="22" t="s">
        <v>34</v>
      </c>
      <c r="R2662" t="s">
        <v>97</v>
      </c>
      <c r="S2662" t="s">
        <v>72</v>
      </c>
      <c r="T2662" s="9" t="e">
        <f>VLOOKUP(A2662,Sku_list!$A$1:$D$2667,3,0)</f>
        <v>#N/A</v>
      </c>
      <c r="U2662" s="9" t="e">
        <f>VLOOKUP(A2662,Sku_list!$A$1:$D$2667,4,0)*(F2662/1000000*12)</f>
        <v>#N/A</v>
      </c>
      <c r="V2662" s="9" t="e">
        <f>VLOOKUP(A2662,Sku_list!$A$1:$D$2667,4,0)*(H2662/1000000*12)</f>
        <v>#N/A</v>
      </c>
      <c r="W2662" s="9" t="e">
        <f>VLOOKUP(A2662,Sku_list!$A$1:$D$2667,4,0)*(J2662/1000000*12)</f>
        <v>#N/A</v>
      </c>
      <c r="X2662" s="9" t="e">
        <f>VLOOKUP(A2662,Sku_list!$A$1:$D$2667,4,0)*(L2662/1000000*12)</f>
        <v>#N/A</v>
      </c>
      <c r="Y2662" s="9" t="e">
        <f>VLOOKUP(A2662,Sku_list!$A$1:$E$2667,5,0)*((J2662+F2662)/1000000000)</f>
        <v>#N/A</v>
      </c>
      <c r="AC2662" s="22">
        <f t="shared" ca="1" si="41"/>
        <v>6.6666666666666666E-2</v>
      </c>
    </row>
    <row r="2663" spans="1:29" x14ac:dyDescent="0.35">
      <c r="A2663">
        <v>1607726</v>
      </c>
      <c r="B2663" t="s">
        <v>236</v>
      </c>
      <c r="C2663" t="s">
        <v>156</v>
      </c>
      <c r="D2663">
        <v>0</v>
      </c>
      <c r="E2663">
        <v>0</v>
      </c>
      <c r="F2663">
        <v>0</v>
      </c>
      <c r="G2663">
        <v>0</v>
      </c>
      <c r="H2663">
        <v>0</v>
      </c>
      <c r="I2663">
        <v>0</v>
      </c>
      <c r="J2663">
        <v>0</v>
      </c>
      <c r="K2663">
        <v>0</v>
      </c>
      <c r="L2663">
        <v>0</v>
      </c>
      <c r="M2663">
        <v>0</v>
      </c>
      <c r="N2663">
        <v>0</v>
      </c>
      <c r="P2663" s="22" t="s">
        <v>34</v>
      </c>
      <c r="R2663" t="s">
        <v>38</v>
      </c>
      <c r="S2663" t="s">
        <v>69</v>
      </c>
      <c r="T2663" s="9" t="e">
        <f>VLOOKUP(A2663,Sku_list!$A$1:$D$2667,3,0)</f>
        <v>#N/A</v>
      </c>
      <c r="U2663" s="9" t="e">
        <f>VLOOKUP(A2663,Sku_list!$A$1:$D$2667,4,0)*(F2663/1000000*12)</f>
        <v>#N/A</v>
      </c>
      <c r="V2663" s="9" t="e">
        <f>VLOOKUP(A2663,Sku_list!$A$1:$D$2667,4,0)*(H2663/1000000*12)</f>
        <v>#N/A</v>
      </c>
      <c r="W2663" s="9" t="e">
        <f>VLOOKUP(A2663,Sku_list!$A$1:$D$2667,4,0)*(J2663/1000000*12)</f>
        <v>#N/A</v>
      </c>
      <c r="X2663" s="9" t="e">
        <f>VLOOKUP(A2663,Sku_list!$A$1:$D$2667,4,0)*(L2663/1000000*12)</f>
        <v>#N/A</v>
      </c>
      <c r="Y2663" s="9" t="e">
        <f>VLOOKUP(A2663,Sku_list!$A$1:$E$2667,5,0)*((J2663+F2663)/1000000000)</f>
        <v>#N/A</v>
      </c>
      <c r="AC2663" s="22">
        <f t="shared" ca="1" si="41"/>
        <v>6.6666666666666666E-2</v>
      </c>
    </row>
    <row r="2664" spans="1:29" x14ac:dyDescent="0.35">
      <c r="A2664">
        <v>1607726</v>
      </c>
      <c r="B2664" t="s">
        <v>236</v>
      </c>
      <c r="C2664" t="s">
        <v>157</v>
      </c>
      <c r="D2664">
        <v>0</v>
      </c>
      <c r="E2664">
        <v>0</v>
      </c>
      <c r="F2664">
        <v>0</v>
      </c>
      <c r="G2664">
        <v>0</v>
      </c>
      <c r="H2664">
        <v>0</v>
      </c>
      <c r="I2664">
        <v>0</v>
      </c>
      <c r="J2664">
        <v>0</v>
      </c>
      <c r="K2664">
        <v>0</v>
      </c>
      <c r="L2664">
        <v>0</v>
      </c>
      <c r="M2664">
        <v>0</v>
      </c>
      <c r="N2664">
        <v>0</v>
      </c>
      <c r="P2664" s="22" t="s">
        <v>34</v>
      </c>
      <c r="R2664" t="s">
        <v>98</v>
      </c>
      <c r="S2664" t="s">
        <v>72</v>
      </c>
      <c r="T2664" s="9" t="e">
        <f>VLOOKUP(A2664,Sku_list!$A$1:$D$2667,3,0)</f>
        <v>#N/A</v>
      </c>
      <c r="U2664" s="9" t="e">
        <f>VLOOKUP(A2664,Sku_list!$A$1:$D$2667,4,0)*(F2664/1000000*12)</f>
        <v>#N/A</v>
      </c>
      <c r="V2664" s="9" t="e">
        <f>VLOOKUP(A2664,Sku_list!$A$1:$D$2667,4,0)*(H2664/1000000*12)</f>
        <v>#N/A</v>
      </c>
      <c r="W2664" s="9" t="e">
        <f>VLOOKUP(A2664,Sku_list!$A$1:$D$2667,4,0)*(J2664/1000000*12)</f>
        <v>#N/A</v>
      </c>
      <c r="X2664" s="9" t="e">
        <f>VLOOKUP(A2664,Sku_list!$A$1:$D$2667,4,0)*(L2664/1000000*12)</f>
        <v>#N/A</v>
      </c>
      <c r="Y2664" s="9" t="e">
        <f>VLOOKUP(A2664,Sku_list!$A$1:$E$2667,5,0)*((J2664+F2664)/1000000000)</f>
        <v>#N/A</v>
      </c>
      <c r="AC2664" s="22">
        <f t="shared" ca="1" si="41"/>
        <v>6.6666666666666666E-2</v>
      </c>
    </row>
    <row r="2665" spans="1:29" x14ac:dyDescent="0.35">
      <c r="A2665">
        <v>1607726</v>
      </c>
      <c r="B2665" t="s">
        <v>236</v>
      </c>
      <c r="C2665" t="s">
        <v>158</v>
      </c>
      <c r="D2665">
        <v>0</v>
      </c>
      <c r="E2665">
        <v>0</v>
      </c>
      <c r="F2665">
        <v>0</v>
      </c>
      <c r="G2665">
        <v>0</v>
      </c>
      <c r="H2665">
        <v>0</v>
      </c>
      <c r="I2665">
        <v>0</v>
      </c>
      <c r="J2665">
        <v>0</v>
      </c>
      <c r="K2665">
        <v>0</v>
      </c>
      <c r="L2665">
        <v>0</v>
      </c>
      <c r="M2665">
        <v>0</v>
      </c>
      <c r="N2665">
        <v>0</v>
      </c>
      <c r="P2665" s="22" t="s">
        <v>34</v>
      </c>
      <c r="R2665" t="s">
        <v>99</v>
      </c>
      <c r="S2665" t="s">
        <v>69</v>
      </c>
      <c r="T2665" s="9" t="e">
        <f>VLOOKUP(A2665,Sku_list!$A$1:$D$2667,3,0)</f>
        <v>#N/A</v>
      </c>
      <c r="U2665" s="9" t="e">
        <f>VLOOKUP(A2665,Sku_list!$A$1:$D$2667,4,0)*(F2665/1000000*12)</f>
        <v>#N/A</v>
      </c>
      <c r="V2665" s="9" t="e">
        <f>VLOOKUP(A2665,Sku_list!$A$1:$D$2667,4,0)*(H2665/1000000*12)</f>
        <v>#N/A</v>
      </c>
      <c r="W2665" s="9" t="e">
        <f>VLOOKUP(A2665,Sku_list!$A$1:$D$2667,4,0)*(J2665/1000000*12)</f>
        <v>#N/A</v>
      </c>
      <c r="X2665" s="9" t="e">
        <f>VLOOKUP(A2665,Sku_list!$A$1:$D$2667,4,0)*(L2665/1000000*12)</f>
        <v>#N/A</v>
      </c>
      <c r="Y2665" s="9" t="e">
        <f>VLOOKUP(A2665,Sku_list!$A$1:$E$2667,5,0)*((J2665+F2665)/1000000000)</f>
        <v>#N/A</v>
      </c>
      <c r="AC2665" s="22">
        <f t="shared" ca="1" si="41"/>
        <v>6.6666666666666666E-2</v>
      </c>
    </row>
    <row r="2666" spans="1:29" x14ac:dyDescent="0.35">
      <c r="A2666">
        <v>1607726</v>
      </c>
      <c r="B2666" t="s">
        <v>236</v>
      </c>
      <c r="C2666" t="s">
        <v>159</v>
      </c>
      <c r="D2666">
        <v>0</v>
      </c>
      <c r="E2666">
        <v>0</v>
      </c>
      <c r="F2666">
        <v>0</v>
      </c>
      <c r="G2666">
        <v>0</v>
      </c>
      <c r="H2666">
        <v>0</v>
      </c>
      <c r="I2666">
        <v>0</v>
      </c>
      <c r="J2666">
        <v>0</v>
      </c>
      <c r="K2666">
        <v>0</v>
      </c>
      <c r="L2666">
        <v>0</v>
      </c>
      <c r="M2666">
        <v>0</v>
      </c>
      <c r="N2666">
        <v>0</v>
      </c>
      <c r="P2666" s="22" t="s">
        <v>34</v>
      </c>
      <c r="R2666" t="s">
        <v>100</v>
      </c>
      <c r="S2666" t="s">
        <v>72</v>
      </c>
      <c r="T2666" s="9" t="e">
        <f>VLOOKUP(A2666,Sku_list!$A$1:$D$2667,3,0)</f>
        <v>#N/A</v>
      </c>
      <c r="U2666" s="9" t="e">
        <f>VLOOKUP(A2666,Sku_list!$A$1:$D$2667,4,0)*(F2666/1000000*12)</f>
        <v>#N/A</v>
      </c>
      <c r="V2666" s="9" t="e">
        <f>VLOOKUP(A2666,Sku_list!$A$1:$D$2667,4,0)*(H2666/1000000*12)</f>
        <v>#N/A</v>
      </c>
      <c r="W2666" s="9" t="e">
        <f>VLOOKUP(A2666,Sku_list!$A$1:$D$2667,4,0)*(J2666/1000000*12)</f>
        <v>#N/A</v>
      </c>
      <c r="X2666" s="9" t="e">
        <f>VLOOKUP(A2666,Sku_list!$A$1:$D$2667,4,0)*(L2666/1000000*12)</f>
        <v>#N/A</v>
      </c>
      <c r="Y2666" s="9" t="e">
        <f>VLOOKUP(A2666,Sku_list!$A$1:$E$2667,5,0)*((J2666+F2666)/1000000000)</f>
        <v>#N/A</v>
      </c>
      <c r="AC2666" s="22">
        <f t="shared" ca="1" si="41"/>
        <v>6.6666666666666666E-2</v>
      </c>
    </row>
    <row r="2667" spans="1:29" x14ac:dyDescent="0.35">
      <c r="A2667">
        <v>1607726</v>
      </c>
      <c r="B2667" t="s">
        <v>236</v>
      </c>
      <c r="C2667" t="s">
        <v>160</v>
      </c>
      <c r="D2667">
        <v>0</v>
      </c>
      <c r="E2667">
        <v>0</v>
      </c>
      <c r="F2667">
        <v>0</v>
      </c>
      <c r="G2667">
        <v>0</v>
      </c>
      <c r="H2667">
        <v>0</v>
      </c>
      <c r="I2667">
        <v>0</v>
      </c>
      <c r="J2667">
        <v>1</v>
      </c>
      <c r="K2667">
        <v>1</v>
      </c>
      <c r="L2667">
        <v>0</v>
      </c>
      <c r="M2667">
        <v>-1</v>
      </c>
      <c r="N2667">
        <v>1</v>
      </c>
      <c r="P2667" s="22" t="s">
        <v>34</v>
      </c>
      <c r="R2667" t="s">
        <v>101</v>
      </c>
      <c r="S2667" t="s">
        <v>69</v>
      </c>
      <c r="T2667" s="9" t="e">
        <f>VLOOKUP(A2667,Sku_list!$A$1:$D$2667,3,0)</f>
        <v>#N/A</v>
      </c>
      <c r="U2667" s="9" t="e">
        <f>VLOOKUP(A2667,Sku_list!$A$1:$D$2667,4,0)*(F2667/1000000*12)</f>
        <v>#N/A</v>
      </c>
      <c r="V2667" s="9" t="e">
        <f>VLOOKUP(A2667,Sku_list!$A$1:$D$2667,4,0)*(H2667/1000000*12)</f>
        <v>#N/A</v>
      </c>
      <c r="W2667" s="9" t="e">
        <f>VLOOKUP(A2667,Sku_list!$A$1:$D$2667,4,0)*(J2667/1000000*12)</f>
        <v>#N/A</v>
      </c>
      <c r="X2667" s="9" t="e">
        <f>VLOOKUP(A2667,Sku_list!$A$1:$D$2667,4,0)*(L2667/1000000*12)</f>
        <v>#N/A</v>
      </c>
      <c r="Y2667" s="9" t="e">
        <f>VLOOKUP(A2667,Sku_list!$A$1:$E$2667,5,0)*((J2667+F2667)/1000000000)</f>
        <v>#N/A</v>
      </c>
      <c r="AC2667" s="22">
        <f t="shared" ca="1" si="41"/>
        <v>6.6666666666666666E-2</v>
      </c>
    </row>
    <row r="2668" spans="1:29" x14ac:dyDescent="0.35">
      <c r="A2668">
        <v>1607726</v>
      </c>
      <c r="B2668" t="s">
        <v>236</v>
      </c>
      <c r="C2668" t="s">
        <v>161</v>
      </c>
      <c r="D2668">
        <v>0</v>
      </c>
      <c r="E2668">
        <v>0</v>
      </c>
      <c r="F2668">
        <v>0</v>
      </c>
      <c r="G2668">
        <v>0</v>
      </c>
      <c r="H2668">
        <v>0</v>
      </c>
      <c r="I2668">
        <v>0</v>
      </c>
      <c r="J2668">
        <v>0</v>
      </c>
      <c r="K2668">
        <v>0</v>
      </c>
      <c r="L2668">
        <v>0</v>
      </c>
      <c r="M2668">
        <v>0</v>
      </c>
      <c r="N2668">
        <v>0</v>
      </c>
      <c r="P2668" s="22" t="s">
        <v>34</v>
      </c>
      <c r="R2668" t="s">
        <v>102</v>
      </c>
      <c r="S2668" t="s">
        <v>306</v>
      </c>
      <c r="T2668" s="9" t="e">
        <f>VLOOKUP(A2668,Sku_list!$A$1:$D$2667,3,0)</f>
        <v>#N/A</v>
      </c>
      <c r="U2668" s="9" t="e">
        <f>VLOOKUP(A2668,Sku_list!$A$1:$D$2667,4,0)*(F2668/1000000*12)</f>
        <v>#N/A</v>
      </c>
      <c r="V2668" s="9" t="e">
        <f>VLOOKUP(A2668,Sku_list!$A$1:$D$2667,4,0)*(H2668/1000000*12)</f>
        <v>#N/A</v>
      </c>
      <c r="W2668" s="9" t="e">
        <f>VLOOKUP(A2668,Sku_list!$A$1:$D$2667,4,0)*(J2668/1000000*12)</f>
        <v>#N/A</v>
      </c>
      <c r="X2668" s="9" t="e">
        <f>VLOOKUP(A2668,Sku_list!$A$1:$D$2667,4,0)*(L2668/1000000*12)</f>
        <v>#N/A</v>
      </c>
      <c r="Y2668" s="9" t="e">
        <f>VLOOKUP(A2668,Sku_list!$A$1:$E$2667,5,0)*((J2668+F2668)/1000000000)</f>
        <v>#N/A</v>
      </c>
      <c r="AC2668" s="22">
        <f t="shared" ca="1" si="41"/>
        <v>6.6666666666666666E-2</v>
      </c>
    </row>
    <row r="2669" spans="1:29" x14ac:dyDescent="0.35">
      <c r="A2669">
        <v>1607726</v>
      </c>
      <c r="B2669" t="s">
        <v>236</v>
      </c>
      <c r="C2669" t="s">
        <v>162</v>
      </c>
      <c r="D2669">
        <v>0</v>
      </c>
      <c r="E2669">
        <v>0</v>
      </c>
      <c r="F2669">
        <v>0</v>
      </c>
      <c r="G2669">
        <v>0</v>
      </c>
      <c r="H2669">
        <v>0</v>
      </c>
      <c r="I2669">
        <v>0</v>
      </c>
      <c r="J2669">
        <v>0</v>
      </c>
      <c r="K2669">
        <v>0</v>
      </c>
      <c r="L2669">
        <v>0</v>
      </c>
      <c r="M2669">
        <v>0</v>
      </c>
      <c r="N2669">
        <v>0</v>
      </c>
      <c r="P2669" s="22" t="s">
        <v>34</v>
      </c>
      <c r="R2669" t="s">
        <v>103</v>
      </c>
      <c r="S2669" t="s">
        <v>69</v>
      </c>
      <c r="T2669" s="9" t="e">
        <f>VLOOKUP(A2669,Sku_list!$A$1:$D$2667,3,0)</f>
        <v>#N/A</v>
      </c>
      <c r="U2669" s="9" t="e">
        <f>VLOOKUP(A2669,Sku_list!$A$1:$D$2667,4,0)*(F2669/1000000*12)</f>
        <v>#N/A</v>
      </c>
      <c r="V2669" s="9" t="e">
        <f>VLOOKUP(A2669,Sku_list!$A$1:$D$2667,4,0)*(H2669/1000000*12)</f>
        <v>#N/A</v>
      </c>
      <c r="W2669" s="9" t="e">
        <f>VLOOKUP(A2669,Sku_list!$A$1:$D$2667,4,0)*(J2669/1000000*12)</f>
        <v>#N/A</v>
      </c>
      <c r="X2669" s="9" t="e">
        <f>VLOOKUP(A2669,Sku_list!$A$1:$D$2667,4,0)*(L2669/1000000*12)</f>
        <v>#N/A</v>
      </c>
      <c r="Y2669" s="9" t="e">
        <f>VLOOKUP(A2669,Sku_list!$A$1:$E$2667,5,0)*((J2669+F2669)/1000000000)</f>
        <v>#N/A</v>
      </c>
      <c r="AC2669" s="22">
        <f t="shared" ca="1" si="41"/>
        <v>6.6666666666666666E-2</v>
      </c>
    </row>
    <row r="2670" spans="1:29" x14ac:dyDescent="0.35">
      <c r="A2670">
        <v>1607726</v>
      </c>
      <c r="B2670" t="s">
        <v>236</v>
      </c>
      <c r="C2670" t="s">
        <v>164</v>
      </c>
      <c r="D2670">
        <v>0</v>
      </c>
      <c r="E2670">
        <v>0</v>
      </c>
      <c r="F2670">
        <v>0</v>
      </c>
      <c r="G2670">
        <v>0</v>
      </c>
      <c r="H2670">
        <v>0</v>
      </c>
      <c r="I2670">
        <v>0</v>
      </c>
      <c r="J2670">
        <v>0</v>
      </c>
      <c r="K2670">
        <v>0</v>
      </c>
      <c r="L2670">
        <v>0</v>
      </c>
      <c r="M2670">
        <v>0</v>
      </c>
      <c r="N2670">
        <v>0</v>
      </c>
      <c r="P2670" s="22" t="s">
        <v>34</v>
      </c>
      <c r="R2670" t="s">
        <v>104</v>
      </c>
      <c r="S2670" t="s">
        <v>69</v>
      </c>
      <c r="T2670" s="9" t="e">
        <f>VLOOKUP(A2670,Sku_list!$A$1:$D$2667,3,0)</f>
        <v>#N/A</v>
      </c>
      <c r="U2670" s="9" t="e">
        <f>VLOOKUP(A2670,Sku_list!$A$1:$D$2667,4,0)*(F2670/1000000*12)</f>
        <v>#N/A</v>
      </c>
      <c r="V2670" s="9" t="e">
        <f>VLOOKUP(A2670,Sku_list!$A$1:$D$2667,4,0)*(H2670/1000000*12)</f>
        <v>#N/A</v>
      </c>
      <c r="W2670" s="9" t="e">
        <f>VLOOKUP(A2670,Sku_list!$A$1:$D$2667,4,0)*(J2670/1000000*12)</f>
        <v>#N/A</v>
      </c>
      <c r="X2670" s="9" t="e">
        <f>VLOOKUP(A2670,Sku_list!$A$1:$D$2667,4,0)*(L2670/1000000*12)</f>
        <v>#N/A</v>
      </c>
      <c r="Y2670" s="9" t="e">
        <f>VLOOKUP(A2670,Sku_list!$A$1:$E$2667,5,0)*((J2670+F2670)/1000000000)</f>
        <v>#N/A</v>
      </c>
      <c r="AC2670" s="22">
        <f t="shared" ca="1" si="41"/>
        <v>6.6666666666666666E-2</v>
      </c>
    </row>
    <row r="2671" spans="1:29" x14ac:dyDescent="0.35">
      <c r="A2671">
        <v>1607726</v>
      </c>
      <c r="B2671" t="s">
        <v>236</v>
      </c>
      <c r="C2671" t="s">
        <v>165</v>
      </c>
      <c r="D2671">
        <v>0</v>
      </c>
      <c r="E2671">
        <v>0</v>
      </c>
      <c r="F2671">
        <v>0</v>
      </c>
      <c r="G2671">
        <v>0</v>
      </c>
      <c r="H2671">
        <v>0</v>
      </c>
      <c r="I2671">
        <v>0</v>
      </c>
      <c r="J2671">
        <v>0</v>
      </c>
      <c r="K2671">
        <v>0</v>
      </c>
      <c r="L2671">
        <v>0</v>
      </c>
      <c r="M2671">
        <v>0</v>
      </c>
      <c r="N2671">
        <v>0</v>
      </c>
      <c r="P2671" s="22" t="s">
        <v>34</v>
      </c>
      <c r="R2671" t="s">
        <v>105</v>
      </c>
      <c r="S2671" t="s">
        <v>83</v>
      </c>
      <c r="T2671" s="9" t="e">
        <f>VLOOKUP(A2671,Sku_list!$A$1:$D$2667,3,0)</f>
        <v>#N/A</v>
      </c>
      <c r="U2671" s="9" t="e">
        <f>VLOOKUP(A2671,Sku_list!$A$1:$D$2667,4,0)*(F2671/1000000*12)</f>
        <v>#N/A</v>
      </c>
      <c r="V2671" s="9" t="e">
        <f>VLOOKUP(A2671,Sku_list!$A$1:$D$2667,4,0)*(H2671/1000000*12)</f>
        <v>#N/A</v>
      </c>
      <c r="W2671" s="9" t="e">
        <f>VLOOKUP(A2671,Sku_list!$A$1:$D$2667,4,0)*(J2671/1000000*12)</f>
        <v>#N/A</v>
      </c>
      <c r="X2671" s="9" t="e">
        <f>VLOOKUP(A2671,Sku_list!$A$1:$D$2667,4,0)*(L2671/1000000*12)</f>
        <v>#N/A</v>
      </c>
      <c r="Y2671" s="9" t="e">
        <f>VLOOKUP(A2671,Sku_list!$A$1:$E$2667,5,0)*((J2671+F2671)/1000000000)</f>
        <v>#N/A</v>
      </c>
      <c r="AC2671" s="22">
        <f t="shared" ca="1" si="41"/>
        <v>6.6666666666666666E-2</v>
      </c>
    </row>
    <row r="2672" spans="1:29" x14ac:dyDescent="0.35">
      <c r="A2672">
        <v>1607726</v>
      </c>
      <c r="B2672" t="s">
        <v>236</v>
      </c>
      <c r="C2672" t="s">
        <v>163</v>
      </c>
      <c r="D2672">
        <v>0</v>
      </c>
      <c r="E2672">
        <v>0</v>
      </c>
      <c r="F2672">
        <v>0</v>
      </c>
      <c r="G2672">
        <v>0</v>
      </c>
      <c r="H2672">
        <v>0</v>
      </c>
      <c r="I2672">
        <v>0</v>
      </c>
      <c r="J2672">
        <v>12</v>
      </c>
      <c r="K2672">
        <v>12</v>
      </c>
      <c r="L2672">
        <v>0</v>
      </c>
      <c r="M2672">
        <v>-12</v>
      </c>
      <c r="N2672">
        <v>12</v>
      </c>
      <c r="P2672" s="22" t="s">
        <v>34</v>
      </c>
      <c r="R2672" t="s">
        <v>117</v>
      </c>
      <c r="S2672" t="s">
        <v>83</v>
      </c>
      <c r="T2672" s="9" t="e">
        <f>VLOOKUP(A2672,Sku_list!$A$1:$D$2667,3,0)</f>
        <v>#N/A</v>
      </c>
      <c r="U2672" s="9" t="e">
        <f>VLOOKUP(A2672,Sku_list!$A$1:$D$2667,4,0)*(F2672/1000000*12)</f>
        <v>#N/A</v>
      </c>
      <c r="V2672" s="9" t="e">
        <f>VLOOKUP(A2672,Sku_list!$A$1:$D$2667,4,0)*(H2672/1000000*12)</f>
        <v>#N/A</v>
      </c>
      <c r="W2672" s="9" t="e">
        <f>VLOOKUP(A2672,Sku_list!$A$1:$D$2667,4,0)*(J2672/1000000*12)</f>
        <v>#N/A</v>
      </c>
      <c r="X2672" s="9" t="e">
        <f>VLOOKUP(A2672,Sku_list!$A$1:$D$2667,4,0)*(L2672/1000000*12)</f>
        <v>#N/A</v>
      </c>
      <c r="Y2672" s="9" t="e">
        <f>VLOOKUP(A2672,Sku_list!$A$1:$E$2667,5,0)*((J2672+F2672)/1000000000)</f>
        <v>#N/A</v>
      </c>
      <c r="AC2672" s="22">
        <f t="shared" ca="1" si="41"/>
        <v>6.6666666666666666E-2</v>
      </c>
    </row>
    <row r="2673" spans="1:29" x14ac:dyDescent="0.35">
      <c r="A2673">
        <v>1607726</v>
      </c>
      <c r="B2673" t="s">
        <v>236</v>
      </c>
      <c r="C2673" t="s">
        <v>166</v>
      </c>
      <c r="D2673">
        <v>0</v>
      </c>
      <c r="E2673">
        <v>0</v>
      </c>
      <c r="F2673">
        <v>0</v>
      </c>
      <c r="G2673">
        <v>0</v>
      </c>
      <c r="H2673">
        <v>0</v>
      </c>
      <c r="I2673">
        <v>0</v>
      </c>
      <c r="J2673">
        <v>0</v>
      </c>
      <c r="K2673">
        <v>0</v>
      </c>
      <c r="L2673">
        <v>0</v>
      </c>
      <c r="M2673">
        <v>0</v>
      </c>
      <c r="N2673">
        <v>0</v>
      </c>
      <c r="P2673" s="22" t="s">
        <v>34</v>
      </c>
      <c r="R2673" t="s">
        <v>118</v>
      </c>
      <c r="S2673" t="s">
        <v>85</v>
      </c>
      <c r="T2673" s="9" t="e">
        <f>VLOOKUP(A2673,Sku_list!$A$1:$D$2667,3,0)</f>
        <v>#N/A</v>
      </c>
      <c r="U2673" s="9" t="e">
        <f>VLOOKUP(A2673,Sku_list!$A$1:$D$2667,4,0)*(F2673/1000000*12)</f>
        <v>#N/A</v>
      </c>
      <c r="V2673" s="9" t="e">
        <f>VLOOKUP(A2673,Sku_list!$A$1:$D$2667,4,0)*(H2673/1000000*12)</f>
        <v>#N/A</v>
      </c>
      <c r="W2673" s="9" t="e">
        <f>VLOOKUP(A2673,Sku_list!$A$1:$D$2667,4,0)*(J2673/1000000*12)</f>
        <v>#N/A</v>
      </c>
      <c r="X2673" s="9" t="e">
        <f>VLOOKUP(A2673,Sku_list!$A$1:$D$2667,4,0)*(L2673/1000000*12)</f>
        <v>#N/A</v>
      </c>
      <c r="Y2673" s="9" t="e">
        <f>VLOOKUP(A2673,Sku_list!$A$1:$E$2667,5,0)*((J2673+F2673)/1000000000)</f>
        <v>#N/A</v>
      </c>
      <c r="AC2673" s="22">
        <f t="shared" ca="1" si="41"/>
        <v>6.6666666666666666E-2</v>
      </c>
    </row>
    <row r="2674" spans="1:29" x14ac:dyDescent="0.35">
      <c r="A2674">
        <v>1607726</v>
      </c>
      <c r="B2674" t="s">
        <v>236</v>
      </c>
      <c r="C2674" t="s">
        <v>167</v>
      </c>
      <c r="D2674">
        <v>0</v>
      </c>
      <c r="E2674">
        <v>0</v>
      </c>
      <c r="F2674">
        <v>0</v>
      </c>
      <c r="G2674">
        <v>0</v>
      </c>
      <c r="H2674">
        <v>0</v>
      </c>
      <c r="I2674">
        <v>0</v>
      </c>
      <c r="J2674">
        <v>0</v>
      </c>
      <c r="K2674">
        <v>0</v>
      </c>
      <c r="L2674">
        <v>0</v>
      </c>
      <c r="M2674">
        <v>0</v>
      </c>
      <c r="N2674">
        <v>0</v>
      </c>
      <c r="P2674" s="22" t="s">
        <v>34</v>
      </c>
      <c r="R2674" t="s">
        <v>119</v>
      </c>
      <c r="S2674" t="s">
        <v>72</v>
      </c>
      <c r="T2674" s="9" t="e">
        <f>VLOOKUP(A2674,Sku_list!$A$1:$D$2667,3,0)</f>
        <v>#N/A</v>
      </c>
      <c r="U2674" s="9" t="e">
        <f>VLOOKUP(A2674,Sku_list!$A$1:$D$2667,4,0)*(F2674/1000000*12)</f>
        <v>#N/A</v>
      </c>
      <c r="V2674" s="9" t="e">
        <f>VLOOKUP(A2674,Sku_list!$A$1:$D$2667,4,0)*(H2674/1000000*12)</f>
        <v>#N/A</v>
      </c>
      <c r="W2674" s="9" t="e">
        <f>VLOOKUP(A2674,Sku_list!$A$1:$D$2667,4,0)*(J2674/1000000*12)</f>
        <v>#N/A</v>
      </c>
      <c r="X2674" s="9" t="e">
        <f>VLOOKUP(A2674,Sku_list!$A$1:$D$2667,4,0)*(L2674/1000000*12)</f>
        <v>#N/A</v>
      </c>
      <c r="Y2674" s="9" t="e">
        <f>VLOOKUP(A2674,Sku_list!$A$1:$E$2667,5,0)*((J2674+F2674)/1000000000)</f>
        <v>#N/A</v>
      </c>
      <c r="AC2674" s="22">
        <f t="shared" ca="1" si="41"/>
        <v>6.6666666666666666E-2</v>
      </c>
    </row>
    <row r="2675" spans="1:29" x14ac:dyDescent="0.35">
      <c r="A2675">
        <v>1607726</v>
      </c>
      <c r="B2675" t="s">
        <v>236</v>
      </c>
      <c r="C2675" t="s">
        <v>61</v>
      </c>
      <c r="D2675">
        <v>0</v>
      </c>
      <c r="E2675">
        <v>0</v>
      </c>
      <c r="F2675">
        <v>0</v>
      </c>
      <c r="G2675">
        <v>0</v>
      </c>
      <c r="H2675">
        <v>0</v>
      </c>
      <c r="I2675">
        <v>0</v>
      </c>
      <c r="J2675">
        <v>0</v>
      </c>
      <c r="K2675">
        <v>0</v>
      </c>
      <c r="L2675">
        <v>0</v>
      </c>
      <c r="M2675">
        <v>0</v>
      </c>
      <c r="N2675">
        <v>0</v>
      </c>
      <c r="P2675" s="22" t="s">
        <v>34</v>
      </c>
      <c r="R2675" t="s">
        <v>5</v>
      </c>
      <c r="S2675" t="s">
        <v>85</v>
      </c>
      <c r="T2675" s="9" t="e">
        <f>VLOOKUP(A2675,Sku_list!$A$1:$D$2667,3,0)</f>
        <v>#N/A</v>
      </c>
      <c r="U2675" s="9" t="e">
        <f>VLOOKUP(A2675,Sku_list!$A$1:$D$2667,4,0)*(F2675/1000000*12)</f>
        <v>#N/A</v>
      </c>
      <c r="V2675" s="9" t="e">
        <f>VLOOKUP(A2675,Sku_list!$A$1:$D$2667,4,0)*(H2675/1000000*12)</f>
        <v>#N/A</v>
      </c>
      <c r="W2675" s="9" t="e">
        <f>VLOOKUP(A2675,Sku_list!$A$1:$D$2667,4,0)*(J2675/1000000*12)</f>
        <v>#N/A</v>
      </c>
      <c r="X2675" s="9" t="e">
        <f>VLOOKUP(A2675,Sku_list!$A$1:$D$2667,4,0)*(L2675/1000000*12)</f>
        <v>#N/A</v>
      </c>
      <c r="Y2675" s="9" t="e">
        <f>VLOOKUP(A2675,Sku_list!$A$1:$E$2667,5,0)*((J2675+F2675)/1000000000)</f>
        <v>#N/A</v>
      </c>
      <c r="AC2675" s="22">
        <f t="shared" ca="1" si="41"/>
        <v>6.6666666666666666E-2</v>
      </c>
    </row>
    <row r="2676" spans="1:29" x14ac:dyDescent="0.35">
      <c r="A2676">
        <v>1607726</v>
      </c>
      <c r="B2676" t="s">
        <v>236</v>
      </c>
      <c r="C2676" t="s">
        <v>39</v>
      </c>
      <c r="D2676">
        <v>0</v>
      </c>
      <c r="E2676">
        <v>0</v>
      </c>
      <c r="F2676">
        <v>0</v>
      </c>
      <c r="G2676">
        <v>0</v>
      </c>
      <c r="H2676">
        <v>0</v>
      </c>
      <c r="I2676">
        <v>0</v>
      </c>
      <c r="J2676">
        <v>0</v>
      </c>
      <c r="K2676">
        <v>0</v>
      </c>
      <c r="L2676">
        <v>0</v>
      </c>
      <c r="M2676">
        <v>0</v>
      </c>
      <c r="N2676">
        <v>0</v>
      </c>
      <c r="P2676" s="22" t="s">
        <v>34</v>
      </c>
      <c r="R2676" t="s">
        <v>43</v>
      </c>
      <c r="S2676" t="s">
        <v>190</v>
      </c>
      <c r="T2676" s="9" t="e">
        <f>VLOOKUP(A2676,Sku_list!$A$1:$D$2667,3,0)</f>
        <v>#N/A</v>
      </c>
      <c r="U2676" s="9" t="e">
        <f>VLOOKUP(A2676,Sku_list!$A$1:$D$2667,4,0)*(F2676/1000000*12)</f>
        <v>#N/A</v>
      </c>
      <c r="V2676" s="9" t="e">
        <f>VLOOKUP(A2676,Sku_list!$A$1:$D$2667,4,0)*(H2676/1000000*12)</f>
        <v>#N/A</v>
      </c>
      <c r="W2676" s="9" t="e">
        <f>VLOOKUP(A2676,Sku_list!$A$1:$D$2667,4,0)*(J2676/1000000*12)</f>
        <v>#N/A</v>
      </c>
      <c r="X2676" s="9" t="e">
        <f>VLOOKUP(A2676,Sku_list!$A$1:$D$2667,4,0)*(L2676/1000000*12)</f>
        <v>#N/A</v>
      </c>
      <c r="Y2676" s="9" t="e">
        <f>VLOOKUP(A2676,Sku_list!$A$1:$E$2667,5,0)*((J2676+F2676)/1000000000)</f>
        <v>#N/A</v>
      </c>
      <c r="AC2676" s="22">
        <f t="shared" ca="1" si="41"/>
        <v>6.6666666666666666E-2</v>
      </c>
    </row>
    <row r="2677" spans="1:29" x14ac:dyDescent="0.35">
      <c r="A2677">
        <v>1607726</v>
      </c>
      <c r="B2677" t="s">
        <v>236</v>
      </c>
      <c r="C2677" t="s">
        <v>65</v>
      </c>
      <c r="D2677">
        <v>0</v>
      </c>
      <c r="E2677">
        <v>0</v>
      </c>
      <c r="F2677">
        <v>0</v>
      </c>
      <c r="G2677">
        <v>0</v>
      </c>
      <c r="H2677">
        <v>0</v>
      </c>
      <c r="I2677">
        <v>0</v>
      </c>
      <c r="J2677">
        <v>0</v>
      </c>
      <c r="K2677">
        <v>0</v>
      </c>
      <c r="L2677">
        <v>0</v>
      </c>
      <c r="M2677">
        <v>0</v>
      </c>
      <c r="N2677">
        <v>0</v>
      </c>
      <c r="P2677" s="22" t="s">
        <v>34</v>
      </c>
      <c r="R2677" t="s">
        <v>300</v>
      </c>
      <c r="S2677" t="s">
        <v>83</v>
      </c>
      <c r="T2677" s="9" t="e">
        <f>VLOOKUP(A2677,Sku_list!$A$1:$D$2667,3,0)</f>
        <v>#N/A</v>
      </c>
      <c r="U2677" s="9" t="e">
        <f>VLOOKUP(A2677,Sku_list!$A$1:$D$2667,4,0)*(F2677/1000000*12)</f>
        <v>#N/A</v>
      </c>
      <c r="V2677" s="9" t="e">
        <f>VLOOKUP(A2677,Sku_list!$A$1:$D$2667,4,0)*(H2677/1000000*12)</f>
        <v>#N/A</v>
      </c>
      <c r="W2677" s="9" t="e">
        <f>VLOOKUP(A2677,Sku_list!$A$1:$D$2667,4,0)*(J2677/1000000*12)</f>
        <v>#N/A</v>
      </c>
      <c r="X2677" s="9" t="e">
        <f>VLOOKUP(A2677,Sku_list!$A$1:$D$2667,4,0)*(L2677/1000000*12)</f>
        <v>#N/A</v>
      </c>
      <c r="Y2677" s="9" t="e">
        <f>VLOOKUP(A2677,Sku_list!$A$1:$E$2667,5,0)*((J2677+F2677)/1000000000)</f>
        <v>#N/A</v>
      </c>
      <c r="AC2677" s="22">
        <f t="shared" ca="1" si="41"/>
        <v>6.6666666666666666E-2</v>
      </c>
    </row>
    <row r="2678" spans="1:29" x14ac:dyDescent="0.35">
      <c r="A2678">
        <v>1607726</v>
      </c>
      <c r="B2678" t="s">
        <v>236</v>
      </c>
      <c r="C2678" t="s">
        <v>66</v>
      </c>
      <c r="D2678">
        <v>0</v>
      </c>
      <c r="E2678">
        <v>0</v>
      </c>
      <c r="F2678">
        <v>0</v>
      </c>
      <c r="G2678">
        <v>0</v>
      </c>
      <c r="H2678">
        <v>0</v>
      </c>
      <c r="I2678">
        <v>0</v>
      </c>
      <c r="J2678">
        <v>0</v>
      </c>
      <c r="K2678">
        <v>0</v>
      </c>
      <c r="L2678">
        <v>0</v>
      </c>
      <c r="M2678">
        <v>0</v>
      </c>
      <c r="N2678">
        <v>0</v>
      </c>
      <c r="P2678" s="22" t="s">
        <v>34</v>
      </c>
      <c r="R2678" t="s">
        <v>174</v>
      </c>
      <c r="S2678" t="s">
        <v>72</v>
      </c>
      <c r="T2678" s="9" t="e">
        <f>VLOOKUP(A2678,Sku_list!$A$1:$D$2667,3,0)</f>
        <v>#N/A</v>
      </c>
      <c r="U2678" s="9" t="e">
        <f>VLOOKUP(A2678,Sku_list!$A$1:$D$2667,4,0)*(F2678/1000000*12)</f>
        <v>#N/A</v>
      </c>
      <c r="V2678" s="9" t="e">
        <f>VLOOKUP(A2678,Sku_list!$A$1:$D$2667,4,0)*(H2678/1000000*12)</f>
        <v>#N/A</v>
      </c>
      <c r="W2678" s="9" t="e">
        <f>VLOOKUP(A2678,Sku_list!$A$1:$D$2667,4,0)*(J2678/1000000*12)</f>
        <v>#N/A</v>
      </c>
      <c r="X2678" s="9" t="e">
        <f>VLOOKUP(A2678,Sku_list!$A$1:$D$2667,4,0)*(L2678/1000000*12)</f>
        <v>#N/A</v>
      </c>
      <c r="Y2678" s="9" t="e">
        <f>VLOOKUP(A2678,Sku_list!$A$1:$E$2667,5,0)*((J2678+F2678)/1000000000)</f>
        <v>#N/A</v>
      </c>
      <c r="AC2678" s="22">
        <f t="shared" ca="1" si="41"/>
        <v>6.6666666666666666E-2</v>
      </c>
    </row>
    <row r="2679" spans="1:29" x14ac:dyDescent="0.35">
      <c r="A2679">
        <v>1607726</v>
      </c>
      <c r="B2679" t="s">
        <v>236</v>
      </c>
      <c r="C2679" t="s">
        <v>67</v>
      </c>
      <c r="D2679">
        <v>0</v>
      </c>
      <c r="E2679">
        <v>0</v>
      </c>
      <c r="F2679">
        <v>0</v>
      </c>
      <c r="G2679">
        <v>0</v>
      </c>
      <c r="H2679">
        <v>0</v>
      </c>
      <c r="I2679">
        <v>0</v>
      </c>
      <c r="J2679">
        <v>0</v>
      </c>
      <c r="K2679">
        <v>0</v>
      </c>
      <c r="L2679">
        <v>0</v>
      </c>
      <c r="M2679">
        <v>0</v>
      </c>
      <c r="N2679">
        <v>0</v>
      </c>
      <c r="P2679" s="22" t="s">
        <v>34</v>
      </c>
      <c r="R2679" t="s">
        <v>176</v>
      </c>
      <c r="S2679" t="s">
        <v>72</v>
      </c>
      <c r="T2679" s="9" t="e">
        <f>VLOOKUP(A2679,Sku_list!$A$1:$D$2667,3,0)</f>
        <v>#N/A</v>
      </c>
      <c r="U2679" s="9" t="e">
        <f>VLOOKUP(A2679,Sku_list!$A$1:$D$2667,4,0)*(F2679/1000000*12)</f>
        <v>#N/A</v>
      </c>
      <c r="V2679" s="9" t="e">
        <f>VLOOKUP(A2679,Sku_list!$A$1:$D$2667,4,0)*(H2679/1000000*12)</f>
        <v>#N/A</v>
      </c>
      <c r="W2679" s="9" t="e">
        <f>VLOOKUP(A2679,Sku_list!$A$1:$D$2667,4,0)*(J2679/1000000*12)</f>
        <v>#N/A</v>
      </c>
      <c r="X2679" s="9" t="e">
        <f>VLOOKUP(A2679,Sku_list!$A$1:$D$2667,4,0)*(L2679/1000000*12)</f>
        <v>#N/A</v>
      </c>
      <c r="Y2679" s="9" t="e">
        <f>VLOOKUP(A2679,Sku_list!$A$1:$E$2667,5,0)*((J2679+F2679)/1000000000)</f>
        <v>#N/A</v>
      </c>
      <c r="AC2679" s="22">
        <f t="shared" ca="1" si="41"/>
        <v>6.6666666666666666E-2</v>
      </c>
    </row>
    <row r="2680" spans="1:29" x14ac:dyDescent="0.35">
      <c r="A2680">
        <v>1607726</v>
      </c>
      <c r="B2680" t="s">
        <v>236</v>
      </c>
      <c r="C2680" t="s">
        <v>68</v>
      </c>
      <c r="D2680">
        <v>0</v>
      </c>
      <c r="E2680">
        <v>0</v>
      </c>
      <c r="F2680">
        <v>0</v>
      </c>
      <c r="G2680">
        <v>0</v>
      </c>
      <c r="H2680">
        <v>0</v>
      </c>
      <c r="I2680">
        <v>0</v>
      </c>
      <c r="J2680">
        <v>0</v>
      </c>
      <c r="K2680">
        <v>0</v>
      </c>
      <c r="L2680">
        <v>0</v>
      </c>
      <c r="M2680">
        <v>0</v>
      </c>
      <c r="N2680">
        <v>0</v>
      </c>
      <c r="P2680" s="22" t="s">
        <v>34</v>
      </c>
      <c r="R2680" t="s">
        <v>177</v>
      </c>
      <c r="S2680" t="s">
        <v>72</v>
      </c>
      <c r="T2680" s="9" t="e">
        <f>VLOOKUP(A2680,Sku_list!$A$1:$D$2667,3,0)</f>
        <v>#N/A</v>
      </c>
      <c r="U2680" s="9" t="e">
        <f>VLOOKUP(A2680,Sku_list!$A$1:$D$2667,4,0)*(F2680/1000000*12)</f>
        <v>#N/A</v>
      </c>
      <c r="V2680" s="9" t="e">
        <f>VLOOKUP(A2680,Sku_list!$A$1:$D$2667,4,0)*(H2680/1000000*12)</f>
        <v>#N/A</v>
      </c>
      <c r="W2680" s="9" t="e">
        <f>VLOOKUP(A2680,Sku_list!$A$1:$D$2667,4,0)*(J2680/1000000*12)</f>
        <v>#N/A</v>
      </c>
      <c r="X2680" s="9" t="e">
        <f>VLOOKUP(A2680,Sku_list!$A$1:$D$2667,4,0)*(L2680/1000000*12)</f>
        <v>#N/A</v>
      </c>
      <c r="Y2680" s="9" t="e">
        <f>VLOOKUP(A2680,Sku_list!$A$1:$E$2667,5,0)*((J2680+F2680)/1000000000)</f>
        <v>#N/A</v>
      </c>
      <c r="AC2680" s="22">
        <f t="shared" ca="1" si="41"/>
        <v>6.6666666666666666E-2</v>
      </c>
    </row>
    <row r="2681" spans="1:29" x14ac:dyDescent="0.35">
      <c r="A2681">
        <v>1607726</v>
      </c>
      <c r="B2681" t="s">
        <v>236</v>
      </c>
      <c r="C2681" t="s">
        <v>44</v>
      </c>
      <c r="D2681">
        <v>0</v>
      </c>
      <c r="E2681">
        <v>0</v>
      </c>
      <c r="F2681">
        <v>0</v>
      </c>
      <c r="G2681">
        <v>0</v>
      </c>
      <c r="H2681">
        <v>0</v>
      </c>
      <c r="I2681">
        <v>0</v>
      </c>
      <c r="J2681">
        <v>0</v>
      </c>
      <c r="K2681">
        <v>0</v>
      </c>
      <c r="L2681">
        <v>0</v>
      </c>
      <c r="M2681">
        <v>0</v>
      </c>
      <c r="N2681">
        <v>0</v>
      </c>
      <c r="P2681" s="22" t="s">
        <v>34</v>
      </c>
      <c r="R2681" t="s">
        <v>45</v>
      </c>
      <c r="S2681" t="s">
        <v>193</v>
      </c>
      <c r="T2681" s="9" t="e">
        <f>VLOOKUP(A2681,Sku_list!$A$1:$D$2667,3,0)</f>
        <v>#N/A</v>
      </c>
      <c r="U2681" s="9" t="e">
        <f>VLOOKUP(A2681,Sku_list!$A$1:$D$2667,4,0)*(F2681/1000000*12)</f>
        <v>#N/A</v>
      </c>
      <c r="V2681" s="9" t="e">
        <f>VLOOKUP(A2681,Sku_list!$A$1:$D$2667,4,0)*(H2681/1000000*12)</f>
        <v>#N/A</v>
      </c>
      <c r="W2681" s="9" t="e">
        <f>VLOOKUP(A2681,Sku_list!$A$1:$D$2667,4,0)*(J2681/1000000*12)</f>
        <v>#N/A</v>
      </c>
      <c r="X2681" s="9" t="e">
        <f>VLOOKUP(A2681,Sku_list!$A$1:$D$2667,4,0)*(L2681/1000000*12)</f>
        <v>#N/A</v>
      </c>
      <c r="Y2681" s="9" t="e">
        <f>VLOOKUP(A2681,Sku_list!$A$1:$E$2667,5,0)*((J2681+F2681)/1000000000)</f>
        <v>#N/A</v>
      </c>
      <c r="AC2681" s="22">
        <f t="shared" ca="1" si="41"/>
        <v>6.6666666666666666E-2</v>
      </c>
    </row>
    <row r="2682" spans="1:29" x14ac:dyDescent="0.35">
      <c r="A2682">
        <v>1607726</v>
      </c>
      <c r="B2682" t="s">
        <v>236</v>
      </c>
      <c r="C2682" t="s">
        <v>273</v>
      </c>
      <c r="D2682">
        <v>0</v>
      </c>
      <c r="E2682">
        <v>0</v>
      </c>
      <c r="F2682">
        <v>0</v>
      </c>
      <c r="G2682">
        <v>0</v>
      </c>
      <c r="H2682">
        <v>0</v>
      </c>
      <c r="I2682">
        <v>0</v>
      </c>
      <c r="J2682">
        <v>0</v>
      </c>
      <c r="K2682">
        <v>0</v>
      </c>
      <c r="L2682">
        <v>0</v>
      </c>
      <c r="M2682">
        <v>0</v>
      </c>
      <c r="N2682">
        <v>0</v>
      </c>
      <c r="P2682" s="22" t="s">
        <v>34</v>
      </c>
      <c r="R2682" t="s">
        <v>275</v>
      </c>
      <c r="S2682" t="s">
        <v>308</v>
      </c>
      <c r="T2682" s="9" t="e">
        <f>VLOOKUP(A2682,Sku_list!$A$1:$D$2667,3,0)</f>
        <v>#N/A</v>
      </c>
      <c r="U2682" s="9" t="e">
        <f>VLOOKUP(A2682,Sku_list!$A$1:$D$2667,4,0)*(F2682/1000000*12)</f>
        <v>#N/A</v>
      </c>
      <c r="V2682" s="9" t="e">
        <f>VLOOKUP(A2682,Sku_list!$A$1:$D$2667,4,0)*(H2682/1000000*12)</f>
        <v>#N/A</v>
      </c>
      <c r="W2682" s="9" t="e">
        <f>VLOOKUP(A2682,Sku_list!$A$1:$D$2667,4,0)*(J2682/1000000*12)</f>
        <v>#N/A</v>
      </c>
      <c r="X2682" s="9" t="e">
        <f>VLOOKUP(A2682,Sku_list!$A$1:$D$2667,4,0)*(L2682/1000000*12)</f>
        <v>#N/A</v>
      </c>
      <c r="Y2682" s="9" t="e">
        <f>VLOOKUP(A2682,Sku_list!$A$1:$E$2667,5,0)*((J2682+F2682)/1000000000)</f>
        <v>#N/A</v>
      </c>
      <c r="AC2682" s="22">
        <f t="shared" ca="1" si="41"/>
        <v>6.6666666666666666E-2</v>
      </c>
    </row>
    <row r="2683" spans="1:29" x14ac:dyDescent="0.35">
      <c r="A2683">
        <v>1607727</v>
      </c>
      <c r="B2683" t="s">
        <v>237</v>
      </c>
      <c r="C2683" t="s">
        <v>139</v>
      </c>
      <c r="D2683">
        <v>0</v>
      </c>
      <c r="E2683">
        <v>0</v>
      </c>
      <c r="F2683">
        <v>0</v>
      </c>
      <c r="G2683">
        <v>1</v>
      </c>
      <c r="H2683">
        <v>1</v>
      </c>
      <c r="I2683">
        <v>0</v>
      </c>
      <c r="J2683">
        <v>0</v>
      </c>
      <c r="K2683">
        <v>0</v>
      </c>
      <c r="L2683">
        <v>0</v>
      </c>
      <c r="M2683">
        <v>-1</v>
      </c>
      <c r="N2683">
        <v>1</v>
      </c>
      <c r="P2683" s="22" t="s">
        <v>34</v>
      </c>
      <c r="R2683" t="s">
        <v>70</v>
      </c>
      <c r="S2683" t="s">
        <v>69</v>
      </c>
      <c r="T2683" s="9" t="e">
        <f>VLOOKUP(A2683,Sku_list!$A$1:$D$2667,3,0)</f>
        <v>#N/A</v>
      </c>
      <c r="U2683" s="9" t="e">
        <f>VLOOKUP(A2683,Sku_list!$A$1:$D$2667,4,0)*(F2683/1000000*12)</f>
        <v>#N/A</v>
      </c>
      <c r="V2683" s="9" t="e">
        <f>VLOOKUP(A2683,Sku_list!$A$1:$D$2667,4,0)*(H2683/1000000*12)</f>
        <v>#N/A</v>
      </c>
      <c r="W2683" s="9" t="e">
        <f>VLOOKUP(A2683,Sku_list!$A$1:$D$2667,4,0)*(J2683/1000000*12)</f>
        <v>#N/A</v>
      </c>
      <c r="X2683" s="9" t="e">
        <f>VLOOKUP(A2683,Sku_list!$A$1:$D$2667,4,0)*(L2683/1000000*12)</f>
        <v>#N/A</v>
      </c>
      <c r="Y2683" s="9" t="e">
        <f>VLOOKUP(A2683,Sku_list!$A$1:$E$2667,5,0)*((J2683+F2683)/1000000000)</f>
        <v>#N/A</v>
      </c>
      <c r="AC2683" s="22">
        <f t="shared" ca="1" si="41"/>
        <v>6.6666666666666666E-2</v>
      </c>
    </row>
    <row r="2684" spans="1:29" x14ac:dyDescent="0.35">
      <c r="A2684">
        <v>1607727</v>
      </c>
      <c r="B2684" t="s">
        <v>237</v>
      </c>
      <c r="C2684" t="s">
        <v>140</v>
      </c>
      <c r="D2684">
        <v>0</v>
      </c>
      <c r="E2684">
        <v>0</v>
      </c>
      <c r="F2684">
        <v>0</v>
      </c>
      <c r="G2684">
        <v>0</v>
      </c>
      <c r="H2684">
        <v>0</v>
      </c>
      <c r="I2684">
        <v>0</v>
      </c>
      <c r="J2684">
        <v>0</v>
      </c>
      <c r="K2684">
        <v>0</v>
      </c>
      <c r="L2684">
        <v>0</v>
      </c>
      <c r="M2684">
        <v>0</v>
      </c>
      <c r="N2684">
        <v>0</v>
      </c>
      <c r="P2684" s="22" t="s">
        <v>34</v>
      </c>
      <c r="R2684" t="s">
        <v>71</v>
      </c>
      <c r="S2684" t="s">
        <v>72</v>
      </c>
      <c r="T2684" s="9" t="e">
        <f>VLOOKUP(A2684,Sku_list!$A$1:$D$2667,3,0)</f>
        <v>#N/A</v>
      </c>
      <c r="U2684" s="9" t="e">
        <f>VLOOKUP(A2684,Sku_list!$A$1:$D$2667,4,0)*(F2684/1000000*12)</f>
        <v>#N/A</v>
      </c>
      <c r="V2684" s="9" t="e">
        <f>VLOOKUP(A2684,Sku_list!$A$1:$D$2667,4,0)*(H2684/1000000*12)</f>
        <v>#N/A</v>
      </c>
      <c r="W2684" s="9" t="e">
        <f>VLOOKUP(A2684,Sku_list!$A$1:$D$2667,4,0)*(J2684/1000000*12)</f>
        <v>#N/A</v>
      </c>
      <c r="X2684" s="9" t="e">
        <f>VLOOKUP(A2684,Sku_list!$A$1:$D$2667,4,0)*(L2684/1000000*12)</f>
        <v>#N/A</v>
      </c>
      <c r="Y2684" s="9" t="e">
        <f>VLOOKUP(A2684,Sku_list!$A$1:$E$2667,5,0)*((J2684+F2684)/1000000000)</f>
        <v>#N/A</v>
      </c>
      <c r="AC2684" s="22">
        <f t="shared" ca="1" si="41"/>
        <v>6.6666666666666666E-2</v>
      </c>
    </row>
    <row r="2685" spans="1:29" x14ac:dyDescent="0.35">
      <c r="A2685">
        <v>1607727</v>
      </c>
      <c r="B2685" t="s">
        <v>237</v>
      </c>
      <c r="C2685" t="s">
        <v>141</v>
      </c>
      <c r="D2685">
        <v>0</v>
      </c>
      <c r="E2685">
        <v>0</v>
      </c>
      <c r="F2685">
        <v>0</v>
      </c>
      <c r="G2685">
        <v>5</v>
      </c>
      <c r="H2685">
        <v>0</v>
      </c>
      <c r="I2685">
        <v>0</v>
      </c>
      <c r="J2685">
        <v>0</v>
      </c>
      <c r="K2685">
        <v>2</v>
      </c>
      <c r="L2685">
        <v>0</v>
      </c>
      <c r="M2685">
        <v>0</v>
      </c>
      <c r="N2685">
        <v>0</v>
      </c>
      <c r="P2685" s="22" t="s">
        <v>34</v>
      </c>
      <c r="R2685" t="s">
        <v>82</v>
      </c>
      <c r="S2685" t="s">
        <v>83</v>
      </c>
      <c r="T2685" s="9" t="e">
        <f>VLOOKUP(A2685,Sku_list!$A$1:$D$2667,3,0)</f>
        <v>#N/A</v>
      </c>
      <c r="U2685" s="9" t="e">
        <f>VLOOKUP(A2685,Sku_list!$A$1:$D$2667,4,0)*(F2685/1000000*12)</f>
        <v>#N/A</v>
      </c>
      <c r="V2685" s="9" t="e">
        <f>VLOOKUP(A2685,Sku_list!$A$1:$D$2667,4,0)*(H2685/1000000*12)</f>
        <v>#N/A</v>
      </c>
      <c r="W2685" s="9" t="e">
        <f>VLOOKUP(A2685,Sku_list!$A$1:$D$2667,4,0)*(J2685/1000000*12)</f>
        <v>#N/A</v>
      </c>
      <c r="X2685" s="9" t="e">
        <f>VLOOKUP(A2685,Sku_list!$A$1:$D$2667,4,0)*(L2685/1000000*12)</f>
        <v>#N/A</v>
      </c>
      <c r="Y2685" s="9" t="e">
        <f>VLOOKUP(A2685,Sku_list!$A$1:$E$2667,5,0)*((J2685+F2685)/1000000000)</f>
        <v>#N/A</v>
      </c>
      <c r="AC2685" s="22">
        <f t="shared" ca="1" si="41"/>
        <v>6.6666666666666666E-2</v>
      </c>
    </row>
    <row r="2686" spans="1:29" x14ac:dyDescent="0.35">
      <c r="A2686">
        <v>1607727</v>
      </c>
      <c r="B2686" t="s">
        <v>237</v>
      </c>
      <c r="C2686" t="s">
        <v>142</v>
      </c>
      <c r="D2686">
        <v>0</v>
      </c>
      <c r="E2686">
        <v>0</v>
      </c>
      <c r="F2686">
        <v>0</v>
      </c>
      <c r="G2686">
        <v>20</v>
      </c>
      <c r="H2686">
        <v>5</v>
      </c>
      <c r="I2686">
        <v>0</v>
      </c>
      <c r="J2686">
        <v>0</v>
      </c>
      <c r="K2686">
        <v>0</v>
      </c>
      <c r="L2686">
        <v>0</v>
      </c>
      <c r="M2686">
        <v>-5</v>
      </c>
      <c r="N2686">
        <v>5</v>
      </c>
      <c r="P2686" s="22" t="s">
        <v>34</v>
      </c>
      <c r="R2686" t="s">
        <v>84</v>
      </c>
      <c r="S2686" t="s">
        <v>85</v>
      </c>
      <c r="T2686" s="9" t="e">
        <f>VLOOKUP(A2686,Sku_list!$A$1:$D$2667,3,0)</f>
        <v>#N/A</v>
      </c>
      <c r="U2686" s="9" t="e">
        <f>VLOOKUP(A2686,Sku_list!$A$1:$D$2667,4,0)*(F2686/1000000*12)</f>
        <v>#N/A</v>
      </c>
      <c r="V2686" s="9" t="e">
        <f>VLOOKUP(A2686,Sku_list!$A$1:$D$2667,4,0)*(H2686/1000000*12)</f>
        <v>#N/A</v>
      </c>
      <c r="W2686" s="9" t="e">
        <f>VLOOKUP(A2686,Sku_list!$A$1:$D$2667,4,0)*(J2686/1000000*12)</f>
        <v>#N/A</v>
      </c>
      <c r="X2686" s="9" t="e">
        <f>VLOOKUP(A2686,Sku_list!$A$1:$D$2667,4,0)*(L2686/1000000*12)</f>
        <v>#N/A</v>
      </c>
      <c r="Y2686" s="9" t="e">
        <f>VLOOKUP(A2686,Sku_list!$A$1:$E$2667,5,0)*((J2686+F2686)/1000000000)</f>
        <v>#N/A</v>
      </c>
      <c r="AC2686" s="22">
        <f t="shared" ca="1" si="41"/>
        <v>6.6666666666666666E-2</v>
      </c>
    </row>
    <row r="2687" spans="1:29" x14ac:dyDescent="0.35">
      <c r="A2687">
        <v>1607727</v>
      </c>
      <c r="B2687" t="s">
        <v>237</v>
      </c>
      <c r="C2687" t="s">
        <v>143</v>
      </c>
      <c r="D2687">
        <v>0</v>
      </c>
      <c r="E2687">
        <v>0</v>
      </c>
      <c r="F2687">
        <v>0</v>
      </c>
      <c r="G2687">
        <v>1</v>
      </c>
      <c r="H2687">
        <v>0</v>
      </c>
      <c r="I2687">
        <v>0</v>
      </c>
      <c r="J2687">
        <v>0</v>
      </c>
      <c r="K2687">
        <v>0</v>
      </c>
      <c r="L2687">
        <v>0</v>
      </c>
      <c r="M2687">
        <v>0</v>
      </c>
      <c r="N2687">
        <v>0</v>
      </c>
      <c r="P2687" s="22" t="s">
        <v>34</v>
      </c>
      <c r="R2687" t="s">
        <v>86</v>
      </c>
      <c r="S2687" t="s">
        <v>85</v>
      </c>
      <c r="T2687" s="9" t="e">
        <f>VLOOKUP(A2687,Sku_list!$A$1:$D$2667,3,0)</f>
        <v>#N/A</v>
      </c>
      <c r="U2687" s="9" t="e">
        <f>VLOOKUP(A2687,Sku_list!$A$1:$D$2667,4,0)*(F2687/1000000*12)</f>
        <v>#N/A</v>
      </c>
      <c r="V2687" s="9" t="e">
        <f>VLOOKUP(A2687,Sku_list!$A$1:$D$2667,4,0)*(H2687/1000000*12)</f>
        <v>#N/A</v>
      </c>
      <c r="W2687" s="9" t="e">
        <f>VLOOKUP(A2687,Sku_list!$A$1:$D$2667,4,0)*(J2687/1000000*12)</f>
        <v>#N/A</v>
      </c>
      <c r="X2687" s="9" t="e">
        <f>VLOOKUP(A2687,Sku_list!$A$1:$D$2667,4,0)*(L2687/1000000*12)</f>
        <v>#N/A</v>
      </c>
      <c r="Y2687" s="9" t="e">
        <f>VLOOKUP(A2687,Sku_list!$A$1:$E$2667,5,0)*((J2687+F2687)/1000000000)</f>
        <v>#N/A</v>
      </c>
      <c r="AC2687" s="22">
        <f t="shared" ca="1" si="41"/>
        <v>6.6666666666666666E-2</v>
      </c>
    </row>
    <row r="2688" spans="1:29" x14ac:dyDescent="0.35">
      <c r="A2688">
        <v>1607727</v>
      </c>
      <c r="B2688" t="s">
        <v>237</v>
      </c>
      <c r="C2688" t="s">
        <v>144</v>
      </c>
      <c r="D2688">
        <v>0</v>
      </c>
      <c r="E2688">
        <v>0</v>
      </c>
      <c r="F2688">
        <v>0</v>
      </c>
      <c r="G2688">
        <v>1</v>
      </c>
      <c r="H2688">
        <v>0</v>
      </c>
      <c r="I2688">
        <v>0</v>
      </c>
      <c r="J2688">
        <v>0</v>
      </c>
      <c r="K2688">
        <v>0</v>
      </c>
      <c r="L2688">
        <v>0</v>
      </c>
      <c r="M2688">
        <v>0</v>
      </c>
      <c r="N2688">
        <v>0</v>
      </c>
      <c r="P2688" s="22" t="s">
        <v>34</v>
      </c>
      <c r="R2688" t="s">
        <v>87</v>
      </c>
      <c r="S2688" t="s">
        <v>72</v>
      </c>
      <c r="T2688" s="9" t="e">
        <f>VLOOKUP(A2688,Sku_list!$A$1:$D$2667,3,0)</f>
        <v>#N/A</v>
      </c>
      <c r="U2688" s="9" t="e">
        <f>VLOOKUP(A2688,Sku_list!$A$1:$D$2667,4,0)*(F2688/1000000*12)</f>
        <v>#N/A</v>
      </c>
      <c r="V2688" s="9" t="e">
        <f>VLOOKUP(A2688,Sku_list!$A$1:$D$2667,4,0)*(H2688/1000000*12)</f>
        <v>#N/A</v>
      </c>
      <c r="W2688" s="9" t="e">
        <f>VLOOKUP(A2688,Sku_list!$A$1:$D$2667,4,0)*(J2688/1000000*12)</f>
        <v>#N/A</v>
      </c>
      <c r="X2688" s="9" t="e">
        <f>VLOOKUP(A2688,Sku_list!$A$1:$D$2667,4,0)*(L2688/1000000*12)</f>
        <v>#N/A</v>
      </c>
      <c r="Y2688" s="9" t="e">
        <f>VLOOKUP(A2688,Sku_list!$A$1:$E$2667,5,0)*((J2688+F2688)/1000000000)</f>
        <v>#N/A</v>
      </c>
      <c r="AC2688" s="22">
        <f t="shared" ca="1" si="41"/>
        <v>6.6666666666666666E-2</v>
      </c>
    </row>
    <row r="2689" spans="1:29" x14ac:dyDescent="0.35">
      <c r="A2689">
        <v>1607727</v>
      </c>
      <c r="B2689" t="s">
        <v>237</v>
      </c>
      <c r="C2689" t="s">
        <v>145</v>
      </c>
      <c r="D2689">
        <v>0</v>
      </c>
      <c r="E2689">
        <v>0</v>
      </c>
      <c r="F2689">
        <v>0</v>
      </c>
      <c r="G2689">
        <v>0</v>
      </c>
      <c r="H2689">
        <v>0</v>
      </c>
      <c r="I2689">
        <v>0</v>
      </c>
      <c r="J2689">
        <v>0</v>
      </c>
      <c r="K2689">
        <v>0</v>
      </c>
      <c r="L2689">
        <v>0</v>
      </c>
      <c r="M2689">
        <v>0</v>
      </c>
      <c r="N2689">
        <v>0</v>
      </c>
      <c r="P2689" s="22" t="s">
        <v>34</v>
      </c>
      <c r="R2689" t="s">
        <v>88</v>
      </c>
      <c r="S2689" t="s">
        <v>83</v>
      </c>
      <c r="T2689" s="9" t="e">
        <f>VLOOKUP(A2689,Sku_list!$A$1:$D$2667,3,0)</f>
        <v>#N/A</v>
      </c>
      <c r="U2689" s="9" t="e">
        <f>VLOOKUP(A2689,Sku_list!$A$1:$D$2667,4,0)*(F2689/1000000*12)</f>
        <v>#N/A</v>
      </c>
      <c r="V2689" s="9" t="e">
        <f>VLOOKUP(A2689,Sku_list!$A$1:$D$2667,4,0)*(H2689/1000000*12)</f>
        <v>#N/A</v>
      </c>
      <c r="W2689" s="9" t="e">
        <f>VLOOKUP(A2689,Sku_list!$A$1:$D$2667,4,0)*(J2689/1000000*12)</f>
        <v>#N/A</v>
      </c>
      <c r="X2689" s="9" t="e">
        <f>VLOOKUP(A2689,Sku_list!$A$1:$D$2667,4,0)*(L2689/1000000*12)</f>
        <v>#N/A</v>
      </c>
      <c r="Y2689" s="9" t="e">
        <f>VLOOKUP(A2689,Sku_list!$A$1:$E$2667,5,0)*((J2689+F2689)/1000000000)</f>
        <v>#N/A</v>
      </c>
      <c r="AC2689" s="22">
        <f t="shared" ca="1" si="41"/>
        <v>6.6666666666666666E-2</v>
      </c>
    </row>
    <row r="2690" spans="1:29" x14ac:dyDescent="0.35">
      <c r="A2690">
        <v>1607727</v>
      </c>
      <c r="B2690" t="s">
        <v>237</v>
      </c>
      <c r="C2690" t="s">
        <v>146</v>
      </c>
      <c r="D2690">
        <v>0</v>
      </c>
      <c r="E2690">
        <v>0</v>
      </c>
      <c r="F2690">
        <v>0</v>
      </c>
      <c r="G2690">
        <v>0</v>
      </c>
      <c r="H2690">
        <v>0</v>
      </c>
      <c r="I2690">
        <v>0</v>
      </c>
      <c r="J2690">
        <v>1</v>
      </c>
      <c r="K2690">
        <v>1</v>
      </c>
      <c r="L2690">
        <v>0</v>
      </c>
      <c r="M2690">
        <v>-1</v>
      </c>
      <c r="N2690">
        <v>1</v>
      </c>
      <c r="P2690" s="22" t="s">
        <v>34</v>
      </c>
      <c r="R2690" t="s">
        <v>89</v>
      </c>
      <c r="S2690" t="s">
        <v>69</v>
      </c>
      <c r="T2690" s="9" t="e">
        <f>VLOOKUP(A2690,Sku_list!$A$1:$D$2667,3,0)</f>
        <v>#N/A</v>
      </c>
      <c r="U2690" s="9" t="e">
        <f>VLOOKUP(A2690,Sku_list!$A$1:$D$2667,4,0)*(F2690/1000000*12)</f>
        <v>#N/A</v>
      </c>
      <c r="V2690" s="9" t="e">
        <f>VLOOKUP(A2690,Sku_list!$A$1:$D$2667,4,0)*(H2690/1000000*12)</f>
        <v>#N/A</v>
      </c>
      <c r="W2690" s="9" t="e">
        <f>VLOOKUP(A2690,Sku_list!$A$1:$D$2667,4,0)*(J2690/1000000*12)</f>
        <v>#N/A</v>
      </c>
      <c r="X2690" s="9" t="e">
        <f>VLOOKUP(A2690,Sku_list!$A$1:$D$2667,4,0)*(L2690/1000000*12)</f>
        <v>#N/A</v>
      </c>
      <c r="Y2690" s="9" t="e">
        <f>VLOOKUP(A2690,Sku_list!$A$1:$E$2667,5,0)*((J2690+F2690)/1000000000)</f>
        <v>#N/A</v>
      </c>
      <c r="AC2690" s="22">
        <f t="shared" ca="1" si="41"/>
        <v>6.6666666666666666E-2</v>
      </c>
    </row>
    <row r="2691" spans="1:29" x14ac:dyDescent="0.35">
      <c r="A2691">
        <v>1607727</v>
      </c>
      <c r="B2691" t="s">
        <v>237</v>
      </c>
      <c r="C2691" t="s">
        <v>147</v>
      </c>
      <c r="D2691">
        <v>0</v>
      </c>
      <c r="E2691">
        <v>0</v>
      </c>
      <c r="F2691">
        <v>0</v>
      </c>
      <c r="G2691">
        <v>10</v>
      </c>
      <c r="H2691">
        <v>1</v>
      </c>
      <c r="I2691">
        <v>0</v>
      </c>
      <c r="J2691">
        <v>0</v>
      </c>
      <c r="K2691">
        <v>4</v>
      </c>
      <c r="L2691">
        <v>0</v>
      </c>
      <c r="M2691">
        <v>-1</v>
      </c>
      <c r="N2691">
        <v>1</v>
      </c>
      <c r="P2691" s="22" t="s">
        <v>34</v>
      </c>
      <c r="R2691" t="s">
        <v>90</v>
      </c>
      <c r="S2691" t="s">
        <v>69</v>
      </c>
      <c r="T2691" s="9" t="e">
        <f>VLOOKUP(A2691,Sku_list!$A$1:$D$2667,3,0)</f>
        <v>#N/A</v>
      </c>
      <c r="U2691" s="9" t="e">
        <f>VLOOKUP(A2691,Sku_list!$A$1:$D$2667,4,0)*(F2691/1000000*12)</f>
        <v>#N/A</v>
      </c>
      <c r="V2691" s="9" t="e">
        <f>VLOOKUP(A2691,Sku_list!$A$1:$D$2667,4,0)*(H2691/1000000*12)</f>
        <v>#N/A</v>
      </c>
      <c r="W2691" s="9" t="e">
        <f>VLOOKUP(A2691,Sku_list!$A$1:$D$2667,4,0)*(J2691/1000000*12)</f>
        <v>#N/A</v>
      </c>
      <c r="X2691" s="9" t="e">
        <f>VLOOKUP(A2691,Sku_list!$A$1:$D$2667,4,0)*(L2691/1000000*12)</f>
        <v>#N/A</v>
      </c>
      <c r="Y2691" s="9" t="e">
        <f>VLOOKUP(A2691,Sku_list!$A$1:$E$2667,5,0)*((J2691+F2691)/1000000000)</f>
        <v>#N/A</v>
      </c>
      <c r="AC2691" s="22">
        <f t="shared" ref="AC2691:AC2754" ca="1" si="42">(DAY(TODAY())+AB2691)/30</f>
        <v>6.6666666666666666E-2</v>
      </c>
    </row>
    <row r="2692" spans="1:29" x14ac:dyDescent="0.35">
      <c r="A2692">
        <v>1607727</v>
      </c>
      <c r="B2692" t="s">
        <v>237</v>
      </c>
      <c r="C2692" t="s">
        <v>148</v>
      </c>
      <c r="D2692">
        <v>0</v>
      </c>
      <c r="E2692">
        <v>0</v>
      </c>
      <c r="F2692">
        <v>3</v>
      </c>
      <c r="G2692">
        <v>0</v>
      </c>
      <c r="H2692">
        <v>0</v>
      </c>
      <c r="I2692">
        <v>0</v>
      </c>
      <c r="J2692">
        <v>0</v>
      </c>
      <c r="K2692">
        <v>3</v>
      </c>
      <c r="L2692">
        <v>0</v>
      </c>
      <c r="M2692">
        <v>-3</v>
      </c>
      <c r="N2692">
        <v>3</v>
      </c>
      <c r="P2692" s="22" t="s">
        <v>34</v>
      </c>
      <c r="R2692" t="s">
        <v>91</v>
      </c>
      <c r="S2692" t="s">
        <v>85</v>
      </c>
      <c r="T2692" s="9" t="e">
        <f>VLOOKUP(A2692,Sku_list!$A$1:$D$2667,3,0)</f>
        <v>#N/A</v>
      </c>
      <c r="U2692" s="9" t="e">
        <f>VLOOKUP(A2692,Sku_list!$A$1:$D$2667,4,0)*(F2692/1000000*12)</f>
        <v>#N/A</v>
      </c>
      <c r="V2692" s="9" t="e">
        <f>VLOOKUP(A2692,Sku_list!$A$1:$D$2667,4,0)*(H2692/1000000*12)</f>
        <v>#N/A</v>
      </c>
      <c r="W2692" s="9" t="e">
        <f>VLOOKUP(A2692,Sku_list!$A$1:$D$2667,4,0)*(J2692/1000000*12)</f>
        <v>#N/A</v>
      </c>
      <c r="X2692" s="9" t="e">
        <f>VLOOKUP(A2692,Sku_list!$A$1:$D$2667,4,0)*(L2692/1000000*12)</f>
        <v>#N/A</v>
      </c>
      <c r="Y2692" s="9" t="e">
        <f>VLOOKUP(A2692,Sku_list!$A$1:$E$2667,5,0)*((J2692+F2692)/1000000000)</f>
        <v>#N/A</v>
      </c>
      <c r="AC2692" s="22">
        <f t="shared" ca="1" si="42"/>
        <v>6.6666666666666666E-2</v>
      </c>
    </row>
    <row r="2693" spans="1:29" x14ac:dyDescent="0.35">
      <c r="A2693">
        <v>1607727</v>
      </c>
      <c r="B2693" t="s">
        <v>237</v>
      </c>
      <c r="C2693" t="s">
        <v>149</v>
      </c>
      <c r="D2693">
        <v>0</v>
      </c>
      <c r="E2693">
        <v>0</v>
      </c>
      <c r="F2693">
        <v>0</v>
      </c>
      <c r="G2693">
        <v>62</v>
      </c>
      <c r="H2693">
        <v>2</v>
      </c>
      <c r="I2693">
        <v>0</v>
      </c>
      <c r="J2693">
        <v>10</v>
      </c>
      <c r="K2693">
        <v>10</v>
      </c>
      <c r="L2693">
        <v>0</v>
      </c>
      <c r="M2693">
        <v>-12</v>
      </c>
      <c r="N2693">
        <v>12</v>
      </c>
      <c r="P2693" s="22" t="s">
        <v>34</v>
      </c>
      <c r="R2693" t="s">
        <v>92</v>
      </c>
      <c r="S2693" t="s">
        <v>85</v>
      </c>
      <c r="T2693" s="9" t="e">
        <f>VLOOKUP(A2693,Sku_list!$A$1:$D$2667,3,0)</f>
        <v>#N/A</v>
      </c>
      <c r="U2693" s="9" t="e">
        <f>VLOOKUP(A2693,Sku_list!$A$1:$D$2667,4,0)*(F2693/1000000*12)</f>
        <v>#N/A</v>
      </c>
      <c r="V2693" s="9" t="e">
        <f>VLOOKUP(A2693,Sku_list!$A$1:$D$2667,4,0)*(H2693/1000000*12)</f>
        <v>#N/A</v>
      </c>
      <c r="W2693" s="9" t="e">
        <f>VLOOKUP(A2693,Sku_list!$A$1:$D$2667,4,0)*(J2693/1000000*12)</f>
        <v>#N/A</v>
      </c>
      <c r="X2693" s="9" t="e">
        <f>VLOOKUP(A2693,Sku_list!$A$1:$D$2667,4,0)*(L2693/1000000*12)</f>
        <v>#N/A</v>
      </c>
      <c r="Y2693" s="9" t="e">
        <f>VLOOKUP(A2693,Sku_list!$A$1:$E$2667,5,0)*((J2693+F2693)/1000000000)</f>
        <v>#N/A</v>
      </c>
      <c r="AC2693" s="22">
        <f t="shared" ca="1" si="42"/>
        <v>6.6666666666666666E-2</v>
      </c>
    </row>
    <row r="2694" spans="1:29" x14ac:dyDescent="0.35">
      <c r="A2694">
        <v>1607727</v>
      </c>
      <c r="B2694" t="s">
        <v>237</v>
      </c>
      <c r="C2694" t="s">
        <v>150</v>
      </c>
      <c r="D2694">
        <v>0</v>
      </c>
      <c r="E2694">
        <v>0</v>
      </c>
      <c r="F2694">
        <v>85</v>
      </c>
      <c r="G2694">
        <v>0</v>
      </c>
      <c r="H2694">
        <v>0</v>
      </c>
      <c r="I2694">
        <v>0</v>
      </c>
      <c r="J2694">
        <v>0</v>
      </c>
      <c r="K2694">
        <v>85</v>
      </c>
      <c r="L2694">
        <v>0</v>
      </c>
      <c r="M2694">
        <v>-85</v>
      </c>
      <c r="N2694">
        <v>85</v>
      </c>
      <c r="P2694" s="22" t="s">
        <v>34</v>
      </c>
      <c r="R2694" t="s">
        <v>93</v>
      </c>
      <c r="S2694" t="s">
        <v>85</v>
      </c>
      <c r="T2694" s="9" t="e">
        <f>VLOOKUP(A2694,Sku_list!$A$1:$D$2667,3,0)</f>
        <v>#N/A</v>
      </c>
      <c r="U2694" s="9" t="e">
        <f>VLOOKUP(A2694,Sku_list!$A$1:$D$2667,4,0)*(F2694/1000000*12)</f>
        <v>#N/A</v>
      </c>
      <c r="V2694" s="9" t="e">
        <f>VLOOKUP(A2694,Sku_list!$A$1:$D$2667,4,0)*(H2694/1000000*12)</f>
        <v>#N/A</v>
      </c>
      <c r="W2694" s="9" t="e">
        <f>VLOOKUP(A2694,Sku_list!$A$1:$D$2667,4,0)*(J2694/1000000*12)</f>
        <v>#N/A</v>
      </c>
      <c r="X2694" s="9" t="e">
        <f>VLOOKUP(A2694,Sku_list!$A$1:$D$2667,4,0)*(L2694/1000000*12)</f>
        <v>#N/A</v>
      </c>
      <c r="Y2694" s="9" t="e">
        <f>VLOOKUP(A2694,Sku_list!$A$1:$E$2667,5,0)*((J2694+F2694)/1000000000)</f>
        <v>#N/A</v>
      </c>
      <c r="AC2694" s="22">
        <f t="shared" ca="1" si="42"/>
        <v>6.6666666666666666E-2</v>
      </c>
    </row>
    <row r="2695" spans="1:29" x14ac:dyDescent="0.35">
      <c r="A2695">
        <v>1607727</v>
      </c>
      <c r="B2695" t="s">
        <v>237</v>
      </c>
      <c r="C2695" t="s">
        <v>151</v>
      </c>
      <c r="D2695">
        <v>0</v>
      </c>
      <c r="E2695">
        <v>0</v>
      </c>
      <c r="F2695">
        <v>0</v>
      </c>
      <c r="G2695">
        <v>5</v>
      </c>
      <c r="H2695">
        <v>3</v>
      </c>
      <c r="I2695">
        <v>0</v>
      </c>
      <c r="J2695">
        <v>22</v>
      </c>
      <c r="K2695">
        <v>22</v>
      </c>
      <c r="L2695">
        <v>0</v>
      </c>
      <c r="M2695">
        <v>-25</v>
      </c>
      <c r="N2695">
        <v>25</v>
      </c>
      <c r="P2695" s="22" t="s">
        <v>34</v>
      </c>
      <c r="R2695" t="s">
        <v>94</v>
      </c>
      <c r="S2695" t="s">
        <v>83</v>
      </c>
      <c r="T2695" s="9" t="e">
        <f>VLOOKUP(A2695,Sku_list!$A$1:$D$2667,3,0)</f>
        <v>#N/A</v>
      </c>
      <c r="U2695" s="9" t="e">
        <f>VLOOKUP(A2695,Sku_list!$A$1:$D$2667,4,0)*(F2695/1000000*12)</f>
        <v>#N/A</v>
      </c>
      <c r="V2695" s="9" t="e">
        <f>VLOOKUP(A2695,Sku_list!$A$1:$D$2667,4,0)*(H2695/1000000*12)</f>
        <v>#N/A</v>
      </c>
      <c r="W2695" s="9" t="e">
        <f>VLOOKUP(A2695,Sku_list!$A$1:$D$2667,4,0)*(J2695/1000000*12)</f>
        <v>#N/A</v>
      </c>
      <c r="X2695" s="9" t="e">
        <f>VLOOKUP(A2695,Sku_list!$A$1:$D$2667,4,0)*(L2695/1000000*12)</f>
        <v>#N/A</v>
      </c>
      <c r="Y2695" s="9" t="e">
        <f>VLOOKUP(A2695,Sku_list!$A$1:$E$2667,5,0)*((J2695+F2695)/1000000000)</f>
        <v>#N/A</v>
      </c>
      <c r="AC2695" s="22">
        <f t="shared" ca="1" si="42"/>
        <v>6.6666666666666666E-2</v>
      </c>
    </row>
    <row r="2696" spans="1:29" x14ac:dyDescent="0.35">
      <c r="A2696">
        <v>1607727</v>
      </c>
      <c r="B2696" t="s">
        <v>237</v>
      </c>
      <c r="C2696" t="s">
        <v>152</v>
      </c>
      <c r="D2696">
        <v>0</v>
      </c>
      <c r="E2696">
        <v>0</v>
      </c>
      <c r="F2696">
        <v>0</v>
      </c>
      <c r="G2696">
        <v>0</v>
      </c>
      <c r="H2696">
        <v>0</v>
      </c>
      <c r="I2696">
        <v>0</v>
      </c>
      <c r="J2696">
        <v>0</v>
      </c>
      <c r="K2696">
        <v>0</v>
      </c>
      <c r="L2696">
        <v>0</v>
      </c>
      <c r="M2696">
        <v>0</v>
      </c>
      <c r="N2696">
        <v>0</v>
      </c>
      <c r="P2696" s="22" t="s">
        <v>34</v>
      </c>
      <c r="R2696" t="s">
        <v>95</v>
      </c>
      <c r="S2696" t="s">
        <v>83</v>
      </c>
      <c r="T2696" s="9" t="e">
        <f>VLOOKUP(A2696,Sku_list!$A$1:$D$2667,3,0)</f>
        <v>#N/A</v>
      </c>
      <c r="U2696" s="9" t="e">
        <f>VLOOKUP(A2696,Sku_list!$A$1:$D$2667,4,0)*(F2696/1000000*12)</f>
        <v>#N/A</v>
      </c>
      <c r="V2696" s="9" t="e">
        <f>VLOOKUP(A2696,Sku_list!$A$1:$D$2667,4,0)*(H2696/1000000*12)</f>
        <v>#N/A</v>
      </c>
      <c r="W2696" s="9" t="e">
        <f>VLOOKUP(A2696,Sku_list!$A$1:$D$2667,4,0)*(J2696/1000000*12)</f>
        <v>#N/A</v>
      </c>
      <c r="X2696" s="9" t="e">
        <f>VLOOKUP(A2696,Sku_list!$A$1:$D$2667,4,0)*(L2696/1000000*12)</f>
        <v>#N/A</v>
      </c>
      <c r="Y2696" s="9" t="e">
        <f>VLOOKUP(A2696,Sku_list!$A$1:$E$2667,5,0)*((J2696+F2696)/1000000000)</f>
        <v>#N/A</v>
      </c>
      <c r="AC2696" s="22">
        <f t="shared" ca="1" si="42"/>
        <v>6.6666666666666666E-2</v>
      </c>
    </row>
    <row r="2697" spans="1:29" x14ac:dyDescent="0.35">
      <c r="A2697">
        <v>1607727</v>
      </c>
      <c r="B2697" t="s">
        <v>237</v>
      </c>
      <c r="C2697" t="s">
        <v>153</v>
      </c>
      <c r="D2697">
        <v>0</v>
      </c>
      <c r="E2697">
        <v>0</v>
      </c>
      <c r="F2697">
        <v>0</v>
      </c>
      <c r="G2697">
        <v>0</v>
      </c>
      <c r="H2697">
        <v>0</v>
      </c>
      <c r="I2697">
        <v>0</v>
      </c>
      <c r="J2697">
        <v>0</v>
      </c>
      <c r="K2697">
        <v>0</v>
      </c>
      <c r="L2697">
        <v>0</v>
      </c>
      <c r="M2697">
        <v>0</v>
      </c>
      <c r="N2697">
        <v>0</v>
      </c>
      <c r="P2697" s="22" t="s">
        <v>34</v>
      </c>
      <c r="R2697" t="s">
        <v>189</v>
      </c>
      <c r="S2697" t="s">
        <v>190</v>
      </c>
      <c r="T2697" s="9" t="e">
        <f>VLOOKUP(A2697,Sku_list!$A$1:$D$2667,3,0)</f>
        <v>#N/A</v>
      </c>
      <c r="U2697" s="9" t="e">
        <f>VLOOKUP(A2697,Sku_list!$A$1:$D$2667,4,0)*(F2697/1000000*12)</f>
        <v>#N/A</v>
      </c>
      <c r="V2697" s="9" t="e">
        <f>VLOOKUP(A2697,Sku_list!$A$1:$D$2667,4,0)*(H2697/1000000*12)</f>
        <v>#N/A</v>
      </c>
      <c r="W2697" s="9" t="e">
        <f>VLOOKUP(A2697,Sku_list!$A$1:$D$2667,4,0)*(J2697/1000000*12)</f>
        <v>#N/A</v>
      </c>
      <c r="X2697" s="9" t="e">
        <f>VLOOKUP(A2697,Sku_list!$A$1:$D$2667,4,0)*(L2697/1000000*12)</f>
        <v>#N/A</v>
      </c>
      <c r="Y2697" s="9" t="e">
        <f>VLOOKUP(A2697,Sku_list!$A$1:$E$2667,5,0)*((J2697+F2697)/1000000000)</f>
        <v>#N/A</v>
      </c>
      <c r="AC2697" s="22">
        <f t="shared" ca="1" si="42"/>
        <v>6.6666666666666666E-2</v>
      </c>
    </row>
    <row r="2698" spans="1:29" x14ac:dyDescent="0.35">
      <c r="A2698">
        <v>1607727</v>
      </c>
      <c r="B2698" t="s">
        <v>237</v>
      </c>
      <c r="C2698" t="s">
        <v>154</v>
      </c>
      <c r="D2698">
        <v>0</v>
      </c>
      <c r="E2698">
        <v>0</v>
      </c>
      <c r="F2698">
        <v>0</v>
      </c>
      <c r="G2698">
        <v>15</v>
      </c>
      <c r="H2698">
        <v>0</v>
      </c>
      <c r="I2698">
        <v>0</v>
      </c>
      <c r="J2698">
        <v>0</v>
      </c>
      <c r="K2698">
        <v>0</v>
      </c>
      <c r="L2698">
        <v>0</v>
      </c>
      <c r="M2698">
        <v>0</v>
      </c>
      <c r="N2698">
        <v>0</v>
      </c>
      <c r="P2698" s="22" t="s">
        <v>34</v>
      </c>
      <c r="R2698" t="s">
        <v>96</v>
      </c>
      <c r="S2698" t="s">
        <v>72</v>
      </c>
      <c r="T2698" s="9" t="e">
        <f>VLOOKUP(A2698,Sku_list!$A$1:$D$2667,3,0)</f>
        <v>#N/A</v>
      </c>
      <c r="U2698" s="9" t="e">
        <f>VLOOKUP(A2698,Sku_list!$A$1:$D$2667,4,0)*(F2698/1000000*12)</f>
        <v>#N/A</v>
      </c>
      <c r="V2698" s="9" t="e">
        <f>VLOOKUP(A2698,Sku_list!$A$1:$D$2667,4,0)*(H2698/1000000*12)</f>
        <v>#N/A</v>
      </c>
      <c r="W2698" s="9" t="e">
        <f>VLOOKUP(A2698,Sku_list!$A$1:$D$2667,4,0)*(J2698/1000000*12)</f>
        <v>#N/A</v>
      </c>
      <c r="X2698" s="9" t="e">
        <f>VLOOKUP(A2698,Sku_list!$A$1:$D$2667,4,0)*(L2698/1000000*12)</f>
        <v>#N/A</v>
      </c>
      <c r="Y2698" s="9" t="e">
        <f>VLOOKUP(A2698,Sku_list!$A$1:$E$2667,5,0)*((J2698+F2698)/1000000000)</f>
        <v>#N/A</v>
      </c>
      <c r="AC2698" s="22">
        <f t="shared" ca="1" si="42"/>
        <v>6.6666666666666666E-2</v>
      </c>
    </row>
    <row r="2699" spans="1:29" x14ac:dyDescent="0.35">
      <c r="A2699">
        <v>1607727</v>
      </c>
      <c r="B2699" t="s">
        <v>237</v>
      </c>
      <c r="C2699" t="s">
        <v>155</v>
      </c>
      <c r="D2699">
        <v>0</v>
      </c>
      <c r="E2699">
        <v>0</v>
      </c>
      <c r="F2699">
        <v>0</v>
      </c>
      <c r="G2699">
        <v>1</v>
      </c>
      <c r="H2699">
        <v>0</v>
      </c>
      <c r="I2699">
        <v>0</v>
      </c>
      <c r="J2699">
        <v>0</v>
      </c>
      <c r="K2699">
        <v>0</v>
      </c>
      <c r="L2699">
        <v>0</v>
      </c>
      <c r="M2699">
        <v>0</v>
      </c>
      <c r="N2699">
        <v>0</v>
      </c>
      <c r="P2699" s="22" t="s">
        <v>34</v>
      </c>
      <c r="R2699" t="s">
        <v>97</v>
      </c>
      <c r="S2699" t="s">
        <v>72</v>
      </c>
      <c r="T2699" s="9" t="e">
        <f>VLOOKUP(A2699,Sku_list!$A$1:$D$2667,3,0)</f>
        <v>#N/A</v>
      </c>
      <c r="U2699" s="9" t="e">
        <f>VLOOKUP(A2699,Sku_list!$A$1:$D$2667,4,0)*(F2699/1000000*12)</f>
        <v>#N/A</v>
      </c>
      <c r="V2699" s="9" t="e">
        <f>VLOOKUP(A2699,Sku_list!$A$1:$D$2667,4,0)*(H2699/1000000*12)</f>
        <v>#N/A</v>
      </c>
      <c r="W2699" s="9" t="e">
        <f>VLOOKUP(A2699,Sku_list!$A$1:$D$2667,4,0)*(J2699/1000000*12)</f>
        <v>#N/A</v>
      </c>
      <c r="X2699" s="9" t="e">
        <f>VLOOKUP(A2699,Sku_list!$A$1:$D$2667,4,0)*(L2699/1000000*12)</f>
        <v>#N/A</v>
      </c>
      <c r="Y2699" s="9" t="e">
        <f>VLOOKUP(A2699,Sku_list!$A$1:$E$2667,5,0)*((J2699+F2699)/1000000000)</f>
        <v>#N/A</v>
      </c>
      <c r="AC2699" s="22">
        <f t="shared" ca="1" si="42"/>
        <v>6.6666666666666666E-2</v>
      </c>
    </row>
    <row r="2700" spans="1:29" x14ac:dyDescent="0.35">
      <c r="A2700">
        <v>1607727</v>
      </c>
      <c r="B2700" t="s">
        <v>237</v>
      </c>
      <c r="C2700" t="s">
        <v>156</v>
      </c>
      <c r="D2700">
        <v>0</v>
      </c>
      <c r="E2700">
        <v>0</v>
      </c>
      <c r="F2700">
        <v>0</v>
      </c>
      <c r="G2700">
        <v>0</v>
      </c>
      <c r="H2700">
        <v>0</v>
      </c>
      <c r="I2700">
        <v>0</v>
      </c>
      <c r="J2700">
        <v>0</v>
      </c>
      <c r="K2700">
        <v>0</v>
      </c>
      <c r="L2700">
        <v>0</v>
      </c>
      <c r="M2700">
        <v>0</v>
      </c>
      <c r="N2700">
        <v>0</v>
      </c>
      <c r="P2700" s="22" t="s">
        <v>34</v>
      </c>
      <c r="R2700" t="s">
        <v>38</v>
      </c>
      <c r="S2700" t="s">
        <v>69</v>
      </c>
      <c r="T2700" s="9" t="e">
        <f>VLOOKUP(A2700,Sku_list!$A$1:$D$2667,3,0)</f>
        <v>#N/A</v>
      </c>
      <c r="U2700" s="9" t="e">
        <f>VLOOKUP(A2700,Sku_list!$A$1:$D$2667,4,0)*(F2700/1000000*12)</f>
        <v>#N/A</v>
      </c>
      <c r="V2700" s="9" t="e">
        <f>VLOOKUP(A2700,Sku_list!$A$1:$D$2667,4,0)*(H2700/1000000*12)</f>
        <v>#N/A</v>
      </c>
      <c r="W2700" s="9" t="e">
        <f>VLOOKUP(A2700,Sku_list!$A$1:$D$2667,4,0)*(J2700/1000000*12)</f>
        <v>#N/A</v>
      </c>
      <c r="X2700" s="9" t="e">
        <f>VLOOKUP(A2700,Sku_list!$A$1:$D$2667,4,0)*(L2700/1000000*12)</f>
        <v>#N/A</v>
      </c>
      <c r="Y2700" s="9" t="e">
        <f>VLOOKUP(A2700,Sku_list!$A$1:$E$2667,5,0)*((J2700+F2700)/1000000000)</f>
        <v>#N/A</v>
      </c>
      <c r="AC2700" s="22">
        <f t="shared" ca="1" si="42"/>
        <v>6.6666666666666666E-2</v>
      </c>
    </row>
    <row r="2701" spans="1:29" x14ac:dyDescent="0.35">
      <c r="A2701">
        <v>1607727</v>
      </c>
      <c r="B2701" t="s">
        <v>237</v>
      </c>
      <c r="C2701" t="s">
        <v>157</v>
      </c>
      <c r="D2701">
        <v>0</v>
      </c>
      <c r="E2701">
        <v>0</v>
      </c>
      <c r="F2701">
        <v>0</v>
      </c>
      <c r="G2701">
        <v>0</v>
      </c>
      <c r="H2701">
        <v>0</v>
      </c>
      <c r="I2701">
        <v>0</v>
      </c>
      <c r="J2701">
        <v>0</v>
      </c>
      <c r="K2701">
        <v>0</v>
      </c>
      <c r="L2701">
        <v>0</v>
      </c>
      <c r="M2701">
        <v>0</v>
      </c>
      <c r="N2701">
        <v>0</v>
      </c>
      <c r="P2701" s="22" t="s">
        <v>34</v>
      </c>
      <c r="R2701" t="s">
        <v>98</v>
      </c>
      <c r="S2701" t="s">
        <v>72</v>
      </c>
      <c r="T2701" s="9" t="e">
        <f>VLOOKUP(A2701,Sku_list!$A$1:$D$2667,3,0)</f>
        <v>#N/A</v>
      </c>
      <c r="U2701" s="9" t="e">
        <f>VLOOKUP(A2701,Sku_list!$A$1:$D$2667,4,0)*(F2701/1000000*12)</f>
        <v>#N/A</v>
      </c>
      <c r="V2701" s="9" t="e">
        <f>VLOOKUP(A2701,Sku_list!$A$1:$D$2667,4,0)*(H2701/1000000*12)</f>
        <v>#N/A</v>
      </c>
      <c r="W2701" s="9" t="e">
        <f>VLOOKUP(A2701,Sku_list!$A$1:$D$2667,4,0)*(J2701/1000000*12)</f>
        <v>#N/A</v>
      </c>
      <c r="X2701" s="9" t="e">
        <f>VLOOKUP(A2701,Sku_list!$A$1:$D$2667,4,0)*(L2701/1000000*12)</f>
        <v>#N/A</v>
      </c>
      <c r="Y2701" s="9" t="e">
        <f>VLOOKUP(A2701,Sku_list!$A$1:$E$2667,5,0)*((J2701+F2701)/1000000000)</f>
        <v>#N/A</v>
      </c>
      <c r="AC2701" s="22">
        <f t="shared" ca="1" si="42"/>
        <v>6.6666666666666666E-2</v>
      </c>
    </row>
    <row r="2702" spans="1:29" x14ac:dyDescent="0.35">
      <c r="A2702">
        <v>1607727</v>
      </c>
      <c r="B2702" t="s">
        <v>237</v>
      </c>
      <c r="C2702" t="s">
        <v>158</v>
      </c>
      <c r="D2702">
        <v>0</v>
      </c>
      <c r="E2702">
        <v>0</v>
      </c>
      <c r="F2702">
        <v>0</v>
      </c>
      <c r="G2702">
        <v>0</v>
      </c>
      <c r="H2702">
        <v>0</v>
      </c>
      <c r="I2702">
        <v>0</v>
      </c>
      <c r="J2702">
        <v>0</v>
      </c>
      <c r="K2702">
        <v>0</v>
      </c>
      <c r="L2702">
        <v>0</v>
      </c>
      <c r="M2702">
        <v>0</v>
      </c>
      <c r="N2702">
        <v>0</v>
      </c>
      <c r="P2702" s="22" t="s">
        <v>34</v>
      </c>
      <c r="R2702" t="s">
        <v>99</v>
      </c>
      <c r="S2702" t="s">
        <v>69</v>
      </c>
      <c r="T2702" s="9" t="e">
        <f>VLOOKUP(A2702,Sku_list!$A$1:$D$2667,3,0)</f>
        <v>#N/A</v>
      </c>
      <c r="U2702" s="9" t="e">
        <f>VLOOKUP(A2702,Sku_list!$A$1:$D$2667,4,0)*(F2702/1000000*12)</f>
        <v>#N/A</v>
      </c>
      <c r="V2702" s="9" t="e">
        <f>VLOOKUP(A2702,Sku_list!$A$1:$D$2667,4,0)*(H2702/1000000*12)</f>
        <v>#N/A</v>
      </c>
      <c r="W2702" s="9" t="e">
        <f>VLOOKUP(A2702,Sku_list!$A$1:$D$2667,4,0)*(J2702/1000000*12)</f>
        <v>#N/A</v>
      </c>
      <c r="X2702" s="9" t="e">
        <f>VLOOKUP(A2702,Sku_list!$A$1:$D$2667,4,0)*(L2702/1000000*12)</f>
        <v>#N/A</v>
      </c>
      <c r="Y2702" s="9" t="e">
        <f>VLOOKUP(A2702,Sku_list!$A$1:$E$2667,5,0)*((J2702+F2702)/1000000000)</f>
        <v>#N/A</v>
      </c>
      <c r="AC2702" s="22">
        <f t="shared" ca="1" si="42"/>
        <v>6.6666666666666666E-2</v>
      </c>
    </row>
    <row r="2703" spans="1:29" x14ac:dyDescent="0.35">
      <c r="A2703">
        <v>1607727</v>
      </c>
      <c r="B2703" t="s">
        <v>237</v>
      </c>
      <c r="C2703" t="s">
        <v>159</v>
      </c>
      <c r="D2703">
        <v>0</v>
      </c>
      <c r="E2703">
        <v>0</v>
      </c>
      <c r="F2703">
        <v>0</v>
      </c>
      <c r="G2703">
        <v>0</v>
      </c>
      <c r="H2703">
        <v>0</v>
      </c>
      <c r="I2703">
        <v>0</v>
      </c>
      <c r="J2703">
        <v>0</v>
      </c>
      <c r="K2703">
        <v>0</v>
      </c>
      <c r="L2703">
        <v>0</v>
      </c>
      <c r="M2703">
        <v>0</v>
      </c>
      <c r="N2703">
        <v>0</v>
      </c>
      <c r="P2703" s="22" t="s">
        <v>34</v>
      </c>
      <c r="R2703" t="s">
        <v>100</v>
      </c>
      <c r="S2703" t="s">
        <v>72</v>
      </c>
      <c r="T2703" s="9" t="e">
        <f>VLOOKUP(A2703,Sku_list!$A$1:$D$2667,3,0)</f>
        <v>#N/A</v>
      </c>
      <c r="U2703" s="9" t="e">
        <f>VLOOKUP(A2703,Sku_list!$A$1:$D$2667,4,0)*(F2703/1000000*12)</f>
        <v>#N/A</v>
      </c>
      <c r="V2703" s="9" t="e">
        <f>VLOOKUP(A2703,Sku_list!$A$1:$D$2667,4,0)*(H2703/1000000*12)</f>
        <v>#N/A</v>
      </c>
      <c r="W2703" s="9" t="e">
        <f>VLOOKUP(A2703,Sku_list!$A$1:$D$2667,4,0)*(J2703/1000000*12)</f>
        <v>#N/A</v>
      </c>
      <c r="X2703" s="9" t="e">
        <f>VLOOKUP(A2703,Sku_list!$A$1:$D$2667,4,0)*(L2703/1000000*12)</f>
        <v>#N/A</v>
      </c>
      <c r="Y2703" s="9" t="e">
        <f>VLOOKUP(A2703,Sku_list!$A$1:$E$2667,5,0)*((J2703+F2703)/1000000000)</f>
        <v>#N/A</v>
      </c>
      <c r="AC2703" s="22">
        <f t="shared" ca="1" si="42"/>
        <v>6.6666666666666666E-2</v>
      </c>
    </row>
    <row r="2704" spans="1:29" x14ac:dyDescent="0.35">
      <c r="A2704">
        <v>1607727</v>
      </c>
      <c r="B2704" t="s">
        <v>237</v>
      </c>
      <c r="C2704" t="s">
        <v>160</v>
      </c>
      <c r="D2704">
        <v>0</v>
      </c>
      <c r="E2704">
        <v>0</v>
      </c>
      <c r="F2704">
        <v>0</v>
      </c>
      <c r="G2704">
        <v>0</v>
      </c>
      <c r="H2704">
        <v>0</v>
      </c>
      <c r="I2704">
        <v>0</v>
      </c>
      <c r="J2704">
        <v>0</v>
      </c>
      <c r="K2704">
        <v>0</v>
      </c>
      <c r="L2704">
        <v>0</v>
      </c>
      <c r="M2704">
        <v>0</v>
      </c>
      <c r="N2704">
        <v>0</v>
      </c>
      <c r="P2704" s="22" t="s">
        <v>34</v>
      </c>
      <c r="R2704" t="s">
        <v>101</v>
      </c>
      <c r="S2704" t="s">
        <v>69</v>
      </c>
      <c r="T2704" s="9" t="e">
        <f>VLOOKUP(A2704,Sku_list!$A$1:$D$2667,3,0)</f>
        <v>#N/A</v>
      </c>
      <c r="U2704" s="9" t="e">
        <f>VLOOKUP(A2704,Sku_list!$A$1:$D$2667,4,0)*(F2704/1000000*12)</f>
        <v>#N/A</v>
      </c>
      <c r="V2704" s="9" t="e">
        <f>VLOOKUP(A2704,Sku_list!$A$1:$D$2667,4,0)*(H2704/1000000*12)</f>
        <v>#N/A</v>
      </c>
      <c r="W2704" s="9" t="e">
        <f>VLOOKUP(A2704,Sku_list!$A$1:$D$2667,4,0)*(J2704/1000000*12)</f>
        <v>#N/A</v>
      </c>
      <c r="X2704" s="9" t="e">
        <f>VLOOKUP(A2704,Sku_list!$A$1:$D$2667,4,0)*(L2704/1000000*12)</f>
        <v>#N/A</v>
      </c>
      <c r="Y2704" s="9" t="e">
        <f>VLOOKUP(A2704,Sku_list!$A$1:$E$2667,5,0)*((J2704+F2704)/1000000000)</f>
        <v>#N/A</v>
      </c>
      <c r="AC2704" s="22">
        <f t="shared" ca="1" si="42"/>
        <v>6.6666666666666666E-2</v>
      </c>
    </row>
    <row r="2705" spans="1:29" x14ac:dyDescent="0.35">
      <c r="A2705">
        <v>1607727</v>
      </c>
      <c r="B2705" t="s">
        <v>237</v>
      </c>
      <c r="C2705" t="s">
        <v>161</v>
      </c>
      <c r="D2705">
        <v>1</v>
      </c>
      <c r="E2705">
        <v>0</v>
      </c>
      <c r="F2705">
        <v>86</v>
      </c>
      <c r="G2705">
        <v>0</v>
      </c>
      <c r="H2705">
        <v>0</v>
      </c>
      <c r="I2705">
        <v>0</v>
      </c>
      <c r="J2705">
        <v>0</v>
      </c>
      <c r="K2705">
        <v>86</v>
      </c>
      <c r="L2705">
        <v>0</v>
      </c>
      <c r="M2705">
        <v>-86</v>
      </c>
      <c r="N2705">
        <v>86</v>
      </c>
      <c r="P2705" s="22" t="s">
        <v>34</v>
      </c>
      <c r="R2705" t="s">
        <v>102</v>
      </c>
      <c r="S2705" t="s">
        <v>306</v>
      </c>
      <c r="T2705" s="9" t="e">
        <f>VLOOKUP(A2705,Sku_list!$A$1:$D$2667,3,0)</f>
        <v>#N/A</v>
      </c>
      <c r="U2705" s="9" t="e">
        <f>VLOOKUP(A2705,Sku_list!$A$1:$D$2667,4,0)*(F2705/1000000*12)</f>
        <v>#N/A</v>
      </c>
      <c r="V2705" s="9" t="e">
        <f>VLOOKUP(A2705,Sku_list!$A$1:$D$2667,4,0)*(H2705/1000000*12)</f>
        <v>#N/A</v>
      </c>
      <c r="W2705" s="9" t="e">
        <f>VLOOKUP(A2705,Sku_list!$A$1:$D$2667,4,0)*(J2705/1000000*12)</f>
        <v>#N/A</v>
      </c>
      <c r="X2705" s="9" t="e">
        <f>VLOOKUP(A2705,Sku_list!$A$1:$D$2667,4,0)*(L2705/1000000*12)</f>
        <v>#N/A</v>
      </c>
      <c r="Y2705" s="9" t="e">
        <f>VLOOKUP(A2705,Sku_list!$A$1:$E$2667,5,0)*((J2705+F2705)/1000000000)</f>
        <v>#N/A</v>
      </c>
      <c r="AC2705" s="22">
        <f t="shared" ca="1" si="42"/>
        <v>6.6666666666666666E-2</v>
      </c>
    </row>
    <row r="2706" spans="1:29" x14ac:dyDescent="0.35">
      <c r="A2706">
        <v>1607727</v>
      </c>
      <c r="B2706" t="s">
        <v>237</v>
      </c>
      <c r="C2706" t="s">
        <v>162</v>
      </c>
      <c r="D2706">
        <v>0</v>
      </c>
      <c r="E2706">
        <v>0</v>
      </c>
      <c r="F2706">
        <v>0</v>
      </c>
      <c r="G2706">
        <v>0</v>
      </c>
      <c r="H2706">
        <v>0</v>
      </c>
      <c r="I2706">
        <v>0</v>
      </c>
      <c r="J2706">
        <v>0</v>
      </c>
      <c r="K2706">
        <v>0</v>
      </c>
      <c r="L2706">
        <v>0</v>
      </c>
      <c r="M2706">
        <v>0</v>
      </c>
      <c r="N2706">
        <v>0</v>
      </c>
      <c r="P2706" s="22" t="s">
        <v>34</v>
      </c>
      <c r="R2706" t="s">
        <v>103</v>
      </c>
      <c r="S2706" t="s">
        <v>69</v>
      </c>
      <c r="T2706" s="9" t="e">
        <f>VLOOKUP(A2706,Sku_list!$A$1:$D$2667,3,0)</f>
        <v>#N/A</v>
      </c>
      <c r="U2706" s="9" t="e">
        <f>VLOOKUP(A2706,Sku_list!$A$1:$D$2667,4,0)*(F2706/1000000*12)</f>
        <v>#N/A</v>
      </c>
      <c r="V2706" s="9" t="e">
        <f>VLOOKUP(A2706,Sku_list!$A$1:$D$2667,4,0)*(H2706/1000000*12)</f>
        <v>#N/A</v>
      </c>
      <c r="W2706" s="9" t="e">
        <f>VLOOKUP(A2706,Sku_list!$A$1:$D$2667,4,0)*(J2706/1000000*12)</f>
        <v>#N/A</v>
      </c>
      <c r="X2706" s="9" t="e">
        <f>VLOOKUP(A2706,Sku_list!$A$1:$D$2667,4,0)*(L2706/1000000*12)</f>
        <v>#N/A</v>
      </c>
      <c r="Y2706" s="9" t="e">
        <f>VLOOKUP(A2706,Sku_list!$A$1:$E$2667,5,0)*((J2706+F2706)/1000000000)</f>
        <v>#N/A</v>
      </c>
      <c r="AC2706" s="22">
        <f t="shared" ca="1" si="42"/>
        <v>6.6666666666666666E-2</v>
      </c>
    </row>
    <row r="2707" spans="1:29" x14ac:dyDescent="0.35">
      <c r="A2707">
        <v>1607727</v>
      </c>
      <c r="B2707" t="s">
        <v>237</v>
      </c>
      <c r="C2707" t="s">
        <v>164</v>
      </c>
      <c r="D2707">
        <v>0</v>
      </c>
      <c r="E2707">
        <v>0</v>
      </c>
      <c r="F2707">
        <v>0</v>
      </c>
      <c r="G2707">
        <v>3</v>
      </c>
      <c r="H2707">
        <v>2</v>
      </c>
      <c r="I2707">
        <v>0</v>
      </c>
      <c r="J2707">
        <v>1</v>
      </c>
      <c r="K2707">
        <v>0</v>
      </c>
      <c r="L2707">
        <v>0</v>
      </c>
      <c r="M2707">
        <v>-3</v>
      </c>
      <c r="N2707">
        <v>3</v>
      </c>
      <c r="P2707" s="22" t="s">
        <v>34</v>
      </c>
      <c r="R2707" t="s">
        <v>104</v>
      </c>
      <c r="S2707" t="s">
        <v>69</v>
      </c>
      <c r="T2707" s="9" t="e">
        <f>VLOOKUP(A2707,Sku_list!$A$1:$D$2667,3,0)</f>
        <v>#N/A</v>
      </c>
      <c r="U2707" s="9" t="e">
        <f>VLOOKUP(A2707,Sku_list!$A$1:$D$2667,4,0)*(F2707/1000000*12)</f>
        <v>#N/A</v>
      </c>
      <c r="V2707" s="9" t="e">
        <f>VLOOKUP(A2707,Sku_list!$A$1:$D$2667,4,0)*(H2707/1000000*12)</f>
        <v>#N/A</v>
      </c>
      <c r="W2707" s="9" t="e">
        <f>VLOOKUP(A2707,Sku_list!$A$1:$D$2667,4,0)*(J2707/1000000*12)</f>
        <v>#N/A</v>
      </c>
      <c r="X2707" s="9" t="e">
        <f>VLOOKUP(A2707,Sku_list!$A$1:$D$2667,4,0)*(L2707/1000000*12)</f>
        <v>#N/A</v>
      </c>
      <c r="Y2707" s="9" t="e">
        <f>VLOOKUP(A2707,Sku_list!$A$1:$E$2667,5,0)*((J2707+F2707)/1000000000)</f>
        <v>#N/A</v>
      </c>
      <c r="AC2707" s="22">
        <f t="shared" ca="1" si="42"/>
        <v>6.6666666666666666E-2</v>
      </c>
    </row>
    <row r="2708" spans="1:29" x14ac:dyDescent="0.35">
      <c r="A2708">
        <v>1607727</v>
      </c>
      <c r="B2708" t="s">
        <v>237</v>
      </c>
      <c r="C2708" t="s">
        <v>165</v>
      </c>
      <c r="D2708">
        <v>0</v>
      </c>
      <c r="E2708">
        <v>0</v>
      </c>
      <c r="F2708">
        <v>0</v>
      </c>
      <c r="G2708">
        <v>0</v>
      </c>
      <c r="H2708">
        <v>0</v>
      </c>
      <c r="I2708">
        <v>0</v>
      </c>
      <c r="J2708">
        <v>0</v>
      </c>
      <c r="K2708">
        <v>0</v>
      </c>
      <c r="L2708">
        <v>0</v>
      </c>
      <c r="M2708">
        <v>0</v>
      </c>
      <c r="N2708">
        <v>0</v>
      </c>
      <c r="P2708" s="22" t="s">
        <v>34</v>
      </c>
      <c r="R2708" t="s">
        <v>105</v>
      </c>
      <c r="S2708" t="s">
        <v>83</v>
      </c>
      <c r="T2708" s="9" t="e">
        <f>VLOOKUP(A2708,Sku_list!$A$1:$D$2667,3,0)</f>
        <v>#N/A</v>
      </c>
      <c r="U2708" s="9" t="e">
        <f>VLOOKUP(A2708,Sku_list!$A$1:$D$2667,4,0)*(F2708/1000000*12)</f>
        <v>#N/A</v>
      </c>
      <c r="V2708" s="9" t="e">
        <f>VLOOKUP(A2708,Sku_list!$A$1:$D$2667,4,0)*(H2708/1000000*12)</f>
        <v>#N/A</v>
      </c>
      <c r="W2708" s="9" t="e">
        <f>VLOOKUP(A2708,Sku_list!$A$1:$D$2667,4,0)*(J2708/1000000*12)</f>
        <v>#N/A</v>
      </c>
      <c r="X2708" s="9" t="e">
        <f>VLOOKUP(A2708,Sku_list!$A$1:$D$2667,4,0)*(L2708/1000000*12)</f>
        <v>#N/A</v>
      </c>
      <c r="Y2708" s="9" t="e">
        <f>VLOOKUP(A2708,Sku_list!$A$1:$E$2667,5,0)*((J2708+F2708)/1000000000)</f>
        <v>#N/A</v>
      </c>
      <c r="AC2708" s="22">
        <f t="shared" ca="1" si="42"/>
        <v>6.6666666666666666E-2</v>
      </c>
    </row>
    <row r="2709" spans="1:29" x14ac:dyDescent="0.35">
      <c r="A2709">
        <v>1607727</v>
      </c>
      <c r="B2709" t="s">
        <v>237</v>
      </c>
      <c r="C2709" t="s">
        <v>163</v>
      </c>
      <c r="D2709">
        <v>0</v>
      </c>
      <c r="E2709">
        <v>0</v>
      </c>
      <c r="F2709">
        <v>0</v>
      </c>
      <c r="G2709">
        <v>0</v>
      </c>
      <c r="H2709">
        <v>0</v>
      </c>
      <c r="I2709">
        <v>0</v>
      </c>
      <c r="J2709">
        <v>15</v>
      </c>
      <c r="K2709">
        <v>15</v>
      </c>
      <c r="L2709">
        <v>0</v>
      </c>
      <c r="M2709">
        <v>-15</v>
      </c>
      <c r="N2709">
        <v>15</v>
      </c>
      <c r="P2709" s="22" t="s">
        <v>34</v>
      </c>
      <c r="R2709" t="s">
        <v>117</v>
      </c>
      <c r="S2709" t="s">
        <v>83</v>
      </c>
      <c r="T2709" s="9" t="e">
        <f>VLOOKUP(A2709,Sku_list!$A$1:$D$2667,3,0)</f>
        <v>#N/A</v>
      </c>
      <c r="U2709" s="9" t="e">
        <f>VLOOKUP(A2709,Sku_list!$A$1:$D$2667,4,0)*(F2709/1000000*12)</f>
        <v>#N/A</v>
      </c>
      <c r="V2709" s="9" t="e">
        <f>VLOOKUP(A2709,Sku_list!$A$1:$D$2667,4,0)*(H2709/1000000*12)</f>
        <v>#N/A</v>
      </c>
      <c r="W2709" s="9" t="e">
        <f>VLOOKUP(A2709,Sku_list!$A$1:$D$2667,4,0)*(J2709/1000000*12)</f>
        <v>#N/A</v>
      </c>
      <c r="X2709" s="9" t="e">
        <f>VLOOKUP(A2709,Sku_list!$A$1:$D$2667,4,0)*(L2709/1000000*12)</f>
        <v>#N/A</v>
      </c>
      <c r="Y2709" s="9" t="e">
        <f>VLOOKUP(A2709,Sku_list!$A$1:$E$2667,5,0)*((J2709+F2709)/1000000000)</f>
        <v>#N/A</v>
      </c>
      <c r="AC2709" s="22">
        <f t="shared" ca="1" si="42"/>
        <v>6.6666666666666666E-2</v>
      </c>
    </row>
    <row r="2710" spans="1:29" x14ac:dyDescent="0.35">
      <c r="A2710">
        <v>1607727</v>
      </c>
      <c r="B2710" t="s">
        <v>237</v>
      </c>
      <c r="C2710" t="s">
        <v>166</v>
      </c>
      <c r="D2710">
        <v>0</v>
      </c>
      <c r="E2710">
        <v>0</v>
      </c>
      <c r="F2710">
        <v>0</v>
      </c>
      <c r="G2710">
        <v>1</v>
      </c>
      <c r="H2710">
        <v>0</v>
      </c>
      <c r="I2710">
        <v>0</v>
      </c>
      <c r="J2710">
        <v>0</v>
      </c>
      <c r="K2710">
        <v>0</v>
      </c>
      <c r="L2710">
        <v>0</v>
      </c>
      <c r="M2710">
        <v>0</v>
      </c>
      <c r="N2710">
        <v>0</v>
      </c>
      <c r="P2710" s="22" t="s">
        <v>34</v>
      </c>
      <c r="R2710" t="s">
        <v>118</v>
      </c>
      <c r="S2710" t="s">
        <v>85</v>
      </c>
      <c r="T2710" s="9" t="e">
        <f>VLOOKUP(A2710,Sku_list!$A$1:$D$2667,3,0)</f>
        <v>#N/A</v>
      </c>
      <c r="U2710" s="9" t="e">
        <f>VLOOKUP(A2710,Sku_list!$A$1:$D$2667,4,0)*(F2710/1000000*12)</f>
        <v>#N/A</v>
      </c>
      <c r="V2710" s="9" t="e">
        <f>VLOOKUP(A2710,Sku_list!$A$1:$D$2667,4,0)*(H2710/1000000*12)</f>
        <v>#N/A</v>
      </c>
      <c r="W2710" s="9" t="e">
        <f>VLOOKUP(A2710,Sku_list!$A$1:$D$2667,4,0)*(J2710/1000000*12)</f>
        <v>#N/A</v>
      </c>
      <c r="X2710" s="9" t="e">
        <f>VLOOKUP(A2710,Sku_list!$A$1:$D$2667,4,0)*(L2710/1000000*12)</f>
        <v>#N/A</v>
      </c>
      <c r="Y2710" s="9" t="e">
        <f>VLOOKUP(A2710,Sku_list!$A$1:$E$2667,5,0)*((J2710+F2710)/1000000000)</f>
        <v>#N/A</v>
      </c>
      <c r="AC2710" s="22">
        <f t="shared" ca="1" si="42"/>
        <v>6.6666666666666666E-2</v>
      </c>
    </row>
    <row r="2711" spans="1:29" x14ac:dyDescent="0.35">
      <c r="A2711">
        <v>1607727</v>
      </c>
      <c r="B2711" t="s">
        <v>237</v>
      </c>
      <c r="C2711" t="s">
        <v>167</v>
      </c>
      <c r="D2711">
        <v>0</v>
      </c>
      <c r="E2711">
        <v>0</v>
      </c>
      <c r="F2711">
        <v>0</v>
      </c>
      <c r="G2711">
        <v>0</v>
      </c>
      <c r="H2711">
        <v>0</v>
      </c>
      <c r="I2711">
        <v>0</v>
      </c>
      <c r="J2711">
        <v>0</v>
      </c>
      <c r="K2711">
        <v>0</v>
      </c>
      <c r="L2711">
        <v>0</v>
      </c>
      <c r="M2711">
        <v>0</v>
      </c>
      <c r="N2711">
        <v>0</v>
      </c>
      <c r="P2711" s="22" t="s">
        <v>34</v>
      </c>
      <c r="R2711" t="s">
        <v>119</v>
      </c>
      <c r="S2711" t="s">
        <v>72</v>
      </c>
      <c r="T2711" s="9" t="e">
        <f>VLOOKUP(A2711,Sku_list!$A$1:$D$2667,3,0)</f>
        <v>#N/A</v>
      </c>
      <c r="U2711" s="9" t="e">
        <f>VLOOKUP(A2711,Sku_list!$A$1:$D$2667,4,0)*(F2711/1000000*12)</f>
        <v>#N/A</v>
      </c>
      <c r="V2711" s="9" t="e">
        <f>VLOOKUP(A2711,Sku_list!$A$1:$D$2667,4,0)*(H2711/1000000*12)</f>
        <v>#N/A</v>
      </c>
      <c r="W2711" s="9" t="e">
        <f>VLOOKUP(A2711,Sku_list!$A$1:$D$2667,4,0)*(J2711/1000000*12)</f>
        <v>#N/A</v>
      </c>
      <c r="X2711" s="9" t="e">
        <f>VLOOKUP(A2711,Sku_list!$A$1:$D$2667,4,0)*(L2711/1000000*12)</f>
        <v>#N/A</v>
      </c>
      <c r="Y2711" s="9" t="e">
        <f>VLOOKUP(A2711,Sku_list!$A$1:$E$2667,5,0)*((J2711+F2711)/1000000000)</f>
        <v>#N/A</v>
      </c>
      <c r="AC2711" s="22">
        <f t="shared" ca="1" si="42"/>
        <v>6.6666666666666666E-2</v>
      </c>
    </row>
    <row r="2712" spans="1:29" x14ac:dyDescent="0.35">
      <c r="A2712">
        <v>1607727</v>
      </c>
      <c r="B2712" t="s">
        <v>237</v>
      </c>
      <c r="C2712" t="s">
        <v>61</v>
      </c>
      <c r="D2712">
        <v>0</v>
      </c>
      <c r="E2712">
        <v>0</v>
      </c>
      <c r="F2712">
        <v>0</v>
      </c>
      <c r="G2712">
        <v>2</v>
      </c>
      <c r="H2712">
        <v>0</v>
      </c>
      <c r="I2712">
        <v>0</v>
      </c>
      <c r="J2712">
        <v>0</v>
      </c>
      <c r="K2712">
        <v>0</v>
      </c>
      <c r="L2712">
        <v>0</v>
      </c>
      <c r="M2712">
        <v>0</v>
      </c>
      <c r="N2712">
        <v>0</v>
      </c>
      <c r="P2712" s="22" t="s">
        <v>34</v>
      </c>
      <c r="R2712" t="s">
        <v>5</v>
      </c>
      <c r="S2712" t="s">
        <v>85</v>
      </c>
      <c r="T2712" s="9" t="e">
        <f>VLOOKUP(A2712,Sku_list!$A$1:$D$2667,3,0)</f>
        <v>#N/A</v>
      </c>
      <c r="U2712" s="9" t="e">
        <f>VLOOKUP(A2712,Sku_list!$A$1:$D$2667,4,0)*(F2712/1000000*12)</f>
        <v>#N/A</v>
      </c>
      <c r="V2712" s="9" t="e">
        <f>VLOOKUP(A2712,Sku_list!$A$1:$D$2667,4,0)*(H2712/1000000*12)</f>
        <v>#N/A</v>
      </c>
      <c r="W2712" s="9" t="e">
        <f>VLOOKUP(A2712,Sku_list!$A$1:$D$2667,4,0)*(J2712/1000000*12)</f>
        <v>#N/A</v>
      </c>
      <c r="X2712" s="9" t="e">
        <f>VLOOKUP(A2712,Sku_list!$A$1:$D$2667,4,0)*(L2712/1000000*12)</f>
        <v>#N/A</v>
      </c>
      <c r="Y2712" s="9" t="e">
        <f>VLOOKUP(A2712,Sku_list!$A$1:$E$2667,5,0)*((J2712+F2712)/1000000000)</f>
        <v>#N/A</v>
      </c>
      <c r="AC2712" s="22">
        <f t="shared" ca="1" si="42"/>
        <v>6.6666666666666666E-2</v>
      </c>
    </row>
    <row r="2713" spans="1:29" x14ac:dyDescent="0.35">
      <c r="A2713">
        <v>1607727</v>
      </c>
      <c r="B2713" t="s">
        <v>237</v>
      </c>
      <c r="C2713" t="s">
        <v>39</v>
      </c>
      <c r="D2713">
        <v>0</v>
      </c>
      <c r="E2713">
        <v>0</v>
      </c>
      <c r="F2713">
        <v>0</v>
      </c>
      <c r="G2713">
        <v>0</v>
      </c>
      <c r="H2713">
        <v>0</v>
      </c>
      <c r="I2713">
        <v>0</v>
      </c>
      <c r="J2713">
        <v>0</v>
      </c>
      <c r="K2713">
        <v>0</v>
      </c>
      <c r="L2713">
        <v>0</v>
      </c>
      <c r="M2713">
        <v>0</v>
      </c>
      <c r="N2713">
        <v>0</v>
      </c>
      <c r="P2713" s="22" t="s">
        <v>34</v>
      </c>
      <c r="R2713" t="s">
        <v>43</v>
      </c>
      <c r="S2713" t="s">
        <v>190</v>
      </c>
      <c r="T2713" s="9" t="e">
        <f>VLOOKUP(A2713,Sku_list!$A$1:$D$2667,3,0)</f>
        <v>#N/A</v>
      </c>
      <c r="U2713" s="9" t="e">
        <f>VLOOKUP(A2713,Sku_list!$A$1:$D$2667,4,0)*(F2713/1000000*12)</f>
        <v>#N/A</v>
      </c>
      <c r="V2713" s="9" t="e">
        <f>VLOOKUP(A2713,Sku_list!$A$1:$D$2667,4,0)*(H2713/1000000*12)</f>
        <v>#N/A</v>
      </c>
      <c r="W2713" s="9" t="e">
        <f>VLOOKUP(A2713,Sku_list!$A$1:$D$2667,4,0)*(J2713/1000000*12)</f>
        <v>#N/A</v>
      </c>
      <c r="X2713" s="9" t="e">
        <f>VLOOKUP(A2713,Sku_list!$A$1:$D$2667,4,0)*(L2713/1000000*12)</f>
        <v>#N/A</v>
      </c>
      <c r="Y2713" s="9" t="e">
        <f>VLOOKUP(A2713,Sku_list!$A$1:$E$2667,5,0)*((J2713+F2713)/1000000000)</f>
        <v>#N/A</v>
      </c>
      <c r="AC2713" s="22">
        <f t="shared" ca="1" si="42"/>
        <v>6.6666666666666666E-2</v>
      </c>
    </row>
    <row r="2714" spans="1:29" x14ac:dyDescent="0.35">
      <c r="A2714">
        <v>1607727</v>
      </c>
      <c r="B2714" t="s">
        <v>237</v>
      </c>
      <c r="C2714" t="s">
        <v>65</v>
      </c>
      <c r="D2714">
        <v>0</v>
      </c>
      <c r="E2714">
        <v>0</v>
      </c>
      <c r="F2714">
        <v>0</v>
      </c>
      <c r="G2714">
        <v>0</v>
      </c>
      <c r="H2714">
        <v>0</v>
      </c>
      <c r="I2714">
        <v>0</v>
      </c>
      <c r="J2714">
        <v>0</v>
      </c>
      <c r="K2714">
        <v>0</v>
      </c>
      <c r="L2714">
        <v>0</v>
      </c>
      <c r="M2714">
        <v>0</v>
      </c>
      <c r="N2714">
        <v>0</v>
      </c>
      <c r="P2714" s="22" t="s">
        <v>34</v>
      </c>
      <c r="R2714" t="s">
        <v>300</v>
      </c>
      <c r="S2714" t="s">
        <v>83</v>
      </c>
      <c r="T2714" s="9" t="e">
        <f>VLOOKUP(A2714,Sku_list!$A$1:$D$2667,3,0)</f>
        <v>#N/A</v>
      </c>
      <c r="U2714" s="9" t="e">
        <f>VLOOKUP(A2714,Sku_list!$A$1:$D$2667,4,0)*(F2714/1000000*12)</f>
        <v>#N/A</v>
      </c>
      <c r="V2714" s="9" t="e">
        <f>VLOOKUP(A2714,Sku_list!$A$1:$D$2667,4,0)*(H2714/1000000*12)</f>
        <v>#N/A</v>
      </c>
      <c r="W2714" s="9" t="e">
        <f>VLOOKUP(A2714,Sku_list!$A$1:$D$2667,4,0)*(J2714/1000000*12)</f>
        <v>#N/A</v>
      </c>
      <c r="X2714" s="9" t="e">
        <f>VLOOKUP(A2714,Sku_list!$A$1:$D$2667,4,0)*(L2714/1000000*12)</f>
        <v>#N/A</v>
      </c>
      <c r="Y2714" s="9" t="e">
        <f>VLOOKUP(A2714,Sku_list!$A$1:$E$2667,5,0)*((J2714+F2714)/1000000000)</f>
        <v>#N/A</v>
      </c>
      <c r="AC2714" s="22">
        <f t="shared" ca="1" si="42"/>
        <v>6.6666666666666666E-2</v>
      </c>
    </row>
    <row r="2715" spans="1:29" x14ac:dyDescent="0.35">
      <c r="A2715">
        <v>1607727</v>
      </c>
      <c r="B2715" t="s">
        <v>237</v>
      </c>
      <c r="C2715" t="s">
        <v>66</v>
      </c>
      <c r="D2715">
        <v>0</v>
      </c>
      <c r="E2715">
        <v>0</v>
      </c>
      <c r="F2715">
        <v>0</v>
      </c>
      <c r="G2715">
        <v>0</v>
      </c>
      <c r="H2715">
        <v>0</v>
      </c>
      <c r="I2715">
        <v>0</v>
      </c>
      <c r="J2715">
        <v>0</v>
      </c>
      <c r="K2715">
        <v>0</v>
      </c>
      <c r="L2715">
        <v>0</v>
      </c>
      <c r="M2715">
        <v>0</v>
      </c>
      <c r="N2715">
        <v>0</v>
      </c>
      <c r="P2715" s="22" t="s">
        <v>34</v>
      </c>
      <c r="R2715" t="s">
        <v>174</v>
      </c>
      <c r="S2715" t="s">
        <v>72</v>
      </c>
      <c r="T2715" s="9" t="e">
        <f>VLOOKUP(A2715,Sku_list!$A$1:$D$2667,3,0)</f>
        <v>#N/A</v>
      </c>
      <c r="U2715" s="9" t="e">
        <f>VLOOKUP(A2715,Sku_list!$A$1:$D$2667,4,0)*(F2715/1000000*12)</f>
        <v>#N/A</v>
      </c>
      <c r="V2715" s="9" t="e">
        <f>VLOOKUP(A2715,Sku_list!$A$1:$D$2667,4,0)*(H2715/1000000*12)</f>
        <v>#N/A</v>
      </c>
      <c r="W2715" s="9" t="e">
        <f>VLOOKUP(A2715,Sku_list!$A$1:$D$2667,4,0)*(J2715/1000000*12)</f>
        <v>#N/A</v>
      </c>
      <c r="X2715" s="9" t="e">
        <f>VLOOKUP(A2715,Sku_list!$A$1:$D$2667,4,0)*(L2715/1000000*12)</f>
        <v>#N/A</v>
      </c>
      <c r="Y2715" s="9" t="e">
        <f>VLOOKUP(A2715,Sku_list!$A$1:$E$2667,5,0)*((J2715+F2715)/1000000000)</f>
        <v>#N/A</v>
      </c>
      <c r="AC2715" s="22">
        <f t="shared" ca="1" si="42"/>
        <v>6.6666666666666666E-2</v>
      </c>
    </row>
    <row r="2716" spans="1:29" x14ac:dyDescent="0.35">
      <c r="A2716">
        <v>1607727</v>
      </c>
      <c r="B2716" t="s">
        <v>237</v>
      </c>
      <c r="C2716" t="s">
        <v>67</v>
      </c>
      <c r="D2716">
        <v>0</v>
      </c>
      <c r="E2716">
        <v>0</v>
      </c>
      <c r="F2716">
        <v>0</v>
      </c>
      <c r="G2716">
        <v>0</v>
      </c>
      <c r="H2716">
        <v>0</v>
      </c>
      <c r="I2716">
        <v>0</v>
      </c>
      <c r="J2716">
        <v>0</v>
      </c>
      <c r="K2716">
        <v>0</v>
      </c>
      <c r="L2716">
        <v>0</v>
      </c>
      <c r="M2716">
        <v>0</v>
      </c>
      <c r="N2716">
        <v>0</v>
      </c>
      <c r="P2716" s="22" t="s">
        <v>34</v>
      </c>
      <c r="R2716" t="s">
        <v>176</v>
      </c>
      <c r="S2716" t="s">
        <v>72</v>
      </c>
      <c r="T2716" s="9" t="e">
        <f>VLOOKUP(A2716,Sku_list!$A$1:$D$2667,3,0)</f>
        <v>#N/A</v>
      </c>
      <c r="U2716" s="9" t="e">
        <f>VLOOKUP(A2716,Sku_list!$A$1:$D$2667,4,0)*(F2716/1000000*12)</f>
        <v>#N/A</v>
      </c>
      <c r="V2716" s="9" t="e">
        <f>VLOOKUP(A2716,Sku_list!$A$1:$D$2667,4,0)*(H2716/1000000*12)</f>
        <v>#N/A</v>
      </c>
      <c r="W2716" s="9" t="e">
        <f>VLOOKUP(A2716,Sku_list!$A$1:$D$2667,4,0)*(J2716/1000000*12)</f>
        <v>#N/A</v>
      </c>
      <c r="X2716" s="9" t="e">
        <f>VLOOKUP(A2716,Sku_list!$A$1:$D$2667,4,0)*(L2716/1000000*12)</f>
        <v>#N/A</v>
      </c>
      <c r="Y2716" s="9" t="e">
        <f>VLOOKUP(A2716,Sku_list!$A$1:$E$2667,5,0)*((J2716+F2716)/1000000000)</f>
        <v>#N/A</v>
      </c>
      <c r="AC2716" s="22">
        <f t="shared" ca="1" si="42"/>
        <v>6.6666666666666666E-2</v>
      </c>
    </row>
    <row r="2717" spans="1:29" x14ac:dyDescent="0.35">
      <c r="A2717">
        <v>1607727</v>
      </c>
      <c r="B2717" t="s">
        <v>237</v>
      </c>
      <c r="C2717" t="s">
        <v>68</v>
      </c>
      <c r="D2717">
        <v>0</v>
      </c>
      <c r="E2717">
        <v>0</v>
      </c>
      <c r="F2717">
        <v>0</v>
      </c>
      <c r="G2717">
        <v>0</v>
      </c>
      <c r="H2717">
        <v>0</v>
      </c>
      <c r="I2717">
        <v>0</v>
      </c>
      <c r="J2717">
        <v>0</v>
      </c>
      <c r="K2717">
        <v>0</v>
      </c>
      <c r="L2717">
        <v>0</v>
      </c>
      <c r="M2717">
        <v>0</v>
      </c>
      <c r="N2717">
        <v>0</v>
      </c>
      <c r="P2717" s="22" t="s">
        <v>34</v>
      </c>
      <c r="R2717" t="s">
        <v>177</v>
      </c>
      <c r="S2717" t="s">
        <v>72</v>
      </c>
      <c r="T2717" s="9" t="e">
        <f>VLOOKUP(A2717,Sku_list!$A$1:$D$2667,3,0)</f>
        <v>#N/A</v>
      </c>
      <c r="U2717" s="9" t="e">
        <f>VLOOKUP(A2717,Sku_list!$A$1:$D$2667,4,0)*(F2717/1000000*12)</f>
        <v>#N/A</v>
      </c>
      <c r="V2717" s="9" t="e">
        <f>VLOOKUP(A2717,Sku_list!$A$1:$D$2667,4,0)*(H2717/1000000*12)</f>
        <v>#N/A</v>
      </c>
      <c r="W2717" s="9" t="e">
        <f>VLOOKUP(A2717,Sku_list!$A$1:$D$2667,4,0)*(J2717/1000000*12)</f>
        <v>#N/A</v>
      </c>
      <c r="X2717" s="9" t="e">
        <f>VLOOKUP(A2717,Sku_list!$A$1:$D$2667,4,0)*(L2717/1000000*12)</f>
        <v>#N/A</v>
      </c>
      <c r="Y2717" s="9" t="e">
        <f>VLOOKUP(A2717,Sku_list!$A$1:$E$2667,5,0)*((J2717+F2717)/1000000000)</f>
        <v>#N/A</v>
      </c>
      <c r="AC2717" s="22">
        <f t="shared" ca="1" si="42"/>
        <v>6.6666666666666666E-2</v>
      </c>
    </row>
    <row r="2718" spans="1:29" x14ac:dyDescent="0.35">
      <c r="A2718">
        <v>1607727</v>
      </c>
      <c r="B2718" t="s">
        <v>237</v>
      </c>
      <c r="C2718" t="s">
        <v>44</v>
      </c>
      <c r="D2718">
        <v>0</v>
      </c>
      <c r="E2718">
        <v>0</v>
      </c>
      <c r="F2718">
        <v>11</v>
      </c>
      <c r="G2718">
        <v>0</v>
      </c>
      <c r="H2718">
        <v>0</v>
      </c>
      <c r="I2718">
        <v>0</v>
      </c>
      <c r="J2718">
        <v>0</v>
      </c>
      <c r="K2718">
        <v>11</v>
      </c>
      <c r="L2718">
        <v>0</v>
      </c>
      <c r="M2718">
        <v>-11</v>
      </c>
      <c r="N2718">
        <v>11</v>
      </c>
      <c r="P2718" s="22" t="s">
        <v>34</v>
      </c>
      <c r="R2718" t="s">
        <v>45</v>
      </c>
      <c r="S2718" t="s">
        <v>193</v>
      </c>
      <c r="T2718" s="9" t="e">
        <f>VLOOKUP(A2718,Sku_list!$A$1:$D$2667,3,0)</f>
        <v>#N/A</v>
      </c>
      <c r="U2718" s="9" t="e">
        <f>VLOOKUP(A2718,Sku_list!$A$1:$D$2667,4,0)*(F2718/1000000*12)</f>
        <v>#N/A</v>
      </c>
      <c r="V2718" s="9" t="e">
        <f>VLOOKUP(A2718,Sku_list!$A$1:$D$2667,4,0)*(H2718/1000000*12)</f>
        <v>#N/A</v>
      </c>
      <c r="W2718" s="9" t="e">
        <f>VLOOKUP(A2718,Sku_list!$A$1:$D$2667,4,0)*(J2718/1000000*12)</f>
        <v>#N/A</v>
      </c>
      <c r="X2718" s="9" t="e">
        <f>VLOOKUP(A2718,Sku_list!$A$1:$D$2667,4,0)*(L2718/1000000*12)</f>
        <v>#N/A</v>
      </c>
      <c r="Y2718" s="9" t="e">
        <f>VLOOKUP(A2718,Sku_list!$A$1:$E$2667,5,0)*((J2718+F2718)/1000000000)</f>
        <v>#N/A</v>
      </c>
      <c r="AC2718" s="22">
        <f t="shared" ca="1" si="42"/>
        <v>6.6666666666666666E-2</v>
      </c>
    </row>
    <row r="2719" spans="1:29" x14ac:dyDescent="0.35">
      <c r="A2719">
        <v>1607727</v>
      </c>
      <c r="B2719" t="s">
        <v>237</v>
      </c>
      <c r="C2719" t="s">
        <v>273</v>
      </c>
      <c r="D2719">
        <v>0</v>
      </c>
      <c r="E2719">
        <v>0</v>
      </c>
      <c r="F2719">
        <v>0</v>
      </c>
      <c r="G2719">
        <v>0</v>
      </c>
      <c r="H2719">
        <v>0</v>
      </c>
      <c r="I2719">
        <v>0</v>
      </c>
      <c r="J2719">
        <v>0</v>
      </c>
      <c r="K2719">
        <v>0</v>
      </c>
      <c r="L2719">
        <v>0</v>
      </c>
      <c r="M2719">
        <v>0</v>
      </c>
      <c r="N2719">
        <v>0</v>
      </c>
      <c r="P2719" s="22" t="s">
        <v>34</v>
      </c>
      <c r="R2719" t="s">
        <v>275</v>
      </c>
      <c r="S2719" t="s">
        <v>308</v>
      </c>
      <c r="T2719" s="9" t="e">
        <f>VLOOKUP(A2719,Sku_list!$A$1:$D$2667,3,0)</f>
        <v>#N/A</v>
      </c>
      <c r="U2719" s="9" t="e">
        <f>VLOOKUP(A2719,Sku_list!$A$1:$D$2667,4,0)*(F2719/1000000*12)</f>
        <v>#N/A</v>
      </c>
      <c r="V2719" s="9" t="e">
        <f>VLOOKUP(A2719,Sku_list!$A$1:$D$2667,4,0)*(H2719/1000000*12)</f>
        <v>#N/A</v>
      </c>
      <c r="W2719" s="9" t="e">
        <f>VLOOKUP(A2719,Sku_list!$A$1:$D$2667,4,0)*(J2719/1000000*12)</f>
        <v>#N/A</v>
      </c>
      <c r="X2719" s="9" t="e">
        <f>VLOOKUP(A2719,Sku_list!$A$1:$D$2667,4,0)*(L2719/1000000*12)</f>
        <v>#N/A</v>
      </c>
      <c r="Y2719" s="9" t="e">
        <f>VLOOKUP(A2719,Sku_list!$A$1:$E$2667,5,0)*((J2719+F2719)/1000000000)</f>
        <v>#N/A</v>
      </c>
      <c r="AC2719" s="22">
        <f t="shared" ca="1" si="42"/>
        <v>6.6666666666666666E-2</v>
      </c>
    </row>
    <row r="2720" spans="1:29" x14ac:dyDescent="0.35">
      <c r="A2720">
        <v>1607728</v>
      </c>
      <c r="B2720" t="s">
        <v>230</v>
      </c>
      <c r="C2720" t="s">
        <v>139</v>
      </c>
      <c r="D2720">
        <v>0</v>
      </c>
      <c r="E2720">
        <v>0</v>
      </c>
      <c r="F2720">
        <v>0</v>
      </c>
      <c r="G2720">
        <v>0</v>
      </c>
      <c r="H2720">
        <v>0</v>
      </c>
      <c r="I2720">
        <v>0</v>
      </c>
      <c r="J2720">
        <v>0</v>
      </c>
      <c r="K2720">
        <v>0</v>
      </c>
      <c r="L2720">
        <v>0</v>
      </c>
      <c r="M2720">
        <v>0</v>
      </c>
      <c r="N2720">
        <v>0</v>
      </c>
      <c r="P2720" s="22" t="s">
        <v>34</v>
      </c>
      <c r="R2720" t="s">
        <v>70</v>
      </c>
      <c r="S2720" t="s">
        <v>69</v>
      </c>
      <c r="T2720" s="9" t="e">
        <f>VLOOKUP(A2720,Sku_list!$A$1:$D$2667,3,0)</f>
        <v>#N/A</v>
      </c>
      <c r="U2720" s="9" t="e">
        <f>VLOOKUP(A2720,Sku_list!$A$1:$D$2667,4,0)*(F2720/1000000*12)</f>
        <v>#N/A</v>
      </c>
      <c r="V2720" s="9" t="e">
        <f>VLOOKUP(A2720,Sku_list!$A$1:$D$2667,4,0)*(H2720/1000000*12)</f>
        <v>#N/A</v>
      </c>
      <c r="W2720" s="9" t="e">
        <f>VLOOKUP(A2720,Sku_list!$A$1:$D$2667,4,0)*(J2720/1000000*12)</f>
        <v>#N/A</v>
      </c>
      <c r="X2720" s="9" t="e">
        <f>VLOOKUP(A2720,Sku_list!$A$1:$D$2667,4,0)*(L2720/1000000*12)</f>
        <v>#N/A</v>
      </c>
      <c r="Y2720" s="9" t="e">
        <f>VLOOKUP(A2720,Sku_list!$A$1:$E$2667,5,0)*((J2720+F2720)/1000000000)</f>
        <v>#N/A</v>
      </c>
      <c r="AC2720" s="22">
        <f t="shared" ca="1" si="42"/>
        <v>6.6666666666666666E-2</v>
      </c>
    </row>
    <row r="2721" spans="1:29" x14ac:dyDescent="0.35">
      <c r="A2721">
        <v>1607728</v>
      </c>
      <c r="B2721" t="s">
        <v>230</v>
      </c>
      <c r="C2721" t="s">
        <v>140</v>
      </c>
      <c r="D2721">
        <v>0</v>
      </c>
      <c r="E2721">
        <v>0</v>
      </c>
      <c r="F2721">
        <v>0</v>
      </c>
      <c r="G2721">
        <v>0</v>
      </c>
      <c r="H2721">
        <v>0</v>
      </c>
      <c r="I2721">
        <v>0</v>
      </c>
      <c r="J2721">
        <v>0</v>
      </c>
      <c r="K2721">
        <v>0</v>
      </c>
      <c r="L2721">
        <v>0</v>
      </c>
      <c r="M2721">
        <v>0</v>
      </c>
      <c r="N2721">
        <v>0</v>
      </c>
      <c r="P2721" s="22" t="s">
        <v>34</v>
      </c>
      <c r="R2721" t="s">
        <v>71</v>
      </c>
      <c r="S2721" t="s">
        <v>72</v>
      </c>
      <c r="T2721" s="9" t="e">
        <f>VLOOKUP(A2721,Sku_list!$A$1:$D$2667,3,0)</f>
        <v>#N/A</v>
      </c>
      <c r="U2721" s="9" t="e">
        <f>VLOOKUP(A2721,Sku_list!$A$1:$D$2667,4,0)*(F2721/1000000*12)</f>
        <v>#N/A</v>
      </c>
      <c r="V2721" s="9" t="e">
        <f>VLOOKUP(A2721,Sku_list!$A$1:$D$2667,4,0)*(H2721/1000000*12)</f>
        <v>#N/A</v>
      </c>
      <c r="W2721" s="9" t="e">
        <f>VLOOKUP(A2721,Sku_list!$A$1:$D$2667,4,0)*(J2721/1000000*12)</f>
        <v>#N/A</v>
      </c>
      <c r="X2721" s="9" t="e">
        <f>VLOOKUP(A2721,Sku_list!$A$1:$D$2667,4,0)*(L2721/1000000*12)</f>
        <v>#N/A</v>
      </c>
      <c r="Y2721" s="9" t="e">
        <f>VLOOKUP(A2721,Sku_list!$A$1:$E$2667,5,0)*((J2721+F2721)/1000000000)</f>
        <v>#N/A</v>
      </c>
      <c r="AC2721" s="22">
        <f t="shared" ca="1" si="42"/>
        <v>6.6666666666666666E-2</v>
      </c>
    </row>
    <row r="2722" spans="1:29" x14ac:dyDescent="0.35">
      <c r="A2722">
        <v>1607728</v>
      </c>
      <c r="B2722" t="s">
        <v>230</v>
      </c>
      <c r="C2722" t="s">
        <v>141</v>
      </c>
      <c r="D2722">
        <v>0</v>
      </c>
      <c r="E2722">
        <v>0</v>
      </c>
      <c r="F2722">
        <v>0</v>
      </c>
      <c r="G2722">
        <v>42</v>
      </c>
      <c r="H2722">
        <v>0</v>
      </c>
      <c r="I2722">
        <v>0</v>
      </c>
      <c r="J2722">
        <v>0</v>
      </c>
      <c r="K2722">
        <v>0</v>
      </c>
      <c r="L2722">
        <v>0</v>
      </c>
      <c r="M2722">
        <v>0</v>
      </c>
      <c r="N2722">
        <v>0</v>
      </c>
      <c r="P2722" s="22" t="s">
        <v>34</v>
      </c>
      <c r="R2722" t="s">
        <v>82</v>
      </c>
      <c r="S2722" t="s">
        <v>83</v>
      </c>
      <c r="T2722" s="9" t="e">
        <f>VLOOKUP(A2722,Sku_list!$A$1:$D$2667,3,0)</f>
        <v>#N/A</v>
      </c>
      <c r="U2722" s="9" t="e">
        <f>VLOOKUP(A2722,Sku_list!$A$1:$D$2667,4,0)*(F2722/1000000*12)</f>
        <v>#N/A</v>
      </c>
      <c r="V2722" s="9" t="e">
        <f>VLOOKUP(A2722,Sku_list!$A$1:$D$2667,4,0)*(H2722/1000000*12)</f>
        <v>#N/A</v>
      </c>
      <c r="W2722" s="9" t="e">
        <f>VLOOKUP(A2722,Sku_list!$A$1:$D$2667,4,0)*(J2722/1000000*12)</f>
        <v>#N/A</v>
      </c>
      <c r="X2722" s="9" t="e">
        <f>VLOOKUP(A2722,Sku_list!$A$1:$D$2667,4,0)*(L2722/1000000*12)</f>
        <v>#N/A</v>
      </c>
      <c r="Y2722" s="9" t="e">
        <f>VLOOKUP(A2722,Sku_list!$A$1:$E$2667,5,0)*((J2722+F2722)/1000000000)</f>
        <v>#N/A</v>
      </c>
      <c r="AC2722" s="22">
        <f t="shared" ca="1" si="42"/>
        <v>6.6666666666666666E-2</v>
      </c>
    </row>
    <row r="2723" spans="1:29" x14ac:dyDescent="0.35">
      <c r="A2723">
        <v>1607728</v>
      </c>
      <c r="B2723" t="s">
        <v>230</v>
      </c>
      <c r="C2723" t="s">
        <v>142</v>
      </c>
      <c r="D2723">
        <v>0</v>
      </c>
      <c r="E2723">
        <v>0</v>
      </c>
      <c r="F2723">
        <v>0</v>
      </c>
      <c r="G2723">
        <v>0</v>
      </c>
      <c r="H2723">
        <v>0</v>
      </c>
      <c r="I2723">
        <v>0</v>
      </c>
      <c r="J2723">
        <v>0</v>
      </c>
      <c r="K2723">
        <v>0</v>
      </c>
      <c r="L2723">
        <v>0</v>
      </c>
      <c r="M2723">
        <v>0</v>
      </c>
      <c r="N2723">
        <v>0</v>
      </c>
      <c r="P2723" s="22" t="s">
        <v>34</v>
      </c>
      <c r="R2723" t="s">
        <v>84</v>
      </c>
      <c r="S2723" t="s">
        <v>85</v>
      </c>
      <c r="T2723" s="9" t="e">
        <f>VLOOKUP(A2723,Sku_list!$A$1:$D$2667,3,0)</f>
        <v>#N/A</v>
      </c>
      <c r="U2723" s="9" t="e">
        <f>VLOOKUP(A2723,Sku_list!$A$1:$D$2667,4,0)*(F2723/1000000*12)</f>
        <v>#N/A</v>
      </c>
      <c r="V2723" s="9" t="e">
        <f>VLOOKUP(A2723,Sku_list!$A$1:$D$2667,4,0)*(H2723/1000000*12)</f>
        <v>#N/A</v>
      </c>
      <c r="W2723" s="9" t="e">
        <f>VLOOKUP(A2723,Sku_list!$A$1:$D$2667,4,0)*(J2723/1000000*12)</f>
        <v>#N/A</v>
      </c>
      <c r="X2723" s="9" t="e">
        <f>VLOOKUP(A2723,Sku_list!$A$1:$D$2667,4,0)*(L2723/1000000*12)</f>
        <v>#N/A</v>
      </c>
      <c r="Y2723" s="9" t="e">
        <f>VLOOKUP(A2723,Sku_list!$A$1:$E$2667,5,0)*((J2723+F2723)/1000000000)</f>
        <v>#N/A</v>
      </c>
      <c r="AC2723" s="22">
        <f t="shared" ca="1" si="42"/>
        <v>6.6666666666666666E-2</v>
      </c>
    </row>
    <row r="2724" spans="1:29" x14ac:dyDescent="0.35">
      <c r="A2724">
        <v>1607728</v>
      </c>
      <c r="B2724" t="s">
        <v>230</v>
      </c>
      <c r="C2724" t="s">
        <v>143</v>
      </c>
      <c r="D2724">
        <v>0</v>
      </c>
      <c r="E2724">
        <v>0</v>
      </c>
      <c r="F2724">
        <v>0</v>
      </c>
      <c r="G2724">
        <v>0</v>
      </c>
      <c r="H2724">
        <v>0</v>
      </c>
      <c r="I2724">
        <v>0</v>
      </c>
      <c r="J2724">
        <v>0</v>
      </c>
      <c r="K2724">
        <v>0</v>
      </c>
      <c r="L2724">
        <v>0</v>
      </c>
      <c r="M2724">
        <v>0</v>
      </c>
      <c r="N2724">
        <v>0</v>
      </c>
      <c r="P2724" s="22" t="s">
        <v>34</v>
      </c>
      <c r="R2724" t="s">
        <v>86</v>
      </c>
      <c r="S2724" t="s">
        <v>85</v>
      </c>
      <c r="T2724" s="9" t="e">
        <f>VLOOKUP(A2724,Sku_list!$A$1:$D$2667,3,0)</f>
        <v>#N/A</v>
      </c>
      <c r="U2724" s="9" t="e">
        <f>VLOOKUP(A2724,Sku_list!$A$1:$D$2667,4,0)*(F2724/1000000*12)</f>
        <v>#N/A</v>
      </c>
      <c r="V2724" s="9" t="e">
        <f>VLOOKUP(A2724,Sku_list!$A$1:$D$2667,4,0)*(H2724/1000000*12)</f>
        <v>#N/A</v>
      </c>
      <c r="W2724" s="9" t="e">
        <f>VLOOKUP(A2724,Sku_list!$A$1:$D$2667,4,0)*(J2724/1000000*12)</f>
        <v>#N/A</v>
      </c>
      <c r="X2724" s="9" t="e">
        <f>VLOOKUP(A2724,Sku_list!$A$1:$D$2667,4,0)*(L2724/1000000*12)</f>
        <v>#N/A</v>
      </c>
      <c r="Y2724" s="9" t="e">
        <f>VLOOKUP(A2724,Sku_list!$A$1:$E$2667,5,0)*((J2724+F2724)/1000000000)</f>
        <v>#N/A</v>
      </c>
      <c r="AC2724" s="22">
        <f t="shared" ca="1" si="42"/>
        <v>6.6666666666666666E-2</v>
      </c>
    </row>
    <row r="2725" spans="1:29" x14ac:dyDescent="0.35">
      <c r="A2725">
        <v>1607728</v>
      </c>
      <c r="B2725" t="s">
        <v>230</v>
      </c>
      <c r="C2725" t="s">
        <v>144</v>
      </c>
      <c r="D2725">
        <v>0</v>
      </c>
      <c r="E2725">
        <v>0</v>
      </c>
      <c r="F2725">
        <v>0</v>
      </c>
      <c r="G2725">
        <v>0</v>
      </c>
      <c r="H2725">
        <v>0</v>
      </c>
      <c r="I2725">
        <v>0</v>
      </c>
      <c r="J2725">
        <v>0</v>
      </c>
      <c r="K2725">
        <v>0</v>
      </c>
      <c r="L2725">
        <v>0</v>
      </c>
      <c r="M2725">
        <v>0</v>
      </c>
      <c r="N2725">
        <v>0</v>
      </c>
      <c r="P2725" s="22" t="s">
        <v>34</v>
      </c>
      <c r="R2725" t="s">
        <v>87</v>
      </c>
      <c r="S2725" t="s">
        <v>72</v>
      </c>
      <c r="T2725" s="9" t="e">
        <f>VLOOKUP(A2725,Sku_list!$A$1:$D$2667,3,0)</f>
        <v>#N/A</v>
      </c>
      <c r="U2725" s="9" t="e">
        <f>VLOOKUP(A2725,Sku_list!$A$1:$D$2667,4,0)*(F2725/1000000*12)</f>
        <v>#N/A</v>
      </c>
      <c r="V2725" s="9" t="e">
        <f>VLOOKUP(A2725,Sku_list!$A$1:$D$2667,4,0)*(H2725/1000000*12)</f>
        <v>#N/A</v>
      </c>
      <c r="W2725" s="9" t="e">
        <f>VLOOKUP(A2725,Sku_list!$A$1:$D$2667,4,0)*(J2725/1000000*12)</f>
        <v>#N/A</v>
      </c>
      <c r="X2725" s="9" t="e">
        <f>VLOOKUP(A2725,Sku_list!$A$1:$D$2667,4,0)*(L2725/1000000*12)</f>
        <v>#N/A</v>
      </c>
      <c r="Y2725" s="9" t="e">
        <f>VLOOKUP(A2725,Sku_list!$A$1:$E$2667,5,0)*((J2725+F2725)/1000000000)</f>
        <v>#N/A</v>
      </c>
      <c r="AC2725" s="22">
        <f t="shared" ca="1" si="42"/>
        <v>6.6666666666666666E-2</v>
      </c>
    </row>
    <row r="2726" spans="1:29" x14ac:dyDescent="0.35">
      <c r="A2726">
        <v>1607728</v>
      </c>
      <c r="B2726" t="s">
        <v>230</v>
      </c>
      <c r="C2726" t="s">
        <v>145</v>
      </c>
      <c r="D2726">
        <v>0</v>
      </c>
      <c r="E2726">
        <v>0</v>
      </c>
      <c r="F2726">
        <v>0</v>
      </c>
      <c r="G2726">
        <v>1</v>
      </c>
      <c r="H2726">
        <v>0</v>
      </c>
      <c r="I2726">
        <v>0</v>
      </c>
      <c r="J2726">
        <v>0</v>
      </c>
      <c r="K2726">
        <v>0</v>
      </c>
      <c r="L2726">
        <v>0</v>
      </c>
      <c r="M2726">
        <v>0</v>
      </c>
      <c r="N2726">
        <v>0</v>
      </c>
      <c r="P2726" s="22" t="s">
        <v>34</v>
      </c>
      <c r="R2726" t="s">
        <v>88</v>
      </c>
      <c r="S2726" t="s">
        <v>83</v>
      </c>
      <c r="T2726" s="9" t="e">
        <f>VLOOKUP(A2726,Sku_list!$A$1:$D$2667,3,0)</f>
        <v>#N/A</v>
      </c>
      <c r="U2726" s="9" t="e">
        <f>VLOOKUP(A2726,Sku_list!$A$1:$D$2667,4,0)*(F2726/1000000*12)</f>
        <v>#N/A</v>
      </c>
      <c r="V2726" s="9" t="e">
        <f>VLOOKUP(A2726,Sku_list!$A$1:$D$2667,4,0)*(H2726/1000000*12)</f>
        <v>#N/A</v>
      </c>
      <c r="W2726" s="9" t="e">
        <f>VLOOKUP(A2726,Sku_list!$A$1:$D$2667,4,0)*(J2726/1000000*12)</f>
        <v>#N/A</v>
      </c>
      <c r="X2726" s="9" t="e">
        <f>VLOOKUP(A2726,Sku_list!$A$1:$D$2667,4,0)*(L2726/1000000*12)</f>
        <v>#N/A</v>
      </c>
      <c r="Y2726" s="9" t="e">
        <f>VLOOKUP(A2726,Sku_list!$A$1:$E$2667,5,0)*((J2726+F2726)/1000000000)</f>
        <v>#N/A</v>
      </c>
      <c r="AC2726" s="22">
        <f t="shared" ca="1" si="42"/>
        <v>6.6666666666666666E-2</v>
      </c>
    </row>
    <row r="2727" spans="1:29" x14ac:dyDescent="0.35">
      <c r="A2727">
        <v>1607728</v>
      </c>
      <c r="B2727" t="s">
        <v>230</v>
      </c>
      <c r="C2727" t="s">
        <v>146</v>
      </c>
      <c r="D2727">
        <v>0</v>
      </c>
      <c r="E2727">
        <v>0</v>
      </c>
      <c r="F2727">
        <v>0</v>
      </c>
      <c r="G2727">
        <v>0</v>
      </c>
      <c r="H2727">
        <v>0</v>
      </c>
      <c r="I2727">
        <v>0</v>
      </c>
      <c r="J2727">
        <v>0</v>
      </c>
      <c r="K2727">
        <v>0</v>
      </c>
      <c r="L2727">
        <v>0</v>
      </c>
      <c r="M2727">
        <v>0</v>
      </c>
      <c r="N2727">
        <v>0</v>
      </c>
      <c r="P2727" s="22" t="s">
        <v>34</v>
      </c>
      <c r="R2727" t="s">
        <v>89</v>
      </c>
      <c r="S2727" t="s">
        <v>69</v>
      </c>
      <c r="T2727" s="9" t="e">
        <f>VLOOKUP(A2727,Sku_list!$A$1:$D$2667,3,0)</f>
        <v>#N/A</v>
      </c>
      <c r="U2727" s="9" t="e">
        <f>VLOOKUP(A2727,Sku_list!$A$1:$D$2667,4,0)*(F2727/1000000*12)</f>
        <v>#N/A</v>
      </c>
      <c r="V2727" s="9" t="e">
        <f>VLOOKUP(A2727,Sku_list!$A$1:$D$2667,4,0)*(H2727/1000000*12)</f>
        <v>#N/A</v>
      </c>
      <c r="W2727" s="9" t="e">
        <f>VLOOKUP(A2727,Sku_list!$A$1:$D$2667,4,0)*(J2727/1000000*12)</f>
        <v>#N/A</v>
      </c>
      <c r="X2727" s="9" t="e">
        <f>VLOOKUP(A2727,Sku_list!$A$1:$D$2667,4,0)*(L2727/1000000*12)</f>
        <v>#N/A</v>
      </c>
      <c r="Y2727" s="9" t="e">
        <f>VLOOKUP(A2727,Sku_list!$A$1:$E$2667,5,0)*((J2727+F2727)/1000000000)</f>
        <v>#N/A</v>
      </c>
      <c r="AC2727" s="22">
        <f t="shared" ca="1" si="42"/>
        <v>6.6666666666666666E-2</v>
      </c>
    </row>
    <row r="2728" spans="1:29" x14ac:dyDescent="0.35">
      <c r="A2728">
        <v>1607728</v>
      </c>
      <c r="B2728" t="s">
        <v>230</v>
      </c>
      <c r="C2728" t="s">
        <v>147</v>
      </c>
      <c r="D2728">
        <v>0</v>
      </c>
      <c r="E2728">
        <v>0</v>
      </c>
      <c r="F2728">
        <v>0</v>
      </c>
      <c r="G2728">
        <v>0</v>
      </c>
      <c r="H2728">
        <v>0</v>
      </c>
      <c r="I2728">
        <v>0</v>
      </c>
      <c r="J2728">
        <v>0</v>
      </c>
      <c r="K2728">
        <v>0</v>
      </c>
      <c r="L2728">
        <v>0</v>
      </c>
      <c r="M2728">
        <v>0</v>
      </c>
      <c r="N2728">
        <v>0</v>
      </c>
      <c r="P2728" s="22" t="s">
        <v>34</v>
      </c>
      <c r="R2728" t="s">
        <v>90</v>
      </c>
      <c r="S2728" t="s">
        <v>69</v>
      </c>
      <c r="T2728" s="9" t="e">
        <f>VLOOKUP(A2728,Sku_list!$A$1:$D$2667,3,0)</f>
        <v>#N/A</v>
      </c>
      <c r="U2728" s="9" t="e">
        <f>VLOOKUP(A2728,Sku_list!$A$1:$D$2667,4,0)*(F2728/1000000*12)</f>
        <v>#N/A</v>
      </c>
      <c r="V2728" s="9" t="e">
        <f>VLOOKUP(A2728,Sku_list!$A$1:$D$2667,4,0)*(H2728/1000000*12)</f>
        <v>#N/A</v>
      </c>
      <c r="W2728" s="9" t="e">
        <f>VLOOKUP(A2728,Sku_list!$A$1:$D$2667,4,0)*(J2728/1000000*12)</f>
        <v>#N/A</v>
      </c>
      <c r="X2728" s="9" t="e">
        <f>VLOOKUP(A2728,Sku_list!$A$1:$D$2667,4,0)*(L2728/1000000*12)</f>
        <v>#N/A</v>
      </c>
      <c r="Y2728" s="9" t="e">
        <f>VLOOKUP(A2728,Sku_list!$A$1:$E$2667,5,0)*((J2728+F2728)/1000000000)</f>
        <v>#N/A</v>
      </c>
      <c r="AC2728" s="22">
        <f t="shared" ca="1" si="42"/>
        <v>6.6666666666666666E-2</v>
      </c>
    </row>
    <row r="2729" spans="1:29" x14ac:dyDescent="0.35">
      <c r="A2729">
        <v>1607728</v>
      </c>
      <c r="B2729" t="s">
        <v>230</v>
      </c>
      <c r="C2729" t="s">
        <v>148</v>
      </c>
      <c r="D2729">
        <v>0</v>
      </c>
      <c r="E2729">
        <v>0</v>
      </c>
      <c r="F2729">
        <v>75</v>
      </c>
      <c r="G2729">
        <v>0</v>
      </c>
      <c r="H2729">
        <v>0</v>
      </c>
      <c r="I2729">
        <v>0</v>
      </c>
      <c r="J2729">
        <v>0</v>
      </c>
      <c r="K2729">
        <v>75</v>
      </c>
      <c r="L2729">
        <v>0</v>
      </c>
      <c r="M2729">
        <v>-75</v>
      </c>
      <c r="N2729">
        <v>75</v>
      </c>
      <c r="P2729" s="22" t="s">
        <v>34</v>
      </c>
      <c r="R2729" t="s">
        <v>91</v>
      </c>
      <c r="S2729" t="s">
        <v>85</v>
      </c>
      <c r="T2729" s="9" t="e">
        <f>VLOOKUP(A2729,Sku_list!$A$1:$D$2667,3,0)</f>
        <v>#N/A</v>
      </c>
      <c r="U2729" s="9" t="e">
        <f>VLOOKUP(A2729,Sku_list!$A$1:$D$2667,4,0)*(F2729/1000000*12)</f>
        <v>#N/A</v>
      </c>
      <c r="V2729" s="9" t="e">
        <f>VLOOKUP(A2729,Sku_list!$A$1:$D$2667,4,0)*(H2729/1000000*12)</f>
        <v>#N/A</v>
      </c>
      <c r="W2729" s="9" t="e">
        <f>VLOOKUP(A2729,Sku_list!$A$1:$D$2667,4,0)*(J2729/1000000*12)</f>
        <v>#N/A</v>
      </c>
      <c r="X2729" s="9" t="e">
        <f>VLOOKUP(A2729,Sku_list!$A$1:$D$2667,4,0)*(L2729/1000000*12)</f>
        <v>#N/A</v>
      </c>
      <c r="Y2729" s="9" t="e">
        <f>VLOOKUP(A2729,Sku_list!$A$1:$E$2667,5,0)*((J2729+F2729)/1000000000)</f>
        <v>#N/A</v>
      </c>
      <c r="AC2729" s="22">
        <f t="shared" ca="1" si="42"/>
        <v>6.6666666666666666E-2</v>
      </c>
    </row>
    <row r="2730" spans="1:29" x14ac:dyDescent="0.35">
      <c r="A2730">
        <v>1607728</v>
      </c>
      <c r="B2730" t="s">
        <v>230</v>
      </c>
      <c r="C2730" t="s">
        <v>149</v>
      </c>
      <c r="D2730">
        <v>0</v>
      </c>
      <c r="E2730">
        <v>0</v>
      </c>
      <c r="F2730">
        <v>43</v>
      </c>
      <c r="G2730">
        <v>2</v>
      </c>
      <c r="H2730">
        <v>0</v>
      </c>
      <c r="I2730">
        <v>0</v>
      </c>
      <c r="J2730">
        <v>0</v>
      </c>
      <c r="K2730">
        <v>42</v>
      </c>
      <c r="L2730">
        <v>0</v>
      </c>
      <c r="M2730">
        <v>-43</v>
      </c>
      <c r="N2730">
        <v>43</v>
      </c>
      <c r="P2730" s="22" t="s">
        <v>34</v>
      </c>
      <c r="R2730" t="s">
        <v>92</v>
      </c>
      <c r="S2730" t="s">
        <v>85</v>
      </c>
      <c r="T2730" s="9" t="e">
        <f>VLOOKUP(A2730,Sku_list!$A$1:$D$2667,3,0)</f>
        <v>#N/A</v>
      </c>
      <c r="U2730" s="9" t="e">
        <f>VLOOKUP(A2730,Sku_list!$A$1:$D$2667,4,0)*(F2730/1000000*12)</f>
        <v>#N/A</v>
      </c>
      <c r="V2730" s="9" t="e">
        <f>VLOOKUP(A2730,Sku_list!$A$1:$D$2667,4,0)*(H2730/1000000*12)</f>
        <v>#N/A</v>
      </c>
      <c r="W2730" s="9" t="e">
        <f>VLOOKUP(A2730,Sku_list!$A$1:$D$2667,4,0)*(J2730/1000000*12)</f>
        <v>#N/A</v>
      </c>
      <c r="X2730" s="9" t="e">
        <f>VLOOKUP(A2730,Sku_list!$A$1:$D$2667,4,0)*(L2730/1000000*12)</f>
        <v>#N/A</v>
      </c>
      <c r="Y2730" s="9" t="e">
        <f>VLOOKUP(A2730,Sku_list!$A$1:$E$2667,5,0)*((J2730+F2730)/1000000000)</f>
        <v>#N/A</v>
      </c>
      <c r="AC2730" s="22">
        <f t="shared" ca="1" si="42"/>
        <v>6.6666666666666666E-2</v>
      </c>
    </row>
    <row r="2731" spans="1:29" x14ac:dyDescent="0.35">
      <c r="A2731">
        <v>1607728</v>
      </c>
      <c r="B2731" t="s">
        <v>230</v>
      </c>
      <c r="C2731" t="s">
        <v>150</v>
      </c>
      <c r="D2731">
        <v>0</v>
      </c>
      <c r="E2731">
        <v>0</v>
      </c>
      <c r="F2731">
        <v>0</v>
      </c>
      <c r="G2731">
        <v>0</v>
      </c>
      <c r="H2731">
        <v>0</v>
      </c>
      <c r="I2731">
        <v>0</v>
      </c>
      <c r="J2731">
        <v>0</v>
      </c>
      <c r="K2731">
        <v>0</v>
      </c>
      <c r="L2731">
        <v>0</v>
      </c>
      <c r="M2731">
        <v>0</v>
      </c>
      <c r="N2731">
        <v>0</v>
      </c>
      <c r="P2731" s="22" t="s">
        <v>34</v>
      </c>
      <c r="R2731" t="s">
        <v>93</v>
      </c>
      <c r="S2731" t="s">
        <v>85</v>
      </c>
      <c r="T2731" s="9" t="e">
        <f>VLOOKUP(A2731,Sku_list!$A$1:$D$2667,3,0)</f>
        <v>#N/A</v>
      </c>
      <c r="U2731" s="9" t="e">
        <f>VLOOKUP(A2731,Sku_list!$A$1:$D$2667,4,0)*(F2731/1000000*12)</f>
        <v>#N/A</v>
      </c>
      <c r="V2731" s="9" t="e">
        <f>VLOOKUP(A2731,Sku_list!$A$1:$D$2667,4,0)*(H2731/1000000*12)</f>
        <v>#N/A</v>
      </c>
      <c r="W2731" s="9" t="e">
        <f>VLOOKUP(A2731,Sku_list!$A$1:$D$2667,4,0)*(J2731/1000000*12)</f>
        <v>#N/A</v>
      </c>
      <c r="X2731" s="9" t="e">
        <f>VLOOKUP(A2731,Sku_list!$A$1:$D$2667,4,0)*(L2731/1000000*12)</f>
        <v>#N/A</v>
      </c>
      <c r="Y2731" s="9" t="e">
        <f>VLOOKUP(A2731,Sku_list!$A$1:$E$2667,5,0)*((J2731+F2731)/1000000000)</f>
        <v>#N/A</v>
      </c>
      <c r="AC2731" s="22">
        <f t="shared" ca="1" si="42"/>
        <v>6.6666666666666666E-2</v>
      </c>
    </row>
    <row r="2732" spans="1:29" x14ac:dyDescent="0.35">
      <c r="A2732">
        <v>1607728</v>
      </c>
      <c r="B2732" t="s">
        <v>230</v>
      </c>
      <c r="C2732" t="s">
        <v>151</v>
      </c>
      <c r="D2732">
        <v>0</v>
      </c>
      <c r="E2732">
        <v>0</v>
      </c>
      <c r="F2732">
        <v>0</v>
      </c>
      <c r="G2732">
        <v>2</v>
      </c>
      <c r="H2732">
        <v>1</v>
      </c>
      <c r="I2732">
        <v>0</v>
      </c>
      <c r="J2732">
        <v>14</v>
      </c>
      <c r="K2732">
        <v>14</v>
      </c>
      <c r="L2732">
        <v>0</v>
      </c>
      <c r="M2732">
        <v>-15</v>
      </c>
      <c r="N2732">
        <v>15</v>
      </c>
      <c r="P2732" s="22" t="s">
        <v>34</v>
      </c>
      <c r="R2732" t="s">
        <v>94</v>
      </c>
      <c r="S2732" t="s">
        <v>83</v>
      </c>
      <c r="T2732" s="9" t="e">
        <f>VLOOKUP(A2732,Sku_list!$A$1:$D$2667,3,0)</f>
        <v>#N/A</v>
      </c>
      <c r="U2732" s="9" t="e">
        <f>VLOOKUP(A2732,Sku_list!$A$1:$D$2667,4,0)*(F2732/1000000*12)</f>
        <v>#N/A</v>
      </c>
      <c r="V2732" s="9" t="e">
        <f>VLOOKUP(A2732,Sku_list!$A$1:$D$2667,4,0)*(H2732/1000000*12)</f>
        <v>#N/A</v>
      </c>
      <c r="W2732" s="9" t="e">
        <f>VLOOKUP(A2732,Sku_list!$A$1:$D$2667,4,0)*(J2732/1000000*12)</f>
        <v>#N/A</v>
      </c>
      <c r="X2732" s="9" t="e">
        <f>VLOOKUP(A2732,Sku_list!$A$1:$D$2667,4,0)*(L2732/1000000*12)</f>
        <v>#N/A</v>
      </c>
      <c r="Y2732" s="9" t="e">
        <f>VLOOKUP(A2732,Sku_list!$A$1:$E$2667,5,0)*((J2732+F2732)/1000000000)</f>
        <v>#N/A</v>
      </c>
      <c r="AC2732" s="22">
        <f t="shared" ca="1" si="42"/>
        <v>6.6666666666666666E-2</v>
      </c>
    </row>
    <row r="2733" spans="1:29" x14ac:dyDescent="0.35">
      <c r="A2733">
        <v>1607728</v>
      </c>
      <c r="B2733" t="s">
        <v>230</v>
      </c>
      <c r="C2733" t="s">
        <v>152</v>
      </c>
      <c r="D2733">
        <v>0</v>
      </c>
      <c r="E2733">
        <v>0</v>
      </c>
      <c r="F2733">
        <v>0</v>
      </c>
      <c r="G2733">
        <v>0</v>
      </c>
      <c r="H2733">
        <v>0</v>
      </c>
      <c r="I2733">
        <v>0</v>
      </c>
      <c r="J2733">
        <v>0</v>
      </c>
      <c r="K2733">
        <v>0</v>
      </c>
      <c r="L2733">
        <v>0</v>
      </c>
      <c r="M2733">
        <v>0</v>
      </c>
      <c r="N2733">
        <v>0</v>
      </c>
      <c r="P2733" s="22" t="s">
        <v>34</v>
      </c>
      <c r="R2733" t="s">
        <v>95</v>
      </c>
      <c r="S2733" t="s">
        <v>83</v>
      </c>
      <c r="T2733" s="9" t="e">
        <f>VLOOKUP(A2733,Sku_list!$A$1:$D$2667,3,0)</f>
        <v>#N/A</v>
      </c>
      <c r="U2733" s="9" t="e">
        <f>VLOOKUP(A2733,Sku_list!$A$1:$D$2667,4,0)*(F2733/1000000*12)</f>
        <v>#N/A</v>
      </c>
      <c r="V2733" s="9" t="e">
        <f>VLOOKUP(A2733,Sku_list!$A$1:$D$2667,4,0)*(H2733/1000000*12)</f>
        <v>#N/A</v>
      </c>
      <c r="W2733" s="9" t="e">
        <f>VLOOKUP(A2733,Sku_list!$A$1:$D$2667,4,0)*(J2733/1000000*12)</f>
        <v>#N/A</v>
      </c>
      <c r="X2733" s="9" t="e">
        <f>VLOOKUP(A2733,Sku_list!$A$1:$D$2667,4,0)*(L2733/1000000*12)</f>
        <v>#N/A</v>
      </c>
      <c r="Y2733" s="9" t="e">
        <f>VLOOKUP(A2733,Sku_list!$A$1:$E$2667,5,0)*((J2733+F2733)/1000000000)</f>
        <v>#N/A</v>
      </c>
      <c r="AC2733" s="22">
        <f t="shared" ca="1" si="42"/>
        <v>6.6666666666666666E-2</v>
      </c>
    </row>
    <row r="2734" spans="1:29" x14ac:dyDescent="0.35">
      <c r="A2734">
        <v>1607728</v>
      </c>
      <c r="B2734" t="s">
        <v>230</v>
      </c>
      <c r="C2734" t="s">
        <v>153</v>
      </c>
      <c r="D2734">
        <v>0</v>
      </c>
      <c r="E2734">
        <v>0</v>
      </c>
      <c r="F2734">
        <v>0</v>
      </c>
      <c r="G2734">
        <v>0</v>
      </c>
      <c r="H2734">
        <v>0</v>
      </c>
      <c r="I2734">
        <v>0</v>
      </c>
      <c r="J2734">
        <v>0</v>
      </c>
      <c r="K2734">
        <v>0</v>
      </c>
      <c r="L2734">
        <v>0</v>
      </c>
      <c r="M2734">
        <v>0</v>
      </c>
      <c r="N2734">
        <v>0</v>
      </c>
      <c r="P2734" s="22" t="s">
        <v>34</v>
      </c>
      <c r="R2734" t="s">
        <v>189</v>
      </c>
      <c r="S2734" t="s">
        <v>190</v>
      </c>
      <c r="T2734" s="9" t="e">
        <f>VLOOKUP(A2734,Sku_list!$A$1:$D$2667,3,0)</f>
        <v>#N/A</v>
      </c>
      <c r="U2734" s="9" t="e">
        <f>VLOOKUP(A2734,Sku_list!$A$1:$D$2667,4,0)*(F2734/1000000*12)</f>
        <v>#N/A</v>
      </c>
      <c r="V2734" s="9" t="e">
        <f>VLOOKUP(A2734,Sku_list!$A$1:$D$2667,4,0)*(H2734/1000000*12)</f>
        <v>#N/A</v>
      </c>
      <c r="W2734" s="9" t="e">
        <f>VLOOKUP(A2734,Sku_list!$A$1:$D$2667,4,0)*(J2734/1000000*12)</f>
        <v>#N/A</v>
      </c>
      <c r="X2734" s="9" t="e">
        <f>VLOOKUP(A2734,Sku_list!$A$1:$D$2667,4,0)*(L2734/1000000*12)</f>
        <v>#N/A</v>
      </c>
      <c r="Y2734" s="9" t="e">
        <f>VLOOKUP(A2734,Sku_list!$A$1:$E$2667,5,0)*((J2734+F2734)/1000000000)</f>
        <v>#N/A</v>
      </c>
      <c r="AC2734" s="22">
        <f t="shared" ca="1" si="42"/>
        <v>6.6666666666666666E-2</v>
      </c>
    </row>
    <row r="2735" spans="1:29" x14ac:dyDescent="0.35">
      <c r="A2735">
        <v>1607728</v>
      </c>
      <c r="B2735" t="s">
        <v>230</v>
      </c>
      <c r="C2735" t="s">
        <v>154</v>
      </c>
      <c r="D2735">
        <v>0</v>
      </c>
      <c r="E2735">
        <v>0</v>
      </c>
      <c r="F2735">
        <v>0</v>
      </c>
      <c r="G2735">
        <v>2</v>
      </c>
      <c r="H2735">
        <v>0</v>
      </c>
      <c r="I2735">
        <v>0</v>
      </c>
      <c r="J2735">
        <v>0</v>
      </c>
      <c r="K2735">
        <v>0</v>
      </c>
      <c r="L2735">
        <v>0</v>
      </c>
      <c r="M2735">
        <v>0</v>
      </c>
      <c r="N2735">
        <v>0</v>
      </c>
      <c r="P2735" s="22" t="s">
        <v>34</v>
      </c>
      <c r="R2735" t="s">
        <v>96</v>
      </c>
      <c r="S2735" t="s">
        <v>72</v>
      </c>
      <c r="T2735" s="9" t="e">
        <f>VLOOKUP(A2735,Sku_list!$A$1:$D$2667,3,0)</f>
        <v>#N/A</v>
      </c>
      <c r="U2735" s="9" t="e">
        <f>VLOOKUP(A2735,Sku_list!$A$1:$D$2667,4,0)*(F2735/1000000*12)</f>
        <v>#N/A</v>
      </c>
      <c r="V2735" s="9" t="e">
        <f>VLOOKUP(A2735,Sku_list!$A$1:$D$2667,4,0)*(H2735/1000000*12)</f>
        <v>#N/A</v>
      </c>
      <c r="W2735" s="9" t="e">
        <f>VLOOKUP(A2735,Sku_list!$A$1:$D$2667,4,0)*(J2735/1000000*12)</f>
        <v>#N/A</v>
      </c>
      <c r="X2735" s="9" t="e">
        <f>VLOOKUP(A2735,Sku_list!$A$1:$D$2667,4,0)*(L2735/1000000*12)</f>
        <v>#N/A</v>
      </c>
      <c r="Y2735" s="9" t="e">
        <f>VLOOKUP(A2735,Sku_list!$A$1:$E$2667,5,0)*((J2735+F2735)/1000000000)</f>
        <v>#N/A</v>
      </c>
      <c r="AC2735" s="22">
        <f t="shared" ca="1" si="42"/>
        <v>6.6666666666666666E-2</v>
      </c>
    </row>
    <row r="2736" spans="1:29" x14ac:dyDescent="0.35">
      <c r="A2736">
        <v>1607728</v>
      </c>
      <c r="B2736" t="s">
        <v>230</v>
      </c>
      <c r="C2736" t="s">
        <v>155</v>
      </c>
      <c r="D2736">
        <v>0</v>
      </c>
      <c r="E2736">
        <v>0</v>
      </c>
      <c r="F2736">
        <v>0</v>
      </c>
      <c r="G2736">
        <v>0</v>
      </c>
      <c r="H2736">
        <v>0</v>
      </c>
      <c r="I2736">
        <v>0</v>
      </c>
      <c r="J2736">
        <v>0</v>
      </c>
      <c r="K2736">
        <v>0</v>
      </c>
      <c r="L2736">
        <v>0</v>
      </c>
      <c r="M2736">
        <v>0</v>
      </c>
      <c r="N2736">
        <v>0</v>
      </c>
      <c r="P2736" s="22" t="s">
        <v>34</v>
      </c>
      <c r="R2736" t="s">
        <v>97</v>
      </c>
      <c r="S2736" t="s">
        <v>72</v>
      </c>
      <c r="T2736" s="9" t="e">
        <f>VLOOKUP(A2736,Sku_list!$A$1:$D$2667,3,0)</f>
        <v>#N/A</v>
      </c>
      <c r="U2736" s="9" t="e">
        <f>VLOOKUP(A2736,Sku_list!$A$1:$D$2667,4,0)*(F2736/1000000*12)</f>
        <v>#N/A</v>
      </c>
      <c r="V2736" s="9" t="e">
        <f>VLOOKUP(A2736,Sku_list!$A$1:$D$2667,4,0)*(H2736/1000000*12)</f>
        <v>#N/A</v>
      </c>
      <c r="W2736" s="9" t="e">
        <f>VLOOKUP(A2736,Sku_list!$A$1:$D$2667,4,0)*(J2736/1000000*12)</f>
        <v>#N/A</v>
      </c>
      <c r="X2736" s="9" t="e">
        <f>VLOOKUP(A2736,Sku_list!$A$1:$D$2667,4,0)*(L2736/1000000*12)</f>
        <v>#N/A</v>
      </c>
      <c r="Y2736" s="9" t="e">
        <f>VLOOKUP(A2736,Sku_list!$A$1:$E$2667,5,0)*((J2736+F2736)/1000000000)</f>
        <v>#N/A</v>
      </c>
      <c r="AC2736" s="22">
        <f t="shared" ca="1" si="42"/>
        <v>6.6666666666666666E-2</v>
      </c>
    </row>
    <row r="2737" spans="1:29" x14ac:dyDescent="0.35">
      <c r="A2737">
        <v>1607728</v>
      </c>
      <c r="B2737" t="s">
        <v>230</v>
      </c>
      <c r="C2737" t="s">
        <v>156</v>
      </c>
      <c r="D2737">
        <v>0</v>
      </c>
      <c r="E2737">
        <v>0</v>
      </c>
      <c r="F2737">
        <v>0</v>
      </c>
      <c r="G2737">
        <v>0</v>
      </c>
      <c r="H2737">
        <v>0</v>
      </c>
      <c r="I2737">
        <v>0</v>
      </c>
      <c r="J2737">
        <v>0</v>
      </c>
      <c r="K2737">
        <v>0</v>
      </c>
      <c r="L2737">
        <v>0</v>
      </c>
      <c r="M2737">
        <v>0</v>
      </c>
      <c r="N2737">
        <v>0</v>
      </c>
      <c r="P2737" s="22" t="s">
        <v>34</v>
      </c>
      <c r="R2737" t="s">
        <v>38</v>
      </c>
      <c r="S2737" t="s">
        <v>69</v>
      </c>
      <c r="T2737" s="9" t="e">
        <f>VLOOKUP(A2737,Sku_list!$A$1:$D$2667,3,0)</f>
        <v>#N/A</v>
      </c>
      <c r="U2737" s="9" t="e">
        <f>VLOOKUP(A2737,Sku_list!$A$1:$D$2667,4,0)*(F2737/1000000*12)</f>
        <v>#N/A</v>
      </c>
      <c r="V2737" s="9" t="e">
        <f>VLOOKUP(A2737,Sku_list!$A$1:$D$2667,4,0)*(H2737/1000000*12)</f>
        <v>#N/A</v>
      </c>
      <c r="W2737" s="9" t="e">
        <f>VLOOKUP(A2737,Sku_list!$A$1:$D$2667,4,0)*(J2737/1000000*12)</f>
        <v>#N/A</v>
      </c>
      <c r="X2737" s="9" t="e">
        <f>VLOOKUP(A2737,Sku_list!$A$1:$D$2667,4,0)*(L2737/1000000*12)</f>
        <v>#N/A</v>
      </c>
      <c r="Y2737" s="9" t="e">
        <f>VLOOKUP(A2737,Sku_list!$A$1:$E$2667,5,0)*((J2737+F2737)/1000000000)</f>
        <v>#N/A</v>
      </c>
      <c r="AC2737" s="22">
        <f t="shared" ca="1" si="42"/>
        <v>6.6666666666666666E-2</v>
      </c>
    </row>
    <row r="2738" spans="1:29" x14ac:dyDescent="0.35">
      <c r="A2738">
        <v>1607728</v>
      </c>
      <c r="B2738" t="s">
        <v>230</v>
      </c>
      <c r="C2738" t="s">
        <v>157</v>
      </c>
      <c r="D2738">
        <v>0</v>
      </c>
      <c r="E2738">
        <v>0</v>
      </c>
      <c r="F2738">
        <v>0</v>
      </c>
      <c r="G2738">
        <v>0</v>
      </c>
      <c r="H2738">
        <v>0</v>
      </c>
      <c r="I2738">
        <v>0</v>
      </c>
      <c r="J2738">
        <v>0</v>
      </c>
      <c r="K2738">
        <v>0</v>
      </c>
      <c r="L2738">
        <v>0</v>
      </c>
      <c r="M2738">
        <v>0</v>
      </c>
      <c r="N2738">
        <v>0</v>
      </c>
      <c r="P2738" s="22" t="s">
        <v>34</v>
      </c>
      <c r="R2738" t="s">
        <v>98</v>
      </c>
      <c r="S2738" t="s">
        <v>72</v>
      </c>
      <c r="T2738" s="9" t="e">
        <f>VLOOKUP(A2738,Sku_list!$A$1:$D$2667,3,0)</f>
        <v>#N/A</v>
      </c>
      <c r="U2738" s="9" t="e">
        <f>VLOOKUP(A2738,Sku_list!$A$1:$D$2667,4,0)*(F2738/1000000*12)</f>
        <v>#N/A</v>
      </c>
      <c r="V2738" s="9" t="e">
        <f>VLOOKUP(A2738,Sku_list!$A$1:$D$2667,4,0)*(H2738/1000000*12)</f>
        <v>#N/A</v>
      </c>
      <c r="W2738" s="9" t="e">
        <f>VLOOKUP(A2738,Sku_list!$A$1:$D$2667,4,0)*(J2738/1000000*12)</f>
        <v>#N/A</v>
      </c>
      <c r="X2738" s="9" t="e">
        <f>VLOOKUP(A2738,Sku_list!$A$1:$D$2667,4,0)*(L2738/1000000*12)</f>
        <v>#N/A</v>
      </c>
      <c r="Y2738" s="9" t="e">
        <f>VLOOKUP(A2738,Sku_list!$A$1:$E$2667,5,0)*((J2738+F2738)/1000000000)</f>
        <v>#N/A</v>
      </c>
      <c r="AC2738" s="22">
        <f t="shared" ca="1" si="42"/>
        <v>6.6666666666666666E-2</v>
      </c>
    </row>
    <row r="2739" spans="1:29" x14ac:dyDescent="0.35">
      <c r="A2739">
        <v>1607728</v>
      </c>
      <c r="B2739" t="s">
        <v>230</v>
      </c>
      <c r="C2739" t="s">
        <v>158</v>
      </c>
      <c r="D2739">
        <v>0</v>
      </c>
      <c r="E2739">
        <v>0</v>
      </c>
      <c r="F2739">
        <v>0</v>
      </c>
      <c r="G2739">
        <v>0</v>
      </c>
      <c r="H2739">
        <v>0</v>
      </c>
      <c r="I2739">
        <v>0</v>
      </c>
      <c r="J2739">
        <v>0</v>
      </c>
      <c r="K2739">
        <v>0</v>
      </c>
      <c r="L2739">
        <v>0</v>
      </c>
      <c r="M2739">
        <v>0</v>
      </c>
      <c r="N2739">
        <v>0</v>
      </c>
      <c r="P2739" s="22" t="s">
        <v>34</v>
      </c>
      <c r="R2739" t="s">
        <v>99</v>
      </c>
      <c r="S2739" t="s">
        <v>69</v>
      </c>
      <c r="T2739" s="9" t="e">
        <f>VLOOKUP(A2739,Sku_list!$A$1:$D$2667,3,0)</f>
        <v>#N/A</v>
      </c>
      <c r="U2739" s="9" t="e">
        <f>VLOOKUP(A2739,Sku_list!$A$1:$D$2667,4,0)*(F2739/1000000*12)</f>
        <v>#N/A</v>
      </c>
      <c r="V2739" s="9" t="e">
        <f>VLOOKUP(A2739,Sku_list!$A$1:$D$2667,4,0)*(H2739/1000000*12)</f>
        <v>#N/A</v>
      </c>
      <c r="W2739" s="9" t="e">
        <f>VLOOKUP(A2739,Sku_list!$A$1:$D$2667,4,0)*(J2739/1000000*12)</f>
        <v>#N/A</v>
      </c>
      <c r="X2739" s="9" t="e">
        <f>VLOOKUP(A2739,Sku_list!$A$1:$D$2667,4,0)*(L2739/1000000*12)</f>
        <v>#N/A</v>
      </c>
      <c r="Y2739" s="9" t="e">
        <f>VLOOKUP(A2739,Sku_list!$A$1:$E$2667,5,0)*((J2739+F2739)/1000000000)</f>
        <v>#N/A</v>
      </c>
      <c r="AC2739" s="22">
        <f t="shared" ca="1" si="42"/>
        <v>6.6666666666666666E-2</v>
      </c>
    </row>
    <row r="2740" spans="1:29" x14ac:dyDescent="0.35">
      <c r="A2740">
        <v>1607728</v>
      </c>
      <c r="B2740" t="s">
        <v>230</v>
      </c>
      <c r="C2740" t="s">
        <v>159</v>
      </c>
      <c r="D2740">
        <v>0</v>
      </c>
      <c r="E2740">
        <v>0</v>
      </c>
      <c r="F2740">
        <v>0</v>
      </c>
      <c r="G2740">
        <v>0</v>
      </c>
      <c r="H2740">
        <v>0</v>
      </c>
      <c r="I2740">
        <v>0</v>
      </c>
      <c r="J2740">
        <v>0</v>
      </c>
      <c r="K2740">
        <v>0</v>
      </c>
      <c r="L2740">
        <v>0</v>
      </c>
      <c r="M2740">
        <v>0</v>
      </c>
      <c r="N2740">
        <v>0</v>
      </c>
      <c r="P2740" s="22" t="s">
        <v>34</v>
      </c>
      <c r="R2740" t="s">
        <v>100</v>
      </c>
      <c r="S2740" t="s">
        <v>72</v>
      </c>
      <c r="T2740" s="9" t="e">
        <f>VLOOKUP(A2740,Sku_list!$A$1:$D$2667,3,0)</f>
        <v>#N/A</v>
      </c>
      <c r="U2740" s="9" t="e">
        <f>VLOOKUP(A2740,Sku_list!$A$1:$D$2667,4,0)*(F2740/1000000*12)</f>
        <v>#N/A</v>
      </c>
      <c r="V2740" s="9" t="e">
        <f>VLOOKUP(A2740,Sku_list!$A$1:$D$2667,4,0)*(H2740/1000000*12)</f>
        <v>#N/A</v>
      </c>
      <c r="W2740" s="9" t="e">
        <f>VLOOKUP(A2740,Sku_list!$A$1:$D$2667,4,0)*(J2740/1000000*12)</f>
        <v>#N/A</v>
      </c>
      <c r="X2740" s="9" t="e">
        <f>VLOOKUP(A2740,Sku_list!$A$1:$D$2667,4,0)*(L2740/1000000*12)</f>
        <v>#N/A</v>
      </c>
      <c r="Y2740" s="9" t="e">
        <f>VLOOKUP(A2740,Sku_list!$A$1:$E$2667,5,0)*((J2740+F2740)/1000000000)</f>
        <v>#N/A</v>
      </c>
      <c r="AC2740" s="22">
        <f t="shared" ca="1" si="42"/>
        <v>6.6666666666666666E-2</v>
      </c>
    </row>
    <row r="2741" spans="1:29" x14ac:dyDescent="0.35">
      <c r="A2741">
        <v>1607728</v>
      </c>
      <c r="B2741" t="s">
        <v>230</v>
      </c>
      <c r="C2741" t="s">
        <v>160</v>
      </c>
      <c r="D2741">
        <v>0</v>
      </c>
      <c r="E2741">
        <v>0</v>
      </c>
      <c r="F2741">
        <v>0</v>
      </c>
      <c r="G2741">
        <v>48</v>
      </c>
      <c r="H2741">
        <v>0</v>
      </c>
      <c r="I2741">
        <v>0</v>
      </c>
      <c r="J2741">
        <v>0</v>
      </c>
      <c r="K2741">
        <v>8</v>
      </c>
      <c r="L2741">
        <v>0</v>
      </c>
      <c r="M2741">
        <v>0</v>
      </c>
      <c r="N2741">
        <v>0</v>
      </c>
      <c r="P2741" s="22" t="s">
        <v>34</v>
      </c>
      <c r="R2741" t="s">
        <v>101</v>
      </c>
      <c r="S2741" t="s">
        <v>69</v>
      </c>
      <c r="T2741" s="9" t="e">
        <f>VLOOKUP(A2741,Sku_list!$A$1:$D$2667,3,0)</f>
        <v>#N/A</v>
      </c>
      <c r="U2741" s="9" t="e">
        <f>VLOOKUP(A2741,Sku_list!$A$1:$D$2667,4,0)*(F2741/1000000*12)</f>
        <v>#N/A</v>
      </c>
      <c r="V2741" s="9" t="e">
        <f>VLOOKUP(A2741,Sku_list!$A$1:$D$2667,4,0)*(H2741/1000000*12)</f>
        <v>#N/A</v>
      </c>
      <c r="W2741" s="9" t="e">
        <f>VLOOKUP(A2741,Sku_list!$A$1:$D$2667,4,0)*(J2741/1000000*12)</f>
        <v>#N/A</v>
      </c>
      <c r="X2741" s="9" t="e">
        <f>VLOOKUP(A2741,Sku_list!$A$1:$D$2667,4,0)*(L2741/1000000*12)</f>
        <v>#N/A</v>
      </c>
      <c r="Y2741" s="9" t="e">
        <f>VLOOKUP(A2741,Sku_list!$A$1:$E$2667,5,0)*((J2741+F2741)/1000000000)</f>
        <v>#N/A</v>
      </c>
      <c r="AC2741" s="22">
        <f t="shared" ca="1" si="42"/>
        <v>6.6666666666666666E-2</v>
      </c>
    </row>
    <row r="2742" spans="1:29" x14ac:dyDescent="0.35">
      <c r="A2742">
        <v>1607728</v>
      </c>
      <c r="B2742" t="s">
        <v>230</v>
      </c>
      <c r="C2742" t="s">
        <v>161</v>
      </c>
      <c r="D2742">
        <v>0</v>
      </c>
      <c r="E2742">
        <v>0</v>
      </c>
      <c r="F2742">
        <v>0</v>
      </c>
      <c r="G2742">
        <v>0</v>
      </c>
      <c r="H2742">
        <v>0</v>
      </c>
      <c r="I2742">
        <v>0</v>
      </c>
      <c r="J2742">
        <v>0</v>
      </c>
      <c r="K2742">
        <v>0</v>
      </c>
      <c r="L2742">
        <v>0</v>
      </c>
      <c r="M2742">
        <v>0</v>
      </c>
      <c r="N2742">
        <v>0</v>
      </c>
      <c r="P2742" s="22" t="s">
        <v>34</v>
      </c>
      <c r="R2742" t="s">
        <v>102</v>
      </c>
      <c r="S2742" t="s">
        <v>306</v>
      </c>
      <c r="T2742" s="9" t="e">
        <f>VLOOKUP(A2742,Sku_list!$A$1:$D$2667,3,0)</f>
        <v>#N/A</v>
      </c>
      <c r="U2742" s="9" t="e">
        <f>VLOOKUP(A2742,Sku_list!$A$1:$D$2667,4,0)*(F2742/1000000*12)</f>
        <v>#N/A</v>
      </c>
      <c r="V2742" s="9" t="e">
        <f>VLOOKUP(A2742,Sku_list!$A$1:$D$2667,4,0)*(H2742/1000000*12)</f>
        <v>#N/A</v>
      </c>
      <c r="W2742" s="9" t="e">
        <f>VLOOKUP(A2742,Sku_list!$A$1:$D$2667,4,0)*(J2742/1000000*12)</f>
        <v>#N/A</v>
      </c>
      <c r="X2742" s="9" t="e">
        <f>VLOOKUP(A2742,Sku_list!$A$1:$D$2667,4,0)*(L2742/1000000*12)</f>
        <v>#N/A</v>
      </c>
      <c r="Y2742" s="9" t="e">
        <f>VLOOKUP(A2742,Sku_list!$A$1:$E$2667,5,0)*((J2742+F2742)/1000000000)</f>
        <v>#N/A</v>
      </c>
      <c r="AC2742" s="22">
        <f t="shared" ca="1" si="42"/>
        <v>6.6666666666666666E-2</v>
      </c>
    </row>
    <row r="2743" spans="1:29" x14ac:dyDescent="0.35">
      <c r="A2743">
        <v>1607728</v>
      </c>
      <c r="B2743" t="s">
        <v>230</v>
      </c>
      <c r="C2743" t="s">
        <v>162</v>
      </c>
      <c r="D2743">
        <v>0</v>
      </c>
      <c r="E2743">
        <v>0</v>
      </c>
      <c r="F2743">
        <v>0</v>
      </c>
      <c r="G2743">
        <v>0</v>
      </c>
      <c r="H2743">
        <v>0</v>
      </c>
      <c r="I2743">
        <v>0</v>
      </c>
      <c r="J2743">
        <v>0</v>
      </c>
      <c r="K2743">
        <v>0</v>
      </c>
      <c r="L2743">
        <v>0</v>
      </c>
      <c r="M2743">
        <v>0</v>
      </c>
      <c r="N2743">
        <v>0</v>
      </c>
      <c r="P2743" s="22" t="s">
        <v>34</v>
      </c>
      <c r="R2743" t="s">
        <v>103</v>
      </c>
      <c r="S2743" t="s">
        <v>69</v>
      </c>
      <c r="T2743" s="9" t="e">
        <f>VLOOKUP(A2743,Sku_list!$A$1:$D$2667,3,0)</f>
        <v>#N/A</v>
      </c>
      <c r="U2743" s="9" t="e">
        <f>VLOOKUP(A2743,Sku_list!$A$1:$D$2667,4,0)*(F2743/1000000*12)</f>
        <v>#N/A</v>
      </c>
      <c r="V2743" s="9" t="e">
        <f>VLOOKUP(A2743,Sku_list!$A$1:$D$2667,4,0)*(H2743/1000000*12)</f>
        <v>#N/A</v>
      </c>
      <c r="W2743" s="9" t="e">
        <f>VLOOKUP(A2743,Sku_list!$A$1:$D$2667,4,0)*(J2743/1000000*12)</f>
        <v>#N/A</v>
      </c>
      <c r="X2743" s="9" t="e">
        <f>VLOOKUP(A2743,Sku_list!$A$1:$D$2667,4,0)*(L2743/1000000*12)</f>
        <v>#N/A</v>
      </c>
      <c r="Y2743" s="9" t="e">
        <f>VLOOKUP(A2743,Sku_list!$A$1:$E$2667,5,0)*((J2743+F2743)/1000000000)</f>
        <v>#N/A</v>
      </c>
      <c r="AC2743" s="22">
        <f t="shared" ca="1" si="42"/>
        <v>6.6666666666666666E-2</v>
      </c>
    </row>
    <row r="2744" spans="1:29" x14ac:dyDescent="0.35">
      <c r="A2744">
        <v>1607728</v>
      </c>
      <c r="B2744" t="s">
        <v>230</v>
      </c>
      <c r="C2744" t="s">
        <v>164</v>
      </c>
      <c r="D2744">
        <v>0</v>
      </c>
      <c r="E2744">
        <v>0</v>
      </c>
      <c r="F2744">
        <v>0</v>
      </c>
      <c r="G2744">
        <v>0</v>
      </c>
      <c r="H2744">
        <v>0</v>
      </c>
      <c r="I2744">
        <v>0</v>
      </c>
      <c r="J2744">
        <v>0</v>
      </c>
      <c r="K2744">
        <v>0</v>
      </c>
      <c r="L2744">
        <v>0</v>
      </c>
      <c r="M2744">
        <v>0</v>
      </c>
      <c r="N2744">
        <v>0</v>
      </c>
      <c r="P2744" s="22" t="s">
        <v>34</v>
      </c>
      <c r="R2744" t="s">
        <v>104</v>
      </c>
      <c r="S2744" t="s">
        <v>69</v>
      </c>
      <c r="T2744" s="9" t="e">
        <f>VLOOKUP(A2744,Sku_list!$A$1:$D$2667,3,0)</f>
        <v>#N/A</v>
      </c>
      <c r="U2744" s="9" t="e">
        <f>VLOOKUP(A2744,Sku_list!$A$1:$D$2667,4,0)*(F2744/1000000*12)</f>
        <v>#N/A</v>
      </c>
      <c r="V2744" s="9" t="e">
        <f>VLOOKUP(A2744,Sku_list!$A$1:$D$2667,4,0)*(H2744/1000000*12)</f>
        <v>#N/A</v>
      </c>
      <c r="W2744" s="9" t="e">
        <f>VLOOKUP(A2744,Sku_list!$A$1:$D$2667,4,0)*(J2744/1000000*12)</f>
        <v>#N/A</v>
      </c>
      <c r="X2744" s="9" t="e">
        <f>VLOOKUP(A2744,Sku_list!$A$1:$D$2667,4,0)*(L2744/1000000*12)</f>
        <v>#N/A</v>
      </c>
      <c r="Y2744" s="9" t="e">
        <f>VLOOKUP(A2744,Sku_list!$A$1:$E$2667,5,0)*((J2744+F2744)/1000000000)</f>
        <v>#N/A</v>
      </c>
      <c r="AC2744" s="22">
        <f t="shared" ca="1" si="42"/>
        <v>6.6666666666666666E-2</v>
      </c>
    </row>
    <row r="2745" spans="1:29" x14ac:dyDescent="0.35">
      <c r="A2745">
        <v>1607728</v>
      </c>
      <c r="B2745" t="s">
        <v>230</v>
      </c>
      <c r="C2745" t="s">
        <v>165</v>
      </c>
      <c r="D2745">
        <v>0</v>
      </c>
      <c r="E2745">
        <v>0</v>
      </c>
      <c r="F2745">
        <v>0</v>
      </c>
      <c r="G2745">
        <v>0</v>
      </c>
      <c r="H2745">
        <v>0</v>
      </c>
      <c r="I2745">
        <v>0</v>
      </c>
      <c r="J2745">
        <v>0</v>
      </c>
      <c r="K2745">
        <v>0</v>
      </c>
      <c r="L2745">
        <v>0</v>
      </c>
      <c r="M2745">
        <v>0</v>
      </c>
      <c r="N2745">
        <v>0</v>
      </c>
      <c r="P2745" s="22" t="s">
        <v>34</v>
      </c>
      <c r="R2745" t="s">
        <v>105</v>
      </c>
      <c r="S2745" t="s">
        <v>83</v>
      </c>
      <c r="T2745" s="9" t="e">
        <f>VLOOKUP(A2745,Sku_list!$A$1:$D$2667,3,0)</f>
        <v>#N/A</v>
      </c>
      <c r="U2745" s="9" t="e">
        <f>VLOOKUP(A2745,Sku_list!$A$1:$D$2667,4,0)*(F2745/1000000*12)</f>
        <v>#N/A</v>
      </c>
      <c r="V2745" s="9" t="e">
        <f>VLOOKUP(A2745,Sku_list!$A$1:$D$2667,4,0)*(H2745/1000000*12)</f>
        <v>#N/A</v>
      </c>
      <c r="W2745" s="9" t="e">
        <f>VLOOKUP(A2745,Sku_list!$A$1:$D$2667,4,0)*(J2745/1000000*12)</f>
        <v>#N/A</v>
      </c>
      <c r="X2745" s="9" t="e">
        <f>VLOOKUP(A2745,Sku_list!$A$1:$D$2667,4,0)*(L2745/1000000*12)</f>
        <v>#N/A</v>
      </c>
      <c r="Y2745" s="9" t="e">
        <f>VLOOKUP(A2745,Sku_list!$A$1:$E$2667,5,0)*((J2745+F2745)/1000000000)</f>
        <v>#N/A</v>
      </c>
      <c r="AC2745" s="22">
        <f t="shared" ca="1" si="42"/>
        <v>6.6666666666666666E-2</v>
      </c>
    </row>
    <row r="2746" spans="1:29" x14ac:dyDescent="0.35">
      <c r="A2746">
        <v>1607728</v>
      </c>
      <c r="B2746" t="s">
        <v>230</v>
      </c>
      <c r="C2746" t="s">
        <v>163</v>
      </c>
      <c r="D2746">
        <v>0</v>
      </c>
      <c r="E2746">
        <v>0</v>
      </c>
      <c r="F2746">
        <v>0</v>
      </c>
      <c r="G2746">
        <v>0</v>
      </c>
      <c r="H2746">
        <v>0</v>
      </c>
      <c r="I2746">
        <v>0</v>
      </c>
      <c r="J2746">
        <v>33</v>
      </c>
      <c r="K2746">
        <v>33</v>
      </c>
      <c r="L2746">
        <v>0</v>
      </c>
      <c r="M2746">
        <v>-33</v>
      </c>
      <c r="N2746">
        <v>33</v>
      </c>
      <c r="P2746" s="22" t="s">
        <v>34</v>
      </c>
      <c r="R2746" t="s">
        <v>117</v>
      </c>
      <c r="S2746" t="s">
        <v>83</v>
      </c>
      <c r="T2746" s="9" t="e">
        <f>VLOOKUP(A2746,Sku_list!$A$1:$D$2667,3,0)</f>
        <v>#N/A</v>
      </c>
      <c r="U2746" s="9" t="e">
        <f>VLOOKUP(A2746,Sku_list!$A$1:$D$2667,4,0)*(F2746/1000000*12)</f>
        <v>#N/A</v>
      </c>
      <c r="V2746" s="9" t="e">
        <f>VLOOKUP(A2746,Sku_list!$A$1:$D$2667,4,0)*(H2746/1000000*12)</f>
        <v>#N/A</v>
      </c>
      <c r="W2746" s="9" t="e">
        <f>VLOOKUP(A2746,Sku_list!$A$1:$D$2667,4,0)*(J2746/1000000*12)</f>
        <v>#N/A</v>
      </c>
      <c r="X2746" s="9" t="e">
        <f>VLOOKUP(A2746,Sku_list!$A$1:$D$2667,4,0)*(L2746/1000000*12)</f>
        <v>#N/A</v>
      </c>
      <c r="Y2746" s="9" t="e">
        <f>VLOOKUP(A2746,Sku_list!$A$1:$E$2667,5,0)*((J2746+F2746)/1000000000)</f>
        <v>#N/A</v>
      </c>
      <c r="AC2746" s="22">
        <f t="shared" ca="1" si="42"/>
        <v>6.6666666666666666E-2</v>
      </c>
    </row>
    <row r="2747" spans="1:29" x14ac:dyDescent="0.35">
      <c r="A2747">
        <v>1607728</v>
      </c>
      <c r="B2747" t="s">
        <v>230</v>
      </c>
      <c r="C2747" t="s">
        <v>166</v>
      </c>
      <c r="D2747">
        <v>0</v>
      </c>
      <c r="E2747">
        <v>0</v>
      </c>
      <c r="F2747">
        <v>0</v>
      </c>
      <c r="G2747">
        <v>0</v>
      </c>
      <c r="H2747">
        <v>0</v>
      </c>
      <c r="I2747">
        <v>0</v>
      </c>
      <c r="J2747">
        <v>0</v>
      </c>
      <c r="K2747">
        <v>0</v>
      </c>
      <c r="L2747">
        <v>0</v>
      </c>
      <c r="M2747">
        <v>0</v>
      </c>
      <c r="N2747">
        <v>0</v>
      </c>
      <c r="P2747" s="22" t="s">
        <v>34</v>
      </c>
      <c r="R2747" t="s">
        <v>118</v>
      </c>
      <c r="S2747" t="s">
        <v>85</v>
      </c>
      <c r="T2747" s="9" t="e">
        <f>VLOOKUP(A2747,Sku_list!$A$1:$D$2667,3,0)</f>
        <v>#N/A</v>
      </c>
      <c r="U2747" s="9" t="e">
        <f>VLOOKUP(A2747,Sku_list!$A$1:$D$2667,4,0)*(F2747/1000000*12)</f>
        <v>#N/A</v>
      </c>
      <c r="V2747" s="9" t="e">
        <f>VLOOKUP(A2747,Sku_list!$A$1:$D$2667,4,0)*(H2747/1000000*12)</f>
        <v>#N/A</v>
      </c>
      <c r="W2747" s="9" t="e">
        <f>VLOOKUP(A2747,Sku_list!$A$1:$D$2667,4,0)*(J2747/1000000*12)</f>
        <v>#N/A</v>
      </c>
      <c r="X2747" s="9" t="e">
        <f>VLOOKUP(A2747,Sku_list!$A$1:$D$2667,4,0)*(L2747/1000000*12)</f>
        <v>#N/A</v>
      </c>
      <c r="Y2747" s="9" t="e">
        <f>VLOOKUP(A2747,Sku_list!$A$1:$E$2667,5,0)*((J2747+F2747)/1000000000)</f>
        <v>#N/A</v>
      </c>
      <c r="AC2747" s="22">
        <f t="shared" ca="1" si="42"/>
        <v>6.6666666666666666E-2</v>
      </c>
    </row>
    <row r="2748" spans="1:29" x14ac:dyDescent="0.35">
      <c r="A2748">
        <v>1607728</v>
      </c>
      <c r="B2748" t="s">
        <v>230</v>
      </c>
      <c r="C2748" t="s">
        <v>167</v>
      </c>
      <c r="D2748">
        <v>0</v>
      </c>
      <c r="E2748">
        <v>0</v>
      </c>
      <c r="F2748">
        <v>0</v>
      </c>
      <c r="G2748">
        <v>0</v>
      </c>
      <c r="H2748">
        <v>0</v>
      </c>
      <c r="I2748">
        <v>0</v>
      </c>
      <c r="J2748">
        <v>0</v>
      </c>
      <c r="K2748">
        <v>0</v>
      </c>
      <c r="L2748">
        <v>0</v>
      </c>
      <c r="M2748">
        <v>0</v>
      </c>
      <c r="N2748">
        <v>0</v>
      </c>
      <c r="P2748" s="22" t="s">
        <v>34</v>
      </c>
      <c r="R2748" t="s">
        <v>119</v>
      </c>
      <c r="S2748" t="s">
        <v>72</v>
      </c>
      <c r="T2748" s="9" t="e">
        <f>VLOOKUP(A2748,Sku_list!$A$1:$D$2667,3,0)</f>
        <v>#N/A</v>
      </c>
      <c r="U2748" s="9" t="e">
        <f>VLOOKUP(A2748,Sku_list!$A$1:$D$2667,4,0)*(F2748/1000000*12)</f>
        <v>#N/A</v>
      </c>
      <c r="V2748" s="9" t="e">
        <f>VLOOKUP(A2748,Sku_list!$A$1:$D$2667,4,0)*(H2748/1000000*12)</f>
        <v>#N/A</v>
      </c>
      <c r="W2748" s="9" t="e">
        <f>VLOOKUP(A2748,Sku_list!$A$1:$D$2667,4,0)*(J2748/1000000*12)</f>
        <v>#N/A</v>
      </c>
      <c r="X2748" s="9" t="e">
        <f>VLOOKUP(A2748,Sku_list!$A$1:$D$2667,4,0)*(L2748/1000000*12)</f>
        <v>#N/A</v>
      </c>
      <c r="Y2748" s="9" t="e">
        <f>VLOOKUP(A2748,Sku_list!$A$1:$E$2667,5,0)*((J2748+F2748)/1000000000)</f>
        <v>#N/A</v>
      </c>
      <c r="AC2748" s="22">
        <f t="shared" ca="1" si="42"/>
        <v>6.6666666666666666E-2</v>
      </c>
    </row>
    <row r="2749" spans="1:29" x14ac:dyDescent="0.35">
      <c r="A2749">
        <v>1607728</v>
      </c>
      <c r="B2749" t="s">
        <v>230</v>
      </c>
      <c r="C2749" t="s">
        <v>61</v>
      </c>
      <c r="D2749">
        <v>0</v>
      </c>
      <c r="E2749">
        <v>0</v>
      </c>
      <c r="F2749">
        <v>0</v>
      </c>
      <c r="G2749">
        <v>0</v>
      </c>
      <c r="H2749">
        <v>0</v>
      </c>
      <c r="I2749">
        <v>0</v>
      </c>
      <c r="J2749">
        <v>0</v>
      </c>
      <c r="K2749">
        <v>0</v>
      </c>
      <c r="L2749">
        <v>0</v>
      </c>
      <c r="M2749">
        <v>0</v>
      </c>
      <c r="N2749">
        <v>0</v>
      </c>
      <c r="P2749" s="22" t="s">
        <v>34</v>
      </c>
      <c r="R2749" t="s">
        <v>5</v>
      </c>
      <c r="S2749" t="s">
        <v>85</v>
      </c>
      <c r="T2749" s="9" t="e">
        <f>VLOOKUP(A2749,Sku_list!$A$1:$D$2667,3,0)</f>
        <v>#N/A</v>
      </c>
      <c r="U2749" s="9" t="e">
        <f>VLOOKUP(A2749,Sku_list!$A$1:$D$2667,4,0)*(F2749/1000000*12)</f>
        <v>#N/A</v>
      </c>
      <c r="V2749" s="9" t="e">
        <f>VLOOKUP(A2749,Sku_list!$A$1:$D$2667,4,0)*(H2749/1000000*12)</f>
        <v>#N/A</v>
      </c>
      <c r="W2749" s="9" t="e">
        <f>VLOOKUP(A2749,Sku_list!$A$1:$D$2667,4,0)*(J2749/1000000*12)</f>
        <v>#N/A</v>
      </c>
      <c r="X2749" s="9" t="e">
        <f>VLOOKUP(A2749,Sku_list!$A$1:$D$2667,4,0)*(L2749/1000000*12)</f>
        <v>#N/A</v>
      </c>
      <c r="Y2749" s="9" t="e">
        <f>VLOOKUP(A2749,Sku_list!$A$1:$E$2667,5,0)*((J2749+F2749)/1000000000)</f>
        <v>#N/A</v>
      </c>
      <c r="AC2749" s="22">
        <f t="shared" ca="1" si="42"/>
        <v>6.6666666666666666E-2</v>
      </c>
    </row>
    <row r="2750" spans="1:29" x14ac:dyDescent="0.35">
      <c r="A2750">
        <v>1607728</v>
      </c>
      <c r="B2750" t="s">
        <v>230</v>
      </c>
      <c r="C2750" t="s">
        <v>39</v>
      </c>
      <c r="D2750">
        <v>0</v>
      </c>
      <c r="E2750">
        <v>0</v>
      </c>
      <c r="F2750">
        <v>0</v>
      </c>
      <c r="G2750">
        <v>0</v>
      </c>
      <c r="H2750">
        <v>0</v>
      </c>
      <c r="I2750">
        <v>0</v>
      </c>
      <c r="J2750">
        <v>0</v>
      </c>
      <c r="K2750">
        <v>0</v>
      </c>
      <c r="L2750">
        <v>0</v>
      </c>
      <c r="M2750">
        <v>0</v>
      </c>
      <c r="N2750">
        <v>0</v>
      </c>
      <c r="P2750" s="22" t="s">
        <v>34</v>
      </c>
      <c r="R2750" t="s">
        <v>43</v>
      </c>
      <c r="S2750" t="s">
        <v>190</v>
      </c>
      <c r="T2750" s="9" t="e">
        <f>VLOOKUP(A2750,Sku_list!$A$1:$D$2667,3,0)</f>
        <v>#N/A</v>
      </c>
      <c r="U2750" s="9" t="e">
        <f>VLOOKUP(A2750,Sku_list!$A$1:$D$2667,4,0)*(F2750/1000000*12)</f>
        <v>#N/A</v>
      </c>
      <c r="V2750" s="9" t="e">
        <f>VLOOKUP(A2750,Sku_list!$A$1:$D$2667,4,0)*(H2750/1000000*12)</f>
        <v>#N/A</v>
      </c>
      <c r="W2750" s="9" t="e">
        <f>VLOOKUP(A2750,Sku_list!$A$1:$D$2667,4,0)*(J2750/1000000*12)</f>
        <v>#N/A</v>
      </c>
      <c r="X2750" s="9" t="e">
        <f>VLOOKUP(A2750,Sku_list!$A$1:$D$2667,4,0)*(L2750/1000000*12)</f>
        <v>#N/A</v>
      </c>
      <c r="Y2750" s="9" t="e">
        <f>VLOOKUP(A2750,Sku_list!$A$1:$E$2667,5,0)*((J2750+F2750)/1000000000)</f>
        <v>#N/A</v>
      </c>
      <c r="AC2750" s="22">
        <f t="shared" ca="1" si="42"/>
        <v>6.6666666666666666E-2</v>
      </c>
    </row>
    <row r="2751" spans="1:29" x14ac:dyDescent="0.35">
      <c r="A2751">
        <v>1607728</v>
      </c>
      <c r="B2751" t="s">
        <v>230</v>
      </c>
      <c r="C2751" t="s">
        <v>65</v>
      </c>
      <c r="D2751">
        <v>0</v>
      </c>
      <c r="E2751">
        <v>0</v>
      </c>
      <c r="F2751">
        <v>0</v>
      </c>
      <c r="G2751">
        <v>0</v>
      </c>
      <c r="H2751">
        <v>0</v>
      </c>
      <c r="I2751">
        <v>0</v>
      </c>
      <c r="J2751">
        <v>0</v>
      </c>
      <c r="K2751">
        <v>0</v>
      </c>
      <c r="L2751">
        <v>0</v>
      </c>
      <c r="M2751">
        <v>0</v>
      </c>
      <c r="N2751">
        <v>0</v>
      </c>
      <c r="P2751" s="22" t="s">
        <v>34</v>
      </c>
      <c r="R2751" t="s">
        <v>300</v>
      </c>
      <c r="S2751" t="s">
        <v>83</v>
      </c>
      <c r="T2751" s="9" t="e">
        <f>VLOOKUP(A2751,Sku_list!$A$1:$D$2667,3,0)</f>
        <v>#N/A</v>
      </c>
      <c r="U2751" s="9" t="e">
        <f>VLOOKUP(A2751,Sku_list!$A$1:$D$2667,4,0)*(F2751/1000000*12)</f>
        <v>#N/A</v>
      </c>
      <c r="V2751" s="9" t="e">
        <f>VLOOKUP(A2751,Sku_list!$A$1:$D$2667,4,0)*(H2751/1000000*12)</f>
        <v>#N/A</v>
      </c>
      <c r="W2751" s="9" t="e">
        <f>VLOOKUP(A2751,Sku_list!$A$1:$D$2667,4,0)*(J2751/1000000*12)</f>
        <v>#N/A</v>
      </c>
      <c r="X2751" s="9" t="e">
        <f>VLOOKUP(A2751,Sku_list!$A$1:$D$2667,4,0)*(L2751/1000000*12)</f>
        <v>#N/A</v>
      </c>
      <c r="Y2751" s="9" t="e">
        <f>VLOOKUP(A2751,Sku_list!$A$1:$E$2667,5,0)*((J2751+F2751)/1000000000)</f>
        <v>#N/A</v>
      </c>
      <c r="AC2751" s="22">
        <f t="shared" ca="1" si="42"/>
        <v>6.6666666666666666E-2</v>
      </c>
    </row>
    <row r="2752" spans="1:29" x14ac:dyDescent="0.35">
      <c r="A2752">
        <v>1607728</v>
      </c>
      <c r="B2752" t="s">
        <v>230</v>
      </c>
      <c r="C2752" t="s">
        <v>66</v>
      </c>
      <c r="D2752">
        <v>0</v>
      </c>
      <c r="E2752">
        <v>0</v>
      </c>
      <c r="F2752">
        <v>0</v>
      </c>
      <c r="G2752">
        <v>0</v>
      </c>
      <c r="H2752">
        <v>0</v>
      </c>
      <c r="I2752">
        <v>0</v>
      </c>
      <c r="J2752">
        <v>0</v>
      </c>
      <c r="K2752">
        <v>0</v>
      </c>
      <c r="L2752">
        <v>0</v>
      </c>
      <c r="M2752">
        <v>0</v>
      </c>
      <c r="N2752">
        <v>0</v>
      </c>
      <c r="P2752" s="22" t="s">
        <v>34</v>
      </c>
      <c r="R2752" t="s">
        <v>174</v>
      </c>
      <c r="S2752" t="s">
        <v>72</v>
      </c>
      <c r="T2752" s="9" t="e">
        <f>VLOOKUP(A2752,Sku_list!$A$1:$D$2667,3,0)</f>
        <v>#N/A</v>
      </c>
      <c r="U2752" s="9" t="e">
        <f>VLOOKUP(A2752,Sku_list!$A$1:$D$2667,4,0)*(F2752/1000000*12)</f>
        <v>#N/A</v>
      </c>
      <c r="V2752" s="9" t="e">
        <f>VLOOKUP(A2752,Sku_list!$A$1:$D$2667,4,0)*(H2752/1000000*12)</f>
        <v>#N/A</v>
      </c>
      <c r="W2752" s="9" t="e">
        <f>VLOOKUP(A2752,Sku_list!$A$1:$D$2667,4,0)*(J2752/1000000*12)</f>
        <v>#N/A</v>
      </c>
      <c r="X2752" s="9" t="e">
        <f>VLOOKUP(A2752,Sku_list!$A$1:$D$2667,4,0)*(L2752/1000000*12)</f>
        <v>#N/A</v>
      </c>
      <c r="Y2752" s="9" t="e">
        <f>VLOOKUP(A2752,Sku_list!$A$1:$E$2667,5,0)*((J2752+F2752)/1000000000)</f>
        <v>#N/A</v>
      </c>
      <c r="AC2752" s="22">
        <f t="shared" ca="1" si="42"/>
        <v>6.6666666666666666E-2</v>
      </c>
    </row>
    <row r="2753" spans="1:29" x14ac:dyDescent="0.35">
      <c r="A2753">
        <v>1607728</v>
      </c>
      <c r="B2753" t="s">
        <v>230</v>
      </c>
      <c r="C2753" t="s">
        <v>67</v>
      </c>
      <c r="D2753">
        <v>0</v>
      </c>
      <c r="E2753">
        <v>0</v>
      </c>
      <c r="F2753">
        <v>0</v>
      </c>
      <c r="G2753">
        <v>0</v>
      </c>
      <c r="H2753">
        <v>0</v>
      </c>
      <c r="I2753">
        <v>0</v>
      </c>
      <c r="J2753">
        <v>0</v>
      </c>
      <c r="K2753">
        <v>0</v>
      </c>
      <c r="L2753">
        <v>0</v>
      </c>
      <c r="M2753">
        <v>0</v>
      </c>
      <c r="N2753">
        <v>0</v>
      </c>
      <c r="P2753" s="22" t="s">
        <v>34</v>
      </c>
      <c r="R2753" t="s">
        <v>176</v>
      </c>
      <c r="S2753" t="s">
        <v>72</v>
      </c>
      <c r="T2753" s="9" t="e">
        <f>VLOOKUP(A2753,Sku_list!$A$1:$D$2667,3,0)</f>
        <v>#N/A</v>
      </c>
      <c r="U2753" s="9" t="e">
        <f>VLOOKUP(A2753,Sku_list!$A$1:$D$2667,4,0)*(F2753/1000000*12)</f>
        <v>#N/A</v>
      </c>
      <c r="V2753" s="9" t="e">
        <f>VLOOKUP(A2753,Sku_list!$A$1:$D$2667,4,0)*(H2753/1000000*12)</f>
        <v>#N/A</v>
      </c>
      <c r="W2753" s="9" t="e">
        <f>VLOOKUP(A2753,Sku_list!$A$1:$D$2667,4,0)*(J2753/1000000*12)</f>
        <v>#N/A</v>
      </c>
      <c r="X2753" s="9" t="e">
        <f>VLOOKUP(A2753,Sku_list!$A$1:$D$2667,4,0)*(L2753/1000000*12)</f>
        <v>#N/A</v>
      </c>
      <c r="Y2753" s="9" t="e">
        <f>VLOOKUP(A2753,Sku_list!$A$1:$E$2667,5,0)*((J2753+F2753)/1000000000)</f>
        <v>#N/A</v>
      </c>
      <c r="AC2753" s="22">
        <f t="shared" ca="1" si="42"/>
        <v>6.6666666666666666E-2</v>
      </c>
    </row>
    <row r="2754" spans="1:29" x14ac:dyDescent="0.35">
      <c r="A2754">
        <v>1607728</v>
      </c>
      <c r="B2754" t="s">
        <v>230</v>
      </c>
      <c r="C2754" t="s">
        <v>68</v>
      </c>
      <c r="D2754">
        <v>0</v>
      </c>
      <c r="E2754">
        <v>0</v>
      </c>
      <c r="F2754">
        <v>0</v>
      </c>
      <c r="G2754">
        <v>0</v>
      </c>
      <c r="H2754">
        <v>0</v>
      </c>
      <c r="I2754">
        <v>0</v>
      </c>
      <c r="J2754">
        <v>0</v>
      </c>
      <c r="K2754">
        <v>0</v>
      </c>
      <c r="L2754">
        <v>0</v>
      </c>
      <c r="M2754">
        <v>0</v>
      </c>
      <c r="N2754">
        <v>0</v>
      </c>
      <c r="P2754" s="22" t="s">
        <v>34</v>
      </c>
      <c r="R2754" t="s">
        <v>177</v>
      </c>
      <c r="S2754" t="s">
        <v>72</v>
      </c>
      <c r="T2754" s="9" t="e">
        <f>VLOOKUP(A2754,Sku_list!$A$1:$D$2667,3,0)</f>
        <v>#N/A</v>
      </c>
      <c r="U2754" s="9" t="e">
        <f>VLOOKUP(A2754,Sku_list!$A$1:$D$2667,4,0)*(F2754/1000000*12)</f>
        <v>#N/A</v>
      </c>
      <c r="V2754" s="9" t="e">
        <f>VLOOKUP(A2754,Sku_list!$A$1:$D$2667,4,0)*(H2754/1000000*12)</f>
        <v>#N/A</v>
      </c>
      <c r="W2754" s="9" t="e">
        <f>VLOOKUP(A2754,Sku_list!$A$1:$D$2667,4,0)*(J2754/1000000*12)</f>
        <v>#N/A</v>
      </c>
      <c r="X2754" s="9" t="e">
        <f>VLOOKUP(A2754,Sku_list!$A$1:$D$2667,4,0)*(L2754/1000000*12)</f>
        <v>#N/A</v>
      </c>
      <c r="Y2754" s="9" t="e">
        <f>VLOOKUP(A2754,Sku_list!$A$1:$E$2667,5,0)*((J2754+F2754)/1000000000)</f>
        <v>#N/A</v>
      </c>
      <c r="AC2754" s="22">
        <f t="shared" ca="1" si="42"/>
        <v>6.6666666666666666E-2</v>
      </c>
    </row>
    <row r="2755" spans="1:29" x14ac:dyDescent="0.35">
      <c r="A2755">
        <v>1607728</v>
      </c>
      <c r="B2755" t="s">
        <v>230</v>
      </c>
      <c r="C2755" t="s">
        <v>44</v>
      </c>
      <c r="D2755">
        <v>0</v>
      </c>
      <c r="E2755">
        <v>0</v>
      </c>
      <c r="F2755">
        <v>0</v>
      </c>
      <c r="G2755">
        <v>0</v>
      </c>
      <c r="H2755">
        <v>0</v>
      </c>
      <c r="I2755">
        <v>0</v>
      </c>
      <c r="J2755">
        <v>0</v>
      </c>
      <c r="K2755">
        <v>0</v>
      </c>
      <c r="L2755">
        <v>0</v>
      </c>
      <c r="M2755">
        <v>0</v>
      </c>
      <c r="N2755">
        <v>0</v>
      </c>
      <c r="P2755" s="22" t="s">
        <v>34</v>
      </c>
      <c r="R2755" t="s">
        <v>45</v>
      </c>
      <c r="S2755" t="s">
        <v>193</v>
      </c>
      <c r="T2755" s="9" t="e">
        <f>VLOOKUP(A2755,Sku_list!$A$1:$D$2667,3,0)</f>
        <v>#N/A</v>
      </c>
      <c r="U2755" s="9" t="e">
        <f>VLOOKUP(A2755,Sku_list!$A$1:$D$2667,4,0)*(F2755/1000000*12)</f>
        <v>#N/A</v>
      </c>
      <c r="V2755" s="9" t="e">
        <f>VLOOKUP(A2755,Sku_list!$A$1:$D$2667,4,0)*(H2755/1000000*12)</f>
        <v>#N/A</v>
      </c>
      <c r="W2755" s="9" t="e">
        <f>VLOOKUP(A2755,Sku_list!$A$1:$D$2667,4,0)*(J2755/1000000*12)</f>
        <v>#N/A</v>
      </c>
      <c r="X2755" s="9" t="e">
        <f>VLOOKUP(A2755,Sku_list!$A$1:$D$2667,4,0)*(L2755/1000000*12)</f>
        <v>#N/A</v>
      </c>
      <c r="Y2755" s="9" t="e">
        <f>VLOOKUP(A2755,Sku_list!$A$1:$E$2667,5,0)*((J2755+F2755)/1000000000)</f>
        <v>#N/A</v>
      </c>
      <c r="AC2755" s="22">
        <f t="shared" ref="AC2755:AC2818" ca="1" si="43">(DAY(TODAY())+AB2755)/30</f>
        <v>6.6666666666666666E-2</v>
      </c>
    </row>
    <row r="2756" spans="1:29" x14ac:dyDescent="0.35">
      <c r="A2756">
        <v>1607728</v>
      </c>
      <c r="B2756" t="s">
        <v>230</v>
      </c>
      <c r="C2756" t="s">
        <v>273</v>
      </c>
      <c r="D2756">
        <v>0</v>
      </c>
      <c r="E2756">
        <v>0</v>
      </c>
      <c r="F2756">
        <v>0</v>
      </c>
      <c r="G2756">
        <v>0</v>
      </c>
      <c r="H2756">
        <v>0</v>
      </c>
      <c r="I2756">
        <v>0</v>
      </c>
      <c r="J2756">
        <v>0</v>
      </c>
      <c r="K2756">
        <v>0</v>
      </c>
      <c r="L2756">
        <v>0</v>
      </c>
      <c r="M2756">
        <v>0</v>
      </c>
      <c r="N2756">
        <v>0</v>
      </c>
      <c r="P2756" s="22" t="s">
        <v>34</v>
      </c>
      <c r="R2756" t="s">
        <v>275</v>
      </c>
      <c r="S2756" t="s">
        <v>308</v>
      </c>
      <c r="T2756" s="9" t="e">
        <f>VLOOKUP(A2756,Sku_list!$A$1:$D$2667,3,0)</f>
        <v>#N/A</v>
      </c>
      <c r="U2756" s="9" t="e">
        <f>VLOOKUP(A2756,Sku_list!$A$1:$D$2667,4,0)*(F2756/1000000*12)</f>
        <v>#N/A</v>
      </c>
      <c r="V2756" s="9" t="e">
        <f>VLOOKUP(A2756,Sku_list!$A$1:$D$2667,4,0)*(H2756/1000000*12)</f>
        <v>#N/A</v>
      </c>
      <c r="W2756" s="9" t="e">
        <f>VLOOKUP(A2756,Sku_list!$A$1:$D$2667,4,0)*(J2756/1000000*12)</f>
        <v>#N/A</v>
      </c>
      <c r="X2756" s="9" t="e">
        <f>VLOOKUP(A2756,Sku_list!$A$1:$D$2667,4,0)*(L2756/1000000*12)</f>
        <v>#N/A</v>
      </c>
      <c r="Y2756" s="9" t="e">
        <f>VLOOKUP(A2756,Sku_list!$A$1:$E$2667,5,0)*((J2756+F2756)/1000000000)</f>
        <v>#N/A</v>
      </c>
      <c r="AC2756" s="22">
        <f t="shared" ca="1" si="43"/>
        <v>6.6666666666666666E-2</v>
      </c>
    </row>
    <row r="2757" spans="1:29" x14ac:dyDescent="0.35">
      <c r="A2757">
        <v>1607736</v>
      </c>
      <c r="B2757" t="s">
        <v>196</v>
      </c>
      <c r="C2757" t="s">
        <v>1</v>
      </c>
      <c r="D2757">
        <v>0</v>
      </c>
      <c r="E2757">
        <v>0</v>
      </c>
      <c r="F2757">
        <v>0</v>
      </c>
      <c r="G2757">
        <v>0</v>
      </c>
      <c r="H2757">
        <v>0</v>
      </c>
      <c r="I2757">
        <v>0</v>
      </c>
      <c r="J2757">
        <v>0</v>
      </c>
      <c r="K2757">
        <v>0</v>
      </c>
      <c r="L2757">
        <v>0</v>
      </c>
      <c r="M2757">
        <v>0</v>
      </c>
      <c r="N2757">
        <v>0</v>
      </c>
      <c r="P2757" s="22" t="s">
        <v>34</v>
      </c>
      <c r="R2757" t="s">
        <v>2</v>
      </c>
      <c r="S2757" t="s">
        <v>173</v>
      </c>
      <c r="T2757" s="9" t="e">
        <f>VLOOKUP(A2757,Sku_list!$A$1:$D$2667,3,0)</f>
        <v>#N/A</v>
      </c>
      <c r="U2757" s="9" t="e">
        <f>VLOOKUP(A2757,Sku_list!$A$1:$D$2667,4,0)*(F2757/1000000*12)</f>
        <v>#N/A</v>
      </c>
      <c r="V2757" s="9" t="e">
        <f>VLOOKUP(A2757,Sku_list!$A$1:$D$2667,4,0)*(H2757/1000000*12)</f>
        <v>#N/A</v>
      </c>
      <c r="W2757" s="9" t="e">
        <f>VLOOKUP(A2757,Sku_list!$A$1:$D$2667,4,0)*(J2757/1000000*12)</f>
        <v>#N/A</v>
      </c>
      <c r="X2757" s="9" t="e">
        <f>VLOOKUP(A2757,Sku_list!$A$1:$D$2667,4,0)*(L2757/1000000*12)</f>
        <v>#N/A</v>
      </c>
      <c r="Y2757" s="9" t="e">
        <f>VLOOKUP(A2757,Sku_list!$A$1:$E$2667,5,0)*((J2757+F2757)/1000000000)</f>
        <v>#N/A</v>
      </c>
      <c r="AC2757" s="22">
        <f t="shared" ca="1" si="43"/>
        <v>6.6666666666666666E-2</v>
      </c>
    </row>
    <row r="2758" spans="1:29" x14ac:dyDescent="0.35">
      <c r="A2758">
        <v>1607736</v>
      </c>
      <c r="B2758" t="s">
        <v>196</v>
      </c>
      <c r="C2758" t="s">
        <v>139</v>
      </c>
      <c r="D2758">
        <v>0</v>
      </c>
      <c r="E2758">
        <v>34</v>
      </c>
      <c r="F2758">
        <v>0</v>
      </c>
      <c r="G2758">
        <v>45</v>
      </c>
      <c r="H2758">
        <v>35</v>
      </c>
      <c r="I2758">
        <v>0</v>
      </c>
      <c r="J2758">
        <v>16</v>
      </c>
      <c r="K2758">
        <v>16</v>
      </c>
      <c r="L2758">
        <v>60</v>
      </c>
      <c r="M2758">
        <v>9</v>
      </c>
      <c r="N2758">
        <v>-9</v>
      </c>
      <c r="P2758" s="22">
        <v>0.85</v>
      </c>
      <c r="R2758" t="s">
        <v>70</v>
      </c>
      <c r="S2758" t="s">
        <v>69</v>
      </c>
      <c r="T2758" s="9" t="e">
        <f>VLOOKUP(A2758,Sku_list!$A$1:$D$2667,3,0)</f>
        <v>#N/A</v>
      </c>
      <c r="U2758" s="9" t="e">
        <f>VLOOKUP(A2758,Sku_list!$A$1:$D$2667,4,0)*(F2758/1000000*12)</f>
        <v>#N/A</v>
      </c>
      <c r="V2758" s="9" t="e">
        <f>VLOOKUP(A2758,Sku_list!$A$1:$D$2667,4,0)*(H2758/1000000*12)</f>
        <v>#N/A</v>
      </c>
      <c r="W2758" s="9" t="e">
        <f>VLOOKUP(A2758,Sku_list!$A$1:$D$2667,4,0)*(J2758/1000000*12)</f>
        <v>#N/A</v>
      </c>
      <c r="X2758" s="9" t="e">
        <f>VLOOKUP(A2758,Sku_list!$A$1:$D$2667,4,0)*(L2758/1000000*12)</f>
        <v>#N/A</v>
      </c>
      <c r="Y2758" s="9" t="e">
        <f>VLOOKUP(A2758,Sku_list!$A$1:$E$2667,5,0)*((J2758+F2758)/1000000000)</f>
        <v>#N/A</v>
      </c>
      <c r="AC2758" s="22">
        <f t="shared" ca="1" si="43"/>
        <v>6.6666666666666666E-2</v>
      </c>
    </row>
    <row r="2759" spans="1:29" x14ac:dyDescent="0.35">
      <c r="A2759">
        <v>1607736</v>
      </c>
      <c r="B2759" t="s">
        <v>196</v>
      </c>
      <c r="C2759" t="s">
        <v>140</v>
      </c>
      <c r="D2759">
        <v>0</v>
      </c>
      <c r="E2759">
        <v>50</v>
      </c>
      <c r="F2759">
        <v>0</v>
      </c>
      <c r="G2759">
        <v>57</v>
      </c>
      <c r="H2759">
        <v>36</v>
      </c>
      <c r="I2759">
        <v>0</v>
      </c>
      <c r="J2759">
        <v>28</v>
      </c>
      <c r="K2759">
        <v>22</v>
      </c>
      <c r="L2759">
        <v>80</v>
      </c>
      <c r="M2759">
        <v>16</v>
      </c>
      <c r="N2759">
        <v>-16</v>
      </c>
      <c r="P2759" s="22">
        <v>0.8</v>
      </c>
      <c r="R2759" t="s">
        <v>71</v>
      </c>
      <c r="S2759" t="s">
        <v>72</v>
      </c>
      <c r="T2759" s="9" t="e">
        <f>VLOOKUP(A2759,Sku_list!$A$1:$D$2667,3,0)</f>
        <v>#N/A</v>
      </c>
      <c r="U2759" s="9" t="e">
        <f>VLOOKUP(A2759,Sku_list!$A$1:$D$2667,4,0)*(F2759/1000000*12)</f>
        <v>#N/A</v>
      </c>
      <c r="V2759" s="9" t="e">
        <f>VLOOKUP(A2759,Sku_list!$A$1:$D$2667,4,0)*(H2759/1000000*12)</f>
        <v>#N/A</v>
      </c>
      <c r="W2759" s="9" t="e">
        <f>VLOOKUP(A2759,Sku_list!$A$1:$D$2667,4,0)*(J2759/1000000*12)</f>
        <v>#N/A</v>
      </c>
      <c r="X2759" s="9" t="e">
        <f>VLOOKUP(A2759,Sku_list!$A$1:$D$2667,4,0)*(L2759/1000000*12)</f>
        <v>#N/A</v>
      </c>
      <c r="Y2759" s="9" t="e">
        <f>VLOOKUP(A2759,Sku_list!$A$1:$E$2667,5,0)*((J2759+F2759)/1000000000)</f>
        <v>#N/A</v>
      </c>
      <c r="AC2759" s="22">
        <f t="shared" ca="1" si="43"/>
        <v>6.6666666666666666E-2</v>
      </c>
    </row>
    <row r="2760" spans="1:29" x14ac:dyDescent="0.35">
      <c r="A2760">
        <v>1607736</v>
      </c>
      <c r="B2760" t="s">
        <v>196</v>
      </c>
      <c r="C2760" t="s">
        <v>141</v>
      </c>
      <c r="D2760">
        <v>0</v>
      </c>
      <c r="E2760">
        <v>0</v>
      </c>
      <c r="F2760">
        <v>40</v>
      </c>
      <c r="G2760">
        <v>15</v>
      </c>
      <c r="H2760">
        <v>22</v>
      </c>
      <c r="I2760">
        <v>0</v>
      </c>
      <c r="J2760">
        <v>16</v>
      </c>
      <c r="K2760">
        <v>56</v>
      </c>
      <c r="L2760">
        <v>20</v>
      </c>
      <c r="M2760">
        <v>-58</v>
      </c>
      <c r="N2760">
        <v>58</v>
      </c>
      <c r="P2760" s="22">
        <v>3.9</v>
      </c>
      <c r="R2760" t="s">
        <v>82</v>
      </c>
      <c r="S2760" t="s">
        <v>83</v>
      </c>
      <c r="T2760" s="9" t="e">
        <f>VLOOKUP(A2760,Sku_list!$A$1:$D$2667,3,0)</f>
        <v>#N/A</v>
      </c>
      <c r="U2760" s="9" t="e">
        <f>VLOOKUP(A2760,Sku_list!$A$1:$D$2667,4,0)*(F2760/1000000*12)</f>
        <v>#N/A</v>
      </c>
      <c r="V2760" s="9" t="e">
        <f>VLOOKUP(A2760,Sku_list!$A$1:$D$2667,4,0)*(H2760/1000000*12)</f>
        <v>#N/A</v>
      </c>
      <c r="W2760" s="9" t="e">
        <f>VLOOKUP(A2760,Sku_list!$A$1:$D$2667,4,0)*(J2760/1000000*12)</f>
        <v>#N/A</v>
      </c>
      <c r="X2760" s="9" t="e">
        <f>VLOOKUP(A2760,Sku_list!$A$1:$D$2667,4,0)*(L2760/1000000*12)</f>
        <v>#N/A</v>
      </c>
      <c r="Y2760" s="9" t="e">
        <f>VLOOKUP(A2760,Sku_list!$A$1:$E$2667,5,0)*((J2760+F2760)/1000000000)</f>
        <v>#N/A</v>
      </c>
      <c r="AC2760" s="22">
        <f t="shared" ca="1" si="43"/>
        <v>6.6666666666666666E-2</v>
      </c>
    </row>
    <row r="2761" spans="1:29" x14ac:dyDescent="0.35">
      <c r="A2761">
        <v>1607736</v>
      </c>
      <c r="B2761" t="s">
        <v>196</v>
      </c>
      <c r="C2761" t="s">
        <v>142</v>
      </c>
      <c r="D2761">
        <v>0</v>
      </c>
      <c r="E2761">
        <v>0</v>
      </c>
      <c r="F2761">
        <v>0</v>
      </c>
      <c r="G2761">
        <v>26</v>
      </c>
      <c r="H2761">
        <v>19</v>
      </c>
      <c r="I2761">
        <v>0</v>
      </c>
      <c r="J2761">
        <v>66</v>
      </c>
      <c r="K2761">
        <v>59</v>
      </c>
      <c r="L2761">
        <v>40</v>
      </c>
      <c r="M2761">
        <v>-45</v>
      </c>
      <c r="N2761">
        <v>45</v>
      </c>
      <c r="P2761" s="22">
        <v>2.125</v>
      </c>
      <c r="R2761" t="s">
        <v>84</v>
      </c>
      <c r="S2761" t="s">
        <v>85</v>
      </c>
      <c r="T2761" s="9" t="e">
        <f>VLOOKUP(A2761,Sku_list!$A$1:$D$2667,3,0)</f>
        <v>#N/A</v>
      </c>
      <c r="U2761" s="9" t="e">
        <f>VLOOKUP(A2761,Sku_list!$A$1:$D$2667,4,0)*(F2761/1000000*12)</f>
        <v>#N/A</v>
      </c>
      <c r="V2761" s="9" t="e">
        <f>VLOOKUP(A2761,Sku_list!$A$1:$D$2667,4,0)*(H2761/1000000*12)</f>
        <v>#N/A</v>
      </c>
      <c r="W2761" s="9" t="e">
        <f>VLOOKUP(A2761,Sku_list!$A$1:$D$2667,4,0)*(J2761/1000000*12)</f>
        <v>#N/A</v>
      </c>
      <c r="X2761" s="9" t="e">
        <f>VLOOKUP(A2761,Sku_list!$A$1:$D$2667,4,0)*(L2761/1000000*12)</f>
        <v>#N/A</v>
      </c>
      <c r="Y2761" s="9" t="e">
        <f>VLOOKUP(A2761,Sku_list!$A$1:$E$2667,5,0)*((J2761+F2761)/1000000000)</f>
        <v>#N/A</v>
      </c>
      <c r="AC2761" s="22">
        <f t="shared" ca="1" si="43"/>
        <v>6.6666666666666666E-2</v>
      </c>
    </row>
    <row r="2762" spans="1:29" x14ac:dyDescent="0.35">
      <c r="A2762">
        <v>1607736</v>
      </c>
      <c r="B2762" t="s">
        <v>196</v>
      </c>
      <c r="C2762" t="s">
        <v>143</v>
      </c>
      <c r="D2762">
        <v>0</v>
      </c>
      <c r="E2762">
        <v>45</v>
      </c>
      <c r="F2762">
        <v>0</v>
      </c>
      <c r="G2762">
        <v>39</v>
      </c>
      <c r="H2762">
        <v>22</v>
      </c>
      <c r="I2762">
        <v>0</v>
      </c>
      <c r="J2762">
        <v>39</v>
      </c>
      <c r="K2762">
        <v>36</v>
      </c>
      <c r="L2762">
        <v>65</v>
      </c>
      <c r="M2762">
        <v>4</v>
      </c>
      <c r="N2762">
        <v>-4</v>
      </c>
      <c r="P2762" s="22">
        <v>0.93846153846153846</v>
      </c>
      <c r="R2762" t="s">
        <v>86</v>
      </c>
      <c r="S2762" t="s">
        <v>85</v>
      </c>
      <c r="T2762" s="9" t="e">
        <f>VLOOKUP(A2762,Sku_list!$A$1:$D$2667,3,0)</f>
        <v>#N/A</v>
      </c>
      <c r="U2762" s="9" t="e">
        <f>VLOOKUP(A2762,Sku_list!$A$1:$D$2667,4,0)*(F2762/1000000*12)</f>
        <v>#N/A</v>
      </c>
      <c r="V2762" s="9" t="e">
        <f>VLOOKUP(A2762,Sku_list!$A$1:$D$2667,4,0)*(H2762/1000000*12)</f>
        <v>#N/A</v>
      </c>
      <c r="W2762" s="9" t="e">
        <f>VLOOKUP(A2762,Sku_list!$A$1:$D$2667,4,0)*(J2762/1000000*12)</f>
        <v>#N/A</v>
      </c>
      <c r="X2762" s="9" t="e">
        <f>VLOOKUP(A2762,Sku_list!$A$1:$D$2667,4,0)*(L2762/1000000*12)</f>
        <v>#N/A</v>
      </c>
      <c r="Y2762" s="9" t="e">
        <f>VLOOKUP(A2762,Sku_list!$A$1:$E$2667,5,0)*((J2762+F2762)/1000000000)</f>
        <v>#N/A</v>
      </c>
      <c r="AC2762" s="22">
        <f t="shared" ca="1" si="43"/>
        <v>6.6666666666666666E-2</v>
      </c>
    </row>
    <row r="2763" spans="1:29" x14ac:dyDescent="0.35">
      <c r="A2763">
        <v>1607736</v>
      </c>
      <c r="B2763" t="s">
        <v>196</v>
      </c>
      <c r="C2763" t="s">
        <v>144</v>
      </c>
      <c r="D2763">
        <v>0</v>
      </c>
      <c r="E2763">
        <v>10</v>
      </c>
      <c r="F2763">
        <v>0</v>
      </c>
      <c r="G2763">
        <v>16</v>
      </c>
      <c r="H2763">
        <v>12</v>
      </c>
      <c r="I2763">
        <v>0</v>
      </c>
      <c r="J2763">
        <v>12</v>
      </c>
      <c r="K2763">
        <v>12</v>
      </c>
      <c r="L2763">
        <v>23</v>
      </c>
      <c r="M2763">
        <v>-1</v>
      </c>
      <c r="N2763">
        <v>1</v>
      </c>
      <c r="P2763" s="22">
        <v>1.0434782608695652</v>
      </c>
      <c r="R2763" t="s">
        <v>87</v>
      </c>
      <c r="S2763" t="s">
        <v>72</v>
      </c>
      <c r="T2763" s="9" t="e">
        <f>VLOOKUP(A2763,Sku_list!$A$1:$D$2667,3,0)</f>
        <v>#N/A</v>
      </c>
      <c r="U2763" s="9" t="e">
        <f>VLOOKUP(A2763,Sku_list!$A$1:$D$2667,4,0)*(F2763/1000000*12)</f>
        <v>#N/A</v>
      </c>
      <c r="V2763" s="9" t="e">
        <f>VLOOKUP(A2763,Sku_list!$A$1:$D$2667,4,0)*(H2763/1000000*12)</f>
        <v>#N/A</v>
      </c>
      <c r="W2763" s="9" t="e">
        <f>VLOOKUP(A2763,Sku_list!$A$1:$D$2667,4,0)*(J2763/1000000*12)</f>
        <v>#N/A</v>
      </c>
      <c r="X2763" s="9" t="e">
        <f>VLOOKUP(A2763,Sku_list!$A$1:$D$2667,4,0)*(L2763/1000000*12)</f>
        <v>#N/A</v>
      </c>
      <c r="Y2763" s="9" t="e">
        <f>VLOOKUP(A2763,Sku_list!$A$1:$E$2667,5,0)*((J2763+F2763)/1000000000)</f>
        <v>#N/A</v>
      </c>
      <c r="AC2763" s="22">
        <f t="shared" ca="1" si="43"/>
        <v>6.6666666666666666E-2</v>
      </c>
    </row>
    <row r="2764" spans="1:29" x14ac:dyDescent="0.35">
      <c r="A2764">
        <v>1607736</v>
      </c>
      <c r="B2764" t="s">
        <v>196</v>
      </c>
      <c r="C2764" t="s">
        <v>145</v>
      </c>
      <c r="D2764">
        <v>0</v>
      </c>
      <c r="E2764">
        <v>0</v>
      </c>
      <c r="F2764">
        <v>0</v>
      </c>
      <c r="G2764">
        <v>1</v>
      </c>
      <c r="H2764">
        <v>1</v>
      </c>
      <c r="I2764">
        <v>0</v>
      </c>
      <c r="J2764">
        <v>17</v>
      </c>
      <c r="K2764">
        <v>17</v>
      </c>
      <c r="L2764">
        <v>13</v>
      </c>
      <c r="M2764">
        <v>-5</v>
      </c>
      <c r="N2764">
        <v>5</v>
      </c>
      <c r="P2764" s="22">
        <v>1.3846153846153846</v>
      </c>
      <c r="R2764" t="s">
        <v>88</v>
      </c>
      <c r="S2764" t="s">
        <v>83</v>
      </c>
      <c r="T2764" s="9" t="e">
        <f>VLOOKUP(A2764,Sku_list!$A$1:$D$2667,3,0)</f>
        <v>#N/A</v>
      </c>
      <c r="U2764" s="9" t="e">
        <f>VLOOKUP(A2764,Sku_list!$A$1:$D$2667,4,0)*(F2764/1000000*12)</f>
        <v>#N/A</v>
      </c>
      <c r="V2764" s="9" t="e">
        <f>VLOOKUP(A2764,Sku_list!$A$1:$D$2667,4,0)*(H2764/1000000*12)</f>
        <v>#N/A</v>
      </c>
      <c r="W2764" s="9" t="e">
        <f>VLOOKUP(A2764,Sku_list!$A$1:$D$2667,4,0)*(J2764/1000000*12)</f>
        <v>#N/A</v>
      </c>
      <c r="X2764" s="9" t="e">
        <f>VLOOKUP(A2764,Sku_list!$A$1:$D$2667,4,0)*(L2764/1000000*12)</f>
        <v>#N/A</v>
      </c>
      <c r="Y2764" s="9" t="e">
        <f>VLOOKUP(A2764,Sku_list!$A$1:$E$2667,5,0)*((J2764+F2764)/1000000000)</f>
        <v>#N/A</v>
      </c>
      <c r="AC2764" s="22">
        <f t="shared" ca="1" si="43"/>
        <v>6.6666666666666666E-2</v>
      </c>
    </row>
    <row r="2765" spans="1:29" x14ac:dyDescent="0.35">
      <c r="A2765">
        <v>1607736</v>
      </c>
      <c r="B2765" t="s">
        <v>196</v>
      </c>
      <c r="C2765" t="s">
        <v>146</v>
      </c>
      <c r="D2765">
        <v>0</v>
      </c>
      <c r="E2765">
        <v>0</v>
      </c>
      <c r="F2765">
        <v>0</v>
      </c>
      <c r="G2765">
        <v>4</v>
      </c>
      <c r="H2765">
        <v>2</v>
      </c>
      <c r="I2765">
        <v>0</v>
      </c>
      <c r="J2765">
        <v>21</v>
      </c>
      <c r="K2765">
        <v>19</v>
      </c>
      <c r="L2765">
        <v>6</v>
      </c>
      <c r="M2765">
        <v>-17</v>
      </c>
      <c r="N2765">
        <v>17</v>
      </c>
      <c r="P2765" s="22">
        <v>3.8333333333333335</v>
      </c>
      <c r="R2765" t="s">
        <v>89</v>
      </c>
      <c r="S2765" t="s">
        <v>69</v>
      </c>
      <c r="T2765" s="9" t="e">
        <f>VLOOKUP(A2765,Sku_list!$A$1:$D$2667,3,0)</f>
        <v>#N/A</v>
      </c>
      <c r="U2765" s="9" t="e">
        <f>VLOOKUP(A2765,Sku_list!$A$1:$D$2667,4,0)*(F2765/1000000*12)</f>
        <v>#N/A</v>
      </c>
      <c r="V2765" s="9" t="e">
        <f>VLOOKUP(A2765,Sku_list!$A$1:$D$2667,4,0)*(H2765/1000000*12)</f>
        <v>#N/A</v>
      </c>
      <c r="W2765" s="9" t="e">
        <f>VLOOKUP(A2765,Sku_list!$A$1:$D$2667,4,0)*(J2765/1000000*12)</f>
        <v>#N/A</v>
      </c>
      <c r="X2765" s="9" t="e">
        <f>VLOOKUP(A2765,Sku_list!$A$1:$D$2667,4,0)*(L2765/1000000*12)</f>
        <v>#N/A</v>
      </c>
      <c r="Y2765" s="9" t="e">
        <f>VLOOKUP(A2765,Sku_list!$A$1:$E$2667,5,0)*((J2765+F2765)/1000000000)</f>
        <v>#N/A</v>
      </c>
      <c r="AC2765" s="22">
        <f t="shared" ca="1" si="43"/>
        <v>6.6666666666666666E-2</v>
      </c>
    </row>
    <row r="2766" spans="1:29" x14ac:dyDescent="0.35">
      <c r="A2766">
        <v>1607736</v>
      </c>
      <c r="B2766" t="s">
        <v>196</v>
      </c>
      <c r="C2766" t="s">
        <v>147</v>
      </c>
      <c r="D2766">
        <v>0</v>
      </c>
      <c r="E2766">
        <v>50</v>
      </c>
      <c r="F2766">
        <v>0</v>
      </c>
      <c r="G2766">
        <v>24</v>
      </c>
      <c r="H2766">
        <v>7</v>
      </c>
      <c r="I2766">
        <v>0</v>
      </c>
      <c r="J2766">
        <v>51</v>
      </c>
      <c r="K2766">
        <v>40</v>
      </c>
      <c r="L2766">
        <v>36</v>
      </c>
      <c r="M2766">
        <v>-22</v>
      </c>
      <c r="N2766">
        <v>22</v>
      </c>
      <c r="P2766" s="22">
        <v>1.6111111111111112</v>
      </c>
      <c r="R2766" t="s">
        <v>90</v>
      </c>
      <c r="S2766" t="s">
        <v>69</v>
      </c>
      <c r="T2766" s="9" t="e">
        <f>VLOOKUP(A2766,Sku_list!$A$1:$D$2667,3,0)</f>
        <v>#N/A</v>
      </c>
      <c r="U2766" s="9" t="e">
        <f>VLOOKUP(A2766,Sku_list!$A$1:$D$2667,4,0)*(F2766/1000000*12)</f>
        <v>#N/A</v>
      </c>
      <c r="V2766" s="9" t="e">
        <f>VLOOKUP(A2766,Sku_list!$A$1:$D$2667,4,0)*(H2766/1000000*12)</f>
        <v>#N/A</v>
      </c>
      <c r="W2766" s="9" t="e">
        <f>VLOOKUP(A2766,Sku_list!$A$1:$D$2667,4,0)*(J2766/1000000*12)</f>
        <v>#N/A</v>
      </c>
      <c r="X2766" s="9" t="e">
        <f>VLOOKUP(A2766,Sku_list!$A$1:$D$2667,4,0)*(L2766/1000000*12)</f>
        <v>#N/A</v>
      </c>
      <c r="Y2766" s="9" t="e">
        <f>VLOOKUP(A2766,Sku_list!$A$1:$E$2667,5,0)*((J2766+F2766)/1000000000)</f>
        <v>#N/A</v>
      </c>
      <c r="AC2766" s="22">
        <f t="shared" ca="1" si="43"/>
        <v>6.6666666666666666E-2</v>
      </c>
    </row>
    <row r="2767" spans="1:29" x14ac:dyDescent="0.35">
      <c r="A2767">
        <v>1607736</v>
      </c>
      <c r="B2767" t="s">
        <v>196</v>
      </c>
      <c r="C2767" t="s">
        <v>148</v>
      </c>
      <c r="D2767">
        <v>0</v>
      </c>
      <c r="E2767">
        <v>72</v>
      </c>
      <c r="F2767">
        <v>0</v>
      </c>
      <c r="G2767">
        <v>29</v>
      </c>
      <c r="H2767">
        <v>27</v>
      </c>
      <c r="I2767">
        <v>0</v>
      </c>
      <c r="J2767">
        <v>50</v>
      </c>
      <c r="K2767">
        <v>45</v>
      </c>
      <c r="L2767">
        <v>70</v>
      </c>
      <c r="M2767">
        <v>-7</v>
      </c>
      <c r="N2767">
        <v>7</v>
      </c>
      <c r="P2767" s="22">
        <v>1.1000000000000001</v>
      </c>
      <c r="R2767" t="s">
        <v>91</v>
      </c>
      <c r="S2767" t="s">
        <v>85</v>
      </c>
      <c r="T2767" s="9" t="e">
        <f>VLOOKUP(A2767,Sku_list!$A$1:$D$2667,3,0)</f>
        <v>#N/A</v>
      </c>
      <c r="U2767" s="9" t="e">
        <f>VLOOKUP(A2767,Sku_list!$A$1:$D$2667,4,0)*(F2767/1000000*12)</f>
        <v>#N/A</v>
      </c>
      <c r="V2767" s="9" t="e">
        <f>VLOOKUP(A2767,Sku_list!$A$1:$D$2667,4,0)*(H2767/1000000*12)</f>
        <v>#N/A</v>
      </c>
      <c r="W2767" s="9" t="e">
        <f>VLOOKUP(A2767,Sku_list!$A$1:$D$2667,4,0)*(J2767/1000000*12)</f>
        <v>#N/A</v>
      </c>
      <c r="X2767" s="9" t="e">
        <f>VLOOKUP(A2767,Sku_list!$A$1:$D$2667,4,0)*(L2767/1000000*12)</f>
        <v>#N/A</v>
      </c>
      <c r="Y2767" s="9" t="e">
        <f>VLOOKUP(A2767,Sku_list!$A$1:$E$2667,5,0)*((J2767+F2767)/1000000000)</f>
        <v>#N/A</v>
      </c>
      <c r="AC2767" s="22">
        <f t="shared" ca="1" si="43"/>
        <v>6.6666666666666666E-2</v>
      </c>
    </row>
    <row r="2768" spans="1:29" x14ac:dyDescent="0.35">
      <c r="A2768">
        <v>1607736</v>
      </c>
      <c r="B2768" t="s">
        <v>196</v>
      </c>
      <c r="C2768" t="s">
        <v>149</v>
      </c>
      <c r="D2768">
        <v>0</v>
      </c>
      <c r="E2768">
        <v>8</v>
      </c>
      <c r="F2768">
        <v>0</v>
      </c>
      <c r="G2768">
        <v>25</v>
      </c>
      <c r="H2768">
        <v>4</v>
      </c>
      <c r="I2768">
        <v>0</v>
      </c>
      <c r="J2768">
        <v>52</v>
      </c>
      <c r="K2768">
        <v>31</v>
      </c>
      <c r="L2768">
        <v>40</v>
      </c>
      <c r="M2768">
        <v>-16</v>
      </c>
      <c r="N2768">
        <v>16</v>
      </c>
      <c r="P2768" s="22">
        <v>1.4</v>
      </c>
      <c r="R2768" t="s">
        <v>92</v>
      </c>
      <c r="S2768" t="s">
        <v>85</v>
      </c>
      <c r="T2768" s="9" t="e">
        <f>VLOOKUP(A2768,Sku_list!$A$1:$D$2667,3,0)</f>
        <v>#N/A</v>
      </c>
      <c r="U2768" s="9" t="e">
        <f>VLOOKUP(A2768,Sku_list!$A$1:$D$2667,4,0)*(F2768/1000000*12)</f>
        <v>#N/A</v>
      </c>
      <c r="V2768" s="9" t="e">
        <f>VLOOKUP(A2768,Sku_list!$A$1:$D$2667,4,0)*(H2768/1000000*12)</f>
        <v>#N/A</v>
      </c>
      <c r="W2768" s="9" t="e">
        <f>VLOOKUP(A2768,Sku_list!$A$1:$D$2667,4,0)*(J2768/1000000*12)</f>
        <v>#N/A</v>
      </c>
      <c r="X2768" s="9" t="e">
        <f>VLOOKUP(A2768,Sku_list!$A$1:$D$2667,4,0)*(L2768/1000000*12)</f>
        <v>#N/A</v>
      </c>
      <c r="Y2768" s="9" t="e">
        <f>VLOOKUP(A2768,Sku_list!$A$1:$E$2667,5,0)*((J2768+F2768)/1000000000)</f>
        <v>#N/A</v>
      </c>
      <c r="AC2768" s="22">
        <f t="shared" ca="1" si="43"/>
        <v>6.6666666666666666E-2</v>
      </c>
    </row>
    <row r="2769" spans="1:29" x14ac:dyDescent="0.35">
      <c r="A2769">
        <v>1607736</v>
      </c>
      <c r="B2769" t="s">
        <v>196</v>
      </c>
      <c r="C2769" t="s">
        <v>150</v>
      </c>
      <c r="D2769">
        <v>0</v>
      </c>
      <c r="E2769">
        <v>108</v>
      </c>
      <c r="F2769">
        <v>0</v>
      </c>
      <c r="G2769">
        <v>62</v>
      </c>
      <c r="H2769">
        <v>75</v>
      </c>
      <c r="I2769">
        <v>0</v>
      </c>
      <c r="J2769">
        <v>81</v>
      </c>
      <c r="K2769">
        <v>72</v>
      </c>
      <c r="L2769">
        <v>180</v>
      </c>
      <c r="M2769">
        <v>24</v>
      </c>
      <c r="N2769">
        <v>-24</v>
      </c>
      <c r="P2769" s="22">
        <v>0.8666666666666667</v>
      </c>
      <c r="R2769" t="s">
        <v>93</v>
      </c>
      <c r="S2769" t="s">
        <v>85</v>
      </c>
      <c r="T2769" s="9" t="e">
        <f>VLOOKUP(A2769,Sku_list!$A$1:$D$2667,3,0)</f>
        <v>#N/A</v>
      </c>
      <c r="U2769" s="9" t="e">
        <f>VLOOKUP(A2769,Sku_list!$A$1:$D$2667,4,0)*(F2769/1000000*12)</f>
        <v>#N/A</v>
      </c>
      <c r="V2769" s="9" t="e">
        <f>VLOOKUP(A2769,Sku_list!$A$1:$D$2667,4,0)*(H2769/1000000*12)</f>
        <v>#N/A</v>
      </c>
      <c r="W2769" s="9" t="e">
        <f>VLOOKUP(A2769,Sku_list!$A$1:$D$2667,4,0)*(J2769/1000000*12)</f>
        <v>#N/A</v>
      </c>
      <c r="X2769" s="9" t="e">
        <f>VLOOKUP(A2769,Sku_list!$A$1:$D$2667,4,0)*(L2769/1000000*12)</f>
        <v>#N/A</v>
      </c>
      <c r="Y2769" s="9" t="e">
        <f>VLOOKUP(A2769,Sku_list!$A$1:$E$2667,5,0)*((J2769+F2769)/1000000000)</f>
        <v>#N/A</v>
      </c>
      <c r="AC2769" s="22">
        <f t="shared" ca="1" si="43"/>
        <v>6.6666666666666666E-2</v>
      </c>
    </row>
    <row r="2770" spans="1:29" x14ac:dyDescent="0.35">
      <c r="A2770">
        <v>1607736</v>
      </c>
      <c r="B2770" t="s">
        <v>196</v>
      </c>
      <c r="C2770" t="s">
        <v>151</v>
      </c>
      <c r="D2770">
        <v>0</v>
      </c>
      <c r="E2770">
        <v>0</v>
      </c>
      <c r="F2770">
        <v>0</v>
      </c>
      <c r="G2770">
        <v>0</v>
      </c>
      <c r="H2770">
        <v>0</v>
      </c>
      <c r="I2770">
        <v>0</v>
      </c>
      <c r="J2770">
        <v>12</v>
      </c>
      <c r="K2770">
        <v>12</v>
      </c>
      <c r="L2770">
        <v>5</v>
      </c>
      <c r="M2770">
        <v>-7</v>
      </c>
      <c r="N2770">
        <v>7</v>
      </c>
      <c r="P2770" s="22">
        <v>2.4</v>
      </c>
      <c r="R2770" t="s">
        <v>94</v>
      </c>
      <c r="S2770" t="s">
        <v>83</v>
      </c>
      <c r="T2770" s="9" t="e">
        <f>VLOOKUP(A2770,Sku_list!$A$1:$D$2667,3,0)</f>
        <v>#N/A</v>
      </c>
      <c r="U2770" s="9" t="e">
        <f>VLOOKUP(A2770,Sku_list!$A$1:$D$2667,4,0)*(F2770/1000000*12)</f>
        <v>#N/A</v>
      </c>
      <c r="V2770" s="9" t="e">
        <f>VLOOKUP(A2770,Sku_list!$A$1:$D$2667,4,0)*(H2770/1000000*12)</f>
        <v>#N/A</v>
      </c>
      <c r="W2770" s="9" t="e">
        <f>VLOOKUP(A2770,Sku_list!$A$1:$D$2667,4,0)*(J2770/1000000*12)</f>
        <v>#N/A</v>
      </c>
      <c r="X2770" s="9" t="e">
        <f>VLOOKUP(A2770,Sku_list!$A$1:$D$2667,4,0)*(L2770/1000000*12)</f>
        <v>#N/A</v>
      </c>
      <c r="Y2770" s="9" t="e">
        <f>VLOOKUP(A2770,Sku_list!$A$1:$E$2667,5,0)*((J2770+F2770)/1000000000)</f>
        <v>#N/A</v>
      </c>
      <c r="AC2770" s="22">
        <f t="shared" ca="1" si="43"/>
        <v>6.6666666666666666E-2</v>
      </c>
    </row>
    <row r="2771" spans="1:29" x14ac:dyDescent="0.35">
      <c r="A2771">
        <v>1607736</v>
      </c>
      <c r="B2771" t="s">
        <v>196</v>
      </c>
      <c r="C2771" t="s">
        <v>152</v>
      </c>
      <c r="D2771">
        <v>0</v>
      </c>
      <c r="E2771">
        <v>0</v>
      </c>
      <c r="F2771">
        <v>0</v>
      </c>
      <c r="G2771">
        <v>0</v>
      </c>
      <c r="H2771">
        <v>0</v>
      </c>
      <c r="I2771">
        <v>0</v>
      </c>
      <c r="J2771">
        <v>14</v>
      </c>
      <c r="K2771">
        <v>14</v>
      </c>
      <c r="L2771">
        <v>12</v>
      </c>
      <c r="M2771">
        <v>-2</v>
      </c>
      <c r="N2771">
        <v>2</v>
      </c>
      <c r="P2771" s="22">
        <v>1.1666666666666667</v>
      </c>
      <c r="R2771" t="s">
        <v>95</v>
      </c>
      <c r="S2771" t="s">
        <v>83</v>
      </c>
      <c r="T2771" s="9" t="e">
        <f>VLOOKUP(A2771,Sku_list!$A$1:$D$2667,3,0)</f>
        <v>#N/A</v>
      </c>
      <c r="U2771" s="9" t="e">
        <f>VLOOKUP(A2771,Sku_list!$A$1:$D$2667,4,0)*(F2771/1000000*12)</f>
        <v>#N/A</v>
      </c>
      <c r="V2771" s="9" t="e">
        <f>VLOOKUP(A2771,Sku_list!$A$1:$D$2667,4,0)*(H2771/1000000*12)</f>
        <v>#N/A</v>
      </c>
      <c r="W2771" s="9" t="e">
        <f>VLOOKUP(A2771,Sku_list!$A$1:$D$2667,4,0)*(J2771/1000000*12)</f>
        <v>#N/A</v>
      </c>
      <c r="X2771" s="9" t="e">
        <f>VLOOKUP(A2771,Sku_list!$A$1:$D$2667,4,0)*(L2771/1000000*12)</f>
        <v>#N/A</v>
      </c>
      <c r="Y2771" s="9" t="e">
        <f>VLOOKUP(A2771,Sku_list!$A$1:$E$2667,5,0)*((J2771+F2771)/1000000000)</f>
        <v>#N/A</v>
      </c>
      <c r="AC2771" s="22">
        <f t="shared" ca="1" si="43"/>
        <v>6.6666666666666666E-2</v>
      </c>
    </row>
    <row r="2772" spans="1:29" x14ac:dyDescent="0.35">
      <c r="A2772">
        <v>1607736</v>
      </c>
      <c r="B2772" t="s">
        <v>196</v>
      </c>
      <c r="C2772" t="s">
        <v>153</v>
      </c>
      <c r="D2772">
        <v>0</v>
      </c>
      <c r="E2772">
        <v>0</v>
      </c>
      <c r="F2772">
        <v>0</v>
      </c>
      <c r="G2772">
        <v>0</v>
      </c>
      <c r="H2772">
        <v>0</v>
      </c>
      <c r="I2772">
        <v>0</v>
      </c>
      <c r="J2772">
        <v>0</v>
      </c>
      <c r="K2772">
        <v>0</v>
      </c>
      <c r="L2772">
        <v>0</v>
      </c>
      <c r="M2772">
        <v>0</v>
      </c>
      <c r="N2772">
        <v>0</v>
      </c>
      <c r="P2772" s="22" t="s">
        <v>34</v>
      </c>
      <c r="R2772" t="s">
        <v>189</v>
      </c>
      <c r="S2772" t="s">
        <v>190</v>
      </c>
      <c r="T2772" s="9" t="e">
        <f>VLOOKUP(A2772,Sku_list!$A$1:$D$2667,3,0)</f>
        <v>#N/A</v>
      </c>
      <c r="U2772" s="9" t="e">
        <f>VLOOKUP(A2772,Sku_list!$A$1:$D$2667,4,0)*(F2772/1000000*12)</f>
        <v>#N/A</v>
      </c>
      <c r="V2772" s="9" t="e">
        <f>VLOOKUP(A2772,Sku_list!$A$1:$D$2667,4,0)*(H2772/1000000*12)</f>
        <v>#N/A</v>
      </c>
      <c r="W2772" s="9" t="e">
        <f>VLOOKUP(A2772,Sku_list!$A$1:$D$2667,4,0)*(J2772/1000000*12)</f>
        <v>#N/A</v>
      </c>
      <c r="X2772" s="9" t="e">
        <f>VLOOKUP(A2772,Sku_list!$A$1:$D$2667,4,0)*(L2772/1000000*12)</f>
        <v>#N/A</v>
      </c>
      <c r="Y2772" s="9" t="e">
        <f>VLOOKUP(A2772,Sku_list!$A$1:$E$2667,5,0)*((J2772+F2772)/1000000000)</f>
        <v>#N/A</v>
      </c>
      <c r="AC2772" s="22">
        <f t="shared" ca="1" si="43"/>
        <v>6.6666666666666666E-2</v>
      </c>
    </row>
    <row r="2773" spans="1:29" x14ac:dyDescent="0.35">
      <c r="A2773">
        <v>1607736</v>
      </c>
      <c r="B2773" t="s">
        <v>196</v>
      </c>
      <c r="C2773" t="s">
        <v>154</v>
      </c>
      <c r="D2773">
        <v>0</v>
      </c>
      <c r="E2773">
        <v>20</v>
      </c>
      <c r="F2773">
        <v>0</v>
      </c>
      <c r="G2773">
        <v>7</v>
      </c>
      <c r="H2773">
        <v>2</v>
      </c>
      <c r="I2773">
        <v>0</v>
      </c>
      <c r="J2773">
        <v>21</v>
      </c>
      <c r="K2773">
        <v>18</v>
      </c>
      <c r="L2773">
        <v>15</v>
      </c>
      <c r="M2773">
        <v>-8</v>
      </c>
      <c r="N2773">
        <v>8</v>
      </c>
      <c r="P2773" s="22">
        <v>1.5333333333333334</v>
      </c>
      <c r="R2773" t="s">
        <v>96</v>
      </c>
      <c r="S2773" t="s">
        <v>72</v>
      </c>
      <c r="T2773" s="9" t="e">
        <f>VLOOKUP(A2773,Sku_list!$A$1:$D$2667,3,0)</f>
        <v>#N/A</v>
      </c>
      <c r="U2773" s="9" t="e">
        <f>VLOOKUP(A2773,Sku_list!$A$1:$D$2667,4,0)*(F2773/1000000*12)</f>
        <v>#N/A</v>
      </c>
      <c r="V2773" s="9" t="e">
        <f>VLOOKUP(A2773,Sku_list!$A$1:$D$2667,4,0)*(H2773/1000000*12)</f>
        <v>#N/A</v>
      </c>
      <c r="W2773" s="9" t="e">
        <f>VLOOKUP(A2773,Sku_list!$A$1:$D$2667,4,0)*(J2773/1000000*12)</f>
        <v>#N/A</v>
      </c>
      <c r="X2773" s="9" t="e">
        <f>VLOOKUP(A2773,Sku_list!$A$1:$D$2667,4,0)*(L2773/1000000*12)</f>
        <v>#N/A</v>
      </c>
      <c r="Y2773" s="9" t="e">
        <f>VLOOKUP(A2773,Sku_list!$A$1:$E$2667,5,0)*((J2773+F2773)/1000000000)</f>
        <v>#N/A</v>
      </c>
      <c r="AC2773" s="22">
        <f t="shared" ca="1" si="43"/>
        <v>6.6666666666666666E-2</v>
      </c>
    </row>
    <row r="2774" spans="1:29" x14ac:dyDescent="0.35">
      <c r="A2774">
        <v>1607736</v>
      </c>
      <c r="B2774" t="s">
        <v>196</v>
      </c>
      <c r="C2774" t="s">
        <v>155</v>
      </c>
      <c r="D2774">
        <v>0</v>
      </c>
      <c r="E2774">
        <v>22</v>
      </c>
      <c r="F2774">
        <v>0</v>
      </c>
      <c r="G2774">
        <v>15</v>
      </c>
      <c r="H2774">
        <v>10</v>
      </c>
      <c r="I2774">
        <v>0</v>
      </c>
      <c r="J2774">
        <v>18</v>
      </c>
      <c r="K2774">
        <v>17</v>
      </c>
      <c r="L2774">
        <v>25</v>
      </c>
      <c r="M2774">
        <v>-3</v>
      </c>
      <c r="N2774">
        <v>3</v>
      </c>
      <c r="P2774" s="22">
        <v>1.1200000000000001</v>
      </c>
      <c r="R2774" t="s">
        <v>97</v>
      </c>
      <c r="S2774" t="s">
        <v>72</v>
      </c>
      <c r="T2774" s="9" t="e">
        <f>VLOOKUP(A2774,Sku_list!$A$1:$D$2667,3,0)</f>
        <v>#N/A</v>
      </c>
      <c r="U2774" s="9" t="e">
        <f>VLOOKUP(A2774,Sku_list!$A$1:$D$2667,4,0)*(F2774/1000000*12)</f>
        <v>#N/A</v>
      </c>
      <c r="V2774" s="9" t="e">
        <f>VLOOKUP(A2774,Sku_list!$A$1:$D$2667,4,0)*(H2774/1000000*12)</f>
        <v>#N/A</v>
      </c>
      <c r="W2774" s="9" t="e">
        <f>VLOOKUP(A2774,Sku_list!$A$1:$D$2667,4,0)*(J2774/1000000*12)</f>
        <v>#N/A</v>
      </c>
      <c r="X2774" s="9" t="e">
        <f>VLOOKUP(A2774,Sku_list!$A$1:$D$2667,4,0)*(L2774/1000000*12)</f>
        <v>#N/A</v>
      </c>
      <c r="Y2774" s="9" t="e">
        <f>VLOOKUP(A2774,Sku_list!$A$1:$E$2667,5,0)*((J2774+F2774)/1000000000)</f>
        <v>#N/A</v>
      </c>
      <c r="AC2774" s="22">
        <f t="shared" ca="1" si="43"/>
        <v>6.6666666666666666E-2</v>
      </c>
    </row>
    <row r="2775" spans="1:29" x14ac:dyDescent="0.35">
      <c r="A2775">
        <v>1607736</v>
      </c>
      <c r="B2775" t="s">
        <v>196</v>
      </c>
      <c r="C2775" t="s">
        <v>156</v>
      </c>
      <c r="D2775">
        <v>0</v>
      </c>
      <c r="E2775">
        <v>0</v>
      </c>
      <c r="F2775">
        <v>0</v>
      </c>
      <c r="G2775">
        <v>0</v>
      </c>
      <c r="H2775">
        <v>0</v>
      </c>
      <c r="I2775">
        <v>0</v>
      </c>
      <c r="J2775">
        <v>0</v>
      </c>
      <c r="K2775">
        <v>0</v>
      </c>
      <c r="L2775">
        <v>0</v>
      </c>
      <c r="M2775">
        <v>0</v>
      </c>
      <c r="N2775">
        <v>0</v>
      </c>
      <c r="P2775" s="22" t="s">
        <v>34</v>
      </c>
      <c r="R2775" t="s">
        <v>38</v>
      </c>
      <c r="S2775" t="s">
        <v>69</v>
      </c>
      <c r="T2775" s="9" t="e">
        <f>VLOOKUP(A2775,Sku_list!$A$1:$D$2667,3,0)</f>
        <v>#N/A</v>
      </c>
      <c r="U2775" s="9" t="e">
        <f>VLOOKUP(A2775,Sku_list!$A$1:$D$2667,4,0)*(F2775/1000000*12)</f>
        <v>#N/A</v>
      </c>
      <c r="V2775" s="9" t="e">
        <f>VLOOKUP(A2775,Sku_list!$A$1:$D$2667,4,0)*(H2775/1000000*12)</f>
        <v>#N/A</v>
      </c>
      <c r="W2775" s="9" t="e">
        <f>VLOOKUP(A2775,Sku_list!$A$1:$D$2667,4,0)*(J2775/1000000*12)</f>
        <v>#N/A</v>
      </c>
      <c r="X2775" s="9" t="e">
        <f>VLOOKUP(A2775,Sku_list!$A$1:$D$2667,4,0)*(L2775/1000000*12)</f>
        <v>#N/A</v>
      </c>
      <c r="Y2775" s="9" t="e">
        <f>VLOOKUP(A2775,Sku_list!$A$1:$E$2667,5,0)*((J2775+F2775)/1000000000)</f>
        <v>#N/A</v>
      </c>
      <c r="AC2775" s="22">
        <f t="shared" ca="1" si="43"/>
        <v>6.6666666666666666E-2</v>
      </c>
    </row>
    <row r="2776" spans="1:29" x14ac:dyDescent="0.35">
      <c r="A2776">
        <v>1607736</v>
      </c>
      <c r="B2776" t="s">
        <v>196</v>
      </c>
      <c r="C2776" t="s">
        <v>157</v>
      </c>
      <c r="D2776">
        <v>0</v>
      </c>
      <c r="E2776">
        <v>0</v>
      </c>
      <c r="F2776">
        <v>0</v>
      </c>
      <c r="G2776">
        <v>11</v>
      </c>
      <c r="H2776">
        <v>11</v>
      </c>
      <c r="I2776">
        <v>0</v>
      </c>
      <c r="J2776">
        <v>19</v>
      </c>
      <c r="K2776">
        <v>19</v>
      </c>
      <c r="L2776">
        <v>30</v>
      </c>
      <c r="M2776">
        <v>0</v>
      </c>
      <c r="N2776">
        <v>0</v>
      </c>
      <c r="P2776" s="22">
        <v>1</v>
      </c>
      <c r="R2776" t="s">
        <v>98</v>
      </c>
      <c r="S2776" t="s">
        <v>72</v>
      </c>
      <c r="T2776" s="9" t="e">
        <f>VLOOKUP(A2776,Sku_list!$A$1:$D$2667,3,0)</f>
        <v>#N/A</v>
      </c>
      <c r="U2776" s="9" t="e">
        <f>VLOOKUP(A2776,Sku_list!$A$1:$D$2667,4,0)*(F2776/1000000*12)</f>
        <v>#N/A</v>
      </c>
      <c r="V2776" s="9" t="e">
        <f>VLOOKUP(A2776,Sku_list!$A$1:$D$2667,4,0)*(H2776/1000000*12)</f>
        <v>#N/A</v>
      </c>
      <c r="W2776" s="9" t="e">
        <f>VLOOKUP(A2776,Sku_list!$A$1:$D$2667,4,0)*(J2776/1000000*12)</f>
        <v>#N/A</v>
      </c>
      <c r="X2776" s="9" t="e">
        <f>VLOOKUP(A2776,Sku_list!$A$1:$D$2667,4,0)*(L2776/1000000*12)</f>
        <v>#N/A</v>
      </c>
      <c r="Y2776" s="9" t="e">
        <f>VLOOKUP(A2776,Sku_list!$A$1:$E$2667,5,0)*((J2776+F2776)/1000000000)</f>
        <v>#N/A</v>
      </c>
      <c r="AC2776" s="22">
        <f t="shared" ca="1" si="43"/>
        <v>6.6666666666666666E-2</v>
      </c>
    </row>
    <row r="2777" spans="1:29" x14ac:dyDescent="0.35">
      <c r="A2777">
        <v>1607736</v>
      </c>
      <c r="B2777" t="s">
        <v>196</v>
      </c>
      <c r="C2777" t="s">
        <v>158</v>
      </c>
      <c r="D2777">
        <v>0</v>
      </c>
      <c r="E2777">
        <v>0</v>
      </c>
      <c r="F2777">
        <v>0</v>
      </c>
      <c r="G2777">
        <v>2</v>
      </c>
      <c r="H2777">
        <v>2</v>
      </c>
      <c r="I2777">
        <v>0</v>
      </c>
      <c r="J2777">
        <v>1</v>
      </c>
      <c r="K2777">
        <v>1</v>
      </c>
      <c r="L2777">
        <v>4</v>
      </c>
      <c r="M2777">
        <v>1</v>
      </c>
      <c r="N2777">
        <v>-1</v>
      </c>
      <c r="P2777" s="22">
        <v>0.75</v>
      </c>
      <c r="R2777" t="s">
        <v>99</v>
      </c>
      <c r="S2777" t="s">
        <v>69</v>
      </c>
      <c r="T2777" s="9" t="e">
        <f>VLOOKUP(A2777,Sku_list!$A$1:$D$2667,3,0)</f>
        <v>#N/A</v>
      </c>
      <c r="U2777" s="9" t="e">
        <f>VLOOKUP(A2777,Sku_list!$A$1:$D$2667,4,0)*(F2777/1000000*12)</f>
        <v>#N/A</v>
      </c>
      <c r="V2777" s="9" t="e">
        <f>VLOOKUP(A2777,Sku_list!$A$1:$D$2667,4,0)*(H2777/1000000*12)</f>
        <v>#N/A</v>
      </c>
      <c r="W2777" s="9" t="e">
        <f>VLOOKUP(A2777,Sku_list!$A$1:$D$2667,4,0)*(J2777/1000000*12)</f>
        <v>#N/A</v>
      </c>
      <c r="X2777" s="9" t="e">
        <f>VLOOKUP(A2777,Sku_list!$A$1:$D$2667,4,0)*(L2777/1000000*12)</f>
        <v>#N/A</v>
      </c>
      <c r="Y2777" s="9" t="e">
        <f>VLOOKUP(A2777,Sku_list!$A$1:$E$2667,5,0)*((J2777+F2777)/1000000000)</f>
        <v>#N/A</v>
      </c>
      <c r="AC2777" s="22">
        <f t="shared" ca="1" si="43"/>
        <v>6.6666666666666666E-2</v>
      </c>
    </row>
    <row r="2778" spans="1:29" x14ac:dyDescent="0.35">
      <c r="A2778">
        <v>1607736</v>
      </c>
      <c r="B2778" t="s">
        <v>196</v>
      </c>
      <c r="C2778" t="s">
        <v>159</v>
      </c>
      <c r="D2778">
        <v>0</v>
      </c>
      <c r="E2778">
        <v>33</v>
      </c>
      <c r="F2778">
        <v>0</v>
      </c>
      <c r="G2778">
        <v>22</v>
      </c>
      <c r="H2778">
        <v>17</v>
      </c>
      <c r="I2778">
        <v>0</v>
      </c>
      <c r="J2778">
        <v>38</v>
      </c>
      <c r="K2778">
        <v>38</v>
      </c>
      <c r="L2778">
        <v>45</v>
      </c>
      <c r="M2778">
        <v>-10</v>
      </c>
      <c r="N2778">
        <v>10</v>
      </c>
      <c r="P2778" s="22">
        <v>1.2222222222222223</v>
      </c>
      <c r="R2778" t="s">
        <v>100</v>
      </c>
      <c r="S2778" t="s">
        <v>72</v>
      </c>
      <c r="T2778" s="9" t="e">
        <f>VLOOKUP(A2778,Sku_list!$A$1:$D$2667,3,0)</f>
        <v>#N/A</v>
      </c>
      <c r="U2778" s="9" t="e">
        <f>VLOOKUP(A2778,Sku_list!$A$1:$D$2667,4,0)*(F2778/1000000*12)</f>
        <v>#N/A</v>
      </c>
      <c r="V2778" s="9" t="e">
        <f>VLOOKUP(A2778,Sku_list!$A$1:$D$2667,4,0)*(H2778/1000000*12)</f>
        <v>#N/A</v>
      </c>
      <c r="W2778" s="9" t="e">
        <f>VLOOKUP(A2778,Sku_list!$A$1:$D$2667,4,0)*(J2778/1000000*12)</f>
        <v>#N/A</v>
      </c>
      <c r="X2778" s="9" t="e">
        <f>VLOOKUP(A2778,Sku_list!$A$1:$D$2667,4,0)*(L2778/1000000*12)</f>
        <v>#N/A</v>
      </c>
      <c r="Y2778" s="9" t="e">
        <f>VLOOKUP(A2778,Sku_list!$A$1:$E$2667,5,0)*((J2778+F2778)/1000000000)</f>
        <v>#N/A</v>
      </c>
      <c r="AC2778" s="22">
        <f t="shared" ca="1" si="43"/>
        <v>6.6666666666666666E-2</v>
      </c>
    </row>
    <row r="2779" spans="1:29" x14ac:dyDescent="0.35">
      <c r="A2779">
        <v>1607736</v>
      </c>
      <c r="B2779" t="s">
        <v>196</v>
      </c>
      <c r="C2779" t="s">
        <v>160</v>
      </c>
      <c r="D2779">
        <v>0</v>
      </c>
      <c r="E2779">
        <v>112</v>
      </c>
      <c r="F2779">
        <v>0</v>
      </c>
      <c r="G2779">
        <v>85</v>
      </c>
      <c r="H2779">
        <v>73</v>
      </c>
      <c r="I2779">
        <v>0</v>
      </c>
      <c r="J2779">
        <v>91</v>
      </c>
      <c r="K2779">
        <v>84</v>
      </c>
      <c r="L2779">
        <v>90</v>
      </c>
      <c r="M2779">
        <v>-74</v>
      </c>
      <c r="N2779">
        <v>74</v>
      </c>
      <c r="P2779" s="22">
        <v>1.8222222222222222</v>
      </c>
      <c r="R2779" t="s">
        <v>101</v>
      </c>
      <c r="S2779" t="s">
        <v>69</v>
      </c>
      <c r="T2779" s="9" t="e">
        <f>VLOOKUP(A2779,Sku_list!$A$1:$D$2667,3,0)</f>
        <v>#N/A</v>
      </c>
      <c r="U2779" s="9" t="e">
        <f>VLOOKUP(A2779,Sku_list!$A$1:$D$2667,4,0)*(F2779/1000000*12)</f>
        <v>#N/A</v>
      </c>
      <c r="V2779" s="9" t="e">
        <f>VLOOKUP(A2779,Sku_list!$A$1:$D$2667,4,0)*(H2779/1000000*12)</f>
        <v>#N/A</v>
      </c>
      <c r="W2779" s="9" t="e">
        <f>VLOOKUP(A2779,Sku_list!$A$1:$D$2667,4,0)*(J2779/1000000*12)</f>
        <v>#N/A</v>
      </c>
      <c r="X2779" s="9" t="e">
        <f>VLOOKUP(A2779,Sku_list!$A$1:$D$2667,4,0)*(L2779/1000000*12)</f>
        <v>#N/A</v>
      </c>
      <c r="Y2779" s="9" t="e">
        <f>VLOOKUP(A2779,Sku_list!$A$1:$E$2667,5,0)*((J2779+F2779)/1000000000)</f>
        <v>#N/A</v>
      </c>
      <c r="AC2779" s="22">
        <f t="shared" ca="1" si="43"/>
        <v>6.6666666666666666E-2</v>
      </c>
    </row>
    <row r="2780" spans="1:29" x14ac:dyDescent="0.35">
      <c r="A2780">
        <v>1607736</v>
      </c>
      <c r="B2780" t="s">
        <v>196</v>
      </c>
      <c r="C2780" t="s">
        <v>161</v>
      </c>
      <c r="D2780">
        <v>0</v>
      </c>
      <c r="E2780">
        <v>0</v>
      </c>
      <c r="F2780">
        <v>0</v>
      </c>
      <c r="G2780">
        <v>44</v>
      </c>
      <c r="H2780">
        <v>5</v>
      </c>
      <c r="I2780">
        <v>0</v>
      </c>
      <c r="J2780">
        <v>395</v>
      </c>
      <c r="K2780">
        <v>395</v>
      </c>
      <c r="L2780">
        <v>136</v>
      </c>
      <c r="M2780">
        <v>-264</v>
      </c>
      <c r="N2780">
        <v>264</v>
      </c>
      <c r="P2780" s="22">
        <v>2.9411764705882355</v>
      </c>
      <c r="R2780" t="s">
        <v>102</v>
      </c>
      <c r="S2780" t="s">
        <v>306</v>
      </c>
      <c r="T2780" s="9" t="e">
        <f>VLOOKUP(A2780,Sku_list!$A$1:$D$2667,3,0)</f>
        <v>#N/A</v>
      </c>
      <c r="U2780" s="9" t="e">
        <f>VLOOKUP(A2780,Sku_list!$A$1:$D$2667,4,0)*(F2780/1000000*12)</f>
        <v>#N/A</v>
      </c>
      <c r="V2780" s="9" t="e">
        <f>VLOOKUP(A2780,Sku_list!$A$1:$D$2667,4,0)*(H2780/1000000*12)</f>
        <v>#N/A</v>
      </c>
      <c r="W2780" s="9" t="e">
        <f>VLOOKUP(A2780,Sku_list!$A$1:$D$2667,4,0)*(J2780/1000000*12)</f>
        <v>#N/A</v>
      </c>
      <c r="X2780" s="9" t="e">
        <f>VLOOKUP(A2780,Sku_list!$A$1:$D$2667,4,0)*(L2780/1000000*12)</f>
        <v>#N/A</v>
      </c>
      <c r="Y2780" s="9" t="e">
        <f>VLOOKUP(A2780,Sku_list!$A$1:$E$2667,5,0)*((J2780+F2780)/1000000000)</f>
        <v>#N/A</v>
      </c>
      <c r="AC2780" s="22">
        <f t="shared" ca="1" si="43"/>
        <v>6.6666666666666666E-2</v>
      </c>
    </row>
    <row r="2781" spans="1:29" x14ac:dyDescent="0.35">
      <c r="A2781">
        <v>1607736</v>
      </c>
      <c r="B2781" t="s">
        <v>196</v>
      </c>
      <c r="C2781" t="s">
        <v>162</v>
      </c>
      <c r="D2781">
        <v>0</v>
      </c>
      <c r="E2781">
        <v>0</v>
      </c>
      <c r="F2781">
        <v>0</v>
      </c>
      <c r="G2781">
        <v>2</v>
      </c>
      <c r="H2781">
        <v>2</v>
      </c>
      <c r="I2781">
        <v>0</v>
      </c>
      <c r="J2781">
        <v>3</v>
      </c>
      <c r="K2781">
        <v>3</v>
      </c>
      <c r="L2781">
        <v>8</v>
      </c>
      <c r="M2781">
        <v>3</v>
      </c>
      <c r="N2781">
        <v>-3</v>
      </c>
      <c r="P2781" s="22">
        <v>0.625</v>
      </c>
      <c r="R2781" t="s">
        <v>103</v>
      </c>
      <c r="S2781" t="s">
        <v>69</v>
      </c>
      <c r="T2781" s="9" t="e">
        <f>VLOOKUP(A2781,Sku_list!$A$1:$D$2667,3,0)</f>
        <v>#N/A</v>
      </c>
      <c r="U2781" s="9" t="e">
        <f>VLOOKUP(A2781,Sku_list!$A$1:$D$2667,4,0)*(F2781/1000000*12)</f>
        <v>#N/A</v>
      </c>
      <c r="V2781" s="9" t="e">
        <f>VLOOKUP(A2781,Sku_list!$A$1:$D$2667,4,0)*(H2781/1000000*12)</f>
        <v>#N/A</v>
      </c>
      <c r="W2781" s="9" t="e">
        <f>VLOOKUP(A2781,Sku_list!$A$1:$D$2667,4,0)*(J2781/1000000*12)</f>
        <v>#N/A</v>
      </c>
      <c r="X2781" s="9" t="e">
        <f>VLOOKUP(A2781,Sku_list!$A$1:$D$2667,4,0)*(L2781/1000000*12)</f>
        <v>#N/A</v>
      </c>
      <c r="Y2781" s="9" t="e">
        <f>VLOOKUP(A2781,Sku_list!$A$1:$E$2667,5,0)*((J2781+F2781)/1000000000)</f>
        <v>#N/A</v>
      </c>
      <c r="AC2781" s="22">
        <f t="shared" ca="1" si="43"/>
        <v>6.6666666666666666E-2</v>
      </c>
    </row>
    <row r="2782" spans="1:29" x14ac:dyDescent="0.35">
      <c r="A2782">
        <v>1607736</v>
      </c>
      <c r="B2782" t="s">
        <v>196</v>
      </c>
      <c r="C2782" t="s">
        <v>164</v>
      </c>
      <c r="D2782">
        <v>0</v>
      </c>
      <c r="E2782">
        <v>0</v>
      </c>
      <c r="F2782">
        <v>0</v>
      </c>
      <c r="G2782">
        <v>0</v>
      </c>
      <c r="H2782">
        <v>0</v>
      </c>
      <c r="I2782">
        <v>0</v>
      </c>
      <c r="J2782">
        <v>8</v>
      </c>
      <c r="K2782">
        <v>8</v>
      </c>
      <c r="L2782">
        <v>2</v>
      </c>
      <c r="M2782">
        <v>-6</v>
      </c>
      <c r="N2782">
        <v>6</v>
      </c>
      <c r="P2782" s="22">
        <v>4</v>
      </c>
      <c r="R2782" t="s">
        <v>104</v>
      </c>
      <c r="S2782" t="s">
        <v>69</v>
      </c>
      <c r="T2782" s="9" t="e">
        <f>VLOOKUP(A2782,Sku_list!$A$1:$D$2667,3,0)</f>
        <v>#N/A</v>
      </c>
      <c r="U2782" s="9" t="e">
        <f>VLOOKUP(A2782,Sku_list!$A$1:$D$2667,4,0)*(F2782/1000000*12)</f>
        <v>#N/A</v>
      </c>
      <c r="V2782" s="9" t="e">
        <f>VLOOKUP(A2782,Sku_list!$A$1:$D$2667,4,0)*(H2782/1000000*12)</f>
        <v>#N/A</v>
      </c>
      <c r="W2782" s="9" t="e">
        <f>VLOOKUP(A2782,Sku_list!$A$1:$D$2667,4,0)*(J2782/1000000*12)</f>
        <v>#N/A</v>
      </c>
      <c r="X2782" s="9" t="e">
        <f>VLOOKUP(A2782,Sku_list!$A$1:$D$2667,4,0)*(L2782/1000000*12)</f>
        <v>#N/A</v>
      </c>
      <c r="Y2782" s="9" t="e">
        <f>VLOOKUP(A2782,Sku_list!$A$1:$E$2667,5,0)*((J2782+F2782)/1000000000)</f>
        <v>#N/A</v>
      </c>
      <c r="AC2782" s="22">
        <f t="shared" ca="1" si="43"/>
        <v>6.6666666666666666E-2</v>
      </c>
    </row>
    <row r="2783" spans="1:29" x14ac:dyDescent="0.35">
      <c r="A2783">
        <v>1607736</v>
      </c>
      <c r="B2783" t="s">
        <v>196</v>
      </c>
      <c r="C2783" t="s">
        <v>165</v>
      </c>
      <c r="D2783">
        <v>0</v>
      </c>
      <c r="E2783">
        <v>0</v>
      </c>
      <c r="F2783">
        <v>0</v>
      </c>
      <c r="G2783">
        <v>0</v>
      </c>
      <c r="H2783">
        <v>0</v>
      </c>
      <c r="I2783">
        <v>0</v>
      </c>
      <c r="J2783">
        <v>0</v>
      </c>
      <c r="K2783">
        <v>0</v>
      </c>
      <c r="L2783">
        <v>0</v>
      </c>
      <c r="M2783">
        <v>0</v>
      </c>
      <c r="N2783">
        <v>0</v>
      </c>
      <c r="P2783" s="22" t="s">
        <v>34</v>
      </c>
      <c r="R2783" t="s">
        <v>105</v>
      </c>
      <c r="S2783" t="s">
        <v>83</v>
      </c>
      <c r="T2783" s="9" t="e">
        <f>VLOOKUP(A2783,Sku_list!$A$1:$D$2667,3,0)</f>
        <v>#N/A</v>
      </c>
      <c r="U2783" s="9" t="e">
        <f>VLOOKUP(A2783,Sku_list!$A$1:$D$2667,4,0)*(F2783/1000000*12)</f>
        <v>#N/A</v>
      </c>
      <c r="V2783" s="9" t="e">
        <f>VLOOKUP(A2783,Sku_list!$A$1:$D$2667,4,0)*(H2783/1000000*12)</f>
        <v>#N/A</v>
      </c>
      <c r="W2783" s="9" t="e">
        <f>VLOOKUP(A2783,Sku_list!$A$1:$D$2667,4,0)*(J2783/1000000*12)</f>
        <v>#N/A</v>
      </c>
      <c r="X2783" s="9" t="e">
        <f>VLOOKUP(A2783,Sku_list!$A$1:$D$2667,4,0)*(L2783/1000000*12)</f>
        <v>#N/A</v>
      </c>
      <c r="Y2783" s="9" t="e">
        <f>VLOOKUP(A2783,Sku_list!$A$1:$E$2667,5,0)*((J2783+F2783)/1000000000)</f>
        <v>#N/A</v>
      </c>
      <c r="AC2783" s="22">
        <f t="shared" ca="1" si="43"/>
        <v>6.6666666666666666E-2</v>
      </c>
    </row>
    <row r="2784" spans="1:29" x14ac:dyDescent="0.35">
      <c r="A2784">
        <v>1607736</v>
      </c>
      <c r="B2784" t="s">
        <v>196</v>
      </c>
      <c r="C2784" t="s">
        <v>163</v>
      </c>
      <c r="D2784">
        <v>0</v>
      </c>
      <c r="E2784">
        <v>0</v>
      </c>
      <c r="F2784">
        <v>0</v>
      </c>
      <c r="G2784">
        <v>1</v>
      </c>
      <c r="H2784">
        <v>1</v>
      </c>
      <c r="I2784">
        <v>0</v>
      </c>
      <c r="J2784">
        <v>5</v>
      </c>
      <c r="K2784">
        <v>5</v>
      </c>
      <c r="L2784">
        <v>6</v>
      </c>
      <c r="M2784">
        <v>0</v>
      </c>
      <c r="N2784">
        <v>0</v>
      </c>
      <c r="P2784" s="22">
        <v>1</v>
      </c>
      <c r="R2784" t="s">
        <v>117</v>
      </c>
      <c r="S2784" t="s">
        <v>83</v>
      </c>
      <c r="T2784" s="9" t="e">
        <f>VLOOKUP(A2784,Sku_list!$A$1:$D$2667,3,0)</f>
        <v>#N/A</v>
      </c>
      <c r="U2784" s="9" t="e">
        <f>VLOOKUP(A2784,Sku_list!$A$1:$D$2667,4,0)*(F2784/1000000*12)</f>
        <v>#N/A</v>
      </c>
      <c r="V2784" s="9" t="e">
        <f>VLOOKUP(A2784,Sku_list!$A$1:$D$2667,4,0)*(H2784/1000000*12)</f>
        <v>#N/A</v>
      </c>
      <c r="W2784" s="9" t="e">
        <f>VLOOKUP(A2784,Sku_list!$A$1:$D$2667,4,0)*(J2784/1000000*12)</f>
        <v>#N/A</v>
      </c>
      <c r="X2784" s="9" t="e">
        <f>VLOOKUP(A2784,Sku_list!$A$1:$D$2667,4,0)*(L2784/1000000*12)</f>
        <v>#N/A</v>
      </c>
      <c r="Y2784" s="9" t="e">
        <f>VLOOKUP(A2784,Sku_list!$A$1:$E$2667,5,0)*((J2784+F2784)/1000000000)</f>
        <v>#N/A</v>
      </c>
      <c r="AC2784" s="22">
        <f t="shared" ca="1" si="43"/>
        <v>6.6666666666666666E-2</v>
      </c>
    </row>
    <row r="2785" spans="1:29" x14ac:dyDescent="0.35">
      <c r="A2785">
        <v>1607736</v>
      </c>
      <c r="B2785" t="s">
        <v>196</v>
      </c>
      <c r="C2785" t="s">
        <v>166</v>
      </c>
      <c r="D2785">
        <v>0</v>
      </c>
      <c r="E2785">
        <v>0</v>
      </c>
      <c r="F2785">
        <v>0</v>
      </c>
      <c r="G2785">
        <v>6</v>
      </c>
      <c r="H2785">
        <v>6</v>
      </c>
      <c r="I2785">
        <v>0</v>
      </c>
      <c r="J2785">
        <v>74</v>
      </c>
      <c r="K2785">
        <v>74</v>
      </c>
      <c r="L2785">
        <v>30</v>
      </c>
      <c r="M2785">
        <v>-50</v>
      </c>
      <c r="N2785">
        <v>50</v>
      </c>
      <c r="P2785" s="22">
        <v>2.6666666666666665</v>
      </c>
      <c r="R2785" t="s">
        <v>118</v>
      </c>
      <c r="S2785" t="s">
        <v>85</v>
      </c>
      <c r="T2785" s="9" t="e">
        <f>VLOOKUP(A2785,Sku_list!$A$1:$D$2667,3,0)</f>
        <v>#N/A</v>
      </c>
      <c r="U2785" s="9" t="e">
        <f>VLOOKUP(A2785,Sku_list!$A$1:$D$2667,4,0)*(F2785/1000000*12)</f>
        <v>#N/A</v>
      </c>
      <c r="V2785" s="9" t="e">
        <f>VLOOKUP(A2785,Sku_list!$A$1:$D$2667,4,0)*(H2785/1000000*12)</f>
        <v>#N/A</v>
      </c>
      <c r="W2785" s="9" t="e">
        <f>VLOOKUP(A2785,Sku_list!$A$1:$D$2667,4,0)*(J2785/1000000*12)</f>
        <v>#N/A</v>
      </c>
      <c r="X2785" s="9" t="e">
        <f>VLOOKUP(A2785,Sku_list!$A$1:$D$2667,4,0)*(L2785/1000000*12)</f>
        <v>#N/A</v>
      </c>
      <c r="Y2785" s="9" t="e">
        <f>VLOOKUP(A2785,Sku_list!$A$1:$E$2667,5,0)*((J2785+F2785)/1000000000)</f>
        <v>#N/A</v>
      </c>
      <c r="AC2785" s="22">
        <f t="shared" ca="1" si="43"/>
        <v>6.6666666666666666E-2</v>
      </c>
    </row>
    <row r="2786" spans="1:29" x14ac:dyDescent="0.35">
      <c r="A2786">
        <v>1607736</v>
      </c>
      <c r="B2786" t="s">
        <v>196</v>
      </c>
      <c r="C2786" t="s">
        <v>167</v>
      </c>
      <c r="D2786">
        <v>0</v>
      </c>
      <c r="E2786">
        <v>2</v>
      </c>
      <c r="F2786">
        <v>0</v>
      </c>
      <c r="G2786">
        <v>1</v>
      </c>
      <c r="H2786">
        <v>2</v>
      </c>
      <c r="I2786">
        <v>0</v>
      </c>
      <c r="J2786">
        <v>2</v>
      </c>
      <c r="K2786">
        <v>2</v>
      </c>
      <c r="L2786">
        <v>0</v>
      </c>
      <c r="M2786">
        <v>-4</v>
      </c>
      <c r="N2786">
        <v>4</v>
      </c>
      <c r="P2786" s="22" t="s">
        <v>34</v>
      </c>
      <c r="R2786" t="s">
        <v>119</v>
      </c>
      <c r="S2786" t="s">
        <v>72</v>
      </c>
      <c r="T2786" s="9" t="e">
        <f>VLOOKUP(A2786,Sku_list!$A$1:$D$2667,3,0)</f>
        <v>#N/A</v>
      </c>
      <c r="U2786" s="9" t="e">
        <f>VLOOKUP(A2786,Sku_list!$A$1:$D$2667,4,0)*(F2786/1000000*12)</f>
        <v>#N/A</v>
      </c>
      <c r="V2786" s="9" t="e">
        <f>VLOOKUP(A2786,Sku_list!$A$1:$D$2667,4,0)*(H2786/1000000*12)</f>
        <v>#N/A</v>
      </c>
      <c r="W2786" s="9" t="e">
        <f>VLOOKUP(A2786,Sku_list!$A$1:$D$2667,4,0)*(J2786/1000000*12)</f>
        <v>#N/A</v>
      </c>
      <c r="X2786" s="9" t="e">
        <f>VLOOKUP(A2786,Sku_list!$A$1:$D$2667,4,0)*(L2786/1000000*12)</f>
        <v>#N/A</v>
      </c>
      <c r="Y2786" s="9" t="e">
        <f>VLOOKUP(A2786,Sku_list!$A$1:$E$2667,5,0)*((J2786+F2786)/1000000000)</f>
        <v>#N/A</v>
      </c>
      <c r="AC2786" s="22">
        <f t="shared" ca="1" si="43"/>
        <v>6.6666666666666666E-2</v>
      </c>
    </row>
    <row r="2787" spans="1:29" x14ac:dyDescent="0.35">
      <c r="A2787">
        <v>1607736</v>
      </c>
      <c r="B2787" t="s">
        <v>196</v>
      </c>
      <c r="C2787" t="s">
        <v>61</v>
      </c>
      <c r="D2787">
        <v>0</v>
      </c>
      <c r="E2787">
        <v>0</v>
      </c>
      <c r="F2787">
        <v>0</v>
      </c>
      <c r="G2787">
        <v>5</v>
      </c>
      <c r="H2787">
        <v>5</v>
      </c>
      <c r="I2787">
        <v>0</v>
      </c>
      <c r="J2787">
        <v>14</v>
      </c>
      <c r="K2787">
        <v>14</v>
      </c>
      <c r="L2787">
        <v>15</v>
      </c>
      <c r="M2787">
        <v>-4</v>
      </c>
      <c r="N2787">
        <v>4</v>
      </c>
      <c r="P2787" s="22">
        <v>1.2666666666666666</v>
      </c>
      <c r="R2787" t="s">
        <v>5</v>
      </c>
      <c r="S2787" t="s">
        <v>85</v>
      </c>
      <c r="T2787" s="9" t="e">
        <f>VLOOKUP(A2787,Sku_list!$A$1:$D$2667,3,0)</f>
        <v>#N/A</v>
      </c>
      <c r="U2787" s="9" t="e">
        <f>VLOOKUP(A2787,Sku_list!$A$1:$D$2667,4,0)*(F2787/1000000*12)</f>
        <v>#N/A</v>
      </c>
      <c r="V2787" s="9" t="e">
        <f>VLOOKUP(A2787,Sku_list!$A$1:$D$2667,4,0)*(H2787/1000000*12)</f>
        <v>#N/A</v>
      </c>
      <c r="W2787" s="9" t="e">
        <f>VLOOKUP(A2787,Sku_list!$A$1:$D$2667,4,0)*(J2787/1000000*12)</f>
        <v>#N/A</v>
      </c>
      <c r="X2787" s="9" t="e">
        <f>VLOOKUP(A2787,Sku_list!$A$1:$D$2667,4,0)*(L2787/1000000*12)</f>
        <v>#N/A</v>
      </c>
      <c r="Y2787" s="9" t="e">
        <f>VLOOKUP(A2787,Sku_list!$A$1:$E$2667,5,0)*((J2787+F2787)/1000000000)</f>
        <v>#N/A</v>
      </c>
      <c r="AC2787" s="22">
        <f t="shared" ca="1" si="43"/>
        <v>6.6666666666666666E-2</v>
      </c>
    </row>
    <row r="2788" spans="1:29" x14ac:dyDescent="0.35">
      <c r="A2788">
        <v>1607736</v>
      </c>
      <c r="B2788" t="s">
        <v>196</v>
      </c>
      <c r="C2788" t="s">
        <v>39</v>
      </c>
      <c r="D2788">
        <v>0</v>
      </c>
      <c r="E2788">
        <v>0</v>
      </c>
      <c r="F2788">
        <v>0</v>
      </c>
      <c r="G2788">
        <v>0</v>
      </c>
      <c r="H2788">
        <v>0</v>
      </c>
      <c r="I2788">
        <v>0</v>
      </c>
      <c r="J2788">
        <v>0</v>
      </c>
      <c r="K2788">
        <v>0</v>
      </c>
      <c r="L2788">
        <v>0</v>
      </c>
      <c r="M2788">
        <v>0</v>
      </c>
      <c r="N2788">
        <v>0</v>
      </c>
      <c r="P2788" s="22" t="s">
        <v>34</v>
      </c>
      <c r="R2788" t="s">
        <v>43</v>
      </c>
      <c r="S2788" t="s">
        <v>190</v>
      </c>
      <c r="T2788" s="9" t="e">
        <f>VLOOKUP(A2788,Sku_list!$A$1:$D$2667,3,0)</f>
        <v>#N/A</v>
      </c>
      <c r="U2788" s="9" t="e">
        <f>VLOOKUP(A2788,Sku_list!$A$1:$D$2667,4,0)*(F2788/1000000*12)</f>
        <v>#N/A</v>
      </c>
      <c r="V2788" s="9" t="e">
        <f>VLOOKUP(A2788,Sku_list!$A$1:$D$2667,4,0)*(H2788/1000000*12)</f>
        <v>#N/A</v>
      </c>
      <c r="W2788" s="9" t="e">
        <f>VLOOKUP(A2788,Sku_list!$A$1:$D$2667,4,0)*(J2788/1000000*12)</f>
        <v>#N/A</v>
      </c>
      <c r="X2788" s="9" t="e">
        <f>VLOOKUP(A2788,Sku_list!$A$1:$D$2667,4,0)*(L2788/1000000*12)</f>
        <v>#N/A</v>
      </c>
      <c r="Y2788" s="9" t="e">
        <f>VLOOKUP(A2788,Sku_list!$A$1:$E$2667,5,0)*((J2788+F2788)/1000000000)</f>
        <v>#N/A</v>
      </c>
      <c r="AC2788" s="22">
        <f t="shared" ca="1" si="43"/>
        <v>6.6666666666666666E-2</v>
      </c>
    </row>
    <row r="2789" spans="1:29" x14ac:dyDescent="0.35">
      <c r="A2789">
        <v>1607736</v>
      </c>
      <c r="B2789" t="s">
        <v>196</v>
      </c>
      <c r="C2789" t="s">
        <v>65</v>
      </c>
      <c r="D2789">
        <v>0</v>
      </c>
      <c r="E2789">
        <v>0</v>
      </c>
      <c r="F2789">
        <v>0</v>
      </c>
      <c r="G2789">
        <v>0</v>
      </c>
      <c r="H2789">
        <v>0</v>
      </c>
      <c r="I2789">
        <v>0</v>
      </c>
      <c r="J2789">
        <v>0</v>
      </c>
      <c r="K2789">
        <v>0</v>
      </c>
      <c r="L2789">
        <v>0</v>
      </c>
      <c r="M2789">
        <v>0</v>
      </c>
      <c r="N2789">
        <v>0</v>
      </c>
      <c r="P2789" s="22" t="s">
        <v>34</v>
      </c>
      <c r="R2789" t="s">
        <v>300</v>
      </c>
      <c r="S2789" t="s">
        <v>83</v>
      </c>
      <c r="T2789" s="9" t="e">
        <f>VLOOKUP(A2789,Sku_list!$A$1:$D$2667,3,0)</f>
        <v>#N/A</v>
      </c>
      <c r="U2789" s="9" t="e">
        <f>VLOOKUP(A2789,Sku_list!$A$1:$D$2667,4,0)*(F2789/1000000*12)</f>
        <v>#N/A</v>
      </c>
      <c r="V2789" s="9" t="e">
        <f>VLOOKUP(A2789,Sku_list!$A$1:$D$2667,4,0)*(H2789/1000000*12)</f>
        <v>#N/A</v>
      </c>
      <c r="W2789" s="9" t="e">
        <f>VLOOKUP(A2789,Sku_list!$A$1:$D$2667,4,0)*(J2789/1000000*12)</f>
        <v>#N/A</v>
      </c>
      <c r="X2789" s="9" t="e">
        <f>VLOOKUP(A2789,Sku_list!$A$1:$D$2667,4,0)*(L2789/1000000*12)</f>
        <v>#N/A</v>
      </c>
      <c r="Y2789" s="9" t="e">
        <f>VLOOKUP(A2789,Sku_list!$A$1:$E$2667,5,0)*((J2789+F2789)/1000000000)</f>
        <v>#N/A</v>
      </c>
      <c r="AC2789" s="22">
        <f t="shared" ca="1" si="43"/>
        <v>6.6666666666666666E-2</v>
      </c>
    </row>
    <row r="2790" spans="1:29" x14ac:dyDescent="0.35">
      <c r="A2790">
        <v>1607736</v>
      </c>
      <c r="B2790" t="s">
        <v>196</v>
      </c>
      <c r="C2790" t="s">
        <v>66</v>
      </c>
      <c r="D2790">
        <v>0</v>
      </c>
      <c r="E2790">
        <v>0</v>
      </c>
      <c r="F2790">
        <v>0</v>
      </c>
      <c r="G2790">
        <v>2</v>
      </c>
      <c r="H2790">
        <v>0</v>
      </c>
      <c r="I2790">
        <v>0</v>
      </c>
      <c r="J2790">
        <v>0</v>
      </c>
      <c r="K2790">
        <v>0</v>
      </c>
      <c r="L2790">
        <v>0</v>
      </c>
      <c r="M2790">
        <v>0</v>
      </c>
      <c r="N2790">
        <v>0</v>
      </c>
      <c r="P2790" s="22" t="s">
        <v>34</v>
      </c>
      <c r="R2790" t="s">
        <v>174</v>
      </c>
      <c r="S2790" t="s">
        <v>72</v>
      </c>
      <c r="T2790" s="9" t="e">
        <f>VLOOKUP(A2790,Sku_list!$A$1:$D$2667,3,0)</f>
        <v>#N/A</v>
      </c>
      <c r="U2790" s="9" t="e">
        <f>VLOOKUP(A2790,Sku_list!$A$1:$D$2667,4,0)*(F2790/1000000*12)</f>
        <v>#N/A</v>
      </c>
      <c r="V2790" s="9" t="e">
        <f>VLOOKUP(A2790,Sku_list!$A$1:$D$2667,4,0)*(H2790/1000000*12)</f>
        <v>#N/A</v>
      </c>
      <c r="W2790" s="9" t="e">
        <f>VLOOKUP(A2790,Sku_list!$A$1:$D$2667,4,0)*(J2790/1000000*12)</f>
        <v>#N/A</v>
      </c>
      <c r="X2790" s="9" t="e">
        <f>VLOOKUP(A2790,Sku_list!$A$1:$D$2667,4,0)*(L2790/1000000*12)</f>
        <v>#N/A</v>
      </c>
      <c r="Y2790" s="9" t="e">
        <f>VLOOKUP(A2790,Sku_list!$A$1:$E$2667,5,0)*((J2790+F2790)/1000000000)</f>
        <v>#N/A</v>
      </c>
      <c r="AC2790" s="22">
        <f t="shared" ca="1" si="43"/>
        <v>6.6666666666666666E-2</v>
      </c>
    </row>
    <row r="2791" spans="1:29" x14ac:dyDescent="0.35">
      <c r="A2791">
        <v>1607736</v>
      </c>
      <c r="B2791" t="s">
        <v>196</v>
      </c>
      <c r="C2791" t="s">
        <v>67</v>
      </c>
      <c r="D2791">
        <v>0</v>
      </c>
      <c r="E2791">
        <v>0</v>
      </c>
      <c r="F2791">
        <v>0</v>
      </c>
      <c r="G2791">
        <v>0</v>
      </c>
      <c r="H2791">
        <v>0</v>
      </c>
      <c r="I2791">
        <v>0</v>
      </c>
      <c r="J2791">
        <v>3</v>
      </c>
      <c r="K2791">
        <v>3</v>
      </c>
      <c r="L2791">
        <v>0</v>
      </c>
      <c r="M2791">
        <v>-3</v>
      </c>
      <c r="N2791">
        <v>3</v>
      </c>
      <c r="P2791" s="22" t="s">
        <v>34</v>
      </c>
      <c r="R2791" t="s">
        <v>176</v>
      </c>
      <c r="S2791" t="s">
        <v>72</v>
      </c>
      <c r="T2791" s="9" t="e">
        <f>VLOOKUP(A2791,Sku_list!$A$1:$D$2667,3,0)</f>
        <v>#N/A</v>
      </c>
      <c r="U2791" s="9" t="e">
        <f>VLOOKUP(A2791,Sku_list!$A$1:$D$2667,4,0)*(F2791/1000000*12)</f>
        <v>#N/A</v>
      </c>
      <c r="V2791" s="9" t="e">
        <f>VLOOKUP(A2791,Sku_list!$A$1:$D$2667,4,0)*(H2791/1000000*12)</f>
        <v>#N/A</v>
      </c>
      <c r="W2791" s="9" t="e">
        <f>VLOOKUP(A2791,Sku_list!$A$1:$D$2667,4,0)*(J2791/1000000*12)</f>
        <v>#N/A</v>
      </c>
      <c r="X2791" s="9" t="e">
        <f>VLOOKUP(A2791,Sku_list!$A$1:$D$2667,4,0)*(L2791/1000000*12)</f>
        <v>#N/A</v>
      </c>
      <c r="Y2791" s="9" t="e">
        <f>VLOOKUP(A2791,Sku_list!$A$1:$E$2667,5,0)*((J2791+F2791)/1000000000)</f>
        <v>#N/A</v>
      </c>
      <c r="AC2791" s="22">
        <f t="shared" ca="1" si="43"/>
        <v>6.6666666666666666E-2</v>
      </c>
    </row>
    <row r="2792" spans="1:29" x14ac:dyDescent="0.35">
      <c r="A2792">
        <v>1607736</v>
      </c>
      <c r="B2792" t="s">
        <v>196</v>
      </c>
      <c r="C2792" t="s">
        <v>68</v>
      </c>
      <c r="D2792">
        <v>0</v>
      </c>
      <c r="E2792">
        <v>3</v>
      </c>
      <c r="F2792">
        <v>0</v>
      </c>
      <c r="G2792">
        <v>2</v>
      </c>
      <c r="H2792">
        <v>1</v>
      </c>
      <c r="I2792">
        <v>0</v>
      </c>
      <c r="J2792">
        <v>2</v>
      </c>
      <c r="K2792">
        <v>2</v>
      </c>
      <c r="L2792">
        <v>0</v>
      </c>
      <c r="M2792">
        <v>-3</v>
      </c>
      <c r="N2792">
        <v>3</v>
      </c>
      <c r="P2792" s="22" t="s">
        <v>34</v>
      </c>
      <c r="R2792" t="s">
        <v>177</v>
      </c>
      <c r="S2792" t="s">
        <v>72</v>
      </c>
      <c r="T2792" s="9" t="e">
        <f>VLOOKUP(A2792,Sku_list!$A$1:$D$2667,3,0)</f>
        <v>#N/A</v>
      </c>
      <c r="U2792" s="9" t="e">
        <f>VLOOKUP(A2792,Sku_list!$A$1:$D$2667,4,0)*(F2792/1000000*12)</f>
        <v>#N/A</v>
      </c>
      <c r="V2792" s="9" t="e">
        <f>VLOOKUP(A2792,Sku_list!$A$1:$D$2667,4,0)*(H2792/1000000*12)</f>
        <v>#N/A</v>
      </c>
      <c r="W2792" s="9" t="e">
        <f>VLOOKUP(A2792,Sku_list!$A$1:$D$2667,4,0)*(J2792/1000000*12)</f>
        <v>#N/A</v>
      </c>
      <c r="X2792" s="9" t="e">
        <f>VLOOKUP(A2792,Sku_list!$A$1:$D$2667,4,0)*(L2792/1000000*12)</f>
        <v>#N/A</v>
      </c>
      <c r="Y2792" s="9" t="e">
        <f>VLOOKUP(A2792,Sku_list!$A$1:$E$2667,5,0)*((J2792+F2792)/1000000000)</f>
        <v>#N/A</v>
      </c>
      <c r="AC2792" s="22">
        <f t="shared" ca="1" si="43"/>
        <v>6.6666666666666666E-2</v>
      </c>
    </row>
    <row r="2793" spans="1:29" x14ac:dyDescent="0.35">
      <c r="A2793">
        <v>1607736</v>
      </c>
      <c r="B2793" t="s">
        <v>196</v>
      </c>
      <c r="C2793" t="s">
        <v>44</v>
      </c>
      <c r="D2793">
        <v>0</v>
      </c>
      <c r="E2793">
        <v>100</v>
      </c>
      <c r="F2793">
        <v>0</v>
      </c>
      <c r="G2793">
        <v>0</v>
      </c>
      <c r="H2793">
        <v>0</v>
      </c>
      <c r="I2793">
        <v>0</v>
      </c>
      <c r="J2793">
        <v>405</v>
      </c>
      <c r="K2793">
        <v>405</v>
      </c>
      <c r="L2793">
        <v>0</v>
      </c>
      <c r="M2793">
        <v>-405</v>
      </c>
      <c r="N2793">
        <v>405</v>
      </c>
      <c r="P2793" s="22" t="s">
        <v>34</v>
      </c>
      <c r="R2793" t="s">
        <v>45</v>
      </c>
      <c r="S2793" t="s">
        <v>193</v>
      </c>
      <c r="T2793" s="9" t="e">
        <f>VLOOKUP(A2793,Sku_list!$A$1:$D$2667,3,0)</f>
        <v>#N/A</v>
      </c>
      <c r="U2793" s="9" t="e">
        <f>VLOOKUP(A2793,Sku_list!$A$1:$D$2667,4,0)*(F2793/1000000*12)</f>
        <v>#N/A</v>
      </c>
      <c r="V2793" s="9" t="e">
        <f>VLOOKUP(A2793,Sku_list!$A$1:$D$2667,4,0)*(H2793/1000000*12)</f>
        <v>#N/A</v>
      </c>
      <c r="W2793" s="9" t="e">
        <f>VLOOKUP(A2793,Sku_list!$A$1:$D$2667,4,0)*(J2793/1000000*12)</f>
        <v>#N/A</v>
      </c>
      <c r="X2793" s="9" t="e">
        <f>VLOOKUP(A2793,Sku_list!$A$1:$D$2667,4,0)*(L2793/1000000*12)</f>
        <v>#N/A</v>
      </c>
      <c r="Y2793" s="9" t="e">
        <f>VLOOKUP(A2793,Sku_list!$A$1:$E$2667,5,0)*((J2793+F2793)/1000000000)</f>
        <v>#N/A</v>
      </c>
      <c r="AC2793" s="22">
        <f t="shared" ca="1" si="43"/>
        <v>6.6666666666666666E-2</v>
      </c>
    </row>
    <row r="2794" spans="1:29" x14ac:dyDescent="0.35">
      <c r="A2794">
        <v>1607736</v>
      </c>
      <c r="B2794" t="s">
        <v>196</v>
      </c>
      <c r="C2794" t="s">
        <v>273</v>
      </c>
      <c r="D2794">
        <v>0</v>
      </c>
      <c r="E2794">
        <v>300</v>
      </c>
      <c r="F2794">
        <v>0</v>
      </c>
      <c r="G2794">
        <v>0</v>
      </c>
      <c r="H2794">
        <v>0</v>
      </c>
      <c r="I2794">
        <v>150</v>
      </c>
      <c r="J2794">
        <v>351</v>
      </c>
      <c r="K2794">
        <v>351</v>
      </c>
      <c r="L2794">
        <v>0</v>
      </c>
      <c r="M2794">
        <v>-351</v>
      </c>
      <c r="N2794">
        <v>351</v>
      </c>
      <c r="P2794" s="22" t="s">
        <v>34</v>
      </c>
      <c r="R2794" t="s">
        <v>275</v>
      </c>
      <c r="S2794" t="s">
        <v>308</v>
      </c>
      <c r="T2794" s="9" t="e">
        <f>VLOOKUP(A2794,Sku_list!$A$1:$D$2667,3,0)</f>
        <v>#N/A</v>
      </c>
      <c r="U2794" s="9" t="e">
        <f>VLOOKUP(A2794,Sku_list!$A$1:$D$2667,4,0)*(F2794/1000000*12)</f>
        <v>#N/A</v>
      </c>
      <c r="V2794" s="9" t="e">
        <f>VLOOKUP(A2794,Sku_list!$A$1:$D$2667,4,0)*(H2794/1000000*12)</f>
        <v>#N/A</v>
      </c>
      <c r="W2794" s="9" t="e">
        <f>VLOOKUP(A2794,Sku_list!$A$1:$D$2667,4,0)*(J2794/1000000*12)</f>
        <v>#N/A</v>
      </c>
      <c r="X2794" s="9" t="e">
        <f>VLOOKUP(A2794,Sku_list!$A$1:$D$2667,4,0)*(L2794/1000000*12)</f>
        <v>#N/A</v>
      </c>
      <c r="Y2794" s="9" t="e">
        <f>VLOOKUP(A2794,Sku_list!$A$1:$E$2667,5,0)*((J2794+F2794)/1000000000)</f>
        <v>#N/A</v>
      </c>
      <c r="AC2794" s="22">
        <f t="shared" ca="1" si="43"/>
        <v>6.6666666666666666E-2</v>
      </c>
    </row>
    <row r="2795" spans="1:29" x14ac:dyDescent="0.35">
      <c r="A2795">
        <v>1607737</v>
      </c>
      <c r="B2795" t="s">
        <v>197</v>
      </c>
      <c r="C2795" t="s">
        <v>1</v>
      </c>
      <c r="D2795">
        <v>0</v>
      </c>
      <c r="E2795">
        <v>0</v>
      </c>
      <c r="F2795">
        <v>0</v>
      </c>
      <c r="G2795">
        <v>0</v>
      </c>
      <c r="H2795">
        <v>0</v>
      </c>
      <c r="I2795">
        <v>0</v>
      </c>
      <c r="J2795">
        <v>0</v>
      </c>
      <c r="K2795">
        <v>0</v>
      </c>
      <c r="L2795">
        <v>0</v>
      </c>
      <c r="M2795">
        <v>0</v>
      </c>
      <c r="N2795">
        <v>0</v>
      </c>
      <c r="P2795" s="22" t="s">
        <v>34</v>
      </c>
      <c r="R2795" t="s">
        <v>2</v>
      </c>
      <c r="S2795" t="s">
        <v>173</v>
      </c>
      <c r="T2795" s="9" t="e">
        <f>VLOOKUP(A2795,Sku_list!$A$1:$D$2667,3,0)</f>
        <v>#N/A</v>
      </c>
      <c r="U2795" s="9" t="e">
        <f>VLOOKUP(A2795,Sku_list!$A$1:$D$2667,4,0)*(F2795/1000000*12)</f>
        <v>#N/A</v>
      </c>
      <c r="V2795" s="9" t="e">
        <f>VLOOKUP(A2795,Sku_list!$A$1:$D$2667,4,0)*(H2795/1000000*12)</f>
        <v>#N/A</v>
      </c>
      <c r="W2795" s="9" t="e">
        <f>VLOOKUP(A2795,Sku_list!$A$1:$D$2667,4,0)*(J2795/1000000*12)</f>
        <v>#N/A</v>
      </c>
      <c r="X2795" s="9" t="e">
        <f>VLOOKUP(A2795,Sku_list!$A$1:$D$2667,4,0)*(L2795/1000000*12)</f>
        <v>#N/A</v>
      </c>
      <c r="Y2795" s="9" t="e">
        <f>VLOOKUP(A2795,Sku_list!$A$1:$E$2667,5,0)*((J2795+F2795)/1000000000)</f>
        <v>#N/A</v>
      </c>
      <c r="AC2795" s="22">
        <f t="shared" ca="1" si="43"/>
        <v>6.6666666666666666E-2</v>
      </c>
    </row>
    <row r="2796" spans="1:29" x14ac:dyDescent="0.35">
      <c r="A2796">
        <v>1607737</v>
      </c>
      <c r="B2796" t="s">
        <v>197</v>
      </c>
      <c r="C2796" t="s">
        <v>139</v>
      </c>
      <c r="D2796">
        <v>0</v>
      </c>
      <c r="E2796">
        <v>0</v>
      </c>
      <c r="F2796">
        <v>0</v>
      </c>
      <c r="G2796">
        <v>26</v>
      </c>
      <c r="H2796">
        <v>25</v>
      </c>
      <c r="I2796">
        <v>0</v>
      </c>
      <c r="J2796">
        <v>5</v>
      </c>
      <c r="K2796">
        <v>4</v>
      </c>
      <c r="L2796">
        <v>60</v>
      </c>
      <c r="M2796">
        <v>30</v>
      </c>
      <c r="N2796">
        <v>-30</v>
      </c>
      <c r="P2796" s="22">
        <v>0.5</v>
      </c>
      <c r="R2796" t="s">
        <v>70</v>
      </c>
      <c r="S2796" t="s">
        <v>69</v>
      </c>
      <c r="T2796" s="9" t="e">
        <f>VLOOKUP(A2796,Sku_list!$A$1:$D$2667,3,0)</f>
        <v>#N/A</v>
      </c>
      <c r="U2796" s="9" t="e">
        <f>VLOOKUP(A2796,Sku_list!$A$1:$D$2667,4,0)*(F2796/1000000*12)</f>
        <v>#N/A</v>
      </c>
      <c r="V2796" s="9" t="e">
        <f>VLOOKUP(A2796,Sku_list!$A$1:$D$2667,4,0)*(H2796/1000000*12)</f>
        <v>#N/A</v>
      </c>
      <c r="W2796" s="9" t="e">
        <f>VLOOKUP(A2796,Sku_list!$A$1:$D$2667,4,0)*(J2796/1000000*12)</f>
        <v>#N/A</v>
      </c>
      <c r="X2796" s="9" t="e">
        <f>VLOOKUP(A2796,Sku_list!$A$1:$D$2667,4,0)*(L2796/1000000*12)</f>
        <v>#N/A</v>
      </c>
      <c r="Y2796" s="9" t="e">
        <f>VLOOKUP(A2796,Sku_list!$A$1:$E$2667,5,0)*((J2796+F2796)/1000000000)</f>
        <v>#N/A</v>
      </c>
      <c r="AC2796" s="22">
        <f t="shared" ca="1" si="43"/>
        <v>6.6666666666666666E-2</v>
      </c>
    </row>
    <row r="2797" spans="1:29" x14ac:dyDescent="0.35">
      <c r="A2797">
        <v>1607737</v>
      </c>
      <c r="B2797" t="s">
        <v>197</v>
      </c>
      <c r="C2797" t="s">
        <v>140</v>
      </c>
      <c r="D2797">
        <v>0</v>
      </c>
      <c r="E2797">
        <v>0</v>
      </c>
      <c r="F2797">
        <v>0</v>
      </c>
      <c r="G2797">
        <v>83</v>
      </c>
      <c r="H2797">
        <v>57</v>
      </c>
      <c r="I2797">
        <v>0</v>
      </c>
      <c r="J2797">
        <v>23</v>
      </c>
      <c r="K2797">
        <v>17</v>
      </c>
      <c r="L2797">
        <v>80</v>
      </c>
      <c r="M2797">
        <v>0</v>
      </c>
      <c r="N2797">
        <v>0</v>
      </c>
      <c r="P2797" s="22">
        <v>1</v>
      </c>
      <c r="R2797" t="s">
        <v>71</v>
      </c>
      <c r="S2797" t="s">
        <v>72</v>
      </c>
      <c r="T2797" s="9" t="e">
        <f>VLOOKUP(A2797,Sku_list!$A$1:$D$2667,3,0)</f>
        <v>#N/A</v>
      </c>
      <c r="U2797" s="9" t="e">
        <f>VLOOKUP(A2797,Sku_list!$A$1:$D$2667,4,0)*(F2797/1000000*12)</f>
        <v>#N/A</v>
      </c>
      <c r="V2797" s="9" t="e">
        <f>VLOOKUP(A2797,Sku_list!$A$1:$D$2667,4,0)*(H2797/1000000*12)</f>
        <v>#N/A</v>
      </c>
      <c r="W2797" s="9" t="e">
        <f>VLOOKUP(A2797,Sku_list!$A$1:$D$2667,4,0)*(J2797/1000000*12)</f>
        <v>#N/A</v>
      </c>
      <c r="X2797" s="9" t="e">
        <f>VLOOKUP(A2797,Sku_list!$A$1:$D$2667,4,0)*(L2797/1000000*12)</f>
        <v>#N/A</v>
      </c>
      <c r="Y2797" s="9" t="e">
        <f>VLOOKUP(A2797,Sku_list!$A$1:$E$2667,5,0)*((J2797+F2797)/1000000000)</f>
        <v>#N/A</v>
      </c>
      <c r="AC2797" s="22">
        <f t="shared" ca="1" si="43"/>
        <v>6.6666666666666666E-2</v>
      </c>
    </row>
    <row r="2798" spans="1:29" x14ac:dyDescent="0.35">
      <c r="A2798">
        <v>1607737</v>
      </c>
      <c r="B2798" t="s">
        <v>197</v>
      </c>
      <c r="C2798" t="s">
        <v>141</v>
      </c>
      <c r="D2798">
        <v>0</v>
      </c>
      <c r="E2798">
        <v>100</v>
      </c>
      <c r="F2798">
        <v>0</v>
      </c>
      <c r="G2798">
        <v>16</v>
      </c>
      <c r="H2798">
        <v>17</v>
      </c>
      <c r="I2798">
        <v>0</v>
      </c>
      <c r="J2798">
        <v>97</v>
      </c>
      <c r="K2798">
        <v>90</v>
      </c>
      <c r="L2798">
        <v>20</v>
      </c>
      <c r="M2798">
        <v>-94</v>
      </c>
      <c r="N2798">
        <v>94</v>
      </c>
      <c r="P2798" s="22">
        <v>5.7</v>
      </c>
      <c r="R2798" t="s">
        <v>82</v>
      </c>
      <c r="S2798" t="s">
        <v>83</v>
      </c>
      <c r="T2798" s="9" t="e">
        <f>VLOOKUP(A2798,Sku_list!$A$1:$D$2667,3,0)</f>
        <v>#N/A</v>
      </c>
      <c r="U2798" s="9" t="e">
        <f>VLOOKUP(A2798,Sku_list!$A$1:$D$2667,4,0)*(F2798/1000000*12)</f>
        <v>#N/A</v>
      </c>
      <c r="V2798" s="9" t="e">
        <f>VLOOKUP(A2798,Sku_list!$A$1:$D$2667,4,0)*(H2798/1000000*12)</f>
        <v>#N/A</v>
      </c>
      <c r="W2798" s="9" t="e">
        <f>VLOOKUP(A2798,Sku_list!$A$1:$D$2667,4,0)*(J2798/1000000*12)</f>
        <v>#N/A</v>
      </c>
      <c r="X2798" s="9" t="e">
        <f>VLOOKUP(A2798,Sku_list!$A$1:$D$2667,4,0)*(L2798/1000000*12)</f>
        <v>#N/A</v>
      </c>
      <c r="Y2798" s="9" t="e">
        <f>VLOOKUP(A2798,Sku_list!$A$1:$E$2667,5,0)*((J2798+F2798)/1000000000)</f>
        <v>#N/A</v>
      </c>
      <c r="AC2798" s="22">
        <f t="shared" ca="1" si="43"/>
        <v>6.6666666666666666E-2</v>
      </c>
    </row>
    <row r="2799" spans="1:29" x14ac:dyDescent="0.35">
      <c r="A2799">
        <v>1607737</v>
      </c>
      <c r="B2799" t="s">
        <v>197</v>
      </c>
      <c r="C2799" t="s">
        <v>142</v>
      </c>
      <c r="D2799">
        <v>0</v>
      </c>
      <c r="E2799">
        <v>8</v>
      </c>
      <c r="F2799">
        <v>0</v>
      </c>
      <c r="G2799">
        <v>11</v>
      </c>
      <c r="H2799">
        <v>9</v>
      </c>
      <c r="I2799">
        <v>0</v>
      </c>
      <c r="J2799">
        <v>58</v>
      </c>
      <c r="K2799">
        <v>56</v>
      </c>
      <c r="L2799">
        <v>40</v>
      </c>
      <c r="M2799">
        <v>-27</v>
      </c>
      <c r="N2799">
        <v>27</v>
      </c>
      <c r="P2799" s="22">
        <v>1.675</v>
      </c>
      <c r="R2799" t="s">
        <v>84</v>
      </c>
      <c r="S2799" t="s">
        <v>85</v>
      </c>
      <c r="T2799" s="9" t="e">
        <f>VLOOKUP(A2799,Sku_list!$A$1:$D$2667,3,0)</f>
        <v>#N/A</v>
      </c>
      <c r="U2799" s="9" t="e">
        <f>VLOOKUP(A2799,Sku_list!$A$1:$D$2667,4,0)*(F2799/1000000*12)</f>
        <v>#N/A</v>
      </c>
      <c r="V2799" s="9" t="e">
        <f>VLOOKUP(A2799,Sku_list!$A$1:$D$2667,4,0)*(H2799/1000000*12)</f>
        <v>#N/A</v>
      </c>
      <c r="W2799" s="9" t="e">
        <f>VLOOKUP(A2799,Sku_list!$A$1:$D$2667,4,0)*(J2799/1000000*12)</f>
        <v>#N/A</v>
      </c>
      <c r="X2799" s="9" t="e">
        <f>VLOOKUP(A2799,Sku_list!$A$1:$D$2667,4,0)*(L2799/1000000*12)</f>
        <v>#N/A</v>
      </c>
      <c r="Y2799" s="9" t="e">
        <f>VLOOKUP(A2799,Sku_list!$A$1:$E$2667,5,0)*((J2799+F2799)/1000000000)</f>
        <v>#N/A</v>
      </c>
      <c r="AC2799" s="22">
        <f t="shared" ca="1" si="43"/>
        <v>6.6666666666666666E-2</v>
      </c>
    </row>
    <row r="2800" spans="1:29" x14ac:dyDescent="0.35">
      <c r="A2800">
        <v>1607737</v>
      </c>
      <c r="B2800" t="s">
        <v>197</v>
      </c>
      <c r="C2800" t="s">
        <v>143</v>
      </c>
      <c r="D2800">
        <v>0</v>
      </c>
      <c r="E2800">
        <v>70</v>
      </c>
      <c r="F2800">
        <v>0</v>
      </c>
      <c r="G2800">
        <v>139</v>
      </c>
      <c r="H2800">
        <v>66</v>
      </c>
      <c r="I2800">
        <v>0</v>
      </c>
      <c r="J2800">
        <v>18</v>
      </c>
      <c r="K2800">
        <v>13</v>
      </c>
      <c r="L2800">
        <v>50</v>
      </c>
      <c r="M2800">
        <v>-34</v>
      </c>
      <c r="N2800">
        <v>34</v>
      </c>
      <c r="P2800" s="22">
        <v>1.68</v>
      </c>
      <c r="R2800" t="s">
        <v>86</v>
      </c>
      <c r="S2800" t="s">
        <v>85</v>
      </c>
      <c r="T2800" s="9" t="e">
        <f>VLOOKUP(A2800,Sku_list!$A$1:$D$2667,3,0)</f>
        <v>#N/A</v>
      </c>
      <c r="U2800" s="9" t="e">
        <f>VLOOKUP(A2800,Sku_list!$A$1:$D$2667,4,0)*(F2800/1000000*12)</f>
        <v>#N/A</v>
      </c>
      <c r="V2800" s="9" t="e">
        <f>VLOOKUP(A2800,Sku_list!$A$1:$D$2667,4,0)*(H2800/1000000*12)</f>
        <v>#N/A</v>
      </c>
      <c r="W2800" s="9" t="e">
        <f>VLOOKUP(A2800,Sku_list!$A$1:$D$2667,4,0)*(J2800/1000000*12)</f>
        <v>#N/A</v>
      </c>
      <c r="X2800" s="9" t="e">
        <f>VLOOKUP(A2800,Sku_list!$A$1:$D$2667,4,0)*(L2800/1000000*12)</f>
        <v>#N/A</v>
      </c>
      <c r="Y2800" s="9" t="e">
        <f>VLOOKUP(A2800,Sku_list!$A$1:$E$2667,5,0)*((J2800+F2800)/1000000000)</f>
        <v>#N/A</v>
      </c>
      <c r="AC2800" s="22">
        <f t="shared" ca="1" si="43"/>
        <v>6.6666666666666666E-2</v>
      </c>
    </row>
    <row r="2801" spans="1:29" x14ac:dyDescent="0.35">
      <c r="A2801">
        <v>1607737</v>
      </c>
      <c r="B2801" t="s">
        <v>197</v>
      </c>
      <c r="C2801" t="s">
        <v>144</v>
      </c>
      <c r="D2801">
        <v>0</v>
      </c>
      <c r="E2801">
        <v>0</v>
      </c>
      <c r="F2801">
        <v>0</v>
      </c>
      <c r="G2801">
        <v>21</v>
      </c>
      <c r="H2801">
        <v>9</v>
      </c>
      <c r="I2801">
        <v>0</v>
      </c>
      <c r="J2801">
        <v>12</v>
      </c>
      <c r="K2801">
        <v>10</v>
      </c>
      <c r="L2801">
        <v>23</v>
      </c>
      <c r="M2801">
        <v>2</v>
      </c>
      <c r="N2801">
        <v>-2</v>
      </c>
      <c r="P2801" s="22">
        <v>0.91304347826086951</v>
      </c>
      <c r="R2801" t="s">
        <v>87</v>
      </c>
      <c r="S2801" t="s">
        <v>72</v>
      </c>
      <c r="T2801" s="9" t="e">
        <f>VLOOKUP(A2801,Sku_list!$A$1:$D$2667,3,0)</f>
        <v>#N/A</v>
      </c>
      <c r="U2801" s="9" t="e">
        <f>VLOOKUP(A2801,Sku_list!$A$1:$D$2667,4,0)*(F2801/1000000*12)</f>
        <v>#N/A</v>
      </c>
      <c r="V2801" s="9" t="e">
        <f>VLOOKUP(A2801,Sku_list!$A$1:$D$2667,4,0)*(H2801/1000000*12)</f>
        <v>#N/A</v>
      </c>
      <c r="W2801" s="9" t="e">
        <f>VLOOKUP(A2801,Sku_list!$A$1:$D$2667,4,0)*(J2801/1000000*12)</f>
        <v>#N/A</v>
      </c>
      <c r="X2801" s="9" t="e">
        <f>VLOOKUP(A2801,Sku_list!$A$1:$D$2667,4,0)*(L2801/1000000*12)</f>
        <v>#N/A</v>
      </c>
      <c r="Y2801" s="9" t="e">
        <f>VLOOKUP(A2801,Sku_list!$A$1:$E$2667,5,0)*((J2801+F2801)/1000000000)</f>
        <v>#N/A</v>
      </c>
      <c r="AC2801" s="22">
        <f t="shared" ca="1" si="43"/>
        <v>6.6666666666666666E-2</v>
      </c>
    </row>
    <row r="2802" spans="1:29" x14ac:dyDescent="0.35">
      <c r="A2802">
        <v>1607737</v>
      </c>
      <c r="B2802" t="s">
        <v>197</v>
      </c>
      <c r="C2802" t="s">
        <v>145</v>
      </c>
      <c r="D2802">
        <v>0</v>
      </c>
      <c r="E2802">
        <v>0</v>
      </c>
      <c r="F2802">
        <v>0</v>
      </c>
      <c r="G2802">
        <v>2</v>
      </c>
      <c r="H2802">
        <v>0</v>
      </c>
      <c r="I2802">
        <v>0</v>
      </c>
      <c r="J2802">
        <v>17</v>
      </c>
      <c r="K2802">
        <v>16</v>
      </c>
      <c r="L2802">
        <v>12</v>
      </c>
      <c r="M2802">
        <v>-5</v>
      </c>
      <c r="N2802">
        <v>5</v>
      </c>
      <c r="P2802" s="22">
        <v>1.4166666666666667</v>
      </c>
      <c r="R2802" t="s">
        <v>88</v>
      </c>
      <c r="S2802" t="s">
        <v>83</v>
      </c>
      <c r="T2802" s="9" t="e">
        <f>VLOOKUP(A2802,Sku_list!$A$1:$D$2667,3,0)</f>
        <v>#N/A</v>
      </c>
      <c r="U2802" s="9" t="e">
        <f>VLOOKUP(A2802,Sku_list!$A$1:$D$2667,4,0)*(F2802/1000000*12)</f>
        <v>#N/A</v>
      </c>
      <c r="V2802" s="9" t="e">
        <f>VLOOKUP(A2802,Sku_list!$A$1:$D$2667,4,0)*(H2802/1000000*12)</f>
        <v>#N/A</v>
      </c>
      <c r="W2802" s="9" t="e">
        <f>VLOOKUP(A2802,Sku_list!$A$1:$D$2667,4,0)*(J2802/1000000*12)</f>
        <v>#N/A</v>
      </c>
      <c r="X2802" s="9" t="e">
        <f>VLOOKUP(A2802,Sku_list!$A$1:$D$2667,4,0)*(L2802/1000000*12)</f>
        <v>#N/A</v>
      </c>
      <c r="Y2802" s="9" t="e">
        <f>VLOOKUP(A2802,Sku_list!$A$1:$E$2667,5,0)*((J2802+F2802)/1000000000)</f>
        <v>#N/A</v>
      </c>
      <c r="AC2802" s="22">
        <f t="shared" ca="1" si="43"/>
        <v>6.6666666666666666E-2</v>
      </c>
    </row>
    <row r="2803" spans="1:29" x14ac:dyDescent="0.35">
      <c r="A2803">
        <v>1607737</v>
      </c>
      <c r="B2803" t="s">
        <v>197</v>
      </c>
      <c r="C2803" t="s">
        <v>146</v>
      </c>
      <c r="D2803">
        <v>0</v>
      </c>
      <c r="E2803">
        <v>10</v>
      </c>
      <c r="F2803">
        <v>0</v>
      </c>
      <c r="G2803">
        <v>11</v>
      </c>
      <c r="H2803">
        <v>5</v>
      </c>
      <c r="I2803">
        <v>0</v>
      </c>
      <c r="J2803">
        <v>10</v>
      </c>
      <c r="K2803">
        <v>6</v>
      </c>
      <c r="L2803">
        <v>6</v>
      </c>
      <c r="M2803">
        <v>-9</v>
      </c>
      <c r="N2803">
        <v>9</v>
      </c>
      <c r="P2803" s="22">
        <v>2.5</v>
      </c>
      <c r="R2803" t="s">
        <v>89</v>
      </c>
      <c r="S2803" t="s">
        <v>69</v>
      </c>
      <c r="T2803" s="9" t="e">
        <f>VLOOKUP(A2803,Sku_list!$A$1:$D$2667,3,0)</f>
        <v>#N/A</v>
      </c>
      <c r="U2803" s="9" t="e">
        <f>VLOOKUP(A2803,Sku_list!$A$1:$D$2667,4,0)*(F2803/1000000*12)</f>
        <v>#N/A</v>
      </c>
      <c r="V2803" s="9" t="e">
        <f>VLOOKUP(A2803,Sku_list!$A$1:$D$2667,4,0)*(H2803/1000000*12)</f>
        <v>#N/A</v>
      </c>
      <c r="W2803" s="9" t="e">
        <f>VLOOKUP(A2803,Sku_list!$A$1:$D$2667,4,0)*(J2803/1000000*12)</f>
        <v>#N/A</v>
      </c>
      <c r="X2803" s="9" t="e">
        <f>VLOOKUP(A2803,Sku_list!$A$1:$D$2667,4,0)*(L2803/1000000*12)</f>
        <v>#N/A</v>
      </c>
      <c r="Y2803" s="9" t="e">
        <f>VLOOKUP(A2803,Sku_list!$A$1:$E$2667,5,0)*((J2803+F2803)/1000000000)</f>
        <v>#N/A</v>
      </c>
      <c r="AC2803" s="22">
        <f t="shared" ca="1" si="43"/>
        <v>6.6666666666666666E-2</v>
      </c>
    </row>
    <row r="2804" spans="1:29" x14ac:dyDescent="0.35">
      <c r="A2804">
        <v>1607737</v>
      </c>
      <c r="B2804" t="s">
        <v>197</v>
      </c>
      <c r="C2804" t="s">
        <v>147</v>
      </c>
      <c r="D2804">
        <v>0</v>
      </c>
      <c r="E2804">
        <v>50</v>
      </c>
      <c r="F2804">
        <v>0</v>
      </c>
      <c r="G2804">
        <v>73</v>
      </c>
      <c r="H2804">
        <v>4</v>
      </c>
      <c r="I2804">
        <v>0</v>
      </c>
      <c r="J2804">
        <v>46</v>
      </c>
      <c r="K2804">
        <v>16</v>
      </c>
      <c r="L2804">
        <v>46</v>
      </c>
      <c r="M2804">
        <v>-4</v>
      </c>
      <c r="N2804">
        <v>4</v>
      </c>
      <c r="P2804" s="22">
        <v>1.0869565217391304</v>
      </c>
      <c r="R2804" t="s">
        <v>90</v>
      </c>
      <c r="S2804" t="s">
        <v>69</v>
      </c>
      <c r="T2804" s="9" t="e">
        <f>VLOOKUP(A2804,Sku_list!$A$1:$D$2667,3,0)</f>
        <v>#N/A</v>
      </c>
      <c r="U2804" s="9" t="e">
        <f>VLOOKUP(A2804,Sku_list!$A$1:$D$2667,4,0)*(F2804/1000000*12)</f>
        <v>#N/A</v>
      </c>
      <c r="V2804" s="9" t="e">
        <f>VLOOKUP(A2804,Sku_list!$A$1:$D$2667,4,0)*(H2804/1000000*12)</f>
        <v>#N/A</v>
      </c>
      <c r="W2804" s="9" t="e">
        <f>VLOOKUP(A2804,Sku_list!$A$1:$D$2667,4,0)*(J2804/1000000*12)</f>
        <v>#N/A</v>
      </c>
      <c r="X2804" s="9" t="e">
        <f>VLOOKUP(A2804,Sku_list!$A$1:$D$2667,4,0)*(L2804/1000000*12)</f>
        <v>#N/A</v>
      </c>
      <c r="Y2804" s="9" t="e">
        <f>VLOOKUP(A2804,Sku_list!$A$1:$E$2667,5,0)*((J2804+F2804)/1000000000)</f>
        <v>#N/A</v>
      </c>
      <c r="AC2804" s="22">
        <f t="shared" ca="1" si="43"/>
        <v>6.6666666666666666E-2</v>
      </c>
    </row>
    <row r="2805" spans="1:29" x14ac:dyDescent="0.35">
      <c r="A2805">
        <v>1607737</v>
      </c>
      <c r="B2805" t="s">
        <v>197</v>
      </c>
      <c r="C2805" t="s">
        <v>148</v>
      </c>
      <c r="D2805">
        <v>0</v>
      </c>
      <c r="E2805">
        <v>99</v>
      </c>
      <c r="F2805">
        <v>0</v>
      </c>
      <c r="G2805">
        <v>20</v>
      </c>
      <c r="H2805">
        <v>21</v>
      </c>
      <c r="I2805">
        <v>0</v>
      </c>
      <c r="J2805">
        <v>97</v>
      </c>
      <c r="K2805">
        <v>93</v>
      </c>
      <c r="L2805">
        <v>70</v>
      </c>
      <c r="M2805">
        <v>-48</v>
      </c>
      <c r="N2805">
        <v>48</v>
      </c>
      <c r="P2805" s="22">
        <v>1.6857142857142857</v>
      </c>
      <c r="R2805" t="s">
        <v>91</v>
      </c>
      <c r="S2805" t="s">
        <v>85</v>
      </c>
      <c r="T2805" s="9" t="e">
        <f>VLOOKUP(A2805,Sku_list!$A$1:$D$2667,3,0)</f>
        <v>#N/A</v>
      </c>
      <c r="U2805" s="9" t="e">
        <f>VLOOKUP(A2805,Sku_list!$A$1:$D$2667,4,0)*(F2805/1000000*12)</f>
        <v>#N/A</v>
      </c>
      <c r="V2805" s="9" t="e">
        <f>VLOOKUP(A2805,Sku_list!$A$1:$D$2667,4,0)*(H2805/1000000*12)</f>
        <v>#N/A</v>
      </c>
      <c r="W2805" s="9" t="e">
        <f>VLOOKUP(A2805,Sku_list!$A$1:$D$2667,4,0)*(J2805/1000000*12)</f>
        <v>#N/A</v>
      </c>
      <c r="X2805" s="9" t="e">
        <f>VLOOKUP(A2805,Sku_list!$A$1:$D$2667,4,0)*(L2805/1000000*12)</f>
        <v>#N/A</v>
      </c>
      <c r="Y2805" s="9" t="e">
        <f>VLOOKUP(A2805,Sku_list!$A$1:$E$2667,5,0)*((J2805+F2805)/1000000000)</f>
        <v>#N/A</v>
      </c>
      <c r="AC2805" s="22">
        <f t="shared" ca="1" si="43"/>
        <v>6.6666666666666666E-2</v>
      </c>
    </row>
    <row r="2806" spans="1:29" x14ac:dyDescent="0.35">
      <c r="A2806">
        <v>1607737</v>
      </c>
      <c r="B2806" t="s">
        <v>197</v>
      </c>
      <c r="C2806" t="s">
        <v>149</v>
      </c>
      <c r="D2806">
        <v>0</v>
      </c>
      <c r="E2806">
        <v>34</v>
      </c>
      <c r="F2806">
        <v>0</v>
      </c>
      <c r="G2806">
        <v>36</v>
      </c>
      <c r="H2806">
        <v>36</v>
      </c>
      <c r="I2806">
        <v>0</v>
      </c>
      <c r="J2806">
        <v>37</v>
      </c>
      <c r="K2806">
        <v>32</v>
      </c>
      <c r="L2806">
        <v>40</v>
      </c>
      <c r="M2806">
        <v>-33</v>
      </c>
      <c r="N2806">
        <v>33</v>
      </c>
      <c r="P2806" s="22">
        <v>1.825</v>
      </c>
      <c r="R2806" t="s">
        <v>92</v>
      </c>
      <c r="S2806" t="s">
        <v>85</v>
      </c>
      <c r="T2806" s="9" t="e">
        <f>VLOOKUP(A2806,Sku_list!$A$1:$D$2667,3,0)</f>
        <v>#N/A</v>
      </c>
      <c r="U2806" s="9" t="e">
        <f>VLOOKUP(A2806,Sku_list!$A$1:$D$2667,4,0)*(F2806/1000000*12)</f>
        <v>#N/A</v>
      </c>
      <c r="V2806" s="9" t="e">
        <f>VLOOKUP(A2806,Sku_list!$A$1:$D$2667,4,0)*(H2806/1000000*12)</f>
        <v>#N/A</v>
      </c>
      <c r="W2806" s="9" t="e">
        <f>VLOOKUP(A2806,Sku_list!$A$1:$D$2667,4,0)*(J2806/1000000*12)</f>
        <v>#N/A</v>
      </c>
      <c r="X2806" s="9" t="e">
        <f>VLOOKUP(A2806,Sku_list!$A$1:$D$2667,4,0)*(L2806/1000000*12)</f>
        <v>#N/A</v>
      </c>
      <c r="Y2806" s="9" t="e">
        <f>VLOOKUP(A2806,Sku_list!$A$1:$E$2667,5,0)*((J2806+F2806)/1000000000)</f>
        <v>#N/A</v>
      </c>
      <c r="AC2806" s="22">
        <f t="shared" ca="1" si="43"/>
        <v>6.6666666666666666E-2</v>
      </c>
    </row>
    <row r="2807" spans="1:29" x14ac:dyDescent="0.35">
      <c r="A2807">
        <v>1607737</v>
      </c>
      <c r="B2807" t="s">
        <v>197</v>
      </c>
      <c r="C2807" t="s">
        <v>150</v>
      </c>
      <c r="D2807">
        <v>0</v>
      </c>
      <c r="E2807">
        <v>207</v>
      </c>
      <c r="F2807">
        <v>0</v>
      </c>
      <c r="G2807">
        <v>52</v>
      </c>
      <c r="H2807">
        <v>55</v>
      </c>
      <c r="I2807">
        <v>0</v>
      </c>
      <c r="J2807">
        <v>221</v>
      </c>
      <c r="K2807">
        <v>213</v>
      </c>
      <c r="L2807">
        <v>160</v>
      </c>
      <c r="M2807">
        <v>-116</v>
      </c>
      <c r="N2807">
        <v>116</v>
      </c>
      <c r="P2807" s="22">
        <v>1.7250000000000001</v>
      </c>
      <c r="R2807" t="s">
        <v>93</v>
      </c>
      <c r="S2807" t="s">
        <v>85</v>
      </c>
      <c r="T2807" s="9" t="e">
        <f>VLOOKUP(A2807,Sku_list!$A$1:$D$2667,3,0)</f>
        <v>#N/A</v>
      </c>
      <c r="U2807" s="9" t="e">
        <f>VLOOKUP(A2807,Sku_list!$A$1:$D$2667,4,0)*(F2807/1000000*12)</f>
        <v>#N/A</v>
      </c>
      <c r="V2807" s="9" t="e">
        <f>VLOOKUP(A2807,Sku_list!$A$1:$D$2667,4,0)*(H2807/1000000*12)</f>
        <v>#N/A</v>
      </c>
      <c r="W2807" s="9" t="e">
        <f>VLOOKUP(A2807,Sku_list!$A$1:$D$2667,4,0)*(J2807/1000000*12)</f>
        <v>#N/A</v>
      </c>
      <c r="X2807" s="9" t="e">
        <f>VLOOKUP(A2807,Sku_list!$A$1:$D$2667,4,0)*(L2807/1000000*12)</f>
        <v>#N/A</v>
      </c>
      <c r="Y2807" s="9" t="e">
        <f>VLOOKUP(A2807,Sku_list!$A$1:$E$2667,5,0)*((J2807+F2807)/1000000000)</f>
        <v>#N/A</v>
      </c>
      <c r="AC2807" s="22">
        <f t="shared" ca="1" si="43"/>
        <v>6.6666666666666666E-2</v>
      </c>
    </row>
    <row r="2808" spans="1:29" x14ac:dyDescent="0.35">
      <c r="A2808">
        <v>1607737</v>
      </c>
      <c r="B2808" t="s">
        <v>197</v>
      </c>
      <c r="C2808" t="s">
        <v>151</v>
      </c>
      <c r="D2808">
        <v>0</v>
      </c>
      <c r="E2808">
        <v>0</v>
      </c>
      <c r="F2808">
        <v>0</v>
      </c>
      <c r="G2808">
        <v>0</v>
      </c>
      <c r="H2808">
        <v>0</v>
      </c>
      <c r="I2808">
        <v>0</v>
      </c>
      <c r="J2808">
        <v>10</v>
      </c>
      <c r="K2808">
        <v>10</v>
      </c>
      <c r="L2808">
        <v>5</v>
      </c>
      <c r="M2808">
        <v>-5</v>
      </c>
      <c r="N2808">
        <v>5</v>
      </c>
      <c r="P2808" s="22">
        <v>2</v>
      </c>
      <c r="R2808" t="s">
        <v>94</v>
      </c>
      <c r="S2808" t="s">
        <v>83</v>
      </c>
      <c r="T2808" s="9" t="e">
        <f>VLOOKUP(A2808,Sku_list!$A$1:$D$2667,3,0)</f>
        <v>#N/A</v>
      </c>
      <c r="U2808" s="9" t="e">
        <f>VLOOKUP(A2808,Sku_list!$A$1:$D$2667,4,0)*(F2808/1000000*12)</f>
        <v>#N/A</v>
      </c>
      <c r="V2808" s="9" t="e">
        <f>VLOOKUP(A2808,Sku_list!$A$1:$D$2667,4,0)*(H2808/1000000*12)</f>
        <v>#N/A</v>
      </c>
      <c r="W2808" s="9" t="e">
        <f>VLOOKUP(A2808,Sku_list!$A$1:$D$2667,4,0)*(J2808/1000000*12)</f>
        <v>#N/A</v>
      </c>
      <c r="X2808" s="9" t="e">
        <f>VLOOKUP(A2808,Sku_list!$A$1:$D$2667,4,0)*(L2808/1000000*12)</f>
        <v>#N/A</v>
      </c>
      <c r="Y2808" s="9" t="e">
        <f>VLOOKUP(A2808,Sku_list!$A$1:$E$2667,5,0)*((J2808+F2808)/1000000000)</f>
        <v>#N/A</v>
      </c>
      <c r="AC2808" s="22">
        <f t="shared" ca="1" si="43"/>
        <v>6.6666666666666666E-2</v>
      </c>
    </row>
    <row r="2809" spans="1:29" x14ac:dyDescent="0.35">
      <c r="A2809">
        <v>1607737</v>
      </c>
      <c r="B2809" t="s">
        <v>197</v>
      </c>
      <c r="C2809" t="s">
        <v>152</v>
      </c>
      <c r="D2809">
        <v>0</v>
      </c>
      <c r="E2809">
        <v>0</v>
      </c>
      <c r="F2809">
        <v>0</v>
      </c>
      <c r="G2809">
        <v>0</v>
      </c>
      <c r="H2809">
        <v>0</v>
      </c>
      <c r="I2809">
        <v>0</v>
      </c>
      <c r="J2809">
        <v>13</v>
      </c>
      <c r="K2809">
        <v>13</v>
      </c>
      <c r="L2809">
        <v>12</v>
      </c>
      <c r="M2809">
        <v>-1</v>
      </c>
      <c r="N2809">
        <v>1</v>
      </c>
      <c r="P2809" s="22">
        <v>1.0833333333333333</v>
      </c>
      <c r="R2809" t="s">
        <v>95</v>
      </c>
      <c r="S2809" t="s">
        <v>83</v>
      </c>
      <c r="T2809" s="9" t="e">
        <f>VLOOKUP(A2809,Sku_list!$A$1:$D$2667,3,0)</f>
        <v>#N/A</v>
      </c>
      <c r="U2809" s="9" t="e">
        <f>VLOOKUP(A2809,Sku_list!$A$1:$D$2667,4,0)*(F2809/1000000*12)</f>
        <v>#N/A</v>
      </c>
      <c r="V2809" s="9" t="e">
        <f>VLOOKUP(A2809,Sku_list!$A$1:$D$2667,4,0)*(H2809/1000000*12)</f>
        <v>#N/A</v>
      </c>
      <c r="W2809" s="9" t="e">
        <f>VLOOKUP(A2809,Sku_list!$A$1:$D$2667,4,0)*(J2809/1000000*12)</f>
        <v>#N/A</v>
      </c>
      <c r="X2809" s="9" t="e">
        <f>VLOOKUP(A2809,Sku_list!$A$1:$D$2667,4,0)*(L2809/1000000*12)</f>
        <v>#N/A</v>
      </c>
      <c r="Y2809" s="9" t="e">
        <f>VLOOKUP(A2809,Sku_list!$A$1:$E$2667,5,0)*((J2809+F2809)/1000000000)</f>
        <v>#N/A</v>
      </c>
      <c r="AC2809" s="22">
        <f t="shared" ca="1" si="43"/>
        <v>6.6666666666666666E-2</v>
      </c>
    </row>
    <row r="2810" spans="1:29" x14ac:dyDescent="0.35">
      <c r="A2810">
        <v>1607737</v>
      </c>
      <c r="B2810" t="s">
        <v>197</v>
      </c>
      <c r="C2810" t="s">
        <v>153</v>
      </c>
      <c r="D2810">
        <v>0</v>
      </c>
      <c r="E2810">
        <v>0</v>
      </c>
      <c r="F2810">
        <v>0</v>
      </c>
      <c r="G2810">
        <v>0</v>
      </c>
      <c r="H2810">
        <v>0</v>
      </c>
      <c r="I2810">
        <v>0</v>
      </c>
      <c r="J2810">
        <v>0</v>
      </c>
      <c r="K2810">
        <v>0</v>
      </c>
      <c r="L2810">
        <v>0</v>
      </c>
      <c r="M2810">
        <v>0</v>
      </c>
      <c r="N2810">
        <v>0</v>
      </c>
      <c r="P2810" s="22" t="s">
        <v>34</v>
      </c>
      <c r="R2810" t="s">
        <v>189</v>
      </c>
      <c r="S2810" t="s">
        <v>190</v>
      </c>
      <c r="T2810" s="9" t="e">
        <f>VLOOKUP(A2810,Sku_list!$A$1:$D$2667,3,0)</f>
        <v>#N/A</v>
      </c>
      <c r="U2810" s="9" t="e">
        <f>VLOOKUP(A2810,Sku_list!$A$1:$D$2667,4,0)*(F2810/1000000*12)</f>
        <v>#N/A</v>
      </c>
      <c r="V2810" s="9" t="e">
        <f>VLOOKUP(A2810,Sku_list!$A$1:$D$2667,4,0)*(H2810/1000000*12)</f>
        <v>#N/A</v>
      </c>
      <c r="W2810" s="9" t="e">
        <f>VLOOKUP(A2810,Sku_list!$A$1:$D$2667,4,0)*(J2810/1000000*12)</f>
        <v>#N/A</v>
      </c>
      <c r="X2810" s="9" t="e">
        <f>VLOOKUP(A2810,Sku_list!$A$1:$D$2667,4,0)*(L2810/1000000*12)</f>
        <v>#N/A</v>
      </c>
      <c r="Y2810" s="9" t="e">
        <f>VLOOKUP(A2810,Sku_list!$A$1:$E$2667,5,0)*((J2810+F2810)/1000000000)</f>
        <v>#N/A</v>
      </c>
      <c r="AC2810" s="22">
        <f t="shared" ca="1" si="43"/>
        <v>6.6666666666666666E-2</v>
      </c>
    </row>
    <row r="2811" spans="1:29" x14ac:dyDescent="0.35">
      <c r="A2811">
        <v>1607737</v>
      </c>
      <c r="B2811" t="s">
        <v>197</v>
      </c>
      <c r="C2811" t="s">
        <v>154</v>
      </c>
      <c r="D2811">
        <v>0</v>
      </c>
      <c r="E2811">
        <v>0</v>
      </c>
      <c r="F2811">
        <v>0</v>
      </c>
      <c r="G2811">
        <v>16</v>
      </c>
      <c r="H2811">
        <v>10</v>
      </c>
      <c r="I2811">
        <v>0</v>
      </c>
      <c r="J2811">
        <v>0</v>
      </c>
      <c r="K2811">
        <v>1</v>
      </c>
      <c r="L2811">
        <v>15</v>
      </c>
      <c r="M2811">
        <v>5</v>
      </c>
      <c r="N2811">
        <v>-5</v>
      </c>
      <c r="P2811" s="22">
        <v>0.66666666666666663</v>
      </c>
      <c r="R2811" t="s">
        <v>96</v>
      </c>
      <c r="S2811" t="s">
        <v>72</v>
      </c>
      <c r="T2811" s="9" t="e">
        <f>VLOOKUP(A2811,Sku_list!$A$1:$D$2667,3,0)</f>
        <v>#N/A</v>
      </c>
      <c r="U2811" s="9" t="e">
        <f>VLOOKUP(A2811,Sku_list!$A$1:$D$2667,4,0)*(F2811/1000000*12)</f>
        <v>#N/A</v>
      </c>
      <c r="V2811" s="9" t="e">
        <f>VLOOKUP(A2811,Sku_list!$A$1:$D$2667,4,0)*(H2811/1000000*12)</f>
        <v>#N/A</v>
      </c>
      <c r="W2811" s="9" t="e">
        <f>VLOOKUP(A2811,Sku_list!$A$1:$D$2667,4,0)*(J2811/1000000*12)</f>
        <v>#N/A</v>
      </c>
      <c r="X2811" s="9" t="e">
        <f>VLOOKUP(A2811,Sku_list!$A$1:$D$2667,4,0)*(L2811/1000000*12)</f>
        <v>#N/A</v>
      </c>
      <c r="Y2811" s="9" t="e">
        <f>VLOOKUP(A2811,Sku_list!$A$1:$E$2667,5,0)*((J2811+F2811)/1000000000)</f>
        <v>#N/A</v>
      </c>
      <c r="AC2811" s="22">
        <f t="shared" ca="1" si="43"/>
        <v>6.6666666666666666E-2</v>
      </c>
    </row>
    <row r="2812" spans="1:29" x14ac:dyDescent="0.35">
      <c r="A2812">
        <v>1607737</v>
      </c>
      <c r="B2812" t="s">
        <v>197</v>
      </c>
      <c r="C2812" t="s">
        <v>155</v>
      </c>
      <c r="D2812">
        <v>0</v>
      </c>
      <c r="E2812">
        <v>3</v>
      </c>
      <c r="F2812">
        <v>0</v>
      </c>
      <c r="G2812">
        <v>32</v>
      </c>
      <c r="H2812">
        <v>22</v>
      </c>
      <c r="I2812">
        <v>0</v>
      </c>
      <c r="J2812">
        <v>13</v>
      </c>
      <c r="K2812">
        <v>11</v>
      </c>
      <c r="L2812">
        <v>25</v>
      </c>
      <c r="M2812">
        <v>-10</v>
      </c>
      <c r="N2812">
        <v>10</v>
      </c>
      <c r="P2812" s="22">
        <v>1.4</v>
      </c>
      <c r="R2812" t="s">
        <v>97</v>
      </c>
      <c r="S2812" t="s">
        <v>72</v>
      </c>
      <c r="T2812" s="9" t="e">
        <f>VLOOKUP(A2812,Sku_list!$A$1:$D$2667,3,0)</f>
        <v>#N/A</v>
      </c>
      <c r="U2812" s="9" t="e">
        <f>VLOOKUP(A2812,Sku_list!$A$1:$D$2667,4,0)*(F2812/1000000*12)</f>
        <v>#N/A</v>
      </c>
      <c r="V2812" s="9" t="e">
        <f>VLOOKUP(A2812,Sku_list!$A$1:$D$2667,4,0)*(H2812/1000000*12)</f>
        <v>#N/A</v>
      </c>
      <c r="W2812" s="9" t="e">
        <f>VLOOKUP(A2812,Sku_list!$A$1:$D$2667,4,0)*(J2812/1000000*12)</f>
        <v>#N/A</v>
      </c>
      <c r="X2812" s="9" t="e">
        <f>VLOOKUP(A2812,Sku_list!$A$1:$D$2667,4,0)*(L2812/1000000*12)</f>
        <v>#N/A</v>
      </c>
      <c r="Y2812" s="9" t="e">
        <f>VLOOKUP(A2812,Sku_list!$A$1:$E$2667,5,0)*((J2812+F2812)/1000000000)</f>
        <v>#N/A</v>
      </c>
      <c r="AC2812" s="22">
        <f t="shared" ca="1" si="43"/>
        <v>6.6666666666666666E-2</v>
      </c>
    </row>
    <row r="2813" spans="1:29" x14ac:dyDescent="0.35">
      <c r="A2813">
        <v>1607737</v>
      </c>
      <c r="B2813" t="s">
        <v>197</v>
      </c>
      <c r="C2813" t="s">
        <v>156</v>
      </c>
      <c r="D2813">
        <v>0</v>
      </c>
      <c r="E2813">
        <v>0</v>
      </c>
      <c r="F2813">
        <v>0</v>
      </c>
      <c r="G2813">
        <v>0</v>
      </c>
      <c r="H2813">
        <v>0</v>
      </c>
      <c r="I2813">
        <v>0</v>
      </c>
      <c r="J2813">
        <v>0</v>
      </c>
      <c r="K2813">
        <v>0</v>
      </c>
      <c r="L2813">
        <v>0</v>
      </c>
      <c r="M2813">
        <v>0</v>
      </c>
      <c r="N2813">
        <v>0</v>
      </c>
      <c r="P2813" s="22" t="s">
        <v>34</v>
      </c>
      <c r="R2813" t="s">
        <v>38</v>
      </c>
      <c r="S2813" t="s">
        <v>69</v>
      </c>
      <c r="T2813" s="9" t="e">
        <f>VLOOKUP(A2813,Sku_list!$A$1:$D$2667,3,0)</f>
        <v>#N/A</v>
      </c>
      <c r="U2813" s="9" t="e">
        <f>VLOOKUP(A2813,Sku_list!$A$1:$D$2667,4,0)*(F2813/1000000*12)</f>
        <v>#N/A</v>
      </c>
      <c r="V2813" s="9" t="e">
        <f>VLOOKUP(A2813,Sku_list!$A$1:$D$2667,4,0)*(H2813/1000000*12)</f>
        <v>#N/A</v>
      </c>
      <c r="W2813" s="9" t="e">
        <f>VLOOKUP(A2813,Sku_list!$A$1:$D$2667,4,0)*(J2813/1000000*12)</f>
        <v>#N/A</v>
      </c>
      <c r="X2813" s="9" t="e">
        <f>VLOOKUP(A2813,Sku_list!$A$1:$D$2667,4,0)*(L2813/1000000*12)</f>
        <v>#N/A</v>
      </c>
      <c r="Y2813" s="9" t="e">
        <f>VLOOKUP(A2813,Sku_list!$A$1:$E$2667,5,0)*((J2813+F2813)/1000000000)</f>
        <v>#N/A</v>
      </c>
      <c r="AC2813" s="22">
        <f t="shared" ca="1" si="43"/>
        <v>6.6666666666666666E-2</v>
      </c>
    </row>
    <row r="2814" spans="1:29" x14ac:dyDescent="0.35">
      <c r="A2814">
        <v>1607737</v>
      </c>
      <c r="B2814" t="s">
        <v>197</v>
      </c>
      <c r="C2814" t="s">
        <v>157</v>
      </c>
      <c r="D2814">
        <v>0</v>
      </c>
      <c r="E2814">
        <v>0</v>
      </c>
      <c r="F2814">
        <v>0</v>
      </c>
      <c r="G2814">
        <v>18</v>
      </c>
      <c r="H2814">
        <v>17</v>
      </c>
      <c r="I2814">
        <v>0</v>
      </c>
      <c r="J2814">
        <v>12</v>
      </c>
      <c r="K2814">
        <v>11</v>
      </c>
      <c r="L2814">
        <v>28</v>
      </c>
      <c r="M2814">
        <v>-1</v>
      </c>
      <c r="N2814">
        <v>1</v>
      </c>
      <c r="P2814" s="22">
        <v>1.0357142857142858</v>
      </c>
      <c r="R2814" t="s">
        <v>98</v>
      </c>
      <c r="S2814" t="s">
        <v>72</v>
      </c>
      <c r="T2814" s="9" t="e">
        <f>VLOOKUP(A2814,Sku_list!$A$1:$D$2667,3,0)</f>
        <v>#N/A</v>
      </c>
      <c r="U2814" s="9" t="e">
        <f>VLOOKUP(A2814,Sku_list!$A$1:$D$2667,4,0)*(F2814/1000000*12)</f>
        <v>#N/A</v>
      </c>
      <c r="V2814" s="9" t="e">
        <f>VLOOKUP(A2814,Sku_list!$A$1:$D$2667,4,0)*(H2814/1000000*12)</f>
        <v>#N/A</v>
      </c>
      <c r="W2814" s="9" t="e">
        <f>VLOOKUP(A2814,Sku_list!$A$1:$D$2667,4,0)*(J2814/1000000*12)</f>
        <v>#N/A</v>
      </c>
      <c r="X2814" s="9" t="e">
        <f>VLOOKUP(A2814,Sku_list!$A$1:$D$2667,4,0)*(L2814/1000000*12)</f>
        <v>#N/A</v>
      </c>
      <c r="Y2814" s="9" t="e">
        <f>VLOOKUP(A2814,Sku_list!$A$1:$E$2667,5,0)*((J2814+F2814)/1000000000)</f>
        <v>#N/A</v>
      </c>
      <c r="AC2814" s="22">
        <f t="shared" ca="1" si="43"/>
        <v>6.6666666666666666E-2</v>
      </c>
    </row>
    <row r="2815" spans="1:29" x14ac:dyDescent="0.35">
      <c r="A2815">
        <v>1607737</v>
      </c>
      <c r="B2815" t="s">
        <v>197</v>
      </c>
      <c r="C2815" t="s">
        <v>158</v>
      </c>
      <c r="D2815">
        <v>0</v>
      </c>
      <c r="E2815">
        <v>0</v>
      </c>
      <c r="F2815">
        <v>0</v>
      </c>
      <c r="G2815">
        <v>2</v>
      </c>
      <c r="H2815">
        <v>1</v>
      </c>
      <c r="I2815">
        <v>0</v>
      </c>
      <c r="J2815">
        <v>1</v>
      </c>
      <c r="K2815">
        <v>0</v>
      </c>
      <c r="L2815">
        <v>4</v>
      </c>
      <c r="M2815">
        <v>2</v>
      </c>
      <c r="N2815">
        <v>-2</v>
      </c>
      <c r="P2815" s="22">
        <v>0.5</v>
      </c>
      <c r="R2815" t="s">
        <v>99</v>
      </c>
      <c r="S2815" t="s">
        <v>69</v>
      </c>
      <c r="T2815" s="9" t="e">
        <f>VLOOKUP(A2815,Sku_list!$A$1:$D$2667,3,0)</f>
        <v>#N/A</v>
      </c>
      <c r="U2815" s="9" t="e">
        <f>VLOOKUP(A2815,Sku_list!$A$1:$D$2667,4,0)*(F2815/1000000*12)</f>
        <v>#N/A</v>
      </c>
      <c r="V2815" s="9" t="e">
        <f>VLOOKUP(A2815,Sku_list!$A$1:$D$2667,4,0)*(H2815/1000000*12)</f>
        <v>#N/A</v>
      </c>
      <c r="W2815" s="9" t="e">
        <f>VLOOKUP(A2815,Sku_list!$A$1:$D$2667,4,0)*(J2815/1000000*12)</f>
        <v>#N/A</v>
      </c>
      <c r="X2815" s="9" t="e">
        <f>VLOOKUP(A2815,Sku_list!$A$1:$D$2667,4,0)*(L2815/1000000*12)</f>
        <v>#N/A</v>
      </c>
      <c r="Y2815" s="9" t="e">
        <f>VLOOKUP(A2815,Sku_list!$A$1:$E$2667,5,0)*((J2815+F2815)/1000000000)</f>
        <v>#N/A</v>
      </c>
      <c r="AC2815" s="22">
        <f t="shared" ca="1" si="43"/>
        <v>6.6666666666666666E-2</v>
      </c>
    </row>
    <row r="2816" spans="1:29" x14ac:dyDescent="0.35">
      <c r="A2816">
        <v>1607737</v>
      </c>
      <c r="B2816" t="s">
        <v>197</v>
      </c>
      <c r="C2816" t="s">
        <v>159</v>
      </c>
      <c r="D2816">
        <v>0</v>
      </c>
      <c r="E2816">
        <v>3</v>
      </c>
      <c r="F2816">
        <v>0</v>
      </c>
      <c r="G2816">
        <v>23</v>
      </c>
      <c r="H2816">
        <v>18</v>
      </c>
      <c r="I2816">
        <v>0</v>
      </c>
      <c r="J2816">
        <v>29</v>
      </c>
      <c r="K2816">
        <v>29</v>
      </c>
      <c r="L2816">
        <v>40</v>
      </c>
      <c r="M2816">
        <v>-7</v>
      </c>
      <c r="N2816">
        <v>7</v>
      </c>
      <c r="P2816" s="22">
        <v>1.175</v>
      </c>
      <c r="R2816" t="s">
        <v>100</v>
      </c>
      <c r="S2816" t="s">
        <v>72</v>
      </c>
      <c r="T2816" s="9" t="e">
        <f>VLOOKUP(A2816,Sku_list!$A$1:$D$2667,3,0)</f>
        <v>#N/A</v>
      </c>
      <c r="U2816" s="9" t="e">
        <f>VLOOKUP(A2816,Sku_list!$A$1:$D$2667,4,0)*(F2816/1000000*12)</f>
        <v>#N/A</v>
      </c>
      <c r="V2816" s="9" t="e">
        <f>VLOOKUP(A2816,Sku_list!$A$1:$D$2667,4,0)*(H2816/1000000*12)</f>
        <v>#N/A</v>
      </c>
      <c r="W2816" s="9" t="e">
        <f>VLOOKUP(A2816,Sku_list!$A$1:$D$2667,4,0)*(J2816/1000000*12)</f>
        <v>#N/A</v>
      </c>
      <c r="X2816" s="9" t="e">
        <f>VLOOKUP(A2816,Sku_list!$A$1:$D$2667,4,0)*(L2816/1000000*12)</f>
        <v>#N/A</v>
      </c>
      <c r="Y2816" s="9" t="e">
        <f>VLOOKUP(A2816,Sku_list!$A$1:$E$2667,5,0)*((J2816+F2816)/1000000000)</f>
        <v>#N/A</v>
      </c>
      <c r="AC2816" s="22">
        <f t="shared" ca="1" si="43"/>
        <v>6.6666666666666666E-2</v>
      </c>
    </row>
    <row r="2817" spans="1:29" x14ac:dyDescent="0.35">
      <c r="A2817">
        <v>1607737</v>
      </c>
      <c r="B2817" t="s">
        <v>197</v>
      </c>
      <c r="C2817" t="s">
        <v>160</v>
      </c>
      <c r="D2817">
        <v>0</v>
      </c>
      <c r="E2817">
        <v>81</v>
      </c>
      <c r="F2817">
        <v>0</v>
      </c>
      <c r="G2817">
        <v>90</v>
      </c>
      <c r="H2817">
        <v>68</v>
      </c>
      <c r="I2817">
        <v>0</v>
      </c>
      <c r="J2817">
        <v>48</v>
      </c>
      <c r="K2817">
        <v>43</v>
      </c>
      <c r="L2817">
        <v>80</v>
      </c>
      <c r="M2817">
        <v>-36</v>
      </c>
      <c r="N2817">
        <v>36</v>
      </c>
      <c r="P2817" s="22">
        <v>1.45</v>
      </c>
      <c r="R2817" t="s">
        <v>101</v>
      </c>
      <c r="S2817" t="s">
        <v>69</v>
      </c>
      <c r="T2817" s="9" t="e">
        <f>VLOOKUP(A2817,Sku_list!$A$1:$D$2667,3,0)</f>
        <v>#N/A</v>
      </c>
      <c r="U2817" s="9" t="e">
        <f>VLOOKUP(A2817,Sku_list!$A$1:$D$2667,4,0)*(F2817/1000000*12)</f>
        <v>#N/A</v>
      </c>
      <c r="V2817" s="9" t="e">
        <f>VLOOKUP(A2817,Sku_list!$A$1:$D$2667,4,0)*(H2817/1000000*12)</f>
        <v>#N/A</v>
      </c>
      <c r="W2817" s="9" t="e">
        <f>VLOOKUP(A2817,Sku_list!$A$1:$D$2667,4,0)*(J2817/1000000*12)</f>
        <v>#N/A</v>
      </c>
      <c r="X2817" s="9" t="e">
        <f>VLOOKUP(A2817,Sku_list!$A$1:$D$2667,4,0)*(L2817/1000000*12)</f>
        <v>#N/A</v>
      </c>
      <c r="Y2817" s="9" t="e">
        <f>VLOOKUP(A2817,Sku_list!$A$1:$E$2667,5,0)*((J2817+F2817)/1000000000)</f>
        <v>#N/A</v>
      </c>
      <c r="AC2817" s="22">
        <f t="shared" ca="1" si="43"/>
        <v>6.6666666666666666E-2</v>
      </c>
    </row>
    <row r="2818" spans="1:29" x14ac:dyDescent="0.35">
      <c r="A2818">
        <v>1607737</v>
      </c>
      <c r="B2818" t="s">
        <v>197</v>
      </c>
      <c r="C2818" t="s">
        <v>161</v>
      </c>
      <c r="D2818">
        <v>0</v>
      </c>
      <c r="E2818">
        <v>2401</v>
      </c>
      <c r="F2818">
        <v>301</v>
      </c>
      <c r="G2818">
        <v>33</v>
      </c>
      <c r="H2818">
        <v>0</v>
      </c>
      <c r="I2818">
        <v>0</v>
      </c>
      <c r="J2818">
        <v>2580</v>
      </c>
      <c r="K2818">
        <v>2881</v>
      </c>
      <c r="L2818">
        <v>136</v>
      </c>
      <c r="M2818">
        <v>-2745</v>
      </c>
      <c r="N2818">
        <v>2745</v>
      </c>
      <c r="P2818" s="22">
        <v>21.183823529411764</v>
      </c>
      <c r="R2818" t="s">
        <v>102</v>
      </c>
      <c r="S2818" t="s">
        <v>306</v>
      </c>
      <c r="T2818" s="9" t="e">
        <f>VLOOKUP(A2818,Sku_list!$A$1:$D$2667,3,0)</f>
        <v>#N/A</v>
      </c>
      <c r="U2818" s="9" t="e">
        <f>VLOOKUP(A2818,Sku_list!$A$1:$D$2667,4,0)*(F2818/1000000*12)</f>
        <v>#N/A</v>
      </c>
      <c r="V2818" s="9" t="e">
        <f>VLOOKUP(A2818,Sku_list!$A$1:$D$2667,4,0)*(H2818/1000000*12)</f>
        <v>#N/A</v>
      </c>
      <c r="W2818" s="9" t="e">
        <f>VLOOKUP(A2818,Sku_list!$A$1:$D$2667,4,0)*(J2818/1000000*12)</f>
        <v>#N/A</v>
      </c>
      <c r="X2818" s="9" t="e">
        <f>VLOOKUP(A2818,Sku_list!$A$1:$D$2667,4,0)*(L2818/1000000*12)</f>
        <v>#N/A</v>
      </c>
      <c r="Y2818" s="9" t="e">
        <f>VLOOKUP(A2818,Sku_list!$A$1:$E$2667,5,0)*((J2818+F2818)/1000000000)</f>
        <v>#N/A</v>
      </c>
      <c r="AC2818" s="22">
        <f t="shared" ca="1" si="43"/>
        <v>6.6666666666666666E-2</v>
      </c>
    </row>
    <row r="2819" spans="1:29" x14ac:dyDescent="0.35">
      <c r="A2819">
        <v>1607737</v>
      </c>
      <c r="B2819" t="s">
        <v>197</v>
      </c>
      <c r="C2819" t="s">
        <v>162</v>
      </c>
      <c r="D2819">
        <v>0</v>
      </c>
      <c r="E2819">
        <v>0</v>
      </c>
      <c r="F2819">
        <v>0</v>
      </c>
      <c r="G2819">
        <v>14</v>
      </c>
      <c r="H2819">
        <v>12</v>
      </c>
      <c r="I2819">
        <v>0</v>
      </c>
      <c r="J2819">
        <v>3</v>
      </c>
      <c r="K2819">
        <v>3</v>
      </c>
      <c r="L2819">
        <v>8</v>
      </c>
      <c r="M2819">
        <v>-7</v>
      </c>
      <c r="N2819">
        <v>7</v>
      </c>
      <c r="P2819" s="22">
        <v>1.875</v>
      </c>
      <c r="R2819" t="s">
        <v>103</v>
      </c>
      <c r="S2819" t="s">
        <v>69</v>
      </c>
      <c r="T2819" s="9" t="e">
        <f>VLOOKUP(A2819,Sku_list!$A$1:$D$2667,3,0)</f>
        <v>#N/A</v>
      </c>
      <c r="U2819" s="9" t="e">
        <f>VLOOKUP(A2819,Sku_list!$A$1:$D$2667,4,0)*(F2819/1000000*12)</f>
        <v>#N/A</v>
      </c>
      <c r="V2819" s="9" t="e">
        <f>VLOOKUP(A2819,Sku_list!$A$1:$D$2667,4,0)*(H2819/1000000*12)</f>
        <v>#N/A</v>
      </c>
      <c r="W2819" s="9" t="e">
        <f>VLOOKUP(A2819,Sku_list!$A$1:$D$2667,4,0)*(J2819/1000000*12)</f>
        <v>#N/A</v>
      </c>
      <c r="X2819" s="9" t="e">
        <f>VLOOKUP(A2819,Sku_list!$A$1:$D$2667,4,0)*(L2819/1000000*12)</f>
        <v>#N/A</v>
      </c>
      <c r="Y2819" s="9" t="e">
        <f>VLOOKUP(A2819,Sku_list!$A$1:$E$2667,5,0)*((J2819+F2819)/1000000000)</f>
        <v>#N/A</v>
      </c>
      <c r="AC2819" s="22">
        <f t="shared" ref="AC2819:AC2882" ca="1" si="44">(DAY(TODAY())+AB2819)/30</f>
        <v>6.6666666666666666E-2</v>
      </c>
    </row>
    <row r="2820" spans="1:29" x14ac:dyDescent="0.35">
      <c r="A2820">
        <v>1607737</v>
      </c>
      <c r="B2820" t="s">
        <v>197</v>
      </c>
      <c r="C2820" t="s">
        <v>164</v>
      </c>
      <c r="D2820">
        <v>0</v>
      </c>
      <c r="E2820">
        <v>5</v>
      </c>
      <c r="F2820">
        <v>0</v>
      </c>
      <c r="G2820">
        <v>2</v>
      </c>
      <c r="H2820">
        <v>0</v>
      </c>
      <c r="I2820">
        <v>4</v>
      </c>
      <c r="J2820">
        <v>5</v>
      </c>
      <c r="K2820">
        <v>4</v>
      </c>
      <c r="L2820">
        <v>3</v>
      </c>
      <c r="M2820">
        <v>-2</v>
      </c>
      <c r="N2820">
        <v>2</v>
      </c>
      <c r="P2820" s="22">
        <v>1.6666666666666667</v>
      </c>
      <c r="R2820" t="s">
        <v>104</v>
      </c>
      <c r="S2820" t="s">
        <v>69</v>
      </c>
      <c r="T2820" s="9" t="e">
        <f>VLOOKUP(A2820,Sku_list!$A$1:$D$2667,3,0)</f>
        <v>#N/A</v>
      </c>
      <c r="U2820" s="9" t="e">
        <f>VLOOKUP(A2820,Sku_list!$A$1:$D$2667,4,0)*(F2820/1000000*12)</f>
        <v>#N/A</v>
      </c>
      <c r="V2820" s="9" t="e">
        <f>VLOOKUP(A2820,Sku_list!$A$1:$D$2667,4,0)*(H2820/1000000*12)</f>
        <v>#N/A</v>
      </c>
      <c r="W2820" s="9" t="e">
        <f>VLOOKUP(A2820,Sku_list!$A$1:$D$2667,4,0)*(J2820/1000000*12)</f>
        <v>#N/A</v>
      </c>
      <c r="X2820" s="9" t="e">
        <f>VLOOKUP(A2820,Sku_list!$A$1:$D$2667,4,0)*(L2820/1000000*12)</f>
        <v>#N/A</v>
      </c>
      <c r="Y2820" s="9" t="e">
        <f>VLOOKUP(A2820,Sku_list!$A$1:$E$2667,5,0)*((J2820+F2820)/1000000000)</f>
        <v>#N/A</v>
      </c>
      <c r="AC2820" s="22">
        <f t="shared" ca="1" si="44"/>
        <v>6.6666666666666666E-2</v>
      </c>
    </row>
    <row r="2821" spans="1:29" x14ac:dyDescent="0.35">
      <c r="A2821">
        <v>1607737</v>
      </c>
      <c r="B2821" t="s">
        <v>197</v>
      </c>
      <c r="C2821" t="s">
        <v>165</v>
      </c>
      <c r="D2821">
        <v>0</v>
      </c>
      <c r="E2821">
        <v>0</v>
      </c>
      <c r="F2821">
        <v>0</v>
      </c>
      <c r="G2821">
        <v>0</v>
      </c>
      <c r="H2821">
        <v>0</v>
      </c>
      <c r="I2821">
        <v>0</v>
      </c>
      <c r="J2821">
        <v>1</v>
      </c>
      <c r="K2821">
        <v>1</v>
      </c>
      <c r="L2821">
        <v>0</v>
      </c>
      <c r="M2821">
        <v>-1</v>
      </c>
      <c r="N2821">
        <v>1</v>
      </c>
      <c r="P2821" s="22" t="s">
        <v>34</v>
      </c>
      <c r="R2821" t="s">
        <v>105</v>
      </c>
      <c r="S2821" t="s">
        <v>83</v>
      </c>
      <c r="T2821" s="9" t="e">
        <f>VLOOKUP(A2821,Sku_list!$A$1:$D$2667,3,0)</f>
        <v>#N/A</v>
      </c>
      <c r="U2821" s="9" t="e">
        <f>VLOOKUP(A2821,Sku_list!$A$1:$D$2667,4,0)*(F2821/1000000*12)</f>
        <v>#N/A</v>
      </c>
      <c r="V2821" s="9" t="e">
        <f>VLOOKUP(A2821,Sku_list!$A$1:$D$2667,4,0)*(H2821/1000000*12)</f>
        <v>#N/A</v>
      </c>
      <c r="W2821" s="9" t="e">
        <f>VLOOKUP(A2821,Sku_list!$A$1:$D$2667,4,0)*(J2821/1000000*12)</f>
        <v>#N/A</v>
      </c>
      <c r="X2821" s="9" t="e">
        <f>VLOOKUP(A2821,Sku_list!$A$1:$D$2667,4,0)*(L2821/1000000*12)</f>
        <v>#N/A</v>
      </c>
      <c r="Y2821" s="9" t="e">
        <f>VLOOKUP(A2821,Sku_list!$A$1:$E$2667,5,0)*((J2821+F2821)/1000000000)</f>
        <v>#N/A</v>
      </c>
      <c r="AC2821" s="22">
        <f t="shared" ca="1" si="44"/>
        <v>6.6666666666666666E-2</v>
      </c>
    </row>
    <row r="2822" spans="1:29" x14ac:dyDescent="0.35">
      <c r="A2822">
        <v>1607737</v>
      </c>
      <c r="B2822" t="s">
        <v>197</v>
      </c>
      <c r="C2822" t="s">
        <v>163</v>
      </c>
      <c r="D2822">
        <v>0</v>
      </c>
      <c r="E2822">
        <v>0</v>
      </c>
      <c r="F2822">
        <v>0</v>
      </c>
      <c r="G2822">
        <v>1</v>
      </c>
      <c r="H2822">
        <v>0</v>
      </c>
      <c r="I2822">
        <v>0</v>
      </c>
      <c r="J2822">
        <v>2</v>
      </c>
      <c r="K2822">
        <v>2</v>
      </c>
      <c r="L2822">
        <v>6</v>
      </c>
      <c r="M2822">
        <v>4</v>
      </c>
      <c r="N2822">
        <v>-4</v>
      </c>
      <c r="P2822" s="22">
        <v>0.33333333333333331</v>
      </c>
      <c r="R2822" t="s">
        <v>117</v>
      </c>
      <c r="S2822" t="s">
        <v>83</v>
      </c>
      <c r="T2822" s="9" t="e">
        <f>VLOOKUP(A2822,Sku_list!$A$1:$D$2667,3,0)</f>
        <v>#N/A</v>
      </c>
      <c r="U2822" s="9" t="e">
        <f>VLOOKUP(A2822,Sku_list!$A$1:$D$2667,4,0)*(F2822/1000000*12)</f>
        <v>#N/A</v>
      </c>
      <c r="V2822" s="9" t="e">
        <f>VLOOKUP(A2822,Sku_list!$A$1:$D$2667,4,0)*(H2822/1000000*12)</f>
        <v>#N/A</v>
      </c>
      <c r="W2822" s="9" t="e">
        <f>VLOOKUP(A2822,Sku_list!$A$1:$D$2667,4,0)*(J2822/1000000*12)</f>
        <v>#N/A</v>
      </c>
      <c r="X2822" s="9" t="e">
        <f>VLOOKUP(A2822,Sku_list!$A$1:$D$2667,4,0)*(L2822/1000000*12)</f>
        <v>#N/A</v>
      </c>
      <c r="Y2822" s="9" t="e">
        <f>VLOOKUP(A2822,Sku_list!$A$1:$E$2667,5,0)*((J2822+F2822)/1000000000)</f>
        <v>#N/A</v>
      </c>
      <c r="AC2822" s="22">
        <f t="shared" ca="1" si="44"/>
        <v>6.6666666666666666E-2</v>
      </c>
    </row>
    <row r="2823" spans="1:29" x14ac:dyDescent="0.35">
      <c r="A2823">
        <v>1607737</v>
      </c>
      <c r="B2823" t="s">
        <v>197</v>
      </c>
      <c r="C2823" t="s">
        <v>166</v>
      </c>
      <c r="D2823">
        <v>0</v>
      </c>
      <c r="E2823">
        <v>0</v>
      </c>
      <c r="F2823">
        <v>0</v>
      </c>
      <c r="G2823">
        <v>4</v>
      </c>
      <c r="H2823">
        <v>4</v>
      </c>
      <c r="I2823">
        <v>0</v>
      </c>
      <c r="J2823">
        <v>41</v>
      </c>
      <c r="K2823">
        <v>41</v>
      </c>
      <c r="L2823">
        <v>30</v>
      </c>
      <c r="M2823">
        <v>-15</v>
      </c>
      <c r="N2823">
        <v>15</v>
      </c>
      <c r="P2823" s="22">
        <v>1.5</v>
      </c>
      <c r="R2823" t="s">
        <v>118</v>
      </c>
      <c r="S2823" t="s">
        <v>85</v>
      </c>
      <c r="T2823" s="9" t="e">
        <f>VLOOKUP(A2823,Sku_list!$A$1:$D$2667,3,0)</f>
        <v>#N/A</v>
      </c>
      <c r="U2823" s="9" t="e">
        <f>VLOOKUP(A2823,Sku_list!$A$1:$D$2667,4,0)*(F2823/1000000*12)</f>
        <v>#N/A</v>
      </c>
      <c r="V2823" s="9" t="e">
        <f>VLOOKUP(A2823,Sku_list!$A$1:$D$2667,4,0)*(H2823/1000000*12)</f>
        <v>#N/A</v>
      </c>
      <c r="W2823" s="9" t="e">
        <f>VLOOKUP(A2823,Sku_list!$A$1:$D$2667,4,0)*(J2823/1000000*12)</f>
        <v>#N/A</v>
      </c>
      <c r="X2823" s="9" t="e">
        <f>VLOOKUP(A2823,Sku_list!$A$1:$D$2667,4,0)*(L2823/1000000*12)</f>
        <v>#N/A</v>
      </c>
      <c r="Y2823" s="9" t="e">
        <f>VLOOKUP(A2823,Sku_list!$A$1:$E$2667,5,0)*((J2823+F2823)/1000000000)</f>
        <v>#N/A</v>
      </c>
      <c r="AC2823" s="22">
        <f t="shared" ca="1" si="44"/>
        <v>6.6666666666666666E-2</v>
      </c>
    </row>
    <row r="2824" spans="1:29" x14ac:dyDescent="0.35">
      <c r="A2824">
        <v>1607737</v>
      </c>
      <c r="B2824" t="s">
        <v>197</v>
      </c>
      <c r="C2824" t="s">
        <v>167</v>
      </c>
      <c r="D2824">
        <v>0</v>
      </c>
      <c r="E2824">
        <v>3</v>
      </c>
      <c r="F2824">
        <v>0</v>
      </c>
      <c r="G2824">
        <v>1</v>
      </c>
      <c r="H2824">
        <v>2</v>
      </c>
      <c r="I2824">
        <v>0</v>
      </c>
      <c r="J2824">
        <v>2</v>
      </c>
      <c r="K2824">
        <v>2</v>
      </c>
      <c r="L2824">
        <v>0</v>
      </c>
      <c r="M2824">
        <v>-4</v>
      </c>
      <c r="N2824">
        <v>4</v>
      </c>
      <c r="P2824" s="22" t="s">
        <v>34</v>
      </c>
      <c r="R2824" t="s">
        <v>119</v>
      </c>
      <c r="S2824" t="s">
        <v>72</v>
      </c>
      <c r="T2824" s="9" t="e">
        <f>VLOOKUP(A2824,Sku_list!$A$1:$D$2667,3,0)</f>
        <v>#N/A</v>
      </c>
      <c r="U2824" s="9" t="e">
        <f>VLOOKUP(A2824,Sku_list!$A$1:$D$2667,4,0)*(F2824/1000000*12)</f>
        <v>#N/A</v>
      </c>
      <c r="V2824" s="9" t="e">
        <f>VLOOKUP(A2824,Sku_list!$A$1:$D$2667,4,0)*(H2824/1000000*12)</f>
        <v>#N/A</v>
      </c>
      <c r="W2824" s="9" t="e">
        <f>VLOOKUP(A2824,Sku_list!$A$1:$D$2667,4,0)*(J2824/1000000*12)</f>
        <v>#N/A</v>
      </c>
      <c r="X2824" s="9" t="e">
        <f>VLOOKUP(A2824,Sku_list!$A$1:$D$2667,4,0)*(L2824/1000000*12)</f>
        <v>#N/A</v>
      </c>
      <c r="Y2824" s="9" t="e">
        <f>VLOOKUP(A2824,Sku_list!$A$1:$E$2667,5,0)*((J2824+F2824)/1000000000)</f>
        <v>#N/A</v>
      </c>
      <c r="AC2824" s="22">
        <f t="shared" ca="1" si="44"/>
        <v>6.6666666666666666E-2</v>
      </c>
    </row>
    <row r="2825" spans="1:29" x14ac:dyDescent="0.35">
      <c r="A2825">
        <v>1607737</v>
      </c>
      <c r="B2825" t="s">
        <v>197</v>
      </c>
      <c r="C2825" t="s">
        <v>61</v>
      </c>
      <c r="D2825">
        <v>0</v>
      </c>
      <c r="E2825">
        <v>0</v>
      </c>
      <c r="F2825">
        <v>0</v>
      </c>
      <c r="G2825">
        <v>3</v>
      </c>
      <c r="H2825">
        <v>1</v>
      </c>
      <c r="I2825">
        <v>0</v>
      </c>
      <c r="J2825">
        <v>17</v>
      </c>
      <c r="K2825">
        <v>16</v>
      </c>
      <c r="L2825">
        <v>15</v>
      </c>
      <c r="M2825">
        <v>-3</v>
      </c>
      <c r="N2825">
        <v>3</v>
      </c>
      <c r="P2825" s="22">
        <v>1.2</v>
      </c>
      <c r="R2825" t="s">
        <v>5</v>
      </c>
      <c r="S2825" t="s">
        <v>85</v>
      </c>
      <c r="T2825" s="9" t="e">
        <f>VLOOKUP(A2825,Sku_list!$A$1:$D$2667,3,0)</f>
        <v>#N/A</v>
      </c>
      <c r="U2825" s="9" t="e">
        <f>VLOOKUP(A2825,Sku_list!$A$1:$D$2667,4,0)*(F2825/1000000*12)</f>
        <v>#N/A</v>
      </c>
      <c r="V2825" s="9" t="e">
        <f>VLOOKUP(A2825,Sku_list!$A$1:$D$2667,4,0)*(H2825/1000000*12)</f>
        <v>#N/A</v>
      </c>
      <c r="W2825" s="9" t="e">
        <f>VLOOKUP(A2825,Sku_list!$A$1:$D$2667,4,0)*(J2825/1000000*12)</f>
        <v>#N/A</v>
      </c>
      <c r="X2825" s="9" t="e">
        <f>VLOOKUP(A2825,Sku_list!$A$1:$D$2667,4,0)*(L2825/1000000*12)</f>
        <v>#N/A</v>
      </c>
      <c r="Y2825" s="9" t="e">
        <f>VLOOKUP(A2825,Sku_list!$A$1:$E$2667,5,0)*((J2825+F2825)/1000000000)</f>
        <v>#N/A</v>
      </c>
      <c r="AC2825" s="22">
        <f t="shared" ca="1" si="44"/>
        <v>6.6666666666666666E-2</v>
      </c>
    </row>
    <row r="2826" spans="1:29" x14ac:dyDescent="0.35">
      <c r="A2826">
        <v>1607737</v>
      </c>
      <c r="B2826" t="s">
        <v>197</v>
      </c>
      <c r="C2826" t="s">
        <v>39</v>
      </c>
      <c r="D2826">
        <v>0</v>
      </c>
      <c r="E2826">
        <v>0</v>
      </c>
      <c r="F2826">
        <v>0</v>
      </c>
      <c r="G2826">
        <v>0</v>
      </c>
      <c r="H2826">
        <v>0</v>
      </c>
      <c r="I2826">
        <v>0</v>
      </c>
      <c r="J2826">
        <v>0</v>
      </c>
      <c r="K2826">
        <v>0</v>
      </c>
      <c r="L2826">
        <v>0</v>
      </c>
      <c r="M2826">
        <v>0</v>
      </c>
      <c r="N2826">
        <v>0</v>
      </c>
      <c r="P2826" s="22" t="s">
        <v>34</v>
      </c>
      <c r="R2826" t="s">
        <v>43</v>
      </c>
      <c r="S2826" t="s">
        <v>190</v>
      </c>
      <c r="T2826" s="9" t="e">
        <f>VLOOKUP(A2826,Sku_list!$A$1:$D$2667,3,0)</f>
        <v>#N/A</v>
      </c>
      <c r="U2826" s="9" t="e">
        <f>VLOOKUP(A2826,Sku_list!$A$1:$D$2667,4,0)*(F2826/1000000*12)</f>
        <v>#N/A</v>
      </c>
      <c r="V2826" s="9" t="e">
        <f>VLOOKUP(A2826,Sku_list!$A$1:$D$2667,4,0)*(H2826/1000000*12)</f>
        <v>#N/A</v>
      </c>
      <c r="W2826" s="9" t="e">
        <f>VLOOKUP(A2826,Sku_list!$A$1:$D$2667,4,0)*(J2826/1000000*12)</f>
        <v>#N/A</v>
      </c>
      <c r="X2826" s="9" t="e">
        <f>VLOOKUP(A2826,Sku_list!$A$1:$D$2667,4,0)*(L2826/1000000*12)</f>
        <v>#N/A</v>
      </c>
      <c r="Y2826" s="9" t="e">
        <f>VLOOKUP(A2826,Sku_list!$A$1:$E$2667,5,0)*((J2826+F2826)/1000000000)</f>
        <v>#N/A</v>
      </c>
      <c r="AC2826" s="22">
        <f t="shared" ca="1" si="44"/>
        <v>6.6666666666666666E-2</v>
      </c>
    </row>
    <row r="2827" spans="1:29" x14ac:dyDescent="0.35">
      <c r="A2827">
        <v>1607737</v>
      </c>
      <c r="B2827" t="s">
        <v>197</v>
      </c>
      <c r="C2827" t="s">
        <v>65</v>
      </c>
      <c r="D2827">
        <v>0</v>
      </c>
      <c r="E2827">
        <v>0</v>
      </c>
      <c r="F2827">
        <v>0</v>
      </c>
      <c r="G2827">
        <v>0</v>
      </c>
      <c r="H2827">
        <v>0</v>
      </c>
      <c r="I2827">
        <v>0</v>
      </c>
      <c r="J2827">
        <v>0</v>
      </c>
      <c r="K2827">
        <v>0</v>
      </c>
      <c r="L2827">
        <v>0</v>
      </c>
      <c r="M2827">
        <v>0</v>
      </c>
      <c r="N2827">
        <v>0</v>
      </c>
      <c r="P2827" s="22" t="s">
        <v>34</v>
      </c>
      <c r="R2827" t="s">
        <v>300</v>
      </c>
      <c r="S2827" t="s">
        <v>83</v>
      </c>
      <c r="T2827" s="9" t="e">
        <f>VLOOKUP(A2827,Sku_list!$A$1:$D$2667,3,0)</f>
        <v>#N/A</v>
      </c>
      <c r="U2827" s="9" t="e">
        <f>VLOOKUP(A2827,Sku_list!$A$1:$D$2667,4,0)*(F2827/1000000*12)</f>
        <v>#N/A</v>
      </c>
      <c r="V2827" s="9" t="e">
        <f>VLOOKUP(A2827,Sku_list!$A$1:$D$2667,4,0)*(H2827/1000000*12)</f>
        <v>#N/A</v>
      </c>
      <c r="W2827" s="9" t="e">
        <f>VLOOKUP(A2827,Sku_list!$A$1:$D$2667,4,0)*(J2827/1000000*12)</f>
        <v>#N/A</v>
      </c>
      <c r="X2827" s="9" t="e">
        <f>VLOOKUP(A2827,Sku_list!$A$1:$D$2667,4,0)*(L2827/1000000*12)</f>
        <v>#N/A</v>
      </c>
      <c r="Y2827" s="9" t="e">
        <f>VLOOKUP(A2827,Sku_list!$A$1:$E$2667,5,0)*((J2827+F2827)/1000000000)</f>
        <v>#N/A</v>
      </c>
      <c r="AC2827" s="22">
        <f t="shared" ca="1" si="44"/>
        <v>6.6666666666666666E-2</v>
      </c>
    </row>
    <row r="2828" spans="1:29" x14ac:dyDescent="0.35">
      <c r="A2828">
        <v>1607737</v>
      </c>
      <c r="B2828" t="s">
        <v>197</v>
      </c>
      <c r="C2828" t="s">
        <v>66</v>
      </c>
      <c r="D2828">
        <v>0</v>
      </c>
      <c r="E2828">
        <v>0</v>
      </c>
      <c r="F2828">
        <v>0</v>
      </c>
      <c r="G2828">
        <v>1</v>
      </c>
      <c r="H2828">
        <v>0</v>
      </c>
      <c r="I2828">
        <v>0</v>
      </c>
      <c r="J2828">
        <v>0</v>
      </c>
      <c r="K2828">
        <v>0</v>
      </c>
      <c r="L2828">
        <v>0</v>
      </c>
      <c r="M2828">
        <v>0</v>
      </c>
      <c r="N2828">
        <v>0</v>
      </c>
      <c r="P2828" s="22" t="s">
        <v>34</v>
      </c>
      <c r="R2828" t="s">
        <v>174</v>
      </c>
      <c r="S2828" t="s">
        <v>72</v>
      </c>
      <c r="T2828" s="9" t="e">
        <f>VLOOKUP(A2828,Sku_list!$A$1:$D$2667,3,0)</f>
        <v>#N/A</v>
      </c>
      <c r="U2828" s="9" t="e">
        <f>VLOOKUP(A2828,Sku_list!$A$1:$D$2667,4,0)*(F2828/1000000*12)</f>
        <v>#N/A</v>
      </c>
      <c r="V2828" s="9" t="e">
        <f>VLOOKUP(A2828,Sku_list!$A$1:$D$2667,4,0)*(H2828/1000000*12)</f>
        <v>#N/A</v>
      </c>
      <c r="W2828" s="9" t="e">
        <f>VLOOKUP(A2828,Sku_list!$A$1:$D$2667,4,0)*(J2828/1000000*12)</f>
        <v>#N/A</v>
      </c>
      <c r="X2828" s="9" t="e">
        <f>VLOOKUP(A2828,Sku_list!$A$1:$D$2667,4,0)*(L2828/1000000*12)</f>
        <v>#N/A</v>
      </c>
      <c r="Y2828" s="9" t="e">
        <f>VLOOKUP(A2828,Sku_list!$A$1:$E$2667,5,0)*((J2828+F2828)/1000000000)</f>
        <v>#N/A</v>
      </c>
      <c r="AC2828" s="22">
        <f t="shared" ca="1" si="44"/>
        <v>6.6666666666666666E-2</v>
      </c>
    </row>
    <row r="2829" spans="1:29" x14ac:dyDescent="0.35">
      <c r="A2829">
        <v>1607737</v>
      </c>
      <c r="B2829" t="s">
        <v>197</v>
      </c>
      <c r="C2829" t="s">
        <v>67</v>
      </c>
      <c r="D2829">
        <v>0</v>
      </c>
      <c r="E2829">
        <v>0</v>
      </c>
      <c r="F2829">
        <v>0</v>
      </c>
      <c r="G2829">
        <v>0</v>
      </c>
      <c r="H2829">
        <v>0</v>
      </c>
      <c r="I2829">
        <v>0</v>
      </c>
      <c r="J2829">
        <v>5</v>
      </c>
      <c r="K2829">
        <v>5</v>
      </c>
      <c r="L2829">
        <v>0</v>
      </c>
      <c r="M2829">
        <v>-5</v>
      </c>
      <c r="N2829">
        <v>5</v>
      </c>
      <c r="P2829" s="22" t="s">
        <v>34</v>
      </c>
      <c r="R2829" t="s">
        <v>176</v>
      </c>
      <c r="S2829" t="s">
        <v>72</v>
      </c>
      <c r="T2829" s="9" t="e">
        <f>VLOOKUP(A2829,Sku_list!$A$1:$D$2667,3,0)</f>
        <v>#N/A</v>
      </c>
      <c r="U2829" s="9" t="e">
        <f>VLOOKUP(A2829,Sku_list!$A$1:$D$2667,4,0)*(F2829/1000000*12)</f>
        <v>#N/A</v>
      </c>
      <c r="V2829" s="9" t="e">
        <f>VLOOKUP(A2829,Sku_list!$A$1:$D$2667,4,0)*(H2829/1000000*12)</f>
        <v>#N/A</v>
      </c>
      <c r="W2829" s="9" t="e">
        <f>VLOOKUP(A2829,Sku_list!$A$1:$D$2667,4,0)*(J2829/1000000*12)</f>
        <v>#N/A</v>
      </c>
      <c r="X2829" s="9" t="e">
        <f>VLOOKUP(A2829,Sku_list!$A$1:$D$2667,4,0)*(L2829/1000000*12)</f>
        <v>#N/A</v>
      </c>
      <c r="Y2829" s="9" t="e">
        <f>VLOOKUP(A2829,Sku_list!$A$1:$E$2667,5,0)*((J2829+F2829)/1000000000)</f>
        <v>#N/A</v>
      </c>
      <c r="AC2829" s="22">
        <f t="shared" ca="1" si="44"/>
        <v>6.6666666666666666E-2</v>
      </c>
    </row>
    <row r="2830" spans="1:29" x14ac:dyDescent="0.35">
      <c r="A2830">
        <v>1607737</v>
      </c>
      <c r="B2830" t="s">
        <v>197</v>
      </c>
      <c r="C2830" t="s">
        <v>68</v>
      </c>
      <c r="D2830">
        <v>0</v>
      </c>
      <c r="E2830">
        <v>3</v>
      </c>
      <c r="F2830">
        <v>0</v>
      </c>
      <c r="G2830">
        <v>2</v>
      </c>
      <c r="H2830">
        <v>1</v>
      </c>
      <c r="I2830">
        <v>0</v>
      </c>
      <c r="J2830">
        <v>4</v>
      </c>
      <c r="K2830">
        <v>4</v>
      </c>
      <c r="L2830">
        <v>0</v>
      </c>
      <c r="M2830">
        <v>-5</v>
      </c>
      <c r="N2830">
        <v>5</v>
      </c>
      <c r="P2830" s="22" t="s">
        <v>34</v>
      </c>
      <c r="R2830" t="s">
        <v>177</v>
      </c>
      <c r="S2830" t="s">
        <v>72</v>
      </c>
      <c r="T2830" s="9" t="e">
        <f>VLOOKUP(A2830,Sku_list!$A$1:$D$2667,3,0)</f>
        <v>#N/A</v>
      </c>
      <c r="U2830" s="9" t="e">
        <f>VLOOKUP(A2830,Sku_list!$A$1:$D$2667,4,0)*(F2830/1000000*12)</f>
        <v>#N/A</v>
      </c>
      <c r="V2830" s="9" t="e">
        <f>VLOOKUP(A2830,Sku_list!$A$1:$D$2667,4,0)*(H2830/1000000*12)</f>
        <v>#N/A</v>
      </c>
      <c r="W2830" s="9" t="e">
        <f>VLOOKUP(A2830,Sku_list!$A$1:$D$2667,4,0)*(J2830/1000000*12)</f>
        <v>#N/A</v>
      </c>
      <c r="X2830" s="9" t="e">
        <f>VLOOKUP(A2830,Sku_list!$A$1:$D$2667,4,0)*(L2830/1000000*12)</f>
        <v>#N/A</v>
      </c>
      <c r="Y2830" s="9" t="e">
        <f>VLOOKUP(A2830,Sku_list!$A$1:$E$2667,5,0)*((J2830+F2830)/1000000000)</f>
        <v>#N/A</v>
      </c>
      <c r="AC2830" s="22">
        <f t="shared" ca="1" si="44"/>
        <v>6.6666666666666666E-2</v>
      </c>
    </row>
    <row r="2831" spans="1:29" x14ac:dyDescent="0.35">
      <c r="A2831">
        <v>1607737</v>
      </c>
      <c r="B2831" t="s">
        <v>197</v>
      </c>
      <c r="C2831" t="s">
        <v>44</v>
      </c>
      <c r="D2831">
        <v>0</v>
      </c>
      <c r="E2831">
        <v>0</v>
      </c>
      <c r="F2831">
        <v>0</v>
      </c>
      <c r="G2831">
        <v>0</v>
      </c>
      <c r="H2831">
        <v>0</v>
      </c>
      <c r="I2831">
        <v>0</v>
      </c>
      <c r="J2831">
        <v>850</v>
      </c>
      <c r="K2831">
        <v>850</v>
      </c>
      <c r="L2831">
        <v>0</v>
      </c>
      <c r="M2831">
        <v>-850</v>
      </c>
      <c r="N2831">
        <v>850</v>
      </c>
      <c r="P2831" s="22" t="s">
        <v>34</v>
      </c>
      <c r="R2831" t="s">
        <v>45</v>
      </c>
      <c r="S2831" t="s">
        <v>193</v>
      </c>
      <c r="T2831" s="9" t="e">
        <f>VLOOKUP(A2831,Sku_list!$A$1:$D$2667,3,0)</f>
        <v>#N/A</v>
      </c>
      <c r="U2831" s="9" t="e">
        <f>VLOOKUP(A2831,Sku_list!$A$1:$D$2667,4,0)*(F2831/1000000*12)</f>
        <v>#N/A</v>
      </c>
      <c r="V2831" s="9" t="e">
        <f>VLOOKUP(A2831,Sku_list!$A$1:$D$2667,4,0)*(H2831/1000000*12)</f>
        <v>#N/A</v>
      </c>
      <c r="W2831" s="9" t="e">
        <f>VLOOKUP(A2831,Sku_list!$A$1:$D$2667,4,0)*(J2831/1000000*12)</f>
        <v>#N/A</v>
      </c>
      <c r="X2831" s="9" t="e">
        <f>VLOOKUP(A2831,Sku_list!$A$1:$D$2667,4,0)*(L2831/1000000*12)</f>
        <v>#N/A</v>
      </c>
      <c r="Y2831" s="9" t="e">
        <f>VLOOKUP(A2831,Sku_list!$A$1:$E$2667,5,0)*((J2831+F2831)/1000000000)</f>
        <v>#N/A</v>
      </c>
      <c r="AC2831" s="22">
        <f t="shared" ca="1" si="44"/>
        <v>6.6666666666666666E-2</v>
      </c>
    </row>
    <row r="2832" spans="1:29" x14ac:dyDescent="0.35">
      <c r="A2832">
        <v>1607737</v>
      </c>
      <c r="B2832" t="s">
        <v>197</v>
      </c>
      <c r="C2832" t="s">
        <v>273</v>
      </c>
      <c r="D2832">
        <v>0</v>
      </c>
      <c r="E2832">
        <v>0</v>
      </c>
      <c r="F2832">
        <v>0</v>
      </c>
      <c r="G2832">
        <v>0</v>
      </c>
      <c r="H2832">
        <v>0</v>
      </c>
      <c r="I2832">
        <v>0</v>
      </c>
      <c r="J2832">
        <v>125</v>
      </c>
      <c r="K2832">
        <v>125</v>
      </c>
      <c r="L2832">
        <v>0</v>
      </c>
      <c r="M2832">
        <v>-125</v>
      </c>
      <c r="N2832">
        <v>125</v>
      </c>
      <c r="P2832" s="22" t="s">
        <v>34</v>
      </c>
      <c r="R2832" t="s">
        <v>275</v>
      </c>
      <c r="S2832" t="s">
        <v>308</v>
      </c>
      <c r="T2832" s="9" t="e">
        <f>VLOOKUP(A2832,Sku_list!$A$1:$D$2667,3,0)</f>
        <v>#N/A</v>
      </c>
      <c r="U2832" s="9" t="e">
        <f>VLOOKUP(A2832,Sku_list!$A$1:$D$2667,4,0)*(F2832/1000000*12)</f>
        <v>#N/A</v>
      </c>
      <c r="V2832" s="9" t="e">
        <f>VLOOKUP(A2832,Sku_list!$A$1:$D$2667,4,0)*(H2832/1000000*12)</f>
        <v>#N/A</v>
      </c>
      <c r="W2832" s="9" t="e">
        <f>VLOOKUP(A2832,Sku_list!$A$1:$D$2667,4,0)*(J2832/1000000*12)</f>
        <v>#N/A</v>
      </c>
      <c r="X2832" s="9" t="e">
        <f>VLOOKUP(A2832,Sku_list!$A$1:$D$2667,4,0)*(L2832/1000000*12)</f>
        <v>#N/A</v>
      </c>
      <c r="Y2832" s="9" t="e">
        <f>VLOOKUP(A2832,Sku_list!$A$1:$E$2667,5,0)*((J2832+F2832)/1000000000)</f>
        <v>#N/A</v>
      </c>
      <c r="AC2832" s="22">
        <f t="shared" ca="1" si="44"/>
        <v>6.6666666666666666E-2</v>
      </c>
    </row>
    <row r="2833" spans="1:29" x14ac:dyDescent="0.35">
      <c r="A2833">
        <v>1607738</v>
      </c>
      <c r="B2833" t="s">
        <v>211</v>
      </c>
      <c r="C2833" t="s">
        <v>1</v>
      </c>
      <c r="D2833">
        <v>0</v>
      </c>
      <c r="E2833">
        <v>0</v>
      </c>
      <c r="F2833">
        <v>0</v>
      </c>
      <c r="G2833">
        <v>0</v>
      </c>
      <c r="H2833">
        <v>0</v>
      </c>
      <c r="I2833">
        <v>0</v>
      </c>
      <c r="J2833">
        <v>0</v>
      </c>
      <c r="K2833">
        <v>0</v>
      </c>
      <c r="L2833">
        <v>0</v>
      </c>
      <c r="M2833">
        <v>0</v>
      </c>
      <c r="N2833">
        <v>0</v>
      </c>
      <c r="P2833" s="22" t="s">
        <v>34</v>
      </c>
      <c r="R2833" t="s">
        <v>2</v>
      </c>
      <c r="S2833" t="s">
        <v>173</v>
      </c>
      <c r="T2833" s="9" t="e">
        <f>VLOOKUP(A2833,Sku_list!$A$1:$D$2667,3,0)</f>
        <v>#N/A</v>
      </c>
      <c r="U2833" s="9" t="e">
        <f>VLOOKUP(A2833,Sku_list!$A$1:$D$2667,4,0)*(F2833/1000000*12)</f>
        <v>#N/A</v>
      </c>
      <c r="V2833" s="9" t="e">
        <f>VLOOKUP(A2833,Sku_list!$A$1:$D$2667,4,0)*(H2833/1000000*12)</f>
        <v>#N/A</v>
      </c>
      <c r="W2833" s="9" t="e">
        <f>VLOOKUP(A2833,Sku_list!$A$1:$D$2667,4,0)*(J2833/1000000*12)</f>
        <v>#N/A</v>
      </c>
      <c r="X2833" s="9" t="e">
        <f>VLOOKUP(A2833,Sku_list!$A$1:$D$2667,4,0)*(L2833/1000000*12)</f>
        <v>#N/A</v>
      </c>
      <c r="Y2833" s="9" t="e">
        <f>VLOOKUP(A2833,Sku_list!$A$1:$E$2667,5,0)*((J2833+F2833)/1000000000)</f>
        <v>#N/A</v>
      </c>
      <c r="AC2833" s="22">
        <f t="shared" ca="1" si="44"/>
        <v>6.6666666666666666E-2</v>
      </c>
    </row>
    <row r="2834" spans="1:29" x14ac:dyDescent="0.35">
      <c r="A2834">
        <v>1607738</v>
      </c>
      <c r="B2834" t="s">
        <v>211</v>
      </c>
      <c r="C2834" t="s">
        <v>139</v>
      </c>
      <c r="D2834">
        <v>0</v>
      </c>
      <c r="E2834">
        <v>0</v>
      </c>
      <c r="F2834">
        <v>0</v>
      </c>
      <c r="G2834">
        <v>87</v>
      </c>
      <c r="H2834">
        <v>0</v>
      </c>
      <c r="I2834">
        <v>0</v>
      </c>
      <c r="J2834">
        <v>0</v>
      </c>
      <c r="K2834">
        <v>2</v>
      </c>
      <c r="L2834">
        <v>72</v>
      </c>
      <c r="M2834">
        <v>72</v>
      </c>
      <c r="N2834">
        <v>-72</v>
      </c>
      <c r="P2834" s="22">
        <v>0</v>
      </c>
      <c r="R2834" t="s">
        <v>70</v>
      </c>
      <c r="S2834" t="s">
        <v>69</v>
      </c>
      <c r="T2834" s="9" t="e">
        <f>VLOOKUP(A2834,Sku_list!$A$1:$D$2667,3,0)</f>
        <v>#N/A</v>
      </c>
      <c r="U2834" s="9" t="e">
        <f>VLOOKUP(A2834,Sku_list!$A$1:$D$2667,4,0)*(F2834/1000000*12)</f>
        <v>#N/A</v>
      </c>
      <c r="V2834" s="9" t="e">
        <f>VLOOKUP(A2834,Sku_list!$A$1:$D$2667,4,0)*(H2834/1000000*12)</f>
        <v>#N/A</v>
      </c>
      <c r="W2834" s="9" t="e">
        <f>VLOOKUP(A2834,Sku_list!$A$1:$D$2667,4,0)*(J2834/1000000*12)</f>
        <v>#N/A</v>
      </c>
      <c r="X2834" s="9" t="e">
        <f>VLOOKUP(A2834,Sku_list!$A$1:$D$2667,4,0)*(L2834/1000000*12)</f>
        <v>#N/A</v>
      </c>
      <c r="Y2834" s="9" t="e">
        <f>VLOOKUP(A2834,Sku_list!$A$1:$E$2667,5,0)*((J2834+F2834)/1000000000)</f>
        <v>#N/A</v>
      </c>
      <c r="AC2834" s="22">
        <f t="shared" ca="1" si="44"/>
        <v>6.6666666666666666E-2</v>
      </c>
    </row>
    <row r="2835" spans="1:29" x14ac:dyDescent="0.35">
      <c r="A2835">
        <v>1607738</v>
      </c>
      <c r="B2835" t="s">
        <v>211</v>
      </c>
      <c r="C2835" t="s">
        <v>140</v>
      </c>
      <c r="D2835">
        <v>0</v>
      </c>
      <c r="E2835">
        <v>0</v>
      </c>
      <c r="F2835">
        <v>0</v>
      </c>
      <c r="G2835">
        <v>62</v>
      </c>
      <c r="H2835">
        <v>0</v>
      </c>
      <c r="I2835">
        <v>0</v>
      </c>
      <c r="J2835">
        <v>0</v>
      </c>
      <c r="K2835">
        <v>4</v>
      </c>
      <c r="L2835">
        <v>50</v>
      </c>
      <c r="M2835">
        <v>50</v>
      </c>
      <c r="N2835">
        <v>-50</v>
      </c>
      <c r="P2835" s="22">
        <v>0</v>
      </c>
      <c r="R2835" t="s">
        <v>71</v>
      </c>
      <c r="S2835" t="s">
        <v>72</v>
      </c>
      <c r="T2835" s="9" t="e">
        <f>VLOOKUP(A2835,Sku_list!$A$1:$D$2667,3,0)</f>
        <v>#N/A</v>
      </c>
      <c r="U2835" s="9" t="e">
        <f>VLOOKUP(A2835,Sku_list!$A$1:$D$2667,4,0)*(F2835/1000000*12)</f>
        <v>#N/A</v>
      </c>
      <c r="V2835" s="9" t="e">
        <f>VLOOKUP(A2835,Sku_list!$A$1:$D$2667,4,0)*(H2835/1000000*12)</f>
        <v>#N/A</v>
      </c>
      <c r="W2835" s="9" t="e">
        <f>VLOOKUP(A2835,Sku_list!$A$1:$D$2667,4,0)*(J2835/1000000*12)</f>
        <v>#N/A</v>
      </c>
      <c r="X2835" s="9" t="e">
        <f>VLOOKUP(A2835,Sku_list!$A$1:$D$2667,4,0)*(L2835/1000000*12)</f>
        <v>#N/A</v>
      </c>
      <c r="Y2835" s="9" t="e">
        <f>VLOOKUP(A2835,Sku_list!$A$1:$E$2667,5,0)*((J2835+F2835)/1000000000)</f>
        <v>#N/A</v>
      </c>
      <c r="AC2835" s="22">
        <f t="shared" ca="1" si="44"/>
        <v>6.6666666666666666E-2</v>
      </c>
    </row>
    <row r="2836" spans="1:29" x14ac:dyDescent="0.35">
      <c r="A2836">
        <v>1607738</v>
      </c>
      <c r="B2836" t="s">
        <v>211</v>
      </c>
      <c r="C2836" t="s">
        <v>141</v>
      </c>
      <c r="D2836">
        <v>0</v>
      </c>
      <c r="E2836">
        <v>0</v>
      </c>
      <c r="F2836">
        <v>0</v>
      </c>
      <c r="G2836">
        <v>54</v>
      </c>
      <c r="H2836">
        <v>10</v>
      </c>
      <c r="I2836">
        <v>0</v>
      </c>
      <c r="J2836">
        <v>3</v>
      </c>
      <c r="K2836">
        <v>3</v>
      </c>
      <c r="L2836">
        <v>10</v>
      </c>
      <c r="M2836">
        <v>-3</v>
      </c>
      <c r="N2836">
        <v>3</v>
      </c>
      <c r="P2836" s="22">
        <v>1.3</v>
      </c>
      <c r="R2836" t="s">
        <v>82</v>
      </c>
      <c r="S2836" t="s">
        <v>83</v>
      </c>
      <c r="T2836" s="9" t="e">
        <f>VLOOKUP(A2836,Sku_list!$A$1:$D$2667,3,0)</f>
        <v>#N/A</v>
      </c>
      <c r="U2836" s="9" t="e">
        <f>VLOOKUP(A2836,Sku_list!$A$1:$D$2667,4,0)*(F2836/1000000*12)</f>
        <v>#N/A</v>
      </c>
      <c r="V2836" s="9" t="e">
        <f>VLOOKUP(A2836,Sku_list!$A$1:$D$2667,4,0)*(H2836/1000000*12)</f>
        <v>#N/A</v>
      </c>
      <c r="W2836" s="9" t="e">
        <f>VLOOKUP(A2836,Sku_list!$A$1:$D$2667,4,0)*(J2836/1000000*12)</f>
        <v>#N/A</v>
      </c>
      <c r="X2836" s="9" t="e">
        <f>VLOOKUP(A2836,Sku_list!$A$1:$D$2667,4,0)*(L2836/1000000*12)</f>
        <v>#N/A</v>
      </c>
      <c r="Y2836" s="9" t="e">
        <f>VLOOKUP(A2836,Sku_list!$A$1:$E$2667,5,0)*((J2836+F2836)/1000000000)</f>
        <v>#N/A</v>
      </c>
      <c r="AC2836" s="22">
        <f t="shared" ca="1" si="44"/>
        <v>6.6666666666666666E-2</v>
      </c>
    </row>
    <row r="2837" spans="1:29" x14ac:dyDescent="0.35">
      <c r="A2837">
        <v>1607738</v>
      </c>
      <c r="B2837" t="s">
        <v>211</v>
      </c>
      <c r="C2837" t="s">
        <v>142</v>
      </c>
      <c r="D2837">
        <v>0</v>
      </c>
      <c r="E2837">
        <v>0</v>
      </c>
      <c r="F2837">
        <v>0</v>
      </c>
      <c r="G2837">
        <v>15</v>
      </c>
      <c r="H2837">
        <v>0</v>
      </c>
      <c r="I2837">
        <v>0</v>
      </c>
      <c r="J2837">
        <v>4</v>
      </c>
      <c r="K2837">
        <v>2</v>
      </c>
      <c r="L2837">
        <v>20</v>
      </c>
      <c r="M2837">
        <v>16</v>
      </c>
      <c r="N2837">
        <v>-16</v>
      </c>
      <c r="P2837" s="22">
        <v>0.2</v>
      </c>
      <c r="R2837" t="s">
        <v>84</v>
      </c>
      <c r="S2837" t="s">
        <v>85</v>
      </c>
      <c r="T2837" s="9" t="e">
        <f>VLOOKUP(A2837,Sku_list!$A$1:$D$2667,3,0)</f>
        <v>#N/A</v>
      </c>
      <c r="U2837" s="9" t="e">
        <f>VLOOKUP(A2837,Sku_list!$A$1:$D$2667,4,0)*(F2837/1000000*12)</f>
        <v>#N/A</v>
      </c>
      <c r="V2837" s="9" t="e">
        <f>VLOOKUP(A2837,Sku_list!$A$1:$D$2667,4,0)*(H2837/1000000*12)</f>
        <v>#N/A</v>
      </c>
      <c r="W2837" s="9" t="e">
        <f>VLOOKUP(A2837,Sku_list!$A$1:$D$2667,4,0)*(J2837/1000000*12)</f>
        <v>#N/A</v>
      </c>
      <c r="X2837" s="9" t="e">
        <f>VLOOKUP(A2837,Sku_list!$A$1:$D$2667,4,0)*(L2837/1000000*12)</f>
        <v>#N/A</v>
      </c>
      <c r="Y2837" s="9" t="e">
        <f>VLOOKUP(A2837,Sku_list!$A$1:$E$2667,5,0)*((J2837+F2837)/1000000000)</f>
        <v>#N/A</v>
      </c>
      <c r="AC2837" s="22">
        <f t="shared" ca="1" si="44"/>
        <v>6.6666666666666666E-2</v>
      </c>
    </row>
    <row r="2838" spans="1:29" x14ac:dyDescent="0.35">
      <c r="A2838">
        <v>1607738</v>
      </c>
      <c r="B2838" t="s">
        <v>211</v>
      </c>
      <c r="C2838" t="s">
        <v>143</v>
      </c>
      <c r="D2838">
        <v>0</v>
      </c>
      <c r="E2838">
        <v>0</v>
      </c>
      <c r="F2838">
        <v>0</v>
      </c>
      <c r="G2838">
        <v>93</v>
      </c>
      <c r="H2838">
        <v>25</v>
      </c>
      <c r="I2838">
        <v>0</v>
      </c>
      <c r="J2838">
        <v>6</v>
      </c>
      <c r="K2838">
        <v>18</v>
      </c>
      <c r="L2838">
        <v>40</v>
      </c>
      <c r="M2838">
        <v>9</v>
      </c>
      <c r="N2838">
        <v>-9</v>
      </c>
      <c r="P2838" s="22">
        <v>0.77500000000000002</v>
      </c>
      <c r="R2838" t="s">
        <v>86</v>
      </c>
      <c r="S2838" t="s">
        <v>85</v>
      </c>
      <c r="T2838" s="9" t="e">
        <f>VLOOKUP(A2838,Sku_list!$A$1:$D$2667,3,0)</f>
        <v>#N/A</v>
      </c>
      <c r="U2838" s="9" t="e">
        <f>VLOOKUP(A2838,Sku_list!$A$1:$D$2667,4,0)*(F2838/1000000*12)</f>
        <v>#N/A</v>
      </c>
      <c r="V2838" s="9" t="e">
        <f>VLOOKUP(A2838,Sku_list!$A$1:$D$2667,4,0)*(H2838/1000000*12)</f>
        <v>#N/A</v>
      </c>
      <c r="W2838" s="9" t="e">
        <f>VLOOKUP(A2838,Sku_list!$A$1:$D$2667,4,0)*(J2838/1000000*12)</f>
        <v>#N/A</v>
      </c>
      <c r="X2838" s="9" t="e">
        <f>VLOOKUP(A2838,Sku_list!$A$1:$D$2667,4,0)*(L2838/1000000*12)</f>
        <v>#N/A</v>
      </c>
      <c r="Y2838" s="9" t="e">
        <f>VLOOKUP(A2838,Sku_list!$A$1:$E$2667,5,0)*((J2838+F2838)/1000000000)</f>
        <v>#N/A</v>
      </c>
      <c r="AC2838" s="22">
        <f t="shared" ca="1" si="44"/>
        <v>6.6666666666666666E-2</v>
      </c>
    </row>
    <row r="2839" spans="1:29" x14ac:dyDescent="0.35">
      <c r="A2839">
        <v>1607738</v>
      </c>
      <c r="B2839" t="s">
        <v>211</v>
      </c>
      <c r="C2839" t="s">
        <v>144</v>
      </c>
      <c r="D2839">
        <v>0</v>
      </c>
      <c r="E2839">
        <v>0</v>
      </c>
      <c r="F2839">
        <v>0</v>
      </c>
      <c r="G2839">
        <v>25</v>
      </c>
      <c r="H2839">
        <v>8</v>
      </c>
      <c r="I2839">
        <v>0</v>
      </c>
      <c r="J2839">
        <v>35</v>
      </c>
      <c r="K2839">
        <v>35</v>
      </c>
      <c r="L2839">
        <v>10</v>
      </c>
      <c r="M2839">
        <v>-33</v>
      </c>
      <c r="N2839">
        <v>33</v>
      </c>
      <c r="P2839" s="22">
        <v>4.3</v>
      </c>
      <c r="R2839" t="s">
        <v>87</v>
      </c>
      <c r="S2839" t="s">
        <v>72</v>
      </c>
      <c r="T2839" s="9" t="e">
        <f>VLOOKUP(A2839,Sku_list!$A$1:$D$2667,3,0)</f>
        <v>#N/A</v>
      </c>
      <c r="U2839" s="9" t="e">
        <f>VLOOKUP(A2839,Sku_list!$A$1:$D$2667,4,0)*(F2839/1000000*12)</f>
        <v>#N/A</v>
      </c>
      <c r="V2839" s="9" t="e">
        <f>VLOOKUP(A2839,Sku_list!$A$1:$D$2667,4,0)*(H2839/1000000*12)</f>
        <v>#N/A</v>
      </c>
      <c r="W2839" s="9" t="e">
        <f>VLOOKUP(A2839,Sku_list!$A$1:$D$2667,4,0)*(J2839/1000000*12)</f>
        <v>#N/A</v>
      </c>
      <c r="X2839" s="9" t="e">
        <f>VLOOKUP(A2839,Sku_list!$A$1:$D$2667,4,0)*(L2839/1000000*12)</f>
        <v>#N/A</v>
      </c>
      <c r="Y2839" s="9" t="e">
        <f>VLOOKUP(A2839,Sku_list!$A$1:$E$2667,5,0)*((J2839+F2839)/1000000000)</f>
        <v>#N/A</v>
      </c>
      <c r="AC2839" s="22">
        <f t="shared" ca="1" si="44"/>
        <v>6.6666666666666666E-2</v>
      </c>
    </row>
    <row r="2840" spans="1:29" x14ac:dyDescent="0.35">
      <c r="A2840">
        <v>1607738</v>
      </c>
      <c r="B2840" t="s">
        <v>211</v>
      </c>
      <c r="C2840" t="s">
        <v>145</v>
      </c>
      <c r="D2840">
        <v>0</v>
      </c>
      <c r="E2840">
        <v>0</v>
      </c>
      <c r="F2840">
        <v>0</v>
      </c>
      <c r="G2840">
        <v>2</v>
      </c>
      <c r="H2840">
        <v>1</v>
      </c>
      <c r="I2840">
        <v>0</v>
      </c>
      <c r="J2840">
        <v>91</v>
      </c>
      <c r="K2840">
        <v>90</v>
      </c>
      <c r="L2840">
        <v>0</v>
      </c>
      <c r="M2840">
        <v>-92</v>
      </c>
      <c r="N2840">
        <v>92</v>
      </c>
      <c r="P2840" s="22" t="s">
        <v>34</v>
      </c>
      <c r="R2840" t="s">
        <v>88</v>
      </c>
      <c r="S2840" t="s">
        <v>83</v>
      </c>
      <c r="T2840" s="9" t="e">
        <f>VLOOKUP(A2840,Sku_list!$A$1:$D$2667,3,0)</f>
        <v>#N/A</v>
      </c>
      <c r="U2840" s="9" t="e">
        <f>VLOOKUP(A2840,Sku_list!$A$1:$D$2667,4,0)*(F2840/1000000*12)</f>
        <v>#N/A</v>
      </c>
      <c r="V2840" s="9" t="e">
        <f>VLOOKUP(A2840,Sku_list!$A$1:$D$2667,4,0)*(H2840/1000000*12)</f>
        <v>#N/A</v>
      </c>
      <c r="W2840" s="9" t="e">
        <f>VLOOKUP(A2840,Sku_list!$A$1:$D$2667,4,0)*(J2840/1000000*12)</f>
        <v>#N/A</v>
      </c>
      <c r="X2840" s="9" t="e">
        <f>VLOOKUP(A2840,Sku_list!$A$1:$D$2667,4,0)*(L2840/1000000*12)</f>
        <v>#N/A</v>
      </c>
      <c r="Y2840" s="9" t="e">
        <f>VLOOKUP(A2840,Sku_list!$A$1:$E$2667,5,0)*((J2840+F2840)/1000000000)</f>
        <v>#N/A</v>
      </c>
      <c r="AC2840" s="22">
        <f t="shared" ca="1" si="44"/>
        <v>6.6666666666666666E-2</v>
      </c>
    </row>
    <row r="2841" spans="1:29" x14ac:dyDescent="0.35">
      <c r="A2841">
        <v>1607738</v>
      </c>
      <c r="B2841" t="s">
        <v>211</v>
      </c>
      <c r="C2841" t="s">
        <v>146</v>
      </c>
      <c r="D2841">
        <v>0</v>
      </c>
      <c r="E2841">
        <v>0</v>
      </c>
      <c r="F2841">
        <v>0</v>
      </c>
      <c r="G2841">
        <v>5</v>
      </c>
      <c r="H2841">
        <v>0</v>
      </c>
      <c r="I2841">
        <v>0</v>
      </c>
      <c r="J2841">
        <v>6</v>
      </c>
      <c r="K2841">
        <v>5</v>
      </c>
      <c r="L2841">
        <v>10</v>
      </c>
      <c r="M2841">
        <v>4</v>
      </c>
      <c r="N2841">
        <v>-4</v>
      </c>
      <c r="P2841" s="22">
        <v>0.6</v>
      </c>
      <c r="R2841" t="s">
        <v>89</v>
      </c>
      <c r="S2841" t="s">
        <v>69</v>
      </c>
      <c r="T2841" s="9" t="e">
        <f>VLOOKUP(A2841,Sku_list!$A$1:$D$2667,3,0)</f>
        <v>#N/A</v>
      </c>
      <c r="U2841" s="9" t="e">
        <f>VLOOKUP(A2841,Sku_list!$A$1:$D$2667,4,0)*(F2841/1000000*12)</f>
        <v>#N/A</v>
      </c>
      <c r="V2841" s="9" t="e">
        <f>VLOOKUP(A2841,Sku_list!$A$1:$D$2667,4,0)*(H2841/1000000*12)</f>
        <v>#N/A</v>
      </c>
      <c r="W2841" s="9" t="e">
        <f>VLOOKUP(A2841,Sku_list!$A$1:$D$2667,4,0)*(J2841/1000000*12)</f>
        <v>#N/A</v>
      </c>
      <c r="X2841" s="9" t="e">
        <f>VLOOKUP(A2841,Sku_list!$A$1:$D$2667,4,0)*(L2841/1000000*12)</f>
        <v>#N/A</v>
      </c>
      <c r="Y2841" s="9" t="e">
        <f>VLOOKUP(A2841,Sku_list!$A$1:$E$2667,5,0)*((J2841+F2841)/1000000000)</f>
        <v>#N/A</v>
      </c>
      <c r="AC2841" s="22">
        <f t="shared" ca="1" si="44"/>
        <v>6.6666666666666666E-2</v>
      </c>
    </row>
    <row r="2842" spans="1:29" x14ac:dyDescent="0.35">
      <c r="A2842">
        <v>1607738</v>
      </c>
      <c r="B2842" t="s">
        <v>211</v>
      </c>
      <c r="C2842" t="s">
        <v>147</v>
      </c>
      <c r="D2842">
        <v>0</v>
      </c>
      <c r="E2842">
        <v>0</v>
      </c>
      <c r="F2842">
        <v>0</v>
      </c>
      <c r="G2842">
        <v>93</v>
      </c>
      <c r="H2842">
        <v>0</v>
      </c>
      <c r="I2842">
        <v>0</v>
      </c>
      <c r="J2842">
        <v>0</v>
      </c>
      <c r="K2842">
        <v>33</v>
      </c>
      <c r="L2842">
        <v>108</v>
      </c>
      <c r="M2842">
        <v>108</v>
      </c>
      <c r="N2842">
        <v>-108</v>
      </c>
      <c r="P2842" s="22">
        <v>0</v>
      </c>
      <c r="R2842" t="s">
        <v>90</v>
      </c>
      <c r="S2842" t="s">
        <v>69</v>
      </c>
      <c r="T2842" s="9" t="e">
        <f>VLOOKUP(A2842,Sku_list!$A$1:$D$2667,3,0)</f>
        <v>#N/A</v>
      </c>
      <c r="U2842" s="9" t="e">
        <f>VLOOKUP(A2842,Sku_list!$A$1:$D$2667,4,0)*(F2842/1000000*12)</f>
        <v>#N/A</v>
      </c>
      <c r="V2842" s="9" t="e">
        <f>VLOOKUP(A2842,Sku_list!$A$1:$D$2667,4,0)*(H2842/1000000*12)</f>
        <v>#N/A</v>
      </c>
      <c r="W2842" s="9" t="e">
        <f>VLOOKUP(A2842,Sku_list!$A$1:$D$2667,4,0)*(J2842/1000000*12)</f>
        <v>#N/A</v>
      </c>
      <c r="X2842" s="9" t="e">
        <f>VLOOKUP(A2842,Sku_list!$A$1:$D$2667,4,0)*(L2842/1000000*12)</f>
        <v>#N/A</v>
      </c>
      <c r="Y2842" s="9" t="e">
        <f>VLOOKUP(A2842,Sku_list!$A$1:$E$2667,5,0)*((J2842+F2842)/1000000000)</f>
        <v>#N/A</v>
      </c>
      <c r="AC2842" s="22">
        <f t="shared" ca="1" si="44"/>
        <v>6.6666666666666666E-2</v>
      </c>
    </row>
    <row r="2843" spans="1:29" x14ac:dyDescent="0.35">
      <c r="A2843">
        <v>1607738</v>
      </c>
      <c r="B2843" t="s">
        <v>211</v>
      </c>
      <c r="C2843" t="s">
        <v>148</v>
      </c>
      <c r="D2843">
        <v>0</v>
      </c>
      <c r="E2843">
        <v>0</v>
      </c>
      <c r="F2843">
        <v>0</v>
      </c>
      <c r="G2843">
        <v>59</v>
      </c>
      <c r="H2843">
        <v>24</v>
      </c>
      <c r="I2843">
        <v>0</v>
      </c>
      <c r="J2843">
        <v>40</v>
      </c>
      <c r="K2843">
        <v>39</v>
      </c>
      <c r="L2843">
        <v>40</v>
      </c>
      <c r="M2843">
        <v>-24</v>
      </c>
      <c r="N2843">
        <v>24</v>
      </c>
      <c r="P2843" s="22">
        <v>1.6</v>
      </c>
      <c r="R2843" t="s">
        <v>91</v>
      </c>
      <c r="S2843" t="s">
        <v>85</v>
      </c>
      <c r="T2843" s="9" t="e">
        <f>VLOOKUP(A2843,Sku_list!$A$1:$D$2667,3,0)</f>
        <v>#N/A</v>
      </c>
      <c r="U2843" s="9" t="e">
        <f>VLOOKUP(A2843,Sku_list!$A$1:$D$2667,4,0)*(F2843/1000000*12)</f>
        <v>#N/A</v>
      </c>
      <c r="V2843" s="9" t="e">
        <f>VLOOKUP(A2843,Sku_list!$A$1:$D$2667,4,0)*(H2843/1000000*12)</f>
        <v>#N/A</v>
      </c>
      <c r="W2843" s="9" t="e">
        <f>VLOOKUP(A2843,Sku_list!$A$1:$D$2667,4,0)*(J2843/1000000*12)</f>
        <v>#N/A</v>
      </c>
      <c r="X2843" s="9" t="e">
        <f>VLOOKUP(A2843,Sku_list!$A$1:$D$2667,4,0)*(L2843/1000000*12)</f>
        <v>#N/A</v>
      </c>
      <c r="Y2843" s="9" t="e">
        <f>VLOOKUP(A2843,Sku_list!$A$1:$E$2667,5,0)*((J2843+F2843)/1000000000)</f>
        <v>#N/A</v>
      </c>
      <c r="AC2843" s="22">
        <f t="shared" ca="1" si="44"/>
        <v>6.6666666666666666E-2</v>
      </c>
    </row>
    <row r="2844" spans="1:29" x14ac:dyDescent="0.35">
      <c r="A2844">
        <v>1607738</v>
      </c>
      <c r="B2844" t="s">
        <v>211</v>
      </c>
      <c r="C2844" t="s">
        <v>149</v>
      </c>
      <c r="D2844">
        <v>0</v>
      </c>
      <c r="E2844">
        <v>0</v>
      </c>
      <c r="F2844">
        <v>0</v>
      </c>
      <c r="G2844">
        <v>50</v>
      </c>
      <c r="H2844">
        <v>9</v>
      </c>
      <c r="I2844">
        <v>0</v>
      </c>
      <c r="J2844">
        <v>0</v>
      </c>
      <c r="K2844">
        <v>6</v>
      </c>
      <c r="L2844">
        <v>30</v>
      </c>
      <c r="M2844">
        <v>21</v>
      </c>
      <c r="N2844">
        <v>-21</v>
      </c>
      <c r="P2844" s="22">
        <v>0.3</v>
      </c>
      <c r="R2844" t="s">
        <v>92</v>
      </c>
      <c r="S2844" t="s">
        <v>85</v>
      </c>
      <c r="T2844" s="9" t="e">
        <f>VLOOKUP(A2844,Sku_list!$A$1:$D$2667,3,0)</f>
        <v>#N/A</v>
      </c>
      <c r="U2844" s="9" t="e">
        <f>VLOOKUP(A2844,Sku_list!$A$1:$D$2667,4,0)*(F2844/1000000*12)</f>
        <v>#N/A</v>
      </c>
      <c r="V2844" s="9" t="e">
        <f>VLOOKUP(A2844,Sku_list!$A$1:$D$2667,4,0)*(H2844/1000000*12)</f>
        <v>#N/A</v>
      </c>
      <c r="W2844" s="9" t="e">
        <f>VLOOKUP(A2844,Sku_list!$A$1:$D$2667,4,0)*(J2844/1000000*12)</f>
        <v>#N/A</v>
      </c>
      <c r="X2844" s="9" t="e">
        <f>VLOOKUP(A2844,Sku_list!$A$1:$D$2667,4,0)*(L2844/1000000*12)</f>
        <v>#N/A</v>
      </c>
      <c r="Y2844" s="9" t="e">
        <f>VLOOKUP(A2844,Sku_list!$A$1:$E$2667,5,0)*((J2844+F2844)/1000000000)</f>
        <v>#N/A</v>
      </c>
      <c r="AC2844" s="22">
        <f t="shared" ca="1" si="44"/>
        <v>6.6666666666666666E-2</v>
      </c>
    </row>
    <row r="2845" spans="1:29" x14ac:dyDescent="0.35">
      <c r="A2845">
        <v>1607738</v>
      </c>
      <c r="B2845" t="s">
        <v>211</v>
      </c>
      <c r="C2845" t="s">
        <v>150</v>
      </c>
      <c r="D2845">
        <v>0</v>
      </c>
      <c r="E2845">
        <v>0</v>
      </c>
      <c r="F2845">
        <v>0</v>
      </c>
      <c r="G2845">
        <v>145</v>
      </c>
      <c r="H2845">
        <v>76</v>
      </c>
      <c r="I2845">
        <v>0</v>
      </c>
      <c r="J2845">
        <v>0</v>
      </c>
      <c r="K2845">
        <v>18</v>
      </c>
      <c r="L2845">
        <v>100</v>
      </c>
      <c r="M2845">
        <v>24</v>
      </c>
      <c r="N2845">
        <v>-24</v>
      </c>
      <c r="P2845" s="22">
        <v>0.76</v>
      </c>
      <c r="R2845" t="s">
        <v>93</v>
      </c>
      <c r="S2845" t="s">
        <v>85</v>
      </c>
      <c r="T2845" s="9" t="e">
        <f>VLOOKUP(A2845,Sku_list!$A$1:$D$2667,3,0)</f>
        <v>#N/A</v>
      </c>
      <c r="U2845" s="9" t="e">
        <f>VLOOKUP(A2845,Sku_list!$A$1:$D$2667,4,0)*(F2845/1000000*12)</f>
        <v>#N/A</v>
      </c>
      <c r="V2845" s="9" t="e">
        <f>VLOOKUP(A2845,Sku_list!$A$1:$D$2667,4,0)*(H2845/1000000*12)</f>
        <v>#N/A</v>
      </c>
      <c r="W2845" s="9" t="e">
        <f>VLOOKUP(A2845,Sku_list!$A$1:$D$2667,4,0)*(J2845/1000000*12)</f>
        <v>#N/A</v>
      </c>
      <c r="X2845" s="9" t="e">
        <f>VLOOKUP(A2845,Sku_list!$A$1:$D$2667,4,0)*(L2845/1000000*12)</f>
        <v>#N/A</v>
      </c>
      <c r="Y2845" s="9" t="e">
        <f>VLOOKUP(A2845,Sku_list!$A$1:$E$2667,5,0)*((J2845+F2845)/1000000000)</f>
        <v>#N/A</v>
      </c>
      <c r="AC2845" s="22">
        <f t="shared" ca="1" si="44"/>
        <v>6.6666666666666666E-2</v>
      </c>
    </row>
    <row r="2846" spans="1:29" x14ac:dyDescent="0.35">
      <c r="A2846">
        <v>1607738</v>
      </c>
      <c r="B2846" t="s">
        <v>211</v>
      </c>
      <c r="C2846" t="s">
        <v>151</v>
      </c>
      <c r="D2846">
        <v>0</v>
      </c>
      <c r="E2846">
        <v>0</v>
      </c>
      <c r="F2846">
        <v>0</v>
      </c>
      <c r="G2846">
        <v>0</v>
      </c>
      <c r="H2846">
        <v>0</v>
      </c>
      <c r="I2846">
        <v>0</v>
      </c>
      <c r="J2846">
        <v>9</v>
      </c>
      <c r="K2846">
        <v>9</v>
      </c>
      <c r="L2846">
        <v>5</v>
      </c>
      <c r="M2846">
        <v>-4</v>
      </c>
      <c r="N2846">
        <v>4</v>
      </c>
      <c r="P2846" s="22">
        <v>1.8</v>
      </c>
      <c r="R2846" t="s">
        <v>94</v>
      </c>
      <c r="S2846" t="s">
        <v>83</v>
      </c>
      <c r="T2846" s="9" t="e">
        <f>VLOOKUP(A2846,Sku_list!$A$1:$D$2667,3,0)</f>
        <v>#N/A</v>
      </c>
      <c r="U2846" s="9" t="e">
        <f>VLOOKUP(A2846,Sku_list!$A$1:$D$2667,4,0)*(F2846/1000000*12)</f>
        <v>#N/A</v>
      </c>
      <c r="V2846" s="9" t="e">
        <f>VLOOKUP(A2846,Sku_list!$A$1:$D$2667,4,0)*(H2846/1000000*12)</f>
        <v>#N/A</v>
      </c>
      <c r="W2846" s="9" t="e">
        <f>VLOOKUP(A2846,Sku_list!$A$1:$D$2667,4,0)*(J2846/1000000*12)</f>
        <v>#N/A</v>
      </c>
      <c r="X2846" s="9" t="e">
        <f>VLOOKUP(A2846,Sku_list!$A$1:$D$2667,4,0)*(L2846/1000000*12)</f>
        <v>#N/A</v>
      </c>
      <c r="Y2846" s="9" t="e">
        <f>VLOOKUP(A2846,Sku_list!$A$1:$E$2667,5,0)*((J2846+F2846)/1000000000)</f>
        <v>#N/A</v>
      </c>
      <c r="AC2846" s="22">
        <f t="shared" ca="1" si="44"/>
        <v>6.6666666666666666E-2</v>
      </c>
    </row>
    <row r="2847" spans="1:29" x14ac:dyDescent="0.35">
      <c r="A2847">
        <v>1607738</v>
      </c>
      <c r="B2847" t="s">
        <v>211</v>
      </c>
      <c r="C2847" t="s">
        <v>152</v>
      </c>
      <c r="D2847">
        <v>0</v>
      </c>
      <c r="E2847">
        <v>0</v>
      </c>
      <c r="F2847">
        <v>0</v>
      </c>
      <c r="G2847">
        <v>0</v>
      </c>
      <c r="H2847">
        <v>0</v>
      </c>
      <c r="I2847">
        <v>0</v>
      </c>
      <c r="J2847">
        <v>1</v>
      </c>
      <c r="K2847">
        <v>1</v>
      </c>
      <c r="L2847">
        <v>0</v>
      </c>
      <c r="M2847">
        <v>-1</v>
      </c>
      <c r="N2847">
        <v>1</v>
      </c>
      <c r="P2847" s="22" t="s">
        <v>34</v>
      </c>
      <c r="R2847" t="s">
        <v>95</v>
      </c>
      <c r="S2847" t="s">
        <v>83</v>
      </c>
      <c r="T2847" s="9" t="e">
        <f>VLOOKUP(A2847,Sku_list!$A$1:$D$2667,3,0)</f>
        <v>#N/A</v>
      </c>
      <c r="U2847" s="9" t="e">
        <f>VLOOKUP(A2847,Sku_list!$A$1:$D$2667,4,0)*(F2847/1000000*12)</f>
        <v>#N/A</v>
      </c>
      <c r="V2847" s="9" t="e">
        <f>VLOOKUP(A2847,Sku_list!$A$1:$D$2667,4,0)*(H2847/1000000*12)</f>
        <v>#N/A</v>
      </c>
      <c r="W2847" s="9" t="e">
        <f>VLOOKUP(A2847,Sku_list!$A$1:$D$2667,4,0)*(J2847/1000000*12)</f>
        <v>#N/A</v>
      </c>
      <c r="X2847" s="9" t="e">
        <f>VLOOKUP(A2847,Sku_list!$A$1:$D$2667,4,0)*(L2847/1000000*12)</f>
        <v>#N/A</v>
      </c>
      <c r="Y2847" s="9" t="e">
        <f>VLOOKUP(A2847,Sku_list!$A$1:$E$2667,5,0)*((J2847+F2847)/1000000000)</f>
        <v>#N/A</v>
      </c>
      <c r="AC2847" s="22">
        <f t="shared" ca="1" si="44"/>
        <v>6.6666666666666666E-2</v>
      </c>
    </row>
    <row r="2848" spans="1:29" x14ac:dyDescent="0.35">
      <c r="A2848">
        <v>1607738</v>
      </c>
      <c r="B2848" t="s">
        <v>211</v>
      </c>
      <c r="C2848" t="s">
        <v>153</v>
      </c>
      <c r="D2848">
        <v>0</v>
      </c>
      <c r="E2848">
        <v>0</v>
      </c>
      <c r="F2848">
        <v>0</v>
      </c>
      <c r="G2848">
        <v>0</v>
      </c>
      <c r="H2848">
        <v>0</v>
      </c>
      <c r="I2848">
        <v>0</v>
      </c>
      <c r="J2848">
        <v>0</v>
      </c>
      <c r="K2848">
        <v>0</v>
      </c>
      <c r="L2848">
        <v>0</v>
      </c>
      <c r="M2848">
        <v>0</v>
      </c>
      <c r="N2848">
        <v>0</v>
      </c>
      <c r="P2848" s="22" t="s">
        <v>34</v>
      </c>
      <c r="R2848" t="s">
        <v>189</v>
      </c>
      <c r="S2848" t="s">
        <v>190</v>
      </c>
      <c r="T2848" s="9" t="e">
        <f>VLOOKUP(A2848,Sku_list!$A$1:$D$2667,3,0)</f>
        <v>#N/A</v>
      </c>
      <c r="U2848" s="9" t="e">
        <f>VLOOKUP(A2848,Sku_list!$A$1:$D$2667,4,0)*(F2848/1000000*12)</f>
        <v>#N/A</v>
      </c>
      <c r="V2848" s="9" t="e">
        <f>VLOOKUP(A2848,Sku_list!$A$1:$D$2667,4,0)*(H2848/1000000*12)</f>
        <v>#N/A</v>
      </c>
      <c r="W2848" s="9" t="e">
        <f>VLOOKUP(A2848,Sku_list!$A$1:$D$2667,4,0)*(J2848/1000000*12)</f>
        <v>#N/A</v>
      </c>
      <c r="X2848" s="9" t="e">
        <f>VLOOKUP(A2848,Sku_list!$A$1:$D$2667,4,0)*(L2848/1000000*12)</f>
        <v>#N/A</v>
      </c>
      <c r="Y2848" s="9" t="e">
        <f>VLOOKUP(A2848,Sku_list!$A$1:$E$2667,5,0)*((J2848+F2848)/1000000000)</f>
        <v>#N/A</v>
      </c>
      <c r="AC2848" s="22">
        <f t="shared" ca="1" si="44"/>
        <v>6.6666666666666666E-2</v>
      </c>
    </row>
    <row r="2849" spans="1:29" x14ac:dyDescent="0.35">
      <c r="A2849">
        <v>1607738</v>
      </c>
      <c r="B2849" t="s">
        <v>211</v>
      </c>
      <c r="C2849" t="s">
        <v>154</v>
      </c>
      <c r="D2849">
        <v>0</v>
      </c>
      <c r="E2849">
        <v>0</v>
      </c>
      <c r="F2849">
        <v>0</v>
      </c>
      <c r="G2849">
        <v>3</v>
      </c>
      <c r="H2849">
        <v>0</v>
      </c>
      <c r="I2849">
        <v>0</v>
      </c>
      <c r="J2849">
        <v>34</v>
      </c>
      <c r="K2849">
        <v>32</v>
      </c>
      <c r="L2849">
        <v>14</v>
      </c>
      <c r="M2849">
        <v>-20</v>
      </c>
      <c r="N2849">
        <v>20</v>
      </c>
      <c r="P2849" s="22">
        <v>2.4285714285714284</v>
      </c>
      <c r="R2849" t="s">
        <v>96</v>
      </c>
      <c r="S2849" t="s">
        <v>72</v>
      </c>
      <c r="T2849" s="9" t="e">
        <f>VLOOKUP(A2849,Sku_list!$A$1:$D$2667,3,0)</f>
        <v>#N/A</v>
      </c>
      <c r="U2849" s="9" t="e">
        <f>VLOOKUP(A2849,Sku_list!$A$1:$D$2667,4,0)*(F2849/1000000*12)</f>
        <v>#N/A</v>
      </c>
      <c r="V2849" s="9" t="e">
        <f>VLOOKUP(A2849,Sku_list!$A$1:$D$2667,4,0)*(H2849/1000000*12)</f>
        <v>#N/A</v>
      </c>
      <c r="W2849" s="9" t="e">
        <f>VLOOKUP(A2849,Sku_list!$A$1:$D$2667,4,0)*(J2849/1000000*12)</f>
        <v>#N/A</v>
      </c>
      <c r="X2849" s="9" t="e">
        <f>VLOOKUP(A2849,Sku_list!$A$1:$D$2667,4,0)*(L2849/1000000*12)</f>
        <v>#N/A</v>
      </c>
      <c r="Y2849" s="9" t="e">
        <f>VLOOKUP(A2849,Sku_list!$A$1:$E$2667,5,0)*((J2849+F2849)/1000000000)</f>
        <v>#N/A</v>
      </c>
      <c r="AC2849" s="22">
        <f t="shared" ca="1" si="44"/>
        <v>6.6666666666666666E-2</v>
      </c>
    </row>
    <row r="2850" spans="1:29" x14ac:dyDescent="0.35">
      <c r="A2850">
        <v>1607738</v>
      </c>
      <c r="B2850" t="s">
        <v>211</v>
      </c>
      <c r="C2850" t="s">
        <v>155</v>
      </c>
      <c r="D2850">
        <v>0</v>
      </c>
      <c r="E2850">
        <v>0</v>
      </c>
      <c r="F2850">
        <v>0</v>
      </c>
      <c r="G2850">
        <v>15</v>
      </c>
      <c r="H2850">
        <v>1</v>
      </c>
      <c r="I2850">
        <v>0</v>
      </c>
      <c r="J2850">
        <v>0</v>
      </c>
      <c r="K2850">
        <v>4</v>
      </c>
      <c r="L2850">
        <v>20</v>
      </c>
      <c r="M2850">
        <v>19</v>
      </c>
      <c r="N2850">
        <v>-19</v>
      </c>
      <c r="P2850" s="22">
        <v>0.05</v>
      </c>
      <c r="R2850" t="s">
        <v>97</v>
      </c>
      <c r="S2850" t="s">
        <v>72</v>
      </c>
      <c r="T2850" s="9" t="e">
        <f>VLOOKUP(A2850,Sku_list!$A$1:$D$2667,3,0)</f>
        <v>#N/A</v>
      </c>
      <c r="U2850" s="9" t="e">
        <f>VLOOKUP(A2850,Sku_list!$A$1:$D$2667,4,0)*(F2850/1000000*12)</f>
        <v>#N/A</v>
      </c>
      <c r="V2850" s="9" t="e">
        <f>VLOOKUP(A2850,Sku_list!$A$1:$D$2667,4,0)*(H2850/1000000*12)</f>
        <v>#N/A</v>
      </c>
      <c r="W2850" s="9" t="e">
        <f>VLOOKUP(A2850,Sku_list!$A$1:$D$2667,4,0)*(J2850/1000000*12)</f>
        <v>#N/A</v>
      </c>
      <c r="X2850" s="9" t="e">
        <f>VLOOKUP(A2850,Sku_list!$A$1:$D$2667,4,0)*(L2850/1000000*12)</f>
        <v>#N/A</v>
      </c>
      <c r="Y2850" s="9" t="e">
        <f>VLOOKUP(A2850,Sku_list!$A$1:$E$2667,5,0)*((J2850+F2850)/1000000000)</f>
        <v>#N/A</v>
      </c>
      <c r="AC2850" s="22">
        <f t="shared" ca="1" si="44"/>
        <v>6.6666666666666666E-2</v>
      </c>
    </row>
    <row r="2851" spans="1:29" x14ac:dyDescent="0.35">
      <c r="A2851">
        <v>1607738</v>
      </c>
      <c r="B2851" t="s">
        <v>211</v>
      </c>
      <c r="C2851" t="s">
        <v>156</v>
      </c>
      <c r="D2851">
        <v>0</v>
      </c>
      <c r="E2851">
        <v>0</v>
      </c>
      <c r="F2851">
        <v>0</v>
      </c>
      <c r="G2851">
        <v>0</v>
      </c>
      <c r="H2851">
        <v>0</v>
      </c>
      <c r="I2851">
        <v>0</v>
      </c>
      <c r="J2851">
        <v>0</v>
      </c>
      <c r="K2851">
        <v>0</v>
      </c>
      <c r="L2851">
        <v>0</v>
      </c>
      <c r="M2851">
        <v>0</v>
      </c>
      <c r="N2851">
        <v>0</v>
      </c>
      <c r="P2851" s="22" t="s">
        <v>34</v>
      </c>
      <c r="R2851" t="s">
        <v>38</v>
      </c>
      <c r="S2851" t="s">
        <v>69</v>
      </c>
      <c r="T2851" s="9" t="e">
        <f>VLOOKUP(A2851,Sku_list!$A$1:$D$2667,3,0)</f>
        <v>#N/A</v>
      </c>
      <c r="U2851" s="9" t="e">
        <f>VLOOKUP(A2851,Sku_list!$A$1:$D$2667,4,0)*(F2851/1000000*12)</f>
        <v>#N/A</v>
      </c>
      <c r="V2851" s="9" t="e">
        <f>VLOOKUP(A2851,Sku_list!$A$1:$D$2667,4,0)*(H2851/1000000*12)</f>
        <v>#N/A</v>
      </c>
      <c r="W2851" s="9" t="e">
        <f>VLOOKUP(A2851,Sku_list!$A$1:$D$2667,4,0)*(J2851/1000000*12)</f>
        <v>#N/A</v>
      </c>
      <c r="X2851" s="9" t="e">
        <f>VLOOKUP(A2851,Sku_list!$A$1:$D$2667,4,0)*(L2851/1000000*12)</f>
        <v>#N/A</v>
      </c>
      <c r="Y2851" s="9" t="e">
        <f>VLOOKUP(A2851,Sku_list!$A$1:$E$2667,5,0)*((J2851+F2851)/1000000000)</f>
        <v>#N/A</v>
      </c>
      <c r="AC2851" s="22">
        <f t="shared" ca="1" si="44"/>
        <v>6.6666666666666666E-2</v>
      </c>
    </row>
    <row r="2852" spans="1:29" x14ac:dyDescent="0.35">
      <c r="A2852">
        <v>1607738</v>
      </c>
      <c r="B2852" t="s">
        <v>211</v>
      </c>
      <c r="C2852" t="s">
        <v>157</v>
      </c>
      <c r="D2852">
        <v>0</v>
      </c>
      <c r="E2852">
        <v>0</v>
      </c>
      <c r="F2852">
        <v>0</v>
      </c>
      <c r="G2852">
        <v>15</v>
      </c>
      <c r="H2852">
        <v>0</v>
      </c>
      <c r="I2852">
        <v>0</v>
      </c>
      <c r="J2852">
        <v>1</v>
      </c>
      <c r="K2852">
        <v>1</v>
      </c>
      <c r="L2852">
        <v>25</v>
      </c>
      <c r="M2852">
        <v>24</v>
      </c>
      <c r="N2852">
        <v>-24</v>
      </c>
      <c r="P2852" s="22">
        <v>0.04</v>
      </c>
      <c r="R2852" t="s">
        <v>98</v>
      </c>
      <c r="S2852" t="s">
        <v>72</v>
      </c>
      <c r="T2852" s="9" t="e">
        <f>VLOOKUP(A2852,Sku_list!$A$1:$D$2667,3,0)</f>
        <v>#N/A</v>
      </c>
      <c r="U2852" s="9" t="e">
        <f>VLOOKUP(A2852,Sku_list!$A$1:$D$2667,4,0)*(F2852/1000000*12)</f>
        <v>#N/A</v>
      </c>
      <c r="V2852" s="9" t="e">
        <f>VLOOKUP(A2852,Sku_list!$A$1:$D$2667,4,0)*(H2852/1000000*12)</f>
        <v>#N/A</v>
      </c>
      <c r="W2852" s="9" t="e">
        <f>VLOOKUP(A2852,Sku_list!$A$1:$D$2667,4,0)*(J2852/1000000*12)</f>
        <v>#N/A</v>
      </c>
      <c r="X2852" s="9" t="e">
        <f>VLOOKUP(A2852,Sku_list!$A$1:$D$2667,4,0)*(L2852/1000000*12)</f>
        <v>#N/A</v>
      </c>
      <c r="Y2852" s="9" t="e">
        <f>VLOOKUP(A2852,Sku_list!$A$1:$E$2667,5,0)*((J2852+F2852)/1000000000)</f>
        <v>#N/A</v>
      </c>
      <c r="AC2852" s="22">
        <f t="shared" ca="1" si="44"/>
        <v>6.6666666666666666E-2</v>
      </c>
    </row>
    <row r="2853" spans="1:29" x14ac:dyDescent="0.35">
      <c r="A2853">
        <v>1607738</v>
      </c>
      <c r="B2853" t="s">
        <v>211</v>
      </c>
      <c r="C2853" t="s">
        <v>158</v>
      </c>
      <c r="D2853">
        <v>0</v>
      </c>
      <c r="E2853">
        <v>0</v>
      </c>
      <c r="F2853">
        <v>0</v>
      </c>
      <c r="G2853">
        <v>3</v>
      </c>
      <c r="H2853">
        <v>1</v>
      </c>
      <c r="I2853">
        <v>0</v>
      </c>
      <c r="J2853">
        <v>0</v>
      </c>
      <c r="K2853">
        <v>1</v>
      </c>
      <c r="L2853">
        <v>5</v>
      </c>
      <c r="M2853">
        <v>4</v>
      </c>
      <c r="N2853">
        <v>-4</v>
      </c>
      <c r="P2853" s="22">
        <v>0.2</v>
      </c>
      <c r="R2853" t="s">
        <v>99</v>
      </c>
      <c r="S2853" t="s">
        <v>69</v>
      </c>
      <c r="T2853" s="9" t="e">
        <f>VLOOKUP(A2853,Sku_list!$A$1:$D$2667,3,0)</f>
        <v>#N/A</v>
      </c>
      <c r="U2853" s="9" t="e">
        <f>VLOOKUP(A2853,Sku_list!$A$1:$D$2667,4,0)*(F2853/1000000*12)</f>
        <v>#N/A</v>
      </c>
      <c r="V2853" s="9" t="e">
        <f>VLOOKUP(A2853,Sku_list!$A$1:$D$2667,4,0)*(H2853/1000000*12)</f>
        <v>#N/A</v>
      </c>
      <c r="W2853" s="9" t="e">
        <f>VLOOKUP(A2853,Sku_list!$A$1:$D$2667,4,0)*(J2853/1000000*12)</f>
        <v>#N/A</v>
      </c>
      <c r="X2853" s="9" t="e">
        <f>VLOOKUP(A2853,Sku_list!$A$1:$D$2667,4,0)*(L2853/1000000*12)</f>
        <v>#N/A</v>
      </c>
      <c r="Y2853" s="9" t="e">
        <f>VLOOKUP(A2853,Sku_list!$A$1:$E$2667,5,0)*((J2853+F2853)/1000000000)</f>
        <v>#N/A</v>
      </c>
      <c r="AC2853" s="22">
        <f t="shared" ca="1" si="44"/>
        <v>6.6666666666666666E-2</v>
      </c>
    </row>
    <row r="2854" spans="1:29" x14ac:dyDescent="0.35">
      <c r="A2854">
        <v>1607738</v>
      </c>
      <c r="B2854" t="s">
        <v>211</v>
      </c>
      <c r="C2854" t="s">
        <v>159</v>
      </c>
      <c r="D2854">
        <v>0</v>
      </c>
      <c r="E2854">
        <v>0</v>
      </c>
      <c r="F2854">
        <v>0</v>
      </c>
      <c r="G2854">
        <v>37</v>
      </c>
      <c r="H2854">
        <v>0</v>
      </c>
      <c r="I2854">
        <v>0</v>
      </c>
      <c r="J2854">
        <v>12</v>
      </c>
      <c r="K2854">
        <v>15</v>
      </c>
      <c r="L2854">
        <v>30</v>
      </c>
      <c r="M2854">
        <v>18</v>
      </c>
      <c r="N2854">
        <v>-18</v>
      </c>
      <c r="P2854" s="22">
        <v>0.4</v>
      </c>
      <c r="R2854" t="s">
        <v>100</v>
      </c>
      <c r="S2854" t="s">
        <v>72</v>
      </c>
      <c r="T2854" s="9" t="e">
        <f>VLOOKUP(A2854,Sku_list!$A$1:$D$2667,3,0)</f>
        <v>#N/A</v>
      </c>
      <c r="U2854" s="9" t="e">
        <f>VLOOKUP(A2854,Sku_list!$A$1:$D$2667,4,0)*(F2854/1000000*12)</f>
        <v>#N/A</v>
      </c>
      <c r="V2854" s="9" t="e">
        <f>VLOOKUP(A2854,Sku_list!$A$1:$D$2667,4,0)*(H2854/1000000*12)</f>
        <v>#N/A</v>
      </c>
      <c r="W2854" s="9" t="e">
        <f>VLOOKUP(A2854,Sku_list!$A$1:$D$2667,4,0)*(J2854/1000000*12)</f>
        <v>#N/A</v>
      </c>
      <c r="X2854" s="9" t="e">
        <f>VLOOKUP(A2854,Sku_list!$A$1:$D$2667,4,0)*(L2854/1000000*12)</f>
        <v>#N/A</v>
      </c>
      <c r="Y2854" s="9" t="e">
        <f>VLOOKUP(A2854,Sku_list!$A$1:$E$2667,5,0)*((J2854+F2854)/1000000000)</f>
        <v>#N/A</v>
      </c>
      <c r="AC2854" s="22">
        <f t="shared" ca="1" si="44"/>
        <v>6.6666666666666666E-2</v>
      </c>
    </row>
    <row r="2855" spans="1:29" x14ac:dyDescent="0.35">
      <c r="A2855">
        <v>1607738</v>
      </c>
      <c r="B2855" t="s">
        <v>211</v>
      </c>
      <c r="C2855" t="s">
        <v>160</v>
      </c>
      <c r="D2855">
        <v>0</v>
      </c>
      <c r="E2855">
        <v>0</v>
      </c>
      <c r="F2855">
        <v>0</v>
      </c>
      <c r="G2855">
        <v>135</v>
      </c>
      <c r="H2855">
        <v>0</v>
      </c>
      <c r="I2855">
        <v>0</v>
      </c>
      <c r="J2855">
        <v>0</v>
      </c>
      <c r="K2855">
        <v>18</v>
      </c>
      <c r="L2855">
        <v>83</v>
      </c>
      <c r="M2855">
        <v>83</v>
      </c>
      <c r="N2855">
        <v>-83</v>
      </c>
      <c r="P2855" s="22">
        <v>0</v>
      </c>
      <c r="R2855" t="s">
        <v>101</v>
      </c>
      <c r="S2855" t="s">
        <v>69</v>
      </c>
      <c r="T2855" s="9" t="e">
        <f>VLOOKUP(A2855,Sku_list!$A$1:$D$2667,3,0)</f>
        <v>#N/A</v>
      </c>
      <c r="U2855" s="9" t="e">
        <f>VLOOKUP(A2855,Sku_list!$A$1:$D$2667,4,0)*(F2855/1000000*12)</f>
        <v>#N/A</v>
      </c>
      <c r="V2855" s="9" t="e">
        <f>VLOOKUP(A2855,Sku_list!$A$1:$D$2667,4,0)*(H2855/1000000*12)</f>
        <v>#N/A</v>
      </c>
      <c r="W2855" s="9" t="e">
        <f>VLOOKUP(A2855,Sku_list!$A$1:$D$2667,4,0)*(J2855/1000000*12)</f>
        <v>#N/A</v>
      </c>
      <c r="X2855" s="9" t="e">
        <f>VLOOKUP(A2855,Sku_list!$A$1:$D$2667,4,0)*(L2855/1000000*12)</f>
        <v>#N/A</v>
      </c>
      <c r="Y2855" s="9" t="e">
        <f>VLOOKUP(A2855,Sku_list!$A$1:$E$2667,5,0)*((J2855+F2855)/1000000000)</f>
        <v>#N/A</v>
      </c>
      <c r="AC2855" s="22">
        <f t="shared" ca="1" si="44"/>
        <v>6.6666666666666666E-2</v>
      </c>
    </row>
    <row r="2856" spans="1:29" x14ac:dyDescent="0.35">
      <c r="A2856">
        <v>1607738</v>
      </c>
      <c r="B2856" t="s">
        <v>211</v>
      </c>
      <c r="C2856" t="s">
        <v>161</v>
      </c>
      <c r="D2856">
        <v>0</v>
      </c>
      <c r="E2856">
        <v>0</v>
      </c>
      <c r="F2856">
        <v>0</v>
      </c>
      <c r="G2856">
        <v>0</v>
      </c>
      <c r="H2856">
        <v>0</v>
      </c>
      <c r="I2856">
        <v>0</v>
      </c>
      <c r="J2856">
        <v>22</v>
      </c>
      <c r="K2856">
        <v>22</v>
      </c>
      <c r="L2856">
        <v>550</v>
      </c>
      <c r="M2856">
        <v>528</v>
      </c>
      <c r="N2856">
        <v>-528</v>
      </c>
      <c r="P2856" s="22">
        <v>0.04</v>
      </c>
      <c r="R2856" t="s">
        <v>102</v>
      </c>
      <c r="S2856" t="s">
        <v>306</v>
      </c>
      <c r="T2856" s="9" t="e">
        <f>VLOOKUP(A2856,Sku_list!$A$1:$D$2667,3,0)</f>
        <v>#N/A</v>
      </c>
      <c r="U2856" s="9" t="e">
        <f>VLOOKUP(A2856,Sku_list!$A$1:$D$2667,4,0)*(F2856/1000000*12)</f>
        <v>#N/A</v>
      </c>
      <c r="V2856" s="9" t="e">
        <f>VLOOKUP(A2856,Sku_list!$A$1:$D$2667,4,0)*(H2856/1000000*12)</f>
        <v>#N/A</v>
      </c>
      <c r="W2856" s="9" t="e">
        <f>VLOOKUP(A2856,Sku_list!$A$1:$D$2667,4,0)*(J2856/1000000*12)</f>
        <v>#N/A</v>
      </c>
      <c r="X2856" s="9" t="e">
        <f>VLOOKUP(A2856,Sku_list!$A$1:$D$2667,4,0)*(L2856/1000000*12)</f>
        <v>#N/A</v>
      </c>
      <c r="Y2856" s="9" t="e">
        <f>VLOOKUP(A2856,Sku_list!$A$1:$E$2667,5,0)*((J2856+F2856)/1000000000)</f>
        <v>#N/A</v>
      </c>
      <c r="AC2856" s="22">
        <f t="shared" ca="1" si="44"/>
        <v>6.6666666666666666E-2</v>
      </c>
    </row>
    <row r="2857" spans="1:29" x14ac:dyDescent="0.35">
      <c r="A2857">
        <v>1607738</v>
      </c>
      <c r="B2857" t="s">
        <v>211</v>
      </c>
      <c r="C2857" t="s">
        <v>162</v>
      </c>
      <c r="D2857">
        <v>0</v>
      </c>
      <c r="E2857">
        <v>0</v>
      </c>
      <c r="F2857">
        <v>0</v>
      </c>
      <c r="G2857">
        <v>2</v>
      </c>
      <c r="H2857">
        <v>1</v>
      </c>
      <c r="I2857">
        <v>0</v>
      </c>
      <c r="J2857">
        <v>4</v>
      </c>
      <c r="K2857">
        <v>3</v>
      </c>
      <c r="L2857">
        <v>8</v>
      </c>
      <c r="M2857">
        <v>3</v>
      </c>
      <c r="N2857">
        <v>-3</v>
      </c>
      <c r="P2857" s="22">
        <v>0.625</v>
      </c>
      <c r="R2857" t="s">
        <v>103</v>
      </c>
      <c r="S2857" t="s">
        <v>69</v>
      </c>
      <c r="T2857" s="9" t="e">
        <f>VLOOKUP(A2857,Sku_list!$A$1:$D$2667,3,0)</f>
        <v>#N/A</v>
      </c>
      <c r="U2857" s="9" t="e">
        <f>VLOOKUP(A2857,Sku_list!$A$1:$D$2667,4,0)*(F2857/1000000*12)</f>
        <v>#N/A</v>
      </c>
      <c r="V2857" s="9" t="e">
        <f>VLOOKUP(A2857,Sku_list!$A$1:$D$2667,4,0)*(H2857/1000000*12)</f>
        <v>#N/A</v>
      </c>
      <c r="W2857" s="9" t="e">
        <f>VLOOKUP(A2857,Sku_list!$A$1:$D$2667,4,0)*(J2857/1000000*12)</f>
        <v>#N/A</v>
      </c>
      <c r="X2857" s="9" t="e">
        <f>VLOOKUP(A2857,Sku_list!$A$1:$D$2667,4,0)*(L2857/1000000*12)</f>
        <v>#N/A</v>
      </c>
      <c r="Y2857" s="9" t="e">
        <f>VLOOKUP(A2857,Sku_list!$A$1:$E$2667,5,0)*((J2857+F2857)/1000000000)</f>
        <v>#N/A</v>
      </c>
      <c r="AC2857" s="22">
        <f t="shared" ca="1" si="44"/>
        <v>6.6666666666666666E-2</v>
      </c>
    </row>
    <row r="2858" spans="1:29" x14ac:dyDescent="0.35">
      <c r="A2858">
        <v>1607738</v>
      </c>
      <c r="B2858" t="s">
        <v>211</v>
      </c>
      <c r="C2858" t="s">
        <v>164</v>
      </c>
      <c r="D2858">
        <v>0</v>
      </c>
      <c r="E2858">
        <v>0</v>
      </c>
      <c r="F2858">
        <v>0</v>
      </c>
      <c r="G2858">
        <v>0</v>
      </c>
      <c r="H2858">
        <v>0</v>
      </c>
      <c r="I2858">
        <v>0</v>
      </c>
      <c r="J2858">
        <v>0</v>
      </c>
      <c r="K2858">
        <v>0</v>
      </c>
      <c r="L2858">
        <v>4</v>
      </c>
      <c r="M2858">
        <v>4</v>
      </c>
      <c r="N2858">
        <v>-4</v>
      </c>
      <c r="P2858" s="22">
        <v>0</v>
      </c>
      <c r="R2858" t="s">
        <v>104</v>
      </c>
      <c r="S2858" t="s">
        <v>69</v>
      </c>
      <c r="T2858" s="9" t="e">
        <f>VLOOKUP(A2858,Sku_list!$A$1:$D$2667,3,0)</f>
        <v>#N/A</v>
      </c>
      <c r="U2858" s="9" t="e">
        <f>VLOOKUP(A2858,Sku_list!$A$1:$D$2667,4,0)*(F2858/1000000*12)</f>
        <v>#N/A</v>
      </c>
      <c r="V2858" s="9" t="e">
        <f>VLOOKUP(A2858,Sku_list!$A$1:$D$2667,4,0)*(H2858/1000000*12)</f>
        <v>#N/A</v>
      </c>
      <c r="W2858" s="9" t="e">
        <f>VLOOKUP(A2858,Sku_list!$A$1:$D$2667,4,0)*(J2858/1000000*12)</f>
        <v>#N/A</v>
      </c>
      <c r="X2858" s="9" t="e">
        <f>VLOOKUP(A2858,Sku_list!$A$1:$D$2667,4,0)*(L2858/1000000*12)</f>
        <v>#N/A</v>
      </c>
      <c r="Y2858" s="9" t="e">
        <f>VLOOKUP(A2858,Sku_list!$A$1:$E$2667,5,0)*((J2858+F2858)/1000000000)</f>
        <v>#N/A</v>
      </c>
      <c r="AC2858" s="22">
        <f t="shared" ca="1" si="44"/>
        <v>6.6666666666666666E-2</v>
      </c>
    </row>
    <row r="2859" spans="1:29" x14ac:dyDescent="0.35">
      <c r="A2859">
        <v>1607738</v>
      </c>
      <c r="B2859" t="s">
        <v>211</v>
      </c>
      <c r="C2859" t="s">
        <v>165</v>
      </c>
      <c r="D2859">
        <v>0</v>
      </c>
      <c r="E2859">
        <v>0</v>
      </c>
      <c r="F2859">
        <v>0</v>
      </c>
      <c r="G2859">
        <v>0</v>
      </c>
      <c r="H2859">
        <v>0</v>
      </c>
      <c r="I2859">
        <v>0</v>
      </c>
      <c r="J2859">
        <v>1</v>
      </c>
      <c r="K2859">
        <v>1</v>
      </c>
      <c r="L2859">
        <v>0</v>
      </c>
      <c r="M2859">
        <v>-1</v>
      </c>
      <c r="N2859">
        <v>1</v>
      </c>
      <c r="P2859" s="22" t="s">
        <v>34</v>
      </c>
      <c r="R2859" t="s">
        <v>105</v>
      </c>
      <c r="S2859" t="s">
        <v>83</v>
      </c>
      <c r="T2859" s="9" t="e">
        <f>VLOOKUP(A2859,Sku_list!$A$1:$D$2667,3,0)</f>
        <v>#N/A</v>
      </c>
      <c r="U2859" s="9" t="e">
        <f>VLOOKUP(A2859,Sku_list!$A$1:$D$2667,4,0)*(F2859/1000000*12)</f>
        <v>#N/A</v>
      </c>
      <c r="V2859" s="9" t="e">
        <f>VLOOKUP(A2859,Sku_list!$A$1:$D$2667,4,0)*(H2859/1000000*12)</f>
        <v>#N/A</v>
      </c>
      <c r="W2859" s="9" t="e">
        <f>VLOOKUP(A2859,Sku_list!$A$1:$D$2667,4,0)*(J2859/1000000*12)</f>
        <v>#N/A</v>
      </c>
      <c r="X2859" s="9" t="e">
        <f>VLOOKUP(A2859,Sku_list!$A$1:$D$2667,4,0)*(L2859/1000000*12)</f>
        <v>#N/A</v>
      </c>
      <c r="Y2859" s="9" t="e">
        <f>VLOOKUP(A2859,Sku_list!$A$1:$E$2667,5,0)*((J2859+F2859)/1000000000)</f>
        <v>#N/A</v>
      </c>
      <c r="AC2859" s="22">
        <f t="shared" ca="1" si="44"/>
        <v>6.6666666666666666E-2</v>
      </c>
    </row>
    <row r="2860" spans="1:29" x14ac:dyDescent="0.35">
      <c r="A2860">
        <v>1607738</v>
      </c>
      <c r="B2860" t="s">
        <v>211</v>
      </c>
      <c r="C2860" t="s">
        <v>163</v>
      </c>
      <c r="D2860">
        <v>0</v>
      </c>
      <c r="E2860">
        <v>0</v>
      </c>
      <c r="F2860">
        <v>0</v>
      </c>
      <c r="G2860">
        <v>0</v>
      </c>
      <c r="H2860">
        <v>0</v>
      </c>
      <c r="I2860">
        <v>0</v>
      </c>
      <c r="J2860">
        <v>37</v>
      </c>
      <c r="K2860">
        <v>37</v>
      </c>
      <c r="L2860">
        <v>0</v>
      </c>
      <c r="M2860">
        <v>-37</v>
      </c>
      <c r="N2860">
        <v>37</v>
      </c>
      <c r="P2860" s="22" t="s">
        <v>34</v>
      </c>
      <c r="R2860" t="s">
        <v>117</v>
      </c>
      <c r="S2860" t="s">
        <v>83</v>
      </c>
      <c r="T2860" s="9" t="e">
        <f>VLOOKUP(A2860,Sku_list!$A$1:$D$2667,3,0)</f>
        <v>#N/A</v>
      </c>
      <c r="U2860" s="9" t="e">
        <f>VLOOKUP(A2860,Sku_list!$A$1:$D$2667,4,0)*(F2860/1000000*12)</f>
        <v>#N/A</v>
      </c>
      <c r="V2860" s="9" t="e">
        <f>VLOOKUP(A2860,Sku_list!$A$1:$D$2667,4,0)*(H2860/1000000*12)</f>
        <v>#N/A</v>
      </c>
      <c r="W2860" s="9" t="e">
        <f>VLOOKUP(A2860,Sku_list!$A$1:$D$2667,4,0)*(J2860/1000000*12)</f>
        <v>#N/A</v>
      </c>
      <c r="X2860" s="9" t="e">
        <f>VLOOKUP(A2860,Sku_list!$A$1:$D$2667,4,0)*(L2860/1000000*12)</f>
        <v>#N/A</v>
      </c>
      <c r="Y2860" s="9" t="e">
        <f>VLOOKUP(A2860,Sku_list!$A$1:$E$2667,5,0)*((J2860+F2860)/1000000000)</f>
        <v>#N/A</v>
      </c>
      <c r="AC2860" s="22">
        <f t="shared" ca="1" si="44"/>
        <v>6.6666666666666666E-2</v>
      </c>
    </row>
    <row r="2861" spans="1:29" x14ac:dyDescent="0.35">
      <c r="A2861">
        <v>1607738</v>
      </c>
      <c r="B2861" t="s">
        <v>211</v>
      </c>
      <c r="C2861" t="s">
        <v>166</v>
      </c>
      <c r="D2861">
        <v>0</v>
      </c>
      <c r="E2861">
        <v>0</v>
      </c>
      <c r="F2861">
        <v>0</v>
      </c>
      <c r="G2861">
        <v>10</v>
      </c>
      <c r="H2861">
        <v>4</v>
      </c>
      <c r="I2861">
        <v>0</v>
      </c>
      <c r="J2861">
        <v>0</v>
      </c>
      <c r="K2861">
        <v>1</v>
      </c>
      <c r="L2861">
        <v>20</v>
      </c>
      <c r="M2861">
        <v>16</v>
      </c>
      <c r="N2861">
        <v>-16</v>
      </c>
      <c r="P2861" s="22">
        <v>0.2</v>
      </c>
      <c r="R2861" t="s">
        <v>118</v>
      </c>
      <c r="S2861" t="s">
        <v>85</v>
      </c>
      <c r="T2861" s="9" t="e">
        <f>VLOOKUP(A2861,Sku_list!$A$1:$D$2667,3,0)</f>
        <v>#N/A</v>
      </c>
      <c r="U2861" s="9" t="e">
        <f>VLOOKUP(A2861,Sku_list!$A$1:$D$2667,4,0)*(F2861/1000000*12)</f>
        <v>#N/A</v>
      </c>
      <c r="V2861" s="9" t="e">
        <f>VLOOKUP(A2861,Sku_list!$A$1:$D$2667,4,0)*(H2861/1000000*12)</f>
        <v>#N/A</v>
      </c>
      <c r="W2861" s="9" t="e">
        <f>VLOOKUP(A2861,Sku_list!$A$1:$D$2667,4,0)*(J2861/1000000*12)</f>
        <v>#N/A</v>
      </c>
      <c r="X2861" s="9" t="e">
        <f>VLOOKUP(A2861,Sku_list!$A$1:$D$2667,4,0)*(L2861/1000000*12)</f>
        <v>#N/A</v>
      </c>
      <c r="Y2861" s="9" t="e">
        <f>VLOOKUP(A2861,Sku_list!$A$1:$E$2667,5,0)*((J2861+F2861)/1000000000)</f>
        <v>#N/A</v>
      </c>
      <c r="AC2861" s="22">
        <f t="shared" ca="1" si="44"/>
        <v>6.6666666666666666E-2</v>
      </c>
    </row>
    <row r="2862" spans="1:29" x14ac:dyDescent="0.35">
      <c r="A2862">
        <v>1607738</v>
      </c>
      <c r="B2862" t="s">
        <v>211</v>
      </c>
      <c r="C2862" t="s">
        <v>167</v>
      </c>
      <c r="D2862">
        <v>0</v>
      </c>
      <c r="E2862">
        <v>0</v>
      </c>
      <c r="F2862">
        <v>0</v>
      </c>
      <c r="G2862">
        <v>1</v>
      </c>
      <c r="H2862">
        <v>1</v>
      </c>
      <c r="I2862">
        <v>0</v>
      </c>
      <c r="J2862">
        <v>0</v>
      </c>
      <c r="K2862">
        <v>0</v>
      </c>
      <c r="L2862">
        <v>0</v>
      </c>
      <c r="M2862">
        <v>-1</v>
      </c>
      <c r="N2862">
        <v>1</v>
      </c>
      <c r="P2862" s="22" t="s">
        <v>34</v>
      </c>
      <c r="R2862" t="s">
        <v>119</v>
      </c>
      <c r="S2862" t="s">
        <v>72</v>
      </c>
      <c r="T2862" s="9" t="e">
        <f>VLOOKUP(A2862,Sku_list!$A$1:$D$2667,3,0)</f>
        <v>#N/A</v>
      </c>
      <c r="U2862" s="9" t="e">
        <f>VLOOKUP(A2862,Sku_list!$A$1:$D$2667,4,0)*(F2862/1000000*12)</f>
        <v>#N/A</v>
      </c>
      <c r="V2862" s="9" t="e">
        <f>VLOOKUP(A2862,Sku_list!$A$1:$D$2667,4,0)*(H2862/1000000*12)</f>
        <v>#N/A</v>
      </c>
      <c r="W2862" s="9" t="e">
        <f>VLOOKUP(A2862,Sku_list!$A$1:$D$2667,4,0)*(J2862/1000000*12)</f>
        <v>#N/A</v>
      </c>
      <c r="X2862" s="9" t="e">
        <f>VLOOKUP(A2862,Sku_list!$A$1:$D$2667,4,0)*(L2862/1000000*12)</f>
        <v>#N/A</v>
      </c>
      <c r="Y2862" s="9" t="e">
        <f>VLOOKUP(A2862,Sku_list!$A$1:$E$2667,5,0)*((J2862+F2862)/1000000000)</f>
        <v>#N/A</v>
      </c>
      <c r="AC2862" s="22">
        <f t="shared" ca="1" si="44"/>
        <v>6.6666666666666666E-2</v>
      </c>
    </row>
    <row r="2863" spans="1:29" x14ac:dyDescent="0.35">
      <c r="A2863">
        <v>1607738</v>
      </c>
      <c r="B2863" t="s">
        <v>211</v>
      </c>
      <c r="C2863" t="s">
        <v>61</v>
      </c>
      <c r="D2863">
        <v>0</v>
      </c>
      <c r="E2863">
        <v>0</v>
      </c>
      <c r="F2863">
        <v>0</v>
      </c>
      <c r="G2863">
        <v>7</v>
      </c>
      <c r="H2863">
        <v>0</v>
      </c>
      <c r="I2863">
        <v>0</v>
      </c>
      <c r="J2863">
        <v>0</v>
      </c>
      <c r="K2863">
        <v>7</v>
      </c>
      <c r="L2863">
        <v>10</v>
      </c>
      <c r="M2863">
        <v>10</v>
      </c>
      <c r="N2863">
        <v>-10</v>
      </c>
      <c r="P2863" s="22">
        <v>0</v>
      </c>
      <c r="R2863" t="s">
        <v>5</v>
      </c>
      <c r="S2863" t="s">
        <v>85</v>
      </c>
      <c r="T2863" s="9" t="e">
        <f>VLOOKUP(A2863,Sku_list!$A$1:$D$2667,3,0)</f>
        <v>#N/A</v>
      </c>
      <c r="U2863" s="9" t="e">
        <f>VLOOKUP(A2863,Sku_list!$A$1:$D$2667,4,0)*(F2863/1000000*12)</f>
        <v>#N/A</v>
      </c>
      <c r="V2863" s="9" t="e">
        <f>VLOOKUP(A2863,Sku_list!$A$1:$D$2667,4,0)*(H2863/1000000*12)</f>
        <v>#N/A</v>
      </c>
      <c r="W2863" s="9" t="e">
        <f>VLOOKUP(A2863,Sku_list!$A$1:$D$2667,4,0)*(J2863/1000000*12)</f>
        <v>#N/A</v>
      </c>
      <c r="X2863" s="9" t="e">
        <f>VLOOKUP(A2863,Sku_list!$A$1:$D$2667,4,0)*(L2863/1000000*12)</f>
        <v>#N/A</v>
      </c>
      <c r="Y2863" s="9" t="e">
        <f>VLOOKUP(A2863,Sku_list!$A$1:$E$2667,5,0)*((J2863+F2863)/1000000000)</f>
        <v>#N/A</v>
      </c>
      <c r="AC2863" s="22">
        <f t="shared" ca="1" si="44"/>
        <v>6.6666666666666666E-2</v>
      </c>
    </row>
    <row r="2864" spans="1:29" x14ac:dyDescent="0.35">
      <c r="A2864">
        <v>1607738</v>
      </c>
      <c r="B2864" t="s">
        <v>211</v>
      </c>
      <c r="C2864" t="s">
        <v>39</v>
      </c>
      <c r="D2864">
        <v>0</v>
      </c>
      <c r="E2864">
        <v>0</v>
      </c>
      <c r="F2864">
        <v>0</v>
      </c>
      <c r="G2864">
        <v>0</v>
      </c>
      <c r="H2864">
        <v>0</v>
      </c>
      <c r="I2864">
        <v>0</v>
      </c>
      <c r="J2864">
        <v>0</v>
      </c>
      <c r="K2864">
        <v>0</v>
      </c>
      <c r="L2864">
        <v>0</v>
      </c>
      <c r="M2864">
        <v>0</v>
      </c>
      <c r="N2864">
        <v>0</v>
      </c>
      <c r="P2864" s="22" t="s">
        <v>34</v>
      </c>
      <c r="R2864" t="s">
        <v>43</v>
      </c>
      <c r="S2864" t="s">
        <v>190</v>
      </c>
      <c r="T2864" s="9" t="e">
        <f>VLOOKUP(A2864,Sku_list!$A$1:$D$2667,3,0)</f>
        <v>#N/A</v>
      </c>
      <c r="U2864" s="9" t="e">
        <f>VLOOKUP(A2864,Sku_list!$A$1:$D$2667,4,0)*(F2864/1000000*12)</f>
        <v>#N/A</v>
      </c>
      <c r="V2864" s="9" t="e">
        <f>VLOOKUP(A2864,Sku_list!$A$1:$D$2667,4,0)*(H2864/1000000*12)</f>
        <v>#N/A</v>
      </c>
      <c r="W2864" s="9" t="e">
        <f>VLOOKUP(A2864,Sku_list!$A$1:$D$2667,4,0)*(J2864/1000000*12)</f>
        <v>#N/A</v>
      </c>
      <c r="X2864" s="9" t="e">
        <f>VLOOKUP(A2864,Sku_list!$A$1:$D$2667,4,0)*(L2864/1000000*12)</f>
        <v>#N/A</v>
      </c>
      <c r="Y2864" s="9" t="e">
        <f>VLOOKUP(A2864,Sku_list!$A$1:$E$2667,5,0)*((J2864+F2864)/1000000000)</f>
        <v>#N/A</v>
      </c>
      <c r="AC2864" s="22">
        <f t="shared" ca="1" si="44"/>
        <v>6.6666666666666666E-2</v>
      </c>
    </row>
    <row r="2865" spans="1:29" x14ac:dyDescent="0.35">
      <c r="A2865">
        <v>1607738</v>
      </c>
      <c r="B2865" t="s">
        <v>211</v>
      </c>
      <c r="C2865" t="s">
        <v>65</v>
      </c>
      <c r="D2865">
        <v>0</v>
      </c>
      <c r="E2865">
        <v>0</v>
      </c>
      <c r="F2865">
        <v>0</v>
      </c>
      <c r="G2865">
        <v>0</v>
      </c>
      <c r="H2865">
        <v>0</v>
      </c>
      <c r="I2865">
        <v>0</v>
      </c>
      <c r="J2865">
        <v>0</v>
      </c>
      <c r="K2865">
        <v>0</v>
      </c>
      <c r="L2865">
        <v>0</v>
      </c>
      <c r="M2865">
        <v>0</v>
      </c>
      <c r="N2865">
        <v>0</v>
      </c>
      <c r="P2865" s="22" t="s">
        <v>34</v>
      </c>
      <c r="R2865" t="s">
        <v>300</v>
      </c>
      <c r="S2865" t="s">
        <v>83</v>
      </c>
      <c r="T2865" s="9" t="e">
        <f>VLOOKUP(A2865,Sku_list!$A$1:$D$2667,3,0)</f>
        <v>#N/A</v>
      </c>
      <c r="U2865" s="9" t="e">
        <f>VLOOKUP(A2865,Sku_list!$A$1:$D$2667,4,0)*(F2865/1000000*12)</f>
        <v>#N/A</v>
      </c>
      <c r="V2865" s="9" t="e">
        <f>VLOOKUP(A2865,Sku_list!$A$1:$D$2667,4,0)*(H2865/1000000*12)</f>
        <v>#N/A</v>
      </c>
      <c r="W2865" s="9" t="e">
        <f>VLOOKUP(A2865,Sku_list!$A$1:$D$2667,4,0)*(J2865/1000000*12)</f>
        <v>#N/A</v>
      </c>
      <c r="X2865" s="9" t="e">
        <f>VLOOKUP(A2865,Sku_list!$A$1:$D$2667,4,0)*(L2865/1000000*12)</f>
        <v>#N/A</v>
      </c>
      <c r="Y2865" s="9" t="e">
        <f>VLOOKUP(A2865,Sku_list!$A$1:$E$2667,5,0)*((J2865+F2865)/1000000000)</f>
        <v>#N/A</v>
      </c>
      <c r="AC2865" s="22">
        <f t="shared" ca="1" si="44"/>
        <v>6.6666666666666666E-2</v>
      </c>
    </row>
    <row r="2866" spans="1:29" x14ac:dyDescent="0.35">
      <c r="A2866">
        <v>1607738</v>
      </c>
      <c r="B2866" t="s">
        <v>211</v>
      </c>
      <c r="C2866" t="s">
        <v>66</v>
      </c>
      <c r="D2866">
        <v>0</v>
      </c>
      <c r="E2866">
        <v>0</v>
      </c>
      <c r="F2866">
        <v>0</v>
      </c>
      <c r="G2866">
        <v>1</v>
      </c>
      <c r="H2866">
        <v>0</v>
      </c>
      <c r="I2866">
        <v>0</v>
      </c>
      <c r="J2866">
        <v>0</v>
      </c>
      <c r="K2866">
        <v>0</v>
      </c>
      <c r="L2866">
        <v>0</v>
      </c>
      <c r="M2866">
        <v>0</v>
      </c>
      <c r="N2866">
        <v>0</v>
      </c>
      <c r="P2866" s="22" t="s">
        <v>34</v>
      </c>
      <c r="R2866" t="s">
        <v>174</v>
      </c>
      <c r="S2866" t="s">
        <v>72</v>
      </c>
      <c r="T2866" s="9" t="e">
        <f>VLOOKUP(A2866,Sku_list!$A$1:$D$2667,3,0)</f>
        <v>#N/A</v>
      </c>
      <c r="U2866" s="9" t="e">
        <f>VLOOKUP(A2866,Sku_list!$A$1:$D$2667,4,0)*(F2866/1000000*12)</f>
        <v>#N/A</v>
      </c>
      <c r="V2866" s="9" t="e">
        <f>VLOOKUP(A2866,Sku_list!$A$1:$D$2667,4,0)*(H2866/1000000*12)</f>
        <v>#N/A</v>
      </c>
      <c r="W2866" s="9" t="e">
        <f>VLOOKUP(A2866,Sku_list!$A$1:$D$2667,4,0)*(J2866/1000000*12)</f>
        <v>#N/A</v>
      </c>
      <c r="X2866" s="9" t="e">
        <f>VLOOKUP(A2866,Sku_list!$A$1:$D$2667,4,0)*(L2866/1000000*12)</f>
        <v>#N/A</v>
      </c>
      <c r="Y2866" s="9" t="e">
        <f>VLOOKUP(A2866,Sku_list!$A$1:$E$2667,5,0)*((J2866+F2866)/1000000000)</f>
        <v>#N/A</v>
      </c>
      <c r="AC2866" s="22">
        <f t="shared" ca="1" si="44"/>
        <v>6.6666666666666666E-2</v>
      </c>
    </row>
    <row r="2867" spans="1:29" x14ac:dyDescent="0.35">
      <c r="A2867">
        <v>1607738</v>
      </c>
      <c r="B2867" t="s">
        <v>211</v>
      </c>
      <c r="C2867" t="s">
        <v>67</v>
      </c>
      <c r="D2867">
        <v>0</v>
      </c>
      <c r="E2867">
        <v>0</v>
      </c>
      <c r="F2867">
        <v>0</v>
      </c>
      <c r="G2867">
        <v>0</v>
      </c>
      <c r="H2867">
        <v>0</v>
      </c>
      <c r="I2867">
        <v>0</v>
      </c>
      <c r="J2867">
        <v>8</v>
      </c>
      <c r="K2867">
        <v>8</v>
      </c>
      <c r="L2867">
        <v>0</v>
      </c>
      <c r="M2867">
        <v>-8</v>
      </c>
      <c r="N2867">
        <v>8</v>
      </c>
      <c r="P2867" s="22" t="s">
        <v>34</v>
      </c>
      <c r="R2867" t="s">
        <v>176</v>
      </c>
      <c r="S2867" t="s">
        <v>72</v>
      </c>
      <c r="T2867" s="9" t="e">
        <f>VLOOKUP(A2867,Sku_list!$A$1:$D$2667,3,0)</f>
        <v>#N/A</v>
      </c>
      <c r="U2867" s="9" t="e">
        <f>VLOOKUP(A2867,Sku_list!$A$1:$D$2667,4,0)*(F2867/1000000*12)</f>
        <v>#N/A</v>
      </c>
      <c r="V2867" s="9" t="e">
        <f>VLOOKUP(A2867,Sku_list!$A$1:$D$2667,4,0)*(H2867/1000000*12)</f>
        <v>#N/A</v>
      </c>
      <c r="W2867" s="9" t="e">
        <f>VLOOKUP(A2867,Sku_list!$A$1:$D$2667,4,0)*(J2867/1000000*12)</f>
        <v>#N/A</v>
      </c>
      <c r="X2867" s="9" t="e">
        <f>VLOOKUP(A2867,Sku_list!$A$1:$D$2667,4,0)*(L2867/1000000*12)</f>
        <v>#N/A</v>
      </c>
      <c r="Y2867" s="9" t="e">
        <f>VLOOKUP(A2867,Sku_list!$A$1:$E$2667,5,0)*((J2867+F2867)/1000000000)</f>
        <v>#N/A</v>
      </c>
      <c r="AC2867" s="22">
        <f t="shared" ca="1" si="44"/>
        <v>6.6666666666666666E-2</v>
      </c>
    </row>
    <row r="2868" spans="1:29" x14ac:dyDescent="0.35">
      <c r="A2868">
        <v>1607738</v>
      </c>
      <c r="B2868" t="s">
        <v>211</v>
      </c>
      <c r="C2868" t="s">
        <v>68</v>
      </c>
      <c r="D2868">
        <v>0</v>
      </c>
      <c r="E2868">
        <v>0</v>
      </c>
      <c r="F2868">
        <v>0</v>
      </c>
      <c r="G2868">
        <v>0</v>
      </c>
      <c r="H2868">
        <v>0</v>
      </c>
      <c r="I2868">
        <v>0</v>
      </c>
      <c r="J2868">
        <v>4</v>
      </c>
      <c r="K2868">
        <v>4</v>
      </c>
      <c r="L2868">
        <v>0</v>
      </c>
      <c r="M2868">
        <v>-4</v>
      </c>
      <c r="N2868">
        <v>4</v>
      </c>
      <c r="P2868" s="22" t="s">
        <v>34</v>
      </c>
      <c r="R2868" t="s">
        <v>177</v>
      </c>
      <c r="S2868" t="s">
        <v>72</v>
      </c>
      <c r="T2868" s="9" t="e">
        <f>VLOOKUP(A2868,Sku_list!$A$1:$D$2667,3,0)</f>
        <v>#N/A</v>
      </c>
      <c r="U2868" s="9" t="e">
        <f>VLOOKUP(A2868,Sku_list!$A$1:$D$2667,4,0)*(F2868/1000000*12)</f>
        <v>#N/A</v>
      </c>
      <c r="V2868" s="9" t="e">
        <f>VLOOKUP(A2868,Sku_list!$A$1:$D$2667,4,0)*(H2868/1000000*12)</f>
        <v>#N/A</v>
      </c>
      <c r="W2868" s="9" t="e">
        <f>VLOOKUP(A2868,Sku_list!$A$1:$D$2667,4,0)*(J2868/1000000*12)</f>
        <v>#N/A</v>
      </c>
      <c r="X2868" s="9" t="e">
        <f>VLOOKUP(A2868,Sku_list!$A$1:$D$2667,4,0)*(L2868/1000000*12)</f>
        <v>#N/A</v>
      </c>
      <c r="Y2868" s="9" t="e">
        <f>VLOOKUP(A2868,Sku_list!$A$1:$E$2667,5,0)*((J2868+F2868)/1000000000)</f>
        <v>#N/A</v>
      </c>
      <c r="AC2868" s="22">
        <f t="shared" ca="1" si="44"/>
        <v>6.6666666666666666E-2</v>
      </c>
    </row>
    <row r="2869" spans="1:29" x14ac:dyDescent="0.35">
      <c r="A2869">
        <v>1607738</v>
      </c>
      <c r="B2869" t="s">
        <v>211</v>
      </c>
      <c r="C2869" t="s">
        <v>44</v>
      </c>
      <c r="D2869">
        <v>0</v>
      </c>
      <c r="E2869">
        <v>0</v>
      </c>
      <c r="F2869">
        <v>0</v>
      </c>
      <c r="G2869">
        <v>0</v>
      </c>
      <c r="H2869">
        <v>0</v>
      </c>
      <c r="I2869">
        <v>0</v>
      </c>
      <c r="J2869">
        <v>0</v>
      </c>
      <c r="K2869">
        <v>0</v>
      </c>
      <c r="L2869">
        <v>0</v>
      </c>
      <c r="M2869">
        <v>0</v>
      </c>
      <c r="N2869">
        <v>0</v>
      </c>
      <c r="P2869" s="22" t="s">
        <v>34</v>
      </c>
      <c r="R2869" t="s">
        <v>45</v>
      </c>
      <c r="S2869" t="s">
        <v>193</v>
      </c>
      <c r="T2869" s="9" t="e">
        <f>VLOOKUP(A2869,Sku_list!$A$1:$D$2667,3,0)</f>
        <v>#N/A</v>
      </c>
      <c r="U2869" s="9" t="e">
        <f>VLOOKUP(A2869,Sku_list!$A$1:$D$2667,4,0)*(F2869/1000000*12)</f>
        <v>#N/A</v>
      </c>
      <c r="V2869" s="9" t="e">
        <f>VLOOKUP(A2869,Sku_list!$A$1:$D$2667,4,0)*(H2869/1000000*12)</f>
        <v>#N/A</v>
      </c>
      <c r="W2869" s="9" t="e">
        <f>VLOOKUP(A2869,Sku_list!$A$1:$D$2667,4,0)*(J2869/1000000*12)</f>
        <v>#N/A</v>
      </c>
      <c r="X2869" s="9" t="e">
        <f>VLOOKUP(A2869,Sku_list!$A$1:$D$2667,4,0)*(L2869/1000000*12)</f>
        <v>#N/A</v>
      </c>
      <c r="Y2869" s="9" t="e">
        <f>VLOOKUP(A2869,Sku_list!$A$1:$E$2667,5,0)*((J2869+F2869)/1000000000)</f>
        <v>#N/A</v>
      </c>
      <c r="AC2869" s="22">
        <f t="shared" ca="1" si="44"/>
        <v>6.6666666666666666E-2</v>
      </c>
    </row>
    <row r="2870" spans="1:29" x14ac:dyDescent="0.35">
      <c r="A2870">
        <v>1607738</v>
      </c>
      <c r="B2870" t="s">
        <v>211</v>
      </c>
      <c r="C2870" t="s">
        <v>273</v>
      </c>
      <c r="D2870">
        <v>0</v>
      </c>
      <c r="E2870">
        <v>0</v>
      </c>
      <c r="F2870">
        <v>0</v>
      </c>
      <c r="G2870">
        <v>0</v>
      </c>
      <c r="H2870">
        <v>0</v>
      </c>
      <c r="I2870">
        <v>0</v>
      </c>
      <c r="J2870">
        <v>0</v>
      </c>
      <c r="K2870">
        <v>0</v>
      </c>
      <c r="L2870">
        <v>0</v>
      </c>
      <c r="M2870">
        <v>0</v>
      </c>
      <c r="N2870">
        <v>0</v>
      </c>
      <c r="P2870" s="22" t="s">
        <v>34</v>
      </c>
      <c r="R2870" t="s">
        <v>275</v>
      </c>
      <c r="S2870" t="s">
        <v>308</v>
      </c>
      <c r="T2870" s="9" t="e">
        <f>VLOOKUP(A2870,Sku_list!$A$1:$D$2667,3,0)</f>
        <v>#N/A</v>
      </c>
      <c r="U2870" s="9" t="e">
        <f>VLOOKUP(A2870,Sku_list!$A$1:$D$2667,4,0)*(F2870/1000000*12)</f>
        <v>#N/A</v>
      </c>
      <c r="V2870" s="9" t="e">
        <f>VLOOKUP(A2870,Sku_list!$A$1:$D$2667,4,0)*(H2870/1000000*12)</f>
        <v>#N/A</v>
      </c>
      <c r="W2870" s="9" t="e">
        <f>VLOOKUP(A2870,Sku_list!$A$1:$D$2667,4,0)*(J2870/1000000*12)</f>
        <v>#N/A</v>
      </c>
      <c r="X2870" s="9" t="e">
        <f>VLOOKUP(A2870,Sku_list!$A$1:$D$2667,4,0)*(L2870/1000000*12)</f>
        <v>#N/A</v>
      </c>
      <c r="Y2870" s="9" t="e">
        <f>VLOOKUP(A2870,Sku_list!$A$1:$E$2667,5,0)*((J2870+F2870)/1000000000)</f>
        <v>#N/A</v>
      </c>
      <c r="AC2870" s="22">
        <f t="shared" ca="1" si="44"/>
        <v>6.6666666666666666E-2</v>
      </c>
    </row>
    <row r="2871" spans="1:29" x14ac:dyDescent="0.35">
      <c r="A2871">
        <v>1607759</v>
      </c>
      <c r="B2871" t="s">
        <v>209</v>
      </c>
      <c r="C2871" t="s">
        <v>1</v>
      </c>
      <c r="D2871">
        <v>0</v>
      </c>
      <c r="E2871">
        <v>0</v>
      </c>
      <c r="F2871">
        <v>0</v>
      </c>
      <c r="G2871">
        <v>0</v>
      </c>
      <c r="H2871">
        <v>0</v>
      </c>
      <c r="I2871">
        <v>0</v>
      </c>
      <c r="J2871">
        <v>0</v>
      </c>
      <c r="K2871">
        <v>0</v>
      </c>
      <c r="L2871">
        <v>0</v>
      </c>
      <c r="M2871">
        <v>0</v>
      </c>
      <c r="N2871">
        <v>0</v>
      </c>
      <c r="P2871" s="22" t="s">
        <v>34</v>
      </c>
      <c r="R2871" t="s">
        <v>2</v>
      </c>
      <c r="S2871" t="s">
        <v>173</v>
      </c>
      <c r="T2871" s="9" t="e">
        <f>VLOOKUP(A2871,Sku_list!$A$1:$D$2667,3,0)</f>
        <v>#N/A</v>
      </c>
      <c r="U2871" s="9" t="e">
        <f>VLOOKUP(A2871,Sku_list!$A$1:$D$2667,4,0)*(F2871/1000000*12)</f>
        <v>#N/A</v>
      </c>
      <c r="V2871" s="9" t="e">
        <f>VLOOKUP(A2871,Sku_list!$A$1:$D$2667,4,0)*(H2871/1000000*12)</f>
        <v>#N/A</v>
      </c>
      <c r="W2871" s="9" t="e">
        <f>VLOOKUP(A2871,Sku_list!$A$1:$D$2667,4,0)*(J2871/1000000*12)</f>
        <v>#N/A</v>
      </c>
      <c r="X2871" s="9" t="e">
        <f>VLOOKUP(A2871,Sku_list!$A$1:$D$2667,4,0)*(L2871/1000000*12)</f>
        <v>#N/A</v>
      </c>
      <c r="Y2871" s="9" t="e">
        <f>VLOOKUP(A2871,Sku_list!$A$1:$E$2667,5,0)*((J2871+F2871)/1000000000)</f>
        <v>#N/A</v>
      </c>
      <c r="AC2871" s="22">
        <f t="shared" ca="1" si="44"/>
        <v>6.6666666666666666E-2</v>
      </c>
    </row>
    <row r="2872" spans="1:29" x14ac:dyDescent="0.35">
      <c r="A2872">
        <v>1607759</v>
      </c>
      <c r="B2872" t="s">
        <v>209</v>
      </c>
      <c r="C2872" t="s">
        <v>139</v>
      </c>
      <c r="D2872">
        <v>0</v>
      </c>
      <c r="E2872">
        <v>80</v>
      </c>
      <c r="F2872">
        <v>0</v>
      </c>
      <c r="G2872">
        <v>100</v>
      </c>
      <c r="H2872">
        <v>76</v>
      </c>
      <c r="I2872">
        <v>0</v>
      </c>
      <c r="J2872">
        <v>32</v>
      </c>
      <c r="K2872">
        <v>24</v>
      </c>
      <c r="L2872">
        <v>88</v>
      </c>
      <c r="M2872">
        <v>-20</v>
      </c>
      <c r="N2872">
        <v>20</v>
      </c>
      <c r="P2872" s="22">
        <v>1.2272727272727273</v>
      </c>
      <c r="R2872" t="s">
        <v>70</v>
      </c>
      <c r="S2872" t="s">
        <v>69</v>
      </c>
      <c r="T2872" s="9" t="e">
        <f>VLOOKUP(A2872,Sku_list!$A$1:$D$2667,3,0)</f>
        <v>#N/A</v>
      </c>
      <c r="U2872" s="9" t="e">
        <f>VLOOKUP(A2872,Sku_list!$A$1:$D$2667,4,0)*(F2872/1000000*12)</f>
        <v>#N/A</v>
      </c>
      <c r="V2872" s="9" t="e">
        <f>VLOOKUP(A2872,Sku_list!$A$1:$D$2667,4,0)*(H2872/1000000*12)</f>
        <v>#N/A</v>
      </c>
      <c r="W2872" s="9" t="e">
        <f>VLOOKUP(A2872,Sku_list!$A$1:$D$2667,4,0)*(J2872/1000000*12)</f>
        <v>#N/A</v>
      </c>
      <c r="X2872" s="9" t="e">
        <f>VLOOKUP(A2872,Sku_list!$A$1:$D$2667,4,0)*(L2872/1000000*12)</f>
        <v>#N/A</v>
      </c>
      <c r="Y2872" s="9" t="e">
        <f>VLOOKUP(A2872,Sku_list!$A$1:$E$2667,5,0)*((J2872+F2872)/1000000000)</f>
        <v>#N/A</v>
      </c>
      <c r="AC2872" s="22">
        <f t="shared" ca="1" si="44"/>
        <v>6.6666666666666666E-2</v>
      </c>
    </row>
    <row r="2873" spans="1:29" x14ac:dyDescent="0.35">
      <c r="A2873">
        <v>1607759</v>
      </c>
      <c r="B2873" t="s">
        <v>209</v>
      </c>
      <c r="C2873" t="s">
        <v>140</v>
      </c>
      <c r="D2873">
        <v>0</v>
      </c>
      <c r="E2873">
        <v>0</v>
      </c>
      <c r="F2873">
        <v>0</v>
      </c>
      <c r="G2873">
        <v>148</v>
      </c>
      <c r="H2873">
        <v>48</v>
      </c>
      <c r="I2873">
        <v>0</v>
      </c>
      <c r="J2873">
        <v>32</v>
      </c>
      <c r="K2873">
        <v>16</v>
      </c>
      <c r="L2873">
        <v>90</v>
      </c>
      <c r="M2873">
        <v>10</v>
      </c>
      <c r="N2873">
        <v>-10</v>
      </c>
      <c r="P2873" s="22">
        <v>0.88888888888888884</v>
      </c>
      <c r="R2873" t="s">
        <v>71</v>
      </c>
      <c r="S2873" t="s">
        <v>72</v>
      </c>
      <c r="T2873" s="9" t="e">
        <f>VLOOKUP(A2873,Sku_list!$A$1:$D$2667,3,0)</f>
        <v>#N/A</v>
      </c>
      <c r="U2873" s="9" t="e">
        <f>VLOOKUP(A2873,Sku_list!$A$1:$D$2667,4,0)*(F2873/1000000*12)</f>
        <v>#N/A</v>
      </c>
      <c r="V2873" s="9" t="e">
        <f>VLOOKUP(A2873,Sku_list!$A$1:$D$2667,4,0)*(H2873/1000000*12)</f>
        <v>#N/A</v>
      </c>
      <c r="W2873" s="9" t="e">
        <f>VLOOKUP(A2873,Sku_list!$A$1:$D$2667,4,0)*(J2873/1000000*12)</f>
        <v>#N/A</v>
      </c>
      <c r="X2873" s="9" t="e">
        <f>VLOOKUP(A2873,Sku_list!$A$1:$D$2667,4,0)*(L2873/1000000*12)</f>
        <v>#N/A</v>
      </c>
      <c r="Y2873" s="9" t="e">
        <f>VLOOKUP(A2873,Sku_list!$A$1:$E$2667,5,0)*((J2873+F2873)/1000000000)</f>
        <v>#N/A</v>
      </c>
      <c r="AC2873" s="22">
        <f t="shared" ca="1" si="44"/>
        <v>6.6666666666666666E-2</v>
      </c>
    </row>
    <row r="2874" spans="1:29" x14ac:dyDescent="0.35">
      <c r="A2874">
        <v>1607759</v>
      </c>
      <c r="B2874" t="s">
        <v>209</v>
      </c>
      <c r="C2874" t="s">
        <v>141</v>
      </c>
      <c r="D2874">
        <v>0</v>
      </c>
      <c r="E2874">
        <v>100</v>
      </c>
      <c r="F2874">
        <v>0</v>
      </c>
      <c r="G2874">
        <v>150</v>
      </c>
      <c r="H2874">
        <v>124</v>
      </c>
      <c r="I2874">
        <v>0</v>
      </c>
      <c r="J2874">
        <v>88</v>
      </c>
      <c r="K2874">
        <v>72</v>
      </c>
      <c r="L2874">
        <v>155</v>
      </c>
      <c r="M2874">
        <v>-57</v>
      </c>
      <c r="N2874">
        <v>57</v>
      </c>
      <c r="P2874" s="22">
        <v>1.3677419354838709</v>
      </c>
      <c r="R2874" t="s">
        <v>82</v>
      </c>
      <c r="S2874" t="s">
        <v>83</v>
      </c>
      <c r="T2874" s="9" t="e">
        <f>VLOOKUP(A2874,Sku_list!$A$1:$D$2667,3,0)</f>
        <v>#N/A</v>
      </c>
      <c r="U2874" s="9" t="e">
        <f>VLOOKUP(A2874,Sku_list!$A$1:$D$2667,4,0)*(F2874/1000000*12)</f>
        <v>#N/A</v>
      </c>
      <c r="V2874" s="9" t="e">
        <f>VLOOKUP(A2874,Sku_list!$A$1:$D$2667,4,0)*(H2874/1000000*12)</f>
        <v>#N/A</v>
      </c>
      <c r="W2874" s="9" t="e">
        <f>VLOOKUP(A2874,Sku_list!$A$1:$D$2667,4,0)*(J2874/1000000*12)</f>
        <v>#N/A</v>
      </c>
      <c r="X2874" s="9" t="e">
        <f>VLOOKUP(A2874,Sku_list!$A$1:$D$2667,4,0)*(L2874/1000000*12)</f>
        <v>#N/A</v>
      </c>
      <c r="Y2874" s="9" t="e">
        <f>VLOOKUP(A2874,Sku_list!$A$1:$E$2667,5,0)*((J2874+F2874)/1000000000)</f>
        <v>#N/A</v>
      </c>
      <c r="AC2874" s="22">
        <f t="shared" ca="1" si="44"/>
        <v>6.6666666666666666E-2</v>
      </c>
    </row>
    <row r="2875" spans="1:29" x14ac:dyDescent="0.35">
      <c r="A2875">
        <v>1607759</v>
      </c>
      <c r="B2875" t="s">
        <v>209</v>
      </c>
      <c r="C2875" t="s">
        <v>142</v>
      </c>
      <c r="D2875">
        <v>0</v>
      </c>
      <c r="E2875">
        <v>100</v>
      </c>
      <c r="F2875">
        <v>100</v>
      </c>
      <c r="G2875">
        <v>200</v>
      </c>
      <c r="H2875">
        <v>0</v>
      </c>
      <c r="I2875">
        <v>0</v>
      </c>
      <c r="J2875">
        <v>100</v>
      </c>
      <c r="K2875">
        <v>88</v>
      </c>
      <c r="L2875">
        <v>140</v>
      </c>
      <c r="M2875">
        <v>-60</v>
      </c>
      <c r="N2875">
        <v>60</v>
      </c>
      <c r="P2875" s="22">
        <v>1.4285714285714286</v>
      </c>
      <c r="R2875" t="s">
        <v>84</v>
      </c>
      <c r="S2875" t="s">
        <v>85</v>
      </c>
      <c r="T2875" s="9" t="e">
        <f>VLOOKUP(A2875,Sku_list!$A$1:$D$2667,3,0)</f>
        <v>#N/A</v>
      </c>
      <c r="U2875" s="9" t="e">
        <f>VLOOKUP(A2875,Sku_list!$A$1:$D$2667,4,0)*(F2875/1000000*12)</f>
        <v>#N/A</v>
      </c>
      <c r="V2875" s="9" t="e">
        <f>VLOOKUP(A2875,Sku_list!$A$1:$D$2667,4,0)*(H2875/1000000*12)</f>
        <v>#N/A</v>
      </c>
      <c r="W2875" s="9" t="e">
        <f>VLOOKUP(A2875,Sku_list!$A$1:$D$2667,4,0)*(J2875/1000000*12)</f>
        <v>#N/A</v>
      </c>
      <c r="X2875" s="9" t="e">
        <f>VLOOKUP(A2875,Sku_list!$A$1:$D$2667,4,0)*(L2875/1000000*12)</f>
        <v>#N/A</v>
      </c>
      <c r="Y2875" s="9" t="e">
        <f>VLOOKUP(A2875,Sku_list!$A$1:$E$2667,5,0)*((J2875+F2875)/1000000000)</f>
        <v>#N/A</v>
      </c>
      <c r="AC2875" s="22">
        <f t="shared" ca="1" si="44"/>
        <v>6.6666666666666666E-2</v>
      </c>
    </row>
    <row r="2876" spans="1:29" x14ac:dyDescent="0.35">
      <c r="A2876">
        <v>1607759</v>
      </c>
      <c r="B2876" t="s">
        <v>209</v>
      </c>
      <c r="C2876" t="s">
        <v>143</v>
      </c>
      <c r="D2876">
        <v>0</v>
      </c>
      <c r="E2876">
        <v>0</v>
      </c>
      <c r="F2876">
        <v>0</v>
      </c>
      <c r="G2876">
        <v>132</v>
      </c>
      <c r="H2876">
        <v>112</v>
      </c>
      <c r="I2876">
        <v>0</v>
      </c>
      <c r="J2876">
        <v>181</v>
      </c>
      <c r="K2876">
        <v>161</v>
      </c>
      <c r="L2876">
        <v>286</v>
      </c>
      <c r="M2876">
        <v>-7</v>
      </c>
      <c r="N2876">
        <v>7</v>
      </c>
      <c r="P2876" s="22">
        <v>1.0244755244755244</v>
      </c>
      <c r="R2876" t="s">
        <v>86</v>
      </c>
      <c r="S2876" t="s">
        <v>85</v>
      </c>
      <c r="T2876" s="9" t="e">
        <f>VLOOKUP(A2876,Sku_list!$A$1:$D$2667,3,0)</f>
        <v>#N/A</v>
      </c>
      <c r="U2876" s="9" t="e">
        <f>VLOOKUP(A2876,Sku_list!$A$1:$D$2667,4,0)*(F2876/1000000*12)</f>
        <v>#N/A</v>
      </c>
      <c r="V2876" s="9" t="e">
        <f>VLOOKUP(A2876,Sku_list!$A$1:$D$2667,4,0)*(H2876/1000000*12)</f>
        <v>#N/A</v>
      </c>
      <c r="W2876" s="9" t="e">
        <f>VLOOKUP(A2876,Sku_list!$A$1:$D$2667,4,0)*(J2876/1000000*12)</f>
        <v>#N/A</v>
      </c>
      <c r="X2876" s="9" t="e">
        <f>VLOOKUP(A2876,Sku_list!$A$1:$D$2667,4,0)*(L2876/1000000*12)</f>
        <v>#N/A</v>
      </c>
      <c r="Y2876" s="9" t="e">
        <f>VLOOKUP(A2876,Sku_list!$A$1:$E$2667,5,0)*((J2876+F2876)/1000000000)</f>
        <v>#N/A</v>
      </c>
      <c r="AC2876" s="22">
        <f t="shared" ca="1" si="44"/>
        <v>6.6666666666666666E-2</v>
      </c>
    </row>
    <row r="2877" spans="1:29" x14ac:dyDescent="0.35">
      <c r="A2877">
        <v>1607759</v>
      </c>
      <c r="B2877" t="s">
        <v>209</v>
      </c>
      <c r="C2877" t="s">
        <v>144</v>
      </c>
      <c r="D2877">
        <v>0</v>
      </c>
      <c r="E2877">
        <v>20</v>
      </c>
      <c r="F2877">
        <v>0</v>
      </c>
      <c r="G2877">
        <v>24</v>
      </c>
      <c r="H2877">
        <v>16</v>
      </c>
      <c r="I2877">
        <v>0</v>
      </c>
      <c r="J2877">
        <v>20</v>
      </c>
      <c r="K2877">
        <v>20</v>
      </c>
      <c r="L2877">
        <v>56</v>
      </c>
      <c r="M2877">
        <v>20</v>
      </c>
      <c r="N2877">
        <v>-20</v>
      </c>
      <c r="P2877" s="22">
        <v>0.6428571428571429</v>
      </c>
      <c r="R2877" t="s">
        <v>87</v>
      </c>
      <c r="S2877" t="s">
        <v>72</v>
      </c>
      <c r="T2877" s="9" t="e">
        <f>VLOOKUP(A2877,Sku_list!$A$1:$D$2667,3,0)</f>
        <v>#N/A</v>
      </c>
      <c r="U2877" s="9" t="e">
        <f>VLOOKUP(A2877,Sku_list!$A$1:$D$2667,4,0)*(F2877/1000000*12)</f>
        <v>#N/A</v>
      </c>
      <c r="V2877" s="9" t="e">
        <f>VLOOKUP(A2877,Sku_list!$A$1:$D$2667,4,0)*(H2877/1000000*12)</f>
        <v>#N/A</v>
      </c>
      <c r="W2877" s="9" t="e">
        <f>VLOOKUP(A2877,Sku_list!$A$1:$D$2667,4,0)*(J2877/1000000*12)</f>
        <v>#N/A</v>
      </c>
      <c r="X2877" s="9" t="e">
        <f>VLOOKUP(A2877,Sku_list!$A$1:$D$2667,4,0)*(L2877/1000000*12)</f>
        <v>#N/A</v>
      </c>
      <c r="Y2877" s="9" t="e">
        <f>VLOOKUP(A2877,Sku_list!$A$1:$E$2667,5,0)*((J2877+F2877)/1000000000)</f>
        <v>#N/A</v>
      </c>
      <c r="AC2877" s="22">
        <f t="shared" ca="1" si="44"/>
        <v>6.6666666666666666E-2</v>
      </c>
    </row>
    <row r="2878" spans="1:29" x14ac:dyDescent="0.35">
      <c r="A2878">
        <v>1607759</v>
      </c>
      <c r="B2878" t="s">
        <v>209</v>
      </c>
      <c r="C2878" t="s">
        <v>145</v>
      </c>
      <c r="D2878">
        <v>0</v>
      </c>
      <c r="E2878">
        <v>20</v>
      </c>
      <c r="F2878">
        <v>0</v>
      </c>
      <c r="G2878">
        <v>20</v>
      </c>
      <c r="H2878">
        <v>20</v>
      </c>
      <c r="I2878">
        <v>0</v>
      </c>
      <c r="J2878">
        <v>0</v>
      </c>
      <c r="K2878">
        <v>0</v>
      </c>
      <c r="L2878">
        <v>20</v>
      </c>
      <c r="M2878">
        <v>0</v>
      </c>
      <c r="N2878">
        <v>0</v>
      </c>
      <c r="P2878" s="22">
        <v>1</v>
      </c>
      <c r="R2878" t="s">
        <v>88</v>
      </c>
      <c r="S2878" t="s">
        <v>83</v>
      </c>
      <c r="T2878" s="9" t="e">
        <f>VLOOKUP(A2878,Sku_list!$A$1:$D$2667,3,0)</f>
        <v>#N/A</v>
      </c>
      <c r="U2878" s="9" t="e">
        <f>VLOOKUP(A2878,Sku_list!$A$1:$D$2667,4,0)*(F2878/1000000*12)</f>
        <v>#N/A</v>
      </c>
      <c r="V2878" s="9" t="e">
        <f>VLOOKUP(A2878,Sku_list!$A$1:$D$2667,4,0)*(H2878/1000000*12)</f>
        <v>#N/A</v>
      </c>
      <c r="W2878" s="9" t="e">
        <f>VLOOKUP(A2878,Sku_list!$A$1:$D$2667,4,0)*(J2878/1000000*12)</f>
        <v>#N/A</v>
      </c>
      <c r="X2878" s="9" t="e">
        <f>VLOOKUP(A2878,Sku_list!$A$1:$D$2667,4,0)*(L2878/1000000*12)</f>
        <v>#N/A</v>
      </c>
      <c r="Y2878" s="9" t="e">
        <f>VLOOKUP(A2878,Sku_list!$A$1:$E$2667,5,0)*((J2878+F2878)/1000000000)</f>
        <v>#N/A</v>
      </c>
      <c r="AC2878" s="22">
        <f t="shared" ca="1" si="44"/>
        <v>6.6666666666666666E-2</v>
      </c>
    </row>
    <row r="2879" spans="1:29" x14ac:dyDescent="0.35">
      <c r="A2879">
        <v>1607759</v>
      </c>
      <c r="B2879" t="s">
        <v>209</v>
      </c>
      <c r="C2879" t="s">
        <v>146</v>
      </c>
      <c r="D2879">
        <v>0</v>
      </c>
      <c r="E2879">
        <v>40</v>
      </c>
      <c r="F2879">
        <v>0</v>
      </c>
      <c r="G2879">
        <v>56</v>
      </c>
      <c r="H2879">
        <v>12</v>
      </c>
      <c r="I2879">
        <v>0</v>
      </c>
      <c r="J2879">
        <v>44</v>
      </c>
      <c r="K2879">
        <v>24</v>
      </c>
      <c r="L2879">
        <v>35</v>
      </c>
      <c r="M2879">
        <v>-21</v>
      </c>
      <c r="N2879">
        <v>21</v>
      </c>
      <c r="P2879" s="22">
        <v>1.6</v>
      </c>
      <c r="R2879" t="s">
        <v>89</v>
      </c>
      <c r="S2879" t="s">
        <v>69</v>
      </c>
      <c r="T2879" s="9" t="e">
        <f>VLOOKUP(A2879,Sku_list!$A$1:$D$2667,3,0)</f>
        <v>#N/A</v>
      </c>
      <c r="U2879" s="9" t="e">
        <f>VLOOKUP(A2879,Sku_list!$A$1:$D$2667,4,0)*(F2879/1000000*12)</f>
        <v>#N/A</v>
      </c>
      <c r="V2879" s="9" t="e">
        <f>VLOOKUP(A2879,Sku_list!$A$1:$D$2667,4,0)*(H2879/1000000*12)</f>
        <v>#N/A</v>
      </c>
      <c r="W2879" s="9" t="e">
        <f>VLOOKUP(A2879,Sku_list!$A$1:$D$2667,4,0)*(J2879/1000000*12)</f>
        <v>#N/A</v>
      </c>
      <c r="X2879" s="9" t="e">
        <f>VLOOKUP(A2879,Sku_list!$A$1:$D$2667,4,0)*(L2879/1000000*12)</f>
        <v>#N/A</v>
      </c>
      <c r="Y2879" s="9" t="e">
        <f>VLOOKUP(A2879,Sku_list!$A$1:$E$2667,5,0)*((J2879+F2879)/1000000000)</f>
        <v>#N/A</v>
      </c>
      <c r="AC2879" s="22">
        <f t="shared" ca="1" si="44"/>
        <v>6.6666666666666666E-2</v>
      </c>
    </row>
    <row r="2880" spans="1:29" x14ac:dyDescent="0.35">
      <c r="A2880">
        <v>1607759</v>
      </c>
      <c r="B2880" t="s">
        <v>209</v>
      </c>
      <c r="C2880" t="s">
        <v>147</v>
      </c>
      <c r="D2880">
        <v>0</v>
      </c>
      <c r="E2880">
        <v>44</v>
      </c>
      <c r="F2880">
        <v>0</v>
      </c>
      <c r="G2880">
        <v>148</v>
      </c>
      <c r="H2880">
        <v>72</v>
      </c>
      <c r="I2880">
        <v>0</v>
      </c>
      <c r="J2880">
        <v>52</v>
      </c>
      <c r="K2880">
        <v>36</v>
      </c>
      <c r="L2880">
        <v>181</v>
      </c>
      <c r="M2880">
        <v>57</v>
      </c>
      <c r="N2880">
        <v>-57</v>
      </c>
      <c r="P2880" s="22">
        <v>0.68508287292817682</v>
      </c>
      <c r="R2880" t="s">
        <v>90</v>
      </c>
      <c r="S2880" t="s">
        <v>69</v>
      </c>
      <c r="T2880" s="9" t="e">
        <f>VLOOKUP(A2880,Sku_list!$A$1:$D$2667,3,0)</f>
        <v>#N/A</v>
      </c>
      <c r="U2880" s="9" t="e">
        <f>VLOOKUP(A2880,Sku_list!$A$1:$D$2667,4,0)*(F2880/1000000*12)</f>
        <v>#N/A</v>
      </c>
      <c r="V2880" s="9" t="e">
        <f>VLOOKUP(A2880,Sku_list!$A$1:$D$2667,4,0)*(H2880/1000000*12)</f>
        <v>#N/A</v>
      </c>
      <c r="W2880" s="9" t="e">
        <f>VLOOKUP(A2880,Sku_list!$A$1:$D$2667,4,0)*(J2880/1000000*12)</f>
        <v>#N/A</v>
      </c>
      <c r="X2880" s="9" t="e">
        <f>VLOOKUP(A2880,Sku_list!$A$1:$D$2667,4,0)*(L2880/1000000*12)</f>
        <v>#N/A</v>
      </c>
      <c r="Y2880" s="9" t="e">
        <f>VLOOKUP(A2880,Sku_list!$A$1:$E$2667,5,0)*((J2880+F2880)/1000000000)</f>
        <v>#N/A</v>
      </c>
      <c r="AC2880" s="22">
        <f t="shared" ca="1" si="44"/>
        <v>6.6666666666666666E-2</v>
      </c>
    </row>
    <row r="2881" spans="1:29" x14ac:dyDescent="0.35">
      <c r="A2881">
        <v>1607759</v>
      </c>
      <c r="B2881" t="s">
        <v>209</v>
      </c>
      <c r="C2881" t="s">
        <v>148</v>
      </c>
      <c r="D2881">
        <v>0</v>
      </c>
      <c r="E2881">
        <v>144</v>
      </c>
      <c r="F2881">
        <v>0</v>
      </c>
      <c r="G2881">
        <v>296</v>
      </c>
      <c r="H2881">
        <v>80</v>
      </c>
      <c r="I2881">
        <v>0</v>
      </c>
      <c r="J2881">
        <v>64</v>
      </c>
      <c r="K2881">
        <v>28</v>
      </c>
      <c r="L2881">
        <v>92</v>
      </c>
      <c r="M2881">
        <v>-52</v>
      </c>
      <c r="N2881">
        <v>52</v>
      </c>
      <c r="P2881" s="22">
        <v>1.5652173913043479</v>
      </c>
      <c r="R2881" t="s">
        <v>91</v>
      </c>
      <c r="S2881" t="s">
        <v>85</v>
      </c>
      <c r="T2881" s="9" t="e">
        <f>VLOOKUP(A2881,Sku_list!$A$1:$D$2667,3,0)</f>
        <v>#N/A</v>
      </c>
      <c r="U2881" s="9" t="e">
        <f>VLOOKUP(A2881,Sku_list!$A$1:$D$2667,4,0)*(F2881/1000000*12)</f>
        <v>#N/A</v>
      </c>
      <c r="V2881" s="9" t="e">
        <f>VLOOKUP(A2881,Sku_list!$A$1:$D$2667,4,0)*(H2881/1000000*12)</f>
        <v>#N/A</v>
      </c>
      <c r="W2881" s="9" t="e">
        <f>VLOOKUP(A2881,Sku_list!$A$1:$D$2667,4,0)*(J2881/1000000*12)</f>
        <v>#N/A</v>
      </c>
      <c r="X2881" s="9" t="e">
        <f>VLOOKUP(A2881,Sku_list!$A$1:$D$2667,4,0)*(L2881/1000000*12)</f>
        <v>#N/A</v>
      </c>
      <c r="Y2881" s="9" t="e">
        <f>VLOOKUP(A2881,Sku_list!$A$1:$E$2667,5,0)*((J2881+F2881)/1000000000)</f>
        <v>#N/A</v>
      </c>
      <c r="AC2881" s="22">
        <f t="shared" ca="1" si="44"/>
        <v>6.6666666666666666E-2</v>
      </c>
    </row>
    <row r="2882" spans="1:29" x14ac:dyDescent="0.35">
      <c r="A2882">
        <v>1607759</v>
      </c>
      <c r="B2882" t="s">
        <v>209</v>
      </c>
      <c r="C2882" t="s">
        <v>149</v>
      </c>
      <c r="D2882">
        <v>0</v>
      </c>
      <c r="E2882">
        <v>80</v>
      </c>
      <c r="F2882">
        <v>0</v>
      </c>
      <c r="G2882">
        <v>292</v>
      </c>
      <c r="H2882">
        <v>60</v>
      </c>
      <c r="I2882">
        <v>0</v>
      </c>
      <c r="J2882">
        <v>28</v>
      </c>
      <c r="K2882">
        <v>24</v>
      </c>
      <c r="L2882">
        <v>74</v>
      </c>
      <c r="M2882">
        <v>-14</v>
      </c>
      <c r="N2882">
        <v>14</v>
      </c>
      <c r="P2882" s="22">
        <v>1.1891891891891893</v>
      </c>
      <c r="R2882" t="s">
        <v>92</v>
      </c>
      <c r="S2882" t="s">
        <v>85</v>
      </c>
      <c r="T2882" s="9" t="e">
        <f>VLOOKUP(A2882,Sku_list!$A$1:$D$2667,3,0)</f>
        <v>#N/A</v>
      </c>
      <c r="U2882" s="9" t="e">
        <f>VLOOKUP(A2882,Sku_list!$A$1:$D$2667,4,0)*(F2882/1000000*12)</f>
        <v>#N/A</v>
      </c>
      <c r="V2882" s="9" t="e">
        <f>VLOOKUP(A2882,Sku_list!$A$1:$D$2667,4,0)*(H2882/1000000*12)</f>
        <v>#N/A</v>
      </c>
      <c r="W2882" s="9" t="e">
        <f>VLOOKUP(A2882,Sku_list!$A$1:$D$2667,4,0)*(J2882/1000000*12)</f>
        <v>#N/A</v>
      </c>
      <c r="X2882" s="9" t="e">
        <f>VLOOKUP(A2882,Sku_list!$A$1:$D$2667,4,0)*(L2882/1000000*12)</f>
        <v>#N/A</v>
      </c>
      <c r="Y2882" s="9" t="e">
        <f>VLOOKUP(A2882,Sku_list!$A$1:$E$2667,5,0)*((J2882+F2882)/1000000000)</f>
        <v>#N/A</v>
      </c>
      <c r="AC2882" s="22">
        <f t="shared" ca="1" si="44"/>
        <v>6.6666666666666666E-2</v>
      </c>
    </row>
    <row r="2883" spans="1:29" x14ac:dyDescent="0.35">
      <c r="A2883">
        <v>1607759</v>
      </c>
      <c r="B2883" t="s">
        <v>209</v>
      </c>
      <c r="C2883" t="s">
        <v>150</v>
      </c>
      <c r="D2883">
        <v>0</v>
      </c>
      <c r="E2883">
        <v>0</v>
      </c>
      <c r="F2883">
        <v>0</v>
      </c>
      <c r="G2883">
        <v>160</v>
      </c>
      <c r="H2883">
        <v>100</v>
      </c>
      <c r="I2883">
        <v>0</v>
      </c>
      <c r="J2883">
        <v>148</v>
      </c>
      <c r="K2883">
        <v>120</v>
      </c>
      <c r="L2883">
        <v>166</v>
      </c>
      <c r="M2883">
        <v>-82</v>
      </c>
      <c r="N2883">
        <v>82</v>
      </c>
      <c r="P2883" s="22">
        <v>1.4939759036144578</v>
      </c>
      <c r="R2883" t="s">
        <v>93</v>
      </c>
      <c r="S2883" t="s">
        <v>85</v>
      </c>
      <c r="T2883" s="9" t="e">
        <f>VLOOKUP(A2883,Sku_list!$A$1:$D$2667,3,0)</f>
        <v>#N/A</v>
      </c>
      <c r="U2883" s="9" t="e">
        <f>VLOOKUP(A2883,Sku_list!$A$1:$D$2667,4,0)*(F2883/1000000*12)</f>
        <v>#N/A</v>
      </c>
      <c r="V2883" s="9" t="e">
        <f>VLOOKUP(A2883,Sku_list!$A$1:$D$2667,4,0)*(H2883/1000000*12)</f>
        <v>#N/A</v>
      </c>
      <c r="W2883" s="9" t="e">
        <f>VLOOKUP(A2883,Sku_list!$A$1:$D$2667,4,0)*(J2883/1000000*12)</f>
        <v>#N/A</v>
      </c>
      <c r="X2883" s="9" t="e">
        <f>VLOOKUP(A2883,Sku_list!$A$1:$D$2667,4,0)*(L2883/1000000*12)</f>
        <v>#N/A</v>
      </c>
      <c r="Y2883" s="9" t="e">
        <f>VLOOKUP(A2883,Sku_list!$A$1:$E$2667,5,0)*((J2883+F2883)/1000000000)</f>
        <v>#N/A</v>
      </c>
      <c r="AC2883" s="22">
        <f t="shared" ref="AC2883:AC2946" ca="1" si="45">(DAY(TODAY())+AB2883)/30</f>
        <v>6.6666666666666666E-2</v>
      </c>
    </row>
    <row r="2884" spans="1:29" x14ac:dyDescent="0.35">
      <c r="A2884">
        <v>1607759</v>
      </c>
      <c r="B2884" t="s">
        <v>209</v>
      </c>
      <c r="C2884" t="s">
        <v>151</v>
      </c>
      <c r="D2884">
        <v>0</v>
      </c>
      <c r="E2884">
        <v>32</v>
      </c>
      <c r="F2884">
        <v>8</v>
      </c>
      <c r="G2884">
        <v>32</v>
      </c>
      <c r="H2884">
        <v>8</v>
      </c>
      <c r="I2884">
        <v>0</v>
      </c>
      <c r="J2884">
        <v>24</v>
      </c>
      <c r="K2884">
        <v>32</v>
      </c>
      <c r="L2884">
        <v>29</v>
      </c>
      <c r="M2884">
        <v>-11</v>
      </c>
      <c r="N2884">
        <v>11</v>
      </c>
      <c r="P2884" s="22">
        <v>1.3793103448275863</v>
      </c>
      <c r="R2884" t="s">
        <v>94</v>
      </c>
      <c r="S2884" t="s">
        <v>83</v>
      </c>
      <c r="T2884" s="9" t="e">
        <f>VLOOKUP(A2884,Sku_list!$A$1:$D$2667,3,0)</f>
        <v>#N/A</v>
      </c>
      <c r="U2884" s="9" t="e">
        <f>VLOOKUP(A2884,Sku_list!$A$1:$D$2667,4,0)*(F2884/1000000*12)</f>
        <v>#N/A</v>
      </c>
      <c r="V2884" s="9" t="e">
        <f>VLOOKUP(A2884,Sku_list!$A$1:$D$2667,4,0)*(H2884/1000000*12)</f>
        <v>#N/A</v>
      </c>
      <c r="W2884" s="9" t="e">
        <f>VLOOKUP(A2884,Sku_list!$A$1:$D$2667,4,0)*(J2884/1000000*12)</f>
        <v>#N/A</v>
      </c>
      <c r="X2884" s="9" t="e">
        <f>VLOOKUP(A2884,Sku_list!$A$1:$D$2667,4,0)*(L2884/1000000*12)</f>
        <v>#N/A</v>
      </c>
      <c r="Y2884" s="9" t="e">
        <f>VLOOKUP(A2884,Sku_list!$A$1:$E$2667,5,0)*((J2884+F2884)/1000000000)</f>
        <v>#N/A</v>
      </c>
      <c r="AC2884" s="22">
        <f t="shared" ca="1" si="45"/>
        <v>6.6666666666666666E-2</v>
      </c>
    </row>
    <row r="2885" spans="1:29" x14ac:dyDescent="0.35">
      <c r="A2885">
        <v>1607759</v>
      </c>
      <c r="B2885" t="s">
        <v>209</v>
      </c>
      <c r="C2885" t="s">
        <v>152</v>
      </c>
      <c r="D2885">
        <v>0</v>
      </c>
      <c r="E2885">
        <v>0</v>
      </c>
      <c r="F2885">
        <v>0</v>
      </c>
      <c r="G2885">
        <v>0</v>
      </c>
      <c r="H2885">
        <v>0</v>
      </c>
      <c r="I2885">
        <v>0</v>
      </c>
      <c r="J2885">
        <v>0</v>
      </c>
      <c r="K2885">
        <v>0</v>
      </c>
      <c r="L2885">
        <v>12</v>
      </c>
      <c r="M2885">
        <v>12</v>
      </c>
      <c r="N2885">
        <v>-12</v>
      </c>
      <c r="P2885" s="22">
        <v>0</v>
      </c>
      <c r="R2885" t="s">
        <v>95</v>
      </c>
      <c r="S2885" t="s">
        <v>83</v>
      </c>
      <c r="T2885" s="9" t="e">
        <f>VLOOKUP(A2885,Sku_list!$A$1:$D$2667,3,0)</f>
        <v>#N/A</v>
      </c>
      <c r="U2885" s="9" t="e">
        <f>VLOOKUP(A2885,Sku_list!$A$1:$D$2667,4,0)*(F2885/1000000*12)</f>
        <v>#N/A</v>
      </c>
      <c r="V2885" s="9" t="e">
        <f>VLOOKUP(A2885,Sku_list!$A$1:$D$2667,4,0)*(H2885/1000000*12)</f>
        <v>#N/A</v>
      </c>
      <c r="W2885" s="9" t="e">
        <f>VLOOKUP(A2885,Sku_list!$A$1:$D$2667,4,0)*(J2885/1000000*12)</f>
        <v>#N/A</v>
      </c>
      <c r="X2885" s="9" t="e">
        <f>VLOOKUP(A2885,Sku_list!$A$1:$D$2667,4,0)*(L2885/1000000*12)</f>
        <v>#N/A</v>
      </c>
      <c r="Y2885" s="9" t="e">
        <f>VLOOKUP(A2885,Sku_list!$A$1:$E$2667,5,0)*((J2885+F2885)/1000000000)</f>
        <v>#N/A</v>
      </c>
      <c r="AC2885" s="22">
        <f t="shared" ca="1" si="45"/>
        <v>6.6666666666666666E-2</v>
      </c>
    </row>
    <row r="2886" spans="1:29" x14ac:dyDescent="0.35">
      <c r="A2886">
        <v>1607759</v>
      </c>
      <c r="B2886" t="s">
        <v>209</v>
      </c>
      <c r="C2886" t="s">
        <v>153</v>
      </c>
      <c r="D2886">
        <v>0</v>
      </c>
      <c r="E2886">
        <v>0</v>
      </c>
      <c r="F2886">
        <v>0</v>
      </c>
      <c r="G2886">
        <v>0</v>
      </c>
      <c r="H2886">
        <v>0</v>
      </c>
      <c r="I2886">
        <v>0</v>
      </c>
      <c r="J2886">
        <v>60</v>
      </c>
      <c r="K2886">
        <v>60</v>
      </c>
      <c r="L2886">
        <v>0</v>
      </c>
      <c r="M2886">
        <v>-60</v>
      </c>
      <c r="N2886">
        <v>60</v>
      </c>
      <c r="P2886" s="22" t="s">
        <v>34</v>
      </c>
      <c r="R2886" t="s">
        <v>189</v>
      </c>
      <c r="S2886" t="s">
        <v>190</v>
      </c>
      <c r="T2886" s="9" t="e">
        <f>VLOOKUP(A2886,Sku_list!$A$1:$D$2667,3,0)</f>
        <v>#N/A</v>
      </c>
      <c r="U2886" s="9" t="e">
        <f>VLOOKUP(A2886,Sku_list!$A$1:$D$2667,4,0)*(F2886/1000000*12)</f>
        <v>#N/A</v>
      </c>
      <c r="V2886" s="9" t="e">
        <f>VLOOKUP(A2886,Sku_list!$A$1:$D$2667,4,0)*(H2886/1000000*12)</f>
        <v>#N/A</v>
      </c>
      <c r="W2886" s="9" t="e">
        <f>VLOOKUP(A2886,Sku_list!$A$1:$D$2667,4,0)*(J2886/1000000*12)</f>
        <v>#N/A</v>
      </c>
      <c r="X2886" s="9" t="e">
        <f>VLOOKUP(A2886,Sku_list!$A$1:$D$2667,4,0)*(L2886/1000000*12)</f>
        <v>#N/A</v>
      </c>
      <c r="Y2886" s="9" t="e">
        <f>VLOOKUP(A2886,Sku_list!$A$1:$E$2667,5,0)*((J2886+F2886)/1000000000)</f>
        <v>#N/A</v>
      </c>
      <c r="AC2886" s="22">
        <f t="shared" ca="1" si="45"/>
        <v>6.6666666666666666E-2</v>
      </c>
    </row>
    <row r="2887" spans="1:29" x14ac:dyDescent="0.35">
      <c r="A2887">
        <v>1607759</v>
      </c>
      <c r="B2887" t="s">
        <v>209</v>
      </c>
      <c r="C2887" t="s">
        <v>154</v>
      </c>
      <c r="D2887">
        <v>0</v>
      </c>
      <c r="E2887">
        <v>40</v>
      </c>
      <c r="F2887">
        <v>0</v>
      </c>
      <c r="G2887">
        <v>64</v>
      </c>
      <c r="H2887">
        <v>24</v>
      </c>
      <c r="I2887">
        <v>0</v>
      </c>
      <c r="J2887">
        <v>32</v>
      </c>
      <c r="K2887">
        <v>16</v>
      </c>
      <c r="L2887">
        <v>76</v>
      </c>
      <c r="M2887">
        <v>20</v>
      </c>
      <c r="N2887">
        <v>-20</v>
      </c>
      <c r="P2887" s="22">
        <v>0.73684210526315785</v>
      </c>
      <c r="R2887" t="s">
        <v>96</v>
      </c>
      <c r="S2887" t="s">
        <v>72</v>
      </c>
      <c r="T2887" s="9" t="e">
        <f>VLOOKUP(A2887,Sku_list!$A$1:$D$2667,3,0)</f>
        <v>#N/A</v>
      </c>
      <c r="U2887" s="9" t="e">
        <f>VLOOKUP(A2887,Sku_list!$A$1:$D$2667,4,0)*(F2887/1000000*12)</f>
        <v>#N/A</v>
      </c>
      <c r="V2887" s="9" t="e">
        <f>VLOOKUP(A2887,Sku_list!$A$1:$D$2667,4,0)*(H2887/1000000*12)</f>
        <v>#N/A</v>
      </c>
      <c r="W2887" s="9" t="e">
        <f>VLOOKUP(A2887,Sku_list!$A$1:$D$2667,4,0)*(J2887/1000000*12)</f>
        <v>#N/A</v>
      </c>
      <c r="X2887" s="9" t="e">
        <f>VLOOKUP(A2887,Sku_list!$A$1:$D$2667,4,0)*(L2887/1000000*12)</f>
        <v>#N/A</v>
      </c>
      <c r="Y2887" s="9" t="e">
        <f>VLOOKUP(A2887,Sku_list!$A$1:$E$2667,5,0)*((J2887+F2887)/1000000000)</f>
        <v>#N/A</v>
      </c>
      <c r="AC2887" s="22">
        <f t="shared" ca="1" si="45"/>
        <v>6.6666666666666666E-2</v>
      </c>
    </row>
    <row r="2888" spans="1:29" x14ac:dyDescent="0.35">
      <c r="A2888">
        <v>1607759</v>
      </c>
      <c r="B2888" t="s">
        <v>209</v>
      </c>
      <c r="C2888" t="s">
        <v>155</v>
      </c>
      <c r="D2888">
        <v>0</v>
      </c>
      <c r="E2888">
        <v>120</v>
      </c>
      <c r="F2888">
        <v>0</v>
      </c>
      <c r="G2888">
        <v>84</v>
      </c>
      <c r="H2888">
        <v>44</v>
      </c>
      <c r="I2888">
        <v>60</v>
      </c>
      <c r="J2888">
        <v>80</v>
      </c>
      <c r="K2888">
        <v>72</v>
      </c>
      <c r="L2888">
        <v>98</v>
      </c>
      <c r="M2888">
        <v>-26</v>
      </c>
      <c r="N2888">
        <v>26</v>
      </c>
      <c r="P2888" s="22">
        <v>1.2653061224489797</v>
      </c>
      <c r="R2888" t="s">
        <v>97</v>
      </c>
      <c r="S2888" t="s">
        <v>72</v>
      </c>
      <c r="T2888" s="9" t="e">
        <f>VLOOKUP(A2888,Sku_list!$A$1:$D$2667,3,0)</f>
        <v>#N/A</v>
      </c>
      <c r="U2888" s="9" t="e">
        <f>VLOOKUP(A2888,Sku_list!$A$1:$D$2667,4,0)*(F2888/1000000*12)</f>
        <v>#N/A</v>
      </c>
      <c r="V2888" s="9" t="e">
        <f>VLOOKUP(A2888,Sku_list!$A$1:$D$2667,4,0)*(H2888/1000000*12)</f>
        <v>#N/A</v>
      </c>
      <c r="W2888" s="9" t="e">
        <f>VLOOKUP(A2888,Sku_list!$A$1:$D$2667,4,0)*(J2888/1000000*12)</f>
        <v>#N/A</v>
      </c>
      <c r="X2888" s="9" t="e">
        <f>VLOOKUP(A2888,Sku_list!$A$1:$D$2667,4,0)*(L2888/1000000*12)</f>
        <v>#N/A</v>
      </c>
      <c r="Y2888" s="9" t="e">
        <f>VLOOKUP(A2888,Sku_list!$A$1:$E$2667,5,0)*((J2888+F2888)/1000000000)</f>
        <v>#N/A</v>
      </c>
      <c r="AC2888" s="22">
        <f t="shared" ca="1" si="45"/>
        <v>6.6666666666666666E-2</v>
      </c>
    </row>
    <row r="2889" spans="1:29" x14ac:dyDescent="0.35">
      <c r="A2889">
        <v>1607759</v>
      </c>
      <c r="B2889" t="s">
        <v>209</v>
      </c>
      <c r="C2889" t="s">
        <v>156</v>
      </c>
      <c r="D2889">
        <v>0</v>
      </c>
      <c r="E2889">
        <v>0</v>
      </c>
      <c r="F2889">
        <v>0</v>
      </c>
      <c r="G2889">
        <v>0</v>
      </c>
      <c r="H2889">
        <v>0</v>
      </c>
      <c r="I2889">
        <v>0</v>
      </c>
      <c r="J2889">
        <v>0</v>
      </c>
      <c r="K2889">
        <v>0</v>
      </c>
      <c r="L2889">
        <v>0</v>
      </c>
      <c r="M2889">
        <v>0</v>
      </c>
      <c r="N2889">
        <v>0</v>
      </c>
      <c r="P2889" s="22" t="s">
        <v>34</v>
      </c>
      <c r="R2889" t="s">
        <v>38</v>
      </c>
      <c r="S2889" t="s">
        <v>69</v>
      </c>
      <c r="T2889" s="9" t="e">
        <f>VLOOKUP(A2889,Sku_list!$A$1:$D$2667,3,0)</f>
        <v>#N/A</v>
      </c>
      <c r="U2889" s="9" t="e">
        <f>VLOOKUP(A2889,Sku_list!$A$1:$D$2667,4,0)*(F2889/1000000*12)</f>
        <v>#N/A</v>
      </c>
      <c r="V2889" s="9" t="e">
        <f>VLOOKUP(A2889,Sku_list!$A$1:$D$2667,4,0)*(H2889/1000000*12)</f>
        <v>#N/A</v>
      </c>
      <c r="W2889" s="9" t="e">
        <f>VLOOKUP(A2889,Sku_list!$A$1:$D$2667,4,0)*(J2889/1000000*12)</f>
        <v>#N/A</v>
      </c>
      <c r="X2889" s="9" t="e">
        <f>VLOOKUP(A2889,Sku_list!$A$1:$D$2667,4,0)*(L2889/1000000*12)</f>
        <v>#N/A</v>
      </c>
      <c r="Y2889" s="9" t="e">
        <f>VLOOKUP(A2889,Sku_list!$A$1:$E$2667,5,0)*((J2889+F2889)/1000000000)</f>
        <v>#N/A</v>
      </c>
      <c r="AC2889" s="22">
        <f t="shared" ca="1" si="45"/>
        <v>6.6666666666666666E-2</v>
      </c>
    </row>
    <row r="2890" spans="1:29" x14ac:dyDescent="0.35">
      <c r="A2890">
        <v>1607759</v>
      </c>
      <c r="B2890" t="s">
        <v>209</v>
      </c>
      <c r="C2890" t="s">
        <v>157</v>
      </c>
      <c r="D2890">
        <v>0</v>
      </c>
      <c r="E2890">
        <v>0</v>
      </c>
      <c r="F2890">
        <v>0</v>
      </c>
      <c r="G2890">
        <v>56</v>
      </c>
      <c r="H2890">
        <v>44</v>
      </c>
      <c r="I2890">
        <v>0</v>
      </c>
      <c r="J2890">
        <v>76</v>
      </c>
      <c r="K2890">
        <v>72</v>
      </c>
      <c r="L2890">
        <v>149</v>
      </c>
      <c r="M2890">
        <v>29</v>
      </c>
      <c r="N2890">
        <v>-29</v>
      </c>
      <c r="P2890" s="22">
        <v>0.80536912751677847</v>
      </c>
      <c r="R2890" t="s">
        <v>98</v>
      </c>
      <c r="S2890" t="s">
        <v>72</v>
      </c>
      <c r="T2890" s="9" t="e">
        <f>VLOOKUP(A2890,Sku_list!$A$1:$D$2667,3,0)</f>
        <v>#N/A</v>
      </c>
      <c r="U2890" s="9" t="e">
        <f>VLOOKUP(A2890,Sku_list!$A$1:$D$2667,4,0)*(F2890/1000000*12)</f>
        <v>#N/A</v>
      </c>
      <c r="V2890" s="9" t="e">
        <f>VLOOKUP(A2890,Sku_list!$A$1:$D$2667,4,0)*(H2890/1000000*12)</f>
        <v>#N/A</v>
      </c>
      <c r="W2890" s="9" t="e">
        <f>VLOOKUP(A2890,Sku_list!$A$1:$D$2667,4,0)*(J2890/1000000*12)</f>
        <v>#N/A</v>
      </c>
      <c r="X2890" s="9" t="e">
        <f>VLOOKUP(A2890,Sku_list!$A$1:$D$2667,4,0)*(L2890/1000000*12)</f>
        <v>#N/A</v>
      </c>
      <c r="Y2890" s="9" t="e">
        <f>VLOOKUP(A2890,Sku_list!$A$1:$E$2667,5,0)*((J2890+F2890)/1000000000)</f>
        <v>#N/A</v>
      </c>
      <c r="AC2890" s="22">
        <f t="shared" ca="1" si="45"/>
        <v>6.6666666666666666E-2</v>
      </c>
    </row>
    <row r="2891" spans="1:29" x14ac:dyDescent="0.35">
      <c r="A2891">
        <v>1607759</v>
      </c>
      <c r="B2891" t="s">
        <v>209</v>
      </c>
      <c r="C2891" t="s">
        <v>158</v>
      </c>
      <c r="D2891">
        <v>0</v>
      </c>
      <c r="E2891">
        <v>20</v>
      </c>
      <c r="F2891">
        <v>0</v>
      </c>
      <c r="G2891">
        <v>16</v>
      </c>
      <c r="H2891">
        <v>16</v>
      </c>
      <c r="I2891">
        <v>0</v>
      </c>
      <c r="J2891">
        <v>4</v>
      </c>
      <c r="K2891">
        <v>4</v>
      </c>
      <c r="L2891">
        <v>13</v>
      </c>
      <c r="M2891">
        <v>-7</v>
      </c>
      <c r="N2891">
        <v>7</v>
      </c>
      <c r="P2891" s="22">
        <v>1.5384615384615385</v>
      </c>
      <c r="R2891" t="s">
        <v>99</v>
      </c>
      <c r="S2891" t="s">
        <v>69</v>
      </c>
      <c r="T2891" s="9" t="e">
        <f>VLOOKUP(A2891,Sku_list!$A$1:$D$2667,3,0)</f>
        <v>#N/A</v>
      </c>
      <c r="U2891" s="9" t="e">
        <f>VLOOKUP(A2891,Sku_list!$A$1:$D$2667,4,0)*(F2891/1000000*12)</f>
        <v>#N/A</v>
      </c>
      <c r="V2891" s="9" t="e">
        <f>VLOOKUP(A2891,Sku_list!$A$1:$D$2667,4,0)*(H2891/1000000*12)</f>
        <v>#N/A</v>
      </c>
      <c r="W2891" s="9" t="e">
        <f>VLOOKUP(A2891,Sku_list!$A$1:$D$2667,4,0)*(J2891/1000000*12)</f>
        <v>#N/A</v>
      </c>
      <c r="X2891" s="9" t="e">
        <f>VLOOKUP(A2891,Sku_list!$A$1:$D$2667,4,0)*(L2891/1000000*12)</f>
        <v>#N/A</v>
      </c>
      <c r="Y2891" s="9" t="e">
        <f>VLOOKUP(A2891,Sku_list!$A$1:$E$2667,5,0)*((J2891+F2891)/1000000000)</f>
        <v>#N/A</v>
      </c>
      <c r="AC2891" s="22">
        <f t="shared" ca="1" si="45"/>
        <v>6.6666666666666666E-2</v>
      </c>
    </row>
    <row r="2892" spans="1:29" x14ac:dyDescent="0.35">
      <c r="A2892">
        <v>1607759</v>
      </c>
      <c r="B2892" t="s">
        <v>209</v>
      </c>
      <c r="C2892" t="s">
        <v>159</v>
      </c>
      <c r="D2892">
        <v>0</v>
      </c>
      <c r="E2892">
        <v>120</v>
      </c>
      <c r="F2892">
        <v>0</v>
      </c>
      <c r="G2892">
        <v>140</v>
      </c>
      <c r="H2892">
        <v>60</v>
      </c>
      <c r="I2892">
        <v>0</v>
      </c>
      <c r="J2892">
        <v>56</v>
      </c>
      <c r="K2892">
        <v>56</v>
      </c>
      <c r="L2892">
        <v>152</v>
      </c>
      <c r="M2892">
        <v>36</v>
      </c>
      <c r="N2892">
        <v>-36</v>
      </c>
      <c r="P2892" s="22">
        <v>0.76315789473684215</v>
      </c>
      <c r="R2892" t="s">
        <v>100</v>
      </c>
      <c r="S2892" t="s">
        <v>72</v>
      </c>
      <c r="T2892" s="9" t="e">
        <f>VLOOKUP(A2892,Sku_list!$A$1:$D$2667,3,0)</f>
        <v>#N/A</v>
      </c>
      <c r="U2892" s="9" t="e">
        <f>VLOOKUP(A2892,Sku_list!$A$1:$D$2667,4,0)*(F2892/1000000*12)</f>
        <v>#N/A</v>
      </c>
      <c r="V2892" s="9" t="e">
        <f>VLOOKUP(A2892,Sku_list!$A$1:$D$2667,4,0)*(H2892/1000000*12)</f>
        <v>#N/A</v>
      </c>
      <c r="W2892" s="9" t="e">
        <f>VLOOKUP(A2892,Sku_list!$A$1:$D$2667,4,0)*(J2892/1000000*12)</f>
        <v>#N/A</v>
      </c>
      <c r="X2892" s="9" t="e">
        <f>VLOOKUP(A2892,Sku_list!$A$1:$D$2667,4,0)*(L2892/1000000*12)</f>
        <v>#N/A</v>
      </c>
      <c r="Y2892" s="9" t="e">
        <f>VLOOKUP(A2892,Sku_list!$A$1:$E$2667,5,0)*((J2892+F2892)/1000000000)</f>
        <v>#N/A</v>
      </c>
      <c r="AC2892" s="22">
        <f t="shared" ca="1" si="45"/>
        <v>6.6666666666666666E-2</v>
      </c>
    </row>
    <row r="2893" spans="1:29" x14ac:dyDescent="0.35">
      <c r="A2893">
        <v>1607759</v>
      </c>
      <c r="B2893" t="s">
        <v>209</v>
      </c>
      <c r="C2893" t="s">
        <v>160</v>
      </c>
      <c r="D2893">
        <v>0</v>
      </c>
      <c r="E2893">
        <v>384</v>
      </c>
      <c r="F2893">
        <v>0</v>
      </c>
      <c r="G2893">
        <v>128</v>
      </c>
      <c r="H2893">
        <v>84</v>
      </c>
      <c r="I2893">
        <v>0</v>
      </c>
      <c r="J2893">
        <v>388</v>
      </c>
      <c r="K2893">
        <v>368</v>
      </c>
      <c r="L2893">
        <v>275</v>
      </c>
      <c r="M2893">
        <v>-197</v>
      </c>
      <c r="N2893">
        <v>197</v>
      </c>
      <c r="P2893" s="22">
        <v>1.7163636363636363</v>
      </c>
      <c r="R2893" t="s">
        <v>101</v>
      </c>
      <c r="S2893" t="s">
        <v>69</v>
      </c>
      <c r="T2893" s="9" t="e">
        <f>VLOOKUP(A2893,Sku_list!$A$1:$D$2667,3,0)</f>
        <v>#N/A</v>
      </c>
      <c r="U2893" s="9" t="e">
        <f>VLOOKUP(A2893,Sku_list!$A$1:$D$2667,4,0)*(F2893/1000000*12)</f>
        <v>#N/A</v>
      </c>
      <c r="V2893" s="9" t="e">
        <f>VLOOKUP(A2893,Sku_list!$A$1:$D$2667,4,0)*(H2893/1000000*12)</f>
        <v>#N/A</v>
      </c>
      <c r="W2893" s="9" t="e">
        <f>VLOOKUP(A2893,Sku_list!$A$1:$D$2667,4,0)*(J2893/1000000*12)</f>
        <v>#N/A</v>
      </c>
      <c r="X2893" s="9" t="e">
        <f>VLOOKUP(A2893,Sku_list!$A$1:$D$2667,4,0)*(L2893/1000000*12)</f>
        <v>#N/A</v>
      </c>
      <c r="Y2893" s="9" t="e">
        <f>VLOOKUP(A2893,Sku_list!$A$1:$E$2667,5,0)*((J2893+F2893)/1000000000)</f>
        <v>#N/A</v>
      </c>
      <c r="AC2893" s="22">
        <f t="shared" ca="1" si="45"/>
        <v>6.6666666666666666E-2</v>
      </c>
    </row>
    <row r="2894" spans="1:29" x14ac:dyDescent="0.35">
      <c r="A2894">
        <v>1607759</v>
      </c>
      <c r="B2894" t="s">
        <v>209</v>
      </c>
      <c r="C2894" t="s">
        <v>161</v>
      </c>
      <c r="D2894">
        <v>0</v>
      </c>
      <c r="E2894">
        <v>0</v>
      </c>
      <c r="F2894">
        <v>0</v>
      </c>
      <c r="G2894">
        <v>544</v>
      </c>
      <c r="H2894">
        <v>268</v>
      </c>
      <c r="I2894">
        <v>0</v>
      </c>
      <c r="J2894">
        <v>684</v>
      </c>
      <c r="K2894">
        <v>684</v>
      </c>
      <c r="L2894">
        <v>585</v>
      </c>
      <c r="M2894">
        <v>-367</v>
      </c>
      <c r="N2894">
        <v>367</v>
      </c>
      <c r="P2894" s="22">
        <v>1.6273504273504273</v>
      </c>
      <c r="R2894" t="s">
        <v>102</v>
      </c>
      <c r="S2894" t="s">
        <v>306</v>
      </c>
      <c r="T2894" s="9" t="e">
        <f>VLOOKUP(A2894,Sku_list!$A$1:$D$2667,3,0)</f>
        <v>#N/A</v>
      </c>
      <c r="U2894" s="9" t="e">
        <f>VLOOKUP(A2894,Sku_list!$A$1:$D$2667,4,0)*(F2894/1000000*12)</f>
        <v>#N/A</v>
      </c>
      <c r="V2894" s="9" t="e">
        <f>VLOOKUP(A2894,Sku_list!$A$1:$D$2667,4,0)*(H2894/1000000*12)</f>
        <v>#N/A</v>
      </c>
      <c r="W2894" s="9" t="e">
        <f>VLOOKUP(A2894,Sku_list!$A$1:$D$2667,4,0)*(J2894/1000000*12)</f>
        <v>#N/A</v>
      </c>
      <c r="X2894" s="9" t="e">
        <f>VLOOKUP(A2894,Sku_list!$A$1:$D$2667,4,0)*(L2894/1000000*12)</f>
        <v>#N/A</v>
      </c>
      <c r="Y2894" s="9" t="e">
        <f>VLOOKUP(A2894,Sku_list!$A$1:$E$2667,5,0)*((J2894+F2894)/1000000000)</f>
        <v>#N/A</v>
      </c>
      <c r="AC2894" s="22">
        <f t="shared" ca="1" si="45"/>
        <v>6.6666666666666666E-2</v>
      </c>
    </row>
    <row r="2895" spans="1:29" x14ac:dyDescent="0.35">
      <c r="A2895">
        <v>1607759</v>
      </c>
      <c r="B2895" t="s">
        <v>209</v>
      </c>
      <c r="C2895" t="s">
        <v>162</v>
      </c>
      <c r="D2895">
        <v>0</v>
      </c>
      <c r="E2895">
        <v>0</v>
      </c>
      <c r="F2895">
        <v>0</v>
      </c>
      <c r="G2895">
        <v>4</v>
      </c>
      <c r="H2895">
        <v>4</v>
      </c>
      <c r="I2895">
        <v>0</v>
      </c>
      <c r="J2895">
        <v>60</v>
      </c>
      <c r="K2895">
        <v>60</v>
      </c>
      <c r="L2895">
        <v>66</v>
      </c>
      <c r="M2895">
        <v>2</v>
      </c>
      <c r="N2895">
        <v>-2</v>
      </c>
      <c r="P2895" s="22">
        <v>0.96969696969696972</v>
      </c>
      <c r="R2895" t="s">
        <v>103</v>
      </c>
      <c r="S2895" t="s">
        <v>69</v>
      </c>
      <c r="T2895" s="9" t="e">
        <f>VLOOKUP(A2895,Sku_list!$A$1:$D$2667,3,0)</f>
        <v>#N/A</v>
      </c>
      <c r="U2895" s="9" t="e">
        <f>VLOOKUP(A2895,Sku_list!$A$1:$D$2667,4,0)*(F2895/1000000*12)</f>
        <v>#N/A</v>
      </c>
      <c r="V2895" s="9" t="e">
        <f>VLOOKUP(A2895,Sku_list!$A$1:$D$2667,4,0)*(H2895/1000000*12)</f>
        <v>#N/A</v>
      </c>
      <c r="W2895" s="9" t="e">
        <f>VLOOKUP(A2895,Sku_list!$A$1:$D$2667,4,0)*(J2895/1000000*12)</f>
        <v>#N/A</v>
      </c>
      <c r="X2895" s="9" t="e">
        <f>VLOOKUP(A2895,Sku_list!$A$1:$D$2667,4,0)*(L2895/1000000*12)</f>
        <v>#N/A</v>
      </c>
      <c r="Y2895" s="9" t="e">
        <f>VLOOKUP(A2895,Sku_list!$A$1:$E$2667,5,0)*((J2895+F2895)/1000000000)</f>
        <v>#N/A</v>
      </c>
      <c r="AC2895" s="22">
        <f t="shared" ca="1" si="45"/>
        <v>6.6666666666666666E-2</v>
      </c>
    </row>
    <row r="2896" spans="1:29" x14ac:dyDescent="0.35">
      <c r="A2896">
        <v>1607759</v>
      </c>
      <c r="B2896" t="s">
        <v>209</v>
      </c>
      <c r="C2896" t="s">
        <v>164</v>
      </c>
      <c r="D2896">
        <v>0</v>
      </c>
      <c r="E2896">
        <v>20</v>
      </c>
      <c r="F2896">
        <v>0</v>
      </c>
      <c r="G2896">
        <v>44</v>
      </c>
      <c r="H2896">
        <v>4</v>
      </c>
      <c r="I2896">
        <v>0</v>
      </c>
      <c r="J2896">
        <v>16</v>
      </c>
      <c r="K2896">
        <v>4</v>
      </c>
      <c r="L2896">
        <v>8</v>
      </c>
      <c r="M2896">
        <v>-12</v>
      </c>
      <c r="N2896">
        <v>12</v>
      </c>
      <c r="P2896" s="22">
        <v>2.5</v>
      </c>
      <c r="R2896" t="s">
        <v>104</v>
      </c>
      <c r="S2896" t="s">
        <v>69</v>
      </c>
      <c r="T2896" s="9" t="e">
        <f>VLOOKUP(A2896,Sku_list!$A$1:$D$2667,3,0)</f>
        <v>#N/A</v>
      </c>
      <c r="U2896" s="9" t="e">
        <f>VLOOKUP(A2896,Sku_list!$A$1:$D$2667,4,0)*(F2896/1000000*12)</f>
        <v>#N/A</v>
      </c>
      <c r="V2896" s="9" t="e">
        <f>VLOOKUP(A2896,Sku_list!$A$1:$D$2667,4,0)*(H2896/1000000*12)</f>
        <v>#N/A</v>
      </c>
      <c r="W2896" s="9" t="e">
        <f>VLOOKUP(A2896,Sku_list!$A$1:$D$2667,4,0)*(J2896/1000000*12)</f>
        <v>#N/A</v>
      </c>
      <c r="X2896" s="9" t="e">
        <f>VLOOKUP(A2896,Sku_list!$A$1:$D$2667,4,0)*(L2896/1000000*12)</f>
        <v>#N/A</v>
      </c>
      <c r="Y2896" s="9" t="e">
        <f>VLOOKUP(A2896,Sku_list!$A$1:$E$2667,5,0)*((J2896+F2896)/1000000000)</f>
        <v>#N/A</v>
      </c>
      <c r="AC2896" s="22">
        <f t="shared" ca="1" si="45"/>
        <v>6.6666666666666666E-2</v>
      </c>
    </row>
    <row r="2897" spans="1:29" x14ac:dyDescent="0.35">
      <c r="A2897">
        <v>1607759</v>
      </c>
      <c r="B2897" t="s">
        <v>209</v>
      </c>
      <c r="C2897" t="s">
        <v>165</v>
      </c>
      <c r="D2897">
        <v>0</v>
      </c>
      <c r="E2897">
        <v>0</v>
      </c>
      <c r="F2897">
        <v>0</v>
      </c>
      <c r="G2897">
        <v>0</v>
      </c>
      <c r="H2897">
        <v>0</v>
      </c>
      <c r="I2897">
        <v>0</v>
      </c>
      <c r="J2897">
        <v>0</v>
      </c>
      <c r="K2897">
        <v>0</v>
      </c>
      <c r="L2897">
        <v>0</v>
      </c>
      <c r="M2897">
        <v>0</v>
      </c>
      <c r="N2897">
        <v>0</v>
      </c>
      <c r="P2897" s="22" t="s">
        <v>34</v>
      </c>
      <c r="R2897" t="s">
        <v>105</v>
      </c>
      <c r="S2897" t="s">
        <v>83</v>
      </c>
      <c r="T2897" s="9" t="e">
        <f>VLOOKUP(A2897,Sku_list!$A$1:$D$2667,3,0)</f>
        <v>#N/A</v>
      </c>
      <c r="U2897" s="9" t="e">
        <f>VLOOKUP(A2897,Sku_list!$A$1:$D$2667,4,0)*(F2897/1000000*12)</f>
        <v>#N/A</v>
      </c>
      <c r="V2897" s="9" t="e">
        <f>VLOOKUP(A2897,Sku_list!$A$1:$D$2667,4,0)*(H2897/1000000*12)</f>
        <v>#N/A</v>
      </c>
      <c r="W2897" s="9" t="e">
        <f>VLOOKUP(A2897,Sku_list!$A$1:$D$2667,4,0)*(J2897/1000000*12)</f>
        <v>#N/A</v>
      </c>
      <c r="X2897" s="9" t="e">
        <f>VLOOKUP(A2897,Sku_list!$A$1:$D$2667,4,0)*(L2897/1000000*12)</f>
        <v>#N/A</v>
      </c>
      <c r="Y2897" s="9" t="e">
        <f>VLOOKUP(A2897,Sku_list!$A$1:$E$2667,5,0)*((J2897+F2897)/1000000000)</f>
        <v>#N/A</v>
      </c>
      <c r="AC2897" s="22">
        <f t="shared" ca="1" si="45"/>
        <v>6.6666666666666666E-2</v>
      </c>
    </row>
    <row r="2898" spans="1:29" x14ac:dyDescent="0.35">
      <c r="A2898">
        <v>1607759</v>
      </c>
      <c r="B2898" t="s">
        <v>209</v>
      </c>
      <c r="C2898" t="s">
        <v>163</v>
      </c>
      <c r="D2898">
        <v>0</v>
      </c>
      <c r="E2898">
        <v>40</v>
      </c>
      <c r="F2898">
        <v>0</v>
      </c>
      <c r="G2898">
        <v>4</v>
      </c>
      <c r="H2898">
        <v>0</v>
      </c>
      <c r="I2898">
        <v>40</v>
      </c>
      <c r="J2898">
        <v>40</v>
      </c>
      <c r="K2898">
        <v>40</v>
      </c>
      <c r="L2898">
        <v>36</v>
      </c>
      <c r="M2898">
        <v>-4</v>
      </c>
      <c r="N2898">
        <v>4</v>
      </c>
      <c r="P2898" s="22">
        <v>1.1111111111111112</v>
      </c>
      <c r="R2898" t="s">
        <v>117</v>
      </c>
      <c r="S2898" t="s">
        <v>83</v>
      </c>
      <c r="T2898" s="9" t="e">
        <f>VLOOKUP(A2898,Sku_list!$A$1:$D$2667,3,0)</f>
        <v>#N/A</v>
      </c>
      <c r="U2898" s="9" t="e">
        <f>VLOOKUP(A2898,Sku_list!$A$1:$D$2667,4,0)*(F2898/1000000*12)</f>
        <v>#N/A</v>
      </c>
      <c r="V2898" s="9" t="e">
        <f>VLOOKUP(A2898,Sku_list!$A$1:$D$2667,4,0)*(H2898/1000000*12)</f>
        <v>#N/A</v>
      </c>
      <c r="W2898" s="9" t="e">
        <f>VLOOKUP(A2898,Sku_list!$A$1:$D$2667,4,0)*(J2898/1000000*12)</f>
        <v>#N/A</v>
      </c>
      <c r="X2898" s="9" t="e">
        <f>VLOOKUP(A2898,Sku_list!$A$1:$D$2667,4,0)*(L2898/1000000*12)</f>
        <v>#N/A</v>
      </c>
      <c r="Y2898" s="9" t="e">
        <f>VLOOKUP(A2898,Sku_list!$A$1:$E$2667,5,0)*((J2898+F2898)/1000000000)</f>
        <v>#N/A</v>
      </c>
      <c r="AC2898" s="22">
        <f t="shared" ca="1" si="45"/>
        <v>6.6666666666666666E-2</v>
      </c>
    </row>
    <row r="2899" spans="1:29" x14ac:dyDescent="0.35">
      <c r="A2899">
        <v>1607759</v>
      </c>
      <c r="B2899" t="s">
        <v>209</v>
      </c>
      <c r="C2899" t="s">
        <v>166</v>
      </c>
      <c r="D2899">
        <v>0</v>
      </c>
      <c r="E2899">
        <v>0</v>
      </c>
      <c r="F2899">
        <v>0</v>
      </c>
      <c r="G2899">
        <v>28</v>
      </c>
      <c r="H2899">
        <v>20</v>
      </c>
      <c r="I2899">
        <v>0</v>
      </c>
      <c r="J2899">
        <v>48</v>
      </c>
      <c r="K2899">
        <v>44</v>
      </c>
      <c r="L2899">
        <v>30</v>
      </c>
      <c r="M2899">
        <v>-38</v>
      </c>
      <c r="N2899">
        <v>38</v>
      </c>
      <c r="P2899" s="22">
        <v>2.2666666666666666</v>
      </c>
      <c r="R2899" t="s">
        <v>118</v>
      </c>
      <c r="S2899" t="s">
        <v>85</v>
      </c>
      <c r="T2899" s="9" t="e">
        <f>VLOOKUP(A2899,Sku_list!$A$1:$D$2667,3,0)</f>
        <v>#N/A</v>
      </c>
      <c r="U2899" s="9" t="e">
        <f>VLOOKUP(A2899,Sku_list!$A$1:$D$2667,4,0)*(F2899/1000000*12)</f>
        <v>#N/A</v>
      </c>
      <c r="V2899" s="9" t="e">
        <f>VLOOKUP(A2899,Sku_list!$A$1:$D$2667,4,0)*(H2899/1000000*12)</f>
        <v>#N/A</v>
      </c>
      <c r="W2899" s="9" t="e">
        <f>VLOOKUP(A2899,Sku_list!$A$1:$D$2667,4,0)*(J2899/1000000*12)</f>
        <v>#N/A</v>
      </c>
      <c r="X2899" s="9" t="e">
        <f>VLOOKUP(A2899,Sku_list!$A$1:$D$2667,4,0)*(L2899/1000000*12)</f>
        <v>#N/A</v>
      </c>
      <c r="Y2899" s="9" t="e">
        <f>VLOOKUP(A2899,Sku_list!$A$1:$E$2667,5,0)*((J2899+F2899)/1000000000)</f>
        <v>#N/A</v>
      </c>
      <c r="AC2899" s="22">
        <f t="shared" ca="1" si="45"/>
        <v>6.6666666666666666E-2</v>
      </c>
    </row>
    <row r="2900" spans="1:29" x14ac:dyDescent="0.35">
      <c r="A2900">
        <v>1607759</v>
      </c>
      <c r="B2900" t="s">
        <v>209</v>
      </c>
      <c r="C2900" t="s">
        <v>167</v>
      </c>
      <c r="D2900">
        <v>0</v>
      </c>
      <c r="E2900">
        <v>16</v>
      </c>
      <c r="F2900">
        <v>0</v>
      </c>
      <c r="G2900">
        <v>20</v>
      </c>
      <c r="H2900">
        <v>8</v>
      </c>
      <c r="I2900">
        <v>0</v>
      </c>
      <c r="J2900">
        <v>8</v>
      </c>
      <c r="K2900">
        <v>4</v>
      </c>
      <c r="L2900">
        <v>0</v>
      </c>
      <c r="M2900">
        <v>-16</v>
      </c>
      <c r="N2900">
        <v>16</v>
      </c>
      <c r="P2900" s="22" t="s">
        <v>34</v>
      </c>
      <c r="R2900" t="s">
        <v>119</v>
      </c>
      <c r="S2900" t="s">
        <v>72</v>
      </c>
      <c r="T2900" s="9" t="e">
        <f>VLOOKUP(A2900,Sku_list!$A$1:$D$2667,3,0)</f>
        <v>#N/A</v>
      </c>
      <c r="U2900" s="9" t="e">
        <f>VLOOKUP(A2900,Sku_list!$A$1:$D$2667,4,0)*(F2900/1000000*12)</f>
        <v>#N/A</v>
      </c>
      <c r="V2900" s="9" t="e">
        <f>VLOOKUP(A2900,Sku_list!$A$1:$D$2667,4,0)*(H2900/1000000*12)</f>
        <v>#N/A</v>
      </c>
      <c r="W2900" s="9" t="e">
        <f>VLOOKUP(A2900,Sku_list!$A$1:$D$2667,4,0)*(J2900/1000000*12)</f>
        <v>#N/A</v>
      </c>
      <c r="X2900" s="9" t="e">
        <f>VLOOKUP(A2900,Sku_list!$A$1:$D$2667,4,0)*(L2900/1000000*12)</f>
        <v>#N/A</v>
      </c>
      <c r="Y2900" s="9" t="e">
        <f>VLOOKUP(A2900,Sku_list!$A$1:$E$2667,5,0)*((J2900+F2900)/1000000000)</f>
        <v>#N/A</v>
      </c>
      <c r="AC2900" s="22">
        <f t="shared" ca="1" si="45"/>
        <v>6.6666666666666666E-2</v>
      </c>
    </row>
    <row r="2901" spans="1:29" x14ac:dyDescent="0.35">
      <c r="A2901">
        <v>1607759</v>
      </c>
      <c r="B2901" t="s">
        <v>209</v>
      </c>
      <c r="C2901" t="s">
        <v>61</v>
      </c>
      <c r="D2901">
        <v>0</v>
      </c>
      <c r="E2901">
        <v>48</v>
      </c>
      <c r="F2901">
        <v>0</v>
      </c>
      <c r="G2901">
        <v>36</v>
      </c>
      <c r="H2901">
        <v>36</v>
      </c>
      <c r="I2901">
        <v>0</v>
      </c>
      <c r="J2901">
        <v>12</v>
      </c>
      <c r="K2901">
        <v>12</v>
      </c>
      <c r="L2901">
        <v>25</v>
      </c>
      <c r="M2901">
        <v>-23</v>
      </c>
      <c r="N2901">
        <v>23</v>
      </c>
      <c r="P2901" s="22">
        <v>1.92</v>
      </c>
      <c r="R2901" t="s">
        <v>5</v>
      </c>
      <c r="S2901" t="s">
        <v>85</v>
      </c>
      <c r="T2901" s="9" t="e">
        <f>VLOOKUP(A2901,Sku_list!$A$1:$D$2667,3,0)</f>
        <v>#N/A</v>
      </c>
      <c r="U2901" s="9" t="e">
        <f>VLOOKUP(A2901,Sku_list!$A$1:$D$2667,4,0)*(F2901/1000000*12)</f>
        <v>#N/A</v>
      </c>
      <c r="V2901" s="9" t="e">
        <f>VLOOKUP(A2901,Sku_list!$A$1:$D$2667,4,0)*(H2901/1000000*12)</f>
        <v>#N/A</v>
      </c>
      <c r="W2901" s="9" t="e">
        <f>VLOOKUP(A2901,Sku_list!$A$1:$D$2667,4,0)*(J2901/1000000*12)</f>
        <v>#N/A</v>
      </c>
      <c r="X2901" s="9" t="e">
        <f>VLOOKUP(A2901,Sku_list!$A$1:$D$2667,4,0)*(L2901/1000000*12)</f>
        <v>#N/A</v>
      </c>
      <c r="Y2901" s="9" t="e">
        <f>VLOOKUP(A2901,Sku_list!$A$1:$E$2667,5,0)*((J2901+F2901)/1000000000)</f>
        <v>#N/A</v>
      </c>
      <c r="AC2901" s="22">
        <f t="shared" ca="1" si="45"/>
        <v>6.6666666666666666E-2</v>
      </c>
    </row>
    <row r="2902" spans="1:29" x14ac:dyDescent="0.35">
      <c r="A2902">
        <v>1607759</v>
      </c>
      <c r="B2902" t="s">
        <v>209</v>
      </c>
      <c r="C2902" t="s">
        <v>39</v>
      </c>
      <c r="D2902">
        <v>0</v>
      </c>
      <c r="E2902">
        <v>0</v>
      </c>
      <c r="F2902">
        <v>0</v>
      </c>
      <c r="G2902">
        <v>0</v>
      </c>
      <c r="H2902">
        <v>0</v>
      </c>
      <c r="I2902">
        <v>0</v>
      </c>
      <c r="J2902">
        <v>40</v>
      </c>
      <c r="K2902">
        <v>40</v>
      </c>
      <c r="L2902">
        <v>120</v>
      </c>
      <c r="M2902">
        <v>80</v>
      </c>
      <c r="N2902">
        <v>-80</v>
      </c>
      <c r="P2902" s="22">
        <v>0.33333333333333331</v>
      </c>
      <c r="R2902" t="s">
        <v>43</v>
      </c>
      <c r="S2902" t="s">
        <v>190</v>
      </c>
      <c r="T2902" s="9" t="e">
        <f>VLOOKUP(A2902,Sku_list!$A$1:$D$2667,3,0)</f>
        <v>#N/A</v>
      </c>
      <c r="U2902" s="9" t="e">
        <f>VLOOKUP(A2902,Sku_list!$A$1:$D$2667,4,0)*(F2902/1000000*12)</f>
        <v>#N/A</v>
      </c>
      <c r="V2902" s="9" t="e">
        <f>VLOOKUP(A2902,Sku_list!$A$1:$D$2667,4,0)*(H2902/1000000*12)</f>
        <v>#N/A</v>
      </c>
      <c r="W2902" s="9" t="e">
        <f>VLOOKUP(A2902,Sku_list!$A$1:$D$2667,4,0)*(J2902/1000000*12)</f>
        <v>#N/A</v>
      </c>
      <c r="X2902" s="9" t="e">
        <f>VLOOKUP(A2902,Sku_list!$A$1:$D$2667,4,0)*(L2902/1000000*12)</f>
        <v>#N/A</v>
      </c>
      <c r="Y2902" s="9" t="e">
        <f>VLOOKUP(A2902,Sku_list!$A$1:$E$2667,5,0)*((J2902+F2902)/1000000000)</f>
        <v>#N/A</v>
      </c>
      <c r="AC2902" s="22">
        <f t="shared" ca="1" si="45"/>
        <v>6.6666666666666666E-2</v>
      </c>
    </row>
    <row r="2903" spans="1:29" x14ac:dyDescent="0.35">
      <c r="A2903">
        <v>1607759</v>
      </c>
      <c r="B2903" t="s">
        <v>209</v>
      </c>
      <c r="C2903" t="s">
        <v>65</v>
      </c>
      <c r="D2903">
        <v>0</v>
      </c>
      <c r="E2903">
        <v>0</v>
      </c>
      <c r="F2903">
        <v>0</v>
      </c>
      <c r="G2903">
        <v>0</v>
      </c>
      <c r="H2903">
        <v>0</v>
      </c>
      <c r="I2903">
        <v>0</v>
      </c>
      <c r="J2903">
        <v>0</v>
      </c>
      <c r="K2903">
        <v>0</v>
      </c>
      <c r="L2903">
        <v>0</v>
      </c>
      <c r="M2903">
        <v>0</v>
      </c>
      <c r="N2903">
        <v>0</v>
      </c>
      <c r="P2903" s="22" t="s">
        <v>34</v>
      </c>
      <c r="R2903" t="s">
        <v>300</v>
      </c>
      <c r="S2903" t="s">
        <v>83</v>
      </c>
      <c r="T2903" s="9" t="e">
        <f>VLOOKUP(A2903,Sku_list!$A$1:$D$2667,3,0)</f>
        <v>#N/A</v>
      </c>
      <c r="U2903" s="9" t="e">
        <f>VLOOKUP(A2903,Sku_list!$A$1:$D$2667,4,0)*(F2903/1000000*12)</f>
        <v>#N/A</v>
      </c>
      <c r="V2903" s="9" t="e">
        <f>VLOOKUP(A2903,Sku_list!$A$1:$D$2667,4,0)*(H2903/1000000*12)</f>
        <v>#N/A</v>
      </c>
      <c r="W2903" s="9" t="e">
        <f>VLOOKUP(A2903,Sku_list!$A$1:$D$2667,4,0)*(J2903/1000000*12)</f>
        <v>#N/A</v>
      </c>
      <c r="X2903" s="9" t="e">
        <f>VLOOKUP(A2903,Sku_list!$A$1:$D$2667,4,0)*(L2903/1000000*12)</f>
        <v>#N/A</v>
      </c>
      <c r="Y2903" s="9" t="e">
        <f>VLOOKUP(A2903,Sku_list!$A$1:$E$2667,5,0)*((J2903+F2903)/1000000000)</f>
        <v>#N/A</v>
      </c>
      <c r="AC2903" s="22">
        <f t="shared" ca="1" si="45"/>
        <v>6.6666666666666666E-2</v>
      </c>
    </row>
    <row r="2904" spans="1:29" x14ac:dyDescent="0.35">
      <c r="A2904">
        <v>1607759</v>
      </c>
      <c r="B2904" t="s">
        <v>209</v>
      </c>
      <c r="C2904" t="s">
        <v>66</v>
      </c>
      <c r="D2904">
        <v>0</v>
      </c>
      <c r="E2904">
        <v>20</v>
      </c>
      <c r="F2904">
        <v>0</v>
      </c>
      <c r="G2904">
        <v>80</v>
      </c>
      <c r="H2904">
        <v>12</v>
      </c>
      <c r="I2904">
        <v>0</v>
      </c>
      <c r="J2904">
        <v>8</v>
      </c>
      <c r="K2904">
        <v>8</v>
      </c>
      <c r="L2904">
        <v>0</v>
      </c>
      <c r="M2904">
        <v>-20</v>
      </c>
      <c r="N2904">
        <v>20</v>
      </c>
      <c r="P2904" s="22" t="s">
        <v>34</v>
      </c>
      <c r="R2904" t="s">
        <v>174</v>
      </c>
      <c r="S2904" t="s">
        <v>72</v>
      </c>
      <c r="T2904" s="9" t="e">
        <f>VLOOKUP(A2904,Sku_list!$A$1:$D$2667,3,0)</f>
        <v>#N/A</v>
      </c>
      <c r="U2904" s="9" t="e">
        <f>VLOOKUP(A2904,Sku_list!$A$1:$D$2667,4,0)*(F2904/1000000*12)</f>
        <v>#N/A</v>
      </c>
      <c r="V2904" s="9" t="e">
        <f>VLOOKUP(A2904,Sku_list!$A$1:$D$2667,4,0)*(H2904/1000000*12)</f>
        <v>#N/A</v>
      </c>
      <c r="W2904" s="9" t="e">
        <f>VLOOKUP(A2904,Sku_list!$A$1:$D$2667,4,0)*(J2904/1000000*12)</f>
        <v>#N/A</v>
      </c>
      <c r="X2904" s="9" t="e">
        <f>VLOOKUP(A2904,Sku_list!$A$1:$D$2667,4,0)*(L2904/1000000*12)</f>
        <v>#N/A</v>
      </c>
      <c r="Y2904" s="9" t="e">
        <f>VLOOKUP(A2904,Sku_list!$A$1:$E$2667,5,0)*((J2904+F2904)/1000000000)</f>
        <v>#N/A</v>
      </c>
      <c r="AC2904" s="22">
        <f t="shared" ca="1" si="45"/>
        <v>6.6666666666666666E-2</v>
      </c>
    </row>
    <row r="2905" spans="1:29" x14ac:dyDescent="0.35">
      <c r="A2905">
        <v>1607759</v>
      </c>
      <c r="B2905" t="s">
        <v>209</v>
      </c>
      <c r="C2905" t="s">
        <v>67</v>
      </c>
      <c r="D2905">
        <v>0</v>
      </c>
      <c r="E2905">
        <v>0</v>
      </c>
      <c r="F2905">
        <v>0</v>
      </c>
      <c r="G2905">
        <v>8</v>
      </c>
      <c r="H2905">
        <v>0</v>
      </c>
      <c r="I2905">
        <v>0</v>
      </c>
      <c r="J2905">
        <v>0</v>
      </c>
      <c r="K2905">
        <v>0</v>
      </c>
      <c r="L2905">
        <v>0</v>
      </c>
      <c r="M2905">
        <v>0</v>
      </c>
      <c r="N2905">
        <v>0</v>
      </c>
      <c r="P2905" s="22" t="s">
        <v>34</v>
      </c>
      <c r="R2905" t="s">
        <v>176</v>
      </c>
      <c r="S2905" t="s">
        <v>72</v>
      </c>
      <c r="T2905" s="9" t="e">
        <f>VLOOKUP(A2905,Sku_list!$A$1:$D$2667,3,0)</f>
        <v>#N/A</v>
      </c>
      <c r="U2905" s="9" t="e">
        <f>VLOOKUP(A2905,Sku_list!$A$1:$D$2667,4,0)*(F2905/1000000*12)</f>
        <v>#N/A</v>
      </c>
      <c r="V2905" s="9" t="e">
        <f>VLOOKUP(A2905,Sku_list!$A$1:$D$2667,4,0)*(H2905/1000000*12)</f>
        <v>#N/A</v>
      </c>
      <c r="W2905" s="9" t="e">
        <f>VLOOKUP(A2905,Sku_list!$A$1:$D$2667,4,0)*(J2905/1000000*12)</f>
        <v>#N/A</v>
      </c>
      <c r="X2905" s="9" t="e">
        <f>VLOOKUP(A2905,Sku_list!$A$1:$D$2667,4,0)*(L2905/1000000*12)</f>
        <v>#N/A</v>
      </c>
      <c r="Y2905" s="9" t="e">
        <f>VLOOKUP(A2905,Sku_list!$A$1:$E$2667,5,0)*((J2905+F2905)/1000000000)</f>
        <v>#N/A</v>
      </c>
      <c r="AC2905" s="22">
        <f t="shared" ca="1" si="45"/>
        <v>6.6666666666666666E-2</v>
      </c>
    </row>
    <row r="2906" spans="1:29" x14ac:dyDescent="0.35">
      <c r="A2906">
        <v>1607759</v>
      </c>
      <c r="B2906" t="s">
        <v>209</v>
      </c>
      <c r="C2906" t="s">
        <v>68</v>
      </c>
      <c r="D2906">
        <v>0</v>
      </c>
      <c r="E2906">
        <v>0</v>
      </c>
      <c r="F2906">
        <v>0</v>
      </c>
      <c r="G2906">
        <v>8</v>
      </c>
      <c r="H2906">
        <v>0</v>
      </c>
      <c r="I2906">
        <v>0</v>
      </c>
      <c r="J2906">
        <v>8</v>
      </c>
      <c r="K2906">
        <v>8</v>
      </c>
      <c r="L2906">
        <v>0</v>
      </c>
      <c r="M2906">
        <v>-8</v>
      </c>
      <c r="N2906">
        <v>8</v>
      </c>
      <c r="P2906" s="22" t="s">
        <v>34</v>
      </c>
      <c r="R2906" t="s">
        <v>177</v>
      </c>
      <c r="S2906" t="s">
        <v>72</v>
      </c>
      <c r="T2906" s="9" t="e">
        <f>VLOOKUP(A2906,Sku_list!$A$1:$D$2667,3,0)</f>
        <v>#N/A</v>
      </c>
      <c r="U2906" s="9" t="e">
        <f>VLOOKUP(A2906,Sku_list!$A$1:$D$2667,4,0)*(F2906/1000000*12)</f>
        <v>#N/A</v>
      </c>
      <c r="V2906" s="9" t="e">
        <f>VLOOKUP(A2906,Sku_list!$A$1:$D$2667,4,0)*(H2906/1000000*12)</f>
        <v>#N/A</v>
      </c>
      <c r="W2906" s="9" t="e">
        <f>VLOOKUP(A2906,Sku_list!$A$1:$D$2667,4,0)*(J2906/1000000*12)</f>
        <v>#N/A</v>
      </c>
      <c r="X2906" s="9" t="e">
        <f>VLOOKUP(A2906,Sku_list!$A$1:$D$2667,4,0)*(L2906/1000000*12)</f>
        <v>#N/A</v>
      </c>
      <c r="Y2906" s="9" t="e">
        <f>VLOOKUP(A2906,Sku_list!$A$1:$E$2667,5,0)*((J2906+F2906)/1000000000)</f>
        <v>#N/A</v>
      </c>
      <c r="AC2906" s="22">
        <f t="shared" ca="1" si="45"/>
        <v>6.6666666666666666E-2</v>
      </c>
    </row>
    <row r="2907" spans="1:29" x14ac:dyDescent="0.35">
      <c r="A2907">
        <v>1607759</v>
      </c>
      <c r="B2907" t="s">
        <v>209</v>
      </c>
      <c r="C2907" t="s">
        <v>44</v>
      </c>
      <c r="D2907">
        <v>0</v>
      </c>
      <c r="E2907">
        <v>0</v>
      </c>
      <c r="F2907">
        <v>0</v>
      </c>
      <c r="G2907">
        <v>0</v>
      </c>
      <c r="H2907">
        <v>0</v>
      </c>
      <c r="I2907">
        <v>0</v>
      </c>
      <c r="J2907">
        <v>208</v>
      </c>
      <c r="K2907">
        <v>208</v>
      </c>
      <c r="L2907">
        <v>0</v>
      </c>
      <c r="M2907">
        <v>-208</v>
      </c>
      <c r="N2907">
        <v>208</v>
      </c>
      <c r="P2907" s="22" t="s">
        <v>34</v>
      </c>
      <c r="R2907" t="s">
        <v>45</v>
      </c>
      <c r="S2907" t="s">
        <v>193</v>
      </c>
      <c r="T2907" s="9" t="e">
        <f>VLOOKUP(A2907,Sku_list!$A$1:$D$2667,3,0)</f>
        <v>#N/A</v>
      </c>
      <c r="U2907" s="9" t="e">
        <f>VLOOKUP(A2907,Sku_list!$A$1:$D$2667,4,0)*(F2907/1000000*12)</f>
        <v>#N/A</v>
      </c>
      <c r="V2907" s="9" t="e">
        <f>VLOOKUP(A2907,Sku_list!$A$1:$D$2667,4,0)*(H2907/1000000*12)</f>
        <v>#N/A</v>
      </c>
      <c r="W2907" s="9" t="e">
        <f>VLOOKUP(A2907,Sku_list!$A$1:$D$2667,4,0)*(J2907/1000000*12)</f>
        <v>#N/A</v>
      </c>
      <c r="X2907" s="9" t="e">
        <f>VLOOKUP(A2907,Sku_list!$A$1:$D$2667,4,0)*(L2907/1000000*12)</f>
        <v>#N/A</v>
      </c>
      <c r="Y2907" s="9" t="e">
        <f>VLOOKUP(A2907,Sku_list!$A$1:$E$2667,5,0)*((J2907+F2907)/1000000000)</f>
        <v>#N/A</v>
      </c>
      <c r="AC2907" s="22">
        <f t="shared" ca="1" si="45"/>
        <v>6.6666666666666666E-2</v>
      </c>
    </row>
    <row r="2908" spans="1:29" x14ac:dyDescent="0.35">
      <c r="A2908">
        <v>1607759</v>
      </c>
      <c r="B2908" t="s">
        <v>209</v>
      </c>
      <c r="C2908" t="s">
        <v>273</v>
      </c>
      <c r="D2908">
        <v>0</v>
      </c>
      <c r="E2908">
        <v>500</v>
      </c>
      <c r="F2908">
        <v>0</v>
      </c>
      <c r="G2908">
        <v>0</v>
      </c>
      <c r="H2908">
        <v>0</v>
      </c>
      <c r="I2908">
        <v>0</v>
      </c>
      <c r="J2908">
        <v>108</v>
      </c>
      <c r="K2908">
        <v>108</v>
      </c>
      <c r="L2908">
        <v>0</v>
      </c>
      <c r="M2908">
        <v>-108</v>
      </c>
      <c r="N2908">
        <v>108</v>
      </c>
      <c r="P2908" s="22" t="s">
        <v>34</v>
      </c>
      <c r="R2908" t="s">
        <v>275</v>
      </c>
      <c r="S2908" t="s">
        <v>308</v>
      </c>
      <c r="T2908" s="9" t="e">
        <f>VLOOKUP(A2908,Sku_list!$A$1:$D$2667,3,0)</f>
        <v>#N/A</v>
      </c>
      <c r="U2908" s="9" t="e">
        <f>VLOOKUP(A2908,Sku_list!$A$1:$D$2667,4,0)*(F2908/1000000*12)</f>
        <v>#N/A</v>
      </c>
      <c r="V2908" s="9" t="e">
        <f>VLOOKUP(A2908,Sku_list!$A$1:$D$2667,4,0)*(H2908/1000000*12)</f>
        <v>#N/A</v>
      </c>
      <c r="W2908" s="9" t="e">
        <f>VLOOKUP(A2908,Sku_list!$A$1:$D$2667,4,0)*(J2908/1000000*12)</f>
        <v>#N/A</v>
      </c>
      <c r="X2908" s="9" t="e">
        <f>VLOOKUP(A2908,Sku_list!$A$1:$D$2667,4,0)*(L2908/1000000*12)</f>
        <v>#N/A</v>
      </c>
      <c r="Y2908" s="9" t="e">
        <f>VLOOKUP(A2908,Sku_list!$A$1:$E$2667,5,0)*((J2908+F2908)/1000000000)</f>
        <v>#N/A</v>
      </c>
      <c r="AC2908" s="22">
        <f t="shared" ca="1" si="45"/>
        <v>6.6666666666666666E-2</v>
      </c>
    </row>
    <row r="2909" spans="1:29" x14ac:dyDescent="0.35">
      <c r="A2909">
        <v>1607760</v>
      </c>
      <c r="B2909" t="s">
        <v>210</v>
      </c>
      <c r="C2909" t="s">
        <v>1</v>
      </c>
      <c r="D2909">
        <v>0</v>
      </c>
      <c r="E2909">
        <v>0</v>
      </c>
      <c r="F2909">
        <v>0</v>
      </c>
      <c r="G2909">
        <v>0</v>
      </c>
      <c r="H2909">
        <v>0</v>
      </c>
      <c r="I2909">
        <v>0</v>
      </c>
      <c r="J2909">
        <v>0</v>
      </c>
      <c r="K2909">
        <v>0</v>
      </c>
      <c r="L2909">
        <v>0</v>
      </c>
      <c r="M2909">
        <v>0</v>
      </c>
      <c r="N2909">
        <v>0</v>
      </c>
      <c r="P2909" s="22" t="s">
        <v>34</v>
      </c>
      <c r="R2909" t="s">
        <v>2</v>
      </c>
      <c r="S2909" t="s">
        <v>173</v>
      </c>
      <c r="T2909" s="9" t="e">
        <f>VLOOKUP(A2909,Sku_list!$A$1:$D$2667,3,0)</f>
        <v>#N/A</v>
      </c>
      <c r="U2909" s="9" t="e">
        <f>VLOOKUP(A2909,Sku_list!$A$1:$D$2667,4,0)*(F2909/1000000*12)</f>
        <v>#N/A</v>
      </c>
      <c r="V2909" s="9" t="e">
        <f>VLOOKUP(A2909,Sku_list!$A$1:$D$2667,4,0)*(H2909/1000000*12)</f>
        <v>#N/A</v>
      </c>
      <c r="W2909" s="9" t="e">
        <f>VLOOKUP(A2909,Sku_list!$A$1:$D$2667,4,0)*(J2909/1000000*12)</f>
        <v>#N/A</v>
      </c>
      <c r="X2909" s="9" t="e">
        <f>VLOOKUP(A2909,Sku_list!$A$1:$D$2667,4,0)*(L2909/1000000*12)</f>
        <v>#N/A</v>
      </c>
      <c r="Y2909" s="9" t="e">
        <f>VLOOKUP(A2909,Sku_list!$A$1:$E$2667,5,0)*((J2909+F2909)/1000000000)</f>
        <v>#N/A</v>
      </c>
      <c r="AC2909" s="22">
        <f t="shared" ca="1" si="45"/>
        <v>6.6666666666666666E-2</v>
      </c>
    </row>
    <row r="2910" spans="1:29" x14ac:dyDescent="0.35">
      <c r="A2910">
        <v>1607760</v>
      </c>
      <c r="B2910" t="s">
        <v>210</v>
      </c>
      <c r="C2910" t="s">
        <v>139</v>
      </c>
      <c r="D2910">
        <v>0</v>
      </c>
      <c r="E2910">
        <v>105</v>
      </c>
      <c r="F2910">
        <v>0</v>
      </c>
      <c r="G2910">
        <v>108</v>
      </c>
      <c r="H2910">
        <v>88</v>
      </c>
      <c r="I2910">
        <v>0</v>
      </c>
      <c r="J2910">
        <v>61</v>
      </c>
      <c r="K2910">
        <v>53</v>
      </c>
      <c r="L2910">
        <v>156</v>
      </c>
      <c r="M2910">
        <v>7</v>
      </c>
      <c r="N2910">
        <v>-7</v>
      </c>
      <c r="P2910" s="22">
        <v>0.95512820512820518</v>
      </c>
      <c r="R2910" t="s">
        <v>70</v>
      </c>
      <c r="S2910" t="s">
        <v>69</v>
      </c>
      <c r="T2910" s="9" t="e">
        <f>VLOOKUP(A2910,Sku_list!$A$1:$D$2667,3,0)</f>
        <v>#N/A</v>
      </c>
      <c r="U2910" s="9" t="e">
        <f>VLOOKUP(A2910,Sku_list!$A$1:$D$2667,4,0)*(F2910/1000000*12)</f>
        <v>#N/A</v>
      </c>
      <c r="V2910" s="9" t="e">
        <f>VLOOKUP(A2910,Sku_list!$A$1:$D$2667,4,0)*(H2910/1000000*12)</f>
        <v>#N/A</v>
      </c>
      <c r="W2910" s="9" t="e">
        <f>VLOOKUP(A2910,Sku_list!$A$1:$D$2667,4,0)*(J2910/1000000*12)</f>
        <v>#N/A</v>
      </c>
      <c r="X2910" s="9" t="e">
        <f>VLOOKUP(A2910,Sku_list!$A$1:$D$2667,4,0)*(L2910/1000000*12)</f>
        <v>#N/A</v>
      </c>
      <c r="Y2910" s="9" t="e">
        <f>VLOOKUP(A2910,Sku_list!$A$1:$E$2667,5,0)*((J2910+F2910)/1000000000)</f>
        <v>#N/A</v>
      </c>
      <c r="AC2910" s="22">
        <f t="shared" ca="1" si="45"/>
        <v>6.6666666666666666E-2</v>
      </c>
    </row>
    <row r="2911" spans="1:29" x14ac:dyDescent="0.35">
      <c r="A2911">
        <v>1607760</v>
      </c>
      <c r="B2911" t="s">
        <v>210</v>
      </c>
      <c r="C2911" t="s">
        <v>140</v>
      </c>
      <c r="D2911">
        <v>0</v>
      </c>
      <c r="E2911">
        <v>100</v>
      </c>
      <c r="F2911">
        <v>0</v>
      </c>
      <c r="G2911">
        <v>88</v>
      </c>
      <c r="H2911">
        <v>76</v>
      </c>
      <c r="I2911">
        <v>0</v>
      </c>
      <c r="J2911">
        <v>124</v>
      </c>
      <c r="K2911">
        <v>112</v>
      </c>
      <c r="L2911">
        <v>200</v>
      </c>
      <c r="M2911">
        <v>0</v>
      </c>
      <c r="N2911">
        <v>0</v>
      </c>
      <c r="P2911" s="22">
        <v>1</v>
      </c>
      <c r="R2911" t="s">
        <v>71</v>
      </c>
      <c r="S2911" t="s">
        <v>72</v>
      </c>
      <c r="T2911" s="9" t="e">
        <f>VLOOKUP(A2911,Sku_list!$A$1:$D$2667,3,0)</f>
        <v>#N/A</v>
      </c>
      <c r="U2911" s="9" t="e">
        <f>VLOOKUP(A2911,Sku_list!$A$1:$D$2667,4,0)*(F2911/1000000*12)</f>
        <v>#N/A</v>
      </c>
      <c r="V2911" s="9" t="e">
        <f>VLOOKUP(A2911,Sku_list!$A$1:$D$2667,4,0)*(H2911/1000000*12)</f>
        <v>#N/A</v>
      </c>
      <c r="W2911" s="9" t="e">
        <f>VLOOKUP(A2911,Sku_list!$A$1:$D$2667,4,0)*(J2911/1000000*12)</f>
        <v>#N/A</v>
      </c>
      <c r="X2911" s="9" t="e">
        <f>VLOOKUP(A2911,Sku_list!$A$1:$D$2667,4,0)*(L2911/1000000*12)</f>
        <v>#N/A</v>
      </c>
      <c r="Y2911" s="9" t="e">
        <f>VLOOKUP(A2911,Sku_list!$A$1:$E$2667,5,0)*((J2911+F2911)/1000000000)</f>
        <v>#N/A</v>
      </c>
      <c r="AC2911" s="22">
        <f t="shared" ca="1" si="45"/>
        <v>6.6666666666666666E-2</v>
      </c>
    </row>
    <row r="2912" spans="1:29" x14ac:dyDescent="0.35">
      <c r="A2912">
        <v>1607760</v>
      </c>
      <c r="B2912" t="s">
        <v>210</v>
      </c>
      <c r="C2912" t="s">
        <v>141</v>
      </c>
      <c r="D2912">
        <v>0</v>
      </c>
      <c r="E2912">
        <v>120</v>
      </c>
      <c r="F2912">
        <v>0</v>
      </c>
      <c r="G2912">
        <v>68</v>
      </c>
      <c r="H2912">
        <v>60</v>
      </c>
      <c r="I2912">
        <v>0</v>
      </c>
      <c r="J2912">
        <v>136</v>
      </c>
      <c r="K2912">
        <v>136</v>
      </c>
      <c r="L2912">
        <v>75</v>
      </c>
      <c r="M2912">
        <v>-121</v>
      </c>
      <c r="N2912">
        <v>121</v>
      </c>
      <c r="P2912" s="22">
        <v>2.6133333333333333</v>
      </c>
      <c r="R2912" t="s">
        <v>82</v>
      </c>
      <c r="S2912" t="s">
        <v>83</v>
      </c>
      <c r="T2912" s="9" t="e">
        <f>VLOOKUP(A2912,Sku_list!$A$1:$D$2667,3,0)</f>
        <v>#N/A</v>
      </c>
      <c r="U2912" s="9" t="e">
        <f>VLOOKUP(A2912,Sku_list!$A$1:$D$2667,4,0)*(F2912/1000000*12)</f>
        <v>#N/A</v>
      </c>
      <c r="V2912" s="9" t="e">
        <f>VLOOKUP(A2912,Sku_list!$A$1:$D$2667,4,0)*(H2912/1000000*12)</f>
        <v>#N/A</v>
      </c>
      <c r="W2912" s="9" t="e">
        <f>VLOOKUP(A2912,Sku_list!$A$1:$D$2667,4,0)*(J2912/1000000*12)</f>
        <v>#N/A</v>
      </c>
      <c r="X2912" s="9" t="e">
        <f>VLOOKUP(A2912,Sku_list!$A$1:$D$2667,4,0)*(L2912/1000000*12)</f>
        <v>#N/A</v>
      </c>
      <c r="Y2912" s="9" t="e">
        <f>VLOOKUP(A2912,Sku_list!$A$1:$E$2667,5,0)*((J2912+F2912)/1000000000)</f>
        <v>#N/A</v>
      </c>
      <c r="AC2912" s="22">
        <f t="shared" ca="1" si="45"/>
        <v>6.6666666666666666E-2</v>
      </c>
    </row>
    <row r="2913" spans="1:29" x14ac:dyDescent="0.35">
      <c r="A2913">
        <v>1607760</v>
      </c>
      <c r="B2913" t="s">
        <v>210</v>
      </c>
      <c r="C2913" t="s">
        <v>142</v>
      </c>
      <c r="D2913">
        <v>0</v>
      </c>
      <c r="E2913">
        <v>0</v>
      </c>
      <c r="F2913">
        <v>0</v>
      </c>
      <c r="G2913">
        <v>184</v>
      </c>
      <c r="H2913">
        <v>156</v>
      </c>
      <c r="I2913">
        <v>0</v>
      </c>
      <c r="J2913">
        <v>20</v>
      </c>
      <c r="K2913">
        <v>4</v>
      </c>
      <c r="L2913">
        <v>110</v>
      </c>
      <c r="M2913">
        <v>-66</v>
      </c>
      <c r="N2913">
        <v>66</v>
      </c>
      <c r="P2913" s="22">
        <v>1.6</v>
      </c>
      <c r="R2913" t="s">
        <v>84</v>
      </c>
      <c r="S2913" t="s">
        <v>85</v>
      </c>
      <c r="T2913" s="9" t="e">
        <f>VLOOKUP(A2913,Sku_list!$A$1:$D$2667,3,0)</f>
        <v>#N/A</v>
      </c>
      <c r="U2913" s="9" t="e">
        <f>VLOOKUP(A2913,Sku_list!$A$1:$D$2667,4,0)*(F2913/1000000*12)</f>
        <v>#N/A</v>
      </c>
      <c r="V2913" s="9" t="e">
        <f>VLOOKUP(A2913,Sku_list!$A$1:$D$2667,4,0)*(H2913/1000000*12)</f>
        <v>#N/A</v>
      </c>
      <c r="W2913" s="9" t="e">
        <f>VLOOKUP(A2913,Sku_list!$A$1:$D$2667,4,0)*(J2913/1000000*12)</f>
        <v>#N/A</v>
      </c>
      <c r="X2913" s="9" t="e">
        <f>VLOOKUP(A2913,Sku_list!$A$1:$D$2667,4,0)*(L2913/1000000*12)</f>
        <v>#N/A</v>
      </c>
      <c r="Y2913" s="9" t="e">
        <f>VLOOKUP(A2913,Sku_list!$A$1:$E$2667,5,0)*((J2913+F2913)/1000000000)</f>
        <v>#N/A</v>
      </c>
      <c r="AC2913" s="22">
        <f t="shared" ca="1" si="45"/>
        <v>6.6666666666666666E-2</v>
      </c>
    </row>
    <row r="2914" spans="1:29" x14ac:dyDescent="0.35">
      <c r="A2914">
        <v>1607760</v>
      </c>
      <c r="B2914" t="s">
        <v>210</v>
      </c>
      <c r="C2914" t="s">
        <v>143</v>
      </c>
      <c r="D2914">
        <v>0</v>
      </c>
      <c r="E2914">
        <v>36</v>
      </c>
      <c r="F2914">
        <v>132</v>
      </c>
      <c r="G2914">
        <v>120</v>
      </c>
      <c r="H2914">
        <v>84</v>
      </c>
      <c r="I2914">
        <v>0</v>
      </c>
      <c r="J2914">
        <v>21</v>
      </c>
      <c r="K2914">
        <v>144</v>
      </c>
      <c r="L2914">
        <v>200</v>
      </c>
      <c r="M2914">
        <v>-37</v>
      </c>
      <c r="N2914">
        <v>37</v>
      </c>
      <c r="P2914" s="22">
        <v>1.1850000000000001</v>
      </c>
      <c r="R2914" t="s">
        <v>86</v>
      </c>
      <c r="S2914" t="s">
        <v>85</v>
      </c>
      <c r="T2914" s="9" t="e">
        <f>VLOOKUP(A2914,Sku_list!$A$1:$D$2667,3,0)</f>
        <v>#N/A</v>
      </c>
      <c r="U2914" s="9" t="e">
        <f>VLOOKUP(A2914,Sku_list!$A$1:$D$2667,4,0)*(F2914/1000000*12)</f>
        <v>#N/A</v>
      </c>
      <c r="V2914" s="9" t="e">
        <f>VLOOKUP(A2914,Sku_list!$A$1:$D$2667,4,0)*(H2914/1000000*12)</f>
        <v>#N/A</v>
      </c>
      <c r="W2914" s="9" t="e">
        <f>VLOOKUP(A2914,Sku_list!$A$1:$D$2667,4,0)*(J2914/1000000*12)</f>
        <v>#N/A</v>
      </c>
      <c r="X2914" s="9" t="e">
        <f>VLOOKUP(A2914,Sku_list!$A$1:$D$2667,4,0)*(L2914/1000000*12)</f>
        <v>#N/A</v>
      </c>
      <c r="Y2914" s="9" t="e">
        <f>VLOOKUP(A2914,Sku_list!$A$1:$E$2667,5,0)*((J2914+F2914)/1000000000)</f>
        <v>#N/A</v>
      </c>
      <c r="AC2914" s="22">
        <f t="shared" ca="1" si="45"/>
        <v>6.6666666666666666E-2</v>
      </c>
    </row>
    <row r="2915" spans="1:29" x14ac:dyDescent="0.35">
      <c r="A2915">
        <v>1607760</v>
      </c>
      <c r="B2915" t="s">
        <v>210</v>
      </c>
      <c r="C2915" t="s">
        <v>144</v>
      </c>
      <c r="D2915">
        <v>0</v>
      </c>
      <c r="E2915">
        <v>40</v>
      </c>
      <c r="F2915">
        <v>0</v>
      </c>
      <c r="G2915">
        <v>40</v>
      </c>
      <c r="H2915">
        <v>28</v>
      </c>
      <c r="I2915">
        <v>0</v>
      </c>
      <c r="J2915">
        <v>40</v>
      </c>
      <c r="K2915">
        <v>40</v>
      </c>
      <c r="L2915">
        <v>60</v>
      </c>
      <c r="M2915">
        <v>-8</v>
      </c>
      <c r="N2915">
        <v>8</v>
      </c>
      <c r="P2915" s="22">
        <v>1.1333333333333333</v>
      </c>
      <c r="R2915" t="s">
        <v>87</v>
      </c>
      <c r="S2915" t="s">
        <v>72</v>
      </c>
      <c r="T2915" s="9" t="e">
        <f>VLOOKUP(A2915,Sku_list!$A$1:$D$2667,3,0)</f>
        <v>#N/A</v>
      </c>
      <c r="U2915" s="9" t="e">
        <f>VLOOKUP(A2915,Sku_list!$A$1:$D$2667,4,0)*(F2915/1000000*12)</f>
        <v>#N/A</v>
      </c>
      <c r="V2915" s="9" t="e">
        <f>VLOOKUP(A2915,Sku_list!$A$1:$D$2667,4,0)*(H2915/1000000*12)</f>
        <v>#N/A</v>
      </c>
      <c r="W2915" s="9" t="e">
        <f>VLOOKUP(A2915,Sku_list!$A$1:$D$2667,4,0)*(J2915/1000000*12)</f>
        <v>#N/A</v>
      </c>
      <c r="X2915" s="9" t="e">
        <f>VLOOKUP(A2915,Sku_list!$A$1:$D$2667,4,0)*(L2915/1000000*12)</f>
        <v>#N/A</v>
      </c>
      <c r="Y2915" s="9" t="e">
        <f>VLOOKUP(A2915,Sku_list!$A$1:$E$2667,5,0)*((J2915+F2915)/1000000000)</f>
        <v>#N/A</v>
      </c>
      <c r="AC2915" s="22">
        <f t="shared" ca="1" si="45"/>
        <v>6.6666666666666666E-2</v>
      </c>
    </row>
    <row r="2916" spans="1:29" x14ac:dyDescent="0.35">
      <c r="A2916">
        <v>1607760</v>
      </c>
      <c r="B2916" t="s">
        <v>210</v>
      </c>
      <c r="C2916" t="s">
        <v>145</v>
      </c>
      <c r="D2916">
        <v>0</v>
      </c>
      <c r="E2916">
        <v>0</v>
      </c>
      <c r="F2916">
        <v>0</v>
      </c>
      <c r="G2916">
        <v>4</v>
      </c>
      <c r="H2916">
        <v>4</v>
      </c>
      <c r="I2916">
        <v>0</v>
      </c>
      <c r="J2916">
        <v>12</v>
      </c>
      <c r="K2916">
        <v>12</v>
      </c>
      <c r="L2916">
        <v>15</v>
      </c>
      <c r="M2916">
        <v>-1</v>
      </c>
      <c r="N2916">
        <v>1</v>
      </c>
      <c r="P2916" s="22">
        <v>1.0666666666666667</v>
      </c>
      <c r="R2916" t="s">
        <v>88</v>
      </c>
      <c r="S2916" t="s">
        <v>83</v>
      </c>
      <c r="T2916" s="9" t="e">
        <f>VLOOKUP(A2916,Sku_list!$A$1:$D$2667,3,0)</f>
        <v>#N/A</v>
      </c>
      <c r="U2916" s="9" t="e">
        <f>VLOOKUP(A2916,Sku_list!$A$1:$D$2667,4,0)*(F2916/1000000*12)</f>
        <v>#N/A</v>
      </c>
      <c r="V2916" s="9" t="e">
        <f>VLOOKUP(A2916,Sku_list!$A$1:$D$2667,4,0)*(H2916/1000000*12)</f>
        <v>#N/A</v>
      </c>
      <c r="W2916" s="9" t="e">
        <f>VLOOKUP(A2916,Sku_list!$A$1:$D$2667,4,0)*(J2916/1000000*12)</f>
        <v>#N/A</v>
      </c>
      <c r="X2916" s="9" t="e">
        <f>VLOOKUP(A2916,Sku_list!$A$1:$D$2667,4,0)*(L2916/1000000*12)</f>
        <v>#N/A</v>
      </c>
      <c r="Y2916" s="9" t="e">
        <f>VLOOKUP(A2916,Sku_list!$A$1:$E$2667,5,0)*((J2916+F2916)/1000000000)</f>
        <v>#N/A</v>
      </c>
      <c r="AC2916" s="22">
        <f t="shared" ca="1" si="45"/>
        <v>6.6666666666666666E-2</v>
      </c>
    </row>
    <row r="2917" spans="1:29" x14ac:dyDescent="0.35">
      <c r="A2917">
        <v>1607760</v>
      </c>
      <c r="B2917" t="s">
        <v>210</v>
      </c>
      <c r="C2917" t="s">
        <v>146</v>
      </c>
      <c r="D2917">
        <v>0</v>
      </c>
      <c r="E2917">
        <v>40</v>
      </c>
      <c r="F2917">
        <v>0</v>
      </c>
      <c r="G2917">
        <v>60</v>
      </c>
      <c r="H2917">
        <v>24</v>
      </c>
      <c r="I2917">
        <v>0</v>
      </c>
      <c r="J2917">
        <v>16</v>
      </c>
      <c r="K2917">
        <v>0</v>
      </c>
      <c r="L2917">
        <v>40</v>
      </c>
      <c r="M2917">
        <v>0</v>
      </c>
      <c r="N2917">
        <v>0</v>
      </c>
      <c r="P2917" s="22">
        <v>1</v>
      </c>
      <c r="R2917" t="s">
        <v>89</v>
      </c>
      <c r="S2917" t="s">
        <v>69</v>
      </c>
      <c r="T2917" s="9" t="e">
        <f>VLOOKUP(A2917,Sku_list!$A$1:$D$2667,3,0)</f>
        <v>#N/A</v>
      </c>
      <c r="U2917" s="9" t="e">
        <f>VLOOKUP(A2917,Sku_list!$A$1:$D$2667,4,0)*(F2917/1000000*12)</f>
        <v>#N/A</v>
      </c>
      <c r="V2917" s="9" t="e">
        <f>VLOOKUP(A2917,Sku_list!$A$1:$D$2667,4,0)*(H2917/1000000*12)</f>
        <v>#N/A</v>
      </c>
      <c r="W2917" s="9" t="e">
        <f>VLOOKUP(A2917,Sku_list!$A$1:$D$2667,4,0)*(J2917/1000000*12)</f>
        <v>#N/A</v>
      </c>
      <c r="X2917" s="9" t="e">
        <f>VLOOKUP(A2917,Sku_list!$A$1:$D$2667,4,0)*(L2917/1000000*12)</f>
        <v>#N/A</v>
      </c>
      <c r="Y2917" s="9" t="e">
        <f>VLOOKUP(A2917,Sku_list!$A$1:$E$2667,5,0)*((J2917+F2917)/1000000000)</f>
        <v>#N/A</v>
      </c>
      <c r="AC2917" s="22">
        <f t="shared" ca="1" si="45"/>
        <v>6.6666666666666666E-2</v>
      </c>
    </row>
    <row r="2918" spans="1:29" x14ac:dyDescent="0.35">
      <c r="A2918">
        <v>1607760</v>
      </c>
      <c r="B2918" t="s">
        <v>210</v>
      </c>
      <c r="C2918" t="s">
        <v>147</v>
      </c>
      <c r="D2918">
        <v>0</v>
      </c>
      <c r="E2918">
        <v>280</v>
      </c>
      <c r="F2918">
        <v>0</v>
      </c>
      <c r="G2918">
        <v>124</v>
      </c>
      <c r="H2918">
        <v>100</v>
      </c>
      <c r="I2918">
        <v>0</v>
      </c>
      <c r="J2918">
        <v>180</v>
      </c>
      <c r="K2918">
        <v>156</v>
      </c>
      <c r="L2918">
        <v>166</v>
      </c>
      <c r="M2918">
        <v>-114</v>
      </c>
      <c r="N2918">
        <v>114</v>
      </c>
      <c r="P2918" s="22">
        <v>1.6867469879518073</v>
      </c>
      <c r="R2918" t="s">
        <v>90</v>
      </c>
      <c r="S2918" t="s">
        <v>69</v>
      </c>
      <c r="T2918" s="9" t="e">
        <f>VLOOKUP(A2918,Sku_list!$A$1:$D$2667,3,0)</f>
        <v>#N/A</v>
      </c>
      <c r="U2918" s="9" t="e">
        <f>VLOOKUP(A2918,Sku_list!$A$1:$D$2667,4,0)*(F2918/1000000*12)</f>
        <v>#N/A</v>
      </c>
      <c r="V2918" s="9" t="e">
        <f>VLOOKUP(A2918,Sku_list!$A$1:$D$2667,4,0)*(H2918/1000000*12)</f>
        <v>#N/A</v>
      </c>
      <c r="W2918" s="9" t="e">
        <f>VLOOKUP(A2918,Sku_list!$A$1:$D$2667,4,0)*(J2918/1000000*12)</f>
        <v>#N/A</v>
      </c>
      <c r="X2918" s="9" t="e">
        <f>VLOOKUP(A2918,Sku_list!$A$1:$D$2667,4,0)*(L2918/1000000*12)</f>
        <v>#N/A</v>
      </c>
      <c r="Y2918" s="9" t="e">
        <f>VLOOKUP(A2918,Sku_list!$A$1:$E$2667,5,0)*((J2918+F2918)/1000000000)</f>
        <v>#N/A</v>
      </c>
      <c r="AC2918" s="22">
        <f t="shared" ca="1" si="45"/>
        <v>6.6666666666666666E-2</v>
      </c>
    </row>
    <row r="2919" spans="1:29" x14ac:dyDescent="0.35">
      <c r="A2919">
        <v>1607760</v>
      </c>
      <c r="B2919" t="s">
        <v>210</v>
      </c>
      <c r="C2919" t="s">
        <v>148</v>
      </c>
      <c r="D2919">
        <v>0</v>
      </c>
      <c r="E2919">
        <v>0</v>
      </c>
      <c r="F2919">
        <v>0</v>
      </c>
      <c r="G2919">
        <v>56</v>
      </c>
      <c r="H2919">
        <v>40</v>
      </c>
      <c r="I2919">
        <v>0</v>
      </c>
      <c r="J2919">
        <v>0</v>
      </c>
      <c r="K2919">
        <v>16</v>
      </c>
      <c r="L2919">
        <v>90</v>
      </c>
      <c r="M2919">
        <v>50</v>
      </c>
      <c r="N2919">
        <v>-50</v>
      </c>
      <c r="P2919" s="22">
        <v>0.44444444444444442</v>
      </c>
      <c r="R2919" t="s">
        <v>91</v>
      </c>
      <c r="S2919" t="s">
        <v>85</v>
      </c>
      <c r="T2919" s="9" t="e">
        <f>VLOOKUP(A2919,Sku_list!$A$1:$D$2667,3,0)</f>
        <v>#N/A</v>
      </c>
      <c r="U2919" s="9" t="e">
        <f>VLOOKUP(A2919,Sku_list!$A$1:$D$2667,4,0)*(F2919/1000000*12)</f>
        <v>#N/A</v>
      </c>
      <c r="V2919" s="9" t="e">
        <f>VLOOKUP(A2919,Sku_list!$A$1:$D$2667,4,0)*(H2919/1000000*12)</f>
        <v>#N/A</v>
      </c>
      <c r="W2919" s="9" t="e">
        <f>VLOOKUP(A2919,Sku_list!$A$1:$D$2667,4,0)*(J2919/1000000*12)</f>
        <v>#N/A</v>
      </c>
      <c r="X2919" s="9" t="e">
        <f>VLOOKUP(A2919,Sku_list!$A$1:$D$2667,4,0)*(L2919/1000000*12)</f>
        <v>#N/A</v>
      </c>
      <c r="Y2919" s="9" t="e">
        <f>VLOOKUP(A2919,Sku_list!$A$1:$E$2667,5,0)*((J2919+F2919)/1000000000)</f>
        <v>#N/A</v>
      </c>
      <c r="AC2919" s="22">
        <f t="shared" ca="1" si="45"/>
        <v>6.6666666666666666E-2</v>
      </c>
    </row>
    <row r="2920" spans="1:29" x14ac:dyDescent="0.35">
      <c r="A2920">
        <v>1607760</v>
      </c>
      <c r="B2920" t="s">
        <v>210</v>
      </c>
      <c r="C2920" t="s">
        <v>149</v>
      </c>
      <c r="D2920">
        <v>0</v>
      </c>
      <c r="E2920">
        <v>112</v>
      </c>
      <c r="F2920">
        <v>0</v>
      </c>
      <c r="G2920">
        <v>60</v>
      </c>
      <c r="H2920">
        <v>8</v>
      </c>
      <c r="I2920">
        <v>0</v>
      </c>
      <c r="J2920">
        <v>124</v>
      </c>
      <c r="K2920">
        <v>108</v>
      </c>
      <c r="L2920">
        <v>90</v>
      </c>
      <c r="M2920">
        <v>-42</v>
      </c>
      <c r="N2920">
        <v>42</v>
      </c>
      <c r="P2920" s="22">
        <v>1.4666666666666666</v>
      </c>
      <c r="R2920" t="s">
        <v>92</v>
      </c>
      <c r="S2920" t="s">
        <v>85</v>
      </c>
      <c r="T2920" s="9" t="e">
        <f>VLOOKUP(A2920,Sku_list!$A$1:$D$2667,3,0)</f>
        <v>#N/A</v>
      </c>
      <c r="U2920" s="9" t="e">
        <f>VLOOKUP(A2920,Sku_list!$A$1:$D$2667,4,0)*(F2920/1000000*12)</f>
        <v>#N/A</v>
      </c>
      <c r="V2920" s="9" t="e">
        <f>VLOOKUP(A2920,Sku_list!$A$1:$D$2667,4,0)*(H2920/1000000*12)</f>
        <v>#N/A</v>
      </c>
      <c r="W2920" s="9" t="e">
        <f>VLOOKUP(A2920,Sku_list!$A$1:$D$2667,4,0)*(J2920/1000000*12)</f>
        <v>#N/A</v>
      </c>
      <c r="X2920" s="9" t="e">
        <f>VLOOKUP(A2920,Sku_list!$A$1:$D$2667,4,0)*(L2920/1000000*12)</f>
        <v>#N/A</v>
      </c>
      <c r="Y2920" s="9" t="e">
        <f>VLOOKUP(A2920,Sku_list!$A$1:$E$2667,5,0)*((J2920+F2920)/1000000000)</f>
        <v>#N/A</v>
      </c>
      <c r="AC2920" s="22">
        <f t="shared" ca="1" si="45"/>
        <v>6.6666666666666666E-2</v>
      </c>
    </row>
    <row r="2921" spans="1:29" x14ac:dyDescent="0.35">
      <c r="A2921">
        <v>1607760</v>
      </c>
      <c r="B2921" t="s">
        <v>210</v>
      </c>
      <c r="C2921" t="s">
        <v>150</v>
      </c>
      <c r="D2921">
        <v>0</v>
      </c>
      <c r="E2921">
        <v>300</v>
      </c>
      <c r="F2921">
        <v>48</v>
      </c>
      <c r="G2921">
        <v>140</v>
      </c>
      <c r="H2921">
        <v>116</v>
      </c>
      <c r="I2921">
        <v>0</v>
      </c>
      <c r="J2921">
        <v>184</v>
      </c>
      <c r="K2921">
        <v>208</v>
      </c>
      <c r="L2921">
        <v>250</v>
      </c>
      <c r="M2921">
        <v>-98</v>
      </c>
      <c r="N2921">
        <v>98</v>
      </c>
      <c r="P2921" s="22">
        <v>1.3919999999999999</v>
      </c>
      <c r="R2921" t="s">
        <v>93</v>
      </c>
      <c r="S2921" t="s">
        <v>85</v>
      </c>
      <c r="T2921" s="9" t="e">
        <f>VLOOKUP(A2921,Sku_list!$A$1:$D$2667,3,0)</f>
        <v>#N/A</v>
      </c>
      <c r="U2921" s="9" t="e">
        <f>VLOOKUP(A2921,Sku_list!$A$1:$D$2667,4,0)*(F2921/1000000*12)</f>
        <v>#N/A</v>
      </c>
      <c r="V2921" s="9" t="e">
        <f>VLOOKUP(A2921,Sku_list!$A$1:$D$2667,4,0)*(H2921/1000000*12)</f>
        <v>#N/A</v>
      </c>
      <c r="W2921" s="9" t="e">
        <f>VLOOKUP(A2921,Sku_list!$A$1:$D$2667,4,0)*(J2921/1000000*12)</f>
        <v>#N/A</v>
      </c>
      <c r="X2921" s="9" t="e">
        <f>VLOOKUP(A2921,Sku_list!$A$1:$D$2667,4,0)*(L2921/1000000*12)</f>
        <v>#N/A</v>
      </c>
      <c r="Y2921" s="9" t="e">
        <f>VLOOKUP(A2921,Sku_list!$A$1:$E$2667,5,0)*((J2921+F2921)/1000000000)</f>
        <v>#N/A</v>
      </c>
      <c r="AC2921" s="22">
        <f t="shared" ca="1" si="45"/>
        <v>6.6666666666666666E-2</v>
      </c>
    </row>
    <row r="2922" spans="1:29" x14ac:dyDescent="0.35">
      <c r="A2922">
        <v>1607760</v>
      </c>
      <c r="B2922" t="s">
        <v>210</v>
      </c>
      <c r="C2922" t="s">
        <v>151</v>
      </c>
      <c r="D2922">
        <v>0</v>
      </c>
      <c r="E2922">
        <v>32</v>
      </c>
      <c r="F2922">
        <v>0</v>
      </c>
      <c r="G2922">
        <v>32</v>
      </c>
      <c r="H2922">
        <v>8</v>
      </c>
      <c r="I2922">
        <v>0</v>
      </c>
      <c r="J2922">
        <v>24</v>
      </c>
      <c r="K2922">
        <v>24</v>
      </c>
      <c r="L2922">
        <v>25</v>
      </c>
      <c r="M2922">
        <v>-7</v>
      </c>
      <c r="N2922">
        <v>7</v>
      </c>
      <c r="P2922" s="22">
        <v>1.28</v>
      </c>
      <c r="R2922" t="s">
        <v>94</v>
      </c>
      <c r="S2922" t="s">
        <v>83</v>
      </c>
      <c r="T2922" s="9" t="e">
        <f>VLOOKUP(A2922,Sku_list!$A$1:$D$2667,3,0)</f>
        <v>#N/A</v>
      </c>
      <c r="U2922" s="9" t="e">
        <f>VLOOKUP(A2922,Sku_list!$A$1:$D$2667,4,0)*(F2922/1000000*12)</f>
        <v>#N/A</v>
      </c>
      <c r="V2922" s="9" t="e">
        <f>VLOOKUP(A2922,Sku_list!$A$1:$D$2667,4,0)*(H2922/1000000*12)</f>
        <v>#N/A</v>
      </c>
      <c r="W2922" s="9" t="e">
        <f>VLOOKUP(A2922,Sku_list!$A$1:$D$2667,4,0)*(J2922/1000000*12)</f>
        <v>#N/A</v>
      </c>
      <c r="X2922" s="9" t="e">
        <f>VLOOKUP(A2922,Sku_list!$A$1:$D$2667,4,0)*(L2922/1000000*12)</f>
        <v>#N/A</v>
      </c>
      <c r="Y2922" s="9" t="e">
        <f>VLOOKUP(A2922,Sku_list!$A$1:$E$2667,5,0)*((J2922+F2922)/1000000000)</f>
        <v>#N/A</v>
      </c>
      <c r="AC2922" s="22">
        <f t="shared" ca="1" si="45"/>
        <v>6.6666666666666666E-2</v>
      </c>
    </row>
    <row r="2923" spans="1:29" x14ac:dyDescent="0.35">
      <c r="A2923">
        <v>1607760</v>
      </c>
      <c r="B2923" t="s">
        <v>210</v>
      </c>
      <c r="C2923" t="s">
        <v>152</v>
      </c>
      <c r="D2923">
        <v>0</v>
      </c>
      <c r="E2923">
        <v>0</v>
      </c>
      <c r="F2923">
        <v>0</v>
      </c>
      <c r="G2923">
        <v>20</v>
      </c>
      <c r="H2923">
        <v>0</v>
      </c>
      <c r="I2923">
        <v>0</v>
      </c>
      <c r="J2923">
        <v>0</v>
      </c>
      <c r="K2923">
        <v>0</v>
      </c>
      <c r="L2923">
        <v>12</v>
      </c>
      <c r="M2923">
        <v>12</v>
      </c>
      <c r="N2923">
        <v>-12</v>
      </c>
      <c r="P2923" s="22">
        <v>0</v>
      </c>
      <c r="R2923" t="s">
        <v>95</v>
      </c>
      <c r="S2923" t="s">
        <v>83</v>
      </c>
      <c r="T2923" s="9" t="e">
        <f>VLOOKUP(A2923,Sku_list!$A$1:$D$2667,3,0)</f>
        <v>#N/A</v>
      </c>
      <c r="U2923" s="9" t="e">
        <f>VLOOKUP(A2923,Sku_list!$A$1:$D$2667,4,0)*(F2923/1000000*12)</f>
        <v>#N/A</v>
      </c>
      <c r="V2923" s="9" t="e">
        <f>VLOOKUP(A2923,Sku_list!$A$1:$D$2667,4,0)*(H2923/1000000*12)</f>
        <v>#N/A</v>
      </c>
      <c r="W2923" s="9" t="e">
        <f>VLOOKUP(A2923,Sku_list!$A$1:$D$2667,4,0)*(J2923/1000000*12)</f>
        <v>#N/A</v>
      </c>
      <c r="X2923" s="9" t="e">
        <f>VLOOKUP(A2923,Sku_list!$A$1:$D$2667,4,0)*(L2923/1000000*12)</f>
        <v>#N/A</v>
      </c>
      <c r="Y2923" s="9" t="e">
        <f>VLOOKUP(A2923,Sku_list!$A$1:$E$2667,5,0)*((J2923+F2923)/1000000000)</f>
        <v>#N/A</v>
      </c>
      <c r="AC2923" s="22">
        <f t="shared" ca="1" si="45"/>
        <v>6.6666666666666666E-2</v>
      </c>
    </row>
    <row r="2924" spans="1:29" x14ac:dyDescent="0.35">
      <c r="A2924">
        <v>1607760</v>
      </c>
      <c r="B2924" t="s">
        <v>210</v>
      </c>
      <c r="C2924" t="s">
        <v>153</v>
      </c>
      <c r="D2924">
        <v>0</v>
      </c>
      <c r="E2924">
        <v>0</v>
      </c>
      <c r="F2924">
        <v>0</v>
      </c>
      <c r="G2924">
        <v>0</v>
      </c>
      <c r="H2924">
        <v>0</v>
      </c>
      <c r="I2924">
        <v>0</v>
      </c>
      <c r="J2924">
        <v>0</v>
      </c>
      <c r="K2924">
        <v>0</v>
      </c>
      <c r="L2924">
        <v>0</v>
      </c>
      <c r="M2924">
        <v>0</v>
      </c>
      <c r="N2924">
        <v>0</v>
      </c>
      <c r="P2924" s="22" t="s">
        <v>34</v>
      </c>
      <c r="R2924" t="s">
        <v>189</v>
      </c>
      <c r="S2924" t="s">
        <v>190</v>
      </c>
      <c r="T2924" s="9" t="e">
        <f>VLOOKUP(A2924,Sku_list!$A$1:$D$2667,3,0)</f>
        <v>#N/A</v>
      </c>
      <c r="U2924" s="9" t="e">
        <f>VLOOKUP(A2924,Sku_list!$A$1:$D$2667,4,0)*(F2924/1000000*12)</f>
        <v>#N/A</v>
      </c>
      <c r="V2924" s="9" t="e">
        <f>VLOOKUP(A2924,Sku_list!$A$1:$D$2667,4,0)*(H2924/1000000*12)</f>
        <v>#N/A</v>
      </c>
      <c r="W2924" s="9" t="e">
        <f>VLOOKUP(A2924,Sku_list!$A$1:$D$2667,4,0)*(J2924/1000000*12)</f>
        <v>#N/A</v>
      </c>
      <c r="X2924" s="9" t="e">
        <f>VLOOKUP(A2924,Sku_list!$A$1:$D$2667,4,0)*(L2924/1000000*12)</f>
        <v>#N/A</v>
      </c>
      <c r="Y2924" s="9" t="e">
        <f>VLOOKUP(A2924,Sku_list!$A$1:$E$2667,5,0)*((J2924+F2924)/1000000000)</f>
        <v>#N/A</v>
      </c>
      <c r="AC2924" s="22">
        <f t="shared" ca="1" si="45"/>
        <v>6.6666666666666666E-2</v>
      </c>
    </row>
    <row r="2925" spans="1:29" x14ac:dyDescent="0.35">
      <c r="A2925">
        <v>1607760</v>
      </c>
      <c r="B2925" t="s">
        <v>210</v>
      </c>
      <c r="C2925" t="s">
        <v>154</v>
      </c>
      <c r="D2925">
        <v>0</v>
      </c>
      <c r="E2925">
        <v>0</v>
      </c>
      <c r="F2925">
        <v>0</v>
      </c>
      <c r="G2925">
        <v>32</v>
      </c>
      <c r="H2925">
        <v>0</v>
      </c>
      <c r="I2925">
        <v>0</v>
      </c>
      <c r="J2925">
        <v>20</v>
      </c>
      <c r="K2925">
        <v>20</v>
      </c>
      <c r="L2925">
        <v>40</v>
      </c>
      <c r="M2925">
        <v>20</v>
      </c>
      <c r="N2925">
        <v>-20</v>
      </c>
      <c r="P2925" s="22">
        <v>0.5</v>
      </c>
      <c r="R2925" t="s">
        <v>96</v>
      </c>
      <c r="S2925" t="s">
        <v>72</v>
      </c>
      <c r="T2925" s="9" t="e">
        <f>VLOOKUP(A2925,Sku_list!$A$1:$D$2667,3,0)</f>
        <v>#N/A</v>
      </c>
      <c r="U2925" s="9" t="e">
        <f>VLOOKUP(A2925,Sku_list!$A$1:$D$2667,4,0)*(F2925/1000000*12)</f>
        <v>#N/A</v>
      </c>
      <c r="V2925" s="9" t="e">
        <f>VLOOKUP(A2925,Sku_list!$A$1:$D$2667,4,0)*(H2925/1000000*12)</f>
        <v>#N/A</v>
      </c>
      <c r="W2925" s="9" t="e">
        <f>VLOOKUP(A2925,Sku_list!$A$1:$D$2667,4,0)*(J2925/1000000*12)</f>
        <v>#N/A</v>
      </c>
      <c r="X2925" s="9" t="e">
        <f>VLOOKUP(A2925,Sku_list!$A$1:$D$2667,4,0)*(L2925/1000000*12)</f>
        <v>#N/A</v>
      </c>
      <c r="Y2925" s="9" t="e">
        <f>VLOOKUP(A2925,Sku_list!$A$1:$E$2667,5,0)*((J2925+F2925)/1000000000)</f>
        <v>#N/A</v>
      </c>
      <c r="AC2925" s="22">
        <f t="shared" ca="1" si="45"/>
        <v>6.6666666666666666E-2</v>
      </c>
    </row>
    <row r="2926" spans="1:29" x14ac:dyDescent="0.35">
      <c r="A2926">
        <v>1607760</v>
      </c>
      <c r="B2926" t="s">
        <v>210</v>
      </c>
      <c r="C2926" t="s">
        <v>155</v>
      </c>
      <c r="D2926">
        <v>0</v>
      </c>
      <c r="E2926">
        <v>48</v>
      </c>
      <c r="F2926">
        <v>0</v>
      </c>
      <c r="G2926">
        <v>48</v>
      </c>
      <c r="H2926">
        <v>20</v>
      </c>
      <c r="I2926">
        <v>0</v>
      </c>
      <c r="J2926">
        <v>60</v>
      </c>
      <c r="K2926">
        <v>52</v>
      </c>
      <c r="L2926">
        <v>80</v>
      </c>
      <c r="M2926">
        <v>0</v>
      </c>
      <c r="N2926">
        <v>0</v>
      </c>
      <c r="P2926" s="22">
        <v>1</v>
      </c>
      <c r="R2926" t="s">
        <v>97</v>
      </c>
      <c r="S2926" t="s">
        <v>72</v>
      </c>
      <c r="T2926" s="9" t="e">
        <f>VLOOKUP(A2926,Sku_list!$A$1:$D$2667,3,0)</f>
        <v>#N/A</v>
      </c>
      <c r="U2926" s="9" t="e">
        <f>VLOOKUP(A2926,Sku_list!$A$1:$D$2667,4,0)*(F2926/1000000*12)</f>
        <v>#N/A</v>
      </c>
      <c r="V2926" s="9" t="e">
        <f>VLOOKUP(A2926,Sku_list!$A$1:$D$2667,4,0)*(H2926/1000000*12)</f>
        <v>#N/A</v>
      </c>
      <c r="W2926" s="9" t="e">
        <f>VLOOKUP(A2926,Sku_list!$A$1:$D$2667,4,0)*(J2926/1000000*12)</f>
        <v>#N/A</v>
      </c>
      <c r="X2926" s="9" t="e">
        <f>VLOOKUP(A2926,Sku_list!$A$1:$D$2667,4,0)*(L2926/1000000*12)</f>
        <v>#N/A</v>
      </c>
      <c r="Y2926" s="9" t="e">
        <f>VLOOKUP(A2926,Sku_list!$A$1:$E$2667,5,0)*((J2926+F2926)/1000000000)</f>
        <v>#N/A</v>
      </c>
      <c r="AC2926" s="22">
        <f t="shared" ca="1" si="45"/>
        <v>6.6666666666666666E-2</v>
      </c>
    </row>
    <row r="2927" spans="1:29" x14ac:dyDescent="0.35">
      <c r="A2927">
        <v>1607760</v>
      </c>
      <c r="B2927" t="s">
        <v>210</v>
      </c>
      <c r="C2927" t="s">
        <v>156</v>
      </c>
      <c r="D2927">
        <v>0</v>
      </c>
      <c r="E2927">
        <v>0</v>
      </c>
      <c r="F2927">
        <v>0</v>
      </c>
      <c r="G2927">
        <v>0</v>
      </c>
      <c r="H2927">
        <v>0</v>
      </c>
      <c r="I2927">
        <v>0</v>
      </c>
      <c r="J2927">
        <v>0</v>
      </c>
      <c r="K2927">
        <v>0</v>
      </c>
      <c r="L2927">
        <v>0</v>
      </c>
      <c r="M2927">
        <v>0</v>
      </c>
      <c r="N2927">
        <v>0</v>
      </c>
      <c r="P2927" s="22" t="s">
        <v>34</v>
      </c>
      <c r="R2927" t="s">
        <v>38</v>
      </c>
      <c r="S2927" t="s">
        <v>69</v>
      </c>
      <c r="T2927" s="9" t="e">
        <f>VLOOKUP(A2927,Sku_list!$A$1:$D$2667,3,0)</f>
        <v>#N/A</v>
      </c>
      <c r="U2927" s="9" t="e">
        <f>VLOOKUP(A2927,Sku_list!$A$1:$D$2667,4,0)*(F2927/1000000*12)</f>
        <v>#N/A</v>
      </c>
      <c r="V2927" s="9" t="e">
        <f>VLOOKUP(A2927,Sku_list!$A$1:$D$2667,4,0)*(H2927/1000000*12)</f>
        <v>#N/A</v>
      </c>
      <c r="W2927" s="9" t="e">
        <f>VLOOKUP(A2927,Sku_list!$A$1:$D$2667,4,0)*(J2927/1000000*12)</f>
        <v>#N/A</v>
      </c>
      <c r="X2927" s="9" t="e">
        <f>VLOOKUP(A2927,Sku_list!$A$1:$D$2667,4,0)*(L2927/1000000*12)</f>
        <v>#N/A</v>
      </c>
      <c r="Y2927" s="9" t="e">
        <f>VLOOKUP(A2927,Sku_list!$A$1:$E$2667,5,0)*((J2927+F2927)/1000000000)</f>
        <v>#N/A</v>
      </c>
      <c r="AC2927" s="22">
        <f t="shared" ca="1" si="45"/>
        <v>6.6666666666666666E-2</v>
      </c>
    </row>
    <row r="2928" spans="1:29" x14ac:dyDescent="0.35">
      <c r="A2928">
        <v>1607760</v>
      </c>
      <c r="B2928" t="s">
        <v>210</v>
      </c>
      <c r="C2928" t="s">
        <v>157</v>
      </c>
      <c r="D2928">
        <v>0</v>
      </c>
      <c r="E2928">
        <v>0</v>
      </c>
      <c r="F2928">
        <v>0</v>
      </c>
      <c r="G2928">
        <v>52</v>
      </c>
      <c r="H2928">
        <v>40</v>
      </c>
      <c r="I2928">
        <v>0</v>
      </c>
      <c r="J2928">
        <v>123</v>
      </c>
      <c r="K2928">
        <v>119</v>
      </c>
      <c r="L2928">
        <v>120</v>
      </c>
      <c r="M2928">
        <v>-43</v>
      </c>
      <c r="N2928">
        <v>43</v>
      </c>
      <c r="P2928" s="22">
        <v>1.3583333333333334</v>
      </c>
      <c r="R2928" t="s">
        <v>98</v>
      </c>
      <c r="S2928" t="s">
        <v>72</v>
      </c>
      <c r="T2928" s="9" t="e">
        <f>VLOOKUP(A2928,Sku_list!$A$1:$D$2667,3,0)</f>
        <v>#N/A</v>
      </c>
      <c r="U2928" s="9" t="e">
        <f>VLOOKUP(A2928,Sku_list!$A$1:$D$2667,4,0)*(F2928/1000000*12)</f>
        <v>#N/A</v>
      </c>
      <c r="V2928" s="9" t="e">
        <f>VLOOKUP(A2928,Sku_list!$A$1:$D$2667,4,0)*(H2928/1000000*12)</f>
        <v>#N/A</v>
      </c>
      <c r="W2928" s="9" t="e">
        <f>VLOOKUP(A2928,Sku_list!$A$1:$D$2667,4,0)*(J2928/1000000*12)</f>
        <v>#N/A</v>
      </c>
      <c r="X2928" s="9" t="e">
        <f>VLOOKUP(A2928,Sku_list!$A$1:$D$2667,4,0)*(L2928/1000000*12)</f>
        <v>#N/A</v>
      </c>
      <c r="Y2928" s="9" t="e">
        <f>VLOOKUP(A2928,Sku_list!$A$1:$E$2667,5,0)*((J2928+F2928)/1000000000)</f>
        <v>#N/A</v>
      </c>
      <c r="AC2928" s="22">
        <f t="shared" ca="1" si="45"/>
        <v>6.6666666666666666E-2</v>
      </c>
    </row>
    <row r="2929" spans="1:29" x14ac:dyDescent="0.35">
      <c r="A2929">
        <v>1607760</v>
      </c>
      <c r="B2929" t="s">
        <v>210</v>
      </c>
      <c r="C2929" t="s">
        <v>158</v>
      </c>
      <c r="D2929">
        <v>0</v>
      </c>
      <c r="E2929">
        <v>40</v>
      </c>
      <c r="F2929">
        <v>0</v>
      </c>
      <c r="G2929">
        <v>8</v>
      </c>
      <c r="H2929">
        <v>8</v>
      </c>
      <c r="I2929">
        <v>0</v>
      </c>
      <c r="J2929">
        <v>44</v>
      </c>
      <c r="K2929">
        <v>44</v>
      </c>
      <c r="L2929">
        <v>30</v>
      </c>
      <c r="M2929">
        <v>-22</v>
      </c>
      <c r="N2929">
        <v>22</v>
      </c>
      <c r="P2929" s="22">
        <v>1.7333333333333334</v>
      </c>
      <c r="R2929" t="s">
        <v>99</v>
      </c>
      <c r="S2929" t="s">
        <v>69</v>
      </c>
      <c r="T2929" s="9" t="e">
        <f>VLOOKUP(A2929,Sku_list!$A$1:$D$2667,3,0)</f>
        <v>#N/A</v>
      </c>
      <c r="U2929" s="9" t="e">
        <f>VLOOKUP(A2929,Sku_list!$A$1:$D$2667,4,0)*(F2929/1000000*12)</f>
        <v>#N/A</v>
      </c>
      <c r="V2929" s="9" t="e">
        <f>VLOOKUP(A2929,Sku_list!$A$1:$D$2667,4,0)*(H2929/1000000*12)</f>
        <v>#N/A</v>
      </c>
      <c r="W2929" s="9" t="e">
        <f>VLOOKUP(A2929,Sku_list!$A$1:$D$2667,4,0)*(J2929/1000000*12)</f>
        <v>#N/A</v>
      </c>
      <c r="X2929" s="9" t="e">
        <f>VLOOKUP(A2929,Sku_list!$A$1:$D$2667,4,0)*(L2929/1000000*12)</f>
        <v>#N/A</v>
      </c>
      <c r="Y2929" s="9" t="e">
        <f>VLOOKUP(A2929,Sku_list!$A$1:$E$2667,5,0)*((J2929+F2929)/1000000000)</f>
        <v>#N/A</v>
      </c>
      <c r="AC2929" s="22">
        <f t="shared" ca="1" si="45"/>
        <v>6.6666666666666666E-2</v>
      </c>
    </row>
    <row r="2930" spans="1:29" x14ac:dyDescent="0.35">
      <c r="A2930">
        <v>1607760</v>
      </c>
      <c r="B2930" t="s">
        <v>210</v>
      </c>
      <c r="C2930" t="s">
        <v>159</v>
      </c>
      <c r="D2930">
        <v>0</v>
      </c>
      <c r="E2930">
        <v>48</v>
      </c>
      <c r="F2930">
        <v>0</v>
      </c>
      <c r="G2930">
        <v>64</v>
      </c>
      <c r="H2930">
        <v>28</v>
      </c>
      <c r="I2930">
        <v>0</v>
      </c>
      <c r="J2930">
        <v>92</v>
      </c>
      <c r="K2930">
        <v>88</v>
      </c>
      <c r="L2930">
        <v>90</v>
      </c>
      <c r="M2930">
        <v>-30</v>
      </c>
      <c r="N2930">
        <v>30</v>
      </c>
      <c r="P2930" s="22">
        <v>1.3333333333333333</v>
      </c>
      <c r="R2930" t="s">
        <v>100</v>
      </c>
      <c r="S2930" t="s">
        <v>72</v>
      </c>
      <c r="T2930" s="9" t="e">
        <f>VLOOKUP(A2930,Sku_list!$A$1:$D$2667,3,0)</f>
        <v>#N/A</v>
      </c>
      <c r="U2930" s="9" t="e">
        <f>VLOOKUP(A2930,Sku_list!$A$1:$D$2667,4,0)*(F2930/1000000*12)</f>
        <v>#N/A</v>
      </c>
      <c r="V2930" s="9" t="e">
        <f>VLOOKUP(A2930,Sku_list!$A$1:$D$2667,4,0)*(H2930/1000000*12)</f>
        <v>#N/A</v>
      </c>
      <c r="W2930" s="9" t="e">
        <f>VLOOKUP(A2930,Sku_list!$A$1:$D$2667,4,0)*(J2930/1000000*12)</f>
        <v>#N/A</v>
      </c>
      <c r="X2930" s="9" t="e">
        <f>VLOOKUP(A2930,Sku_list!$A$1:$D$2667,4,0)*(L2930/1000000*12)</f>
        <v>#N/A</v>
      </c>
      <c r="Y2930" s="9" t="e">
        <f>VLOOKUP(A2930,Sku_list!$A$1:$E$2667,5,0)*((J2930+F2930)/1000000000)</f>
        <v>#N/A</v>
      </c>
      <c r="AC2930" s="22">
        <f t="shared" ca="1" si="45"/>
        <v>6.6666666666666666E-2</v>
      </c>
    </row>
    <row r="2931" spans="1:29" x14ac:dyDescent="0.35">
      <c r="A2931">
        <v>1607760</v>
      </c>
      <c r="B2931" t="s">
        <v>210</v>
      </c>
      <c r="C2931" t="s">
        <v>160</v>
      </c>
      <c r="D2931">
        <v>0</v>
      </c>
      <c r="E2931">
        <v>0</v>
      </c>
      <c r="F2931">
        <v>0</v>
      </c>
      <c r="G2931">
        <v>116</v>
      </c>
      <c r="H2931">
        <v>100</v>
      </c>
      <c r="I2931">
        <v>0</v>
      </c>
      <c r="J2931">
        <v>180</v>
      </c>
      <c r="K2931">
        <v>168</v>
      </c>
      <c r="L2931">
        <v>244</v>
      </c>
      <c r="M2931">
        <v>-36</v>
      </c>
      <c r="N2931">
        <v>36</v>
      </c>
      <c r="P2931" s="22">
        <v>1.1475409836065573</v>
      </c>
      <c r="R2931" t="s">
        <v>101</v>
      </c>
      <c r="S2931" t="s">
        <v>69</v>
      </c>
      <c r="T2931" s="9" t="e">
        <f>VLOOKUP(A2931,Sku_list!$A$1:$D$2667,3,0)</f>
        <v>#N/A</v>
      </c>
      <c r="U2931" s="9" t="e">
        <f>VLOOKUP(A2931,Sku_list!$A$1:$D$2667,4,0)*(F2931/1000000*12)</f>
        <v>#N/A</v>
      </c>
      <c r="V2931" s="9" t="e">
        <f>VLOOKUP(A2931,Sku_list!$A$1:$D$2667,4,0)*(H2931/1000000*12)</f>
        <v>#N/A</v>
      </c>
      <c r="W2931" s="9" t="e">
        <f>VLOOKUP(A2931,Sku_list!$A$1:$D$2667,4,0)*(J2931/1000000*12)</f>
        <v>#N/A</v>
      </c>
      <c r="X2931" s="9" t="e">
        <f>VLOOKUP(A2931,Sku_list!$A$1:$D$2667,4,0)*(L2931/1000000*12)</f>
        <v>#N/A</v>
      </c>
      <c r="Y2931" s="9" t="e">
        <f>VLOOKUP(A2931,Sku_list!$A$1:$E$2667,5,0)*((J2931+F2931)/1000000000)</f>
        <v>#N/A</v>
      </c>
      <c r="AC2931" s="22">
        <f t="shared" ca="1" si="45"/>
        <v>6.6666666666666666E-2</v>
      </c>
    </row>
    <row r="2932" spans="1:29" x14ac:dyDescent="0.35">
      <c r="A2932">
        <v>1607760</v>
      </c>
      <c r="B2932" t="s">
        <v>210</v>
      </c>
      <c r="C2932" t="s">
        <v>161</v>
      </c>
      <c r="D2932">
        <v>0</v>
      </c>
      <c r="E2932">
        <v>2016</v>
      </c>
      <c r="F2932">
        <v>0</v>
      </c>
      <c r="G2932">
        <v>16</v>
      </c>
      <c r="H2932">
        <v>16</v>
      </c>
      <c r="I2932">
        <v>0</v>
      </c>
      <c r="J2932">
        <v>3469</v>
      </c>
      <c r="K2932">
        <v>3469</v>
      </c>
      <c r="L2932">
        <v>400</v>
      </c>
      <c r="M2932">
        <v>-3085</v>
      </c>
      <c r="N2932">
        <v>3085</v>
      </c>
      <c r="P2932" s="22">
        <v>8.7125000000000004</v>
      </c>
      <c r="R2932" t="s">
        <v>102</v>
      </c>
      <c r="S2932" t="s">
        <v>306</v>
      </c>
      <c r="T2932" s="9" t="e">
        <f>VLOOKUP(A2932,Sku_list!$A$1:$D$2667,3,0)</f>
        <v>#N/A</v>
      </c>
      <c r="U2932" s="9" t="e">
        <f>VLOOKUP(A2932,Sku_list!$A$1:$D$2667,4,0)*(F2932/1000000*12)</f>
        <v>#N/A</v>
      </c>
      <c r="V2932" s="9" t="e">
        <f>VLOOKUP(A2932,Sku_list!$A$1:$D$2667,4,0)*(H2932/1000000*12)</f>
        <v>#N/A</v>
      </c>
      <c r="W2932" s="9" t="e">
        <f>VLOOKUP(A2932,Sku_list!$A$1:$D$2667,4,0)*(J2932/1000000*12)</f>
        <v>#N/A</v>
      </c>
      <c r="X2932" s="9" t="e">
        <f>VLOOKUP(A2932,Sku_list!$A$1:$D$2667,4,0)*(L2932/1000000*12)</f>
        <v>#N/A</v>
      </c>
      <c r="Y2932" s="9" t="e">
        <f>VLOOKUP(A2932,Sku_list!$A$1:$E$2667,5,0)*((J2932+F2932)/1000000000)</f>
        <v>#N/A</v>
      </c>
      <c r="AC2932" s="22">
        <f t="shared" ca="1" si="45"/>
        <v>6.6666666666666666E-2</v>
      </c>
    </row>
    <row r="2933" spans="1:29" x14ac:dyDescent="0.35">
      <c r="A2933">
        <v>1607760</v>
      </c>
      <c r="B2933" t="s">
        <v>210</v>
      </c>
      <c r="C2933" t="s">
        <v>162</v>
      </c>
      <c r="D2933">
        <v>0</v>
      </c>
      <c r="E2933">
        <v>0</v>
      </c>
      <c r="F2933">
        <v>0</v>
      </c>
      <c r="G2933">
        <v>12</v>
      </c>
      <c r="H2933">
        <v>12</v>
      </c>
      <c r="I2933">
        <v>0</v>
      </c>
      <c r="J2933">
        <v>195</v>
      </c>
      <c r="K2933">
        <v>195</v>
      </c>
      <c r="L2933">
        <v>120</v>
      </c>
      <c r="M2933">
        <v>-87</v>
      </c>
      <c r="N2933">
        <v>87</v>
      </c>
      <c r="P2933" s="22">
        <v>1.7250000000000001</v>
      </c>
      <c r="R2933" t="s">
        <v>103</v>
      </c>
      <c r="S2933" t="s">
        <v>69</v>
      </c>
      <c r="T2933" s="9" t="e">
        <f>VLOOKUP(A2933,Sku_list!$A$1:$D$2667,3,0)</f>
        <v>#N/A</v>
      </c>
      <c r="U2933" s="9" t="e">
        <f>VLOOKUP(A2933,Sku_list!$A$1:$D$2667,4,0)*(F2933/1000000*12)</f>
        <v>#N/A</v>
      </c>
      <c r="V2933" s="9" t="e">
        <f>VLOOKUP(A2933,Sku_list!$A$1:$D$2667,4,0)*(H2933/1000000*12)</f>
        <v>#N/A</v>
      </c>
      <c r="W2933" s="9" t="e">
        <f>VLOOKUP(A2933,Sku_list!$A$1:$D$2667,4,0)*(J2933/1000000*12)</f>
        <v>#N/A</v>
      </c>
      <c r="X2933" s="9" t="e">
        <f>VLOOKUP(A2933,Sku_list!$A$1:$D$2667,4,0)*(L2933/1000000*12)</f>
        <v>#N/A</v>
      </c>
      <c r="Y2933" s="9" t="e">
        <f>VLOOKUP(A2933,Sku_list!$A$1:$E$2667,5,0)*((J2933+F2933)/1000000000)</f>
        <v>#N/A</v>
      </c>
      <c r="AC2933" s="22">
        <f t="shared" ca="1" si="45"/>
        <v>6.6666666666666666E-2</v>
      </c>
    </row>
    <row r="2934" spans="1:29" x14ac:dyDescent="0.35">
      <c r="A2934">
        <v>1607760</v>
      </c>
      <c r="B2934" t="s">
        <v>210</v>
      </c>
      <c r="C2934" t="s">
        <v>164</v>
      </c>
      <c r="D2934">
        <v>0</v>
      </c>
      <c r="E2934">
        <v>0</v>
      </c>
      <c r="F2934">
        <v>40</v>
      </c>
      <c r="G2934">
        <v>24</v>
      </c>
      <c r="H2934">
        <v>4</v>
      </c>
      <c r="I2934">
        <v>0</v>
      </c>
      <c r="J2934">
        <v>0</v>
      </c>
      <c r="K2934">
        <v>28</v>
      </c>
      <c r="L2934">
        <v>12</v>
      </c>
      <c r="M2934">
        <v>-32</v>
      </c>
      <c r="N2934">
        <v>32</v>
      </c>
      <c r="P2934" s="22">
        <v>3.6666666666666665</v>
      </c>
      <c r="R2934" t="s">
        <v>104</v>
      </c>
      <c r="S2934" t="s">
        <v>69</v>
      </c>
      <c r="T2934" s="9" t="e">
        <f>VLOOKUP(A2934,Sku_list!$A$1:$D$2667,3,0)</f>
        <v>#N/A</v>
      </c>
      <c r="U2934" s="9" t="e">
        <f>VLOOKUP(A2934,Sku_list!$A$1:$D$2667,4,0)*(F2934/1000000*12)</f>
        <v>#N/A</v>
      </c>
      <c r="V2934" s="9" t="e">
        <f>VLOOKUP(A2934,Sku_list!$A$1:$D$2667,4,0)*(H2934/1000000*12)</f>
        <v>#N/A</v>
      </c>
      <c r="W2934" s="9" t="e">
        <f>VLOOKUP(A2934,Sku_list!$A$1:$D$2667,4,0)*(J2934/1000000*12)</f>
        <v>#N/A</v>
      </c>
      <c r="X2934" s="9" t="e">
        <f>VLOOKUP(A2934,Sku_list!$A$1:$D$2667,4,0)*(L2934/1000000*12)</f>
        <v>#N/A</v>
      </c>
      <c r="Y2934" s="9" t="e">
        <f>VLOOKUP(A2934,Sku_list!$A$1:$E$2667,5,0)*((J2934+F2934)/1000000000)</f>
        <v>#N/A</v>
      </c>
      <c r="AC2934" s="22">
        <f t="shared" ca="1" si="45"/>
        <v>6.6666666666666666E-2</v>
      </c>
    </row>
    <row r="2935" spans="1:29" x14ac:dyDescent="0.35">
      <c r="A2935">
        <v>1607760</v>
      </c>
      <c r="B2935" t="s">
        <v>210</v>
      </c>
      <c r="C2935" t="s">
        <v>165</v>
      </c>
      <c r="D2935">
        <v>0</v>
      </c>
      <c r="E2935">
        <v>0</v>
      </c>
      <c r="F2935">
        <v>0</v>
      </c>
      <c r="G2935">
        <v>0</v>
      </c>
      <c r="H2935">
        <v>0</v>
      </c>
      <c r="I2935">
        <v>0</v>
      </c>
      <c r="J2935">
        <v>0</v>
      </c>
      <c r="K2935">
        <v>0</v>
      </c>
      <c r="L2935">
        <v>0</v>
      </c>
      <c r="M2935">
        <v>0</v>
      </c>
      <c r="N2935">
        <v>0</v>
      </c>
      <c r="P2935" s="22" t="s">
        <v>34</v>
      </c>
      <c r="R2935" t="s">
        <v>105</v>
      </c>
      <c r="S2935" t="s">
        <v>83</v>
      </c>
      <c r="T2935" s="9" t="e">
        <f>VLOOKUP(A2935,Sku_list!$A$1:$D$2667,3,0)</f>
        <v>#N/A</v>
      </c>
      <c r="U2935" s="9" t="e">
        <f>VLOOKUP(A2935,Sku_list!$A$1:$D$2667,4,0)*(F2935/1000000*12)</f>
        <v>#N/A</v>
      </c>
      <c r="V2935" s="9" t="e">
        <f>VLOOKUP(A2935,Sku_list!$A$1:$D$2667,4,0)*(H2935/1000000*12)</f>
        <v>#N/A</v>
      </c>
      <c r="W2935" s="9" t="e">
        <f>VLOOKUP(A2935,Sku_list!$A$1:$D$2667,4,0)*(J2935/1000000*12)</f>
        <v>#N/A</v>
      </c>
      <c r="X2935" s="9" t="e">
        <f>VLOOKUP(A2935,Sku_list!$A$1:$D$2667,4,0)*(L2935/1000000*12)</f>
        <v>#N/A</v>
      </c>
      <c r="Y2935" s="9" t="e">
        <f>VLOOKUP(A2935,Sku_list!$A$1:$E$2667,5,0)*((J2935+F2935)/1000000000)</f>
        <v>#N/A</v>
      </c>
      <c r="AC2935" s="22">
        <f t="shared" ca="1" si="45"/>
        <v>6.6666666666666666E-2</v>
      </c>
    </row>
    <row r="2936" spans="1:29" x14ac:dyDescent="0.35">
      <c r="A2936">
        <v>1607760</v>
      </c>
      <c r="B2936" t="s">
        <v>210</v>
      </c>
      <c r="C2936" t="s">
        <v>163</v>
      </c>
      <c r="D2936">
        <v>0</v>
      </c>
      <c r="E2936">
        <v>0</v>
      </c>
      <c r="F2936">
        <v>0</v>
      </c>
      <c r="G2936">
        <v>0</v>
      </c>
      <c r="H2936">
        <v>0</v>
      </c>
      <c r="I2936">
        <v>0</v>
      </c>
      <c r="J2936">
        <v>8</v>
      </c>
      <c r="K2936">
        <v>8</v>
      </c>
      <c r="L2936">
        <v>12</v>
      </c>
      <c r="M2936">
        <v>4</v>
      </c>
      <c r="N2936">
        <v>-4</v>
      </c>
      <c r="P2936" s="22">
        <v>0.66666666666666663</v>
      </c>
      <c r="R2936" t="s">
        <v>117</v>
      </c>
      <c r="S2936" t="s">
        <v>83</v>
      </c>
      <c r="T2936" s="9" t="e">
        <f>VLOOKUP(A2936,Sku_list!$A$1:$D$2667,3,0)</f>
        <v>#N/A</v>
      </c>
      <c r="U2936" s="9" t="e">
        <f>VLOOKUP(A2936,Sku_list!$A$1:$D$2667,4,0)*(F2936/1000000*12)</f>
        <v>#N/A</v>
      </c>
      <c r="V2936" s="9" t="e">
        <f>VLOOKUP(A2936,Sku_list!$A$1:$D$2667,4,0)*(H2936/1000000*12)</f>
        <v>#N/A</v>
      </c>
      <c r="W2936" s="9" t="e">
        <f>VLOOKUP(A2936,Sku_list!$A$1:$D$2667,4,0)*(J2936/1000000*12)</f>
        <v>#N/A</v>
      </c>
      <c r="X2936" s="9" t="e">
        <f>VLOOKUP(A2936,Sku_list!$A$1:$D$2667,4,0)*(L2936/1000000*12)</f>
        <v>#N/A</v>
      </c>
      <c r="Y2936" s="9" t="e">
        <f>VLOOKUP(A2936,Sku_list!$A$1:$E$2667,5,0)*((J2936+F2936)/1000000000)</f>
        <v>#N/A</v>
      </c>
      <c r="AC2936" s="22">
        <f t="shared" ca="1" si="45"/>
        <v>6.6666666666666666E-2</v>
      </c>
    </row>
    <row r="2937" spans="1:29" x14ac:dyDescent="0.35">
      <c r="A2937">
        <v>1607760</v>
      </c>
      <c r="B2937" t="s">
        <v>210</v>
      </c>
      <c r="C2937" t="s">
        <v>166</v>
      </c>
      <c r="D2937">
        <v>0</v>
      </c>
      <c r="E2937">
        <v>0</v>
      </c>
      <c r="F2937">
        <v>0</v>
      </c>
      <c r="G2937">
        <v>20</v>
      </c>
      <c r="H2937">
        <v>40</v>
      </c>
      <c r="I2937">
        <v>0</v>
      </c>
      <c r="J2937">
        <v>64</v>
      </c>
      <c r="K2937">
        <v>64</v>
      </c>
      <c r="L2937">
        <v>30</v>
      </c>
      <c r="M2937">
        <v>-74</v>
      </c>
      <c r="N2937">
        <v>74</v>
      </c>
      <c r="P2937" s="22">
        <v>3.4666666666666668</v>
      </c>
      <c r="R2937" t="s">
        <v>118</v>
      </c>
      <c r="S2937" t="s">
        <v>85</v>
      </c>
      <c r="T2937" s="9" t="e">
        <f>VLOOKUP(A2937,Sku_list!$A$1:$D$2667,3,0)</f>
        <v>#N/A</v>
      </c>
      <c r="U2937" s="9" t="e">
        <f>VLOOKUP(A2937,Sku_list!$A$1:$D$2667,4,0)*(F2937/1000000*12)</f>
        <v>#N/A</v>
      </c>
      <c r="V2937" s="9" t="e">
        <f>VLOOKUP(A2937,Sku_list!$A$1:$D$2667,4,0)*(H2937/1000000*12)</f>
        <v>#N/A</v>
      </c>
      <c r="W2937" s="9" t="e">
        <f>VLOOKUP(A2937,Sku_list!$A$1:$D$2667,4,0)*(J2937/1000000*12)</f>
        <v>#N/A</v>
      </c>
      <c r="X2937" s="9" t="e">
        <f>VLOOKUP(A2937,Sku_list!$A$1:$D$2667,4,0)*(L2937/1000000*12)</f>
        <v>#N/A</v>
      </c>
      <c r="Y2937" s="9" t="e">
        <f>VLOOKUP(A2937,Sku_list!$A$1:$E$2667,5,0)*((J2937+F2937)/1000000000)</f>
        <v>#N/A</v>
      </c>
      <c r="AC2937" s="22">
        <f t="shared" ca="1" si="45"/>
        <v>6.6666666666666666E-2</v>
      </c>
    </row>
    <row r="2938" spans="1:29" x14ac:dyDescent="0.35">
      <c r="A2938">
        <v>1607760</v>
      </c>
      <c r="B2938" t="s">
        <v>210</v>
      </c>
      <c r="C2938" t="s">
        <v>167</v>
      </c>
      <c r="D2938">
        <v>0</v>
      </c>
      <c r="E2938">
        <v>8</v>
      </c>
      <c r="F2938">
        <v>0</v>
      </c>
      <c r="G2938">
        <v>4</v>
      </c>
      <c r="H2938">
        <v>0</v>
      </c>
      <c r="I2938">
        <v>0</v>
      </c>
      <c r="J2938">
        <v>8</v>
      </c>
      <c r="K2938">
        <v>4</v>
      </c>
      <c r="L2938">
        <v>0</v>
      </c>
      <c r="M2938">
        <v>-8</v>
      </c>
      <c r="N2938">
        <v>8</v>
      </c>
      <c r="P2938" s="22" t="s">
        <v>34</v>
      </c>
      <c r="R2938" t="s">
        <v>119</v>
      </c>
      <c r="S2938" t="s">
        <v>72</v>
      </c>
      <c r="T2938" s="9" t="e">
        <f>VLOOKUP(A2938,Sku_list!$A$1:$D$2667,3,0)</f>
        <v>#N/A</v>
      </c>
      <c r="U2938" s="9" t="e">
        <f>VLOOKUP(A2938,Sku_list!$A$1:$D$2667,4,0)*(F2938/1000000*12)</f>
        <v>#N/A</v>
      </c>
      <c r="V2938" s="9" t="e">
        <f>VLOOKUP(A2938,Sku_list!$A$1:$D$2667,4,0)*(H2938/1000000*12)</f>
        <v>#N/A</v>
      </c>
      <c r="W2938" s="9" t="e">
        <f>VLOOKUP(A2938,Sku_list!$A$1:$D$2667,4,0)*(J2938/1000000*12)</f>
        <v>#N/A</v>
      </c>
      <c r="X2938" s="9" t="e">
        <f>VLOOKUP(A2938,Sku_list!$A$1:$D$2667,4,0)*(L2938/1000000*12)</f>
        <v>#N/A</v>
      </c>
      <c r="Y2938" s="9" t="e">
        <f>VLOOKUP(A2938,Sku_list!$A$1:$E$2667,5,0)*((J2938+F2938)/1000000000)</f>
        <v>#N/A</v>
      </c>
      <c r="AC2938" s="22">
        <f t="shared" ca="1" si="45"/>
        <v>6.6666666666666666E-2</v>
      </c>
    </row>
    <row r="2939" spans="1:29" x14ac:dyDescent="0.35">
      <c r="A2939">
        <v>1607760</v>
      </c>
      <c r="B2939" t="s">
        <v>210</v>
      </c>
      <c r="C2939" t="s">
        <v>61</v>
      </c>
      <c r="D2939">
        <v>0</v>
      </c>
      <c r="E2939">
        <v>24</v>
      </c>
      <c r="F2939">
        <v>0</v>
      </c>
      <c r="G2939">
        <v>24</v>
      </c>
      <c r="H2939">
        <v>24</v>
      </c>
      <c r="I2939">
        <v>0</v>
      </c>
      <c r="J2939">
        <v>0</v>
      </c>
      <c r="K2939">
        <v>0</v>
      </c>
      <c r="L2939">
        <v>25</v>
      </c>
      <c r="M2939">
        <v>1</v>
      </c>
      <c r="N2939">
        <v>-1</v>
      </c>
      <c r="P2939" s="22">
        <v>0.96</v>
      </c>
      <c r="R2939" t="s">
        <v>5</v>
      </c>
      <c r="S2939" t="s">
        <v>85</v>
      </c>
      <c r="T2939" s="9" t="e">
        <f>VLOOKUP(A2939,Sku_list!$A$1:$D$2667,3,0)</f>
        <v>#N/A</v>
      </c>
      <c r="U2939" s="9" t="e">
        <f>VLOOKUP(A2939,Sku_list!$A$1:$D$2667,4,0)*(F2939/1000000*12)</f>
        <v>#N/A</v>
      </c>
      <c r="V2939" s="9" t="e">
        <f>VLOOKUP(A2939,Sku_list!$A$1:$D$2667,4,0)*(H2939/1000000*12)</f>
        <v>#N/A</v>
      </c>
      <c r="W2939" s="9" t="e">
        <f>VLOOKUP(A2939,Sku_list!$A$1:$D$2667,4,0)*(J2939/1000000*12)</f>
        <v>#N/A</v>
      </c>
      <c r="X2939" s="9" t="e">
        <f>VLOOKUP(A2939,Sku_list!$A$1:$D$2667,4,0)*(L2939/1000000*12)</f>
        <v>#N/A</v>
      </c>
      <c r="Y2939" s="9" t="e">
        <f>VLOOKUP(A2939,Sku_list!$A$1:$E$2667,5,0)*((J2939+F2939)/1000000000)</f>
        <v>#N/A</v>
      </c>
      <c r="AC2939" s="22">
        <f t="shared" ca="1" si="45"/>
        <v>6.6666666666666666E-2</v>
      </c>
    </row>
    <row r="2940" spans="1:29" x14ac:dyDescent="0.35">
      <c r="A2940">
        <v>1607760</v>
      </c>
      <c r="B2940" t="s">
        <v>210</v>
      </c>
      <c r="C2940" t="s">
        <v>39</v>
      </c>
      <c r="D2940">
        <v>0</v>
      </c>
      <c r="E2940">
        <v>0</v>
      </c>
      <c r="F2940">
        <v>0</v>
      </c>
      <c r="G2940">
        <v>0</v>
      </c>
      <c r="H2940">
        <v>0</v>
      </c>
      <c r="I2940">
        <v>0</v>
      </c>
      <c r="J2940">
        <v>20</v>
      </c>
      <c r="K2940">
        <v>20</v>
      </c>
      <c r="L2940">
        <v>120</v>
      </c>
      <c r="M2940">
        <v>100</v>
      </c>
      <c r="N2940">
        <v>-100</v>
      </c>
      <c r="P2940" s="22">
        <v>0.16666666666666666</v>
      </c>
      <c r="R2940" t="s">
        <v>43</v>
      </c>
      <c r="S2940" t="s">
        <v>190</v>
      </c>
      <c r="T2940" s="9" t="e">
        <f>VLOOKUP(A2940,Sku_list!$A$1:$D$2667,3,0)</f>
        <v>#N/A</v>
      </c>
      <c r="U2940" s="9" t="e">
        <f>VLOOKUP(A2940,Sku_list!$A$1:$D$2667,4,0)*(F2940/1000000*12)</f>
        <v>#N/A</v>
      </c>
      <c r="V2940" s="9" t="e">
        <f>VLOOKUP(A2940,Sku_list!$A$1:$D$2667,4,0)*(H2940/1000000*12)</f>
        <v>#N/A</v>
      </c>
      <c r="W2940" s="9" t="e">
        <f>VLOOKUP(A2940,Sku_list!$A$1:$D$2667,4,0)*(J2940/1000000*12)</f>
        <v>#N/A</v>
      </c>
      <c r="X2940" s="9" t="e">
        <f>VLOOKUP(A2940,Sku_list!$A$1:$D$2667,4,0)*(L2940/1000000*12)</f>
        <v>#N/A</v>
      </c>
      <c r="Y2940" s="9" t="e">
        <f>VLOOKUP(A2940,Sku_list!$A$1:$E$2667,5,0)*((J2940+F2940)/1000000000)</f>
        <v>#N/A</v>
      </c>
      <c r="AC2940" s="22">
        <f t="shared" ca="1" si="45"/>
        <v>6.6666666666666666E-2</v>
      </c>
    </row>
    <row r="2941" spans="1:29" x14ac:dyDescent="0.35">
      <c r="A2941">
        <v>1607760</v>
      </c>
      <c r="B2941" t="s">
        <v>210</v>
      </c>
      <c r="C2941" t="s">
        <v>65</v>
      </c>
      <c r="D2941">
        <v>0</v>
      </c>
      <c r="E2941">
        <v>0</v>
      </c>
      <c r="F2941">
        <v>0</v>
      </c>
      <c r="G2941">
        <v>0</v>
      </c>
      <c r="H2941">
        <v>0</v>
      </c>
      <c r="I2941">
        <v>0</v>
      </c>
      <c r="J2941">
        <v>0</v>
      </c>
      <c r="K2941">
        <v>0</v>
      </c>
      <c r="L2941">
        <v>0</v>
      </c>
      <c r="M2941">
        <v>0</v>
      </c>
      <c r="N2941">
        <v>0</v>
      </c>
      <c r="P2941" s="22" t="s">
        <v>34</v>
      </c>
      <c r="R2941" t="s">
        <v>300</v>
      </c>
      <c r="S2941" t="s">
        <v>83</v>
      </c>
      <c r="T2941" s="9" t="e">
        <f>VLOOKUP(A2941,Sku_list!$A$1:$D$2667,3,0)</f>
        <v>#N/A</v>
      </c>
      <c r="U2941" s="9" t="e">
        <f>VLOOKUP(A2941,Sku_list!$A$1:$D$2667,4,0)*(F2941/1000000*12)</f>
        <v>#N/A</v>
      </c>
      <c r="V2941" s="9" t="e">
        <f>VLOOKUP(A2941,Sku_list!$A$1:$D$2667,4,0)*(H2941/1000000*12)</f>
        <v>#N/A</v>
      </c>
      <c r="W2941" s="9" t="e">
        <f>VLOOKUP(A2941,Sku_list!$A$1:$D$2667,4,0)*(J2941/1000000*12)</f>
        <v>#N/A</v>
      </c>
      <c r="X2941" s="9" t="e">
        <f>VLOOKUP(A2941,Sku_list!$A$1:$D$2667,4,0)*(L2941/1000000*12)</f>
        <v>#N/A</v>
      </c>
      <c r="Y2941" s="9" t="e">
        <f>VLOOKUP(A2941,Sku_list!$A$1:$E$2667,5,0)*((J2941+F2941)/1000000000)</f>
        <v>#N/A</v>
      </c>
      <c r="AC2941" s="22">
        <f t="shared" ca="1" si="45"/>
        <v>6.6666666666666666E-2</v>
      </c>
    </row>
    <row r="2942" spans="1:29" x14ac:dyDescent="0.35">
      <c r="A2942">
        <v>1607760</v>
      </c>
      <c r="B2942" t="s">
        <v>210</v>
      </c>
      <c r="C2942" t="s">
        <v>66</v>
      </c>
      <c r="D2942">
        <v>0</v>
      </c>
      <c r="E2942">
        <v>8</v>
      </c>
      <c r="F2942">
        <v>0</v>
      </c>
      <c r="G2942">
        <v>8</v>
      </c>
      <c r="H2942">
        <v>12</v>
      </c>
      <c r="I2942">
        <v>0</v>
      </c>
      <c r="J2942">
        <v>12</v>
      </c>
      <c r="K2942">
        <v>12</v>
      </c>
      <c r="L2942">
        <v>0</v>
      </c>
      <c r="M2942">
        <v>-24</v>
      </c>
      <c r="N2942">
        <v>24</v>
      </c>
      <c r="P2942" s="22" t="s">
        <v>34</v>
      </c>
      <c r="R2942" t="s">
        <v>174</v>
      </c>
      <c r="S2942" t="s">
        <v>72</v>
      </c>
      <c r="T2942" s="9" t="e">
        <f>VLOOKUP(A2942,Sku_list!$A$1:$D$2667,3,0)</f>
        <v>#N/A</v>
      </c>
      <c r="U2942" s="9" t="e">
        <f>VLOOKUP(A2942,Sku_list!$A$1:$D$2667,4,0)*(F2942/1000000*12)</f>
        <v>#N/A</v>
      </c>
      <c r="V2942" s="9" t="e">
        <f>VLOOKUP(A2942,Sku_list!$A$1:$D$2667,4,0)*(H2942/1000000*12)</f>
        <v>#N/A</v>
      </c>
      <c r="W2942" s="9" t="e">
        <f>VLOOKUP(A2942,Sku_list!$A$1:$D$2667,4,0)*(J2942/1000000*12)</f>
        <v>#N/A</v>
      </c>
      <c r="X2942" s="9" t="e">
        <f>VLOOKUP(A2942,Sku_list!$A$1:$D$2667,4,0)*(L2942/1000000*12)</f>
        <v>#N/A</v>
      </c>
      <c r="Y2942" s="9" t="e">
        <f>VLOOKUP(A2942,Sku_list!$A$1:$E$2667,5,0)*((J2942+F2942)/1000000000)</f>
        <v>#N/A</v>
      </c>
      <c r="AC2942" s="22">
        <f t="shared" ca="1" si="45"/>
        <v>6.6666666666666666E-2</v>
      </c>
    </row>
    <row r="2943" spans="1:29" x14ac:dyDescent="0.35">
      <c r="A2943">
        <v>1607760</v>
      </c>
      <c r="B2943" t="s">
        <v>210</v>
      </c>
      <c r="C2943" t="s">
        <v>67</v>
      </c>
      <c r="D2943">
        <v>0</v>
      </c>
      <c r="E2943">
        <v>0</v>
      </c>
      <c r="F2943">
        <v>0</v>
      </c>
      <c r="G2943">
        <v>4</v>
      </c>
      <c r="H2943">
        <v>0</v>
      </c>
      <c r="I2943">
        <v>0</v>
      </c>
      <c r="J2943">
        <v>16</v>
      </c>
      <c r="K2943">
        <v>16</v>
      </c>
      <c r="L2943">
        <v>0</v>
      </c>
      <c r="M2943">
        <v>-16</v>
      </c>
      <c r="N2943">
        <v>16</v>
      </c>
      <c r="P2943" s="22" t="s">
        <v>34</v>
      </c>
      <c r="R2943" t="s">
        <v>176</v>
      </c>
      <c r="S2943" t="s">
        <v>72</v>
      </c>
      <c r="T2943" s="9" t="e">
        <f>VLOOKUP(A2943,Sku_list!$A$1:$D$2667,3,0)</f>
        <v>#N/A</v>
      </c>
      <c r="U2943" s="9" t="e">
        <f>VLOOKUP(A2943,Sku_list!$A$1:$D$2667,4,0)*(F2943/1000000*12)</f>
        <v>#N/A</v>
      </c>
      <c r="V2943" s="9" t="e">
        <f>VLOOKUP(A2943,Sku_list!$A$1:$D$2667,4,0)*(H2943/1000000*12)</f>
        <v>#N/A</v>
      </c>
      <c r="W2943" s="9" t="e">
        <f>VLOOKUP(A2943,Sku_list!$A$1:$D$2667,4,0)*(J2943/1000000*12)</f>
        <v>#N/A</v>
      </c>
      <c r="X2943" s="9" t="e">
        <f>VLOOKUP(A2943,Sku_list!$A$1:$D$2667,4,0)*(L2943/1000000*12)</f>
        <v>#N/A</v>
      </c>
      <c r="Y2943" s="9" t="e">
        <f>VLOOKUP(A2943,Sku_list!$A$1:$E$2667,5,0)*((J2943+F2943)/1000000000)</f>
        <v>#N/A</v>
      </c>
      <c r="AC2943" s="22">
        <f t="shared" ca="1" si="45"/>
        <v>6.6666666666666666E-2</v>
      </c>
    </row>
    <row r="2944" spans="1:29" x14ac:dyDescent="0.35">
      <c r="A2944">
        <v>1607760</v>
      </c>
      <c r="B2944" t="s">
        <v>210</v>
      </c>
      <c r="C2944" t="s">
        <v>68</v>
      </c>
      <c r="D2944">
        <v>0</v>
      </c>
      <c r="E2944">
        <v>0</v>
      </c>
      <c r="F2944">
        <v>0</v>
      </c>
      <c r="G2944">
        <v>8</v>
      </c>
      <c r="H2944">
        <v>0</v>
      </c>
      <c r="I2944">
        <v>0</v>
      </c>
      <c r="J2944">
        <v>0</v>
      </c>
      <c r="K2944">
        <v>0</v>
      </c>
      <c r="L2944">
        <v>0</v>
      </c>
      <c r="M2944">
        <v>0</v>
      </c>
      <c r="N2944">
        <v>0</v>
      </c>
      <c r="P2944" s="22" t="s">
        <v>34</v>
      </c>
      <c r="R2944" t="s">
        <v>177</v>
      </c>
      <c r="S2944" t="s">
        <v>72</v>
      </c>
      <c r="T2944" s="9" t="e">
        <f>VLOOKUP(A2944,Sku_list!$A$1:$D$2667,3,0)</f>
        <v>#N/A</v>
      </c>
      <c r="U2944" s="9" t="e">
        <f>VLOOKUP(A2944,Sku_list!$A$1:$D$2667,4,0)*(F2944/1000000*12)</f>
        <v>#N/A</v>
      </c>
      <c r="V2944" s="9" t="e">
        <f>VLOOKUP(A2944,Sku_list!$A$1:$D$2667,4,0)*(H2944/1000000*12)</f>
        <v>#N/A</v>
      </c>
      <c r="W2944" s="9" t="e">
        <f>VLOOKUP(A2944,Sku_list!$A$1:$D$2667,4,0)*(J2944/1000000*12)</f>
        <v>#N/A</v>
      </c>
      <c r="X2944" s="9" t="e">
        <f>VLOOKUP(A2944,Sku_list!$A$1:$D$2667,4,0)*(L2944/1000000*12)</f>
        <v>#N/A</v>
      </c>
      <c r="Y2944" s="9" t="e">
        <f>VLOOKUP(A2944,Sku_list!$A$1:$E$2667,5,0)*((J2944+F2944)/1000000000)</f>
        <v>#N/A</v>
      </c>
      <c r="AC2944" s="22">
        <f t="shared" ca="1" si="45"/>
        <v>6.6666666666666666E-2</v>
      </c>
    </row>
    <row r="2945" spans="1:29" x14ac:dyDescent="0.35">
      <c r="A2945">
        <v>1607760</v>
      </c>
      <c r="B2945" t="s">
        <v>210</v>
      </c>
      <c r="C2945" t="s">
        <v>44</v>
      </c>
      <c r="D2945">
        <v>0</v>
      </c>
      <c r="E2945">
        <v>1956</v>
      </c>
      <c r="F2945">
        <v>0</v>
      </c>
      <c r="G2945">
        <v>0</v>
      </c>
      <c r="H2945">
        <v>0</v>
      </c>
      <c r="I2945">
        <v>0</v>
      </c>
      <c r="J2945">
        <v>2664</v>
      </c>
      <c r="K2945">
        <v>2664</v>
      </c>
      <c r="L2945">
        <v>0</v>
      </c>
      <c r="M2945">
        <v>-2664</v>
      </c>
      <c r="N2945">
        <v>2664</v>
      </c>
      <c r="P2945" s="22" t="s">
        <v>34</v>
      </c>
      <c r="R2945" t="s">
        <v>45</v>
      </c>
      <c r="S2945" t="s">
        <v>193</v>
      </c>
      <c r="T2945" s="9" t="e">
        <f>VLOOKUP(A2945,Sku_list!$A$1:$D$2667,3,0)</f>
        <v>#N/A</v>
      </c>
      <c r="U2945" s="9" t="e">
        <f>VLOOKUP(A2945,Sku_list!$A$1:$D$2667,4,0)*(F2945/1000000*12)</f>
        <v>#N/A</v>
      </c>
      <c r="V2945" s="9" t="e">
        <f>VLOOKUP(A2945,Sku_list!$A$1:$D$2667,4,0)*(H2945/1000000*12)</f>
        <v>#N/A</v>
      </c>
      <c r="W2945" s="9" t="e">
        <f>VLOOKUP(A2945,Sku_list!$A$1:$D$2667,4,0)*(J2945/1000000*12)</f>
        <v>#N/A</v>
      </c>
      <c r="X2945" s="9" t="e">
        <f>VLOOKUP(A2945,Sku_list!$A$1:$D$2667,4,0)*(L2945/1000000*12)</f>
        <v>#N/A</v>
      </c>
      <c r="Y2945" s="9" t="e">
        <f>VLOOKUP(A2945,Sku_list!$A$1:$E$2667,5,0)*((J2945+F2945)/1000000000)</f>
        <v>#N/A</v>
      </c>
      <c r="AC2945" s="22">
        <f t="shared" ca="1" si="45"/>
        <v>6.6666666666666666E-2</v>
      </c>
    </row>
    <row r="2946" spans="1:29" x14ac:dyDescent="0.35">
      <c r="A2946">
        <v>1607760</v>
      </c>
      <c r="B2946" t="s">
        <v>210</v>
      </c>
      <c r="C2946" t="s">
        <v>273</v>
      </c>
      <c r="D2946">
        <v>0</v>
      </c>
      <c r="E2946">
        <v>200</v>
      </c>
      <c r="F2946">
        <v>600</v>
      </c>
      <c r="G2946">
        <v>0</v>
      </c>
      <c r="H2946">
        <v>0</v>
      </c>
      <c r="I2946">
        <v>0</v>
      </c>
      <c r="J2946">
        <v>1</v>
      </c>
      <c r="K2946">
        <v>601</v>
      </c>
      <c r="L2946">
        <v>0</v>
      </c>
      <c r="M2946">
        <v>-601</v>
      </c>
      <c r="N2946">
        <v>601</v>
      </c>
      <c r="P2946" s="22" t="s">
        <v>34</v>
      </c>
      <c r="R2946" t="s">
        <v>275</v>
      </c>
      <c r="S2946" t="s">
        <v>308</v>
      </c>
      <c r="T2946" s="9" t="e">
        <f>VLOOKUP(A2946,Sku_list!$A$1:$D$2667,3,0)</f>
        <v>#N/A</v>
      </c>
      <c r="U2946" s="9" t="e">
        <f>VLOOKUP(A2946,Sku_list!$A$1:$D$2667,4,0)*(F2946/1000000*12)</f>
        <v>#N/A</v>
      </c>
      <c r="V2946" s="9" t="e">
        <f>VLOOKUP(A2946,Sku_list!$A$1:$D$2667,4,0)*(H2946/1000000*12)</f>
        <v>#N/A</v>
      </c>
      <c r="W2946" s="9" t="e">
        <f>VLOOKUP(A2946,Sku_list!$A$1:$D$2667,4,0)*(J2946/1000000*12)</f>
        <v>#N/A</v>
      </c>
      <c r="X2946" s="9" t="e">
        <f>VLOOKUP(A2946,Sku_list!$A$1:$D$2667,4,0)*(L2946/1000000*12)</f>
        <v>#N/A</v>
      </c>
      <c r="Y2946" s="9" t="e">
        <f>VLOOKUP(A2946,Sku_list!$A$1:$E$2667,5,0)*((J2946+F2946)/1000000000)</f>
        <v>#N/A</v>
      </c>
      <c r="AC2946" s="22">
        <f t="shared" ca="1" si="45"/>
        <v>6.6666666666666666E-2</v>
      </c>
    </row>
    <row r="2947" spans="1:29" x14ac:dyDescent="0.35">
      <c r="A2947">
        <v>1607764</v>
      </c>
      <c r="B2947" t="s">
        <v>106</v>
      </c>
      <c r="C2947" t="s">
        <v>1</v>
      </c>
      <c r="D2947">
        <v>0</v>
      </c>
      <c r="E2947">
        <v>0</v>
      </c>
      <c r="F2947">
        <v>0</v>
      </c>
      <c r="G2947">
        <v>0</v>
      </c>
      <c r="H2947">
        <v>0</v>
      </c>
      <c r="I2947">
        <v>0</v>
      </c>
      <c r="J2947">
        <v>0</v>
      </c>
      <c r="K2947">
        <v>0</v>
      </c>
      <c r="L2947">
        <v>0</v>
      </c>
      <c r="M2947">
        <v>0</v>
      </c>
      <c r="N2947">
        <v>0</v>
      </c>
      <c r="P2947" s="22" t="s">
        <v>34</v>
      </c>
      <c r="R2947" t="s">
        <v>2</v>
      </c>
      <c r="S2947" t="s">
        <v>173</v>
      </c>
      <c r="T2947" s="9" t="e">
        <f>VLOOKUP(A2947,Sku_list!$A$1:$D$2667,3,0)</f>
        <v>#N/A</v>
      </c>
      <c r="U2947" s="9" t="e">
        <f>VLOOKUP(A2947,Sku_list!$A$1:$D$2667,4,0)*(F2947/1000000*12)</f>
        <v>#N/A</v>
      </c>
      <c r="V2947" s="9" t="e">
        <f>VLOOKUP(A2947,Sku_list!$A$1:$D$2667,4,0)*(H2947/1000000*12)</f>
        <v>#N/A</v>
      </c>
      <c r="W2947" s="9" t="e">
        <f>VLOOKUP(A2947,Sku_list!$A$1:$D$2667,4,0)*(J2947/1000000*12)</f>
        <v>#N/A</v>
      </c>
      <c r="X2947" s="9" t="e">
        <f>VLOOKUP(A2947,Sku_list!$A$1:$D$2667,4,0)*(L2947/1000000*12)</f>
        <v>#N/A</v>
      </c>
      <c r="Y2947" s="9" t="e">
        <f>VLOOKUP(A2947,Sku_list!$A$1:$E$2667,5,0)*((J2947+F2947)/1000000000)</f>
        <v>#N/A</v>
      </c>
      <c r="AC2947" s="22">
        <f t="shared" ref="AC2947:AC3010" ca="1" si="46">(DAY(TODAY())+AB2947)/30</f>
        <v>6.6666666666666666E-2</v>
      </c>
    </row>
    <row r="2948" spans="1:29" x14ac:dyDescent="0.35">
      <c r="A2948">
        <v>1607764</v>
      </c>
      <c r="B2948" t="s">
        <v>106</v>
      </c>
      <c r="C2948" t="s">
        <v>139</v>
      </c>
      <c r="D2948">
        <v>0</v>
      </c>
      <c r="E2948">
        <v>0</v>
      </c>
      <c r="F2948">
        <v>0</v>
      </c>
      <c r="G2948">
        <v>584</v>
      </c>
      <c r="H2948">
        <v>0</v>
      </c>
      <c r="I2948">
        <v>0</v>
      </c>
      <c r="J2948">
        <v>0</v>
      </c>
      <c r="K2948">
        <v>44</v>
      </c>
      <c r="L2948">
        <v>224</v>
      </c>
      <c r="M2948">
        <v>224</v>
      </c>
      <c r="N2948">
        <v>-224</v>
      </c>
      <c r="P2948" s="22">
        <v>0</v>
      </c>
      <c r="R2948" t="s">
        <v>70</v>
      </c>
      <c r="S2948" t="s">
        <v>69</v>
      </c>
      <c r="T2948" s="9" t="e">
        <f>VLOOKUP(A2948,Sku_list!$A$1:$D$2667,3,0)</f>
        <v>#N/A</v>
      </c>
      <c r="U2948" s="9" t="e">
        <f>VLOOKUP(A2948,Sku_list!$A$1:$D$2667,4,0)*(F2948/1000000*12)</f>
        <v>#N/A</v>
      </c>
      <c r="V2948" s="9" t="e">
        <f>VLOOKUP(A2948,Sku_list!$A$1:$D$2667,4,0)*(H2948/1000000*12)</f>
        <v>#N/A</v>
      </c>
      <c r="W2948" s="9" t="e">
        <f>VLOOKUP(A2948,Sku_list!$A$1:$D$2667,4,0)*(J2948/1000000*12)</f>
        <v>#N/A</v>
      </c>
      <c r="X2948" s="9" t="e">
        <f>VLOOKUP(A2948,Sku_list!$A$1:$D$2667,4,0)*(L2948/1000000*12)</f>
        <v>#N/A</v>
      </c>
      <c r="Y2948" s="9" t="e">
        <f>VLOOKUP(A2948,Sku_list!$A$1:$E$2667,5,0)*((J2948+F2948)/1000000000)</f>
        <v>#N/A</v>
      </c>
      <c r="AC2948" s="22">
        <f t="shared" ca="1" si="46"/>
        <v>6.6666666666666666E-2</v>
      </c>
    </row>
    <row r="2949" spans="1:29" x14ac:dyDescent="0.35">
      <c r="A2949">
        <v>1607764</v>
      </c>
      <c r="B2949" t="s">
        <v>106</v>
      </c>
      <c r="C2949" t="s">
        <v>140</v>
      </c>
      <c r="D2949">
        <v>0</v>
      </c>
      <c r="E2949">
        <v>0</v>
      </c>
      <c r="F2949">
        <v>0</v>
      </c>
      <c r="G2949">
        <v>440</v>
      </c>
      <c r="H2949">
        <v>0</v>
      </c>
      <c r="I2949">
        <v>0</v>
      </c>
      <c r="J2949">
        <v>0</v>
      </c>
      <c r="K2949">
        <v>44</v>
      </c>
      <c r="L2949">
        <v>403</v>
      </c>
      <c r="M2949">
        <v>403</v>
      </c>
      <c r="N2949">
        <v>-403</v>
      </c>
      <c r="P2949" s="22">
        <v>0</v>
      </c>
      <c r="R2949" t="s">
        <v>71</v>
      </c>
      <c r="S2949" t="s">
        <v>72</v>
      </c>
      <c r="T2949" s="9" t="e">
        <f>VLOOKUP(A2949,Sku_list!$A$1:$D$2667,3,0)</f>
        <v>#N/A</v>
      </c>
      <c r="U2949" s="9" t="e">
        <f>VLOOKUP(A2949,Sku_list!$A$1:$D$2667,4,0)*(F2949/1000000*12)</f>
        <v>#N/A</v>
      </c>
      <c r="V2949" s="9" t="e">
        <f>VLOOKUP(A2949,Sku_list!$A$1:$D$2667,4,0)*(H2949/1000000*12)</f>
        <v>#N/A</v>
      </c>
      <c r="W2949" s="9" t="e">
        <f>VLOOKUP(A2949,Sku_list!$A$1:$D$2667,4,0)*(J2949/1000000*12)</f>
        <v>#N/A</v>
      </c>
      <c r="X2949" s="9" t="e">
        <f>VLOOKUP(A2949,Sku_list!$A$1:$D$2667,4,0)*(L2949/1000000*12)</f>
        <v>#N/A</v>
      </c>
      <c r="Y2949" s="9" t="e">
        <f>VLOOKUP(A2949,Sku_list!$A$1:$E$2667,5,0)*((J2949+F2949)/1000000000)</f>
        <v>#N/A</v>
      </c>
      <c r="AC2949" s="22">
        <f t="shared" ca="1" si="46"/>
        <v>6.6666666666666666E-2</v>
      </c>
    </row>
    <row r="2950" spans="1:29" x14ac:dyDescent="0.35">
      <c r="A2950">
        <v>1607764</v>
      </c>
      <c r="B2950" t="s">
        <v>106</v>
      </c>
      <c r="C2950" t="s">
        <v>141</v>
      </c>
      <c r="D2950">
        <v>0</v>
      </c>
      <c r="E2950">
        <v>0</v>
      </c>
      <c r="F2950">
        <v>0</v>
      </c>
      <c r="G2950">
        <v>40</v>
      </c>
      <c r="H2950">
        <v>0</v>
      </c>
      <c r="I2950">
        <v>0</v>
      </c>
      <c r="J2950">
        <v>0</v>
      </c>
      <c r="K2950">
        <v>24</v>
      </c>
      <c r="L2950">
        <v>264</v>
      </c>
      <c r="M2950">
        <v>264</v>
      </c>
      <c r="N2950">
        <v>-264</v>
      </c>
      <c r="P2950" s="22">
        <v>0</v>
      </c>
      <c r="R2950" t="s">
        <v>82</v>
      </c>
      <c r="S2950" t="s">
        <v>83</v>
      </c>
      <c r="T2950" s="9" t="e">
        <f>VLOOKUP(A2950,Sku_list!$A$1:$D$2667,3,0)</f>
        <v>#N/A</v>
      </c>
      <c r="U2950" s="9" t="e">
        <f>VLOOKUP(A2950,Sku_list!$A$1:$D$2667,4,0)*(F2950/1000000*12)</f>
        <v>#N/A</v>
      </c>
      <c r="V2950" s="9" t="e">
        <f>VLOOKUP(A2950,Sku_list!$A$1:$D$2667,4,0)*(H2950/1000000*12)</f>
        <v>#N/A</v>
      </c>
      <c r="W2950" s="9" t="e">
        <f>VLOOKUP(A2950,Sku_list!$A$1:$D$2667,4,0)*(J2950/1000000*12)</f>
        <v>#N/A</v>
      </c>
      <c r="X2950" s="9" t="e">
        <f>VLOOKUP(A2950,Sku_list!$A$1:$D$2667,4,0)*(L2950/1000000*12)</f>
        <v>#N/A</v>
      </c>
      <c r="Y2950" s="9" t="e">
        <f>VLOOKUP(A2950,Sku_list!$A$1:$E$2667,5,0)*((J2950+F2950)/1000000000)</f>
        <v>#N/A</v>
      </c>
      <c r="AC2950" s="22">
        <f t="shared" ca="1" si="46"/>
        <v>6.6666666666666666E-2</v>
      </c>
    </row>
    <row r="2951" spans="1:29" x14ac:dyDescent="0.35">
      <c r="A2951">
        <v>1607764</v>
      </c>
      <c r="B2951" t="s">
        <v>106</v>
      </c>
      <c r="C2951" t="s">
        <v>142</v>
      </c>
      <c r="D2951">
        <v>0</v>
      </c>
      <c r="E2951">
        <v>0</v>
      </c>
      <c r="F2951">
        <v>0</v>
      </c>
      <c r="G2951">
        <v>184</v>
      </c>
      <c r="H2951">
        <v>0</v>
      </c>
      <c r="I2951">
        <v>0</v>
      </c>
      <c r="J2951">
        <v>0</v>
      </c>
      <c r="K2951">
        <v>132</v>
      </c>
      <c r="L2951">
        <v>300</v>
      </c>
      <c r="M2951">
        <v>300</v>
      </c>
      <c r="N2951">
        <v>-300</v>
      </c>
      <c r="P2951" s="22">
        <v>0</v>
      </c>
      <c r="R2951" t="s">
        <v>84</v>
      </c>
      <c r="S2951" t="s">
        <v>85</v>
      </c>
      <c r="T2951" s="9" t="e">
        <f>VLOOKUP(A2951,Sku_list!$A$1:$D$2667,3,0)</f>
        <v>#N/A</v>
      </c>
      <c r="U2951" s="9" t="e">
        <f>VLOOKUP(A2951,Sku_list!$A$1:$D$2667,4,0)*(F2951/1000000*12)</f>
        <v>#N/A</v>
      </c>
      <c r="V2951" s="9" t="e">
        <f>VLOOKUP(A2951,Sku_list!$A$1:$D$2667,4,0)*(H2951/1000000*12)</f>
        <v>#N/A</v>
      </c>
      <c r="W2951" s="9" t="e">
        <f>VLOOKUP(A2951,Sku_list!$A$1:$D$2667,4,0)*(J2951/1000000*12)</f>
        <v>#N/A</v>
      </c>
      <c r="X2951" s="9" t="e">
        <f>VLOOKUP(A2951,Sku_list!$A$1:$D$2667,4,0)*(L2951/1000000*12)</f>
        <v>#N/A</v>
      </c>
      <c r="Y2951" s="9" t="e">
        <f>VLOOKUP(A2951,Sku_list!$A$1:$E$2667,5,0)*((J2951+F2951)/1000000000)</f>
        <v>#N/A</v>
      </c>
      <c r="AC2951" s="22">
        <f t="shared" ca="1" si="46"/>
        <v>6.6666666666666666E-2</v>
      </c>
    </row>
    <row r="2952" spans="1:29" x14ac:dyDescent="0.35">
      <c r="A2952">
        <v>1607764</v>
      </c>
      <c r="B2952" t="s">
        <v>106</v>
      </c>
      <c r="C2952" t="s">
        <v>143</v>
      </c>
      <c r="D2952">
        <v>0</v>
      </c>
      <c r="E2952">
        <v>0</v>
      </c>
      <c r="F2952">
        <v>0</v>
      </c>
      <c r="G2952">
        <v>696</v>
      </c>
      <c r="H2952">
        <v>2</v>
      </c>
      <c r="I2952">
        <v>0</v>
      </c>
      <c r="J2952">
        <v>1</v>
      </c>
      <c r="K2952">
        <v>73</v>
      </c>
      <c r="L2952">
        <v>560</v>
      </c>
      <c r="M2952">
        <v>557</v>
      </c>
      <c r="N2952">
        <v>-557</v>
      </c>
      <c r="P2952" s="22">
        <v>5.3571428571428572E-3</v>
      </c>
      <c r="R2952" t="s">
        <v>86</v>
      </c>
      <c r="S2952" t="s">
        <v>85</v>
      </c>
      <c r="T2952" s="9" t="e">
        <f>VLOOKUP(A2952,Sku_list!$A$1:$D$2667,3,0)</f>
        <v>#N/A</v>
      </c>
      <c r="U2952" s="9" t="e">
        <f>VLOOKUP(A2952,Sku_list!$A$1:$D$2667,4,0)*(F2952/1000000*12)</f>
        <v>#N/A</v>
      </c>
      <c r="V2952" s="9" t="e">
        <f>VLOOKUP(A2952,Sku_list!$A$1:$D$2667,4,0)*(H2952/1000000*12)</f>
        <v>#N/A</v>
      </c>
      <c r="W2952" s="9" t="e">
        <f>VLOOKUP(A2952,Sku_list!$A$1:$D$2667,4,0)*(J2952/1000000*12)</f>
        <v>#N/A</v>
      </c>
      <c r="X2952" s="9" t="e">
        <f>VLOOKUP(A2952,Sku_list!$A$1:$D$2667,4,0)*(L2952/1000000*12)</f>
        <v>#N/A</v>
      </c>
      <c r="Y2952" s="9" t="e">
        <f>VLOOKUP(A2952,Sku_list!$A$1:$E$2667,5,0)*((J2952+F2952)/1000000000)</f>
        <v>#N/A</v>
      </c>
      <c r="AC2952" s="22">
        <f t="shared" ca="1" si="46"/>
        <v>6.6666666666666666E-2</v>
      </c>
    </row>
    <row r="2953" spans="1:29" x14ac:dyDescent="0.35">
      <c r="A2953">
        <v>1607764</v>
      </c>
      <c r="B2953" t="s">
        <v>106</v>
      </c>
      <c r="C2953" t="s">
        <v>144</v>
      </c>
      <c r="D2953">
        <v>0</v>
      </c>
      <c r="E2953">
        <v>0</v>
      </c>
      <c r="F2953">
        <v>0</v>
      </c>
      <c r="G2953">
        <v>0</v>
      </c>
      <c r="H2953">
        <v>0</v>
      </c>
      <c r="I2953">
        <v>0</v>
      </c>
      <c r="J2953">
        <v>1</v>
      </c>
      <c r="K2953">
        <v>1</v>
      </c>
      <c r="L2953">
        <v>152</v>
      </c>
      <c r="M2953">
        <v>151</v>
      </c>
      <c r="N2953">
        <v>-151</v>
      </c>
      <c r="P2953" s="22">
        <v>6.5789473684210523E-3</v>
      </c>
      <c r="R2953" t="s">
        <v>87</v>
      </c>
      <c r="S2953" t="s">
        <v>72</v>
      </c>
      <c r="T2953" s="9" t="e">
        <f>VLOOKUP(A2953,Sku_list!$A$1:$D$2667,3,0)</f>
        <v>#N/A</v>
      </c>
      <c r="U2953" s="9" t="e">
        <f>VLOOKUP(A2953,Sku_list!$A$1:$D$2667,4,0)*(F2953/1000000*12)</f>
        <v>#N/A</v>
      </c>
      <c r="V2953" s="9" t="e">
        <f>VLOOKUP(A2953,Sku_list!$A$1:$D$2667,4,0)*(H2953/1000000*12)</f>
        <v>#N/A</v>
      </c>
      <c r="W2953" s="9" t="e">
        <f>VLOOKUP(A2953,Sku_list!$A$1:$D$2667,4,0)*(J2953/1000000*12)</f>
        <v>#N/A</v>
      </c>
      <c r="X2953" s="9" t="e">
        <f>VLOOKUP(A2953,Sku_list!$A$1:$D$2667,4,0)*(L2953/1000000*12)</f>
        <v>#N/A</v>
      </c>
      <c r="Y2953" s="9" t="e">
        <f>VLOOKUP(A2953,Sku_list!$A$1:$E$2667,5,0)*((J2953+F2953)/1000000000)</f>
        <v>#N/A</v>
      </c>
      <c r="AC2953" s="22">
        <f t="shared" ca="1" si="46"/>
        <v>6.6666666666666666E-2</v>
      </c>
    </row>
    <row r="2954" spans="1:29" x14ac:dyDescent="0.35">
      <c r="A2954">
        <v>1607764</v>
      </c>
      <c r="B2954" t="s">
        <v>106</v>
      </c>
      <c r="C2954" t="s">
        <v>145</v>
      </c>
      <c r="D2954">
        <v>0</v>
      </c>
      <c r="E2954">
        <v>0</v>
      </c>
      <c r="F2954">
        <v>0</v>
      </c>
      <c r="G2954">
        <v>16</v>
      </c>
      <c r="H2954">
        <v>0</v>
      </c>
      <c r="I2954">
        <v>0</v>
      </c>
      <c r="J2954">
        <v>0</v>
      </c>
      <c r="K2954">
        <v>0</v>
      </c>
      <c r="L2954">
        <v>50</v>
      </c>
      <c r="M2954">
        <v>50</v>
      </c>
      <c r="N2954">
        <v>-50</v>
      </c>
      <c r="P2954" s="22">
        <v>0</v>
      </c>
      <c r="R2954" t="s">
        <v>88</v>
      </c>
      <c r="S2954" t="s">
        <v>83</v>
      </c>
      <c r="T2954" s="9" t="e">
        <f>VLOOKUP(A2954,Sku_list!$A$1:$D$2667,3,0)</f>
        <v>#N/A</v>
      </c>
      <c r="U2954" s="9" t="e">
        <f>VLOOKUP(A2954,Sku_list!$A$1:$D$2667,4,0)*(F2954/1000000*12)</f>
        <v>#N/A</v>
      </c>
      <c r="V2954" s="9" t="e">
        <f>VLOOKUP(A2954,Sku_list!$A$1:$D$2667,4,0)*(H2954/1000000*12)</f>
        <v>#N/A</v>
      </c>
      <c r="W2954" s="9" t="e">
        <f>VLOOKUP(A2954,Sku_list!$A$1:$D$2667,4,0)*(J2954/1000000*12)</f>
        <v>#N/A</v>
      </c>
      <c r="X2954" s="9" t="e">
        <f>VLOOKUP(A2954,Sku_list!$A$1:$D$2667,4,0)*(L2954/1000000*12)</f>
        <v>#N/A</v>
      </c>
      <c r="Y2954" s="9" t="e">
        <f>VLOOKUP(A2954,Sku_list!$A$1:$E$2667,5,0)*((J2954+F2954)/1000000000)</f>
        <v>#N/A</v>
      </c>
      <c r="AC2954" s="22">
        <f t="shared" ca="1" si="46"/>
        <v>6.6666666666666666E-2</v>
      </c>
    </row>
    <row r="2955" spans="1:29" x14ac:dyDescent="0.35">
      <c r="A2955">
        <v>1607764</v>
      </c>
      <c r="B2955" t="s">
        <v>106</v>
      </c>
      <c r="C2955" t="s">
        <v>146</v>
      </c>
      <c r="D2955">
        <v>0</v>
      </c>
      <c r="E2955">
        <v>0</v>
      </c>
      <c r="F2955">
        <v>0</v>
      </c>
      <c r="G2955">
        <v>72</v>
      </c>
      <c r="H2955">
        <v>0</v>
      </c>
      <c r="I2955">
        <v>0</v>
      </c>
      <c r="J2955">
        <v>4</v>
      </c>
      <c r="K2955">
        <v>16</v>
      </c>
      <c r="L2955">
        <v>141</v>
      </c>
      <c r="M2955">
        <v>137</v>
      </c>
      <c r="N2955">
        <v>-137</v>
      </c>
      <c r="P2955" s="22">
        <v>2.8368794326241134E-2</v>
      </c>
      <c r="R2955" t="s">
        <v>89</v>
      </c>
      <c r="S2955" t="s">
        <v>69</v>
      </c>
      <c r="T2955" s="9" t="e">
        <f>VLOOKUP(A2955,Sku_list!$A$1:$D$2667,3,0)</f>
        <v>#N/A</v>
      </c>
      <c r="U2955" s="9" t="e">
        <f>VLOOKUP(A2955,Sku_list!$A$1:$D$2667,4,0)*(F2955/1000000*12)</f>
        <v>#N/A</v>
      </c>
      <c r="V2955" s="9" t="e">
        <f>VLOOKUP(A2955,Sku_list!$A$1:$D$2667,4,0)*(H2955/1000000*12)</f>
        <v>#N/A</v>
      </c>
      <c r="W2955" s="9" t="e">
        <f>VLOOKUP(A2955,Sku_list!$A$1:$D$2667,4,0)*(J2955/1000000*12)</f>
        <v>#N/A</v>
      </c>
      <c r="X2955" s="9" t="e">
        <f>VLOOKUP(A2955,Sku_list!$A$1:$D$2667,4,0)*(L2955/1000000*12)</f>
        <v>#N/A</v>
      </c>
      <c r="Y2955" s="9" t="e">
        <f>VLOOKUP(A2955,Sku_list!$A$1:$E$2667,5,0)*((J2955+F2955)/1000000000)</f>
        <v>#N/A</v>
      </c>
      <c r="AC2955" s="22">
        <f t="shared" ca="1" si="46"/>
        <v>6.6666666666666666E-2</v>
      </c>
    </row>
    <row r="2956" spans="1:29" x14ac:dyDescent="0.35">
      <c r="A2956">
        <v>1607764</v>
      </c>
      <c r="B2956" t="s">
        <v>106</v>
      </c>
      <c r="C2956" t="s">
        <v>147</v>
      </c>
      <c r="D2956">
        <v>0</v>
      </c>
      <c r="E2956">
        <v>0</v>
      </c>
      <c r="F2956">
        <v>0</v>
      </c>
      <c r="G2956">
        <v>704</v>
      </c>
      <c r="H2956">
        <v>0</v>
      </c>
      <c r="I2956">
        <v>0</v>
      </c>
      <c r="J2956">
        <v>0</v>
      </c>
      <c r="K2956">
        <v>244</v>
      </c>
      <c r="L2956">
        <v>348</v>
      </c>
      <c r="M2956">
        <v>348</v>
      </c>
      <c r="N2956">
        <v>-348</v>
      </c>
      <c r="P2956" s="22">
        <v>0</v>
      </c>
      <c r="R2956" t="s">
        <v>90</v>
      </c>
      <c r="S2956" t="s">
        <v>69</v>
      </c>
      <c r="T2956" s="9" t="e">
        <f>VLOOKUP(A2956,Sku_list!$A$1:$D$2667,3,0)</f>
        <v>#N/A</v>
      </c>
      <c r="U2956" s="9" t="e">
        <f>VLOOKUP(A2956,Sku_list!$A$1:$D$2667,4,0)*(F2956/1000000*12)</f>
        <v>#N/A</v>
      </c>
      <c r="V2956" s="9" t="e">
        <f>VLOOKUP(A2956,Sku_list!$A$1:$D$2667,4,0)*(H2956/1000000*12)</f>
        <v>#N/A</v>
      </c>
      <c r="W2956" s="9" t="e">
        <f>VLOOKUP(A2956,Sku_list!$A$1:$D$2667,4,0)*(J2956/1000000*12)</f>
        <v>#N/A</v>
      </c>
      <c r="X2956" s="9" t="e">
        <f>VLOOKUP(A2956,Sku_list!$A$1:$D$2667,4,0)*(L2956/1000000*12)</f>
        <v>#N/A</v>
      </c>
      <c r="Y2956" s="9" t="e">
        <f>VLOOKUP(A2956,Sku_list!$A$1:$E$2667,5,0)*((J2956+F2956)/1000000000)</f>
        <v>#N/A</v>
      </c>
      <c r="AC2956" s="22">
        <f t="shared" ca="1" si="46"/>
        <v>6.6666666666666666E-2</v>
      </c>
    </row>
    <row r="2957" spans="1:29" x14ac:dyDescent="0.35">
      <c r="A2957">
        <v>1607764</v>
      </c>
      <c r="B2957" t="s">
        <v>106</v>
      </c>
      <c r="C2957" t="s">
        <v>148</v>
      </c>
      <c r="D2957">
        <v>0</v>
      </c>
      <c r="E2957">
        <v>0</v>
      </c>
      <c r="F2957">
        <v>0</v>
      </c>
      <c r="G2957">
        <v>300</v>
      </c>
      <c r="H2957">
        <v>0</v>
      </c>
      <c r="I2957">
        <v>0</v>
      </c>
      <c r="J2957">
        <v>0</v>
      </c>
      <c r="K2957">
        <v>68</v>
      </c>
      <c r="L2957">
        <v>230</v>
      </c>
      <c r="M2957">
        <v>230</v>
      </c>
      <c r="N2957">
        <v>-230</v>
      </c>
      <c r="P2957" s="22">
        <v>0</v>
      </c>
      <c r="R2957" t="s">
        <v>91</v>
      </c>
      <c r="S2957" t="s">
        <v>85</v>
      </c>
      <c r="T2957" s="9" t="e">
        <f>VLOOKUP(A2957,Sku_list!$A$1:$D$2667,3,0)</f>
        <v>#N/A</v>
      </c>
      <c r="U2957" s="9" t="e">
        <f>VLOOKUP(A2957,Sku_list!$A$1:$D$2667,4,0)*(F2957/1000000*12)</f>
        <v>#N/A</v>
      </c>
      <c r="V2957" s="9" t="e">
        <f>VLOOKUP(A2957,Sku_list!$A$1:$D$2667,4,0)*(H2957/1000000*12)</f>
        <v>#N/A</v>
      </c>
      <c r="W2957" s="9" t="e">
        <f>VLOOKUP(A2957,Sku_list!$A$1:$D$2667,4,0)*(J2957/1000000*12)</f>
        <v>#N/A</v>
      </c>
      <c r="X2957" s="9" t="e">
        <f>VLOOKUP(A2957,Sku_list!$A$1:$D$2667,4,0)*(L2957/1000000*12)</f>
        <v>#N/A</v>
      </c>
      <c r="Y2957" s="9" t="e">
        <f>VLOOKUP(A2957,Sku_list!$A$1:$E$2667,5,0)*((J2957+F2957)/1000000000)</f>
        <v>#N/A</v>
      </c>
      <c r="AC2957" s="22">
        <f t="shared" ca="1" si="46"/>
        <v>6.6666666666666666E-2</v>
      </c>
    </row>
    <row r="2958" spans="1:29" x14ac:dyDescent="0.35">
      <c r="A2958">
        <v>1607764</v>
      </c>
      <c r="B2958" t="s">
        <v>106</v>
      </c>
      <c r="C2958" t="s">
        <v>149</v>
      </c>
      <c r="D2958">
        <v>0</v>
      </c>
      <c r="E2958">
        <v>0</v>
      </c>
      <c r="F2958">
        <v>0</v>
      </c>
      <c r="G2958">
        <v>280</v>
      </c>
      <c r="H2958">
        <v>0</v>
      </c>
      <c r="I2958">
        <v>0</v>
      </c>
      <c r="J2958">
        <v>0</v>
      </c>
      <c r="K2958">
        <v>32</v>
      </c>
      <c r="L2958">
        <v>266</v>
      </c>
      <c r="M2958">
        <v>266</v>
      </c>
      <c r="N2958">
        <v>-266</v>
      </c>
      <c r="P2958" s="22">
        <v>0</v>
      </c>
      <c r="R2958" t="s">
        <v>92</v>
      </c>
      <c r="S2958" t="s">
        <v>85</v>
      </c>
      <c r="T2958" s="9" t="e">
        <f>VLOOKUP(A2958,Sku_list!$A$1:$D$2667,3,0)</f>
        <v>#N/A</v>
      </c>
      <c r="U2958" s="9" t="e">
        <f>VLOOKUP(A2958,Sku_list!$A$1:$D$2667,4,0)*(F2958/1000000*12)</f>
        <v>#N/A</v>
      </c>
      <c r="V2958" s="9" t="e">
        <f>VLOOKUP(A2958,Sku_list!$A$1:$D$2667,4,0)*(H2958/1000000*12)</f>
        <v>#N/A</v>
      </c>
      <c r="W2958" s="9" t="e">
        <f>VLOOKUP(A2958,Sku_list!$A$1:$D$2667,4,0)*(J2958/1000000*12)</f>
        <v>#N/A</v>
      </c>
      <c r="X2958" s="9" t="e">
        <f>VLOOKUP(A2958,Sku_list!$A$1:$D$2667,4,0)*(L2958/1000000*12)</f>
        <v>#N/A</v>
      </c>
      <c r="Y2958" s="9" t="e">
        <f>VLOOKUP(A2958,Sku_list!$A$1:$E$2667,5,0)*((J2958+F2958)/1000000000)</f>
        <v>#N/A</v>
      </c>
      <c r="AC2958" s="22">
        <f t="shared" ca="1" si="46"/>
        <v>6.6666666666666666E-2</v>
      </c>
    </row>
    <row r="2959" spans="1:29" x14ac:dyDescent="0.35">
      <c r="A2959">
        <v>1607764</v>
      </c>
      <c r="B2959" t="s">
        <v>106</v>
      </c>
      <c r="C2959" t="s">
        <v>150</v>
      </c>
      <c r="D2959">
        <v>0</v>
      </c>
      <c r="E2959">
        <v>0</v>
      </c>
      <c r="F2959">
        <v>0</v>
      </c>
      <c r="G2959">
        <v>784</v>
      </c>
      <c r="H2959">
        <v>0</v>
      </c>
      <c r="I2959">
        <v>0</v>
      </c>
      <c r="J2959">
        <v>0</v>
      </c>
      <c r="K2959">
        <v>196</v>
      </c>
      <c r="L2959">
        <v>532</v>
      </c>
      <c r="M2959">
        <v>532</v>
      </c>
      <c r="N2959">
        <v>-532</v>
      </c>
      <c r="P2959" s="22">
        <v>0</v>
      </c>
      <c r="R2959" t="s">
        <v>93</v>
      </c>
      <c r="S2959" t="s">
        <v>85</v>
      </c>
      <c r="T2959" s="9" t="e">
        <f>VLOOKUP(A2959,Sku_list!$A$1:$D$2667,3,0)</f>
        <v>#N/A</v>
      </c>
      <c r="U2959" s="9" t="e">
        <f>VLOOKUP(A2959,Sku_list!$A$1:$D$2667,4,0)*(F2959/1000000*12)</f>
        <v>#N/A</v>
      </c>
      <c r="V2959" s="9" t="e">
        <f>VLOOKUP(A2959,Sku_list!$A$1:$D$2667,4,0)*(H2959/1000000*12)</f>
        <v>#N/A</v>
      </c>
      <c r="W2959" s="9" t="e">
        <f>VLOOKUP(A2959,Sku_list!$A$1:$D$2667,4,0)*(J2959/1000000*12)</f>
        <v>#N/A</v>
      </c>
      <c r="X2959" s="9" t="e">
        <f>VLOOKUP(A2959,Sku_list!$A$1:$D$2667,4,0)*(L2959/1000000*12)</f>
        <v>#N/A</v>
      </c>
      <c r="Y2959" s="9" t="e">
        <f>VLOOKUP(A2959,Sku_list!$A$1:$E$2667,5,0)*((J2959+F2959)/1000000000)</f>
        <v>#N/A</v>
      </c>
      <c r="AC2959" s="22">
        <f t="shared" ca="1" si="46"/>
        <v>6.6666666666666666E-2</v>
      </c>
    </row>
    <row r="2960" spans="1:29" x14ac:dyDescent="0.35">
      <c r="A2960">
        <v>1607764</v>
      </c>
      <c r="B2960" t="s">
        <v>106</v>
      </c>
      <c r="C2960" t="s">
        <v>151</v>
      </c>
      <c r="D2960">
        <v>0</v>
      </c>
      <c r="E2960">
        <v>0</v>
      </c>
      <c r="F2960">
        <v>0</v>
      </c>
      <c r="G2960">
        <v>20</v>
      </c>
      <c r="H2960">
        <v>0</v>
      </c>
      <c r="I2960">
        <v>0</v>
      </c>
      <c r="J2960">
        <v>0</v>
      </c>
      <c r="K2960">
        <v>0</v>
      </c>
      <c r="L2960">
        <v>143</v>
      </c>
      <c r="M2960">
        <v>143</v>
      </c>
      <c r="N2960">
        <v>-143</v>
      </c>
      <c r="P2960" s="22">
        <v>0</v>
      </c>
      <c r="R2960" t="s">
        <v>94</v>
      </c>
      <c r="S2960" t="s">
        <v>83</v>
      </c>
      <c r="T2960" s="9" t="e">
        <f>VLOOKUP(A2960,Sku_list!$A$1:$D$2667,3,0)</f>
        <v>#N/A</v>
      </c>
      <c r="U2960" s="9" t="e">
        <f>VLOOKUP(A2960,Sku_list!$A$1:$D$2667,4,0)*(F2960/1000000*12)</f>
        <v>#N/A</v>
      </c>
      <c r="V2960" s="9" t="e">
        <f>VLOOKUP(A2960,Sku_list!$A$1:$D$2667,4,0)*(H2960/1000000*12)</f>
        <v>#N/A</v>
      </c>
      <c r="W2960" s="9" t="e">
        <f>VLOOKUP(A2960,Sku_list!$A$1:$D$2667,4,0)*(J2960/1000000*12)</f>
        <v>#N/A</v>
      </c>
      <c r="X2960" s="9" t="e">
        <f>VLOOKUP(A2960,Sku_list!$A$1:$D$2667,4,0)*(L2960/1000000*12)</f>
        <v>#N/A</v>
      </c>
      <c r="Y2960" s="9" t="e">
        <f>VLOOKUP(A2960,Sku_list!$A$1:$E$2667,5,0)*((J2960+F2960)/1000000000)</f>
        <v>#N/A</v>
      </c>
      <c r="AC2960" s="22">
        <f t="shared" ca="1" si="46"/>
        <v>6.6666666666666666E-2</v>
      </c>
    </row>
    <row r="2961" spans="1:29" x14ac:dyDescent="0.35">
      <c r="A2961">
        <v>1607764</v>
      </c>
      <c r="B2961" t="s">
        <v>106</v>
      </c>
      <c r="C2961" t="s">
        <v>152</v>
      </c>
      <c r="D2961">
        <v>0</v>
      </c>
      <c r="E2961">
        <v>0</v>
      </c>
      <c r="F2961">
        <v>0</v>
      </c>
      <c r="G2961">
        <v>0</v>
      </c>
      <c r="H2961">
        <v>0</v>
      </c>
      <c r="I2961">
        <v>0</v>
      </c>
      <c r="J2961">
        <v>0</v>
      </c>
      <c r="K2961">
        <v>0</v>
      </c>
      <c r="L2961">
        <v>36</v>
      </c>
      <c r="M2961">
        <v>36</v>
      </c>
      <c r="N2961">
        <v>-36</v>
      </c>
      <c r="P2961" s="22">
        <v>0</v>
      </c>
      <c r="R2961" t="s">
        <v>95</v>
      </c>
      <c r="S2961" t="s">
        <v>83</v>
      </c>
      <c r="T2961" s="9" t="e">
        <f>VLOOKUP(A2961,Sku_list!$A$1:$D$2667,3,0)</f>
        <v>#N/A</v>
      </c>
      <c r="U2961" s="9" t="e">
        <f>VLOOKUP(A2961,Sku_list!$A$1:$D$2667,4,0)*(F2961/1000000*12)</f>
        <v>#N/A</v>
      </c>
      <c r="V2961" s="9" t="e">
        <f>VLOOKUP(A2961,Sku_list!$A$1:$D$2667,4,0)*(H2961/1000000*12)</f>
        <v>#N/A</v>
      </c>
      <c r="W2961" s="9" t="e">
        <f>VLOOKUP(A2961,Sku_list!$A$1:$D$2667,4,0)*(J2961/1000000*12)</f>
        <v>#N/A</v>
      </c>
      <c r="X2961" s="9" t="e">
        <f>VLOOKUP(A2961,Sku_list!$A$1:$D$2667,4,0)*(L2961/1000000*12)</f>
        <v>#N/A</v>
      </c>
      <c r="Y2961" s="9" t="e">
        <f>VLOOKUP(A2961,Sku_list!$A$1:$E$2667,5,0)*((J2961+F2961)/1000000000)</f>
        <v>#N/A</v>
      </c>
      <c r="AC2961" s="22">
        <f t="shared" ca="1" si="46"/>
        <v>6.6666666666666666E-2</v>
      </c>
    </row>
    <row r="2962" spans="1:29" x14ac:dyDescent="0.35">
      <c r="A2962">
        <v>1607764</v>
      </c>
      <c r="B2962" t="s">
        <v>106</v>
      </c>
      <c r="C2962" t="s">
        <v>153</v>
      </c>
      <c r="D2962">
        <v>0</v>
      </c>
      <c r="E2962">
        <v>0</v>
      </c>
      <c r="F2962">
        <v>0</v>
      </c>
      <c r="G2962">
        <v>0</v>
      </c>
      <c r="H2962">
        <v>0</v>
      </c>
      <c r="I2962">
        <v>0</v>
      </c>
      <c r="J2962">
        <v>0</v>
      </c>
      <c r="K2962">
        <v>0</v>
      </c>
      <c r="L2962">
        <v>0</v>
      </c>
      <c r="M2962">
        <v>0</v>
      </c>
      <c r="N2962">
        <v>0</v>
      </c>
      <c r="P2962" s="22" t="s">
        <v>34</v>
      </c>
      <c r="R2962" t="s">
        <v>189</v>
      </c>
      <c r="S2962" t="s">
        <v>190</v>
      </c>
      <c r="T2962" s="9" t="e">
        <f>VLOOKUP(A2962,Sku_list!$A$1:$D$2667,3,0)</f>
        <v>#N/A</v>
      </c>
      <c r="U2962" s="9" t="e">
        <f>VLOOKUP(A2962,Sku_list!$A$1:$D$2667,4,0)*(F2962/1000000*12)</f>
        <v>#N/A</v>
      </c>
      <c r="V2962" s="9" t="e">
        <f>VLOOKUP(A2962,Sku_list!$A$1:$D$2667,4,0)*(H2962/1000000*12)</f>
        <v>#N/A</v>
      </c>
      <c r="W2962" s="9" t="e">
        <f>VLOOKUP(A2962,Sku_list!$A$1:$D$2667,4,0)*(J2962/1000000*12)</f>
        <v>#N/A</v>
      </c>
      <c r="X2962" s="9" t="e">
        <f>VLOOKUP(A2962,Sku_list!$A$1:$D$2667,4,0)*(L2962/1000000*12)</f>
        <v>#N/A</v>
      </c>
      <c r="Y2962" s="9" t="e">
        <f>VLOOKUP(A2962,Sku_list!$A$1:$E$2667,5,0)*((J2962+F2962)/1000000000)</f>
        <v>#N/A</v>
      </c>
      <c r="AC2962" s="22">
        <f t="shared" ca="1" si="46"/>
        <v>6.6666666666666666E-2</v>
      </c>
    </row>
    <row r="2963" spans="1:29" x14ac:dyDescent="0.35">
      <c r="A2963">
        <v>1607764</v>
      </c>
      <c r="B2963" t="s">
        <v>106</v>
      </c>
      <c r="C2963" t="s">
        <v>154</v>
      </c>
      <c r="D2963">
        <v>0</v>
      </c>
      <c r="E2963">
        <v>0</v>
      </c>
      <c r="F2963">
        <v>0</v>
      </c>
      <c r="G2963">
        <v>152</v>
      </c>
      <c r="H2963">
        <v>0</v>
      </c>
      <c r="I2963">
        <v>0</v>
      </c>
      <c r="J2963">
        <v>0</v>
      </c>
      <c r="K2963">
        <v>16</v>
      </c>
      <c r="L2963">
        <v>114</v>
      </c>
      <c r="M2963">
        <v>114</v>
      </c>
      <c r="N2963">
        <v>-114</v>
      </c>
      <c r="P2963" s="22">
        <v>0</v>
      </c>
      <c r="R2963" t="s">
        <v>96</v>
      </c>
      <c r="S2963" t="s">
        <v>72</v>
      </c>
      <c r="T2963" s="9" t="e">
        <f>VLOOKUP(A2963,Sku_list!$A$1:$D$2667,3,0)</f>
        <v>#N/A</v>
      </c>
      <c r="U2963" s="9" t="e">
        <f>VLOOKUP(A2963,Sku_list!$A$1:$D$2667,4,0)*(F2963/1000000*12)</f>
        <v>#N/A</v>
      </c>
      <c r="V2963" s="9" t="e">
        <f>VLOOKUP(A2963,Sku_list!$A$1:$D$2667,4,0)*(H2963/1000000*12)</f>
        <v>#N/A</v>
      </c>
      <c r="W2963" s="9" t="e">
        <f>VLOOKUP(A2963,Sku_list!$A$1:$D$2667,4,0)*(J2963/1000000*12)</f>
        <v>#N/A</v>
      </c>
      <c r="X2963" s="9" t="e">
        <f>VLOOKUP(A2963,Sku_list!$A$1:$D$2667,4,0)*(L2963/1000000*12)</f>
        <v>#N/A</v>
      </c>
      <c r="Y2963" s="9" t="e">
        <f>VLOOKUP(A2963,Sku_list!$A$1:$E$2667,5,0)*((J2963+F2963)/1000000000)</f>
        <v>#N/A</v>
      </c>
      <c r="AC2963" s="22">
        <f t="shared" ca="1" si="46"/>
        <v>6.6666666666666666E-2</v>
      </c>
    </row>
    <row r="2964" spans="1:29" x14ac:dyDescent="0.35">
      <c r="A2964">
        <v>1607764</v>
      </c>
      <c r="B2964" t="s">
        <v>106</v>
      </c>
      <c r="C2964" t="s">
        <v>155</v>
      </c>
      <c r="D2964">
        <v>0</v>
      </c>
      <c r="E2964">
        <v>0</v>
      </c>
      <c r="F2964">
        <v>0</v>
      </c>
      <c r="G2964">
        <v>112</v>
      </c>
      <c r="H2964">
        <v>0</v>
      </c>
      <c r="I2964">
        <v>0</v>
      </c>
      <c r="J2964">
        <v>0</v>
      </c>
      <c r="K2964">
        <v>8</v>
      </c>
      <c r="L2964">
        <v>210</v>
      </c>
      <c r="M2964">
        <v>210</v>
      </c>
      <c r="N2964">
        <v>-210</v>
      </c>
      <c r="P2964" s="22">
        <v>0</v>
      </c>
      <c r="R2964" t="s">
        <v>97</v>
      </c>
      <c r="S2964" t="s">
        <v>72</v>
      </c>
      <c r="T2964" s="9" t="e">
        <f>VLOOKUP(A2964,Sku_list!$A$1:$D$2667,3,0)</f>
        <v>#N/A</v>
      </c>
      <c r="U2964" s="9" t="e">
        <f>VLOOKUP(A2964,Sku_list!$A$1:$D$2667,4,0)*(F2964/1000000*12)</f>
        <v>#N/A</v>
      </c>
      <c r="V2964" s="9" t="e">
        <f>VLOOKUP(A2964,Sku_list!$A$1:$D$2667,4,0)*(H2964/1000000*12)</f>
        <v>#N/A</v>
      </c>
      <c r="W2964" s="9" t="e">
        <f>VLOOKUP(A2964,Sku_list!$A$1:$D$2667,4,0)*(J2964/1000000*12)</f>
        <v>#N/A</v>
      </c>
      <c r="X2964" s="9" t="e">
        <f>VLOOKUP(A2964,Sku_list!$A$1:$D$2667,4,0)*(L2964/1000000*12)</f>
        <v>#N/A</v>
      </c>
      <c r="Y2964" s="9" t="e">
        <f>VLOOKUP(A2964,Sku_list!$A$1:$E$2667,5,0)*((J2964+F2964)/1000000000)</f>
        <v>#N/A</v>
      </c>
      <c r="AC2964" s="22">
        <f t="shared" ca="1" si="46"/>
        <v>6.6666666666666666E-2</v>
      </c>
    </row>
    <row r="2965" spans="1:29" x14ac:dyDescent="0.35">
      <c r="A2965">
        <v>1607764</v>
      </c>
      <c r="B2965" t="s">
        <v>106</v>
      </c>
      <c r="C2965" t="s">
        <v>156</v>
      </c>
      <c r="D2965">
        <v>0</v>
      </c>
      <c r="E2965">
        <v>0</v>
      </c>
      <c r="F2965">
        <v>0</v>
      </c>
      <c r="G2965">
        <v>0</v>
      </c>
      <c r="H2965">
        <v>0</v>
      </c>
      <c r="I2965">
        <v>0</v>
      </c>
      <c r="J2965">
        <v>0</v>
      </c>
      <c r="K2965">
        <v>0</v>
      </c>
      <c r="L2965">
        <v>0</v>
      </c>
      <c r="M2965">
        <v>0</v>
      </c>
      <c r="N2965">
        <v>0</v>
      </c>
      <c r="P2965" s="22" t="s">
        <v>34</v>
      </c>
      <c r="R2965" t="s">
        <v>38</v>
      </c>
      <c r="S2965" t="s">
        <v>69</v>
      </c>
      <c r="T2965" s="9" t="e">
        <f>VLOOKUP(A2965,Sku_list!$A$1:$D$2667,3,0)</f>
        <v>#N/A</v>
      </c>
      <c r="U2965" s="9" t="e">
        <f>VLOOKUP(A2965,Sku_list!$A$1:$D$2667,4,0)*(F2965/1000000*12)</f>
        <v>#N/A</v>
      </c>
      <c r="V2965" s="9" t="e">
        <f>VLOOKUP(A2965,Sku_list!$A$1:$D$2667,4,0)*(H2965/1000000*12)</f>
        <v>#N/A</v>
      </c>
      <c r="W2965" s="9" t="e">
        <f>VLOOKUP(A2965,Sku_list!$A$1:$D$2667,4,0)*(J2965/1000000*12)</f>
        <v>#N/A</v>
      </c>
      <c r="X2965" s="9" t="e">
        <f>VLOOKUP(A2965,Sku_list!$A$1:$D$2667,4,0)*(L2965/1000000*12)</f>
        <v>#N/A</v>
      </c>
      <c r="Y2965" s="9" t="e">
        <f>VLOOKUP(A2965,Sku_list!$A$1:$E$2667,5,0)*((J2965+F2965)/1000000000)</f>
        <v>#N/A</v>
      </c>
      <c r="AC2965" s="22">
        <f t="shared" ca="1" si="46"/>
        <v>6.6666666666666666E-2</v>
      </c>
    </row>
    <row r="2966" spans="1:29" x14ac:dyDescent="0.35">
      <c r="A2966">
        <v>1607764</v>
      </c>
      <c r="B2966" t="s">
        <v>106</v>
      </c>
      <c r="C2966" t="s">
        <v>157</v>
      </c>
      <c r="D2966">
        <v>0</v>
      </c>
      <c r="E2966">
        <v>0</v>
      </c>
      <c r="F2966">
        <v>0</v>
      </c>
      <c r="G2966">
        <v>96</v>
      </c>
      <c r="H2966">
        <v>4</v>
      </c>
      <c r="I2966">
        <v>0</v>
      </c>
      <c r="J2966">
        <v>0</v>
      </c>
      <c r="K2966">
        <v>4</v>
      </c>
      <c r="L2966">
        <v>226</v>
      </c>
      <c r="M2966">
        <v>222</v>
      </c>
      <c r="N2966">
        <v>-222</v>
      </c>
      <c r="P2966" s="22">
        <v>1.7699115044247787E-2</v>
      </c>
      <c r="R2966" t="s">
        <v>98</v>
      </c>
      <c r="S2966" t="s">
        <v>72</v>
      </c>
      <c r="T2966" s="9" t="e">
        <f>VLOOKUP(A2966,Sku_list!$A$1:$D$2667,3,0)</f>
        <v>#N/A</v>
      </c>
      <c r="U2966" s="9" t="e">
        <f>VLOOKUP(A2966,Sku_list!$A$1:$D$2667,4,0)*(F2966/1000000*12)</f>
        <v>#N/A</v>
      </c>
      <c r="V2966" s="9" t="e">
        <f>VLOOKUP(A2966,Sku_list!$A$1:$D$2667,4,0)*(H2966/1000000*12)</f>
        <v>#N/A</v>
      </c>
      <c r="W2966" s="9" t="e">
        <f>VLOOKUP(A2966,Sku_list!$A$1:$D$2667,4,0)*(J2966/1000000*12)</f>
        <v>#N/A</v>
      </c>
      <c r="X2966" s="9" t="e">
        <f>VLOOKUP(A2966,Sku_list!$A$1:$D$2667,4,0)*(L2966/1000000*12)</f>
        <v>#N/A</v>
      </c>
      <c r="Y2966" s="9" t="e">
        <f>VLOOKUP(A2966,Sku_list!$A$1:$E$2667,5,0)*((J2966+F2966)/1000000000)</f>
        <v>#N/A</v>
      </c>
      <c r="AC2966" s="22">
        <f t="shared" ca="1" si="46"/>
        <v>6.6666666666666666E-2</v>
      </c>
    </row>
    <row r="2967" spans="1:29" x14ac:dyDescent="0.35">
      <c r="A2967">
        <v>1607764</v>
      </c>
      <c r="B2967" t="s">
        <v>106</v>
      </c>
      <c r="C2967" t="s">
        <v>158</v>
      </c>
      <c r="D2967">
        <v>0</v>
      </c>
      <c r="E2967">
        <v>0</v>
      </c>
      <c r="F2967">
        <v>0</v>
      </c>
      <c r="G2967">
        <v>20</v>
      </c>
      <c r="H2967">
        <v>8</v>
      </c>
      <c r="I2967">
        <v>0</v>
      </c>
      <c r="J2967">
        <v>0</v>
      </c>
      <c r="K2967">
        <v>4</v>
      </c>
      <c r="L2967">
        <v>70</v>
      </c>
      <c r="M2967">
        <v>62</v>
      </c>
      <c r="N2967">
        <v>-62</v>
      </c>
      <c r="P2967" s="22">
        <v>0.11428571428571428</v>
      </c>
      <c r="R2967" t="s">
        <v>99</v>
      </c>
      <c r="S2967" t="s">
        <v>69</v>
      </c>
      <c r="T2967" s="9" t="e">
        <f>VLOOKUP(A2967,Sku_list!$A$1:$D$2667,3,0)</f>
        <v>#N/A</v>
      </c>
      <c r="U2967" s="9" t="e">
        <f>VLOOKUP(A2967,Sku_list!$A$1:$D$2667,4,0)*(F2967/1000000*12)</f>
        <v>#N/A</v>
      </c>
      <c r="V2967" s="9" t="e">
        <f>VLOOKUP(A2967,Sku_list!$A$1:$D$2667,4,0)*(H2967/1000000*12)</f>
        <v>#N/A</v>
      </c>
      <c r="W2967" s="9" t="e">
        <f>VLOOKUP(A2967,Sku_list!$A$1:$D$2667,4,0)*(J2967/1000000*12)</f>
        <v>#N/A</v>
      </c>
      <c r="X2967" s="9" t="e">
        <f>VLOOKUP(A2967,Sku_list!$A$1:$D$2667,4,0)*(L2967/1000000*12)</f>
        <v>#N/A</v>
      </c>
      <c r="Y2967" s="9" t="e">
        <f>VLOOKUP(A2967,Sku_list!$A$1:$E$2667,5,0)*((J2967+F2967)/1000000000)</f>
        <v>#N/A</v>
      </c>
      <c r="AC2967" s="22">
        <f t="shared" ca="1" si="46"/>
        <v>6.6666666666666666E-2</v>
      </c>
    </row>
    <row r="2968" spans="1:29" x14ac:dyDescent="0.35">
      <c r="A2968">
        <v>1607764</v>
      </c>
      <c r="B2968" t="s">
        <v>106</v>
      </c>
      <c r="C2968" t="s">
        <v>159</v>
      </c>
      <c r="D2968">
        <v>0</v>
      </c>
      <c r="E2968">
        <v>0</v>
      </c>
      <c r="F2968">
        <v>0</v>
      </c>
      <c r="G2968">
        <v>388</v>
      </c>
      <c r="H2968">
        <v>0</v>
      </c>
      <c r="I2968">
        <v>0</v>
      </c>
      <c r="J2968">
        <v>0</v>
      </c>
      <c r="K2968">
        <v>8</v>
      </c>
      <c r="L2968">
        <v>415</v>
      </c>
      <c r="M2968">
        <v>415</v>
      </c>
      <c r="N2968">
        <v>-415</v>
      </c>
      <c r="P2968" s="22">
        <v>0</v>
      </c>
      <c r="R2968" t="s">
        <v>100</v>
      </c>
      <c r="S2968" t="s">
        <v>72</v>
      </c>
      <c r="T2968" s="9" t="e">
        <f>VLOOKUP(A2968,Sku_list!$A$1:$D$2667,3,0)</f>
        <v>#N/A</v>
      </c>
      <c r="U2968" s="9" t="e">
        <f>VLOOKUP(A2968,Sku_list!$A$1:$D$2667,4,0)*(F2968/1000000*12)</f>
        <v>#N/A</v>
      </c>
      <c r="V2968" s="9" t="e">
        <f>VLOOKUP(A2968,Sku_list!$A$1:$D$2667,4,0)*(H2968/1000000*12)</f>
        <v>#N/A</v>
      </c>
      <c r="W2968" s="9" t="e">
        <f>VLOOKUP(A2968,Sku_list!$A$1:$D$2667,4,0)*(J2968/1000000*12)</f>
        <v>#N/A</v>
      </c>
      <c r="X2968" s="9" t="e">
        <f>VLOOKUP(A2968,Sku_list!$A$1:$D$2667,4,0)*(L2968/1000000*12)</f>
        <v>#N/A</v>
      </c>
      <c r="Y2968" s="9" t="e">
        <f>VLOOKUP(A2968,Sku_list!$A$1:$E$2667,5,0)*((J2968+F2968)/1000000000)</f>
        <v>#N/A</v>
      </c>
      <c r="AC2968" s="22">
        <f t="shared" ca="1" si="46"/>
        <v>6.6666666666666666E-2</v>
      </c>
    </row>
    <row r="2969" spans="1:29" x14ac:dyDescent="0.35">
      <c r="A2969">
        <v>1607764</v>
      </c>
      <c r="B2969" t="s">
        <v>106</v>
      </c>
      <c r="C2969" t="s">
        <v>160</v>
      </c>
      <c r="D2969">
        <v>0</v>
      </c>
      <c r="E2969">
        <v>0</v>
      </c>
      <c r="F2969">
        <v>0</v>
      </c>
      <c r="G2969">
        <v>542</v>
      </c>
      <c r="H2969">
        <v>0</v>
      </c>
      <c r="I2969">
        <v>0</v>
      </c>
      <c r="J2969">
        <v>0</v>
      </c>
      <c r="K2969">
        <v>104</v>
      </c>
      <c r="L2969">
        <v>496</v>
      </c>
      <c r="M2969">
        <v>496</v>
      </c>
      <c r="N2969">
        <v>-496</v>
      </c>
      <c r="P2969" s="22">
        <v>0</v>
      </c>
      <c r="R2969" t="s">
        <v>101</v>
      </c>
      <c r="S2969" t="s">
        <v>69</v>
      </c>
      <c r="T2969" s="9" t="e">
        <f>VLOOKUP(A2969,Sku_list!$A$1:$D$2667,3,0)</f>
        <v>#N/A</v>
      </c>
      <c r="U2969" s="9" t="e">
        <f>VLOOKUP(A2969,Sku_list!$A$1:$D$2667,4,0)*(F2969/1000000*12)</f>
        <v>#N/A</v>
      </c>
      <c r="V2969" s="9" t="e">
        <f>VLOOKUP(A2969,Sku_list!$A$1:$D$2667,4,0)*(H2969/1000000*12)</f>
        <v>#N/A</v>
      </c>
      <c r="W2969" s="9" t="e">
        <f>VLOOKUP(A2969,Sku_list!$A$1:$D$2667,4,0)*(J2969/1000000*12)</f>
        <v>#N/A</v>
      </c>
      <c r="X2969" s="9" t="e">
        <f>VLOOKUP(A2969,Sku_list!$A$1:$D$2667,4,0)*(L2969/1000000*12)</f>
        <v>#N/A</v>
      </c>
      <c r="Y2969" s="9" t="e">
        <f>VLOOKUP(A2969,Sku_list!$A$1:$E$2667,5,0)*((J2969+F2969)/1000000000)</f>
        <v>#N/A</v>
      </c>
      <c r="AC2969" s="22">
        <f t="shared" ca="1" si="46"/>
        <v>6.6666666666666666E-2</v>
      </c>
    </row>
    <row r="2970" spans="1:29" x14ac:dyDescent="0.35">
      <c r="A2970">
        <v>1607764</v>
      </c>
      <c r="B2970" t="s">
        <v>106</v>
      </c>
      <c r="C2970" t="s">
        <v>161</v>
      </c>
      <c r="D2970">
        <v>0</v>
      </c>
      <c r="E2970">
        <v>0</v>
      </c>
      <c r="F2970">
        <v>0</v>
      </c>
      <c r="G2970">
        <v>80</v>
      </c>
      <c r="H2970">
        <v>0</v>
      </c>
      <c r="I2970">
        <v>0</v>
      </c>
      <c r="J2970">
        <v>2</v>
      </c>
      <c r="K2970">
        <v>2</v>
      </c>
      <c r="L2970">
        <v>644</v>
      </c>
      <c r="M2970">
        <v>642</v>
      </c>
      <c r="N2970">
        <v>-642</v>
      </c>
      <c r="P2970" s="22">
        <v>3.105590062111801E-3</v>
      </c>
      <c r="R2970" t="s">
        <v>102</v>
      </c>
      <c r="S2970" t="s">
        <v>306</v>
      </c>
      <c r="T2970" s="9" t="e">
        <f>VLOOKUP(A2970,Sku_list!$A$1:$D$2667,3,0)</f>
        <v>#N/A</v>
      </c>
      <c r="U2970" s="9" t="e">
        <f>VLOOKUP(A2970,Sku_list!$A$1:$D$2667,4,0)*(F2970/1000000*12)</f>
        <v>#N/A</v>
      </c>
      <c r="V2970" s="9" t="e">
        <f>VLOOKUP(A2970,Sku_list!$A$1:$D$2667,4,0)*(H2970/1000000*12)</f>
        <v>#N/A</v>
      </c>
      <c r="W2970" s="9" t="e">
        <f>VLOOKUP(A2970,Sku_list!$A$1:$D$2667,4,0)*(J2970/1000000*12)</f>
        <v>#N/A</v>
      </c>
      <c r="X2970" s="9" t="e">
        <f>VLOOKUP(A2970,Sku_list!$A$1:$D$2667,4,0)*(L2970/1000000*12)</f>
        <v>#N/A</v>
      </c>
      <c r="Y2970" s="9" t="e">
        <f>VLOOKUP(A2970,Sku_list!$A$1:$E$2667,5,0)*((J2970+F2970)/1000000000)</f>
        <v>#N/A</v>
      </c>
      <c r="AC2970" s="22">
        <f t="shared" ca="1" si="46"/>
        <v>6.6666666666666666E-2</v>
      </c>
    </row>
    <row r="2971" spans="1:29" x14ac:dyDescent="0.35">
      <c r="A2971">
        <v>1607764</v>
      </c>
      <c r="B2971" t="s">
        <v>106</v>
      </c>
      <c r="C2971" t="s">
        <v>162</v>
      </c>
      <c r="D2971">
        <v>0</v>
      </c>
      <c r="E2971">
        <v>0</v>
      </c>
      <c r="F2971">
        <v>0</v>
      </c>
      <c r="G2971">
        <v>44</v>
      </c>
      <c r="H2971">
        <v>0</v>
      </c>
      <c r="I2971">
        <v>0</v>
      </c>
      <c r="J2971">
        <v>120</v>
      </c>
      <c r="K2971">
        <v>112</v>
      </c>
      <c r="L2971">
        <v>55</v>
      </c>
      <c r="M2971">
        <v>-65</v>
      </c>
      <c r="N2971">
        <v>65</v>
      </c>
      <c r="P2971" s="22">
        <v>2.1818181818181817</v>
      </c>
      <c r="R2971" t="s">
        <v>103</v>
      </c>
      <c r="S2971" t="s">
        <v>69</v>
      </c>
      <c r="T2971" s="9" t="e">
        <f>VLOOKUP(A2971,Sku_list!$A$1:$D$2667,3,0)</f>
        <v>#N/A</v>
      </c>
      <c r="U2971" s="9" t="e">
        <f>VLOOKUP(A2971,Sku_list!$A$1:$D$2667,4,0)*(F2971/1000000*12)</f>
        <v>#N/A</v>
      </c>
      <c r="V2971" s="9" t="e">
        <f>VLOOKUP(A2971,Sku_list!$A$1:$D$2667,4,0)*(H2971/1000000*12)</f>
        <v>#N/A</v>
      </c>
      <c r="W2971" s="9" t="e">
        <f>VLOOKUP(A2971,Sku_list!$A$1:$D$2667,4,0)*(J2971/1000000*12)</f>
        <v>#N/A</v>
      </c>
      <c r="X2971" s="9" t="e">
        <f>VLOOKUP(A2971,Sku_list!$A$1:$D$2667,4,0)*(L2971/1000000*12)</f>
        <v>#N/A</v>
      </c>
      <c r="Y2971" s="9" t="e">
        <f>VLOOKUP(A2971,Sku_list!$A$1:$E$2667,5,0)*((J2971+F2971)/1000000000)</f>
        <v>#N/A</v>
      </c>
      <c r="AC2971" s="22">
        <f t="shared" ca="1" si="46"/>
        <v>6.6666666666666666E-2</v>
      </c>
    </row>
    <row r="2972" spans="1:29" x14ac:dyDescent="0.35">
      <c r="A2972">
        <v>1607764</v>
      </c>
      <c r="B2972" t="s">
        <v>106</v>
      </c>
      <c r="C2972" t="s">
        <v>164</v>
      </c>
      <c r="D2972">
        <v>0</v>
      </c>
      <c r="E2972">
        <v>0</v>
      </c>
      <c r="F2972">
        <v>0</v>
      </c>
      <c r="G2972">
        <v>72</v>
      </c>
      <c r="H2972">
        <v>0</v>
      </c>
      <c r="I2972">
        <v>0</v>
      </c>
      <c r="J2972">
        <v>0</v>
      </c>
      <c r="K2972">
        <v>24</v>
      </c>
      <c r="L2972">
        <v>33</v>
      </c>
      <c r="M2972">
        <v>33</v>
      </c>
      <c r="N2972">
        <v>-33</v>
      </c>
      <c r="P2972" s="22">
        <v>0</v>
      </c>
      <c r="R2972" t="s">
        <v>104</v>
      </c>
      <c r="S2972" t="s">
        <v>69</v>
      </c>
      <c r="T2972" s="9" t="e">
        <f>VLOOKUP(A2972,Sku_list!$A$1:$D$2667,3,0)</f>
        <v>#N/A</v>
      </c>
      <c r="U2972" s="9" t="e">
        <f>VLOOKUP(A2972,Sku_list!$A$1:$D$2667,4,0)*(F2972/1000000*12)</f>
        <v>#N/A</v>
      </c>
      <c r="V2972" s="9" t="e">
        <f>VLOOKUP(A2972,Sku_list!$A$1:$D$2667,4,0)*(H2972/1000000*12)</f>
        <v>#N/A</v>
      </c>
      <c r="W2972" s="9" t="e">
        <f>VLOOKUP(A2972,Sku_list!$A$1:$D$2667,4,0)*(J2972/1000000*12)</f>
        <v>#N/A</v>
      </c>
      <c r="X2972" s="9" t="e">
        <f>VLOOKUP(A2972,Sku_list!$A$1:$D$2667,4,0)*(L2972/1000000*12)</f>
        <v>#N/A</v>
      </c>
      <c r="Y2972" s="9" t="e">
        <f>VLOOKUP(A2972,Sku_list!$A$1:$E$2667,5,0)*((J2972+F2972)/1000000000)</f>
        <v>#N/A</v>
      </c>
      <c r="AC2972" s="22">
        <f t="shared" ca="1" si="46"/>
        <v>6.6666666666666666E-2</v>
      </c>
    </row>
    <row r="2973" spans="1:29" x14ac:dyDescent="0.35">
      <c r="A2973">
        <v>1607764</v>
      </c>
      <c r="B2973" t="s">
        <v>106</v>
      </c>
      <c r="C2973" t="s">
        <v>165</v>
      </c>
      <c r="D2973">
        <v>0</v>
      </c>
      <c r="E2973">
        <v>0</v>
      </c>
      <c r="F2973">
        <v>0</v>
      </c>
      <c r="G2973">
        <v>0</v>
      </c>
      <c r="H2973">
        <v>0</v>
      </c>
      <c r="I2973">
        <v>0</v>
      </c>
      <c r="J2973">
        <v>0</v>
      </c>
      <c r="K2973">
        <v>0</v>
      </c>
      <c r="L2973">
        <v>0</v>
      </c>
      <c r="M2973">
        <v>0</v>
      </c>
      <c r="N2973">
        <v>0</v>
      </c>
      <c r="P2973" s="22" t="s">
        <v>34</v>
      </c>
      <c r="R2973" t="s">
        <v>105</v>
      </c>
      <c r="S2973" t="s">
        <v>83</v>
      </c>
      <c r="T2973" s="9" t="e">
        <f>VLOOKUP(A2973,Sku_list!$A$1:$D$2667,3,0)</f>
        <v>#N/A</v>
      </c>
      <c r="U2973" s="9" t="e">
        <f>VLOOKUP(A2973,Sku_list!$A$1:$D$2667,4,0)*(F2973/1000000*12)</f>
        <v>#N/A</v>
      </c>
      <c r="V2973" s="9" t="e">
        <f>VLOOKUP(A2973,Sku_list!$A$1:$D$2667,4,0)*(H2973/1000000*12)</f>
        <v>#N/A</v>
      </c>
      <c r="W2973" s="9" t="e">
        <f>VLOOKUP(A2973,Sku_list!$A$1:$D$2667,4,0)*(J2973/1000000*12)</f>
        <v>#N/A</v>
      </c>
      <c r="X2973" s="9" t="e">
        <f>VLOOKUP(A2973,Sku_list!$A$1:$D$2667,4,0)*(L2973/1000000*12)</f>
        <v>#N/A</v>
      </c>
      <c r="Y2973" s="9" t="e">
        <f>VLOOKUP(A2973,Sku_list!$A$1:$E$2667,5,0)*((J2973+F2973)/1000000000)</f>
        <v>#N/A</v>
      </c>
      <c r="AC2973" s="22">
        <f t="shared" ca="1" si="46"/>
        <v>6.6666666666666666E-2</v>
      </c>
    </row>
    <row r="2974" spans="1:29" x14ac:dyDescent="0.35">
      <c r="A2974">
        <v>1607764</v>
      </c>
      <c r="B2974" t="s">
        <v>106</v>
      </c>
      <c r="C2974" t="s">
        <v>163</v>
      </c>
      <c r="D2974">
        <v>0</v>
      </c>
      <c r="E2974">
        <v>0</v>
      </c>
      <c r="F2974">
        <v>0</v>
      </c>
      <c r="G2974">
        <v>16</v>
      </c>
      <c r="H2974">
        <v>0</v>
      </c>
      <c r="I2974">
        <v>0</v>
      </c>
      <c r="J2974">
        <v>0</v>
      </c>
      <c r="K2974">
        <v>8</v>
      </c>
      <c r="L2974">
        <v>30</v>
      </c>
      <c r="M2974">
        <v>30</v>
      </c>
      <c r="N2974">
        <v>-30</v>
      </c>
      <c r="P2974" s="22">
        <v>0</v>
      </c>
      <c r="R2974" t="s">
        <v>117</v>
      </c>
      <c r="S2974" t="s">
        <v>83</v>
      </c>
      <c r="T2974" s="9" t="e">
        <f>VLOOKUP(A2974,Sku_list!$A$1:$D$2667,3,0)</f>
        <v>#N/A</v>
      </c>
      <c r="U2974" s="9" t="e">
        <f>VLOOKUP(A2974,Sku_list!$A$1:$D$2667,4,0)*(F2974/1000000*12)</f>
        <v>#N/A</v>
      </c>
      <c r="V2974" s="9" t="e">
        <f>VLOOKUP(A2974,Sku_list!$A$1:$D$2667,4,0)*(H2974/1000000*12)</f>
        <v>#N/A</v>
      </c>
      <c r="W2974" s="9" t="e">
        <f>VLOOKUP(A2974,Sku_list!$A$1:$D$2667,4,0)*(J2974/1000000*12)</f>
        <v>#N/A</v>
      </c>
      <c r="X2974" s="9" t="e">
        <f>VLOOKUP(A2974,Sku_list!$A$1:$D$2667,4,0)*(L2974/1000000*12)</f>
        <v>#N/A</v>
      </c>
      <c r="Y2974" s="9" t="e">
        <f>VLOOKUP(A2974,Sku_list!$A$1:$E$2667,5,0)*((J2974+F2974)/1000000000)</f>
        <v>#N/A</v>
      </c>
      <c r="AC2974" s="22">
        <f t="shared" ca="1" si="46"/>
        <v>6.6666666666666666E-2</v>
      </c>
    </row>
    <row r="2975" spans="1:29" x14ac:dyDescent="0.35">
      <c r="A2975">
        <v>1607764</v>
      </c>
      <c r="B2975" t="s">
        <v>106</v>
      </c>
      <c r="C2975" t="s">
        <v>166</v>
      </c>
      <c r="D2975">
        <v>0</v>
      </c>
      <c r="E2975">
        <v>0</v>
      </c>
      <c r="F2975">
        <v>0</v>
      </c>
      <c r="G2975">
        <v>112</v>
      </c>
      <c r="H2975">
        <v>0</v>
      </c>
      <c r="I2975">
        <v>0</v>
      </c>
      <c r="J2975">
        <v>0</v>
      </c>
      <c r="K2975">
        <v>12</v>
      </c>
      <c r="L2975">
        <v>100</v>
      </c>
      <c r="M2975">
        <v>100</v>
      </c>
      <c r="N2975">
        <v>-100</v>
      </c>
      <c r="P2975" s="22">
        <v>0</v>
      </c>
      <c r="R2975" t="s">
        <v>118</v>
      </c>
      <c r="S2975" t="s">
        <v>85</v>
      </c>
      <c r="T2975" s="9" t="e">
        <f>VLOOKUP(A2975,Sku_list!$A$1:$D$2667,3,0)</f>
        <v>#N/A</v>
      </c>
      <c r="U2975" s="9" t="e">
        <f>VLOOKUP(A2975,Sku_list!$A$1:$D$2667,4,0)*(F2975/1000000*12)</f>
        <v>#N/A</v>
      </c>
      <c r="V2975" s="9" t="e">
        <f>VLOOKUP(A2975,Sku_list!$A$1:$D$2667,4,0)*(H2975/1000000*12)</f>
        <v>#N/A</v>
      </c>
      <c r="W2975" s="9" t="e">
        <f>VLOOKUP(A2975,Sku_list!$A$1:$D$2667,4,0)*(J2975/1000000*12)</f>
        <v>#N/A</v>
      </c>
      <c r="X2975" s="9" t="e">
        <f>VLOOKUP(A2975,Sku_list!$A$1:$D$2667,4,0)*(L2975/1000000*12)</f>
        <v>#N/A</v>
      </c>
      <c r="Y2975" s="9" t="e">
        <f>VLOOKUP(A2975,Sku_list!$A$1:$E$2667,5,0)*((J2975+F2975)/1000000000)</f>
        <v>#N/A</v>
      </c>
      <c r="AC2975" s="22">
        <f t="shared" ca="1" si="46"/>
        <v>6.6666666666666666E-2</v>
      </c>
    </row>
    <row r="2976" spans="1:29" x14ac:dyDescent="0.35">
      <c r="A2976">
        <v>1607764</v>
      </c>
      <c r="B2976" t="s">
        <v>106</v>
      </c>
      <c r="C2976" t="s">
        <v>167</v>
      </c>
      <c r="D2976">
        <v>0</v>
      </c>
      <c r="E2976">
        <v>0</v>
      </c>
      <c r="F2976">
        <v>0</v>
      </c>
      <c r="G2976">
        <v>0</v>
      </c>
      <c r="H2976">
        <v>0</v>
      </c>
      <c r="I2976">
        <v>0</v>
      </c>
      <c r="J2976">
        <v>0</v>
      </c>
      <c r="K2976">
        <v>0</v>
      </c>
      <c r="L2976">
        <v>0</v>
      </c>
      <c r="M2976">
        <v>0</v>
      </c>
      <c r="N2976">
        <v>0</v>
      </c>
      <c r="P2976" s="22" t="s">
        <v>34</v>
      </c>
      <c r="R2976" t="s">
        <v>119</v>
      </c>
      <c r="S2976" t="s">
        <v>72</v>
      </c>
      <c r="T2976" s="9" t="e">
        <f>VLOOKUP(A2976,Sku_list!$A$1:$D$2667,3,0)</f>
        <v>#N/A</v>
      </c>
      <c r="U2976" s="9" t="e">
        <f>VLOOKUP(A2976,Sku_list!$A$1:$D$2667,4,0)*(F2976/1000000*12)</f>
        <v>#N/A</v>
      </c>
      <c r="V2976" s="9" t="e">
        <f>VLOOKUP(A2976,Sku_list!$A$1:$D$2667,4,0)*(H2976/1000000*12)</f>
        <v>#N/A</v>
      </c>
      <c r="W2976" s="9" t="e">
        <f>VLOOKUP(A2976,Sku_list!$A$1:$D$2667,4,0)*(J2976/1000000*12)</f>
        <v>#N/A</v>
      </c>
      <c r="X2976" s="9" t="e">
        <f>VLOOKUP(A2976,Sku_list!$A$1:$D$2667,4,0)*(L2976/1000000*12)</f>
        <v>#N/A</v>
      </c>
      <c r="Y2976" s="9" t="e">
        <f>VLOOKUP(A2976,Sku_list!$A$1:$E$2667,5,0)*((J2976+F2976)/1000000000)</f>
        <v>#N/A</v>
      </c>
      <c r="AC2976" s="22">
        <f t="shared" ca="1" si="46"/>
        <v>6.6666666666666666E-2</v>
      </c>
    </row>
    <row r="2977" spans="1:29" x14ac:dyDescent="0.35">
      <c r="A2977">
        <v>1607764</v>
      </c>
      <c r="B2977" t="s">
        <v>106</v>
      </c>
      <c r="C2977" t="s">
        <v>61</v>
      </c>
      <c r="D2977">
        <v>0</v>
      </c>
      <c r="E2977">
        <v>0</v>
      </c>
      <c r="F2977">
        <v>0</v>
      </c>
      <c r="G2977">
        <v>51</v>
      </c>
      <c r="H2977">
        <v>3</v>
      </c>
      <c r="I2977">
        <v>0</v>
      </c>
      <c r="J2977">
        <v>0</v>
      </c>
      <c r="K2977">
        <v>48</v>
      </c>
      <c r="L2977">
        <v>70</v>
      </c>
      <c r="M2977">
        <v>67</v>
      </c>
      <c r="N2977">
        <v>-67</v>
      </c>
      <c r="P2977" s="22">
        <v>4.2857142857142858E-2</v>
      </c>
      <c r="R2977" t="s">
        <v>5</v>
      </c>
      <c r="S2977" t="s">
        <v>85</v>
      </c>
      <c r="T2977" s="9" t="e">
        <f>VLOOKUP(A2977,Sku_list!$A$1:$D$2667,3,0)</f>
        <v>#N/A</v>
      </c>
      <c r="U2977" s="9" t="e">
        <f>VLOOKUP(A2977,Sku_list!$A$1:$D$2667,4,0)*(F2977/1000000*12)</f>
        <v>#N/A</v>
      </c>
      <c r="V2977" s="9" t="e">
        <f>VLOOKUP(A2977,Sku_list!$A$1:$D$2667,4,0)*(H2977/1000000*12)</f>
        <v>#N/A</v>
      </c>
      <c r="W2977" s="9" t="e">
        <f>VLOOKUP(A2977,Sku_list!$A$1:$D$2667,4,0)*(J2977/1000000*12)</f>
        <v>#N/A</v>
      </c>
      <c r="X2977" s="9" t="e">
        <f>VLOOKUP(A2977,Sku_list!$A$1:$D$2667,4,0)*(L2977/1000000*12)</f>
        <v>#N/A</v>
      </c>
      <c r="Y2977" s="9" t="e">
        <f>VLOOKUP(A2977,Sku_list!$A$1:$E$2667,5,0)*((J2977+F2977)/1000000000)</f>
        <v>#N/A</v>
      </c>
      <c r="AC2977" s="22">
        <f t="shared" ca="1" si="46"/>
        <v>6.6666666666666666E-2</v>
      </c>
    </row>
    <row r="2978" spans="1:29" x14ac:dyDescent="0.35">
      <c r="A2978">
        <v>1607764</v>
      </c>
      <c r="B2978" t="s">
        <v>106</v>
      </c>
      <c r="C2978" t="s">
        <v>39</v>
      </c>
      <c r="D2978">
        <v>0</v>
      </c>
      <c r="E2978">
        <v>0</v>
      </c>
      <c r="F2978">
        <v>0</v>
      </c>
      <c r="G2978">
        <v>0</v>
      </c>
      <c r="H2978">
        <v>0</v>
      </c>
      <c r="I2978">
        <v>0</v>
      </c>
      <c r="J2978">
        <v>0</v>
      </c>
      <c r="K2978">
        <v>0</v>
      </c>
      <c r="L2978">
        <v>80</v>
      </c>
      <c r="M2978">
        <v>80</v>
      </c>
      <c r="N2978">
        <v>-80</v>
      </c>
      <c r="P2978" s="22">
        <v>0</v>
      </c>
      <c r="R2978" t="s">
        <v>43</v>
      </c>
      <c r="S2978" t="s">
        <v>190</v>
      </c>
      <c r="T2978" s="9" t="e">
        <f>VLOOKUP(A2978,Sku_list!$A$1:$D$2667,3,0)</f>
        <v>#N/A</v>
      </c>
      <c r="U2978" s="9" t="e">
        <f>VLOOKUP(A2978,Sku_list!$A$1:$D$2667,4,0)*(F2978/1000000*12)</f>
        <v>#N/A</v>
      </c>
      <c r="V2978" s="9" t="e">
        <f>VLOOKUP(A2978,Sku_list!$A$1:$D$2667,4,0)*(H2978/1000000*12)</f>
        <v>#N/A</v>
      </c>
      <c r="W2978" s="9" t="e">
        <f>VLOOKUP(A2978,Sku_list!$A$1:$D$2667,4,0)*(J2978/1000000*12)</f>
        <v>#N/A</v>
      </c>
      <c r="X2978" s="9" t="e">
        <f>VLOOKUP(A2978,Sku_list!$A$1:$D$2667,4,0)*(L2978/1000000*12)</f>
        <v>#N/A</v>
      </c>
      <c r="Y2978" s="9" t="e">
        <f>VLOOKUP(A2978,Sku_list!$A$1:$E$2667,5,0)*((J2978+F2978)/1000000000)</f>
        <v>#N/A</v>
      </c>
      <c r="AC2978" s="22">
        <f t="shared" ca="1" si="46"/>
        <v>6.6666666666666666E-2</v>
      </c>
    </row>
    <row r="2979" spans="1:29" x14ac:dyDescent="0.35">
      <c r="A2979">
        <v>1607764</v>
      </c>
      <c r="B2979" t="s">
        <v>106</v>
      </c>
      <c r="C2979" t="s">
        <v>65</v>
      </c>
      <c r="D2979">
        <v>0</v>
      </c>
      <c r="E2979">
        <v>0</v>
      </c>
      <c r="F2979">
        <v>0</v>
      </c>
      <c r="G2979">
        <v>0</v>
      </c>
      <c r="H2979">
        <v>0</v>
      </c>
      <c r="I2979">
        <v>0</v>
      </c>
      <c r="J2979">
        <v>0</v>
      </c>
      <c r="K2979">
        <v>0</v>
      </c>
      <c r="L2979">
        <v>0</v>
      </c>
      <c r="M2979">
        <v>0</v>
      </c>
      <c r="N2979">
        <v>0</v>
      </c>
      <c r="P2979" s="22" t="s">
        <v>34</v>
      </c>
      <c r="R2979" t="s">
        <v>300</v>
      </c>
      <c r="S2979" t="s">
        <v>83</v>
      </c>
      <c r="T2979" s="9" t="e">
        <f>VLOOKUP(A2979,Sku_list!$A$1:$D$2667,3,0)</f>
        <v>#N/A</v>
      </c>
      <c r="U2979" s="9" t="e">
        <f>VLOOKUP(A2979,Sku_list!$A$1:$D$2667,4,0)*(F2979/1000000*12)</f>
        <v>#N/A</v>
      </c>
      <c r="V2979" s="9" t="e">
        <f>VLOOKUP(A2979,Sku_list!$A$1:$D$2667,4,0)*(H2979/1000000*12)</f>
        <v>#N/A</v>
      </c>
      <c r="W2979" s="9" t="e">
        <f>VLOOKUP(A2979,Sku_list!$A$1:$D$2667,4,0)*(J2979/1000000*12)</f>
        <v>#N/A</v>
      </c>
      <c r="X2979" s="9" t="e">
        <f>VLOOKUP(A2979,Sku_list!$A$1:$D$2667,4,0)*(L2979/1000000*12)</f>
        <v>#N/A</v>
      </c>
      <c r="Y2979" s="9" t="e">
        <f>VLOOKUP(A2979,Sku_list!$A$1:$E$2667,5,0)*((J2979+F2979)/1000000000)</f>
        <v>#N/A</v>
      </c>
      <c r="AC2979" s="22">
        <f t="shared" ca="1" si="46"/>
        <v>6.6666666666666666E-2</v>
      </c>
    </row>
    <row r="2980" spans="1:29" x14ac:dyDescent="0.35">
      <c r="A2980">
        <v>1607764</v>
      </c>
      <c r="B2980" t="s">
        <v>106</v>
      </c>
      <c r="C2980" t="s">
        <v>66</v>
      </c>
      <c r="D2980">
        <v>0</v>
      </c>
      <c r="E2980">
        <v>0</v>
      </c>
      <c r="F2980">
        <v>0</v>
      </c>
      <c r="G2980">
        <v>64</v>
      </c>
      <c r="H2980">
        <v>0</v>
      </c>
      <c r="I2980">
        <v>0</v>
      </c>
      <c r="J2980">
        <v>0</v>
      </c>
      <c r="K2980">
        <v>0</v>
      </c>
      <c r="L2980">
        <v>0</v>
      </c>
      <c r="M2980">
        <v>0</v>
      </c>
      <c r="N2980">
        <v>0</v>
      </c>
      <c r="P2980" s="22" t="s">
        <v>34</v>
      </c>
      <c r="R2980" t="s">
        <v>174</v>
      </c>
      <c r="S2980" t="s">
        <v>72</v>
      </c>
      <c r="T2980" s="9" t="e">
        <f>VLOOKUP(A2980,Sku_list!$A$1:$D$2667,3,0)</f>
        <v>#N/A</v>
      </c>
      <c r="U2980" s="9" t="e">
        <f>VLOOKUP(A2980,Sku_list!$A$1:$D$2667,4,0)*(F2980/1000000*12)</f>
        <v>#N/A</v>
      </c>
      <c r="V2980" s="9" t="e">
        <f>VLOOKUP(A2980,Sku_list!$A$1:$D$2667,4,0)*(H2980/1000000*12)</f>
        <v>#N/A</v>
      </c>
      <c r="W2980" s="9" t="e">
        <f>VLOOKUP(A2980,Sku_list!$A$1:$D$2667,4,0)*(J2980/1000000*12)</f>
        <v>#N/A</v>
      </c>
      <c r="X2980" s="9" t="e">
        <f>VLOOKUP(A2980,Sku_list!$A$1:$D$2667,4,0)*(L2980/1000000*12)</f>
        <v>#N/A</v>
      </c>
      <c r="Y2980" s="9" t="e">
        <f>VLOOKUP(A2980,Sku_list!$A$1:$E$2667,5,0)*((J2980+F2980)/1000000000)</f>
        <v>#N/A</v>
      </c>
      <c r="AC2980" s="22">
        <f t="shared" ca="1" si="46"/>
        <v>6.6666666666666666E-2</v>
      </c>
    </row>
    <row r="2981" spans="1:29" x14ac:dyDescent="0.35">
      <c r="A2981">
        <v>1607764</v>
      </c>
      <c r="B2981" t="s">
        <v>106</v>
      </c>
      <c r="C2981" t="s">
        <v>67</v>
      </c>
      <c r="D2981">
        <v>0</v>
      </c>
      <c r="E2981">
        <v>0</v>
      </c>
      <c r="F2981">
        <v>0</v>
      </c>
      <c r="G2981">
        <v>8</v>
      </c>
      <c r="H2981">
        <v>0</v>
      </c>
      <c r="I2981">
        <v>0</v>
      </c>
      <c r="J2981">
        <v>0</v>
      </c>
      <c r="K2981">
        <v>0</v>
      </c>
      <c r="L2981">
        <v>0</v>
      </c>
      <c r="M2981">
        <v>0</v>
      </c>
      <c r="N2981">
        <v>0</v>
      </c>
      <c r="P2981" s="22" t="s">
        <v>34</v>
      </c>
      <c r="R2981" t="s">
        <v>176</v>
      </c>
      <c r="S2981" t="s">
        <v>72</v>
      </c>
      <c r="T2981" s="9" t="e">
        <f>VLOOKUP(A2981,Sku_list!$A$1:$D$2667,3,0)</f>
        <v>#N/A</v>
      </c>
      <c r="U2981" s="9" t="e">
        <f>VLOOKUP(A2981,Sku_list!$A$1:$D$2667,4,0)*(F2981/1000000*12)</f>
        <v>#N/A</v>
      </c>
      <c r="V2981" s="9" t="e">
        <f>VLOOKUP(A2981,Sku_list!$A$1:$D$2667,4,0)*(H2981/1000000*12)</f>
        <v>#N/A</v>
      </c>
      <c r="W2981" s="9" t="e">
        <f>VLOOKUP(A2981,Sku_list!$A$1:$D$2667,4,0)*(J2981/1000000*12)</f>
        <v>#N/A</v>
      </c>
      <c r="X2981" s="9" t="e">
        <f>VLOOKUP(A2981,Sku_list!$A$1:$D$2667,4,0)*(L2981/1000000*12)</f>
        <v>#N/A</v>
      </c>
      <c r="Y2981" s="9" t="e">
        <f>VLOOKUP(A2981,Sku_list!$A$1:$E$2667,5,0)*((J2981+F2981)/1000000000)</f>
        <v>#N/A</v>
      </c>
      <c r="AC2981" s="22">
        <f t="shared" ca="1" si="46"/>
        <v>6.6666666666666666E-2</v>
      </c>
    </row>
    <row r="2982" spans="1:29" x14ac:dyDescent="0.35">
      <c r="A2982">
        <v>1607764</v>
      </c>
      <c r="B2982" t="s">
        <v>106</v>
      </c>
      <c r="C2982" t="s">
        <v>68</v>
      </c>
      <c r="D2982">
        <v>0</v>
      </c>
      <c r="E2982">
        <v>0</v>
      </c>
      <c r="F2982">
        <v>0</v>
      </c>
      <c r="G2982">
        <v>16</v>
      </c>
      <c r="H2982">
        <v>0</v>
      </c>
      <c r="I2982">
        <v>0</v>
      </c>
      <c r="J2982">
        <v>0</v>
      </c>
      <c r="K2982">
        <v>0</v>
      </c>
      <c r="L2982">
        <v>0</v>
      </c>
      <c r="M2982">
        <v>0</v>
      </c>
      <c r="N2982">
        <v>0</v>
      </c>
      <c r="P2982" s="22" t="s">
        <v>34</v>
      </c>
      <c r="R2982" t="s">
        <v>177</v>
      </c>
      <c r="S2982" t="s">
        <v>72</v>
      </c>
      <c r="T2982" s="9" t="e">
        <f>VLOOKUP(A2982,Sku_list!$A$1:$D$2667,3,0)</f>
        <v>#N/A</v>
      </c>
      <c r="U2982" s="9" t="e">
        <f>VLOOKUP(A2982,Sku_list!$A$1:$D$2667,4,0)*(F2982/1000000*12)</f>
        <v>#N/A</v>
      </c>
      <c r="V2982" s="9" t="e">
        <f>VLOOKUP(A2982,Sku_list!$A$1:$D$2667,4,0)*(H2982/1000000*12)</f>
        <v>#N/A</v>
      </c>
      <c r="W2982" s="9" t="e">
        <f>VLOOKUP(A2982,Sku_list!$A$1:$D$2667,4,0)*(J2982/1000000*12)</f>
        <v>#N/A</v>
      </c>
      <c r="X2982" s="9" t="e">
        <f>VLOOKUP(A2982,Sku_list!$A$1:$D$2667,4,0)*(L2982/1000000*12)</f>
        <v>#N/A</v>
      </c>
      <c r="Y2982" s="9" t="e">
        <f>VLOOKUP(A2982,Sku_list!$A$1:$E$2667,5,0)*((J2982+F2982)/1000000000)</f>
        <v>#N/A</v>
      </c>
      <c r="AC2982" s="22">
        <f t="shared" ca="1" si="46"/>
        <v>6.6666666666666666E-2</v>
      </c>
    </row>
    <row r="2983" spans="1:29" x14ac:dyDescent="0.35">
      <c r="A2983">
        <v>1607764</v>
      </c>
      <c r="B2983" t="s">
        <v>106</v>
      </c>
      <c r="C2983" t="s">
        <v>44</v>
      </c>
      <c r="D2983">
        <v>0</v>
      </c>
      <c r="E2983">
        <v>0</v>
      </c>
      <c r="F2983">
        <v>0</v>
      </c>
      <c r="G2983">
        <v>0</v>
      </c>
      <c r="H2983">
        <v>0</v>
      </c>
      <c r="I2983">
        <v>0</v>
      </c>
      <c r="J2983">
        <v>0</v>
      </c>
      <c r="K2983">
        <v>0</v>
      </c>
      <c r="L2983">
        <v>0</v>
      </c>
      <c r="M2983">
        <v>0</v>
      </c>
      <c r="N2983">
        <v>0</v>
      </c>
      <c r="P2983" s="22" t="s">
        <v>34</v>
      </c>
      <c r="R2983" t="s">
        <v>45</v>
      </c>
      <c r="S2983" t="s">
        <v>193</v>
      </c>
      <c r="T2983" s="9" t="e">
        <f>VLOOKUP(A2983,Sku_list!$A$1:$D$2667,3,0)</f>
        <v>#N/A</v>
      </c>
      <c r="U2983" s="9" t="e">
        <f>VLOOKUP(A2983,Sku_list!$A$1:$D$2667,4,0)*(F2983/1000000*12)</f>
        <v>#N/A</v>
      </c>
      <c r="V2983" s="9" t="e">
        <f>VLOOKUP(A2983,Sku_list!$A$1:$D$2667,4,0)*(H2983/1000000*12)</f>
        <v>#N/A</v>
      </c>
      <c r="W2983" s="9" t="e">
        <f>VLOOKUP(A2983,Sku_list!$A$1:$D$2667,4,0)*(J2983/1000000*12)</f>
        <v>#N/A</v>
      </c>
      <c r="X2983" s="9" t="e">
        <f>VLOOKUP(A2983,Sku_list!$A$1:$D$2667,4,0)*(L2983/1000000*12)</f>
        <v>#N/A</v>
      </c>
      <c r="Y2983" s="9" t="e">
        <f>VLOOKUP(A2983,Sku_list!$A$1:$E$2667,5,0)*((J2983+F2983)/1000000000)</f>
        <v>#N/A</v>
      </c>
      <c r="AC2983" s="22">
        <f t="shared" ca="1" si="46"/>
        <v>6.6666666666666666E-2</v>
      </c>
    </row>
    <row r="2984" spans="1:29" x14ac:dyDescent="0.35">
      <c r="A2984">
        <v>1607764</v>
      </c>
      <c r="B2984" t="s">
        <v>106</v>
      </c>
      <c r="C2984" t="s">
        <v>273</v>
      </c>
      <c r="D2984">
        <v>0</v>
      </c>
      <c r="E2984">
        <v>0</v>
      </c>
      <c r="F2984">
        <v>0</v>
      </c>
      <c r="G2984">
        <v>0</v>
      </c>
      <c r="H2984">
        <v>0</v>
      </c>
      <c r="I2984">
        <v>0</v>
      </c>
      <c r="J2984">
        <v>0</v>
      </c>
      <c r="K2984">
        <v>0</v>
      </c>
      <c r="L2984">
        <v>0</v>
      </c>
      <c r="M2984">
        <v>0</v>
      </c>
      <c r="N2984">
        <v>0</v>
      </c>
      <c r="P2984" s="22" t="s">
        <v>34</v>
      </c>
      <c r="R2984" t="s">
        <v>275</v>
      </c>
      <c r="S2984" t="s">
        <v>308</v>
      </c>
      <c r="T2984" s="9" t="e">
        <f>VLOOKUP(A2984,Sku_list!$A$1:$D$2667,3,0)</f>
        <v>#N/A</v>
      </c>
      <c r="U2984" s="9" t="e">
        <f>VLOOKUP(A2984,Sku_list!$A$1:$D$2667,4,0)*(F2984/1000000*12)</f>
        <v>#N/A</v>
      </c>
      <c r="V2984" s="9" t="e">
        <f>VLOOKUP(A2984,Sku_list!$A$1:$D$2667,4,0)*(H2984/1000000*12)</f>
        <v>#N/A</v>
      </c>
      <c r="W2984" s="9" t="e">
        <f>VLOOKUP(A2984,Sku_list!$A$1:$D$2667,4,0)*(J2984/1000000*12)</f>
        <v>#N/A</v>
      </c>
      <c r="X2984" s="9" t="e">
        <f>VLOOKUP(A2984,Sku_list!$A$1:$D$2667,4,0)*(L2984/1000000*12)</f>
        <v>#N/A</v>
      </c>
      <c r="Y2984" s="9" t="e">
        <f>VLOOKUP(A2984,Sku_list!$A$1:$E$2667,5,0)*((J2984+F2984)/1000000000)</f>
        <v>#N/A</v>
      </c>
      <c r="AC2984" s="22">
        <f t="shared" ca="1" si="46"/>
        <v>6.6666666666666666E-2</v>
      </c>
    </row>
    <row r="2985" spans="1:29" x14ac:dyDescent="0.35">
      <c r="A2985">
        <v>1607765</v>
      </c>
      <c r="B2985" t="s">
        <v>107</v>
      </c>
      <c r="C2985" t="s">
        <v>1</v>
      </c>
      <c r="D2985">
        <v>0</v>
      </c>
      <c r="E2985">
        <v>0</v>
      </c>
      <c r="F2985">
        <v>0</v>
      </c>
      <c r="G2985">
        <v>0</v>
      </c>
      <c r="H2985">
        <v>0</v>
      </c>
      <c r="I2985">
        <v>0</v>
      </c>
      <c r="J2985">
        <v>0</v>
      </c>
      <c r="K2985">
        <v>0</v>
      </c>
      <c r="L2985">
        <v>0</v>
      </c>
      <c r="M2985">
        <v>0</v>
      </c>
      <c r="N2985">
        <v>0</v>
      </c>
      <c r="P2985" s="22" t="s">
        <v>34</v>
      </c>
      <c r="R2985" t="s">
        <v>2</v>
      </c>
      <c r="S2985" t="s">
        <v>173</v>
      </c>
      <c r="T2985" s="9" t="e">
        <f>VLOOKUP(A2985,Sku_list!$A$1:$D$2667,3,0)</f>
        <v>#N/A</v>
      </c>
      <c r="U2985" s="9" t="e">
        <f>VLOOKUP(A2985,Sku_list!$A$1:$D$2667,4,0)*(F2985/1000000*12)</f>
        <v>#N/A</v>
      </c>
      <c r="V2985" s="9" t="e">
        <f>VLOOKUP(A2985,Sku_list!$A$1:$D$2667,4,0)*(H2985/1000000*12)</f>
        <v>#N/A</v>
      </c>
      <c r="W2985" s="9" t="e">
        <f>VLOOKUP(A2985,Sku_list!$A$1:$D$2667,4,0)*(J2985/1000000*12)</f>
        <v>#N/A</v>
      </c>
      <c r="X2985" s="9" t="e">
        <f>VLOOKUP(A2985,Sku_list!$A$1:$D$2667,4,0)*(L2985/1000000*12)</f>
        <v>#N/A</v>
      </c>
      <c r="Y2985" s="9" t="e">
        <f>VLOOKUP(A2985,Sku_list!$A$1:$E$2667,5,0)*((J2985+F2985)/1000000000)</f>
        <v>#N/A</v>
      </c>
      <c r="AC2985" s="22">
        <f t="shared" ca="1" si="46"/>
        <v>6.6666666666666666E-2</v>
      </c>
    </row>
    <row r="2986" spans="1:29" x14ac:dyDescent="0.35">
      <c r="A2986">
        <v>1607765</v>
      </c>
      <c r="B2986" t="s">
        <v>107</v>
      </c>
      <c r="C2986" t="s">
        <v>139</v>
      </c>
      <c r="D2986">
        <v>0</v>
      </c>
      <c r="E2986">
        <v>0</v>
      </c>
      <c r="F2986">
        <v>0</v>
      </c>
      <c r="G2986">
        <v>560</v>
      </c>
      <c r="H2986">
        <v>0</v>
      </c>
      <c r="I2986">
        <v>0</v>
      </c>
      <c r="J2986">
        <v>0</v>
      </c>
      <c r="K2986">
        <v>40</v>
      </c>
      <c r="L2986">
        <v>370</v>
      </c>
      <c r="M2986">
        <v>370</v>
      </c>
      <c r="N2986">
        <v>-370</v>
      </c>
      <c r="P2986" s="22">
        <v>0</v>
      </c>
      <c r="R2986" t="s">
        <v>70</v>
      </c>
      <c r="S2986" t="s">
        <v>69</v>
      </c>
      <c r="T2986" s="9" t="e">
        <f>VLOOKUP(A2986,Sku_list!$A$1:$D$2667,3,0)</f>
        <v>#N/A</v>
      </c>
      <c r="U2986" s="9" t="e">
        <f>VLOOKUP(A2986,Sku_list!$A$1:$D$2667,4,0)*(F2986/1000000*12)</f>
        <v>#N/A</v>
      </c>
      <c r="V2986" s="9" t="e">
        <f>VLOOKUP(A2986,Sku_list!$A$1:$D$2667,4,0)*(H2986/1000000*12)</f>
        <v>#N/A</v>
      </c>
      <c r="W2986" s="9" t="e">
        <f>VLOOKUP(A2986,Sku_list!$A$1:$D$2667,4,0)*(J2986/1000000*12)</f>
        <v>#N/A</v>
      </c>
      <c r="X2986" s="9" t="e">
        <f>VLOOKUP(A2986,Sku_list!$A$1:$D$2667,4,0)*(L2986/1000000*12)</f>
        <v>#N/A</v>
      </c>
      <c r="Y2986" s="9" t="e">
        <f>VLOOKUP(A2986,Sku_list!$A$1:$E$2667,5,0)*((J2986+F2986)/1000000000)</f>
        <v>#N/A</v>
      </c>
      <c r="AC2986" s="22">
        <f t="shared" ca="1" si="46"/>
        <v>6.6666666666666666E-2</v>
      </c>
    </row>
    <row r="2987" spans="1:29" x14ac:dyDescent="0.35">
      <c r="A2987">
        <v>1607765</v>
      </c>
      <c r="B2987" t="s">
        <v>107</v>
      </c>
      <c r="C2987" t="s">
        <v>140</v>
      </c>
      <c r="D2987">
        <v>0</v>
      </c>
      <c r="E2987">
        <v>200</v>
      </c>
      <c r="F2987">
        <v>0</v>
      </c>
      <c r="G2987">
        <v>371</v>
      </c>
      <c r="H2987">
        <v>172</v>
      </c>
      <c r="I2987">
        <v>0</v>
      </c>
      <c r="J2987">
        <v>64</v>
      </c>
      <c r="K2987">
        <v>36</v>
      </c>
      <c r="L2987">
        <v>496</v>
      </c>
      <c r="M2987">
        <v>260</v>
      </c>
      <c r="N2987">
        <v>-260</v>
      </c>
      <c r="P2987" s="22">
        <v>0.47580645161290325</v>
      </c>
      <c r="R2987" t="s">
        <v>71</v>
      </c>
      <c r="S2987" t="s">
        <v>72</v>
      </c>
      <c r="T2987" s="9" t="e">
        <f>VLOOKUP(A2987,Sku_list!$A$1:$D$2667,3,0)</f>
        <v>#N/A</v>
      </c>
      <c r="U2987" s="9" t="e">
        <f>VLOOKUP(A2987,Sku_list!$A$1:$D$2667,4,0)*(F2987/1000000*12)</f>
        <v>#N/A</v>
      </c>
      <c r="V2987" s="9" t="e">
        <f>VLOOKUP(A2987,Sku_list!$A$1:$D$2667,4,0)*(H2987/1000000*12)</f>
        <v>#N/A</v>
      </c>
      <c r="W2987" s="9" t="e">
        <f>VLOOKUP(A2987,Sku_list!$A$1:$D$2667,4,0)*(J2987/1000000*12)</f>
        <v>#N/A</v>
      </c>
      <c r="X2987" s="9" t="e">
        <f>VLOOKUP(A2987,Sku_list!$A$1:$D$2667,4,0)*(L2987/1000000*12)</f>
        <v>#N/A</v>
      </c>
      <c r="Y2987" s="9" t="e">
        <f>VLOOKUP(A2987,Sku_list!$A$1:$E$2667,5,0)*((J2987+F2987)/1000000000)</f>
        <v>#N/A</v>
      </c>
      <c r="AC2987" s="22">
        <f t="shared" ca="1" si="46"/>
        <v>6.6666666666666666E-2</v>
      </c>
    </row>
    <row r="2988" spans="1:29" x14ac:dyDescent="0.35">
      <c r="A2988">
        <v>1607765</v>
      </c>
      <c r="B2988" t="s">
        <v>107</v>
      </c>
      <c r="C2988" t="s">
        <v>141</v>
      </c>
      <c r="D2988">
        <v>0</v>
      </c>
      <c r="E2988">
        <v>200</v>
      </c>
      <c r="F2988">
        <v>0</v>
      </c>
      <c r="G2988">
        <v>196</v>
      </c>
      <c r="H2988">
        <v>128</v>
      </c>
      <c r="I2988">
        <v>0</v>
      </c>
      <c r="J2988">
        <v>172</v>
      </c>
      <c r="K2988">
        <v>112</v>
      </c>
      <c r="L2988">
        <v>281</v>
      </c>
      <c r="M2988">
        <v>-19</v>
      </c>
      <c r="N2988">
        <v>19</v>
      </c>
      <c r="P2988" s="22">
        <v>1.0676156583629892</v>
      </c>
      <c r="R2988" t="s">
        <v>82</v>
      </c>
      <c r="S2988" t="s">
        <v>83</v>
      </c>
      <c r="T2988" s="9" t="e">
        <f>VLOOKUP(A2988,Sku_list!$A$1:$D$2667,3,0)</f>
        <v>#N/A</v>
      </c>
      <c r="U2988" s="9" t="e">
        <f>VLOOKUP(A2988,Sku_list!$A$1:$D$2667,4,0)*(F2988/1000000*12)</f>
        <v>#N/A</v>
      </c>
      <c r="V2988" s="9" t="e">
        <f>VLOOKUP(A2988,Sku_list!$A$1:$D$2667,4,0)*(H2988/1000000*12)</f>
        <v>#N/A</v>
      </c>
      <c r="W2988" s="9" t="e">
        <f>VLOOKUP(A2988,Sku_list!$A$1:$D$2667,4,0)*(J2988/1000000*12)</f>
        <v>#N/A</v>
      </c>
      <c r="X2988" s="9" t="e">
        <f>VLOOKUP(A2988,Sku_list!$A$1:$D$2667,4,0)*(L2988/1000000*12)</f>
        <v>#N/A</v>
      </c>
      <c r="Y2988" s="9" t="e">
        <f>VLOOKUP(A2988,Sku_list!$A$1:$E$2667,5,0)*((J2988+F2988)/1000000000)</f>
        <v>#N/A</v>
      </c>
      <c r="AC2988" s="22">
        <f t="shared" ca="1" si="46"/>
        <v>6.6666666666666666E-2</v>
      </c>
    </row>
    <row r="2989" spans="1:29" x14ac:dyDescent="0.35">
      <c r="A2989">
        <v>1607765</v>
      </c>
      <c r="B2989" t="s">
        <v>107</v>
      </c>
      <c r="C2989" t="s">
        <v>142</v>
      </c>
      <c r="D2989">
        <v>0</v>
      </c>
      <c r="E2989">
        <v>211</v>
      </c>
      <c r="F2989">
        <v>68</v>
      </c>
      <c r="G2989">
        <v>352</v>
      </c>
      <c r="H2989">
        <v>211</v>
      </c>
      <c r="I2989">
        <v>0</v>
      </c>
      <c r="J2989">
        <v>0</v>
      </c>
      <c r="K2989">
        <v>28</v>
      </c>
      <c r="L2989">
        <v>280</v>
      </c>
      <c r="M2989">
        <v>1</v>
      </c>
      <c r="N2989">
        <v>-1</v>
      </c>
      <c r="P2989" s="22">
        <v>0.99642857142857144</v>
      </c>
      <c r="R2989" t="s">
        <v>84</v>
      </c>
      <c r="S2989" t="s">
        <v>85</v>
      </c>
      <c r="T2989" s="9" t="e">
        <f>VLOOKUP(A2989,Sku_list!$A$1:$D$2667,3,0)</f>
        <v>#N/A</v>
      </c>
      <c r="U2989" s="9" t="e">
        <f>VLOOKUP(A2989,Sku_list!$A$1:$D$2667,4,0)*(F2989/1000000*12)</f>
        <v>#N/A</v>
      </c>
      <c r="V2989" s="9" t="e">
        <f>VLOOKUP(A2989,Sku_list!$A$1:$D$2667,4,0)*(H2989/1000000*12)</f>
        <v>#N/A</v>
      </c>
      <c r="W2989" s="9" t="e">
        <f>VLOOKUP(A2989,Sku_list!$A$1:$D$2667,4,0)*(J2989/1000000*12)</f>
        <v>#N/A</v>
      </c>
      <c r="X2989" s="9" t="e">
        <f>VLOOKUP(A2989,Sku_list!$A$1:$D$2667,4,0)*(L2989/1000000*12)</f>
        <v>#N/A</v>
      </c>
      <c r="Y2989" s="9" t="e">
        <f>VLOOKUP(A2989,Sku_list!$A$1:$E$2667,5,0)*((J2989+F2989)/1000000000)</f>
        <v>#N/A</v>
      </c>
      <c r="AC2989" s="22">
        <f t="shared" ca="1" si="46"/>
        <v>6.6666666666666666E-2</v>
      </c>
    </row>
    <row r="2990" spans="1:29" x14ac:dyDescent="0.35">
      <c r="A2990">
        <v>1607765</v>
      </c>
      <c r="B2990" t="s">
        <v>107</v>
      </c>
      <c r="C2990" t="s">
        <v>143</v>
      </c>
      <c r="D2990">
        <v>0</v>
      </c>
      <c r="E2990">
        <v>160</v>
      </c>
      <c r="F2990">
        <v>368</v>
      </c>
      <c r="G2990">
        <v>436</v>
      </c>
      <c r="H2990">
        <v>159</v>
      </c>
      <c r="I2990">
        <v>0</v>
      </c>
      <c r="J2990">
        <v>1</v>
      </c>
      <c r="K2990">
        <v>297</v>
      </c>
      <c r="L2990">
        <v>530</v>
      </c>
      <c r="M2990">
        <v>2</v>
      </c>
      <c r="N2990">
        <v>-2</v>
      </c>
      <c r="P2990" s="22">
        <v>0.99622641509433962</v>
      </c>
      <c r="R2990" t="s">
        <v>86</v>
      </c>
      <c r="S2990" t="s">
        <v>85</v>
      </c>
      <c r="T2990" s="9" t="e">
        <f>VLOOKUP(A2990,Sku_list!$A$1:$D$2667,3,0)</f>
        <v>#N/A</v>
      </c>
      <c r="U2990" s="9" t="e">
        <f>VLOOKUP(A2990,Sku_list!$A$1:$D$2667,4,0)*(F2990/1000000*12)</f>
        <v>#N/A</v>
      </c>
      <c r="V2990" s="9" t="e">
        <f>VLOOKUP(A2990,Sku_list!$A$1:$D$2667,4,0)*(H2990/1000000*12)</f>
        <v>#N/A</v>
      </c>
      <c r="W2990" s="9" t="e">
        <f>VLOOKUP(A2990,Sku_list!$A$1:$D$2667,4,0)*(J2990/1000000*12)</f>
        <v>#N/A</v>
      </c>
      <c r="X2990" s="9" t="e">
        <f>VLOOKUP(A2990,Sku_list!$A$1:$D$2667,4,0)*(L2990/1000000*12)</f>
        <v>#N/A</v>
      </c>
      <c r="Y2990" s="9" t="e">
        <f>VLOOKUP(A2990,Sku_list!$A$1:$E$2667,5,0)*((J2990+F2990)/1000000000)</f>
        <v>#N/A</v>
      </c>
      <c r="AC2990" s="22">
        <f t="shared" ca="1" si="46"/>
        <v>6.6666666666666666E-2</v>
      </c>
    </row>
    <row r="2991" spans="1:29" x14ac:dyDescent="0.35">
      <c r="A2991">
        <v>1607765</v>
      </c>
      <c r="B2991" t="s">
        <v>107</v>
      </c>
      <c r="C2991" t="s">
        <v>144</v>
      </c>
      <c r="D2991">
        <v>0</v>
      </c>
      <c r="E2991">
        <v>0</v>
      </c>
      <c r="F2991">
        <v>0</v>
      </c>
      <c r="G2991">
        <v>192</v>
      </c>
      <c r="H2991">
        <v>44</v>
      </c>
      <c r="I2991">
        <v>0</v>
      </c>
      <c r="J2991">
        <v>41</v>
      </c>
      <c r="K2991">
        <v>21</v>
      </c>
      <c r="L2991">
        <v>113</v>
      </c>
      <c r="M2991">
        <v>28</v>
      </c>
      <c r="N2991">
        <v>-28</v>
      </c>
      <c r="P2991" s="22">
        <v>0.75221238938053092</v>
      </c>
      <c r="R2991" t="s">
        <v>87</v>
      </c>
      <c r="S2991" t="s">
        <v>72</v>
      </c>
      <c r="T2991" s="9" t="e">
        <f>VLOOKUP(A2991,Sku_list!$A$1:$D$2667,3,0)</f>
        <v>#N/A</v>
      </c>
      <c r="U2991" s="9" t="e">
        <f>VLOOKUP(A2991,Sku_list!$A$1:$D$2667,4,0)*(F2991/1000000*12)</f>
        <v>#N/A</v>
      </c>
      <c r="V2991" s="9" t="e">
        <f>VLOOKUP(A2991,Sku_list!$A$1:$D$2667,4,0)*(H2991/1000000*12)</f>
        <v>#N/A</v>
      </c>
      <c r="W2991" s="9" t="e">
        <f>VLOOKUP(A2991,Sku_list!$A$1:$D$2667,4,0)*(J2991/1000000*12)</f>
        <v>#N/A</v>
      </c>
      <c r="X2991" s="9" t="e">
        <f>VLOOKUP(A2991,Sku_list!$A$1:$D$2667,4,0)*(L2991/1000000*12)</f>
        <v>#N/A</v>
      </c>
      <c r="Y2991" s="9" t="e">
        <f>VLOOKUP(A2991,Sku_list!$A$1:$E$2667,5,0)*((J2991+F2991)/1000000000)</f>
        <v>#N/A</v>
      </c>
      <c r="AC2991" s="22">
        <f t="shared" ca="1" si="46"/>
        <v>6.6666666666666666E-2</v>
      </c>
    </row>
    <row r="2992" spans="1:29" x14ac:dyDescent="0.35">
      <c r="A2992">
        <v>1607765</v>
      </c>
      <c r="B2992" t="s">
        <v>107</v>
      </c>
      <c r="C2992" t="s">
        <v>145</v>
      </c>
      <c r="D2992">
        <v>0</v>
      </c>
      <c r="E2992">
        <v>48</v>
      </c>
      <c r="F2992">
        <v>0</v>
      </c>
      <c r="G2992">
        <v>8</v>
      </c>
      <c r="H2992">
        <v>8</v>
      </c>
      <c r="I2992">
        <v>0</v>
      </c>
      <c r="J2992">
        <v>40</v>
      </c>
      <c r="K2992">
        <v>40</v>
      </c>
      <c r="L2992">
        <v>50</v>
      </c>
      <c r="M2992">
        <v>2</v>
      </c>
      <c r="N2992">
        <v>-2</v>
      </c>
      <c r="P2992" s="22">
        <v>0.96</v>
      </c>
      <c r="R2992" t="s">
        <v>88</v>
      </c>
      <c r="S2992" t="s">
        <v>83</v>
      </c>
      <c r="T2992" s="9" t="e">
        <f>VLOOKUP(A2992,Sku_list!$A$1:$D$2667,3,0)</f>
        <v>#N/A</v>
      </c>
      <c r="U2992" s="9" t="e">
        <f>VLOOKUP(A2992,Sku_list!$A$1:$D$2667,4,0)*(F2992/1000000*12)</f>
        <v>#N/A</v>
      </c>
      <c r="V2992" s="9" t="e">
        <f>VLOOKUP(A2992,Sku_list!$A$1:$D$2667,4,0)*(H2992/1000000*12)</f>
        <v>#N/A</v>
      </c>
      <c r="W2992" s="9" t="e">
        <f>VLOOKUP(A2992,Sku_list!$A$1:$D$2667,4,0)*(J2992/1000000*12)</f>
        <v>#N/A</v>
      </c>
      <c r="X2992" s="9" t="e">
        <f>VLOOKUP(A2992,Sku_list!$A$1:$D$2667,4,0)*(L2992/1000000*12)</f>
        <v>#N/A</v>
      </c>
      <c r="Y2992" s="9" t="e">
        <f>VLOOKUP(A2992,Sku_list!$A$1:$E$2667,5,0)*((J2992+F2992)/1000000000)</f>
        <v>#N/A</v>
      </c>
      <c r="AC2992" s="22">
        <f t="shared" ca="1" si="46"/>
        <v>6.6666666666666666E-2</v>
      </c>
    </row>
    <row r="2993" spans="1:29" x14ac:dyDescent="0.35">
      <c r="A2993">
        <v>1607765</v>
      </c>
      <c r="B2993" t="s">
        <v>107</v>
      </c>
      <c r="C2993" t="s">
        <v>146</v>
      </c>
      <c r="D2993">
        <v>0</v>
      </c>
      <c r="E2993">
        <v>104</v>
      </c>
      <c r="F2993">
        <v>0</v>
      </c>
      <c r="G2993">
        <v>0</v>
      </c>
      <c r="H2993">
        <v>0</v>
      </c>
      <c r="I2993">
        <v>0</v>
      </c>
      <c r="J2993">
        <v>104</v>
      </c>
      <c r="K2993">
        <v>104</v>
      </c>
      <c r="L2993">
        <v>106</v>
      </c>
      <c r="M2993">
        <v>2</v>
      </c>
      <c r="N2993">
        <v>-2</v>
      </c>
      <c r="P2993" s="22">
        <v>0.98113207547169812</v>
      </c>
      <c r="R2993" t="s">
        <v>89</v>
      </c>
      <c r="S2993" t="s">
        <v>69</v>
      </c>
      <c r="T2993" s="9" t="e">
        <f>VLOOKUP(A2993,Sku_list!$A$1:$D$2667,3,0)</f>
        <v>#N/A</v>
      </c>
      <c r="U2993" s="9" t="e">
        <f>VLOOKUP(A2993,Sku_list!$A$1:$D$2667,4,0)*(F2993/1000000*12)</f>
        <v>#N/A</v>
      </c>
      <c r="V2993" s="9" t="e">
        <f>VLOOKUP(A2993,Sku_list!$A$1:$D$2667,4,0)*(H2993/1000000*12)</f>
        <v>#N/A</v>
      </c>
      <c r="W2993" s="9" t="e">
        <f>VLOOKUP(A2993,Sku_list!$A$1:$D$2667,4,0)*(J2993/1000000*12)</f>
        <v>#N/A</v>
      </c>
      <c r="X2993" s="9" t="e">
        <f>VLOOKUP(A2993,Sku_list!$A$1:$D$2667,4,0)*(L2993/1000000*12)</f>
        <v>#N/A</v>
      </c>
      <c r="Y2993" s="9" t="e">
        <f>VLOOKUP(A2993,Sku_list!$A$1:$E$2667,5,0)*((J2993+F2993)/1000000000)</f>
        <v>#N/A</v>
      </c>
      <c r="AC2993" s="22">
        <f t="shared" ca="1" si="46"/>
        <v>6.6666666666666666E-2</v>
      </c>
    </row>
    <row r="2994" spans="1:29" x14ac:dyDescent="0.35">
      <c r="A2994">
        <v>1607765</v>
      </c>
      <c r="B2994" t="s">
        <v>107</v>
      </c>
      <c r="C2994" t="s">
        <v>147</v>
      </c>
      <c r="D2994">
        <v>0</v>
      </c>
      <c r="E2994">
        <v>300</v>
      </c>
      <c r="F2994">
        <v>0</v>
      </c>
      <c r="G2994">
        <v>276</v>
      </c>
      <c r="H2994">
        <v>12</v>
      </c>
      <c r="I2994">
        <v>0</v>
      </c>
      <c r="J2994">
        <v>48</v>
      </c>
      <c r="K2994">
        <v>84</v>
      </c>
      <c r="L2994">
        <v>361</v>
      </c>
      <c r="M2994">
        <v>301</v>
      </c>
      <c r="N2994">
        <v>-301</v>
      </c>
      <c r="P2994" s="22">
        <v>0.16620498614958448</v>
      </c>
      <c r="R2994" t="s">
        <v>90</v>
      </c>
      <c r="S2994" t="s">
        <v>69</v>
      </c>
      <c r="T2994" s="9" t="e">
        <f>VLOOKUP(A2994,Sku_list!$A$1:$D$2667,3,0)</f>
        <v>#N/A</v>
      </c>
      <c r="U2994" s="9" t="e">
        <f>VLOOKUP(A2994,Sku_list!$A$1:$D$2667,4,0)*(F2994/1000000*12)</f>
        <v>#N/A</v>
      </c>
      <c r="V2994" s="9" t="e">
        <f>VLOOKUP(A2994,Sku_list!$A$1:$D$2667,4,0)*(H2994/1000000*12)</f>
        <v>#N/A</v>
      </c>
      <c r="W2994" s="9" t="e">
        <f>VLOOKUP(A2994,Sku_list!$A$1:$D$2667,4,0)*(J2994/1000000*12)</f>
        <v>#N/A</v>
      </c>
      <c r="X2994" s="9" t="e">
        <f>VLOOKUP(A2994,Sku_list!$A$1:$D$2667,4,0)*(L2994/1000000*12)</f>
        <v>#N/A</v>
      </c>
      <c r="Y2994" s="9" t="e">
        <f>VLOOKUP(A2994,Sku_list!$A$1:$E$2667,5,0)*((J2994+F2994)/1000000000)</f>
        <v>#N/A</v>
      </c>
      <c r="AC2994" s="22">
        <f t="shared" ca="1" si="46"/>
        <v>6.6666666666666666E-2</v>
      </c>
    </row>
    <row r="2995" spans="1:29" x14ac:dyDescent="0.35">
      <c r="A2995">
        <v>1607765</v>
      </c>
      <c r="B2995" t="s">
        <v>107</v>
      </c>
      <c r="C2995" t="s">
        <v>148</v>
      </c>
      <c r="D2995">
        <v>0</v>
      </c>
      <c r="E2995">
        <v>240</v>
      </c>
      <c r="F2995">
        <v>0</v>
      </c>
      <c r="G2995">
        <v>180</v>
      </c>
      <c r="H2995">
        <v>116</v>
      </c>
      <c r="I2995">
        <v>0</v>
      </c>
      <c r="J2995">
        <v>200</v>
      </c>
      <c r="K2995">
        <v>176</v>
      </c>
      <c r="L2995">
        <v>312</v>
      </c>
      <c r="M2995">
        <v>-4</v>
      </c>
      <c r="N2995">
        <v>4</v>
      </c>
      <c r="P2995" s="22">
        <v>1.0128205128205128</v>
      </c>
      <c r="R2995" t="s">
        <v>91</v>
      </c>
      <c r="S2995" t="s">
        <v>85</v>
      </c>
      <c r="T2995" s="9" t="e">
        <f>VLOOKUP(A2995,Sku_list!$A$1:$D$2667,3,0)</f>
        <v>#N/A</v>
      </c>
      <c r="U2995" s="9" t="e">
        <f>VLOOKUP(A2995,Sku_list!$A$1:$D$2667,4,0)*(F2995/1000000*12)</f>
        <v>#N/A</v>
      </c>
      <c r="V2995" s="9" t="e">
        <f>VLOOKUP(A2995,Sku_list!$A$1:$D$2667,4,0)*(H2995/1000000*12)</f>
        <v>#N/A</v>
      </c>
      <c r="W2995" s="9" t="e">
        <f>VLOOKUP(A2995,Sku_list!$A$1:$D$2667,4,0)*(J2995/1000000*12)</f>
        <v>#N/A</v>
      </c>
      <c r="X2995" s="9" t="e">
        <f>VLOOKUP(A2995,Sku_list!$A$1:$D$2667,4,0)*(L2995/1000000*12)</f>
        <v>#N/A</v>
      </c>
      <c r="Y2995" s="9" t="e">
        <f>VLOOKUP(A2995,Sku_list!$A$1:$E$2667,5,0)*((J2995+F2995)/1000000000)</f>
        <v>#N/A</v>
      </c>
      <c r="AC2995" s="22">
        <f t="shared" ca="1" si="46"/>
        <v>6.6666666666666666E-2</v>
      </c>
    </row>
    <row r="2996" spans="1:29" x14ac:dyDescent="0.35">
      <c r="A2996">
        <v>1607765</v>
      </c>
      <c r="B2996" t="s">
        <v>107</v>
      </c>
      <c r="C2996" t="s">
        <v>149</v>
      </c>
      <c r="D2996">
        <v>0</v>
      </c>
      <c r="E2996">
        <v>180</v>
      </c>
      <c r="F2996">
        <v>32</v>
      </c>
      <c r="G2996">
        <v>256</v>
      </c>
      <c r="H2996">
        <v>52</v>
      </c>
      <c r="I2996">
        <v>0</v>
      </c>
      <c r="J2996">
        <v>128</v>
      </c>
      <c r="K2996">
        <v>144</v>
      </c>
      <c r="L2996">
        <v>180</v>
      </c>
      <c r="M2996">
        <v>-32</v>
      </c>
      <c r="N2996">
        <v>32</v>
      </c>
      <c r="P2996" s="22">
        <v>1.1777777777777778</v>
      </c>
      <c r="R2996" t="s">
        <v>92</v>
      </c>
      <c r="S2996" t="s">
        <v>85</v>
      </c>
      <c r="T2996" s="9" t="e">
        <f>VLOOKUP(A2996,Sku_list!$A$1:$D$2667,3,0)</f>
        <v>#N/A</v>
      </c>
      <c r="U2996" s="9" t="e">
        <f>VLOOKUP(A2996,Sku_list!$A$1:$D$2667,4,0)*(F2996/1000000*12)</f>
        <v>#N/A</v>
      </c>
      <c r="V2996" s="9" t="e">
        <f>VLOOKUP(A2996,Sku_list!$A$1:$D$2667,4,0)*(H2996/1000000*12)</f>
        <v>#N/A</v>
      </c>
      <c r="W2996" s="9" t="e">
        <f>VLOOKUP(A2996,Sku_list!$A$1:$D$2667,4,0)*(J2996/1000000*12)</f>
        <v>#N/A</v>
      </c>
      <c r="X2996" s="9" t="e">
        <f>VLOOKUP(A2996,Sku_list!$A$1:$D$2667,4,0)*(L2996/1000000*12)</f>
        <v>#N/A</v>
      </c>
      <c r="Y2996" s="9" t="e">
        <f>VLOOKUP(A2996,Sku_list!$A$1:$E$2667,5,0)*((J2996+F2996)/1000000000)</f>
        <v>#N/A</v>
      </c>
      <c r="AC2996" s="22">
        <f t="shared" ca="1" si="46"/>
        <v>6.6666666666666666E-2</v>
      </c>
    </row>
    <row r="2997" spans="1:29" x14ac:dyDescent="0.35">
      <c r="A2997">
        <v>1607765</v>
      </c>
      <c r="B2997" t="s">
        <v>107</v>
      </c>
      <c r="C2997" t="s">
        <v>150</v>
      </c>
      <c r="D2997">
        <v>0</v>
      </c>
      <c r="E2997">
        <v>200</v>
      </c>
      <c r="F2997">
        <v>176</v>
      </c>
      <c r="G2997">
        <v>516</v>
      </c>
      <c r="H2997">
        <v>236</v>
      </c>
      <c r="I2997">
        <v>0</v>
      </c>
      <c r="J2997">
        <v>28</v>
      </c>
      <c r="K2997">
        <v>112</v>
      </c>
      <c r="L2997">
        <v>440</v>
      </c>
      <c r="M2997">
        <v>0</v>
      </c>
      <c r="N2997">
        <v>0</v>
      </c>
      <c r="P2997" s="22">
        <v>1</v>
      </c>
      <c r="R2997" t="s">
        <v>93</v>
      </c>
      <c r="S2997" t="s">
        <v>85</v>
      </c>
      <c r="T2997" s="9" t="e">
        <f>VLOOKUP(A2997,Sku_list!$A$1:$D$2667,3,0)</f>
        <v>#N/A</v>
      </c>
      <c r="U2997" s="9" t="e">
        <f>VLOOKUP(A2997,Sku_list!$A$1:$D$2667,4,0)*(F2997/1000000*12)</f>
        <v>#N/A</v>
      </c>
      <c r="V2997" s="9" t="e">
        <f>VLOOKUP(A2997,Sku_list!$A$1:$D$2667,4,0)*(H2997/1000000*12)</f>
        <v>#N/A</v>
      </c>
      <c r="W2997" s="9" t="e">
        <f>VLOOKUP(A2997,Sku_list!$A$1:$D$2667,4,0)*(J2997/1000000*12)</f>
        <v>#N/A</v>
      </c>
      <c r="X2997" s="9" t="e">
        <f>VLOOKUP(A2997,Sku_list!$A$1:$D$2667,4,0)*(L2997/1000000*12)</f>
        <v>#N/A</v>
      </c>
      <c r="Y2997" s="9" t="e">
        <f>VLOOKUP(A2997,Sku_list!$A$1:$E$2667,5,0)*((J2997+F2997)/1000000000)</f>
        <v>#N/A</v>
      </c>
      <c r="AC2997" s="22">
        <f t="shared" ca="1" si="46"/>
        <v>6.6666666666666666E-2</v>
      </c>
    </row>
    <row r="2998" spans="1:29" x14ac:dyDescent="0.35">
      <c r="A2998">
        <v>1607765</v>
      </c>
      <c r="B2998" t="s">
        <v>107</v>
      </c>
      <c r="C2998" t="s">
        <v>151</v>
      </c>
      <c r="D2998">
        <v>0</v>
      </c>
      <c r="E2998">
        <v>80</v>
      </c>
      <c r="F2998">
        <v>0</v>
      </c>
      <c r="G2998">
        <v>69</v>
      </c>
      <c r="H2998">
        <v>49</v>
      </c>
      <c r="I2998">
        <v>0</v>
      </c>
      <c r="J2998">
        <v>107</v>
      </c>
      <c r="K2998">
        <v>107</v>
      </c>
      <c r="L2998">
        <v>162</v>
      </c>
      <c r="M2998">
        <v>6</v>
      </c>
      <c r="N2998">
        <v>-6</v>
      </c>
      <c r="P2998" s="22">
        <v>0.96296296296296291</v>
      </c>
      <c r="R2998" t="s">
        <v>94</v>
      </c>
      <c r="S2998" t="s">
        <v>83</v>
      </c>
      <c r="T2998" s="9" t="e">
        <f>VLOOKUP(A2998,Sku_list!$A$1:$D$2667,3,0)</f>
        <v>#N/A</v>
      </c>
      <c r="U2998" s="9" t="e">
        <f>VLOOKUP(A2998,Sku_list!$A$1:$D$2667,4,0)*(F2998/1000000*12)</f>
        <v>#N/A</v>
      </c>
      <c r="V2998" s="9" t="e">
        <f>VLOOKUP(A2998,Sku_list!$A$1:$D$2667,4,0)*(H2998/1000000*12)</f>
        <v>#N/A</v>
      </c>
      <c r="W2998" s="9" t="e">
        <f>VLOOKUP(A2998,Sku_list!$A$1:$D$2667,4,0)*(J2998/1000000*12)</f>
        <v>#N/A</v>
      </c>
      <c r="X2998" s="9" t="e">
        <f>VLOOKUP(A2998,Sku_list!$A$1:$D$2667,4,0)*(L2998/1000000*12)</f>
        <v>#N/A</v>
      </c>
      <c r="Y2998" s="9" t="e">
        <f>VLOOKUP(A2998,Sku_list!$A$1:$E$2667,5,0)*((J2998+F2998)/1000000000)</f>
        <v>#N/A</v>
      </c>
      <c r="AC2998" s="22">
        <f t="shared" ca="1" si="46"/>
        <v>6.6666666666666666E-2</v>
      </c>
    </row>
    <row r="2999" spans="1:29" x14ac:dyDescent="0.35">
      <c r="A2999">
        <v>1607765</v>
      </c>
      <c r="B2999" t="s">
        <v>107</v>
      </c>
      <c r="C2999" t="s">
        <v>152</v>
      </c>
      <c r="D2999">
        <v>0</v>
      </c>
      <c r="E2999">
        <v>36</v>
      </c>
      <c r="F2999">
        <v>0</v>
      </c>
      <c r="G2999">
        <v>8</v>
      </c>
      <c r="H2999">
        <v>4</v>
      </c>
      <c r="I2999">
        <v>0</v>
      </c>
      <c r="J2999">
        <v>32</v>
      </c>
      <c r="K2999">
        <v>32</v>
      </c>
      <c r="L2999">
        <v>36</v>
      </c>
      <c r="M2999">
        <v>0</v>
      </c>
      <c r="N2999">
        <v>0</v>
      </c>
      <c r="P2999" s="22">
        <v>1</v>
      </c>
      <c r="R2999" t="s">
        <v>95</v>
      </c>
      <c r="S2999" t="s">
        <v>83</v>
      </c>
      <c r="T2999" s="9" t="e">
        <f>VLOOKUP(A2999,Sku_list!$A$1:$D$2667,3,0)</f>
        <v>#N/A</v>
      </c>
      <c r="U2999" s="9" t="e">
        <f>VLOOKUP(A2999,Sku_list!$A$1:$D$2667,4,0)*(F2999/1000000*12)</f>
        <v>#N/A</v>
      </c>
      <c r="V2999" s="9" t="e">
        <f>VLOOKUP(A2999,Sku_list!$A$1:$D$2667,4,0)*(H2999/1000000*12)</f>
        <v>#N/A</v>
      </c>
      <c r="W2999" s="9" t="e">
        <f>VLOOKUP(A2999,Sku_list!$A$1:$D$2667,4,0)*(J2999/1000000*12)</f>
        <v>#N/A</v>
      </c>
      <c r="X2999" s="9" t="e">
        <f>VLOOKUP(A2999,Sku_list!$A$1:$D$2667,4,0)*(L2999/1000000*12)</f>
        <v>#N/A</v>
      </c>
      <c r="Y2999" s="9" t="e">
        <f>VLOOKUP(A2999,Sku_list!$A$1:$E$2667,5,0)*((J2999+F2999)/1000000000)</f>
        <v>#N/A</v>
      </c>
      <c r="AC2999" s="22">
        <f t="shared" ca="1" si="46"/>
        <v>6.6666666666666666E-2</v>
      </c>
    </row>
    <row r="3000" spans="1:29" x14ac:dyDescent="0.35">
      <c r="A3000">
        <v>1607765</v>
      </c>
      <c r="B3000" t="s">
        <v>107</v>
      </c>
      <c r="C3000" t="s">
        <v>153</v>
      </c>
      <c r="D3000">
        <v>0</v>
      </c>
      <c r="E3000">
        <v>0</v>
      </c>
      <c r="F3000">
        <v>0</v>
      </c>
      <c r="G3000">
        <v>0</v>
      </c>
      <c r="H3000">
        <v>0</v>
      </c>
      <c r="I3000">
        <v>0</v>
      </c>
      <c r="J3000">
        <v>0</v>
      </c>
      <c r="K3000">
        <v>0</v>
      </c>
      <c r="L3000">
        <v>0</v>
      </c>
      <c r="M3000">
        <v>0</v>
      </c>
      <c r="N3000">
        <v>0</v>
      </c>
      <c r="P3000" s="22" t="s">
        <v>34</v>
      </c>
      <c r="R3000" t="s">
        <v>189</v>
      </c>
      <c r="S3000" t="s">
        <v>190</v>
      </c>
      <c r="T3000" s="9" t="e">
        <f>VLOOKUP(A3000,Sku_list!$A$1:$D$2667,3,0)</f>
        <v>#N/A</v>
      </c>
      <c r="U3000" s="9" t="e">
        <f>VLOOKUP(A3000,Sku_list!$A$1:$D$2667,4,0)*(F3000/1000000*12)</f>
        <v>#N/A</v>
      </c>
      <c r="V3000" s="9" t="e">
        <f>VLOOKUP(A3000,Sku_list!$A$1:$D$2667,4,0)*(H3000/1000000*12)</f>
        <v>#N/A</v>
      </c>
      <c r="W3000" s="9" t="e">
        <f>VLOOKUP(A3000,Sku_list!$A$1:$D$2667,4,0)*(J3000/1000000*12)</f>
        <v>#N/A</v>
      </c>
      <c r="X3000" s="9" t="e">
        <f>VLOOKUP(A3000,Sku_list!$A$1:$D$2667,4,0)*(L3000/1000000*12)</f>
        <v>#N/A</v>
      </c>
      <c r="Y3000" s="9" t="e">
        <f>VLOOKUP(A3000,Sku_list!$A$1:$E$2667,5,0)*((J3000+F3000)/1000000000)</f>
        <v>#N/A</v>
      </c>
      <c r="AC3000" s="22">
        <f t="shared" ca="1" si="46"/>
        <v>6.6666666666666666E-2</v>
      </c>
    </row>
    <row r="3001" spans="1:29" x14ac:dyDescent="0.35">
      <c r="A3001">
        <v>1607765</v>
      </c>
      <c r="B3001" t="s">
        <v>107</v>
      </c>
      <c r="C3001" t="s">
        <v>154</v>
      </c>
      <c r="D3001">
        <v>0</v>
      </c>
      <c r="E3001">
        <v>100</v>
      </c>
      <c r="F3001">
        <v>0</v>
      </c>
      <c r="G3001">
        <v>140</v>
      </c>
      <c r="H3001">
        <v>116</v>
      </c>
      <c r="I3001">
        <v>0</v>
      </c>
      <c r="J3001">
        <v>88</v>
      </c>
      <c r="K3001">
        <v>84</v>
      </c>
      <c r="L3001">
        <v>106</v>
      </c>
      <c r="M3001">
        <v>-98</v>
      </c>
      <c r="N3001">
        <v>98</v>
      </c>
      <c r="P3001" s="22">
        <v>1.9245283018867925</v>
      </c>
      <c r="R3001" t="s">
        <v>96</v>
      </c>
      <c r="S3001" t="s">
        <v>72</v>
      </c>
      <c r="T3001" s="9" t="e">
        <f>VLOOKUP(A3001,Sku_list!$A$1:$D$2667,3,0)</f>
        <v>#N/A</v>
      </c>
      <c r="U3001" s="9" t="e">
        <f>VLOOKUP(A3001,Sku_list!$A$1:$D$2667,4,0)*(F3001/1000000*12)</f>
        <v>#N/A</v>
      </c>
      <c r="V3001" s="9" t="e">
        <f>VLOOKUP(A3001,Sku_list!$A$1:$D$2667,4,0)*(H3001/1000000*12)</f>
        <v>#N/A</v>
      </c>
      <c r="W3001" s="9" t="e">
        <f>VLOOKUP(A3001,Sku_list!$A$1:$D$2667,4,0)*(J3001/1000000*12)</f>
        <v>#N/A</v>
      </c>
      <c r="X3001" s="9" t="e">
        <f>VLOOKUP(A3001,Sku_list!$A$1:$D$2667,4,0)*(L3001/1000000*12)</f>
        <v>#N/A</v>
      </c>
      <c r="Y3001" s="9" t="e">
        <f>VLOOKUP(A3001,Sku_list!$A$1:$E$2667,5,0)*((J3001+F3001)/1000000000)</f>
        <v>#N/A</v>
      </c>
      <c r="AC3001" s="22">
        <f t="shared" ca="1" si="46"/>
        <v>6.6666666666666666E-2</v>
      </c>
    </row>
    <row r="3002" spans="1:29" x14ac:dyDescent="0.35">
      <c r="A3002">
        <v>1607765</v>
      </c>
      <c r="B3002" t="s">
        <v>107</v>
      </c>
      <c r="C3002" t="s">
        <v>155</v>
      </c>
      <c r="D3002">
        <v>0</v>
      </c>
      <c r="E3002">
        <v>120</v>
      </c>
      <c r="F3002">
        <v>20</v>
      </c>
      <c r="G3002">
        <v>180</v>
      </c>
      <c r="H3002">
        <v>80</v>
      </c>
      <c r="I3002">
        <v>0</v>
      </c>
      <c r="J3002">
        <v>60</v>
      </c>
      <c r="K3002">
        <v>64</v>
      </c>
      <c r="L3002">
        <v>240</v>
      </c>
      <c r="M3002">
        <v>80</v>
      </c>
      <c r="N3002">
        <v>-80</v>
      </c>
      <c r="P3002" s="22">
        <v>0.66666666666666663</v>
      </c>
      <c r="R3002" t="s">
        <v>97</v>
      </c>
      <c r="S3002" t="s">
        <v>72</v>
      </c>
      <c r="T3002" s="9" t="e">
        <f>VLOOKUP(A3002,Sku_list!$A$1:$D$2667,3,0)</f>
        <v>#N/A</v>
      </c>
      <c r="U3002" s="9" t="e">
        <f>VLOOKUP(A3002,Sku_list!$A$1:$D$2667,4,0)*(F3002/1000000*12)</f>
        <v>#N/A</v>
      </c>
      <c r="V3002" s="9" t="e">
        <f>VLOOKUP(A3002,Sku_list!$A$1:$D$2667,4,0)*(H3002/1000000*12)</f>
        <v>#N/A</v>
      </c>
      <c r="W3002" s="9" t="e">
        <f>VLOOKUP(A3002,Sku_list!$A$1:$D$2667,4,0)*(J3002/1000000*12)</f>
        <v>#N/A</v>
      </c>
      <c r="X3002" s="9" t="e">
        <f>VLOOKUP(A3002,Sku_list!$A$1:$D$2667,4,0)*(L3002/1000000*12)</f>
        <v>#N/A</v>
      </c>
      <c r="Y3002" s="9" t="e">
        <f>VLOOKUP(A3002,Sku_list!$A$1:$E$2667,5,0)*((J3002+F3002)/1000000000)</f>
        <v>#N/A</v>
      </c>
      <c r="AC3002" s="22">
        <f t="shared" ca="1" si="46"/>
        <v>6.6666666666666666E-2</v>
      </c>
    </row>
    <row r="3003" spans="1:29" x14ac:dyDescent="0.35">
      <c r="A3003">
        <v>1607765</v>
      </c>
      <c r="B3003" t="s">
        <v>107</v>
      </c>
      <c r="C3003" t="s">
        <v>156</v>
      </c>
      <c r="D3003">
        <v>0</v>
      </c>
      <c r="E3003">
        <v>0</v>
      </c>
      <c r="F3003">
        <v>0</v>
      </c>
      <c r="G3003">
        <v>0</v>
      </c>
      <c r="H3003">
        <v>0</v>
      </c>
      <c r="I3003">
        <v>0</v>
      </c>
      <c r="J3003">
        <v>0</v>
      </c>
      <c r="K3003">
        <v>0</v>
      </c>
      <c r="L3003">
        <v>0</v>
      </c>
      <c r="M3003">
        <v>0</v>
      </c>
      <c r="N3003">
        <v>0</v>
      </c>
      <c r="P3003" s="22" t="s">
        <v>34</v>
      </c>
      <c r="R3003" t="s">
        <v>38</v>
      </c>
      <c r="S3003" t="s">
        <v>69</v>
      </c>
      <c r="T3003" s="9" t="e">
        <f>VLOOKUP(A3003,Sku_list!$A$1:$D$2667,3,0)</f>
        <v>#N/A</v>
      </c>
      <c r="U3003" s="9" t="e">
        <f>VLOOKUP(A3003,Sku_list!$A$1:$D$2667,4,0)*(F3003/1000000*12)</f>
        <v>#N/A</v>
      </c>
      <c r="V3003" s="9" t="e">
        <f>VLOOKUP(A3003,Sku_list!$A$1:$D$2667,4,0)*(H3003/1000000*12)</f>
        <v>#N/A</v>
      </c>
      <c r="W3003" s="9" t="e">
        <f>VLOOKUP(A3003,Sku_list!$A$1:$D$2667,4,0)*(J3003/1000000*12)</f>
        <v>#N/A</v>
      </c>
      <c r="X3003" s="9" t="e">
        <f>VLOOKUP(A3003,Sku_list!$A$1:$D$2667,4,0)*(L3003/1000000*12)</f>
        <v>#N/A</v>
      </c>
      <c r="Y3003" s="9" t="e">
        <f>VLOOKUP(A3003,Sku_list!$A$1:$E$2667,5,0)*((J3003+F3003)/1000000000)</f>
        <v>#N/A</v>
      </c>
      <c r="AC3003" s="22">
        <f t="shared" ca="1" si="46"/>
        <v>6.6666666666666666E-2</v>
      </c>
    </row>
    <row r="3004" spans="1:29" x14ac:dyDescent="0.35">
      <c r="A3004">
        <v>1607765</v>
      </c>
      <c r="B3004" t="s">
        <v>107</v>
      </c>
      <c r="C3004" t="s">
        <v>157</v>
      </c>
      <c r="D3004">
        <v>0</v>
      </c>
      <c r="E3004">
        <v>300</v>
      </c>
      <c r="F3004">
        <v>0</v>
      </c>
      <c r="G3004">
        <v>68</v>
      </c>
      <c r="H3004">
        <v>93</v>
      </c>
      <c r="I3004">
        <v>0</v>
      </c>
      <c r="J3004">
        <v>263</v>
      </c>
      <c r="K3004">
        <v>263</v>
      </c>
      <c r="L3004">
        <v>308</v>
      </c>
      <c r="M3004">
        <v>-48</v>
      </c>
      <c r="N3004">
        <v>48</v>
      </c>
      <c r="P3004" s="22">
        <v>1.1558441558441559</v>
      </c>
      <c r="R3004" t="s">
        <v>98</v>
      </c>
      <c r="S3004" t="s">
        <v>72</v>
      </c>
      <c r="T3004" s="9" t="e">
        <f>VLOOKUP(A3004,Sku_list!$A$1:$D$2667,3,0)</f>
        <v>#N/A</v>
      </c>
      <c r="U3004" s="9" t="e">
        <f>VLOOKUP(A3004,Sku_list!$A$1:$D$2667,4,0)*(F3004/1000000*12)</f>
        <v>#N/A</v>
      </c>
      <c r="V3004" s="9" t="e">
        <f>VLOOKUP(A3004,Sku_list!$A$1:$D$2667,4,0)*(H3004/1000000*12)</f>
        <v>#N/A</v>
      </c>
      <c r="W3004" s="9" t="e">
        <f>VLOOKUP(A3004,Sku_list!$A$1:$D$2667,4,0)*(J3004/1000000*12)</f>
        <v>#N/A</v>
      </c>
      <c r="X3004" s="9" t="e">
        <f>VLOOKUP(A3004,Sku_list!$A$1:$D$2667,4,0)*(L3004/1000000*12)</f>
        <v>#N/A</v>
      </c>
      <c r="Y3004" s="9" t="e">
        <f>VLOOKUP(A3004,Sku_list!$A$1:$E$2667,5,0)*((J3004+F3004)/1000000000)</f>
        <v>#N/A</v>
      </c>
      <c r="AC3004" s="22">
        <f t="shared" ca="1" si="46"/>
        <v>6.6666666666666666E-2</v>
      </c>
    </row>
    <row r="3005" spans="1:29" x14ac:dyDescent="0.35">
      <c r="A3005">
        <v>1607765</v>
      </c>
      <c r="B3005" t="s">
        <v>107</v>
      </c>
      <c r="C3005" t="s">
        <v>158</v>
      </c>
      <c r="D3005">
        <v>0</v>
      </c>
      <c r="E3005">
        <v>0</v>
      </c>
      <c r="F3005">
        <v>0</v>
      </c>
      <c r="G3005">
        <v>32</v>
      </c>
      <c r="H3005">
        <v>0</v>
      </c>
      <c r="I3005">
        <v>0</v>
      </c>
      <c r="J3005">
        <v>0</v>
      </c>
      <c r="K3005">
        <v>4</v>
      </c>
      <c r="L3005">
        <v>50</v>
      </c>
      <c r="M3005">
        <v>50</v>
      </c>
      <c r="N3005">
        <v>-50</v>
      </c>
      <c r="P3005" s="22">
        <v>0</v>
      </c>
      <c r="R3005" t="s">
        <v>99</v>
      </c>
      <c r="S3005" t="s">
        <v>69</v>
      </c>
      <c r="T3005" s="9" t="e">
        <f>VLOOKUP(A3005,Sku_list!$A$1:$D$2667,3,0)</f>
        <v>#N/A</v>
      </c>
      <c r="U3005" s="9" t="e">
        <f>VLOOKUP(A3005,Sku_list!$A$1:$D$2667,4,0)*(F3005/1000000*12)</f>
        <v>#N/A</v>
      </c>
      <c r="V3005" s="9" t="e">
        <f>VLOOKUP(A3005,Sku_list!$A$1:$D$2667,4,0)*(H3005/1000000*12)</f>
        <v>#N/A</v>
      </c>
      <c r="W3005" s="9" t="e">
        <f>VLOOKUP(A3005,Sku_list!$A$1:$D$2667,4,0)*(J3005/1000000*12)</f>
        <v>#N/A</v>
      </c>
      <c r="X3005" s="9" t="e">
        <f>VLOOKUP(A3005,Sku_list!$A$1:$D$2667,4,0)*(L3005/1000000*12)</f>
        <v>#N/A</v>
      </c>
      <c r="Y3005" s="9" t="e">
        <f>VLOOKUP(A3005,Sku_list!$A$1:$E$2667,5,0)*((J3005+F3005)/1000000000)</f>
        <v>#N/A</v>
      </c>
      <c r="AC3005" s="22">
        <f t="shared" ca="1" si="46"/>
        <v>6.6666666666666666E-2</v>
      </c>
    </row>
    <row r="3006" spans="1:29" x14ac:dyDescent="0.35">
      <c r="A3006">
        <v>1607765</v>
      </c>
      <c r="B3006" t="s">
        <v>107</v>
      </c>
      <c r="C3006" t="s">
        <v>159</v>
      </c>
      <c r="D3006">
        <v>0</v>
      </c>
      <c r="E3006">
        <v>344</v>
      </c>
      <c r="F3006">
        <v>20</v>
      </c>
      <c r="G3006">
        <v>340</v>
      </c>
      <c r="H3006">
        <v>144</v>
      </c>
      <c r="I3006">
        <v>100</v>
      </c>
      <c r="J3006">
        <v>240</v>
      </c>
      <c r="K3006">
        <v>256</v>
      </c>
      <c r="L3006">
        <v>468</v>
      </c>
      <c r="M3006">
        <v>64</v>
      </c>
      <c r="N3006">
        <v>-64</v>
      </c>
      <c r="P3006" s="22">
        <v>0.86324786324786329</v>
      </c>
      <c r="R3006" t="s">
        <v>100</v>
      </c>
      <c r="S3006" t="s">
        <v>72</v>
      </c>
      <c r="T3006" s="9" t="e">
        <f>VLOOKUP(A3006,Sku_list!$A$1:$D$2667,3,0)</f>
        <v>#N/A</v>
      </c>
      <c r="U3006" s="9" t="e">
        <f>VLOOKUP(A3006,Sku_list!$A$1:$D$2667,4,0)*(F3006/1000000*12)</f>
        <v>#N/A</v>
      </c>
      <c r="V3006" s="9" t="e">
        <f>VLOOKUP(A3006,Sku_list!$A$1:$D$2667,4,0)*(H3006/1000000*12)</f>
        <v>#N/A</v>
      </c>
      <c r="W3006" s="9" t="e">
        <f>VLOOKUP(A3006,Sku_list!$A$1:$D$2667,4,0)*(J3006/1000000*12)</f>
        <v>#N/A</v>
      </c>
      <c r="X3006" s="9" t="e">
        <f>VLOOKUP(A3006,Sku_list!$A$1:$D$2667,4,0)*(L3006/1000000*12)</f>
        <v>#N/A</v>
      </c>
      <c r="Y3006" s="9" t="e">
        <f>VLOOKUP(A3006,Sku_list!$A$1:$E$2667,5,0)*((J3006+F3006)/1000000000)</f>
        <v>#N/A</v>
      </c>
      <c r="AC3006" s="22">
        <f t="shared" ca="1" si="46"/>
        <v>6.6666666666666666E-2</v>
      </c>
    </row>
    <row r="3007" spans="1:29" x14ac:dyDescent="0.35">
      <c r="A3007">
        <v>1607765</v>
      </c>
      <c r="B3007" t="s">
        <v>107</v>
      </c>
      <c r="C3007" t="s">
        <v>160</v>
      </c>
      <c r="D3007">
        <v>0</v>
      </c>
      <c r="E3007">
        <v>0</v>
      </c>
      <c r="F3007">
        <v>0</v>
      </c>
      <c r="G3007">
        <v>446</v>
      </c>
      <c r="H3007">
        <v>0</v>
      </c>
      <c r="I3007">
        <v>0</v>
      </c>
      <c r="J3007">
        <v>0</v>
      </c>
      <c r="K3007">
        <v>76</v>
      </c>
      <c r="L3007">
        <v>499</v>
      </c>
      <c r="M3007">
        <v>499</v>
      </c>
      <c r="N3007">
        <v>-499</v>
      </c>
      <c r="P3007" s="22">
        <v>0</v>
      </c>
      <c r="R3007" t="s">
        <v>101</v>
      </c>
      <c r="S3007" t="s">
        <v>69</v>
      </c>
      <c r="T3007" s="9" t="e">
        <f>VLOOKUP(A3007,Sku_list!$A$1:$D$2667,3,0)</f>
        <v>#N/A</v>
      </c>
      <c r="U3007" s="9" t="e">
        <f>VLOOKUP(A3007,Sku_list!$A$1:$D$2667,4,0)*(F3007/1000000*12)</f>
        <v>#N/A</v>
      </c>
      <c r="V3007" s="9" t="e">
        <f>VLOOKUP(A3007,Sku_list!$A$1:$D$2667,4,0)*(H3007/1000000*12)</f>
        <v>#N/A</v>
      </c>
      <c r="W3007" s="9" t="e">
        <f>VLOOKUP(A3007,Sku_list!$A$1:$D$2667,4,0)*(J3007/1000000*12)</f>
        <v>#N/A</v>
      </c>
      <c r="X3007" s="9" t="e">
        <f>VLOOKUP(A3007,Sku_list!$A$1:$D$2667,4,0)*(L3007/1000000*12)</f>
        <v>#N/A</v>
      </c>
      <c r="Y3007" s="9" t="e">
        <f>VLOOKUP(A3007,Sku_list!$A$1:$E$2667,5,0)*((J3007+F3007)/1000000000)</f>
        <v>#N/A</v>
      </c>
      <c r="AC3007" s="22">
        <f t="shared" ca="1" si="46"/>
        <v>6.6666666666666666E-2</v>
      </c>
    </row>
    <row r="3008" spans="1:29" x14ac:dyDescent="0.35">
      <c r="A3008">
        <v>1607765</v>
      </c>
      <c r="B3008" t="s">
        <v>107</v>
      </c>
      <c r="C3008" t="s">
        <v>161</v>
      </c>
      <c r="D3008">
        <v>0</v>
      </c>
      <c r="E3008">
        <v>900</v>
      </c>
      <c r="F3008">
        <v>1200</v>
      </c>
      <c r="G3008">
        <v>32</v>
      </c>
      <c r="H3008">
        <v>0</v>
      </c>
      <c r="I3008">
        <v>0</v>
      </c>
      <c r="J3008">
        <v>904</v>
      </c>
      <c r="K3008">
        <v>2104</v>
      </c>
      <c r="L3008">
        <v>664</v>
      </c>
      <c r="M3008">
        <v>-1440</v>
      </c>
      <c r="N3008">
        <v>1440</v>
      </c>
      <c r="P3008" s="22">
        <v>3.1686746987951806</v>
      </c>
      <c r="R3008" t="s">
        <v>102</v>
      </c>
      <c r="S3008" t="s">
        <v>306</v>
      </c>
      <c r="T3008" s="9" t="e">
        <f>VLOOKUP(A3008,Sku_list!$A$1:$D$2667,3,0)</f>
        <v>#N/A</v>
      </c>
      <c r="U3008" s="9" t="e">
        <f>VLOOKUP(A3008,Sku_list!$A$1:$D$2667,4,0)*(F3008/1000000*12)</f>
        <v>#N/A</v>
      </c>
      <c r="V3008" s="9" t="e">
        <f>VLOOKUP(A3008,Sku_list!$A$1:$D$2667,4,0)*(H3008/1000000*12)</f>
        <v>#N/A</v>
      </c>
      <c r="W3008" s="9" t="e">
        <f>VLOOKUP(A3008,Sku_list!$A$1:$D$2667,4,0)*(J3008/1000000*12)</f>
        <v>#N/A</v>
      </c>
      <c r="X3008" s="9" t="e">
        <f>VLOOKUP(A3008,Sku_list!$A$1:$D$2667,4,0)*(L3008/1000000*12)</f>
        <v>#N/A</v>
      </c>
      <c r="Y3008" s="9" t="e">
        <f>VLOOKUP(A3008,Sku_list!$A$1:$E$2667,5,0)*((J3008+F3008)/1000000000)</f>
        <v>#N/A</v>
      </c>
      <c r="AC3008" s="22">
        <f t="shared" ca="1" si="46"/>
        <v>6.6666666666666666E-2</v>
      </c>
    </row>
    <row r="3009" spans="1:29" x14ac:dyDescent="0.35">
      <c r="A3009">
        <v>1607765</v>
      </c>
      <c r="B3009" t="s">
        <v>107</v>
      </c>
      <c r="C3009" t="s">
        <v>162</v>
      </c>
      <c r="D3009">
        <v>0</v>
      </c>
      <c r="E3009">
        <v>0</v>
      </c>
      <c r="F3009">
        <v>0</v>
      </c>
      <c r="G3009">
        <v>48</v>
      </c>
      <c r="H3009">
        <v>0</v>
      </c>
      <c r="I3009">
        <v>0</v>
      </c>
      <c r="J3009">
        <v>57</v>
      </c>
      <c r="K3009">
        <v>45</v>
      </c>
      <c r="L3009">
        <v>100</v>
      </c>
      <c r="M3009">
        <v>43</v>
      </c>
      <c r="N3009">
        <v>-43</v>
      </c>
      <c r="P3009" s="22">
        <v>0.56999999999999995</v>
      </c>
      <c r="R3009" t="s">
        <v>103</v>
      </c>
      <c r="S3009" t="s">
        <v>69</v>
      </c>
      <c r="T3009" s="9" t="e">
        <f>VLOOKUP(A3009,Sku_list!$A$1:$D$2667,3,0)</f>
        <v>#N/A</v>
      </c>
      <c r="U3009" s="9" t="e">
        <f>VLOOKUP(A3009,Sku_list!$A$1:$D$2667,4,0)*(F3009/1000000*12)</f>
        <v>#N/A</v>
      </c>
      <c r="V3009" s="9" t="e">
        <f>VLOOKUP(A3009,Sku_list!$A$1:$D$2667,4,0)*(H3009/1000000*12)</f>
        <v>#N/A</v>
      </c>
      <c r="W3009" s="9" t="e">
        <f>VLOOKUP(A3009,Sku_list!$A$1:$D$2667,4,0)*(J3009/1000000*12)</f>
        <v>#N/A</v>
      </c>
      <c r="X3009" s="9" t="e">
        <f>VLOOKUP(A3009,Sku_list!$A$1:$D$2667,4,0)*(L3009/1000000*12)</f>
        <v>#N/A</v>
      </c>
      <c r="Y3009" s="9" t="e">
        <f>VLOOKUP(A3009,Sku_list!$A$1:$E$2667,5,0)*((J3009+F3009)/1000000000)</f>
        <v>#N/A</v>
      </c>
      <c r="AC3009" s="22">
        <f t="shared" ca="1" si="46"/>
        <v>6.6666666666666666E-2</v>
      </c>
    </row>
    <row r="3010" spans="1:29" x14ac:dyDescent="0.35">
      <c r="A3010">
        <v>1607765</v>
      </c>
      <c r="B3010" t="s">
        <v>107</v>
      </c>
      <c r="C3010" t="s">
        <v>164</v>
      </c>
      <c r="D3010">
        <v>0</v>
      </c>
      <c r="E3010">
        <v>0</v>
      </c>
      <c r="F3010">
        <v>0</v>
      </c>
      <c r="G3010">
        <v>92</v>
      </c>
      <c r="H3010">
        <v>4</v>
      </c>
      <c r="I3010">
        <v>0</v>
      </c>
      <c r="J3010">
        <v>40</v>
      </c>
      <c r="K3010">
        <v>16</v>
      </c>
      <c r="L3010">
        <v>30</v>
      </c>
      <c r="M3010">
        <v>-14</v>
      </c>
      <c r="N3010">
        <v>14</v>
      </c>
      <c r="P3010" s="22">
        <v>1.4666666666666666</v>
      </c>
      <c r="R3010" t="s">
        <v>104</v>
      </c>
      <c r="S3010" t="s">
        <v>69</v>
      </c>
      <c r="T3010" s="9" t="e">
        <f>VLOOKUP(A3010,Sku_list!$A$1:$D$2667,3,0)</f>
        <v>#N/A</v>
      </c>
      <c r="U3010" s="9" t="e">
        <f>VLOOKUP(A3010,Sku_list!$A$1:$D$2667,4,0)*(F3010/1000000*12)</f>
        <v>#N/A</v>
      </c>
      <c r="V3010" s="9" t="e">
        <f>VLOOKUP(A3010,Sku_list!$A$1:$D$2667,4,0)*(H3010/1000000*12)</f>
        <v>#N/A</v>
      </c>
      <c r="W3010" s="9" t="e">
        <f>VLOOKUP(A3010,Sku_list!$A$1:$D$2667,4,0)*(J3010/1000000*12)</f>
        <v>#N/A</v>
      </c>
      <c r="X3010" s="9" t="e">
        <f>VLOOKUP(A3010,Sku_list!$A$1:$D$2667,4,0)*(L3010/1000000*12)</f>
        <v>#N/A</v>
      </c>
      <c r="Y3010" s="9" t="e">
        <f>VLOOKUP(A3010,Sku_list!$A$1:$E$2667,5,0)*((J3010+F3010)/1000000000)</f>
        <v>#N/A</v>
      </c>
      <c r="AC3010" s="22">
        <f t="shared" ca="1" si="46"/>
        <v>6.6666666666666666E-2</v>
      </c>
    </row>
    <row r="3011" spans="1:29" x14ac:dyDescent="0.35">
      <c r="A3011">
        <v>1607765</v>
      </c>
      <c r="B3011" t="s">
        <v>107</v>
      </c>
      <c r="C3011" t="s">
        <v>165</v>
      </c>
      <c r="D3011">
        <v>0</v>
      </c>
      <c r="E3011">
        <v>0</v>
      </c>
      <c r="F3011">
        <v>0</v>
      </c>
      <c r="G3011">
        <v>8</v>
      </c>
      <c r="H3011">
        <v>0</v>
      </c>
      <c r="I3011">
        <v>0</v>
      </c>
      <c r="J3011">
        <v>0</v>
      </c>
      <c r="K3011">
        <v>0</v>
      </c>
      <c r="L3011">
        <v>0</v>
      </c>
      <c r="M3011">
        <v>0</v>
      </c>
      <c r="N3011">
        <v>0</v>
      </c>
      <c r="P3011" s="22" t="s">
        <v>34</v>
      </c>
      <c r="R3011" t="s">
        <v>105</v>
      </c>
      <c r="S3011" t="s">
        <v>83</v>
      </c>
      <c r="T3011" s="9" t="e">
        <f>VLOOKUP(A3011,Sku_list!$A$1:$D$2667,3,0)</f>
        <v>#N/A</v>
      </c>
      <c r="U3011" s="9" t="e">
        <f>VLOOKUP(A3011,Sku_list!$A$1:$D$2667,4,0)*(F3011/1000000*12)</f>
        <v>#N/A</v>
      </c>
      <c r="V3011" s="9" t="e">
        <f>VLOOKUP(A3011,Sku_list!$A$1:$D$2667,4,0)*(H3011/1000000*12)</f>
        <v>#N/A</v>
      </c>
      <c r="W3011" s="9" t="e">
        <f>VLOOKUP(A3011,Sku_list!$A$1:$D$2667,4,0)*(J3011/1000000*12)</f>
        <v>#N/A</v>
      </c>
      <c r="X3011" s="9" t="e">
        <f>VLOOKUP(A3011,Sku_list!$A$1:$D$2667,4,0)*(L3011/1000000*12)</f>
        <v>#N/A</v>
      </c>
      <c r="Y3011" s="9" t="e">
        <f>VLOOKUP(A3011,Sku_list!$A$1:$E$2667,5,0)*((J3011+F3011)/1000000000)</f>
        <v>#N/A</v>
      </c>
      <c r="AC3011" s="22">
        <f t="shared" ref="AC3011:AC3074" ca="1" si="47">(DAY(TODAY())+AB3011)/30</f>
        <v>6.6666666666666666E-2</v>
      </c>
    </row>
    <row r="3012" spans="1:29" x14ac:dyDescent="0.35">
      <c r="A3012">
        <v>1607765</v>
      </c>
      <c r="B3012" t="s">
        <v>107</v>
      </c>
      <c r="C3012" t="s">
        <v>163</v>
      </c>
      <c r="D3012">
        <v>0</v>
      </c>
      <c r="E3012">
        <v>0</v>
      </c>
      <c r="F3012">
        <v>0</v>
      </c>
      <c r="G3012">
        <v>12</v>
      </c>
      <c r="H3012">
        <v>0</v>
      </c>
      <c r="I3012">
        <v>0</v>
      </c>
      <c r="J3012">
        <v>16</v>
      </c>
      <c r="K3012">
        <v>16</v>
      </c>
      <c r="L3012">
        <v>36</v>
      </c>
      <c r="M3012">
        <v>20</v>
      </c>
      <c r="N3012">
        <v>-20</v>
      </c>
      <c r="P3012" s="22">
        <v>0.44444444444444442</v>
      </c>
      <c r="R3012" t="s">
        <v>117</v>
      </c>
      <c r="S3012" t="s">
        <v>83</v>
      </c>
      <c r="T3012" s="9" t="e">
        <f>VLOOKUP(A3012,Sku_list!$A$1:$D$2667,3,0)</f>
        <v>#N/A</v>
      </c>
      <c r="U3012" s="9" t="e">
        <f>VLOOKUP(A3012,Sku_list!$A$1:$D$2667,4,0)*(F3012/1000000*12)</f>
        <v>#N/A</v>
      </c>
      <c r="V3012" s="9" t="e">
        <f>VLOOKUP(A3012,Sku_list!$A$1:$D$2667,4,0)*(H3012/1000000*12)</f>
        <v>#N/A</v>
      </c>
      <c r="W3012" s="9" t="e">
        <f>VLOOKUP(A3012,Sku_list!$A$1:$D$2667,4,0)*(J3012/1000000*12)</f>
        <v>#N/A</v>
      </c>
      <c r="X3012" s="9" t="e">
        <f>VLOOKUP(A3012,Sku_list!$A$1:$D$2667,4,0)*(L3012/1000000*12)</f>
        <v>#N/A</v>
      </c>
      <c r="Y3012" s="9" t="e">
        <f>VLOOKUP(A3012,Sku_list!$A$1:$E$2667,5,0)*((J3012+F3012)/1000000000)</f>
        <v>#N/A</v>
      </c>
      <c r="AC3012" s="22">
        <f t="shared" ca="1" si="47"/>
        <v>6.6666666666666666E-2</v>
      </c>
    </row>
    <row r="3013" spans="1:29" x14ac:dyDescent="0.35">
      <c r="A3013">
        <v>1607765</v>
      </c>
      <c r="B3013" t="s">
        <v>107</v>
      </c>
      <c r="C3013" t="s">
        <v>166</v>
      </c>
      <c r="D3013">
        <v>0</v>
      </c>
      <c r="E3013">
        <v>20</v>
      </c>
      <c r="F3013">
        <v>40</v>
      </c>
      <c r="G3013">
        <v>100</v>
      </c>
      <c r="H3013">
        <v>56</v>
      </c>
      <c r="I3013">
        <v>0</v>
      </c>
      <c r="J3013">
        <v>16</v>
      </c>
      <c r="K3013">
        <v>44</v>
      </c>
      <c r="L3013">
        <v>100</v>
      </c>
      <c r="M3013">
        <v>-12</v>
      </c>
      <c r="N3013">
        <v>12</v>
      </c>
      <c r="P3013" s="22">
        <v>1.1200000000000001</v>
      </c>
      <c r="R3013" t="s">
        <v>118</v>
      </c>
      <c r="S3013" t="s">
        <v>85</v>
      </c>
      <c r="T3013" s="9" t="e">
        <f>VLOOKUP(A3013,Sku_list!$A$1:$D$2667,3,0)</f>
        <v>#N/A</v>
      </c>
      <c r="U3013" s="9" t="e">
        <f>VLOOKUP(A3013,Sku_list!$A$1:$D$2667,4,0)*(F3013/1000000*12)</f>
        <v>#N/A</v>
      </c>
      <c r="V3013" s="9" t="e">
        <f>VLOOKUP(A3013,Sku_list!$A$1:$D$2667,4,0)*(H3013/1000000*12)</f>
        <v>#N/A</v>
      </c>
      <c r="W3013" s="9" t="e">
        <f>VLOOKUP(A3013,Sku_list!$A$1:$D$2667,4,0)*(J3013/1000000*12)</f>
        <v>#N/A</v>
      </c>
      <c r="X3013" s="9" t="e">
        <f>VLOOKUP(A3013,Sku_list!$A$1:$D$2667,4,0)*(L3013/1000000*12)</f>
        <v>#N/A</v>
      </c>
      <c r="Y3013" s="9" t="e">
        <f>VLOOKUP(A3013,Sku_list!$A$1:$E$2667,5,0)*((J3013+F3013)/1000000000)</f>
        <v>#N/A</v>
      </c>
      <c r="AC3013" s="22">
        <f t="shared" ca="1" si="47"/>
        <v>6.6666666666666666E-2</v>
      </c>
    </row>
    <row r="3014" spans="1:29" x14ac:dyDescent="0.35">
      <c r="A3014">
        <v>1607765</v>
      </c>
      <c r="B3014" t="s">
        <v>107</v>
      </c>
      <c r="C3014" t="s">
        <v>167</v>
      </c>
      <c r="D3014">
        <v>0</v>
      </c>
      <c r="E3014">
        <v>20</v>
      </c>
      <c r="F3014">
        <v>0</v>
      </c>
      <c r="G3014">
        <v>36</v>
      </c>
      <c r="H3014">
        <v>12</v>
      </c>
      <c r="I3014">
        <v>0</v>
      </c>
      <c r="J3014">
        <v>8</v>
      </c>
      <c r="K3014">
        <v>0</v>
      </c>
      <c r="L3014">
        <v>0</v>
      </c>
      <c r="M3014">
        <v>-20</v>
      </c>
      <c r="N3014">
        <v>20</v>
      </c>
      <c r="P3014" s="22" t="s">
        <v>34</v>
      </c>
      <c r="R3014" t="s">
        <v>119</v>
      </c>
      <c r="S3014" t="s">
        <v>72</v>
      </c>
      <c r="T3014" s="9" t="e">
        <f>VLOOKUP(A3014,Sku_list!$A$1:$D$2667,3,0)</f>
        <v>#N/A</v>
      </c>
      <c r="U3014" s="9" t="e">
        <f>VLOOKUP(A3014,Sku_list!$A$1:$D$2667,4,0)*(F3014/1000000*12)</f>
        <v>#N/A</v>
      </c>
      <c r="V3014" s="9" t="e">
        <f>VLOOKUP(A3014,Sku_list!$A$1:$D$2667,4,0)*(H3014/1000000*12)</f>
        <v>#N/A</v>
      </c>
      <c r="W3014" s="9" t="e">
        <f>VLOOKUP(A3014,Sku_list!$A$1:$D$2667,4,0)*(J3014/1000000*12)</f>
        <v>#N/A</v>
      </c>
      <c r="X3014" s="9" t="e">
        <f>VLOOKUP(A3014,Sku_list!$A$1:$D$2667,4,0)*(L3014/1000000*12)</f>
        <v>#N/A</v>
      </c>
      <c r="Y3014" s="9" t="e">
        <f>VLOOKUP(A3014,Sku_list!$A$1:$E$2667,5,0)*((J3014+F3014)/1000000000)</f>
        <v>#N/A</v>
      </c>
      <c r="AC3014" s="22">
        <f t="shared" ca="1" si="47"/>
        <v>6.6666666666666666E-2</v>
      </c>
    </row>
    <row r="3015" spans="1:29" x14ac:dyDescent="0.35">
      <c r="A3015">
        <v>1607765</v>
      </c>
      <c r="B3015" t="s">
        <v>107</v>
      </c>
      <c r="C3015" t="s">
        <v>61</v>
      </c>
      <c r="D3015">
        <v>0</v>
      </c>
      <c r="E3015">
        <v>0</v>
      </c>
      <c r="F3015">
        <v>0</v>
      </c>
      <c r="G3015">
        <v>72</v>
      </c>
      <c r="H3015">
        <v>0</v>
      </c>
      <c r="I3015">
        <v>0</v>
      </c>
      <c r="J3015">
        <v>0</v>
      </c>
      <c r="K3015">
        <v>68</v>
      </c>
      <c r="L3015">
        <v>75</v>
      </c>
      <c r="M3015">
        <v>75</v>
      </c>
      <c r="N3015">
        <v>-75</v>
      </c>
      <c r="P3015" s="22">
        <v>0</v>
      </c>
      <c r="R3015" t="s">
        <v>5</v>
      </c>
      <c r="S3015" t="s">
        <v>85</v>
      </c>
      <c r="T3015" s="9" t="e">
        <f>VLOOKUP(A3015,Sku_list!$A$1:$D$2667,3,0)</f>
        <v>#N/A</v>
      </c>
      <c r="U3015" s="9" t="e">
        <f>VLOOKUP(A3015,Sku_list!$A$1:$D$2667,4,0)*(F3015/1000000*12)</f>
        <v>#N/A</v>
      </c>
      <c r="V3015" s="9" t="e">
        <f>VLOOKUP(A3015,Sku_list!$A$1:$D$2667,4,0)*(H3015/1000000*12)</f>
        <v>#N/A</v>
      </c>
      <c r="W3015" s="9" t="e">
        <f>VLOOKUP(A3015,Sku_list!$A$1:$D$2667,4,0)*(J3015/1000000*12)</f>
        <v>#N/A</v>
      </c>
      <c r="X3015" s="9" t="e">
        <f>VLOOKUP(A3015,Sku_list!$A$1:$D$2667,4,0)*(L3015/1000000*12)</f>
        <v>#N/A</v>
      </c>
      <c r="Y3015" s="9" t="e">
        <f>VLOOKUP(A3015,Sku_list!$A$1:$E$2667,5,0)*((J3015+F3015)/1000000000)</f>
        <v>#N/A</v>
      </c>
      <c r="AC3015" s="22">
        <f t="shared" ca="1" si="47"/>
        <v>6.6666666666666666E-2</v>
      </c>
    </row>
    <row r="3016" spans="1:29" x14ac:dyDescent="0.35">
      <c r="A3016">
        <v>1607765</v>
      </c>
      <c r="B3016" t="s">
        <v>107</v>
      </c>
      <c r="C3016" t="s">
        <v>39</v>
      </c>
      <c r="D3016">
        <v>0</v>
      </c>
      <c r="E3016">
        <v>0</v>
      </c>
      <c r="F3016">
        <v>0</v>
      </c>
      <c r="G3016">
        <v>0</v>
      </c>
      <c r="H3016">
        <v>0</v>
      </c>
      <c r="I3016">
        <v>0</v>
      </c>
      <c r="J3016">
        <v>0</v>
      </c>
      <c r="K3016">
        <v>0</v>
      </c>
      <c r="L3016">
        <v>80</v>
      </c>
      <c r="M3016">
        <v>80</v>
      </c>
      <c r="N3016">
        <v>-80</v>
      </c>
      <c r="P3016" s="22">
        <v>0</v>
      </c>
      <c r="R3016" t="s">
        <v>43</v>
      </c>
      <c r="S3016" t="s">
        <v>190</v>
      </c>
      <c r="T3016" s="9" t="e">
        <f>VLOOKUP(A3016,Sku_list!$A$1:$D$2667,3,0)</f>
        <v>#N/A</v>
      </c>
      <c r="U3016" s="9" t="e">
        <f>VLOOKUP(A3016,Sku_list!$A$1:$D$2667,4,0)*(F3016/1000000*12)</f>
        <v>#N/A</v>
      </c>
      <c r="V3016" s="9" t="e">
        <f>VLOOKUP(A3016,Sku_list!$A$1:$D$2667,4,0)*(H3016/1000000*12)</f>
        <v>#N/A</v>
      </c>
      <c r="W3016" s="9" t="e">
        <f>VLOOKUP(A3016,Sku_list!$A$1:$D$2667,4,0)*(J3016/1000000*12)</f>
        <v>#N/A</v>
      </c>
      <c r="X3016" s="9" t="e">
        <f>VLOOKUP(A3016,Sku_list!$A$1:$D$2667,4,0)*(L3016/1000000*12)</f>
        <v>#N/A</v>
      </c>
      <c r="Y3016" s="9" t="e">
        <f>VLOOKUP(A3016,Sku_list!$A$1:$E$2667,5,0)*((J3016+F3016)/1000000000)</f>
        <v>#N/A</v>
      </c>
      <c r="AC3016" s="22">
        <f t="shared" ca="1" si="47"/>
        <v>6.6666666666666666E-2</v>
      </c>
    </row>
    <row r="3017" spans="1:29" x14ac:dyDescent="0.35">
      <c r="A3017">
        <v>1607765</v>
      </c>
      <c r="B3017" t="s">
        <v>107</v>
      </c>
      <c r="C3017" t="s">
        <v>65</v>
      </c>
      <c r="D3017">
        <v>0</v>
      </c>
      <c r="E3017">
        <v>0</v>
      </c>
      <c r="F3017">
        <v>0</v>
      </c>
      <c r="G3017">
        <v>0</v>
      </c>
      <c r="H3017">
        <v>0</v>
      </c>
      <c r="I3017">
        <v>0</v>
      </c>
      <c r="J3017">
        <v>0</v>
      </c>
      <c r="K3017">
        <v>0</v>
      </c>
      <c r="L3017">
        <v>0</v>
      </c>
      <c r="M3017">
        <v>0</v>
      </c>
      <c r="N3017">
        <v>0</v>
      </c>
      <c r="P3017" s="22" t="s">
        <v>34</v>
      </c>
      <c r="R3017" t="s">
        <v>300</v>
      </c>
      <c r="S3017" t="s">
        <v>83</v>
      </c>
      <c r="T3017" s="9" t="e">
        <f>VLOOKUP(A3017,Sku_list!$A$1:$D$2667,3,0)</f>
        <v>#N/A</v>
      </c>
      <c r="U3017" s="9" t="e">
        <f>VLOOKUP(A3017,Sku_list!$A$1:$D$2667,4,0)*(F3017/1000000*12)</f>
        <v>#N/A</v>
      </c>
      <c r="V3017" s="9" t="e">
        <f>VLOOKUP(A3017,Sku_list!$A$1:$D$2667,4,0)*(H3017/1000000*12)</f>
        <v>#N/A</v>
      </c>
      <c r="W3017" s="9" t="e">
        <f>VLOOKUP(A3017,Sku_list!$A$1:$D$2667,4,0)*(J3017/1000000*12)</f>
        <v>#N/A</v>
      </c>
      <c r="X3017" s="9" t="e">
        <f>VLOOKUP(A3017,Sku_list!$A$1:$D$2667,4,0)*(L3017/1000000*12)</f>
        <v>#N/A</v>
      </c>
      <c r="Y3017" s="9" t="e">
        <f>VLOOKUP(A3017,Sku_list!$A$1:$E$2667,5,0)*((J3017+F3017)/1000000000)</f>
        <v>#N/A</v>
      </c>
      <c r="AC3017" s="22">
        <f t="shared" ca="1" si="47"/>
        <v>6.6666666666666666E-2</v>
      </c>
    </row>
    <row r="3018" spans="1:29" x14ac:dyDescent="0.35">
      <c r="A3018">
        <v>1607765</v>
      </c>
      <c r="B3018" t="s">
        <v>107</v>
      </c>
      <c r="C3018" t="s">
        <v>66</v>
      </c>
      <c r="D3018">
        <v>0</v>
      </c>
      <c r="E3018">
        <v>44</v>
      </c>
      <c r="F3018">
        <v>0</v>
      </c>
      <c r="G3018">
        <v>92</v>
      </c>
      <c r="H3018">
        <v>20</v>
      </c>
      <c r="I3018">
        <v>0</v>
      </c>
      <c r="J3018">
        <v>24</v>
      </c>
      <c r="K3018">
        <v>24</v>
      </c>
      <c r="L3018">
        <v>0</v>
      </c>
      <c r="M3018">
        <v>-44</v>
      </c>
      <c r="N3018">
        <v>44</v>
      </c>
      <c r="P3018" s="22" t="s">
        <v>34</v>
      </c>
      <c r="R3018" t="s">
        <v>174</v>
      </c>
      <c r="S3018" t="s">
        <v>72</v>
      </c>
      <c r="T3018" s="9" t="e">
        <f>VLOOKUP(A3018,Sku_list!$A$1:$D$2667,3,0)</f>
        <v>#N/A</v>
      </c>
      <c r="U3018" s="9" t="e">
        <f>VLOOKUP(A3018,Sku_list!$A$1:$D$2667,4,0)*(F3018/1000000*12)</f>
        <v>#N/A</v>
      </c>
      <c r="V3018" s="9" t="e">
        <f>VLOOKUP(A3018,Sku_list!$A$1:$D$2667,4,0)*(H3018/1000000*12)</f>
        <v>#N/A</v>
      </c>
      <c r="W3018" s="9" t="e">
        <f>VLOOKUP(A3018,Sku_list!$A$1:$D$2667,4,0)*(J3018/1000000*12)</f>
        <v>#N/A</v>
      </c>
      <c r="X3018" s="9" t="e">
        <f>VLOOKUP(A3018,Sku_list!$A$1:$D$2667,4,0)*(L3018/1000000*12)</f>
        <v>#N/A</v>
      </c>
      <c r="Y3018" s="9" t="e">
        <f>VLOOKUP(A3018,Sku_list!$A$1:$E$2667,5,0)*((J3018+F3018)/1000000000)</f>
        <v>#N/A</v>
      </c>
      <c r="AC3018" s="22">
        <f t="shared" ca="1" si="47"/>
        <v>6.6666666666666666E-2</v>
      </c>
    </row>
    <row r="3019" spans="1:29" x14ac:dyDescent="0.35">
      <c r="A3019">
        <v>1607765</v>
      </c>
      <c r="B3019" t="s">
        <v>107</v>
      </c>
      <c r="C3019" t="s">
        <v>67</v>
      </c>
      <c r="D3019">
        <v>0</v>
      </c>
      <c r="E3019">
        <v>20</v>
      </c>
      <c r="F3019">
        <v>0</v>
      </c>
      <c r="G3019">
        <v>28</v>
      </c>
      <c r="H3019">
        <v>0</v>
      </c>
      <c r="I3019">
        <v>0</v>
      </c>
      <c r="J3019">
        <v>20</v>
      </c>
      <c r="K3019">
        <v>20</v>
      </c>
      <c r="L3019">
        <v>0</v>
      </c>
      <c r="M3019">
        <v>-20</v>
      </c>
      <c r="N3019">
        <v>20</v>
      </c>
      <c r="P3019" s="22" t="s">
        <v>34</v>
      </c>
      <c r="R3019" t="s">
        <v>176</v>
      </c>
      <c r="S3019" t="s">
        <v>72</v>
      </c>
      <c r="T3019" s="9" t="e">
        <f>VLOOKUP(A3019,Sku_list!$A$1:$D$2667,3,0)</f>
        <v>#N/A</v>
      </c>
      <c r="U3019" s="9" t="e">
        <f>VLOOKUP(A3019,Sku_list!$A$1:$D$2667,4,0)*(F3019/1000000*12)</f>
        <v>#N/A</v>
      </c>
      <c r="V3019" s="9" t="e">
        <f>VLOOKUP(A3019,Sku_list!$A$1:$D$2667,4,0)*(H3019/1000000*12)</f>
        <v>#N/A</v>
      </c>
      <c r="W3019" s="9" t="e">
        <f>VLOOKUP(A3019,Sku_list!$A$1:$D$2667,4,0)*(J3019/1000000*12)</f>
        <v>#N/A</v>
      </c>
      <c r="X3019" s="9" t="e">
        <f>VLOOKUP(A3019,Sku_list!$A$1:$D$2667,4,0)*(L3019/1000000*12)</f>
        <v>#N/A</v>
      </c>
      <c r="Y3019" s="9" t="e">
        <f>VLOOKUP(A3019,Sku_list!$A$1:$E$2667,5,0)*((J3019+F3019)/1000000000)</f>
        <v>#N/A</v>
      </c>
      <c r="AC3019" s="22">
        <f t="shared" ca="1" si="47"/>
        <v>6.6666666666666666E-2</v>
      </c>
    </row>
    <row r="3020" spans="1:29" x14ac:dyDescent="0.35">
      <c r="A3020">
        <v>1607765</v>
      </c>
      <c r="B3020" t="s">
        <v>107</v>
      </c>
      <c r="C3020" t="s">
        <v>68</v>
      </c>
      <c r="D3020">
        <v>0</v>
      </c>
      <c r="E3020">
        <v>20</v>
      </c>
      <c r="F3020">
        <v>20</v>
      </c>
      <c r="G3020">
        <v>20</v>
      </c>
      <c r="H3020">
        <v>12</v>
      </c>
      <c r="I3020">
        <v>0</v>
      </c>
      <c r="J3020">
        <v>8</v>
      </c>
      <c r="K3020">
        <v>28</v>
      </c>
      <c r="L3020">
        <v>0</v>
      </c>
      <c r="M3020">
        <v>-40</v>
      </c>
      <c r="N3020">
        <v>40</v>
      </c>
      <c r="P3020" s="22" t="s">
        <v>34</v>
      </c>
      <c r="R3020" t="s">
        <v>177</v>
      </c>
      <c r="S3020" t="s">
        <v>72</v>
      </c>
      <c r="T3020" s="9" t="e">
        <f>VLOOKUP(A3020,Sku_list!$A$1:$D$2667,3,0)</f>
        <v>#N/A</v>
      </c>
      <c r="U3020" s="9" t="e">
        <f>VLOOKUP(A3020,Sku_list!$A$1:$D$2667,4,0)*(F3020/1000000*12)</f>
        <v>#N/A</v>
      </c>
      <c r="V3020" s="9" t="e">
        <f>VLOOKUP(A3020,Sku_list!$A$1:$D$2667,4,0)*(H3020/1000000*12)</f>
        <v>#N/A</v>
      </c>
      <c r="W3020" s="9" t="e">
        <f>VLOOKUP(A3020,Sku_list!$A$1:$D$2667,4,0)*(J3020/1000000*12)</f>
        <v>#N/A</v>
      </c>
      <c r="X3020" s="9" t="e">
        <f>VLOOKUP(A3020,Sku_list!$A$1:$D$2667,4,0)*(L3020/1000000*12)</f>
        <v>#N/A</v>
      </c>
      <c r="Y3020" s="9" t="e">
        <f>VLOOKUP(A3020,Sku_list!$A$1:$E$2667,5,0)*((J3020+F3020)/1000000000)</f>
        <v>#N/A</v>
      </c>
      <c r="AC3020" s="22">
        <f t="shared" ca="1" si="47"/>
        <v>6.6666666666666666E-2</v>
      </c>
    </row>
    <row r="3021" spans="1:29" x14ac:dyDescent="0.35">
      <c r="A3021">
        <v>1607765</v>
      </c>
      <c r="B3021" t="s">
        <v>107</v>
      </c>
      <c r="C3021" t="s">
        <v>44</v>
      </c>
      <c r="D3021">
        <v>0</v>
      </c>
      <c r="E3021">
        <v>2160</v>
      </c>
      <c r="F3021">
        <v>0</v>
      </c>
      <c r="G3021">
        <v>0</v>
      </c>
      <c r="H3021">
        <v>0</v>
      </c>
      <c r="I3021">
        <v>0</v>
      </c>
      <c r="J3021">
        <v>540</v>
      </c>
      <c r="K3021">
        <v>540</v>
      </c>
      <c r="L3021">
        <v>0</v>
      </c>
      <c r="M3021">
        <v>-540</v>
      </c>
      <c r="N3021">
        <v>540</v>
      </c>
      <c r="P3021" s="22" t="s">
        <v>34</v>
      </c>
      <c r="R3021" t="s">
        <v>45</v>
      </c>
      <c r="S3021" t="s">
        <v>193</v>
      </c>
      <c r="T3021" s="9" t="e">
        <f>VLOOKUP(A3021,Sku_list!$A$1:$D$2667,3,0)</f>
        <v>#N/A</v>
      </c>
      <c r="U3021" s="9" t="e">
        <f>VLOOKUP(A3021,Sku_list!$A$1:$D$2667,4,0)*(F3021/1000000*12)</f>
        <v>#N/A</v>
      </c>
      <c r="V3021" s="9" t="e">
        <f>VLOOKUP(A3021,Sku_list!$A$1:$D$2667,4,0)*(H3021/1000000*12)</f>
        <v>#N/A</v>
      </c>
      <c r="W3021" s="9" t="e">
        <f>VLOOKUP(A3021,Sku_list!$A$1:$D$2667,4,0)*(J3021/1000000*12)</f>
        <v>#N/A</v>
      </c>
      <c r="X3021" s="9" t="e">
        <f>VLOOKUP(A3021,Sku_list!$A$1:$D$2667,4,0)*(L3021/1000000*12)</f>
        <v>#N/A</v>
      </c>
      <c r="Y3021" s="9" t="e">
        <f>VLOOKUP(A3021,Sku_list!$A$1:$E$2667,5,0)*((J3021+F3021)/1000000000)</f>
        <v>#N/A</v>
      </c>
      <c r="AC3021" s="22">
        <f t="shared" ca="1" si="47"/>
        <v>6.6666666666666666E-2</v>
      </c>
    </row>
    <row r="3022" spans="1:29" x14ac:dyDescent="0.35">
      <c r="A3022">
        <v>1607765</v>
      </c>
      <c r="B3022" t="s">
        <v>107</v>
      </c>
      <c r="C3022" t="s">
        <v>273</v>
      </c>
      <c r="D3022">
        <v>0</v>
      </c>
      <c r="E3022">
        <v>0</v>
      </c>
      <c r="F3022">
        <v>80</v>
      </c>
      <c r="G3022">
        <v>0</v>
      </c>
      <c r="H3022">
        <v>0</v>
      </c>
      <c r="I3022">
        <v>0</v>
      </c>
      <c r="J3022">
        <v>2</v>
      </c>
      <c r="K3022">
        <v>82</v>
      </c>
      <c r="L3022">
        <v>0</v>
      </c>
      <c r="M3022">
        <v>-82</v>
      </c>
      <c r="N3022">
        <v>82</v>
      </c>
      <c r="P3022" s="22" t="s">
        <v>34</v>
      </c>
      <c r="R3022" t="s">
        <v>275</v>
      </c>
      <c r="S3022" t="s">
        <v>308</v>
      </c>
      <c r="T3022" s="9" t="e">
        <f>VLOOKUP(A3022,Sku_list!$A$1:$D$2667,3,0)</f>
        <v>#N/A</v>
      </c>
      <c r="U3022" s="9" t="e">
        <f>VLOOKUP(A3022,Sku_list!$A$1:$D$2667,4,0)*(F3022/1000000*12)</f>
        <v>#N/A</v>
      </c>
      <c r="V3022" s="9" t="e">
        <f>VLOOKUP(A3022,Sku_list!$A$1:$D$2667,4,0)*(H3022/1000000*12)</f>
        <v>#N/A</v>
      </c>
      <c r="W3022" s="9" t="e">
        <f>VLOOKUP(A3022,Sku_list!$A$1:$D$2667,4,0)*(J3022/1000000*12)</f>
        <v>#N/A</v>
      </c>
      <c r="X3022" s="9" t="e">
        <f>VLOOKUP(A3022,Sku_list!$A$1:$D$2667,4,0)*(L3022/1000000*12)</f>
        <v>#N/A</v>
      </c>
      <c r="Y3022" s="9" t="e">
        <f>VLOOKUP(A3022,Sku_list!$A$1:$E$2667,5,0)*((J3022+F3022)/1000000000)</f>
        <v>#N/A</v>
      </c>
      <c r="AC3022" s="22">
        <f t="shared" ca="1" si="47"/>
        <v>6.6666666666666666E-2</v>
      </c>
    </row>
    <row r="3023" spans="1:29" x14ac:dyDescent="0.35">
      <c r="A3023">
        <v>1607766</v>
      </c>
      <c r="B3023" t="s">
        <v>110</v>
      </c>
      <c r="C3023" t="s">
        <v>139</v>
      </c>
      <c r="D3023">
        <v>0</v>
      </c>
      <c r="E3023">
        <v>0</v>
      </c>
      <c r="F3023">
        <v>0</v>
      </c>
      <c r="G3023">
        <v>0</v>
      </c>
      <c r="H3023">
        <v>0</v>
      </c>
      <c r="I3023">
        <v>0</v>
      </c>
      <c r="J3023">
        <v>0</v>
      </c>
      <c r="K3023">
        <v>0</v>
      </c>
      <c r="L3023">
        <v>0</v>
      </c>
      <c r="M3023">
        <v>0</v>
      </c>
      <c r="N3023">
        <v>0</v>
      </c>
      <c r="P3023" s="22" t="s">
        <v>34</v>
      </c>
      <c r="R3023" t="s">
        <v>70</v>
      </c>
      <c r="S3023" t="s">
        <v>69</v>
      </c>
      <c r="T3023" s="9" t="e">
        <f>VLOOKUP(A3023,Sku_list!$A$1:$D$2667,3,0)</f>
        <v>#N/A</v>
      </c>
      <c r="U3023" s="9" t="e">
        <f>VLOOKUP(A3023,Sku_list!$A$1:$D$2667,4,0)*(F3023/1000000*12)</f>
        <v>#N/A</v>
      </c>
      <c r="V3023" s="9" t="e">
        <f>VLOOKUP(A3023,Sku_list!$A$1:$D$2667,4,0)*(H3023/1000000*12)</f>
        <v>#N/A</v>
      </c>
      <c r="W3023" s="9" t="e">
        <f>VLOOKUP(A3023,Sku_list!$A$1:$D$2667,4,0)*(J3023/1000000*12)</f>
        <v>#N/A</v>
      </c>
      <c r="X3023" s="9" t="e">
        <f>VLOOKUP(A3023,Sku_list!$A$1:$D$2667,4,0)*(L3023/1000000*12)</f>
        <v>#N/A</v>
      </c>
      <c r="Y3023" s="9" t="e">
        <f>VLOOKUP(A3023,Sku_list!$A$1:$E$2667,5,0)*((J3023+F3023)/1000000000)</f>
        <v>#N/A</v>
      </c>
      <c r="AC3023" s="22">
        <f t="shared" ca="1" si="47"/>
        <v>6.6666666666666666E-2</v>
      </c>
    </row>
    <row r="3024" spans="1:29" x14ac:dyDescent="0.35">
      <c r="A3024">
        <v>1607766</v>
      </c>
      <c r="B3024" t="s">
        <v>110</v>
      </c>
      <c r="C3024" t="s">
        <v>140</v>
      </c>
      <c r="D3024">
        <v>0</v>
      </c>
      <c r="E3024">
        <v>0</v>
      </c>
      <c r="F3024">
        <v>0</v>
      </c>
      <c r="G3024">
        <v>0</v>
      </c>
      <c r="H3024">
        <v>0</v>
      </c>
      <c r="I3024">
        <v>0</v>
      </c>
      <c r="J3024">
        <v>0</v>
      </c>
      <c r="K3024">
        <v>0</v>
      </c>
      <c r="L3024">
        <v>0</v>
      </c>
      <c r="M3024">
        <v>0</v>
      </c>
      <c r="N3024">
        <v>0</v>
      </c>
      <c r="P3024" s="22" t="s">
        <v>34</v>
      </c>
      <c r="R3024" t="s">
        <v>71</v>
      </c>
      <c r="S3024" t="s">
        <v>72</v>
      </c>
      <c r="T3024" s="9" t="e">
        <f>VLOOKUP(A3024,Sku_list!$A$1:$D$2667,3,0)</f>
        <v>#N/A</v>
      </c>
      <c r="U3024" s="9" t="e">
        <f>VLOOKUP(A3024,Sku_list!$A$1:$D$2667,4,0)*(F3024/1000000*12)</f>
        <v>#N/A</v>
      </c>
      <c r="V3024" s="9" t="e">
        <f>VLOOKUP(A3024,Sku_list!$A$1:$D$2667,4,0)*(H3024/1000000*12)</f>
        <v>#N/A</v>
      </c>
      <c r="W3024" s="9" t="e">
        <f>VLOOKUP(A3024,Sku_list!$A$1:$D$2667,4,0)*(J3024/1000000*12)</f>
        <v>#N/A</v>
      </c>
      <c r="X3024" s="9" t="e">
        <f>VLOOKUP(A3024,Sku_list!$A$1:$D$2667,4,0)*(L3024/1000000*12)</f>
        <v>#N/A</v>
      </c>
      <c r="Y3024" s="9" t="e">
        <f>VLOOKUP(A3024,Sku_list!$A$1:$E$2667,5,0)*((J3024+F3024)/1000000000)</f>
        <v>#N/A</v>
      </c>
      <c r="AC3024" s="22">
        <f t="shared" ca="1" si="47"/>
        <v>6.6666666666666666E-2</v>
      </c>
    </row>
    <row r="3025" spans="1:29" x14ac:dyDescent="0.35">
      <c r="A3025">
        <v>1607766</v>
      </c>
      <c r="B3025" t="s">
        <v>110</v>
      </c>
      <c r="C3025" t="s">
        <v>141</v>
      </c>
      <c r="D3025">
        <v>0</v>
      </c>
      <c r="E3025">
        <v>0</v>
      </c>
      <c r="F3025">
        <v>0</v>
      </c>
      <c r="G3025">
        <v>0</v>
      </c>
      <c r="H3025">
        <v>0</v>
      </c>
      <c r="I3025">
        <v>0</v>
      </c>
      <c r="J3025">
        <v>0</v>
      </c>
      <c r="K3025">
        <v>0</v>
      </c>
      <c r="L3025">
        <v>0</v>
      </c>
      <c r="M3025">
        <v>0</v>
      </c>
      <c r="N3025">
        <v>0</v>
      </c>
      <c r="P3025" s="22" t="s">
        <v>34</v>
      </c>
      <c r="R3025" t="s">
        <v>82</v>
      </c>
      <c r="S3025" t="s">
        <v>83</v>
      </c>
      <c r="T3025" s="9" t="e">
        <f>VLOOKUP(A3025,Sku_list!$A$1:$D$2667,3,0)</f>
        <v>#N/A</v>
      </c>
      <c r="U3025" s="9" t="e">
        <f>VLOOKUP(A3025,Sku_list!$A$1:$D$2667,4,0)*(F3025/1000000*12)</f>
        <v>#N/A</v>
      </c>
      <c r="V3025" s="9" t="e">
        <f>VLOOKUP(A3025,Sku_list!$A$1:$D$2667,4,0)*(H3025/1000000*12)</f>
        <v>#N/A</v>
      </c>
      <c r="W3025" s="9" t="e">
        <f>VLOOKUP(A3025,Sku_list!$A$1:$D$2667,4,0)*(J3025/1000000*12)</f>
        <v>#N/A</v>
      </c>
      <c r="X3025" s="9" t="e">
        <f>VLOOKUP(A3025,Sku_list!$A$1:$D$2667,4,0)*(L3025/1000000*12)</f>
        <v>#N/A</v>
      </c>
      <c r="Y3025" s="9" t="e">
        <f>VLOOKUP(A3025,Sku_list!$A$1:$E$2667,5,0)*((J3025+F3025)/1000000000)</f>
        <v>#N/A</v>
      </c>
      <c r="AC3025" s="22">
        <f t="shared" ca="1" si="47"/>
        <v>6.6666666666666666E-2</v>
      </c>
    </row>
    <row r="3026" spans="1:29" x14ac:dyDescent="0.35">
      <c r="A3026">
        <v>1607766</v>
      </c>
      <c r="B3026" t="s">
        <v>110</v>
      </c>
      <c r="C3026" t="s">
        <v>142</v>
      </c>
      <c r="D3026">
        <v>0</v>
      </c>
      <c r="E3026">
        <v>0</v>
      </c>
      <c r="F3026">
        <v>0</v>
      </c>
      <c r="G3026">
        <v>0</v>
      </c>
      <c r="H3026">
        <v>0</v>
      </c>
      <c r="I3026">
        <v>0</v>
      </c>
      <c r="J3026">
        <v>0</v>
      </c>
      <c r="K3026">
        <v>0</v>
      </c>
      <c r="L3026">
        <v>0</v>
      </c>
      <c r="M3026">
        <v>0</v>
      </c>
      <c r="N3026">
        <v>0</v>
      </c>
      <c r="P3026" s="22" t="s">
        <v>34</v>
      </c>
      <c r="R3026" t="s">
        <v>84</v>
      </c>
      <c r="S3026" t="s">
        <v>85</v>
      </c>
      <c r="T3026" s="9" t="e">
        <f>VLOOKUP(A3026,Sku_list!$A$1:$D$2667,3,0)</f>
        <v>#N/A</v>
      </c>
      <c r="U3026" s="9" t="e">
        <f>VLOOKUP(A3026,Sku_list!$A$1:$D$2667,4,0)*(F3026/1000000*12)</f>
        <v>#N/A</v>
      </c>
      <c r="V3026" s="9" t="e">
        <f>VLOOKUP(A3026,Sku_list!$A$1:$D$2667,4,0)*(H3026/1000000*12)</f>
        <v>#N/A</v>
      </c>
      <c r="W3026" s="9" t="e">
        <f>VLOOKUP(A3026,Sku_list!$A$1:$D$2667,4,0)*(J3026/1000000*12)</f>
        <v>#N/A</v>
      </c>
      <c r="X3026" s="9" t="e">
        <f>VLOOKUP(A3026,Sku_list!$A$1:$D$2667,4,0)*(L3026/1000000*12)</f>
        <v>#N/A</v>
      </c>
      <c r="Y3026" s="9" t="e">
        <f>VLOOKUP(A3026,Sku_list!$A$1:$E$2667,5,0)*((J3026+F3026)/1000000000)</f>
        <v>#N/A</v>
      </c>
      <c r="AC3026" s="22">
        <f t="shared" ca="1" si="47"/>
        <v>6.6666666666666666E-2</v>
      </c>
    </row>
    <row r="3027" spans="1:29" x14ac:dyDescent="0.35">
      <c r="A3027">
        <v>1607766</v>
      </c>
      <c r="B3027" t="s">
        <v>110</v>
      </c>
      <c r="C3027" t="s">
        <v>143</v>
      </c>
      <c r="D3027">
        <v>0</v>
      </c>
      <c r="E3027">
        <v>0</v>
      </c>
      <c r="F3027">
        <v>0</v>
      </c>
      <c r="G3027">
        <v>0</v>
      </c>
      <c r="H3027">
        <v>0</v>
      </c>
      <c r="I3027">
        <v>0</v>
      </c>
      <c r="J3027">
        <v>0</v>
      </c>
      <c r="K3027">
        <v>0</v>
      </c>
      <c r="L3027">
        <v>0</v>
      </c>
      <c r="M3027">
        <v>0</v>
      </c>
      <c r="N3027">
        <v>0</v>
      </c>
      <c r="P3027" s="22" t="s">
        <v>34</v>
      </c>
      <c r="R3027" t="s">
        <v>86</v>
      </c>
      <c r="S3027" t="s">
        <v>85</v>
      </c>
      <c r="T3027" s="9" t="e">
        <f>VLOOKUP(A3027,Sku_list!$A$1:$D$2667,3,0)</f>
        <v>#N/A</v>
      </c>
      <c r="U3027" s="9" t="e">
        <f>VLOOKUP(A3027,Sku_list!$A$1:$D$2667,4,0)*(F3027/1000000*12)</f>
        <v>#N/A</v>
      </c>
      <c r="V3027" s="9" t="e">
        <f>VLOOKUP(A3027,Sku_list!$A$1:$D$2667,4,0)*(H3027/1000000*12)</f>
        <v>#N/A</v>
      </c>
      <c r="W3027" s="9" t="e">
        <f>VLOOKUP(A3027,Sku_list!$A$1:$D$2667,4,0)*(J3027/1000000*12)</f>
        <v>#N/A</v>
      </c>
      <c r="X3027" s="9" t="e">
        <f>VLOOKUP(A3027,Sku_list!$A$1:$D$2667,4,0)*(L3027/1000000*12)</f>
        <v>#N/A</v>
      </c>
      <c r="Y3027" s="9" t="e">
        <f>VLOOKUP(A3027,Sku_list!$A$1:$E$2667,5,0)*((J3027+F3027)/1000000000)</f>
        <v>#N/A</v>
      </c>
      <c r="AC3027" s="22">
        <f t="shared" ca="1" si="47"/>
        <v>6.6666666666666666E-2</v>
      </c>
    </row>
    <row r="3028" spans="1:29" x14ac:dyDescent="0.35">
      <c r="A3028">
        <v>1607766</v>
      </c>
      <c r="B3028" t="s">
        <v>110</v>
      </c>
      <c r="C3028" t="s">
        <v>144</v>
      </c>
      <c r="D3028">
        <v>0</v>
      </c>
      <c r="E3028">
        <v>0</v>
      </c>
      <c r="F3028">
        <v>0</v>
      </c>
      <c r="G3028">
        <v>0</v>
      </c>
      <c r="H3028">
        <v>0</v>
      </c>
      <c r="I3028">
        <v>0</v>
      </c>
      <c r="J3028">
        <v>0</v>
      </c>
      <c r="K3028">
        <v>0</v>
      </c>
      <c r="L3028">
        <v>0</v>
      </c>
      <c r="M3028">
        <v>0</v>
      </c>
      <c r="N3028">
        <v>0</v>
      </c>
      <c r="P3028" s="22" t="s">
        <v>34</v>
      </c>
      <c r="R3028" t="s">
        <v>87</v>
      </c>
      <c r="S3028" t="s">
        <v>72</v>
      </c>
      <c r="T3028" s="9" t="e">
        <f>VLOOKUP(A3028,Sku_list!$A$1:$D$2667,3,0)</f>
        <v>#N/A</v>
      </c>
      <c r="U3028" s="9" t="e">
        <f>VLOOKUP(A3028,Sku_list!$A$1:$D$2667,4,0)*(F3028/1000000*12)</f>
        <v>#N/A</v>
      </c>
      <c r="V3028" s="9" t="e">
        <f>VLOOKUP(A3028,Sku_list!$A$1:$D$2667,4,0)*(H3028/1000000*12)</f>
        <v>#N/A</v>
      </c>
      <c r="W3028" s="9" t="e">
        <f>VLOOKUP(A3028,Sku_list!$A$1:$D$2667,4,0)*(J3028/1000000*12)</f>
        <v>#N/A</v>
      </c>
      <c r="X3028" s="9" t="e">
        <f>VLOOKUP(A3028,Sku_list!$A$1:$D$2667,4,0)*(L3028/1000000*12)</f>
        <v>#N/A</v>
      </c>
      <c r="Y3028" s="9" t="e">
        <f>VLOOKUP(A3028,Sku_list!$A$1:$E$2667,5,0)*((J3028+F3028)/1000000000)</f>
        <v>#N/A</v>
      </c>
      <c r="AC3028" s="22">
        <f t="shared" ca="1" si="47"/>
        <v>6.6666666666666666E-2</v>
      </c>
    </row>
    <row r="3029" spans="1:29" x14ac:dyDescent="0.35">
      <c r="A3029">
        <v>1607766</v>
      </c>
      <c r="B3029" t="s">
        <v>110</v>
      </c>
      <c r="C3029" t="s">
        <v>145</v>
      </c>
      <c r="D3029">
        <v>0</v>
      </c>
      <c r="E3029">
        <v>0</v>
      </c>
      <c r="F3029">
        <v>0</v>
      </c>
      <c r="G3029">
        <v>0</v>
      </c>
      <c r="H3029">
        <v>0</v>
      </c>
      <c r="I3029">
        <v>0</v>
      </c>
      <c r="J3029">
        <v>0</v>
      </c>
      <c r="K3029">
        <v>0</v>
      </c>
      <c r="L3029">
        <v>0</v>
      </c>
      <c r="M3029">
        <v>0</v>
      </c>
      <c r="N3029">
        <v>0</v>
      </c>
      <c r="P3029" s="22" t="s">
        <v>34</v>
      </c>
      <c r="R3029" t="s">
        <v>88</v>
      </c>
      <c r="S3029" t="s">
        <v>83</v>
      </c>
      <c r="T3029" s="9" t="e">
        <f>VLOOKUP(A3029,Sku_list!$A$1:$D$2667,3,0)</f>
        <v>#N/A</v>
      </c>
      <c r="U3029" s="9" t="e">
        <f>VLOOKUP(A3029,Sku_list!$A$1:$D$2667,4,0)*(F3029/1000000*12)</f>
        <v>#N/A</v>
      </c>
      <c r="V3029" s="9" t="e">
        <f>VLOOKUP(A3029,Sku_list!$A$1:$D$2667,4,0)*(H3029/1000000*12)</f>
        <v>#N/A</v>
      </c>
      <c r="W3029" s="9" t="e">
        <f>VLOOKUP(A3029,Sku_list!$A$1:$D$2667,4,0)*(J3029/1000000*12)</f>
        <v>#N/A</v>
      </c>
      <c r="X3029" s="9" t="e">
        <f>VLOOKUP(A3029,Sku_list!$A$1:$D$2667,4,0)*(L3029/1000000*12)</f>
        <v>#N/A</v>
      </c>
      <c r="Y3029" s="9" t="e">
        <f>VLOOKUP(A3029,Sku_list!$A$1:$E$2667,5,0)*((J3029+F3029)/1000000000)</f>
        <v>#N/A</v>
      </c>
      <c r="AC3029" s="22">
        <f t="shared" ca="1" si="47"/>
        <v>6.6666666666666666E-2</v>
      </c>
    </row>
    <row r="3030" spans="1:29" x14ac:dyDescent="0.35">
      <c r="A3030">
        <v>1607766</v>
      </c>
      <c r="B3030" t="s">
        <v>110</v>
      </c>
      <c r="C3030" t="s">
        <v>146</v>
      </c>
      <c r="D3030">
        <v>0</v>
      </c>
      <c r="E3030">
        <v>0</v>
      </c>
      <c r="F3030">
        <v>0</v>
      </c>
      <c r="G3030">
        <v>0</v>
      </c>
      <c r="H3030">
        <v>0</v>
      </c>
      <c r="I3030">
        <v>0</v>
      </c>
      <c r="J3030">
        <v>0</v>
      </c>
      <c r="K3030">
        <v>0</v>
      </c>
      <c r="L3030">
        <v>0</v>
      </c>
      <c r="M3030">
        <v>0</v>
      </c>
      <c r="N3030">
        <v>0</v>
      </c>
      <c r="P3030" s="22" t="s">
        <v>34</v>
      </c>
      <c r="R3030" t="s">
        <v>89</v>
      </c>
      <c r="S3030" t="s">
        <v>69</v>
      </c>
      <c r="T3030" s="9" t="e">
        <f>VLOOKUP(A3030,Sku_list!$A$1:$D$2667,3,0)</f>
        <v>#N/A</v>
      </c>
      <c r="U3030" s="9" t="e">
        <f>VLOOKUP(A3030,Sku_list!$A$1:$D$2667,4,0)*(F3030/1000000*12)</f>
        <v>#N/A</v>
      </c>
      <c r="V3030" s="9" t="e">
        <f>VLOOKUP(A3030,Sku_list!$A$1:$D$2667,4,0)*(H3030/1000000*12)</f>
        <v>#N/A</v>
      </c>
      <c r="W3030" s="9" t="e">
        <f>VLOOKUP(A3030,Sku_list!$A$1:$D$2667,4,0)*(J3030/1000000*12)</f>
        <v>#N/A</v>
      </c>
      <c r="X3030" s="9" t="e">
        <f>VLOOKUP(A3030,Sku_list!$A$1:$D$2667,4,0)*(L3030/1000000*12)</f>
        <v>#N/A</v>
      </c>
      <c r="Y3030" s="9" t="e">
        <f>VLOOKUP(A3030,Sku_list!$A$1:$E$2667,5,0)*((J3030+F3030)/1000000000)</f>
        <v>#N/A</v>
      </c>
      <c r="AC3030" s="22">
        <f t="shared" ca="1" si="47"/>
        <v>6.6666666666666666E-2</v>
      </c>
    </row>
    <row r="3031" spans="1:29" x14ac:dyDescent="0.35">
      <c r="A3031">
        <v>1607766</v>
      </c>
      <c r="B3031" t="s">
        <v>110</v>
      </c>
      <c r="C3031" t="s">
        <v>147</v>
      </c>
      <c r="D3031">
        <v>0</v>
      </c>
      <c r="E3031">
        <v>0</v>
      </c>
      <c r="F3031">
        <v>0</v>
      </c>
      <c r="G3031">
        <v>0</v>
      </c>
      <c r="H3031">
        <v>0</v>
      </c>
      <c r="I3031">
        <v>0</v>
      </c>
      <c r="J3031">
        <v>0</v>
      </c>
      <c r="K3031">
        <v>0</v>
      </c>
      <c r="L3031">
        <v>0</v>
      </c>
      <c r="M3031">
        <v>0</v>
      </c>
      <c r="N3031">
        <v>0</v>
      </c>
      <c r="P3031" s="22" t="s">
        <v>34</v>
      </c>
      <c r="R3031" t="s">
        <v>90</v>
      </c>
      <c r="S3031" t="s">
        <v>69</v>
      </c>
      <c r="T3031" s="9" t="e">
        <f>VLOOKUP(A3031,Sku_list!$A$1:$D$2667,3,0)</f>
        <v>#N/A</v>
      </c>
      <c r="U3031" s="9" t="e">
        <f>VLOOKUP(A3031,Sku_list!$A$1:$D$2667,4,0)*(F3031/1000000*12)</f>
        <v>#N/A</v>
      </c>
      <c r="V3031" s="9" t="e">
        <f>VLOOKUP(A3031,Sku_list!$A$1:$D$2667,4,0)*(H3031/1000000*12)</f>
        <v>#N/A</v>
      </c>
      <c r="W3031" s="9" t="e">
        <f>VLOOKUP(A3031,Sku_list!$A$1:$D$2667,4,0)*(J3031/1000000*12)</f>
        <v>#N/A</v>
      </c>
      <c r="X3031" s="9" t="e">
        <f>VLOOKUP(A3031,Sku_list!$A$1:$D$2667,4,0)*(L3031/1000000*12)</f>
        <v>#N/A</v>
      </c>
      <c r="Y3031" s="9" t="e">
        <f>VLOOKUP(A3031,Sku_list!$A$1:$E$2667,5,0)*((J3031+F3031)/1000000000)</f>
        <v>#N/A</v>
      </c>
      <c r="AC3031" s="22">
        <f t="shared" ca="1" si="47"/>
        <v>6.6666666666666666E-2</v>
      </c>
    </row>
    <row r="3032" spans="1:29" x14ac:dyDescent="0.35">
      <c r="A3032">
        <v>1607766</v>
      </c>
      <c r="B3032" t="s">
        <v>110</v>
      </c>
      <c r="C3032" t="s">
        <v>148</v>
      </c>
      <c r="D3032">
        <v>0</v>
      </c>
      <c r="E3032">
        <v>0</v>
      </c>
      <c r="F3032">
        <v>0</v>
      </c>
      <c r="G3032">
        <v>0</v>
      </c>
      <c r="H3032">
        <v>0</v>
      </c>
      <c r="I3032">
        <v>0</v>
      </c>
      <c r="J3032">
        <v>0</v>
      </c>
      <c r="K3032">
        <v>0</v>
      </c>
      <c r="L3032">
        <v>0</v>
      </c>
      <c r="M3032">
        <v>0</v>
      </c>
      <c r="N3032">
        <v>0</v>
      </c>
      <c r="P3032" s="22" t="s">
        <v>34</v>
      </c>
      <c r="R3032" t="s">
        <v>91</v>
      </c>
      <c r="S3032" t="s">
        <v>85</v>
      </c>
      <c r="T3032" s="9" t="e">
        <f>VLOOKUP(A3032,Sku_list!$A$1:$D$2667,3,0)</f>
        <v>#N/A</v>
      </c>
      <c r="U3032" s="9" t="e">
        <f>VLOOKUP(A3032,Sku_list!$A$1:$D$2667,4,0)*(F3032/1000000*12)</f>
        <v>#N/A</v>
      </c>
      <c r="V3032" s="9" t="e">
        <f>VLOOKUP(A3032,Sku_list!$A$1:$D$2667,4,0)*(H3032/1000000*12)</f>
        <v>#N/A</v>
      </c>
      <c r="W3032" s="9" t="e">
        <f>VLOOKUP(A3032,Sku_list!$A$1:$D$2667,4,0)*(J3032/1000000*12)</f>
        <v>#N/A</v>
      </c>
      <c r="X3032" s="9" t="e">
        <f>VLOOKUP(A3032,Sku_list!$A$1:$D$2667,4,0)*(L3032/1000000*12)</f>
        <v>#N/A</v>
      </c>
      <c r="Y3032" s="9" t="e">
        <f>VLOOKUP(A3032,Sku_list!$A$1:$E$2667,5,0)*((J3032+F3032)/1000000000)</f>
        <v>#N/A</v>
      </c>
      <c r="AC3032" s="22">
        <f t="shared" ca="1" si="47"/>
        <v>6.6666666666666666E-2</v>
      </c>
    </row>
    <row r="3033" spans="1:29" x14ac:dyDescent="0.35">
      <c r="A3033">
        <v>1607766</v>
      </c>
      <c r="B3033" t="s">
        <v>110</v>
      </c>
      <c r="C3033" t="s">
        <v>149</v>
      </c>
      <c r="D3033">
        <v>0</v>
      </c>
      <c r="E3033">
        <v>0</v>
      </c>
      <c r="F3033">
        <v>0</v>
      </c>
      <c r="G3033">
        <v>0</v>
      </c>
      <c r="H3033">
        <v>0</v>
      </c>
      <c r="I3033">
        <v>0</v>
      </c>
      <c r="J3033">
        <v>0</v>
      </c>
      <c r="K3033">
        <v>0</v>
      </c>
      <c r="L3033">
        <v>0</v>
      </c>
      <c r="M3033">
        <v>0</v>
      </c>
      <c r="N3033">
        <v>0</v>
      </c>
      <c r="P3033" s="22" t="s">
        <v>34</v>
      </c>
      <c r="R3033" t="s">
        <v>92</v>
      </c>
      <c r="S3033" t="s">
        <v>85</v>
      </c>
      <c r="T3033" s="9" t="e">
        <f>VLOOKUP(A3033,Sku_list!$A$1:$D$2667,3,0)</f>
        <v>#N/A</v>
      </c>
      <c r="U3033" s="9" t="e">
        <f>VLOOKUP(A3033,Sku_list!$A$1:$D$2667,4,0)*(F3033/1000000*12)</f>
        <v>#N/A</v>
      </c>
      <c r="V3033" s="9" t="e">
        <f>VLOOKUP(A3033,Sku_list!$A$1:$D$2667,4,0)*(H3033/1000000*12)</f>
        <v>#N/A</v>
      </c>
      <c r="W3033" s="9" t="e">
        <f>VLOOKUP(A3033,Sku_list!$A$1:$D$2667,4,0)*(J3033/1000000*12)</f>
        <v>#N/A</v>
      </c>
      <c r="X3033" s="9" t="e">
        <f>VLOOKUP(A3033,Sku_list!$A$1:$D$2667,4,0)*(L3033/1000000*12)</f>
        <v>#N/A</v>
      </c>
      <c r="Y3033" s="9" t="e">
        <f>VLOOKUP(A3033,Sku_list!$A$1:$E$2667,5,0)*((J3033+F3033)/1000000000)</f>
        <v>#N/A</v>
      </c>
      <c r="AC3033" s="22">
        <f t="shared" ca="1" si="47"/>
        <v>6.6666666666666666E-2</v>
      </c>
    </row>
    <row r="3034" spans="1:29" x14ac:dyDescent="0.35">
      <c r="A3034">
        <v>1607766</v>
      </c>
      <c r="B3034" t="s">
        <v>110</v>
      </c>
      <c r="C3034" t="s">
        <v>150</v>
      </c>
      <c r="D3034">
        <v>0</v>
      </c>
      <c r="E3034">
        <v>0</v>
      </c>
      <c r="F3034">
        <v>0</v>
      </c>
      <c r="G3034">
        <v>0</v>
      </c>
      <c r="H3034">
        <v>0</v>
      </c>
      <c r="I3034">
        <v>0</v>
      </c>
      <c r="J3034">
        <v>0</v>
      </c>
      <c r="K3034">
        <v>0</v>
      </c>
      <c r="L3034">
        <v>0</v>
      </c>
      <c r="M3034">
        <v>0</v>
      </c>
      <c r="N3034">
        <v>0</v>
      </c>
      <c r="P3034" s="22" t="s">
        <v>34</v>
      </c>
      <c r="R3034" t="s">
        <v>93</v>
      </c>
      <c r="S3034" t="s">
        <v>85</v>
      </c>
      <c r="T3034" s="9" t="e">
        <f>VLOOKUP(A3034,Sku_list!$A$1:$D$2667,3,0)</f>
        <v>#N/A</v>
      </c>
      <c r="U3034" s="9" t="e">
        <f>VLOOKUP(A3034,Sku_list!$A$1:$D$2667,4,0)*(F3034/1000000*12)</f>
        <v>#N/A</v>
      </c>
      <c r="V3034" s="9" t="e">
        <f>VLOOKUP(A3034,Sku_list!$A$1:$D$2667,4,0)*(H3034/1000000*12)</f>
        <v>#N/A</v>
      </c>
      <c r="W3034" s="9" t="e">
        <f>VLOOKUP(A3034,Sku_list!$A$1:$D$2667,4,0)*(J3034/1000000*12)</f>
        <v>#N/A</v>
      </c>
      <c r="X3034" s="9" t="e">
        <f>VLOOKUP(A3034,Sku_list!$A$1:$D$2667,4,0)*(L3034/1000000*12)</f>
        <v>#N/A</v>
      </c>
      <c r="Y3034" s="9" t="e">
        <f>VLOOKUP(A3034,Sku_list!$A$1:$E$2667,5,0)*((J3034+F3034)/1000000000)</f>
        <v>#N/A</v>
      </c>
      <c r="AC3034" s="22">
        <f t="shared" ca="1" si="47"/>
        <v>6.6666666666666666E-2</v>
      </c>
    </row>
    <row r="3035" spans="1:29" x14ac:dyDescent="0.35">
      <c r="A3035">
        <v>1607766</v>
      </c>
      <c r="B3035" t="s">
        <v>110</v>
      </c>
      <c r="C3035" t="s">
        <v>151</v>
      </c>
      <c r="D3035">
        <v>0</v>
      </c>
      <c r="E3035">
        <v>0</v>
      </c>
      <c r="F3035">
        <v>0</v>
      </c>
      <c r="G3035">
        <v>0</v>
      </c>
      <c r="H3035">
        <v>0</v>
      </c>
      <c r="I3035">
        <v>0</v>
      </c>
      <c r="J3035">
        <v>0</v>
      </c>
      <c r="K3035">
        <v>0</v>
      </c>
      <c r="L3035">
        <v>0</v>
      </c>
      <c r="M3035">
        <v>0</v>
      </c>
      <c r="N3035">
        <v>0</v>
      </c>
      <c r="P3035" s="22" t="s">
        <v>34</v>
      </c>
      <c r="R3035" t="s">
        <v>94</v>
      </c>
      <c r="S3035" t="s">
        <v>83</v>
      </c>
      <c r="T3035" s="9" t="e">
        <f>VLOOKUP(A3035,Sku_list!$A$1:$D$2667,3,0)</f>
        <v>#N/A</v>
      </c>
      <c r="U3035" s="9" t="e">
        <f>VLOOKUP(A3035,Sku_list!$A$1:$D$2667,4,0)*(F3035/1000000*12)</f>
        <v>#N/A</v>
      </c>
      <c r="V3035" s="9" t="e">
        <f>VLOOKUP(A3035,Sku_list!$A$1:$D$2667,4,0)*(H3035/1000000*12)</f>
        <v>#N/A</v>
      </c>
      <c r="W3035" s="9" t="e">
        <f>VLOOKUP(A3035,Sku_list!$A$1:$D$2667,4,0)*(J3035/1000000*12)</f>
        <v>#N/A</v>
      </c>
      <c r="X3035" s="9" t="e">
        <f>VLOOKUP(A3035,Sku_list!$A$1:$D$2667,4,0)*(L3035/1000000*12)</f>
        <v>#N/A</v>
      </c>
      <c r="Y3035" s="9" t="e">
        <f>VLOOKUP(A3035,Sku_list!$A$1:$E$2667,5,0)*((J3035+F3035)/1000000000)</f>
        <v>#N/A</v>
      </c>
      <c r="AC3035" s="22">
        <f t="shared" ca="1" si="47"/>
        <v>6.6666666666666666E-2</v>
      </c>
    </row>
    <row r="3036" spans="1:29" x14ac:dyDescent="0.35">
      <c r="A3036">
        <v>1607766</v>
      </c>
      <c r="B3036" t="s">
        <v>110</v>
      </c>
      <c r="C3036" t="s">
        <v>152</v>
      </c>
      <c r="D3036">
        <v>0</v>
      </c>
      <c r="E3036">
        <v>0</v>
      </c>
      <c r="F3036">
        <v>0</v>
      </c>
      <c r="G3036">
        <v>0</v>
      </c>
      <c r="H3036">
        <v>0</v>
      </c>
      <c r="I3036">
        <v>0</v>
      </c>
      <c r="J3036">
        <v>0</v>
      </c>
      <c r="K3036">
        <v>0</v>
      </c>
      <c r="L3036">
        <v>0</v>
      </c>
      <c r="M3036">
        <v>0</v>
      </c>
      <c r="N3036">
        <v>0</v>
      </c>
      <c r="P3036" s="22" t="s">
        <v>34</v>
      </c>
      <c r="R3036" t="s">
        <v>95</v>
      </c>
      <c r="S3036" t="s">
        <v>83</v>
      </c>
      <c r="T3036" s="9" t="e">
        <f>VLOOKUP(A3036,Sku_list!$A$1:$D$2667,3,0)</f>
        <v>#N/A</v>
      </c>
      <c r="U3036" s="9" t="e">
        <f>VLOOKUP(A3036,Sku_list!$A$1:$D$2667,4,0)*(F3036/1000000*12)</f>
        <v>#N/A</v>
      </c>
      <c r="V3036" s="9" t="e">
        <f>VLOOKUP(A3036,Sku_list!$A$1:$D$2667,4,0)*(H3036/1000000*12)</f>
        <v>#N/A</v>
      </c>
      <c r="W3036" s="9" t="e">
        <f>VLOOKUP(A3036,Sku_list!$A$1:$D$2667,4,0)*(J3036/1000000*12)</f>
        <v>#N/A</v>
      </c>
      <c r="X3036" s="9" t="e">
        <f>VLOOKUP(A3036,Sku_list!$A$1:$D$2667,4,0)*(L3036/1000000*12)</f>
        <v>#N/A</v>
      </c>
      <c r="Y3036" s="9" t="e">
        <f>VLOOKUP(A3036,Sku_list!$A$1:$E$2667,5,0)*((J3036+F3036)/1000000000)</f>
        <v>#N/A</v>
      </c>
      <c r="AC3036" s="22">
        <f t="shared" ca="1" si="47"/>
        <v>6.6666666666666666E-2</v>
      </c>
    </row>
    <row r="3037" spans="1:29" x14ac:dyDescent="0.35">
      <c r="A3037">
        <v>1607766</v>
      </c>
      <c r="B3037" t="s">
        <v>110</v>
      </c>
      <c r="C3037" t="s">
        <v>153</v>
      </c>
      <c r="D3037">
        <v>0</v>
      </c>
      <c r="E3037">
        <v>0</v>
      </c>
      <c r="F3037">
        <v>0</v>
      </c>
      <c r="G3037">
        <v>0</v>
      </c>
      <c r="H3037">
        <v>0</v>
      </c>
      <c r="I3037">
        <v>0</v>
      </c>
      <c r="J3037">
        <v>0</v>
      </c>
      <c r="K3037">
        <v>0</v>
      </c>
      <c r="L3037">
        <v>0</v>
      </c>
      <c r="M3037">
        <v>0</v>
      </c>
      <c r="N3037">
        <v>0</v>
      </c>
      <c r="P3037" s="22" t="s">
        <v>34</v>
      </c>
      <c r="R3037" t="s">
        <v>189</v>
      </c>
      <c r="S3037" t="s">
        <v>190</v>
      </c>
      <c r="T3037" s="9" t="e">
        <f>VLOOKUP(A3037,Sku_list!$A$1:$D$2667,3,0)</f>
        <v>#N/A</v>
      </c>
      <c r="U3037" s="9" t="e">
        <f>VLOOKUP(A3037,Sku_list!$A$1:$D$2667,4,0)*(F3037/1000000*12)</f>
        <v>#N/A</v>
      </c>
      <c r="V3037" s="9" t="e">
        <f>VLOOKUP(A3037,Sku_list!$A$1:$D$2667,4,0)*(H3037/1000000*12)</f>
        <v>#N/A</v>
      </c>
      <c r="W3037" s="9" t="e">
        <f>VLOOKUP(A3037,Sku_list!$A$1:$D$2667,4,0)*(J3037/1000000*12)</f>
        <v>#N/A</v>
      </c>
      <c r="X3037" s="9" t="e">
        <f>VLOOKUP(A3037,Sku_list!$A$1:$D$2667,4,0)*(L3037/1000000*12)</f>
        <v>#N/A</v>
      </c>
      <c r="Y3037" s="9" t="e">
        <f>VLOOKUP(A3037,Sku_list!$A$1:$E$2667,5,0)*((J3037+F3037)/1000000000)</f>
        <v>#N/A</v>
      </c>
      <c r="AC3037" s="22">
        <f t="shared" ca="1" si="47"/>
        <v>6.6666666666666666E-2</v>
      </c>
    </row>
    <row r="3038" spans="1:29" x14ac:dyDescent="0.35">
      <c r="A3038">
        <v>1607766</v>
      </c>
      <c r="B3038" t="s">
        <v>110</v>
      </c>
      <c r="C3038" t="s">
        <v>154</v>
      </c>
      <c r="D3038">
        <v>0</v>
      </c>
      <c r="E3038">
        <v>0</v>
      </c>
      <c r="F3038">
        <v>0</v>
      </c>
      <c r="G3038">
        <v>0</v>
      </c>
      <c r="H3038">
        <v>0</v>
      </c>
      <c r="I3038">
        <v>0</v>
      </c>
      <c r="J3038">
        <v>0</v>
      </c>
      <c r="K3038">
        <v>0</v>
      </c>
      <c r="L3038">
        <v>0</v>
      </c>
      <c r="M3038">
        <v>0</v>
      </c>
      <c r="N3038">
        <v>0</v>
      </c>
      <c r="P3038" s="22" t="s">
        <v>34</v>
      </c>
      <c r="R3038" t="s">
        <v>96</v>
      </c>
      <c r="S3038" t="s">
        <v>72</v>
      </c>
      <c r="T3038" s="9" t="e">
        <f>VLOOKUP(A3038,Sku_list!$A$1:$D$2667,3,0)</f>
        <v>#N/A</v>
      </c>
      <c r="U3038" s="9" t="e">
        <f>VLOOKUP(A3038,Sku_list!$A$1:$D$2667,4,0)*(F3038/1000000*12)</f>
        <v>#N/A</v>
      </c>
      <c r="V3038" s="9" t="e">
        <f>VLOOKUP(A3038,Sku_list!$A$1:$D$2667,4,0)*(H3038/1000000*12)</f>
        <v>#N/A</v>
      </c>
      <c r="W3038" s="9" t="e">
        <f>VLOOKUP(A3038,Sku_list!$A$1:$D$2667,4,0)*(J3038/1000000*12)</f>
        <v>#N/A</v>
      </c>
      <c r="X3038" s="9" t="e">
        <f>VLOOKUP(A3038,Sku_list!$A$1:$D$2667,4,0)*(L3038/1000000*12)</f>
        <v>#N/A</v>
      </c>
      <c r="Y3038" s="9" t="e">
        <f>VLOOKUP(A3038,Sku_list!$A$1:$E$2667,5,0)*((J3038+F3038)/1000000000)</f>
        <v>#N/A</v>
      </c>
      <c r="AC3038" s="22">
        <f t="shared" ca="1" si="47"/>
        <v>6.6666666666666666E-2</v>
      </c>
    </row>
    <row r="3039" spans="1:29" x14ac:dyDescent="0.35">
      <c r="A3039">
        <v>1607766</v>
      </c>
      <c r="B3039" t="s">
        <v>110</v>
      </c>
      <c r="C3039" t="s">
        <v>155</v>
      </c>
      <c r="D3039">
        <v>0</v>
      </c>
      <c r="E3039">
        <v>0</v>
      </c>
      <c r="F3039">
        <v>0</v>
      </c>
      <c r="G3039">
        <v>0</v>
      </c>
      <c r="H3039">
        <v>0</v>
      </c>
      <c r="I3039">
        <v>0</v>
      </c>
      <c r="J3039">
        <v>0</v>
      </c>
      <c r="K3039">
        <v>0</v>
      </c>
      <c r="L3039">
        <v>0</v>
      </c>
      <c r="M3039">
        <v>0</v>
      </c>
      <c r="N3039">
        <v>0</v>
      </c>
      <c r="P3039" s="22" t="s">
        <v>34</v>
      </c>
      <c r="R3039" t="s">
        <v>97</v>
      </c>
      <c r="S3039" t="s">
        <v>72</v>
      </c>
      <c r="T3039" s="9" t="e">
        <f>VLOOKUP(A3039,Sku_list!$A$1:$D$2667,3,0)</f>
        <v>#N/A</v>
      </c>
      <c r="U3039" s="9" t="e">
        <f>VLOOKUP(A3039,Sku_list!$A$1:$D$2667,4,0)*(F3039/1000000*12)</f>
        <v>#N/A</v>
      </c>
      <c r="V3039" s="9" t="e">
        <f>VLOOKUP(A3039,Sku_list!$A$1:$D$2667,4,0)*(H3039/1000000*12)</f>
        <v>#N/A</v>
      </c>
      <c r="W3039" s="9" t="e">
        <f>VLOOKUP(A3039,Sku_list!$A$1:$D$2667,4,0)*(J3039/1000000*12)</f>
        <v>#N/A</v>
      </c>
      <c r="X3039" s="9" t="e">
        <f>VLOOKUP(A3039,Sku_list!$A$1:$D$2667,4,0)*(L3039/1000000*12)</f>
        <v>#N/A</v>
      </c>
      <c r="Y3039" s="9" t="e">
        <f>VLOOKUP(A3039,Sku_list!$A$1:$E$2667,5,0)*((J3039+F3039)/1000000000)</f>
        <v>#N/A</v>
      </c>
      <c r="AC3039" s="22">
        <f t="shared" ca="1" si="47"/>
        <v>6.6666666666666666E-2</v>
      </c>
    </row>
    <row r="3040" spans="1:29" x14ac:dyDescent="0.35">
      <c r="A3040">
        <v>1607766</v>
      </c>
      <c r="B3040" t="s">
        <v>110</v>
      </c>
      <c r="C3040" t="s">
        <v>156</v>
      </c>
      <c r="D3040">
        <v>0</v>
      </c>
      <c r="E3040">
        <v>0</v>
      </c>
      <c r="F3040">
        <v>0</v>
      </c>
      <c r="G3040">
        <v>0</v>
      </c>
      <c r="H3040">
        <v>0</v>
      </c>
      <c r="I3040">
        <v>0</v>
      </c>
      <c r="J3040">
        <v>0</v>
      </c>
      <c r="K3040">
        <v>0</v>
      </c>
      <c r="L3040">
        <v>0</v>
      </c>
      <c r="M3040">
        <v>0</v>
      </c>
      <c r="N3040">
        <v>0</v>
      </c>
      <c r="P3040" s="22" t="s">
        <v>34</v>
      </c>
      <c r="R3040" t="s">
        <v>38</v>
      </c>
      <c r="S3040" t="s">
        <v>69</v>
      </c>
      <c r="T3040" s="9" t="e">
        <f>VLOOKUP(A3040,Sku_list!$A$1:$D$2667,3,0)</f>
        <v>#N/A</v>
      </c>
      <c r="U3040" s="9" t="e">
        <f>VLOOKUP(A3040,Sku_list!$A$1:$D$2667,4,0)*(F3040/1000000*12)</f>
        <v>#N/A</v>
      </c>
      <c r="V3040" s="9" t="e">
        <f>VLOOKUP(A3040,Sku_list!$A$1:$D$2667,4,0)*(H3040/1000000*12)</f>
        <v>#N/A</v>
      </c>
      <c r="W3040" s="9" t="e">
        <f>VLOOKUP(A3040,Sku_list!$A$1:$D$2667,4,0)*(J3040/1000000*12)</f>
        <v>#N/A</v>
      </c>
      <c r="X3040" s="9" t="e">
        <f>VLOOKUP(A3040,Sku_list!$A$1:$D$2667,4,0)*(L3040/1000000*12)</f>
        <v>#N/A</v>
      </c>
      <c r="Y3040" s="9" t="e">
        <f>VLOOKUP(A3040,Sku_list!$A$1:$E$2667,5,0)*((J3040+F3040)/1000000000)</f>
        <v>#N/A</v>
      </c>
      <c r="AC3040" s="22">
        <f t="shared" ca="1" si="47"/>
        <v>6.6666666666666666E-2</v>
      </c>
    </row>
    <row r="3041" spans="1:29" x14ac:dyDescent="0.35">
      <c r="A3041">
        <v>1607766</v>
      </c>
      <c r="B3041" t="s">
        <v>110</v>
      </c>
      <c r="C3041" t="s">
        <v>157</v>
      </c>
      <c r="D3041">
        <v>0</v>
      </c>
      <c r="E3041">
        <v>0</v>
      </c>
      <c r="F3041">
        <v>0</v>
      </c>
      <c r="G3041">
        <v>0</v>
      </c>
      <c r="H3041">
        <v>0</v>
      </c>
      <c r="I3041">
        <v>0</v>
      </c>
      <c r="J3041">
        <v>0</v>
      </c>
      <c r="K3041">
        <v>0</v>
      </c>
      <c r="L3041">
        <v>0</v>
      </c>
      <c r="M3041">
        <v>0</v>
      </c>
      <c r="N3041">
        <v>0</v>
      </c>
      <c r="P3041" s="22" t="s">
        <v>34</v>
      </c>
      <c r="R3041" t="s">
        <v>98</v>
      </c>
      <c r="S3041" t="s">
        <v>72</v>
      </c>
      <c r="T3041" s="9" t="e">
        <f>VLOOKUP(A3041,Sku_list!$A$1:$D$2667,3,0)</f>
        <v>#N/A</v>
      </c>
      <c r="U3041" s="9" t="e">
        <f>VLOOKUP(A3041,Sku_list!$A$1:$D$2667,4,0)*(F3041/1000000*12)</f>
        <v>#N/A</v>
      </c>
      <c r="V3041" s="9" t="e">
        <f>VLOOKUP(A3041,Sku_list!$A$1:$D$2667,4,0)*(H3041/1000000*12)</f>
        <v>#N/A</v>
      </c>
      <c r="W3041" s="9" t="e">
        <f>VLOOKUP(A3041,Sku_list!$A$1:$D$2667,4,0)*(J3041/1000000*12)</f>
        <v>#N/A</v>
      </c>
      <c r="X3041" s="9" t="e">
        <f>VLOOKUP(A3041,Sku_list!$A$1:$D$2667,4,0)*(L3041/1000000*12)</f>
        <v>#N/A</v>
      </c>
      <c r="Y3041" s="9" t="e">
        <f>VLOOKUP(A3041,Sku_list!$A$1:$E$2667,5,0)*((J3041+F3041)/1000000000)</f>
        <v>#N/A</v>
      </c>
      <c r="AC3041" s="22">
        <f t="shared" ca="1" si="47"/>
        <v>6.6666666666666666E-2</v>
      </c>
    </row>
    <row r="3042" spans="1:29" x14ac:dyDescent="0.35">
      <c r="A3042">
        <v>1607766</v>
      </c>
      <c r="B3042" t="s">
        <v>110</v>
      </c>
      <c r="C3042" t="s">
        <v>158</v>
      </c>
      <c r="D3042">
        <v>0</v>
      </c>
      <c r="E3042">
        <v>0</v>
      </c>
      <c r="F3042">
        <v>0</v>
      </c>
      <c r="G3042">
        <v>0</v>
      </c>
      <c r="H3042">
        <v>0</v>
      </c>
      <c r="I3042">
        <v>0</v>
      </c>
      <c r="J3042">
        <v>0</v>
      </c>
      <c r="K3042">
        <v>0</v>
      </c>
      <c r="L3042">
        <v>0</v>
      </c>
      <c r="M3042">
        <v>0</v>
      </c>
      <c r="N3042">
        <v>0</v>
      </c>
      <c r="P3042" s="22" t="s">
        <v>34</v>
      </c>
      <c r="R3042" t="s">
        <v>99</v>
      </c>
      <c r="S3042" t="s">
        <v>69</v>
      </c>
      <c r="T3042" s="9" t="e">
        <f>VLOOKUP(A3042,Sku_list!$A$1:$D$2667,3,0)</f>
        <v>#N/A</v>
      </c>
      <c r="U3042" s="9" t="e">
        <f>VLOOKUP(A3042,Sku_list!$A$1:$D$2667,4,0)*(F3042/1000000*12)</f>
        <v>#N/A</v>
      </c>
      <c r="V3042" s="9" t="e">
        <f>VLOOKUP(A3042,Sku_list!$A$1:$D$2667,4,0)*(H3042/1000000*12)</f>
        <v>#N/A</v>
      </c>
      <c r="W3042" s="9" t="e">
        <f>VLOOKUP(A3042,Sku_list!$A$1:$D$2667,4,0)*(J3042/1000000*12)</f>
        <v>#N/A</v>
      </c>
      <c r="X3042" s="9" t="e">
        <f>VLOOKUP(A3042,Sku_list!$A$1:$D$2667,4,0)*(L3042/1000000*12)</f>
        <v>#N/A</v>
      </c>
      <c r="Y3042" s="9" t="e">
        <f>VLOOKUP(A3042,Sku_list!$A$1:$E$2667,5,0)*((J3042+F3042)/1000000000)</f>
        <v>#N/A</v>
      </c>
      <c r="AC3042" s="22">
        <f t="shared" ca="1" si="47"/>
        <v>6.6666666666666666E-2</v>
      </c>
    </row>
    <row r="3043" spans="1:29" x14ac:dyDescent="0.35">
      <c r="A3043">
        <v>1607766</v>
      </c>
      <c r="B3043" t="s">
        <v>110</v>
      </c>
      <c r="C3043" t="s">
        <v>159</v>
      </c>
      <c r="D3043">
        <v>0</v>
      </c>
      <c r="E3043">
        <v>0</v>
      </c>
      <c r="F3043">
        <v>0</v>
      </c>
      <c r="G3043">
        <v>0</v>
      </c>
      <c r="H3043">
        <v>0</v>
      </c>
      <c r="I3043">
        <v>0</v>
      </c>
      <c r="J3043">
        <v>0</v>
      </c>
      <c r="K3043">
        <v>0</v>
      </c>
      <c r="L3043">
        <v>0</v>
      </c>
      <c r="M3043">
        <v>0</v>
      </c>
      <c r="N3043">
        <v>0</v>
      </c>
      <c r="P3043" s="22" t="s">
        <v>34</v>
      </c>
      <c r="R3043" t="s">
        <v>100</v>
      </c>
      <c r="S3043" t="s">
        <v>72</v>
      </c>
      <c r="T3043" s="9" t="e">
        <f>VLOOKUP(A3043,Sku_list!$A$1:$D$2667,3,0)</f>
        <v>#N/A</v>
      </c>
      <c r="U3043" s="9" t="e">
        <f>VLOOKUP(A3043,Sku_list!$A$1:$D$2667,4,0)*(F3043/1000000*12)</f>
        <v>#N/A</v>
      </c>
      <c r="V3043" s="9" t="e">
        <f>VLOOKUP(A3043,Sku_list!$A$1:$D$2667,4,0)*(H3043/1000000*12)</f>
        <v>#N/A</v>
      </c>
      <c r="W3043" s="9" t="e">
        <f>VLOOKUP(A3043,Sku_list!$A$1:$D$2667,4,0)*(J3043/1000000*12)</f>
        <v>#N/A</v>
      </c>
      <c r="X3043" s="9" t="e">
        <f>VLOOKUP(A3043,Sku_list!$A$1:$D$2667,4,0)*(L3043/1000000*12)</f>
        <v>#N/A</v>
      </c>
      <c r="Y3043" s="9" t="e">
        <f>VLOOKUP(A3043,Sku_list!$A$1:$E$2667,5,0)*((J3043+F3043)/1000000000)</f>
        <v>#N/A</v>
      </c>
      <c r="AC3043" s="22">
        <f t="shared" ca="1" si="47"/>
        <v>6.6666666666666666E-2</v>
      </c>
    </row>
    <row r="3044" spans="1:29" x14ac:dyDescent="0.35">
      <c r="A3044">
        <v>1607766</v>
      </c>
      <c r="B3044" t="s">
        <v>110</v>
      </c>
      <c r="C3044" t="s">
        <v>160</v>
      </c>
      <c r="D3044">
        <v>0</v>
      </c>
      <c r="E3044">
        <v>0</v>
      </c>
      <c r="F3044">
        <v>0</v>
      </c>
      <c r="G3044">
        <v>0</v>
      </c>
      <c r="H3044">
        <v>0</v>
      </c>
      <c r="I3044">
        <v>0</v>
      </c>
      <c r="J3044">
        <v>0</v>
      </c>
      <c r="K3044">
        <v>0</v>
      </c>
      <c r="L3044">
        <v>0</v>
      </c>
      <c r="M3044">
        <v>0</v>
      </c>
      <c r="N3044">
        <v>0</v>
      </c>
      <c r="P3044" s="22" t="s">
        <v>34</v>
      </c>
      <c r="R3044" t="s">
        <v>101</v>
      </c>
      <c r="S3044" t="s">
        <v>69</v>
      </c>
      <c r="T3044" s="9" t="e">
        <f>VLOOKUP(A3044,Sku_list!$A$1:$D$2667,3,0)</f>
        <v>#N/A</v>
      </c>
      <c r="U3044" s="9" t="e">
        <f>VLOOKUP(A3044,Sku_list!$A$1:$D$2667,4,0)*(F3044/1000000*12)</f>
        <v>#N/A</v>
      </c>
      <c r="V3044" s="9" t="e">
        <f>VLOOKUP(A3044,Sku_list!$A$1:$D$2667,4,0)*(H3044/1000000*12)</f>
        <v>#N/A</v>
      </c>
      <c r="W3044" s="9" t="e">
        <f>VLOOKUP(A3044,Sku_list!$A$1:$D$2667,4,0)*(J3044/1000000*12)</f>
        <v>#N/A</v>
      </c>
      <c r="X3044" s="9" t="e">
        <f>VLOOKUP(A3044,Sku_list!$A$1:$D$2667,4,0)*(L3044/1000000*12)</f>
        <v>#N/A</v>
      </c>
      <c r="Y3044" s="9" t="e">
        <f>VLOOKUP(A3044,Sku_list!$A$1:$E$2667,5,0)*((J3044+F3044)/1000000000)</f>
        <v>#N/A</v>
      </c>
      <c r="AC3044" s="22">
        <f t="shared" ca="1" si="47"/>
        <v>6.6666666666666666E-2</v>
      </c>
    </row>
    <row r="3045" spans="1:29" x14ac:dyDescent="0.35">
      <c r="A3045">
        <v>1607766</v>
      </c>
      <c r="B3045" t="s">
        <v>110</v>
      </c>
      <c r="C3045" t="s">
        <v>161</v>
      </c>
      <c r="D3045">
        <v>0</v>
      </c>
      <c r="E3045">
        <v>0</v>
      </c>
      <c r="F3045">
        <v>0</v>
      </c>
      <c r="G3045">
        <v>0</v>
      </c>
      <c r="H3045">
        <v>0</v>
      </c>
      <c r="I3045">
        <v>0</v>
      </c>
      <c r="J3045">
        <v>0</v>
      </c>
      <c r="K3045">
        <v>0</v>
      </c>
      <c r="L3045">
        <v>0</v>
      </c>
      <c r="M3045">
        <v>0</v>
      </c>
      <c r="N3045">
        <v>0</v>
      </c>
      <c r="P3045" s="22" t="s">
        <v>34</v>
      </c>
      <c r="R3045" t="s">
        <v>102</v>
      </c>
      <c r="S3045" t="s">
        <v>306</v>
      </c>
      <c r="T3045" s="9" t="e">
        <f>VLOOKUP(A3045,Sku_list!$A$1:$D$2667,3,0)</f>
        <v>#N/A</v>
      </c>
      <c r="U3045" s="9" t="e">
        <f>VLOOKUP(A3045,Sku_list!$A$1:$D$2667,4,0)*(F3045/1000000*12)</f>
        <v>#N/A</v>
      </c>
      <c r="V3045" s="9" t="e">
        <f>VLOOKUP(A3045,Sku_list!$A$1:$D$2667,4,0)*(H3045/1000000*12)</f>
        <v>#N/A</v>
      </c>
      <c r="W3045" s="9" t="e">
        <f>VLOOKUP(A3045,Sku_list!$A$1:$D$2667,4,0)*(J3045/1000000*12)</f>
        <v>#N/A</v>
      </c>
      <c r="X3045" s="9" t="e">
        <f>VLOOKUP(A3045,Sku_list!$A$1:$D$2667,4,0)*(L3045/1000000*12)</f>
        <v>#N/A</v>
      </c>
      <c r="Y3045" s="9" t="e">
        <f>VLOOKUP(A3045,Sku_list!$A$1:$E$2667,5,0)*((J3045+F3045)/1000000000)</f>
        <v>#N/A</v>
      </c>
      <c r="AC3045" s="22">
        <f t="shared" ca="1" si="47"/>
        <v>6.6666666666666666E-2</v>
      </c>
    </row>
    <row r="3046" spans="1:29" x14ac:dyDescent="0.35">
      <c r="A3046">
        <v>1607766</v>
      </c>
      <c r="B3046" t="s">
        <v>110</v>
      </c>
      <c r="C3046" t="s">
        <v>162</v>
      </c>
      <c r="D3046">
        <v>0</v>
      </c>
      <c r="E3046">
        <v>0</v>
      </c>
      <c r="F3046">
        <v>0</v>
      </c>
      <c r="G3046">
        <v>0</v>
      </c>
      <c r="H3046">
        <v>0</v>
      </c>
      <c r="I3046">
        <v>0</v>
      </c>
      <c r="J3046">
        <v>0</v>
      </c>
      <c r="K3046">
        <v>0</v>
      </c>
      <c r="L3046">
        <v>0</v>
      </c>
      <c r="M3046">
        <v>0</v>
      </c>
      <c r="N3046">
        <v>0</v>
      </c>
      <c r="P3046" s="22" t="s">
        <v>34</v>
      </c>
      <c r="R3046" t="s">
        <v>103</v>
      </c>
      <c r="S3046" t="s">
        <v>69</v>
      </c>
      <c r="T3046" s="9" t="e">
        <f>VLOOKUP(A3046,Sku_list!$A$1:$D$2667,3,0)</f>
        <v>#N/A</v>
      </c>
      <c r="U3046" s="9" t="e">
        <f>VLOOKUP(A3046,Sku_list!$A$1:$D$2667,4,0)*(F3046/1000000*12)</f>
        <v>#N/A</v>
      </c>
      <c r="V3046" s="9" t="e">
        <f>VLOOKUP(A3046,Sku_list!$A$1:$D$2667,4,0)*(H3046/1000000*12)</f>
        <v>#N/A</v>
      </c>
      <c r="W3046" s="9" t="e">
        <f>VLOOKUP(A3046,Sku_list!$A$1:$D$2667,4,0)*(J3046/1000000*12)</f>
        <v>#N/A</v>
      </c>
      <c r="X3046" s="9" t="e">
        <f>VLOOKUP(A3046,Sku_list!$A$1:$D$2667,4,0)*(L3046/1000000*12)</f>
        <v>#N/A</v>
      </c>
      <c r="Y3046" s="9" t="e">
        <f>VLOOKUP(A3046,Sku_list!$A$1:$E$2667,5,0)*((J3046+F3046)/1000000000)</f>
        <v>#N/A</v>
      </c>
      <c r="AC3046" s="22">
        <f t="shared" ca="1" si="47"/>
        <v>6.6666666666666666E-2</v>
      </c>
    </row>
    <row r="3047" spans="1:29" x14ac:dyDescent="0.35">
      <c r="A3047">
        <v>1607766</v>
      </c>
      <c r="B3047" t="s">
        <v>110</v>
      </c>
      <c r="C3047" t="s">
        <v>164</v>
      </c>
      <c r="D3047">
        <v>0</v>
      </c>
      <c r="E3047">
        <v>0</v>
      </c>
      <c r="F3047">
        <v>0</v>
      </c>
      <c r="G3047">
        <v>0</v>
      </c>
      <c r="H3047">
        <v>0</v>
      </c>
      <c r="I3047">
        <v>0</v>
      </c>
      <c r="J3047">
        <v>0</v>
      </c>
      <c r="K3047">
        <v>0</v>
      </c>
      <c r="L3047">
        <v>0</v>
      </c>
      <c r="M3047">
        <v>0</v>
      </c>
      <c r="N3047">
        <v>0</v>
      </c>
      <c r="P3047" s="22" t="s">
        <v>34</v>
      </c>
      <c r="R3047" t="s">
        <v>104</v>
      </c>
      <c r="S3047" t="s">
        <v>69</v>
      </c>
      <c r="T3047" s="9" t="e">
        <f>VLOOKUP(A3047,Sku_list!$A$1:$D$2667,3,0)</f>
        <v>#N/A</v>
      </c>
      <c r="U3047" s="9" t="e">
        <f>VLOOKUP(A3047,Sku_list!$A$1:$D$2667,4,0)*(F3047/1000000*12)</f>
        <v>#N/A</v>
      </c>
      <c r="V3047" s="9" t="e">
        <f>VLOOKUP(A3047,Sku_list!$A$1:$D$2667,4,0)*(H3047/1000000*12)</f>
        <v>#N/A</v>
      </c>
      <c r="W3047" s="9" t="e">
        <f>VLOOKUP(A3047,Sku_list!$A$1:$D$2667,4,0)*(J3047/1000000*12)</f>
        <v>#N/A</v>
      </c>
      <c r="X3047" s="9" t="e">
        <f>VLOOKUP(A3047,Sku_list!$A$1:$D$2667,4,0)*(L3047/1000000*12)</f>
        <v>#N/A</v>
      </c>
      <c r="Y3047" s="9" t="e">
        <f>VLOOKUP(A3047,Sku_list!$A$1:$E$2667,5,0)*((J3047+F3047)/1000000000)</f>
        <v>#N/A</v>
      </c>
      <c r="AC3047" s="22">
        <f t="shared" ca="1" si="47"/>
        <v>6.6666666666666666E-2</v>
      </c>
    </row>
    <row r="3048" spans="1:29" x14ac:dyDescent="0.35">
      <c r="A3048">
        <v>1607766</v>
      </c>
      <c r="B3048" t="s">
        <v>110</v>
      </c>
      <c r="C3048" t="s">
        <v>165</v>
      </c>
      <c r="D3048">
        <v>0</v>
      </c>
      <c r="E3048">
        <v>0</v>
      </c>
      <c r="F3048">
        <v>0</v>
      </c>
      <c r="G3048">
        <v>0</v>
      </c>
      <c r="H3048">
        <v>0</v>
      </c>
      <c r="I3048">
        <v>0</v>
      </c>
      <c r="J3048">
        <v>0</v>
      </c>
      <c r="K3048">
        <v>0</v>
      </c>
      <c r="L3048">
        <v>0</v>
      </c>
      <c r="M3048">
        <v>0</v>
      </c>
      <c r="N3048">
        <v>0</v>
      </c>
      <c r="P3048" s="22" t="s">
        <v>34</v>
      </c>
      <c r="R3048" t="s">
        <v>105</v>
      </c>
      <c r="S3048" t="s">
        <v>83</v>
      </c>
      <c r="T3048" s="9" t="e">
        <f>VLOOKUP(A3048,Sku_list!$A$1:$D$2667,3,0)</f>
        <v>#N/A</v>
      </c>
      <c r="U3048" s="9" t="e">
        <f>VLOOKUP(A3048,Sku_list!$A$1:$D$2667,4,0)*(F3048/1000000*12)</f>
        <v>#N/A</v>
      </c>
      <c r="V3048" s="9" t="e">
        <f>VLOOKUP(A3048,Sku_list!$A$1:$D$2667,4,0)*(H3048/1000000*12)</f>
        <v>#N/A</v>
      </c>
      <c r="W3048" s="9" t="e">
        <f>VLOOKUP(A3048,Sku_list!$A$1:$D$2667,4,0)*(J3048/1000000*12)</f>
        <v>#N/A</v>
      </c>
      <c r="X3048" s="9" t="e">
        <f>VLOOKUP(A3048,Sku_list!$A$1:$D$2667,4,0)*(L3048/1000000*12)</f>
        <v>#N/A</v>
      </c>
      <c r="Y3048" s="9" t="e">
        <f>VLOOKUP(A3048,Sku_list!$A$1:$E$2667,5,0)*((J3048+F3048)/1000000000)</f>
        <v>#N/A</v>
      </c>
      <c r="AC3048" s="22">
        <f t="shared" ca="1" si="47"/>
        <v>6.6666666666666666E-2</v>
      </c>
    </row>
    <row r="3049" spans="1:29" x14ac:dyDescent="0.35">
      <c r="A3049">
        <v>1607766</v>
      </c>
      <c r="B3049" t="s">
        <v>110</v>
      </c>
      <c r="C3049" t="s">
        <v>163</v>
      </c>
      <c r="D3049">
        <v>0</v>
      </c>
      <c r="E3049">
        <v>0</v>
      </c>
      <c r="F3049">
        <v>0</v>
      </c>
      <c r="G3049">
        <v>0</v>
      </c>
      <c r="H3049">
        <v>0</v>
      </c>
      <c r="I3049">
        <v>0</v>
      </c>
      <c r="J3049">
        <v>0</v>
      </c>
      <c r="K3049">
        <v>0</v>
      </c>
      <c r="L3049">
        <v>0</v>
      </c>
      <c r="M3049">
        <v>0</v>
      </c>
      <c r="N3049">
        <v>0</v>
      </c>
      <c r="P3049" s="22" t="s">
        <v>34</v>
      </c>
      <c r="R3049" t="s">
        <v>117</v>
      </c>
      <c r="S3049" t="s">
        <v>83</v>
      </c>
      <c r="T3049" s="9" t="e">
        <f>VLOOKUP(A3049,Sku_list!$A$1:$D$2667,3,0)</f>
        <v>#N/A</v>
      </c>
      <c r="U3049" s="9" t="e">
        <f>VLOOKUP(A3049,Sku_list!$A$1:$D$2667,4,0)*(F3049/1000000*12)</f>
        <v>#N/A</v>
      </c>
      <c r="V3049" s="9" t="e">
        <f>VLOOKUP(A3049,Sku_list!$A$1:$D$2667,4,0)*(H3049/1000000*12)</f>
        <v>#N/A</v>
      </c>
      <c r="W3049" s="9" t="e">
        <f>VLOOKUP(A3049,Sku_list!$A$1:$D$2667,4,0)*(J3049/1000000*12)</f>
        <v>#N/A</v>
      </c>
      <c r="X3049" s="9" t="e">
        <f>VLOOKUP(A3049,Sku_list!$A$1:$D$2667,4,0)*(L3049/1000000*12)</f>
        <v>#N/A</v>
      </c>
      <c r="Y3049" s="9" t="e">
        <f>VLOOKUP(A3049,Sku_list!$A$1:$E$2667,5,0)*((J3049+F3049)/1000000000)</f>
        <v>#N/A</v>
      </c>
      <c r="AC3049" s="22">
        <f t="shared" ca="1" si="47"/>
        <v>6.6666666666666666E-2</v>
      </c>
    </row>
    <row r="3050" spans="1:29" x14ac:dyDescent="0.35">
      <c r="A3050">
        <v>1607766</v>
      </c>
      <c r="B3050" t="s">
        <v>110</v>
      </c>
      <c r="C3050" t="s">
        <v>166</v>
      </c>
      <c r="D3050">
        <v>0</v>
      </c>
      <c r="E3050">
        <v>0</v>
      </c>
      <c r="F3050">
        <v>0</v>
      </c>
      <c r="G3050">
        <v>0</v>
      </c>
      <c r="H3050">
        <v>0</v>
      </c>
      <c r="I3050">
        <v>0</v>
      </c>
      <c r="J3050">
        <v>0</v>
      </c>
      <c r="K3050">
        <v>0</v>
      </c>
      <c r="L3050">
        <v>0</v>
      </c>
      <c r="M3050">
        <v>0</v>
      </c>
      <c r="N3050">
        <v>0</v>
      </c>
      <c r="P3050" s="22" t="s">
        <v>34</v>
      </c>
      <c r="R3050" t="s">
        <v>118</v>
      </c>
      <c r="S3050" t="s">
        <v>85</v>
      </c>
      <c r="T3050" s="9" t="e">
        <f>VLOOKUP(A3050,Sku_list!$A$1:$D$2667,3,0)</f>
        <v>#N/A</v>
      </c>
      <c r="U3050" s="9" t="e">
        <f>VLOOKUP(A3050,Sku_list!$A$1:$D$2667,4,0)*(F3050/1000000*12)</f>
        <v>#N/A</v>
      </c>
      <c r="V3050" s="9" t="e">
        <f>VLOOKUP(A3050,Sku_list!$A$1:$D$2667,4,0)*(H3050/1000000*12)</f>
        <v>#N/A</v>
      </c>
      <c r="W3050" s="9" t="e">
        <f>VLOOKUP(A3050,Sku_list!$A$1:$D$2667,4,0)*(J3050/1000000*12)</f>
        <v>#N/A</v>
      </c>
      <c r="X3050" s="9" t="e">
        <f>VLOOKUP(A3050,Sku_list!$A$1:$D$2667,4,0)*(L3050/1000000*12)</f>
        <v>#N/A</v>
      </c>
      <c r="Y3050" s="9" t="e">
        <f>VLOOKUP(A3050,Sku_list!$A$1:$E$2667,5,0)*((J3050+F3050)/1000000000)</f>
        <v>#N/A</v>
      </c>
      <c r="AC3050" s="22">
        <f t="shared" ca="1" si="47"/>
        <v>6.6666666666666666E-2</v>
      </c>
    </row>
    <row r="3051" spans="1:29" x14ac:dyDescent="0.35">
      <c r="A3051">
        <v>1607766</v>
      </c>
      <c r="B3051" t="s">
        <v>110</v>
      </c>
      <c r="C3051" t="s">
        <v>167</v>
      </c>
      <c r="D3051">
        <v>0</v>
      </c>
      <c r="E3051">
        <v>0</v>
      </c>
      <c r="F3051">
        <v>0</v>
      </c>
      <c r="G3051">
        <v>0</v>
      </c>
      <c r="H3051">
        <v>0</v>
      </c>
      <c r="I3051">
        <v>0</v>
      </c>
      <c r="J3051">
        <v>0</v>
      </c>
      <c r="K3051">
        <v>0</v>
      </c>
      <c r="L3051">
        <v>0</v>
      </c>
      <c r="M3051">
        <v>0</v>
      </c>
      <c r="N3051">
        <v>0</v>
      </c>
      <c r="P3051" s="22" t="s">
        <v>34</v>
      </c>
      <c r="R3051" t="s">
        <v>119</v>
      </c>
      <c r="S3051" t="s">
        <v>72</v>
      </c>
      <c r="T3051" s="9" t="e">
        <f>VLOOKUP(A3051,Sku_list!$A$1:$D$2667,3,0)</f>
        <v>#N/A</v>
      </c>
      <c r="U3051" s="9" t="e">
        <f>VLOOKUP(A3051,Sku_list!$A$1:$D$2667,4,0)*(F3051/1000000*12)</f>
        <v>#N/A</v>
      </c>
      <c r="V3051" s="9" t="e">
        <f>VLOOKUP(A3051,Sku_list!$A$1:$D$2667,4,0)*(H3051/1000000*12)</f>
        <v>#N/A</v>
      </c>
      <c r="W3051" s="9" t="e">
        <f>VLOOKUP(A3051,Sku_list!$A$1:$D$2667,4,0)*(J3051/1000000*12)</f>
        <v>#N/A</v>
      </c>
      <c r="X3051" s="9" t="e">
        <f>VLOOKUP(A3051,Sku_list!$A$1:$D$2667,4,0)*(L3051/1000000*12)</f>
        <v>#N/A</v>
      </c>
      <c r="Y3051" s="9" t="e">
        <f>VLOOKUP(A3051,Sku_list!$A$1:$E$2667,5,0)*((J3051+F3051)/1000000000)</f>
        <v>#N/A</v>
      </c>
      <c r="AC3051" s="22">
        <f t="shared" ca="1" si="47"/>
        <v>6.6666666666666666E-2</v>
      </c>
    </row>
    <row r="3052" spans="1:29" x14ac:dyDescent="0.35">
      <c r="A3052">
        <v>1607766</v>
      </c>
      <c r="B3052" t="s">
        <v>110</v>
      </c>
      <c r="C3052" t="s">
        <v>61</v>
      </c>
      <c r="D3052">
        <v>0</v>
      </c>
      <c r="E3052">
        <v>0</v>
      </c>
      <c r="F3052">
        <v>0</v>
      </c>
      <c r="G3052">
        <v>0</v>
      </c>
      <c r="H3052">
        <v>0</v>
      </c>
      <c r="I3052">
        <v>0</v>
      </c>
      <c r="J3052">
        <v>0</v>
      </c>
      <c r="K3052">
        <v>0</v>
      </c>
      <c r="L3052">
        <v>0</v>
      </c>
      <c r="M3052">
        <v>0</v>
      </c>
      <c r="N3052">
        <v>0</v>
      </c>
      <c r="P3052" s="22" t="s">
        <v>34</v>
      </c>
      <c r="R3052" t="s">
        <v>5</v>
      </c>
      <c r="S3052" t="s">
        <v>85</v>
      </c>
      <c r="T3052" s="9" t="e">
        <f>VLOOKUP(A3052,Sku_list!$A$1:$D$2667,3,0)</f>
        <v>#N/A</v>
      </c>
      <c r="U3052" s="9" t="e">
        <f>VLOOKUP(A3052,Sku_list!$A$1:$D$2667,4,0)*(F3052/1000000*12)</f>
        <v>#N/A</v>
      </c>
      <c r="V3052" s="9" t="e">
        <f>VLOOKUP(A3052,Sku_list!$A$1:$D$2667,4,0)*(H3052/1000000*12)</f>
        <v>#N/A</v>
      </c>
      <c r="W3052" s="9" t="e">
        <f>VLOOKUP(A3052,Sku_list!$A$1:$D$2667,4,0)*(J3052/1000000*12)</f>
        <v>#N/A</v>
      </c>
      <c r="X3052" s="9" t="e">
        <f>VLOOKUP(A3052,Sku_list!$A$1:$D$2667,4,0)*(L3052/1000000*12)</f>
        <v>#N/A</v>
      </c>
      <c r="Y3052" s="9" t="e">
        <f>VLOOKUP(A3052,Sku_list!$A$1:$E$2667,5,0)*((J3052+F3052)/1000000000)</f>
        <v>#N/A</v>
      </c>
      <c r="AC3052" s="22">
        <f t="shared" ca="1" si="47"/>
        <v>6.6666666666666666E-2</v>
      </c>
    </row>
    <row r="3053" spans="1:29" x14ac:dyDescent="0.35">
      <c r="A3053">
        <v>1607766</v>
      </c>
      <c r="B3053" t="s">
        <v>110</v>
      </c>
      <c r="C3053" t="s">
        <v>39</v>
      </c>
      <c r="D3053">
        <v>0</v>
      </c>
      <c r="E3053">
        <v>0</v>
      </c>
      <c r="F3053">
        <v>0</v>
      </c>
      <c r="G3053">
        <v>0</v>
      </c>
      <c r="H3053">
        <v>0</v>
      </c>
      <c r="I3053">
        <v>0</v>
      </c>
      <c r="J3053">
        <v>0</v>
      </c>
      <c r="K3053">
        <v>0</v>
      </c>
      <c r="L3053">
        <v>0</v>
      </c>
      <c r="M3053">
        <v>0</v>
      </c>
      <c r="N3053">
        <v>0</v>
      </c>
      <c r="P3053" s="22" t="s">
        <v>34</v>
      </c>
      <c r="R3053" t="s">
        <v>43</v>
      </c>
      <c r="S3053" t="s">
        <v>190</v>
      </c>
      <c r="T3053" s="9" t="e">
        <f>VLOOKUP(A3053,Sku_list!$A$1:$D$2667,3,0)</f>
        <v>#N/A</v>
      </c>
      <c r="U3053" s="9" t="e">
        <f>VLOOKUP(A3053,Sku_list!$A$1:$D$2667,4,0)*(F3053/1000000*12)</f>
        <v>#N/A</v>
      </c>
      <c r="V3053" s="9" t="e">
        <f>VLOOKUP(A3053,Sku_list!$A$1:$D$2667,4,0)*(H3053/1000000*12)</f>
        <v>#N/A</v>
      </c>
      <c r="W3053" s="9" t="e">
        <f>VLOOKUP(A3053,Sku_list!$A$1:$D$2667,4,0)*(J3053/1000000*12)</f>
        <v>#N/A</v>
      </c>
      <c r="X3053" s="9" t="e">
        <f>VLOOKUP(A3053,Sku_list!$A$1:$D$2667,4,0)*(L3053/1000000*12)</f>
        <v>#N/A</v>
      </c>
      <c r="Y3053" s="9" t="e">
        <f>VLOOKUP(A3053,Sku_list!$A$1:$E$2667,5,0)*((J3053+F3053)/1000000000)</f>
        <v>#N/A</v>
      </c>
      <c r="AC3053" s="22">
        <f t="shared" ca="1" si="47"/>
        <v>6.6666666666666666E-2</v>
      </c>
    </row>
    <row r="3054" spans="1:29" x14ac:dyDescent="0.35">
      <c r="A3054">
        <v>1607766</v>
      </c>
      <c r="B3054" t="s">
        <v>110</v>
      </c>
      <c r="C3054" t="s">
        <v>65</v>
      </c>
      <c r="D3054">
        <v>0</v>
      </c>
      <c r="E3054">
        <v>0</v>
      </c>
      <c r="F3054">
        <v>0</v>
      </c>
      <c r="G3054">
        <v>0</v>
      </c>
      <c r="H3054">
        <v>0</v>
      </c>
      <c r="I3054">
        <v>0</v>
      </c>
      <c r="J3054">
        <v>0</v>
      </c>
      <c r="K3054">
        <v>0</v>
      </c>
      <c r="L3054">
        <v>0</v>
      </c>
      <c r="M3054">
        <v>0</v>
      </c>
      <c r="N3054">
        <v>0</v>
      </c>
      <c r="P3054" s="22" t="s">
        <v>34</v>
      </c>
      <c r="R3054" t="s">
        <v>300</v>
      </c>
      <c r="S3054" t="s">
        <v>83</v>
      </c>
      <c r="T3054" s="9" t="e">
        <f>VLOOKUP(A3054,Sku_list!$A$1:$D$2667,3,0)</f>
        <v>#N/A</v>
      </c>
      <c r="U3054" s="9" t="e">
        <f>VLOOKUP(A3054,Sku_list!$A$1:$D$2667,4,0)*(F3054/1000000*12)</f>
        <v>#N/A</v>
      </c>
      <c r="V3054" s="9" t="e">
        <f>VLOOKUP(A3054,Sku_list!$A$1:$D$2667,4,0)*(H3054/1000000*12)</f>
        <v>#N/A</v>
      </c>
      <c r="W3054" s="9" t="e">
        <f>VLOOKUP(A3054,Sku_list!$A$1:$D$2667,4,0)*(J3054/1000000*12)</f>
        <v>#N/A</v>
      </c>
      <c r="X3054" s="9" t="e">
        <f>VLOOKUP(A3054,Sku_list!$A$1:$D$2667,4,0)*(L3054/1000000*12)</f>
        <v>#N/A</v>
      </c>
      <c r="Y3054" s="9" t="e">
        <f>VLOOKUP(A3054,Sku_list!$A$1:$E$2667,5,0)*((J3054+F3054)/1000000000)</f>
        <v>#N/A</v>
      </c>
      <c r="AC3054" s="22">
        <f t="shared" ca="1" si="47"/>
        <v>6.6666666666666666E-2</v>
      </c>
    </row>
    <row r="3055" spans="1:29" x14ac:dyDescent="0.35">
      <c r="A3055">
        <v>1607766</v>
      </c>
      <c r="B3055" t="s">
        <v>110</v>
      </c>
      <c r="C3055" t="s">
        <v>66</v>
      </c>
      <c r="D3055">
        <v>0</v>
      </c>
      <c r="E3055">
        <v>0</v>
      </c>
      <c r="F3055">
        <v>0</v>
      </c>
      <c r="G3055">
        <v>0</v>
      </c>
      <c r="H3055">
        <v>0</v>
      </c>
      <c r="I3055">
        <v>0</v>
      </c>
      <c r="J3055">
        <v>0</v>
      </c>
      <c r="K3055">
        <v>0</v>
      </c>
      <c r="L3055">
        <v>0</v>
      </c>
      <c r="M3055">
        <v>0</v>
      </c>
      <c r="N3055">
        <v>0</v>
      </c>
      <c r="P3055" s="22" t="s">
        <v>34</v>
      </c>
      <c r="R3055" t="s">
        <v>174</v>
      </c>
      <c r="S3055" t="s">
        <v>72</v>
      </c>
      <c r="T3055" s="9" t="e">
        <f>VLOOKUP(A3055,Sku_list!$A$1:$D$2667,3,0)</f>
        <v>#N/A</v>
      </c>
      <c r="U3055" s="9" t="e">
        <f>VLOOKUP(A3055,Sku_list!$A$1:$D$2667,4,0)*(F3055/1000000*12)</f>
        <v>#N/A</v>
      </c>
      <c r="V3055" s="9" t="e">
        <f>VLOOKUP(A3055,Sku_list!$A$1:$D$2667,4,0)*(H3055/1000000*12)</f>
        <v>#N/A</v>
      </c>
      <c r="W3055" s="9" t="e">
        <f>VLOOKUP(A3055,Sku_list!$A$1:$D$2667,4,0)*(J3055/1000000*12)</f>
        <v>#N/A</v>
      </c>
      <c r="X3055" s="9" t="e">
        <f>VLOOKUP(A3055,Sku_list!$A$1:$D$2667,4,0)*(L3055/1000000*12)</f>
        <v>#N/A</v>
      </c>
      <c r="Y3055" s="9" t="e">
        <f>VLOOKUP(A3055,Sku_list!$A$1:$E$2667,5,0)*((J3055+F3055)/1000000000)</f>
        <v>#N/A</v>
      </c>
      <c r="AC3055" s="22">
        <f t="shared" ca="1" si="47"/>
        <v>6.6666666666666666E-2</v>
      </c>
    </row>
    <row r="3056" spans="1:29" x14ac:dyDescent="0.35">
      <c r="A3056">
        <v>1607766</v>
      </c>
      <c r="B3056" t="s">
        <v>110</v>
      </c>
      <c r="C3056" t="s">
        <v>67</v>
      </c>
      <c r="D3056">
        <v>0</v>
      </c>
      <c r="E3056">
        <v>0</v>
      </c>
      <c r="F3056">
        <v>0</v>
      </c>
      <c r="G3056">
        <v>0</v>
      </c>
      <c r="H3056">
        <v>0</v>
      </c>
      <c r="I3056">
        <v>0</v>
      </c>
      <c r="J3056">
        <v>0</v>
      </c>
      <c r="K3056">
        <v>0</v>
      </c>
      <c r="L3056">
        <v>0</v>
      </c>
      <c r="M3056">
        <v>0</v>
      </c>
      <c r="N3056">
        <v>0</v>
      </c>
      <c r="P3056" s="22" t="s">
        <v>34</v>
      </c>
      <c r="R3056" t="s">
        <v>176</v>
      </c>
      <c r="S3056" t="s">
        <v>72</v>
      </c>
      <c r="T3056" s="9" t="e">
        <f>VLOOKUP(A3056,Sku_list!$A$1:$D$2667,3,0)</f>
        <v>#N/A</v>
      </c>
      <c r="U3056" s="9" t="e">
        <f>VLOOKUP(A3056,Sku_list!$A$1:$D$2667,4,0)*(F3056/1000000*12)</f>
        <v>#N/A</v>
      </c>
      <c r="V3056" s="9" t="e">
        <f>VLOOKUP(A3056,Sku_list!$A$1:$D$2667,4,0)*(H3056/1000000*12)</f>
        <v>#N/A</v>
      </c>
      <c r="W3056" s="9" t="e">
        <f>VLOOKUP(A3056,Sku_list!$A$1:$D$2667,4,0)*(J3056/1000000*12)</f>
        <v>#N/A</v>
      </c>
      <c r="X3056" s="9" t="e">
        <f>VLOOKUP(A3056,Sku_list!$A$1:$D$2667,4,0)*(L3056/1000000*12)</f>
        <v>#N/A</v>
      </c>
      <c r="Y3056" s="9" t="e">
        <f>VLOOKUP(A3056,Sku_list!$A$1:$E$2667,5,0)*((J3056+F3056)/1000000000)</f>
        <v>#N/A</v>
      </c>
      <c r="AC3056" s="22">
        <f t="shared" ca="1" si="47"/>
        <v>6.6666666666666666E-2</v>
      </c>
    </row>
    <row r="3057" spans="1:29" x14ac:dyDescent="0.35">
      <c r="A3057">
        <v>1607766</v>
      </c>
      <c r="B3057" t="s">
        <v>110</v>
      </c>
      <c r="C3057" t="s">
        <v>68</v>
      </c>
      <c r="D3057">
        <v>0</v>
      </c>
      <c r="E3057">
        <v>0</v>
      </c>
      <c r="F3057">
        <v>0</v>
      </c>
      <c r="G3057">
        <v>0</v>
      </c>
      <c r="H3057">
        <v>0</v>
      </c>
      <c r="I3057">
        <v>0</v>
      </c>
      <c r="J3057">
        <v>0</v>
      </c>
      <c r="K3057">
        <v>0</v>
      </c>
      <c r="L3057">
        <v>0</v>
      </c>
      <c r="M3057">
        <v>0</v>
      </c>
      <c r="N3057">
        <v>0</v>
      </c>
      <c r="P3057" s="22" t="s">
        <v>34</v>
      </c>
      <c r="R3057" t="s">
        <v>177</v>
      </c>
      <c r="S3057" t="s">
        <v>72</v>
      </c>
      <c r="T3057" s="9" t="e">
        <f>VLOOKUP(A3057,Sku_list!$A$1:$D$2667,3,0)</f>
        <v>#N/A</v>
      </c>
      <c r="U3057" s="9" t="e">
        <f>VLOOKUP(A3057,Sku_list!$A$1:$D$2667,4,0)*(F3057/1000000*12)</f>
        <v>#N/A</v>
      </c>
      <c r="V3057" s="9" t="e">
        <f>VLOOKUP(A3057,Sku_list!$A$1:$D$2667,4,0)*(H3057/1000000*12)</f>
        <v>#N/A</v>
      </c>
      <c r="W3057" s="9" t="e">
        <f>VLOOKUP(A3057,Sku_list!$A$1:$D$2667,4,0)*(J3057/1000000*12)</f>
        <v>#N/A</v>
      </c>
      <c r="X3057" s="9" t="e">
        <f>VLOOKUP(A3057,Sku_list!$A$1:$D$2667,4,0)*(L3057/1000000*12)</f>
        <v>#N/A</v>
      </c>
      <c r="Y3057" s="9" t="e">
        <f>VLOOKUP(A3057,Sku_list!$A$1:$E$2667,5,0)*((J3057+F3057)/1000000000)</f>
        <v>#N/A</v>
      </c>
      <c r="AC3057" s="22">
        <f t="shared" ca="1" si="47"/>
        <v>6.6666666666666666E-2</v>
      </c>
    </row>
    <row r="3058" spans="1:29" x14ac:dyDescent="0.35">
      <c r="A3058">
        <v>1607766</v>
      </c>
      <c r="B3058" t="s">
        <v>110</v>
      </c>
      <c r="C3058" t="s">
        <v>44</v>
      </c>
      <c r="D3058">
        <v>0</v>
      </c>
      <c r="E3058">
        <v>0</v>
      </c>
      <c r="F3058">
        <v>0</v>
      </c>
      <c r="G3058">
        <v>0</v>
      </c>
      <c r="H3058">
        <v>0</v>
      </c>
      <c r="I3058">
        <v>0</v>
      </c>
      <c r="J3058">
        <v>0</v>
      </c>
      <c r="K3058">
        <v>0</v>
      </c>
      <c r="L3058">
        <v>0</v>
      </c>
      <c r="M3058">
        <v>0</v>
      </c>
      <c r="N3058">
        <v>0</v>
      </c>
      <c r="P3058" s="22" t="s">
        <v>34</v>
      </c>
      <c r="R3058" t="s">
        <v>45</v>
      </c>
      <c r="S3058" t="s">
        <v>193</v>
      </c>
      <c r="T3058" s="9" t="e">
        <f>VLOOKUP(A3058,Sku_list!$A$1:$D$2667,3,0)</f>
        <v>#N/A</v>
      </c>
      <c r="U3058" s="9" t="e">
        <f>VLOOKUP(A3058,Sku_list!$A$1:$D$2667,4,0)*(F3058/1000000*12)</f>
        <v>#N/A</v>
      </c>
      <c r="V3058" s="9" t="e">
        <f>VLOOKUP(A3058,Sku_list!$A$1:$D$2667,4,0)*(H3058/1000000*12)</f>
        <v>#N/A</v>
      </c>
      <c r="W3058" s="9" t="e">
        <f>VLOOKUP(A3058,Sku_list!$A$1:$D$2667,4,0)*(J3058/1000000*12)</f>
        <v>#N/A</v>
      </c>
      <c r="X3058" s="9" t="e">
        <f>VLOOKUP(A3058,Sku_list!$A$1:$D$2667,4,0)*(L3058/1000000*12)</f>
        <v>#N/A</v>
      </c>
      <c r="Y3058" s="9" t="e">
        <f>VLOOKUP(A3058,Sku_list!$A$1:$E$2667,5,0)*((J3058+F3058)/1000000000)</f>
        <v>#N/A</v>
      </c>
      <c r="AC3058" s="22">
        <f t="shared" ca="1" si="47"/>
        <v>6.6666666666666666E-2</v>
      </c>
    </row>
    <row r="3059" spans="1:29" x14ac:dyDescent="0.35">
      <c r="A3059">
        <v>1607767</v>
      </c>
      <c r="B3059" t="s">
        <v>239</v>
      </c>
      <c r="C3059" t="s">
        <v>139</v>
      </c>
      <c r="D3059">
        <v>0</v>
      </c>
      <c r="E3059">
        <v>0</v>
      </c>
      <c r="F3059">
        <v>0</v>
      </c>
      <c r="G3059">
        <v>0</v>
      </c>
      <c r="H3059">
        <v>0</v>
      </c>
      <c r="I3059">
        <v>0</v>
      </c>
      <c r="J3059">
        <v>0</v>
      </c>
      <c r="K3059">
        <v>0</v>
      </c>
      <c r="L3059">
        <v>0</v>
      </c>
      <c r="M3059">
        <v>0</v>
      </c>
      <c r="N3059">
        <v>0</v>
      </c>
      <c r="P3059" s="22" t="s">
        <v>34</v>
      </c>
      <c r="R3059" t="s">
        <v>70</v>
      </c>
      <c r="S3059" t="s">
        <v>69</v>
      </c>
      <c r="T3059" s="9" t="e">
        <f>VLOOKUP(A3059,Sku_list!$A$1:$D$2667,3,0)</f>
        <v>#N/A</v>
      </c>
      <c r="U3059" s="9" t="e">
        <f>VLOOKUP(A3059,Sku_list!$A$1:$D$2667,4,0)*(F3059/1000000*12)</f>
        <v>#N/A</v>
      </c>
      <c r="V3059" s="9" t="e">
        <f>VLOOKUP(A3059,Sku_list!$A$1:$D$2667,4,0)*(H3059/1000000*12)</f>
        <v>#N/A</v>
      </c>
      <c r="W3059" s="9" t="e">
        <f>VLOOKUP(A3059,Sku_list!$A$1:$D$2667,4,0)*(J3059/1000000*12)</f>
        <v>#N/A</v>
      </c>
      <c r="X3059" s="9" t="e">
        <f>VLOOKUP(A3059,Sku_list!$A$1:$D$2667,4,0)*(L3059/1000000*12)</f>
        <v>#N/A</v>
      </c>
      <c r="Y3059" s="9" t="e">
        <f>VLOOKUP(A3059,Sku_list!$A$1:$E$2667,5,0)*((J3059+F3059)/1000000000)</f>
        <v>#N/A</v>
      </c>
      <c r="AC3059" s="22">
        <f t="shared" ca="1" si="47"/>
        <v>6.6666666666666666E-2</v>
      </c>
    </row>
    <row r="3060" spans="1:29" x14ac:dyDescent="0.35">
      <c r="A3060">
        <v>1607767</v>
      </c>
      <c r="B3060" t="s">
        <v>239</v>
      </c>
      <c r="C3060" t="s">
        <v>140</v>
      </c>
      <c r="D3060">
        <v>0</v>
      </c>
      <c r="E3060">
        <v>0</v>
      </c>
      <c r="F3060">
        <v>0</v>
      </c>
      <c r="G3060">
        <v>0</v>
      </c>
      <c r="H3060">
        <v>0</v>
      </c>
      <c r="I3060">
        <v>0</v>
      </c>
      <c r="J3060">
        <v>0</v>
      </c>
      <c r="K3060">
        <v>0</v>
      </c>
      <c r="L3060">
        <v>0</v>
      </c>
      <c r="M3060">
        <v>0</v>
      </c>
      <c r="N3060">
        <v>0</v>
      </c>
      <c r="P3060" s="22" t="s">
        <v>34</v>
      </c>
      <c r="R3060" t="s">
        <v>71</v>
      </c>
      <c r="S3060" t="s">
        <v>72</v>
      </c>
      <c r="T3060" s="9" t="e">
        <f>VLOOKUP(A3060,Sku_list!$A$1:$D$2667,3,0)</f>
        <v>#N/A</v>
      </c>
      <c r="U3060" s="9" t="e">
        <f>VLOOKUP(A3060,Sku_list!$A$1:$D$2667,4,0)*(F3060/1000000*12)</f>
        <v>#N/A</v>
      </c>
      <c r="V3060" s="9" t="e">
        <f>VLOOKUP(A3060,Sku_list!$A$1:$D$2667,4,0)*(H3060/1000000*12)</f>
        <v>#N/A</v>
      </c>
      <c r="W3060" s="9" t="e">
        <f>VLOOKUP(A3060,Sku_list!$A$1:$D$2667,4,0)*(J3060/1000000*12)</f>
        <v>#N/A</v>
      </c>
      <c r="X3060" s="9" t="e">
        <f>VLOOKUP(A3060,Sku_list!$A$1:$D$2667,4,0)*(L3060/1000000*12)</f>
        <v>#N/A</v>
      </c>
      <c r="Y3060" s="9" t="e">
        <f>VLOOKUP(A3060,Sku_list!$A$1:$E$2667,5,0)*((J3060+F3060)/1000000000)</f>
        <v>#N/A</v>
      </c>
      <c r="AC3060" s="22">
        <f t="shared" ca="1" si="47"/>
        <v>6.6666666666666666E-2</v>
      </c>
    </row>
    <row r="3061" spans="1:29" x14ac:dyDescent="0.35">
      <c r="A3061">
        <v>1607767</v>
      </c>
      <c r="B3061" t="s">
        <v>239</v>
      </c>
      <c r="C3061" t="s">
        <v>141</v>
      </c>
      <c r="D3061">
        <v>0</v>
      </c>
      <c r="E3061">
        <v>0</v>
      </c>
      <c r="F3061">
        <v>0</v>
      </c>
      <c r="G3061">
        <v>0</v>
      </c>
      <c r="H3061">
        <v>0</v>
      </c>
      <c r="I3061">
        <v>0</v>
      </c>
      <c r="J3061">
        <v>0</v>
      </c>
      <c r="K3061">
        <v>0</v>
      </c>
      <c r="L3061">
        <v>0</v>
      </c>
      <c r="M3061">
        <v>0</v>
      </c>
      <c r="N3061">
        <v>0</v>
      </c>
      <c r="P3061" s="22" t="s">
        <v>34</v>
      </c>
      <c r="R3061" t="s">
        <v>82</v>
      </c>
      <c r="S3061" t="s">
        <v>83</v>
      </c>
      <c r="T3061" s="9" t="e">
        <f>VLOOKUP(A3061,Sku_list!$A$1:$D$2667,3,0)</f>
        <v>#N/A</v>
      </c>
      <c r="U3061" s="9" t="e">
        <f>VLOOKUP(A3061,Sku_list!$A$1:$D$2667,4,0)*(F3061/1000000*12)</f>
        <v>#N/A</v>
      </c>
      <c r="V3061" s="9" t="e">
        <f>VLOOKUP(A3061,Sku_list!$A$1:$D$2667,4,0)*(H3061/1000000*12)</f>
        <v>#N/A</v>
      </c>
      <c r="W3061" s="9" t="e">
        <f>VLOOKUP(A3061,Sku_list!$A$1:$D$2667,4,0)*(J3061/1000000*12)</f>
        <v>#N/A</v>
      </c>
      <c r="X3061" s="9" t="e">
        <f>VLOOKUP(A3061,Sku_list!$A$1:$D$2667,4,0)*(L3061/1000000*12)</f>
        <v>#N/A</v>
      </c>
      <c r="Y3061" s="9" t="e">
        <f>VLOOKUP(A3061,Sku_list!$A$1:$E$2667,5,0)*((J3061+F3061)/1000000000)</f>
        <v>#N/A</v>
      </c>
      <c r="AC3061" s="22">
        <f t="shared" ca="1" si="47"/>
        <v>6.6666666666666666E-2</v>
      </c>
    </row>
    <row r="3062" spans="1:29" x14ac:dyDescent="0.35">
      <c r="A3062">
        <v>1607767</v>
      </c>
      <c r="B3062" t="s">
        <v>239</v>
      </c>
      <c r="C3062" t="s">
        <v>142</v>
      </c>
      <c r="D3062">
        <v>0</v>
      </c>
      <c r="E3062">
        <v>0</v>
      </c>
      <c r="F3062">
        <v>0</v>
      </c>
      <c r="G3062">
        <v>0</v>
      </c>
      <c r="H3062">
        <v>0</v>
      </c>
      <c r="I3062">
        <v>0</v>
      </c>
      <c r="J3062">
        <v>0</v>
      </c>
      <c r="K3062">
        <v>0</v>
      </c>
      <c r="L3062">
        <v>0</v>
      </c>
      <c r="M3062">
        <v>0</v>
      </c>
      <c r="N3062">
        <v>0</v>
      </c>
      <c r="P3062" s="22" t="s">
        <v>34</v>
      </c>
      <c r="R3062" t="s">
        <v>84</v>
      </c>
      <c r="S3062" t="s">
        <v>85</v>
      </c>
      <c r="T3062" s="9" t="e">
        <f>VLOOKUP(A3062,Sku_list!$A$1:$D$2667,3,0)</f>
        <v>#N/A</v>
      </c>
      <c r="U3062" s="9" t="e">
        <f>VLOOKUP(A3062,Sku_list!$A$1:$D$2667,4,0)*(F3062/1000000*12)</f>
        <v>#N/A</v>
      </c>
      <c r="V3062" s="9" t="e">
        <f>VLOOKUP(A3062,Sku_list!$A$1:$D$2667,4,0)*(H3062/1000000*12)</f>
        <v>#N/A</v>
      </c>
      <c r="W3062" s="9" t="e">
        <f>VLOOKUP(A3062,Sku_list!$A$1:$D$2667,4,0)*(J3062/1000000*12)</f>
        <v>#N/A</v>
      </c>
      <c r="X3062" s="9" t="e">
        <f>VLOOKUP(A3062,Sku_list!$A$1:$D$2667,4,0)*(L3062/1000000*12)</f>
        <v>#N/A</v>
      </c>
      <c r="Y3062" s="9" t="e">
        <f>VLOOKUP(A3062,Sku_list!$A$1:$E$2667,5,0)*((J3062+F3062)/1000000000)</f>
        <v>#N/A</v>
      </c>
      <c r="AC3062" s="22">
        <f t="shared" ca="1" si="47"/>
        <v>6.6666666666666666E-2</v>
      </c>
    </row>
    <row r="3063" spans="1:29" x14ac:dyDescent="0.35">
      <c r="A3063">
        <v>1607767</v>
      </c>
      <c r="B3063" t="s">
        <v>239</v>
      </c>
      <c r="C3063" t="s">
        <v>143</v>
      </c>
      <c r="D3063">
        <v>0</v>
      </c>
      <c r="E3063">
        <v>0</v>
      </c>
      <c r="F3063">
        <v>0</v>
      </c>
      <c r="G3063">
        <v>0</v>
      </c>
      <c r="H3063">
        <v>0</v>
      </c>
      <c r="I3063">
        <v>0</v>
      </c>
      <c r="J3063">
        <v>0</v>
      </c>
      <c r="K3063">
        <v>0</v>
      </c>
      <c r="L3063">
        <v>0</v>
      </c>
      <c r="M3063">
        <v>0</v>
      </c>
      <c r="N3063">
        <v>0</v>
      </c>
      <c r="P3063" s="22" t="s">
        <v>34</v>
      </c>
      <c r="R3063" t="s">
        <v>86</v>
      </c>
      <c r="S3063" t="s">
        <v>85</v>
      </c>
      <c r="T3063" s="9" t="e">
        <f>VLOOKUP(A3063,Sku_list!$A$1:$D$2667,3,0)</f>
        <v>#N/A</v>
      </c>
      <c r="U3063" s="9" t="e">
        <f>VLOOKUP(A3063,Sku_list!$A$1:$D$2667,4,0)*(F3063/1000000*12)</f>
        <v>#N/A</v>
      </c>
      <c r="V3063" s="9" t="e">
        <f>VLOOKUP(A3063,Sku_list!$A$1:$D$2667,4,0)*(H3063/1000000*12)</f>
        <v>#N/A</v>
      </c>
      <c r="W3063" s="9" t="e">
        <f>VLOOKUP(A3063,Sku_list!$A$1:$D$2667,4,0)*(J3063/1000000*12)</f>
        <v>#N/A</v>
      </c>
      <c r="X3063" s="9" t="e">
        <f>VLOOKUP(A3063,Sku_list!$A$1:$D$2667,4,0)*(L3063/1000000*12)</f>
        <v>#N/A</v>
      </c>
      <c r="Y3063" s="9" t="e">
        <f>VLOOKUP(A3063,Sku_list!$A$1:$E$2667,5,0)*((J3063+F3063)/1000000000)</f>
        <v>#N/A</v>
      </c>
      <c r="AC3063" s="22">
        <f t="shared" ca="1" si="47"/>
        <v>6.6666666666666666E-2</v>
      </c>
    </row>
    <row r="3064" spans="1:29" x14ac:dyDescent="0.35">
      <c r="A3064">
        <v>1607767</v>
      </c>
      <c r="B3064" t="s">
        <v>239</v>
      </c>
      <c r="C3064" t="s">
        <v>144</v>
      </c>
      <c r="D3064">
        <v>0</v>
      </c>
      <c r="E3064">
        <v>0</v>
      </c>
      <c r="F3064">
        <v>0</v>
      </c>
      <c r="G3064">
        <v>0</v>
      </c>
      <c r="H3064">
        <v>0</v>
      </c>
      <c r="I3064">
        <v>0</v>
      </c>
      <c r="J3064">
        <v>0</v>
      </c>
      <c r="K3064">
        <v>0</v>
      </c>
      <c r="L3064">
        <v>0</v>
      </c>
      <c r="M3064">
        <v>0</v>
      </c>
      <c r="N3064">
        <v>0</v>
      </c>
      <c r="P3064" s="22" t="s">
        <v>34</v>
      </c>
      <c r="R3064" t="s">
        <v>87</v>
      </c>
      <c r="S3064" t="s">
        <v>72</v>
      </c>
      <c r="T3064" s="9" t="e">
        <f>VLOOKUP(A3064,Sku_list!$A$1:$D$2667,3,0)</f>
        <v>#N/A</v>
      </c>
      <c r="U3064" s="9" t="e">
        <f>VLOOKUP(A3064,Sku_list!$A$1:$D$2667,4,0)*(F3064/1000000*12)</f>
        <v>#N/A</v>
      </c>
      <c r="V3064" s="9" t="e">
        <f>VLOOKUP(A3064,Sku_list!$A$1:$D$2667,4,0)*(H3064/1000000*12)</f>
        <v>#N/A</v>
      </c>
      <c r="W3064" s="9" t="e">
        <f>VLOOKUP(A3064,Sku_list!$A$1:$D$2667,4,0)*(J3064/1000000*12)</f>
        <v>#N/A</v>
      </c>
      <c r="X3064" s="9" t="e">
        <f>VLOOKUP(A3064,Sku_list!$A$1:$D$2667,4,0)*(L3064/1000000*12)</f>
        <v>#N/A</v>
      </c>
      <c r="Y3064" s="9" t="e">
        <f>VLOOKUP(A3064,Sku_list!$A$1:$E$2667,5,0)*((J3064+F3064)/1000000000)</f>
        <v>#N/A</v>
      </c>
      <c r="AC3064" s="22">
        <f t="shared" ca="1" si="47"/>
        <v>6.6666666666666666E-2</v>
      </c>
    </row>
    <row r="3065" spans="1:29" x14ac:dyDescent="0.35">
      <c r="A3065">
        <v>1607767</v>
      </c>
      <c r="B3065" t="s">
        <v>239</v>
      </c>
      <c r="C3065" t="s">
        <v>145</v>
      </c>
      <c r="D3065">
        <v>0</v>
      </c>
      <c r="E3065">
        <v>0</v>
      </c>
      <c r="F3065">
        <v>0</v>
      </c>
      <c r="G3065">
        <v>0</v>
      </c>
      <c r="H3065">
        <v>0</v>
      </c>
      <c r="I3065">
        <v>0</v>
      </c>
      <c r="J3065">
        <v>0</v>
      </c>
      <c r="K3065">
        <v>0</v>
      </c>
      <c r="L3065">
        <v>0</v>
      </c>
      <c r="M3065">
        <v>0</v>
      </c>
      <c r="N3065">
        <v>0</v>
      </c>
      <c r="P3065" s="22" t="s">
        <v>34</v>
      </c>
      <c r="R3065" t="s">
        <v>88</v>
      </c>
      <c r="S3065" t="s">
        <v>83</v>
      </c>
      <c r="T3065" s="9" t="e">
        <f>VLOOKUP(A3065,Sku_list!$A$1:$D$2667,3,0)</f>
        <v>#N/A</v>
      </c>
      <c r="U3065" s="9" t="e">
        <f>VLOOKUP(A3065,Sku_list!$A$1:$D$2667,4,0)*(F3065/1000000*12)</f>
        <v>#N/A</v>
      </c>
      <c r="V3065" s="9" t="e">
        <f>VLOOKUP(A3065,Sku_list!$A$1:$D$2667,4,0)*(H3065/1000000*12)</f>
        <v>#N/A</v>
      </c>
      <c r="W3065" s="9" t="e">
        <f>VLOOKUP(A3065,Sku_list!$A$1:$D$2667,4,0)*(J3065/1000000*12)</f>
        <v>#N/A</v>
      </c>
      <c r="X3065" s="9" t="e">
        <f>VLOOKUP(A3065,Sku_list!$A$1:$D$2667,4,0)*(L3065/1000000*12)</f>
        <v>#N/A</v>
      </c>
      <c r="Y3065" s="9" t="e">
        <f>VLOOKUP(A3065,Sku_list!$A$1:$E$2667,5,0)*((J3065+F3065)/1000000000)</f>
        <v>#N/A</v>
      </c>
      <c r="AC3065" s="22">
        <f t="shared" ca="1" si="47"/>
        <v>6.6666666666666666E-2</v>
      </c>
    </row>
    <row r="3066" spans="1:29" x14ac:dyDescent="0.35">
      <c r="A3066">
        <v>1607767</v>
      </c>
      <c r="B3066" t="s">
        <v>239</v>
      </c>
      <c r="C3066" t="s">
        <v>146</v>
      </c>
      <c r="D3066">
        <v>0</v>
      </c>
      <c r="E3066">
        <v>0</v>
      </c>
      <c r="F3066">
        <v>0</v>
      </c>
      <c r="G3066">
        <v>0</v>
      </c>
      <c r="H3066">
        <v>0</v>
      </c>
      <c r="I3066">
        <v>0</v>
      </c>
      <c r="J3066">
        <v>0</v>
      </c>
      <c r="K3066">
        <v>0</v>
      </c>
      <c r="L3066">
        <v>0</v>
      </c>
      <c r="M3066">
        <v>0</v>
      </c>
      <c r="N3066">
        <v>0</v>
      </c>
      <c r="P3066" s="22" t="s">
        <v>34</v>
      </c>
      <c r="R3066" t="s">
        <v>89</v>
      </c>
      <c r="S3066" t="s">
        <v>69</v>
      </c>
      <c r="T3066" s="9" t="e">
        <f>VLOOKUP(A3066,Sku_list!$A$1:$D$2667,3,0)</f>
        <v>#N/A</v>
      </c>
      <c r="U3066" s="9" t="e">
        <f>VLOOKUP(A3066,Sku_list!$A$1:$D$2667,4,0)*(F3066/1000000*12)</f>
        <v>#N/A</v>
      </c>
      <c r="V3066" s="9" t="e">
        <f>VLOOKUP(A3066,Sku_list!$A$1:$D$2667,4,0)*(H3066/1000000*12)</f>
        <v>#N/A</v>
      </c>
      <c r="W3066" s="9" t="e">
        <f>VLOOKUP(A3066,Sku_list!$A$1:$D$2667,4,0)*(J3066/1000000*12)</f>
        <v>#N/A</v>
      </c>
      <c r="X3066" s="9" t="e">
        <f>VLOOKUP(A3066,Sku_list!$A$1:$D$2667,4,0)*(L3066/1000000*12)</f>
        <v>#N/A</v>
      </c>
      <c r="Y3066" s="9" t="e">
        <f>VLOOKUP(A3066,Sku_list!$A$1:$E$2667,5,0)*((J3066+F3066)/1000000000)</f>
        <v>#N/A</v>
      </c>
      <c r="AC3066" s="22">
        <f t="shared" ca="1" si="47"/>
        <v>6.6666666666666666E-2</v>
      </c>
    </row>
    <row r="3067" spans="1:29" x14ac:dyDescent="0.35">
      <c r="A3067">
        <v>1607767</v>
      </c>
      <c r="B3067" t="s">
        <v>239</v>
      </c>
      <c r="C3067" t="s">
        <v>147</v>
      </c>
      <c r="D3067">
        <v>0</v>
      </c>
      <c r="E3067">
        <v>0</v>
      </c>
      <c r="F3067">
        <v>0</v>
      </c>
      <c r="G3067">
        <v>0</v>
      </c>
      <c r="H3067">
        <v>0</v>
      </c>
      <c r="I3067">
        <v>0</v>
      </c>
      <c r="J3067">
        <v>0</v>
      </c>
      <c r="K3067">
        <v>0</v>
      </c>
      <c r="L3067">
        <v>0</v>
      </c>
      <c r="M3067">
        <v>0</v>
      </c>
      <c r="N3067">
        <v>0</v>
      </c>
      <c r="P3067" s="22" t="s">
        <v>34</v>
      </c>
      <c r="R3067" t="s">
        <v>90</v>
      </c>
      <c r="S3067" t="s">
        <v>69</v>
      </c>
      <c r="T3067" s="9" t="e">
        <f>VLOOKUP(A3067,Sku_list!$A$1:$D$2667,3,0)</f>
        <v>#N/A</v>
      </c>
      <c r="U3067" s="9" t="e">
        <f>VLOOKUP(A3067,Sku_list!$A$1:$D$2667,4,0)*(F3067/1000000*12)</f>
        <v>#N/A</v>
      </c>
      <c r="V3067" s="9" t="e">
        <f>VLOOKUP(A3067,Sku_list!$A$1:$D$2667,4,0)*(H3067/1000000*12)</f>
        <v>#N/A</v>
      </c>
      <c r="W3067" s="9" t="e">
        <f>VLOOKUP(A3067,Sku_list!$A$1:$D$2667,4,0)*(J3067/1000000*12)</f>
        <v>#N/A</v>
      </c>
      <c r="X3067" s="9" t="e">
        <f>VLOOKUP(A3067,Sku_list!$A$1:$D$2667,4,0)*(L3067/1000000*12)</f>
        <v>#N/A</v>
      </c>
      <c r="Y3067" s="9" t="e">
        <f>VLOOKUP(A3067,Sku_list!$A$1:$E$2667,5,0)*((J3067+F3067)/1000000000)</f>
        <v>#N/A</v>
      </c>
      <c r="AC3067" s="22">
        <f t="shared" ca="1" si="47"/>
        <v>6.6666666666666666E-2</v>
      </c>
    </row>
    <row r="3068" spans="1:29" x14ac:dyDescent="0.35">
      <c r="A3068">
        <v>1607767</v>
      </c>
      <c r="B3068" t="s">
        <v>239</v>
      </c>
      <c r="C3068" t="s">
        <v>148</v>
      </c>
      <c r="D3068">
        <v>0</v>
      </c>
      <c r="E3068">
        <v>0</v>
      </c>
      <c r="F3068">
        <v>0</v>
      </c>
      <c r="G3068">
        <v>0</v>
      </c>
      <c r="H3068">
        <v>0</v>
      </c>
      <c r="I3068">
        <v>0</v>
      </c>
      <c r="J3068">
        <v>0</v>
      </c>
      <c r="K3068">
        <v>0</v>
      </c>
      <c r="L3068">
        <v>0</v>
      </c>
      <c r="M3068">
        <v>0</v>
      </c>
      <c r="N3068">
        <v>0</v>
      </c>
      <c r="P3068" s="22" t="s">
        <v>34</v>
      </c>
      <c r="R3068" t="s">
        <v>91</v>
      </c>
      <c r="S3068" t="s">
        <v>85</v>
      </c>
      <c r="T3068" s="9" t="e">
        <f>VLOOKUP(A3068,Sku_list!$A$1:$D$2667,3,0)</f>
        <v>#N/A</v>
      </c>
      <c r="U3068" s="9" t="e">
        <f>VLOOKUP(A3068,Sku_list!$A$1:$D$2667,4,0)*(F3068/1000000*12)</f>
        <v>#N/A</v>
      </c>
      <c r="V3068" s="9" t="e">
        <f>VLOOKUP(A3068,Sku_list!$A$1:$D$2667,4,0)*(H3068/1000000*12)</f>
        <v>#N/A</v>
      </c>
      <c r="W3068" s="9" t="e">
        <f>VLOOKUP(A3068,Sku_list!$A$1:$D$2667,4,0)*(J3068/1000000*12)</f>
        <v>#N/A</v>
      </c>
      <c r="X3068" s="9" t="e">
        <f>VLOOKUP(A3068,Sku_list!$A$1:$D$2667,4,0)*(L3068/1000000*12)</f>
        <v>#N/A</v>
      </c>
      <c r="Y3068" s="9" t="e">
        <f>VLOOKUP(A3068,Sku_list!$A$1:$E$2667,5,0)*((J3068+F3068)/1000000000)</f>
        <v>#N/A</v>
      </c>
      <c r="AC3068" s="22">
        <f t="shared" ca="1" si="47"/>
        <v>6.6666666666666666E-2</v>
      </c>
    </row>
    <row r="3069" spans="1:29" x14ac:dyDescent="0.35">
      <c r="A3069">
        <v>1607767</v>
      </c>
      <c r="B3069" t="s">
        <v>239</v>
      </c>
      <c r="C3069" t="s">
        <v>149</v>
      </c>
      <c r="D3069">
        <v>0</v>
      </c>
      <c r="E3069">
        <v>0</v>
      </c>
      <c r="F3069">
        <v>0</v>
      </c>
      <c r="G3069">
        <v>0</v>
      </c>
      <c r="H3069">
        <v>0</v>
      </c>
      <c r="I3069">
        <v>0</v>
      </c>
      <c r="J3069">
        <v>0</v>
      </c>
      <c r="K3069">
        <v>0</v>
      </c>
      <c r="L3069">
        <v>0</v>
      </c>
      <c r="M3069">
        <v>0</v>
      </c>
      <c r="N3069">
        <v>0</v>
      </c>
      <c r="P3069" s="22" t="s">
        <v>34</v>
      </c>
      <c r="R3069" t="s">
        <v>92</v>
      </c>
      <c r="S3069" t="s">
        <v>85</v>
      </c>
      <c r="T3069" s="9" t="e">
        <f>VLOOKUP(A3069,Sku_list!$A$1:$D$2667,3,0)</f>
        <v>#N/A</v>
      </c>
      <c r="U3069" s="9" t="e">
        <f>VLOOKUP(A3069,Sku_list!$A$1:$D$2667,4,0)*(F3069/1000000*12)</f>
        <v>#N/A</v>
      </c>
      <c r="V3069" s="9" t="e">
        <f>VLOOKUP(A3069,Sku_list!$A$1:$D$2667,4,0)*(H3069/1000000*12)</f>
        <v>#N/A</v>
      </c>
      <c r="W3069" s="9" t="e">
        <f>VLOOKUP(A3069,Sku_list!$A$1:$D$2667,4,0)*(J3069/1000000*12)</f>
        <v>#N/A</v>
      </c>
      <c r="X3069" s="9" t="e">
        <f>VLOOKUP(A3069,Sku_list!$A$1:$D$2667,4,0)*(L3069/1000000*12)</f>
        <v>#N/A</v>
      </c>
      <c r="Y3069" s="9" t="e">
        <f>VLOOKUP(A3069,Sku_list!$A$1:$E$2667,5,0)*((J3069+F3069)/1000000000)</f>
        <v>#N/A</v>
      </c>
      <c r="AC3069" s="22">
        <f t="shared" ca="1" si="47"/>
        <v>6.6666666666666666E-2</v>
      </c>
    </row>
    <row r="3070" spans="1:29" x14ac:dyDescent="0.35">
      <c r="A3070">
        <v>1607767</v>
      </c>
      <c r="B3070" t="s">
        <v>239</v>
      </c>
      <c r="C3070" t="s">
        <v>150</v>
      </c>
      <c r="D3070">
        <v>0</v>
      </c>
      <c r="E3070">
        <v>0</v>
      </c>
      <c r="F3070">
        <v>0</v>
      </c>
      <c r="G3070">
        <v>0</v>
      </c>
      <c r="H3070">
        <v>0</v>
      </c>
      <c r="I3070">
        <v>0</v>
      </c>
      <c r="J3070">
        <v>0</v>
      </c>
      <c r="K3070">
        <v>0</v>
      </c>
      <c r="L3070">
        <v>0</v>
      </c>
      <c r="M3070">
        <v>0</v>
      </c>
      <c r="N3070">
        <v>0</v>
      </c>
      <c r="P3070" s="22" t="s">
        <v>34</v>
      </c>
      <c r="R3070" t="s">
        <v>93</v>
      </c>
      <c r="S3070" t="s">
        <v>85</v>
      </c>
      <c r="T3070" s="9" t="e">
        <f>VLOOKUP(A3070,Sku_list!$A$1:$D$2667,3,0)</f>
        <v>#N/A</v>
      </c>
      <c r="U3070" s="9" t="e">
        <f>VLOOKUP(A3070,Sku_list!$A$1:$D$2667,4,0)*(F3070/1000000*12)</f>
        <v>#N/A</v>
      </c>
      <c r="V3070" s="9" t="e">
        <f>VLOOKUP(A3070,Sku_list!$A$1:$D$2667,4,0)*(H3070/1000000*12)</f>
        <v>#N/A</v>
      </c>
      <c r="W3070" s="9" t="e">
        <f>VLOOKUP(A3070,Sku_list!$A$1:$D$2667,4,0)*(J3070/1000000*12)</f>
        <v>#N/A</v>
      </c>
      <c r="X3070" s="9" t="e">
        <f>VLOOKUP(A3070,Sku_list!$A$1:$D$2667,4,0)*(L3070/1000000*12)</f>
        <v>#N/A</v>
      </c>
      <c r="Y3070" s="9" t="e">
        <f>VLOOKUP(A3070,Sku_list!$A$1:$E$2667,5,0)*((J3070+F3070)/1000000000)</f>
        <v>#N/A</v>
      </c>
      <c r="AC3070" s="22">
        <f t="shared" ca="1" si="47"/>
        <v>6.6666666666666666E-2</v>
      </c>
    </row>
    <row r="3071" spans="1:29" x14ac:dyDescent="0.35">
      <c r="A3071">
        <v>1607767</v>
      </c>
      <c r="B3071" t="s">
        <v>239</v>
      </c>
      <c r="C3071" t="s">
        <v>151</v>
      </c>
      <c r="D3071">
        <v>0</v>
      </c>
      <c r="E3071">
        <v>0</v>
      </c>
      <c r="F3071">
        <v>0</v>
      </c>
      <c r="G3071">
        <v>0</v>
      </c>
      <c r="H3071">
        <v>0</v>
      </c>
      <c r="I3071">
        <v>0</v>
      </c>
      <c r="J3071">
        <v>0</v>
      </c>
      <c r="K3071">
        <v>0</v>
      </c>
      <c r="L3071">
        <v>0</v>
      </c>
      <c r="M3071">
        <v>0</v>
      </c>
      <c r="N3071">
        <v>0</v>
      </c>
      <c r="P3071" s="22" t="s">
        <v>34</v>
      </c>
      <c r="R3071" t="s">
        <v>94</v>
      </c>
      <c r="S3071" t="s">
        <v>83</v>
      </c>
      <c r="T3071" s="9" t="e">
        <f>VLOOKUP(A3071,Sku_list!$A$1:$D$2667,3,0)</f>
        <v>#N/A</v>
      </c>
      <c r="U3071" s="9" t="e">
        <f>VLOOKUP(A3071,Sku_list!$A$1:$D$2667,4,0)*(F3071/1000000*12)</f>
        <v>#N/A</v>
      </c>
      <c r="V3071" s="9" t="e">
        <f>VLOOKUP(A3071,Sku_list!$A$1:$D$2667,4,0)*(H3071/1000000*12)</f>
        <v>#N/A</v>
      </c>
      <c r="W3071" s="9" t="e">
        <f>VLOOKUP(A3071,Sku_list!$A$1:$D$2667,4,0)*(J3071/1000000*12)</f>
        <v>#N/A</v>
      </c>
      <c r="X3071" s="9" t="e">
        <f>VLOOKUP(A3071,Sku_list!$A$1:$D$2667,4,0)*(L3071/1000000*12)</f>
        <v>#N/A</v>
      </c>
      <c r="Y3071" s="9" t="e">
        <f>VLOOKUP(A3071,Sku_list!$A$1:$E$2667,5,0)*((J3071+F3071)/1000000000)</f>
        <v>#N/A</v>
      </c>
      <c r="AC3071" s="22">
        <f t="shared" ca="1" si="47"/>
        <v>6.6666666666666666E-2</v>
      </c>
    </row>
    <row r="3072" spans="1:29" x14ac:dyDescent="0.35">
      <c r="A3072">
        <v>1607767</v>
      </c>
      <c r="B3072" t="s">
        <v>239</v>
      </c>
      <c r="C3072" t="s">
        <v>152</v>
      </c>
      <c r="D3072">
        <v>0</v>
      </c>
      <c r="E3072">
        <v>0</v>
      </c>
      <c r="F3072">
        <v>0</v>
      </c>
      <c r="G3072">
        <v>0</v>
      </c>
      <c r="H3072">
        <v>0</v>
      </c>
      <c r="I3072">
        <v>0</v>
      </c>
      <c r="J3072">
        <v>0</v>
      </c>
      <c r="K3072">
        <v>0</v>
      </c>
      <c r="L3072">
        <v>0</v>
      </c>
      <c r="M3072">
        <v>0</v>
      </c>
      <c r="N3072">
        <v>0</v>
      </c>
      <c r="P3072" s="22" t="s">
        <v>34</v>
      </c>
      <c r="R3072" t="s">
        <v>95</v>
      </c>
      <c r="S3072" t="s">
        <v>83</v>
      </c>
      <c r="T3072" s="9" t="e">
        <f>VLOOKUP(A3072,Sku_list!$A$1:$D$2667,3,0)</f>
        <v>#N/A</v>
      </c>
      <c r="U3072" s="9" t="e">
        <f>VLOOKUP(A3072,Sku_list!$A$1:$D$2667,4,0)*(F3072/1000000*12)</f>
        <v>#N/A</v>
      </c>
      <c r="V3072" s="9" t="e">
        <f>VLOOKUP(A3072,Sku_list!$A$1:$D$2667,4,0)*(H3072/1000000*12)</f>
        <v>#N/A</v>
      </c>
      <c r="W3072" s="9" t="e">
        <f>VLOOKUP(A3072,Sku_list!$A$1:$D$2667,4,0)*(J3072/1000000*12)</f>
        <v>#N/A</v>
      </c>
      <c r="X3072" s="9" t="e">
        <f>VLOOKUP(A3072,Sku_list!$A$1:$D$2667,4,0)*(L3072/1000000*12)</f>
        <v>#N/A</v>
      </c>
      <c r="Y3072" s="9" t="e">
        <f>VLOOKUP(A3072,Sku_list!$A$1:$E$2667,5,0)*((J3072+F3072)/1000000000)</f>
        <v>#N/A</v>
      </c>
      <c r="AC3072" s="22">
        <f t="shared" ca="1" si="47"/>
        <v>6.6666666666666666E-2</v>
      </c>
    </row>
    <row r="3073" spans="1:29" x14ac:dyDescent="0.35">
      <c r="A3073">
        <v>1607767</v>
      </c>
      <c r="B3073" t="s">
        <v>239</v>
      </c>
      <c r="C3073" t="s">
        <v>153</v>
      </c>
      <c r="D3073">
        <v>0</v>
      </c>
      <c r="E3073">
        <v>0</v>
      </c>
      <c r="F3073">
        <v>0</v>
      </c>
      <c r="G3073">
        <v>0</v>
      </c>
      <c r="H3073">
        <v>0</v>
      </c>
      <c r="I3073">
        <v>0</v>
      </c>
      <c r="J3073">
        <v>0</v>
      </c>
      <c r="K3073">
        <v>0</v>
      </c>
      <c r="L3073">
        <v>0</v>
      </c>
      <c r="M3073">
        <v>0</v>
      </c>
      <c r="N3073">
        <v>0</v>
      </c>
      <c r="P3073" s="22" t="s">
        <v>34</v>
      </c>
      <c r="R3073" t="s">
        <v>189</v>
      </c>
      <c r="S3073" t="s">
        <v>190</v>
      </c>
      <c r="T3073" s="9" t="e">
        <f>VLOOKUP(A3073,Sku_list!$A$1:$D$2667,3,0)</f>
        <v>#N/A</v>
      </c>
      <c r="U3073" s="9" t="e">
        <f>VLOOKUP(A3073,Sku_list!$A$1:$D$2667,4,0)*(F3073/1000000*12)</f>
        <v>#N/A</v>
      </c>
      <c r="V3073" s="9" t="e">
        <f>VLOOKUP(A3073,Sku_list!$A$1:$D$2667,4,0)*(H3073/1000000*12)</f>
        <v>#N/A</v>
      </c>
      <c r="W3073" s="9" t="e">
        <f>VLOOKUP(A3073,Sku_list!$A$1:$D$2667,4,0)*(J3073/1000000*12)</f>
        <v>#N/A</v>
      </c>
      <c r="X3073" s="9" t="e">
        <f>VLOOKUP(A3073,Sku_list!$A$1:$D$2667,4,0)*(L3073/1000000*12)</f>
        <v>#N/A</v>
      </c>
      <c r="Y3073" s="9" t="e">
        <f>VLOOKUP(A3073,Sku_list!$A$1:$E$2667,5,0)*((J3073+F3073)/1000000000)</f>
        <v>#N/A</v>
      </c>
      <c r="AC3073" s="22">
        <f t="shared" ca="1" si="47"/>
        <v>6.6666666666666666E-2</v>
      </c>
    </row>
    <row r="3074" spans="1:29" x14ac:dyDescent="0.35">
      <c r="A3074">
        <v>1607767</v>
      </c>
      <c r="B3074" t="s">
        <v>239</v>
      </c>
      <c r="C3074" t="s">
        <v>154</v>
      </c>
      <c r="D3074">
        <v>0</v>
      </c>
      <c r="E3074">
        <v>0</v>
      </c>
      <c r="F3074">
        <v>0</v>
      </c>
      <c r="G3074">
        <v>0</v>
      </c>
      <c r="H3074">
        <v>0</v>
      </c>
      <c r="I3074">
        <v>0</v>
      </c>
      <c r="J3074">
        <v>0</v>
      </c>
      <c r="K3074">
        <v>0</v>
      </c>
      <c r="L3074">
        <v>0</v>
      </c>
      <c r="M3074">
        <v>0</v>
      </c>
      <c r="N3074">
        <v>0</v>
      </c>
      <c r="P3074" s="22" t="s">
        <v>34</v>
      </c>
      <c r="R3074" t="s">
        <v>96</v>
      </c>
      <c r="S3074" t="s">
        <v>72</v>
      </c>
      <c r="T3074" s="9" t="e">
        <f>VLOOKUP(A3074,Sku_list!$A$1:$D$2667,3,0)</f>
        <v>#N/A</v>
      </c>
      <c r="U3074" s="9" t="e">
        <f>VLOOKUP(A3074,Sku_list!$A$1:$D$2667,4,0)*(F3074/1000000*12)</f>
        <v>#N/A</v>
      </c>
      <c r="V3074" s="9" t="e">
        <f>VLOOKUP(A3074,Sku_list!$A$1:$D$2667,4,0)*(H3074/1000000*12)</f>
        <v>#N/A</v>
      </c>
      <c r="W3074" s="9" t="e">
        <f>VLOOKUP(A3074,Sku_list!$A$1:$D$2667,4,0)*(J3074/1000000*12)</f>
        <v>#N/A</v>
      </c>
      <c r="X3074" s="9" t="e">
        <f>VLOOKUP(A3074,Sku_list!$A$1:$D$2667,4,0)*(L3074/1000000*12)</f>
        <v>#N/A</v>
      </c>
      <c r="Y3074" s="9" t="e">
        <f>VLOOKUP(A3074,Sku_list!$A$1:$E$2667,5,0)*((J3074+F3074)/1000000000)</f>
        <v>#N/A</v>
      </c>
      <c r="AC3074" s="22">
        <f t="shared" ca="1" si="47"/>
        <v>6.6666666666666666E-2</v>
      </c>
    </row>
    <row r="3075" spans="1:29" x14ac:dyDescent="0.35">
      <c r="A3075">
        <v>1607767</v>
      </c>
      <c r="B3075" t="s">
        <v>239</v>
      </c>
      <c r="C3075" t="s">
        <v>155</v>
      </c>
      <c r="D3075">
        <v>0</v>
      </c>
      <c r="E3075">
        <v>0</v>
      </c>
      <c r="F3075">
        <v>0</v>
      </c>
      <c r="G3075">
        <v>0</v>
      </c>
      <c r="H3075">
        <v>0</v>
      </c>
      <c r="I3075">
        <v>0</v>
      </c>
      <c r="J3075">
        <v>0</v>
      </c>
      <c r="K3075">
        <v>0</v>
      </c>
      <c r="L3075">
        <v>0</v>
      </c>
      <c r="M3075">
        <v>0</v>
      </c>
      <c r="N3075">
        <v>0</v>
      </c>
      <c r="P3075" s="22" t="s">
        <v>34</v>
      </c>
      <c r="R3075" t="s">
        <v>97</v>
      </c>
      <c r="S3075" t="s">
        <v>72</v>
      </c>
      <c r="T3075" s="9" t="e">
        <f>VLOOKUP(A3075,Sku_list!$A$1:$D$2667,3,0)</f>
        <v>#N/A</v>
      </c>
      <c r="U3075" s="9" t="e">
        <f>VLOOKUP(A3075,Sku_list!$A$1:$D$2667,4,0)*(F3075/1000000*12)</f>
        <v>#N/A</v>
      </c>
      <c r="V3075" s="9" t="e">
        <f>VLOOKUP(A3075,Sku_list!$A$1:$D$2667,4,0)*(H3075/1000000*12)</f>
        <v>#N/A</v>
      </c>
      <c r="W3075" s="9" t="e">
        <f>VLOOKUP(A3075,Sku_list!$A$1:$D$2667,4,0)*(J3075/1000000*12)</f>
        <v>#N/A</v>
      </c>
      <c r="X3075" s="9" t="e">
        <f>VLOOKUP(A3075,Sku_list!$A$1:$D$2667,4,0)*(L3075/1000000*12)</f>
        <v>#N/A</v>
      </c>
      <c r="Y3075" s="9" t="e">
        <f>VLOOKUP(A3075,Sku_list!$A$1:$E$2667,5,0)*((J3075+F3075)/1000000000)</f>
        <v>#N/A</v>
      </c>
      <c r="AC3075" s="22">
        <f t="shared" ref="AC3075:AC3138" ca="1" si="48">(DAY(TODAY())+AB3075)/30</f>
        <v>6.6666666666666666E-2</v>
      </c>
    </row>
    <row r="3076" spans="1:29" x14ac:dyDescent="0.35">
      <c r="A3076">
        <v>1607767</v>
      </c>
      <c r="B3076" t="s">
        <v>239</v>
      </c>
      <c r="C3076" t="s">
        <v>156</v>
      </c>
      <c r="D3076">
        <v>0</v>
      </c>
      <c r="E3076">
        <v>0</v>
      </c>
      <c r="F3076">
        <v>0</v>
      </c>
      <c r="G3076">
        <v>0</v>
      </c>
      <c r="H3076">
        <v>0</v>
      </c>
      <c r="I3076">
        <v>0</v>
      </c>
      <c r="J3076">
        <v>0</v>
      </c>
      <c r="K3076">
        <v>0</v>
      </c>
      <c r="L3076">
        <v>0</v>
      </c>
      <c r="M3076">
        <v>0</v>
      </c>
      <c r="N3076">
        <v>0</v>
      </c>
      <c r="P3076" s="22" t="s">
        <v>34</v>
      </c>
      <c r="R3076" t="s">
        <v>38</v>
      </c>
      <c r="S3076" t="s">
        <v>69</v>
      </c>
      <c r="T3076" s="9" t="e">
        <f>VLOOKUP(A3076,Sku_list!$A$1:$D$2667,3,0)</f>
        <v>#N/A</v>
      </c>
      <c r="U3076" s="9" t="e">
        <f>VLOOKUP(A3076,Sku_list!$A$1:$D$2667,4,0)*(F3076/1000000*12)</f>
        <v>#N/A</v>
      </c>
      <c r="V3076" s="9" t="e">
        <f>VLOOKUP(A3076,Sku_list!$A$1:$D$2667,4,0)*(H3076/1000000*12)</f>
        <v>#N/A</v>
      </c>
      <c r="W3076" s="9" t="e">
        <f>VLOOKUP(A3076,Sku_list!$A$1:$D$2667,4,0)*(J3076/1000000*12)</f>
        <v>#N/A</v>
      </c>
      <c r="X3076" s="9" t="e">
        <f>VLOOKUP(A3076,Sku_list!$A$1:$D$2667,4,0)*(L3076/1000000*12)</f>
        <v>#N/A</v>
      </c>
      <c r="Y3076" s="9" t="e">
        <f>VLOOKUP(A3076,Sku_list!$A$1:$E$2667,5,0)*((J3076+F3076)/1000000000)</f>
        <v>#N/A</v>
      </c>
      <c r="AC3076" s="22">
        <f t="shared" ca="1" si="48"/>
        <v>6.6666666666666666E-2</v>
      </c>
    </row>
    <row r="3077" spans="1:29" x14ac:dyDescent="0.35">
      <c r="A3077">
        <v>1607767</v>
      </c>
      <c r="B3077" t="s">
        <v>239</v>
      </c>
      <c r="C3077" t="s">
        <v>157</v>
      </c>
      <c r="D3077">
        <v>0</v>
      </c>
      <c r="E3077">
        <v>0</v>
      </c>
      <c r="F3077">
        <v>0</v>
      </c>
      <c r="G3077">
        <v>0</v>
      </c>
      <c r="H3077">
        <v>0</v>
      </c>
      <c r="I3077">
        <v>0</v>
      </c>
      <c r="J3077">
        <v>0</v>
      </c>
      <c r="K3077">
        <v>0</v>
      </c>
      <c r="L3077">
        <v>0</v>
      </c>
      <c r="M3077">
        <v>0</v>
      </c>
      <c r="N3077">
        <v>0</v>
      </c>
      <c r="P3077" s="22" t="s">
        <v>34</v>
      </c>
      <c r="R3077" t="s">
        <v>98</v>
      </c>
      <c r="S3077" t="s">
        <v>72</v>
      </c>
      <c r="T3077" s="9" t="e">
        <f>VLOOKUP(A3077,Sku_list!$A$1:$D$2667,3,0)</f>
        <v>#N/A</v>
      </c>
      <c r="U3077" s="9" t="e">
        <f>VLOOKUP(A3077,Sku_list!$A$1:$D$2667,4,0)*(F3077/1000000*12)</f>
        <v>#N/A</v>
      </c>
      <c r="V3077" s="9" t="e">
        <f>VLOOKUP(A3077,Sku_list!$A$1:$D$2667,4,0)*(H3077/1000000*12)</f>
        <v>#N/A</v>
      </c>
      <c r="W3077" s="9" t="e">
        <f>VLOOKUP(A3077,Sku_list!$A$1:$D$2667,4,0)*(J3077/1000000*12)</f>
        <v>#N/A</v>
      </c>
      <c r="X3077" s="9" t="e">
        <f>VLOOKUP(A3077,Sku_list!$A$1:$D$2667,4,0)*(L3077/1000000*12)</f>
        <v>#N/A</v>
      </c>
      <c r="Y3077" s="9" t="e">
        <f>VLOOKUP(A3077,Sku_list!$A$1:$E$2667,5,0)*((J3077+F3077)/1000000000)</f>
        <v>#N/A</v>
      </c>
      <c r="AC3077" s="22">
        <f t="shared" ca="1" si="48"/>
        <v>6.6666666666666666E-2</v>
      </c>
    </row>
    <row r="3078" spans="1:29" x14ac:dyDescent="0.35">
      <c r="A3078">
        <v>1607767</v>
      </c>
      <c r="B3078" t="s">
        <v>239</v>
      </c>
      <c r="C3078" t="s">
        <v>158</v>
      </c>
      <c r="D3078">
        <v>0</v>
      </c>
      <c r="E3078">
        <v>0</v>
      </c>
      <c r="F3078">
        <v>0</v>
      </c>
      <c r="G3078">
        <v>0</v>
      </c>
      <c r="H3078">
        <v>0</v>
      </c>
      <c r="I3078">
        <v>0</v>
      </c>
      <c r="J3078">
        <v>0</v>
      </c>
      <c r="K3078">
        <v>0</v>
      </c>
      <c r="L3078">
        <v>0</v>
      </c>
      <c r="M3078">
        <v>0</v>
      </c>
      <c r="N3078">
        <v>0</v>
      </c>
      <c r="P3078" s="22" t="s">
        <v>34</v>
      </c>
      <c r="R3078" t="s">
        <v>99</v>
      </c>
      <c r="S3078" t="s">
        <v>69</v>
      </c>
      <c r="T3078" s="9" t="e">
        <f>VLOOKUP(A3078,Sku_list!$A$1:$D$2667,3,0)</f>
        <v>#N/A</v>
      </c>
      <c r="U3078" s="9" t="e">
        <f>VLOOKUP(A3078,Sku_list!$A$1:$D$2667,4,0)*(F3078/1000000*12)</f>
        <v>#N/A</v>
      </c>
      <c r="V3078" s="9" t="e">
        <f>VLOOKUP(A3078,Sku_list!$A$1:$D$2667,4,0)*(H3078/1000000*12)</f>
        <v>#N/A</v>
      </c>
      <c r="W3078" s="9" t="e">
        <f>VLOOKUP(A3078,Sku_list!$A$1:$D$2667,4,0)*(J3078/1000000*12)</f>
        <v>#N/A</v>
      </c>
      <c r="X3078" s="9" t="e">
        <f>VLOOKUP(A3078,Sku_list!$A$1:$D$2667,4,0)*(L3078/1000000*12)</f>
        <v>#N/A</v>
      </c>
      <c r="Y3078" s="9" t="e">
        <f>VLOOKUP(A3078,Sku_list!$A$1:$E$2667,5,0)*((J3078+F3078)/1000000000)</f>
        <v>#N/A</v>
      </c>
      <c r="AC3078" s="22">
        <f t="shared" ca="1" si="48"/>
        <v>6.6666666666666666E-2</v>
      </c>
    </row>
    <row r="3079" spans="1:29" x14ac:dyDescent="0.35">
      <c r="A3079">
        <v>1607767</v>
      </c>
      <c r="B3079" t="s">
        <v>239</v>
      </c>
      <c r="C3079" t="s">
        <v>159</v>
      </c>
      <c r="D3079">
        <v>0</v>
      </c>
      <c r="E3079">
        <v>0</v>
      </c>
      <c r="F3079">
        <v>0</v>
      </c>
      <c r="G3079">
        <v>0</v>
      </c>
      <c r="H3079">
        <v>0</v>
      </c>
      <c r="I3079">
        <v>0</v>
      </c>
      <c r="J3079">
        <v>0</v>
      </c>
      <c r="K3079">
        <v>0</v>
      </c>
      <c r="L3079">
        <v>0</v>
      </c>
      <c r="M3079">
        <v>0</v>
      </c>
      <c r="N3079">
        <v>0</v>
      </c>
      <c r="P3079" s="22" t="s">
        <v>34</v>
      </c>
      <c r="R3079" t="s">
        <v>100</v>
      </c>
      <c r="S3079" t="s">
        <v>72</v>
      </c>
      <c r="T3079" s="9" t="e">
        <f>VLOOKUP(A3079,Sku_list!$A$1:$D$2667,3,0)</f>
        <v>#N/A</v>
      </c>
      <c r="U3079" s="9" t="e">
        <f>VLOOKUP(A3079,Sku_list!$A$1:$D$2667,4,0)*(F3079/1000000*12)</f>
        <v>#N/A</v>
      </c>
      <c r="V3079" s="9" t="e">
        <f>VLOOKUP(A3079,Sku_list!$A$1:$D$2667,4,0)*(H3079/1000000*12)</f>
        <v>#N/A</v>
      </c>
      <c r="W3079" s="9" t="e">
        <f>VLOOKUP(A3079,Sku_list!$A$1:$D$2667,4,0)*(J3079/1000000*12)</f>
        <v>#N/A</v>
      </c>
      <c r="X3079" s="9" t="e">
        <f>VLOOKUP(A3079,Sku_list!$A$1:$D$2667,4,0)*(L3079/1000000*12)</f>
        <v>#N/A</v>
      </c>
      <c r="Y3079" s="9" t="e">
        <f>VLOOKUP(A3079,Sku_list!$A$1:$E$2667,5,0)*((J3079+F3079)/1000000000)</f>
        <v>#N/A</v>
      </c>
      <c r="AC3079" s="22">
        <f t="shared" ca="1" si="48"/>
        <v>6.6666666666666666E-2</v>
      </c>
    </row>
    <row r="3080" spans="1:29" x14ac:dyDescent="0.35">
      <c r="A3080">
        <v>1607767</v>
      </c>
      <c r="B3080" t="s">
        <v>239</v>
      </c>
      <c r="C3080" t="s">
        <v>160</v>
      </c>
      <c r="D3080">
        <v>0</v>
      </c>
      <c r="E3080">
        <v>0</v>
      </c>
      <c r="F3080">
        <v>0</v>
      </c>
      <c r="G3080">
        <v>0</v>
      </c>
      <c r="H3080">
        <v>0</v>
      </c>
      <c r="I3080">
        <v>0</v>
      </c>
      <c r="J3080">
        <v>0</v>
      </c>
      <c r="K3080">
        <v>0</v>
      </c>
      <c r="L3080">
        <v>0</v>
      </c>
      <c r="M3080">
        <v>0</v>
      </c>
      <c r="N3080">
        <v>0</v>
      </c>
      <c r="P3080" s="22" t="s">
        <v>34</v>
      </c>
      <c r="R3080" t="s">
        <v>101</v>
      </c>
      <c r="S3080" t="s">
        <v>69</v>
      </c>
      <c r="T3080" s="9" t="e">
        <f>VLOOKUP(A3080,Sku_list!$A$1:$D$2667,3,0)</f>
        <v>#N/A</v>
      </c>
      <c r="U3080" s="9" t="e">
        <f>VLOOKUP(A3080,Sku_list!$A$1:$D$2667,4,0)*(F3080/1000000*12)</f>
        <v>#N/A</v>
      </c>
      <c r="V3080" s="9" t="e">
        <f>VLOOKUP(A3080,Sku_list!$A$1:$D$2667,4,0)*(H3080/1000000*12)</f>
        <v>#N/A</v>
      </c>
      <c r="W3080" s="9" t="e">
        <f>VLOOKUP(A3080,Sku_list!$A$1:$D$2667,4,0)*(J3080/1000000*12)</f>
        <v>#N/A</v>
      </c>
      <c r="X3080" s="9" t="e">
        <f>VLOOKUP(A3080,Sku_list!$A$1:$D$2667,4,0)*(L3080/1000000*12)</f>
        <v>#N/A</v>
      </c>
      <c r="Y3080" s="9" t="e">
        <f>VLOOKUP(A3080,Sku_list!$A$1:$E$2667,5,0)*((J3080+F3080)/1000000000)</f>
        <v>#N/A</v>
      </c>
      <c r="AC3080" s="22">
        <f t="shared" ca="1" si="48"/>
        <v>6.6666666666666666E-2</v>
      </c>
    </row>
    <row r="3081" spans="1:29" x14ac:dyDescent="0.35">
      <c r="A3081">
        <v>1607767</v>
      </c>
      <c r="B3081" t="s">
        <v>239</v>
      </c>
      <c r="C3081" t="s">
        <v>161</v>
      </c>
      <c r="D3081">
        <v>0</v>
      </c>
      <c r="E3081">
        <v>0</v>
      </c>
      <c r="F3081">
        <v>0</v>
      </c>
      <c r="G3081">
        <v>0</v>
      </c>
      <c r="H3081">
        <v>0</v>
      </c>
      <c r="I3081">
        <v>0</v>
      </c>
      <c r="J3081">
        <v>0</v>
      </c>
      <c r="K3081">
        <v>0</v>
      </c>
      <c r="L3081">
        <v>0</v>
      </c>
      <c r="M3081">
        <v>0</v>
      </c>
      <c r="N3081">
        <v>0</v>
      </c>
      <c r="P3081" s="22" t="s">
        <v>34</v>
      </c>
      <c r="R3081" t="s">
        <v>102</v>
      </c>
      <c r="S3081" t="s">
        <v>306</v>
      </c>
      <c r="T3081" s="9" t="e">
        <f>VLOOKUP(A3081,Sku_list!$A$1:$D$2667,3,0)</f>
        <v>#N/A</v>
      </c>
      <c r="U3081" s="9" t="e">
        <f>VLOOKUP(A3081,Sku_list!$A$1:$D$2667,4,0)*(F3081/1000000*12)</f>
        <v>#N/A</v>
      </c>
      <c r="V3081" s="9" t="e">
        <f>VLOOKUP(A3081,Sku_list!$A$1:$D$2667,4,0)*(H3081/1000000*12)</f>
        <v>#N/A</v>
      </c>
      <c r="W3081" s="9" t="e">
        <f>VLOOKUP(A3081,Sku_list!$A$1:$D$2667,4,0)*(J3081/1000000*12)</f>
        <v>#N/A</v>
      </c>
      <c r="X3081" s="9" t="e">
        <f>VLOOKUP(A3081,Sku_list!$A$1:$D$2667,4,0)*(L3081/1000000*12)</f>
        <v>#N/A</v>
      </c>
      <c r="Y3081" s="9" t="e">
        <f>VLOOKUP(A3081,Sku_list!$A$1:$E$2667,5,0)*((J3081+F3081)/1000000000)</f>
        <v>#N/A</v>
      </c>
      <c r="AC3081" s="22">
        <f t="shared" ca="1" si="48"/>
        <v>6.6666666666666666E-2</v>
      </c>
    </row>
    <row r="3082" spans="1:29" x14ac:dyDescent="0.35">
      <c r="A3082">
        <v>1607767</v>
      </c>
      <c r="B3082" t="s">
        <v>239</v>
      </c>
      <c r="C3082" t="s">
        <v>162</v>
      </c>
      <c r="D3082">
        <v>0</v>
      </c>
      <c r="E3082">
        <v>0</v>
      </c>
      <c r="F3082">
        <v>0</v>
      </c>
      <c r="G3082">
        <v>0</v>
      </c>
      <c r="H3082">
        <v>0</v>
      </c>
      <c r="I3082">
        <v>0</v>
      </c>
      <c r="J3082">
        <v>0</v>
      </c>
      <c r="K3082">
        <v>0</v>
      </c>
      <c r="L3082">
        <v>0</v>
      </c>
      <c r="M3082">
        <v>0</v>
      </c>
      <c r="N3082">
        <v>0</v>
      </c>
      <c r="P3082" s="22" t="s">
        <v>34</v>
      </c>
      <c r="R3082" t="s">
        <v>103</v>
      </c>
      <c r="S3082" t="s">
        <v>69</v>
      </c>
      <c r="T3082" s="9" t="e">
        <f>VLOOKUP(A3082,Sku_list!$A$1:$D$2667,3,0)</f>
        <v>#N/A</v>
      </c>
      <c r="U3082" s="9" t="e">
        <f>VLOOKUP(A3082,Sku_list!$A$1:$D$2667,4,0)*(F3082/1000000*12)</f>
        <v>#N/A</v>
      </c>
      <c r="V3082" s="9" t="e">
        <f>VLOOKUP(A3082,Sku_list!$A$1:$D$2667,4,0)*(H3082/1000000*12)</f>
        <v>#N/A</v>
      </c>
      <c r="W3082" s="9" t="e">
        <f>VLOOKUP(A3082,Sku_list!$A$1:$D$2667,4,0)*(J3082/1000000*12)</f>
        <v>#N/A</v>
      </c>
      <c r="X3082" s="9" t="e">
        <f>VLOOKUP(A3082,Sku_list!$A$1:$D$2667,4,0)*(L3082/1000000*12)</f>
        <v>#N/A</v>
      </c>
      <c r="Y3082" s="9" t="e">
        <f>VLOOKUP(A3082,Sku_list!$A$1:$E$2667,5,0)*((J3082+F3082)/1000000000)</f>
        <v>#N/A</v>
      </c>
      <c r="AC3082" s="22">
        <f t="shared" ca="1" si="48"/>
        <v>6.6666666666666666E-2</v>
      </c>
    </row>
    <row r="3083" spans="1:29" x14ac:dyDescent="0.35">
      <c r="A3083">
        <v>1607767</v>
      </c>
      <c r="B3083" t="s">
        <v>239</v>
      </c>
      <c r="C3083" t="s">
        <v>164</v>
      </c>
      <c r="D3083">
        <v>0</v>
      </c>
      <c r="E3083">
        <v>0</v>
      </c>
      <c r="F3083">
        <v>0</v>
      </c>
      <c r="G3083">
        <v>0</v>
      </c>
      <c r="H3083">
        <v>0</v>
      </c>
      <c r="I3083">
        <v>0</v>
      </c>
      <c r="J3083">
        <v>0</v>
      </c>
      <c r="K3083">
        <v>0</v>
      </c>
      <c r="L3083">
        <v>0</v>
      </c>
      <c r="M3083">
        <v>0</v>
      </c>
      <c r="N3083">
        <v>0</v>
      </c>
      <c r="P3083" s="22" t="s">
        <v>34</v>
      </c>
      <c r="R3083" t="s">
        <v>104</v>
      </c>
      <c r="S3083" t="s">
        <v>69</v>
      </c>
      <c r="T3083" s="9" t="e">
        <f>VLOOKUP(A3083,Sku_list!$A$1:$D$2667,3,0)</f>
        <v>#N/A</v>
      </c>
      <c r="U3083" s="9" t="e">
        <f>VLOOKUP(A3083,Sku_list!$A$1:$D$2667,4,0)*(F3083/1000000*12)</f>
        <v>#N/A</v>
      </c>
      <c r="V3083" s="9" t="e">
        <f>VLOOKUP(A3083,Sku_list!$A$1:$D$2667,4,0)*(H3083/1000000*12)</f>
        <v>#N/A</v>
      </c>
      <c r="W3083" s="9" t="e">
        <f>VLOOKUP(A3083,Sku_list!$A$1:$D$2667,4,0)*(J3083/1000000*12)</f>
        <v>#N/A</v>
      </c>
      <c r="X3083" s="9" t="e">
        <f>VLOOKUP(A3083,Sku_list!$A$1:$D$2667,4,0)*(L3083/1000000*12)</f>
        <v>#N/A</v>
      </c>
      <c r="Y3083" s="9" t="e">
        <f>VLOOKUP(A3083,Sku_list!$A$1:$E$2667,5,0)*((J3083+F3083)/1000000000)</f>
        <v>#N/A</v>
      </c>
      <c r="AC3083" s="22">
        <f t="shared" ca="1" si="48"/>
        <v>6.6666666666666666E-2</v>
      </c>
    </row>
    <row r="3084" spans="1:29" x14ac:dyDescent="0.35">
      <c r="A3084">
        <v>1607767</v>
      </c>
      <c r="B3084" t="s">
        <v>239</v>
      </c>
      <c r="C3084" t="s">
        <v>165</v>
      </c>
      <c r="D3084">
        <v>0</v>
      </c>
      <c r="E3084">
        <v>0</v>
      </c>
      <c r="F3084">
        <v>0</v>
      </c>
      <c r="G3084">
        <v>0</v>
      </c>
      <c r="H3084">
        <v>0</v>
      </c>
      <c r="I3084">
        <v>0</v>
      </c>
      <c r="J3084">
        <v>0</v>
      </c>
      <c r="K3084">
        <v>0</v>
      </c>
      <c r="L3084">
        <v>0</v>
      </c>
      <c r="M3084">
        <v>0</v>
      </c>
      <c r="N3084">
        <v>0</v>
      </c>
      <c r="P3084" s="22" t="s">
        <v>34</v>
      </c>
      <c r="R3084" t="s">
        <v>105</v>
      </c>
      <c r="S3084" t="s">
        <v>83</v>
      </c>
      <c r="T3084" s="9" t="e">
        <f>VLOOKUP(A3084,Sku_list!$A$1:$D$2667,3,0)</f>
        <v>#N/A</v>
      </c>
      <c r="U3084" s="9" t="e">
        <f>VLOOKUP(A3084,Sku_list!$A$1:$D$2667,4,0)*(F3084/1000000*12)</f>
        <v>#N/A</v>
      </c>
      <c r="V3084" s="9" t="e">
        <f>VLOOKUP(A3084,Sku_list!$A$1:$D$2667,4,0)*(H3084/1000000*12)</f>
        <v>#N/A</v>
      </c>
      <c r="W3084" s="9" t="e">
        <f>VLOOKUP(A3084,Sku_list!$A$1:$D$2667,4,0)*(J3084/1000000*12)</f>
        <v>#N/A</v>
      </c>
      <c r="X3084" s="9" t="e">
        <f>VLOOKUP(A3084,Sku_list!$A$1:$D$2667,4,0)*(L3084/1000000*12)</f>
        <v>#N/A</v>
      </c>
      <c r="Y3084" s="9" t="e">
        <f>VLOOKUP(A3084,Sku_list!$A$1:$E$2667,5,0)*((J3084+F3084)/1000000000)</f>
        <v>#N/A</v>
      </c>
      <c r="AC3084" s="22">
        <f t="shared" ca="1" si="48"/>
        <v>6.6666666666666666E-2</v>
      </c>
    </row>
    <row r="3085" spans="1:29" x14ac:dyDescent="0.35">
      <c r="A3085">
        <v>1607767</v>
      </c>
      <c r="B3085" t="s">
        <v>239</v>
      </c>
      <c r="C3085" t="s">
        <v>163</v>
      </c>
      <c r="D3085">
        <v>0</v>
      </c>
      <c r="E3085">
        <v>0</v>
      </c>
      <c r="F3085">
        <v>0</v>
      </c>
      <c r="G3085">
        <v>0</v>
      </c>
      <c r="H3085">
        <v>0</v>
      </c>
      <c r="I3085">
        <v>0</v>
      </c>
      <c r="J3085">
        <v>0</v>
      </c>
      <c r="K3085">
        <v>0</v>
      </c>
      <c r="L3085">
        <v>0</v>
      </c>
      <c r="M3085">
        <v>0</v>
      </c>
      <c r="N3085">
        <v>0</v>
      </c>
      <c r="P3085" s="22" t="s">
        <v>34</v>
      </c>
      <c r="R3085" t="s">
        <v>117</v>
      </c>
      <c r="S3085" t="s">
        <v>83</v>
      </c>
      <c r="T3085" s="9" t="e">
        <f>VLOOKUP(A3085,Sku_list!$A$1:$D$2667,3,0)</f>
        <v>#N/A</v>
      </c>
      <c r="U3085" s="9" t="e">
        <f>VLOOKUP(A3085,Sku_list!$A$1:$D$2667,4,0)*(F3085/1000000*12)</f>
        <v>#N/A</v>
      </c>
      <c r="V3085" s="9" t="e">
        <f>VLOOKUP(A3085,Sku_list!$A$1:$D$2667,4,0)*(H3085/1000000*12)</f>
        <v>#N/A</v>
      </c>
      <c r="W3085" s="9" t="e">
        <f>VLOOKUP(A3085,Sku_list!$A$1:$D$2667,4,0)*(J3085/1000000*12)</f>
        <v>#N/A</v>
      </c>
      <c r="X3085" s="9" t="e">
        <f>VLOOKUP(A3085,Sku_list!$A$1:$D$2667,4,0)*(L3085/1000000*12)</f>
        <v>#N/A</v>
      </c>
      <c r="Y3085" s="9" t="e">
        <f>VLOOKUP(A3085,Sku_list!$A$1:$E$2667,5,0)*((J3085+F3085)/1000000000)</f>
        <v>#N/A</v>
      </c>
      <c r="AC3085" s="22">
        <f t="shared" ca="1" si="48"/>
        <v>6.6666666666666666E-2</v>
      </c>
    </row>
    <row r="3086" spans="1:29" x14ac:dyDescent="0.35">
      <c r="A3086">
        <v>1607767</v>
      </c>
      <c r="B3086" t="s">
        <v>239</v>
      </c>
      <c r="C3086" t="s">
        <v>166</v>
      </c>
      <c r="D3086">
        <v>0</v>
      </c>
      <c r="E3086">
        <v>0</v>
      </c>
      <c r="F3086">
        <v>0</v>
      </c>
      <c r="G3086">
        <v>0</v>
      </c>
      <c r="H3086">
        <v>0</v>
      </c>
      <c r="I3086">
        <v>0</v>
      </c>
      <c r="J3086">
        <v>0</v>
      </c>
      <c r="K3086">
        <v>0</v>
      </c>
      <c r="L3086">
        <v>0</v>
      </c>
      <c r="M3086">
        <v>0</v>
      </c>
      <c r="N3086">
        <v>0</v>
      </c>
      <c r="P3086" s="22" t="s">
        <v>34</v>
      </c>
      <c r="R3086" t="s">
        <v>118</v>
      </c>
      <c r="S3086" t="s">
        <v>85</v>
      </c>
      <c r="T3086" s="9" t="e">
        <f>VLOOKUP(A3086,Sku_list!$A$1:$D$2667,3,0)</f>
        <v>#N/A</v>
      </c>
      <c r="U3086" s="9" t="e">
        <f>VLOOKUP(A3086,Sku_list!$A$1:$D$2667,4,0)*(F3086/1000000*12)</f>
        <v>#N/A</v>
      </c>
      <c r="V3086" s="9" t="e">
        <f>VLOOKUP(A3086,Sku_list!$A$1:$D$2667,4,0)*(H3086/1000000*12)</f>
        <v>#N/A</v>
      </c>
      <c r="W3086" s="9" t="e">
        <f>VLOOKUP(A3086,Sku_list!$A$1:$D$2667,4,0)*(J3086/1000000*12)</f>
        <v>#N/A</v>
      </c>
      <c r="X3086" s="9" t="e">
        <f>VLOOKUP(A3086,Sku_list!$A$1:$D$2667,4,0)*(L3086/1000000*12)</f>
        <v>#N/A</v>
      </c>
      <c r="Y3086" s="9" t="e">
        <f>VLOOKUP(A3086,Sku_list!$A$1:$E$2667,5,0)*((J3086+F3086)/1000000000)</f>
        <v>#N/A</v>
      </c>
      <c r="AC3086" s="22">
        <f t="shared" ca="1" si="48"/>
        <v>6.6666666666666666E-2</v>
      </c>
    </row>
    <row r="3087" spans="1:29" x14ac:dyDescent="0.35">
      <c r="A3087">
        <v>1607767</v>
      </c>
      <c r="B3087" t="s">
        <v>239</v>
      </c>
      <c r="C3087" t="s">
        <v>167</v>
      </c>
      <c r="D3087">
        <v>0</v>
      </c>
      <c r="E3087">
        <v>0</v>
      </c>
      <c r="F3087">
        <v>0</v>
      </c>
      <c r="G3087">
        <v>0</v>
      </c>
      <c r="H3087">
        <v>0</v>
      </c>
      <c r="I3087">
        <v>0</v>
      </c>
      <c r="J3087">
        <v>0</v>
      </c>
      <c r="K3087">
        <v>0</v>
      </c>
      <c r="L3087">
        <v>0</v>
      </c>
      <c r="M3087">
        <v>0</v>
      </c>
      <c r="N3087">
        <v>0</v>
      </c>
      <c r="P3087" s="22" t="s">
        <v>34</v>
      </c>
      <c r="R3087" t="s">
        <v>119</v>
      </c>
      <c r="S3087" t="s">
        <v>72</v>
      </c>
      <c r="T3087" s="9" t="e">
        <f>VLOOKUP(A3087,Sku_list!$A$1:$D$2667,3,0)</f>
        <v>#N/A</v>
      </c>
      <c r="U3087" s="9" t="e">
        <f>VLOOKUP(A3087,Sku_list!$A$1:$D$2667,4,0)*(F3087/1000000*12)</f>
        <v>#N/A</v>
      </c>
      <c r="V3087" s="9" t="e">
        <f>VLOOKUP(A3087,Sku_list!$A$1:$D$2667,4,0)*(H3087/1000000*12)</f>
        <v>#N/A</v>
      </c>
      <c r="W3087" s="9" t="e">
        <f>VLOOKUP(A3087,Sku_list!$A$1:$D$2667,4,0)*(J3087/1000000*12)</f>
        <v>#N/A</v>
      </c>
      <c r="X3087" s="9" t="e">
        <f>VLOOKUP(A3087,Sku_list!$A$1:$D$2667,4,0)*(L3087/1000000*12)</f>
        <v>#N/A</v>
      </c>
      <c r="Y3087" s="9" t="e">
        <f>VLOOKUP(A3087,Sku_list!$A$1:$E$2667,5,0)*((J3087+F3087)/1000000000)</f>
        <v>#N/A</v>
      </c>
      <c r="AC3087" s="22">
        <f t="shared" ca="1" si="48"/>
        <v>6.6666666666666666E-2</v>
      </c>
    </row>
    <row r="3088" spans="1:29" x14ac:dyDescent="0.35">
      <c r="A3088">
        <v>1607767</v>
      </c>
      <c r="B3088" t="s">
        <v>239</v>
      </c>
      <c r="C3088" t="s">
        <v>61</v>
      </c>
      <c r="D3088">
        <v>0</v>
      </c>
      <c r="E3088">
        <v>0</v>
      </c>
      <c r="F3088">
        <v>0</v>
      </c>
      <c r="G3088">
        <v>0</v>
      </c>
      <c r="H3088">
        <v>0</v>
      </c>
      <c r="I3088">
        <v>0</v>
      </c>
      <c r="J3088">
        <v>0</v>
      </c>
      <c r="K3088">
        <v>0</v>
      </c>
      <c r="L3088">
        <v>0</v>
      </c>
      <c r="M3088">
        <v>0</v>
      </c>
      <c r="N3088">
        <v>0</v>
      </c>
      <c r="P3088" s="22" t="s">
        <v>34</v>
      </c>
      <c r="R3088" t="s">
        <v>5</v>
      </c>
      <c r="S3088" t="s">
        <v>85</v>
      </c>
      <c r="T3088" s="9" t="e">
        <f>VLOOKUP(A3088,Sku_list!$A$1:$D$2667,3,0)</f>
        <v>#N/A</v>
      </c>
      <c r="U3088" s="9" t="e">
        <f>VLOOKUP(A3088,Sku_list!$A$1:$D$2667,4,0)*(F3088/1000000*12)</f>
        <v>#N/A</v>
      </c>
      <c r="V3088" s="9" t="e">
        <f>VLOOKUP(A3088,Sku_list!$A$1:$D$2667,4,0)*(H3088/1000000*12)</f>
        <v>#N/A</v>
      </c>
      <c r="W3088" s="9" t="e">
        <f>VLOOKUP(A3088,Sku_list!$A$1:$D$2667,4,0)*(J3088/1000000*12)</f>
        <v>#N/A</v>
      </c>
      <c r="X3088" s="9" t="e">
        <f>VLOOKUP(A3088,Sku_list!$A$1:$D$2667,4,0)*(L3088/1000000*12)</f>
        <v>#N/A</v>
      </c>
      <c r="Y3088" s="9" t="e">
        <f>VLOOKUP(A3088,Sku_list!$A$1:$E$2667,5,0)*((J3088+F3088)/1000000000)</f>
        <v>#N/A</v>
      </c>
      <c r="AC3088" s="22">
        <f t="shared" ca="1" si="48"/>
        <v>6.6666666666666666E-2</v>
      </c>
    </row>
    <row r="3089" spans="1:29" x14ac:dyDescent="0.35">
      <c r="A3089">
        <v>1607767</v>
      </c>
      <c r="B3089" t="s">
        <v>239</v>
      </c>
      <c r="C3089" t="s">
        <v>39</v>
      </c>
      <c r="D3089">
        <v>0</v>
      </c>
      <c r="E3089">
        <v>0</v>
      </c>
      <c r="F3089">
        <v>0</v>
      </c>
      <c r="G3089">
        <v>0</v>
      </c>
      <c r="H3089">
        <v>0</v>
      </c>
      <c r="I3089">
        <v>0</v>
      </c>
      <c r="J3089">
        <v>0</v>
      </c>
      <c r="K3089">
        <v>0</v>
      </c>
      <c r="L3089">
        <v>0</v>
      </c>
      <c r="M3089">
        <v>0</v>
      </c>
      <c r="N3089">
        <v>0</v>
      </c>
      <c r="P3089" s="22" t="s">
        <v>34</v>
      </c>
      <c r="R3089" t="s">
        <v>43</v>
      </c>
      <c r="S3089" t="s">
        <v>190</v>
      </c>
      <c r="T3089" s="9" t="e">
        <f>VLOOKUP(A3089,Sku_list!$A$1:$D$2667,3,0)</f>
        <v>#N/A</v>
      </c>
      <c r="U3089" s="9" t="e">
        <f>VLOOKUP(A3089,Sku_list!$A$1:$D$2667,4,0)*(F3089/1000000*12)</f>
        <v>#N/A</v>
      </c>
      <c r="V3089" s="9" t="e">
        <f>VLOOKUP(A3089,Sku_list!$A$1:$D$2667,4,0)*(H3089/1000000*12)</f>
        <v>#N/A</v>
      </c>
      <c r="W3089" s="9" t="e">
        <f>VLOOKUP(A3089,Sku_list!$A$1:$D$2667,4,0)*(J3089/1000000*12)</f>
        <v>#N/A</v>
      </c>
      <c r="X3089" s="9" t="e">
        <f>VLOOKUP(A3089,Sku_list!$A$1:$D$2667,4,0)*(L3089/1000000*12)</f>
        <v>#N/A</v>
      </c>
      <c r="Y3089" s="9" t="e">
        <f>VLOOKUP(A3089,Sku_list!$A$1:$E$2667,5,0)*((J3089+F3089)/1000000000)</f>
        <v>#N/A</v>
      </c>
      <c r="AC3089" s="22">
        <f t="shared" ca="1" si="48"/>
        <v>6.6666666666666666E-2</v>
      </c>
    </row>
    <row r="3090" spans="1:29" x14ac:dyDescent="0.35">
      <c r="A3090">
        <v>1607767</v>
      </c>
      <c r="B3090" t="s">
        <v>239</v>
      </c>
      <c r="C3090" t="s">
        <v>65</v>
      </c>
      <c r="D3090">
        <v>0</v>
      </c>
      <c r="E3090">
        <v>0</v>
      </c>
      <c r="F3090">
        <v>0</v>
      </c>
      <c r="G3090">
        <v>0</v>
      </c>
      <c r="H3090">
        <v>0</v>
      </c>
      <c r="I3090">
        <v>0</v>
      </c>
      <c r="J3090">
        <v>0</v>
      </c>
      <c r="K3090">
        <v>0</v>
      </c>
      <c r="L3090">
        <v>0</v>
      </c>
      <c r="M3090">
        <v>0</v>
      </c>
      <c r="N3090">
        <v>0</v>
      </c>
      <c r="P3090" s="22" t="s">
        <v>34</v>
      </c>
      <c r="R3090" t="s">
        <v>300</v>
      </c>
      <c r="S3090" t="s">
        <v>83</v>
      </c>
      <c r="T3090" s="9" t="e">
        <f>VLOOKUP(A3090,Sku_list!$A$1:$D$2667,3,0)</f>
        <v>#N/A</v>
      </c>
      <c r="U3090" s="9" t="e">
        <f>VLOOKUP(A3090,Sku_list!$A$1:$D$2667,4,0)*(F3090/1000000*12)</f>
        <v>#N/A</v>
      </c>
      <c r="V3090" s="9" t="e">
        <f>VLOOKUP(A3090,Sku_list!$A$1:$D$2667,4,0)*(H3090/1000000*12)</f>
        <v>#N/A</v>
      </c>
      <c r="W3090" s="9" t="e">
        <f>VLOOKUP(A3090,Sku_list!$A$1:$D$2667,4,0)*(J3090/1000000*12)</f>
        <v>#N/A</v>
      </c>
      <c r="X3090" s="9" t="e">
        <f>VLOOKUP(A3090,Sku_list!$A$1:$D$2667,4,0)*(L3090/1000000*12)</f>
        <v>#N/A</v>
      </c>
      <c r="Y3090" s="9" t="e">
        <f>VLOOKUP(A3090,Sku_list!$A$1:$E$2667,5,0)*((J3090+F3090)/1000000000)</f>
        <v>#N/A</v>
      </c>
      <c r="AC3090" s="22">
        <f t="shared" ca="1" si="48"/>
        <v>6.6666666666666666E-2</v>
      </c>
    </row>
    <row r="3091" spans="1:29" x14ac:dyDescent="0.35">
      <c r="A3091">
        <v>1607767</v>
      </c>
      <c r="B3091" t="s">
        <v>239</v>
      </c>
      <c r="C3091" t="s">
        <v>66</v>
      </c>
      <c r="D3091">
        <v>0</v>
      </c>
      <c r="E3091">
        <v>0</v>
      </c>
      <c r="F3091">
        <v>0</v>
      </c>
      <c r="G3091">
        <v>0</v>
      </c>
      <c r="H3091">
        <v>0</v>
      </c>
      <c r="I3091">
        <v>0</v>
      </c>
      <c r="J3091">
        <v>0</v>
      </c>
      <c r="K3091">
        <v>0</v>
      </c>
      <c r="L3091">
        <v>0</v>
      </c>
      <c r="M3091">
        <v>0</v>
      </c>
      <c r="N3091">
        <v>0</v>
      </c>
      <c r="P3091" s="22" t="s">
        <v>34</v>
      </c>
      <c r="R3091" t="s">
        <v>174</v>
      </c>
      <c r="S3091" t="s">
        <v>72</v>
      </c>
      <c r="T3091" s="9" t="e">
        <f>VLOOKUP(A3091,Sku_list!$A$1:$D$2667,3,0)</f>
        <v>#N/A</v>
      </c>
      <c r="U3091" s="9" t="e">
        <f>VLOOKUP(A3091,Sku_list!$A$1:$D$2667,4,0)*(F3091/1000000*12)</f>
        <v>#N/A</v>
      </c>
      <c r="V3091" s="9" t="e">
        <f>VLOOKUP(A3091,Sku_list!$A$1:$D$2667,4,0)*(H3091/1000000*12)</f>
        <v>#N/A</v>
      </c>
      <c r="W3091" s="9" t="e">
        <f>VLOOKUP(A3091,Sku_list!$A$1:$D$2667,4,0)*(J3091/1000000*12)</f>
        <v>#N/A</v>
      </c>
      <c r="X3091" s="9" t="e">
        <f>VLOOKUP(A3091,Sku_list!$A$1:$D$2667,4,0)*(L3091/1000000*12)</f>
        <v>#N/A</v>
      </c>
      <c r="Y3091" s="9" t="e">
        <f>VLOOKUP(A3091,Sku_list!$A$1:$E$2667,5,0)*((J3091+F3091)/1000000000)</f>
        <v>#N/A</v>
      </c>
      <c r="AC3091" s="22">
        <f t="shared" ca="1" si="48"/>
        <v>6.6666666666666666E-2</v>
      </c>
    </row>
    <row r="3092" spans="1:29" x14ac:dyDescent="0.35">
      <c r="A3092">
        <v>1607767</v>
      </c>
      <c r="B3092" t="s">
        <v>239</v>
      </c>
      <c r="C3092" t="s">
        <v>67</v>
      </c>
      <c r="D3092">
        <v>0</v>
      </c>
      <c r="E3092">
        <v>0</v>
      </c>
      <c r="F3092">
        <v>0</v>
      </c>
      <c r="G3092">
        <v>0</v>
      </c>
      <c r="H3092">
        <v>0</v>
      </c>
      <c r="I3092">
        <v>0</v>
      </c>
      <c r="J3092">
        <v>0</v>
      </c>
      <c r="K3092">
        <v>0</v>
      </c>
      <c r="L3092">
        <v>0</v>
      </c>
      <c r="M3092">
        <v>0</v>
      </c>
      <c r="N3092">
        <v>0</v>
      </c>
      <c r="P3092" s="22" t="s">
        <v>34</v>
      </c>
      <c r="R3092" t="s">
        <v>176</v>
      </c>
      <c r="S3092" t="s">
        <v>72</v>
      </c>
      <c r="T3092" s="9" t="e">
        <f>VLOOKUP(A3092,Sku_list!$A$1:$D$2667,3,0)</f>
        <v>#N/A</v>
      </c>
      <c r="U3092" s="9" t="e">
        <f>VLOOKUP(A3092,Sku_list!$A$1:$D$2667,4,0)*(F3092/1000000*12)</f>
        <v>#N/A</v>
      </c>
      <c r="V3092" s="9" t="e">
        <f>VLOOKUP(A3092,Sku_list!$A$1:$D$2667,4,0)*(H3092/1000000*12)</f>
        <v>#N/A</v>
      </c>
      <c r="W3092" s="9" t="e">
        <f>VLOOKUP(A3092,Sku_list!$A$1:$D$2667,4,0)*(J3092/1000000*12)</f>
        <v>#N/A</v>
      </c>
      <c r="X3092" s="9" t="e">
        <f>VLOOKUP(A3092,Sku_list!$A$1:$D$2667,4,0)*(L3092/1000000*12)</f>
        <v>#N/A</v>
      </c>
      <c r="Y3092" s="9" t="e">
        <f>VLOOKUP(A3092,Sku_list!$A$1:$E$2667,5,0)*((J3092+F3092)/1000000000)</f>
        <v>#N/A</v>
      </c>
      <c r="AC3092" s="22">
        <f t="shared" ca="1" si="48"/>
        <v>6.6666666666666666E-2</v>
      </c>
    </row>
    <row r="3093" spans="1:29" x14ac:dyDescent="0.35">
      <c r="A3093">
        <v>1607767</v>
      </c>
      <c r="B3093" t="s">
        <v>239</v>
      </c>
      <c r="C3093" t="s">
        <v>68</v>
      </c>
      <c r="D3093">
        <v>0</v>
      </c>
      <c r="E3093">
        <v>0</v>
      </c>
      <c r="F3093">
        <v>0</v>
      </c>
      <c r="G3093">
        <v>0</v>
      </c>
      <c r="H3093">
        <v>0</v>
      </c>
      <c r="I3093">
        <v>0</v>
      </c>
      <c r="J3093">
        <v>0</v>
      </c>
      <c r="K3093">
        <v>0</v>
      </c>
      <c r="L3093">
        <v>0</v>
      </c>
      <c r="M3093">
        <v>0</v>
      </c>
      <c r="N3093">
        <v>0</v>
      </c>
      <c r="P3093" s="22" t="s">
        <v>34</v>
      </c>
      <c r="R3093" t="s">
        <v>177</v>
      </c>
      <c r="S3093" t="s">
        <v>72</v>
      </c>
      <c r="T3093" s="9" t="e">
        <f>VLOOKUP(A3093,Sku_list!$A$1:$D$2667,3,0)</f>
        <v>#N/A</v>
      </c>
      <c r="U3093" s="9" t="e">
        <f>VLOOKUP(A3093,Sku_list!$A$1:$D$2667,4,0)*(F3093/1000000*12)</f>
        <v>#N/A</v>
      </c>
      <c r="V3093" s="9" t="e">
        <f>VLOOKUP(A3093,Sku_list!$A$1:$D$2667,4,0)*(H3093/1000000*12)</f>
        <v>#N/A</v>
      </c>
      <c r="W3093" s="9" t="e">
        <f>VLOOKUP(A3093,Sku_list!$A$1:$D$2667,4,0)*(J3093/1000000*12)</f>
        <v>#N/A</v>
      </c>
      <c r="X3093" s="9" t="e">
        <f>VLOOKUP(A3093,Sku_list!$A$1:$D$2667,4,0)*(L3093/1000000*12)</f>
        <v>#N/A</v>
      </c>
      <c r="Y3093" s="9" t="e">
        <f>VLOOKUP(A3093,Sku_list!$A$1:$E$2667,5,0)*((J3093+F3093)/1000000000)</f>
        <v>#N/A</v>
      </c>
      <c r="AC3093" s="22">
        <f t="shared" ca="1" si="48"/>
        <v>6.6666666666666666E-2</v>
      </c>
    </row>
    <row r="3094" spans="1:29" x14ac:dyDescent="0.35">
      <c r="A3094">
        <v>1607767</v>
      </c>
      <c r="B3094" t="s">
        <v>239</v>
      </c>
      <c r="C3094" t="s">
        <v>44</v>
      </c>
      <c r="D3094">
        <v>0</v>
      </c>
      <c r="E3094">
        <v>0</v>
      </c>
      <c r="F3094">
        <v>0</v>
      </c>
      <c r="G3094">
        <v>0</v>
      </c>
      <c r="H3094">
        <v>0</v>
      </c>
      <c r="I3094">
        <v>0</v>
      </c>
      <c r="J3094">
        <v>0</v>
      </c>
      <c r="K3094">
        <v>0</v>
      </c>
      <c r="L3094">
        <v>0</v>
      </c>
      <c r="M3094">
        <v>0</v>
      </c>
      <c r="N3094">
        <v>0</v>
      </c>
      <c r="P3094" s="22" t="s">
        <v>34</v>
      </c>
      <c r="R3094" t="s">
        <v>45</v>
      </c>
      <c r="S3094" t="s">
        <v>193</v>
      </c>
      <c r="T3094" s="9" t="e">
        <f>VLOOKUP(A3094,Sku_list!$A$1:$D$2667,3,0)</f>
        <v>#N/A</v>
      </c>
      <c r="U3094" s="9" t="e">
        <f>VLOOKUP(A3094,Sku_list!$A$1:$D$2667,4,0)*(F3094/1000000*12)</f>
        <v>#N/A</v>
      </c>
      <c r="V3094" s="9" t="e">
        <f>VLOOKUP(A3094,Sku_list!$A$1:$D$2667,4,0)*(H3094/1000000*12)</f>
        <v>#N/A</v>
      </c>
      <c r="W3094" s="9" t="e">
        <f>VLOOKUP(A3094,Sku_list!$A$1:$D$2667,4,0)*(J3094/1000000*12)</f>
        <v>#N/A</v>
      </c>
      <c r="X3094" s="9" t="e">
        <f>VLOOKUP(A3094,Sku_list!$A$1:$D$2667,4,0)*(L3094/1000000*12)</f>
        <v>#N/A</v>
      </c>
      <c r="Y3094" s="9" t="e">
        <f>VLOOKUP(A3094,Sku_list!$A$1:$E$2667,5,0)*((J3094+F3094)/1000000000)</f>
        <v>#N/A</v>
      </c>
      <c r="AC3094" s="22">
        <f t="shared" ca="1" si="48"/>
        <v>6.6666666666666666E-2</v>
      </c>
    </row>
    <row r="3095" spans="1:29" x14ac:dyDescent="0.35">
      <c r="A3095">
        <v>1607774</v>
      </c>
      <c r="B3095" t="s">
        <v>108</v>
      </c>
      <c r="C3095" t="s">
        <v>1</v>
      </c>
      <c r="D3095">
        <v>0</v>
      </c>
      <c r="E3095">
        <v>0</v>
      </c>
      <c r="F3095">
        <v>0</v>
      </c>
      <c r="G3095">
        <v>0</v>
      </c>
      <c r="H3095">
        <v>0</v>
      </c>
      <c r="I3095">
        <v>0</v>
      </c>
      <c r="J3095">
        <v>0</v>
      </c>
      <c r="K3095">
        <v>0</v>
      </c>
      <c r="L3095">
        <v>0</v>
      </c>
      <c r="M3095">
        <v>0</v>
      </c>
      <c r="N3095">
        <v>0</v>
      </c>
      <c r="P3095" s="22" t="s">
        <v>34</v>
      </c>
      <c r="R3095" t="s">
        <v>2</v>
      </c>
      <c r="S3095" t="s">
        <v>173</v>
      </c>
      <c r="T3095" s="9" t="e">
        <f>VLOOKUP(A3095,Sku_list!$A$1:$D$2667,3,0)</f>
        <v>#N/A</v>
      </c>
      <c r="U3095" s="9" t="e">
        <f>VLOOKUP(A3095,Sku_list!$A$1:$D$2667,4,0)*(F3095/1000000*12)</f>
        <v>#N/A</v>
      </c>
      <c r="V3095" s="9" t="e">
        <f>VLOOKUP(A3095,Sku_list!$A$1:$D$2667,4,0)*(H3095/1000000*12)</f>
        <v>#N/A</v>
      </c>
      <c r="W3095" s="9" t="e">
        <f>VLOOKUP(A3095,Sku_list!$A$1:$D$2667,4,0)*(J3095/1000000*12)</f>
        <v>#N/A</v>
      </c>
      <c r="X3095" s="9" t="e">
        <f>VLOOKUP(A3095,Sku_list!$A$1:$D$2667,4,0)*(L3095/1000000*12)</f>
        <v>#N/A</v>
      </c>
      <c r="Y3095" s="9" t="e">
        <f>VLOOKUP(A3095,Sku_list!$A$1:$E$2667,5,0)*((J3095+F3095)/1000000000)</f>
        <v>#N/A</v>
      </c>
      <c r="AC3095" s="22">
        <f t="shared" ca="1" si="48"/>
        <v>6.6666666666666666E-2</v>
      </c>
    </row>
    <row r="3096" spans="1:29" x14ac:dyDescent="0.35">
      <c r="A3096">
        <v>1607774</v>
      </c>
      <c r="B3096" t="s">
        <v>108</v>
      </c>
      <c r="C3096" t="s">
        <v>139</v>
      </c>
      <c r="D3096">
        <v>0</v>
      </c>
      <c r="E3096">
        <v>0</v>
      </c>
      <c r="F3096">
        <v>0</v>
      </c>
      <c r="G3096">
        <v>560</v>
      </c>
      <c r="H3096">
        <v>0</v>
      </c>
      <c r="I3096">
        <v>0</v>
      </c>
      <c r="J3096">
        <v>0</v>
      </c>
      <c r="K3096">
        <v>48</v>
      </c>
      <c r="L3096">
        <v>220</v>
      </c>
      <c r="M3096">
        <v>220</v>
      </c>
      <c r="N3096">
        <v>-220</v>
      </c>
      <c r="P3096" s="22">
        <v>0</v>
      </c>
      <c r="R3096" t="s">
        <v>70</v>
      </c>
      <c r="S3096" t="s">
        <v>69</v>
      </c>
      <c r="T3096" s="9" t="e">
        <f>VLOOKUP(A3096,Sku_list!$A$1:$D$2667,3,0)</f>
        <v>#N/A</v>
      </c>
      <c r="U3096" s="9" t="e">
        <f>VLOOKUP(A3096,Sku_list!$A$1:$D$2667,4,0)*(F3096/1000000*12)</f>
        <v>#N/A</v>
      </c>
      <c r="V3096" s="9" t="e">
        <f>VLOOKUP(A3096,Sku_list!$A$1:$D$2667,4,0)*(H3096/1000000*12)</f>
        <v>#N/A</v>
      </c>
      <c r="W3096" s="9" t="e">
        <f>VLOOKUP(A3096,Sku_list!$A$1:$D$2667,4,0)*(J3096/1000000*12)</f>
        <v>#N/A</v>
      </c>
      <c r="X3096" s="9" t="e">
        <f>VLOOKUP(A3096,Sku_list!$A$1:$D$2667,4,0)*(L3096/1000000*12)</f>
        <v>#N/A</v>
      </c>
      <c r="Y3096" s="9" t="e">
        <f>VLOOKUP(A3096,Sku_list!$A$1:$E$2667,5,0)*((J3096+F3096)/1000000000)</f>
        <v>#N/A</v>
      </c>
      <c r="AC3096" s="22">
        <f t="shared" ca="1" si="48"/>
        <v>6.6666666666666666E-2</v>
      </c>
    </row>
    <row r="3097" spans="1:29" x14ac:dyDescent="0.35">
      <c r="A3097">
        <v>1607774</v>
      </c>
      <c r="B3097" t="s">
        <v>108</v>
      </c>
      <c r="C3097" t="s">
        <v>140</v>
      </c>
      <c r="D3097">
        <v>0</v>
      </c>
      <c r="E3097">
        <v>0</v>
      </c>
      <c r="F3097">
        <v>0</v>
      </c>
      <c r="G3097">
        <v>200</v>
      </c>
      <c r="H3097">
        <v>0</v>
      </c>
      <c r="I3097">
        <v>0</v>
      </c>
      <c r="J3097">
        <v>0</v>
      </c>
      <c r="K3097">
        <v>24</v>
      </c>
      <c r="L3097">
        <v>160</v>
      </c>
      <c r="M3097">
        <v>160</v>
      </c>
      <c r="N3097">
        <v>-160</v>
      </c>
      <c r="P3097" s="22">
        <v>0</v>
      </c>
      <c r="R3097" t="s">
        <v>71</v>
      </c>
      <c r="S3097" t="s">
        <v>72</v>
      </c>
      <c r="T3097" s="9" t="e">
        <f>VLOOKUP(A3097,Sku_list!$A$1:$D$2667,3,0)</f>
        <v>#N/A</v>
      </c>
      <c r="U3097" s="9" t="e">
        <f>VLOOKUP(A3097,Sku_list!$A$1:$D$2667,4,0)*(F3097/1000000*12)</f>
        <v>#N/A</v>
      </c>
      <c r="V3097" s="9" t="e">
        <f>VLOOKUP(A3097,Sku_list!$A$1:$D$2667,4,0)*(H3097/1000000*12)</f>
        <v>#N/A</v>
      </c>
      <c r="W3097" s="9" t="e">
        <f>VLOOKUP(A3097,Sku_list!$A$1:$D$2667,4,0)*(J3097/1000000*12)</f>
        <v>#N/A</v>
      </c>
      <c r="X3097" s="9" t="e">
        <f>VLOOKUP(A3097,Sku_list!$A$1:$D$2667,4,0)*(L3097/1000000*12)</f>
        <v>#N/A</v>
      </c>
      <c r="Y3097" s="9" t="e">
        <f>VLOOKUP(A3097,Sku_list!$A$1:$E$2667,5,0)*((J3097+F3097)/1000000000)</f>
        <v>#N/A</v>
      </c>
      <c r="AC3097" s="22">
        <f t="shared" ca="1" si="48"/>
        <v>6.6666666666666666E-2</v>
      </c>
    </row>
    <row r="3098" spans="1:29" x14ac:dyDescent="0.35">
      <c r="A3098">
        <v>1607774</v>
      </c>
      <c r="B3098" t="s">
        <v>108</v>
      </c>
      <c r="C3098" t="s">
        <v>141</v>
      </c>
      <c r="D3098">
        <v>0</v>
      </c>
      <c r="E3098">
        <v>0</v>
      </c>
      <c r="F3098">
        <v>0</v>
      </c>
      <c r="G3098">
        <v>16</v>
      </c>
      <c r="H3098">
        <v>0</v>
      </c>
      <c r="I3098">
        <v>0</v>
      </c>
      <c r="J3098">
        <v>0</v>
      </c>
      <c r="K3098">
        <v>8</v>
      </c>
      <c r="L3098">
        <v>300</v>
      </c>
      <c r="M3098">
        <v>300</v>
      </c>
      <c r="N3098">
        <v>-300</v>
      </c>
      <c r="P3098" s="22">
        <v>0</v>
      </c>
      <c r="R3098" t="s">
        <v>82</v>
      </c>
      <c r="S3098" t="s">
        <v>83</v>
      </c>
      <c r="T3098" s="9" t="e">
        <f>VLOOKUP(A3098,Sku_list!$A$1:$D$2667,3,0)</f>
        <v>#N/A</v>
      </c>
      <c r="U3098" s="9" t="e">
        <f>VLOOKUP(A3098,Sku_list!$A$1:$D$2667,4,0)*(F3098/1000000*12)</f>
        <v>#N/A</v>
      </c>
      <c r="V3098" s="9" t="e">
        <f>VLOOKUP(A3098,Sku_list!$A$1:$D$2667,4,0)*(H3098/1000000*12)</f>
        <v>#N/A</v>
      </c>
      <c r="W3098" s="9" t="e">
        <f>VLOOKUP(A3098,Sku_list!$A$1:$D$2667,4,0)*(J3098/1000000*12)</f>
        <v>#N/A</v>
      </c>
      <c r="X3098" s="9" t="e">
        <f>VLOOKUP(A3098,Sku_list!$A$1:$D$2667,4,0)*(L3098/1000000*12)</f>
        <v>#N/A</v>
      </c>
      <c r="Y3098" s="9" t="e">
        <f>VLOOKUP(A3098,Sku_list!$A$1:$E$2667,5,0)*((J3098+F3098)/1000000000)</f>
        <v>#N/A</v>
      </c>
      <c r="AC3098" s="22">
        <f t="shared" ca="1" si="48"/>
        <v>6.6666666666666666E-2</v>
      </c>
    </row>
    <row r="3099" spans="1:29" x14ac:dyDescent="0.35">
      <c r="A3099">
        <v>1607774</v>
      </c>
      <c r="B3099" t="s">
        <v>108</v>
      </c>
      <c r="C3099" t="s">
        <v>142</v>
      </c>
      <c r="D3099">
        <v>0</v>
      </c>
      <c r="E3099">
        <v>0</v>
      </c>
      <c r="F3099">
        <v>0</v>
      </c>
      <c r="G3099">
        <v>760</v>
      </c>
      <c r="H3099">
        <v>0</v>
      </c>
      <c r="I3099">
        <v>0</v>
      </c>
      <c r="J3099">
        <v>0</v>
      </c>
      <c r="K3099">
        <v>600</v>
      </c>
      <c r="L3099">
        <v>900</v>
      </c>
      <c r="M3099">
        <v>900</v>
      </c>
      <c r="N3099">
        <v>-900</v>
      </c>
      <c r="P3099" s="22">
        <v>0</v>
      </c>
      <c r="R3099" t="s">
        <v>84</v>
      </c>
      <c r="S3099" t="s">
        <v>85</v>
      </c>
      <c r="T3099" s="9" t="e">
        <f>VLOOKUP(A3099,Sku_list!$A$1:$D$2667,3,0)</f>
        <v>#N/A</v>
      </c>
      <c r="U3099" s="9" t="e">
        <f>VLOOKUP(A3099,Sku_list!$A$1:$D$2667,4,0)*(F3099/1000000*12)</f>
        <v>#N/A</v>
      </c>
      <c r="V3099" s="9" t="e">
        <f>VLOOKUP(A3099,Sku_list!$A$1:$D$2667,4,0)*(H3099/1000000*12)</f>
        <v>#N/A</v>
      </c>
      <c r="W3099" s="9" t="e">
        <f>VLOOKUP(A3099,Sku_list!$A$1:$D$2667,4,0)*(J3099/1000000*12)</f>
        <v>#N/A</v>
      </c>
      <c r="X3099" s="9" t="e">
        <f>VLOOKUP(A3099,Sku_list!$A$1:$D$2667,4,0)*(L3099/1000000*12)</f>
        <v>#N/A</v>
      </c>
      <c r="Y3099" s="9" t="e">
        <f>VLOOKUP(A3099,Sku_list!$A$1:$E$2667,5,0)*((J3099+F3099)/1000000000)</f>
        <v>#N/A</v>
      </c>
      <c r="AC3099" s="22">
        <f t="shared" ca="1" si="48"/>
        <v>6.6666666666666666E-2</v>
      </c>
    </row>
    <row r="3100" spans="1:29" x14ac:dyDescent="0.35">
      <c r="A3100">
        <v>1607774</v>
      </c>
      <c r="B3100" t="s">
        <v>108</v>
      </c>
      <c r="C3100" t="s">
        <v>143</v>
      </c>
      <c r="D3100">
        <v>0</v>
      </c>
      <c r="E3100">
        <v>0</v>
      </c>
      <c r="F3100">
        <v>0</v>
      </c>
      <c r="G3100">
        <v>1920</v>
      </c>
      <c r="H3100">
        <v>0</v>
      </c>
      <c r="I3100">
        <v>0</v>
      </c>
      <c r="J3100">
        <v>0</v>
      </c>
      <c r="K3100">
        <v>168</v>
      </c>
      <c r="L3100">
        <v>900</v>
      </c>
      <c r="M3100">
        <v>900</v>
      </c>
      <c r="N3100">
        <v>-900</v>
      </c>
      <c r="P3100" s="22">
        <v>0</v>
      </c>
      <c r="R3100" t="s">
        <v>86</v>
      </c>
      <c r="S3100" t="s">
        <v>85</v>
      </c>
      <c r="T3100" s="9" t="e">
        <f>VLOOKUP(A3100,Sku_list!$A$1:$D$2667,3,0)</f>
        <v>#N/A</v>
      </c>
      <c r="U3100" s="9" t="e">
        <f>VLOOKUP(A3100,Sku_list!$A$1:$D$2667,4,0)*(F3100/1000000*12)</f>
        <v>#N/A</v>
      </c>
      <c r="V3100" s="9" t="e">
        <f>VLOOKUP(A3100,Sku_list!$A$1:$D$2667,4,0)*(H3100/1000000*12)</f>
        <v>#N/A</v>
      </c>
      <c r="W3100" s="9" t="e">
        <f>VLOOKUP(A3100,Sku_list!$A$1:$D$2667,4,0)*(J3100/1000000*12)</f>
        <v>#N/A</v>
      </c>
      <c r="X3100" s="9" t="e">
        <f>VLOOKUP(A3100,Sku_list!$A$1:$D$2667,4,0)*(L3100/1000000*12)</f>
        <v>#N/A</v>
      </c>
      <c r="Y3100" s="9" t="e">
        <f>VLOOKUP(A3100,Sku_list!$A$1:$E$2667,5,0)*((J3100+F3100)/1000000000)</f>
        <v>#N/A</v>
      </c>
      <c r="AC3100" s="22">
        <f t="shared" ca="1" si="48"/>
        <v>6.6666666666666666E-2</v>
      </c>
    </row>
    <row r="3101" spans="1:29" x14ac:dyDescent="0.35">
      <c r="A3101">
        <v>1607774</v>
      </c>
      <c r="B3101" t="s">
        <v>108</v>
      </c>
      <c r="C3101" t="s">
        <v>144</v>
      </c>
      <c r="D3101">
        <v>0</v>
      </c>
      <c r="E3101">
        <v>0</v>
      </c>
      <c r="F3101">
        <v>0</v>
      </c>
      <c r="G3101">
        <v>440</v>
      </c>
      <c r="H3101">
        <v>0</v>
      </c>
      <c r="I3101">
        <v>0</v>
      </c>
      <c r="J3101">
        <v>0</v>
      </c>
      <c r="K3101">
        <v>48</v>
      </c>
      <c r="L3101">
        <v>140</v>
      </c>
      <c r="M3101">
        <v>140</v>
      </c>
      <c r="N3101">
        <v>-140</v>
      </c>
      <c r="P3101" s="22">
        <v>0</v>
      </c>
      <c r="R3101" t="s">
        <v>87</v>
      </c>
      <c r="S3101" t="s">
        <v>72</v>
      </c>
      <c r="T3101" s="9" t="e">
        <f>VLOOKUP(A3101,Sku_list!$A$1:$D$2667,3,0)</f>
        <v>#N/A</v>
      </c>
      <c r="U3101" s="9" t="e">
        <f>VLOOKUP(A3101,Sku_list!$A$1:$D$2667,4,0)*(F3101/1000000*12)</f>
        <v>#N/A</v>
      </c>
      <c r="V3101" s="9" t="e">
        <f>VLOOKUP(A3101,Sku_list!$A$1:$D$2667,4,0)*(H3101/1000000*12)</f>
        <v>#N/A</v>
      </c>
      <c r="W3101" s="9" t="e">
        <f>VLOOKUP(A3101,Sku_list!$A$1:$D$2667,4,0)*(J3101/1000000*12)</f>
        <v>#N/A</v>
      </c>
      <c r="X3101" s="9" t="e">
        <f>VLOOKUP(A3101,Sku_list!$A$1:$D$2667,4,0)*(L3101/1000000*12)</f>
        <v>#N/A</v>
      </c>
      <c r="Y3101" s="9" t="e">
        <f>VLOOKUP(A3101,Sku_list!$A$1:$E$2667,5,0)*((J3101+F3101)/1000000000)</f>
        <v>#N/A</v>
      </c>
      <c r="AC3101" s="22">
        <f t="shared" ca="1" si="48"/>
        <v>6.6666666666666666E-2</v>
      </c>
    </row>
    <row r="3102" spans="1:29" x14ac:dyDescent="0.35">
      <c r="A3102">
        <v>1607774</v>
      </c>
      <c r="B3102" t="s">
        <v>108</v>
      </c>
      <c r="C3102" t="s">
        <v>145</v>
      </c>
      <c r="D3102">
        <v>0</v>
      </c>
      <c r="E3102">
        <v>0</v>
      </c>
      <c r="F3102">
        <v>0</v>
      </c>
      <c r="G3102">
        <v>40</v>
      </c>
      <c r="H3102">
        <v>0</v>
      </c>
      <c r="I3102">
        <v>0</v>
      </c>
      <c r="J3102">
        <v>0</v>
      </c>
      <c r="K3102">
        <v>0</v>
      </c>
      <c r="L3102">
        <v>100</v>
      </c>
      <c r="M3102">
        <v>100</v>
      </c>
      <c r="N3102">
        <v>-100</v>
      </c>
      <c r="P3102" s="22">
        <v>0</v>
      </c>
      <c r="R3102" t="s">
        <v>88</v>
      </c>
      <c r="S3102" t="s">
        <v>83</v>
      </c>
      <c r="T3102" s="9" t="e">
        <f>VLOOKUP(A3102,Sku_list!$A$1:$D$2667,3,0)</f>
        <v>#N/A</v>
      </c>
      <c r="U3102" s="9" t="e">
        <f>VLOOKUP(A3102,Sku_list!$A$1:$D$2667,4,0)*(F3102/1000000*12)</f>
        <v>#N/A</v>
      </c>
      <c r="V3102" s="9" t="e">
        <f>VLOOKUP(A3102,Sku_list!$A$1:$D$2667,4,0)*(H3102/1000000*12)</f>
        <v>#N/A</v>
      </c>
      <c r="W3102" s="9" t="e">
        <f>VLOOKUP(A3102,Sku_list!$A$1:$D$2667,4,0)*(J3102/1000000*12)</f>
        <v>#N/A</v>
      </c>
      <c r="X3102" s="9" t="e">
        <f>VLOOKUP(A3102,Sku_list!$A$1:$D$2667,4,0)*(L3102/1000000*12)</f>
        <v>#N/A</v>
      </c>
      <c r="Y3102" s="9" t="e">
        <f>VLOOKUP(A3102,Sku_list!$A$1:$E$2667,5,0)*((J3102+F3102)/1000000000)</f>
        <v>#N/A</v>
      </c>
      <c r="AC3102" s="22">
        <f t="shared" ca="1" si="48"/>
        <v>6.6666666666666666E-2</v>
      </c>
    </row>
    <row r="3103" spans="1:29" x14ac:dyDescent="0.35">
      <c r="A3103">
        <v>1607774</v>
      </c>
      <c r="B3103" t="s">
        <v>108</v>
      </c>
      <c r="C3103" t="s">
        <v>146</v>
      </c>
      <c r="D3103">
        <v>0</v>
      </c>
      <c r="E3103">
        <v>0</v>
      </c>
      <c r="F3103">
        <v>0</v>
      </c>
      <c r="G3103">
        <v>392</v>
      </c>
      <c r="H3103">
        <v>0</v>
      </c>
      <c r="I3103">
        <v>0</v>
      </c>
      <c r="J3103">
        <v>0</v>
      </c>
      <c r="K3103">
        <v>80</v>
      </c>
      <c r="L3103">
        <v>160</v>
      </c>
      <c r="M3103">
        <v>160</v>
      </c>
      <c r="N3103">
        <v>-160</v>
      </c>
      <c r="P3103" s="22">
        <v>0</v>
      </c>
      <c r="R3103" t="s">
        <v>89</v>
      </c>
      <c r="S3103" t="s">
        <v>69</v>
      </c>
      <c r="T3103" s="9" t="e">
        <f>VLOOKUP(A3103,Sku_list!$A$1:$D$2667,3,0)</f>
        <v>#N/A</v>
      </c>
      <c r="U3103" s="9" t="e">
        <f>VLOOKUP(A3103,Sku_list!$A$1:$D$2667,4,0)*(F3103/1000000*12)</f>
        <v>#N/A</v>
      </c>
      <c r="V3103" s="9" t="e">
        <f>VLOOKUP(A3103,Sku_list!$A$1:$D$2667,4,0)*(H3103/1000000*12)</f>
        <v>#N/A</v>
      </c>
      <c r="W3103" s="9" t="e">
        <f>VLOOKUP(A3103,Sku_list!$A$1:$D$2667,4,0)*(J3103/1000000*12)</f>
        <v>#N/A</v>
      </c>
      <c r="X3103" s="9" t="e">
        <f>VLOOKUP(A3103,Sku_list!$A$1:$D$2667,4,0)*(L3103/1000000*12)</f>
        <v>#N/A</v>
      </c>
      <c r="Y3103" s="9" t="e">
        <f>VLOOKUP(A3103,Sku_list!$A$1:$E$2667,5,0)*((J3103+F3103)/1000000000)</f>
        <v>#N/A</v>
      </c>
      <c r="AC3103" s="22">
        <f t="shared" ca="1" si="48"/>
        <v>6.6666666666666666E-2</v>
      </c>
    </row>
    <row r="3104" spans="1:29" x14ac:dyDescent="0.35">
      <c r="A3104">
        <v>1607774</v>
      </c>
      <c r="B3104" t="s">
        <v>108</v>
      </c>
      <c r="C3104" t="s">
        <v>147</v>
      </c>
      <c r="D3104">
        <v>0</v>
      </c>
      <c r="E3104">
        <v>0</v>
      </c>
      <c r="F3104">
        <v>0</v>
      </c>
      <c r="G3104">
        <v>248</v>
      </c>
      <c r="H3104">
        <v>96</v>
      </c>
      <c r="I3104">
        <v>0</v>
      </c>
      <c r="J3104">
        <v>56</v>
      </c>
      <c r="K3104">
        <v>72</v>
      </c>
      <c r="L3104">
        <v>597</v>
      </c>
      <c r="M3104">
        <v>445</v>
      </c>
      <c r="N3104">
        <v>-445</v>
      </c>
      <c r="P3104" s="22">
        <v>0.25460636515912899</v>
      </c>
      <c r="R3104" t="s">
        <v>90</v>
      </c>
      <c r="S3104" t="s">
        <v>69</v>
      </c>
      <c r="T3104" s="9" t="e">
        <f>VLOOKUP(A3104,Sku_list!$A$1:$D$2667,3,0)</f>
        <v>#N/A</v>
      </c>
      <c r="U3104" s="9" t="e">
        <f>VLOOKUP(A3104,Sku_list!$A$1:$D$2667,4,0)*(F3104/1000000*12)</f>
        <v>#N/A</v>
      </c>
      <c r="V3104" s="9" t="e">
        <f>VLOOKUP(A3104,Sku_list!$A$1:$D$2667,4,0)*(H3104/1000000*12)</f>
        <v>#N/A</v>
      </c>
      <c r="W3104" s="9" t="e">
        <f>VLOOKUP(A3104,Sku_list!$A$1:$D$2667,4,0)*(J3104/1000000*12)</f>
        <v>#N/A</v>
      </c>
      <c r="X3104" s="9" t="e">
        <f>VLOOKUP(A3104,Sku_list!$A$1:$D$2667,4,0)*(L3104/1000000*12)</f>
        <v>#N/A</v>
      </c>
      <c r="Y3104" s="9" t="e">
        <f>VLOOKUP(A3104,Sku_list!$A$1:$E$2667,5,0)*((J3104+F3104)/1000000000)</f>
        <v>#N/A</v>
      </c>
      <c r="AC3104" s="22">
        <f t="shared" ca="1" si="48"/>
        <v>6.6666666666666666E-2</v>
      </c>
    </row>
    <row r="3105" spans="1:29" x14ac:dyDescent="0.35">
      <c r="A3105">
        <v>1607774</v>
      </c>
      <c r="B3105" t="s">
        <v>108</v>
      </c>
      <c r="C3105" t="s">
        <v>148</v>
      </c>
      <c r="D3105">
        <v>0</v>
      </c>
      <c r="E3105">
        <v>0</v>
      </c>
      <c r="F3105">
        <v>0</v>
      </c>
      <c r="G3105">
        <v>1096</v>
      </c>
      <c r="H3105">
        <v>0</v>
      </c>
      <c r="I3105">
        <v>0</v>
      </c>
      <c r="J3105">
        <v>0</v>
      </c>
      <c r="K3105">
        <v>304</v>
      </c>
      <c r="L3105">
        <v>600</v>
      </c>
      <c r="M3105">
        <v>600</v>
      </c>
      <c r="N3105">
        <v>-600</v>
      </c>
      <c r="P3105" s="22">
        <v>0</v>
      </c>
      <c r="R3105" t="s">
        <v>91</v>
      </c>
      <c r="S3105" t="s">
        <v>85</v>
      </c>
      <c r="T3105" s="9" t="e">
        <f>VLOOKUP(A3105,Sku_list!$A$1:$D$2667,3,0)</f>
        <v>#N/A</v>
      </c>
      <c r="U3105" s="9" t="e">
        <f>VLOOKUP(A3105,Sku_list!$A$1:$D$2667,4,0)*(F3105/1000000*12)</f>
        <v>#N/A</v>
      </c>
      <c r="V3105" s="9" t="e">
        <f>VLOOKUP(A3105,Sku_list!$A$1:$D$2667,4,0)*(H3105/1000000*12)</f>
        <v>#N/A</v>
      </c>
      <c r="W3105" s="9" t="e">
        <f>VLOOKUP(A3105,Sku_list!$A$1:$D$2667,4,0)*(J3105/1000000*12)</f>
        <v>#N/A</v>
      </c>
      <c r="X3105" s="9" t="e">
        <f>VLOOKUP(A3105,Sku_list!$A$1:$D$2667,4,0)*(L3105/1000000*12)</f>
        <v>#N/A</v>
      </c>
      <c r="Y3105" s="9" t="e">
        <f>VLOOKUP(A3105,Sku_list!$A$1:$E$2667,5,0)*((J3105+F3105)/1000000000)</f>
        <v>#N/A</v>
      </c>
      <c r="AC3105" s="22">
        <f t="shared" ca="1" si="48"/>
        <v>6.6666666666666666E-2</v>
      </c>
    </row>
    <row r="3106" spans="1:29" x14ac:dyDescent="0.35">
      <c r="A3106">
        <v>1607774</v>
      </c>
      <c r="B3106" t="s">
        <v>108</v>
      </c>
      <c r="C3106" t="s">
        <v>149</v>
      </c>
      <c r="D3106">
        <v>0</v>
      </c>
      <c r="E3106">
        <v>0</v>
      </c>
      <c r="F3106">
        <v>0</v>
      </c>
      <c r="G3106">
        <v>1016</v>
      </c>
      <c r="H3106">
        <v>0</v>
      </c>
      <c r="I3106">
        <v>0</v>
      </c>
      <c r="J3106">
        <v>24</v>
      </c>
      <c r="K3106">
        <v>96</v>
      </c>
      <c r="L3106">
        <v>900</v>
      </c>
      <c r="M3106">
        <v>876</v>
      </c>
      <c r="N3106">
        <v>-876</v>
      </c>
      <c r="P3106" s="22">
        <v>2.6666666666666668E-2</v>
      </c>
      <c r="R3106" t="s">
        <v>92</v>
      </c>
      <c r="S3106" t="s">
        <v>85</v>
      </c>
      <c r="T3106" s="9" t="e">
        <f>VLOOKUP(A3106,Sku_list!$A$1:$D$2667,3,0)</f>
        <v>#N/A</v>
      </c>
      <c r="U3106" s="9" t="e">
        <f>VLOOKUP(A3106,Sku_list!$A$1:$D$2667,4,0)*(F3106/1000000*12)</f>
        <v>#N/A</v>
      </c>
      <c r="V3106" s="9" t="e">
        <f>VLOOKUP(A3106,Sku_list!$A$1:$D$2667,4,0)*(H3106/1000000*12)</f>
        <v>#N/A</v>
      </c>
      <c r="W3106" s="9" t="e">
        <f>VLOOKUP(A3106,Sku_list!$A$1:$D$2667,4,0)*(J3106/1000000*12)</f>
        <v>#N/A</v>
      </c>
      <c r="X3106" s="9" t="e">
        <f>VLOOKUP(A3106,Sku_list!$A$1:$D$2667,4,0)*(L3106/1000000*12)</f>
        <v>#N/A</v>
      </c>
      <c r="Y3106" s="9" t="e">
        <f>VLOOKUP(A3106,Sku_list!$A$1:$E$2667,5,0)*((J3106+F3106)/1000000000)</f>
        <v>#N/A</v>
      </c>
      <c r="AC3106" s="22">
        <f t="shared" ca="1" si="48"/>
        <v>6.6666666666666666E-2</v>
      </c>
    </row>
    <row r="3107" spans="1:29" x14ac:dyDescent="0.35">
      <c r="A3107">
        <v>1607774</v>
      </c>
      <c r="B3107" t="s">
        <v>108</v>
      </c>
      <c r="C3107" t="s">
        <v>150</v>
      </c>
      <c r="D3107">
        <v>0</v>
      </c>
      <c r="E3107">
        <v>0</v>
      </c>
      <c r="F3107">
        <v>0</v>
      </c>
      <c r="G3107">
        <v>1432</v>
      </c>
      <c r="H3107">
        <v>0</v>
      </c>
      <c r="I3107">
        <v>0</v>
      </c>
      <c r="J3107">
        <v>0</v>
      </c>
      <c r="K3107">
        <v>312</v>
      </c>
      <c r="L3107">
        <v>700</v>
      </c>
      <c r="M3107">
        <v>700</v>
      </c>
      <c r="N3107">
        <v>-700</v>
      </c>
      <c r="P3107" s="22">
        <v>0</v>
      </c>
      <c r="R3107" t="s">
        <v>93</v>
      </c>
      <c r="S3107" t="s">
        <v>85</v>
      </c>
      <c r="T3107" s="9" t="e">
        <f>VLOOKUP(A3107,Sku_list!$A$1:$D$2667,3,0)</f>
        <v>#N/A</v>
      </c>
      <c r="U3107" s="9" t="e">
        <f>VLOOKUP(A3107,Sku_list!$A$1:$D$2667,4,0)*(F3107/1000000*12)</f>
        <v>#N/A</v>
      </c>
      <c r="V3107" s="9" t="e">
        <f>VLOOKUP(A3107,Sku_list!$A$1:$D$2667,4,0)*(H3107/1000000*12)</f>
        <v>#N/A</v>
      </c>
      <c r="W3107" s="9" t="e">
        <f>VLOOKUP(A3107,Sku_list!$A$1:$D$2667,4,0)*(J3107/1000000*12)</f>
        <v>#N/A</v>
      </c>
      <c r="X3107" s="9" t="e">
        <f>VLOOKUP(A3107,Sku_list!$A$1:$D$2667,4,0)*(L3107/1000000*12)</f>
        <v>#N/A</v>
      </c>
      <c r="Y3107" s="9" t="e">
        <f>VLOOKUP(A3107,Sku_list!$A$1:$E$2667,5,0)*((J3107+F3107)/1000000000)</f>
        <v>#N/A</v>
      </c>
      <c r="AC3107" s="22">
        <f t="shared" ca="1" si="48"/>
        <v>6.6666666666666666E-2</v>
      </c>
    </row>
    <row r="3108" spans="1:29" x14ac:dyDescent="0.35">
      <c r="A3108">
        <v>1607774</v>
      </c>
      <c r="B3108" t="s">
        <v>108</v>
      </c>
      <c r="C3108" t="s">
        <v>151</v>
      </c>
      <c r="D3108">
        <v>0</v>
      </c>
      <c r="E3108">
        <v>16</v>
      </c>
      <c r="F3108">
        <v>0</v>
      </c>
      <c r="G3108">
        <v>80</v>
      </c>
      <c r="H3108">
        <v>16</v>
      </c>
      <c r="I3108">
        <v>0</v>
      </c>
      <c r="J3108">
        <v>1</v>
      </c>
      <c r="K3108">
        <v>1</v>
      </c>
      <c r="L3108">
        <v>100</v>
      </c>
      <c r="M3108">
        <v>83</v>
      </c>
      <c r="N3108">
        <v>-83</v>
      </c>
      <c r="P3108" s="22">
        <v>0.17</v>
      </c>
      <c r="R3108" t="s">
        <v>94</v>
      </c>
      <c r="S3108" t="s">
        <v>83</v>
      </c>
      <c r="T3108" s="9" t="e">
        <f>VLOOKUP(A3108,Sku_list!$A$1:$D$2667,3,0)</f>
        <v>#N/A</v>
      </c>
      <c r="U3108" s="9" t="e">
        <f>VLOOKUP(A3108,Sku_list!$A$1:$D$2667,4,0)*(F3108/1000000*12)</f>
        <v>#N/A</v>
      </c>
      <c r="V3108" s="9" t="e">
        <f>VLOOKUP(A3108,Sku_list!$A$1:$D$2667,4,0)*(H3108/1000000*12)</f>
        <v>#N/A</v>
      </c>
      <c r="W3108" s="9" t="e">
        <f>VLOOKUP(A3108,Sku_list!$A$1:$D$2667,4,0)*(J3108/1000000*12)</f>
        <v>#N/A</v>
      </c>
      <c r="X3108" s="9" t="e">
        <f>VLOOKUP(A3108,Sku_list!$A$1:$D$2667,4,0)*(L3108/1000000*12)</f>
        <v>#N/A</v>
      </c>
      <c r="Y3108" s="9" t="e">
        <f>VLOOKUP(A3108,Sku_list!$A$1:$E$2667,5,0)*((J3108+F3108)/1000000000)</f>
        <v>#N/A</v>
      </c>
      <c r="AC3108" s="22">
        <f t="shared" ca="1" si="48"/>
        <v>6.6666666666666666E-2</v>
      </c>
    </row>
    <row r="3109" spans="1:29" x14ac:dyDescent="0.35">
      <c r="A3109">
        <v>1607774</v>
      </c>
      <c r="B3109" t="s">
        <v>108</v>
      </c>
      <c r="C3109" t="s">
        <v>152</v>
      </c>
      <c r="D3109">
        <v>0</v>
      </c>
      <c r="E3109">
        <v>0</v>
      </c>
      <c r="F3109">
        <v>0</v>
      </c>
      <c r="G3109">
        <v>24</v>
      </c>
      <c r="H3109">
        <v>0</v>
      </c>
      <c r="I3109">
        <v>0</v>
      </c>
      <c r="J3109">
        <v>0</v>
      </c>
      <c r="K3109">
        <v>0</v>
      </c>
      <c r="L3109">
        <v>100</v>
      </c>
      <c r="M3109">
        <v>100</v>
      </c>
      <c r="N3109">
        <v>-100</v>
      </c>
      <c r="P3109" s="22">
        <v>0</v>
      </c>
      <c r="R3109" t="s">
        <v>95</v>
      </c>
      <c r="S3109" t="s">
        <v>83</v>
      </c>
      <c r="T3109" s="9" t="e">
        <f>VLOOKUP(A3109,Sku_list!$A$1:$D$2667,3,0)</f>
        <v>#N/A</v>
      </c>
      <c r="U3109" s="9" t="e">
        <f>VLOOKUP(A3109,Sku_list!$A$1:$D$2667,4,0)*(F3109/1000000*12)</f>
        <v>#N/A</v>
      </c>
      <c r="V3109" s="9" t="e">
        <f>VLOOKUP(A3109,Sku_list!$A$1:$D$2667,4,0)*(H3109/1000000*12)</f>
        <v>#N/A</v>
      </c>
      <c r="W3109" s="9" t="e">
        <f>VLOOKUP(A3109,Sku_list!$A$1:$D$2667,4,0)*(J3109/1000000*12)</f>
        <v>#N/A</v>
      </c>
      <c r="X3109" s="9" t="e">
        <f>VLOOKUP(A3109,Sku_list!$A$1:$D$2667,4,0)*(L3109/1000000*12)</f>
        <v>#N/A</v>
      </c>
      <c r="Y3109" s="9" t="e">
        <f>VLOOKUP(A3109,Sku_list!$A$1:$E$2667,5,0)*((J3109+F3109)/1000000000)</f>
        <v>#N/A</v>
      </c>
      <c r="AC3109" s="22">
        <f t="shared" ca="1" si="48"/>
        <v>6.6666666666666666E-2</v>
      </c>
    </row>
    <row r="3110" spans="1:29" x14ac:dyDescent="0.35">
      <c r="A3110">
        <v>1607774</v>
      </c>
      <c r="B3110" t="s">
        <v>108</v>
      </c>
      <c r="C3110" t="s">
        <v>153</v>
      </c>
      <c r="D3110">
        <v>0</v>
      </c>
      <c r="E3110">
        <v>0</v>
      </c>
      <c r="F3110">
        <v>0</v>
      </c>
      <c r="G3110">
        <v>0</v>
      </c>
      <c r="H3110">
        <v>0</v>
      </c>
      <c r="I3110">
        <v>0</v>
      </c>
      <c r="J3110">
        <v>0</v>
      </c>
      <c r="K3110">
        <v>0</v>
      </c>
      <c r="L3110">
        <v>0</v>
      </c>
      <c r="M3110">
        <v>0</v>
      </c>
      <c r="N3110">
        <v>0</v>
      </c>
      <c r="P3110" s="22" t="s">
        <v>34</v>
      </c>
      <c r="R3110" t="s">
        <v>189</v>
      </c>
      <c r="S3110" t="s">
        <v>190</v>
      </c>
      <c r="T3110" s="9" t="e">
        <f>VLOOKUP(A3110,Sku_list!$A$1:$D$2667,3,0)</f>
        <v>#N/A</v>
      </c>
      <c r="U3110" s="9" t="e">
        <f>VLOOKUP(A3110,Sku_list!$A$1:$D$2667,4,0)*(F3110/1000000*12)</f>
        <v>#N/A</v>
      </c>
      <c r="V3110" s="9" t="e">
        <f>VLOOKUP(A3110,Sku_list!$A$1:$D$2667,4,0)*(H3110/1000000*12)</f>
        <v>#N/A</v>
      </c>
      <c r="W3110" s="9" t="e">
        <f>VLOOKUP(A3110,Sku_list!$A$1:$D$2667,4,0)*(J3110/1000000*12)</f>
        <v>#N/A</v>
      </c>
      <c r="X3110" s="9" t="e">
        <f>VLOOKUP(A3110,Sku_list!$A$1:$D$2667,4,0)*(L3110/1000000*12)</f>
        <v>#N/A</v>
      </c>
      <c r="Y3110" s="9" t="e">
        <f>VLOOKUP(A3110,Sku_list!$A$1:$E$2667,5,0)*((J3110+F3110)/1000000000)</f>
        <v>#N/A</v>
      </c>
      <c r="AC3110" s="22">
        <f t="shared" ca="1" si="48"/>
        <v>6.6666666666666666E-2</v>
      </c>
    </row>
    <row r="3111" spans="1:29" x14ac:dyDescent="0.35">
      <c r="A3111">
        <v>1607774</v>
      </c>
      <c r="B3111" t="s">
        <v>108</v>
      </c>
      <c r="C3111" t="s">
        <v>154</v>
      </c>
      <c r="D3111">
        <v>0</v>
      </c>
      <c r="E3111">
        <v>0</v>
      </c>
      <c r="F3111">
        <v>0</v>
      </c>
      <c r="G3111">
        <v>168</v>
      </c>
      <c r="H3111">
        <v>0</v>
      </c>
      <c r="I3111">
        <v>0</v>
      </c>
      <c r="J3111">
        <v>0</v>
      </c>
      <c r="K3111">
        <v>16</v>
      </c>
      <c r="L3111">
        <v>120</v>
      </c>
      <c r="M3111">
        <v>120</v>
      </c>
      <c r="N3111">
        <v>-120</v>
      </c>
      <c r="P3111" s="22">
        <v>0</v>
      </c>
      <c r="R3111" t="s">
        <v>96</v>
      </c>
      <c r="S3111" t="s">
        <v>72</v>
      </c>
      <c r="T3111" s="9" t="e">
        <f>VLOOKUP(A3111,Sku_list!$A$1:$D$2667,3,0)</f>
        <v>#N/A</v>
      </c>
      <c r="U3111" s="9" t="e">
        <f>VLOOKUP(A3111,Sku_list!$A$1:$D$2667,4,0)*(F3111/1000000*12)</f>
        <v>#N/A</v>
      </c>
      <c r="V3111" s="9" t="e">
        <f>VLOOKUP(A3111,Sku_list!$A$1:$D$2667,4,0)*(H3111/1000000*12)</f>
        <v>#N/A</v>
      </c>
      <c r="W3111" s="9" t="e">
        <f>VLOOKUP(A3111,Sku_list!$A$1:$D$2667,4,0)*(J3111/1000000*12)</f>
        <v>#N/A</v>
      </c>
      <c r="X3111" s="9" t="e">
        <f>VLOOKUP(A3111,Sku_list!$A$1:$D$2667,4,0)*(L3111/1000000*12)</f>
        <v>#N/A</v>
      </c>
      <c r="Y3111" s="9" t="e">
        <f>VLOOKUP(A3111,Sku_list!$A$1:$E$2667,5,0)*((J3111+F3111)/1000000000)</f>
        <v>#N/A</v>
      </c>
      <c r="AC3111" s="22">
        <f t="shared" ca="1" si="48"/>
        <v>6.6666666666666666E-2</v>
      </c>
    </row>
    <row r="3112" spans="1:29" x14ac:dyDescent="0.35">
      <c r="A3112">
        <v>1607774</v>
      </c>
      <c r="B3112" t="s">
        <v>108</v>
      </c>
      <c r="C3112" t="s">
        <v>155</v>
      </c>
      <c r="D3112">
        <v>0</v>
      </c>
      <c r="E3112">
        <v>0</v>
      </c>
      <c r="F3112">
        <v>0</v>
      </c>
      <c r="G3112">
        <v>304</v>
      </c>
      <c r="H3112">
        <v>0</v>
      </c>
      <c r="I3112">
        <v>0</v>
      </c>
      <c r="J3112">
        <v>0</v>
      </c>
      <c r="K3112">
        <v>40</v>
      </c>
      <c r="L3112">
        <v>180</v>
      </c>
      <c r="M3112">
        <v>180</v>
      </c>
      <c r="N3112">
        <v>-180</v>
      </c>
      <c r="P3112" s="22">
        <v>0</v>
      </c>
      <c r="R3112" t="s">
        <v>97</v>
      </c>
      <c r="S3112" t="s">
        <v>72</v>
      </c>
      <c r="T3112" s="9" t="e">
        <f>VLOOKUP(A3112,Sku_list!$A$1:$D$2667,3,0)</f>
        <v>#N/A</v>
      </c>
      <c r="U3112" s="9" t="e">
        <f>VLOOKUP(A3112,Sku_list!$A$1:$D$2667,4,0)*(F3112/1000000*12)</f>
        <v>#N/A</v>
      </c>
      <c r="V3112" s="9" t="e">
        <f>VLOOKUP(A3112,Sku_list!$A$1:$D$2667,4,0)*(H3112/1000000*12)</f>
        <v>#N/A</v>
      </c>
      <c r="W3112" s="9" t="e">
        <f>VLOOKUP(A3112,Sku_list!$A$1:$D$2667,4,0)*(J3112/1000000*12)</f>
        <v>#N/A</v>
      </c>
      <c r="X3112" s="9" t="e">
        <f>VLOOKUP(A3112,Sku_list!$A$1:$D$2667,4,0)*(L3112/1000000*12)</f>
        <v>#N/A</v>
      </c>
      <c r="Y3112" s="9" t="e">
        <f>VLOOKUP(A3112,Sku_list!$A$1:$E$2667,5,0)*((J3112+F3112)/1000000000)</f>
        <v>#N/A</v>
      </c>
      <c r="AC3112" s="22">
        <f t="shared" ca="1" si="48"/>
        <v>6.6666666666666666E-2</v>
      </c>
    </row>
    <row r="3113" spans="1:29" x14ac:dyDescent="0.35">
      <c r="A3113">
        <v>1607774</v>
      </c>
      <c r="B3113" t="s">
        <v>108</v>
      </c>
      <c r="C3113" t="s">
        <v>156</v>
      </c>
      <c r="D3113">
        <v>0</v>
      </c>
      <c r="E3113">
        <v>0</v>
      </c>
      <c r="F3113">
        <v>0</v>
      </c>
      <c r="G3113">
        <v>0</v>
      </c>
      <c r="H3113">
        <v>0</v>
      </c>
      <c r="I3113">
        <v>0</v>
      </c>
      <c r="J3113">
        <v>0</v>
      </c>
      <c r="K3113">
        <v>0</v>
      </c>
      <c r="L3113">
        <v>0</v>
      </c>
      <c r="M3113">
        <v>0</v>
      </c>
      <c r="N3113">
        <v>0</v>
      </c>
      <c r="P3113" s="22" t="s">
        <v>34</v>
      </c>
      <c r="R3113" t="s">
        <v>38</v>
      </c>
      <c r="S3113" t="s">
        <v>69</v>
      </c>
      <c r="T3113" s="9" t="e">
        <f>VLOOKUP(A3113,Sku_list!$A$1:$D$2667,3,0)</f>
        <v>#N/A</v>
      </c>
      <c r="U3113" s="9" t="e">
        <f>VLOOKUP(A3113,Sku_list!$A$1:$D$2667,4,0)*(F3113/1000000*12)</f>
        <v>#N/A</v>
      </c>
      <c r="V3113" s="9" t="e">
        <f>VLOOKUP(A3113,Sku_list!$A$1:$D$2667,4,0)*(H3113/1000000*12)</f>
        <v>#N/A</v>
      </c>
      <c r="W3113" s="9" t="e">
        <f>VLOOKUP(A3113,Sku_list!$A$1:$D$2667,4,0)*(J3113/1000000*12)</f>
        <v>#N/A</v>
      </c>
      <c r="X3113" s="9" t="e">
        <f>VLOOKUP(A3113,Sku_list!$A$1:$D$2667,4,0)*(L3113/1000000*12)</f>
        <v>#N/A</v>
      </c>
      <c r="Y3113" s="9" t="e">
        <f>VLOOKUP(A3113,Sku_list!$A$1:$E$2667,5,0)*((J3113+F3113)/1000000000)</f>
        <v>#N/A</v>
      </c>
      <c r="AC3113" s="22">
        <f t="shared" ca="1" si="48"/>
        <v>6.6666666666666666E-2</v>
      </c>
    </row>
    <row r="3114" spans="1:29" x14ac:dyDescent="0.35">
      <c r="A3114">
        <v>1607774</v>
      </c>
      <c r="B3114" t="s">
        <v>108</v>
      </c>
      <c r="C3114" t="s">
        <v>157</v>
      </c>
      <c r="D3114">
        <v>0</v>
      </c>
      <c r="E3114">
        <v>0</v>
      </c>
      <c r="F3114">
        <v>0</v>
      </c>
      <c r="G3114">
        <v>120</v>
      </c>
      <c r="H3114">
        <v>0</v>
      </c>
      <c r="I3114">
        <v>0</v>
      </c>
      <c r="J3114">
        <v>0</v>
      </c>
      <c r="K3114">
        <v>0</v>
      </c>
      <c r="L3114">
        <v>110</v>
      </c>
      <c r="M3114">
        <v>110</v>
      </c>
      <c r="N3114">
        <v>-110</v>
      </c>
      <c r="P3114" s="22">
        <v>0</v>
      </c>
      <c r="R3114" t="s">
        <v>98</v>
      </c>
      <c r="S3114" t="s">
        <v>72</v>
      </c>
      <c r="T3114" s="9" t="e">
        <f>VLOOKUP(A3114,Sku_list!$A$1:$D$2667,3,0)</f>
        <v>#N/A</v>
      </c>
      <c r="U3114" s="9" t="e">
        <f>VLOOKUP(A3114,Sku_list!$A$1:$D$2667,4,0)*(F3114/1000000*12)</f>
        <v>#N/A</v>
      </c>
      <c r="V3114" s="9" t="e">
        <f>VLOOKUP(A3114,Sku_list!$A$1:$D$2667,4,0)*(H3114/1000000*12)</f>
        <v>#N/A</v>
      </c>
      <c r="W3114" s="9" t="e">
        <f>VLOOKUP(A3114,Sku_list!$A$1:$D$2667,4,0)*(J3114/1000000*12)</f>
        <v>#N/A</v>
      </c>
      <c r="X3114" s="9" t="e">
        <f>VLOOKUP(A3114,Sku_list!$A$1:$D$2667,4,0)*(L3114/1000000*12)</f>
        <v>#N/A</v>
      </c>
      <c r="Y3114" s="9" t="e">
        <f>VLOOKUP(A3114,Sku_list!$A$1:$E$2667,5,0)*((J3114+F3114)/1000000000)</f>
        <v>#N/A</v>
      </c>
      <c r="AC3114" s="22">
        <f t="shared" ca="1" si="48"/>
        <v>6.6666666666666666E-2</v>
      </c>
    </row>
    <row r="3115" spans="1:29" x14ac:dyDescent="0.35">
      <c r="A3115">
        <v>1607774</v>
      </c>
      <c r="B3115" t="s">
        <v>108</v>
      </c>
      <c r="C3115" t="s">
        <v>158</v>
      </c>
      <c r="D3115">
        <v>0</v>
      </c>
      <c r="E3115">
        <v>0</v>
      </c>
      <c r="F3115">
        <v>0</v>
      </c>
      <c r="G3115">
        <v>96</v>
      </c>
      <c r="H3115">
        <v>0</v>
      </c>
      <c r="I3115">
        <v>0</v>
      </c>
      <c r="J3115">
        <v>0</v>
      </c>
      <c r="K3115">
        <v>16</v>
      </c>
      <c r="L3115">
        <v>80</v>
      </c>
      <c r="M3115">
        <v>80</v>
      </c>
      <c r="N3115">
        <v>-80</v>
      </c>
      <c r="P3115" s="22">
        <v>0</v>
      </c>
      <c r="R3115" t="s">
        <v>99</v>
      </c>
      <c r="S3115" t="s">
        <v>69</v>
      </c>
      <c r="T3115" s="9" t="e">
        <f>VLOOKUP(A3115,Sku_list!$A$1:$D$2667,3,0)</f>
        <v>#N/A</v>
      </c>
      <c r="U3115" s="9" t="e">
        <f>VLOOKUP(A3115,Sku_list!$A$1:$D$2667,4,0)*(F3115/1000000*12)</f>
        <v>#N/A</v>
      </c>
      <c r="V3115" s="9" t="e">
        <f>VLOOKUP(A3115,Sku_list!$A$1:$D$2667,4,0)*(H3115/1000000*12)</f>
        <v>#N/A</v>
      </c>
      <c r="W3115" s="9" t="e">
        <f>VLOOKUP(A3115,Sku_list!$A$1:$D$2667,4,0)*(J3115/1000000*12)</f>
        <v>#N/A</v>
      </c>
      <c r="X3115" s="9" t="e">
        <f>VLOOKUP(A3115,Sku_list!$A$1:$D$2667,4,0)*(L3115/1000000*12)</f>
        <v>#N/A</v>
      </c>
      <c r="Y3115" s="9" t="e">
        <f>VLOOKUP(A3115,Sku_list!$A$1:$E$2667,5,0)*((J3115+F3115)/1000000000)</f>
        <v>#N/A</v>
      </c>
      <c r="AC3115" s="22">
        <f t="shared" ca="1" si="48"/>
        <v>6.6666666666666666E-2</v>
      </c>
    </row>
    <row r="3116" spans="1:29" x14ac:dyDescent="0.35">
      <c r="A3116">
        <v>1607774</v>
      </c>
      <c r="B3116" t="s">
        <v>108</v>
      </c>
      <c r="C3116" t="s">
        <v>159</v>
      </c>
      <c r="D3116">
        <v>0</v>
      </c>
      <c r="E3116">
        <v>0</v>
      </c>
      <c r="F3116">
        <v>0</v>
      </c>
      <c r="G3116">
        <v>328</v>
      </c>
      <c r="H3116">
        <v>8</v>
      </c>
      <c r="I3116">
        <v>0</v>
      </c>
      <c r="J3116">
        <v>0</v>
      </c>
      <c r="K3116">
        <v>8</v>
      </c>
      <c r="L3116">
        <v>300</v>
      </c>
      <c r="M3116">
        <v>292</v>
      </c>
      <c r="N3116">
        <v>-292</v>
      </c>
      <c r="P3116" s="22">
        <v>2.6666666666666668E-2</v>
      </c>
      <c r="R3116" t="s">
        <v>100</v>
      </c>
      <c r="S3116" t="s">
        <v>72</v>
      </c>
      <c r="T3116" s="9" t="e">
        <f>VLOOKUP(A3116,Sku_list!$A$1:$D$2667,3,0)</f>
        <v>#N/A</v>
      </c>
      <c r="U3116" s="9" t="e">
        <f>VLOOKUP(A3116,Sku_list!$A$1:$D$2667,4,0)*(F3116/1000000*12)</f>
        <v>#N/A</v>
      </c>
      <c r="V3116" s="9" t="e">
        <f>VLOOKUP(A3116,Sku_list!$A$1:$D$2667,4,0)*(H3116/1000000*12)</f>
        <v>#N/A</v>
      </c>
      <c r="W3116" s="9" t="e">
        <f>VLOOKUP(A3116,Sku_list!$A$1:$D$2667,4,0)*(J3116/1000000*12)</f>
        <v>#N/A</v>
      </c>
      <c r="X3116" s="9" t="e">
        <f>VLOOKUP(A3116,Sku_list!$A$1:$D$2667,4,0)*(L3116/1000000*12)</f>
        <v>#N/A</v>
      </c>
      <c r="Y3116" s="9" t="e">
        <f>VLOOKUP(A3116,Sku_list!$A$1:$E$2667,5,0)*((J3116+F3116)/1000000000)</f>
        <v>#N/A</v>
      </c>
      <c r="AC3116" s="22">
        <f t="shared" ca="1" si="48"/>
        <v>6.6666666666666666E-2</v>
      </c>
    </row>
    <row r="3117" spans="1:29" x14ac:dyDescent="0.35">
      <c r="A3117">
        <v>1607774</v>
      </c>
      <c r="B3117" t="s">
        <v>108</v>
      </c>
      <c r="C3117" t="s">
        <v>160</v>
      </c>
      <c r="D3117">
        <v>0</v>
      </c>
      <c r="E3117">
        <v>0</v>
      </c>
      <c r="F3117">
        <v>0</v>
      </c>
      <c r="G3117">
        <v>1336</v>
      </c>
      <c r="H3117">
        <v>0</v>
      </c>
      <c r="I3117">
        <v>0</v>
      </c>
      <c r="J3117">
        <v>0</v>
      </c>
      <c r="K3117">
        <v>248</v>
      </c>
      <c r="L3117">
        <v>800</v>
      </c>
      <c r="M3117">
        <v>800</v>
      </c>
      <c r="N3117">
        <v>-800</v>
      </c>
      <c r="P3117" s="22">
        <v>0</v>
      </c>
      <c r="R3117" t="s">
        <v>101</v>
      </c>
      <c r="S3117" t="s">
        <v>69</v>
      </c>
      <c r="T3117" s="9" t="e">
        <f>VLOOKUP(A3117,Sku_list!$A$1:$D$2667,3,0)</f>
        <v>#N/A</v>
      </c>
      <c r="U3117" s="9" t="e">
        <f>VLOOKUP(A3117,Sku_list!$A$1:$D$2667,4,0)*(F3117/1000000*12)</f>
        <v>#N/A</v>
      </c>
      <c r="V3117" s="9" t="e">
        <f>VLOOKUP(A3117,Sku_list!$A$1:$D$2667,4,0)*(H3117/1000000*12)</f>
        <v>#N/A</v>
      </c>
      <c r="W3117" s="9" t="e">
        <f>VLOOKUP(A3117,Sku_list!$A$1:$D$2667,4,0)*(J3117/1000000*12)</f>
        <v>#N/A</v>
      </c>
      <c r="X3117" s="9" t="e">
        <f>VLOOKUP(A3117,Sku_list!$A$1:$D$2667,4,0)*(L3117/1000000*12)</f>
        <v>#N/A</v>
      </c>
      <c r="Y3117" s="9" t="e">
        <f>VLOOKUP(A3117,Sku_list!$A$1:$E$2667,5,0)*((J3117+F3117)/1000000000)</f>
        <v>#N/A</v>
      </c>
      <c r="AC3117" s="22">
        <f t="shared" ca="1" si="48"/>
        <v>6.6666666666666666E-2</v>
      </c>
    </row>
    <row r="3118" spans="1:29" x14ac:dyDescent="0.35">
      <c r="A3118">
        <v>1607774</v>
      </c>
      <c r="B3118" t="s">
        <v>108</v>
      </c>
      <c r="C3118" t="s">
        <v>161</v>
      </c>
      <c r="D3118">
        <v>0</v>
      </c>
      <c r="E3118">
        <v>0</v>
      </c>
      <c r="F3118">
        <v>0</v>
      </c>
      <c r="G3118">
        <v>536</v>
      </c>
      <c r="H3118">
        <v>0</v>
      </c>
      <c r="I3118">
        <v>0</v>
      </c>
      <c r="J3118">
        <v>0</v>
      </c>
      <c r="K3118">
        <v>320</v>
      </c>
      <c r="L3118">
        <v>300</v>
      </c>
      <c r="M3118">
        <v>300</v>
      </c>
      <c r="N3118">
        <v>-300</v>
      </c>
      <c r="P3118" s="22">
        <v>0</v>
      </c>
      <c r="R3118" t="s">
        <v>102</v>
      </c>
      <c r="S3118" t="s">
        <v>306</v>
      </c>
      <c r="T3118" s="9" t="e">
        <f>VLOOKUP(A3118,Sku_list!$A$1:$D$2667,3,0)</f>
        <v>#N/A</v>
      </c>
      <c r="U3118" s="9" t="e">
        <f>VLOOKUP(A3118,Sku_list!$A$1:$D$2667,4,0)*(F3118/1000000*12)</f>
        <v>#N/A</v>
      </c>
      <c r="V3118" s="9" t="e">
        <f>VLOOKUP(A3118,Sku_list!$A$1:$D$2667,4,0)*(H3118/1000000*12)</f>
        <v>#N/A</v>
      </c>
      <c r="W3118" s="9" t="e">
        <f>VLOOKUP(A3118,Sku_list!$A$1:$D$2667,4,0)*(J3118/1000000*12)</f>
        <v>#N/A</v>
      </c>
      <c r="X3118" s="9" t="e">
        <f>VLOOKUP(A3118,Sku_list!$A$1:$D$2667,4,0)*(L3118/1000000*12)</f>
        <v>#N/A</v>
      </c>
      <c r="Y3118" s="9" t="e">
        <f>VLOOKUP(A3118,Sku_list!$A$1:$E$2667,5,0)*((J3118+F3118)/1000000000)</f>
        <v>#N/A</v>
      </c>
      <c r="AC3118" s="22">
        <f t="shared" ca="1" si="48"/>
        <v>6.6666666666666666E-2</v>
      </c>
    </row>
    <row r="3119" spans="1:29" x14ac:dyDescent="0.35">
      <c r="A3119">
        <v>1607774</v>
      </c>
      <c r="B3119" t="s">
        <v>108</v>
      </c>
      <c r="C3119" t="s">
        <v>162</v>
      </c>
      <c r="D3119">
        <v>0</v>
      </c>
      <c r="E3119">
        <v>0</v>
      </c>
      <c r="F3119">
        <v>0</v>
      </c>
      <c r="G3119">
        <v>456</v>
      </c>
      <c r="H3119">
        <v>0</v>
      </c>
      <c r="I3119">
        <v>0</v>
      </c>
      <c r="J3119">
        <v>1</v>
      </c>
      <c r="K3119">
        <v>95</v>
      </c>
      <c r="L3119">
        <v>250</v>
      </c>
      <c r="M3119">
        <v>249</v>
      </c>
      <c r="N3119">
        <v>-249</v>
      </c>
      <c r="P3119" s="22">
        <v>4.0000000000000001E-3</v>
      </c>
      <c r="R3119" t="s">
        <v>103</v>
      </c>
      <c r="S3119" t="s">
        <v>69</v>
      </c>
      <c r="T3119" s="9" t="e">
        <f>VLOOKUP(A3119,Sku_list!$A$1:$D$2667,3,0)</f>
        <v>#N/A</v>
      </c>
      <c r="U3119" s="9" t="e">
        <f>VLOOKUP(A3119,Sku_list!$A$1:$D$2667,4,0)*(F3119/1000000*12)</f>
        <v>#N/A</v>
      </c>
      <c r="V3119" s="9" t="e">
        <f>VLOOKUP(A3119,Sku_list!$A$1:$D$2667,4,0)*(H3119/1000000*12)</f>
        <v>#N/A</v>
      </c>
      <c r="W3119" s="9" t="e">
        <f>VLOOKUP(A3119,Sku_list!$A$1:$D$2667,4,0)*(J3119/1000000*12)</f>
        <v>#N/A</v>
      </c>
      <c r="X3119" s="9" t="e">
        <f>VLOOKUP(A3119,Sku_list!$A$1:$D$2667,4,0)*(L3119/1000000*12)</f>
        <v>#N/A</v>
      </c>
      <c r="Y3119" s="9" t="e">
        <f>VLOOKUP(A3119,Sku_list!$A$1:$E$2667,5,0)*((J3119+F3119)/1000000000)</f>
        <v>#N/A</v>
      </c>
      <c r="AC3119" s="22">
        <f t="shared" ca="1" si="48"/>
        <v>6.6666666666666666E-2</v>
      </c>
    </row>
    <row r="3120" spans="1:29" x14ac:dyDescent="0.35">
      <c r="A3120">
        <v>1607774</v>
      </c>
      <c r="B3120" t="s">
        <v>108</v>
      </c>
      <c r="C3120" t="s">
        <v>164</v>
      </c>
      <c r="D3120">
        <v>0</v>
      </c>
      <c r="E3120">
        <v>0</v>
      </c>
      <c r="F3120">
        <v>0</v>
      </c>
      <c r="G3120">
        <v>208</v>
      </c>
      <c r="H3120">
        <v>0</v>
      </c>
      <c r="I3120">
        <v>0</v>
      </c>
      <c r="J3120">
        <v>0</v>
      </c>
      <c r="K3120">
        <v>56</v>
      </c>
      <c r="L3120">
        <v>100</v>
      </c>
      <c r="M3120">
        <v>100</v>
      </c>
      <c r="N3120">
        <v>-100</v>
      </c>
      <c r="P3120" s="22">
        <v>0</v>
      </c>
      <c r="R3120" t="s">
        <v>104</v>
      </c>
      <c r="S3120" t="s">
        <v>69</v>
      </c>
      <c r="T3120" s="9" t="e">
        <f>VLOOKUP(A3120,Sku_list!$A$1:$D$2667,3,0)</f>
        <v>#N/A</v>
      </c>
      <c r="U3120" s="9" t="e">
        <f>VLOOKUP(A3120,Sku_list!$A$1:$D$2667,4,0)*(F3120/1000000*12)</f>
        <v>#N/A</v>
      </c>
      <c r="V3120" s="9" t="e">
        <f>VLOOKUP(A3120,Sku_list!$A$1:$D$2667,4,0)*(H3120/1000000*12)</f>
        <v>#N/A</v>
      </c>
      <c r="W3120" s="9" t="e">
        <f>VLOOKUP(A3120,Sku_list!$A$1:$D$2667,4,0)*(J3120/1000000*12)</f>
        <v>#N/A</v>
      </c>
      <c r="X3120" s="9" t="e">
        <f>VLOOKUP(A3120,Sku_list!$A$1:$D$2667,4,0)*(L3120/1000000*12)</f>
        <v>#N/A</v>
      </c>
      <c r="Y3120" s="9" t="e">
        <f>VLOOKUP(A3120,Sku_list!$A$1:$E$2667,5,0)*((J3120+F3120)/1000000000)</f>
        <v>#N/A</v>
      </c>
      <c r="AC3120" s="22">
        <f t="shared" ca="1" si="48"/>
        <v>6.6666666666666666E-2</v>
      </c>
    </row>
    <row r="3121" spans="1:29" x14ac:dyDescent="0.35">
      <c r="A3121">
        <v>1607774</v>
      </c>
      <c r="B3121" t="s">
        <v>108</v>
      </c>
      <c r="C3121" t="s">
        <v>165</v>
      </c>
      <c r="D3121">
        <v>0</v>
      </c>
      <c r="E3121">
        <v>16</v>
      </c>
      <c r="F3121">
        <v>0</v>
      </c>
      <c r="G3121">
        <v>16</v>
      </c>
      <c r="H3121">
        <v>16</v>
      </c>
      <c r="I3121">
        <v>0</v>
      </c>
      <c r="J3121">
        <v>0</v>
      </c>
      <c r="K3121">
        <v>0</v>
      </c>
      <c r="L3121">
        <v>0</v>
      </c>
      <c r="M3121">
        <v>-16</v>
      </c>
      <c r="N3121">
        <v>16</v>
      </c>
      <c r="P3121" s="22" t="s">
        <v>34</v>
      </c>
      <c r="R3121" t="s">
        <v>105</v>
      </c>
      <c r="S3121" t="s">
        <v>83</v>
      </c>
      <c r="T3121" s="9" t="e">
        <f>VLOOKUP(A3121,Sku_list!$A$1:$D$2667,3,0)</f>
        <v>#N/A</v>
      </c>
      <c r="U3121" s="9" t="e">
        <f>VLOOKUP(A3121,Sku_list!$A$1:$D$2667,4,0)*(F3121/1000000*12)</f>
        <v>#N/A</v>
      </c>
      <c r="V3121" s="9" t="e">
        <f>VLOOKUP(A3121,Sku_list!$A$1:$D$2667,4,0)*(H3121/1000000*12)</f>
        <v>#N/A</v>
      </c>
      <c r="W3121" s="9" t="e">
        <f>VLOOKUP(A3121,Sku_list!$A$1:$D$2667,4,0)*(J3121/1000000*12)</f>
        <v>#N/A</v>
      </c>
      <c r="X3121" s="9" t="e">
        <f>VLOOKUP(A3121,Sku_list!$A$1:$D$2667,4,0)*(L3121/1000000*12)</f>
        <v>#N/A</v>
      </c>
      <c r="Y3121" s="9" t="e">
        <f>VLOOKUP(A3121,Sku_list!$A$1:$E$2667,5,0)*((J3121+F3121)/1000000000)</f>
        <v>#N/A</v>
      </c>
      <c r="AC3121" s="22">
        <f t="shared" ca="1" si="48"/>
        <v>6.6666666666666666E-2</v>
      </c>
    </row>
    <row r="3122" spans="1:29" x14ac:dyDescent="0.35">
      <c r="A3122">
        <v>1607774</v>
      </c>
      <c r="B3122" t="s">
        <v>108</v>
      </c>
      <c r="C3122" t="s">
        <v>163</v>
      </c>
      <c r="D3122">
        <v>0</v>
      </c>
      <c r="E3122">
        <v>0</v>
      </c>
      <c r="F3122">
        <v>0</v>
      </c>
      <c r="G3122">
        <v>0</v>
      </c>
      <c r="H3122">
        <v>0</v>
      </c>
      <c r="I3122">
        <v>0</v>
      </c>
      <c r="J3122">
        <v>0</v>
      </c>
      <c r="K3122">
        <v>0</v>
      </c>
      <c r="L3122">
        <v>50</v>
      </c>
      <c r="M3122">
        <v>50</v>
      </c>
      <c r="N3122">
        <v>-50</v>
      </c>
      <c r="P3122" s="22">
        <v>0</v>
      </c>
      <c r="R3122" t="s">
        <v>117</v>
      </c>
      <c r="S3122" t="s">
        <v>83</v>
      </c>
      <c r="T3122" s="9" t="e">
        <f>VLOOKUP(A3122,Sku_list!$A$1:$D$2667,3,0)</f>
        <v>#N/A</v>
      </c>
      <c r="U3122" s="9" t="e">
        <f>VLOOKUP(A3122,Sku_list!$A$1:$D$2667,4,0)*(F3122/1000000*12)</f>
        <v>#N/A</v>
      </c>
      <c r="V3122" s="9" t="e">
        <f>VLOOKUP(A3122,Sku_list!$A$1:$D$2667,4,0)*(H3122/1000000*12)</f>
        <v>#N/A</v>
      </c>
      <c r="W3122" s="9" t="e">
        <f>VLOOKUP(A3122,Sku_list!$A$1:$D$2667,4,0)*(J3122/1000000*12)</f>
        <v>#N/A</v>
      </c>
      <c r="X3122" s="9" t="e">
        <f>VLOOKUP(A3122,Sku_list!$A$1:$D$2667,4,0)*(L3122/1000000*12)</f>
        <v>#N/A</v>
      </c>
      <c r="Y3122" s="9" t="e">
        <f>VLOOKUP(A3122,Sku_list!$A$1:$E$2667,5,0)*((J3122+F3122)/1000000000)</f>
        <v>#N/A</v>
      </c>
      <c r="AC3122" s="22">
        <f t="shared" ca="1" si="48"/>
        <v>6.6666666666666666E-2</v>
      </c>
    </row>
    <row r="3123" spans="1:29" x14ac:dyDescent="0.35">
      <c r="A3123">
        <v>1607774</v>
      </c>
      <c r="B3123" t="s">
        <v>108</v>
      </c>
      <c r="C3123" t="s">
        <v>166</v>
      </c>
      <c r="D3123">
        <v>0</v>
      </c>
      <c r="E3123">
        <v>0</v>
      </c>
      <c r="F3123">
        <v>0</v>
      </c>
      <c r="G3123">
        <v>712</v>
      </c>
      <c r="H3123">
        <v>0</v>
      </c>
      <c r="I3123">
        <v>0</v>
      </c>
      <c r="J3123">
        <v>0</v>
      </c>
      <c r="K3123">
        <v>112</v>
      </c>
      <c r="L3123">
        <v>500</v>
      </c>
      <c r="M3123">
        <v>500</v>
      </c>
      <c r="N3123">
        <v>-500</v>
      </c>
      <c r="P3123" s="22">
        <v>0</v>
      </c>
      <c r="R3123" t="s">
        <v>118</v>
      </c>
      <c r="S3123" t="s">
        <v>85</v>
      </c>
      <c r="T3123" s="9" t="e">
        <f>VLOOKUP(A3123,Sku_list!$A$1:$D$2667,3,0)</f>
        <v>#N/A</v>
      </c>
      <c r="U3123" s="9" t="e">
        <f>VLOOKUP(A3123,Sku_list!$A$1:$D$2667,4,0)*(F3123/1000000*12)</f>
        <v>#N/A</v>
      </c>
      <c r="V3123" s="9" t="e">
        <f>VLOOKUP(A3123,Sku_list!$A$1:$D$2667,4,0)*(H3123/1000000*12)</f>
        <v>#N/A</v>
      </c>
      <c r="W3123" s="9" t="e">
        <f>VLOOKUP(A3123,Sku_list!$A$1:$D$2667,4,0)*(J3123/1000000*12)</f>
        <v>#N/A</v>
      </c>
      <c r="X3123" s="9" t="e">
        <f>VLOOKUP(A3123,Sku_list!$A$1:$D$2667,4,0)*(L3123/1000000*12)</f>
        <v>#N/A</v>
      </c>
      <c r="Y3123" s="9" t="e">
        <f>VLOOKUP(A3123,Sku_list!$A$1:$E$2667,5,0)*((J3123+F3123)/1000000000)</f>
        <v>#N/A</v>
      </c>
      <c r="AC3123" s="22">
        <f t="shared" ca="1" si="48"/>
        <v>6.6666666666666666E-2</v>
      </c>
    </row>
    <row r="3124" spans="1:29" x14ac:dyDescent="0.35">
      <c r="A3124">
        <v>1607774</v>
      </c>
      <c r="B3124" t="s">
        <v>108</v>
      </c>
      <c r="C3124" t="s">
        <v>167</v>
      </c>
      <c r="D3124">
        <v>0</v>
      </c>
      <c r="E3124">
        <v>0</v>
      </c>
      <c r="F3124">
        <v>0</v>
      </c>
      <c r="G3124">
        <v>64</v>
      </c>
      <c r="H3124">
        <v>0</v>
      </c>
      <c r="I3124">
        <v>0</v>
      </c>
      <c r="J3124">
        <v>0</v>
      </c>
      <c r="K3124">
        <v>16</v>
      </c>
      <c r="L3124">
        <v>0</v>
      </c>
      <c r="M3124">
        <v>0</v>
      </c>
      <c r="N3124">
        <v>0</v>
      </c>
      <c r="P3124" s="22" t="s">
        <v>34</v>
      </c>
      <c r="R3124" t="s">
        <v>119</v>
      </c>
      <c r="S3124" t="s">
        <v>72</v>
      </c>
      <c r="T3124" s="9" t="e">
        <f>VLOOKUP(A3124,Sku_list!$A$1:$D$2667,3,0)</f>
        <v>#N/A</v>
      </c>
      <c r="U3124" s="9" t="e">
        <f>VLOOKUP(A3124,Sku_list!$A$1:$D$2667,4,0)*(F3124/1000000*12)</f>
        <v>#N/A</v>
      </c>
      <c r="V3124" s="9" t="e">
        <f>VLOOKUP(A3124,Sku_list!$A$1:$D$2667,4,0)*(H3124/1000000*12)</f>
        <v>#N/A</v>
      </c>
      <c r="W3124" s="9" t="e">
        <f>VLOOKUP(A3124,Sku_list!$A$1:$D$2667,4,0)*(J3124/1000000*12)</f>
        <v>#N/A</v>
      </c>
      <c r="X3124" s="9" t="e">
        <f>VLOOKUP(A3124,Sku_list!$A$1:$D$2667,4,0)*(L3124/1000000*12)</f>
        <v>#N/A</v>
      </c>
      <c r="Y3124" s="9" t="e">
        <f>VLOOKUP(A3124,Sku_list!$A$1:$E$2667,5,0)*((J3124+F3124)/1000000000)</f>
        <v>#N/A</v>
      </c>
      <c r="AC3124" s="22">
        <f t="shared" ca="1" si="48"/>
        <v>6.6666666666666666E-2</v>
      </c>
    </row>
    <row r="3125" spans="1:29" x14ac:dyDescent="0.35">
      <c r="A3125">
        <v>1607774</v>
      </c>
      <c r="B3125" t="s">
        <v>108</v>
      </c>
      <c r="C3125" t="s">
        <v>61</v>
      </c>
      <c r="D3125">
        <v>0</v>
      </c>
      <c r="E3125">
        <v>0</v>
      </c>
      <c r="F3125">
        <v>0</v>
      </c>
      <c r="G3125">
        <v>264</v>
      </c>
      <c r="H3125">
        <v>0</v>
      </c>
      <c r="I3125">
        <v>0</v>
      </c>
      <c r="J3125">
        <v>0</v>
      </c>
      <c r="K3125">
        <v>256</v>
      </c>
      <c r="L3125">
        <v>320</v>
      </c>
      <c r="M3125">
        <v>320</v>
      </c>
      <c r="N3125">
        <v>-320</v>
      </c>
      <c r="P3125" s="22">
        <v>0</v>
      </c>
      <c r="R3125" t="s">
        <v>5</v>
      </c>
      <c r="S3125" t="s">
        <v>85</v>
      </c>
      <c r="T3125" s="9" t="e">
        <f>VLOOKUP(A3125,Sku_list!$A$1:$D$2667,3,0)</f>
        <v>#N/A</v>
      </c>
      <c r="U3125" s="9" t="e">
        <f>VLOOKUP(A3125,Sku_list!$A$1:$D$2667,4,0)*(F3125/1000000*12)</f>
        <v>#N/A</v>
      </c>
      <c r="V3125" s="9" t="e">
        <f>VLOOKUP(A3125,Sku_list!$A$1:$D$2667,4,0)*(H3125/1000000*12)</f>
        <v>#N/A</v>
      </c>
      <c r="W3125" s="9" t="e">
        <f>VLOOKUP(A3125,Sku_list!$A$1:$D$2667,4,0)*(J3125/1000000*12)</f>
        <v>#N/A</v>
      </c>
      <c r="X3125" s="9" t="e">
        <f>VLOOKUP(A3125,Sku_list!$A$1:$D$2667,4,0)*(L3125/1000000*12)</f>
        <v>#N/A</v>
      </c>
      <c r="Y3125" s="9" t="e">
        <f>VLOOKUP(A3125,Sku_list!$A$1:$E$2667,5,0)*((J3125+F3125)/1000000000)</f>
        <v>#N/A</v>
      </c>
      <c r="AC3125" s="22">
        <f t="shared" ca="1" si="48"/>
        <v>6.6666666666666666E-2</v>
      </c>
    </row>
    <row r="3126" spans="1:29" x14ac:dyDescent="0.35">
      <c r="A3126">
        <v>1607774</v>
      </c>
      <c r="B3126" t="s">
        <v>108</v>
      </c>
      <c r="C3126" t="s">
        <v>39</v>
      </c>
      <c r="D3126">
        <v>0</v>
      </c>
      <c r="E3126">
        <v>0</v>
      </c>
      <c r="F3126">
        <v>0</v>
      </c>
      <c r="G3126">
        <v>0</v>
      </c>
      <c r="H3126">
        <v>0</v>
      </c>
      <c r="I3126">
        <v>0</v>
      </c>
      <c r="J3126">
        <v>0</v>
      </c>
      <c r="K3126">
        <v>0</v>
      </c>
      <c r="L3126">
        <v>0</v>
      </c>
      <c r="M3126">
        <v>0</v>
      </c>
      <c r="N3126">
        <v>0</v>
      </c>
      <c r="P3126" s="22" t="s">
        <v>34</v>
      </c>
      <c r="R3126" t="s">
        <v>43</v>
      </c>
      <c r="S3126" t="s">
        <v>190</v>
      </c>
      <c r="T3126" s="9" t="e">
        <f>VLOOKUP(A3126,Sku_list!$A$1:$D$2667,3,0)</f>
        <v>#N/A</v>
      </c>
      <c r="U3126" s="9" t="e">
        <f>VLOOKUP(A3126,Sku_list!$A$1:$D$2667,4,0)*(F3126/1000000*12)</f>
        <v>#N/A</v>
      </c>
      <c r="V3126" s="9" t="e">
        <f>VLOOKUP(A3126,Sku_list!$A$1:$D$2667,4,0)*(H3126/1000000*12)</f>
        <v>#N/A</v>
      </c>
      <c r="W3126" s="9" t="e">
        <f>VLOOKUP(A3126,Sku_list!$A$1:$D$2667,4,0)*(J3126/1000000*12)</f>
        <v>#N/A</v>
      </c>
      <c r="X3126" s="9" t="e">
        <f>VLOOKUP(A3126,Sku_list!$A$1:$D$2667,4,0)*(L3126/1000000*12)</f>
        <v>#N/A</v>
      </c>
      <c r="Y3126" s="9" t="e">
        <f>VLOOKUP(A3126,Sku_list!$A$1:$E$2667,5,0)*((J3126+F3126)/1000000000)</f>
        <v>#N/A</v>
      </c>
      <c r="AC3126" s="22">
        <f t="shared" ca="1" si="48"/>
        <v>6.6666666666666666E-2</v>
      </c>
    </row>
    <row r="3127" spans="1:29" x14ac:dyDescent="0.35">
      <c r="A3127">
        <v>1607774</v>
      </c>
      <c r="B3127" t="s">
        <v>108</v>
      </c>
      <c r="C3127" t="s">
        <v>65</v>
      </c>
      <c r="D3127">
        <v>0</v>
      </c>
      <c r="E3127">
        <v>0</v>
      </c>
      <c r="F3127">
        <v>0</v>
      </c>
      <c r="G3127">
        <v>0</v>
      </c>
      <c r="H3127">
        <v>0</v>
      </c>
      <c r="I3127">
        <v>0</v>
      </c>
      <c r="J3127">
        <v>0</v>
      </c>
      <c r="K3127">
        <v>0</v>
      </c>
      <c r="L3127">
        <v>0</v>
      </c>
      <c r="M3127">
        <v>0</v>
      </c>
      <c r="N3127">
        <v>0</v>
      </c>
      <c r="P3127" s="22" t="s">
        <v>34</v>
      </c>
      <c r="R3127" t="s">
        <v>300</v>
      </c>
      <c r="S3127" t="s">
        <v>83</v>
      </c>
      <c r="T3127" s="9" t="e">
        <f>VLOOKUP(A3127,Sku_list!$A$1:$D$2667,3,0)</f>
        <v>#N/A</v>
      </c>
      <c r="U3127" s="9" t="e">
        <f>VLOOKUP(A3127,Sku_list!$A$1:$D$2667,4,0)*(F3127/1000000*12)</f>
        <v>#N/A</v>
      </c>
      <c r="V3127" s="9" t="e">
        <f>VLOOKUP(A3127,Sku_list!$A$1:$D$2667,4,0)*(H3127/1000000*12)</f>
        <v>#N/A</v>
      </c>
      <c r="W3127" s="9" t="e">
        <f>VLOOKUP(A3127,Sku_list!$A$1:$D$2667,4,0)*(J3127/1000000*12)</f>
        <v>#N/A</v>
      </c>
      <c r="X3127" s="9" t="e">
        <f>VLOOKUP(A3127,Sku_list!$A$1:$D$2667,4,0)*(L3127/1000000*12)</f>
        <v>#N/A</v>
      </c>
      <c r="Y3127" s="9" t="e">
        <f>VLOOKUP(A3127,Sku_list!$A$1:$E$2667,5,0)*((J3127+F3127)/1000000000)</f>
        <v>#N/A</v>
      </c>
      <c r="AC3127" s="22">
        <f t="shared" ca="1" si="48"/>
        <v>6.6666666666666666E-2</v>
      </c>
    </row>
    <row r="3128" spans="1:29" x14ac:dyDescent="0.35">
      <c r="A3128">
        <v>1607774</v>
      </c>
      <c r="B3128" t="s">
        <v>108</v>
      </c>
      <c r="C3128" t="s">
        <v>66</v>
      </c>
      <c r="D3128">
        <v>0</v>
      </c>
      <c r="E3128">
        <v>0</v>
      </c>
      <c r="F3128">
        <v>0</v>
      </c>
      <c r="G3128">
        <v>32</v>
      </c>
      <c r="H3128">
        <v>0</v>
      </c>
      <c r="I3128">
        <v>0</v>
      </c>
      <c r="J3128">
        <v>0</v>
      </c>
      <c r="K3128">
        <v>0</v>
      </c>
      <c r="L3128">
        <v>0</v>
      </c>
      <c r="M3128">
        <v>0</v>
      </c>
      <c r="N3128">
        <v>0</v>
      </c>
      <c r="P3128" s="22" t="s">
        <v>34</v>
      </c>
      <c r="R3128" t="s">
        <v>174</v>
      </c>
      <c r="S3128" t="s">
        <v>72</v>
      </c>
      <c r="T3128" s="9" t="e">
        <f>VLOOKUP(A3128,Sku_list!$A$1:$D$2667,3,0)</f>
        <v>#N/A</v>
      </c>
      <c r="U3128" s="9" t="e">
        <f>VLOOKUP(A3128,Sku_list!$A$1:$D$2667,4,0)*(F3128/1000000*12)</f>
        <v>#N/A</v>
      </c>
      <c r="V3128" s="9" t="e">
        <f>VLOOKUP(A3128,Sku_list!$A$1:$D$2667,4,0)*(H3128/1000000*12)</f>
        <v>#N/A</v>
      </c>
      <c r="W3128" s="9" t="e">
        <f>VLOOKUP(A3128,Sku_list!$A$1:$D$2667,4,0)*(J3128/1000000*12)</f>
        <v>#N/A</v>
      </c>
      <c r="X3128" s="9" t="e">
        <f>VLOOKUP(A3128,Sku_list!$A$1:$D$2667,4,0)*(L3128/1000000*12)</f>
        <v>#N/A</v>
      </c>
      <c r="Y3128" s="9" t="e">
        <f>VLOOKUP(A3128,Sku_list!$A$1:$E$2667,5,0)*((J3128+F3128)/1000000000)</f>
        <v>#N/A</v>
      </c>
      <c r="AC3128" s="22">
        <f t="shared" ca="1" si="48"/>
        <v>6.6666666666666666E-2</v>
      </c>
    </row>
    <row r="3129" spans="1:29" x14ac:dyDescent="0.35">
      <c r="A3129">
        <v>1607774</v>
      </c>
      <c r="B3129" t="s">
        <v>108</v>
      </c>
      <c r="C3129" t="s">
        <v>67</v>
      </c>
      <c r="D3129">
        <v>0</v>
      </c>
      <c r="E3129">
        <v>0</v>
      </c>
      <c r="F3129">
        <v>0</v>
      </c>
      <c r="G3129">
        <v>40</v>
      </c>
      <c r="H3129">
        <v>0</v>
      </c>
      <c r="I3129">
        <v>0</v>
      </c>
      <c r="J3129">
        <v>0</v>
      </c>
      <c r="K3129">
        <v>0</v>
      </c>
      <c r="L3129">
        <v>0</v>
      </c>
      <c r="M3129">
        <v>0</v>
      </c>
      <c r="N3129">
        <v>0</v>
      </c>
      <c r="P3129" s="22" t="s">
        <v>34</v>
      </c>
      <c r="R3129" t="s">
        <v>176</v>
      </c>
      <c r="S3129" t="s">
        <v>72</v>
      </c>
      <c r="T3129" s="9" t="e">
        <f>VLOOKUP(A3129,Sku_list!$A$1:$D$2667,3,0)</f>
        <v>#N/A</v>
      </c>
      <c r="U3129" s="9" t="e">
        <f>VLOOKUP(A3129,Sku_list!$A$1:$D$2667,4,0)*(F3129/1000000*12)</f>
        <v>#N/A</v>
      </c>
      <c r="V3129" s="9" t="e">
        <f>VLOOKUP(A3129,Sku_list!$A$1:$D$2667,4,0)*(H3129/1000000*12)</f>
        <v>#N/A</v>
      </c>
      <c r="W3129" s="9" t="e">
        <f>VLOOKUP(A3129,Sku_list!$A$1:$D$2667,4,0)*(J3129/1000000*12)</f>
        <v>#N/A</v>
      </c>
      <c r="X3129" s="9" t="e">
        <f>VLOOKUP(A3129,Sku_list!$A$1:$D$2667,4,0)*(L3129/1000000*12)</f>
        <v>#N/A</v>
      </c>
      <c r="Y3129" s="9" t="e">
        <f>VLOOKUP(A3129,Sku_list!$A$1:$E$2667,5,0)*((J3129+F3129)/1000000000)</f>
        <v>#N/A</v>
      </c>
      <c r="AC3129" s="22">
        <f t="shared" ca="1" si="48"/>
        <v>6.6666666666666666E-2</v>
      </c>
    </row>
    <row r="3130" spans="1:29" x14ac:dyDescent="0.35">
      <c r="A3130">
        <v>1607774</v>
      </c>
      <c r="B3130" t="s">
        <v>108</v>
      </c>
      <c r="C3130" t="s">
        <v>68</v>
      </c>
      <c r="D3130">
        <v>0</v>
      </c>
      <c r="E3130">
        <v>0</v>
      </c>
      <c r="F3130">
        <v>0</v>
      </c>
      <c r="G3130">
        <v>8</v>
      </c>
      <c r="H3130">
        <v>8</v>
      </c>
      <c r="I3130">
        <v>0</v>
      </c>
      <c r="J3130">
        <v>0</v>
      </c>
      <c r="K3130">
        <v>0</v>
      </c>
      <c r="L3130">
        <v>0</v>
      </c>
      <c r="M3130">
        <v>-8</v>
      </c>
      <c r="N3130">
        <v>8</v>
      </c>
      <c r="P3130" s="22" t="s">
        <v>34</v>
      </c>
      <c r="R3130" t="s">
        <v>177</v>
      </c>
      <c r="S3130" t="s">
        <v>72</v>
      </c>
      <c r="T3130" s="9" t="e">
        <f>VLOOKUP(A3130,Sku_list!$A$1:$D$2667,3,0)</f>
        <v>#N/A</v>
      </c>
      <c r="U3130" s="9" t="e">
        <f>VLOOKUP(A3130,Sku_list!$A$1:$D$2667,4,0)*(F3130/1000000*12)</f>
        <v>#N/A</v>
      </c>
      <c r="V3130" s="9" t="e">
        <f>VLOOKUP(A3130,Sku_list!$A$1:$D$2667,4,0)*(H3130/1000000*12)</f>
        <v>#N/A</v>
      </c>
      <c r="W3130" s="9" t="e">
        <f>VLOOKUP(A3130,Sku_list!$A$1:$D$2667,4,0)*(J3130/1000000*12)</f>
        <v>#N/A</v>
      </c>
      <c r="X3130" s="9" t="e">
        <f>VLOOKUP(A3130,Sku_list!$A$1:$D$2667,4,0)*(L3130/1000000*12)</f>
        <v>#N/A</v>
      </c>
      <c r="Y3130" s="9" t="e">
        <f>VLOOKUP(A3130,Sku_list!$A$1:$E$2667,5,0)*((J3130+F3130)/1000000000)</f>
        <v>#N/A</v>
      </c>
      <c r="AC3130" s="22">
        <f t="shared" ca="1" si="48"/>
        <v>6.6666666666666666E-2</v>
      </c>
    </row>
    <row r="3131" spans="1:29" x14ac:dyDescent="0.35">
      <c r="A3131">
        <v>1607774</v>
      </c>
      <c r="B3131" t="s">
        <v>108</v>
      </c>
      <c r="C3131" t="s">
        <v>44</v>
      </c>
      <c r="D3131">
        <v>0</v>
      </c>
      <c r="E3131">
        <v>0</v>
      </c>
      <c r="F3131">
        <v>0</v>
      </c>
      <c r="G3131">
        <v>0</v>
      </c>
      <c r="H3131">
        <v>0</v>
      </c>
      <c r="I3131">
        <v>0</v>
      </c>
      <c r="J3131">
        <v>0</v>
      </c>
      <c r="K3131">
        <v>0</v>
      </c>
      <c r="L3131">
        <v>0</v>
      </c>
      <c r="M3131">
        <v>0</v>
      </c>
      <c r="N3131">
        <v>0</v>
      </c>
      <c r="P3131" s="22" t="s">
        <v>34</v>
      </c>
      <c r="R3131" t="s">
        <v>45</v>
      </c>
      <c r="S3131" t="s">
        <v>193</v>
      </c>
      <c r="T3131" s="9" t="e">
        <f>VLOOKUP(A3131,Sku_list!$A$1:$D$2667,3,0)</f>
        <v>#N/A</v>
      </c>
      <c r="U3131" s="9" t="e">
        <f>VLOOKUP(A3131,Sku_list!$A$1:$D$2667,4,0)*(F3131/1000000*12)</f>
        <v>#N/A</v>
      </c>
      <c r="V3131" s="9" t="e">
        <f>VLOOKUP(A3131,Sku_list!$A$1:$D$2667,4,0)*(H3131/1000000*12)</f>
        <v>#N/A</v>
      </c>
      <c r="W3131" s="9" t="e">
        <f>VLOOKUP(A3131,Sku_list!$A$1:$D$2667,4,0)*(J3131/1000000*12)</f>
        <v>#N/A</v>
      </c>
      <c r="X3131" s="9" t="e">
        <f>VLOOKUP(A3131,Sku_list!$A$1:$D$2667,4,0)*(L3131/1000000*12)</f>
        <v>#N/A</v>
      </c>
      <c r="Y3131" s="9" t="e">
        <f>VLOOKUP(A3131,Sku_list!$A$1:$E$2667,5,0)*((J3131+F3131)/1000000000)</f>
        <v>#N/A</v>
      </c>
      <c r="AC3131" s="22">
        <f t="shared" ca="1" si="48"/>
        <v>6.6666666666666666E-2</v>
      </c>
    </row>
    <row r="3132" spans="1:29" x14ac:dyDescent="0.35">
      <c r="A3132">
        <v>1607774</v>
      </c>
      <c r="B3132" t="s">
        <v>108</v>
      </c>
      <c r="C3132" t="s">
        <v>273</v>
      </c>
      <c r="D3132">
        <v>0</v>
      </c>
      <c r="E3132">
        <v>0</v>
      </c>
      <c r="F3132">
        <v>0</v>
      </c>
      <c r="G3132">
        <v>0</v>
      </c>
      <c r="H3132">
        <v>0</v>
      </c>
      <c r="I3132">
        <v>0</v>
      </c>
      <c r="J3132">
        <v>0</v>
      </c>
      <c r="K3132">
        <v>0</v>
      </c>
      <c r="L3132">
        <v>0</v>
      </c>
      <c r="M3132">
        <v>0</v>
      </c>
      <c r="N3132">
        <v>0</v>
      </c>
      <c r="P3132" s="22" t="s">
        <v>34</v>
      </c>
      <c r="R3132" t="s">
        <v>275</v>
      </c>
      <c r="S3132" t="s">
        <v>308</v>
      </c>
      <c r="T3132" s="9" t="e">
        <f>VLOOKUP(A3132,Sku_list!$A$1:$D$2667,3,0)</f>
        <v>#N/A</v>
      </c>
      <c r="U3132" s="9" t="e">
        <f>VLOOKUP(A3132,Sku_list!$A$1:$D$2667,4,0)*(F3132/1000000*12)</f>
        <v>#N/A</v>
      </c>
      <c r="V3132" s="9" t="e">
        <f>VLOOKUP(A3132,Sku_list!$A$1:$D$2667,4,0)*(H3132/1000000*12)</f>
        <v>#N/A</v>
      </c>
      <c r="W3132" s="9" t="e">
        <f>VLOOKUP(A3132,Sku_list!$A$1:$D$2667,4,0)*(J3132/1000000*12)</f>
        <v>#N/A</v>
      </c>
      <c r="X3132" s="9" t="e">
        <f>VLOOKUP(A3132,Sku_list!$A$1:$D$2667,4,0)*(L3132/1000000*12)</f>
        <v>#N/A</v>
      </c>
      <c r="Y3132" s="9" t="e">
        <f>VLOOKUP(A3132,Sku_list!$A$1:$E$2667,5,0)*((J3132+F3132)/1000000000)</f>
        <v>#N/A</v>
      </c>
      <c r="AC3132" s="22">
        <f t="shared" ca="1" si="48"/>
        <v>6.6666666666666666E-2</v>
      </c>
    </row>
    <row r="3133" spans="1:29" x14ac:dyDescent="0.35">
      <c r="A3133">
        <v>1607775</v>
      </c>
      <c r="B3133" t="s">
        <v>111</v>
      </c>
      <c r="C3133" t="s">
        <v>139</v>
      </c>
      <c r="D3133">
        <v>0</v>
      </c>
      <c r="E3133">
        <v>0</v>
      </c>
      <c r="F3133">
        <v>0</v>
      </c>
      <c r="G3133">
        <v>0</v>
      </c>
      <c r="H3133">
        <v>0</v>
      </c>
      <c r="I3133">
        <v>0</v>
      </c>
      <c r="J3133">
        <v>0</v>
      </c>
      <c r="K3133">
        <v>0</v>
      </c>
      <c r="L3133">
        <v>0</v>
      </c>
      <c r="M3133">
        <v>0</v>
      </c>
      <c r="N3133">
        <v>0</v>
      </c>
      <c r="P3133" s="22" t="s">
        <v>34</v>
      </c>
      <c r="R3133" t="s">
        <v>70</v>
      </c>
      <c r="S3133" t="s">
        <v>69</v>
      </c>
      <c r="T3133" s="9" t="e">
        <f>VLOOKUP(A3133,Sku_list!$A$1:$D$2667,3,0)</f>
        <v>#N/A</v>
      </c>
      <c r="U3133" s="9" t="e">
        <f>VLOOKUP(A3133,Sku_list!$A$1:$D$2667,4,0)*(F3133/1000000*12)</f>
        <v>#N/A</v>
      </c>
      <c r="V3133" s="9" t="e">
        <f>VLOOKUP(A3133,Sku_list!$A$1:$D$2667,4,0)*(H3133/1000000*12)</f>
        <v>#N/A</v>
      </c>
      <c r="W3133" s="9" t="e">
        <f>VLOOKUP(A3133,Sku_list!$A$1:$D$2667,4,0)*(J3133/1000000*12)</f>
        <v>#N/A</v>
      </c>
      <c r="X3133" s="9" t="e">
        <f>VLOOKUP(A3133,Sku_list!$A$1:$D$2667,4,0)*(L3133/1000000*12)</f>
        <v>#N/A</v>
      </c>
      <c r="Y3133" s="9" t="e">
        <f>VLOOKUP(A3133,Sku_list!$A$1:$E$2667,5,0)*((J3133+F3133)/1000000000)</f>
        <v>#N/A</v>
      </c>
      <c r="AC3133" s="22">
        <f t="shared" ca="1" si="48"/>
        <v>6.6666666666666666E-2</v>
      </c>
    </row>
    <row r="3134" spans="1:29" x14ac:dyDescent="0.35">
      <c r="A3134">
        <v>1607775</v>
      </c>
      <c r="B3134" t="s">
        <v>111</v>
      </c>
      <c r="C3134" t="s">
        <v>140</v>
      </c>
      <c r="D3134">
        <v>0</v>
      </c>
      <c r="E3134">
        <v>0</v>
      </c>
      <c r="F3134">
        <v>0</v>
      </c>
      <c r="G3134">
        <v>0</v>
      </c>
      <c r="H3134">
        <v>0</v>
      </c>
      <c r="I3134">
        <v>0</v>
      </c>
      <c r="J3134">
        <v>0</v>
      </c>
      <c r="K3134">
        <v>0</v>
      </c>
      <c r="L3134">
        <v>0</v>
      </c>
      <c r="M3134">
        <v>0</v>
      </c>
      <c r="N3134">
        <v>0</v>
      </c>
      <c r="P3134" s="22" t="s">
        <v>34</v>
      </c>
      <c r="R3134" t="s">
        <v>71</v>
      </c>
      <c r="S3134" t="s">
        <v>72</v>
      </c>
      <c r="T3134" s="9" t="e">
        <f>VLOOKUP(A3134,Sku_list!$A$1:$D$2667,3,0)</f>
        <v>#N/A</v>
      </c>
      <c r="U3134" s="9" t="e">
        <f>VLOOKUP(A3134,Sku_list!$A$1:$D$2667,4,0)*(F3134/1000000*12)</f>
        <v>#N/A</v>
      </c>
      <c r="V3134" s="9" t="e">
        <f>VLOOKUP(A3134,Sku_list!$A$1:$D$2667,4,0)*(H3134/1000000*12)</f>
        <v>#N/A</v>
      </c>
      <c r="W3134" s="9" t="e">
        <f>VLOOKUP(A3134,Sku_list!$A$1:$D$2667,4,0)*(J3134/1000000*12)</f>
        <v>#N/A</v>
      </c>
      <c r="X3134" s="9" t="e">
        <f>VLOOKUP(A3134,Sku_list!$A$1:$D$2667,4,0)*(L3134/1000000*12)</f>
        <v>#N/A</v>
      </c>
      <c r="Y3134" s="9" t="e">
        <f>VLOOKUP(A3134,Sku_list!$A$1:$E$2667,5,0)*((J3134+F3134)/1000000000)</f>
        <v>#N/A</v>
      </c>
      <c r="AC3134" s="22">
        <f t="shared" ca="1" si="48"/>
        <v>6.6666666666666666E-2</v>
      </c>
    </row>
    <row r="3135" spans="1:29" x14ac:dyDescent="0.35">
      <c r="A3135">
        <v>1607775</v>
      </c>
      <c r="B3135" t="s">
        <v>111</v>
      </c>
      <c r="C3135" t="s">
        <v>141</v>
      </c>
      <c r="D3135">
        <v>0</v>
      </c>
      <c r="E3135">
        <v>0</v>
      </c>
      <c r="F3135">
        <v>0</v>
      </c>
      <c r="G3135">
        <v>0</v>
      </c>
      <c r="H3135">
        <v>0</v>
      </c>
      <c r="I3135">
        <v>0</v>
      </c>
      <c r="J3135">
        <v>0</v>
      </c>
      <c r="K3135">
        <v>0</v>
      </c>
      <c r="L3135">
        <v>0</v>
      </c>
      <c r="M3135">
        <v>0</v>
      </c>
      <c r="N3135">
        <v>0</v>
      </c>
      <c r="P3135" s="22" t="s">
        <v>34</v>
      </c>
      <c r="R3135" t="s">
        <v>82</v>
      </c>
      <c r="S3135" t="s">
        <v>83</v>
      </c>
      <c r="T3135" s="9" t="e">
        <f>VLOOKUP(A3135,Sku_list!$A$1:$D$2667,3,0)</f>
        <v>#N/A</v>
      </c>
      <c r="U3135" s="9" t="e">
        <f>VLOOKUP(A3135,Sku_list!$A$1:$D$2667,4,0)*(F3135/1000000*12)</f>
        <v>#N/A</v>
      </c>
      <c r="V3135" s="9" t="e">
        <f>VLOOKUP(A3135,Sku_list!$A$1:$D$2667,4,0)*(H3135/1000000*12)</f>
        <v>#N/A</v>
      </c>
      <c r="W3135" s="9" t="e">
        <f>VLOOKUP(A3135,Sku_list!$A$1:$D$2667,4,0)*(J3135/1000000*12)</f>
        <v>#N/A</v>
      </c>
      <c r="X3135" s="9" t="e">
        <f>VLOOKUP(A3135,Sku_list!$A$1:$D$2667,4,0)*(L3135/1000000*12)</f>
        <v>#N/A</v>
      </c>
      <c r="Y3135" s="9" t="e">
        <f>VLOOKUP(A3135,Sku_list!$A$1:$E$2667,5,0)*((J3135+F3135)/1000000000)</f>
        <v>#N/A</v>
      </c>
      <c r="AC3135" s="22">
        <f t="shared" ca="1" si="48"/>
        <v>6.6666666666666666E-2</v>
      </c>
    </row>
    <row r="3136" spans="1:29" x14ac:dyDescent="0.35">
      <c r="A3136">
        <v>1607775</v>
      </c>
      <c r="B3136" t="s">
        <v>111</v>
      </c>
      <c r="C3136" t="s">
        <v>142</v>
      </c>
      <c r="D3136">
        <v>0</v>
      </c>
      <c r="E3136">
        <v>0</v>
      </c>
      <c r="F3136">
        <v>0</v>
      </c>
      <c r="G3136">
        <v>0</v>
      </c>
      <c r="H3136">
        <v>0</v>
      </c>
      <c r="I3136">
        <v>0</v>
      </c>
      <c r="J3136">
        <v>0</v>
      </c>
      <c r="K3136">
        <v>0</v>
      </c>
      <c r="L3136">
        <v>0</v>
      </c>
      <c r="M3136">
        <v>0</v>
      </c>
      <c r="N3136">
        <v>0</v>
      </c>
      <c r="P3136" s="22" t="s">
        <v>34</v>
      </c>
      <c r="R3136" t="s">
        <v>84</v>
      </c>
      <c r="S3136" t="s">
        <v>85</v>
      </c>
      <c r="T3136" s="9" t="e">
        <f>VLOOKUP(A3136,Sku_list!$A$1:$D$2667,3,0)</f>
        <v>#N/A</v>
      </c>
      <c r="U3136" s="9" t="e">
        <f>VLOOKUP(A3136,Sku_list!$A$1:$D$2667,4,0)*(F3136/1000000*12)</f>
        <v>#N/A</v>
      </c>
      <c r="V3136" s="9" t="e">
        <f>VLOOKUP(A3136,Sku_list!$A$1:$D$2667,4,0)*(H3136/1000000*12)</f>
        <v>#N/A</v>
      </c>
      <c r="W3136" s="9" t="e">
        <f>VLOOKUP(A3136,Sku_list!$A$1:$D$2667,4,0)*(J3136/1000000*12)</f>
        <v>#N/A</v>
      </c>
      <c r="X3136" s="9" t="e">
        <f>VLOOKUP(A3136,Sku_list!$A$1:$D$2667,4,0)*(L3136/1000000*12)</f>
        <v>#N/A</v>
      </c>
      <c r="Y3136" s="9" t="e">
        <f>VLOOKUP(A3136,Sku_list!$A$1:$E$2667,5,0)*((J3136+F3136)/1000000000)</f>
        <v>#N/A</v>
      </c>
      <c r="AC3136" s="22">
        <f t="shared" ca="1" si="48"/>
        <v>6.6666666666666666E-2</v>
      </c>
    </row>
    <row r="3137" spans="1:29" x14ac:dyDescent="0.35">
      <c r="A3137">
        <v>1607775</v>
      </c>
      <c r="B3137" t="s">
        <v>111</v>
      </c>
      <c r="C3137" t="s">
        <v>143</v>
      </c>
      <c r="D3137">
        <v>0</v>
      </c>
      <c r="E3137">
        <v>0</v>
      </c>
      <c r="F3137">
        <v>0</v>
      </c>
      <c r="G3137">
        <v>0</v>
      </c>
      <c r="H3137">
        <v>0</v>
      </c>
      <c r="I3137">
        <v>0</v>
      </c>
      <c r="J3137">
        <v>0</v>
      </c>
      <c r="K3137">
        <v>0</v>
      </c>
      <c r="L3137">
        <v>0</v>
      </c>
      <c r="M3137">
        <v>0</v>
      </c>
      <c r="N3137">
        <v>0</v>
      </c>
      <c r="P3137" s="22" t="s">
        <v>34</v>
      </c>
      <c r="R3137" t="s">
        <v>86</v>
      </c>
      <c r="S3137" t="s">
        <v>85</v>
      </c>
      <c r="T3137" s="9" t="e">
        <f>VLOOKUP(A3137,Sku_list!$A$1:$D$2667,3,0)</f>
        <v>#N/A</v>
      </c>
      <c r="U3137" s="9" t="e">
        <f>VLOOKUP(A3137,Sku_list!$A$1:$D$2667,4,0)*(F3137/1000000*12)</f>
        <v>#N/A</v>
      </c>
      <c r="V3137" s="9" t="e">
        <f>VLOOKUP(A3137,Sku_list!$A$1:$D$2667,4,0)*(H3137/1000000*12)</f>
        <v>#N/A</v>
      </c>
      <c r="W3137" s="9" t="e">
        <f>VLOOKUP(A3137,Sku_list!$A$1:$D$2667,4,0)*(J3137/1000000*12)</f>
        <v>#N/A</v>
      </c>
      <c r="X3137" s="9" t="e">
        <f>VLOOKUP(A3137,Sku_list!$A$1:$D$2667,4,0)*(L3137/1000000*12)</f>
        <v>#N/A</v>
      </c>
      <c r="Y3137" s="9" t="e">
        <f>VLOOKUP(A3137,Sku_list!$A$1:$E$2667,5,0)*((J3137+F3137)/1000000000)</f>
        <v>#N/A</v>
      </c>
      <c r="AC3137" s="22">
        <f t="shared" ca="1" si="48"/>
        <v>6.6666666666666666E-2</v>
      </c>
    </row>
    <row r="3138" spans="1:29" x14ac:dyDescent="0.35">
      <c r="A3138">
        <v>1607775</v>
      </c>
      <c r="B3138" t="s">
        <v>111</v>
      </c>
      <c r="C3138" t="s">
        <v>144</v>
      </c>
      <c r="D3138">
        <v>0</v>
      </c>
      <c r="E3138">
        <v>0</v>
      </c>
      <c r="F3138">
        <v>0</v>
      </c>
      <c r="G3138">
        <v>0</v>
      </c>
      <c r="H3138">
        <v>0</v>
      </c>
      <c r="I3138">
        <v>0</v>
      </c>
      <c r="J3138">
        <v>0</v>
      </c>
      <c r="K3138">
        <v>0</v>
      </c>
      <c r="L3138">
        <v>0</v>
      </c>
      <c r="M3138">
        <v>0</v>
      </c>
      <c r="N3138">
        <v>0</v>
      </c>
      <c r="P3138" s="22" t="s">
        <v>34</v>
      </c>
      <c r="R3138" t="s">
        <v>87</v>
      </c>
      <c r="S3138" t="s">
        <v>72</v>
      </c>
      <c r="T3138" s="9" t="e">
        <f>VLOOKUP(A3138,Sku_list!$A$1:$D$2667,3,0)</f>
        <v>#N/A</v>
      </c>
      <c r="U3138" s="9" t="e">
        <f>VLOOKUP(A3138,Sku_list!$A$1:$D$2667,4,0)*(F3138/1000000*12)</f>
        <v>#N/A</v>
      </c>
      <c r="V3138" s="9" t="e">
        <f>VLOOKUP(A3138,Sku_list!$A$1:$D$2667,4,0)*(H3138/1000000*12)</f>
        <v>#N/A</v>
      </c>
      <c r="W3138" s="9" t="e">
        <f>VLOOKUP(A3138,Sku_list!$A$1:$D$2667,4,0)*(J3138/1000000*12)</f>
        <v>#N/A</v>
      </c>
      <c r="X3138" s="9" t="e">
        <f>VLOOKUP(A3138,Sku_list!$A$1:$D$2667,4,0)*(L3138/1000000*12)</f>
        <v>#N/A</v>
      </c>
      <c r="Y3138" s="9" t="e">
        <f>VLOOKUP(A3138,Sku_list!$A$1:$E$2667,5,0)*((J3138+F3138)/1000000000)</f>
        <v>#N/A</v>
      </c>
      <c r="AC3138" s="22">
        <f t="shared" ca="1" si="48"/>
        <v>6.6666666666666666E-2</v>
      </c>
    </row>
    <row r="3139" spans="1:29" x14ac:dyDescent="0.35">
      <c r="A3139">
        <v>1607775</v>
      </c>
      <c r="B3139" t="s">
        <v>111</v>
      </c>
      <c r="C3139" t="s">
        <v>145</v>
      </c>
      <c r="D3139">
        <v>0</v>
      </c>
      <c r="E3139">
        <v>0</v>
      </c>
      <c r="F3139">
        <v>0</v>
      </c>
      <c r="G3139">
        <v>0</v>
      </c>
      <c r="H3139">
        <v>0</v>
      </c>
      <c r="I3139">
        <v>0</v>
      </c>
      <c r="J3139">
        <v>0</v>
      </c>
      <c r="K3139">
        <v>0</v>
      </c>
      <c r="L3139">
        <v>0</v>
      </c>
      <c r="M3139">
        <v>0</v>
      </c>
      <c r="N3139">
        <v>0</v>
      </c>
      <c r="P3139" s="22" t="s">
        <v>34</v>
      </c>
      <c r="R3139" t="s">
        <v>88</v>
      </c>
      <c r="S3139" t="s">
        <v>83</v>
      </c>
      <c r="T3139" s="9" t="e">
        <f>VLOOKUP(A3139,Sku_list!$A$1:$D$2667,3,0)</f>
        <v>#N/A</v>
      </c>
      <c r="U3139" s="9" t="e">
        <f>VLOOKUP(A3139,Sku_list!$A$1:$D$2667,4,0)*(F3139/1000000*12)</f>
        <v>#N/A</v>
      </c>
      <c r="V3139" s="9" t="e">
        <f>VLOOKUP(A3139,Sku_list!$A$1:$D$2667,4,0)*(H3139/1000000*12)</f>
        <v>#N/A</v>
      </c>
      <c r="W3139" s="9" t="e">
        <f>VLOOKUP(A3139,Sku_list!$A$1:$D$2667,4,0)*(J3139/1000000*12)</f>
        <v>#N/A</v>
      </c>
      <c r="X3139" s="9" t="e">
        <f>VLOOKUP(A3139,Sku_list!$A$1:$D$2667,4,0)*(L3139/1000000*12)</f>
        <v>#N/A</v>
      </c>
      <c r="Y3139" s="9" t="e">
        <f>VLOOKUP(A3139,Sku_list!$A$1:$E$2667,5,0)*((J3139+F3139)/1000000000)</f>
        <v>#N/A</v>
      </c>
      <c r="AC3139" s="22">
        <f t="shared" ref="AC3139:AC3202" ca="1" si="49">(DAY(TODAY())+AB3139)/30</f>
        <v>6.6666666666666666E-2</v>
      </c>
    </row>
    <row r="3140" spans="1:29" x14ac:dyDescent="0.35">
      <c r="A3140">
        <v>1607775</v>
      </c>
      <c r="B3140" t="s">
        <v>111</v>
      </c>
      <c r="C3140" t="s">
        <v>146</v>
      </c>
      <c r="D3140">
        <v>0</v>
      </c>
      <c r="E3140">
        <v>0</v>
      </c>
      <c r="F3140">
        <v>0</v>
      </c>
      <c r="G3140">
        <v>0</v>
      </c>
      <c r="H3140">
        <v>0</v>
      </c>
      <c r="I3140">
        <v>0</v>
      </c>
      <c r="J3140">
        <v>0</v>
      </c>
      <c r="K3140">
        <v>0</v>
      </c>
      <c r="L3140">
        <v>0</v>
      </c>
      <c r="M3140">
        <v>0</v>
      </c>
      <c r="N3140">
        <v>0</v>
      </c>
      <c r="P3140" s="22" t="s">
        <v>34</v>
      </c>
      <c r="R3140" t="s">
        <v>89</v>
      </c>
      <c r="S3140" t="s">
        <v>69</v>
      </c>
      <c r="T3140" s="9" t="e">
        <f>VLOOKUP(A3140,Sku_list!$A$1:$D$2667,3,0)</f>
        <v>#N/A</v>
      </c>
      <c r="U3140" s="9" t="e">
        <f>VLOOKUP(A3140,Sku_list!$A$1:$D$2667,4,0)*(F3140/1000000*12)</f>
        <v>#N/A</v>
      </c>
      <c r="V3140" s="9" t="e">
        <f>VLOOKUP(A3140,Sku_list!$A$1:$D$2667,4,0)*(H3140/1000000*12)</f>
        <v>#N/A</v>
      </c>
      <c r="W3140" s="9" t="e">
        <f>VLOOKUP(A3140,Sku_list!$A$1:$D$2667,4,0)*(J3140/1000000*12)</f>
        <v>#N/A</v>
      </c>
      <c r="X3140" s="9" t="e">
        <f>VLOOKUP(A3140,Sku_list!$A$1:$D$2667,4,0)*(L3140/1000000*12)</f>
        <v>#N/A</v>
      </c>
      <c r="Y3140" s="9" t="e">
        <f>VLOOKUP(A3140,Sku_list!$A$1:$E$2667,5,0)*((J3140+F3140)/1000000000)</f>
        <v>#N/A</v>
      </c>
      <c r="AC3140" s="22">
        <f t="shared" ca="1" si="49"/>
        <v>6.6666666666666666E-2</v>
      </c>
    </row>
    <row r="3141" spans="1:29" x14ac:dyDescent="0.35">
      <c r="A3141">
        <v>1607775</v>
      </c>
      <c r="B3141" t="s">
        <v>111</v>
      </c>
      <c r="C3141" t="s">
        <v>147</v>
      </c>
      <c r="D3141">
        <v>0</v>
      </c>
      <c r="E3141">
        <v>0</v>
      </c>
      <c r="F3141">
        <v>0</v>
      </c>
      <c r="G3141">
        <v>0</v>
      </c>
      <c r="H3141">
        <v>0</v>
      </c>
      <c r="I3141">
        <v>0</v>
      </c>
      <c r="J3141">
        <v>0</v>
      </c>
      <c r="K3141">
        <v>0</v>
      </c>
      <c r="L3141">
        <v>0</v>
      </c>
      <c r="M3141">
        <v>0</v>
      </c>
      <c r="N3141">
        <v>0</v>
      </c>
      <c r="P3141" s="22" t="s">
        <v>34</v>
      </c>
      <c r="R3141" t="s">
        <v>90</v>
      </c>
      <c r="S3141" t="s">
        <v>69</v>
      </c>
      <c r="T3141" s="9" t="e">
        <f>VLOOKUP(A3141,Sku_list!$A$1:$D$2667,3,0)</f>
        <v>#N/A</v>
      </c>
      <c r="U3141" s="9" t="e">
        <f>VLOOKUP(A3141,Sku_list!$A$1:$D$2667,4,0)*(F3141/1000000*12)</f>
        <v>#N/A</v>
      </c>
      <c r="V3141" s="9" t="e">
        <f>VLOOKUP(A3141,Sku_list!$A$1:$D$2667,4,0)*(H3141/1000000*12)</f>
        <v>#N/A</v>
      </c>
      <c r="W3141" s="9" t="e">
        <f>VLOOKUP(A3141,Sku_list!$A$1:$D$2667,4,0)*(J3141/1000000*12)</f>
        <v>#N/A</v>
      </c>
      <c r="X3141" s="9" t="e">
        <f>VLOOKUP(A3141,Sku_list!$A$1:$D$2667,4,0)*(L3141/1000000*12)</f>
        <v>#N/A</v>
      </c>
      <c r="Y3141" s="9" t="e">
        <f>VLOOKUP(A3141,Sku_list!$A$1:$E$2667,5,0)*((J3141+F3141)/1000000000)</f>
        <v>#N/A</v>
      </c>
      <c r="AC3141" s="22">
        <f t="shared" ca="1" si="49"/>
        <v>6.6666666666666666E-2</v>
      </c>
    </row>
    <row r="3142" spans="1:29" x14ac:dyDescent="0.35">
      <c r="A3142">
        <v>1607775</v>
      </c>
      <c r="B3142" t="s">
        <v>111</v>
      </c>
      <c r="C3142" t="s">
        <v>148</v>
      </c>
      <c r="D3142">
        <v>0</v>
      </c>
      <c r="E3142">
        <v>0</v>
      </c>
      <c r="F3142">
        <v>0</v>
      </c>
      <c r="G3142">
        <v>0</v>
      </c>
      <c r="H3142">
        <v>0</v>
      </c>
      <c r="I3142">
        <v>0</v>
      </c>
      <c r="J3142">
        <v>0</v>
      </c>
      <c r="K3142">
        <v>0</v>
      </c>
      <c r="L3142">
        <v>0</v>
      </c>
      <c r="M3142">
        <v>0</v>
      </c>
      <c r="N3142">
        <v>0</v>
      </c>
      <c r="P3142" s="22" t="s">
        <v>34</v>
      </c>
      <c r="R3142" t="s">
        <v>91</v>
      </c>
      <c r="S3142" t="s">
        <v>85</v>
      </c>
      <c r="T3142" s="9" t="e">
        <f>VLOOKUP(A3142,Sku_list!$A$1:$D$2667,3,0)</f>
        <v>#N/A</v>
      </c>
      <c r="U3142" s="9" t="e">
        <f>VLOOKUP(A3142,Sku_list!$A$1:$D$2667,4,0)*(F3142/1000000*12)</f>
        <v>#N/A</v>
      </c>
      <c r="V3142" s="9" t="e">
        <f>VLOOKUP(A3142,Sku_list!$A$1:$D$2667,4,0)*(H3142/1000000*12)</f>
        <v>#N/A</v>
      </c>
      <c r="W3142" s="9" t="e">
        <f>VLOOKUP(A3142,Sku_list!$A$1:$D$2667,4,0)*(J3142/1000000*12)</f>
        <v>#N/A</v>
      </c>
      <c r="X3142" s="9" t="e">
        <f>VLOOKUP(A3142,Sku_list!$A$1:$D$2667,4,0)*(L3142/1000000*12)</f>
        <v>#N/A</v>
      </c>
      <c r="Y3142" s="9" t="e">
        <f>VLOOKUP(A3142,Sku_list!$A$1:$E$2667,5,0)*((J3142+F3142)/1000000000)</f>
        <v>#N/A</v>
      </c>
      <c r="AC3142" s="22">
        <f t="shared" ca="1" si="49"/>
        <v>6.6666666666666666E-2</v>
      </c>
    </row>
    <row r="3143" spans="1:29" x14ac:dyDescent="0.35">
      <c r="A3143">
        <v>1607775</v>
      </c>
      <c r="B3143" t="s">
        <v>111</v>
      </c>
      <c r="C3143" t="s">
        <v>149</v>
      </c>
      <c r="D3143">
        <v>0</v>
      </c>
      <c r="E3143">
        <v>0</v>
      </c>
      <c r="F3143">
        <v>0</v>
      </c>
      <c r="G3143">
        <v>0</v>
      </c>
      <c r="H3143">
        <v>0</v>
      </c>
      <c r="I3143">
        <v>0</v>
      </c>
      <c r="J3143">
        <v>0</v>
      </c>
      <c r="K3143">
        <v>0</v>
      </c>
      <c r="L3143">
        <v>0</v>
      </c>
      <c r="M3143">
        <v>0</v>
      </c>
      <c r="N3143">
        <v>0</v>
      </c>
      <c r="P3143" s="22" t="s">
        <v>34</v>
      </c>
      <c r="R3143" t="s">
        <v>92</v>
      </c>
      <c r="S3143" t="s">
        <v>85</v>
      </c>
      <c r="T3143" s="9" t="e">
        <f>VLOOKUP(A3143,Sku_list!$A$1:$D$2667,3,0)</f>
        <v>#N/A</v>
      </c>
      <c r="U3143" s="9" t="e">
        <f>VLOOKUP(A3143,Sku_list!$A$1:$D$2667,4,0)*(F3143/1000000*12)</f>
        <v>#N/A</v>
      </c>
      <c r="V3143" s="9" t="e">
        <f>VLOOKUP(A3143,Sku_list!$A$1:$D$2667,4,0)*(H3143/1000000*12)</f>
        <v>#N/A</v>
      </c>
      <c r="W3143" s="9" t="e">
        <f>VLOOKUP(A3143,Sku_list!$A$1:$D$2667,4,0)*(J3143/1000000*12)</f>
        <v>#N/A</v>
      </c>
      <c r="X3143" s="9" t="e">
        <f>VLOOKUP(A3143,Sku_list!$A$1:$D$2667,4,0)*(L3143/1000000*12)</f>
        <v>#N/A</v>
      </c>
      <c r="Y3143" s="9" t="e">
        <f>VLOOKUP(A3143,Sku_list!$A$1:$E$2667,5,0)*((J3143+F3143)/1000000000)</f>
        <v>#N/A</v>
      </c>
      <c r="AC3143" s="22">
        <f t="shared" ca="1" si="49"/>
        <v>6.6666666666666666E-2</v>
      </c>
    </row>
    <row r="3144" spans="1:29" x14ac:dyDescent="0.35">
      <c r="A3144">
        <v>1607775</v>
      </c>
      <c r="B3144" t="s">
        <v>111</v>
      </c>
      <c r="C3144" t="s">
        <v>150</v>
      </c>
      <c r="D3144">
        <v>0</v>
      </c>
      <c r="E3144">
        <v>0</v>
      </c>
      <c r="F3144">
        <v>0</v>
      </c>
      <c r="G3144">
        <v>0</v>
      </c>
      <c r="H3144">
        <v>0</v>
      </c>
      <c r="I3144">
        <v>0</v>
      </c>
      <c r="J3144">
        <v>0</v>
      </c>
      <c r="K3144">
        <v>0</v>
      </c>
      <c r="L3144">
        <v>0</v>
      </c>
      <c r="M3144">
        <v>0</v>
      </c>
      <c r="N3144">
        <v>0</v>
      </c>
      <c r="P3144" s="22" t="s">
        <v>34</v>
      </c>
      <c r="R3144" t="s">
        <v>93</v>
      </c>
      <c r="S3144" t="s">
        <v>85</v>
      </c>
      <c r="T3144" s="9" t="e">
        <f>VLOOKUP(A3144,Sku_list!$A$1:$D$2667,3,0)</f>
        <v>#N/A</v>
      </c>
      <c r="U3144" s="9" t="e">
        <f>VLOOKUP(A3144,Sku_list!$A$1:$D$2667,4,0)*(F3144/1000000*12)</f>
        <v>#N/A</v>
      </c>
      <c r="V3144" s="9" t="e">
        <f>VLOOKUP(A3144,Sku_list!$A$1:$D$2667,4,0)*(H3144/1000000*12)</f>
        <v>#N/A</v>
      </c>
      <c r="W3144" s="9" t="e">
        <f>VLOOKUP(A3144,Sku_list!$A$1:$D$2667,4,0)*(J3144/1000000*12)</f>
        <v>#N/A</v>
      </c>
      <c r="X3144" s="9" t="e">
        <f>VLOOKUP(A3144,Sku_list!$A$1:$D$2667,4,0)*(L3144/1000000*12)</f>
        <v>#N/A</v>
      </c>
      <c r="Y3144" s="9" t="e">
        <f>VLOOKUP(A3144,Sku_list!$A$1:$E$2667,5,0)*((J3144+F3144)/1000000000)</f>
        <v>#N/A</v>
      </c>
      <c r="AC3144" s="22">
        <f t="shared" ca="1" si="49"/>
        <v>6.6666666666666666E-2</v>
      </c>
    </row>
    <row r="3145" spans="1:29" x14ac:dyDescent="0.35">
      <c r="A3145">
        <v>1607775</v>
      </c>
      <c r="B3145" t="s">
        <v>111</v>
      </c>
      <c r="C3145" t="s">
        <v>151</v>
      </c>
      <c r="D3145">
        <v>0</v>
      </c>
      <c r="E3145">
        <v>0</v>
      </c>
      <c r="F3145">
        <v>0</v>
      </c>
      <c r="G3145">
        <v>0</v>
      </c>
      <c r="H3145">
        <v>0</v>
      </c>
      <c r="I3145">
        <v>0</v>
      </c>
      <c r="J3145">
        <v>0</v>
      </c>
      <c r="K3145">
        <v>0</v>
      </c>
      <c r="L3145">
        <v>0</v>
      </c>
      <c r="M3145">
        <v>0</v>
      </c>
      <c r="N3145">
        <v>0</v>
      </c>
      <c r="P3145" s="22" t="s">
        <v>34</v>
      </c>
      <c r="R3145" t="s">
        <v>94</v>
      </c>
      <c r="S3145" t="s">
        <v>83</v>
      </c>
      <c r="T3145" s="9" t="e">
        <f>VLOOKUP(A3145,Sku_list!$A$1:$D$2667,3,0)</f>
        <v>#N/A</v>
      </c>
      <c r="U3145" s="9" t="e">
        <f>VLOOKUP(A3145,Sku_list!$A$1:$D$2667,4,0)*(F3145/1000000*12)</f>
        <v>#N/A</v>
      </c>
      <c r="V3145" s="9" t="e">
        <f>VLOOKUP(A3145,Sku_list!$A$1:$D$2667,4,0)*(H3145/1000000*12)</f>
        <v>#N/A</v>
      </c>
      <c r="W3145" s="9" t="e">
        <f>VLOOKUP(A3145,Sku_list!$A$1:$D$2667,4,0)*(J3145/1000000*12)</f>
        <v>#N/A</v>
      </c>
      <c r="X3145" s="9" t="e">
        <f>VLOOKUP(A3145,Sku_list!$A$1:$D$2667,4,0)*(L3145/1000000*12)</f>
        <v>#N/A</v>
      </c>
      <c r="Y3145" s="9" t="e">
        <f>VLOOKUP(A3145,Sku_list!$A$1:$E$2667,5,0)*((J3145+F3145)/1000000000)</f>
        <v>#N/A</v>
      </c>
      <c r="AC3145" s="22">
        <f t="shared" ca="1" si="49"/>
        <v>6.6666666666666666E-2</v>
      </c>
    </row>
    <row r="3146" spans="1:29" x14ac:dyDescent="0.35">
      <c r="A3146">
        <v>1607775</v>
      </c>
      <c r="B3146" t="s">
        <v>111</v>
      </c>
      <c r="C3146" t="s">
        <v>152</v>
      </c>
      <c r="D3146">
        <v>0</v>
      </c>
      <c r="E3146">
        <v>0</v>
      </c>
      <c r="F3146">
        <v>0</v>
      </c>
      <c r="G3146">
        <v>0</v>
      </c>
      <c r="H3146">
        <v>0</v>
      </c>
      <c r="I3146">
        <v>0</v>
      </c>
      <c r="J3146">
        <v>0</v>
      </c>
      <c r="K3146">
        <v>0</v>
      </c>
      <c r="L3146">
        <v>0</v>
      </c>
      <c r="M3146">
        <v>0</v>
      </c>
      <c r="N3146">
        <v>0</v>
      </c>
      <c r="P3146" s="22" t="s">
        <v>34</v>
      </c>
      <c r="R3146" t="s">
        <v>95</v>
      </c>
      <c r="S3146" t="s">
        <v>83</v>
      </c>
      <c r="T3146" s="9" t="e">
        <f>VLOOKUP(A3146,Sku_list!$A$1:$D$2667,3,0)</f>
        <v>#N/A</v>
      </c>
      <c r="U3146" s="9" t="e">
        <f>VLOOKUP(A3146,Sku_list!$A$1:$D$2667,4,0)*(F3146/1000000*12)</f>
        <v>#N/A</v>
      </c>
      <c r="V3146" s="9" t="e">
        <f>VLOOKUP(A3146,Sku_list!$A$1:$D$2667,4,0)*(H3146/1000000*12)</f>
        <v>#N/A</v>
      </c>
      <c r="W3146" s="9" t="e">
        <f>VLOOKUP(A3146,Sku_list!$A$1:$D$2667,4,0)*(J3146/1000000*12)</f>
        <v>#N/A</v>
      </c>
      <c r="X3146" s="9" t="e">
        <f>VLOOKUP(A3146,Sku_list!$A$1:$D$2667,4,0)*(L3146/1000000*12)</f>
        <v>#N/A</v>
      </c>
      <c r="Y3146" s="9" t="e">
        <f>VLOOKUP(A3146,Sku_list!$A$1:$E$2667,5,0)*((J3146+F3146)/1000000000)</f>
        <v>#N/A</v>
      </c>
      <c r="AC3146" s="22">
        <f t="shared" ca="1" si="49"/>
        <v>6.6666666666666666E-2</v>
      </c>
    </row>
    <row r="3147" spans="1:29" x14ac:dyDescent="0.35">
      <c r="A3147">
        <v>1607775</v>
      </c>
      <c r="B3147" t="s">
        <v>111</v>
      </c>
      <c r="C3147" t="s">
        <v>153</v>
      </c>
      <c r="D3147">
        <v>0</v>
      </c>
      <c r="E3147">
        <v>0</v>
      </c>
      <c r="F3147">
        <v>0</v>
      </c>
      <c r="G3147">
        <v>0</v>
      </c>
      <c r="H3147">
        <v>0</v>
      </c>
      <c r="I3147">
        <v>0</v>
      </c>
      <c r="J3147">
        <v>0</v>
      </c>
      <c r="K3147">
        <v>0</v>
      </c>
      <c r="L3147">
        <v>0</v>
      </c>
      <c r="M3147">
        <v>0</v>
      </c>
      <c r="N3147">
        <v>0</v>
      </c>
      <c r="P3147" s="22" t="s">
        <v>34</v>
      </c>
      <c r="R3147" t="s">
        <v>189</v>
      </c>
      <c r="S3147" t="s">
        <v>190</v>
      </c>
      <c r="T3147" s="9" t="e">
        <f>VLOOKUP(A3147,Sku_list!$A$1:$D$2667,3,0)</f>
        <v>#N/A</v>
      </c>
      <c r="U3147" s="9" t="e">
        <f>VLOOKUP(A3147,Sku_list!$A$1:$D$2667,4,0)*(F3147/1000000*12)</f>
        <v>#N/A</v>
      </c>
      <c r="V3147" s="9" t="e">
        <f>VLOOKUP(A3147,Sku_list!$A$1:$D$2667,4,0)*(H3147/1000000*12)</f>
        <v>#N/A</v>
      </c>
      <c r="W3147" s="9" t="e">
        <f>VLOOKUP(A3147,Sku_list!$A$1:$D$2667,4,0)*(J3147/1000000*12)</f>
        <v>#N/A</v>
      </c>
      <c r="X3147" s="9" t="e">
        <f>VLOOKUP(A3147,Sku_list!$A$1:$D$2667,4,0)*(L3147/1000000*12)</f>
        <v>#N/A</v>
      </c>
      <c r="Y3147" s="9" t="e">
        <f>VLOOKUP(A3147,Sku_list!$A$1:$E$2667,5,0)*((J3147+F3147)/1000000000)</f>
        <v>#N/A</v>
      </c>
      <c r="AC3147" s="22">
        <f t="shared" ca="1" si="49"/>
        <v>6.6666666666666666E-2</v>
      </c>
    </row>
    <row r="3148" spans="1:29" x14ac:dyDescent="0.35">
      <c r="A3148">
        <v>1607775</v>
      </c>
      <c r="B3148" t="s">
        <v>111</v>
      </c>
      <c r="C3148" t="s">
        <v>154</v>
      </c>
      <c r="D3148">
        <v>0</v>
      </c>
      <c r="E3148">
        <v>0</v>
      </c>
      <c r="F3148">
        <v>0</v>
      </c>
      <c r="G3148">
        <v>0</v>
      </c>
      <c r="H3148">
        <v>0</v>
      </c>
      <c r="I3148">
        <v>0</v>
      </c>
      <c r="J3148">
        <v>0</v>
      </c>
      <c r="K3148">
        <v>0</v>
      </c>
      <c r="L3148">
        <v>0</v>
      </c>
      <c r="M3148">
        <v>0</v>
      </c>
      <c r="N3148">
        <v>0</v>
      </c>
      <c r="P3148" s="22" t="s">
        <v>34</v>
      </c>
      <c r="R3148" t="s">
        <v>96</v>
      </c>
      <c r="S3148" t="s">
        <v>72</v>
      </c>
      <c r="T3148" s="9" t="e">
        <f>VLOOKUP(A3148,Sku_list!$A$1:$D$2667,3,0)</f>
        <v>#N/A</v>
      </c>
      <c r="U3148" s="9" t="e">
        <f>VLOOKUP(A3148,Sku_list!$A$1:$D$2667,4,0)*(F3148/1000000*12)</f>
        <v>#N/A</v>
      </c>
      <c r="V3148" s="9" t="e">
        <f>VLOOKUP(A3148,Sku_list!$A$1:$D$2667,4,0)*(H3148/1000000*12)</f>
        <v>#N/A</v>
      </c>
      <c r="W3148" s="9" t="e">
        <f>VLOOKUP(A3148,Sku_list!$A$1:$D$2667,4,0)*(J3148/1000000*12)</f>
        <v>#N/A</v>
      </c>
      <c r="X3148" s="9" t="e">
        <f>VLOOKUP(A3148,Sku_list!$A$1:$D$2667,4,0)*(L3148/1000000*12)</f>
        <v>#N/A</v>
      </c>
      <c r="Y3148" s="9" t="e">
        <f>VLOOKUP(A3148,Sku_list!$A$1:$E$2667,5,0)*((J3148+F3148)/1000000000)</f>
        <v>#N/A</v>
      </c>
      <c r="AC3148" s="22">
        <f t="shared" ca="1" si="49"/>
        <v>6.6666666666666666E-2</v>
      </c>
    </row>
    <row r="3149" spans="1:29" x14ac:dyDescent="0.35">
      <c r="A3149">
        <v>1607775</v>
      </c>
      <c r="B3149" t="s">
        <v>111</v>
      </c>
      <c r="C3149" t="s">
        <v>155</v>
      </c>
      <c r="D3149">
        <v>0</v>
      </c>
      <c r="E3149">
        <v>0</v>
      </c>
      <c r="F3149">
        <v>0</v>
      </c>
      <c r="G3149">
        <v>0</v>
      </c>
      <c r="H3149">
        <v>0</v>
      </c>
      <c r="I3149">
        <v>0</v>
      </c>
      <c r="J3149">
        <v>0</v>
      </c>
      <c r="K3149">
        <v>0</v>
      </c>
      <c r="L3149">
        <v>0</v>
      </c>
      <c r="M3149">
        <v>0</v>
      </c>
      <c r="N3149">
        <v>0</v>
      </c>
      <c r="P3149" s="22" t="s">
        <v>34</v>
      </c>
      <c r="R3149" t="s">
        <v>97</v>
      </c>
      <c r="S3149" t="s">
        <v>72</v>
      </c>
      <c r="T3149" s="9" t="e">
        <f>VLOOKUP(A3149,Sku_list!$A$1:$D$2667,3,0)</f>
        <v>#N/A</v>
      </c>
      <c r="U3149" s="9" t="e">
        <f>VLOOKUP(A3149,Sku_list!$A$1:$D$2667,4,0)*(F3149/1000000*12)</f>
        <v>#N/A</v>
      </c>
      <c r="V3149" s="9" t="e">
        <f>VLOOKUP(A3149,Sku_list!$A$1:$D$2667,4,0)*(H3149/1000000*12)</f>
        <v>#N/A</v>
      </c>
      <c r="W3149" s="9" t="e">
        <f>VLOOKUP(A3149,Sku_list!$A$1:$D$2667,4,0)*(J3149/1000000*12)</f>
        <v>#N/A</v>
      </c>
      <c r="X3149" s="9" t="e">
        <f>VLOOKUP(A3149,Sku_list!$A$1:$D$2667,4,0)*(L3149/1000000*12)</f>
        <v>#N/A</v>
      </c>
      <c r="Y3149" s="9" t="e">
        <f>VLOOKUP(A3149,Sku_list!$A$1:$E$2667,5,0)*((J3149+F3149)/1000000000)</f>
        <v>#N/A</v>
      </c>
      <c r="AC3149" s="22">
        <f t="shared" ca="1" si="49"/>
        <v>6.6666666666666666E-2</v>
      </c>
    </row>
    <row r="3150" spans="1:29" x14ac:dyDescent="0.35">
      <c r="A3150">
        <v>1607775</v>
      </c>
      <c r="B3150" t="s">
        <v>111</v>
      </c>
      <c r="C3150" t="s">
        <v>156</v>
      </c>
      <c r="D3150">
        <v>0</v>
      </c>
      <c r="E3150">
        <v>0</v>
      </c>
      <c r="F3150">
        <v>0</v>
      </c>
      <c r="G3150">
        <v>0</v>
      </c>
      <c r="H3150">
        <v>0</v>
      </c>
      <c r="I3150">
        <v>0</v>
      </c>
      <c r="J3150">
        <v>0</v>
      </c>
      <c r="K3150">
        <v>0</v>
      </c>
      <c r="L3150">
        <v>0</v>
      </c>
      <c r="M3150">
        <v>0</v>
      </c>
      <c r="N3150">
        <v>0</v>
      </c>
      <c r="P3150" s="22" t="s">
        <v>34</v>
      </c>
      <c r="R3150" t="s">
        <v>38</v>
      </c>
      <c r="S3150" t="s">
        <v>69</v>
      </c>
      <c r="T3150" s="9" t="e">
        <f>VLOOKUP(A3150,Sku_list!$A$1:$D$2667,3,0)</f>
        <v>#N/A</v>
      </c>
      <c r="U3150" s="9" t="e">
        <f>VLOOKUP(A3150,Sku_list!$A$1:$D$2667,4,0)*(F3150/1000000*12)</f>
        <v>#N/A</v>
      </c>
      <c r="V3150" s="9" t="e">
        <f>VLOOKUP(A3150,Sku_list!$A$1:$D$2667,4,0)*(H3150/1000000*12)</f>
        <v>#N/A</v>
      </c>
      <c r="W3150" s="9" t="e">
        <f>VLOOKUP(A3150,Sku_list!$A$1:$D$2667,4,0)*(J3150/1000000*12)</f>
        <v>#N/A</v>
      </c>
      <c r="X3150" s="9" t="e">
        <f>VLOOKUP(A3150,Sku_list!$A$1:$D$2667,4,0)*(L3150/1000000*12)</f>
        <v>#N/A</v>
      </c>
      <c r="Y3150" s="9" t="e">
        <f>VLOOKUP(A3150,Sku_list!$A$1:$E$2667,5,0)*((J3150+F3150)/1000000000)</f>
        <v>#N/A</v>
      </c>
      <c r="AC3150" s="22">
        <f t="shared" ca="1" si="49"/>
        <v>6.6666666666666666E-2</v>
      </c>
    </row>
    <row r="3151" spans="1:29" x14ac:dyDescent="0.35">
      <c r="A3151">
        <v>1607775</v>
      </c>
      <c r="B3151" t="s">
        <v>111</v>
      </c>
      <c r="C3151" t="s">
        <v>157</v>
      </c>
      <c r="D3151">
        <v>0</v>
      </c>
      <c r="E3151">
        <v>0</v>
      </c>
      <c r="F3151">
        <v>0</v>
      </c>
      <c r="G3151">
        <v>0</v>
      </c>
      <c r="H3151">
        <v>0</v>
      </c>
      <c r="I3151">
        <v>0</v>
      </c>
      <c r="J3151">
        <v>0</v>
      </c>
      <c r="K3151">
        <v>0</v>
      </c>
      <c r="L3151">
        <v>0</v>
      </c>
      <c r="M3151">
        <v>0</v>
      </c>
      <c r="N3151">
        <v>0</v>
      </c>
      <c r="P3151" s="22" t="s">
        <v>34</v>
      </c>
      <c r="R3151" t="s">
        <v>98</v>
      </c>
      <c r="S3151" t="s">
        <v>72</v>
      </c>
      <c r="T3151" s="9" t="e">
        <f>VLOOKUP(A3151,Sku_list!$A$1:$D$2667,3,0)</f>
        <v>#N/A</v>
      </c>
      <c r="U3151" s="9" t="e">
        <f>VLOOKUP(A3151,Sku_list!$A$1:$D$2667,4,0)*(F3151/1000000*12)</f>
        <v>#N/A</v>
      </c>
      <c r="V3151" s="9" t="e">
        <f>VLOOKUP(A3151,Sku_list!$A$1:$D$2667,4,0)*(H3151/1000000*12)</f>
        <v>#N/A</v>
      </c>
      <c r="W3151" s="9" t="e">
        <f>VLOOKUP(A3151,Sku_list!$A$1:$D$2667,4,0)*(J3151/1000000*12)</f>
        <v>#N/A</v>
      </c>
      <c r="X3151" s="9" t="e">
        <f>VLOOKUP(A3151,Sku_list!$A$1:$D$2667,4,0)*(L3151/1000000*12)</f>
        <v>#N/A</v>
      </c>
      <c r="Y3151" s="9" t="e">
        <f>VLOOKUP(A3151,Sku_list!$A$1:$E$2667,5,0)*((J3151+F3151)/1000000000)</f>
        <v>#N/A</v>
      </c>
      <c r="AC3151" s="22">
        <f t="shared" ca="1" si="49"/>
        <v>6.6666666666666666E-2</v>
      </c>
    </row>
    <row r="3152" spans="1:29" x14ac:dyDescent="0.35">
      <c r="A3152">
        <v>1607775</v>
      </c>
      <c r="B3152" t="s">
        <v>111</v>
      </c>
      <c r="C3152" t="s">
        <v>158</v>
      </c>
      <c r="D3152">
        <v>0</v>
      </c>
      <c r="E3152">
        <v>0</v>
      </c>
      <c r="F3152">
        <v>0</v>
      </c>
      <c r="G3152">
        <v>0</v>
      </c>
      <c r="H3152">
        <v>0</v>
      </c>
      <c r="I3152">
        <v>0</v>
      </c>
      <c r="J3152">
        <v>0</v>
      </c>
      <c r="K3152">
        <v>0</v>
      </c>
      <c r="L3152">
        <v>0</v>
      </c>
      <c r="M3152">
        <v>0</v>
      </c>
      <c r="N3152">
        <v>0</v>
      </c>
      <c r="P3152" s="22" t="s">
        <v>34</v>
      </c>
      <c r="R3152" t="s">
        <v>99</v>
      </c>
      <c r="S3152" t="s">
        <v>69</v>
      </c>
      <c r="T3152" s="9" t="e">
        <f>VLOOKUP(A3152,Sku_list!$A$1:$D$2667,3,0)</f>
        <v>#N/A</v>
      </c>
      <c r="U3152" s="9" t="e">
        <f>VLOOKUP(A3152,Sku_list!$A$1:$D$2667,4,0)*(F3152/1000000*12)</f>
        <v>#N/A</v>
      </c>
      <c r="V3152" s="9" t="e">
        <f>VLOOKUP(A3152,Sku_list!$A$1:$D$2667,4,0)*(H3152/1000000*12)</f>
        <v>#N/A</v>
      </c>
      <c r="W3152" s="9" t="e">
        <f>VLOOKUP(A3152,Sku_list!$A$1:$D$2667,4,0)*(J3152/1000000*12)</f>
        <v>#N/A</v>
      </c>
      <c r="X3152" s="9" t="e">
        <f>VLOOKUP(A3152,Sku_list!$A$1:$D$2667,4,0)*(L3152/1000000*12)</f>
        <v>#N/A</v>
      </c>
      <c r="Y3152" s="9" t="e">
        <f>VLOOKUP(A3152,Sku_list!$A$1:$E$2667,5,0)*((J3152+F3152)/1000000000)</f>
        <v>#N/A</v>
      </c>
      <c r="AC3152" s="22">
        <f t="shared" ca="1" si="49"/>
        <v>6.6666666666666666E-2</v>
      </c>
    </row>
    <row r="3153" spans="1:29" x14ac:dyDescent="0.35">
      <c r="A3153">
        <v>1607775</v>
      </c>
      <c r="B3153" t="s">
        <v>111</v>
      </c>
      <c r="C3153" t="s">
        <v>159</v>
      </c>
      <c r="D3153">
        <v>0</v>
      </c>
      <c r="E3153">
        <v>0</v>
      </c>
      <c r="F3153">
        <v>0</v>
      </c>
      <c r="G3153">
        <v>0</v>
      </c>
      <c r="H3153">
        <v>0</v>
      </c>
      <c r="I3153">
        <v>0</v>
      </c>
      <c r="J3153">
        <v>0</v>
      </c>
      <c r="K3153">
        <v>0</v>
      </c>
      <c r="L3153">
        <v>0</v>
      </c>
      <c r="M3153">
        <v>0</v>
      </c>
      <c r="N3153">
        <v>0</v>
      </c>
      <c r="P3153" s="22" t="s">
        <v>34</v>
      </c>
      <c r="R3153" t="s">
        <v>100</v>
      </c>
      <c r="S3153" t="s">
        <v>72</v>
      </c>
      <c r="T3153" s="9" t="e">
        <f>VLOOKUP(A3153,Sku_list!$A$1:$D$2667,3,0)</f>
        <v>#N/A</v>
      </c>
      <c r="U3153" s="9" t="e">
        <f>VLOOKUP(A3153,Sku_list!$A$1:$D$2667,4,0)*(F3153/1000000*12)</f>
        <v>#N/A</v>
      </c>
      <c r="V3153" s="9" t="e">
        <f>VLOOKUP(A3153,Sku_list!$A$1:$D$2667,4,0)*(H3153/1000000*12)</f>
        <v>#N/A</v>
      </c>
      <c r="W3153" s="9" t="e">
        <f>VLOOKUP(A3153,Sku_list!$A$1:$D$2667,4,0)*(J3153/1000000*12)</f>
        <v>#N/A</v>
      </c>
      <c r="X3153" s="9" t="e">
        <f>VLOOKUP(A3153,Sku_list!$A$1:$D$2667,4,0)*(L3153/1000000*12)</f>
        <v>#N/A</v>
      </c>
      <c r="Y3153" s="9" t="e">
        <f>VLOOKUP(A3153,Sku_list!$A$1:$E$2667,5,0)*((J3153+F3153)/1000000000)</f>
        <v>#N/A</v>
      </c>
      <c r="AC3153" s="22">
        <f t="shared" ca="1" si="49"/>
        <v>6.6666666666666666E-2</v>
      </c>
    </row>
    <row r="3154" spans="1:29" x14ac:dyDescent="0.35">
      <c r="A3154">
        <v>1607775</v>
      </c>
      <c r="B3154" t="s">
        <v>111</v>
      </c>
      <c r="C3154" t="s">
        <v>160</v>
      </c>
      <c r="D3154">
        <v>0</v>
      </c>
      <c r="E3154">
        <v>0</v>
      </c>
      <c r="F3154">
        <v>0</v>
      </c>
      <c r="G3154">
        <v>0</v>
      </c>
      <c r="H3154">
        <v>0</v>
      </c>
      <c r="I3154">
        <v>0</v>
      </c>
      <c r="J3154">
        <v>0</v>
      </c>
      <c r="K3154">
        <v>0</v>
      </c>
      <c r="L3154">
        <v>0</v>
      </c>
      <c r="M3154">
        <v>0</v>
      </c>
      <c r="N3154">
        <v>0</v>
      </c>
      <c r="P3154" s="22" t="s">
        <v>34</v>
      </c>
      <c r="R3154" t="s">
        <v>101</v>
      </c>
      <c r="S3154" t="s">
        <v>69</v>
      </c>
      <c r="T3154" s="9" t="e">
        <f>VLOOKUP(A3154,Sku_list!$A$1:$D$2667,3,0)</f>
        <v>#N/A</v>
      </c>
      <c r="U3154" s="9" t="e">
        <f>VLOOKUP(A3154,Sku_list!$A$1:$D$2667,4,0)*(F3154/1000000*12)</f>
        <v>#N/A</v>
      </c>
      <c r="V3154" s="9" t="e">
        <f>VLOOKUP(A3154,Sku_list!$A$1:$D$2667,4,0)*(H3154/1000000*12)</f>
        <v>#N/A</v>
      </c>
      <c r="W3154" s="9" t="e">
        <f>VLOOKUP(A3154,Sku_list!$A$1:$D$2667,4,0)*(J3154/1000000*12)</f>
        <v>#N/A</v>
      </c>
      <c r="X3154" s="9" t="e">
        <f>VLOOKUP(A3154,Sku_list!$A$1:$D$2667,4,0)*(L3154/1000000*12)</f>
        <v>#N/A</v>
      </c>
      <c r="Y3154" s="9" t="e">
        <f>VLOOKUP(A3154,Sku_list!$A$1:$E$2667,5,0)*((J3154+F3154)/1000000000)</f>
        <v>#N/A</v>
      </c>
      <c r="AC3154" s="22">
        <f t="shared" ca="1" si="49"/>
        <v>6.6666666666666666E-2</v>
      </c>
    </row>
    <row r="3155" spans="1:29" x14ac:dyDescent="0.35">
      <c r="A3155">
        <v>1607775</v>
      </c>
      <c r="B3155" t="s">
        <v>111</v>
      </c>
      <c r="C3155" t="s">
        <v>161</v>
      </c>
      <c r="D3155">
        <v>0</v>
      </c>
      <c r="E3155">
        <v>0</v>
      </c>
      <c r="F3155">
        <v>0</v>
      </c>
      <c r="G3155">
        <v>0</v>
      </c>
      <c r="H3155">
        <v>0</v>
      </c>
      <c r="I3155">
        <v>0</v>
      </c>
      <c r="J3155">
        <v>0</v>
      </c>
      <c r="K3155">
        <v>0</v>
      </c>
      <c r="L3155">
        <v>0</v>
      </c>
      <c r="M3155">
        <v>0</v>
      </c>
      <c r="N3155">
        <v>0</v>
      </c>
      <c r="P3155" s="22" t="s">
        <v>34</v>
      </c>
      <c r="R3155" t="s">
        <v>102</v>
      </c>
      <c r="S3155" t="s">
        <v>306</v>
      </c>
      <c r="T3155" s="9" t="e">
        <f>VLOOKUP(A3155,Sku_list!$A$1:$D$2667,3,0)</f>
        <v>#N/A</v>
      </c>
      <c r="U3155" s="9" t="e">
        <f>VLOOKUP(A3155,Sku_list!$A$1:$D$2667,4,0)*(F3155/1000000*12)</f>
        <v>#N/A</v>
      </c>
      <c r="V3155" s="9" t="e">
        <f>VLOOKUP(A3155,Sku_list!$A$1:$D$2667,4,0)*(H3155/1000000*12)</f>
        <v>#N/A</v>
      </c>
      <c r="W3155" s="9" t="e">
        <f>VLOOKUP(A3155,Sku_list!$A$1:$D$2667,4,0)*(J3155/1000000*12)</f>
        <v>#N/A</v>
      </c>
      <c r="X3155" s="9" t="e">
        <f>VLOOKUP(A3155,Sku_list!$A$1:$D$2667,4,0)*(L3155/1000000*12)</f>
        <v>#N/A</v>
      </c>
      <c r="Y3155" s="9" t="e">
        <f>VLOOKUP(A3155,Sku_list!$A$1:$E$2667,5,0)*((J3155+F3155)/1000000000)</f>
        <v>#N/A</v>
      </c>
      <c r="AC3155" s="22">
        <f t="shared" ca="1" si="49"/>
        <v>6.6666666666666666E-2</v>
      </c>
    </row>
    <row r="3156" spans="1:29" x14ac:dyDescent="0.35">
      <c r="A3156">
        <v>1607775</v>
      </c>
      <c r="B3156" t="s">
        <v>111</v>
      </c>
      <c r="C3156" t="s">
        <v>162</v>
      </c>
      <c r="D3156">
        <v>0</v>
      </c>
      <c r="E3156">
        <v>0</v>
      </c>
      <c r="F3156">
        <v>0</v>
      </c>
      <c r="G3156">
        <v>0</v>
      </c>
      <c r="H3156">
        <v>0</v>
      </c>
      <c r="I3156">
        <v>0</v>
      </c>
      <c r="J3156">
        <v>0</v>
      </c>
      <c r="K3156">
        <v>0</v>
      </c>
      <c r="L3156">
        <v>0</v>
      </c>
      <c r="M3156">
        <v>0</v>
      </c>
      <c r="N3156">
        <v>0</v>
      </c>
      <c r="P3156" s="22" t="s">
        <v>34</v>
      </c>
      <c r="R3156" t="s">
        <v>103</v>
      </c>
      <c r="S3156" t="s">
        <v>69</v>
      </c>
      <c r="T3156" s="9" t="e">
        <f>VLOOKUP(A3156,Sku_list!$A$1:$D$2667,3,0)</f>
        <v>#N/A</v>
      </c>
      <c r="U3156" s="9" t="e">
        <f>VLOOKUP(A3156,Sku_list!$A$1:$D$2667,4,0)*(F3156/1000000*12)</f>
        <v>#N/A</v>
      </c>
      <c r="V3156" s="9" t="e">
        <f>VLOOKUP(A3156,Sku_list!$A$1:$D$2667,4,0)*(H3156/1000000*12)</f>
        <v>#N/A</v>
      </c>
      <c r="W3156" s="9" t="e">
        <f>VLOOKUP(A3156,Sku_list!$A$1:$D$2667,4,0)*(J3156/1000000*12)</f>
        <v>#N/A</v>
      </c>
      <c r="X3156" s="9" t="e">
        <f>VLOOKUP(A3156,Sku_list!$A$1:$D$2667,4,0)*(L3156/1000000*12)</f>
        <v>#N/A</v>
      </c>
      <c r="Y3156" s="9" t="e">
        <f>VLOOKUP(A3156,Sku_list!$A$1:$E$2667,5,0)*((J3156+F3156)/1000000000)</f>
        <v>#N/A</v>
      </c>
      <c r="AC3156" s="22">
        <f t="shared" ca="1" si="49"/>
        <v>6.6666666666666666E-2</v>
      </c>
    </row>
    <row r="3157" spans="1:29" x14ac:dyDescent="0.35">
      <c r="A3157">
        <v>1607775</v>
      </c>
      <c r="B3157" t="s">
        <v>111</v>
      </c>
      <c r="C3157" t="s">
        <v>164</v>
      </c>
      <c r="D3157">
        <v>0</v>
      </c>
      <c r="E3157">
        <v>0</v>
      </c>
      <c r="F3157">
        <v>0</v>
      </c>
      <c r="G3157">
        <v>0</v>
      </c>
      <c r="H3157">
        <v>0</v>
      </c>
      <c r="I3157">
        <v>0</v>
      </c>
      <c r="J3157">
        <v>0</v>
      </c>
      <c r="K3157">
        <v>0</v>
      </c>
      <c r="L3157">
        <v>0</v>
      </c>
      <c r="M3157">
        <v>0</v>
      </c>
      <c r="N3157">
        <v>0</v>
      </c>
      <c r="P3157" s="22" t="s">
        <v>34</v>
      </c>
      <c r="R3157" t="s">
        <v>104</v>
      </c>
      <c r="S3157" t="s">
        <v>69</v>
      </c>
      <c r="T3157" s="9" t="e">
        <f>VLOOKUP(A3157,Sku_list!$A$1:$D$2667,3,0)</f>
        <v>#N/A</v>
      </c>
      <c r="U3157" s="9" t="e">
        <f>VLOOKUP(A3157,Sku_list!$A$1:$D$2667,4,0)*(F3157/1000000*12)</f>
        <v>#N/A</v>
      </c>
      <c r="V3157" s="9" t="e">
        <f>VLOOKUP(A3157,Sku_list!$A$1:$D$2667,4,0)*(H3157/1000000*12)</f>
        <v>#N/A</v>
      </c>
      <c r="W3157" s="9" t="e">
        <f>VLOOKUP(A3157,Sku_list!$A$1:$D$2667,4,0)*(J3157/1000000*12)</f>
        <v>#N/A</v>
      </c>
      <c r="X3157" s="9" t="e">
        <f>VLOOKUP(A3157,Sku_list!$A$1:$D$2667,4,0)*(L3157/1000000*12)</f>
        <v>#N/A</v>
      </c>
      <c r="Y3157" s="9" t="e">
        <f>VLOOKUP(A3157,Sku_list!$A$1:$E$2667,5,0)*((J3157+F3157)/1000000000)</f>
        <v>#N/A</v>
      </c>
      <c r="AC3157" s="22">
        <f t="shared" ca="1" si="49"/>
        <v>6.6666666666666666E-2</v>
      </c>
    </row>
    <row r="3158" spans="1:29" x14ac:dyDescent="0.35">
      <c r="A3158">
        <v>1607775</v>
      </c>
      <c r="B3158" t="s">
        <v>111</v>
      </c>
      <c r="C3158" t="s">
        <v>165</v>
      </c>
      <c r="D3158">
        <v>0</v>
      </c>
      <c r="E3158">
        <v>0</v>
      </c>
      <c r="F3158">
        <v>0</v>
      </c>
      <c r="G3158">
        <v>0</v>
      </c>
      <c r="H3158">
        <v>0</v>
      </c>
      <c r="I3158">
        <v>0</v>
      </c>
      <c r="J3158">
        <v>0</v>
      </c>
      <c r="K3158">
        <v>0</v>
      </c>
      <c r="L3158">
        <v>0</v>
      </c>
      <c r="M3158">
        <v>0</v>
      </c>
      <c r="N3158">
        <v>0</v>
      </c>
      <c r="P3158" s="22" t="s">
        <v>34</v>
      </c>
      <c r="R3158" t="s">
        <v>105</v>
      </c>
      <c r="S3158" t="s">
        <v>83</v>
      </c>
      <c r="T3158" s="9" t="e">
        <f>VLOOKUP(A3158,Sku_list!$A$1:$D$2667,3,0)</f>
        <v>#N/A</v>
      </c>
      <c r="U3158" s="9" t="e">
        <f>VLOOKUP(A3158,Sku_list!$A$1:$D$2667,4,0)*(F3158/1000000*12)</f>
        <v>#N/A</v>
      </c>
      <c r="V3158" s="9" t="e">
        <f>VLOOKUP(A3158,Sku_list!$A$1:$D$2667,4,0)*(H3158/1000000*12)</f>
        <v>#N/A</v>
      </c>
      <c r="W3158" s="9" t="e">
        <f>VLOOKUP(A3158,Sku_list!$A$1:$D$2667,4,0)*(J3158/1000000*12)</f>
        <v>#N/A</v>
      </c>
      <c r="X3158" s="9" t="e">
        <f>VLOOKUP(A3158,Sku_list!$A$1:$D$2667,4,0)*(L3158/1000000*12)</f>
        <v>#N/A</v>
      </c>
      <c r="Y3158" s="9" t="e">
        <f>VLOOKUP(A3158,Sku_list!$A$1:$E$2667,5,0)*((J3158+F3158)/1000000000)</f>
        <v>#N/A</v>
      </c>
      <c r="AC3158" s="22">
        <f t="shared" ca="1" si="49"/>
        <v>6.6666666666666666E-2</v>
      </c>
    </row>
    <row r="3159" spans="1:29" x14ac:dyDescent="0.35">
      <c r="A3159">
        <v>1607775</v>
      </c>
      <c r="B3159" t="s">
        <v>111</v>
      </c>
      <c r="C3159" t="s">
        <v>163</v>
      </c>
      <c r="D3159">
        <v>0</v>
      </c>
      <c r="E3159">
        <v>0</v>
      </c>
      <c r="F3159">
        <v>0</v>
      </c>
      <c r="G3159">
        <v>0</v>
      </c>
      <c r="H3159">
        <v>0</v>
      </c>
      <c r="I3159">
        <v>0</v>
      </c>
      <c r="J3159">
        <v>0</v>
      </c>
      <c r="K3159">
        <v>0</v>
      </c>
      <c r="L3159">
        <v>0</v>
      </c>
      <c r="M3159">
        <v>0</v>
      </c>
      <c r="N3159">
        <v>0</v>
      </c>
      <c r="P3159" s="22" t="s">
        <v>34</v>
      </c>
      <c r="R3159" t="s">
        <v>117</v>
      </c>
      <c r="S3159" t="s">
        <v>83</v>
      </c>
      <c r="T3159" s="9" t="e">
        <f>VLOOKUP(A3159,Sku_list!$A$1:$D$2667,3,0)</f>
        <v>#N/A</v>
      </c>
      <c r="U3159" s="9" t="e">
        <f>VLOOKUP(A3159,Sku_list!$A$1:$D$2667,4,0)*(F3159/1000000*12)</f>
        <v>#N/A</v>
      </c>
      <c r="V3159" s="9" t="e">
        <f>VLOOKUP(A3159,Sku_list!$A$1:$D$2667,4,0)*(H3159/1000000*12)</f>
        <v>#N/A</v>
      </c>
      <c r="W3159" s="9" t="e">
        <f>VLOOKUP(A3159,Sku_list!$A$1:$D$2667,4,0)*(J3159/1000000*12)</f>
        <v>#N/A</v>
      </c>
      <c r="X3159" s="9" t="e">
        <f>VLOOKUP(A3159,Sku_list!$A$1:$D$2667,4,0)*(L3159/1000000*12)</f>
        <v>#N/A</v>
      </c>
      <c r="Y3159" s="9" t="e">
        <f>VLOOKUP(A3159,Sku_list!$A$1:$E$2667,5,0)*((J3159+F3159)/1000000000)</f>
        <v>#N/A</v>
      </c>
      <c r="AC3159" s="22">
        <f t="shared" ca="1" si="49"/>
        <v>6.6666666666666666E-2</v>
      </c>
    </row>
    <row r="3160" spans="1:29" x14ac:dyDescent="0.35">
      <c r="A3160">
        <v>1607775</v>
      </c>
      <c r="B3160" t="s">
        <v>111</v>
      </c>
      <c r="C3160" t="s">
        <v>166</v>
      </c>
      <c r="D3160">
        <v>0</v>
      </c>
      <c r="E3160">
        <v>0</v>
      </c>
      <c r="F3160">
        <v>0</v>
      </c>
      <c r="G3160">
        <v>0</v>
      </c>
      <c r="H3160">
        <v>0</v>
      </c>
      <c r="I3160">
        <v>0</v>
      </c>
      <c r="J3160">
        <v>0</v>
      </c>
      <c r="K3160">
        <v>0</v>
      </c>
      <c r="L3160">
        <v>0</v>
      </c>
      <c r="M3160">
        <v>0</v>
      </c>
      <c r="N3160">
        <v>0</v>
      </c>
      <c r="P3160" s="22" t="s">
        <v>34</v>
      </c>
      <c r="R3160" t="s">
        <v>118</v>
      </c>
      <c r="S3160" t="s">
        <v>85</v>
      </c>
      <c r="T3160" s="9" t="e">
        <f>VLOOKUP(A3160,Sku_list!$A$1:$D$2667,3,0)</f>
        <v>#N/A</v>
      </c>
      <c r="U3160" s="9" t="e">
        <f>VLOOKUP(A3160,Sku_list!$A$1:$D$2667,4,0)*(F3160/1000000*12)</f>
        <v>#N/A</v>
      </c>
      <c r="V3160" s="9" t="e">
        <f>VLOOKUP(A3160,Sku_list!$A$1:$D$2667,4,0)*(H3160/1000000*12)</f>
        <v>#N/A</v>
      </c>
      <c r="W3160" s="9" t="e">
        <f>VLOOKUP(A3160,Sku_list!$A$1:$D$2667,4,0)*(J3160/1000000*12)</f>
        <v>#N/A</v>
      </c>
      <c r="X3160" s="9" t="e">
        <f>VLOOKUP(A3160,Sku_list!$A$1:$D$2667,4,0)*(L3160/1000000*12)</f>
        <v>#N/A</v>
      </c>
      <c r="Y3160" s="9" t="e">
        <f>VLOOKUP(A3160,Sku_list!$A$1:$E$2667,5,0)*((J3160+F3160)/1000000000)</f>
        <v>#N/A</v>
      </c>
      <c r="AC3160" s="22">
        <f t="shared" ca="1" si="49"/>
        <v>6.6666666666666666E-2</v>
      </c>
    </row>
    <row r="3161" spans="1:29" x14ac:dyDescent="0.35">
      <c r="A3161">
        <v>1607775</v>
      </c>
      <c r="B3161" t="s">
        <v>111</v>
      </c>
      <c r="C3161" t="s">
        <v>167</v>
      </c>
      <c r="D3161">
        <v>0</v>
      </c>
      <c r="E3161">
        <v>0</v>
      </c>
      <c r="F3161">
        <v>0</v>
      </c>
      <c r="G3161">
        <v>0</v>
      </c>
      <c r="H3161">
        <v>0</v>
      </c>
      <c r="I3161">
        <v>0</v>
      </c>
      <c r="J3161">
        <v>0</v>
      </c>
      <c r="K3161">
        <v>0</v>
      </c>
      <c r="L3161">
        <v>0</v>
      </c>
      <c r="M3161">
        <v>0</v>
      </c>
      <c r="N3161">
        <v>0</v>
      </c>
      <c r="P3161" s="22" t="s">
        <v>34</v>
      </c>
      <c r="R3161" t="s">
        <v>119</v>
      </c>
      <c r="S3161" t="s">
        <v>72</v>
      </c>
      <c r="T3161" s="9" t="e">
        <f>VLOOKUP(A3161,Sku_list!$A$1:$D$2667,3,0)</f>
        <v>#N/A</v>
      </c>
      <c r="U3161" s="9" t="e">
        <f>VLOOKUP(A3161,Sku_list!$A$1:$D$2667,4,0)*(F3161/1000000*12)</f>
        <v>#N/A</v>
      </c>
      <c r="V3161" s="9" t="e">
        <f>VLOOKUP(A3161,Sku_list!$A$1:$D$2667,4,0)*(H3161/1000000*12)</f>
        <v>#N/A</v>
      </c>
      <c r="W3161" s="9" t="e">
        <f>VLOOKUP(A3161,Sku_list!$A$1:$D$2667,4,0)*(J3161/1000000*12)</f>
        <v>#N/A</v>
      </c>
      <c r="X3161" s="9" t="e">
        <f>VLOOKUP(A3161,Sku_list!$A$1:$D$2667,4,0)*(L3161/1000000*12)</f>
        <v>#N/A</v>
      </c>
      <c r="Y3161" s="9" t="e">
        <f>VLOOKUP(A3161,Sku_list!$A$1:$E$2667,5,0)*((J3161+F3161)/1000000000)</f>
        <v>#N/A</v>
      </c>
      <c r="AC3161" s="22">
        <f t="shared" ca="1" si="49"/>
        <v>6.6666666666666666E-2</v>
      </c>
    </row>
    <row r="3162" spans="1:29" x14ac:dyDescent="0.35">
      <c r="A3162">
        <v>1607775</v>
      </c>
      <c r="B3162" t="s">
        <v>111</v>
      </c>
      <c r="C3162" t="s">
        <v>61</v>
      </c>
      <c r="D3162">
        <v>0</v>
      </c>
      <c r="E3162">
        <v>0</v>
      </c>
      <c r="F3162">
        <v>0</v>
      </c>
      <c r="G3162">
        <v>0</v>
      </c>
      <c r="H3162">
        <v>0</v>
      </c>
      <c r="I3162">
        <v>0</v>
      </c>
      <c r="J3162">
        <v>0</v>
      </c>
      <c r="K3162">
        <v>0</v>
      </c>
      <c r="L3162">
        <v>0</v>
      </c>
      <c r="M3162">
        <v>0</v>
      </c>
      <c r="N3162">
        <v>0</v>
      </c>
      <c r="P3162" s="22" t="s">
        <v>34</v>
      </c>
      <c r="R3162" t="s">
        <v>5</v>
      </c>
      <c r="S3162" t="s">
        <v>85</v>
      </c>
      <c r="T3162" s="9" t="e">
        <f>VLOOKUP(A3162,Sku_list!$A$1:$D$2667,3,0)</f>
        <v>#N/A</v>
      </c>
      <c r="U3162" s="9" t="e">
        <f>VLOOKUP(A3162,Sku_list!$A$1:$D$2667,4,0)*(F3162/1000000*12)</f>
        <v>#N/A</v>
      </c>
      <c r="V3162" s="9" t="e">
        <f>VLOOKUP(A3162,Sku_list!$A$1:$D$2667,4,0)*(H3162/1000000*12)</f>
        <v>#N/A</v>
      </c>
      <c r="W3162" s="9" t="e">
        <f>VLOOKUP(A3162,Sku_list!$A$1:$D$2667,4,0)*(J3162/1000000*12)</f>
        <v>#N/A</v>
      </c>
      <c r="X3162" s="9" t="e">
        <f>VLOOKUP(A3162,Sku_list!$A$1:$D$2667,4,0)*(L3162/1000000*12)</f>
        <v>#N/A</v>
      </c>
      <c r="Y3162" s="9" t="e">
        <f>VLOOKUP(A3162,Sku_list!$A$1:$E$2667,5,0)*((J3162+F3162)/1000000000)</f>
        <v>#N/A</v>
      </c>
      <c r="AC3162" s="22">
        <f t="shared" ca="1" si="49"/>
        <v>6.6666666666666666E-2</v>
      </c>
    </row>
    <row r="3163" spans="1:29" x14ac:dyDescent="0.35">
      <c r="A3163">
        <v>1607775</v>
      </c>
      <c r="B3163" t="s">
        <v>111</v>
      </c>
      <c r="C3163" t="s">
        <v>39</v>
      </c>
      <c r="D3163">
        <v>0</v>
      </c>
      <c r="E3163">
        <v>0</v>
      </c>
      <c r="F3163">
        <v>0</v>
      </c>
      <c r="G3163">
        <v>0</v>
      </c>
      <c r="H3163">
        <v>0</v>
      </c>
      <c r="I3163">
        <v>0</v>
      </c>
      <c r="J3163">
        <v>0</v>
      </c>
      <c r="K3163">
        <v>0</v>
      </c>
      <c r="L3163">
        <v>0</v>
      </c>
      <c r="M3163">
        <v>0</v>
      </c>
      <c r="N3163">
        <v>0</v>
      </c>
      <c r="P3163" s="22" t="s">
        <v>34</v>
      </c>
      <c r="R3163" t="s">
        <v>43</v>
      </c>
      <c r="S3163" t="s">
        <v>190</v>
      </c>
      <c r="T3163" s="9" t="e">
        <f>VLOOKUP(A3163,Sku_list!$A$1:$D$2667,3,0)</f>
        <v>#N/A</v>
      </c>
      <c r="U3163" s="9" t="e">
        <f>VLOOKUP(A3163,Sku_list!$A$1:$D$2667,4,0)*(F3163/1000000*12)</f>
        <v>#N/A</v>
      </c>
      <c r="V3163" s="9" t="e">
        <f>VLOOKUP(A3163,Sku_list!$A$1:$D$2667,4,0)*(H3163/1000000*12)</f>
        <v>#N/A</v>
      </c>
      <c r="W3163" s="9" t="e">
        <f>VLOOKUP(A3163,Sku_list!$A$1:$D$2667,4,0)*(J3163/1000000*12)</f>
        <v>#N/A</v>
      </c>
      <c r="X3163" s="9" t="e">
        <f>VLOOKUP(A3163,Sku_list!$A$1:$D$2667,4,0)*(L3163/1000000*12)</f>
        <v>#N/A</v>
      </c>
      <c r="Y3163" s="9" t="e">
        <f>VLOOKUP(A3163,Sku_list!$A$1:$E$2667,5,0)*((J3163+F3163)/1000000000)</f>
        <v>#N/A</v>
      </c>
      <c r="AC3163" s="22">
        <f t="shared" ca="1" si="49"/>
        <v>6.6666666666666666E-2</v>
      </c>
    </row>
    <row r="3164" spans="1:29" x14ac:dyDescent="0.35">
      <c r="A3164">
        <v>1607775</v>
      </c>
      <c r="B3164" t="s">
        <v>111</v>
      </c>
      <c r="C3164" t="s">
        <v>65</v>
      </c>
      <c r="D3164">
        <v>0</v>
      </c>
      <c r="E3164">
        <v>0</v>
      </c>
      <c r="F3164">
        <v>0</v>
      </c>
      <c r="G3164">
        <v>0</v>
      </c>
      <c r="H3164">
        <v>0</v>
      </c>
      <c r="I3164">
        <v>0</v>
      </c>
      <c r="J3164">
        <v>0</v>
      </c>
      <c r="K3164">
        <v>0</v>
      </c>
      <c r="L3164">
        <v>0</v>
      </c>
      <c r="M3164">
        <v>0</v>
      </c>
      <c r="N3164">
        <v>0</v>
      </c>
      <c r="P3164" s="22" t="s">
        <v>34</v>
      </c>
      <c r="R3164" t="s">
        <v>300</v>
      </c>
      <c r="S3164" t="s">
        <v>83</v>
      </c>
      <c r="T3164" s="9" t="e">
        <f>VLOOKUP(A3164,Sku_list!$A$1:$D$2667,3,0)</f>
        <v>#N/A</v>
      </c>
      <c r="U3164" s="9" t="e">
        <f>VLOOKUP(A3164,Sku_list!$A$1:$D$2667,4,0)*(F3164/1000000*12)</f>
        <v>#N/A</v>
      </c>
      <c r="V3164" s="9" t="e">
        <f>VLOOKUP(A3164,Sku_list!$A$1:$D$2667,4,0)*(H3164/1000000*12)</f>
        <v>#N/A</v>
      </c>
      <c r="W3164" s="9" t="e">
        <f>VLOOKUP(A3164,Sku_list!$A$1:$D$2667,4,0)*(J3164/1000000*12)</f>
        <v>#N/A</v>
      </c>
      <c r="X3164" s="9" t="e">
        <f>VLOOKUP(A3164,Sku_list!$A$1:$D$2667,4,0)*(L3164/1000000*12)</f>
        <v>#N/A</v>
      </c>
      <c r="Y3164" s="9" t="e">
        <f>VLOOKUP(A3164,Sku_list!$A$1:$E$2667,5,0)*((J3164+F3164)/1000000000)</f>
        <v>#N/A</v>
      </c>
      <c r="AC3164" s="22">
        <f t="shared" ca="1" si="49"/>
        <v>6.6666666666666666E-2</v>
      </c>
    </row>
    <row r="3165" spans="1:29" x14ac:dyDescent="0.35">
      <c r="A3165">
        <v>1607775</v>
      </c>
      <c r="B3165" t="s">
        <v>111</v>
      </c>
      <c r="C3165" t="s">
        <v>66</v>
      </c>
      <c r="D3165">
        <v>0</v>
      </c>
      <c r="E3165">
        <v>0</v>
      </c>
      <c r="F3165">
        <v>0</v>
      </c>
      <c r="G3165">
        <v>0</v>
      </c>
      <c r="H3165">
        <v>0</v>
      </c>
      <c r="I3165">
        <v>0</v>
      </c>
      <c r="J3165">
        <v>0</v>
      </c>
      <c r="K3165">
        <v>0</v>
      </c>
      <c r="L3165">
        <v>0</v>
      </c>
      <c r="M3165">
        <v>0</v>
      </c>
      <c r="N3165">
        <v>0</v>
      </c>
      <c r="P3165" s="22" t="s">
        <v>34</v>
      </c>
      <c r="R3165" t="s">
        <v>174</v>
      </c>
      <c r="S3165" t="s">
        <v>72</v>
      </c>
      <c r="T3165" s="9" t="e">
        <f>VLOOKUP(A3165,Sku_list!$A$1:$D$2667,3,0)</f>
        <v>#N/A</v>
      </c>
      <c r="U3165" s="9" t="e">
        <f>VLOOKUP(A3165,Sku_list!$A$1:$D$2667,4,0)*(F3165/1000000*12)</f>
        <v>#N/A</v>
      </c>
      <c r="V3165" s="9" t="e">
        <f>VLOOKUP(A3165,Sku_list!$A$1:$D$2667,4,0)*(H3165/1000000*12)</f>
        <v>#N/A</v>
      </c>
      <c r="W3165" s="9" t="e">
        <f>VLOOKUP(A3165,Sku_list!$A$1:$D$2667,4,0)*(J3165/1000000*12)</f>
        <v>#N/A</v>
      </c>
      <c r="X3165" s="9" t="e">
        <f>VLOOKUP(A3165,Sku_list!$A$1:$D$2667,4,0)*(L3165/1000000*12)</f>
        <v>#N/A</v>
      </c>
      <c r="Y3165" s="9" t="e">
        <f>VLOOKUP(A3165,Sku_list!$A$1:$E$2667,5,0)*((J3165+F3165)/1000000000)</f>
        <v>#N/A</v>
      </c>
      <c r="AC3165" s="22">
        <f t="shared" ca="1" si="49"/>
        <v>6.6666666666666666E-2</v>
      </c>
    </row>
    <row r="3166" spans="1:29" x14ac:dyDescent="0.35">
      <c r="A3166">
        <v>1607775</v>
      </c>
      <c r="B3166" t="s">
        <v>111</v>
      </c>
      <c r="C3166" t="s">
        <v>67</v>
      </c>
      <c r="D3166">
        <v>0</v>
      </c>
      <c r="E3166">
        <v>0</v>
      </c>
      <c r="F3166">
        <v>0</v>
      </c>
      <c r="G3166">
        <v>0</v>
      </c>
      <c r="H3166">
        <v>0</v>
      </c>
      <c r="I3166">
        <v>0</v>
      </c>
      <c r="J3166">
        <v>0</v>
      </c>
      <c r="K3166">
        <v>0</v>
      </c>
      <c r="L3166">
        <v>0</v>
      </c>
      <c r="M3166">
        <v>0</v>
      </c>
      <c r="N3166">
        <v>0</v>
      </c>
      <c r="P3166" s="22" t="s">
        <v>34</v>
      </c>
      <c r="R3166" t="s">
        <v>176</v>
      </c>
      <c r="S3166" t="s">
        <v>72</v>
      </c>
      <c r="T3166" s="9" t="e">
        <f>VLOOKUP(A3166,Sku_list!$A$1:$D$2667,3,0)</f>
        <v>#N/A</v>
      </c>
      <c r="U3166" s="9" t="e">
        <f>VLOOKUP(A3166,Sku_list!$A$1:$D$2667,4,0)*(F3166/1000000*12)</f>
        <v>#N/A</v>
      </c>
      <c r="V3166" s="9" t="e">
        <f>VLOOKUP(A3166,Sku_list!$A$1:$D$2667,4,0)*(H3166/1000000*12)</f>
        <v>#N/A</v>
      </c>
      <c r="W3166" s="9" t="e">
        <f>VLOOKUP(A3166,Sku_list!$A$1:$D$2667,4,0)*(J3166/1000000*12)</f>
        <v>#N/A</v>
      </c>
      <c r="X3166" s="9" t="e">
        <f>VLOOKUP(A3166,Sku_list!$A$1:$D$2667,4,0)*(L3166/1000000*12)</f>
        <v>#N/A</v>
      </c>
      <c r="Y3166" s="9" t="e">
        <f>VLOOKUP(A3166,Sku_list!$A$1:$E$2667,5,0)*((J3166+F3166)/1000000000)</f>
        <v>#N/A</v>
      </c>
      <c r="AC3166" s="22">
        <f t="shared" ca="1" si="49"/>
        <v>6.6666666666666666E-2</v>
      </c>
    </row>
    <row r="3167" spans="1:29" x14ac:dyDescent="0.35">
      <c r="A3167">
        <v>1607775</v>
      </c>
      <c r="B3167" t="s">
        <v>111</v>
      </c>
      <c r="C3167" t="s">
        <v>68</v>
      </c>
      <c r="D3167">
        <v>0</v>
      </c>
      <c r="E3167">
        <v>0</v>
      </c>
      <c r="F3167">
        <v>0</v>
      </c>
      <c r="G3167">
        <v>0</v>
      </c>
      <c r="H3167">
        <v>0</v>
      </c>
      <c r="I3167">
        <v>0</v>
      </c>
      <c r="J3167">
        <v>0</v>
      </c>
      <c r="K3167">
        <v>0</v>
      </c>
      <c r="L3167">
        <v>0</v>
      </c>
      <c r="M3167">
        <v>0</v>
      </c>
      <c r="N3167">
        <v>0</v>
      </c>
      <c r="P3167" s="22" t="s">
        <v>34</v>
      </c>
      <c r="R3167" t="s">
        <v>177</v>
      </c>
      <c r="S3167" t="s">
        <v>72</v>
      </c>
      <c r="T3167" s="9" t="e">
        <f>VLOOKUP(A3167,Sku_list!$A$1:$D$2667,3,0)</f>
        <v>#N/A</v>
      </c>
      <c r="U3167" s="9" t="e">
        <f>VLOOKUP(A3167,Sku_list!$A$1:$D$2667,4,0)*(F3167/1000000*12)</f>
        <v>#N/A</v>
      </c>
      <c r="V3167" s="9" t="e">
        <f>VLOOKUP(A3167,Sku_list!$A$1:$D$2667,4,0)*(H3167/1000000*12)</f>
        <v>#N/A</v>
      </c>
      <c r="W3167" s="9" t="e">
        <f>VLOOKUP(A3167,Sku_list!$A$1:$D$2667,4,0)*(J3167/1000000*12)</f>
        <v>#N/A</v>
      </c>
      <c r="X3167" s="9" t="e">
        <f>VLOOKUP(A3167,Sku_list!$A$1:$D$2667,4,0)*(L3167/1000000*12)</f>
        <v>#N/A</v>
      </c>
      <c r="Y3167" s="9" t="e">
        <f>VLOOKUP(A3167,Sku_list!$A$1:$E$2667,5,0)*((J3167+F3167)/1000000000)</f>
        <v>#N/A</v>
      </c>
      <c r="AC3167" s="22">
        <f t="shared" ca="1" si="49"/>
        <v>6.6666666666666666E-2</v>
      </c>
    </row>
    <row r="3168" spans="1:29" x14ac:dyDescent="0.35">
      <c r="A3168">
        <v>1607775</v>
      </c>
      <c r="B3168" t="s">
        <v>111</v>
      </c>
      <c r="C3168" t="s">
        <v>44</v>
      </c>
      <c r="D3168">
        <v>0</v>
      </c>
      <c r="E3168">
        <v>0</v>
      </c>
      <c r="F3168">
        <v>0</v>
      </c>
      <c r="G3168">
        <v>0</v>
      </c>
      <c r="H3168">
        <v>0</v>
      </c>
      <c r="I3168">
        <v>0</v>
      </c>
      <c r="J3168">
        <v>0</v>
      </c>
      <c r="K3168">
        <v>0</v>
      </c>
      <c r="L3168">
        <v>0</v>
      </c>
      <c r="M3168">
        <v>0</v>
      </c>
      <c r="N3168">
        <v>0</v>
      </c>
      <c r="P3168" s="22" t="s">
        <v>34</v>
      </c>
      <c r="R3168" t="s">
        <v>45</v>
      </c>
      <c r="S3168" t="s">
        <v>193</v>
      </c>
      <c r="T3168" s="9" t="e">
        <f>VLOOKUP(A3168,Sku_list!$A$1:$D$2667,3,0)</f>
        <v>#N/A</v>
      </c>
      <c r="U3168" s="9" t="e">
        <f>VLOOKUP(A3168,Sku_list!$A$1:$D$2667,4,0)*(F3168/1000000*12)</f>
        <v>#N/A</v>
      </c>
      <c r="V3168" s="9" t="e">
        <f>VLOOKUP(A3168,Sku_list!$A$1:$D$2667,4,0)*(H3168/1000000*12)</f>
        <v>#N/A</v>
      </c>
      <c r="W3168" s="9" t="e">
        <f>VLOOKUP(A3168,Sku_list!$A$1:$D$2667,4,0)*(J3168/1000000*12)</f>
        <v>#N/A</v>
      </c>
      <c r="X3168" s="9" t="e">
        <f>VLOOKUP(A3168,Sku_list!$A$1:$D$2667,4,0)*(L3168/1000000*12)</f>
        <v>#N/A</v>
      </c>
      <c r="Y3168" s="9" t="e">
        <f>VLOOKUP(A3168,Sku_list!$A$1:$E$2667,5,0)*((J3168+F3168)/1000000000)</f>
        <v>#N/A</v>
      </c>
      <c r="AC3168" s="22">
        <f t="shared" ca="1" si="49"/>
        <v>6.6666666666666666E-2</v>
      </c>
    </row>
    <row r="3169" spans="1:29" x14ac:dyDescent="0.35">
      <c r="A3169">
        <v>1607783</v>
      </c>
      <c r="B3169" t="s">
        <v>19</v>
      </c>
      <c r="C3169" t="s">
        <v>3</v>
      </c>
      <c r="D3169">
        <v>0</v>
      </c>
      <c r="E3169">
        <v>0</v>
      </c>
      <c r="F3169">
        <v>0</v>
      </c>
      <c r="G3169">
        <v>0</v>
      </c>
      <c r="H3169">
        <v>0</v>
      </c>
      <c r="I3169">
        <v>0</v>
      </c>
      <c r="J3169">
        <v>0</v>
      </c>
      <c r="K3169">
        <v>0</v>
      </c>
      <c r="L3169">
        <v>0</v>
      </c>
      <c r="M3169">
        <v>0</v>
      </c>
      <c r="N3169">
        <v>0</v>
      </c>
      <c r="P3169" s="22" t="s">
        <v>34</v>
      </c>
      <c r="R3169" t="s">
        <v>4</v>
      </c>
      <c r="S3169" t="s">
        <v>173</v>
      </c>
      <c r="T3169" s="9" t="e">
        <f>VLOOKUP(A3169,Sku_list!$A$1:$D$2667,3,0)</f>
        <v>#N/A</v>
      </c>
      <c r="U3169" s="9" t="e">
        <f>VLOOKUP(A3169,Sku_list!$A$1:$D$2667,4,0)*(F3169/1000000*12)</f>
        <v>#N/A</v>
      </c>
      <c r="V3169" s="9" t="e">
        <f>VLOOKUP(A3169,Sku_list!$A$1:$D$2667,4,0)*(H3169/1000000*12)</f>
        <v>#N/A</v>
      </c>
      <c r="W3169" s="9" t="e">
        <f>VLOOKUP(A3169,Sku_list!$A$1:$D$2667,4,0)*(J3169/1000000*12)</f>
        <v>#N/A</v>
      </c>
      <c r="X3169" s="9" t="e">
        <f>VLOOKUP(A3169,Sku_list!$A$1:$D$2667,4,0)*(L3169/1000000*12)</f>
        <v>#N/A</v>
      </c>
      <c r="Y3169" s="9" t="e">
        <f>VLOOKUP(A3169,Sku_list!$A$1:$E$2667,5,0)*((J3169+F3169)/1000000000)</f>
        <v>#N/A</v>
      </c>
      <c r="AC3169" s="22">
        <f t="shared" ca="1" si="49"/>
        <v>6.6666666666666666E-2</v>
      </c>
    </row>
    <row r="3170" spans="1:29" x14ac:dyDescent="0.35">
      <c r="A3170">
        <v>1607783</v>
      </c>
      <c r="B3170" t="s">
        <v>19</v>
      </c>
      <c r="C3170" t="s">
        <v>139</v>
      </c>
      <c r="D3170">
        <v>0</v>
      </c>
      <c r="E3170">
        <v>0</v>
      </c>
      <c r="F3170">
        <v>0</v>
      </c>
      <c r="G3170">
        <v>0</v>
      </c>
      <c r="H3170">
        <v>0</v>
      </c>
      <c r="I3170">
        <v>0</v>
      </c>
      <c r="J3170">
        <v>0</v>
      </c>
      <c r="K3170">
        <v>0</v>
      </c>
      <c r="L3170">
        <v>0</v>
      </c>
      <c r="M3170">
        <v>0</v>
      </c>
      <c r="N3170">
        <v>0</v>
      </c>
      <c r="P3170" s="22" t="s">
        <v>34</v>
      </c>
      <c r="R3170" t="s">
        <v>70</v>
      </c>
      <c r="S3170" t="s">
        <v>69</v>
      </c>
      <c r="T3170" s="9" t="e">
        <f>VLOOKUP(A3170,Sku_list!$A$1:$D$2667,3,0)</f>
        <v>#N/A</v>
      </c>
      <c r="U3170" s="9" t="e">
        <f>VLOOKUP(A3170,Sku_list!$A$1:$D$2667,4,0)*(F3170/1000000*12)</f>
        <v>#N/A</v>
      </c>
      <c r="V3170" s="9" t="e">
        <f>VLOOKUP(A3170,Sku_list!$A$1:$D$2667,4,0)*(H3170/1000000*12)</f>
        <v>#N/A</v>
      </c>
      <c r="W3170" s="9" t="e">
        <f>VLOOKUP(A3170,Sku_list!$A$1:$D$2667,4,0)*(J3170/1000000*12)</f>
        <v>#N/A</v>
      </c>
      <c r="X3170" s="9" t="e">
        <f>VLOOKUP(A3170,Sku_list!$A$1:$D$2667,4,0)*(L3170/1000000*12)</f>
        <v>#N/A</v>
      </c>
      <c r="Y3170" s="9" t="e">
        <f>VLOOKUP(A3170,Sku_list!$A$1:$E$2667,5,0)*((J3170+F3170)/1000000000)</f>
        <v>#N/A</v>
      </c>
      <c r="AC3170" s="22">
        <f t="shared" ca="1" si="49"/>
        <v>6.6666666666666666E-2</v>
      </c>
    </row>
    <row r="3171" spans="1:29" x14ac:dyDescent="0.35">
      <c r="A3171">
        <v>1607783</v>
      </c>
      <c r="B3171" t="s">
        <v>19</v>
      </c>
      <c r="C3171" t="s">
        <v>140</v>
      </c>
      <c r="D3171">
        <v>0</v>
      </c>
      <c r="E3171">
        <v>0</v>
      </c>
      <c r="F3171">
        <v>0</v>
      </c>
      <c r="G3171">
        <v>0</v>
      </c>
      <c r="H3171">
        <v>0</v>
      </c>
      <c r="I3171">
        <v>0</v>
      </c>
      <c r="J3171">
        <v>0</v>
      </c>
      <c r="K3171">
        <v>0</v>
      </c>
      <c r="L3171">
        <v>0</v>
      </c>
      <c r="M3171">
        <v>0</v>
      </c>
      <c r="N3171">
        <v>0</v>
      </c>
      <c r="P3171" s="22" t="s">
        <v>34</v>
      </c>
      <c r="R3171" t="s">
        <v>71</v>
      </c>
      <c r="S3171" t="s">
        <v>72</v>
      </c>
      <c r="T3171" s="9" t="e">
        <f>VLOOKUP(A3171,Sku_list!$A$1:$D$2667,3,0)</f>
        <v>#N/A</v>
      </c>
      <c r="U3171" s="9" t="e">
        <f>VLOOKUP(A3171,Sku_list!$A$1:$D$2667,4,0)*(F3171/1000000*12)</f>
        <v>#N/A</v>
      </c>
      <c r="V3171" s="9" t="e">
        <f>VLOOKUP(A3171,Sku_list!$A$1:$D$2667,4,0)*(H3171/1000000*12)</f>
        <v>#N/A</v>
      </c>
      <c r="W3171" s="9" t="e">
        <f>VLOOKUP(A3171,Sku_list!$A$1:$D$2667,4,0)*(J3171/1000000*12)</f>
        <v>#N/A</v>
      </c>
      <c r="X3171" s="9" t="e">
        <f>VLOOKUP(A3171,Sku_list!$A$1:$D$2667,4,0)*(L3171/1000000*12)</f>
        <v>#N/A</v>
      </c>
      <c r="Y3171" s="9" t="e">
        <f>VLOOKUP(A3171,Sku_list!$A$1:$E$2667,5,0)*((J3171+F3171)/1000000000)</f>
        <v>#N/A</v>
      </c>
      <c r="AC3171" s="22">
        <f t="shared" ca="1" si="49"/>
        <v>6.6666666666666666E-2</v>
      </c>
    </row>
    <row r="3172" spans="1:29" x14ac:dyDescent="0.35">
      <c r="A3172">
        <v>1607783</v>
      </c>
      <c r="B3172" t="s">
        <v>19</v>
      </c>
      <c r="C3172" t="s">
        <v>141</v>
      </c>
      <c r="D3172">
        <v>0</v>
      </c>
      <c r="E3172">
        <v>0</v>
      </c>
      <c r="F3172">
        <v>0</v>
      </c>
      <c r="G3172">
        <v>0</v>
      </c>
      <c r="H3172">
        <v>0</v>
      </c>
      <c r="I3172">
        <v>0</v>
      </c>
      <c r="J3172">
        <v>0</v>
      </c>
      <c r="K3172">
        <v>0</v>
      </c>
      <c r="L3172">
        <v>0</v>
      </c>
      <c r="M3172">
        <v>0</v>
      </c>
      <c r="N3172">
        <v>0</v>
      </c>
      <c r="P3172" s="22" t="s">
        <v>34</v>
      </c>
      <c r="R3172" t="s">
        <v>82</v>
      </c>
      <c r="S3172" t="s">
        <v>83</v>
      </c>
      <c r="T3172" s="9" t="e">
        <f>VLOOKUP(A3172,Sku_list!$A$1:$D$2667,3,0)</f>
        <v>#N/A</v>
      </c>
      <c r="U3172" s="9" t="e">
        <f>VLOOKUP(A3172,Sku_list!$A$1:$D$2667,4,0)*(F3172/1000000*12)</f>
        <v>#N/A</v>
      </c>
      <c r="V3172" s="9" t="e">
        <f>VLOOKUP(A3172,Sku_list!$A$1:$D$2667,4,0)*(H3172/1000000*12)</f>
        <v>#N/A</v>
      </c>
      <c r="W3172" s="9" t="e">
        <f>VLOOKUP(A3172,Sku_list!$A$1:$D$2667,4,0)*(J3172/1000000*12)</f>
        <v>#N/A</v>
      </c>
      <c r="X3172" s="9" t="e">
        <f>VLOOKUP(A3172,Sku_list!$A$1:$D$2667,4,0)*(L3172/1000000*12)</f>
        <v>#N/A</v>
      </c>
      <c r="Y3172" s="9" t="e">
        <f>VLOOKUP(A3172,Sku_list!$A$1:$E$2667,5,0)*((J3172+F3172)/1000000000)</f>
        <v>#N/A</v>
      </c>
      <c r="AC3172" s="22">
        <f t="shared" ca="1" si="49"/>
        <v>6.6666666666666666E-2</v>
      </c>
    </row>
    <row r="3173" spans="1:29" x14ac:dyDescent="0.35">
      <c r="A3173">
        <v>1607783</v>
      </c>
      <c r="B3173" t="s">
        <v>19</v>
      </c>
      <c r="C3173" t="s">
        <v>142</v>
      </c>
      <c r="D3173">
        <v>0</v>
      </c>
      <c r="E3173">
        <v>0</v>
      </c>
      <c r="F3173">
        <v>0</v>
      </c>
      <c r="G3173">
        <v>0</v>
      </c>
      <c r="H3173">
        <v>0</v>
      </c>
      <c r="I3173">
        <v>0</v>
      </c>
      <c r="J3173">
        <v>0</v>
      </c>
      <c r="K3173">
        <v>0</v>
      </c>
      <c r="L3173">
        <v>0</v>
      </c>
      <c r="M3173">
        <v>0</v>
      </c>
      <c r="N3173">
        <v>0</v>
      </c>
      <c r="P3173" s="22" t="s">
        <v>34</v>
      </c>
      <c r="R3173" t="s">
        <v>84</v>
      </c>
      <c r="S3173" t="s">
        <v>85</v>
      </c>
      <c r="T3173" s="9" t="e">
        <f>VLOOKUP(A3173,Sku_list!$A$1:$D$2667,3,0)</f>
        <v>#N/A</v>
      </c>
      <c r="U3173" s="9" t="e">
        <f>VLOOKUP(A3173,Sku_list!$A$1:$D$2667,4,0)*(F3173/1000000*12)</f>
        <v>#N/A</v>
      </c>
      <c r="V3173" s="9" t="e">
        <f>VLOOKUP(A3173,Sku_list!$A$1:$D$2667,4,0)*(H3173/1000000*12)</f>
        <v>#N/A</v>
      </c>
      <c r="W3173" s="9" t="e">
        <f>VLOOKUP(A3173,Sku_list!$A$1:$D$2667,4,0)*(J3173/1000000*12)</f>
        <v>#N/A</v>
      </c>
      <c r="X3173" s="9" t="e">
        <f>VLOOKUP(A3173,Sku_list!$A$1:$D$2667,4,0)*(L3173/1000000*12)</f>
        <v>#N/A</v>
      </c>
      <c r="Y3173" s="9" t="e">
        <f>VLOOKUP(A3173,Sku_list!$A$1:$E$2667,5,0)*((J3173+F3173)/1000000000)</f>
        <v>#N/A</v>
      </c>
      <c r="AC3173" s="22">
        <f t="shared" ca="1" si="49"/>
        <v>6.6666666666666666E-2</v>
      </c>
    </row>
    <row r="3174" spans="1:29" x14ac:dyDescent="0.35">
      <c r="A3174">
        <v>1607783</v>
      </c>
      <c r="B3174" t="s">
        <v>19</v>
      </c>
      <c r="C3174" t="s">
        <v>143</v>
      </c>
      <c r="D3174">
        <v>0</v>
      </c>
      <c r="E3174">
        <v>0</v>
      </c>
      <c r="F3174">
        <v>0</v>
      </c>
      <c r="G3174">
        <v>0</v>
      </c>
      <c r="H3174">
        <v>0</v>
      </c>
      <c r="I3174">
        <v>0</v>
      </c>
      <c r="J3174">
        <v>46</v>
      </c>
      <c r="K3174">
        <v>46</v>
      </c>
      <c r="L3174">
        <v>0</v>
      </c>
      <c r="M3174">
        <v>-46</v>
      </c>
      <c r="N3174">
        <v>46</v>
      </c>
      <c r="P3174" s="22" t="s">
        <v>34</v>
      </c>
      <c r="R3174" t="s">
        <v>86</v>
      </c>
      <c r="S3174" t="s">
        <v>85</v>
      </c>
      <c r="T3174" s="9" t="e">
        <f>VLOOKUP(A3174,Sku_list!$A$1:$D$2667,3,0)</f>
        <v>#N/A</v>
      </c>
      <c r="U3174" s="9" t="e">
        <f>VLOOKUP(A3174,Sku_list!$A$1:$D$2667,4,0)*(F3174/1000000*12)</f>
        <v>#N/A</v>
      </c>
      <c r="V3174" s="9" t="e">
        <f>VLOOKUP(A3174,Sku_list!$A$1:$D$2667,4,0)*(H3174/1000000*12)</f>
        <v>#N/A</v>
      </c>
      <c r="W3174" s="9" t="e">
        <f>VLOOKUP(A3174,Sku_list!$A$1:$D$2667,4,0)*(J3174/1000000*12)</f>
        <v>#N/A</v>
      </c>
      <c r="X3174" s="9" t="e">
        <f>VLOOKUP(A3174,Sku_list!$A$1:$D$2667,4,0)*(L3174/1000000*12)</f>
        <v>#N/A</v>
      </c>
      <c r="Y3174" s="9" t="e">
        <f>VLOOKUP(A3174,Sku_list!$A$1:$E$2667,5,0)*((J3174+F3174)/1000000000)</f>
        <v>#N/A</v>
      </c>
      <c r="AC3174" s="22">
        <f t="shared" ca="1" si="49"/>
        <v>6.6666666666666666E-2</v>
      </c>
    </row>
    <row r="3175" spans="1:29" x14ac:dyDescent="0.35">
      <c r="A3175">
        <v>1607783</v>
      </c>
      <c r="B3175" t="s">
        <v>19</v>
      </c>
      <c r="C3175" t="s">
        <v>144</v>
      </c>
      <c r="D3175">
        <v>0</v>
      </c>
      <c r="E3175">
        <v>0</v>
      </c>
      <c r="F3175">
        <v>0</v>
      </c>
      <c r="G3175">
        <v>0</v>
      </c>
      <c r="H3175">
        <v>0</v>
      </c>
      <c r="I3175">
        <v>0</v>
      </c>
      <c r="J3175">
        <v>0</v>
      </c>
      <c r="K3175">
        <v>0</v>
      </c>
      <c r="L3175">
        <v>0</v>
      </c>
      <c r="M3175">
        <v>0</v>
      </c>
      <c r="N3175">
        <v>0</v>
      </c>
      <c r="P3175" s="22" t="s">
        <v>34</v>
      </c>
      <c r="R3175" t="s">
        <v>87</v>
      </c>
      <c r="S3175" t="s">
        <v>72</v>
      </c>
      <c r="T3175" s="9" t="e">
        <f>VLOOKUP(A3175,Sku_list!$A$1:$D$2667,3,0)</f>
        <v>#N/A</v>
      </c>
      <c r="U3175" s="9" t="e">
        <f>VLOOKUP(A3175,Sku_list!$A$1:$D$2667,4,0)*(F3175/1000000*12)</f>
        <v>#N/A</v>
      </c>
      <c r="V3175" s="9" t="e">
        <f>VLOOKUP(A3175,Sku_list!$A$1:$D$2667,4,0)*(H3175/1000000*12)</f>
        <v>#N/A</v>
      </c>
      <c r="W3175" s="9" t="e">
        <f>VLOOKUP(A3175,Sku_list!$A$1:$D$2667,4,0)*(J3175/1000000*12)</f>
        <v>#N/A</v>
      </c>
      <c r="X3175" s="9" t="e">
        <f>VLOOKUP(A3175,Sku_list!$A$1:$D$2667,4,0)*(L3175/1000000*12)</f>
        <v>#N/A</v>
      </c>
      <c r="Y3175" s="9" t="e">
        <f>VLOOKUP(A3175,Sku_list!$A$1:$E$2667,5,0)*((J3175+F3175)/1000000000)</f>
        <v>#N/A</v>
      </c>
      <c r="AC3175" s="22">
        <f t="shared" ca="1" si="49"/>
        <v>6.6666666666666666E-2</v>
      </c>
    </row>
    <row r="3176" spans="1:29" x14ac:dyDescent="0.35">
      <c r="A3176">
        <v>1607783</v>
      </c>
      <c r="B3176" t="s">
        <v>19</v>
      </c>
      <c r="C3176" t="s">
        <v>145</v>
      </c>
      <c r="D3176">
        <v>0</v>
      </c>
      <c r="E3176">
        <v>0</v>
      </c>
      <c r="F3176">
        <v>0</v>
      </c>
      <c r="G3176">
        <v>0</v>
      </c>
      <c r="H3176">
        <v>0</v>
      </c>
      <c r="I3176">
        <v>0</v>
      </c>
      <c r="J3176">
        <v>0</v>
      </c>
      <c r="K3176">
        <v>0</v>
      </c>
      <c r="L3176">
        <v>0</v>
      </c>
      <c r="M3176">
        <v>0</v>
      </c>
      <c r="N3176">
        <v>0</v>
      </c>
      <c r="P3176" s="22" t="s">
        <v>34</v>
      </c>
      <c r="R3176" t="s">
        <v>88</v>
      </c>
      <c r="S3176" t="s">
        <v>83</v>
      </c>
      <c r="T3176" s="9" t="e">
        <f>VLOOKUP(A3176,Sku_list!$A$1:$D$2667,3,0)</f>
        <v>#N/A</v>
      </c>
      <c r="U3176" s="9" t="e">
        <f>VLOOKUP(A3176,Sku_list!$A$1:$D$2667,4,0)*(F3176/1000000*12)</f>
        <v>#N/A</v>
      </c>
      <c r="V3176" s="9" t="e">
        <f>VLOOKUP(A3176,Sku_list!$A$1:$D$2667,4,0)*(H3176/1000000*12)</f>
        <v>#N/A</v>
      </c>
      <c r="W3176" s="9" t="e">
        <f>VLOOKUP(A3176,Sku_list!$A$1:$D$2667,4,0)*(J3176/1000000*12)</f>
        <v>#N/A</v>
      </c>
      <c r="X3176" s="9" t="e">
        <f>VLOOKUP(A3176,Sku_list!$A$1:$D$2667,4,0)*(L3176/1000000*12)</f>
        <v>#N/A</v>
      </c>
      <c r="Y3176" s="9" t="e">
        <f>VLOOKUP(A3176,Sku_list!$A$1:$E$2667,5,0)*((J3176+F3176)/1000000000)</f>
        <v>#N/A</v>
      </c>
      <c r="AC3176" s="22">
        <f t="shared" ca="1" si="49"/>
        <v>6.6666666666666666E-2</v>
      </c>
    </row>
    <row r="3177" spans="1:29" x14ac:dyDescent="0.35">
      <c r="A3177">
        <v>1607783</v>
      </c>
      <c r="B3177" t="s">
        <v>19</v>
      </c>
      <c r="C3177" t="s">
        <v>146</v>
      </c>
      <c r="D3177">
        <v>0</v>
      </c>
      <c r="E3177">
        <v>0</v>
      </c>
      <c r="F3177">
        <v>0</v>
      </c>
      <c r="G3177">
        <v>0</v>
      </c>
      <c r="H3177">
        <v>0</v>
      </c>
      <c r="I3177">
        <v>0</v>
      </c>
      <c r="J3177">
        <v>0</v>
      </c>
      <c r="K3177">
        <v>0</v>
      </c>
      <c r="L3177">
        <v>0</v>
      </c>
      <c r="M3177">
        <v>0</v>
      </c>
      <c r="N3177">
        <v>0</v>
      </c>
      <c r="P3177" s="22" t="s">
        <v>34</v>
      </c>
      <c r="R3177" t="s">
        <v>89</v>
      </c>
      <c r="S3177" t="s">
        <v>69</v>
      </c>
      <c r="T3177" s="9" t="e">
        <f>VLOOKUP(A3177,Sku_list!$A$1:$D$2667,3,0)</f>
        <v>#N/A</v>
      </c>
      <c r="U3177" s="9" t="e">
        <f>VLOOKUP(A3177,Sku_list!$A$1:$D$2667,4,0)*(F3177/1000000*12)</f>
        <v>#N/A</v>
      </c>
      <c r="V3177" s="9" t="e">
        <f>VLOOKUP(A3177,Sku_list!$A$1:$D$2667,4,0)*(H3177/1000000*12)</f>
        <v>#N/A</v>
      </c>
      <c r="W3177" s="9" t="e">
        <f>VLOOKUP(A3177,Sku_list!$A$1:$D$2667,4,0)*(J3177/1000000*12)</f>
        <v>#N/A</v>
      </c>
      <c r="X3177" s="9" t="e">
        <f>VLOOKUP(A3177,Sku_list!$A$1:$D$2667,4,0)*(L3177/1000000*12)</f>
        <v>#N/A</v>
      </c>
      <c r="Y3177" s="9" t="e">
        <f>VLOOKUP(A3177,Sku_list!$A$1:$E$2667,5,0)*((J3177+F3177)/1000000000)</f>
        <v>#N/A</v>
      </c>
      <c r="AC3177" s="22">
        <f t="shared" ca="1" si="49"/>
        <v>6.6666666666666666E-2</v>
      </c>
    </row>
    <row r="3178" spans="1:29" x14ac:dyDescent="0.35">
      <c r="A3178">
        <v>1607783</v>
      </c>
      <c r="B3178" t="s">
        <v>19</v>
      </c>
      <c r="C3178" t="s">
        <v>147</v>
      </c>
      <c r="D3178">
        <v>0</v>
      </c>
      <c r="E3178">
        <v>0</v>
      </c>
      <c r="F3178">
        <v>0</v>
      </c>
      <c r="G3178">
        <v>0</v>
      </c>
      <c r="H3178">
        <v>0</v>
      </c>
      <c r="I3178">
        <v>0</v>
      </c>
      <c r="J3178">
        <v>0</v>
      </c>
      <c r="K3178">
        <v>0</v>
      </c>
      <c r="L3178">
        <v>0</v>
      </c>
      <c r="M3178">
        <v>0</v>
      </c>
      <c r="N3178">
        <v>0</v>
      </c>
      <c r="P3178" s="22" t="s">
        <v>34</v>
      </c>
      <c r="R3178" t="s">
        <v>90</v>
      </c>
      <c r="S3178" t="s">
        <v>69</v>
      </c>
      <c r="T3178" s="9" t="e">
        <f>VLOOKUP(A3178,Sku_list!$A$1:$D$2667,3,0)</f>
        <v>#N/A</v>
      </c>
      <c r="U3178" s="9" t="e">
        <f>VLOOKUP(A3178,Sku_list!$A$1:$D$2667,4,0)*(F3178/1000000*12)</f>
        <v>#N/A</v>
      </c>
      <c r="V3178" s="9" t="e">
        <f>VLOOKUP(A3178,Sku_list!$A$1:$D$2667,4,0)*(H3178/1000000*12)</f>
        <v>#N/A</v>
      </c>
      <c r="W3178" s="9" t="e">
        <f>VLOOKUP(A3178,Sku_list!$A$1:$D$2667,4,0)*(J3178/1000000*12)</f>
        <v>#N/A</v>
      </c>
      <c r="X3178" s="9" t="e">
        <f>VLOOKUP(A3178,Sku_list!$A$1:$D$2667,4,0)*(L3178/1000000*12)</f>
        <v>#N/A</v>
      </c>
      <c r="Y3178" s="9" t="e">
        <f>VLOOKUP(A3178,Sku_list!$A$1:$E$2667,5,0)*((J3178+F3178)/1000000000)</f>
        <v>#N/A</v>
      </c>
      <c r="AC3178" s="22">
        <f t="shared" ca="1" si="49"/>
        <v>6.6666666666666666E-2</v>
      </c>
    </row>
    <row r="3179" spans="1:29" x14ac:dyDescent="0.35">
      <c r="A3179">
        <v>1607783</v>
      </c>
      <c r="B3179" t="s">
        <v>19</v>
      </c>
      <c r="C3179" t="s">
        <v>148</v>
      </c>
      <c r="D3179">
        <v>0</v>
      </c>
      <c r="E3179">
        <v>0</v>
      </c>
      <c r="F3179">
        <v>0</v>
      </c>
      <c r="G3179">
        <v>0</v>
      </c>
      <c r="H3179">
        <v>0</v>
      </c>
      <c r="I3179">
        <v>0</v>
      </c>
      <c r="J3179">
        <v>0</v>
      </c>
      <c r="K3179">
        <v>0</v>
      </c>
      <c r="L3179">
        <v>0</v>
      </c>
      <c r="M3179">
        <v>0</v>
      </c>
      <c r="N3179">
        <v>0</v>
      </c>
      <c r="P3179" s="22" t="s">
        <v>34</v>
      </c>
      <c r="R3179" t="s">
        <v>91</v>
      </c>
      <c r="S3179" t="s">
        <v>85</v>
      </c>
      <c r="T3179" s="9" t="e">
        <f>VLOOKUP(A3179,Sku_list!$A$1:$D$2667,3,0)</f>
        <v>#N/A</v>
      </c>
      <c r="U3179" s="9" t="e">
        <f>VLOOKUP(A3179,Sku_list!$A$1:$D$2667,4,0)*(F3179/1000000*12)</f>
        <v>#N/A</v>
      </c>
      <c r="V3179" s="9" t="e">
        <f>VLOOKUP(A3179,Sku_list!$A$1:$D$2667,4,0)*(H3179/1000000*12)</f>
        <v>#N/A</v>
      </c>
      <c r="W3179" s="9" t="e">
        <f>VLOOKUP(A3179,Sku_list!$A$1:$D$2667,4,0)*(J3179/1000000*12)</f>
        <v>#N/A</v>
      </c>
      <c r="X3179" s="9" t="e">
        <f>VLOOKUP(A3179,Sku_list!$A$1:$D$2667,4,0)*(L3179/1000000*12)</f>
        <v>#N/A</v>
      </c>
      <c r="Y3179" s="9" t="e">
        <f>VLOOKUP(A3179,Sku_list!$A$1:$E$2667,5,0)*((J3179+F3179)/1000000000)</f>
        <v>#N/A</v>
      </c>
      <c r="AC3179" s="22">
        <f t="shared" ca="1" si="49"/>
        <v>6.6666666666666666E-2</v>
      </c>
    </row>
    <row r="3180" spans="1:29" x14ac:dyDescent="0.35">
      <c r="A3180">
        <v>1607783</v>
      </c>
      <c r="B3180" t="s">
        <v>19</v>
      </c>
      <c r="C3180" t="s">
        <v>149</v>
      </c>
      <c r="D3180">
        <v>0</v>
      </c>
      <c r="E3180">
        <v>0</v>
      </c>
      <c r="F3180">
        <v>0</v>
      </c>
      <c r="G3180">
        <v>0</v>
      </c>
      <c r="H3180">
        <v>0</v>
      </c>
      <c r="I3180">
        <v>0</v>
      </c>
      <c r="J3180">
        <v>0</v>
      </c>
      <c r="K3180">
        <v>0</v>
      </c>
      <c r="L3180">
        <v>0</v>
      </c>
      <c r="M3180">
        <v>0</v>
      </c>
      <c r="N3180">
        <v>0</v>
      </c>
      <c r="P3180" s="22" t="s">
        <v>34</v>
      </c>
      <c r="R3180" t="s">
        <v>92</v>
      </c>
      <c r="S3180" t="s">
        <v>85</v>
      </c>
      <c r="T3180" s="9" t="e">
        <f>VLOOKUP(A3180,Sku_list!$A$1:$D$2667,3,0)</f>
        <v>#N/A</v>
      </c>
      <c r="U3180" s="9" t="e">
        <f>VLOOKUP(A3180,Sku_list!$A$1:$D$2667,4,0)*(F3180/1000000*12)</f>
        <v>#N/A</v>
      </c>
      <c r="V3180" s="9" t="e">
        <f>VLOOKUP(A3180,Sku_list!$A$1:$D$2667,4,0)*(H3180/1000000*12)</f>
        <v>#N/A</v>
      </c>
      <c r="W3180" s="9" t="e">
        <f>VLOOKUP(A3180,Sku_list!$A$1:$D$2667,4,0)*(J3180/1000000*12)</f>
        <v>#N/A</v>
      </c>
      <c r="X3180" s="9" t="e">
        <f>VLOOKUP(A3180,Sku_list!$A$1:$D$2667,4,0)*(L3180/1000000*12)</f>
        <v>#N/A</v>
      </c>
      <c r="Y3180" s="9" t="e">
        <f>VLOOKUP(A3180,Sku_list!$A$1:$E$2667,5,0)*((J3180+F3180)/1000000000)</f>
        <v>#N/A</v>
      </c>
      <c r="AC3180" s="22">
        <f t="shared" ca="1" si="49"/>
        <v>6.6666666666666666E-2</v>
      </c>
    </row>
    <row r="3181" spans="1:29" x14ac:dyDescent="0.35">
      <c r="A3181">
        <v>1607783</v>
      </c>
      <c r="B3181" t="s">
        <v>19</v>
      </c>
      <c r="C3181" t="s">
        <v>150</v>
      </c>
      <c r="D3181">
        <v>0</v>
      </c>
      <c r="E3181">
        <v>0</v>
      </c>
      <c r="F3181">
        <v>0</v>
      </c>
      <c r="G3181">
        <v>0</v>
      </c>
      <c r="H3181">
        <v>0</v>
      </c>
      <c r="I3181">
        <v>0</v>
      </c>
      <c r="J3181">
        <v>0</v>
      </c>
      <c r="K3181">
        <v>0</v>
      </c>
      <c r="L3181">
        <v>0</v>
      </c>
      <c r="M3181">
        <v>0</v>
      </c>
      <c r="N3181">
        <v>0</v>
      </c>
      <c r="P3181" s="22" t="s">
        <v>34</v>
      </c>
      <c r="R3181" t="s">
        <v>93</v>
      </c>
      <c r="S3181" t="s">
        <v>85</v>
      </c>
      <c r="T3181" s="9" t="e">
        <f>VLOOKUP(A3181,Sku_list!$A$1:$D$2667,3,0)</f>
        <v>#N/A</v>
      </c>
      <c r="U3181" s="9" t="e">
        <f>VLOOKUP(A3181,Sku_list!$A$1:$D$2667,4,0)*(F3181/1000000*12)</f>
        <v>#N/A</v>
      </c>
      <c r="V3181" s="9" t="e">
        <f>VLOOKUP(A3181,Sku_list!$A$1:$D$2667,4,0)*(H3181/1000000*12)</f>
        <v>#N/A</v>
      </c>
      <c r="W3181" s="9" t="e">
        <f>VLOOKUP(A3181,Sku_list!$A$1:$D$2667,4,0)*(J3181/1000000*12)</f>
        <v>#N/A</v>
      </c>
      <c r="X3181" s="9" t="e">
        <f>VLOOKUP(A3181,Sku_list!$A$1:$D$2667,4,0)*(L3181/1000000*12)</f>
        <v>#N/A</v>
      </c>
      <c r="Y3181" s="9" t="e">
        <f>VLOOKUP(A3181,Sku_list!$A$1:$E$2667,5,0)*((J3181+F3181)/1000000000)</f>
        <v>#N/A</v>
      </c>
      <c r="AC3181" s="22">
        <f t="shared" ca="1" si="49"/>
        <v>6.6666666666666666E-2</v>
      </c>
    </row>
    <row r="3182" spans="1:29" x14ac:dyDescent="0.35">
      <c r="A3182">
        <v>1607783</v>
      </c>
      <c r="B3182" t="s">
        <v>19</v>
      </c>
      <c r="C3182" t="s">
        <v>151</v>
      </c>
      <c r="D3182">
        <v>0</v>
      </c>
      <c r="E3182">
        <v>0</v>
      </c>
      <c r="F3182">
        <v>0</v>
      </c>
      <c r="G3182">
        <v>0</v>
      </c>
      <c r="H3182">
        <v>0</v>
      </c>
      <c r="I3182">
        <v>0</v>
      </c>
      <c r="J3182">
        <v>0</v>
      </c>
      <c r="K3182">
        <v>0</v>
      </c>
      <c r="L3182">
        <v>0</v>
      </c>
      <c r="M3182">
        <v>0</v>
      </c>
      <c r="N3182">
        <v>0</v>
      </c>
      <c r="P3182" s="22" t="s">
        <v>34</v>
      </c>
      <c r="R3182" t="s">
        <v>94</v>
      </c>
      <c r="S3182" t="s">
        <v>83</v>
      </c>
      <c r="T3182" s="9" t="e">
        <f>VLOOKUP(A3182,Sku_list!$A$1:$D$2667,3,0)</f>
        <v>#N/A</v>
      </c>
      <c r="U3182" s="9" t="e">
        <f>VLOOKUP(A3182,Sku_list!$A$1:$D$2667,4,0)*(F3182/1000000*12)</f>
        <v>#N/A</v>
      </c>
      <c r="V3182" s="9" t="e">
        <f>VLOOKUP(A3182,Sku_list!$A$1:$D$2667,4,0)*(H3182/1000000*12)</f>
        <v>#N/A</v>
      </c>
      <c r="W3182" s="9" t="e">
        <f>VLOOKUP(A3182,Sku_list!$A$1:$D$2667,4,0)*(J3182/1000000*12)</f>
        <v>#N/A</v>
      </c>
      <c r="X3182" s="9" t="e">
        <f>VLOOKUP(A3182,Sku_list!$A$1:$D$2667,4,0)*(L3182/1000000*12)</f>
        <v>#N/A</v>
      </c>
      <c r="Y3182" s="9" t="e">
        <f>VLOOKUP(A3182,Sku_list!$A$1:$E$2667,5,0)*((J3182+F3182)/1000000000)</f>
        <v>#N/A</v>
      </c>
      <c r="AC3182" s="22">
        <f t="shared" ca="1" si="49"/>
        <v>6.6666666666666666E-2</v>
      </c>
    </row>
    <row r="3183" spans="1:29" x14ac:dyDescent="0.35">
      <c r="A3183">
        <v>1607783</v>
      </c>
      <c r="B3183" t="s">
        <v>19</v>
      </c>
      <c r="C3183" t="s">
        <v>152</v>
      </c>
      <c r="D3183">
        <v>0</v>
      </c>
      <c r="E3183">
        <v>0</v>
      </c>
      <c r="F3183">
        <v>0</v>
      </c>
      <c r="G3183">
        <v>0</v>
      </c>
      <c r="H3183">
        <v>0</v>
      </c>
      <c r="I3183">
        <v>0</v>
      </c>
      <c r="J3183">
        <v>0</v>
      </c>
      <c r="K3183">
        <v>0</v>
      </c>
      <c r="L3183">
        <v>0</v>
      </c>
      <c r="M3183">
        <v>0</v>
      </c>
      <c r="N3183">
        <v>0</v>
      </c>
      <c r="P3183" s="22" t="s">
        <v>34</v>
      </c>
      <c r="R3183" t="s">
        <v>95</v>
      </c>
      <c r="S3183" t="s">
        <v>83</v>
      </c>
      <c r="T3183" s="9" t="e">
        <f>VLOOKUP(A3183,Sku_list!$A$1:$D$2667,3,0)</f>
        <v>#N/A</v>
      </c>
      <c r="U3183" s="9" t="e">
        <f>VLOOKUP(A3183,Sku_list!$A$1:$D$2667,4,0)*(F3183/1000000*12)</f>
        <v>#N/A</v>
      </c>
      <c r="V3183" s="9" t="e">
        <f>VLOOKUP(A3183,Sku_list!$A$1:$D$2667,4,0)*(H3183/1000000*12)</f>
        <v>#N/A</v>
      </c>
      <c r="W3183" s="9" t="e">
        <f>VLOOKUP(A3183,Sku_list!$A$1:$D$2667,4,0)*(J3183/1000000*12)</f>
        <v>#N/A</v>
      </c>
      <c r="X3183" s="9" t="e">
        <f>VLOOKUP(A3183,Sku_list!$A$1:$D$2667,4,0)*(L3183/1000000*12)</f>
        <v>#N/A</v>
      </c>
      <c r="Y3183" s="9" t="e">
        <f>VLOOKUP(A3183,Sku_list!$A$1:$E$2667,5,0)*((J3183+F3183)/1000000000)</f>
        <v>#N/A</v>
      </c>
      <c r="AC3183" s="22">
        <f t="shared" ca="1" si="49"/>
        <v>6.6666666666666666E-2</v>
      </c>
    </row>
    <row r="3184" spans="1:29" x14ac:dyDescent="0.35">
      <c r="A3184">
        <v>1607783</v>
      </c>
      <c r="B3184" t="s">
        <v>19</v>
      </c>
      <c r="C3184" t="s">
        <v>153</v>
      </c>
      <c r="D3184">
        <v>0</v>
      </c>
      <c r="E3184">
        <v>0</v>
      </c>
      <c r="F3184">
        <v>0</v>
      </c>
      <c r="G3184">
        <v>0</v>
      </c>
      <c r="H3184">
        <v>0</v>
      </c>
      <c r="I3184">
        <v>0</v>
      </c>
      <c r="J3184">
        <v>0</v>
      </c>
      <c r="K3184">
        <v>0</v>
      </c>
      <c r="L3184">
        <v>0</v>
      </c>
      <c r="M3184">
        <v>0</v>
      </c>
      <c r="N3184">
        <v>0</v>
      </c>
      <c r="P3184" s="22" t="s">
        <v>34</v>
      </c>
      <c r="R3184" t="s">
        <v>189</v>
      </c>
      <c r="S3184" t="s">
        <v>190</v>
      </c>
      <c r="T3184" s="9" t="e">
        <f>VLOOKUP(A3184,Sku_list!$A$1:$D$2667,3,0)</f>
        <v>#N/A</v>
      </c>
      <c r="U3184" s="9" t="e">
        <f>VLOOKUP(A3184,Sku_list!$A$1:$D$2667,4,0)*(F3184/1000000*12)</f>
        <v>#N/A</v>
      </c>
      <c r="V3184" s="9" t="e">
        <f>VLOOKUP(A3184,Sku_list!$A$1:$D$2667,4,0)*(H3184/1000000*12)</f>
        <v>#N/A</v>
      </c>
      <c r="W3184" s="9" t="e">
        <f>VLOOKUP(A3184,Sku_list!$A$1:$D$2667,4,0)*(J3184/1000000*12)</f>
        <v>#N/A</v>
      </c>
      <c r="X3184" s="9" t="e">
        <f>VLOOKUP(A3184,Sku_list!$A$1:$D$2667,4,0)*(L3184/1000000*12)</f>
        <v>#N/A</v>
      </c>
      <c r="Y3184" s="9" t="e">
        <f>VLOOKUP(A3184,Sku_list!$A$1:$E$2667,5,0)*((J3184+F3184)/1000000000)</f>
        <v>#N/A</v>
      </c>
      <c r="AC3184" s="22">
        <f t="shared" ca="1" si="49"/>
        <v>6.6666666666666666E-2</v>
      </c>
    </row>
    <row r="3185" spans="1:29" x14ac:dyDescent="0.35">
      <c r="A3185">
        <v>1607783</v>
      </c>
      <c r="B3185" t="s">
        <v>19</v>
      </c>
      <c r="C3185" t="s">
        <v>154</v>
      </c>
      <c r="D3185">
        <v>0</v>
      </c>
      <c r="E3185">
        <v>0</v>
      </c>
      <c r="F3185">
        <v>0</v>
      </c>
      <c r="G3185">
        <v>0</v>
      </c>
      <c r="H3185">
        <v>0</v>
      </c>
      <c r="I3185">
        <v>0</v>
      </c>
      <c r="J3185">
        <v>0</v>
      </c>
      <c r="K3185">
        <v>0</v>
      </c>
      <c r="L3185">
        <v>0</v>
      </c>
      <c r="M3185">
        <v>0</v>
      </c>
      <c r="N3185">
        <v>0</v>
      </c>
      <c r="P3185" s="22" t="s">
        <v>34</v>
      </c>
      <c r="R3185" t="s">
        <v>96</v>
      </c>
      <c r="S3185" t="s">
        <v>72</v>
      </c>
      <c r="T3185" s="9" t="e">
        <f>VLOOKUP(A3185,Sku_list!$A$1:$D$2667,3,0)</f>
        <v>#N/A</v>
      </c>
      <c r="U3185" s="9" t="e">
        <f>VLOOKUP(A3185,Sku_list!$A$1:$D$2667,4,0)*(F3185/1000000*12)</f>
        <v>#N/A</v>
      </c>
      <c r="V3185" s="9" t="e">
        <f>VLOOKUP(A3185,Sku_list!$A$1:$D$2667,4,0)*(H3185/1000000*12)</f>
        <v>#N/A</v>
      </c>
      <c r="W3185" s="9" t="e">
        <f>VLOOKUP(A3185,Sku_list!$A$1:$D$2667,4,0)*(J3185/1000000*12)</f>
        <v>#N/A</v>
      </c>
      <c r="X3185" s="9" t="e">
        <f>VLOOKUP(A3185,Sku_list!$A$1:$D$2667,4,0)*(L3185/1000000*12)</f>
        <v>#N/A</v>
      </c>
      <c r="Y3185" s="9" t="e">
        <f>VLOOKUP(A3185,Sku_list!$A$1:$E$2667,5,0)*((J3185+F3185)/1000000000)</f>
        <v>#N/A</v>
      </c>
      <c r="AC3185" s="22">
        <f t="shared" ca="1" si="49"/>
        <v>6.6666666666666666E-2</v>
      </c>
    </row>
    <row r="3186" spans="1:29" x14ac:dyDescent="0.35">
      <c r="A3186">
        <v>1607783</v>
      </c>
      <c r="B3186" t="s">
        <v>19</v>
      </c>
      <c r="C3186" t="s">
        <v>155</v>
      </c>
      <c r="D3186">
        <v>0</v>
      </c>
      <c r="E3186">
        <v>0</v>
      </c>
      <c r="F3186">
        <v>0</v>
      </c>
      <c r="G3186">
        <v>0</v>
      </c>
      <c r="H3186">
        <v>0</v>
      </c>
      <c r="I3186">
        <v>0</v>
      </c>
      <c r="J3186">
        <v>0</v>
      </c>
      <c r="K3186">
        <v>0</v>
      </c>
      <c r="L3186">
        <v>0</v>
      </c>
      <c r="M3186">
        <v>0</v>
      </c>
      <c r="N3186">
        <v>0</v>
      </c>
      <c r="P3186" s="22" t="s">
        <v>34</v>
      </c>
      <c r="R3186" t="s">
        <v>97</v>
      </c>
      <c r="S3186" t="s">
        <v>72</v>
      </c>
      <c r="T3186" s="9" t="e">
        <f>VLOOKUP(A3186,Sku_list!$A$1:$D$2667,3,0)</f>
        <v>#N/A</v>
      </c>
      <c r="U3186" s="9" t="e">
        <f>VLOOKUP(A3186,Sku_list!$A$1:$D$2667,4,0)*(F3186/1000000*12)</f>
        <v>#N/A</v>
      </c>
      <c r="V3186" s="9" t="e">
        <f>VLOOKUP(A3186,Sku_list!$A$1:$D$2667,4,0)*(H3186/1000000*12)</f>
        <v>#N/A</v>
      </c>
      <c r="W3186" s="9" t="e">
        <f>VLOOKUP(A3186,Sku_list!$A$1:$D$2667,4,0)*(J3186/1000000*12)</f>
        <v>#N/A</v>
      </c>
      <c r="X3186" s="9" t="e">
        <f>VLOOKUP(A3186,Sku_list!$A$1:$D$2667,4,0)*(L3186/1000000*12)</f>
        <v>#N/A</v>
      </c>
      <c r="Y3186" s="9" t="e">
        <f>VLOOKUP(A3186,Sku_list!$A$1:$E$2667,5,0)*((J3186+F3186)/1000000000)</f>
        <v>#N/A</v>
      </c>
      <c r="AC3186" s="22">
        <f t="shared" ca="1" si="49"/>
        <v>6.6666666666666666E-2</v>
      </c>
    </row>
    <row r="3187" spans="1:29" x14ac:dyDescent="0.35">
      <c r="A3187">
        <v>1607783</v>
      </c>
      <c r="B3187" t="s">
        <v>19</v>
      </c>
      <c r="C3187" t="s">
        <v>156</v>
      </c>
      <c r="D3187">
        <v>0</v>
      </c>
      <c r="E3187">
        <v>0</v>
      </c>
      <c r="F3187">
        <v>0</v>
      </c>
      <c r="G3187">
        <v>0</v>
      </c>
      <c r="H3187">
        <v>0</v>
      </c>
      <c r="I3187">
        <v>0</v>
      </c>
      <c r="J3187">
        <v>0</v>
      </c>
      <c r="K3187">
        <v>0</v>
      </c>
      <c r="L3187">
        <v>0</v>
      </c>
      <c r="M3187">
        <v>0</v>
      </c>
      <c r="N3187">
        <v>0</v>
      </c>
      <c r="P3187" s="22" t="s">
        <v>34</v>
      </c>
      <c r="R3187" t="s">
        <v>38</v>
      </c>
      <c r="S3187" t="s">
        <v>69</v>
      </c>
      <c r="T3187" s="9" t="e">
        <f>VLOOKUP(A3187,Sku_list!$A$1:$D$2667,3,0)</f>
        <v>#N/A</v>
      </c>
      <c r="U3187" s="9" t="e">
        <f>VLOOKUP(A3187,Sku_list!$A$1:$D$2667,4,0)*(F3187/1000000*12)</f>
        <v>#N/A</v>
      </c>
      <c r="V3187" s="9" t="e">
        <f>VLOOKUP(A3187,Sku_list!$A$1:$D$2667,4,0)*(H3187/1000000*12)</f>
        <v>#N/A</v>
      </c>
      <c r="W3187" s="9" t="e">
        <f>VLOOKUP(A3187,Sku_list!$A$1:$D$2667,4,0)*(J3187/1000000*12)</f>
        <v>#N/A</v>
      </c>
      <c r="X3187" s="9" t="e">
        <f>VLOOKUP(A3187,Sku_list!$A$1:$D$2667,4,0)*(L3187/1000000*12)</f>
        <v>#N/A</v>
      </c>
      <c r="Y3187" s="9" t="e">
        <f>VLOOKUP(A3187,Sku_list!$A$1:$E$2667,5,0)*((J3187+F3187)/1000000000)</f>
        <v>#N/A</v>
      </c>
      <c r="AC3187" s="22">
        <f t="shared" ca="1" si="49"/>
        <v>6.6666666666666666E-2</v>
      </c>
    </row>
    <row r="3188" spans="1:29" x14ac:dyDescent="0.35">
      <c r="A3188">
        <v>1607783</v>
      </c>
      <c r="B3188" t="s">
        <v>19</v>
      </c>
      <c r="C3188" t="s">
        <v>157</v>
      </c>
      <c r="D3188">
        <v>0</v>
      </c>
      <c r="E3188">
        <v>0</v>
      </c>
      <c r="F3188">
        <v>0</v>
      </c>
      <c r="G3188">
        <v>0</v>
      </c>
      <c r="H3188">
        <v>0</v>
      </c>
      <c r="I3188">
        <v>0</v>
      </c>
      <c r="J3188">
        <v>0</v>
      </c>
      <c r="K3188">
        <v>0</v>
      </c>
      <c r="L3188">
        <v>0</v>
      </c>
      <c r="M3188">
        <v>0</v>
      </c>
      <c r="N3188">
        <v>0</v>
      </c>
      <c r="P3188" s="22" t="s">
        <v>34</v>
      </c>
      <c r="R3188" t="s">
        <v>98</v>
      </c>
      <c r="S3188" t="s">
        <v>72</v>
      </c>
      <c r="T3188" s="9" t="e">
        <f>VLOOKUP(A3188,Sku_list!$A$1:$D$2667,3,0)</f>
        <v>#N/A</v>
      </c>
      <c r="U3188" s="9" t="e">
        <f>VLOOKUP(A3188,Sku_list!$A$1:$D$2667,4,0)*(F3188/1000000*12)</f>
        <v>#N/A</v>
      </c>
      <c r="V3188" s="9" t="e">
        <f>VLOOKUP(A3188,Sku_list!$A$1:$D$2667,4,0)*(H3188/1000000*12)</f>
        <v>#N/A</v>
      </c>
      <c r="W3188" s="9" t="e">
        <f>VLOOKUP(A3188,Sku_list!$A$1:$D$2667,4,0)*(J3188/1000000*12)</f>
        <v>#N/A</v>
      </c>
      <c r="X3188" s="9" t="e">
        <f>VLOOKUP(A3188,Sku_list!$A$1:$D$2667,4,0)*(L3188/1000000*12)</f>
        <v>#N/A</v>
      </c>
      <c r="Y3188" s="9" t="e">
        <f>VLOOKUP(A3188,Sku_list!$A$1:$E$2667,5,0)*((J3188+F3188)/1000000000)</f>
        <v>#N/A</v>
      </c>
      <c r="AC3188" s="22">
        <f t="shared" ca="1" si="49"/>
        <v>6.6666666666666666E-2</v>
      </c>
    </row>
    <row r="3189" spans="1:29" x14ac:dyDescent="0.35">
      <c r="A3189">
        <v>1607783</v>
      </c>
      <c r="B3189" t="s">
        <v>19</v>
      </c>
      <c r="C3189" t="s">
        <v>158</v>
      </c>
      <c r="D3189">
        <v>0</v>
      </c>
      <c r="E3189">
        <v>0</v>
      </c>
      <c r="F3189">
        <v>0</v>
      </c>
      <c r="G3189">
        <v>0</v>
      </c>
      <c r="H3189">
        <v>0</v>
      </c>
      <c r="I3189">
        <v>0</v>
      </c>
      <c r="J3189">
        <v>0</v>
      </c>
      <c r="K3189">
        <v>0</v>
      </c>
      <c r="L3189">
        <v>0</v>
      </c>
      <c r="M3189">
        <v>0</v>
      </c>
      <c r="N3189">
        <v>0</v>
      </c>
      <c r="P3189" s="22" t="s">
        <v>34</v>
      </c>
      <c r="R3189" t="s">
        <v>99</v>
      </c>
      <c r="S3189" t="s">
        <v>69</v>
      </c>
      <c r="T3189" s="9" t="e">
        <f>VLOOKUP(A3189,Sku_list!$A$1:$D$2667,3,0)</f>
        <v>#N/A</v>
      </c>
      <c r="U3189" s="9" t="e">
        <f>VLOOKUP(A3189,Sku_list!$A$1:$D$2667,4,0)*(F3189/1000000*12)</f>
        <v>#N/A</v>
      </c>
      <c r="V3189" s="9" t="e">
        <f>VLOOKUP(A3189,Sku_list!$A$1:$D$2667,4,0)*(H3189/1000000*12)</f>
        <v>#N/A</v>
      </c>
      <c r="W3189" s="9" t="e">
        <f>VLOOKUP(A3189,Sku_list!$A$1:$D$2667,4,0)*(J3189/1000000*12)</f>
        <v>#N/A</v>
      </c>
      <c r="X3189" s="9" t="e">
        <f>VLOOKUP(A3189,Sku_list!$A$1:$D$2667,4,0)*(L3189/1000000*12)</f>
        <v>#N/A</v>
      </c>
      <c r="Y3189" s="9" t="e">
        <f>VLOOKUP(A3189,Sku_list!$A$1:$E$2667,5,0)*((J3189+F3189)/1000000000)</f>
        <v>#N/A</v>
      </c>
      <c r="AC3189" s="22">
        <f t="shared" ca="1" si="49"/>
        <v>6.6666666666666666E-2</v>
      </c>
    </row>
    <row r="3190" spans="1:29" x14ac:dyDescent="0.35">
      <c r="A3190">
        <v>1607783</v>
      </c>
      <c r="B3190" t="s">
        <v>19</v>
      </c>
      <c r="C3190" t="s">
        <v>159</v>
      </c>
      <c r="D3190">
        <v>0</v>
      </c>
      <c r="E3190">
        <v>0</v>
      </c>
      <c r="F3190">
        <v>0</v>
      </c>
      <c r="G3190">
        <v>0</v>
      </c>
      <c r="H3190">
        <v>0</v>
      </c>
      <c r="I3190">
        <v>0</v>
      </c>
      <c r="J3190">
        <v>0</v>
      </c>
      <c r="K3190">
        <v>0</v>
      </c>
      <c r="L3190">
        <v>0</v>
      </c>
      <c r="M3190">
        <v>0</v>
      </c>
      <c r="N3190">
        <v>0</v>
      </c>
      <c r="P3190" s="22" t="s">
        <v>34</v>
      </c>
      <c r="R3190" t="s">
        <v>100</v>
      </c>
      <c r="S3190" t="s">
        <v>72</v>
      </c>
      <c r="T3190" s="9" t="e">
        <f>VLOOKUP(A3190,Sku_list!$A$1:$D$2667,3,0)</f>
        <v>#N/A</v>
      </c>
      <c r="U3190" s="9" t="e">
        <f>VLOOKUP(A3190,Sku_list!$A$1:$D$2667,4,0)*(F3190/1000000*12)</f>
        <v>#N/A</v>
      </c>
      <c r="V3190" s="9" t="e">
        <f>VLOOKUP(A3190,Sku_list!$A$1:$D$2667,4,0)*(H3190/1000000*12)</f>
        <v>#N/A</v>
      </c>
      <c r="W3190" s="9" t="e">
        <f>VLOOKUP(A3190,Sku_list!$A$1:$D$2667,4,0)*(J3190/1000000*12)</f>
        <v>#N/A</v>
      </c>
      <c r="X3190" s="9" t="e">
        <f>VLOOKUP(A3190,Sku_list!$A$1:$D$2667,4,0)*(L3190/1000000*12)</f>
        <v>#N/A</v>
      </c>
      <c r="Y3190" s="9" t="e">
        <f>VLOOKUP(A3190,Sku_list!$A$1:$E$2667,5,0)*((J3190+F3190)/1000000000)</f>
        <v>#N/A</v>
      </c>
      <c r="AC3190" s="22">
        <f t="shared" ca="1" si="49"/>
        <v>6.6666666666666666E-2</v>
      </c>
    </row>
    <row r="3191" spans="1:29" x14ac:dyDescent="0.35">
      <c r="A3191">
        <v>1607783</v>
      </c>
      <c r="B3191" t="s">
        <v>19</v>
      </c>
      <c r="C3191" t="s">
        <v>160</v>
      </c>
      <c r="D3191">
        <v>0</v>
      </c>
      <c r="E3191">
        <v>0</v>
      </c>
      <c r="F3191">
        <v>0</v>
      </c>
      <c r="G3191">
        <v>0</v>
      </c>
      <c r="H3191">
        <v>0</v>
      </c>
      <c r="I3191">
        <v>0</v>
      </c>
      <c r="J3191">
        <v>0</v>
      </c>
      <c r="K3191">
        <v>0</v>
      </c>
      <c r="L3191">
        <v>0</v>
      </c>
      <c r="M3191">
        <v>0</v>
      </c>
      <c r="N3191">
        <v>0</v>
      </c>
      <c r="P3191" s="22" t="s">
        <v>34</v>
      </c>
      <c r="R3191" t="s">
        <v>101</v>
      </c>
      <c r="S3191" t="s">
        <v>69</v>
      </c>
      <c r="T3191" s="9" t="e">
        <f>VLOOKUP(A3191,Sku_list!$A$1:$D$2667,3,0)</f>
        <v>#N/A</v>
      </c>
      <c r="U3191" s="9" t="e">
        <f>VLOOKUP(A3191,Sku_list!$A$1:$D$2667,4,0)*(F3191/1000000*12)</f>
        <v>#N/A</v>
      </c>
      <c r="V3191" s="9" t="e">
        <f>VLOOKUP(A3191,Sku_list!$A$1:$D$2667,4,0)*(H3191/1000000*12)</f>
        <v>#N/A</v>
      </c>
      <c r="W3191" s="9" t="e">
        <f>VLOOKUP(A3191,Sku_list!$A$1:$D$2667,4,0)*(J3191/1000000*12)</f>
        <v>#N/A</v>
      </c>
      <c r="X3191" s="9" t="e">
        <f>VLOOKUP(A3191,Sku_list!$A$1:$D$2667,4,0)*(L3191/1000000*12)</f>
        <v>#N/A</v>
      </c>
      <c r="Y3191" s="9" t="e">
        <f>VLOOKUP(A3191,Sku_list!$A$1:$E$2667,5,0)*((J3191+F3191)/1000000000)</f>
        <v>#N/A</v>
      </c>
      <c r="AC3191" s="22">
        <f t="shared" ca="1" si="49"/>
        <v>6.6666666666666666E-2</v>
      </c>
    </row>
    <row r="3192" spans="1:29" x14ac:dyDescent="0.35">
      <c r="A3192">
        <v>1607783</v>
      </c>
      <c r="B3192" t="s">
        <v>19</v>
      </c>
      <c r="C3192" t="s">
        <v>161</v>
      </c>
      <c r="D3192">
        <v>0</v>
      </c>
      <c r="E3192">
        <v>0</v>
      </c>
      <c r="F3192">
        <v>0</v>
      </c>
      <c r="G3192">
        <v>0</v>
      </c>
      <c r="H3192">
        <v>0</v>
      </c>
      <c r="I3192">
        <v>0</v>
      </c>
      <c r="J3192">
        <v>2474</v>
      </c>
      <c r="K3192">
        <v>2474</v>
      </c>
      <c r="L3192">
        <v>0</v>
      </c>
      <c r="M3192">
        <v>-2474</v>
      </c>
      <c r="N3192">
        <v>2474</v>
      </c>
      <c r="P3192" s="22" t="s">
        <v>34</v>
      </c>
      <c r="R3192" t="s">
        <v>102</v>
      </c>
      <c r="S3192" t="s">
        <v>306</v>
      </c>
      <c r="T3192" s="9" t="e">
        <f>VLOOKUP(A3192,Sku_list!$A$1:$D$2667,3,0)</f>
        <v>#N/A</v>
      </c>
      <c r="U3192" s="9" t="e">
        <f>VLOOKUP(A3192,Sku_list!$A$1:$D$2667,4,0)*(F3192/1000000*12)</f>
        <v>#N/A</v>
      </c>
      <c r="V3192" s="9" t="e">
        <f>VLOOKUP(A3192,Sku_list!$A$1:$D$2667,4,0)*(H3192/1000000*12)</f>
        <v>#N/A</v>
      </c>
      <c r="W3192" s="9" t="e">
        <f>VLOOKUP(A3192,Sku_list!$A$1:$D$2667,4,0)*(J3192/1000000*12)</f>
        <v>#N/A</v>
      </c>
      <c r="X3192" s="9" t="e">
        <f>VLOOKUP(A3192,Sku_list!$A$1:$D$2667,4,0)*(L3192/1000000*12)</f>
        <v>#N/A</v>
      </c>
      <c r="Y3192" s="9" t="e">
        <f>VLOOKUP(A3192,Sku_list!$A$1:$E$2667,5,0)*((J3192+F3192)/1000000000)</f>
        <v>#N/A</v>
      </c>
      <c r="AC3192" s="22">
        <f t="shared" ca="1" si="49"/>
        <v>6.6666666666666666E-2</v>
      </c>
    </row>
    <row r="3193" spans="1:29" x14ac:dyDescent="0.35">
      <c r="A3193">
        <v>1607783</v>
      </c>
      <c r="B3193" t="s">
        <v>19</v>
      </c>
      <c r="C3193" t="s">
        <v>162</v>
      </c>
      <c r="D3193">
        <v>0</v>
      </c>
      <c r="E3193">
        <v>0</v>
      </c>
      <c r="F3193">
        <v>0</v>
      </c>
      <c r="G3193">
        <v>0</v>
      </c>
      <c r="H3193">
        <v>0</v>
      </c>
      <c r="I3193">
        <v>0</v>
      </c>
      <c r="J3193">
        <v>0</v>
      </c>
      <c r="K3193">
        <v>0</v>
      </c>
      <c r="L3193">
        <v>0</v>
      </c>
      <c r="M3193">
        <v>0</v>
      </c>
      <c r="N3193">
        <v>0</v>
      </c>
      <c r="P3193" s="22" t="s">
        <v>34</v>
      </c>
      <c r="R3193" t="s">
        <v>103</v>
      </c>
      <c r="S3193" t="s">
        <v>69</v>
      </c>
      <c r="T3193" s="9" t="e">
        <f>VLOOKUP(A3193,Sku_list!$A$1:$D$2667,3,0)</f>
        <v>#N/A</v>
      </c>
      <c r="U3193" s="9" t="e">
        <f>VLOOKUP(A3193,Sku_list!$A$1:$D$2667,4,0)*(F3193/1000000*12)</f>
        <v>#N/A</v>
      </c>
      <c r="V3193" s="9" t="e">
        <f>VLOOKUP(A3193,Sku_list!$A$1:$D$2667,4,0)*(H3193/1000000*12)</f>
        <v>#N/A</v>
      </c>
      <c r="W3193" s="9" t="e">
        <f>VLOOKUP(A3193,Sku_list!$A$1:$D$2667,4,0)*(J3193/1000000*12)</f>
        <v>#N/A</v>
      </c>
      <c r="X3193" s="9" t="e">
        <f>VLOOKUP(A3193,Sku_list!$A$1:$D$2667,4,0)*(L3193/1000000*12)</f>
        <v>#N/A</v>
      </c>
      <c r="Y3193" s="9" t="e">
        <f>VLOOKUP(A3193,Sku_list!$A$1:$E$2667,5,0)*((J3193+F3193)/1000000000)</f>
        <v>#N/A</v>
      </c>
      <c r="AC3193" s="22">
        <f t="shared" ca="1" si="49"/>
        <v>6.6666666666666666E-2</v>
      </c>
    </row>
    <row r="3194" spans="1:29" x14ac:dyDescent="0.35">
      <c r="A3194">
        <v>1607783</v>
      </c>
      <c r="B3194" t="s">
        <v>19</v>
      </c>
      <c r="C3194" t="s">
        <v>164</v>
      </c>
      <c r="D3194">
        <v>0</v>
      </c>
      <c r="E3194">
        <v>0</v>
      </c>
      <c r="F3194">
        <v>0</v>
      </c>
      <c r="G3194">
        <v>0</v>
      </c>
      <c r="H3194">
        <v>0</v>
      </c>
      <c r="I3194">
        <v>0</v>
      </c>
      <c r="J3194">
        <v>0</v>
      </c>
      <c r="K3194">
        <v>0</v>
      </c>
      <c r="L3194">
        <v>0</v>
      </c>
      <c r="M3194">
        <v>0</v>
      </c>
      <c r="N3194">
        <v>0</v>
      </c>
      <c r="P3194" s="22" t="s">
        <v>34</v>
      </c>
      <c r="R3194" t="s">
        <v>104</v>
      </c>
      <c r="S3194" t="s">
        <v>69</v>
      </c>
      <c r="T3194" s="9" t="e">
        <f>VLOOKUP(A3194,Sku_list!$A$1:$D$2667,3,0)</f>
        <v>#N/A</v>
      </c>
      <c r="U3194" s="9" t="e">
        <f>VLOOKUP(A3194,Sku_list!$A$1:$D$2667,4,0)*(F3194/1000000*12)</f>
        <v>#N/A</v>
      </c>
      <c r="V3194" s="9" t="e">
        <f>VLOOKUP(A3194,Sku_list!$A$1:$D$2667,4,0)*(H3194/1000000*12)</f>
        <v>#N/A</v>
      </c>
      <c r="W3194" s="9" t="e">
        <f>VLOOKUP(A3194,Sku_list!$A$1:$D$2667,4,0)*(J3194/1000000*12)</f>
        <v>#N/A</v>
      </c>
      <c r="X3194" s="9" t="e">
        <f>VLOOKUP(A3194,Sku_list!$A$1:$D$2667,4,0)*(L3194/1000000*12)</f>
        <v>#N/A</v>
      </c>
      <c r="Y3194" s="9" t="e">
        <f>VLOOKUP(A3194,Sku_list!$A$1:$E$2667,5,0)*((J3194+F3194)/1000000000)</f>
        <v>#N/A</v>
      </c>
      <c r="AC3194" s="22">
        <f t="shared" ca="1" si="49"/>
        <v>6.6666666666666666E-2</v>
      </c>
    </row>
    <row r="3195" spans="1:29" x14ac:dyDescent="0.35">
      <c r="A3195">
        <v>1607783</v>
      </c>
      <c r="B3195" t="s">
        <v>19</v>
      </c>
      <c r="C3195" t="s">
        <v>165</v>
      </c>
      <c r="D3195">
        <v>0</v>
      </c>
      <c r="E3195">
        <v>0</v>
      </c>
      <c r="F3195">
        <v>0</v>
      </c>
      <c r="G3195">
        <v>0</v>
      </c>
      <c r="H3195">
        <v>0</v>
      </c>
      <c r="I3195">
        <v>0</v>
      </c>
      <c r="J3195">
        <v>0</v>
      </c>
      <c r="K3195">
        <v>0</v>
      </c>
      <c r="L3195">
        <v>0</v>
      </c>
      <c r="M3195">
        <v>0</v>
      </c>
      <c r="N3195">
        <v>0</v>
      </c>
      <c r="P3195" s="22" t="s">
        <v>34</v>
      </c>
      <c r="R3195" t="s">
        <v>105</v>
      </c>
      <c r="S3195" t="s">
        <v>83</v>
      </c>
      <c r="T3195" s="9" t="e">
        <f>VLOOKUP(A3195,Sku_list!$A$1:$D$2667,3,0)</f>
        <v>#N/A</v>
      </c>
      <c r="U3195" s="9" t="e">
        <f>VLOOKUP(A3195,Sku_list!$A$1:$D$2667,4,0)*(F3195/1000000*12)</f>
        <v>#N/A</v>
      </c>
      <c r="V3195" s="9" t="e">
        <f>VLOOKUP(A3195,Sku_list!$A$1:$D$2667,4,0)*(H3195/1000000*12)</f>
        <v>#N/A</v>
      </c>
      <c r="W3195" s="9" t="e">
        <f>VLOOKUP(A3195,Sku_list!$A$1:$D$2667,4,0)*(J3195/1000000*12)</f>
        <v>#N/A</v>
      </c>
      <c r="X3195" s="9" t="e">
        <f>VLOOKUP(A3195,Sku_list!$A$1:$D$2667,4,0)*(L3195/1000000*12)</f>
        <v>#N/A</v>
      </c>
      <c r="Y3195" s="9" t="e">
        <f>VLOOKUP(A3195,Sku_list!$A$1:$E$2667,5,0)*((J3195+F3195)/1000000000)</f>
        <v>#N/A</v>
      </c>
      <c r="AC3195" s="22">
        <f t="shared" ca="1" si="49"/>
        <v>6.6666666666666666E-2</v>
      </c>
    </row>
    <row r="3196" spans="1:29" x14ac:dyDescent="0.35">
      <c r="A3196">
        <v>1607783</v>
      </c>
      <c r="B3196" t="s">
        <v>19</v>
      </c>
      <c r="C3196" t="s">
        <v>163</v>
      </c>
      <c r="D3196">
        <v>0</v>
      </c>
      <c r="E3196">
        <v>0</v>
      </c>
      <c r="F3196">
        <v>0</v>
      </c>
      <c r="G3196">
        <v>0</v>
      </c>
      <c r="H3196">
        <v>0</v>
      </c>
      <c r="I3196">
        <v>0</v>
      </c>
      <c r="J3196">
        <v>0</v>
      </c>
      <c r="K3196">
        <v>0</v>
      </c>
      <c r="L3196">
        <v>0</v>
      </c>
      <c r="M3196">
        <v>0</v>
      </c>
      <c r="N3196">
        <v>0</v>
      </c>
      <c r="P3196" s="22" t="s">
        <v>34</v>
      </c>
      <c r="R3196" t="s">
        <v>117</v>
      </c>
      <c r="S3196" t="s">
        <v>83</v>
      </c>
      <c r="T3196" s="9" t="e">
        <f>VLOOKUP(A3196,Sku_list!$A$1:$D$2667,3,0)</f>
        <v>#N/A</v>
      </c>
      <c r="U3196" s="9" t="e">
        <f>VLOOKUP(A3196,Sku_list!$A$1:$D$2667,4,0)*(F3196/1000000*12)</f>
        <v>#N/A</v>
      </c>
      <c r="V3196" s="9" t="e">
        <f>VLOOKUP(A3196,Sku_list!$A$1:$D$2667,4,0)*(H3196/1000000*12)</f>
        <v>#N/A</v>
      </c>
      <c r="W3196" s="9" t="e">
        <f>VLOOKUP(A3196,Sku_list!$A$1:$D$2667,4,0)*(J3196/1000000*12)</f>
        <v>#N/A</v>
      </c>
      <c r="X3196" s="9" t="e">
        <f>VLOOKUP(A3196,Sku_list!$A$1:$D$2667,4,0)*(L3196/1000000*12)</f>
        <v>#N/A</v>
      </c>
      <c r="Y3196" s="9" t="e">
        <f>VLOOKUP(A3196,Sku_list!$A$1:$E$2667,5,0)*((J3196+F3196)/1000000000)</f>
        <v>#N/A</v>
      </c>
      <c r="AC3196" s="22">
        <f t="shared" ca="1" si="49"/>
        <v>6.6666666666666666E-2</v>
      </c>
    </row>
    <row r="3197" spans="1:29" x14ac:dyDescent="0.35">
      <c r="A3197">
        <v>1607783</v>
      </c>
      <c r="B3197" t="s">
        <v>19</v>
      </c>
      <c r="C3197" t="s">
        <v>166</v>
      </c>
      <c r="D3197">
        <v>0</v>
      </c>
      <c r="E3197">
        <v>0</v>
      </c>
      <c r="F3197">
        <v>0</v>
      </c>
      <c r="G3197">
        <v>0</v>
      </c>
      <c r="H3197">
        <v>0</v>
      </c>
      <c r="I3197">
        <v>0</v>
      </c>
      <c r="J3197">
        <v>0</v>
      </c>
      <c r="K3197">
        <v>0</v>
      </c>
      <c r="L3197">
        <v>0</v>
      </c>
      <c r="M3197">
        <v>0</v>
      </c>
      <c r="N3197">
        <v>0</v>
      </c>
      <c r="P3197" s="22" t="s">
        <v>34</v>
      </c>
      <c r="R3197" t="s">
        <v>118</v>
      </c>
      <c r="S3197" t="s">
        <v>85</v>
      </c>
      <c r="T3197" s="9" t="e">
        <f>VLOOKUP(A3197,Sku_list!$A$1:$D$2667,3,0)</f>
        <v>#N/A</v>
      </c>
      <c r="U3197" s="9" t="e">
        <f>VLOOKUP(A3197,Sku_list!$A$1:$D$2667,4,0)*(F3197/1000000*12)</f>
        <v>#N/A</v>
      </c>
      <c r="V3197" s="9" t="e">
        <f>VLOOKUP(A3197,Sku_list!$A$1:$D$2667,4,0)*(H3197/1000000*12)</f>
        <v>#N/A</v>
      </c>
      <c r="W3197" s="9" t="e">
        <f>VLOOKUP(A3197,Sku_list!$A$1:$D$2667,4,0)*(J3197/1000000*12)</f>
        <v>#N/A</v>
      </c>
      <c r="X3197" s="9" t="e">
        <f>VLOOKUP(A3197,Sku_list!$A$1:$D$2667,4,0)*(L3197/1000000*12)</f>
        <v>#N/A</v>
      </c>
      <c r="Y3197" s="9" t="e">
        <f>VLOOKUP(A3197,Sku_list!$A$1:$E$2667,5,0)*((J3197+F3197)/1000000000)</f>
        <v>#N/A</v>
      </c>
      <c r="AC3197" s="22">
        <f t="shared" ca="1" si="49"/>
        <v>6.6666666666666666E-2</v>
      </c>
    </row>
    <row r="3198" spans="1:29" x14ac:dyDescent="0.35">
      <c r="A3198">
        <v>1607783</v>
      </c>
      <c r="B3198" t="s">
        <v>19</v>
      </c>
      <c r="C3198" t="s">
        <v>167</v>
      </c>
      <c r="D3198">
        <v>0</v>
      </c>
      <c r="E3198">
        <v>0</v>
      </c>
      <c r="F3198">
        <v>0</v>
      </c>
      <c r="G3198">
        <v>0</v>
      </c>
      <c r="H3198">
        <v>0</v>
      </c>
      <c r="I3198">
        <v>0</v>
      </c>
      <c r="J3198">
        <v>0</v>
      </c>
      <c r="K3198">
        <v>0</v>
      </c>
      <c r="L3198">
        <v>0</v>
      </c>
      <c r="M3198">
        <v>0</v>
      </c>
      <c r="N3198">
        <v>0</v>
      </c>
      <c r="P3198" s="22" t="s">
        <v>34</v>
      </c>
      <c r="R3198" t="s">
        <v>119</v>
      </c>
      <c r="S3198" t="s">
        <v>72</v>
      </c>
      <c r="T3198" s="9" t="e">
        <f>VLOOKUP(A3198,Sku_list!$A$1:$D$2667,3,0)</f>
        <v>#N/A</v>
      </c>
      <c r="U3198" s="9" t="e">
        <f>VLOOKUP(A3198,Sku_list!$A$1:$D$2667,4,0)*(F3198/1000000*12)</f>
        <v>#N/A</v>
      </c>
      <c r="V3198" s="9" t="e">
        <f>VLOOKUP(A3198,Sku_list!$A$1:$D$2667,4,0)*(H3198/1000000*12)</f>
        <v>#N/A</v>
      </c>
      <c r="W3198" s="9" t="e">
        <f>VLOOKUP(A3198,Sku_list!$A$1:$D$2667,4,0)*(J3198/1000000*12)</f>
        <v>#N/A</v>
      </c>
      <c r="X3198" s="9" t="e">
        <f>VLOOKUP(A3198,Sku_list!$A$1:$D$2667,4,0)*(L3198/1000000*12)</f>
        <v>#N/A</v>
      </c>
      <c r="Y3198" s="9" t="e">
        <f>VLOOKUP(A3198,Sku_list!$A$1:$E$2667,5,0)*((J3198+F3198)/1000000000)</f>
        <v>#N/A</v>
      </c>
      <c r="AC3198" s="22">
        <f t="shared" ca="1" si="49"/>
        <v>6.6666666666666666E-2</v>
      </c>
    </row>
    <row r="3199" spans="1:29" x14ac:dyDescent="0.35">
      <c r="A3199">
        <v>1607783</v>
      </c>
      <c r="B3199" t="s">
        <v>19</v>
      </c>
      <c r="C3199" t="s">
        <v>61</v>
      </c>
      <c r="D3199">
        <v>0</v>
      </c>
      <c r="E3199">
        <v>0</v>
      </c>
      <c r="F3199">
        <v>0</v>
      </c>
      <c r="G3199">
        <v>0</v>
      </c>
      <c r="H3199">
        <v>0</v>
      </c>
      <c r="I3199">
        <v>0</v>
      </c>
      <c r="J3199">
        <v>0</v>
      </c>
      <c r="K3199">
        <v>0</v>
      </c>
      <c r="L3199">
        <v>0</v>
      </c>
      <c r="M3199">
        <v>0</v>
      </c>
      <c r="N3199">
        <v>0</v>
      </c>
      <c r="P3199" s="22" t="s">
        <v>34</v>
      </c>
      <c r="R3199" t="s">
        <v>5</v>
      </c>
      <c r="S3199" t="s">
        <v>85</v>
      </c>
      <c r="T3199" s="9" t="e">
        <f>VLOOKUP(A3199,Sku_list!$A$1:$D$2667,3,0)</f>
        <v>#N/A</v>
      </c>
      <c r="U3199" s="9" t="e">
        <f>VLOOKUP(A3199,Sku_list!$A$1:$D$2667,4,0)*(F3199/1000000*12)</f>
        <v>#N/A</v>
      </c>
      <c r="V3199" s="9" t="e">
        <f>VLOOKUP(A3199,Sku_list!$A$1:$D$2667,4,0)*(H3199/1000000*12)</f>
        <v>#N/A</v>
      </c>
      <c r="W3199" s="9" t="e">
        <f>VLOOKUP(A3199,Sku_list!$A$1:$D$2667,4,0)*(J3199/1000000*12)</f>
        <v>#N/A</v>
      </c>
      <c r="X3199" s="9" t="e">
        <f>VLOOKUP(A3199,Sku_list!$A$1:$D$2667,4,0)*(L3199/1000000*12)</f>
        <v>#N/A</v>
      </c>
      <c r="Y3199" s="9" t="e">
        <f>VLOOKUP(A3199,Sku_list!$A$1:$E$2667,5,0)*((J3199+F3199)/1000000000)</f>
        <v>#N/A</v>
      </c>
      <c r="AC3199" s="22">
        <f t="shared" ca="1" si="49"/>
        <v>6.6666666666666666E-2</v>
      </c>
    </row>
    <row r="3200" spans="1:29" x14ac:dyDescent="0.35">
      <c r="A3200">
        <v>1607783</v>
      </c>
      <c r="B3200" t="s">
        <v>19</v>
      </c>
      <c r="C3200" t="s">
        <v>39</v>
      </c>
      <c r="D3200">
        <v>0</v>
      </c>
      <c r="E3200">
        <v>0</v>
      </c>
      <c r="F3200">
        <v>0</v>
      </c>
      <c r="G3200">
        <v>0</v>
      </c>
      <c r="H3200">
        <v>0</v>
      </c>
      <c r="I3200">
        <v>0</v>
      </c>
      <c r="J3200">
        <v>0</v>
      </c>
      <c r="K3200">
        <v>0</v>
      </c>
      <c r="L3200">
        <v>0</v>
      </c>
      <c r="M3200">
        <v>0</v>
      </c>
      <c r="N3200">
        <v>0</v>
      </c>
      <c r="P3200" s="22" t="s">
        <v>34</v>
      </c>
      <c r="R3200" t="s">
        <v>43</v>
      </c>
      <c r="S3200" t="s">
        <v>190</v>
      </c>
      <c r="T3200" s="9" t="e">
        <f>VLOOKUP(A3200,Sku_list!$A$1:$D$2667,3,0)</f>
        <v>#N/A</v>
      </c>
      <c r="U3200" s="9" t="e">
        <f>VLOOKUP(A3200,Sku_list!$A$1:$D$2667,4,0)*(F3200/1000000*12)</f>
        <v>#N/A</v>
      </c>
      <c r="V3200" s="9" t="e">
        <f>VLOOKUP(A3200,Sku_list!$A$1:$D$2667,4,0)*(H3200/1000000*12)</f>
        <v>#N/A</v>
      </c>
      <c r="W3200" s="9" t="e">
        <f>VLOOKUP(A3200,Sku_list!$A$1:$D$2667,4,0)*(J3200/1000000*12)</f>
        <v>#N/A</v>
      </c>
      <c r="X3200" s="9" t="e">
        <f>VLOOKUP(A3200,Sku_list!$A$1:$D$2667,4,0)*(L3200/1000000*12)</f>
        <v>#N/A</v>
      </c>
      <c r="Y3200" s="9" t="e">
        <f>VLOOKUP(A3200,Sku_list!$A$1:$E$2667,5,0)*((J3200+F3200)/1000000000)</f>
        <v>#N/A</v>
      </c>
      <c r="AC3200" s="22">
        <f t="shared" ca="1" si="49"/>
        <v>6.6666666666666666E-2</v>
      </c>
    </row>
    <row r="3201" spans="1:29" x14ac:dyDescent="0.35">
      <c r="A3201">
        <v>1607783</v>
      </c>
      <c r="B3201" t="s">
        <v>19</v>
      </c>
      <c r="C3201" t="s">
        <v>65</v>
      </c>
      <c r="D3201">
        <v>0</v>
      </c>
      <c r="E3201">
        <v>0</v>
      </c>
      <c r="F3201">
        <v>0</v>
      </c>
      <c r="G3201">
        <v>0</v>
      </c>
      <c r="H3201">
        <v>0</v>
      </c>
      <c r="I3201">
        <v>0</v>
      </c>
      <c r="J3201">
        <v>0</v>
      </c>
      <c r="K3201">
        <v>0</v>
      </c>
      <c r="L3201">
        <v>0</v>
      </c>
      <c r="M3201">
        <v>0</v>
      </c>
      <c r="N3201">
        <v>0</v>
      </c>
      <c r="P3201" s="22" t="s">
        <v>34</v>
      </c>
      <c r="R3201" t="s">
        <v>300</v>
      </c>
      <c r="S3201" t="s">
        <v>83</v>
      </c>
      <c r="T3201" s="9" t="e">
        <f>VLOOKUP(A3201,Sku_list!$A$1:$D$2667,3,0)</f>
        <v>#N/A</v>
      </c>
      <c r="U3201" s="9" t="e">
        <f>VLOOKUP(A3201,Sku_list!$A$1:$D$2667,4,0)*(F3201/1000000*12)</f>
        <v>#N/A</v>
      </c>
      <c r="V3201" s="9" t="e">
        <f>VLOOKUP(A3201,Sku_list!$A$1:$D$2667,4,0)*(H3201/1000000*12)</f>
        <v>#N/A</v>
      </c>
      <c r="W3201" s="9" t="e">
        <f>VLOOKUP(A3201,Sku_list!$A$1:$D$2667,4,0)*(J3201/1000000*12)</f>
        <v>#N/A</v>
      </c>
      <c r="X3201" s="9" t="e">
        <f>VLOOKUP(A3201,Sku_list!$A$1:$D$2667,4,0)*(L3201/1000000*12)</f>
        <v>#N/A</v>
      </c>
      <c r="Y3201" s="9" t="e">
        <f>VLOOKUP(A3201,Sku_list!$A$1:$E$2667,5,0)*((J3201+F3201)/1000000000)</f>
        <v>#N/A</v>
      </c>
      <c r="AC3201" s="22">
        <f t="shared" ca="1" si="49"/>
        <v>6.6666666666666666E-2</v>
      </c>
    </row>
    <row r="3202" spans="1:29" x14ac:dyDescent="0.35">
      <c r="A3202">
        <v>1607783</v>
      </c>
      <c r="B3202" t="s">
        <v>19</v>
      </c>
      <c r="C3202" t="s">
        <v>66</v>
      </c>
      <c r="D3202">
        <v>0</v>
      </c>
      <c r="E3202">
        <v>0</v>
      </c>
      <c r="F3202">
        <v>0</v>
      </c>
      <c r="G3202">
        <v>0</v>
      </c>
      <c r="H3202">
        <v>0</v>
      </c>
      <c r="I3202">
        <v>0</v>
      </c>
      <c r="J3202">
        <v>0</v>
      </c>
      <c r="K3202">
        <v>0</v>
      </c>
      <c r="L3202">
        <v>0</v>
      </c>
      <c r="M3202">
        <v>0</v>
      </c>
      <c r="N3202">
        <v>0</v>
      </c>
      <c r="P3202" s="22" t="s">
        <v>34</v>
      </c>
      <c r="R3202" t="s">
        <v>174</v>
      </c>
      <c r="S3202" t="s">
        <v>72</v>
      </c>
      <c r="T3202" s="9" t="e">
        <f>VLOOKUP(A3202,Sku_list!$A$1:$D$2667,3,0)</f>
        <v>#N/A</v>
      </c>
      <c r="U3202" s="9" t="e">
        <f>VLOOKUP(A3202,Sku_list!$A$1:$D$2667,4,0)*(F3202/1000000*12)</f>
        <v>#N/A</v>
      </c>
      <c r="V3202" s="9" t="e">
        <f>VLOOKUP(A3202,Sku_list!$A$1:$D$2667,4,0)*(H3202/1000000*12)</f>
        <v>#N/A</v>
      </c>
      <c r="W3202" s="9" t="e">
        <f>VLOOKUP(A3202,Sku_list!$A$1:$D$2667,4,0)*(J3202/1000000*12)</f>
        <v>#N/A</v>
      </c>
      <c r="X3202" s="9" t="e">
        <f>VLOOKUP(A3202,Sku_list!$A$1:$D$2667,4,0)*(L3202/1000000*12)</f>
        <v>#N/A</v>
      </c>
      <c r="Y3202" s="9" t="e">
        <f>VLOOKUP(A3202,Sku_list!$A$1:$E$2667,5,0)*((J3202+F3202)/1000000000)</f>
        <v>#N/A</v>
      </c>
      <c r="AC3202" s="22">
        <f t="shared" ca="1" si="49"/>
        <v>6.6666666666666666E-2</v>
      </c>
    </row>
    <row r="3203" spans="1:29" x14ac:dyDescent="0.35">
      <c r="A3203">
        <v>1607783</v>
      </c>
      <c r="B3203" t="s">
        <v>19</v>
      </c>
      <c r="C3203" t="s">
        <v>67</v>
      </c>
      <c r="D3203">
        <v>0</v>
      </c>
      <c r="E3203">
        <v>0</v>
      </c>
      <c r="F3203">
        <v>0</v>
      </c>
      <c r="G3203">
        <v>0</v>
      </c>
      <c r="H3203">
        <v>0</v>
      </c>
      <c r="I3203">
        <v>0</v>
      </c>
      <c r="J3203">
        <v>0</v>
      </c>
      <c r="K3203">
        <v>0</v>
      </c>
      <c r="L3203">
        <v>0</v>
      </c>
      <c r="M3203">
        <v>0</v>
      </c>
      <c r="N3203">
        <v>0</v>
      </c>
      <c r="P3203" s="22" t="s">
        <v>34</v>
      </c>
      <c r="R3203" t="s">
        <v>176</v>
      </c>
      <c r="S3203" t="s">
        <v>72</v>
      </c>
      <c r="T3203" s="9" t="e">
        <f>VLOOKUP(A3203,Sku_list!$A$1:$D$2667,3,0)</f>
        <v>#N/A</v>
      </c>
      <c r="U3203" s="9" t="e">
        <f>VLOOKUP(A3203,Sku_list!$A$1:$D$2667,4,0)*(F3203/1000000*12)</f>
        <v>#N/A</v>
      </c>
      <c r="V3203" s="9" t="e">
        <f>VLOOKUP(A3203,Sku_list!$A$1:$D$2667,4,0)*(H3203/1000000*12)</f>
        <v>#N/A</v>
      </c>
      <c r="W3203" s="9" t="e">
        <f>VLOOKUP(A3203,Sku_list!$A$1:$D$2667,4,0)*(J3203/1000000*12)</f>
        <v>#N/A</v>
      </c>
      <c r="X3203" s="9" t="e">
        <f>VLOOKUP(A3203,Sku_list!$A$1:$D$2667,4,0)*(L3203/1000000*12)</f>
        <v>#N/A</v>
      </c>
      <c r="Y3203" s="9" t="e">
        <f>VLOOKUP(A3203,Sku_list!$A$1:$E$2667,5,0)*((J3203+F3203)/1000000000)</f>
        <v>#N/A</v>
      </c>
      <c r="AC3203" s="22">
        <f t="shared" ref="AC3203:AC3266" ca="1" si="50">(DAY(TODAY())+AB3203)/30</f>
        <v>6.6666666666666666E-2</v>
      </c>
    </row>
    <row r="3204" spans="1:29" x14ac:dyDescent="0.35">
      <c r="A3204">
        <v>1607783</v>
      </c>
      <c r="B3204" t="s">
        <v>19</v>
      </c>
      <c r="C3204" t="s">
        <v>68</v>
      </c>
      <c r="D3204">
        <v>0</v>
      </c>
      <c r="E3204">
        <v>0</v>
      </c>
      <c r="F3204">
        <v>0</v>
      </c>
      <c r="G3204">
        <v>0</v>
      </c>
      <c r="H3204">
        <v>0</v>
      </c>
      <c r="I3204">
        <v>0</v>
      </c>
      <c r="J3204">
        <v>0</v>
      </c>
      <c r="K3204">
        <v>0</v>
      </c>
      <c r="L3204">
        <v>0</v>
      </c>
      <c r="M3204">
        <v>0</v>
      </c>
      <c r="N3204">
        <v>0</v>
      </c>
      <c r="P3204" s="22" t="s">
        <v>34</v>
      </c>
      <c r="R3204" t="s">
        <v>177</v>
      </c>
      <c r="S3204" t="s">
        <v>72</v>
      </c>
      <c r="T3204" s="9" t="e">
        <f>VLOOKUP(A3204,Sku_list!$A$1:$D$2667,3,0)</f>
        <v>#N/A</v>
      </c>
      <c r="U3204" s="9" t="e">
        <f>VLOOKUP(A3204,Sku_list!$A$1:$D$2667,4,0)*(F3204/1000000*12)</f>
        <v>#N/A</v>
      </c>
      <c r="V3204" s="9" t="e">
        <f>VLOOKUP(A3204,Sku_list!$A$1:$D$2667,4,0)*(H3204/1000000*12)</f>
        <v>#N/A</v>
      </c>
      <c r="W3204" s="9" t="e">
        <f>VLOOKUP(A3204,Sku_list!$A$1:$D$2667,4,0)*(J3204/1000000*12)</f>
        <v>#N/A</v>
      </c>
      <c r="X3204" s="9" t="e">
        <f>VLOOKUP(A3204,Sku_list!$A$1:$D$2667,4,0)*(L3204/1000000*12)</f>
        <v>#N/A</v>
      </c>
      <c r="Y3204" s="9" t="e">
        <f>VLOOKUP(A3204,Sku_list!$A$1:$E$2667,5,0)*((J3204+F3204)/1000000000)</f>
        <v>#N/A</v>
      </c>
      <c r="AC3204" s="22">
        <f t="shared" ca="1" si="50"/>
        <v>6.6666666666666666E-2</v>
      </c>
    </row>
    <row r="3205" spans="1:29" x14ac:dyDescent="0.35">
      <c r="A3205">
        <v>1607783</v>
      </c>
      <c r="B3205" t="s">
        <v>19</v>
      </c>
      <c r="C3205" t="s">
        <v>44</v>
      </c>
      <c r="D3205">
        <v>0</v>
      </c>
      <c r="E3205">
        <v>0</v>
      </c>
      <c r="F3205">
        <v>0</v>
      </c>
      <c r="G3205">
        <v>0</v>
      </c>
      <c r="H3205">
        <v>0</v>
      </c>
      <c r="I3205">
        <v>0</v>
      </c>
      <c r="J3205">
        <v>0</v>
      </c>
      <c r="K3205">
        <v>0</v>
      </c>
      <c r="L3205">
        <v>0</v>
      </c>
      <c r="M3205">
        <v>0</v>
      </c>
      <c r="N3205">
        <v>0</v>
      </c>
      <c r="P3205" s="22" t="s">
        <v>34</v>
      </c>
      <c r="R3205" t="s">
        <v>45</v>
      </c>
      <c r="S3205" t="s">
        <v>193</v>
      </c>
      <c r="T3205" s="9" t="e">
        <f>VLOOKUP(A3205,Sku_list!$A$1:$D$2667,3,0)</f>
        <v>#N/A</v>
      </c>
      <c r="U3205" s="9" t="e">
        <f>VLOOKUP(A3205,Sku_list!$A$1:$D$2667,4,0)*(F3205/1000000*12)</f>
        <v>#N/A</v>
      </c>
      <c r="V3205" s="9" t="e">
        <f>VLOOKUP(A3205,Sku_list!$A$1:$D$2667,4,0)*(H3205/1000000*12)</f>
        <v>#N/A</v>
      </c>
      <c r="W3205" s="9" t="e">
        <f>VLOOKUP(A3205,Sku_list!$A$1:$D$2667,4,0)*(J3205/1000000*12)</f>
        <v>#N/A</v>
      </c>
      <c r="X3205" s="9" t="e">
        <f>VLOOKUP(A3205,Sku_list!$A$1:$D$2667,4,0)*(L3205/1000000*12)</f>
        <v>#N/A</v>
      </c>
      <c r="Y3205" s="9" t="e">
        <f>VLOOKUP(A3205,Sku_list!$A$1:$E$2667,5,0)*((J3205+F3205)/1000000000)</f>
        <v>#N/A</v>
      </c>
      <c r="AC3205" s="22">
        <f t="shared" ca="1" si="50"/>
        <v>6.6666666666666666E-2</v>
      </c>
    </row>
    <row r="3206" spans="1:29" x14ac:dyDescent="0.35">
      <c r="A3206">
        <v>1607784</v>
      </c>
      <c r="B3206" t="s">
        <v>20</v>
      </c>
      <c r="C3206" t="s">
        <v>3</v>
      </c>
      <c r="D3206">
        <v>0</v>
      </c>
      <c r="E3206">
        <v>0</v>
      </c>
      <c r="F3206">
        <v>0</v>
      </c>
      <c r="G3206">
        <v>0</v>
      </c>
      <c r="H3206">
        <v>0</v>
      </c>
      <c r="I3206">
        <v>0</v>
      </c>
      <c r="J3206">
        <v>0</v>
      </c>
      <c r="K3206">
        <v>0</v>
      </c>
      <c r="L3206">
        <v>0</v>
      </c>
      <c r="M3206">
        <v>0</v>
      </c>
      <c r="N3206">
        <v>0</v>
      </c>
      <c r="P3206" s="22" t="s">
        <v>34</v>
      </c>
      <c r="R3206" t="s">
        <v>4</v>
      </c>
      <c r="S3206" t="s">
        <v>173</v>
      </c>
      <c r="T3206" s="9" t="e">
        <f>VLOOKUP(A3206,Sku_list!$A$1:$D$2667,3,0)</f>
        <v>#N/A</v>
      </c>
      <c r="U3206" s="9" t="e">
        <f>VLOOKUP(A3206,Sku_list!$A$1:$D$2667,4,0)*(F3206/1000000*12)</f>
        <v>#N/A</v>
      </c>
      <c r="V3206" s="9" t="e">
        <f>VLOOKUP(A3206,Sku_list!$A$1:$D$2667,4,0)*(H3206/1000000*12)</f>
        <v>#N/A</v>
      </c>
      <c r="W3206" s="9" t="e">
        <f>VLOOKUP(A3206,Sku_list!$A$1:$D$2667,4,0)*(J3206/1000000*12)</f>
        <v>#N/A</v>
      </c>
      <c r="X3206" s="9" t="e">
        <f>VLOOKUP(A3206,Sku_list!$A$1:$D$2667,4,0)*(L3206/1000000*12)</f>
        <v>#N/A</v>
      </c>
      <c r="Y3206" s="9" t="e">
        <f>VLOOKUP(A3206,Sku_list!$A$1:$E$2667,5,0)*((J3206+F3206)/1000000000)</f>
        <v>#N/A</v>
      </c>
      <c r="AC3206" s="22">
        <f t="shared" ca="1" si="50"/>
        <v>6.6666666666666666E-2</v>
      </c>
    </row>
    <row r="3207" spans="1:29" x14ac:dyDescent="0.35">
      <c r="A3207">
        <v>1607784</v>
      </c>
      <c r="B3207" t="s">
        <v>20</v>
      </c>
      <c r="C3207" t="s">
        <v>139</v>
      </c>
      <c r="D3207">
        <v>0</v>
      </c>
      <c r="E3207">
        <v>0</v>
      </c>
      <c r="F3207">
        <v>0</v>
      </c>
      <c r="G3207">
        <v>0</v>
      </c>
      <c r="H3207">
        <v>0</v>
      </c>
      <c r="I3207">
        <v>0</v>
      </c>
      <c r="J3207">
        <v>0</v>
      </c>
      <c r="K3207">
        <v>0</v>
      </c>
      <c r="L3207">
        <v>0</v>
      </c>
      <c r="M3207">
        <v>0</v>
      </c>
      <c r="N3207">
        <v>0</v>
      </c>
      <c r="P3207" s="22" t="s">
        <v>34</v>
      </c>
      <c r="R3207" t="s">
        <v>70</v>
      </c>
      <c r="S3207" t="s">
        <v>69</v>
      </c>
      <c r="T3207" s="9" t="e">
        <f>VLOOKUP(A3207,Sku_list!$A$1:$D$2667,3,0)</f>
        <v>#N/A</v>
      </c>
      <c r="U3207" s="9" t="e">
        <f>VLOOKUP(A3207,Sku_list!$A$1:$D$2667,4,0)*(F3207/1000000*12)</f>
        <v>#N/A</v>
      </c>
      <c r="V3207" s="9" t="e">
        <f>VLOOKUP(A3207,Sku_list!$A$1:$D$2667,4,0)*(H3207/1000000*12)</f>
        <v>#N/A</v>
      </c>
      <c r="W3207" s="9" t="e">
        <f>VLOOKUP(A3207,Sku_list!$A$1:$D$2667,4,0)*(J3207/1000000*12)</f>
        <v>#N/A</v>
      </c>
      <c r="X3207" s="9" t="e">
        <f>VLOOKUP(A3207,Sku_list!$A$1:$D$2667,4,0)*(L3207/1000000*12)</f>
        <v>#N/A</v>
      </c>
      <c r="Y3207" s="9" t="e">
        <f>VLOOKUP(A3207,Sku_list!$A$1:$E$2667,5,0)*((J3207+F3207)/1000000000)</f>
        <v>#N/A</v>
      </c>
      <c r="AC3207" s="22">
        <f t="shared" ca="1" si="50"/>
        <v>6.6666666666666666E-2</v>
      </c>
    </row>
    <row r="3208" spans="1:29" x14ac:dyDescent="0.35">
      <c r="A3208">
        <v>1607784</v>
      </c>
      <c r="B3208" t="s">
        <v>20</v>
      </c>
      <c r="C3208" t="s">
        <v>140</v>
      </c>
      <c r="D3208">
        <v>0</v>
      </c>
      <c r="E3208">
        <v>0</v>
      </c>
      <c r="F3208">
        <v>0</v>
      </c>
      <c r="G3208">
        <v>0</v>
      </c>
      <c r="H3208">
        <v>0</v>
      </c>
      <c r="I3208">
        <v>0</v>
      </c>
      <c r="J3208">
        <v>61</v>
      </c>
      <c r="K3208">
        <v>61</v>
      </c>
      <c r="L3208">
        <v>0</v>
      </c>
      <c r="M3208">
        <v>-61</v>
      </c>
      <c r="N3208">
        <v>61</v>
      </c>
      <c r="P3208" s="22" t="s">
        <v>34</v>
      </c>
      <c r="R3208" t="s">
        <v>71</v>
      </c>
      <c r="S3208" t="s">
        <v>72</v>
      </c>
      <c r="T3208" s="9" t="e">
        <f>VLOOKUP(A3208,Sku_list!$A$1:$D$2667,3,0)</f>
        <v>#N/A</v>
      </c>
      <c r="U3208" s="9" t="e">
        <f>VLOOKUP(A3208,Sku_list!$A$1:$D$2667,4,0)*(F3208/1000000*12)</f>
        <v>#N/A</v>
      </c>
      <c r="V3208" s="9" t="e">
        <f>VLOOKUP(A3208,Sku_list!$A$1:$D$2667,4,0)*(H3208/1000000*12)</f>
        <v>#N/A</v>
      </c>
      <c r="W3208" s="9" t="e">
        <f>VLOOKUP(A3208,Sku_list!$A$1:$D$2667,4,0)*(J3208/1000000*12)</f>
        <v>#N/A</v>
      </c>
      <c r="X3208" s="9" t="e">
        <f>VLOOKUP(A3208,Sku_list!$A$1:$D$2667,4,0)*(L3208/1000000*12)</f>
        <v>#N/A</v>
      </c>
      <c r="Y3208" s="9" t="e">
        <f>VLOOKUP(A3208,Sku_list!$A$1:$E$2667,5,0)*((J3208+F3208)/1000000000)</f>
        <v>#N/A</v>
      </c>
      <c r="AC3208" s="22">
        <f t="shared" ca="1" si="50"/>
        <v>6.6666666666666666E-2</v>
      </c>
    </row>
    <row r="3209" spans="1:29" x14ac:dyDescent="0.35">
      <c r="A3209">
        <v>1607784</v>
      </c>
      <c r="B3209" t="s">
        <v>20</v>
      </c>
      <c r="C3209" t="s">
        <v>141</v>
      </c>
      <c r="D3209">
        <v>0</v>
      </c>
      <c r="E3209">
        <v>0</v>
      </c>
      <c r="F3209">
        <v>0</v>
      </c>
      <c r="G3209">
        <v>0</v>
      </c>
      <c r="H3209">
        <v>0</v>
      </c>
      <c r="I3209">
        <v>0</v>
      </c>
      <c r="J3209">
        <v>63</v>
      </c>
      <c r="K3209">
        <v>63</v>
      </c>
      <c r="L3209">
        <v>0</v>
      </c>
      <c r="M3209">
        <v>-63</v>
      </c>
      <c r="N3209">
        <v>63</v>
      </c>
      <c r="P3209" s="22" t="s">
        <v>34</v>
      </c>
      <c r="R3209" t="s">
        <v>82</v>
      </c>
      <c r="S3209" t="s">
        <v>83</v>
      </c>
      <c r="T3209" s="9" t="e">
        <f>VLOOKUP(A3209,Sku_list!$A$1:$D$2667,3,0)</f>
        <v>#N/A</v>
      </c>
      <c r="U3209" s="9" t="e">
        <f>VLOOKUP(A3209,Sku_list!$A$1:$D$2667,4,0)*(F3209/1000000*12)</f>
        <v>#N/A</v>
      </c>
      <c r="V3209" s="9" t="e">
        <f>VLOOKUP(A3209,Sku_list!$A$1:$D$2667,4,0)*(H3209/1000000*12)</f>
        <v>#N/A</v>
      </c>
      <c r="W3209" s="9" t="e">
        <f>VLOOKUP(A3209,Sku_list!$A$1:$D$2667,4,0)*(J3209/1000000*12)</f>
        <v>#N/A</v>
      </c>
      <c r="X3209" s="9" t="e">
        <f>VLOOKUP(A3209,Sku_list!$A$1:$D$2667,4,0)*(L3209/1000000*12)</f>
        <v>#N/A</v>
      </c>
      <c r="Y3209" s="9" t="e">
        <f>VLOOKUP(A3209,Sku_list!$A$1:$E$2667,5,0)*((J3209+F3209)/1000000000)</f>
        <v>#N/A</v>
      </c>
      <c r="AC3209" s="22">
        <f t="shared" ca="1" si="50"/>
        <v>6.6666666666666666E-2</v>
      </c>
    </row>
    <row r="3210" spans="1:29" x14ac:dyDescent="0.35">
      <c r="A3210">
        <v>1607784</v>
      </c>
      <c r="B3210" t="s">
        <v>20</v>
      </c>
      <c r="C3210" t="s">
        <v>142</v>
      </c>
      <c r="D3210">
        <v>0</v>
      </c>
      <c r="E3210">
        <v>0</v>
      </c>
      <c r="F3210">
        <v>0</v>
      </c>
      <c r="G3210">
        <v>0</v>
      </c>
      <c r="H3210">
        <v>0</v>
      </c>
      <c r="I3210">
        <v>0</v>
      </c>
      <c r="J3210">
        <v>58</v>
      </c>
      <c r="K3210">
        <v>58</v>
      </c>
      <c r="L3210">
        <v>0</v>
      </c>
      <c r="M3210">
        <v>-58</v>
      </c>
      <c r="N3210">
        <v>58</v>
      </c>
      <c r="P3210" s="22" t="s">
        <v>34</v>
      </c>
      <c r="R3210" t="s">
        <v>84</v>
      </c>
      <c r="S3210" t="s">
        <v>85</v>
      </c>
      <c r="T3210" s="9" t="e">
        <f>VLOOKUP(A3210,Sku_list!$A$1:$D$2667,3,0)</f>
        <v>#N/A</v>
      </c>
      <c r="U3210" s="9" t="e">
        <f>VLOOKUP(A3210,Sku_list!$A$1:$D$2667,4,0)*(F3210/1000000*12)</f>
        <v>#N/A</v>
      </c>
      <c r="V3210" s="9" t="e">
        <f>VLOOKUP(A3210,Sku_list!$A$1:$D$2667,4,0)*(H3210/1000000*12)</f>
        <v>#N/A</v>
      </c>
      <c r="W3210" s="9" t="e">
        <f>VLOOKUP(A3210,Sku_list!$A$1:$D$2667,4,0)*(J3210/1000000*12)</f>
        <v>#N/A</v>
      </c>
      <c r="X3210" s="9" t="e">
        <f>VLOOKUP(A3210,Sku_list!$A$1:$D$2667,4,0)*(L3210/1000000*12)</f>
        <v>#N/A</v>
      </c>
      <c r="Y3210" s="9" t="e">
        <f>VLOOKUP(A3210,Sku_list!$A$1:$E$2667,5,0)*((J3210+F3210)/1000000000)</f>
        <v>#N/A</v>
      </c>
      <c r="AC3210" s="22">
        <f t="shared" ca="1" si="50"/>
        <v>6.6666666666666666E-2</v>
      </c>
    </row>
    <row r="3211" spans="1:29" x14ac:dyDescent="0.35">
      <c r="A3211">
        <v>1607784</v>
      </c>
      <c r="B3211" t="s">
        <v>20</v>
      </c>
      <c r="C3211" t="s">
        <v>143</v>
      </c>
      <c r="D3211">
        <v>0</v>
      </c>
      <c r="E3211">
        <v>0</v>
      </c>
      <c r="F3211">
        <v>0</v>
      </c>
      <c r="G3211">
        <v>0</v>
      </c>
      <c r="H3211">
        <v>0</v>
      </c>
      <c r="I3211">
        <v>0</v>
      </c>
      <c r="J3211">
        <v>0</v>
      </c>
      <c r="K3211">
        <v>0</v>
      </c>
      <c r="L3211">
        <v>0</v>
      </c>
      <c r="M3211">
        <v>0</v>
      </c>
      <c r="N3211">
        <v>0</v>
      </c>
      <c r="P3211" s="22" t="s">
        <v>34</v>
      </c>
      <c r="R3211" t="s">
        <v>86</v>
      </c>
      <c r="S3211" t="s">
        <v>85</v>
      </c>
      <c r="T3211" s="9" t="e">
        <f>VLOOKUP(A3211,Sku_list!$A$1:$D$2667,3,0)</f>
        <v>#N/A</v>
      </c>
      <c r="U3211" s="9" t="e">
        <f>VLOOKUP(A3211,Sku_list!$A$1:$D$2667,4,0)*(F3211/1000000*12)</f>
        <v>#N/A</v>
      </c>
      <c r="V3211" s="9" t="e">
        <f>VLOOKUP(A3211,Sku_list!$A$1:$D$2667,4,0)*(H3211/1000000*12)</f>
        <v>#N/A</v>
      </c>
      <c r="W3211" s="9" t="e">
        <f>VLOOKUP(A3211,Sku_list!$A$1:$D$2667,4,0)*(J3211/1000000*12)</f>
        <v>#N/A</v>
      </c>
      <c r="X3211" s="9" t="e">
        <f>VLOOKUP(A3211,Sku_list!$A$1:$D$2667,4,0)*(L3211/1000000*12)</f>
        <v>#N/A</v>
      </c>
      <c r="Y3211" s="9" t="e">
        <f>VLOOKUP(A3211,Sku_list!$A$1:$E$2667,5,0)*((J3211+F3211)/1000000000)</f>
        <v>#N/A</v>
      </c>
      <c r="AC3211" s="22">
        <f t="shared" ca="1" si="50"/>
        <v>6.6666666666666666E-2</v>
      </c>
    </row>
    <row r="3212" spans="1:29" x14ac:dyDescent="0.35">
      <c r="A3212">
        <v>1607784</v>
      </c>
      <c r="B3212" t="s">
        <v>20</v>
      </c>
      <c r="C3212" t="s">
        <v>144</v>
      </c>
      <c r="D3212">
        <v>0</v>
      </c>
      <c r="E3212">
        <v>0</v>
      </c>
      <c r="F3212">
        <v>0</v>
      </c>
      <c r="G3212">
        <v>0</v>
      </c>
      <c r="H3212">
        <v>0</v>
      </c>
      <c r="I3212">
        <v>0</v>
      </c>
      <c r="J3212">
        <v>0</v>
      </c>
      <c r="K3212">
        <v>0</v>
      </c>
      <c r="L3212">
        <v>0</v>
      </c>
      <c r="M3212">
        <v>0</v>
      </c>
      <c r="N3212">
        <v>0</v>
      </c>
      <c r="P3212" s="22" t="s">
        <v>34</v>
      </c>
      <c r="R3212" t="s">
        <v>87</v>
      </c>
      <c r="S3212" t="s">
        <v>72</v>
      </c>
      <c r="T3212" s="9" t="e">
        <f>VLOOKUP(A3212,Sku_list!$A$1:$D$2667,3,0)</f>
        <v>#N/A</v>
      </c>
      <c r="U3212" s="9" t="e">
        <f>VLOOKUP(A3212,Sku_list!$A$1:$D$2667,4,0)*(F3212/1000000*12)</f>
        <v>#N/A</v>
      </c>
      <c r="V3212" s="9" t="e">
        <f>VLOOKUP(A3212,Sku_list!$A$1:$D$2667,4,0)*(H3212/1000000*12)</f>
        <v>#N/A</v>
      </c>
      <c r="W3212" s="9" t="e">
        <f>VLOOKUP(A3212,Sku_list!$A$1:$D$2667,4,0)*(J3212/1000000*12)</f>
        <v>#N/A</v>
      </c>
      <c r="X3212" s="9" t="e">
        <f>VLOOKUP(A3212,Sku_list!$A$1:$D$2667,4,0)*(L3212/1000000*12)</f>
        <v>#N/A</v>
      </c>
      <c r="Y3212" s="9" t="e">
        <f>VLOOKUP(A3212,Sku_list!$A$1:$E$2667,5,0)*((J3212+F3212)/1000000000)</f>
        <v>#N/A</v>
      </c>
      <c r="AC3212" s="22">
        <f t="shared" ca="1" si="50"/>
        <v>6.6666666666666666E-2</v>
      </c>
    </row>
    <row r="3213" spans="1:29" x14ac:dyDescent="0.35">
      <c r="A3213">
        <v>1607784</v>
      </c>
      <c r="B3213" t="s">
        <v>20</v>
      </c>
      <c r="C3213" t="s">
        <v>145</v>
      </c>
      <c r="D3213">
        <v>0</v>
      </c>
      <c r="E3213">
        <v>0</v>
      </c>
      <c r="F3213">
        <v>0</v>
      </c>
      <c r="G3213">
        <v>0</v>
      </c>
      <c r="H3213">
        <v>0</v>
      </c>
      <c r="I3213">
        <v>0</v>
      </c>
      <c r="J3213">
        <v>2</v>
      </c>
      <c r="K3213">
        <v>2</v>
      </c>
      <c r="L3213">
        <v>0</v>
      </c>
      <c r="M3213">
        <v>-2</v>
      </c>
      <c r="N3213">
        <v>2</v>
      </c>
      <c r="P3213" s="22" t="s">
        <v>34</v>
      </c>
      <c r="R3213" t="s">
        <v>88</v>
      </c>
      <c r="S3213" t="s">
        <v>83</v>
      </c>
      <c r="T3213" s="9" t="e">
        <f>VLOOKUP(A3213,Sku_list!$A$1:$D$2667,3,0)</f>
        <v>#N/A</v>
      </c>
      <c r="U3213" s="9" t="e">
        <f>VLOOKUP(A3213,Sku_list!$A$1:$D$2667,4,0)*(F3213/1000000*12)</f>
        <v>#N/A</v>
      </c>
      <c r="V3213" s="9" t="e">
        <f>VLOOKUP(A3213,Sku_list!$A$1:$D$2667,4,0)*(H3213/1000000*12)</f>
        <v>#N/A</v>
      </c>
      <c r="W3213" s="9" t="e">
        <f>VLOOKUP(A3213,Sku_list!$A$1:$D$2667,4,0)*(J3213/1000000*12)</f>
        <v>#N/A</v>
      </c>
      <c r="X3213" s="9" t="e">
        <f>VLOOKUP(A3213,Sku_list!$A$1:$D$2667,4,0)*(L3213/1000000*12)</f>
        <v>#N/A</v>
      </c>
      <c r="Y3213" s="9" t="e">
        <f>VLOOKUP(A3213,Sku_list!$A$1:$E$2667,5,0)*((J3213+F3213)/1000000000)</f>
        <v>#N/A</v>
      </c>
      <c r="AC3213" s="22">
        <f t="shared" ca="1" si="50"/>
        <v>6.6666666666666666E-2</v>
      </c>
    </row>
    <row r="3214" spans="1:29" x14ac:dyDescent="0.35">
      <c r="A3214">
        <v>1607784</v>
      </c>
      <c r="B3214" t="s">
        <v>20</v>
      </c>
      <c r="C3214" t="s">
        <v>146</v>
      </c>
      <c r="D3214">
        <v>0</v>
      </c>
      <c r="E3214">
        <v>0</v>
      </c>
      <c r="F3214">
        <v>0</v>
      </c>
      <c r="G3214">
        <v>0</v>
      </c>
      <c r="H3214">
        <v>0</v>
      </c>
      <c r="I3214">
        <v>0</v>
      </c>
      <c r="J3214">
        <v>0</v>
      </c>
      <c r="K3214">
        <v>0</v>
      </c>
      <c r="L3214">
        <v>0</v>
      </c>
      <c r="M3214">
        <v>0</v>
      </c>
      <c r="N3214">
        <v>0</v>
      </c>
      <c r="P3214" s="22" t="s">
        <v>34</v>
      </c>
      <c r="R3214" t="s">
        <v>89</v>
      </c>
      <c r="S3214" t="s">
        <v>69</v>
      </c>
      <c r="T3214" s="9" t="e">
        <f>VLOOKUP(A3214,Sku_list!$A$1:$D$2667,3,0)</f>
        <v>#N/A</v>
      </c>
      <c r="U3214" s="9" t="e">
        <f>VLOOKUP(A3214,Sku_list!$A$1:$D$2667,4,0)*(F3214/1000000*12)</f>
        <v>#N/A</v>
      </c>
      <c r="V3214" s="9" t="e">
        <f>VLOOKUP(A3214,Sku_list!$A$1:$D$2667,4,0)*(H3214/1000000*12)</f>
        <v>#N/A</v>
      </c>
      <c r="W3214" s="9" t="e">
        <f>VLOOKUP(A3214,Sku_list!$A$1:$D$2667,4,0)*(J3214/1000000*12)</f>
        <v>#N/A</v>
      </c>
      <c r="X3214" s="9" t="e">
        <f>VLOOKUP(A3214,Sku_list!$A$1:$D$2667,4,0)*(L3214/1000000*12)</f>
        <v>#N/A</v>
      </c>
      <c r="Y3214" s="9" t="e">
        <f>VLOOKUP(A3214,Sku_list!$A$1:$E$2667,5,0)*((J3214+F3214)/1000000000)</f>
        <v>#N/A</v>
      </c>
      <c r="AC3214" s="22">
        <f t="shared" ca="1" si="50"/>
        <v>6.6666666666666666E-2</v>
      </c>
    </row>
    <row r="3215" spans="1:29" x14ac:dyDescent="0.35">
      <c r="A3215">
        <v>1607784</v>
      </c>
      <c r="B3215" t="s">
        <v>20</v>
      </c>
      <c r="C3215" t="s">
        <v>147</v>
      </c>
      <c r="D3215">
        <v>0</v>
      </c>
      <c r="E3215">
        <v>0</v>
      </c>
      <c r="F3215">
        <v>0</v>
      </c>
      <c r="G3215">
        <v>0</v>
      </c>
      <c r="H3215">
        <v>0</v>
      </c>
      <c r="I3215">
        <v>0</v>
      </c>
      <c r="J3215">
        <v>0</v>
      </c>
      <c r="K3215">
        <v>0</v>
      </c>
      <c r="L3215">
        <v>0</v>
      </c>
      <c r="M3215">
        <v>0</v>
      </c>
      <c r="N3215">
        <v>0</v>
      </c>
      <c r="P3215" s="22" t="s">
        <v>34</v>
      </c>
      <c r="R3215" t="s">
        <v>90</v>
      </c>
      <c r="S3215" t="s">
        <v>69</v>
      </c>
      <c r="T3215" s="9" t="e">
        <f>VLOOKUP(A3215,Sku_list!$A$1:$D$2667,3,0)</f>
        <v>#N/A</v>
      </c>
      <c r="U3215" s="9" t="e">
        <f>VLOOKUP(A3215,Sku_list!$A$1:$D$2667,4,0)*(F3215/1000000*12)</f>
        <v>#N/A</v>
      </c>
      <c r="V3215" s="9" t="e">
        <f>VLOOKUP(A3215,Sku_list!$A$1:$D$2667,4,0)*(H3215/1000000*12)</f>
        <v>#N/A</v>
      </c>
      <c r="W3215" s="9" t="e">
        <f>VLOOKUP(A3215,Sku_list!$A$1:$D$2667,4,0)*(J3215/1000000*12)</f>
        <v>#N/A</v>
      </c>
      <c r="X3215" s="9" t="e">
        <f>VLOOKUP(A3215,Sku_list!$A$1:$D$2667,4,0)*(L3215/1000000*12)</f>
        <v>#N/A</v>
      </c>
      <c r="Y3215" s="9" t="e">
        <f>VLOOKUP(A3215,Sku_list!$A$1:$E$2667,5,0)*((J3215+F3215)/1000000000)</f>
        <v>#N/A</v>
      </c>
      <c r="AC3215" s="22">
        <f t="shared" ca="1" si="50"/>
        <v>6.6666666666666666E-2</v>
      </c>
    </row>
    <row r="3216" spans="1:29" x14ac:dyDescent="0.35">
      <c r="A3216">
        <v>1607784</v>
      </c>
      <c r="B3216" t="s">
        <v>20</v>
      </c>
      <c r="C3216" t="s">
        <v>148</v>
      </c>
      <c r="D3216">
        <v>0</v>
      </c>
      <c r="E3216">
        <v>0</v>
      </c>
      <c r="F3216">
        <v>0</v>
      </c>
      <c r="G3216">
        <v>0</v>
      </c>
      <c r="H3216">
        <v>0</v>
      </c>
      <c r="I3216">
        <v>0</v>
      </c>
      <c r="J3216">
        <v>0</v>
      </c>
      <c r="K3216">
        <v>0</v>
      </c>
      <c r="L3216">
        <v>0</v>
      </c>
      <c r="M3216">
        <v>0</v>
      </c>
      <c r="N3216">
        <v>0</v>
      </c>
      <c r="P3216" s="22" t="s">
        <v>34</v>
      </c>
      <c r="R3216" t="s">
        <v>91</v>
      </c>
      <c r="S3216" t="s">
        <v>85</v>
      </c>
      <c r="T3216" s="9" t="e">
        <f>VLOOKUP(A3216,Sku_list!$A$1:$D$2667,3,0)</f>
        <v>#N/A</v>
      </c>
      <c r="U3216" s="9" t="e">
        <f>VLOOKUP(A3216,Sku_list!$A$1:$D$2667,4,0)*(F3216/1000000*12)</f>
        <v>#N/A</v>
      </c>
      <c r="V3216" s="9" t="e">
        <f>VLOOKUP(A3216,Sku_list!$A$1:$D$2667,4,0)*(H3216/1000000*12)</f>
        <v>#N/A</v>
      </c>
      <c r="W3216" s="9" t="e">
        <f>VLOOKUP(A3216,Sku_list!$A$1:$D$2667,4,0)*(J3216/1000000*12)</f>
        <v>#N/A</v>
      </c>
      <c r="X3216" s="9" t="e">
        <f>VLOOKUP(A3216,Sku_list!$A$1:$D$2667,4,0)*(L3216/1000000*12)</f>
        <v>#N/A</v>
      </c>
      <c r="Y3216" s="9" t="e">
        <f>VLOOKUP(A3216,Sku_list!$A$1:$E$2667,5,0)*((J3216+F3216)/1000000000)</f>
        <v>#N/A</v>
      </c>
      <c r="AC3216" s="22">
        <f t="shared" ca="1" si="50"/>
        <v>6.6666666666666666E-2</v>
      </c>
    </row>
    <row r="3217" spans="1:29" x14ac:dyDescent="0.35">
      <c r="A3217">
        <v>1607784</v>
      </c>
      <c r="B3217" t="s">
        <v>20</v>
      </c>
      <c r="C3217" t="s">
        <v>149</v>
      </c>
      <c r="D3217">
        <v>0</v>
      </c>
      <c r="E3217">
        <v>0</v>
      </c>
      <c r="F3217">
        <v>0</v>
      </c>
      <c r="G3217">
        <v>0</v>
      </c>
      <c r="H3217">
        <v>0</v>
      </c>
      <c r="I3217">
        <v>0</v>
      </c>
      <c r="J3217">
        <v>0</v>
      </c>
      <c r="K3217">
        <v>0</v>
      </c>
      <c r="L3217">
        <v>0</v>
      </c>
      <c r="M3217">
        <v>0</v>
      </c>
      <c r="N3217">
        <v>0</v>
      </c>
      <c r="P3217" s="22" t="s">
        <v>34</v>
      </c>
      <c r="R3217" t="s">
        <v>92</v>
      </c>
      <c r="S3217" t="s">
        <v>85</v>
      </c>
      <c r="T3217" s="9" t="e">
        <f>VLOOKUP(A3217,Sku_list!$A$1:$D$2667,3,0)</f>
        <v>#N/A</v>
      </c>
      <c r="U3217" s="9" t="e">
        <f>VLOOKUP(A3217,Sku_list!$A$1:$D$2667,4,0)*(F3217/1000000*12)</f>
        <v>#N/A</v>
      </c>
      <c r="V3217" s="9" t="e">
        <f>VLOOKUP(A3217,Sku_list!$A$1:$D$2667,4,0)*(H3217/1000000*12)</f>
        <v>#N/A</v>
      </c>
      <c r="W3217" s="9" t="e">
        <f>VLOOKUP(A3217,Sku_list!$A$1:$D$2667,4,0)*(J3217/1000000*12)</f>
        <v>#N/A</v>
      </c>
      <c r="X3217" s="9" t="e">
        <f>VLOOKUP(A3217,Sku_list!$A$1:$D$2667,4,0)*(L3217/1000000*12)</f>
        <v>#N/A</v>
      </c>
      <c r="Y3217" s="9" t="e">
        <f>VLOOKUP(A3217,Sku_list!$A$1:$E$2667,5,0)*((J3217+F3217)/1000000000)</f>
        <v>#N/A</v>
      </c>
      <c r="AC3217" s="22">
        <f t="shared" ca="1" si="50"/>
        <v>6.6666666666666666E-2</v>
      </c>
    </row>
    <row r="3218" spans="1:29" x14ac:dyDescent="0.35">
      <c r="A3218">
        <v>1607784</v>
      </c>
      <c r="B3218" t="s">
        <v>20</v>
      </c>
      <c r="C3218" t="s">
        <v>150</v>
      </c>
      <c r="D3218">
        <v>0</v>
      </c>
      <c r="E3218">
        <v>0</v>
      </c>
      <c r="F3218">
        <v>0</v>
      </c>
      <c r="G3218">
        <v>0</v>
      </c>
      <c r="H3218">
        <v>0</v>
      </c>
      <c r="I3218">
        <v>0</v>
      </c>
      <c r="J3218">
        <v>0</v>
      </c>
      <c r="K3218">
        <v>0</v>
      </c>
      <c r="L3218">
        <v>0</v>
      </c>
      <c r="M3218">
        <v>0</v>
      </c>
      <c r="N3218">
        <v>0</v>
      </c>
      <c r="P3218" s="22" t="s">
        <v>34</v>
      </c>
      <c r="R3218" t="s">
        <v>93</v>
      </c>
      <c r="S3218" t="s">
        <v>85</v>
      </c>
      <c r="T3218" s="9" t="e">
        <f>VLOOKUP(A3218,Sku_list!$A$1:$D$2667,3,0)</f>
        <v>#N/A</v>
      </c>
      <c r="U3218" s="9" t="e">
        <f>VLOOKUP(A3218,Sku_list!$A$1:$D$2667,4,0)*(F3218/1000000*12)</f>
        <v>#N/A</v>
      </c>
      <c r="V3218" s="9" t="e">
        <f>VLOOKUP(A3218,Sku_list!$A$1:$D$2667,4,0)*(H3218/1000000*12)</f>
        <v>#N/A</v>
      </c>
      <c r="W3218" s="9" t="e">
        <f>VLOOKUP(A3218,Sku_list!$A$1:$D$2667,4,0)*(J3218/1000000*12)</f>
        <v>#N/A</v>
      </c>
      <c r="X3218" s="9" t="e">
        <f>VLOOKUP(A3218,Sku_list!$A$1:$D$2667,4,0)*(L3218/1000000*12)</f>
        <v>#N/A</v>
      </c>
      <c r="Y3218" s="9" t="e">
        <f>VLOOKUP(A3218,Sku_list!$A$1:$E$2667,5,0)*((J3218+F3218)/1000000000)</f>
        <v>#N/A</v>
      </c>
      <c r="AC3218" s="22">
        <f t="shared" ca="1" si="50"/>
        <v>6.6666666666666666E-2</v>
      </c>
    </row>
    <row r="3219" spans="1:29" x14ac:dyDescent="0.35">
      <c r="A3219">
        <v>1607784</v>
      </c>
      <c r="B3219" t="s">
        <v>20</v>
      </c>
      <c r="C3219" t="s">
        <v>151</v>
      </c>
      <c r="D3219">
        <v>0</v>
      </c>
      <c r="E3219">
        <v>0</v>
      </c>
      <c r="F3219">
        <v>0</v>
      </c>
      <c r="G3219">
        <v>0</v>
      </c>
      <c r="H3219">
        <v>0</v>
      </c>
      <c r="I3219">
        <v>0</v>
      </c>
      <c r="J3219">
        <v>14</v>
      </c>
      <c r="K3219">
        <v>14</v>
      </c>
      <c r="L3219">
        <v>0</v>
      </c>
      <c r="M3219">
        <v>-14</v>
      </c>
      <c r="N3219">
        <v>14</v>
      </c>
      <c r="P3219" s="22" t="s">
        <v>34</v>
      </c>
      <c r="R3219" t="s">
        <v>94</v>
      </c>
      <c r="S3219" t="s">
        <v>83</v>
      </c>
      <c r="T3219" s="9" t="e">
        <f>VLOOKUP(A3219,Sku_list!$A$1:$D$2667,3,0)</f>
        <v>#N/A</v>
      </c>
      <c r="U3219" s="9" t="e">
        <f>VLOOKUP(A3219,Sku_list!$A$1:$D$2667,4,0)*(F3219/1000000*12)</f>
        <v>#N/A</v>
      </c>
      <c r="V3219" s="9" t="e">
        <f>VLOOKUP(A3219,Sku_list!$A$1:$D$2667,4,0)*(H3219/1000000*12)</f>
        <v>#N/A</v>
      </c>
      <c r="W3219" s="9" t="e">
        <f>VLOOKUP(A3219,Sku_list!$A$1:$D$2667,4,0)*(J3219/1000000*12)</f>
        <v>#N/A</v>
      </c>
      <c r="X3219" s="9" t="e">
        <f>VLOOKUP(A3219,Sku_list!$A$1:$D$2667,4,0)*(L3219/1000000*12)</f>
        <v>#N/A</v>
      </c>
      <c r="Y3219" s="9" t="e">
        <f>VLOOKUP(A3219,Sku_list!$A$1:$E$2667,5,0)*((J3219+F3219)/1000000000)</f>
        <v>#N/A</v>
      </c>
      <c r="AC3219" s="22">
        <f t="shared" ca="1" si="50"/>
        <v>6.6666666666666666E-2</v>
      </c>
    </row>
    <row r="3220" spans="1:29" x14ac:dyDescent="0.35">
      <c r="A3220">
        <v>1607784</v>
      </c>
      <c r="B3220" t="s">
        <v>20</v>
      </c>
      <c r="C3220" t="s">
        <v>152</v>
      </c>
      <c r="D3220">
        <v>0</v>
      </c>
      <c r="E3220">
        <v>0</v>
      </c>
      <c r="F3220">
        <v>0</v>
      </c>
      <c r="G3220">
        <v>0</v>
      </c>
      <c r="H3220">
        <v>0</v>
      </c>
      <c r="I3220">
        <v>0</v>
      </c>
      <c r="J3220">
        <v>0</v>
      </c>
      <c r="K3220">
        <v>0</v>
      </c>
      <c r="L3220">
        <v>0</v>
      </c>
      <c r="M3220">
        <v>0</v>
      </c>
      <c r="N3220">
        <v>0</v>
      </c>
      <c r="P3220" s="22" t="s">
        <v>34</v>
      </c>
      <c r="R3220" t="s">
        <v>95</v>
      </c>
      <c r="S3220" t="s">
        <v>83</v>
      </c>
      <c r="T3220" s="9" t="e">
        <f>VLOOKUP(A3220,Sku_list!$A$1:$D$2667,3,0)</f>
        <v>#N/A</v>
      </c>
      <c r="U3220" s="9" t="e">
        <f>VLOOKUP(A3220,Sku_list!$A$1:$D$2667,4,0)*(F3220/1000000*12)</f>
        <v>#N/A</v>
      </c>
      <c r="V3220" s="9" t="e">
        <f>VLOOKUP(A3220,Sku_list!$A$1:$D$2667,4,0)*(H3220/1000000*12)</f>
        <v>#N/A</v>
      </c>
      <c r="W3220" s="9" t="e">
        <f>VLOOKUP(A3220,Sku_list!$A$1:$D$2667,4,0)*(J3220/1000000*12)</f>
        <v>#N/A</v>
      </c>
      <c r="X3220" s="9" t="e">
        <f>VLOOKUP(A3220,Sku_list!$A$1:$D$2667,4,0)*(L3220/1000000*12)</f>
        <v>#N/A</v>
      </c>
      <c r="Y3220" s="9" t="e">
        <f>VLOOKUP(A3220,Sku_list!$A$1:$E$2667,5,0)*((J3220+F3220)/1000000000)</f>
        <v>#N/A</v>
      </c>
      <c r="AC3220" s="22">
        <f t="shared" ca="1" si="50"/>
        <v>6.6666666666666666E-2</v>
      </c>
    </row>
    <row r="3221" spans="1:29" x14ac:dyDescent="0.35">
      <c r="A3221">
        <v>1607784</v>
      </c>
      <c r="B3221" t="s">
        <v>20</v>
      </c>
      <c r="C3221" t="s">
        <v>153</v>
      </c>
      <c r="D3221">
        <v>0</v>
      </c>
      <c r="E3221">
        <v>0</v>
      </c>
      <c r="F3221">
        <v>0</v>
      </c>
      <c r="G3221">
        <v>0</v>
      </c>
      <c r="H3221">
        <v>0</v>
      </c>
      <c r="I3221">
        <v>0</v>
      </c>
      <c r="J3221">
        <v>0</v>
      </c>
      <c r="K3221">
        <v>0</v>
      </c>
      <c r="L3221">
        <v>0</v>
      </c>
      <c r="M3221">
        <v>0</v>
      </c>
      <c r="N3221">
        <v>0</v>
      </c>
      <c r="P3221" s="22" t="s">
        <v>34</v>
      </c>
      <c r="R3221" t="s">
        <v>189</v>
      </c>
      <c r="S3221" t="s">
        <v>190</v>
      </c>
      <c r="T3221" s="9" t="e">
        <f>VLOOKUP(A3221,Sku_list!$A$1:$D$2667,3,0)</f>
        <v>#N/A</v>
      </c>
      <c r="U3221" s="9" t="e">
        <f>VLOOKUP(A3221,Sku_list!$A$1:$D$2667,4,0)*(F3221/1000000*12)</f>
        <v>#N/A</v>
      </c>
      <c r="V3221" s="9" t="e">
        <f>VLOOKUP(A3221,Sku_list!$A$1:$D$2667,4,0)*(H3221/1000000*12)</f>
        <v>#N/A</v>
      </c>
      <c r="W3221" s="9" t="e">
        <f>VLOOKUP(A3221,Sku_list!$A$1:$D$2667,4,0)*(J3221/1000000*12)</f>
        <v>#N/A</v>
      </c>
      <c r="X3221" s="9" t="e">
        <f>VLOOKUP(A3221,Sku_list!$A$1:$D$2667,4,0)*(L3221/1000000*12)</f>
        <v>#N/A</v>
      </c>
      <c r="Y3221" s="9" t="e">
        <f>VLOOKUP(A3221,Sku_list!$A$1:$E$2667,5,0)*((J3221+F3221)/1000000000)</f>
        <v>#N/A</v>
      </c>
      <c r="AC3221" s="22">
        <f t="shared" ca="1" si="50"/>
        <v>6.6666666666666666E-2</v>
      </c>
    </row>
    <row r="3222" spans="1:29" x14ac:dyDescent="0.35">
      <c r="A3222">
        <v>1607784</v>
      </c>
      <c r="B3222" t="s">
        <v>20</v>
      </c>
      <c r="C3222" t="s">
        <v>154</v>
      </c>
      <c r="D3222">
        <v>0</v>
      </c>
      <c r="E3222">
        <v>0</v>
      </c>
      <c r="F3222">
        <v>0</v>
      </c>
      <c r="G3222">
        <v>0</v>
      </c>
      <c r="H3222">
        <v>0</v>
      </c>
      <c r="I3222">
        <v>0</v>
      </c>
      <c r="J3222">
        <v>0</v>
      </c>
      <c r="K3222">
        <v>0</v>
      </c>
      <c r="L3222">
        <v>0</v>
      </c>
      <c r="M3222">
        <v>0</v>
      </c>
      <c r="N3222">
        <v>0</v>
      </c>
      <c r="P3222" s="22" t="s">
        <v>34</v>
      </c>
      <c r="R3222" t="s">
        <v>96</v>
      </c>
      <c r="S3222" t="s">
        <v>72</v>
      </c>
      <c r="T3222" s="9" t="e">
        <f>VLOOKUP(A3222,Sku_list!$A$1:$D$2667,3,0)</f>
        <v>#N/A</v>
      </c>
      <c r="U3222" s="9" t="e">
        <f>VLOOKUP(A3222,Sku_list!$A$1:$D$2667,4,0)*(F3222/1000000*12)</f>
        <v>#N/A</v>
      </c>
      <c r="V3222" s="9" t="e">
        <f>VLOOKUP(A3222,Sku_list!$A$1:$D$2667,4,0)*(H3222/1000000*12)</f>
        <v>#N/A</v>
      </c>
      <c r="W3222" s="9" t="e">
        <f>VLOOKUP(A3222,Sku_list!$A$1:$D$2667,4,0)*(J3222/1000000*12)</f>
        <v>#N/A</v>
      </c>
      <c r="X3222" s="9" t="e">
        <f>VLOOKUP(A3222,Sku_list!$A$1:$D$2667,4,0)*(L3222/1000000*12)</f>
        <v>#N/A</v>
      </c>
      <c r="Y3222" s="9" t="e">
        <f>VLOOKUP(A3222,Sku_list!$A$1:$E$2667,5,0)*((J3222+F3222)/1000000000)</f>
        <v>#N/A</v>
      </c>
      <c r="AC3222" s="22">
        <f t="shared" ca="1" si="50"/>
        <v>6.6666666666666666E-2</v>
      </c>
    </row>
    <row r="3223" spans="1:29" x14ac:dyDescent="0.35">
      <c r="A3223">
        <v>1607784</v>
      </c>
      <c r="B3223" t="s">
        <v>20</v>
      </c>
      <c r="C3223" t="s">
        <v>155</v>
      </c>
      <c r="D3223">
        <v>0</v>
      </c>
      <c r="E3223">
        <v>0</v>
      </c>
      <c r="F3223">
        <v>0</v>
      </c>
      <c r="G3223">
        <v>0</v>
      </c>
      <c r="H3223">
        <v>0</v>
      </c>
      <c r="I3223">
        <v>0</v>
      </c>
      <c r="J3223">
        <v>0</v>
      </c>
      <c r="K3223">
        <v>0</v>
      </c>
      <c r="L3223">
        <v>0</v>
      </c>
      <c r="M3223">
        <v>0</v>
      </c>
      <c r="N3223">
        <v>0</v>
      </c>
      <c r="P3223" s="22" t="s">
        <v>34</v>
      </c>
      <c r="R3223" t="s">
        <v>97</v>
      </c>
      <c r="S3223" t="s">
        <v>72</v>
      </c>
      <c r="T3223" s="9" t="e">
        <f>VLOOKUP(A3223,Sku_list!$A$1:$D$2667,3,0)</f>
        <v>#N/A</v>
      </c>
      <c r="U3223" s="9" t="e">
        <f>VLOOKUP(A3223,Sku_list!$A$1:$D$2667,4,0)*(F3223/1000000*12)</f>
        <v>#N/A</v>
      </c>
      <c r="V3223" s="9" t="e">
        <f>VLOOKUP(A3223,Sku_list!$A$1:$D$2667,4,0)*(H3223/1000000*12)</f>
        <v>#N/A</v>
      </c>
      <c r="W3223" s="9" t="e">
        <f>VLOOKUP(A3223,Sku_list!$A$1:$D$2667,4,0)*(J3223/1000000*12)</f>
        <v>#N/A</v>
      </c>
      <c r="X3223" s="9" t="e">
        <f>VLOOKUP(A3223,Sku_list!$A$1:$D$2667,4,0)*(L3223/1000000*12)</f>
        <v>#N/A</v>
      </c>
      <c r="Y3223" s="9" t="e">
        <f>VLOOKUP(A3223,Sku_list!$A$1:$E$2667,5,0)*((J3223+F3223)/1000000000)</f>
        <v>#N/A</v>
      </c>
      <c r="AC3223" s="22">
        <f t="shared" ca="1" si="50"/>
        <v>6.6666666666666666E-2</v>
      </c>
    </row>
    <row r="3224" spans="1:29" x14ac:dyDescent="0.35">
      <c r="A3224">
        <v>1607784</v>
      </c>
      <c r="B3224" t="s">
        <v>20</v>
      </c>
      <c r="C3224" t="s">
        <v>156</v>
      </c>
      <c r="D3224">
        <v>0</v>
      </c>
      <c r="E3224">
        <v>0</v>
      </c>
      <c r="F3224">
        <v>0</v>
      </c>
      <c r="G3224">
        <v>0</v>
      </c>
      <c r="H3224">
        <v>0</v>
      </c>
      <c r="I3224">
        <v>0</v>
      </c>
      <c r="J3224">
        <v>0</v>
      </c>
      <c r="K3224">
        <v>0</v>
      </c>
      <c r="L3224">
        <v>0</v>
      </c>
      <c r="M3224">
        <v>0</v>
      </c>
      <c r="N3224">
        <v>0</v>
      </c>
      <c r="P3224" s="22" t="s">
        <v>34</v>
      </c>
      <c r="R3224" t="s">
        <v>38</v>
      </c>
      <c r="S3224" t="s">
        <v>69</v>
      </c>
      <c r="T3224" s="9" t="e">
        <f>VLOOKUP(A3224,Sku_list!$A$1:$D$2667,3,0)</f>
        <v>#N/A</v>
      </c>
      <c r="U3224" s="9" t="e">
        <f>VLOOKUP(A3224,Sku_list!$A$1:$D$2667,4,0)*(F3224/1000000*12)</f>
        <v>#N/A</v>
      </c>
      <c r="V3224" s="9" t="e">
        <f>VLOOKUP(A3224,Sku_list!$A$1:$D$2667,4,0)*(H3224/1000000*12)</f>
        <v>#N/A</v>
      </c>
      <c r="W3224" s="9" t="e">
        <f>VLOOKUP(A3224,Sku_list!$A$1:$D$2667,4,0)*(J3224/1000000*12)</f>
        <v>#N/A</v>
      </c>
      <c r="X3224" s="9" t="e">
        <f>VLOOKUP(A3224,Sku_list!$A$1:$D$2667,4,0)*(L3224/1000000*12)</f>
        <v>#N/A</v>
      </c>
      <c r="Y3224" s="9" t="e">
        <f>VLOOKUP(A3224,Sku_list!$A$1:$E$2667,5,0)*((J3224+F3224)/1000000000)</f>
        <v>#N/A</v>
      </c>
      <c r="AC3224" s="22">
        <f t="shared" ca="1" si="50"/>
        <v>6.6666666666666666E-2</v>
      </c>
    </row>
    <row r="3225" spans="1:29" x14ac:dyDescent="0.35">
      <c r="A3225">
        <v>1607784</v>
      </c>
      <c r="B3225" t="s">
        <v>20</v>
      </c>
      <c r="C3225" t="s">
        <v>157</v>
      </c>
      <c r="D3225">
        <v>0</v>
      </c>
      <c r="E3225">
        <v>0</v>
      </c>
      <c r="F3225">
        <v>0</v>
      </c>
      <c r="G3225">
        <v>0</v>
      </c>
      <c r="H3225">
        <v>0</v>
      </c>
      <c r="I3225">
        <v>0</v>
      </c>
      <c r="J3225">
        <v>0</v>
      </c>
      <c r="K3225">
        <v>0</v>
      </c>
      <c r="L3225">
        <v>0</v>
      </c>
      <c r="M3225">
        <v>0</v>
      </c>
      <c r="N3225">
        <v>0</v>
      </c>
      <c r="P3225" s="22" t="s">
        <v>34</v>
      </c>
      <c r="R3225" t="s">
        <v>98</v>
      </c>
      <c r="S3225" t="s">
        <v>72</v>
      </c>
      <c r="T3225" s="9" t="e">
        <f>VLOOKUP(A3225,Sku_list!$A$1:$D$2667,3,0)</f>
        <v>#N/A</v>
      </c>
      <c r="U3225" s="9" t="e">
        <f>VLOOKUP(A3225,Sku_list!$A$1:$D$2667,4,0)*(F3225/1000000*12)</f>
        <v>#N/A</v>
      </c>
      <c r="V3225" s="9" t="e">
        <f>VLOOKUP(A3225,Sku_list!$A$1:$D$2667,4,0)*(H3225/1000000*12)</f>
        <v>#N/A</v>
      </c>
      <c r="W3225" s="9" t="e">
        <f>VLOOKUP(A3225,Sku_list!$A$1:$D$2667,4,0)*(J3225/1000000*12)</f>
        <v>#N/A</v>
      </c>
      <c r="X3225" s="9" t="e">
        <f>VLOOKUP(A3225,Sku_list!$A$1:$D$2667,4,0)*(L3225/1000000*12)</f>
        <v>#N/A</v>
      </c>
      <c r="Y3225" s="9" t="e">
        <f>VLOOKUP(A3225,Sku_list!$A$1:$E$2667,5,0)*((J3225+F3225)/1000000000)</f>
        <v>#N/A</v>
      </c>
      <c r="AC3225" s="22">
        <f t="shared" ca="1" si="50"/>
        <v>6.6666666666666666E-2</v>
      </c>
    </row>
    <row r="3226" spans="1:29" x14ac:dyDescent="0.35">
      <c r="A3226">
        <v>1607784</v>
      </c>
      <c r="B3226" t="s">
        <v>20</v>
      </c>
      <c r="C3226" t="s">
        <v>158</v>
      </c>
      <c r="D3226">
        <v>0</v>
      </c>
      <c r="E3226">
        <v>0</v>
      </c>
      <c r="F3226">
        <v>0</v>
      </c>
      <c r="G3226">
        <v>0</v>
      </c>
      <c r="H3226">
        <v>0</v>
      </c>
      <c r="I3226">
        <v>0</v>
      </c>
      <c r="J3226">
        <v>0</v>
      </c>
      <c r="K3226">
        <v>0</v>
      </c>
      <c r="L3226">
        <v>0</v>
      </c>
      <c r="M3226">
        <v>0</v>
      </c>
      <c r="N3226">
        <v>0</v>
      </c>
      <c r="P3226" s="22" t="s">
        <v>34</v>
      </c>
      <c r="R3226" t="s">
        <v>99</v>
      </c>
      <c r="S3226" t="s">
        <v>69</v>
      </c>
      <c r="T3226" s="9" t="e">
        <f>VLOOKUP(A3226,Sku_list!$A$1:$D$2667,3,0)</f>
        <v>#N/A</v>
      </c>
      <c r="U3226" s="9" t="e">
        <f>VLOOKUP(A3226,Sku_list!$A$1:$D$2667,4,0)*(F3226/1000000*12)</f>
        <v>#N/A</v>
      </c>
      <c r="V3226" s="9" t="e">
        <f>VLOOKUP(A3226,Sku_list!$A$1:$D$2667,4,0)*(H3226/1000000*12)</f>
        <v>#N/A</v>
      </c>
      <c r="W3226" s="9" t="e">
        <f>VLOOKUP(A3226,Sku_list!$A$1:$D$2667,4,0)*(J3226/1000000*12)</f>
        <v>#N/A</v>
      </c>
      <c r="X3226" s="9" t="e">
        <f>VLOOKUP(A3226,Sku_list!$A$1:$D$2667,4,0)*(L3226/1000000*12)</f>
        <v>#N/A</v>
      </c>
      <c r="Y3226" s="9" t="e">
        <f>VLOOKUP(A3226,Sku_list!$A$1:$E$2667,5,0)*((J3226+F3226)/1000000000)</f>
        <v>#N/A</v>
      </c>
      <c r="AC3226" s="22">
        <f t="shared" ca="1" si="50"/>
        <v>6.6666666666666666E-2</v>
      </c>
    </row>
    <row r="3227" spans="1:29" x14ac:dyDescent="0.35">
      <c r="A3227">
        <v>1607784</v>
      </c>
      <c r="B3227" t="s">
        <v>20</v>
      </c>
      <c r="C3227" t="s">
        <v>159</v>
      </c>
      <c r="D3227">
        <v>0</v>
      </c>
      <c r="E3227">
        <v>0</v>
      </c>
      <c r="F3227">
        <v>0</v>
      </c>
      <c r="G3227">
        <v>0</v>
      </c>
      <c r="H3227">
        <v>0</v>
      </c>
      <c r="I3227">
        <v>0</v>
      </c>
      <c r="J3227">
        <v>0</v>
      </c>
      <c r="K3227">
        <v>0</v>
      </c>
      <c r="L3227">
        <v>0</v>
      </c>
      <c r="M3227">
        <v>0</v>
      </c>
      <c r="N3227">
        <v>0</v>
      </c>
      <c r="P3227" s="22" t="s">
        <v>34</v>
      </c>
      <c r="R3227" t="s">
        <v>100</v>
      </c>
      <c r="S3227" t="s">
        <v>72</v>
      </c>
      <c r="T3227" s="9" t="e">
        <f>VLOOKUP(A3227,Sku_list!$A$1:$D$2667,3,0)</f>
        <v>#N/A</v>
      </c>
      <c r="U3227" s="9" t="e">
        <f>VLOOKUP(A3227,Sku_list!$A$1:$D$2667,4,0)*(F3227/1000000*12)</f>
        <v>#N/A</v>
      </c>
      <c r="V3227" s="9" t="e">
        <f>VLOOKUP(A3227,Sku_list!$A$1:$D$2667,4,0)*(H3227/1000000*12)</f>
        <v>#N/A</v>
      </c>
      <c r="W3227" s="9" t="e">
        <f>VLOOKUP(A3227,Sku_list!$A$1:$D$2667,4,0)*(J3227/1000000*12)</f>
        <v>#N/A</v>
      </c>
      <c r="X3227" s="9" t="e">
        <f>VLOOKUP(A3227,Sku_list!$A$1:$D$2667,4,0)*(L3227/1000000*12)</f>
        <v>#N/A</v>
      </c>
      <c r="Y3227" s="9" t="e">
        <f>VLOOKUP(A3227,Sku_list!$A$1:$E$2667,5,0)*((J3227+F3227)/1000000000)</f>
        <v>#N/A</v>
      </c>
      <c r="AC3227" s="22">
        <f t="shared" ca="1" si="50"/>
        <v>6.6666666666666666E-2</v>
      </c>
    </row>
    <row r="3228" spans="1:29" x14ac:dyDescent="0.35">
      <c r="A3228">
        <v>1607784</v>
      </c>
      <c r="B3228" t="s">
        <v>20</v>
      </c>
      <c r="C3228" t="s">
        <v>160</v>
      </c>
      <c r="D3228">
        <v>0</v>
      </c>
      <c r="E3228">
        <v>0</v>
      </c>
      <c r="F3228">
        <v>0</v>
      </c>
      <c r="G3228">
        <v>0</v>
      </c>
      <c r="H3228">
        <v>0</v>
      </c>
      <c r="I3228">
        <v>0</v>
      </c>
      <c r="J3228">
        <v>0</v>
      </c>
      <c r="K3228">
        <v>0</v>
      </c>
      <c r="L3228">
        <v>0</v>
      </c>
      <c r="M3228">
        <v>0</v>
      </c>
      <c r="N3228">
        <v>0</v>
      </c>
      <c r="P3228" s="22" t="s">
        <v>34</v>
      </c>
      <c r="R3228" t="s">
        <v>101</v>
      </c>
      <c r="S3228" t="s">
        <v>69</v>
      </c>
      <c r="T3228" s="9" t="e">
        <f>VLOOKUP(A3228,Sku_list!$A$1:$D$2667,3,0)</f>
        <v>#N/A</v>
      </c>
      <c r="U3228" s="9" t="e">
        <f>VLOOKUP(A3228,Sku_list!$A$1:$D$2667,4,0)*(F3228/1000000*12)</f>
        <v>#N/A</v>
      </c>
      <c r="V3228" s="9" t="e">
        <f>VLOOKUP(A3228,Sku_list!$A$1:$D$2667,4,0)*(H3228/1000000*12)</f>
        <v>#N/A</v>
      </c>
      <c r="W3228" s="9" t="e">
        <f>VLOOKUP(A3228,Sku_list!$A$1:$D$2667,4,0)*(J3228/1000000*12)</f>
        <v>#N/A</v>
      </c>
      <c r="X3228" s="9" t="e">
        <f>VLOOKUP(A3228,Sku_list!$A$1:$D$2667,4,0)*(L3228/1000000*12)</f>
        <v>#N/A</v>
      </c>
      <c r="Y3228" s="9" t="e">
        <f>VLOOKUP(A3228,Sku_list!$A$1:$E$2667,5,0)*((J3228+F3228)/1000000000)</f>
        <v>#N/A</v>
      </c>
      <c r="AC3228" s="22">
        <f t="shared" ca="1" si="50"/>
        <v>6.6666666666666666E-2</v>
      </c>
    </row>
    <row r="3229" spans="1:29" x14ac:dyDescent="0.35">
      <c r="A3229">
        <v>1607784</v>
      </c>
      <c r="B3229" t="s">
        <v>20</v>
      </c>
      <c r="C3229" t="s">
        <v>161</v>
      </c>
      <c r="D3229">
        <v>0</v>
      </c>
      <c r="E3229">
        <v>0</v>
      </c>
      <c r="F3229">
        <v>0</v>
      </c>
      <c r="G3229">
        <v>0</v>
      </c>
      <c r="H3229">
        <v>0</v>
      </c>
      <c r="I3229">
        <v>0</v>
      </c>
      <c r="J3229">
        <v>770</v>
      </c>
      <c r="K3229">
        <v>770</v>
      </c>
      <c r="L3229">
        <v>0</v>
      </c>
      <c r="M3229">
        <v>-770</v>
      </c>
      <c r="N3229">
        <v>770</v>
      </c>
      <c r="P3229" s="22" t="s">
        <v>34</v>
      </c>
      <c r="R3229" t="s">
        <v>102</v>
      </c>
      <c r="S3229" t="s">
        <v>306</v>
      </c>
      <c r="T3229" s="9" t="e">
        <f>VLOOKUP(A3229,Sku_list!$A$1:$D$2667,3,0)</f>
        <v>#N/A</v>
      </c>
      <c r="U3229" s="9" t="e">
        <f>VLOOKUP(A3229,Sku_list!$A$1:$D$2667,4,0)*(F3229/1000000*12)</f>
        <v>#N/A</v>
      </c>
      <c r="V3229" s="9" t="e">
        <f>VLOOKUP(A3229,Sku_list!$A$1:$D$2667,4,0)*(H3229/1000000*12)</f>
        <v>#N/A</v>
      </c>
      <c r="W3229" s="9" t="e">
        <f>VLOOKUP(A3229,Sku_list!$A$1:$D$2667,4,0)*(J3229/1000000*12)</f>
        <v>#N/A</v>
      </c>
      <c r="X3229" s="9" t="e">
        <f>VLOOKUP(A3229,Sku_list!$A$1:$D$2667,4,0)*(L3229/1000000*12)</f>
        <v>#N/A</v>
      </c>
      <c r="Y3229" s="9" t="e">
        <f>VLOOKUP(A3229,Sku_list!$A$1:$E$2667,5,0)*((J3229+F3229)/1000000000)</f>
        <v>#N/A</v>
      </c>
      <c r="AC3229" s="22">
        <f t="shared" ca="1" si="50"/>
        <v>6.6666666666666666E-2</v>
      </c>
    </row>
    <row r="3230" spans="1:29" x14ac:dyDescent="0.35">
      <c r="A3230">
        <v>1607784</v>
      </c>
      <c r="B3230" t="s">
        <v>20</v>
      </c>
      <c r="C3230" t="s">
        <v>162</v>
      </c>
      <c r="D3230">
        <v>0</v>
      </c>
      <c r="E3230">
        <v>0</v>
      </c>
      <c r="F3230">
        <v>0</v>
      </c>
      <c r="G3230">
        <v>0</v>
      </c>
      <c r="H3230">
        <v>0</v>
      </c>
      <c r="I3230">
        <v>0</v>
      </c>
      <c r="J3230">
        <v>0</v>
      </c>
      <c r="K3230">
        <v>0</v>
      </c>
      <c r="L3230">
        <v>0</v>
      </c>
      <c r="M3230">
        <v>0</v>
      </c>
      <c r="N3230">
        <v>0</v>
      </c>
      <c r="P3230" s="22" t="s">
        <v>34</v>
      </c>
      <c r="R3230" t="s">
        <v>103</v>
      </c>
      <c r="S3230" t="s">
        <v>69</v>
      </c>
      <c r="T3230" s="9" t="e">
        <f>VLOOKUP(A3230,Sku_list!$A$1:$D$2667,3,0)</f>
        <v>#N/A</v>
      </c>
      <c r="U3230" s="9" t="e">
        <f>VLOOKUP(A3230,Sku_list!$A$1:$D$2667,4,0)*(F3230/1000000*12)</f>
        <v>#N/A</v>
      </c>
      <c r="V3230" s="9" t="e">
        <f>VLOOKUP(A3230,Sku_list!$A$1:$D$2667,4,0)*(H3230/1000000*12)</f>
        <v>#N/A</v>
      </c>
      <c r="W3230" s="9" t="e">
        <f>VLOOKUP(A3230,Sku_list!$A$1:$D$2667,4,0)*(J3230/1000000*12)</f>
        <v>#N/A</v>
      </c>
      <c r="X3230" s="9" t="e">
        <f>VLOOKUP(A3230,Sku_list!$A$1:$D$2667,4,0)*(L3230/1000000*12)</f>
        <v>#N/A</v>
      </c>
      <c r="Y3230" s="9" t="e">
        <f>VLOOKUP(A3230,Sku_list!$A$1:$E$2667,5,0)*((J3230+F3230)/1000000000)</f>
        <v>#N/A</v>
      </c>
      <c r="AC3230" s="22">
        <f t="shared" ca="1" si="50"/>
        <v>6.6666666666666666E-2</v>
      </c>
    </row>
    <row r="3231" spans="1:29" x14ac:dyDescent="0.35">
      <c r="A3231">
        <v>1607784</v>
      </c>
      <c r="B3231" t="s">
        <v>20</v>
      </c>
      <c r="C3231" t="s">
        <v>164</v>
      </c>
      <c r="D3231">
        <v>0</v>
      </c>
      <c r="E3231">
        <v>0</v>
      </c>
      <c r="F3231">
        <v>0</v>
      </c>
      <c r="G3231">
        <v>0</v>
      </c>
      <c r="H3231">
        <v>0</v>
      </c>
      <c r="I3231">
        <v>0</v>
      </c>
      <c r="J3231">
        <v>0</v>
      </c>
      <c r="K3231">
        <v>0</v>
      </c>
      <c r="L3231">
        <v>0</v>
      </c>
      <c r="M3231">
        <v>0</v>
      </c>
      <c r="N3231">
        <v>0</v>
      </c>
      <c r="P3231" s="22" t="s">
        <v>34</v>
      </c>
      <c r="R3231" t="s">
        <v>104</v>
      </c>
      <c r="S3231" t="s">
        <v>69</v>
      </c>
      <c r="T3231" s="9" t="e">
        <f>VLOOKUP(A3231,Sku_list!$A$1:$D$2667,3,0)</f>
        <v>#N/A</v>
      </c>
      <c r="U3231" s="9" t="e">
        <f>VLOOKUP(A3231,Sku_list!$A$1:$D$2667,4,0)*(F3231/1000000*12)</f>
        <v>#N/A</v>
      </c>
      <c r="V3231" s="9" t="e">
        <f>VLOOKUP(A3231,Sku_list!$A$1:$D$2667,4,0)*(H3231/1000000*12)</f>
        <v>#N/A</v>
      </c>
      <c r="W3231" s="9" t="e">
        <f>VLOOKUP(A3231,Sku_list!$A$1:$D$2667,4,0)*(J3231/1000000*12)</f>
        <v>#N/A</v>
      </c>
      <c r="X3231" s="9" t="e">
        <f>VLOOKUP(A3231,Sku_list!$A$1:$D$2667,4,0)*(L3231/1000000*12)</f>
        <v>#N/A</v>
      </c>
      <c r="Y3231" s="9" t="e">
        <f>VLOOKUP(A3231,Sku_list!$A$1:$E$2667,5,0)*((J3231+F3231)/1000000000)</f>
        <v>#N/A</v>
      </c>
      <c r="AC3231" s="22">
        <f t="shared" ca="1" si="50"/>
        <v>6.6666666666666666E-2</v>
      </c>
    </row>
    <row r="3232" spans="1:29" x14ac:dyDescent="0.35">
      <c r="A3232">
        <v>1607784</v>
      </c>
      <c r="B3232" t="s">
        <v>20</v>
      </c>
      <c r="C3232" t="s">
        <v>165</v>
      </c>
      <c r="D3232">
        <v>0</v>
      </c>
      <c r="E3232">
        <v>0</v>
      </c>
      <c r="F3232">
        <v>0</v>
      </c>
      <c r="G3232">
        <v>0</v>
      </c>
      <c r="H3232">
        <v>0</v>
      </c>
      <c r="I3232">
        <v>0</v>
      </c>
      <c r="J3232">
        <v>0</v>
      </c>
      <c r="K3232">
        <v>0</v>
      </c>
      <c r="L3232">
        <v>0</v>
      </c>
      <c r="M3232">
        <v>0</v>
      </c>
      <c r="N3232">
        <v>0</v>
      </c>
      <c r="P3232" s="22" t="s">
        <v>34</v>
      </c>
      <c r="R3232" t="s">
        <v>105</v>
      </c>
      <c r="S3232" t="s">
        <v>83</v>
      </c>
      <c r="T3232" s="9" t="e">
        <f>VLOOKUP(A3232,Sku_list!$A$1:$D$2667,3,0)</f>
        <v>#N/A</v>
      </c>
      <c r="U3232" s="9" t="e">
        <f>VLOOKUP(A3232,Sku_list!$A$1:$D$2667,4,0)*(F3232/1000000*12)</f>
        <v>#N/A</v>
      </c>
      <c r="V3232" s="9" t="e">
        <f>VLOOKUP(A3232,Sku_list!$A$1:$D$2667,4,0)*(H3232/1000000*12)</f>
        <v>#N/A</v>
      </c>
      <c r="W3232" s="9" t="e">
        <f>VLOOKUP(A3232,Sku_list!$A$1:$D$2667,4,0)*(J3232/1000000*12)</f>
        <v>#N/A</v>
      </c>
      <c r="X3232" s="9" t="e">
        <f>VLOOKUP(A3232,Sku_list!$A$1:$D$2667,4,0)*(L3232/1000000*12)</f>
        <v>#N/A</v>
      </c>
      <c r="Y3232" s="9" t="e">
        <f>VLOOKUP(A3232,Sku_list!$A$1:$E$2667,5,0)*((J3232+F3232)/1000000000)</f>
        <v>#N/A</v>
      </c>
      <c r="AC3232" s="22">
        <f t="shared" ca="1" si="50"/>
        <v>6.6666666666666666E-2</v>
      </c>
    </row>
    <row r="3233" spans="1:29" x14ac:dyDescent="0.35">
      <c r="A3233">
        <v>1607784</v>
      </c>
      <c r="B3233" t="s">
        <v>20</v>
      </c>
      <c r="C3233" t="s">
        <v>163</v>
      </c>
      <c r="D3233">
        <v>0</v>
      </c>
      <c r="E3233">
        <v>0</v>
      </c>
      <c r="F3233">
        <v>0</v>
      </c>
      <c r="G3233">
        <v>0</v>
      </c>
      <c r="H3233">
        <v>0</v>
      </c>
      <c r="I3233">
        <v>0</v>
      </c>
      <c r="J3233">
        <v>4</v>
      </c>
      <c r="K3233">
        <v>4</v>
      </c>
      <c r="L3233">
        <v>0</v>
      </c>
      <c r="M3233">
        <v>-4</v>
      </c>
      <c r="N3233">
        <v>4</v>
      </c>
      <c r="P3233" s="22" t="s">
        <v>34</v>
      </c>
      <c r="R3233" t="s">
        <v>117</v>
      </c>
      <c r="S3233" t="s">
        <v>83</v>
      </c>
      <c r="T3233" s="9" t="e">
        <f>VLOOKUP(A3233,Sku_list!$A$1:$D$2667,3,0)</f>
        <v>#N/A</v>
      </c>
      <c r="U3233" s="9" t="e">
        <f>VLOOKUP(A3233,Sku_list!$A$1:$D$2667,4,0)*(F3233/1000000*12)</f>
        <v>#N/A</v>
      </c>
      <c r="V3233" s="9" t="e">
        <f>VLOOKUP(A3233,Sku_list!$A$1:$D$2667,4,0)*(H3233/1000000*12)</f>
        <v>#N/A</v>
      </c>
      <c r="W3233" s="9" t="e">
        <f>VLOOKUP(A3233,Sku_list!$A$1:$D$2667,4,0)*(J3233/1000000*12)</f>
        <v>#N/A</v>
      </c>
      <c r="X3233" s="9" t="e">
        <f>VLOOKUP(A3233,Sku_list!$A$1:$D$2667,4,0)*(L3233/1000000*12)</f>
        <v>#N/A</v>
      </c>
      <c r="Y3233" s="9" t="e">
        <f>VLOOKUP(A3233,Sku_list!$A$1:$E$2667,5,0)*((J3233+F3233)/1000000000)</f>
        <v>#N/A</v>
      </c>
      <c r="AC3233" s="22">
        <f t="shared" ca="1" si="50"/>
        <v>6.6666666666666666E-2</v>
      </c>
    </row>
    <row r="3234" spans="1:29" x14ac:dyDescent="0.35">
      <c r="A3234">
        <v>1607784</v>
      </c>
      <c r="B3234" t="s">
        <v>20</v>
      </c>
      <c r="C3234" t="s">
        <v>166</v>
      </c>
      <c r="D3234">
        <v>0</v>
      </c>
      <c r="E3234">
        <v>0</v>
      </c>
      <c r="F3234">
        <v>0</v>
      </c>
      <c r="G3234">
        <v>0</v>
      </c>
      <c r="H3234">
        <v>0</v>
      </c>
      <c r="I3234">
        <v>0</v>
      </c>
      <c r="J3234">
        <v>30</v>
      </c>
      <c r="K3234">
        <v>30</v>
      </c>
      <c r="L3234">
        <v>0</v>
      </c>
      <c r="M3234">
        <v>-30</v>
      </c>
      <c r="N3234">
        <v>30</v>
      </c>
      <c r="P3234" s="22" t="s">
        <v>34</v>
      </c>
      <c r="R3234" t="s">
        <v>118</v>
      </c>
      <c r="S3234" t="s">
        <v>85</v>
      </c>
      <c r="T3234" s="9" t="e">
        <f>VLOOKUP(A3234,Sku_list!$A$1:$D$2667,3,0)</f>
        <v>#N/A</v>
      </c>
      <c r="U3234" s="9" t="e">
        <f>VLOOKUP(A3234,Sku_list!$A$1:$D$2667,4,0)*(F3234/1000000*12)</f>
        <v>#N/A</v>
      </c>
      <c r="V3234" s="9" t="e">
        <f>VLOOKUP(A3234,Sku_list!$A$1:$D$2667,4,0)*(H3234/1000000*12)</f>
        <v>#N/A</v>
      </c>
      <c r="W3234" s="9" t="e">
        <f>VLOOKUP(A3234,Sku_list!$A$1:$D$2667,4,0)*(J3234/1000000*12)</f>
        <v>#N/A</v>
      </c>
      <c r="X3234" s="9" t="e">
        <f>VLOOKUP(A3234,Sku_list!$A$1:$D$2667,4,0)*(L3234/1000000*12)</f>
        <v>#N/A</v>
      </c>
      <c r="Y3234" s="9" t="e">
        <f>VLOOKUP(A3234,Sku_list!$A$1:$E$2667,5,0)*((J3234+F3234)/1000000000)</f>
        <v>#N/A</v>
      </c>
      <c r="AC3234" s="22">
        <f t="shared" ca="1" si="50"/>
        <v>6.6666666666666666E-2</v>
      </c>
    </row>
    <row r="3235" spans="1:29" x14ac:dyDescent="0.35">
      <c r="A3235">
        <v>1607784</v>
      </c>
      <c r="B3235" t="s">
        <v>20</v>
      </c>
      <c r="C3235" t="s">
        <v>167</v>
      </c>
      <c r="D3235">
        <v>0</v>
      </c>
      <c r="E3235">
        <v>0</v>
      </c>
      <c r="F3235">
        <v>0</v>
      </c>
      <c r="G3235">
        <v>0</v>
      </c>
      <c r="H3235">
        <v>0</v>
      </c>
      <c r="I3235">
        <v>0</v>
      </c>
      <c r="J3235">
        <v>0</v>
      </c>
      <c r="K3235">
        <v>0</v>
      </c>
      <c r="L3235">
        <v>0</v>
      </c>
      <c r="M3235">
        <v>0</v>
      </c>
      <c r="N3235">
        <v>0</v>
      </c>
      <c r="P3235" s="22" t="s">
        <v>34</v>
      </c>
      <c r="R3235" t="s">
        <v>119</v>
      </c>
      <c r="S3235" t="s">
        <v>72</v>
      </c>
      <c r="T3235" s="9" t="e">
        <f>VLOOKUP(A3235,Sku_list!$A$1:$D$2667,3,0)</f>
        <v>#N/A</v>
      </c>
      <c r="U3235" s="9" t="e">
        <f>VLOOKUP(A3235,Sku_list!$A$1:$D$2667,4,0)*(F3235/1000000*12)</f>
        <v>#N/A</v>
      </c>
      <c r="V3235" s="9" t="e">
        <f>VLOOKUP(A3235,Sku_list!$A$1:$D$2667,4,0)*(H3235/1000000*12)</f>
        <v>#N/A</v>
      </c>
      <c r="W3235" s="9" t="e">
        <f>VLOOKUP(A3235,Sku_list!$A$1:$D$2667,4,0)*(J3235/1000000*12)</f>
        <v>#N/A</v>
      </c>
      <c r="X3235" s="9" t="e">
        <f>VLOOKUP(A3235,Sku_list!$A$1:$D$2667,4,0)*(L3235/1000000*12)</f>
        <v>#N/A</v>
      </c>
      <c r="Y3235" s="9" t="e">
        <f>VLOOKUP(A3235,Sku_list!$A$1:$E$2667,5,0)*((J3235+F3235)/1000000000)</f>
        <v>#N/A</v>
      </c>
      <c r="AC3235" s="22">
        <f t="shared" ca="1" si="50"/>
        <v>6.6666666666666666E-2</v>
      </c>
    </row>
    <row r="3236" spans="1:29" x14ac:dyDescent="0.35">
      <c r="A3236">
        <v>1607784</v>
      </c>
      <c r="B3236" t="s">
        <v>20</v>
      </c>
      <c r="C3236" t="s">
        <v>61</v>
      </c>
      <c r="D3236">
        <v>0</v>
      </c>
      <c r="E3236">
        <v>0</v>
      </c>
      <c r="F3236">
        <v>0</v>
      </c>
      <c r="G3236">
        <v>0</v>
      </c>
      <c r="H3236">
        <v>0</v>
      </c>
      <c r="I3236">
        <v>0</v>
      </c>
      <c r="J3236">
        <v>0</v>
      </c>
      <c r="K3236">
        <v>0</v>
      </c>
      <c r="L3236">
        <v>0</v>
      </c>
      <c r="M3236">
        <v>0</v>
      </c>
      <c r="N3236">
        <v>0</v>
      </c>
      <c r="P3236" s="22" t="s">
        <v>34</v>
      </c>
      <c r="R3236" t="s">
        <v>5</v>
      </c>
      <c r="S3236" t="s">
        <v>85</v>
      </c>
      <c r="T3236" s="9" t="e">
        <f>VLOOKUP(A3236,Sku_list!$A$1:$D$2667,3,0)</f>
        <v>#N/A</v>
      </c>
      <c r="U3236" s="9" t="e">
        <f>VLOOKUP(A3236,Sku_list!$A$1:$D$2667,4,0)*(F3236/1000000*12)</f>
        <v>#N/A</v>
      </c>
      <c r="V3236" s="9" t="e">
        <f>VLOOKUP(A3236,Sku_list!$A$1:$D$2667,4,0)*(H3236/1000000*12)</f>
        <v>#N/A</v>
      </c>
      <c r="W3236" s="9" t="e">
        <f>VLOOKUP(A3236,Sku_list!$A$1:$D$2667,4,0)*(J3236/1000000*12)</f>
        <v>#N/A</v>
      </c>
      <c r="X3236" s="9" t="e">
        <f>VLOOKUP(A3236,Sku_list!$A$1:$D$2667,4,0)*(L3236/1000000*12)</f>
        <v>#N/A</v>
      </c>
      <c r="Y3236" s="9" t="e">
        <f>VLOOKUP(A3236,Sku_list!$A$1:$E$2667,5,0)*((J3236+F3236)/1000000000)</f>
        <v>#N/A</v>
      </c>
      <c r="AC3236" s="22">
        <f t="shared" ca="1" si="50"/>
        <v>6.6666666666666666E-2</v>
      </c>
    </row>
    <row r="3237" spans="1:29" x14ac:dyDescent="0.35">
      <c r="A3237">
        <v>1607784</v>
      </c>
      <c r="B3237" t="s">
        <v>20</v>
      </c>
      <c r="C3237" t="s">
        <v>39</v>
      </c>
      <c r="D3237">
        <v>0</v>
      </c>
      <c r="E3237">
        <v>0</v>
      </c>
      <c r="F3237">
        <v>0</v>
      </c>
      <c r="G3237">
        <v>0</v>
      </c>
      <c r="H3237">
        <v>0</v>
      </c>
      <c r="I3237">
        <v>0</v>
      </c>
      <c r="J3237">
        <v>0</v>
      </c>
      <c r="K3237">
        <v>0</v>
      </c>
      <c r="L3237">
        <v>0</v>
      </c>
      <c r="M3237">
        <v>0</v>
      </c>
      <c r="N3237">
        <v>0</v>
      </c>
      <c r="P3237" s="22" t="s">
        <v>34</v>
      </c>
      <c r="R3237" t="s">
        <v>43</v>
      </c>
      <c r="S3237" t="s">
        <v>190</v>
      </c>
      <c r="T3237" s="9" t="e">
        <f>VLOOKUP(A3237,Sku_list!$A$1:$D$2667,3,0)</f>
        <v>#N/A</v>
      </c>
      <c r="U3237" s="9" t="e">
        <f>VLOOKUP(A3237,Sku_list!$A$1:$D$2667,4,0)*(F3237/1000000*12)</f>
        <v>#N/A</v>
      </c>
      <c r="V3237" s="9" t="e">
        <f>VLOOKUP(A3237,Sku_list!$A$1:$D$2667,4,0)*(H3237/1000000*12)</f>
        <v>#N/A</v>
      </c>
      <c r="W3237" s="9" t="e">
        <f>VLOOKUP(A3237,Sku_list!$A$1:$D$2667,4,0)*(J3237/1000000*12)</f>
        <v>#N/A</v>
      </c>
      <c r="X3237" s="9" t="e">
        <f>VLOOKUP(A3237,Sku_list!$A$1:$D$2667,4,0)*(L3237/1000000*12)</f>
        <v>#N/A</v>
      </c>
      <c r="Y3237" s="9" t="e">
        <f>VLOOKUP(A3237,Sku_list!$A$1:$E$2667,5,0)*((J3237+F3237)/1000000000)</f>
        <v>#N/A</v>
      </c>
      <c r="AC3237" s="22">
        <f t="shared" ca="1" si="50"/>
        <v>6.6666666666666666E-2</v>
      </c>
    </row>
    <row r="3238" spans="1:29" x14ac:dyDescent="0.35">
      <c r="A3238">
        <v>1607784</v>
      </c>
      <c r="B3238" t="s">
        <v>20</v>
      </c>
      <c r="C3238" t="s">
        <v>65</v>
      </c>
      <c r="D3238">
        <v>0</v>
      </c>
      <c r="E3238">
        <v>0</v>
      </c>
      <c r="F3238">
        <v>0</v>
      </c>
      <c r="G3238">
        <v>0</v>
      </c>
      <c r="H3238">
        <v>0</v>
      </c>
      <c r="I3238">
        <v>0</v>
      </c>
      <c r="J3238">
        <v>0</v>
      </c>
      <c r="K3238">
        <v>0</v>
      </c>
      <c r="L3238">
        <v>0</v>
      </c>
      <c r="M3238">
        <v>0</v>
      </c>
      <c r="N3238">
        <v>0</v>
      </c>
      <c r="P3238" s="22" t="s">
        <v>34</v>
      </c>
      <c r="R3238" t="s">
        <v>300</v>
      </c>
      <c r="S3238" t="s">
        <v>83</v>
      </c>
      <c r="T3238" s="9" t="e">
        <f>VLOOKUP(A3238,Sku_list!$A$1:$D$2667,3,0)</f>
        <v>#N/A</v>
      </c>
      <c r="U3238" s="9" t="e">
        <f>VLOOKUP(A3238,Sku_list!$A$1:$D$2667,4,0)*(F3238/1000000*12)</f>
        <v>#N/A</v>
      </c>
      <c r="V3238" s="9" t="e">
        <f>VLOOKUP(A3238,Sku_list!$A$1:$D$2667,4,0)*(H3238/1000000*12)</f>
        <v>#N/A</v>
      </c>
      <c r="W3238" s="9" t="e">
        <f>VLOOKUP(A3238,Sku_list!$A$1:$D$2667,4,0)*(J3238/1000000*12)</f>
        <v>#N/A</v>
      </c>
      <c r="X3238" s="9" t="e">
        <f>VLOOKUP(A3238,Sku_list!$A$1:$D$2667,4,0)*(L3238/1000000*12)</f>
        <v>#N/A</v>
      </c>
      <c r="Y3238" s="9" t="e">
        <f>VLOOKUP(A3238,Sku_list!$A$1:$E$2667,5,0)*((J3238+F3238)/1000000000)</f>
        <v>#N/A</v>
      </c>
      <c r="AC3238" s="22">
        <f t="shared" ca="1" si="50"/>
        <v>6.6666666666666666E-2</v>
      </c>
    </row>
    <row r="3239" spans="1:29" x14ac:dyDescent="0.35">
      <c r="A3239">
        <v>1607784</v>
      </c>
      <c r="B3239" t="s">
        <v>20</v>
      </c>
      <c r="C3239" t="s">
        <v>66</v>
      </c>
      <c r="D3239">
        <v>0</v>
      </c>
      <c r="E3239">
        <v>0</v>
      </c>
      <c r="F3239">
        <v>0</v>
      </c>
      <c r="G3239">
        <v>0</v>
      </c>
      <c r="H3239">
        <v>0</v>
      </c>
      <c r="I3239">
        <v>0</v>
      </c>
      <c r="J3239">
        <v>0</v>
      </c>
      <c r="K3239">
        <v>0</v>
      </c>
      <c r="L3239">
        <v>0</v>
      </c>
      <c r="M3239">
        <v>0</v>
      </c>
      <c r="N3239">
        <v>0</v>
      </c>
      <c r="P3239" s="22" t="s">
        <v>34</v>
      </c>
      <c r="R3239" t="s">
        <v>174</v>
      </c>
      <c r="S3239" t="s">
        <v>72</v>
      </c>
      <c r="T3239" s="9" t="e">
        <f>VLOOKUP(A3239,Sku_list!$A$1:$D$2667,3,0)</f>
        <v>#N/A</v>
      </c>
      <c r="U3239" s="9" t="e">
        <f>VLOOKUP(A3239,Sku_list!$A$1:$D$2667,4,0)*(F3239/1000000*12)</f>
        <v>#N/A</v>
      </c>
      <c r="V3239" s="9" t="e">
        <f>VLOOKUP(A3239,Sku_list!$A$1:$D$2667,4,0)*(H3239/1000000*12)</f>
        <v>#N/A</v>
      </c>
      <c r="W3239" s="9" t="e">
        <f>VLOOKUP(A3239,Sku_list!$A$1:$D$2667,4,0)*(J3239/1000000*12)</f>
        <v>#N/A</v>
      </c>
      <c r="X3239" s="9" t="e">
        <f>VLOOKUP(A3239,Sku_list!$A$1:$D$2667,4,0)*(L3239/1000000*12)</f>
        <v>#N/A</v>
      </c>
      <c r="Y3239" s="9" t="e">
        <f>VLOOKUP(A3239,Sku_list!$A$1:$E$2667,5,0)*((J3239+F3239)/1000000000)</f>
        <v>#N/A</v>
      </c>
      <c r="AC3239" s="22">
        <f t="shared" ca="1" si="50"/>
        <v>6.6666666666666666E-2</v>
      </c>
    </row>
    <row r="3240" spans="1:29" x14ac:dyDescent="0.35">
      <c r="A3240">
        <v>1607784</v>
      </c>
      <c r="B3240" t="s">
        <v>20</v>
      </c>
      <c r="C3240" t="s">
        <v>67</v>
      </c>
      <c r="D3240">
        <v>0</v>
      </c>
      <c r="E3240">
        <v>0</v>
      </c>
      <c r="F3240">
        <v>0</v>
      </c>
      <c r="G3240">
        <v>0</v>
      </c>
      <c r="H3240">
        <v>0</v>
      </c>
      <c r="I3240">
        <v>0</v>
      </c>
      <c r="J3240">
        <v>0</v>
      </c>
      <c r="K3240">
        <v>0</v>
      </c>
      <c r="L3240">
        <v>0</v>
      </c>
      <c r="M3240">
        <v>0</v>
      </c>
      <c r="N3240">
        <v>0</v>
      </c>
      <c r="P3240" s="22" t="s">
        <v>34</v>
      </c>
      <c r="R3240" t="s">
        <v>176</v>
      </c>
      <c r="S3240" t="s">
        <v>72</v>
      </c>
      <c r="T3240" s="9" t="e">
        <f>VLOOKUP(A3240,Sku_list!$A$1:$D$2667,3,0)</f>
        <v>#N/A</v>
      </c>
      <c r="U3240" s="9" t="e">
        <f>VLOOKUP(A3240,Sku_list!$A$1:$D$2667,4,0)*(F3240/1000000*12)</f>
        <v>#N/A</v>
      </c>
      <c r="V3240" s="9" t="e">
        <f>VLOOKUP(A3240,Sku_list!$A$1:$D$2667,4,0)*(H3240/1000000*12)</f>
        <v>#N/A</v>
      </c>
      <c r="W3240" s="9" t="e">
        <f>VLOOKUP(A3240,Sku_list!$A$1:$D$2667,4,0)*(J3240/1000000*12)</f>
        <v>#N/A</v>
      </c>
      <c r="X3240" s="9" t="e">
        <f>VLOOKUP(A3240,Sku_list!$A$1:$D$2667,4,0)*(L3240/1000000*12)</f>
        <v>#N/A</v>
      </c>
      <c r="Y3240" s="9" t="e">
        <f>VLOOKUP(A3240,Sku_list!$A$1:$E$2667,5,0)*((J3240+F3240)/1000000000)</f>
        <v>#N/A</v>
      </c>
      <c r="AC3240" s="22">
        <f t="shared" ca="1" si="50"/>
        <v>6.6666666666666666E-2</v>
      </c>
    </row>
    <row r="3241" spans="1:29" x14ac:dyDescent="0.35">
      <c r="A3241">
        <v>1607784</v>
      </c>
      <c r="B3241" t="s">
        <v>20</v>
      </c>
      <c r="C3241" t="s">
        <v>68</v>
      </c>
      <c r="D3241">
        <v>0</v>
      </c>
      <c r="E3241">
        <v>0</v>
      </c>
      <c r="F3241">
        <v>0</v>
      </c>
      <c r="G3241">
        <v>0</v>
      </c>
      <c r="H3241">
        <v>0</v>
      </c>
      <c r="I3241">
        <v>0</v>
      </c>
      <c r="J3241">
        <v>0</v>
      </c>
      <c r="K3241">
        <v>0</v>
      </c>
      <c r="L3241">
        <v>0</v>
      </c>
      <c r="M3241">
        <v>0</v>
      </c>
      <c r="N3241">
        <v>0</v>
      </c>
      <c r="P3241" s="22" t="s">
        <v>34</v>
      </c>
      <c r="R3241" t="s">
        <v>177</v>
      </c>
      <c r="S3241" t="s">
        <v>72</v>
      </c>
      <c r="T3241" s="9" t="e">
        <f>VLOOKUP(A3241,Sku_list!$A$1:$D$2667,3,0)</f>
        <v>#N/A</v>
      </c>
      <c r="U3241" s="9" t="e">
        <f>VLOOKUP(A3241,Sku_list!$A$1:$D$2667,4,0)*(F3241/1000000*12)</f>
        <v>#N/A</v>
      </c>
      <c r="V3241" s="9" t="e">
        <f>VLOOKUP(A3241,Sku_list!$A$1:$D$2667,4,0)*(H3241/1000000*12)</f>
        <v>#N/A</v>
      </c>
      <c r="W3241" s="9" t="e">
        <f>VLOOKUP(A3241,Sku_list!$A$1:$D$2667,4,0)*(J3241/1000000*12)</f>
        <v>#N/A</v>
      </c>
      <c r="X3241" s="9" t="e">
        <f>VLOOKUP(A3241,Sku_list!$A$1:$D$2667,4,0)*(L3241/1000000*12)</f>
        <v>#N/A</v>
      </c>
      <c r="Y3241" s="9" t="e">
        <f>VLOOKUP(A3241,Sku_list!$A$1:$E$2667,5,0)*((J3241+F3241)/1000000000)</f>
        <v>#N/A</v>
      </c>
      <c r="AC3241" s="22">
        <f t="shared" ca="1" si="50"/>
        <v>6.6666666666666666E-2</v>
      </c>
    </row>
    <row r="3242" spans="1:29" x14ac:dyDescent="0.35">
      <c r="A3242">
        <v>1607784</v>
      </c>
      <c r="B3242" t="s">
        <v>20</v>
      </c>
      <c r="C3242" t="s">
        <v>44</v>
      </c>
      <c r="D3242">
        <v>0</v>
      </c>
      <c r="E3242">
        <v>0</v>
      </c>
      <c r="F3242">
        <v>0</v>
      </c>
      <c r="G3242">
        <v>0</v>
      </c>
      <c r="H3242">
        <v>0</v>
      </c>
      <c r="I3242">
        <v>0</v>
      </c>
      <c r="J3242">
        <v>32</v>
      </c>
      <c r="K3242">
        <v>32</v>
      </c>
      <c r="L3242">
        <v>0</v>
      </c>
      <c r="M3242">
        <v>-32</v>
      </c>
      <c r="N3242">
        <v>32</v>
      </c>
      <c r="P3242" s="22" t="s">
        <v>34</v>
      </c>
      <c r="R3242" t="s">
        <v>45</v>
      </c>
      <c r="S3242" t="s">
        <v>193</v>
      </c>
      <c r="T3242" s="9" t="e">
        <f>VLOOKUP(A3242,Sku_list!$A$1:$D$2667,3,0)</f>
        <v>#N/A</v>
      </c>
      <c r="U3242" s="9" t="e">
        <f>VLOOKUP(A3242,Sku_list!$A$1:$D$2667,4,0)*(F3242/1000000*12)</f>
        <v>#N/A</v>
      </c>
      <c r="V3242" s="9" t="e">
        <f>VLOOKUP(A3242,Sku_list!$A$1:$D$2667,4,0)*(H3242/1000000*12)</f>
        <v>#N/A</v>
      </c>
      <c r="W3242" s="9" t="e">
        <f>VLOOKUP(A3242,Sku_list!$A$1:$D$2667,4,0)*(J3242/1000000*12)</f>
        <v>#N/A</v>
      </c>
      <c r="X3242" s="9" t="e">
        <f>VLOOKUP(A3242,Sku_list!$A$1:$D$2667,4,0)*(L3242/1000000*12)</f>
        <v>#N/A</v>
      </c>
      <c r="Y3242" s="9" t="e">
        <f>VLOOKUP(A3242,Sku_list!$A$1:$E$2667,5,0)*((J3242+F3242)/1000000000)</f>
        <v>#N/A</v>
      </c>
      <c r="AC3242" s="22">
        <f t="shared" ca="1" si="50"/>
        <v>6.6666666666666666E-2</v>
      </c>
    </row>
    <row r="3243" spans="1:29" x14ac:dyDescent="0.35">
      <c r="A3243">
        <v>1607785</v>
      </c>
      <c r="B3243" t="s">
        <v>234</v>
      </c>
      <c r="C3243" t="s">
        <v>139</v>
      </c>
      <c r="D3243">
        <v>0</v>
      </c>
      <c r="E3243">
        <v>0</v>
      </c>
      <c r="F3243">
        <v>0</v>
      </c>
      <c r="G3243">
        <v>104</v>
      </c>
      <c r="H3243">
        <v>112</v>
      </c>
      <c r="I3243">
        <v>0</v>
      </c>
      <c r="J3243">
        <v>35</v>
      </c>
      <c r="K3243">
        <v>35</v>
      </c>
      <c r="L3243">
        <v>120</v>
      </c>
      <c r="M3243">
        <v>-27</v>
      </c>
      <c r="N3243">
        <v>27</v>
      </c>
      <c r="P3243" s="22">
        <v>1.2250000000000001</v>
      </c>
      <c r="R3243" t="s">
        <v>70</v>
      </c>
      <c r="S3243" t="s">
        <v>69</v>
      </c>
      <c r="T3243" s="9" t="e">
        <f>VLOOKUP(A3243,Sku_list!$A$1:$D$2667,3,0)</f>
        <v>#N/A</v>
      </c>
      <c r="U3243" s="9" t="e">
        <f>VLOOKUP(A3243,Sku_list!$A$1:$D$2667,4,0)*(F3243/1000000*12)</f>
        <v>#N/A</v>
      </c>
      <c r="V3243" s="9" t="e">
        <f>VLOOKUP(A3243,Sku_list!$A$1:$D$2667,4,0)*(H3243/1000000*12)</f>
        <v>#N/A</v>
      </c>
      <c r="W3243" s="9" t="e">
        <f>VLOOKUP(A3243,Sku_list!$A$1:$D$2667,4,0)*(J3243/1000000*12)</f>
        <v>#N/A</v>
      </c>
      <c r="X3243" s="9" t="e">
        <f>VLOOKUP(A3243,Sku_list!$A$1:$D$2667,4,0)*(L3243/1000000*12)</f>
        <v>#N/A</v>
      </c>
      <c r="Y3243" s="9" t="e">
        <f>VLOOKUP(A3243,Sku_list!$A$1:$E$2667,5,0)*((J3243+F3243)/1000000000)</f>
        <v>#N/A</v>
      </c>
      <c r="AC3243" s="22">
        <f t="shared" ca="1" si="50"/>
        <v>6.6666666666666666E-2</v>
      </c>
    </row>
    <row r="3244" spans="1:29" x14ac:dyDescent="0.35">
      <c r="A3244">
        <v>1607785</v>
      </c>
      <c r="B3244" t="s">
        <v>234</v>
      </c>
      <c r="C3244" t="s">
        <v>140</v>
      </c>
      <c r="D3244">
        <v>0</v>
      </c>
      <c r="E3244">
        <v>0</v>
      </c>
      <c r="F3244">
        <v>0</v>
      </c>
      <c r="G3244">
        <v>40</v>
      </c>
      <c r="H3244">
        <v>40</v>
      </c>
      <c r="I3244">
        <v>0</v>
      </c>
      <c r="J3244">
        <v>144</v>
      </c>
      <c r="K3244">
        <v>144</v>
      </c>
      <c r="L3244">
        <v>120</v>
      </c>
      <c r="M3244">
        <v>-64</v>
      </c>
      <c r="N3244">
        <v>64</v>
      </c>
      <c r="P3244" s="22">
        <v>1.5333333333333334</v>
      </c>
      <c r="R3244" t="s">
        <v>71</v>
      </c>
      <c r="S3244" t="s">
        <v>72</v>
      </c>
      <c r="T3244" s="9" t="e">
        <f>VLOOKUP(A3244,Sku_list!$A$1:$D$2667,3,0)</f>
        <v>#N/A</v>
      </c>
      <c r="U3244" s="9" t="e">
        <f>VLOOKUP(A3244,Sku_list!$A$1:$D$2667,4,0)*(F3244/1000000*12)</f>
        <v>#N/A</v>
      </c>
      <c r="V3244" s="9" t="e">
        <f>VLOOKUP(A3244,Sku_list!$A$1:$D$2667,4,0)*(H3244/1000000*12)</f>
        <v>#N/A</v>
      </c>
      <c r="W3244" s="9" t="e">
        <f>VLOOKUP(A3244,Sku_list!$A$1:$D$2667,4,0)*(J3244/1000000*12)</f>
        <v>#N/A</v>
      </c>
      <c r="X3244" s="9" t="e">
        <f>VLOOKUP(A3244,Sku_list!$A$1:$D$2667,4,0)*(L3244/1000000*12)</f>
        <v>#N/A</v>
      </c>
      <c r="Y3244" s="9" t="e">
        <f>VLOOKUP(A3244,Sku_list!$A$1:$E$2667,5,0)*((J3244+F3244)/1000000000)</f>
        <v>#N/A</v>
      </c>
      <c r="AC3244" s="22">
        <f t="shared" ca="1" si="50"/>
        <v>6.6666666666666666E-2</v>
      </c>
    </row>
    <row r="3245" spans="1:29" x14ac:dyDescent="0.35">
      <c r="A3245">
        <v>1607785</v>
      </c>
      <c r="B3245" t="s">
        <v>234</v>
      </c>
      <c r="C3245" t="s">
        <v>141</v>
      </c>
      <c r="D3245">
        <v>3960</v>
      </c>
      <c r="E3245">
        <v>0</v>
      </c>
      <c r="F3245">
        <v>0</v>
      </c>
      <c r="G3245">
        <v>448</v>
      </c>
      <c r="H3245">
        <v>288</v>
      </c>
      <c r="I3245">
        <v>0</v>
      </c>
      <c r="J3245">
        <v>5672</v>
      </c>
      <c r="K3245">
        <v>5648</v>
      </c>
      <c r="L3245">
        <v>220</v>
      </c>
      <c r="M3245">
        <v>-5740</v>
      </c>
      <c r="N3245">
        <v>5740</v>
      </c>
      <c r="P3245" s="22">
        <v>27.09090909090909</v>
      </c>
      <c r="R3245" t="s">
        <v>82</v>
      </c>
      <c r="S3245" t="s">
        <v>83</v>
      </c>
      <c r="T3245" s="9" t="e">
        <f>VLOOKUP(A3245,Sku_list!$A$1:$D$2667,3,0)</f>
        <v>#N/A</v>
      </c>
      <c r="U3245" s="9" t="e">
        <f>VLOOKUP(A3245,Sku_list!$A$1:$D$2667,4,0)*(F3245/1000000*12)</f>
        <v>#N/A</v>
      </c>
      <c r="V3245" s="9" t="e">
        <f>VLOOKUP(A3245,Sku_list!$A$1:$D$2667,4,0)*(H3245/1000000*12)</f>
        <v>#N/A</v>
      </c>
      <c r="W3245" s="9" t="e">
        <f>VLOOKUP(A3245,Sku_list!$A$1:$D$2667,4,0)*(J3245/1000000*12)</f>
        <v>#N/A</v>
      </c>
      <c r="X3245" s="9" t="e">
        <f>VLOOKUP(A3245,Sku_list!$A$1:$D$2667,4,0)*(L3245/1000000*12)</f>
        <v>#N/A</v>
      </c>
      <c r="Y3245" s="9" t="e">
        <f>VLOOKUP(A3245,Sku_list!$A$1:$E$2667,5,0)*((J3245+F3245)/1000000000)</f>
        <v>#N/A</v>
      </c>
      <c r="AC3245" s="22">
        <f t="shared" ca="1" si="50"/>
        <v>6.6666666666666666E-2</v>
      </c>
    </row>
    <row r="3246" spans="1:29" x14ac:dyDescent="0.35">
      <c r="A3246">
        <v>1607785</v>
      </c>
      <c r="B3246" t="s">
        <v>234</v>
      </c>
      <c r="C3246" t="s">
        <v>142</v>
      </c>
      <c r="D3246">
        <v>0</v>
      </c>
      <c r="E3246">
        <v>800</v>
      </c>
      <c r="F3246">
        <v>120</v>
      </c>
      <c r="G3246">
        <v>648</v>
      </c>
      <c r="H3246">
        <v>328</v>
      </c>
      <c r="I3246">
        <v>0</v>
      </c>
      <c r="J3246">
        <v>472</v>
      </c>
      <c r="K3246">
        <v>360</v>
      </c>
      <c r="L3246">
        <v>920</v>
      </c>
      <c r="M3246">
        <v>0</v>
      </c>
      <c r="N3246">
        <v>0</v>
      </c>
      <c r="P3246" s="22">
        <v>1</v>
      </c>
      <c r="R3246" t="s">
        <v>84</v>
      </c>
      <c r="S3246" t="s">
        <v>85</v>
      </c>
      <c r="T3246" s="9" t="e">
        <f>VLOOKUP(A3246,Sku_list!$A$1:$D$2667,3,0)</f>
        <v>#N/A</v>
      </c>
      <c r="U3246" s="9" t="e">
        <f>VLOOKUP(A3246,Sku_list!$A$1:$D$2667,4,0)*(F3246/1000000*12)</f>
        <v>#N/A</v>
      </c>
      <c r="V3246" s="9" t="e">
        <f>VLOOKUP(A3246,Sku_list!$A$1:$D$2667,4,0)*(H3246/1000000*12)</f>
        <v>#N/A</v>
      </c>
      <c r="W3246" s="9" t="e">
        <f>VLOOKUP(A3246,Sku_list!$A$1:$D$2667,4,0)*(J3246/1000000*12)</f>
        <v>#N/A</v>
      </c>
      <c r="X3246" s="9" t="e">
        <f>VLOOKUP(A3246,Sku_list!$A$1:$D$2667,4,0)*(L3246/1000000*12)</f>
        <v>#N/A</v>
      </c>
      <c r="Y3246" s="9" t="e">
        <f>VLOOKUP(A3246,Sku_list!$A$1:$E$2667,5,0)*((J3246+F3246)/1000000000)</f>
        <v>#N/A</v>
      </c>
      <c r="AC3246" s="22">
        <f t="shared" ca="1" si="50"/>
        <v>6.6666666666666666E-2</v>
      </c>
    </row>
    <row r="3247" spans="1:29" x14ac:dyDescent="0.35">
      <c r="A3247">
        <v>1607785</v>
      </c>
      <c r="B3247" t="s">
        <v>234</v>
      </c>
      <c r="C3247" t="s">
        <v>143</v>
      </c>
      <c r="D3247">
        <v>0</v>
      </c>
      <c r="E3247">
        <v>624</v>
      </c>
      <c r="F3247">
        <v>656</v>
      </c>
      <c r="G3247">
        <v>696</v>
      </c>
      <c r="H3247">
        <v>192</v>
      </c>
      <c r="I3247">
        <v>0</v>
      </c>
      <c r="J3247">
        <v>576</v>
      </c>
      <c r="K3247">
        <v>1096</v>
      </c>
      <c r="L3247">
        <v>800</v>
      </c>
      <c r="M3247">
        <v>-624</v>
      </c>
      <c r="N3247">
        <v>624</v>
      </c>
      <c r="P3247" s="22">
        <v>1.78</v>
      </c>
      <c r="R3247" t="s">
        <v>86</v>
      </c>
      <c r="S3247" t="s">
        <v>85</v>
      </c>
      <c r="T3247" s="9" t="e">
        <f>VLOOKUP(A3247,Sku_list!$A$1:$D$2667,3,0)</f>
        <v>#N/A</v>
      </c>
      <c r="U3247" s="9" t="e">
        <f>VLOOKUP(A3247,Sku_list!$A$1:$D$2667,4,0)*(F3247/1000000*12)</f>
        <v>#N/A</v>
      </c>
      <c r="V3247" s="9" t="e">
        <f>VLOOKUP(A3247,Sku_list!$A$1:$D$2667,4,0)*(H3247/1000000*12)</f>
        <v>#N/A</v>
      </c>
      <c r="W3247" s="9" t="e">
        <f>VLOOKUP(A3247,Sku_list!$A$1:$D$2667,4,0)*(J3247/1000000*12)</f>
        <v>#N/A</v>
      </c>
      <c r="X3247" s="9" t="e">
        <f>VLOOKUP(A3247,Sku_list!$A$1:$D$2667,4,0)*(L3247/1000000*12)</f>
        <v>#N/A</v>
      </c>
      <c r="Y3247" s="9" t="e">
        <f>VLOOKUP(A3247,Sku_list!$A$1:$E$2667,5,0)*((J3247+F3247)/1000000000)</f>
        <v>#N/A</v>
      </c>
      <c r="AC3247" s="22">
        <f t="shared" ca="1" si="50"/>
        <v>6.6666666666666666E-2</v>
      </c>
    </row>
    <row r="3248" spans="1:29" x14ac:dyDescent="0.35">
      <c r="A3248">
        <v>1607785</v>
      </c>
      <c r="B3248" t="s">
        <v>234</v>
      </c>
      <c r="C3248" t="s">
        <v>144</v>
      </c>
      <c r="D3248">
        <v>0</v>
      </c>
      <c r="E3248">
        <v>0</v>
      </c>
      <c r="F3248">
        <v>0</v>
      </c>
      <c r="G3248">
        <v>114</v>
      </c>
      <c r="H3248">
        <v>50</v>
      </c>
      <c r="I3248">
        <v>0</v>
      </c>
      <c r="J3248">
        <v>0</v>
      </c>
      <c r="K3248">
        <v>8</v>
      </c>
      <c r="L3248">
        <v>80</v>
      </c>
      <c r="M3248">
        <v>30</v>
      </c>
      <c r="N3248">
        <v>-30</v>
      </c>
      <c r="P3248" s="22">
        <v>0.625</v>
      </c>
      <c r="R3248" t="s">
        <v>87</v>
      </c>
      <c r="S3248" t="s">
        <v>72</v>
      </c>
      <c r="T3248" s="9" t="e">
        <f>VLOOKUP(A3248,Sku_list!$A$1:$D$2667,3,0)</f>
        <v>#N/A</v>
      </c>
      <c r="U3248" s="9" t="e">
        <f>VLOOKUP(A3248,Sku_list!$A$1:$D$2667,4,0)*(F3248/1000000*12)</f>
        <v>#N/A</v>
      </c>
      <c r="V3248" s="9" t="e">
        <f>VLOOKUP(A3248,Sku_list!$A$1:$D$2667,4,0)*(H3248/1000000*12)</f>
        <v>#N/A</v>
      </c>
      <c r="W3248" s="9" t="e">
        <f>VLOOKUP(A3248,Sku_list!$A$1:$D$2667,4,0)*(J3248/1000000*12)</f>
        <v>#N/A</v>
      </c>
      <c r="X3248" s="9" t="e">
        <f>VLOOKUP(A3248,Sku_list!$A$1:$D$2667,4,0)*(L3248/1000000*12)</f>
        <v>#N/A</v>
      </c>
      <c r="Y3248" s="9" t="e">
        <f>VLOOKUP(A3248,Sku_list!$A$1:$E$2667,5,0)*((J3248+F3248)/1000000000)</f>
        <v>#N/A</v>
      </c>
      <c r="AC3248" s="22">
        <f t="shared" ca="1" si="50"/>
        <v>6.6666666666666666E-2</v>
      </c>
    </row>
    <row r="3249" spans="1:29" x14ac:dyDescent="0.35">
      <c r="A3249">
        <v>1607785</v>
      </c>
      <c r="B3249" t="s">
        <v>234</v>
      </c>
      <c r="C3249" t="s">
        <v>145</v>
      </c>
      <c r="D3249">
        <v>0</v>
      </c>
      <c r="E3249">
        <v>0</v>
      </c>
      <c r="F3249">
        <v>0</v>
      </c>
      <c r="G3249">
        <v>56</v>
      </c>
      <c r="H3249">
        <v>32</v>
      </c>
      <c r="I3249">
        <v>0</v>
      </c>
      <c r="J3249">
        <v>120</v>
      </c>
      <c r="K3249">
        <v>112</v>
      </c>
      <c r="L3249">
        <v>50</v>
      </c>
      <c r="M3249">
        <v>-102</v>
      </c>
      <c r="N3249">
        <v>102</v>
      </c>
      <c r="P3249" s="22">
        <v>3.04</v>
      </c>
      <c r="R3249" t="s">
        <v>88</v>
      </c>
      <c r="S3249" t="s">
        <v>83</v>
      </c>
      <c r="T3249" s="9" t="e">
        <f>VLOOKUP(A3249,Sku_list!$A$1:$D$2667,3,0)</f>
        <v>#N/A</v>
      </c>
      <c r="U3249" s="9" t="e">
        <f>VLOOKUP(A3249,Sku_list!$A$1:$D$2667,4,0)*(F3249/1000000*12)</f>
        <v>#N/A</v>
      </c>
      <c r="V3249" s="9" t="e">
        <f>VLOOKUP(A3249,Sku_list!$A$1:$D$2667,4,0)*(H3249/1000000*12)</f>
        <v>#N/A</v>
      </c>
      <c r="W3249" s="9" t="e">
        <f>VLOOKUP(A3249,Sku_list!$A$1:$D$2667,4,0)*(J3249/1000000*12)</f>
        <v>#N/A</v>
      </c>
      <c r="X3249" s="9" t="e">
        <f>VLOOKUP(A3249,Sku_list!$A$1:$D$2667,4,0)*(L3249/1000000*12)</f>
        <v>#N/A</v>
      </c>
      <c r="Y3249" s="9" t="e">
        <f>VLOOKUP(A3249,Sku_list!$A$1:$E$2667,5,0)*((J3249+F3249)/1000000000)</f>
        <v>#N/A</v>
      </c>
      <c r="AC3249" s="22">
        <f t="shared" ca="1" si="50"/>
        <v>6.6666666666666666E-2</v>
      </c>
    </row>
    <row r="3250" spans="1:29" x14ac:dyDescent="0.35">
      <c r="A3250">
        <v>1607785</v>
      </c>
      <c r="B3250" t="s">
        <v>234</v>
      </c>
      <c r="C3250" t="s">
        <v>146</v>
      </c>
      <c r="D3250">
        <v>0</v>
      </c>
      <c r="E3250">
        <v>120</v>
      </c>
      <c r="F3250">
        <v>0</v>
      </c>
      <c r="G3250">
        <v>88</v>
      </c>
      <c r="H3250">
        <v>16</v>
      </c>
      <c r="I3250">
        <v>0</v>
      </c>
      <c r="J3250">
        <v>120</v>
      </c>
      <c r="K3250">
        <v>96</v>
      </c>
      <c r="L3250">
        <v>60</v>
      </c>
      <c r="M3250">
        <v>-76</v>
      </c>
      <c r="N3250">
        <v>76</v>
      </c>
      <c r="P3250" s="22">
        <v>2.2666666666666666</v>
      </c>
      <c r="R3250" t="s">
        <v>89</v>
      </c>
      <c r="S3250" t="s">
        <v>69</v>
      </c>
      <c r="T3250" s="9" t="e">
        <f>VLOOKUP(A3250,Sku_list!$A$1:$D$2667,3,0)</f>
        <v>#N/A</v>
      </c>
      <c r="U3250" s="9" t="e">
        <f>VLOOKUP(A3250,Sku_list!$A$1:$D$2667,4,0)*(F3250/1000000*12)</f>
        <v>#N/A</v>
      </c>
      <c r="V3250" s="9" t="e">
        <f>VLOOKUP(A3250,Sku_list!$A$1:$D$2667,4,0)*(H3250/1000000*12)</f>
        <v>#N/A</v>
      </c>
      <c r="W3250" s="9" t="e">
        <f>VLOOKUP(A3250,Sku_list!$A$1:$D$2667,4,0)*(J3250/1000000*12)</f>
        <v>#N/A</v>
      </c>
      <c r="X3250" s="9" t="e">
        <f>VLOOKUP(A3250,Sku_list!$A$1:$D$2667,4,0)*(L3250/1000000*12)</f>
        <v>#N/A</v>
      </c>
      <c r="Y3250" s="9" t="e">
        <f>VLOOKUP(A3250,Sku_list!$A$1:$E$2667,5,0)*((J3250+F3250)/1000000000)</f>
        <v>#N/A</v>
      </c>
      <c r="AC3250" s="22">
        <f t="shared" ca="1" si="50"/>
        <v>6.6666666666666666E-2</v>
      </c>
    </row>
    <row r="3251" spans="1:29" x14ac:dyDescent="0.35">
      <c r="A3251">
        <v>1607785</v>
      </c>
      <c r="B3251" t="s">
        <v>234</v>
      </c>
      <c r="C3251" t="s">
        <v>147</v>
      </c>
      <c r="D3251">
        <v>0</v>
      </c>
      <c r="E3251">
        <v>800</v>
      </c>
      <c r="F3251">
        <v>0</v>
      </c>
      <c r="G3251">
        <v>792</v>
      </c>
      <c r="H3251">
        <v>80</v>
      </c>
      <c r="I3251">
        <v>0</v>
      </c>
      <c r="J3251">
        <v>720</v>
      </c>
      <c r="K3251">
        <v>456</v>
      </c>
      <c r="L3251">
        <v>230</v>
      </c>
      <c r="M3251">
        <v>-570</v>
      </c>
      <c r="N3251">
        <v>570</v>
      </c>
      <c r="P3251" s="22">
        <v>3.4782608695652173</v>
      </c>
      <c r="R3251" t="s">
        <v>90</v>
      </c>
      <c r="S3251" t="s">
        <v>69</v>
      </c>
      <c r="T3251" s="9" t="e">
        <f>VLOOKUP(A3251,Sku_list!$A$1:$D$2667,3,0)</f>
        <v>#N/A</v>
      </c>
      <c r="U3251" s="9" t="e">
        <f>VLOOKUP(A3251,Sku_list!$A$1:$D$2667,4,0)*(F3251/1000000*12)</f>
        <v>#N/A</v>
      </c>
      <c r="V3251" s="9" t="e">
        <f>VLOOKUP(A3251,Sku_list!$A$1:$D$2667,4,0)*(H3251/1000000*12)</f>
        <v>#N/A</v>
      </c>
      <c r="W3251" s="9" t="e">
        <f>VLOOKUP(A3251,Sku_list!$A$1:$D$2667,4,0)*(J3251/1000000*12)</f>
        <v>#N/A</v>
      </c>
      <c r="X3251" s="9" t="e">
        <f>VLOOKUP(A3251,Sku_list!$A$1:$D$2667,4,0)*(L3251/1000000*12)</f>
        <v>#N/A</v>
      </c>
      <c r="Y3251" s="9" t="e">
        <f>VLOOKUP(A3251,Sku_list!$A$1:$E$2667,5,0)*((J3251+F3251)/1000000000)</f>
        <v>#N/A</v>
      </c>
      <c r="AC3251" s="22">
        <f t="shared" ca="1" si="50"/>
        <v>6.6666666666666666E-2</v>
      </c>
    </row>
    <row r="3252" spans="1:29" x14ac:dyDescent="0.35">
      <c r="A3252">
        <v>1607785</v>
      </c>
      <c r="B3252" t="s">
        <v>234</v>
      </c>
      <c r="C3252" t="s">
        <v>148</v>
      </c>
      <c r="D3252">
        <v>0</v>
      </c>
      <c r="E3252">
        <v>840</v>
      </c>
      <c r="F3252">
        <v>0</v>
      </c>
      <c r="G3252">
        <v>1160</v>
      </c>
      <c r="H3252">
        <v>840</v>
      </c>
      <c r="I3252">
        <v>0</v>
      </c>
      <c r="J3252">
        <v>0</v>
      </c>
      <c r="K3252">
        <v>144</v>
      </c>
      <c r="L3252">
        <v>400</v>
      </c>
      <c r="M3252">
        <v>-440</v>
      </c>
      <c r="N3252">
        <v>440</v>
      </c>
      <c r="P3252" s="22">
        <v>2.1</v>
      </c>
      <c r="R3252" t="s">
        <v>91</v>
      </c>
      <c r="S3252" t="s">
        <v>85</v>
      </c>
      <c r="T3252" s="9" t="e">
        <f>VLOOKUP(A3252,Sku_list!$A$1:$D$2667,3,0)</f>
        <v>#N/A</v>
      </c>
      <c r="U3252" s="9" t="e">
        <f>VLOOKUP(A3252,Sku_list!$A$1:$D$2667,4,0)*(F3252/1000000*12)</f>
        <v>#N/A</v>
      </c>
      <c r="V3252" s="9" t="e">
        <f>VLOOKUP(A3252,Sku_list!$A$1:$D$2667,4,0)*(H3252/1000000*12)</f>
        <v>#N/A</v>
      </c>
      <c r="W3252" s="9" t="e">
        <f>VLOOKUP(A3252,Sku_list!$A$1:$D$2667,4,0)*(J3252/1000000*12)</f>
        <v>#N/A</v>
      </c>
      <c r="X3252" s="9" t="e">
        <f>VLOOKUP(A3252,Sku_list!$A$1:$D$2667,4,0)*(L3252/1000000*12)</f>
        <v>#N/A</v>
      </c>
      <c r="Y3252" s="9" t="e">
        <f>VLOOKUP(A3252,Sku_list!$A$1:$E$2667,5,0)*((J3252+F3252)/1000000000)</f>
        <v>#N/A</v>
      </c>
      <c r="AC3252" s="22">
        <f t="shared" ca="1" si="50"/>
        <v>6.6666666666666666E-2</v>
      </c>
    </row>
    <row r="3253" spans="1:29" x14ac:dyDescent="0.35">
      <c r="A3253">
        <v>1607785</v>
      </c>
      <c r="B3253" t="s">
        <v>234</v>
      </c>
      <c r="C3253" t="s">
        <v>149</v>
      </c>
      <c r="D3253">
        <v>0</v>
      </c>
      <c r="E3253">
        <v>48</v>
      </c>
      <c r="F3253">
        <v>0</v>
      </c>
      <c r="G3253">
        <v>360</v>
      </c>
      <c r="H3253">
        <v>160</v>
      </c>
      <c r="I3253">
        <v>0</v>
      </c>
      <c r="J3253">
        <v>336</v>
      </c>
      <c r="K3253">
        <v>136</v>
      </c>
      <c r="L3253">
        <v>600</v>
      </c>
      <c r="M3253">
        <v>104</v>
      </c>
      <c r="N3253">
        <v>-104</v>
      </c>
      <c r="P3253" s="22">
        <v>0.82666666666666666</v>
      </c>
      <c r="R3253" t="s">
        <v>92</v>
      </c>
      <c r="S3253" t="s">
        <v>85</v>
      </c>
      <c r="T3253" s="9" t="e">
        <f>VLOOKUP(A3253,Sku_list!$A$1:$D$2667,3,0)</f>
        <v>#N/A</v>
      </c>
      <c r="U3253" s="9" t="e">
        <f>VLOOKUP(A3253,Sku_list!$A$1:$D$2667,4,0)*(F3253/1000000*12)</f>
        <v>#N/A</v>
      </c>
      <c r="V3253" s="9" t="e">
        <f>VLOOKUP(A3253,Sku_list!$A$1:$D$2667,4,0)*(H3253/1000000*12)</f>
        <v>#N/A</v>
      </c>
      <c r="W3253" s="9" t="e">
        <f>VLOOKUP(A3253,Sku_list!$A$1:$D$2667,4,0)*(J3253/1000000*12)</f>
        <v>#N/A</v>
      </c>
      <c r="X3253" s="9" t="e">
        <f>VLOOKUP(A3253,Sku_list!$A$1:$D$2667,4,0)*(L3253/1000000*12)</f>
        <v>#N/A</v>
      </c>
      <c r="Y3253" s="9" t="e">
        <f>VLOOKUP(A3253,Sku_list!$A$1:$E$2667,5,0)*((J3253+F3253)/1000000000)</f>
        <v>#N/A</v>
      </c>
      <c r="AC3253" s="22">
        <f t="shared" ca="1" si="50"/>
        <v>6.6666666666666666E-2</v>
      </c>
    </row>
    <row r="3254" spans="1:29" x14ac:dyDescent="0.35">
      <c r="A3254">
        <v>1607785</v>
      </c>
      <c r="B3254" t="s">
        <v>234</v>
      </c>
      <c r="C3254" t="s">
        <v>150</v>
      </c>
      <c r="D3254">
        <v>0</v>
      </c>
      <c r="E3254">
        <v>96</v>
      </c>
      <c r="F3254">
        <v>240</v>
      </c>
      <c r="G3254">
        <v>472</v>
      </c>
      <c r="H3254">
        <v>304</v>
      </c>
      <c r="I3254">
        <v>0</v>
      </c>
      <c r="J3254">
        <v>320</v>
      </c>
      <c r="K3254">
        <v>512</v>
      </c>
      <c r="L3254">
        <v>600</v>
      </c>
      <c r="M3254">
        <v>-264</v>
      </c>
      <c r="N3254">
        <v>264</v>
      </c>
      <c r="P3254" s="22">
        <v>1.44</v>
      </c>
      <c r="R3254" t="s">
        <v>93</v>
      </c>
      <c r="S3254" t="s">
        <v>85</v>
      </c>
      <c r="T3254" s="9" t="e">
        <f>VLOOKUP(A3254,Sku_list!$A$1:$D$2667,3,0)</f>
        <v>#N/A</v>
      </c>
      <c r="U3254" s="9" t="e">
        <f>VLOOKUP(A3254,Sku_list!$A$1:$D$2667,4,0)*(F3254/1000000*12)</f>
        <v>#N/A</v>
      </c>
      <c r="V3254" s="9" t="e">
        <f>VLOOKUP(A3254,Sku_list!$A$1:$D$2667,4,0)*(H3254/1000000*12)</f>
        <v>#N/A</v>
      </c>
      <c r="W3254" s="9" t="e">
        <f>VLOOKUP(A3254,Sku_list!$A$1:$D$2667,4,0)*(J3254/1000000*12)</f>
        <v>#N/A</v>
      </c>
      <c r="X3254" s="9" t="e">
        <f>VLOOKUP(A3254,Sku_list!$A$1:$D$2667,4,0)*(L3254/1000000*12)</f>
        <v>#N/A</v>
      </c>
      <c r="Y3254" s="9" t="e">
        <f>VLOOKUP(A3254,Sku_list!$A$1:$E$2667,5,0)*((J3254+F3254)/1000000000)</f>
        <v>#N/A</v>
      </c>
      <c r="AC3254" s="22">
        <f t="shared" ca="1" si="50"/>
        <v>6.6666666666666666E-2</v>
      </c>
    </row>
    <row r="3255" spans="1:29" x14ac:dyDescent="0.35">
      <c r="A3255">
        <v>1607785</v>
      </c>
      <c r="B3255" t="s">
        <v>234</v>
      </c>
      <c r="C3255" t="s">
        <v>151</v>
      </c>
      <c r="D3255">
        <v>0</v>
      </c>
      <c r="E3255">
        <v>0</v>
      </c>
      <c r="F3255">
        <v>0</v>
      </c>
      <c r="G3255">
        <v>8</v>
      </c>
      <c r="H3255">
        <v>8</v>
      </c>
      <c r="I3255">
        <v>0</v>
      </c>
      <c r="J3255">
        <v>1816</v>
      </c>
      <c r="K3255">
        <v>1816</v>
      </c>
      <c r="L3255">
        <v>0</v>
      </c>
      <c r="M3255">
        <v>-1824</v>
      </c>
      <c r="N3255">
        <v>1824</v>
      </c>
      <c r="P3255" s="22" t="s">
        <v>34</v>
      </c>
      <c r="R3255" t="s">
        <v>94</v>
      </c>
      <c r="S3255" t="s">
        <v>83</v>
      </c>
      <c r="T3255" s="9" t="e">
        <f>VLOOKUP(A3255,Sku_list!$A$1:$D$2667,3,0)</f>
        <v>#N/A</v>
      </c>
      <c r="U3255" s="9" t="e">
        <f>VLOOKUP(A3255,Sku_list!$A$1:$D$2667,4,0)*(F3255/1000000*12)</f>
        <v>#N/A</v>
      </c>
      <c r="V3255" s="9" t="e">
        <f>VLOOKUP(A3255,Sku_list!$A$1:$D$2667,4,0)*(H3255/1000000*12)</f>
        <v>#N/A</v>
      </c>
      <c r="W3255" s="9" t="e">
        <f>VLOOKUP(A3255,Sku_list!$A$1:$D$2667,4,0)*(J3255/1000000*12)</f>
        <v>#N/A</v>
      </c>
      <c r="X3255" s="9" t="e">
        <f>VLOOKUP(A3255,Sku_list!$A$1:$D$2667,4,0)*(L3255/1000000*12)</f>
        <v>#N/A</v>
      </c>
      <c r="Y3255" s="9" t="e">
        <f>VLOOKUP(A3255,Sku_list!$A$1:$E$2667,5,0)*((J3255+F3255)/1000000000)</f>
        <v>#N/A</v>
      </c>
      <c r="AC3255" s="22">
        <f t="shared" ca="1" si="50"/>
        <v>6.6666666666666666E-2</v>
      </c>
    </row>
    <row r="3256" spans="1:29" x14ac:dyDescent="0.35">
      <c r="A3256">
        <v>1607785</v>
      </c>
      <c r="B3256" t="s">
        <v>234</v>
      </c>
      <c r="C3256" t="s">
        <v>152</v>
      </c>
      <c r="D3256">
        <v>0</v>
      </c>
      <c r="E3256">
        <v>0</v>
      </c>
      <c r="F3256">
        <v>0</v>
      </c>
      <c r="G3256">
        <v>16</v>
      </c>
      <c r="H3256">
        <v>8</v>
      </c>
      <c r="I3256">
        <v>0</v>
      </c>
      <c r="J3256">
        <v>392</v>
      </c>
      <c r="K3256">
        <v>392</v>
      </c>
      <c r="L3256">
        <v>12</v>
      </c>
      <c r="M3256">
        <v>-388</v>
      </c>
      <c r="N3256">
        <v>388</v>
      </c>
      <c r="P3256" s="22">
        <v>33.333333333333336</v>
      </c>
      <c r="R3256" t="s">
        <v>95</v>
      </c>
      <c r="S3256" t="s">
        <v>83</v>
      </c>
      <c r="T3256" s="9" t="e">
        <f>VLOOKUP(A3256,Sku_list!$A$1:$D$2667,3,0)</f>
        <v>#N/A</v>
      </c>
      <c r="U3256" s="9" t="e">
        <f>VLOOKUP(A3256,Sku_list!$A$1:$D$2667,4,0)*(F3256/1000000*12)</f>
        <v>#N/A</v>
      </c>
      <c r="V3256" s="9" t="e">
        <f>VLOOKUP(A3256,Sku_list!$A$1:$D$2667,4,0)*(H3256/1000000*12)</f>
        <v>#N/A</v>
      </c>
      <c r="W3256" s="9" t="e">
        <f>VLOOKUP(A3256,Sku_list!$A$1:$D$2667,4,0)*(J3256/1000000*12)</f>
        <v>#N/A</v>
      </c>
      <c r="X3256" s="9" t="e">
        <f>VLOOKUP(A3256,Sku_list!$A$1:$D$2667,4,0)*(L3256/1000000*12)</f>
        <v>#N/A</v>
      </c>
      <c r="Y3256" s="9" t="e">
        <f>VLOOKUP(A3256,Sku_list!$A$1:$E$2667,5,0)*((J3256+F3256)/1000000000)</f>
        <v>#N/A</v>
      </c>
      <c r="AC3256" s="22">
        <f t="shared" ca="1" si="50"/>
        <v>6.6666666666666666E-2</v>
      </c>
    </row>
    <row r="3257" spans="1:29" x14ac:dyDescent="0.35">
      <c r="A3257">
        <v>1607785</v>
      </c>
      <c r="B3257" t="s">
        <v>234</v>
      </c>
      <c r="C3257" t="s">
        <v>153</v>
      </c>
      <c r="D3257">
        <v>0</v>
      </c>
      <c r="E3257">
        <v>0</v>
      </c>
      <c r="F3257">
        <v>0</v>
      </c>
      <c r="G3257">
        <v>0</v>
      </c>
      <c r="H3257">
        <v>0</v>
      </c>
      <c r="I3257">
        <v>0</v>
      </c>
      <c r="J3257">
        <v>0</v>
      </c>
      <c r="K3257">
        <v>0</v>
      </c>
      <c r="L3257">
        <v>0</v>
      </c>
      <c r="M3257">
        <v>0</v>
      </c>
      <c r="N3257">
        <v>0</v>
      </c>
      <c r="P3257" s="22" t="s">
        <v>34</v>
      </c>
      <c r="R3257" t="s">
        <v>189</v>
      </c>
      <c r="S3257" t="s">
        <v>190</v>
      </c>
      <c r="T3257" s="9" t="e">
        <f>VLOOKUP(A3257,Sku_list!$A$1:$D$2667,3,0)</f>
        <v>#N/A</v>
      </c>
      <c r="U3257" s="9" t="e">
        <f>VLOOKUP(A3257,Sku_list!$A$1:$D$2667,4,0)*(F3257/1000000*12)</f>
        <v>#N/A</v>
      </c>
      <c r="V3257" s="9" t="e">
        <f>VLOOKUP(A3257,Sku_list!$A$1:$D$2667,4,0)*(H3257/1000000*12)</f>
        <v>#N/A</v>
      </c>
      <c r="W3257" s="9" t="e">
        <f>VLOOKUP(A3257,Sku_list!$A$1:$D$2667,4,0)*(J3257/1000000*12)</f>
        <v>#N/A</v>
      </c>
      <c r="X3257" s="9" t="e">
        <f>VLOOKUP(A3257,Sku_list!$A$1:$D$2667,4,0)*(L3257/1000000*12)</f>
        <v>#N/A</v>
      </c>
      <c r="Y3257" s="9" t="e">
        <f>VLOOKUP(A3257,Sku_list!$A$1:$E$2667,5,0)*((J3257+F3257)/1000000000)</f>
        <v>#N/A</v>
      </c>
      <c r="AC3257" s="22">
        <f t="shared" ca="1" si="50"/>
        <v>6.6666666666666666E-2</v>
      </c>
    </row>
    <row r="3258" spans="1:29" x14ac:dyDescent="0.35">
      <c r="A3258">
        <v>1607785</v>
      </c>
      <c r="B3258" t="s">
        <v>234</v>
      </c>
      <c r="C3258" t="s">
        <v>154</v>
      </c>
      <c r="D3258">
        <v>0</v>
      </c>
      <c r="E3258">
        <v>40</v>
      </c>
      <c r="F3258">
        <v>0</v>
      </c>
      <c r="G3258">
        <v>40</v>
      </c>
      <c r="H3258">
        <v>16</v>
      </c>
      <c r="I3258">
        <v>0</v>
      </c>
      <c r="J3258">
        <v>40</v>
      </c>
      <c r="K3258">
        <v>32</v>
      </c>
      <c r="L3258">
        <v>30</v>
      </c>
      <c r="M3258">
        <v>-26</v>
      </c>
      <c r="N3258">
        <v>26</v>
      </c>
      <c r="P3258" s="22">
        <v>1.8666666666666667</v>
      </c>
      <c r="R3258" t="s">
        <v>96</v>
      </c>
      <c r="S3258" t="s">
        <v>72</v>
      </c>
      <c r="T3258" s="9" t="e">
        <f>VLOOKUP(A3258,Sku_list!$A$1:$D$2667,3,0)</f>
        <v>#N/A</v>
      </c>
      <c r="U3258" s="9" t="e">
        <f>VLOOKUP(A3258,Sku_list!$A$1:$D$2667,4,0)*(F3258/1000000*12)</f>
        <v>#N/A</v>
      </c>
      <c r="V3258" s="9" t="e">
        <f>VLOOKUP(A3258,Sku_list!$A$1:$D$2667,4,0)*(H3258/1000000*12)</f>
        <v>#N/A</v>
      </c>
      <c r="W3258" s="9" t="e">
        <f>VLOOKUP(A3258,Sku_list!$A$1:$D$2667,4,0)*(J3258/1000000*12)</f>
        <v>#N/A</v>
      </c>
      <c r="X3258" s="9" t="e">
        <f>VLOOKUP(A3258,Sku_list!$A$1:$D$2667,4,0)*(L3258/1000000*12)</f>
        <v>#N/A</v>
      </c>
      <c r="Y3258" s="9" t="e">
        <f>VLOOKUP(A3258,Sku_list!$A$1:$E$2667,5,0)*((J3258+F3258)/1000000000)</f>
        <v>#N/A</v>
      </c>
      <c r="AC3258" s="22">
        <f t="shared" ca="1" si="50"/>
        <v>6.6666666666666666E-2</v>
      </c>
    </row>
    <row r="3259" spans="1:29" x14ac:dyDescent="0.35">
      <c r="A3259">
        <v>1607785</v>
      </c>
      <c r="B3259" t="s">
        <v>234</v>
      </c>
      <c r="C3259" t="s">
        <v>155</v>
      </c>
      <c r="D3259">
        <v>0</v>
      </c>
      <c r="E3259">
        <v>32</v>
      </c>
      <c r="F3259">
        <v>0</v>
      </c>
      <c r="G3259">
        <v>64</v>
      </c>
      <c r="H3259">
        <v>32</v>
      </c>
      <c r="I3259">
        <v>0</v>
      </c>
      <c r="J3259">
        <v>80</v>
      </c>
      <c r="K3259">
        <v>72</v>
      </c>
      <c r="L3259">
        <v>80</v>
      </c>
      <c r="M3259">
        <v>-32</v>
      </c>
      <c r="N3259">
        <v>32</v>
      </c>
      <c r="P3259" s="22">
        <v>1.4</v>
      </c>
      <c r="R3259" t="s">
        <v>97</v>
      </c>
      <c r="S3259" t="s">
        <v>72</v>
      </c>
      <c r="T3259" s="9" t="e">
        <f>VLOOKUP(A3259,Sku_list!$A$1:$D$2667,3,0)</f>
        <v>#N/A</v>
      </c>
      <c r="U3259" s="9" t="e">
        <f>VLOOKUP(A3259,Sku_list!$A$1:$D$2667,4,0)*(F3259/1000000*12)</f>
        <v>#N/A</v>
      </c>
      <c r="V3259" s="9" t="e">
        <f>VLOOKUP(A3259,Sku_list!$A$1:$D$2667,4,0)*(H3259/1000000*12)</f>
        <v>#N/A</v>
      </c>
      <c r="W3259" s="9" t="e">
        <f>VLOOKUP(A3259,Sku_list!$A$1:$D$2667,4,0)*(J3259/1000000*12)</f>
        <v>#N/A</v>
      </c>
      <c r="X3259" s="9" t="e">
        <f>VLOOKUP(A3259,Sku_list!$A$1:$D$2667,4,0)*(L3259/1000000*12)</f>
        <v>#N/A</v>
      </c>
      <c r="Y3259" s="9" t="e">
        <f>VLOOKUP(A3259,Sku_list!$A$1:$E$2667,5,0)*((J3259+F3259)/1000000000)</f>
        <v>#N/A</v>
      </c>
      <c r="AC3259" s="22">
        <f t="shared" ca="1" si="50"/>
        <v>6.6666666666666666E-2</v>
      </c>
    </row>
    <row r="3260" spans="1:29" x14ac:dyDescent="0.35">
      <c r="A3260">
        <v>1607785</v>
      </c>
      <c r="B3260" t="s">
        <v>234</v>
      </c>
      <c r="C3260" t="s">
        <v>156</v>
      </c>
      <c r="D3260">
        <v>0</v>
      </c>
      <c r="E3260">
        <v>0</v>
      </c>
      <c r="F3260">
        <v>0</v>
      </c>
      <c r="G3260">
        <v>0</v>
      </c>
      <c r="H3260">
        <v>0</v>
      </c>
      <c r="I3260">
        <v>0</v>
      </c>
      <c r="J3260">
        <v>0</v>
      </c>
      <c r="K3260">
        <v>0</v>
      </c>
      <c r="L3260">
        <v>0</v>
      </c>
      <c r="M3260">
        <v>0</v>
      </c>
      <c r="N3260">
        <v>0</v>
      </c>
      <c r="P3260" s="22" t="s">
        <v>34</v>
      </c>
      <c r="R3260" t="s">
        <v>38</v>
      </c>
      <c r="S3260" t="s">
        <v>69</v>
      </c>
      <c r="T3260" s="9" t="e">
        <f>VLOOKUP(A3260,Sku_list!$A$1:$D$2667,3,0)</f>
        <v>#N/A</v>
      </c>
      <c r="U3260" s="9" t="e">
        <f>VLOOKUP(A3260,Sku_list!$A$1:$D$2667,4,0)*(F3260/1000000*12)</f>
        <v>#N/A</v>
      </c>
      <c r="V3260" s="9" t="e">
        <f>VLOOKUP(A3260,Sku_list!$A$1:$D$2667,4,0)*(H3260/1000000*12)</f>
        <v>#N/A</v>
      </c>
      <c r="W3260" s="9" t="e">
        <f>VLOOKUP(A3260,Sku_list!$A$1:$D$2667,4,0)*(J3260/1000000*12)</f>
        <v>#N/A</v>
      </c>
      <c r="X3260" s="9" t="e">
        <f>VLOOKUP(A3260,Sku_list!$A$1:$D$2667,4,0)*(L3260/1000000*12)</f>
        <v>#N/A</v>
      </c>
      <c r="Y3260" s="9" t="e">
        <f>VLOOKUP(A3260,Sku_list!$A$1:$E$2667,5,0)*((J3260+F3260)/1000000000)</f>
        <v>#N/A</v>
      </c>
      <c r="AC3260" s="22">
        <f t="shared" ca="1" si="50"/>
        <v>6.6666666666666666E-2</v>
      </c>
    </row>
    <row r="3261" spans="1:29" x14ac:dyDescent="0.35">
      <c r="A3261">
        <v>1607785</v>
      </c>
      <c r="B3261" t="s">
        <v>234</v>
      </c>
      <c r="C3261" t="s">
        <v>157</v>
      </c>
      <c r="D3261">
        <v>0</v>
      </c>
      <c r="E3261">
        <v>0</v>
      </c>
      <c r="F3261">
        <v>0</v>
      </c>
      <c r="G3261">
        <v>32</v>
      </c>
      <c r="H3261">
        <v>32</v>
      </c>
      <c r="I3261">
        <v>0</v>
      </c>
      <c r="J3261">
        <v>248</v>
      </c>
      <c r="K3261">
        <v>248</v>
      </c>
      <c r="L3261">
        <v>50</v>
      </c>
      <c r="M3261">
        <v>-230</v>
      </c>
      <c r="N3261">
        <v>230</v>
      </c>
      <c r="P3261" s="22">
        <v>5.6</v>
      </c>
      <c r="R3261" t="s">
        <v>98</v>
      </c>
      <c r="S3261" t="s">
        <v>72</v>
      </c>
      <c r="T3261" s="9" t="e">
        <f>VLOOKUP(A3261,Sku_list!$A$1:$D$2667,3,0)</f>
        <v>#N/A</v>
      </c>
      <c r="U3261" s="9" t="e">
        <f>VLOOKUP(A3261,Sku_list!$A$1:$D$2667,4,0)*(F3261/1000000*12)</f>
        <v>#N/A</v>
      </c>
      <c r="V3261" s="9" t="e">
        <f>VLOOKUP(A3261,Sku_list!$A$1:$D$2667,4,0)*(H3261/1000000*12)</f>
        <v>#N/A</v>
      </c>
      <c r="W3261" s="9" t="e">
        <f>VLOOKUP(A3261,Sku_list!$A$1:$D$2667,4,0)*(J3261/1000000*12)</f>
        <v>#N/A</v>
      </c>
      <c r="X3261" s="9" t="e">
        <f>VLOOKUP(A3261,Sku_list!$A$1:$D$2667,4,0)*(L3261/1000000*12)</f>
        <v>#N/A</v>
      </c>
      <c r="Y3261" s="9" t="e">
        <f>VLOOKUP(A3261,Sku_list!$A$1:$E$2667,5,0)*((J3261+F3261)/1000000000)</f>
        <v>#N/A</v>
      </c>
      <c r="AC3261" s="22">
        <f t="shared" ca="1" si="50"/>
        <v>6.6666666666666666E-2</v>
      </c>
    </row>
    <row r="3262" spans="1:29" x14ac:dyDescent="0.35">
      <c r="A3262">
        <v>1607785</v>
      </c>
      <c r="B3262" t="s">
        <v>234</v>
      </c>
      <c r="C3262" t="s">
        <v>158</v>
      </c>
      <c r="D3262">
        <v>0</v>
      </c>
      <c r="E3262">
        <v>0</v>
      </c>
      <c r="F3262">
        <v>0</v>
      </c>
      <c r="G3262">
        <v>8</v>
      </c>
      <c r="H3262">
        <v>8</v>
      </c>
      <c r="I3262">
        <v>0</v>
      </c>
      <c r="J3262">
        <v>103</v>
      </c>
      <c r="K3262">
        <v>103</v>
      </c>
      <c r="L3262">
        <v>100</v>
      </c>
      <c r="M3262">
        <v>-11</v>
      </c>
      <c r="N3262">
        <v>11</v>
      </c>
      <c r="P3262" s="22">
        <v>1.1100000000000001</v>
      </c>
      <c r="R3262" t="s">
        <v>99</v>
      </c>
      <c r="S3262" t="s">
        <v>69</v>
      </c>
      <c r="T3262" s="9" t="e">
        <f>VLOOKUP(A3262,Sku_list!$A$1:$D$2667,3,0)</f>
        <v>#N/A</v>
      </c>
      <c r="U3262" s="9" t="e">
        <f>VLOOKUP(A3262,Sku_list!$A$1:$D$2667,4,0)*(F3262/1000000*12)</f>
        <v>#N/A</v>
      </c>
      <c r="V3262" s="9" t="e">
        <f>VLOOKUP(A3262,Sku_list!$A$1:$D$2667,4,0)*(H3262/1000000*12)</f>
        <v>#N/A</v>
      </c>
      <c r="W3262" s="9" t="e">
        <f>VLOOKUP(A3262,Sku_list!$A$1:$D$2667,4,0)*(J3262/1000000*12)</f>
        <v>#N/A</v>
      </c>
      <c r="X3262" s="9" t="e">
        <f>VLOOKUP(A3262,Sku_list!$A$1:$D$2667,4,0)*(L3262/1000000*12)</f>
        <v>#N/A</v>
      </c>
      <c r="Y3262" s="9" t="e">
        <f>VLOOKUP(A3262,Sku_list!$A$1:$E$2667,5,0)*((J3262+F3262)/1000000000)</f>
        <v>#N/A</v>
      </c>
      <c r="AC3262" s="22">
        <f t="shared" ca="1" si="50"/>
        <v>6.6666666666666666E-2</v>
      </c>
    </row>
    <row r="3263" spans="1:29" x14ac:dyDescent="0.35">
      <c r="A3263">
        <v>1607785</v>
      </c>
      <c r="B3263" t="s">
        <v>234</v>
      </c>
      <c r="C3263" t="s">
        <v>159</v>
      </c>
      <c r="D3263">
        <v>0</v>
      </c>
      <c r="E3263">
        <v>0</v>
      </c>
      <c r="F3263">
        <v>0</v>
      </c>
      <c r="G3263">
        <v>84</v>
      </c>
      <c r="H3263">
        <v>32</v>
      </c>
      <c r="I3263">
        <v>0</v>
      </c>
      <c r="J3263">
        <v>160</v>
      </c>
      <c r="K3263">
        <v>160</v>
      </c>
      <c r="L3263">
        <v>120</v>
      </c>
      <c r="M3263">
        <v>-72</v>
      </c>
      <c r="N3263">
        <v>72</v>
      </c>
      <c r="P3263" s="22">
        <v>1.6</v>
      </c>
      <c r="R3263" t="s">
        <v>100</v>
      </c>
      <c r="S3263" t="s">
        <v>72</v>
      </c>
      <c r="T3263" s="9" t="e">
        <f>VLOOKUP(A3263,Sku_list!$A$1:$D$2667,3,0)</f>
        <v>#N/A</v>
      </c>
      <c r="U3263" s="9" t="e">
        <f>VLOOKUP(A3263,Sku_list!$A$1:$D$2667,4,0)*(F3263/1000000*12)</f>
        <v>#N/A</v>
      </c>
      <c r="V3263" s="9" t="e">
        <f>VLOOKUP(A3263,Sku_list!$A$1:$D$2667,4,0)*(H3263/1000000*12)</f>
        <v>#N/A</v>
      </c>
      <c r="W3263" s="9" t="e">
        <f>VLOOKUP(A3263,Sku_list!$A$1:$D$2667,4,0)*(J3263/1000000*12)</f>
        <v>#N/A</v>
      </c>
      <c r="X3263" s="9" t="e">
        <f>VLOOKUP(A3263,Sku_list!$A$1:$D$2667,4,0)*(L3263/1000000*12)</f>
        <v>#N/A</v>
      </c>
      <c r="Y3263" s="9" t="e">
        <f>VLOOKUP(A3263,Sku_list!$A$1:$E$2667,5,0)*((J3263+F3263)/1000000000)</f>
        <v>#N/A</v>
      </c>
      <c r="AC3263" s="22">
        <f t="shared" ca="1" si="50"/>
        <v>6.6666666666666666E-2</v>
      </c>
    </row>
    <row r="3264" spans="1:29" x14ac:dyDescent="0.35">
      <c r="A3264">
        <v>1607785</v>
      </c>
      <c r="B3264" t="s">
        <v>234</v>
      </c>
      <c r="C3264" t="s">
        <v>160</v>
      </c>
      <c r="D3264">
        <v>0</v>
      </c>
      <c r="E3264">
        <v>0</v>
      </c>
      <c r="F3264">
        <v>0</v>
      </c>
      <c r="G3264">
        <v>329</v>
      </c>
      <c r="H3264">
        <v>200</v>
      </c>
      <c r="I3264">
        <v>0</v>
      </c>
      <c r="J3264">
        <v>404</v>
      </c>
      <c r="K3264">
        <v>396</v>
      </c>
      <c r="L3264">
        <v>400</v>
      </c>
      <c r="M3264">
        <v>-204</v>
      </c>
      <c r="N3264">
        <v>204</v>
      </c>
      <c r="P3264" s="22">
        <v>1.51</v>
      </c>
      <c r="R3264" t="s">
        <v>101</v>
      </c>
      <c r="S3264" t="s">
        <v>69</v>
      </c>
      <c r="T3264" s="9" t="e">
        <f>VLOOKUP(A3264,Sku_list!$A$1:$D$2667,3,0)</f>
        <v>#N/A</v>
      </c>
      <c r="U3264" s="9" t="e">
        <f>VLOOKUP(A3264,Sku_list!$A$1:$D$2667,4,0)*(F3264/1000000*12)</f>
        <v>#N/A</v>
      </c>
      <c r="V3264" s="9" t="e">
        <f>VLOOKUP(A3264,Sku_list!$A$1:$D$2667,4,0)*(H3264/1000000*12)</f>
        <v>#N/A</v>
      </c>
      <c r="W3264" s="9" t="e">
        <f>VLOOKUP(A3264,Sku_list!$A$1:$D$2667,4,0)*(J3264/1000000*12)</f>
        <v>#N/A</v>
      </c>
      <c r="X3264" s="9" t="e">
        <f>VLOOKUP(A3264,Sku_list!$A$1:$D$2667,4,0)*(L3264/1000000*12)</f>
        <v>#N/A</v>
      </c>
      <c r="Y3264" s="9" t="e">
        <f>VLOOKUP(A3264,Sku_list!$A$1:$E$2667,5,0)*((J3264+F3264)/1000000000)</f>
        <v>#N/A</v>
      </c>
      <c r="AC3264" s="22">
        <f t="shared" ca="1" si="50"/>
        <v>6.6666666666666666E-2</v>
      </c>
    </row>
    <row r="3265" spans="1:29" x14ac:dyDescent="0.35">
      <c r="A3265">
        <v>1607785</v>
      </c>
      <c r="B3265" t="s">
        <v>234</v>
      </c>
      <c r="C3265" t="s">
        <v>161</v>
      </c>
      <c r="D3265">
        <v>0</v>
      </c>
      <c r="E3265">
        <v>0</v>
      </c>
      <c r="F3265">
        <v>0</v>
      </c>
      <c r="G3265">
        <v>104</v>
      </c>
      <c r="H3265">
        <v>24</v>
      </c>
      <c r="I3265">
        <v>0</v>
      </c>
      <c r="J3265">
        <v>17515</v>
      </c>
      <c r="K3265">
        <v>17515</v>
      </c>
      <c r="L3265">
        <v>1140</v>
      </c>
      <c r="M3265">
        <v>-16399</v>
      </c>
      <c r="N3265">
        <v>16399</v>
      </c>
      <c r="P3265" s="22">
        <v>15.385087719298246</v>
      </c>
      <c r="R3265" t="s">
        <v>102</v>
      </c>
      <c r="S3265" t="s">
        <v>306</v>
      </c>
      <c r="T3265" s="9" t="e">
        <f>VLOOKUP(A3265,Sku_list!$A$1:$D$2667,3,0)</f>
        <v>#N/A</v>
      </c>
      <c r="U3265" s="9" t="e">
        <f>VLOOKUP(A3265,Sku_list!$A$1:$D$2667,4,0)*(F3265/1000000*12)</f>
        <v>#N/A</v>
      </c>
      <c r="V3265" s="9" t="e">
        <f>VLOOKUP(A3265,Sku_list!$A$1:$D$2667,4,0)*(H3265/1000000*12)</f>
        <v>#N/A</v>
      </c>
      <c r="W3265" s="9" t="e">
        <f>VLOOKUP(A3265,Sku_list!$A$1:$D$2667,4,0)*(J3265/1000000*12)</f>
        <v>#N/A</v>
      </c>
      <c r="X3265" s="9" t="e">
        <f>VLOOKUP(A3265,Sku_list!$A$1:$D$2667,4,0)*(L3265/1000000*12)</f>
        <v>#N/A</v>
      </c>
      <c r="Y3265" s="9" t="e">
        <f>VLOOKUP(A3265,Sku_list!$A$1:$E$2667,5,0)*((J3265+F3265)/1000000000)</f>
        <v>#N/A</v>
      </c>
      <c r="AC3265" s="22">
        <f t="shared" ca="1" si="50"/>
        <v>6.6666666666666666E-2</v>
      </c>
    </row>
    <row r="3266" spans="1:29" x14ac:dyDescent="0.35">
      <c r="A3266">
        <v>1607785</v>
      </c>
      <c r="B3266" t="s">
        <v>234</v>
      </c>
      <c r="C3266" t="s">
        <v>162</v>
      </c>
      <c r="D3266">
        <v>0</v>
      </c>
      <c r="E3266">
        <v>184</v>
      </c>
      <c r="F3266">
        <v>0</v>
      </c>
      <c r="G3266">
        <v>96</v>
      </c>
      <c r="H3266">
        <v>64</v>
      </c>
      <c r="I3266">
        <v>0</v>
      </c>
      <c r="J3266">
        <v>168</v>
      </c>
      <c r="K3266">
        <v>152</v>
      </c>
      <c r="L3266">
        <v>180</v>
      </c>
      <c r="M3266">
        <v>-52</v>
      </c>
      <c r="N3266">
        <v>52</v>
      </c>
      <c r="P3266" s="22">
        <v>1.288888888888889</v>
      </c>
      <c r="R3266" t="s">
        <v>103</v>
      </c>
      <c r="S3266" t="s">
        <v>69</v>
      </c>
      <c r="T3266" s="9" t="e">
        <f>VLOOKUP(A3266,Sku_list!$A$1:$D$2667,3,0)</f>
        <v>#N/A</v>
      </c>
      <c r="U3266" s="9" t="e">
        <f>VLOOKUP(A3266,Sku_list!$A$1:$D$2667,4,0)*(F3266/1000000*12)</f>
        <v>#N/A</v>
      </c>
      <c r="V3266" s="9" t="e">
        <f>VLOOKUP(A3266,Sku_list!$A$1:$D$2667,4,0)*(H3266/1000000*12)</f>
        <v>#N/A</v>
      </c>
      <c r="W3266" s="9" t="e">
        <f>VLOOKUP(A3266,Sku_list!$A$1:$D$2667,4,0)*(J3266/1000000*12)</f>
        <v>#N/A</v>
      </c>
      <c r="X3266" s="9" t="e">
        <f>VLOOKUP(A3266,Sku_list!$A$1:$D$2667,4,0)*(L3266/1000000*12)</f>
        <v>#N/A</v>
      </c>
      <c r="Y3266" s="9" t="e">
        <f>VLOOKUP(A3266,Sku_list!$A$1:$E$2667,5,0)*((J3266+F3266)/1000000000)</f>
        <v>#N/A</v>
      </c>
      <c r="AC3266" s="22">
        <f t="shared" ca="1" si="50"/>
        <v>6.6666666666666666E-2</v>
      </c>
    </row>
    <row r="3267" spans="1:29" x14ac:dyDescent="0.35">
      <c r="A3267">
        <v>1607785</v>
      </c>
      <c r="B3267" t="s">
        <v>234</v>
      </c>
      <c r="C3267" t="s">
        <v>164</v>
      </c>
      <c r="D3267">
        <v>0</v>
      </c>
      <c r="E3267">
        <v>0</v>
      </c>
      <c r="F3267">
        <v>0</v>
      </c>
      <c r="G3267">
        <v>16</v>
      </c>
      <c r="H3267">
        <v>0</v>
      </c>
      <c r="I3267">
        <v>0</v>
      </c>
      <c r="J3267">
        <v>40</v>
      </c>
      <c r="K3267">
        <v>24</v>
      </c>
      <c r="L3267">
        <v>56</v>
      </c>
      <c r="M3267">
        <v>16</v>
      </c>
      <c r="N3267">
        <v>-16</v>
      </c>
      <c r="P3267" s="22">
        <v>0.7142857142857143</v>
      </c>
      <c r="R3267" t="s">
        <v>104</v>
      </c>
      <c r="S3267" t="s">
        <v>69</v>
      </c>
      <c r="T3267" s="9" t="e">
        <f>VLOOKUP(A3267,Sku_list!$A$1:$D$2667,3,0)</f>
        <v>#N/A</v>
      </c>
      <c r="U3267" s="9" t="e">
        <f>VLOOKUP(A3267,Sku_list!$A$1:$D$2667,4,0)*(F3267/1000000*12)</f>
        <v>#N/A</v>
      </c>
      <c r="V3267" s="9" t="e">
        <f>VLOOKUP(A3267,Sku_list!$A$1:$D$2667,4,0)*(H3267/1000000*12)</f>
        <v>#N/A</v>
      </c>
      <c r="W3267" s="9" t="e">
        <f>VLOOKUP(A3267,Sku_list!$A$1:$D$2667,4,0)*(J3267/1000000*12)</f>
        <v>#N/A</v>
      </c>
      <c r="X3267" s="9" t="e">
        <f>VLOOKUP(A3267,Sku_list!$A$1:$D$2667,4,0)*(L3267/1000000*12)</f>
        <v>#N/A</v>
      </c>
      <c r="Y3267" s="9" t="e">
        <f>VLOOKUP(A3267,Sku_list!$A$1:$E$2667,5,0)*((J3267+F3267)/1000000000)</f>
        <v>#N/A</v>
      </c>
      <c r="AC3267" s="22">
        <f t="shared" ref="AC3267:AC3330" ca="1" si="51">(DAY(TODAY())+AB3267)/30</f>
        <v>6.6666666666666666E-2</v>
      </c>
    </row>
    <row r="3268" spans="1:29" x14ac:dyDescent="0.35">
      <c r="A3268">
        <v>1607785</v>
      </c>
      <c r="B3268" t="s">
        <v>234</v>
      </c>
      <c r="C3268" t="s">
        <v>165</v>
      </c>
      <c r="D3268">
        <v>0</v>
      </c>
      <c r="E3268">
        <v>0</v>
      </c>
      <c r="F3268">
        <v>0</v>
      </c>
      <c r="G3268">
        <v>0</v>
      </c>
      <c r="H3268">
        <v>0</v>
      </c>
      <c r="I3268">
        <v>0</v>
      </c>
      <c r="J3268">
        <v>56</v>
      </c>
      <c r="K3268">
        <v>56</v>
      </c>
      <c r="L3268">
        <v>0</v>
      </c>
      <c r="M3268">
        <v>-56</v>
      </c>
      <c r="N3268">
        <v>56</v>
      </c>
      <c r="P3268" s="22" t="s">
        <v>34</v>
      </c>
      <c r="R3268" t="s">
        <v>105</v>
      </c>
      <c r="S3268" t="s">
        <v>83</v>
      </c>
      <c r="T3268" s="9" t="e">
        <f>VLOOKUP(A3268,Sku_list!$A$1:$D$2667,3,0)</f>
        <v>#N/A</v>
      </c>
      <c r="U3268" s="9" t="e">
        <f>VLOOKUP(A3268,Sku_list!$A$1:$D$2667,4,0)*(F3268/1000000*12)</f>
        <v>#N/A</v>
      </c>
      <c r="V3268" s="9" t="e">
        <f>VLOOKUP(A3268,Sku_list!$A$1:$D$2667,4,0)*(H3268/1000000*12)</f>
        <v>#N/A</v>
      </c>
      <c r="W3268" s="9" t="e">
        <f>VLOOKUP(A3268,Sku_list!$A$1:$D$2667,4,0)*(J3268/1000000*12)</f>
        <v>#N/A</v>
      </c>
      <c r="X3268" s="9" t="e">
        <f>VLOOKUP(A3268,Sku_list!$A$1:$D$2667,4,0)*(L3268/1000000*12)</f>
        <v>#N/A</v>
      </c>
      <c r="Y3268" s="9" t="e">
        <f>VLOOKUP(A3268,Sku_list!$A$1:$E$2667,5,0)*((J3268+F3268)/1000000000)</f>
        <v>#N/A</v>
      </c>
      <c r="AC3268" s="22">
        <f t="shared" ca="1" si="51"/>
        <v>6.6666666666666666E-2</v>
      </c>
    </row>
    <row r="3269" spans="1:29" x14ac:dyDescent="0.35">
      <c r="A3269">
        <v>1607785</v>
      </c>
      <c r="B3269" t="s">
        <v>234</v>
      </c>
      <c r="C3269" t="s">
        <v>163</v>
      </c>
      <c r="D3269">
        <v>0</v>
      </c>
      <c r="E3269">
        <v>0</v>
      </c>
      <c r="F3269">
        <v>0</v>
      </c>
      <c r="G3269">
        <v>16</v>
      </c>
      <c r="H3269">
        <v>8</v>
      </c>
      <c r="I3269">
        <v>0</v>
      </c>
      <c r="J3269">
        <v>216</v>
      </c>
      <c r="K3269">
        <v>216</v>
      </c>
      <c r="L3269">
        <v>24</v>
      </c>
      <c r="M3269">
        <v>-200</v>
      </c>
      <c r="N3269">
        <v>200</v>
      </c>
      <c r="P3269" s="22">
        <v>9.3333333333333339</v>
      </c>
      <c r="R3269" t="s">
        <v>117</v>
      </c>
      <c r="S3269" t="s">
        <v>83</v>
      </c>
      <c r="T3269" s="9" t="e">
        <f>VLOOKUP(A3269,Sku_list!$A$1:$D$2667,3,0)</f>
        <v>#N/A</v>
      </c>
      <c r="U3269" s="9" t="e">
        <f>VLOOKUP(A3269,Sku_list!$A$1:$D$2667,4,0)*(F3269/1000000*12)</f>
        <v>#N/A</v>
      </c>
      <c r="V3269" s="9" t="e">
        <f>VLOOKUP(A3269,Sku_list!$A$1:$D$2667,4,0)*(H3269/1000000*12)</f>
        <v>#N/A</v>
      </c>
      <c r="W3269" s="9" t="e">
        <f>VLOOKUP(A3269,Sku_list!$A$1:$D$2667,4,0)*(J3269/1000000*12)</f>
        <v>#N/A</v>
      </c>
      <c r="X3269" s="9" t="e">
        <f>VLOOKUP(A3269,Sku_list!$A$1:$D$2667,4,0)*(L3269/1000000*12)</f>
        <v>#N/A</v>
      </c>
      <c r="Y3269" s="9" t="e">
        <f>VLOOKUP(A3269,Sku_list!$A$1:$E$2667,5,0)*((J3269+F3269)/1000000000)</f>
        <v>#N/A</v>
      </c>
      <c r="AC3269" s="22">
        <f t="shared" ca="1" si="51"/>
        <v>6.6666666666666666E-2</v>
      </c>
    </row>
    <row r="3270" spans="1:29" x14ac:dyDescent="0.35">
      <c r="A3270">
        <v>1607785</v>
      </c>
      <c r="B3270" t="s">
        <v>234</v>
      </c>
      <c r="C3270" t="s">
        <v>166</v>
      </c>
      <c r="D3270">
        <v>0</v>
      </c>
      <c r="E3270">
        <v>496</v>
      </c>
      <c r="F3270">
        <v>0</v>
      </c>
      <c r="G3270">
        <v>144</v>
      </c>
      <c r="H3270">
        <v>120</v>
      </c>
      <c r="I3270">
        <v>496</v>
      </c>
      <c r="J3270">
        <v>600</v>
      </c>
      <c r="K3270">
        <v>600</v>
      </c>
      <c r="L3270">
        <v>650</v>
      </c>
      <c r="M3270">
        <v>-70</v>
      </c>
      <c r="N3270">
        <v>70</v>
      </c>
      <c r="P3270" s="22">
        <v>1.1076923076923078</v>
      </c>
      <c r="R3270" t="s">
        <v>118</v>
      </c>
      <c r="S3270" t="s">
        <v>85</v>
      </c>
      <c r="T3270" s="9" t="e">
        <f>VLOOKUP(A3270,Sku_list!$A$1:$D$2667,3,0)</f>
        <v>#N/A</v>
      </c>
      <c r="U3270" s="9" t="e">
        <f>VLOOKUP(A3270,Sku_list!$A$1:$D$2667,4,0)*(F3270/1000000*12)</f>
        <v>#N/A</v>
      </c>
      <c r="V3270" s="9" t="e">
        <f>VLOOKUP(A3270,Sku_list!$A$1:$D$2667,4,0)*(H3270/1000000*12)</f>
        <v>#N/A</v>
      </c>
      <c r="W3270" s="9" t="e">
        <f>VLOOKUP(A3270,Sku_list!$A$1:$D$2667,4,0)*(J3270/1000000*12)</f>
        <v>#N/A</v>
      </c>
      <c r="X3270" s="9" t="e">
        <f>VLOOKUP(A3270,Sku_list!$A$1:$D$2667,4,0)*(L3270/1000000*12)</f>
        <v>#N/A</v>
      </c>
      <c r="Y3270" s="9" t="e">
        <f>VLOOKUP(A3270,Sku_list!$A$1:$E$2667,5,0)*((J3270+F3270)/1000000000)</f>
        <v>#N/A</v>
      </c>
      <c r="AC3270" s="22">
        <f t="shared" ca="1" si="51"/>
        <v>6.6666666666666666E-2</v>
      </c>
    </row>
    <row r="3271" spans="1:29" x14ac:dyDescent="0.35">
      <c r="A3271">
        <v>1607785</v>
      </c>
      <c r="B3271" t="s">
        <v>234</v>
      </c>
      <c r="C3271" t="s">
        <v>167</v>
      </c>
      <c r="D3271">
        <v>0</v>
      </c>
      <c r="E3271">
        <v>32</v>
      </c>
      <c r="F3271">
        <v>0</v>
      </c>
      <c r="G3271">
        <v>32</v>
      </c>
      <c r="H3271">
        <v>16</v>
      </c>
      <c r="I3271">
        <v>0</v>
      </c>
      <c r="J3271">
        <v>16</v>
      </c>
      <c r="K3271">
        <v>8</v>
      </c>
      <c r="L3271">
        <v>0</v>
      </c>
      <c r="M3271">
        <v>-32</v>
      </c>
      <c r="N3271">
        <v>32</v>
      </c>
      <c r="P3271" s="22" t="s">
        <v>34</v>
      </c>
      <c r="R3271" t="s">
        <v>119</v>
      </c>
      <c r="S3271" t="s">
        <v>72</v>
      </c>
      <c r="T3271" s="9" t="e">
        <f>VLOOKUP(A3271,Sku_list!$A$1:$D$2667,3,0)</f>
        <v>#N/A</v>
      </c>
      <c r="U3271" s="9" t="e">
        <f>VLOOKUP(A3271,Sku_list!$A$1:$D$2667,4,0)*(F3271/1000000*12)</f>
        <v>#N/A</v>
      </c>
      <c r="V3271" s="9" t="e">
        <f>VLOOKUP(A3271,Sku_list!$A$1:$D$2667,4,0)*(H3271/1000000*12)</f>
        <v>#N/A</v>
      </c>
      <c r="W3271" s="9" t="e">
        <f>VLOOKUP(A3271,Sku_list!$A$1:$D$2667,4,0)*(J3271/1000000*12)</f>
        <v>#N/A</v>
      </c>
      <c r="X3271" s="9" t="e">
        <f>VLOOKUP(A3271,Sku_list!$A$1:$D$2667,4,0)*(L3271/1000000*12)</f>
        <v>#N/A</v>
      </c>
      <c r="Y3271" s="9" t="e">
        <f>VLOOKUP(A3271,Sku_list!$A$1:$E$2667,5,0)*((J3271+F3271)/1000000000)</f>
        <v>#N/A</v>
      </c>
      <c r="AC3271" s="22">
        <f t="shared" ca="1" si="51"/>
        <v>6.6666666666666666E-2</v>
      </c>
    </row>
    <row r="3272" spans="1:29" x14ac:dyDescent="0.35">
      <c r="A3272">
        <v>1607785</v>
      </c>
      <c r="B3272" t="s">
        <v>234</v>
      </c>
      <c r="C3272" t="s">
        <v>61</v>
      </c>
      <c r="D3272">
        <v>0</v>
      </c>
      <c r="E3272">
        <v>0</v>
      </c>
      <c r="F3272">
        <v>0</v>
      </c>
      <c r="G3272">
        <v>152</v>
      </c>
      <c r="H3272">
        <v>112</v>
      </c>
      <c r="I3272">
        <v>0</v>
      </c>
      <c r="J3272">
        <v>224</v>
      </c>
      <c r="K3272">
        <v>200</v>
      </c>
      <c r="L3272">
        <v>220</v>
      </c>
      <c r="M3272">
        <v>-116</v>
      </c>
      <c r="N3272">
        <v>116</v>
      </c>
      <c r="P3272" s="22">
        <v>1.5272727272727273</v>
      </c>
      <c r="R3272" t="s">
        <v>5</v>
      </c>
      <c r="S3272" t="s">
        <v>85</v>
      </c>
      <c r="T3272" s="9" t="e">
        <f>VLOOKUP(A3272,Sku_list!$A$1:$D$2667,3,0)</f>
        <v>#N/A</v>
      </c>
      <c r="U3272" s="9" t="e">
        <f>VLOOKUP(A3272,Sku_list!$A$1:$D$2667,4,0)*(F3272/1000000*12)</f>
        <v>#N/A</v>
      </c>
      <c r="V3272" s="9" t="e">
        <f>VLOOKUP(A3272,Sku_list!$A$1:$D$2667,4,0)*(H3272/1000000*12)</f>
        <v>#N/A</v>
      </c>
      <c r="W3272" s="9" t="e">
        <f>VLOOKUP(A3272,Sku_list!$A$1:$D$2667,4,0)*(J3272/1000000*12)</f>
        <v>#N/A</v>
      </c>
      <c r="X3272" s="9" t="e">
        <f>VLOOKUP(A3272,Sku_list!$A$1:$D$2667,4,0)*(L3272/1000000*12)</f>
        <v>#N/A</v>
      </c>
      <c r="Y3272" s="9" t="e">
        <f>VLOOKUP(A3272,Sku_list!$A$1:$E$2667,5,0)*((J3272+F3272)/1000000000)</f>
        <v>#N/A</v>
      </c>
      <c r="AC3272" s="22">
        <f t="shared" ca="1" si="51"/>
        <v>6.6666666666666666E-2</v>
      </c>
    </row>
    <row r="3273" spans="1:29" x14ac:dyDescent="0.35">
      <c r="A3273">
        <v>1607785</v>
      </c>
      <c r="B3273" t="s">
        <v>234</v>
      </c>
      <c r="C3273" t="s">
        <v>39</v>
      </c>
      <c r="D3273">
        <v>0</v>
      </c>
      <c r="E3273">
        <v>0</v>
      </c>
      <c r="F3273">
        <v>0</v>
      </c>
      <c r="G3273">
        <v>0</v>
      </c>
      <c r="H3273">
        <v>0</v>
      </c>
      <c r="I3273">
        <v>0</v>
      </c>
      <c r="J3273">
        <v>0</v>
      </c>
      <c r="K3273">
        <v>0</v>
      </c>
      <c r="L3273">
        <v>0</v>
      </c>
      <c r="M3273">
        <v>0</v>
      </c>
      <c r="N3273">
        <v>0</v>
      </c>
      <c r="P3273" s="22" t="s">
        <v>34</v>
      </c>
      <c r="R3273" t="s">
        <v>43</v>
      </c>
      <c r="S3273" t="s">
        <v>190</v>
      </c>
      <c r="T3273" s="9" t="e">
        <f>VLOOKUP(A3273,Sku_list!$A$1:$D$2667,3,0)</f>
        <v>#N/A</v>
      </c>
      <c r="U3273" s="9" t="e">
        <f>VLOOKUP(A3273,Sku_list!$A$1:$D$2667,4,0)*(F3273/1000000*12)</f>
        <v>#N/A</v>
      </c>
      <c r="V3273" s="9" t="e">
        <f>VLOOKUP(A3273,Sku_list!$A$1:$D$2667,4,0)*(H3273/1000000*12)</f>
        <v>#N/A</v>
      </c>
      <c r="W3273" s="9" t="e">
        <f>VLOOKUP(A3273,Sku_list!$A$1:$D$2667,4,0)*(J3273/1000000*12)</f>
        <v>#N/A</v>
      </c>
      <c r="X3273" s="9" t="e">
        <f>VLOOKUP(A3273,Sku_list!$A$1:$D$2667,4,0)*(L3273/1000000*12)</f>
        <v>#N/A</v>
      </c>
      <c r="Y3273" s="9" t="e">
        <f>VLOOKUP(A3273,Sku_list!$A$1:$E$2667,5,0)*((J3273+F3273)/1000000000)</f>
        <v>#N/A</v>
      </c>
      <c r="AC3273" s="22">
        <f t="shared" ca="1" si="51"/>
        <v>6.6666666666666666E-2</v>
      </c>
    </row>
    <row r="3274" spans="1:29" x14ac:dyDescent="0.35">
      <c r="A3274">
        <v>1607785</v>
      </c>
      <c r="B3274" t="s">
        <v>234</v>
      </c>
      <c r="C3274" t="s">
        <v>65</v>
      </c>
      <c r="D3274">
        <v>0</v>
      </c>
      <c r="E3274">
        <v>0</v>
      </c>
      <c r="F3274">
        <v>0</v>
      </c>
      <c r="G3274">
        <v>0</v>
      </c>
      <c r="H3274">
        <v>0</v>
      </c>
      <c r="I3274">
        <v>0</v>
      </c>
      <c r="J3274">
        <v>0</v>
      </c>
      <c r="K3274">
        <v>0</v>
      </c>
      <c r="L3274">
        <v>0</v>
      </c>
      <c r="M3274">
        <v>0</v>
      </c>
      <c r="N3274">
        <v>0</v>
      </c>
      <c r="P3274" s="22" t="s">
        <v>34</v>
      </c>
      <c r="R3274" t="s">
        <v>300</v>
      </c>
      <c r="S3274" t="s">
        <v>83</v>
      </c>
      <c r="T3274" s="9" t="e">
        <f>VLOOKUP(A3274,Sku_list!$A$1:$D$2667,3,0)</f>
        <v>#N/A</v>
      </c>
      <c r="U3274" s="9" t="e">
        <f>VLOOKUP(A3274,Sku_list!$A$1:$D$2667,4,0)*(F3274/1000000*12)</f>
        <v>#N/A</v>
      </c>
      <c r="V3274" s="9" t="e">
        <f>VLOOKUP(A3274,Sku_list!$A$1:$D$2667,4,0)*(H3274/1000000*12)</f>
        <v>#N/A</v>
      </c>
      <c r="W3274" s="9" t="e">
        <f>VLOOKUP(A3274,Sku_list!$A$1:$D$2667,4,0)*(J3274/1000000*12)</f>
        <v>#N/A</v>
      </c>
      <c r="X3274" s="9" t="e">
        <f>VLOOKUP(A3274,Sku_list!$A$1:$D$2667,4,0)*(L3274/1000000*12)</f>
        <v>#N/A</v>
      </c>
      <c r="Y3274" s="9" t="e">
        <f>VLOOKUP(A3274,Sku_list!$A$1:$E$2667,5,0)*((J3274+F3274)/1000000000)</f>
        <v>#N/A</v>
      </c>
      <c r="AC3274" s="22">
        <f t="shared" ca="1" si="51"/>
        <v>6.6666666666666666E-2</v>
      </c>
    </row>
    <row r="3275" spans="1:29" x14ac:dyDescent="0.35">
      <c r="A3275">
        <v>1607785</v>
      </c>
      <c r="B3275" t="s">
        <v>234</v>
      </c>
      <c r="C3275" t="s">
        <v>66</v>
      </c>
      <c r="D3275">
        <v>0</v>
      </c>
      <c r="E3275">
        <v>0</v>
      </c>
      <c r="F3275">
        <v>0</v>
      </c>
      <c r="G3275">
        <v>0</v>
      </c>
      <c r="H3275">
        <v>8</v>
      </c>
      <c r="I3275">
        <v>0</v>
      </c>
      <c r="J3275">
        <v>24</v>
      </c>
      <c r="K3275">
        <v>24</v>
      </c>
      <c r="L3275">
        <v>0</v>
      </c>
      <c r="M3275">
        <v>-32</v>
      </c>
      <c r="N3275">
        <v>32</v>
      </c>
      <c r="P3275" s="22" t="s">
        <v>34</v>
      </c>
      <c r="R3275" t="s">
        <v>174</v>
      </c>
      <c r="S3275" t="s">
        <v>72</v>
      </c>
      <c r="T3275" s="9" t="e">
        <f>VLOOKUP(A3275,Sku_list!$A$1:$D$2667,3,0)</f>
        <v>#N/A</v>
      </c>
      <c r="U3275" s="9" t="e">
        <f>VLOOKUP(A3275,Sku_list!$A$1:$D$2667,4,0)*(F3275/1000000*12)</f>
        <v>#N/A</v>
      </c>
      <c r="V3275" s="9" t="e">
        <f>VLOOKUP(A3275,Sku_list!$A$1:$D$2667,4,0)*(H3275/1000000*12)</f>
        <v>#N/A</v>
      </c>
      <c r="W3275" s="9" t="e">
        <f>VLOOKUP(A3275,Sku_list!$A$1:$D$2667,4,0)*(J3275/1000000*12)</f>
        <v>#N/A</v>
      </c>
      <c r="X3275" s="9" t="e">
        <f>VLOOKUP(A3275,Sku_list!$A$1:$D$2667,4,0)*(L3275/1000000*12)</f>
        <v>#N/A</v>
      </c>
      <c r="Y3275" s="9" t="e">
        <f>VLOOKUP(A3275,Sku_list!$A$1:$E$2667,5,0)*((J3275+F3275)/1000000000)</f>
        <v>#N/A</v>
      </c>
      <c r="AC3275" s="22">
        <f t="shared" ca="1" si="51"/>
        <v>6.6666666666666666E-2</v>
      </c>
    </row>
    <row r="3276" spans="1:29" x14ac:dyDescent="0.35">
      <c r="A3276">
        <v>1607785</v>
      </c>
      <c r="B3276" t="s">
        <v>234</v>
      </c>
      <c r="C3276" t="s">
        <v>67</v>
      </c>
      <c r="D3276">
        <v>0</v>
      </c>
      <c r="E3276">
        <v>0</v>
      </c>
      <c r="F3276">
        <v>0</v>
      </c>
      <c r="G3276">
        <v>0</v>
      </c>
      <c r="H3276">
        <v>0</v>
      </c>
      <c r="I3276">
        <v>0</v>
      </c>
      <c r="J3276">
        <v>48</v>
      </c>
      <c r="K3276">
        <v>48</v>
      </c>
      <c r="L3276">
        <v>0</v>
      </c>
      <c r="M3276">
        <v>-48</v>
      </c>
      <c r="N3276">
        <v>48</v>
      </c>
      <c r="P3276" s="22" t="s">
        <v>34</v>
      </c>
      <c r="R3276" t="s">
        <v>176</v>
      </c>
      <c r="S3276" t="s">
        <v>72</v>
      </c>
      <c r="T3276" s="9" t="e">
        <f>VLOOKUP(A3276,Sku_list!$A$1:$D$2667,3,0)</f>
        <v>#N/A</v>
      </c>
      <c r="U3276" s="9" t="e">
        <f>VLOOKUP(A3276,Sku_list!$A$1:$D$2667,4,0)*(F3276/1000000*12)</f>
        <v>#N/A</v>
      </c>
      <c r="V3276" s="9" t="e">
        <f>VLOOKUP(A3276,Sku_list!$A$1:$D$2667,4,0)*(H3276/1000000*12)</f>
        <v>#N/A</v>
      </c>
      <c r="W3276" s="9" t="e">
        <f>VLOOKUP(A3276,Sku_list!$A$1:$D$2667,4,0)*(J3276/1000000*12)</f>
        <v>#N/A</v>
      </c>
      <c r="X3276" s="9" t="e">
        <f>VLOOKUP(A3276,Sku_list!$A$1:$D$2667,4,0)*(L3276/1000000*12)</f>
        <v>#N/A</v>
      </c>
      <c r="Y3276" s="9" t="e">
        <f>VLOOKUP(A3276,Sku_list!$A$1:$E$2667,5,0)*((J3276+F3276)/1000000000)</f>
        <v>#N/A</v>
      </c>
      <c r="AC3276" s="22">
        <f t="shared" ca="1" si="51"/>
        <v>6.6666666666666666E-2</v>
      </c>
    </row>
    <row r="3277" spans="1:29" x14ac:dyDescent="0.35">
      <c r="A3277">
        <v>1607785</v>
      </c>
      <c r="B3277" t="s">
        <v>234</v>
      </c>
      <c r="C3277" t="s">
        <v>68</v>
      </c>
      <c r="D3277">
        <v>0</v>
      </c>
      <c r="E3277">
        <v>0</v>
      </c>
      <c r="F3277">
        <v>0</v>
      </c>
      <c r="G3277">
        <v>8</v>
      </c>
      <c r="H3277">
        <v>8</v>
      </c>
      <c r="I3277">
        <v>0</v>
      </c>
      <c r="J3277">
        <v>0</v>
      </c>
      <c r="K3277">
        <v>0</v>
      </c>
      <c r="L3277">
        <v>0</v>
      </c>
      <c r="M3277">
        <v>-8</v>
      </c>
      <c r="N3277">
        <v>8</v>
      </c>
      <c r="P3277" s="22" t="s">
        <v>34</v>
      </c>
      <c r="R3277" t="s">
        <v>177</v>
      </c>
      <c r="S3277" t="s">
        <v>72</v>
      </c>
      <c r="T3277" s="9" t="e">
        <f>VLOOKUP(A3277,Sku_list!$A$1:$D$2667,3,0)</f>
        <v>#N/A</v>
      </c>
      <c r="U3277" s="9" t="e">
        <f>VLOOKUP(A3277,Sku_list!$A$1:$D$2667,4,0)*(F3277/1000000*12)</f>
        <v>#N/A</v>
      </c>
      <c r="V3277" s="9" t="e">
        <f>VLOOKUP(A3277,Sku_list!$A$1:$D$2667,4,0)*(H3277/1000000*12)</f>
        <v>#N/A</v>
      </c>
      <c r="W3277" s="9" t="e">
        <f>VLOOKUP(A3277,Sku_list!$A$1:$D$2667,4,0)*(J3277/1000000*12)</f>
        <v>#N/A</v>
      </c>
      <c r="X3277" s="9" t="e">
        <f>VLOOKUP(A3277,Sku_list!$A$1:$D$2667,4,0)*(L3277/1000000*12)</f>
        <v>#N/A</v>
      </c>
      <c r="Y3277" s="9" t="e">
        <f>VLOOKUP(A3277,Sku_list!$A$1:$E$2667,5,0)*((J3277+F3277)/1000000000)</f>
        <v>#N/A</v>
      </c>
      <c r="AC3277" s="22">
        <f t="shared" ca="1" si="51"/>
        <v>6.6666666666666666E-2</v>
      </c>
    </row>
    <row r="3278" spans="1:29" x14ac:dyDescent="0.35">
      <c r="A3278">
        <v>1607785</v>
      </c>
      <c r="B3278" t="s">
        <v>234</v>
      </c>
      <c r="C3278" t="s">
        <v>44</v>
      </c>
      <c r="D3278">
        <v>0</v>
      </c>
      <c r="E3278">
        <v>0</v>
      </c>
      <c r="F3278">
        <v>0</v>
      </c>
      <c r="G3278">
        <v>0</v>
      </c>
      <c r="H3278">
        <v>0</v>
      </c>
      <c r="I3278">
        <v>0</v>
      </c>
      <c r="J3278">
        <v>3056</v>
      </c>
      <c r="K3278">
        <v>3056</v>
      </c>
      <c r="L3278">
        <v>0</v>
      </c>
      <c r="M3278">
        <v>-3056</v>
      </c>
      <c r="N3278">
        <v>3056</v>
      </c>
      <c r="P3278" s="22" t="s">
        <v>34</v>
      </c>
      <c r="R3278" t="s">
        <v>45</v>
      </c>
      <c r="S3278" t="s">
        <v>193</v>
      </c>
      <c r="T3278" s="9" t="e">
        <f>VLOOKUP(A3278,Sku_list!$A$1:$D$2667,3,0)</f>
        <v>#N/A</v>
      </c>
      <c r="U3278" s="9" t="e">
        <f>VLOOKUP(A3278,Sku_list!$A$1:$D$2667,4,0)*(F3278/1000000*12)</f>
        <v>#N/A</v>
      </c>
      <c r="V3278" s="9" t="e">
        <f>VLOOKUP(A3278,Sku_list!$A$1:$D$2667,4,0)*(H3278/1000000*12)</f>
        <v>#N/A</v>
      </c>
      <c r="W3278" s="9" t="e">
        <f>VLOOKUP(A3278,Sku_list!$A$1:$D$2667,4,0)*(J3278/1000000*12)</f>
        <v>#N/A</v>
      </c>
      <c r="X3278" s="9" t="e">
        <f>VLOOKUP(A3278,Sku_list!$A$1:$D$2667,4,0)*(L3278/1000000*12)</f>
        <v>#N/A</v>
      </c>
      <c r="Y3278" s="9" t="e">
        <f>VLOOKUP(A3278,Sku_list!$A$1:$E$2667,5,0)*((J3278+F3278)/1000000000)</f>
        <v>#N/A</v>
      </c>
      <c r="AC3278" s="22">
        <f t="shared" ca="1" si="51"/>
        <v>6.6666666666666666E-2</v>
      </c>
    </row>
    <row r="3279" spans="1:29" x14ac:dyDescent="0.35">
      <c r="A3279">
        <v>1607785</v>
      </c>
      <c r="B3279" t="s">
        <v>234</v>
      </c>
      <c r="C3279" t="s">
        <v>273</v>
      </c>
      <c r="D3279">
        <v>0</v>
      </c>
      <c r="E3279">
        <v>6800</v>
      </c>
      <c r="F3279">
        <v>920</v>
      </c>
      <c r="G3279">
        <v>0</v>
      </c>
      <c r="H3279">
        <v>0</v>
      </c>
      <c r="I3279">
        <v>0</v>
      </c>
      <c r="J3279">
        <v>5352</v>
      </c>
      <c r="K3279">
        <v>6272</v>
      </c>
      <c r="L3279">
        <v>0</v>
      </c>
      <c r="M3279">
        <v>-6272</v>
      </c>
      <c r="N3279">
        <v>6272</v>
      </c>
      <c r="P3279" s="22" t="s">
        <v>34</v>
      </c>
      <c r="R3279" t="s">
        <v>275</v>
      </c>
      <c r="S3279" t="s">
        <v>308</v>
      </c>
      <c r="T3279" s="9" t="e">
        <f>VLOOKUP(A3279,Sku_list!$A$1:$D$2667,3,0)</f>
        <v>#N/A</v>
      </c>
      <c r="U3279" s="9" t="e">
        <f>VLOOKUP(A3279,Sku_list!$A$1:$D$2667,4,0)*(F3279/1000000*12)</f>
        <v>#N/A</v>
      </c>
      <c r="V3279" s="9" t="e">
        <f>VLOOKUP(A3279,Sku_list!$A$1:$D$2667,4,0)*(H3279/1000000*12)</f>
        <v>#N/A</v>
      </c>
      <c r="W3279" s="9" t="e">
        <f>VLOOKUP(A3279,Sku_list!$A$1:$D$2667,4,0)*(J3279/1000000*12)</f>
        <v>#N/A</v>
      </c>
      <c r="X3279" s="9" t="e">
        <f>VLOOKUP(A3279,Sku_list!$A$1:$D$2667,4,0)*(L3279/1000000*12)</f>
        <v>#N/A</v>
      </c>
      <c r="Y3279" s="9" t="e">
        <f>VLOOKUP(A3279,Sku_list!$A$1:$E$2667,5,0)*((J3279+F3279)/1000000000)</f>
        <v>#N/A</v>
      </c>
      <c r="AC3279" s="22">
        <f t="shared" ca="1" si="51"/>
        <v>6.6666666666666666E-2</v>
      </c>
    </row>
    <row r="3280" spans="1:29" x14ac:dyDescent="0.35">
      <c r="A3280">
        <v>1607786</v>
      </c>
      <c r="B3280" t="s">
        <v>255</v>
      </c>
      <c r="C3280" t="s">
        <v>139</v>
      </c>
      <c r="D3280">
        <v>0</v>
      </c>
      <c r="E3280">
        <v>0</v>
      </c>
      <c r="F3280">
        <v>0</v>
      </c>
      <c r="G3280">
        <v>152</v>
      </c>
      <c r="H3280">
        <v>0</v>
      </c>
      <c r="I3280">
        <v>0</v>
      </c>
      <c r="J3280">
        <v>64</v>
      </c>
      <c r="K3280">
        <v>48</v>
      </c>
      <c r="L3280">
        <v>67</v>
      </c>
      <c r="M3280">
        <v>3</v>
      </c>
      <c r="N3280">
        <v>-3</v>
      </c>
      <c r="P3280" s="22">
        <v>0.95522388059701491</v>
      </c>
      <c r="R3280" t="s">
        <v>70</v>
      </c>
      <c r="S3280" t="s">
        <v>69</v>
      </c>
      <c r="T3280" s="9" t="e">
        <f>VLOOKUP(A3280,Sku_list!$A$1:$D$2667,3,0)</f>
        <v>#N/A</v>
      </c>
      <c r="U3280" s="9" t="e">
        <f>VLOOKUP(A3280,Sku_list!$A$1:$D$2667,4,0)*(F3280/1000000*12)</f>
        <v>#N/A</v>
      </c>
      <c r="V3280" s="9" t="e">
        <f>VLOOKUP(A3280,Sku_list!$A$1:$D$2667,4,0)*(H3280/1000000*12)</f>
        <v>#N/A</v>
      </c>
      <c r="W3280" s="9" t="e">
        <f>VLOOKUP(A3280,Sku_list!$A$1:$D$2667,4,0)*(J3280/1000000*12)</f>
        <v>#N/A</v>
      </c>
      <c r="X3280" s="9" t="e">
        <f>VLOOKUP(A3280,Sku_list!$A$1:$D$2667,4,0)*(L3280/1000000*12)</f>
        <v>#N/A</v>
      </c>
      <c r="Y3280" s="9" t="e">
        <f>VLOOKUP(A3280,Sku_list!$A$1:$E$2667,5,0)*((J3280+F3280)/1000000000)</f>
        <v>#N/A</v>
      </c>
      <c r="AC3280" s="22">
        <f t="shared" ca="1" si="51"/>
        <v>6.6666666666666666E-2</v>
      </c>
    </row>
    <row r="3281" spans="1:29" x14ac:dyDescent="0.35">
      <c r="A3281">
        <v>1607786</v>
      </c>
      <c r="B3281" t="s">
        <v>255</v>
      </c>
      <c r="C3281" t="s">
        <v>140</v>
      </c>
      <c r="D3281">
        <v>0</v>
      </c>
      <c r="E3281">
        <v>0</v>
      </c>
      <c r="F3281">
        <v>0</v>
      </c>
      <c r="G3281">
        <v>8</v>
      </c>
      <c r="H3281">
        <v>8</v>
      </c>
      <c r="I3281">
        <v>0</v>
      </c>
      <c r="J3281">
        <v>112</v>
      </c>
      <c r="K3281">
        <v>112</v>
      </c>
      <c r="L3281">
        <v>60</v>
      </c>
      <c r="M3281">
        <v>-60</v>
      </c>
      <c r="N3281">
        <v>60</v>
      </c>
      <c r="P3281" s="22">
        <v>2</v>
      </c>
      <c r="R3281" t="s">
        <v>71</v>
      </c>
      <c r="S3281" t="s">
        <v>72</v>
      </c>
      <c r="T3281" s="9" t="e">
        <f>VLOOKUP(A3281,Sku_list!$A$1:$D$2667,3,0)</f>
        <v>#N/A</v>
      </c>
      <c r="U3281" s="9" t="e">
        <f>VLOOKUP(A3281,Sku_list!$A$1:$D$2667,4,0)*(F3281/1000000*12)</f>
        <v>#N/A</v>
      </c>
      <c r="V3281" s="9" t="e">
        <f>VLOOKUP(A3281,Sku_list!$A$1:$D$2667,4,0)*(H3281/1000000*12)</f>
        <v>#N/A</v>
      </c>
      <c r="W3281" s="9" t="e">
        <f>VLOOKUP(A3281,Sku_list!$A$1:$D$2667,4,0)*(J3281/1000000*12)</f>
        <v>#N/A</v>
      </c>
      <c r="X3281" s="9" t="e">
        <f>VLOOKUP(A3281,Sku_list!$A$1:$D$2667,4,0)*(L3281/1000000*12)</f>
        <v>#N/A</v>
      </c>
      <c r="Y3281" s="9" t="e">
        <f>VLOOKUP(A3281,Sku_list!$A$1:$E$2667,5,0)*((J3281+F3281)/1000000000)</f>
        <v>#N/A</v>
      </c>
      <c r="AC3281" s="22">
        <f t="shared" ca="1" si="51"/>
        <v>6.6666666666666666E-2</v>
      </c>
    </row>
    <row r="3282" spans="1:29" x14ac:dyDescent="0.35">
      <c r="A3282">
        <v>1607786</v>
      </c>
      <c r="B3282" t="s">
        <v>255</v>
      </c>
      <c r="C3282" t="s">
        <v>141</v>
      </c>
      <c r="D3282">
        <v>0</v>
      </c>
      <c r="E3282">
        <v>0</v>
      </c>
      <c r="F3282">
        <v>0</v>
      </c>
      <c r="G3282">
        <v>56</v>
      </c>
      <c r="H3282">
        <v>40</v>
      </c>
      <c r="I3282">
        <v>0</v>
      </c>
      <c r="J3282">
        <v>792</v>
      </c>
      <c r="K3282">
        <v>792</v>
      </c>
      <c r="L3282">
        <v>0</v>
      </c>
      <c r="M3282">
        <v>-832</v>
      </c>
      <c r="N3282">
        <v>832</v>
      </c>
      <c r="P3282" s="22" t="s">
        <v>34</v>
      </c>
      <c r="R3282" t="s">
        <v>82</v>
      </c>
      <c r="S3282" t="s">
        <v>83</v>
      </c>
      <c r="T3282" s="9" t="e">
        <f>VLOOKUP(A3282,Sku_list!$A$1:$D$2667,3,0)</f>
        <v>#N/A</v>
      </c>
      <c r="U3282" s="9" t="e">
        <f>VLOOKUP(A3282,Sku_list!$A$1:$D$2667,4,0)*(F3282/1000000*12)</f>
        <v>#N/A</v>
      </c>
      <c r="V3282" s="9" t="e">
        <f>VLOOKUP(A3282,Sku_list!$A$1:$D$2667,4,0)*(H3282/1000000*12)</f>
        <v>#N/A</v>
      </c>
      <c r="W3282" s="9" t="e">
        <f>VLOOKUP(A3282,Sku_list!$A$1:$D$2667,4,0)*(J3282/1000000*12)</f>
        <v>#N/A</v>
      </c>
      <c r="X3282" s="9" t="e">
        <f>VLOOKUP(A3282,Sku_list!$A$1:$D$2667,4,0)*(L3282/1000000*12)</f>
        <v>#N/A</v>
      </c>
      <c r="Y3282" s="9" t="e">
        <f>VLOOKUP(A3282,Sku_list!$A$1:$E$2667,5,0)*((J3282+F3282)/1000000000)</f>
        <v>#N/A</v>
      </c>
      <c r="AC3282" s="22">
        <f t="shared" ca="1" si="51"/>
        <v>6.6666666666666666E-2</v>
      </c>
    </row>
    <row r="3283" spans="1:29" x14ac:dyDescent="0.35">
      <c r="A3283">
        <v>1607786</v>
      </c>
      <c r="B3283" t="s">
        <v>255</v>
      </c>
      <c r="C3283" t="s">
        <v>142</v>
      </c>
      <c r="D3283">
        <v>0</v>
      </c>
      <c r="E3283">
        <v>336</v>
      </c>
      <c r="F3283">
        <v>0</v>
      </c>
      <c r="G3283">
        <v>224</v>
      </c>
      <c r="H3283">
        <v>240</v>
      </c>
      <c r="I3283">
        <v>0</v>
      </c>
      <c r="J3283">
        <v>472</v>
      </c>
      <c r="K3283">
        <v>464</v>
      </c>
      <c r="L3283">
        <v>780</v>
      </c>
      <c r="M3283">
        <v>68</v>
      </c>
      <c r="N3283">
        <v>-68</v>
      </c>
      <c r="P3283" s="22">
        <v>0.9128205128205128</v>
      </c>
      <c r="R3283" t="s">
        <v>84</v>
      </c>
      <c r="S3283" t="s">
        <v>85</v>
      </c>
      <c r="T3283" s="9" t="e">
        <f>VLOOKUP(A3283,Sku_list!$A$1:$D$2667,3,0)</f>
        <v>#N/A</v>
      </c>
      <c r="U3283" s="9" t="e">
        <f>VLOOKUP(A3283,Sku_list!$A$1:$D$2667,4,0)*(F3283/1000000*12)</f>
        <v>#N/A</v>
      </c>
      <c r="V3283" s="9" t="e">
        <f>VLOOKUP(A3283,Sku_list!$A$1:$D$2667,4,0)*(H3283/1000000*12)</f>
        <v>#N/A</v>
      </c>
      <c r="W3283" s="9" t="e">
        <f>VLOOKUP(A3283,Sku_list!$A$1:$D$2667,4,0)*(J3283/1000000*12)</f>
        <v>#N/A</v>
      </c>
      <c r="X3283" s="9" t="e">
        <f>VLOOKUP(A3283,Sku_list!$A$1:$D$2667,4,0)*(L3283/1000000*12)</f>
        <v>#N/A</v>
      </c>
      <c r="Y3283" s="9" t="e">
        <f>VLOOKUP(A3283,Sku_list!$A$1:$E$2667,5,0)*((J3283+F3283)/1000000000)</f>
        <v>#N/A</v>
      </c>
      <c r="AC3283" s="22">
        <f t="shared" ca="1" si="51"/>
        <v>6.6666666666666666E-2</v>
      </c>
    </row>
    <row r="3284" spans="1:29" x14ac:dyDescent="0.35">
      <c r="A3284">
        <v>1607786</v>
      </c>
      <c r="B3284" t="s">
        <v>255</v>
      </c>
      <c r="C3284" t="s">
        <v>143</v>
      </c>
      <c r="D3284">
        <v>0</v>
      </c>
      <c r="E3284">
        <v>120</v>
      </c>
      <c r="F3284">
        <v>232</v>
      </c>
      <c r="G3284">
        <v>296</v>
      </c>
      <c r="H3284">
        <v>112</v>
      </c>
      <c r="I3284">
        <v>0</v>
      </c>
      <c r="J3284">
        <v>416</v>
      </c>
      <c r="K3284">
        <v>608</v>
      </c>
      <c r="L3284">
        <v>750</v>
      </c>
      <c r="M3284">
        <v>-10</v>
      </c>
      <c r="N3284">
        <v>10</v>
      </c>
      <c r="P3284" s="22">
        <v>1.0133333333333334</v>
      </c>
      <c r="R3284" t="s">
        <v>86</v>
      </c>
      <c r="S3284" t="s">
        <v>85</v>
      </c>
      <c r="T3284" s="9" t="e">
        <f>VLOOKUP(A3284,Sku_list!$A$1:$D$2667,3,0)</f>
        <v>#N/A</v>
      </c>
      <c r="U3284" s="9" t="e">
        <f>VLOOKUP(A3284,Sku_list!$A$1:$D$2667,4,0)*(F3284/1000000*12)</f>
        <v>#N/A</v>
      </c>
      <c r="V3284" s="9" t="e">
        <f>VLOOKUP(A3284,Sku_list!$A$1:$D$2667,4,0)*(H3284/1000000*12)</f>
        <v>#N/A</v>
      </c>
      <c r="W3284" s="9" t="e">
        <f>VLOOKUP(A3284,Sku_list!$A$1:$D$2667,4,0)*(J3284/1000000*12)</f>
        <v>#N/A</v>
      </c>
      <c r="X3284" s="9" t="e">
        <f>VLOOKUP(A3284,Sku_list!$A$1:$D$2667,4,0)*(L3284/1000000*12)</f>
        <v>#N/A</v>
      </c>
      <c r="Y3284" s="9" t="e">
        <f>VLOOKUP(A3284,Sku_list!$A$1:$E$2667,5,0)*((J3284+F3284)/1000000000)</f>
        <v>#N/A</v>
      </c>
      <c r="AC3284" s="22">
        <f t="shared" ca="1" si="51"/>
        <v>6.6666666666666666E-2</v>
      </c>
    </row>
    <row r="3285" spans="1:29" x14ac:dyDescent="0.35">
      <c r="A3285">
        <v>1607786</v>
      </c>
      <c r="B3285" t="s">
        <v>255</v>
      </c>
      <c r="C3285" t="s">
        <v>144</v>
      </c>
      <c r="D3285">
        <v>0</v>
      </c>
      <c r="E3285">
        <v>40</v>
      </c>
      <c r="F3285">
        <v>0</v>
      </c>
      <c r="G3285">
        <v>80</v>
      </c>
      <c r="H3285">
        <v>64</v>
      </c>
      <c r="I3285">
        <v>0</v>
      </c>
      <c r="J3285">
        <v>0</v>
      </c>
      <c r="K3285">
        <v>0</v>
      </c>
      <c r="L3285">
        <v>70</v>
      </c>
      <c r="M3285">
        <v>6</v>
      </c>
      <c r="N3285">
        <v>-6</v>
      </c>
      <c r="P3285" s="22">
        <v>0.91428571428571426</v>
      </c>
      <c r="R3285" t="s">
        <v>87</v>
      </c>
      <c r="S3285" t="s">
        <v>72</v>
      </c>
      <c r="T3285" s="9" t="e">
        <f>VLOOKUP(A3285,Sku_list!$A$1:$D$2667,3,0)</f>
        <v>#N/A</v>
      </c>
      <c r="U3285" s="9" t="e">
        <f>VLOOKUP(A3285,Sku_list!$A$1:$D$2667,4,0)*(F3285/1000000*12)</f>
        <v>#N/A</v>
      </c>
      <c r="V3285" s="9" t="e">
        <f>VLOOKUP(A3285,Sku_list!$A$1:$D$2667,4,0)*(H3285/1000000*12)</f>
        <v>#N/A</v>
      </c>
      <c r="W3285" s="9" t="e">
        <f>VLOOKUP(A3285,Sku_list!$A$1:$D$2667,4,0)*(J3285/1000000*12)</f>
        <v>#N/A</v>
      </c>
      <c r="X3285" s="9" t="e">
        <f>VLOOKUP(A3285,Sku_list!$A$1:$D$2667,4,0)*(L3285/1000000*12)</f>
        <v>#N/A</v>
      </c>
      <c r="Y3285" s="9" t="e">
        <f>VLOOKUP(A3285,Sku_list!$A$1:$E$2667,5,0)*((J3285+F3285)/1000000000)</f>
        <v>#N/A</v>
      </c>
      <c r="AC3285" s="22">
        <f t="shared" ca="1" si="51"/>
        <v>6.6666666666666666E-2</v>
      </c>
    </row>
    <row r="3286" spans="1:29" x14ac:dyDescent="0.35">
      <c r="A3286">
        <v>1607786</v>
      </c>
      <c r="B3286" t="s">
        <v>255</v>
      </c>
      <c r="C3286" t="s">
        <v>145</v>
      </c>
      <c r="D3286">
        <v>0</v>
      </c>
      <c r="E3286">
        <v>0</v>
      </c>
      <c r="F3286">
        <v>0</v>
      </c>
      <c r="G3286">
        <v>8</v>
      </c>
      <c r="H3286">
        <v>0</v>
      </c>
      <c r="I3286">
        <v>0</v>
      </c>
      <c r="J3286">
        <v>32</v>
      </c>
      <c r="K3286">
        <v>32</v>
      </c>
      <c r="L3286">
        <v>0</v>
      </c>
      <c r="M3286">
        <v>-32</v>
      </c>
      <c r="N3286">
        <v>32</v>
      </c>
      <c r="P3286" s="22" t="s">
        <v>34</v>
      </c>
      <c r="R3286" t="s">
        <v>88</v>
      </c>
      <c r="S3286" t="s">
        <v>83</v>
      </c>
      <c r="T3286" s="9" t="e">
        <f>VLOOKUP(A3286,Sku_list!$A$1:$D$2667,3,0)</f>
        <v>#N/A</v>
      </c>
      <c r="U3286" s="9" t="e">
        <f>VLOOKUP(A3286,Sku_list!$A$1:$D$2667,4,0)*(F3286/1000000*12)</f>
        <v>#N/A</v>
      </c>
      <c r="V3286" s="9" t="e">
        <f>VLOOKUP(A3286,Sku_list!$A$1:$D$2667,4,0)*(H3286/1000000*12)</f>
        <v>#N/A</v>
      </c>
      <c r="W3286" s="9" t="e">
        <f>VLOOKUP(A3286,Sku_list!$A$1:$D$2667,4,0)*(J3286/1000000*12)</f>
        <v>#N/A</v>
      </c>
      <c r="X3286" s="9" t="e">
        <f>VLOOKUP(A3286,Sku_list!$A$1:$D$2667,4,0)*(L3286/1000000*12)</f>
        <v>#N/A</v>
      </c>
      <c r="Y3286" s="9" t="e">
        <f>VLOOKUP(A3286,Sku_list!$A$1:$E$2667,5,0)*((J3286+F3286)/1000000000)</f>
        <v>#N/A</v>
      </c>
      <c r="AC3286" s="22">
        <f t="shared" ca="1" si="51"/>
        <v>6.6666666666666666E-2</v>
      </c>
    </row>
    <row r="3287" spans="1:29" x14ac:dyDescent="0.35">
      <c r="A3287">
        <v>1607786</v>
      </c>
      <c r="B3287" t="s">
        <v>255</v>
      </c>
      <c r="C3287" t="s">
        <v>146</v>
      </c>
      <c r="D3287">
        <v>0</v>
      </c>
      <c r="E3287">
        <v>80</v>
      </c>
      <c r="F3287">
        <v>0</v>
      </c>
      <c r="G3287">
        <v>96</v>
      </c>
      <c r="H3287">
        <v>0</v>
      </c>
      <c r="I3287">
        <v>0</v>
      </c>
      <c r="J3287">
        <v>80</v>
      </c>
      <c r="K3287">
        <v>40</v>
      </c>
      <c r="L3287">
        <v>16</v>
      </c>
      <c r="M3287">
        <v>-64</v>
      </c>
      <c r="N3287">
        <v>64</v>
      </c>
      <c r="P3287" s="22">
        <v>5</v>
      </c>
      <c r="R3287" t="s">
        <v>89</v>
      </c>
      <c r="S3287" t="s">
        <v>69</v>
      </c>
      <c r="T3287" s="9" t="e">
        <f>VLOOKUP(A3287,Sku_list!$A$1:$D$2667,3,0)</f>
        <v>#N/A</v>
      </c>
      <c r="U3287" s="9" t="e">
        <f>VLOOKUP(A3287,Sku_list!$A$1:$D$2667,4,0)*(F3287/1000000*12)</f>
        <v>#N/A</v>
      </c>
      <c r="V3287" s="9" t="e">
        <f>VLOOKUP(A3287,Sku_list!$A$1:$D$2667,4,0)*(H3287/1000000*12)</f>
        <v>#N/A</v>
      </c>
      <c r="W3287" s="9" t="e">
        <f>VLOOKUP(A3287,Sku_list!$A$1:$D$2667,4,0)*(J3287/1000000*12)</f>
        <v>#N/A</v>
      </c>
      <c r="X3287" s="9" t="e">
        <f>VLOOKUP(A3287,Sku_list!$A$1:$D$2667,4,0)*(L3287/1000000*12)</f>
        <v>#N/A</v>
      </c>
      <c r="Y3287" s="9" t="e">
        <f>VLOOKUP(A3287,Sku_list!$A$1:$E$2667,5,0)*((J3287+F3287)/1000000000)</f>
        <v>#N/A</v>
      </c>
      <c r="AC3287" s="22">
        <f t="shared" ca="1" si="51"/>
        <v>6.6666666666666666E-2</v>
      </c>
    </row>
    <row r="3288" spans="1:29" x14ac:dyDescent="0.35">
      <c r="A3288">
        <v>1607786</v>
      </c>
      <c r="B3288" t="s">
        <v>255</v>
      </c>
      <c r="C3288" t="s">
        <v>147</v>
      </c>
      <c r="D3288">
        <v>0</v>
      </c>
      <c r="E3288">
        <v>0</v>
      </c>
      <c r="F3288">
        <v>0</v>
      </c>
      <c r="G3288">
        <v>104</v>
      </c>
      <c r="H3288">
        <v>64</v>
      </c>
      <c r="I3288">
        <v>0</v>
      </c>
      <c r="J3288">
        <v>616</v>
      </c>
      <c r="K3288">
        <v>600</v>
      </c>
      <c r="L3288">
        <v>136</v>
      </c>
      <c r="M3288">
        <v>-544</v>
      </c>
      <c r="N3288">
        <v>544</v>
      </c>
      <c r="P3288" s="22">
        <v>5</v>
      </c>
      <c r="R3288" t="s">
        <v>90</v>
      </c>
      <c r="S3288" t="s">
        <v>69</v>
      </c>
      <c r="T3288" s="9" t="e">
        <f>VLOOKUP(A3288,Sku_list!$A$1:$D$2667,3,0)</f>
        <v>#N/A</v>
      </c>
      <c r="U3288" s="9" t="e">
        <f>VLOOKUP(A3288,Sku_list!$A$1:$D$2667,4,0)*(F3288/1000000*12)</f>
        <v>#N/A</v>
      </c>
      <c r="V3288" s="9" t="e">
        <f>VLOOKUP(A3288,Sku_list!$A$1:$D$2667,4,0)*(H3288/1000000*12)</f>
        <v>#N/A</v>
      </c>
      <c r="W3288" s="9" t="e">
        <f>VLOOKUP(A3288,Sku_list!$A$1:$D$2667,4,0)*(J3288/1000000*12)</f>
        <v>#N/A</v>
      </c>
      <c r="X3288" s="9" t="e">
        <f>VLOOKUP(A3288,Sku_list!$A$1:$D$2667,4,0)*(L3288/1000000*12)</f>
        <v>#N/A</v>
      </c>
      <c r="Y3288" s="9" t="e">
        <f>VLOOKUP(A3288,Sku_list!$A$1:$E$2667,5,0)*((J3288+F3288)/1000000000)</f>
        <v>#N/A</v>
      </c>
      <c r="AC3288" s="22">
        <f t="shared" ca="1" si="51"/>
        <v>6.6666666666666666E-2</v>
      </c>
    </row>
    <row r="3289" spans="1:29" x14ac:dyDescent="0.35">
      <c r="A3289">
        <v>1607786</v>
      </c>
      <c r="B3289" t="s">
        <v>255</v>
      </c>
      <c r="C3289" t="s">
        <v>148</v>
      </c>
      <c r="D3289">
        <v>0</v>
      </c>
      <c r="E3289">
        <v>248</v>
      </c>
      <c r="F3289">
        <v>0</v>
      </c>
      <c r="G3289">
        <v>192</v>
      </c>
      <c r="H3289">
        <v>80</v>
      </c>
      <c r="I3289">
        <v>0</v>
      </c>
      <c r="J3289">
        <v>504</v>
      </c>
      <c r="K3289">
        <v>376</v>
      </c>
      <c r="L3289">
        <v>600</v>
      </c>
      <c r="M3289">
        <v>16</v>
      </c>
      <c r="N3289">
        <v>-16</v>
      </c>
      <c r="P3289" s="22">
        <v>0.97333333333333338</v>
      </c>
      <c r="R3289" t="s">
        <v>91</v>
      </c>
      <c r="S3289" t="s">
        <v>85</v>
      </c>
      <c r="T3289" s="9" t="e">
        <f>VLOOKUP(A3289,Sku_list!$A$1:$D$2667,3,0)</f>
        <v>#N/A</v>
      </c>
      <c r="U3289" s="9" t="e">
        <f>VLOOKUP(A3289,Sku_list!$A$1:$D$2667,4,0)*(F3289/1000000*12)</f>
        <v>#N/A</v>
      </c>
      <c r="V3289" s="9" t="e">
        <f>VLOOKUP(A3289,Sku_list!$A$1:$D$2667,4,0)*(H3289/1000000*12)</f>
        <v>#N/A</v>
      </c>
      <c r="W3289" s="9" t="e">
        <f>VLOOKUP(A3289,Sku_list!$A$1:$D$2667,4,0)*(J3289/1000000*12)</f>
        <v>#N/A</v>
      </c>
      <c r="X3289" s="9" t="e">
        <f>VLOOKUP(A3289,Sku_list!$A$1:$D$2667,4,0)*(L3289/1000000*12)</f>
        <v>#N/A</v>
      </c>
      <c r="Y3289" s="9" t="e">
        <f>VLOOKUP(A3289,Sku_list!$A$1:$E$2667,5,0)*((J3289+F3289)/1000000000)</f>
        <v>#N/A</v>
      </c>
      <c r="AC3289" s="22">
        <f t="shared" ca="1" si="51"/>
        <v>6.6666666666666666E-2</v>
      </c>
    </row>
    <row r="3290" spans="1:29" x14ac:dyDescent="0.35">
      <c r="A3290">
        <v>1607786</v>
      </c>
      <c r="B3290" t="s">
        <v>255</v>
      </c>
      <c r="C3290" t="s">
        <v>149</v>
      </c>
      <c r="D3290">
        <v>0</v>
      </c>
      <c r="E3290">
        <v>784</v>
      </c>
      <c r="F3290">
        <v>0</v>
      </c>
      <c r="G3290">
        <v>176</v>
      </c>
      <c r="H3290">
        <v>0</v>
      </c>
      <c r="I3290">
        <v>0</v>
      </c>
      <c r="J3290">
        <v>784</v>
      </c>
      <c r="K3290">
        <v>752</v>
      </c>
      <c r="L3290">
        <v>545</v>
      </c>
      <c r="M3290">
        <v>-239</v>
      </c>
      <c r="N3290">
        <v>239</v>
      </c>
      <c r="P3290" s="22">
        <v>1.4385321100917432</v>
      </c>
      <c r="R3290" t="s">
        <v>92</v>
      </c>
      <c r="S3290" t="s">
        <v>85</v>
      </c>
      <c r="T3290" s="9" t="e">
        <f>VLOOKUP(A3290,Sku_list!$A$1:$D$2667,3,0)</f>
        <v>#N/A</v>
      </c>
      <c r="U3290" s="9" t="e">
        <f>VLOOKUP(A3290,Sku_list!$A$1:$D$2667,4,0)*(F3290/1000000*12)</f>
        <v>#N/A</v>
      </c>
      <c r="V3290" s="9" t="e">
        <f>VLOOKUP(A3290,Sku_list!$A$1:$D$2667,4,0)*(H3290/1000000*12)</f>
        <v>#N/A</v>
      </c>
      <c r="W3290" s="9" t="e">
        <f>VLOOKUP(A3290,Sku_list!$A$1:$D$2667,4,0)*(J3290/1000000*12)</f>
        <v>#N/A</v>
      </c>
      <c r="X3290" s="9" t="e">
        <f>VLOOKUP(A3290,Sku_list!$A$1:$D$2667,4,0)*(L3290/1000000*12)</f>
        <v>#N/A</v>
      </c>
      <c r="Y3290" s="9" t="e">
        <f>VLOOKUP(A3290,Sku_list!$A$1:$E$2667,5,0)*((J3290+F3290)/1000000000)</f>
        <v>#N/A</v>
      </c>
      <c r="AC3290" s="22">
        <f t="shared" ca="1" si="51"/>
        <v>6.6666666666666666E-2</v>
      </c>
    </row>
    <row r="3291" spans="1:29" x14ac:dyDescent="0.35">
      <c r="A3291">
        <v>1607786</v>
      </c>
      <c r="B3291" t="s">
        <v>255</v>
      </c>
      <c r="C3291" t="s">
        <v>150</v>
      </c>
      <c r="D3291">
        <v>0</v>
      </c>
      <c r="E3291">
        <v>344</v>
      </c>
      <c r="F3291">
        <v>0</v>
      </c>
      <c r="G3291">
        <v>256</v>
      </c>
      <c r="H3291">
        <v>168</v>
      </c>
      <c r="I3291">
        <v>0</v>
      </c>
      <c r="J3291">
        <v>392</v>
      </c>
      <c r="K3291">
        <v>344</v>
      </c>
      <c r="L3291">
        <v>704</v>
      </c>
      <c r="M3291">
        <v>144</v>
      </c>
      <c r="N3291">
        <v>-144</v>
      </c>
      <c r="P3291" s="22">
        <v>0.79545454545454541</v>
      </c>
      <c r="R3291" t="s">
        <v>93</v>
      </c>
      <c r="S3291" t="s">
        <v>85</v>
      </c>
      <c r="T3291" s="9" t="e">
        <f>VLOOKUP(A3291,Sku_list!$A$1:$D$2667,3,0)</f>
        <v>#N/A</v>
      </c>
      <c r="U3291" s="9" t="e">
        <f>VLOOKUP(A3291,Sku_list!$A$1:$D$2667,4,0)*(F3291/1000000*12)</f>
        <v>#N/A</v>
      </c>
      <c r="V3291" s="9" t="e">
        <f>VLOOKUP(A3291,Sku_list!$A$1:$D$2667,4,0)*(H3291/1000000*12)</f>
        <v>#N/A</v>
      </c>
      <c r="W3291" s="9" t="e">
        <f>VLOOKUP(A3291,Sku_list!$A$1:$D$2667,4,0)*(J3291/1000000*12)</f>
        <v>#N/A</v>
      </c>
      <c r="X3291" s="9" t="e">
        <f>VLOOKUP(A3291,Sku_list!$A$1:$D$2667,4,0)*(L3291/1000000*12)</f>
        <v>#N/A</v>
      </c>
      <c r="Y3291" s="9" t="e">
        <f>VLOOKUP(A3291,Sku_list!$A$1:$E$2667,5,0)*((J3291+F3291)/1000000000)</f>
        <v>#N/A</v>
      </c>
      <c r="AC3291" s="22">
        <f t="shared" ca="1" si="51"/>
        <v>6.6666666666666666E-2</v>
      </c>
    </row>
    <row r="3292" spans="1:29" x14ac:dyDescent="0.35">
      <c r="A3292">
        <v>1607786</v>
      </c>
      <c r="B3292" t="s">
        <v>255</v>
      </c>
      <c r="C3292" t="s">
        <v>151</v>
      </c>
      <c r="D3292">
        <v>0</v>
      </c>
      <c r="E3292">
        <v>0</v>
      </c>
      <c r="F3292">
        <v>0</v>
      </c>
      <c r="G3292">
        <v>0</v>
      </c>
      <c r="H3292">
        <v>0</v>
      </c>
      <c r="I3292">
        <v>0</v>
      </c>
      <c r="J3292">
        <v>96</v>
      </c>
      <c r="K3292">
        <v>96</v>
      </c>
      <c r="L3292">
        <v>0</v>
      </c>
      <c r="M3292">
        <v>-96</v>
      </c>
      <c r="N3292">
        <v>96</v>
      </c>
      <c r="P3292" s="22" t="s">
        <v>34</v>
      </c>
      <c r="R3292" t="s">
        <v>94</v>
      </c>
      <c r="S3292" t="s">
        <v>83</v>
      </c>
      <c r="T3292" s="9" t="e">
        <f>VLOOKUP(A3292,Sku_list!$A$1:$D$2667,3,0)</f>
        <v>#N/A</v>
      </c>
      <c r="U3292" s="9" t="e">
        <f>VLOOKUP(A3292,Sku_list!$A$1:$D$2667,4,0)*(F3292/1000000*12)</f>
        <v>#N/A</v>
      </c>
      <c r="V3292" s="9" t="e">
        <f>VLOOKUP(A3292,Sku_list!$A$1:$D$2667,4,0)*(H3292/1000000*12)</f>
        <v>#N/A</v>
      </c>
      <c r="W3292" s="9" t="e">
        <f>VLOOKUP(A3292,Sku_list!$A$1:$D$2667,4,0)*(J3292/1000000*12)</f>
        <v>#N/A</v>
      </c>
      <c r="X3292" s="9" t="e">
        <f>VLOOKUP(A3292,Sku_list!$A$1:$D$2667,4,0)*(L3292/1000000*12)</f>
        <v>#N/A</v>
      </c>
      <c r="Y3292" s="9" t="e">
        <f>VLOOKUP(A3292,Sku_list!$A$1:$E$2667,5,0)*((J3292+F3292)/1000000000)</f>
        <v>#N/A</v>
      </c>
      <c r="AC3292" s="22">
        <f t="shared" ca="1" si="51"/>
        <v>6.6666666666666666E-2</v>
      </c>
    </row>
    <row r="3293" spans="1:29" x14ac:dyDescent="0.35">
      <c r="A3293">
        <v>1607786</v>
      </c>
      <c r="B3293" t="s">
        <v>255</v>
      </c>
      <c r="C3293" t="s">
        <v>152</v>
      </c>
      <c r="D3293">
        <v>0</v>
      </c>
      <c r="E3293">
        <v>0</v>
      </c>
      <c r="F3293">
        <v>0</v>
      </c>
      <c r="G3293">
        <v>8</v>
      </c>
      <c r="H3293">
        <v>8</v>
      </c>
      <c r="I3293">
        <v>0</v>
      </c>
      <c r="J3293">
        <v>264</v>
      </c>
      <c r="K3293">
        <v>264</v>
      </c>
      <c r="L3293">
        <v>12</v>
      </c>
      <c r="M3293">
        <v>-260</v>
      </c>
      <c r="N3293">
        <v>260</v>
      </c>
      <c r="P3293" s="22">
        <v>22.666666666666668</v>
      </c>
      <c r="R3293" t="s">
        <v>95</v>
      </c>
      <c r="S3293" t="s">
        <v>83</v>
      </c>
      <c r="T3293" s="9" t="e">
        <f>VLOOKUP(A3293,Sku_list!$A$1:$D$2667,3,0)</f>
        <v>#N/A</v>
      </c>
      <c r="U3293" s="9" t="e">
        <f>VLOOKUP(A3293,Sku_list!$A$1:$D$2667,4,0)*(F3293/1000000*12)</f>
        <v>#N/A</v>
      </c>
      <c r="V3293" s="9" t="e">
        <f>VLOOKUP(A3293,Sku_list!$A$1:$D$2667,4,0)*(H3293/1000000*12)</f>
        <v>#N/A</v>
      </c>
      <c r="W3293" s="9" t="e">
        <f>VLOOKUP(A3293,Sku_list!$A$1:$D$2667,4,0)*(J3293/1000000*12)</f>
        <v>#N/A</v>
      </c>
      <c r="X3293" s="9" t="e">
        <f>VLOOKUP(A3293,Sku_list!$A$1:$D$2667,4,0)*(L3293/1000000*12)</f>
        <v>#N/A</v>
      </c>
      <c r="Y3293" s="9" t="e">
        <f>VLOOKUP(A3293,Sku_list!$A$1:$E$2667,5,0)*((J3293+F3293)/1000000000)</f>
        <v>#N/A</v>
      </c>
      <c r="AC3293" s="22">
        <f t="shared" ca="1" si="51"/>
        <v>6.6666666666666666E-2</v>
      </c>
    </row>
    <row r="3294" spans="1:29" x14ac:dyDescent="0.35">
      <c r="A3294">
        <v>1607786</v>
      </c>
      <c r="B3294" t="s">
        <v>255</v>
      </c>
      <c r="C3294" t="s">
        <v>153</v>
      </c>
      <c r="D3294">
        <v>0</v>
      </c>
      <c r="E3294">
        <v>0</v>
      </c>
      <c r="F3294">
        <v>0</v>
      </c>
      <c r="G3294">
        <v>0</v>
      </c>
      <c r="H3294">
        <v>0</v>
      </c>
      <c r="I3294">
        <v>0</v>
      </c>
      <c r="J3294">
        <v>0</v>
      </c>
      <c r="K3294">
        <v>0</v>
      </c>
      <c r="L3294">
        <v>0</v>
      </c>
      <c r="M3294">
        <v>0</v>
      </c>
      <c r="N3294">
        <v>0</v>
      </c>
      <c r="P3294" s="22" t="s">
        <v>34</v>
      </c>
      <c r="R3294" t="s">
        <v>189</v>
      </c>
      <c r="S3294" t="s">
        <v>190</v>
      </c>
      <c r="T3294" s="9" t="e">
        <f>VLOOKUP(A3294,Sku_list!$A$1:$D$2667,3,0)</f>
        <v>#N/A</v>
      </c>
      <c r="U3294" s="9" t="e">
        <f>VLOOKUP(A3294,Sku_list!$A$1:$D$2667,4,0)*(F3294/1000000*12)</f>
        <v>#N/A</v>
      </c>
      <c r="V3294" s="9" t="e">
        <f>VLOOKUP(A3294,Sku_list!$A$1:$D$2667,4,0)*(H3294/1000000*12)</f>
        <v>#N/A</v>
      </c>
      <c r="W3294" s="9" t="e">
        <f>VLOOKUP(A3294,Sku_list!$A$1:$D$2667,4,0)*(J3294/1000000*12)</f>
        <v>#N/A</v>
      </c>
      <c r="X3294" s="9" t="e">
        <f>VLOOKUP(A3294,Sku_list!$A$1:$D$2667,4,0)*(L3294/1000000*12)</f>
        <v>#N/A</v>
      </c>
      <c r="Y3294" s="9" t="e">
        <f>VLOOKUP(A3294,Sku_list!$A$1:$E$2667,5,0)*((J3294+F3294)/1000000000)</f>
        <v>#N/A</v>
      </c>
      <c r="AC3294" s="22">
        <f t="shared" ca="1" si="51"/>
        <v>6.6666666666666666E-2</v>
      </c>
    </row>
    <row r="3295" spans="1:29" x14ac:dyDescent="0.35">
      <c r="A3295">
        <v>1607786</v>
      </c>
      <c r="B3295" t="s">
        <v>255</v>
      </c>
      <c r="C3295" t="s">
        <v>154</v>
      </c>
      <c r="D3295">
        <v>0</v>
      </c>
      <c r="E3295">
        <v>40</v>
      </c>
      <c r="F3295">
        <v>0</v>
      </c>
      <c r="G3295">
        <v>56</v>
      </c>
      <c r="H3295">
        <v>8</v>
      </c>
      <c r="I3295">
        <v>0</v>
      </c>
      <c r="J3295">
        <v>48</v>
      </c>
      <c r="K3295">
        <v>24</v>
      </c>
      <c r="L3295">
        <v>30</v>
      </c>
      <c r="M3295">
        <v>-26</v>
      </c>
      <c r="N3295">
        <v>26</v>
      </c>
      <c r="P3295" s="22">
        <v>1.8666666666666667</v>
      </c>
      <c r="R3295" t="s">
        <v>96</v>
      </c>
      <c r="S3295" t="s">
        <v>72</v>
      </c>
      <c r="T3295" s="9" t="e">
        <f>VLOOKUP(A3295,Sku_list!$A$1:$D$2667,3,0)</f>
        <v>#N/A</v>
      </c>
      <c r="U3295" s="9" t="e">
        <f>VLOOKUP(A3295,Sku_list!$A$1:$D$2667,4,0)*(F3295/1000000*12)</f>
        <v>#N/A</v>
      </c>
      <c r="V3295" s="9" t="e">
        <f>VLOOKUP(A3295,Sku_list!$A$1:$D$2667,4,0)*(H3295/1000000*12)</f>
        <v>#N/A</v>
      </c>
      <c r="W3295" s="9" t="e">
        <f>VLOOKUP(A3295,Sku_list!$A$1:$D$2667,4,0)*(J3295/1000000*12)</f>
        <v>#N/A</v>
      </c>
      <c r="X3295" s="9" t="e">
        <f>VLOOKUP(A3295,Sku_list!$A$1:$D$2667,4,0)*(L3295/1000000*12)</f>
        <v>#N/A</v>
      </c>
      <c r="Y3295" s="9" t="e">
        <f>VLOOKUP(A3295,Sku_list!$A$1:$E$2667,5,0)*((J3295+F3295)/1000000000)</f>
        <v>#N/A</v>
      </c>
      <c r="AC3295" s="22">
        <f t="shared" ca="1" si="51"/>
        <v>6.6666666666666666E-2</v>
      </c>
    </row>
    <row r="3296" spans="1:29" x14ac:dyDescent="0.35">
      <c r="A3296">
        <v>1607786</v>
      </c>
      <c r="B3296" t="s">
        <v>255</v>
      </c>
      <c r="C3296" t="s">
        <v>155</v>
      </c>
      <c r="D3296">
        <v>0</v>
      </c>
      <c r="E3296">
        <v>16</v>
      </c>
      <c r="F3296">
        <v>0</v>
      </c>
      <c r="G3296">
        <v>40</v>
      </c>
      <c r="H3296">
        <v>16</v>
      </c>
      <c r="I3296">
        <v>0</v>
      </c>
      <c r="J3296">
        <v>16</v>
      </c>
      <c r="K3296">
        <v>16</v>
      </c>
      <c r="L3296">
        <v>30</v>
      </c>
      <c r="M3296">
        <v>-2</v>
      </c>
      <c r="N3296">
        <v>2</v>
      </c>
      <c r="P3296" s="22">
        <v>1.0666666666666667</v>
      </c>
      <c r="R3296" t="s">
        <v>97</v>
      </c>
      <c r="S3296" t="s">
        <v>72</v>
      </c>
      <c r="T3296" s="9" t="e">
        <f>VLOOKUP(A3296,Sku_list!$A$1:$D$2667,3,0)</f>
        <v>#N/A</v>
      </c>
      <c r="U3296" s="9" t="e">
        <f>VLOOKUP(A3296,Sku_list!$A$1:$D$2667,4,0)*(F3296/1000000*12)</f>
        <v>#N/A</v>
      </c>
      <c r="V3296" s="9" t="e">
        <f>VLOOKUP(A3296,Sku_list!$A$1:$D$2667,4,0)*(H3296/1000000*12)</f>
        <v>#N/A</v>
      </c>
      <c r="W3296" s="9" t="e">
        <f>VLOOKUP(A3296,Sku_list!$A$1:$D$2667,4,0)*(J3296/1000000*12)</f>
        <v>#N/A</v>
      </c>
      <c r="X3296" s="9" t="e">
        <f>VLOOKUP(A3296,Sku_list!$A$1:$D$2667,4,0)*(L3296/1000000*12)</f>
        <v>#N/A</v>
      </c>
      <c r="Y3296" s="9" t="e">
        <f>VLOOKUP(A3296,Sku_list!$A$1:$E$2667,5,0)*((J3296+F3296)/1000000000)</f>
        <v>#N/A</v>
      </c>
      <c r="AC3296" s="22">
        <f t="shared" ca="1" si="51"/>
        <v>6.6666666666666666E-2</v>
      </c>
    </row>
    <row r="3297" spans="1:29" x14ac:dyDescent="0.35">
      <c r="A3297">
        <v>1607786</v>
      </c>
      <c r="B3297" t="s">
        <v>255</v>
      </c>
      <c r="C3297" t="s">
        <v>156</v>
      </c>
      <c r="D3297">
        <v>0</v>
      </c>
      <c r="E3297">
        <v>0</v>
      </c>
      <c r="F3297">
        <v>0</v>
      </c>
      <c r="G3297">
        <v>0</v>
      </c>
      <c r="H3297">
        <v>0</v>
      </c>
      <c r="I3297">
        <v>0</v>
      </c>
      <c r="J3297">
        <v>0</v>
      </c>
      <c r="K3297">
        <v>0</v>
      </c>
      <c r="L3297">
        <v>0</v>
      </c>
      <c r="M3297">
        <v>0</v>
      </c>
      <c r="N3297">
        <v>0</v>
      </c>
      <c r="P3297" s="22" t="s">
        <v>34</v>
      </c>
      <c r="R3297" t="s">
        <v>38</v>
      </c>
      <c r="S3297" t="s">
        <v>69</v>
      </c>
      <c r="T3297" s="9" t="e">
        <f>VLOOKUP(A3297,Sku_list!$A$1:$D$2667,3,0)</f>
        <v>#N/A</v>
      </c>
      <c r="U3297" s="9" t="e">
        <f>VLOOKUP(A3297,Sku_list!$A$1:$D$2667,4,0)*(F3297/1000000*12)</f>
        <v>#N/A</v>
      </c>
      <c r="V3297" s="9" t="e">
        <f>VLOOKUP(A3297,Sku_list!$A$1:$D$2667,4,0)*(H3297/1000000*12)</f>
        <v>#N/A</v>
      </c>
      <c r="W3297" s="9" t="e">
        <f>VLOOKUP(A3297,Sku_list!$A$1:$D$2667,4,0)*(J3297/1000000*12)</f>
        <v>#N/A</v>
      </c>
      <c r="X3297" s="9" t="e">
        <f>VLOOKUP(A3297,Sku_list!$A$1:$D$2667,4,0)*(L3297/1000000*12)</f>
        <v>#N/A</v>
      </c>
      <c r="Y3297" s="9" t="e">
        <f>VLOOKUP(A3297,Sku_list!$A$1:$E$2667,5,0)*((J3297+F3297)/1000000000)</f>
        <v>#N/A</v>
      </c>
      <c r="AC3297" s="22">
        <f t="shared" ca="1" si="51"/>
        <v>6.6666666666666666E-2</v>
      </c>
    </row>
    <row r="3298" spans="1:29" x14ac:dyDescent="0.35">
      <c r="A3298">
        <v>1607786</v>
      </c>
      <c r="B3298" t="s">
        <v>255</v>
      </c>
      <c r="C3298" t="s">
        <v>157</v>
      </c>
      <c r="D3298">
        <v>0</v>
      </c>
      <c r="E3298">
        <v>0</v>
      </c>
      <c r="F3298">
        <v>0</v>
      </c>
      <c r="G3298">
        <v>40</v>
      </c>
      <c r="H3298">
        <v>32</v>
      </c>
      <c r="I3298">
        <v>0</v>
      </c>
      <c r="J3298">
        <v>240</v>
      </c>
      <c r="K3298">
        <v>232</v>
      </c>
      <c r="L3298">
        <v>30</v>
      </c>
      <c r="M3298">
        <v>-242</v>
      </c>
      <c r="N3298">
        <v>242</v>
      </c>
      <c r="P3298" s="22">
        <v>9.0666666666666664</v>
      </c>
      <c r="R3298" t="s">
        <v>98</v>
      </c>
      <c r="S3298" t="s">
        <v>72</v>
      </c>
      <c r="T3298" s="9" t="e">
        <f>VLOOKUP(A3298,Sku_list!$A$1:$D$2667,3,0)</f>
        <v>#N/A</v>
      </c>
      <c r="U3298" s="9" t="e">
        <f>VLOOKUP(A3298,Sku_list!$A$1:$D$2667,4,0)*(F3298/1000000*12)</f>
        <v>#N/A</v>
      </c>
      <c r="V3298" s="9" t="e">
        <f>VLOOKUP(A3298,Sku_list!$A$1:$D$2667,4,0)*(H3298/1000000*12)</f>
        <v>#N/A</v>
      </c>
      <c r="W3298" s="9" t="e">
        <f>VLOOKUP(A3298,Sku_list!$A$1:$D$2667,4,0)*(J3298/1000000*12)</f>
        <v>#N/A</v>
      </c>
      <c r="X3298" s="9" t="e">
        <f>VLOOKUP(A3298,Sku_list!$A$1:$D$2667,4,0)*(L3298/1000000*12)</f>
        <v>#N/A</v>
      </c>
      <c r="Y3298" s="9" t="e">
        <f>VLOOKUP(A3298,Sku_list!$A$1:$E$2667,5,0)*((J3298+F3298)/1000000000)</f>
        <v>#N/A</v>
      </c>
      <c r="AC3298" s="22">
        <f t="shared" ca="1" si="51"/>
        <v>6.6666666666666666E-2</v>
      </c>
    </row>
    <row r="3299" spans="1:29" x14ac:dyDescent="0.35">
      <c r="A3299">
        <v>1607786</v>
      </c>
      <c r="B3299" t="s">
        <v>255</v>
      </c>
      <c r="C3299" t="s">
        <v>158</v>
      </c>
      <c r="D3299">
        <v>0</v>
      </c>
      <c r="E3299">
        <v>0</v>
      </c>
      <c r="F3299">
        <v>0</v>
      </c>
      <c r="G3299">
        <v>0</v>
      </c>
      <c r="H3299">
        <v>0</v>
      </c>
      <c r="I3299">
        <v>0</v>
      </c>
      <c r="J3299">
        <v>72</v>
      </c>
      <c r="K3299">
        <v>72</v>
      </c>
      <c r="L3299">
        <v>8</v>
      </c>
      <c r="M3299">
        <v>-64</v>
      </c>
      <c r="N3299">
        <v>64</v>
      </c>
      <c r="P3299" s="22">
        <v>9</v>
      </c>
      <c r="R3299" t="s">
        <v>99</v>
      </c>
      <c r="S3299" t="s">
        <v>69</v>
      </c>
      <c r="T3299" s="9" t="e">
        <f>VLOOKUP(A3299,Sku_list!$A$1:$D$2667,3,0)</f>
        <v>#N/A</v>
      </c>
      <c r="U3299" s="9" t="e">
        <f>VLOOKUP(A3299,Sku_list!$A$1:$D$2667,4,0)*(F3299/1000000*12)</f>
        <v>#N/A</v>
      </c>
      <c r="V3299" s="9" t="e">
        <f>VLOOKUP(A3299,Sku_list!$A$1:$D$2667,4,0)*(H3299/1000000*12)</f>
        <v>#N/A</v>
      </c>
      <c r="W3299" s="9" t="e">
        <f>VLOOKUP(A3299,Sku_list!$A$1:$D$2667,4,0)*(J3299/1000000*12)</f>
        <v>#N/A</v>
      </c>
      <c r="X3299" s="9" t="e">
        <f>VLOOKUP(A3299,Sku_list!$A$1:$D$2667,4,0)*(L3299/1000000*12)</f>
        <v>#N/A</v>
      </c>
      <c r="Y3299" s="9" t="e">
        <f>VLOOKUP(A3299,Sku_list!$A$1:$E$2667,5,0)*((J3299+F3299)/1000000000)</f>
        <v>#N/A</v>
      </c>
      <c r="AC3299" s="22">
        <f t="shared" ca="1" si="51"/>
        <v>6.6666666666666666E-2</v>
      </c>
    </row>
    <row r="3300" spans="1:29" x14ac:dyDescent="0.35">
      <c r="A3300">
        <v>1607786</v>
      </c>
      <c r="B3300" t="s">
        <v>255</v>
      </c>
      <c r="C3300" t="s">
        <v>159</v>
      </c>
      <c r="D3300">
        <v>0</v>
      </c>
      <c r="E3300">
        <v>120</v>
      </c>
      <c r="F3300">
        <v>0</v>
      </c>
      <c r="G3300">
        <v>16</v>
      </c>
      <c r="H3300">
        <v>0</v>
      </c>
      <c r="I3300">
        <v>0</v>
      </c>
      <c r="J3300">
        <v>160</v>
      </c>
      <c r="K3300">
        <v>160</v>
      </c>
      <c r="L3300">
        <v>60</v>
      </c>
      <c r="M3300">
        <v>-100</v>
      </c>
      <c r="N3300">
        <v>100</v>
      </c>
      <c r="P3300" s="22">
        <v>2.6666666666666665</v>
      </c>
      <c r="R3300" t="s">
        <v>100</v>
      </c>
      <c r="S3300" t="s">
        <v>72</v>
      </c>
      <c r="T3300" s="9" t="e">
        <f>VLOOKUP(A3300,Sku_list!$A$1:$D$2667,3,0)</f>
        <v>#N/A</v>
      </c>
      <c r="U3300" s="9" t="e">
        <f>VLOOKUP(A3300,Sku_list!$A$1:$D$2667,4,0)*(F3300/1000000*12)</f>
        <v>#N/A</v>
      </c>
      <c r="V3300" s="9" t="e">
        <f>VLOOKUP(A3300,Sku_list!$A$1:$D$2667,4,0)*(H3300/1000000*12)</f>
        <v>#N/A</v>
      </c>
      <c r="W3300" s="9" t="e">
        <f>VLOOKUP(A3300,Sku_list!$A$1:$D$2667,4,0)*(J3300/1000000*12)</f>
        <v>#N/A</v>
      </c>
      <c r="X3300" s="9" t="e">
        <f>VLOOKUP(A3300,Sku_list!$A$1:$D$2667,4,0)*(L3300/1000000*12)</f>
        <v>#N/A</v>
      </c>
      <c r="Y3300" s="9" t="e">
        <f>VLOOKUP(A3300,Sku_list!$A$1:$E$2667,5,0)*((J3300+F3300)/1000000000)</f>
        <v>#N/A</v>
      </c>
      <c r="AC3300" s="22">
        <f t="shared" ca="1" si="51"/>
        <v>6.6666666666666666E-2</v>
      </c>
    </row>
    <row r="3301" spans="1:29" x14ac:dyDescent="0.35">
      <c r="A3301">
        <v>1607786</v>
      </c>
      <c r="B3301" t="s">
        <v>255</v>
      </c>
      <c r="C3301" t="s">
        <v>160</v>
      </c>
      <c r="D3301">
        <v>0</v>
      </c>
      <c r="E3301">
        <v>0</v>
      </c>
      <c r="F3301">
        <v>0</v>
      </c>
      <c r="G3301">
        <v>56</v>
      </c>
      <c r="H3301">
        <v>40</v>
      </c>
      <c r="I3301">
        <v>0</v>
      </c>
      <c r="J3301">
        <v>664</v>
      </c>
      <c r="K3301">
        <v>656</v>
      </c>
      <c r="L3301">
        <v>240</v>
      </c>
      <c r="M3301">
        <v>-464</v>
      </c>
      <c r="N3301">
        <v>464</v>
      </c>
      <c r="P3301" s="22">
        <v>2.9333333333333331</v>
      </c>
      <c r="R3301" t="s">
        <v>101</v>
      </c>
      <c r="S3301" t="s">
        <v>69</v>
      </c>
      <c r="T3301" s="9" t="e">
        <f>VLOOKUP(A3301,Sku_list!$A$1:$D$2667,3,0)</f>
        <v>#N/A</v>
      </c>
      <c r="U3301" s="9" t="e">
        <f>VLOOKUP(A3301,Sku_list!$A$1:$D$2667,4,0)*(F3301/1000000*12)</f>
        <v>#N/A</v>
      </c>
      <c r="V3301" s="9" t="e">
        <f>VLOOKUP(A3301,Sku_list!$A$1:$D$2667,4,0)*(H3301/1000000*12)</f>
        <v>#N/A</v>
      </c>
      <c r="W3301" s="9" t="e">
        <f>VLOOKUP(A3301,Sku_list!$A$1:$D$2667,4,0)*(J3301/1000000*12)</f>
        <v>#N/A</v>
      </c>
      <c r="X3301" s="9" t="e">
        <f>VLOOKUP(A3301,Sku_list!$A$1:$D$2667,4,0)*(L3301/1000000*12)</f>
        <v>#N/A</v>
      </c>
      <c r="Y3301" s="9" t="e">
        <f>VLOOKUP(A3301,Sku_list!$A$1:$E$2667,5,0)*((J3301+F3301)/1000000000)</f>
        <v>#N/A</v>
      </c>
      <c r="AC3301" s="22">
        <f t="shared" ca="1" si="51"/>
        <v>6.6666666666666666E-2</v>
      </c>
    </row>
    <row r="3302" spans="1:29" x14ac:dyDescent="0.35">
      <c r="A3302">
        <v>1607786</v>
      </c>
      <c r="B3302" t="s">
        <v>255</v>
      </c>
      <c r="C3302" t="s">
        <v>161</v>
      </c>
      <c r="D3302">
        <v>0</v>
      </c>
      <c r="E3302">
        <v>0</v>
      </c>
      <c r="F3302">
        <v>0</v>
      </c>
      <c r="G3302">
        <v>192</v>
      </c>
      <c r="H3302">
        <v>32</v>
      </c>
      <c r="I3302">
        <v>0</v>
      </c>
      <c r="J3302">
        <v>1296</v>
      </c>
      <c r="K3302">
        <v>1296</v>
      </c>
      <c r="L3302">
        <v>1000</v>
      </c>
      <c r="M3302">
        <v>-328</v>
      </c>
      <c r="N3302">
        <v>328</v>
      </c>
      <c r="P3302" s="22">
        <v>1.3280000000000001</v>
      </c>
      <c r="R3302" t="s">
        <v>102</v>
      </c>
      <c r="S3302" t="s">
        <v>306</v>
      </c>
      <c r="T3302" s="9" t="e">
        <f>VLOOKUP(A3302,Sku_list!$A$1:$D$2667,3,0)</f>
        <v>#N/A</v>
      </c>
      <c r="U3302" s="9" t="e">
        <f>VLOOKUP(A3302,Sku_list!$A$1:$D$2667,4,0)*(F3302/1000000*12)</f>
        <v>#N/A</v>
      </c>
      <c r="V3302" s="9" t="e">
        <f>VLOOKUP(A3302,Sku_list!$A$1:$D$2667,4,0)*(H3302/1000000*12)</f>
        <v>#N/A</v>
      </c>
      <c r="W3302" s="9" t="e">
        <f>VLOOKUP(A3302,Sku_list!$A$1:$D$2667,4,0)*(J3302/1000000*12)</f>
        <v>#N/A</v>
      </c>
      <c r="X3302" s="9" t="e">
        <f>VLOOKUP(A3302,Sku_list!$A$1:$D$2667,4,0)*(L3302/1000000*12)</f>
        <v>#N/A</v>
      </c>
      <c r="Y3302" s="9" t="e">
        <f>VLOOKUP(A3302,Sku_list!$A$1:$E$2667,5,0)*((J3302+F3302)/1000000000)</f>
        <v>#N/A</v>
      </c>
      <c r="AC3302" s="22">
        <f t="shared" ca="1" si="51"/>
        <v>6.6666666666666666E-2</v>
      </c>
    </row>
    <row r="3303" spans="1:29" x14ac:dyDescent="0.35">
      <c r="A3303">
        <v>1607786</v>
      </c>
      <c r="B3303" t="s">
        <v>255</v>
      </c>
      <c r="C3303" t="s">
        <v>162</v>
      </c>
      <c r="D3303">
        <v>0</v>
      </c>
      <c r="E3303">
        <v>0</v>
      </c>
      <c r="F3303">
        <v>0</v>
      </c>
      <c r="G3303">
        <v>80</v>
      </c>
      <c r="H3303">
        <v>80</v>
      </c>
      <c r="I3303">
        <v>0</v>
      </c>
      <c r="J3303">
        <v>56</v>
      </c>
      <c r="K3303">
        <v>56</v>
      </c>
      <c r="L3303">
        <v>36</v>
      </c>
      <c r="M3303">
        <v>-100</v>
      </c>
      <c r="N3303">
        <v>100</v>
      </c>
      <c r="P3303" s="22">
        <v>3.7777777777777777</v>
      </c>
      <c r="R3303" t="s">
        <v>103</v>
      </c>
      <c r="S3303" t="s">
        <v>69</v>
      </c>
      <c r="T3303" s="9" t="e">
        <f>VLOOKUP(A3303,Sku_list!$A$1:$D$2667,3,0)</f>
        <v>#N/A</v>
      </c>
      <c r="U3303" s="9" t="e">
        <f>VLOOKUP(A3303,Sku_list!$A$1:$D$2667,4,0)*(F3303/1000000*12)</f>
        <v>#N/A</v>
      </c>
      <c r="V3303" s="9" t="e">
        <f>VLOOKUP(A3303,Sku_list!$A$1:$D$2667,4,0)*(H3303/1000000*12)</f>
        <v>#N/A</v>
      </c>
      <c r="W3303" s="9" t="e">
        <f>VLOOKUP(A3303,Sku_list!$A$1:$D$2667,4,0)*(J3303/1000000*12)</f>
        <v>#N/A</v>
      </c>
      <c r="X3303" s="9" t="e">
        <f>VLOOKUP(A3303,Sku_list!$A$1:$D$2667,4,0)*(L3303/1000000*12)</f>
        <v>#N/A</v>
      </c>
      <c r="Y3303" s="9" t="e">
        <f>VLOOKUP(A3303,Sku_list!$A$1:$E$2667,5,0)*((J3303+F3303)/1000000000)</f>
        <v>#N/A</v>
      </c>
      <c r="AC3303" s="22">
        <f t="shared" ca="1" si="51"/>
        <v>6.6666666666666666E-2</v>
      </c>
    </row>
    <row r="3304" spans="1:29" x14ac:dyDescent="0.35">
      <c r="A3304">
        <v>1607786</v>
      </c>
      <c r="B3304" t="s">
        <v>255</v>
      </c>
      <c r="C3304" t="s">
        <v>164</v>
      </c>
      <c r="D3304">
        <v>0</v>
      </c>
      <c r="E3304">
        <v>0</v>
      </c>
      <c r="F3304">
        <v>0</v>
      </c>
      <c r="G3304">
        <v>16</v>
      </c>
      <c r="H3304">
        <v>16</v>
      </c>
      <c r="I3304">
        <v>0</v>
      </c>
      <c r="J3304">
        <v>48</v>
      </c>
      <c r="K3304">
        <v>48</v>
      </c>
      <c r="L3304">
        <v>0</v>
      </c>
      <c r="M3304">
        <v>-64</v>
      </c>
      <c r="N3304">
        <v>64</v>
      </c>
      <c r="P3304" s="22" t="s">
        <v>34</v>
      </c>
      <c r="R3304" t="s">
        <v>104</v>
      </c>
      <c r="S3304" t="s">
        <v>69</v>
      </c>
      <c r="T3304" s="9" t="e">
        <f>VLOOKUP(A3304,Sku_list!$A$1:$D$2667,3,0)</f>
        <v>#N/A</v>
      </c>
      <c r="U3304" s="9" t="e">
        <f>VLOOKUP(A3304,Sku_list!$A$1:$D$2667,4,0)*(F3304/1000000*12)</f>
        <v>#N/A</v>
      </c>
      <c r="V3304" s="9" t="e">
        <f>VLOOKUP(A3304,Sku_list!$A$1:$D$2667,4,0)*(H3304/1000000*12)</f>
        <v>#N/A</v>
      </c>
      <c r="W3304" s="9" t="e">
        <f>VLOOKUP(A3304,Sku_list!$A$1:$D$2667,4,0)*(J3304/1000000*12)</f>
        <v>#N/A</v>
      </c>
      <c r="X3304" s="9" t="e">
        <f>VLOOKUP(A3304,Sku_list!$A$1:$D$2667,4,0)*(L3304/1000000*12)</f>
        <v>#N/A</v>
      </c>
      <c r="Y3304" s="9" t="e">
        <f>VLOOKUP(A3304,Sku_list!$A$1:$E$2667,5,0)*((J3304+F3304)/1000000000)</f>
        <v>#N/A</v>
      </c>
      <c r="AC3304" s="22">
        <f t="shared" ca="1" si="51"/>
        <v>6.6666666666666666E-2</v>
      </c>
    </row>
    <row r="3305" spans="1:29" x14ac:dyDescent="0.35">
      <c r="A3305">
        <v>1607786</v>
      </c>
      <c r="B3305" t="s">
        <v>255</v>
      </c>
      <c r="C3305" t="s">
        <v>165</v>
      </c>
      <c r="D3305">
        <v>0</v>
      </c>
      <c r="E3305">
        <v>0</v>
      </c>
      <c r="F3305">
        <v>0</v>
      </c>
      <c r="G3305">
        <v>0</v>
      </c>
      <c r="H3305">
        <v>0</v>
      </c>
      <c r="I3305">
        <v>0</v>
      </c>
      <c r="J3305">
        <v>0</v>
      </c>
      <c r="K3305">
        <v>0</v>
      </c>
      <c r="L3305">
        <v>0</v>
      </c>
      <c r="M3305">
        <v>0</v>
      </c>
      <c r="N3305">
        <v>0</v>
      </c>
      <c r="P3305" s="22" t="s">
        <v>34</v>
      </c>
      <c r="R3305" t="s">
        <v>105</v>
      </c>
      <c r="S3305" t="s">
        <v>83</v>
      </c>
      <c r="T3305" s="9" t="e">
        <f>VLOOKUP(A3305,Sku_list!$A$1:$D$2667,3,0)</f>
        <v>#N/A</v>
      </c>
      <c r="U3305" s="9" t="e">
        <f>VLOOKUP(A3305,Sku_list!$A$1:$D$2667,4,0)*(F3305/1000000*12)</f>
        <v>#N/A</v>
      </c>
      <c r="V3305" s="9" t="e">
        <f>VLOOKUP(A3305,Sku_list!$A$1:$D$2667,4,0)*(H3305/1000000*12)</f>
        <v>#N/A</v>
      </c>
      <c r="W3305" s="9" t="e">
        <f>VLOOKUP(A3305,Sku_list!$A$1:$D$2667,4,0)*(J3305/1000000*12)</f>
        <v>#N/A</v>
      </c>
      <c r="X3305" s="9" t="e">
        <f>VLOOKUP(A3305,Sku_list!$A$1:$D$2667,4,0)*(L3305/1000000*12)</f>
        <v>#N/A</v>
      </c>
      <c r="Y3305" s="9" t="e">
        <f>VLOOKUP(A3305,Sku_list!$A$1:$E$2667,5,0)*((J3305+F3305)/1000000000)</f>
        <v>#N/A</v>
      </c>
      <c r="AC3305" s="22">
        <f t="shared" ca="1" si="51"/>
        <v>6.6666666666666666E-2</v>
      </c>
    </row>
    <row r="3306" spans="1:29" x14ac:dyDescent="0.35">
      <c r="A3306">
        <v>1607786</v>
      </c>
      <c r="B3306" t="s">
        <v>255</v>
      </c>
      <c r="C3306" t="s">
        <v>163</v>
      </c>
      <c r="D3306">
        <v>0</v>
      </c>
      <c r="E3306">
        <v>0</v>
      </c>
      <c r="F3306">
        <v>0</v>
      </c>
      <c r="G3306">
        <v>0</v>
      </c>
      <c r="H3306">
        <v>0</v>
      </c>
      <c r="I3306">
        <v>0</v>
      </c>
      <c r="J3306">
        <v>184</v>
      </c>
      <c r="K3306">
        <v>184</v>
      </c>
      <c r="L3306">
        <v>0</v>
      </c>
      <c r="M3306">
        <v>-184</v>
      </c>
      <c r="N3306">
        <v>184</v>
      </c>
      <c r="P3306" s="22" t="s">
        <v>34</v>
      </c>
      <c r="R3306" t="s">
        <v>117</v>
      </c>
      <c r="S3306" t="s">
        <v>83</v>
      </c>
      <c r="T3306" s="9" t="e">
        <f>VLOOKUP(A3306,Sku_list!$A$1:$D$2667,3,0)</f>
        <v>#N/A</v>
      </c>
      <c r="U3306" s="9" t="e">
        <f>VLOOKUP(A3306,Sku_list!$A$1:$D$2667,4,0)*(F3306/1000000*12)</f>
        <v>#N/A</v>
      </c>
      <c r="V3306" s="9" t="e">
        <f>VLOOKUP(A3306,Sku_list!$A$1:$D$2667,4,0)*(H3306/1000000*12)</f>
        <v>#N/A</v>
      </c>
      <c r="W3306" s="9" t="e">
        <f>VLOOKUP(A3306,Sku_list!$A$1:$D$2667,4,0)*(J3306/1000000*12)</f>
        <v>#N/A</v>
      </c>
      <c r="X3306" s="9" t="e">
        <f>VLOOKUP(A3306,Sku_list!$A$1:$D$2667,4,0)*(L3306/1000000*12)</f>
        <v>#N/A</v>
      </c>
      <c r="Y3306" s="9" t="e">
        <f>VLOOKUP(A3306,Sku_list!$A$1:$E$2667,5,0)*((J3306+F3306)/1000000000)</f>
        <v>#N/A</v>
      </c>
      <c r="AC3306" s="22">
        <f t="shared" ca="1" si="51"/>
        <v>6.6666666666666666E-2</v>
      </c>
    </row>
    <row r="3307" spans="1:29" x14ac:dyDescent="0.35">
      <c r="A3307">
        <v>1607786</v>
      </c>
      <c r="B3307" t="s">
        <v>255</v>
      </c>
      <c r="C3307" t="s">
        <v>166</v>
      </c>
      <c r="D3307">
        <v>0</v>
      </c>
      <c r="E3307">
        <v>128</v>
      </c>
      <c r="F3307">
        <v>0</v>
      </c>
      <c r="G3307">
        <v>160</v>
      </c>
      <c r="H3307">
        <v>56</v>
      </c>
      <c r="I3307">
        <v>0</v>
      </c>
      <c r="J3307">
        <v>288</v>
      </c>
      <c r="K3307">
        <v>192</v>
      </c>
      <c r="L3307">
        <v>365</v>
      </c>
      <c r="M3307">
        <v>21</v>
      </c>
      <c r="N3307">
        <v>-21</v>
      </c>
      <c r="P3307" s="22">
        <v>0.94246575342465755</v>
      </c>
      <c r="R3307" t="s">
        <v>118</v>
      </c>
      <c r="S3307" t="s">
        <v>85</v>
      </c>
      <c r="T3307" s="9" t="e">
        <f>VLOOKUP(A3307,Sku_list!$A$1:$D$2667,3,0)</f>
        <v>#N/A</v>
      </c>
      <c r="U3307" s="9" t="e">
        <f>VLOOKUP(A3307,Sku_list!$A$1:$D$2667,4,0)*(F3307/1000000*12)</f>
        <v>#N/A</v>
      </c>
      <c r="V3307" s="9" t="e">
        <f>VLOOKUP(A3307,Sku_list!$A$1:$D$2667,4,0)*(H3307/1000000*12)</f>
        <v>#N/A</v>
      </c>
      <c r="W3307" s="9" t="e">
        <f>VLOOKUP(A3307,Sku_list!$A$1:$D$2667,4,0)*(J3307/1000000*12)</f>
        <v>#N/A</v>
      </c>
      <c r="X3307" s="9" t="e">
        <f>VLOOKUP(A3307,Sku_list!$A$1:$D$2667,4,0)*(L3307/1000000*12)</f>
        <v>#N/A</v>
      </c>
      <c r="Y3307" s="9" t="e">
        <f>VLOOKUP(A3307,Sku_list!$A$1:$E$2667,5,0)*((J3307+F3307)/1000000000)</f>
        <v>#N/A</v>
      </c>
      <c r="AC3307" s="22">
        <f t="shared" ca="1" si="51"/>
        <v>6.6666666666666666E-2</v>
      </c>
    </row>
    <row r="3308" spans="1:29" x14ac:dyDescent="0.35">
      <c r="A3308">
        <v>1607786</v>
      </c>
      <c r="B3308" t="s">
        <v>255</v>
      </c>
      <c r="C3308" t="s">
        <v>167</v>
      </c>
      <c r="D3308">
        <v>0</v>
      </c>
      <c r="E3308">
        <v>0</v>
      </c>
      <c r="F3308">
        <v>0</v>
      </c>
      <c r="G3308">
        <v>8</v>
      </c>
      <c r="H3308">
        <v>0</v>
      </c>
      <c r="I3308">
        <v>0</v>
      </c>
      <c r="J3308">
        <v>0</v>
      </c>
      <c r="K3308">
        <v>0</v>
      </c>
      <c r="L3308">
        <v>0</v>
      </c>
      <c r="M3308">
        <v>0</v>
      </c>
      <c r="N3308">
        <v>0</v>
      </c>
      <c r="P3308" s="22" t="s">
        <v>34</v>
      </c>
      <c r="R3308" t="s">
        <v>119</v>
      </c>
      <c r="S3308" t="s">
        <v>72</v>
      </c>
      <c r="T3308" s="9" t="e">
        <f>VLOOKUP(A3308,Sku_list!$A$1:$D$2667,3,0)</f>
        <v>#N/A</v>
      </c>
      <c r="U3308" s="9" t="e">
        <f>VLOOKUP(A3308,Sku_list!$A$1:$D$2667,4,0)*(F3308/1000000*12)</f>
        <v>#N/A</v>
      </c>
      <c r="V3308" s="9" t="e">
        <f>VLOOKUP(A3308,Sku_list!$A$1:$D$2667,4,0)*(H3308/1000000*12)</f>
        <v>#N/A</v>
      </c>
      <c r="W3308" s="9" t="e">
        <f>VLOOKUP(A3308,Sku_list!$A$1:$D$2667,4,0)*(J3308/1000000*12)</f>
        <v>#N/A</v>
      </c>
      <c r="X3308" s="9" t="e">
        <f>VLOOKUP(A3308,Sku_list!$A$1:$D$2667,4,0)*(L3308/1000000*12)</f>
        <v>#N/A</v>
      </c>
      <c r="Y3308" s="9" t="e">
        <f>VLOOKUP(A3308,Sku_list!$A$1:$E$2667,5,0)*((J3308+F3308)/1000000000)</f>
        <v>#N/A</v>
      </c>
      <c r="AC3308" s="22">
        <f t="shared" ca="1" si="51"/>
        <v>6.6666666666666666E-2</v>
      </c>
    </row>
    <row r="3309" spans="1:29" x14ac:dyDescent="0.35">
      <c r="A3309">
        <v>1607786</v>
      </c>
      <c r="B3309" t="s">
        <v>255</v>
      </c>
      <c r="C3309" t="s">
        <v>61</v>
      </c>
      <c r="D3309">
        <v>0</v>
      </c>
      <c r="E3309">
        <v>0</v>
      </c>
      <c r="F3309">
        <v>0</v>
      </c>
      <c r="G3309">
        <v>200</v>
      </c>
      <c r="H3309">
        <v>48</v>
      </c>
      <c r="I3309">
        <v>0</v>
      </c>
      <c r="J3309">
        <v>72</v>
      </c>
      <c r="K3309">
        <v>48</v>
      </c>
      <c r="L3309">
        <v>280</v>
      </c>
      <c r="M3309">
        <v>160</v>
      </c>
      <c r="N3309">
        <v>-160</v>
      </c>
      <c r="P3309" s="22">
        <v>0.42857142857142855</v>
      </c>
      <c r="R3309" t="s">
        <v>5</v>
      </c>
      <c r="S3309" t="s">
        <v>85</v>
      </c>
      <c r="T3309" s="9" t="e">
        <f>VLOOKUP(A3309,Sku_list!$A$1:$D$2667,3,0)</f>
        <v>#N/A</v>
      </c>
      <c r="U3309" s="9" t="e">
        <f>VLOOKUP(A3309,Sku_list!$A$1:$D$2667,4,0)*(F3309/1000000*12)</f>
        <v>#N/A</v>
      </c>
      <c r="V3309" s="9" t="e">
        <f>VLOOKUP(A3309,Sku_list!$A$1:$D$2667,4,0)*(H3309/1000000*12)</f>
        <v>#N/A</v>
      </c>
      <c r="W3309" s="9" t="e">
        <f>VLOOKUP(A3309,Sku_list!$A$1:$D$2667,4,0)*(J3309/1000000*12)</f>
        <v>#N/A</v>
      </c>
      <c r="X3309" s="9" t="e">
        <f>VLOOKUP(A3309,Sku_list!$A$1:$D$2667,4,0)*(L3309/1000000*12)</f>
        <v>#N/A</v>
      </c>
      <c r="Y3309" s="9" t="e">
        <f>VLOOKUP(A3309,Sku_list!$A$1:$E$2667,5,0)*((J3309+F3309)/1000000000)</f>
        <v>#N/A</v>
      </c>
      <c r="AC3309" s="22">
        <f t="shared" ca="1" si="51"/>
        <v>6.6666666666666666E-2</v>
      </c>
    </row>
    <row r="3310" spans="1:29" x14ac:dyDescent="0.35">
      <c r="A3310">
        <v>1607786</v>
      </c>
      <c r="B3310" t="s">
        <v>255</v>
      </c>
      <c r="C3310" t="s">
        <v>39</v>
      </c>
      <c r="D3310">
        <v>0</v>
      </c>
      <c r="E3310">
        <v>0</v>
      </c>
      <c r="F3310">
        <v>0</v>
      </c>
      <c r="G3310">
        <v>0</v>
      </c>
      <c r="H3310">
        <v>0</v>
      </c>
      <c r="I3310">
        <v>0</v>
      </c>
      <c r="J3310">
        <v>0</v>
      </c>
      <c r="K3310">
        <v>0</v>
      </c>
      <c r="L3310">
        <v>0</v>
      </c>
      <c r="M3310">
        <v>0</v>
      </c>
      <c r="N3310">
        <v>0</v>
      </c>
      <c r="P3310" s="22" t="s">
        <v>34</v>
      </c>
      <c r="R3310" t="s">
        <v>43</v>
      </c>
      <c r="S3310" t="s">
        <v>190</v>
      </c>
      <c r="T3310" s="9" t="e">
        <f>VLOOKUP(A3310,Sku_list!$A$1:$D$2667,3,0)</f>
        <v>#N/A</v>
      </c>
      <c r="U3310" s="9" t="e">
        <f>VLOOKUP(A3310,Sku_list!$A$1:$D$2667,4,0)*(F3310/1000000*12)</f>
        <v>#N/A</v>
      </c>
      <c r="V3310" s="9" t="e">
        <f>VLOOKUP(A3310,Sku_list!$A$1:$D$2667,4,0)*(H3310/1000000*12)</f>
        <v>#N/A</v>
      </c>
      <c r="W3310" s="9" t="e">
        <f>VLOOKUP(A3310,Sku_list!$A$1:$D$2667,4,0)*(J3310/1000000*12)</f>
        <v>#N/A</v>
      </c>
      <c r="X3310" s="9" t="e">
        <f>VLOOKUP(A3310,Sku_list!$A$1:$D$2667,4,0)*(L3310/1000000*12)</f>
        <v>#N/A</v>
      </c>
      <c r="Y3310" s="9" t="e">
        <f>VLOOKUP(A3310,Sku_list!$A$1:$E$2667,5,0)*((J3310+F3310)/1000000000)</f>
        <v>#N/A</v>
      </c>
      <c r="AC3310" s="22">
        <f t="shared" ca="1" si="51"/>
        <v>6.6666666666666666E-2</v>
      </c>
    </row>
    <row r="3311" spans="1:29" x14ac:dyDescent="0.35">
      <c r="A3311">
        <v>1607786</v>
      </c>
      <c r="B3311" t="s">
        <v>255</v>
      </c>
      <c r="C3311" t="s">
        <v>65</v>
      </c>
      <c r="D3311">
        <v>0</v>
      </c>
      <c r="E3311">
        <v>0</v>
      </c>
      <c r="F3311">
        <v>0</v>
      </c>
      <c r="G3311">
        <v>0</v>
      </c>
      <c r="H3311">
        <v>0</v>
      </c>
      <c r="I3311">
        <v>0</v>
      </c>
      <c r="J3311">
        <v>0</v>
      </c>
      <c r="K3311">
        <v>0</v>
      </c>
      <c r="L3311">
        <v>0</v>
      </c>
      <c r="M3311">
        <v>0</v>
      </c>
      <c r="N3311">
        <v>0</v>
      </c>
      <c r="P3311" s="22" t="s">
        <v>34</v>
      </c>
      <c r="R3311" t="s">
        <v>300</v>
      </c>
      <c r="S3311" t="s">
        <v>83</v>
      </c>
      <c r="T3311" s="9" t="e">
        <f>VLOOKUP(A3311,Sku_list!$A$1:$D$2667,3,0)</f>
        <v>#N/A</v>
      </c>
      <c r="U3311" s="9" t="e">
        <f>VLOOKUP(A3311,Sku_list!$A$1:$D$2667,4,0)*(F3311/1000000*12)</f>
        <v>#N/A</v>
      </c>
      <c r="V3311" s="9" t="e">
        <f>VLOOKUP(A3311,Sku_list!$A$1:$D$2667,4,0)*(H3311/1000000*12)</f>
        <v>#N/A</v>
      </c>
      <c r="W3311" s="9" t="e">
        <f>VLOOKUP(A3311,Sku_list!$A$1:$D$2667,4,0)*(J3311/1000000*12)</f>
        <v>#N/A</v>
      </c>
      <c r="X3311" s="9" t="e">
        <f>VLOOKUP(A3311,Sku_list!$A$1:$D$2667,4,0)*(L3311/1000000*12)</f>
        <v>#N/A</v>
      </c>
      <c r="Y3311" s="9" t="e">
        <f>VLOOKUP(A3311,Sku_list!$A$1:$E$2667,5,0)*((J3311+F3311)/1000000000)</f>
        <v>#N/A</v>
      </c>
      <c r="AC3311" s="22">
        <f t="shared" ca="1" si="51"/>
        <v>6.6666666666666666E-2</v>
      </c>
    </row>
    <row r="3312" spans="1:29" x14ac:dyDescent="0.35">
      <c r="A3312">
        <v>1607786</v>
      </c>
      <c r="B3312" t="s">
        <v>255</v>
      </c>
      <c r="C3312" t="s">
        <v>66</v>
      </c>
      <c r="D3312">
        <v>0</v>
      </c>
      <c r="E3312">
        <v>0</v>
      </c>
      <c r="F3312">
        <v>0</v>
      </c>
      <c r="G3312">
        <v>0</v>
      </c>
      <c r="H3312">
        <v>0</v>
      </c>
      <c r="I3312">
        <v>0</v>
      </c>
      <c r="J3312">
        <v>0</v>
      </c>
      <c r="K3312">
        <v>0</v>
      </c>
      <c r="L3312">
        <v>0</v>
      </c>
      <c r="M3312">
        <v>0</v>
      </c>
      <c r="N3312">
        <v>0</v>
      </c>
      <c r="P3312" s="22" t="s">
        <v>34</v>
      </c>
      <c r="R3312" t="s">
        <v>174</v>
      </c>
      <c r="S3312" t="s">
        <v>72</v>
      </c>
      <c r="T3312" s="9" t="e">
        <f>VLOOKUP(A3312,Sku_list!$A$1:$D$2667,3,0)</f>
        <v>#N/A</v>
      </c>
      <c r="U3312" s="9" t="e">
        <f>VLOOKUP(A3312,Sku_list!$A$1:$D$2667,4,0)*(F3312/1000000*12)</f>
        <v>#N/A</v>
      </c>
      <c r="V3312" s="9" t="e">
        <f>VLOOKUP(A3312,Sku_list!$A$1:$D$2667,4,0)*(H3312/1000000*12)</f>
        <v>#N/A</v>
      </c>
      <c r="W3312" s="9" t="e">
        <f>VLOOKUP(A3312,Sku_list!$A$1:$D$2667,4,0)*(J3312/1000000*12)</f>
        <v>#N/A</v>
      </c>
      <c r="X3312" s="9" t="e">
        <f>VLOOKUP(A3312,Sku_list!$A$1:$D$2667,4,0)*(L3312/1000000*12)</f>
        <v>#N/A</v>
      </c>
      <c r="Y3312" s="9" t="e">
        <f>VLOOKUP(A3312,Sku_list!$A$1:$E$2667,5,0)*((J3312+F3312)/1000000000)</f>
        <v>#N/A</v>
      </c>
      <c r="AC3312" s="22">
        <f t="shared" ca="1" si="51"/>
        <v>6.6666666666666666E-2</v>
      </c>
    </row>
    <row r="3313" spans="1:29" x14ac:dyDescent="0.35">
      <c r="A3313">
        <v>1607786</v>
      </c>
      <c r="B3313" t="s">
        <v>255</v>
      </c>
      <c r="C3313" t="s">
        <v>67</v>
      </c>
      <c r="D3313">
        <v>0</v>
      </c>
      <c r="E3313">
        <v>0</v>
      </c>
      <c r="F3313">
        <v>0</v>
      </c>
      <c r="G3313">
        <v>8</v>
      </c>
      <c r="H3313">
        <v>0</v>
      </c>
      <c r="I3313">
        <v>0</v>
      </c>
      <c r="J3313">
        <v>0</v>
      </c>
      <c r="K3313">
        <v>0</v>
      </c>
      <c r="L3313">
        <v>0</v>
      </c>
      <c r="M3313">
        <v>0</v>
      </c>
      <c r="N3313">
        <v>0</v>
      </c>
      <c r="P3313" s="22" t="s">
        <v>34</v>
      </c>
      <c r="R3313" t="s">
        <v>176</v>
      </c>
      <c r="S3313" t="s">
        <v>72</v>
      </c>
      <c r="T3313" s="9" t="e">
        <f>VLOOKUP(A3313,Sku_list!$A$1:$D$2667,3,0)</f>
        <v>#N/A</v>
      </c>
      <c r="U3313" s="9" t="e">
        <f>VLOOKUP(A3313,Sku_list!$A$1:$D$2667,4,0)*(F3313/1000000*12)</f>
        <v>#N/A</v>
      </c>
      <c r="V3313" s="9" t="e">
        <f>VLOOKUP(A3313,Sku_list!$A$1:$D$2667,4,0)*(H3313/1000000*12)</f>
        <v>#N/A</v>
      </c>
      <c r="W3313" s="9" t="e">
        <f>VLOOKUP(A3313,Sku_list!$A$1:$D$2667,4,0)*(J3313/1000000*12)</f>
        <v>#N/A</v>
      </c>
      <c r="X3313" s="9" t="e">
        <f>VLOOKUP(A3313,Sku_list!$A$1:$D$2667,4,0)*(L3313/1000000*12)</f>
        <v>#N/A</v>
      </c>
      <c r="Y3313" s="9" t="e">
        <f>VLOOKUP(A3313,Sku_list!$A$1:$E$2667,5,0)*((J3313+F3313)/1000000000)</f>
        <v>#N/A</v>
      </c>
      <c r="AC3313" s="22">
        <f t="shared" ca="1" si="51"/>
        <v>6.6666666666666666E-2</v>
      </c>
    </row>
    <row r="3314" spans="1:29" x14ac:dyDescent="0.35">
      <c r="A3314">
        <v>1607786</v>
      </c>
      <c r="B3314" t="s">
        <v>255</v>
      </c>
      <c r="C3314" t="s">
        <v>68</v>
      </c>
      <c r="D3314">
        <v>0</v>
      </c>
      <c r="E3314">
        <v>0</v>
      </c>
      <c r="F3314">
        <v>0</v>
      </c>
      <c r="G3314">
        <v>0</v>
      </c>
      <c r="H3314">
        <v>0</v>
      </c>
      <c r="I3314">
        <v>0</v>
      </c>
      <c r="J3314">
        <v>40</v>
      </c>
      <c r="K3314">
        <v>40</v>
      </c>
      <c r="L3314">
        <v>0</v>
      </c>
      <c r="M3314">
        <v>-40</v>
      </c>
      <c r="N3314">
        <v>40</v>
      </c>
      <c r="P3314" s="22" t="s">
        <v>34</v>
      </c>
      <c r="R3314" t="s">
        <v>177</v>
      </c>
      <c r="S3314" t="s">
        <v>72</v>
      </c>
      <c r="T3314" s="9" t="e">
        <f>VLOOKUP(A3314,Sku_list!$A$1:$D$2667,3,0)</f>
        <v>#N/A</v>
      </c>
      <c r="U3314" s="9" t="e">
        <f>VLOOKUP(A3314,Sku_list!$A$1:$D$2667,4,0)*(F3314/1000000*12)</f>
        <v>#N/A</v>
      </c>
      <c r="V3314" s="9" t="e">
        <f>VLOOKUP(A3314,Sku_list!$A$1:$D$2667,4,0)*(H3314/1000000*12)</f>
        <v>#N/A</v>
      </c>
      <c r="W3314" s="9" t="e">
        <f>VLOOKUP(A3314,Sku_list!$A$1:$D$2667,4,0)*(J3314/1000000*12)</f>
        <v>#N/A</v>
      </c>
      <c r="X3314" s="9" t="e">
        <f>VLOOKUP(A3314,Sku_list!$A$1:$D$2667,4,0)*(L3314/1000000*12)</f>
        <v>#N/A</v>
      </c>
      <c r="Y3314" s="9" t="e">
        <f>VLOOKUP(A3314,Sku_list!$A$1:$E$2667,5,0)*((J3314+F3314)/1000000000)</f>
        <v>#N/A</v>
      </c>
      <c r="AC3314" s="22">
        <f t="shared" ca="1" si="51"/>
        <v>6.6666666666666666E-2</v>
      </c>
    </row>
    <row r="3315" spans="1:29" x14ac:dyDescent="0.35">
      <c r="A3315">
        <v>1607786</v>
      </c>
      <c r="B3315" t="s">
        <v>255</v>
      </c>
      <c r="C3315" t="s">
        <v>44</v>
      </c>
      <c r="D3315">
        <v>0</v>
      </c>
      <c r="E3315">
        <v>0</v>
      </c>
      <c r="F3315">
        <v>0</v>
      </c>
      <c r="G3315">
        <v>0</v>
      </c>
      <c r="H3315">
        <v>0</v>
      </c>
      <c r="I3315">
        <v>0</v>
      </c>
      <c r="J3315">
        <v>1002</v>
      </c>
      <c r="K3315">
        <v>1002</v>
      </c>
      <c r="L3315">
        <v>0</v>
      </c>
      <c r="M3315">
        <v>-1002</v>
      </c>
      <c r="N3315">
        <v>1002</v>
      </c>
      <c r="P3315" s="22" t="s">
        <v>34</v>
      </c>
      <c r="R3315" t="s">
        <v>45</v>
      </c>
      <c r="S3315" t="s">
        <v>193</v>
      </c>
      <c r="T3315" s="9" t="e">
        <f>VLOOKUP(A3315,Sku_list!$A$1:$D$2667,3,0)</f>
        <v>#N/A</v>
      </c>
      <c r="U3315" s="9" t="e">
        <f>VLOOKUP(A3315,Sku_list!$A$1:$D$2667,4,0)*(F3315/1000000*12)</f>
        <v>#N/A</v>
      </c>
      <c r="V3315" s="9" t="e">
        <f>VLOOKUP(A3315,Sku_list!$A$1:$D$2667,4,0)*(H3315/1000000*12)</f>
        <v>#N/A</v>
      </c>
      <c r="W3315" s="9" t="e">
        <f>VLOOKUP(A3315,Sku_list!$A$1:$D$2667,4,0)*(J3315/1000000*12)</f>
        <v>#N/A</v>
      </c>
      <c r="X3315" s="9" t="e">
        <f>VLOOKUP(A3315,Sku_list!$A$1:$D$2667,4,0)*(L3315/1000000*12)</f>
        <v>#N/A</v>
      </c>
      <c r="Y3315" s="9" t="e">
        <f>VLOOKUP(A3315,Sku_list!$A$1:$E$2667,5,0)*((J3315+F3315)/1000000000)</f>
        <v>#N/A</v>
      </c>
      <c r="AC3315" s="22">
        <f t="shared" ca="1" si="51"/>
        <v>6.6666666666666666E-2</v>
      </c>
    </row>
    <row r="3316" spans="1:29" x14ac:dyDescent="0.35">
      <c r="A3316">
        <v>1607786</v>
      </c>
      <c r="B3316" t="s">
        <v>255</v>
      </c>
      <c r="C3316" t="s">
        <v>273</v>
      </c>
      <c r="D3316">
        <v>0</v>
      </c>
      <c r="E3316">
        <v>1360</v>
      </c>
      <c r="F3316">
        <v>128</v>
      </c>
      <c r="G3316">
        <v>0</v>
      </c>
      <c r="H3316">
        <v>0</v>
      </c>
      <c r="I3316">
        <v>0</v>
      </c>
      <c r="J3316">
        <v>776</v>
      </c>
      <c r="K3316">
        <v>904</v>
      </c>
      <c r="L3316">
        <v>0</v>
      </c>
      <c r="M3316">
        <v>-904</v>
      </c>
      <c r="N3316">
        <v>904</v>
      </c>
      <c r="P3316" s="22" t="s">
        <v>34</v>
      </c>
      <c r="R3316" t="s">
        <v>275</v>
      </c>
      <c r="S3316" t="s">
        <v>308</v>
      </c>
      <c r="T3316" s="9" t="e">
        <f>VLOOKUP(A3316,Sku_list!$A$1:$D$2667,3,0)</f>
        <v>#N/A</v>
      </c>
      <c r="U3316" s="9" t="e">
        <f>VLOOKUP(A3316,Sku_list!$A$1:$D$2667,4,0)*(F3316/1000000*12)</f>
        <v>#N/A</v>
      </c>
      <c r="V3316" s="9" t="e">
        <f>VLOOKUP(A3316,Sku_list!$A$1:$D$2667,4,0)*(H3316/1000000*12)</f>
        <v>#N/A</v>
      </c>
      <c r="W3316" s="9" t="e">
        <f>VLOOKUP(A3316,Sku_list!$A$1:$D$2667,4,0)*(J3316/1000000*12)</f>
        <v>#N/A</v>
      </c>
      <c r="X3316" s="9" t="e">
        <f>VLOOKUP(A3316,Sku_list!$A$1:$D$2667,4,0)*(L3316/1000000*12)</f>
        <v>#N/A</v>
      </c>
      <c r="Y3316" s="9" t="e">
        <f>VLOOKUP(A3316,Sku_list!$A$1:$E$2667,5,0)*((J3316+F3316)/1000000000)</f>
        <v>#N/A</v>
      </c>
      <c r="AC3316" s="22">
        <f t="shared" ca="1" si="51"/>
        <v>6.6666666666666666E-2</v>
      </c>
    </row>
    <row r="3317" spans="1:29" x14ac:dyDescent="0.35">
      <c r="A3317">
        <v>1607790</v>
      </c>
      <c r="B3317" t="s">
        <v>266</v>
      </c>
      <c r="C3317" t="s">
        <v>139</v>
      </c>
      <c r="D3317">
        <v>0</v>
      </c>
      <c r="E3317">
        <v>160</v>
      </c>
      <c r="F3317">
        <v>0</v>
      </c>
      <c r="G3317">
        <v>144</v>
      </c>
      <c r="H3317">
        <v>104</v>
      </c>
      <c r="I3317">
        <v>0</v>
      </c>
      <c r="J3317">
        <v>123</v>
      </c>
      <c r="K3317">
        <v>115</v>
      </c>
      <c r="L3317">
        <v>240</v>
      </c>
      <c r="M3317">
        <v>13</v>
      </c>
      <c r="N3317">
        <v>-13</v>
      </c>
      <c r="P3317" s="22">
        <v>0.9458333333333333</v>
      </c>
      <c r="R3317" t="s">
        <v>70</v>
      </c>
      <c r="S3317" t="s">
        <v>69</v>
      </c>
      <c r="T3317" s="9" t="e">
        <f>VLOOKUP(A3317,Sku_list!$A$1:$D$2667,3,0)</f>
        <v>#N/A</v>
      </c>
      <c r="U3317" s="9" t="e">
        <f>VLOOKUP(A3317,Sku_list!$A$1:$D$2667,4,0)*(F3317/1000000*12)</f>
        <v>#N/A</v>
      </c>
      <c r="V3317" s="9" t="e">
        <f>VLOOKUP(A3317,Sku_list!$A$1:$D$2667,4,0)*(H3317/1000000*12)</f>
        <v>#N/A</v>
      </c>
      <c r="W3317" s="9" t="e">
        <f>VLOOKUP(A3317,Sku_list!$A$1:$D$2667,4,0)*(J3317/1000000*12)</f>
        <v>#N/A</v>
      </c>
      <c r="X3317" s="9" t="e">
        <f>VLOOKUP(A3317,Sku_list!$A$1:$D$2667,4,0)*(L3317/1000000*12)</f>
        <v>#N/A</v>
      </c>
      <c r="Y3317" s="9" t="e">
        <f>VLOOKUP(A3317,Sku_list!$A$1:$E$2667,5,0)*((J3317+F3317)/1000000000)</f>
        <v>#N/A</v>
      </c>
      <c r="AC3317" s="22">
        <f t="shared" ca="1" si="51"/>
        <v>6.6666666666666666E-2</v>
      </c>
    </row>
    <row r="3318" spans="1:29" x14ac:dyDescent="0.35">
      <c r="A3318">
        <v>1607790</v>
      </c>
      <c r="B3318" t="s">
        <v>266</v>
      </c>
      <c r="C3318" t="s">
        <v>140</v>
      </c>
      <c r="D3318">
        <v>0</v>
      </c>
      <c r="E3318">
        <v>0</v>
      </c>
      <c r="F3318">
        <v>0</v>
      </c>
      <c r="G3318">
        <v>64</v>
      </c>
      <c r="H3318">
        <v>40</v>
      </c>
      <c r="I3318">
        <v>0</v>
      </c>
      <c r="J3318">
        <v>24</v>
      </c>
      <c r="K3318">
        <v>8</v>
      </c>
      <c r="L3318">
        <v>150</v>
      </c>
      <c r="M3318">
        <v>86</v>
      </c>
      <c r="N3318">
        <v>-86</v>
      </c>
      <c r="P3318" s="22">
        <v>0.42666666666666669</v>
      </c>
      <c r="R3318" t="s">
        <v>71</v>
      </c>
      <c r="S3318" t="s">
        <v>72</v>
      </c>
      <c r="T3318" s="9" t="e">
        <f>VLOOKUP(A3318,Sku_list!$A$1:$D$2667,3,0)</f>
        <v>#N/A</v>
      </c>
      <c r="U3318" s="9" t="e">
        <f>VLOOKUP(A3318,Sku_list!$A$1:$D$2667,4,0)*(F3318/1000000*12)</f>
        <v>#N/A</v>
      </c>
      <c r="V3318" s="9" t="e">
        <f>VLOOKUP(A3318,Sku_list!$A$1:$D$2667,4,0)*(H3318/1000000*12)</f>
        <v>#N/A</v>
      </c>
      <c r="W3318" s="9" t="e">
        <f>VLOOKUP(A3318,Sku_list!$A$1:$D$2667,4,0)*(J3318/1000000*12)</f>
        <v>#N/A</v>
      </c>
      <c r="X3318" s="9" t="e">
        <f>VLOOKUP(A3318,Sku_list!$A$1:$D$2667,4,0)*(L3318/1000000*12)</f>
        <v>#N/A</v>
      </c>
      <c r="Y3318" s="9" t="e">
        <f>VLOOKUP(A3318,Sku_list!$A$1:$E$2667,5,0)*((J3318+F3318)/1000000000)</f>
        <v>#N/A</v>
      </c>
      <c r="AC3318" s="22">
        <f t="shared" ca="1" si="51"/>
        <v>6.6666666666666666E-2</v>
      </c>
    </row>
    <row r="3319" spans="1:29" x14ac:dyDescent="0.35">
      <c r="A3319">
        <v>1607790</v>
      </c>
      <c r="B3319" t="s">
        <v>266</v>
      </c>
      <c r="C3319" t="s">
        <v>141</v>
      </c>
      <c r="D3319">
        <v>0</v>
      </c>
      <c r="E3319">
        <v>0</v>
      </c>
      <c r="F3319">
        <v>0</v>
      </c>
      <c r="G3319">
        <v>128</v>
      </c>
      <c r="H3319">
        <v>72</v>
      </c>
      <c r="I3319">
        <v>0</v>
      </c>
      <c r="J3319">
        <v>0</v>
      </c>
      <c r="K3319">
        <v>8</v>
      </c>
      <c r="L3319">
        <v>270</v>
      </c>
      <c r="M3319">
        <v>198</v>
      </c>
      <c r="N3319">
        <v>-198</v>
      </c>
      <c r="P3319" s="22">
        <v>0.26666666666666666</v>
      </c>
      <c r="R3319" t="s">
        <v>82</v>
      </c>
      <c r="S3319" t="s">
        <v>83</v>
      </c>
      <c r="T3319" s="9" t="e">
        <f>VLOOKUP(A3319,Sku_list!$A$1:$D$2667,3,0)</f>
        <v>#N/A</v>
      </c>
      <c r="U3319" s="9" t="e">
        <f>VLOOKUP(A3319,Sku_list!$A$1:$D$2667,4,0)*(F3319/1000000*12)</f>
        <v>#N/A</v>
      </c>
      <c r="V3319" s="9" t="e">
        <f>VLOOKUP(A3319,Sku_list!$A$1:$D$2667,4,0)*(H3319/1000000*12)</f>
        <v>#N/A</v>
      </c>
      <c r="W3319" s="9" t="e">
        <f>VLOOKUP(A3319,Sku_list!$A$1:$D$2667,4,0)*(J3319/1000000*12)</f>
        <v>#N/A</v>
      </c>
      <c r="X3319" s="9" t="e">
        <f>VLOOKUP(A3319,Sku_list!$A$1:$D$2667,4,0)*(L3319/1000000*12)</f>
        <v>#N/A</v>
      </c>
      <c r="Y3319" s="9" t="e">
        <f>VLOOKUP(A3319,Sku_list!$A$1:$E$2667,5,0)*((J3319+F3319)/1000000000)</f>
        <v>#N/A</v>
      </c>
      <c r="AC3319" s="22">
        <f t="shared" ca="1" si="51"/>
        <v>6.6666666666666666E-2</v>
      </c>
    </row>
    <row r="3320" spans="1:29" x14ac:dyDescent="0.35">
      <c r="A3320">
        <v>1607790</v>
      </c>
      <c r="B3320" t="s">
        <v>266</v>
      </c>
      <c r="C3320" t="s">
        <v>142</v>
      </c>
      <c r="D3320">
        <v>0</v>
      </c>
      <c r="E3320">
        <v>192</v>
      </c>
      <c r="F3320">
        <v>8</v>
      </c>
      <c r="G3320">
        <v>464</v>
      </c>
      <c r="H3320">
        <v>8</v>
      </c>
      <c r="I3320">
        <v>0</v>
      </c>
      <c r="J3320">
        <v>184</v>
      </c>
      <c r="K3320">
        <v>168</v>
      </c>
      <c r="L3320">
        <v>850</v>
      </c>
      <c r="M3320">
        <v>650</v>
      </c>
      <c r="N3320">
        <v>-650</v>
      </c>
      <c r="P3320" s="22">
        <v>0.23529411764705882</v>
      </c>
      <c r="R3320" t="s">
        <v>84</v>
      </c>
      <c r="S3320" t="s">
        <v>85</v>
      </c>
      <c r="T3320" s="9" t="e">
        <f>VLOOKUP(A3320,Sku_list!$A$1:$D$2667,3,0)</f>
        <v>#N/A</v>
      </c>
      <c r="U3320" s="9" t="e">
        <f>VLOOKUP(A3320,Sku_list!$A$1:$D$2667,4,0)*(F3320/1000000*12)</f>
        <v>#N/A</v>
      </c>
      <c r="V3320" s="9" t="e">
        <f>VLOOKUP(A3320,Sku_list!$A$1:$D$2667,4,0)*(H3320/1000000*12)</f>
        <v>#N/A</v>
      </c>
      <c r="W3320" s="9" t="e">
        <f>VLOOKUP(A3320,Sku_list!$A$1:$D$2667,4,0)*(J3320/1000000*12)</f>
        <v>#N/A</v>
      </c>
      <c r="X3320" s="9" t="e">
        <f>VLOOKUP(A3320,Sku_list!$A$1:$D$2667,4,0)*(L3320/1000000*12)</f>
        <v>#N/A</v>
      </c>
      <c r="Y3320" s="9" t="e">
        <f>VLOOKUP(A3320,Sku_list!$A$1:$E$2667,5,0)*((J3320+F3320)/1000000000)</f>
        <v>#N/A</v>
      </c>
      <c r="AC3320" s="22">
        <f t="shared" ca="1" si="51"/>
        <v>6.6666666666666666E-2</v>
      </c>
    </row>
    <row r="3321" spans="1:29" x14ac:dyDescent="0.35">
      <c r="A3321">
        <v>1607790</v>
      </c>
      <c r="B3321" t="s">
        <v>266</v>
      </c>
      <c r="C3321" t="s">
        <v>143</v>
      </c>
      <c r="D3321">
        <v>0</v>
      </c>
      <c r="E3321">
        <v>208</v>
      </c>
      <c r="F3321">
        <v>0</v>
      </c>
      <c r="G3321">
        <v>816</v>
      </c>
      <c r="H3321">
        <v>56</v>
      </c>
      <c r="I3321">
        <v>0</v>
      </c>
      <c r="J3321">
        <v>152</v>
      </c>
      <c r="K3321">
        <v>56</v>
      </c>
      <c r="L3321">
        <v>900</v>
      </c>
      <c r="M3321">
        <v>692</v>
      </c>
      <c r="N3321">
        <v>-692</v>
      </c>
      <c r="P3321" s="22">
        <v>0.2311111111111111</v>
      </c>
      <c r="R3321" t="s">
        <v>86</v>
      </c>
      <c r="S3321" t="s">
        <v>85</v>
      </c>
      <c r="T3321" s="9" t="e">
        <f>VLOOKUP(A3321,Sku_list!$A$1:$D$2667,3,0)</f>
        <v>#N/A</v>
      </c>
      <c r="U3321" s="9" t="e">
        <f>VLOOKUP(A3321,Sku_list!$A$1:$D$2667,4,0)*(F3321/1000000*12)</f>
        <v>#N/A</v>
      </c>
      <c r="V3321" s="9" t="e">
        <f>VLOOKUP(A3321,Sku_list!$A$1:$D$2667,4,0)*(H3321/1000000*12)</f>
        <v>#N/A</v>
      </c>
      <c r="W3321" s="9" t="e">
        <f>VLOOKUP(A3321,Sku_list!$A$1:$D$2667,4,0)*(J3321/1000000*12)</f>
        <v>#N/A</v>
      </c>
      <c r="X3321" s="9" t="e">
        <f>VLOOKUP(A3321,Sku_list!$A$1:$D$2667,4,0)*(L3321/1000000*12)</f>
        <v>#N/A</v>
      </c>
      <c r="Y3321" s="9" t="e">
        <f>VLOOKUP(A3321,Sku_list!$A$1:$E$2667,5,0)*((J3321+F3321)/1000000000)</f>
        <v>#N/A</v>
      </c>
      <c r="AC3321" s="22">
        <f t="shared" ca="1" si="51"/>
        <v>6.6666666666666666E-2</v>
      </c>
    </row>
    <row r="3322" spans="1:29" x14ac:dyDescent="0.35">
      <c r="A3322">
        <v>1607790</v>
      </c>
      <c r="B3322" t="s">
        <v>266</v>
      </c>
      <c r="C3322" t="s">
        <v>144</v>
      </c>
      <c r="D3322">
        <v>0</v>
      </c>
      <c r="E3322">
        <v>0</v>
      </c>
      <c r="F3322">
        <v>0</v>
      </c>
      <c r="G3322">
        <v>24</v>
      </c>
      <c r="H3322">
        <v>16</v>
      </c>
      <c r="I3322">
        <v>0</v>
      </c>
      <c r="J3322">
        <v>375</v>
      </c>
      <c r="K3322">
        <v>375</v>
      </c>
      <c r="L3322">
        <v>60</v>
      </c>
      <c r="M3322">
        <v>-331</v>
      </c>
      <c r="N3322">
        <v>331</v>
      </c>
      <c r="P3322" s="22">
        <v>6.5166666666666666</v>
      </c>
      <c r="R3322" t="s">
        <v>87</v>
      </c>
      <c r="S3322" t="s">
        <v>72</v>
      </c>
      <c r="T3322" s="9" t="e">
        <f>VLOOKUP(A3322,Sku_list!$A$1:$D$2667,3,0)</f>
        <v>#N/A</v>
      </c>
      <c r="U3322" s="9" t="e">
        <f>VLOOKUP(A3322,Sku_list!$A$1:$D$2667,4,0)*(F3322/1000000*12)</f>
        <v>#N/A</v>
      </c>
      <c r="V3322" s="9" t="e">
        <f>VLOOKUP(A3322,Sku_list!$A$1:$D$2667,4,0)*(H3322/1000000*12)</f>
        <v>#N/A</v>
      </c>
      <c r="W3322" s="9" t="e">
        <f>VLOOKUP(A3322,Sku_list!$A$1:$D$2667,4,0)*(J3322/1000000*12)</f>
        <v>#N/A</v>
      </c>
      <c r="X3322" s="9" t="e">
        <f>VLOOKUP(A3322,Sku_list!$A$1:$D$2667,4,0)*(L3322/1000000*12)</f>
        <v>#N/A</v>
      </c>
      <c r="Y3322" s="9" t="e">
        <f>VLOOKUP(A3322,Sku_list!$A$1:$E$2667,5,0)*((J3322+F3322)/1000000000)</f>
        <v>#N/A</v>
      </c>
      <c r="AC3322" s="22">
        <f t="shared" ca="1" si="51"/>
        <v>6.6666666666666666E-2</v>
      </c>
    </row>
    <row r="3323" spans="1:29" x14ac:dyDescent="0.35">
      <c r="A3323">
        <v>1607790</v>
      </c>
      <c r="B3323" t="s">
        <v>266</v>
      </c>
      <c r="C3323" t="s">
        <v>145</v>
      </c>
      <c r="D3323">
        <v>0</v>
      </c>
      <c r="E3323">
        <v>0</v>
      </c>
      <c r="F3323">
        <v>0</v>
      </c>
      <c r="G3323">
        <v>8</v>
      </c>
      <c r="H3323">
        <v>8</v>
      </c>
      <c r="I3323">
        <v>0</v>
      </c>
      <c r="J3323">
        <v>0</v>
      </c>
      <c r="K3323">
        <v>0</v>
      </c>
      <c r="L3323">
        <v>0</v>
      </c>
      <c r="M3323">
        <v>-8</v>
      </c>
      <c r="N3323">
        <v>8</v>
      </c>
      <c r="P3323" s="22" t="s">
        <v>34</v>
      </c>
      <c r="R3323" t="s">
        <v>88</v>
      </c>
      <c r="S3323" t="s">
        <v>83</v>
      </c>
      <c r="T3323" s="9" t="e">
        <f>VLOOKUP(A3323,Sku_list!$A$1:$D$2667,3,0)</f>
        <v>#N/A</v>
      </c>
      <c r="U3323" s="9" t="e">
        <f>VLOOKUP(A3323,Sku_list!$A$1:$D$2667,4,0)*(F3323/1000000*12)</f>
        <v>#N/A</v>
      </c>
      <c r="V3323" s="9" t="e">
        <f>VLOOKUP(A3323,Sku_list!$A$1:$D$2667,4,0)*(H3323/1000000*12)</f>
        <v>#N/A</v>
      </c>
      <c r="W3323" s="9" t="e">
        <f>VLOOKUP(A3323,Sku_list!$A$1:$D$2667,4,0)*(J3323/1000000*12)</f>
        <v>#N/A</v>
      </c>
      <c r="X3323" s="9" t="e">
        <f>VLOOKUP(A3323,Sku_list!$A$1:$D$2667,4,0)*(L3323/1000000*12)</f>
        <v>#N/A</v>
      </c>
      <c r="Y3323" s="9" t="e">
        <f>VLOOKUP(A3323,Sku_list!$A$1:$E$2667,5,0)*((J3323+F3323)/1000000000)</f>
        <v>#N/A</v>
      </c>
      <c r="AC3323" s="22">
        <f t="shared" ca="1" si="51"/>
        <v>6.6666666666666666E-2</v>
      </c>
    </row>
    <row r="3324" spans="1:29" x14ac:dyDescent="0.35">
      <c r="A3324">
        <v>1607790</v>
      </c>
      <c r="B3324" t="s">
        <v>266</v>
      </c>
      <c r="C3324" t="s">
        <v>146</v>
      </c>
      <c r="D3324">
        <v>0</v>
      </c>
      <c r="E3324">
        <v>64</v>
      </c>
      <c r="F3324">
        <v>0</v>
      </c>
      <c r="G3324">
        <v>120</v>
      </c>
      <c r="H3324">
        <v>16</v>
      </c>
      <c r="I3324">
        <v>0</v>
      </c>
      <c r="J3324">
        <v>48</v>
      </c>
      <c r="K3324">
        <v>16</v>
      </c>
      <c r="L3324">
        <v>40</v>
      </c>
      <c r="M3324">
        <v>-24</v>
      </c>
      <c r="N3324">
        <v>24</v>
      </c>
      <c r="P3324" s="22">
        <v>1.6</v>
      </c>
      <c r="R3324" t="s">
        <v>89</v>
      </c>
      <c r="S3324" t="s">
        <v>69</v>
      </c>
      <c r="T3324" s="9" t="e">
        <f>VLOOKUP(A3324,Sku_list!$A$1:$D$2667,3,0)</f>
        <v>#N/A</v>
      </c>
      <c r="U3324" s="9" t="e">
        <f>VLOOKUP(A3324,Sku_list!$A$1:$D$2667,4,0)*(F3324/1000000*12)</f>
        <v>#N/A</v>
      </c>
      <c r="V3324" s="9" t="e">
        <f>VLOOKUP(A3324,Sku_list!$A$1:$D$2667,4,0)*(H3324/1000000*12)</f>
        <v>#N/A</v>
      </c>
      <c r="W3324" s="9" t="e">
        <f>VLOOKUP(A3324,Sku_list!$A$1:$D$2667,4,0)*(J3324/1000000*12)</f>
        <v>#N/A</v>
      </c>
      <c r="X3324" s="9" t="e">
        <f>VLOOKUP(A3324,Sku_list!$A$1:$D$2667,4,0)*(L3324/1000000*12)</f>
        <v>#N/A</v>
      </c>
      <c r="Y3324" s="9" t="e">
        <f>VLOOKUP(A3324,Sku_list!$A$1:$E$2667,5,0)*((J3324+F3324)/1000000000)</f>
        <v>#N/A</v>
      </c>
      <c r="AC3324" s="22">
        <f t="shared" ca="1" si="51"/>
        <v>6.6666666666666666E-2</v>
      </c>
    </row>
    <row r="3325" spans="1:29" x14ac:dyDescent="0.35">
      <c r="A3325">
        <v>1607790</v>
      </c>
      <c r="B3325" t="s">
        <v>266</v>
      </c>
      <c r="C3325" t="s">
        <v>147</v>
      </c>
      <c r="D3325">
        <v>0</v>
      </c>
      <c r="E3325">
        <v>0</v>
      </c>
      <c r="F3325">
        <v>0</v>
      </c>
      <c r="G3325">
        <v>88</v>
      </c>
      <c r="H3325">
        <v>56</v>
      </c>
      <c r="I3325">
        <v>0</v>
      </c>
      <c r="J3325">
        <v>96</v>
      </c>
      <c r="K3325">
        <v>72</v>
      </c>
      <c r="L3325">
        <v>440</v>
      </c>
      <c r="M3325">
        <v>288</v>
      </c>
      <c r="N3325">
        <v>-288</v>
      </c>
      <c r="P3325" s="22">
        <v>0.34545454545454546</v>
      </c>
      <c r="R3325" t="s">
        <v>90</v>
      </c>
      <c r="S3325" t="s">
        <v>69</v>
      </c>
      <c r="T3325" s="9" t="e">
        <f>VLOOKUP(A3325,Sku_list!$A$1:$D$2667,3,0)</f>
        <v>#N/A</v>
      </c>
      <c r="U3325" s="9" t="e">
        <f>VLOOKUP(A3325,Sku_list!$A$1:$D$2667,4,0)*(F3325/1000000*12)</f>
        <v>#N/A</v>
      </c>
      <c r="V3325" s="9" t="e">
        <f>VLOOKUP(A3325,Sku_list!$A$1:$D$2667,4,0)*(H3325/1000000*12)</f>
        <v>#N/A</v>
      </c>
      <c r="W3325" s="9" t="e">
        <f>VLOOKUP(A3325,Sku_list!$A$1:$D$2667,4,0)*(J3325/1000000*12)</f>
        <v>#N/A</v>
      </c>
      <c r="X3325" s="9" t="e">
        <f>VLOOKUP(A3325,Sku_list!$A$1:$D$2667,4,0)*(L3325/1000000*12)</f>
        <v>#N/A</v>
      </c>
      <c r="Y3325" s="9" t="e">
        <f>VLOOKUP(A3325,Sku_list!$A$1:$E$2667,5,0)*((J3325+F3325)/1000000000)</f>
        <v>#N/A</v>
      </c>
      <c r="AC3325" s="22">
        <f t="shared" ca="1" si="51"/>
        <v>6.6666666666666666E-2</v>
      </c>
    </row>
    <row r="3326" spans="1:29" x14ac:dyDescent="0.35">
      <c r="A3326">
        <v>1607790</v>
      </c>
      <c r="B3326" t="s">
        <v>266</v>
      </c>
      <c r="C3326" t="s">
        <v>148</v>
      </c>
      <c r="D3326">
        <v>0</v>
      </c>
      <c r="E3326">
        <v>168</v>
      </c>
      <c r="F3326">
        <v>0</v>
      </c>
      <c r="G3326">
        <v>724</v>
      </c>
      <c r="H3326">
        <v>16</v>
      </c>
      <c r="I3326">
        <v>0</v>
      </c>
      <c r="J3326">
        <v>152</v>
      </c>
      <c r="K3326">
        <v>40</v>
      </c>
      <c r="L3326">
        <v>800</v>
      </c>
      <c r="M3326">
        <v>632</v>
      </c>
      <c r="N3326">
        <v>-632</v>
      </c>
      <c r="P3326" s="22">
        <v>0.21</v>
      </c>
      <c r="R3326" t="s">
        <v>91</v>
      </c>
      <c r="S3326" t="s">
        <v>85</v>
      </c>
      <c r="T3326" s="9" t="e">
        <f>VLOOKUP(A3326,Sku_list!$A$1:$D$2667,3,0)</f>
        <v>#N/A</v>
      </c>
      <c r="U3326" s="9" t="e">
        <f>VLOOKUP(A3326,Sku_list!$A$1:$D$2667,4,0)*(F3326/1000000*12)</f>
        <v>#N/A</v>
      </c>
      <c r="V3326" s="9" t="e">
        <f>VLOOKUP(A3326,Sku_list!$A$1:$D$2667,4,0)*(H3326/1000000*12)</f>
        <v>#N/A</v>
      </c>
      <c r="W3326" s="9" t="e">
        <f>VLOOKUP(A3326,Sku_list!$A$1:$D$2667,4,0)*(J3326/1000000*12)</f>
        <v>#N/A</v>
      </c>
      <c r="X3326" s="9" t="e">
        <f>VLOOKUP(A3326,Sku_list!$A$1:$D$2667,4,0)*(L3326/1000000*12)</f>
        <v>#N/A</v>
      </c>
      <c r="Y3326" s="9" t="e">
        <f>VLOOKUP(A3326,Sku_list!$A$1:$E$2667,5,0)*((J3326+F3326)/1000000000)</f>
        <v>#N/A</v>
      </c>
      <c r="AC3326" s="22">
        <f t="shared" ca="1" si="51"/>
        <v>6.6666666666666666E-2</v>
      </c>
    </row>
    <row r="3327" spans="1:29" x14ac:dyDescent="0.35">
      <c r="A3327">
        <v>1607790</v>
      </c>
      <c r="B3327" t="s">
        <v>266</v>
      </c>
      <c r="C3327" t="s">
        <v>149</v>
      </c>
      <c r="D3327">
        <v>0</v>
      </c>
      <c r="E3327">
        <v>120</v>
      </c>
      <c r="F3327">
        <v>0</v>
      </c>
      <c r="G3327">
        <v>688</v>
      </c>
      <c r="H3327">
        <v>0</v>
      </c>
      <c r="I3327">
        <v>0</v>
      </c>
      <c r="J3327">
        <v>120</v>
      </c>
      <c r="K3327">
        <v>56</v>
      </c>
      <c r="L3327">
        <v>500</v>
      </c>
      <c r="M3327">
        <v>380</v>
      </c>
      <c r="N3327">
        <v>-380</v>
      </c>
      <c r="P3327" s="22">
        <v>0.24</v>
      </c>
      <c r="R3327" t="s">
        <v>92</v>
      </c>
      <c r="S3327" t="s">
        <v>85</v>
      </c>
      <c r="T3327" s="9" t="e">
        <f>VLOOKUP(A3327,Sku_list!$A$1:$D$2667,3,0)</f>
        <v>#N/A</v>
      </c>
      <c r="U3327" s="9" t="e">
        <f>VLOOKUP(A3327,Sku_list!$A$1:$D$2667,4,0)*(F3327/1000000*12)</f>
        <v>#N/A</v>
      </c>
      <c r="V3327" s="9" t="e">
        <f>VLOOKUP(A3327,Sku_list!$A$1:$D$2667,4,0)*(H3327/1000000*12)</f>
        <v>#N/A</v>
      </c>
      <c r="W3327" s="9" t="e">
        <f>VLOOKUP(A3327,Sku_list!$A$1:$D$2667,4,0)*(J3327/1000000*12)</f>
        <v>#N/A</v>
      </c>
      <c r="X3327" s="9" t="e">
        <f>VLOOKUP(A3327,Sku_list!$A$1:$D$2667,4,0)*(L3327/1000000*12)</f>
        <v>#N/A</v>
      </c>
      <c r="Y3327" s="9" t="e">
        <f>VLOOKUP(A3327,Sku_list!$A$1:$E$2667,5,0)*((J3327+F3327)/1000000000)</f>
        <v>#N/A</v>
      </c>
      <c r="AC3327" s="22">
        <f t="shared" ca="1" si="51"/>
        <v>6.6666666666666666E-2</v>
      </c>
    </row>
    <row r="3328" spans="1:29" x14ac:dyDescent="0.35">
      <c r="A3328">
        <v>1607790</v>
      </c>
      <c r="B3328" t="s">
        <v>266</v>
      </c>
      <c r="C3328" t="s">
        <v>150</v>
      </c>
      <c r="D3328">
        <v>0</v>
      </c>
      <c r="E3328">
        <v>232</v>
      </c>
      <c r="F3328">
        <v>0</v>
      </c>
      <c r="G3328">
        <v>888</v>
      </c>
      <c r="H3328">
        <v>24</v>
      </c>
      <c r="I3328">
        <v>0</v>
      </c>
      <c r="J3328">
        <v>208</v>
      </c>
      <c r="K3328">
        <v>0</v>
      </c>
      <c r="L3328">
        <v>800</v>
      </c>
      <c r="M3328">
        <v>568</v>
      </c>
      <c r="N3328">
        <v>-568</v>
      </c>
      <c r="P3328" s="22">
        <v>0.28999999999999998</v>
      </c>
      <c r="R3328" t="s">
        <v>93</v>
      </c>
      <c r="S3328" t="s">
        <v>85</v>
      </c>
      <c r="T3328" s="9" t="e">
        <f>VLOOKUP(A3328,Sku_list!$A$1:$D$2667,3,0)</f>
        <v>#N/A</v>
      </c>
      <c r="U3328" s="9" t="e">
        <f>VLOOKUP(A3328,Sku_list!$A$1:$D$2667,4,0)*(F3328/1000000*12)</f>
        <v>#N/A</v>
      </c>
      <c r="V3328" s="9" t="e">
        <f>VLOOKUP(A3328,Sku_list!$A$1:$D$2667,4,0)*(H3328/1000000*12)</f>
        <v>#N/A</v>
      </c>
      <c r="W3328" s="9" t="e">
        <f>VLOOKUP(A3328,Sku_list!$A$1:$D$2667,4,0)*(J3328/1000000*12)</f>
        <v>#N/A</v>
      </c>
      <c r="X3328" s="9" t="e">
        <f>VLOOKUP(A3328,Sku_list!$A$1:$D$2667,4,0)*(L3328/1000000*12)</f>
        <v>#N/A</v>
      </c>
      <c r="Y3328" s="9" t="e">
        <f>VLOOKUP(A3328,Sku_list!$A$1:$E$2667,5,0)*((J3328+F3328)/1000000000)</f>
        <v>#N/A</v>
      </c>
      <c r="AC3328" s="22">
        <f t="shared" ca="1" si="51"/>
        <v>6.6666666666666666E-2</v>
      </c>
    </row>
    <row r="3329" spans="1:29" x14ac:dyDescent="0.35">
      <c r="A3329">
        <v>1607790</v>
      </c>
      <c r="B3329" t="s">
        <v>266</v>
      </c>
      <c r="C3329" t="s">
        <v>151</v>
      </c>
      <c r="D3329">
        <v>0</v>
      </c>
      <c r="E3329">
        <v>0</v>
      </c>
      <c r="F3329">
        <v>0</v>
      </c>
      <c r="G3329">
        <v>32</v>
      </c>
      <c r="H3329">
        <v>24</v>
      </c>
      <c r="I3329">
        <v>0</v>
      </c>
      <c r="J3329">
        <v>24</v>
      </c>
      <c r="K3329">
        <v>24</v>
      </c>
      <c r="L3329">
        <v>0</v>
      </c>
      <c r="M3329">
        <v>-48</v>
      </c>
      <c r="N3329">
        <v>48</v>
      </c>
      <c r="P3329" s="22" t="s">
        <v>34</v>
      </c>
      <c r="R3329" t="s">
        <v>94</v>
      </c>
      <c r="S3329" t="s">
        <v>83</v>
      </c>
      <c r="T3329" s="9" t="e">
        <f>VLOOKUP(A3329,Sku_list!$A$1:$D$2667,3,0)</f>
        <v>#N/A</v>
      </c>
      <c r="U3329" s="9" t="e">
        <f>VLOOKUP(A3329,Sku_list!$A$1:$D$2667,4,0)*(F3329/1000000*12)</f>
        <v>#N/A</v>
      </c>
      <c r="V3329" s="9" t="e">
        <f>VLOOKUP(A3329,Sku_list!$A$1:$D$2667,4,0)*(H3329/1000000*12)</f>
        <v>#N/A</v>
      </c>
      <c r="W3329" s="9" t="e">
        <f>VLOOKUP(A3329,Sku_list!$A$1:$D$2667,4,0)*(J3329/1000000*12)</f>
        <v>#N/A</v>
      </c>
      <c r="X3329" s="9" t="e">
        <f>VLOOKUP(A3329,Sku_list!$A$1:$D$2667,4,0)*(L3329/1000000*12)</f>
        <v>#N/A</v>
      </c>
      <c r="Y3329" s="9" t="e">
        <f>VLOOKUP(A3329,Sku_list!$A$1:$E$2667,5,0)*((J3329+F3329)/1000000000)</f>
        <v>#N/A</v>
      </c>
      <c r="AC3329" s="22">
        <f t="shared" ca="1" si="51"/>
        <v>6.6666666666666666E-2</v>
      </c>
    </row>
    <row r="3330" spans="1:29" x14ac:dyDescent="0.35">
      <c r="A3330">
        <v>1607790</v>
      </c>
      <c r="B3330" t="s">
        <v>266</v>
      </c>
      <c r="C3330" t="s">
        <v>152</v>
      </c>
      <c r="D3330">
        <v>0</v>
      </c>
      <c r="E3330">
        <v>0</v>
      </c>
      <c r="F3330">
        <v>0</v>
      </c>
      <c r="G3330">
        <v>24</v>
      </c>
      <c r="H3330">
        <v>24</v>
      </c>
      <c r="I3330">
        <v>0</v>
      </c>
      <c r="J3330">
        <v>46</v>
      </c>
      <c r="K3330">
        <v>46</v>
      </c>
      <c r="L3330">
        <v>22</v>
      </c>
      <c r="M3330">
        <v>-48</v>
      </c>
      <c r="N3330">
        <v>48</v>
      </c>
      <c r="P3330" s="22">
        <v>3.1818181818181817</v>
      </c>
      <c r="R3330" t="s">
        <v>95</v>
      </c>
      <c r="S3330" t="s">
        <v>83</v>
      </c>
      <c r="T3330" s="9" t="e">
        <f>VLOOKUP(A3330,Sku_list!$A$1:$D$2667,3,0)</f>
        <v>#N/A</v>
      </c>
      <c r="U3330" s="9" t="e">
        <f>VLOOKUP(A3330,Sku_list!$A$1:$D$2667,4,0)*(F3330/1000000*12)</f>
        <v>#N/A</v>
      </c>
      <c r="V3330" s="9" t="e">
        <f>VLOOKUP(A3330,Sku_list!$A$1:$D$2667,4,0)*(H3330/1000000*12)</f>
        <v>#N/A</v>
      </c>
      <c r="W3330" s="9" t="e">
        <f>VLOOKUP(A3330,Sku_list!$A$1:$D$2667,4,0)*(J3330/1000000*12)</f>
        <v>#N/A</v>
      </c>
      <c r="X3330" s="9" t="e">
        <f>VLOOKUP(A3330,Sku_list!$A$1:$D$2667,4,0)*(L3330/1000000*12)</f>
        <v>#N/A</v>
      </c>
      <c r="Y3330" s="9" t="e">
        <f>VLOOKUP(A3330,Sku_list!$A$1:$E$2667,5,0)*((J3330+F3330)/1000000000)</f>
        <v>#N/A</v>
      </c>
      <c r="AC3330" s="22">
        <f t="shared" ca="1" si="51"/>
        <v>6.6666666666666666E-2</v>
      </c>
    </row>
    <row r="3331" spans="1:29" x14ac:dyDescent="0.35">
      <c r="A3331">
        <v>1607790</v>
      </c>
      <c r="B3331" t="s">
        <v>266</v>
      </c>
      <c r="C3331" t="s">
        <v>153</v>
      </c>
      <c r="D3331">
        <v>0</v>
      </c>
      <c r="E3331">
        <v>0</v>
      </c>
      <c r="F3331">
        <v>0</v>
      </c>
      <c r="G3331">
        <v>0</v>
      </c>
      <c r="H3331">
        <v>0</v>
      </c>
      <c r="I3331">
        <v>0</v>
      </c>
      <c r="J3331">
        <v>0</v>
      </c>
      <c r="K3331">
        <v>0</v>
      </c>
      <c r="L3331">
        <v>0</v>
      </c>
      <c r="M3331">
        <v>0</v>
      </c>
      <c r="N3331">
        <v>0</v>
      </c>
      <c r="P3331" s="22" t="s">
        <v>34</v>
      </c>
      <c r="R3331" t="s">
        <v>189</v>
      </c>
      <c r="S3331" t="s">
        <v>190</v>
      </c>
      <c r="T3331" s="9" t="e">
        <f>VLOOKUP(A3331,Sku_list!$A$1:$D$2667,3,0)</f>
        <v>#N/A</v>
      </c>
      <c r="U3331" s="9" t="e">
        <f>VLOOKUP(A3331,Sku_list!$A$1:$D$2667,4,0)*(F3331/1000000*12)</f>
        <v>#N/A</v>
      </c>
      <c r="V3331" s="9" t="e">
        <f>VLOOKUP(A3331,Sku_list!$A$1:$D$2667,4,0)*(H3331/1000000*12)</f>
        <v>#N/A</v>
      </c>
      <c r="W3331" s="9" t="e">
        <f>VLOOKUP(A3331,Sku_list!$A$1:$D$2667,4,0)*(J3331/1000000*12)</f>
        <v>#N/A</v>
      </c>
      <c r="X3331" s="9" t="e">
        <f>VLOOKUP(A3331,Sku_list!$A$1:$D$2667,4,0)*(L3331/1000000*12)</f>
        <v>#N/A</v>
      </c>
      <c r="Y3331" s="9" t="e">
        <f>VLOOKUP(A3331,Sku_list!$A$1:$E$2667,5,0)*((J3331+F3331)/1000000000)</f>
        <v>#N/A</v>
      </c>
      <c r="AC3331" s="22">
        <f t="shared" ref="AC3331:AC3394" ca="1" si="52">(DAY(TODAY())+AB3331)/30</f>
        <v>6.6666666666666666E-2</v>
      </c>
    </row>
    <row r="3332" spans="1:29" x14ac:dyDescent="0.35">
      <c r="A3332">
        <v>1607790</v>
      </c>
      <c r="B3332" t="s">
        <v>266</v>
      </c>
      <c r="C3332" t="s">
        <v>154</v>
      </c>
      <c r="D3332">
        <v>0</v>
      </c>
      <c r="E3332">
        <v>0</v>
      </c>
      <c r="F3332">
        <v>0</v>
      </c>
      <c r="G3332">
        <v>96</v>
      </c>
      <c r="H3332">
        <v>0</v>
      </c>
      <c r="I3332">
        <v>0</v>
      </c>
      <c r="J3332">
        <v>8</v>
      </c>
      <c r="K3332">
        <v>0</v>
      </c>
      <c r="L3332">
        <v>60</v>
      </c>
      <c r="M3332">
        <v>52</v>
      </c>
      <c r="N3332">
        <v>-52</v>
      </c>
      <c r="P3332" s="22">
        <v>0.13333333333333333</v>
      </c>
      <c r="R3332" t="s">
        <v>96</v>
      </c>
      <c r="S3332" t="s">
        <v>72</v>
      </c>
      <c r="T3332" s="9" t="e">
        <f>VLOOKUP(A3332,Sku_list!$A$1:$D$2667,3,0)</f>
        <v>#N/A</v>
      </c>
      <c r="U3332" s="9" t="e">
        <f>VLOOKUP(A3332,Sku_list!$A$1:$D$2667,4,0)*(F3332/1000000*12)</f>
        <v>#N/A</v>
      </c>
      <c r="V3332" s="9" t="e">
        <f>VLOOKUP(A3332,Sku_list!$A$1:$D$2667,4,0)*(H3332/1000000*12)</f>
        <v>#N/A</v>
      </c>
      <c r="W3332" s="9" t="e">
        <f>VLOOKUP(A3332,Sku_list!$A$1:$D$2667,4,0)*(J3332/1000000*12)</f>
        <v>#N/A</v>
      </c>
      <c r="X3332" s="9" t="e">
        <f>VLOOKUP(A3332,Sku_list!$A$1:$D$2667,4,0)*(L3332/1000000*12)</f>
        <v>#N/A</v>
      </c>
      <c r="Y3332" s="9" t="e">
        <f>VLOOKUP(A3332,Sku_list!$A$1:$E$2667,5,0)*((J3332+F3332)/1000000000)</f>
        <v>#N/A</v>
      </c>
      <c r="AC3332" s="22">
        <f t="shared" ca="1" si="52"/>
        <v>6.6666666666666666E-2</v>
      </c>
    </row>
    <row r="3333" spans="1:29" x14ac:dyDescent="0.35">
      <c r="A3333">
        <v>1607790</v>
      </c>
      <c r="B3333" t="s">
        <v>266</v>
      </c>
      <c r="C3333" t="s">
        <v>155</v>
      </c>
      <c r="D3333">
        <v>0</v>
      </c>
      <c r="E3333">
        <v>0</v>
      </c>
      <c r="F3333">
        <v>0</v>
      </c>
      <c r="G3333">
        <v>24</v>
      </c>
      <c r="H3333">
        <v>16</v>
      </c>
      <c r="I3333">
        <v>0</v>
      </c>
      <c r="J3333">
        <v>152</v>
      </c>
      <c r="K3333">
        <v>152</v>
      </c>
      <c r="L3333">
        <v>100</v>
      </c>
      <c r="M3333">
        <v>-68</v>
      </c>
      <c r="N3333">
        <v>68</v>
      </c>
      <c r="P3333" s="22">
        <v>1.68</v>
      </c>
      <c r="R3333" t="s">
        <v>97</v>
      </c>
      <c r="S3333" t="s">
        <v>72</v>
      </c>
      <c r="T3333" s="9" t="e">
        <f>VLOOKUP(A3333,Sku_list!$A$1:$D$2667,3,0)</f>
        <v>#N/A</v>
      </c>
      <c r="U3333" s="9" t="e">
        <f>VLOOKUP(A3333,Sku_list!$A$1:$D$2667,4,0)*(F3333/1000000*12)</f>
        <v>#N/A</v>
      </c>
      <c r="V3333" s="9" t="e">
        <f>VLOOKUP(A3333,Sku_list!$A$1:$D$2667,4,0)*(H3333/1000000*12)</f>
        <v>#N/A</v>
      </c>
      <c r="W3333" s="9" t="e">
        <f>VLOOKUP(A3333,Sku_list!$A$1:$D$2667,4,0)*(J3333/1000000*12)</f>
        <v>#N/A</v>
      </c>
      <c r="X3333" s="9" t="e">
        <f>VLOOKUP(A3333,Sku_list!$A$1:$D$2667,4,0)*(L3333/1000000*12)</f>
        <v>#N/A</v>
      </c>
      <c r="Y3333" s="9" t="e">
        <f>VLOOKUP(A3333,Sku_list!$A$1:$E$2667,5,0)*((J3333+F3333)/1000000000)</f>
        <v>#N/A</v>
      </c>
      <c r="AC3333" s="22">
        <f t="shared" ca="1" si="52"/>
        <v>6.6666666666666666E-2</v>
      </c>
    </row>
    <row r="3334" spans="1:29" x14ac:dyDescent="0.35">
      <c r="A3334">
        <v>1607790</v>
      </c>
      <c r="B3334" t="s">
        <v>266</v>
      </c>
      <c r="C3334" t="s">
        <v>156</v>
      </c>
      <c r="D3334">
        <v>0</v>
      </c>
      <c r="E3334">
        <v>0</v>
      </c>
      <c r="F3334">
        <v>0</v>
      </c>
      <c r="G3334">
        <v>0</v>
      </c>
      <c r="H3334">
        <v>0</v>
      </c>
      <c r="I3334">
        <v>0</v>
      </c>
      <c r="J3334">
        <v>0</v>
      </c>
      <c r="K3334">
        <v>0</v>
      </c>
      <c r="L3334">
        <v>0</v>
      </c>
      <c r="M3334">
        <v>0</v>
      </c>
      <c r="N3334">
        <v>0</v>
      </c>
      <c r="P3334" s="22" t="s">
        <v>34</v>
      </c>
      <c r="R3334" t="s">
        <v>38</v>
      </c>
      <c r="S3334" t="s">
        <v>69</v>
      </c>
      <c r="T3334" s="9" t="e">
        <f>VLOOKUP(A3334,Sku_list!$A$1:$D$2667,3,0)</f>
        <v>#N/A</v>
      </c>
      <c r="U3334" s="9" t="e">
        <f>VLOOKUP(A3334,Sku_list!$A$1:$D$2667,4,0)*(F3334/1000000*12)</f>
        <v>#N/A</v>
      </c>
      <c r="V3334" s="9" t="e">
        <f>VLOOKUP(A3334,Sku_list!$A$1:$D$2667,4,0)*(H3334/1000000*12)</f>
        <v>#N/A</v>
      </c>
      <c r="W3334" s="9" t="e">
        <f>VLOOKUP(A3334,Sku_list!$A$1:$D$2667,4,0)*(J3334/1000000*12)</f>
        <v>#N/A</v>
      </c>
      <c r="X3334" s="9" t="e">
        <f>VLOOKUP(A3334,Sku_list!$A$1:$D$2667,4,0)*(L3334/1000000*12)</f>
        <v>#N/A</v>
      </c>
      <c r="Y3334" s="9" t="e">
        <f>VLOOKUP(A3334,Sku_list!$A$1:$E$2667,5,0)*((J3334+F3334)/1000000000)</f>
        <v>#N/A</v>
      </c>
      <c r="AC3334" s="22">
        <f t="shared" ca="1" si="52"/>
        <v>6.6666666666666666E-2</v>
      </c>
    </row>
    <row r="3335" spans="1:29" x14ac:dyDescent="0.35">
      <c r="A3335">
        <v>1607790</v>
      </c>
      <c r="B3335" t="s">
        <v>266</v>
      </c>
      <c r="C3335" t="s">
        <v>157</v>
      </c>
      <c r="D3335">
        <v>0</v>
      </c>
      <c r="E3335">
        <v>0</v>
      </c>
      <c r="F3335">
        <v>0</v>
      </c>
      <c r="G3335">
        <v>24</v>
      </c>
      <c r="H3335">
        <v>24</v>
      </c>
      <c r="I3335">
        <v>0</v>
      </c>
      <c r="J3335">
        <v>24</v>
      </c>
      <c r="K3335">
        <v>24</v>
      </c>
      <c r="L3335">
        <v>100</v>
      </c>
      <c r="M3335">
        <v>52</v>
      </c>
      <c r="N3335">
        <v>-52</v>
      </c>
      <c r="P3335" s="22">
        <v>0.48</v>
      </c>
      <c r="R3335" t="s">
        <v>98</v>
      </c>
      <c r="S3335" t="s">
        <v>72</v>
      </c>
      <c r="T3335" s="9" t="e">
        <f>VLOOKUP(A3335,Sku_list!$A$1:$D$2667,3,0)</f>
        <v>#N/A</v>
      </c>
      <c r="U3335" s="9" t="e">
        <f>VLOOKUP(A3335,Sku_list!$A$1:$D$2667,4,0)*(F3335/1000000*12)</f>
        <v>#N/A</v>
      </c>
      <c r="V3335" s="9" t="e">
        <f>VLOOKUP(A3335,Sku_list!$A$1:$D$2667,4,0)*(H3335/1000000*12)</f>
        <v>#N/A</v>
      </c>
      <c r="W3335" s="9" t="e">
        <f>VLOOKUP(A3335,Sku_list!$A$1:$D$2667,4,0)*(J3335/1000000*12)</f>
        <v>#N/A</v>
      </c>
      <c r="X3335" s="9" t="e">
        <f>VLOOKUP(A3335,Sku_list!$A$1:$D$2667,4,0)*(L3335/1000000*12)</f>
        <v>#N/A</v>
      </c>
      <c r="Y3335" s="9" t="e">
        <f>VLOOKUP(A3335,Sku_list!$A$1:$E$2667,5,0)*((J3335+F3335)/1000000000)</f>
        <v>#N/A</v>
      </c>
      <c r="AC3335" s="22">
        <f t="shared" ca="1" si="52"/>
        <v>6.6666666666666666E-2</v>
      </c>
    </row>
    <row r="3336" spans="1:29" x14ac:dyDescent="0.35">
      <c r="A3336">
        <v>1607790</v>
      </c>
      <c r="B3336" t="s">
        <v>266</v>
      </c>
      <c r="C3336" t="s">
        <v>158</v>
      </c>
      <c r="D3336">
        <v>0</v>
      </c>
      <c r="E3336">
        <v>0</v>
      </c>
      <c r="F3336">
        <v>0</v>
      </c>
      <c r="G3336">
        <v>8</v>
      </c>
      <c r="H3336">
        <v>0</v>
      </c>
      <c r="I3336">
        <v>0</v>
      </c>
      <c r="J3336">
        <v>24</v>
      </c>
      <c r="K3336">
        <v>16</v>
      </c>
      <c r="L3336">
        <v>25</v>
      </c>
      <c r="M3336">
        <v>1</v>
      </c>
      <c r="N3336">
        <v>-1</v>
      </c>
      <c r="P3336" s="22">
        <v>0.96</v>
      </c>
      <c r="R3336" t="s">
        <v>99</v>
      </c>
      <c r="S3336" t="s">
        <v>69</v>
      </c>
      <c r="T3336" s="9" t="e">
        <f>VLOOKUP(A3336,Sku_list!$A$1:$D$2667,3,0)</f>
        <v>#N/A</v>
      </c>
      <c r="U3336" s="9" t="e">
        <f>VLOOKUP(A3336,Sku_list!$A$1:$D$2667,4,0)*(F3336/1000000*12)</f>
        <v>#N/A</v>
      </c>
      <c r="V3336" s="9" t="e">
        <f>VLOOKUP(A3336,Sku_list!$A$1:$D$2667,4,0)*(H3336/1000000*12)</f>
        <v>#N/A</v>
      </c>
      <c r="W3336" s="9" t="e">
        <f>VLOOKUP(A3336,Sku_list!$A$1:$D$2667,4,0)*(J3336/1000000*12)</f>
        <v>#N/A</v>
      </c>
      <c r="X3336" s="9" t="e">
        <f>VLOOKUP(A3336,Sku_list!$A$1:$D$2667,4,0)*(L3336/1000000*12)</f>
        <v>#N/A</v>
      </c>
      <c r="Y3336" s="9" t="e">
        <f>VLOOKUP(A3336,Sku_list!$A$1:$E$2667,5,0)*((J3336+F3336)/1000000000)</f>
        <v>#N/A</v>
      </c>
      <c r="AC3336" s="22">
        <f t="shared" ca="1" si="52"/>
        <v>6.6666666666666666E-2</v>
      </c>
    </row>
    <row r="3337" spans="1:29" x14ac:dyDescent="0.35">
      <c r="A3337">
        <v>1607790</v>
      </c>
      <c r="B3337" t="s">
        <v>266</v>
      </c>
      <c r="C3337" t="s">
        <v>159</v>
      </c>
      <c r="D3337">
        <v>0</v>
      </c>
      <c r="E3337">
        <v>0</v>
      </c>
      <c r="F3337">
        <v>0</v>
      </c>
      <c r="G3337">
        <v>84</v>
      </c>
      <c r="H3337">
        <v>32</v>
      </c>
      <c r="I3337">
        <v>0</v>
      </c>
      <c r="J3337">
        <v>0</v>
      </c>
      <c r="K3337">
        <v>0</v>
      </c>
      <c r="L3337">
        <v>100</v>
      </c>
      <c r="M3337">
        <v>68</v>
      </c>
      <c r="N3337">
        <v>-68</v>
      </c>
      <c r="P3337" s="22">
        <v>0.32</v>
      </c>
      <c r="R3337" t="s">
        <v>100</v>
      </c>
      <c r="S3337" t="s">
        <v>72</v>
      </c>
      <c r="T3337" s="9" t="e">
        <f>VLOOKUP(A3337,Sku_list!$A$1:$D$2667,3,0)</f>
        <v>#N/A</v>
      </c>
      <c r="U3337" s="9" t="e">
        <f>VLOOKUP(A3337,Sku_list!$A$1:$D$2667,4,0)*(F3337/1000000*12)</f>
        <v>#N/A</v>
      </c>
      <c r="V3337" s="9" t="e">
        <f>VLOOKUP(A3337,Sku_list!$A$1:$D$2667,4,0)*(H3337/1000000*12)</f>
        <v>#N/A</v>
      </c>
      <c r="W3337" s="9" t="e">
        <f>VLOOKUP(A3337,Sku_list!$A$1:$D$2667,4,0)*(J3337/1000000*12)</f>
        <v>#N/A</v>
      </c>
      <c r="X3337" s="9" t="e">
        <f>VLOOKUP(A3337,Sku_list!$A$1:$D$2667,4,0)*(L3337/1000000*12)</f>
        <v>#N/A</v>
      </c>
      <c r="Y3337" s="9" t="e">
        <f>VLOOKUP(A3337,Sku_list!$A$1:$E$2667,5,0)*((J3337+F3337)/1000000000)</f>
        <v>#N/A</v>
      </c>
      <c r="AC3337" s="22">
        <f t="shared" ca="1" si="52"/>
        <v>6.6666666666666666E-2</v>
      </c>
    </row>
    <row r="3338" spans="1:29" x14ac:dyDescent="0.35">
      <c r="A3338">
        <v>1607790</v>
      </c>
      <c r="B3338" t="s">
        <v>266</v>
      </c>
      <c r="C3338" t="s">
        <v>160</v>
      </c>
      <c r="D3338">
        <v>0</v>
      </c>
      <c r="E3338">
        <v>0</v>
      </c>
      <c r="F3338">
        <v>0</v>
      </c>
      <c r="G3338">
        <v>152</v>
      </c>
      <c r="H3338">
        <v>136</v>
      </c>
      <c r="I3338">
        <v>0</v>
      </c>
      <c r="J3338">
        <v>1480</v>
      </c>
      <c r="K3338">
        <v>1472</v>
      </c>
      <c r="L3338">
        <v>600</v>
      </c>
      <c r="M3338">
        <v>-1016</v>
      </c>
      <c r="N3338">
        <v>1016</v>
      </c>
      <c r="P3338" s="22">
        <v>2.6933333333333334</v>
      </c>
      <c r="R3338" t="s">
        <v>101</v>
      </c>
      <c r="S3338" t="s">
        <v>69</v>
      </c>
      <c r="T3338" s="9" t="e">
        <f>VLOOKUP(A3338,Sku_list!$A$1:$D$2667,3,0)</f>
        <v>#N/A</v>
      </c>
      <c r="U3338" s="9" t="e">
        <f>VLOOKUP(A3338,Sku_list!$A$1:$D$2667,4,0)*(F3338/1000000*12)</f>
        <v>#N/A</v>
      </c>
      <c r="V3338" s="9" t="e">
        <f>VLOOKUP(A3338,Sku_list!$A$1:$D$2667,4,0)*(H3338/1000000*12)</f>
        <v>#N/A</v>
      </c>
      <c r="W3338" s="9" t="e">
        <f>VLOOKUP(A3338,Sku_list!$A$1:$D$2667,4,0)*(J3338/1000000*12)</f>
        <v>#N/A</v>
      </c>
      <c r="X3338" s="9" t="e">
        <f>VLOOKUP(A3338,Sku_list!$A$1:$D$2667,4,0)*(L3338/1000000*12)</f>
        <v>#N/A</v>
      </c>
      <c r="Y3338" s="9" t="e">
        <f>VLOOKUP(A3338,Sku_list!$A$1:$E$2667,5,0)*((J3338+F3338)/1000000000)</f>
        <v>#N/A</v>
      </c>
      <c r="AC3338" s="22">
        <f t="shared" ca="1" si="52"/>
        <v>6.6666666666666666E-2</v>
      </c>
    </row>
    <row r="3339" spans="1:29" x14ac:dyDescent="0.35">
      <c r="A3339">
        <v>1607790</v>
      </c>
      <c r="B3339" t="s">
        <v>266</v>
      </c>
      <c r="C3339" t="s">
        <v>161</v>
      </c>
      <c r="D3339">
        <v>1698</v>
      </c>
      <c r="E3339">
        <v>0</v>
      </c>
      <c r="F3339">
        <v>0</v>
      </c>
      <c r="G3339">
        <v>0</v>
      </c>
      <c r="H3339">
        <v>0</v>
      </c>
      <c r="I3339">
        <v>0</v>
      </c>
      <c r="J3339">
        <v>393</v>
      </c>
      <c r="K3339">
        <v>393</v>
      </c>
      <c r="L3339">
        <v>1290</v>
      </c>
      <c r="M3339">
        <v>897</v>
      </c>
      <c r="N3339">
        <v>-897</v>
      </c>
      <c r="P3339" s="22">
        <v>0.30465116279069765</v>
      </c>
      <c r="R3339" t="s">
        <v>102</v>
      </c>
      <c r="S3339" t="s">
        <v>306</v>
      </c>
      <c r="T3339" s="9" t="e">
        <f>VLOOKUP(A3339,Sku_list!$A$1:$D$2667,3,0)</f>
        <v>#N/A</v>
      </c>
      <c r="U3339" s="9" t="e">
        <f>VLOOKUP(A3339,Sku_list!$A$1:$D$2667,4,0)*(F3339/1000000*12)</f>
        <v>#N/A</v>
      </c>
      <c r="V3339" s="9" t="e">
        <f>VLOOKUP(A3339,Sku_list!$A$1:$D$2667,4,0)*(H3339/1000000*12)</f>
        <v>#N/A</v>
      </c>
      <c r="W3339" s="9" t="e">
        <f>VLOOKUP(A3339,Sku_list!$A$1:$D$2667,4,0)*(J3339/1000000*12)</f>
        <v>#N/A</v>
      </c>
      <c r="X3339" s="9" t="e">
        <f>VLOOKUP(A3339,Sku_list!$A$1:$D$2667,4,0)*(L3339/1000000*12)</f>
        <v>#N/A</v>
      </c>
      <c r="Y3339" s="9" t="e">
        <f>VLOOKUP(A3339,Sku_list!$A$1:$E$2667,5,0)*((J3339+F3339)/1000000000)</f>
        <v>#N/A</v>
      </c>
      <c r="AC3339" s="22">
        <f t="shared" ca="1" si="52"/>
        <v>6.6666666666666666E-2</v>
      </c>
    </row>
    <row r="3340" spans="1:29" x14ac:dyDescent="0.35">
      <c r="A3340">
        <v>1607790</v>
      </c>
      <c r="B3340" t="s">
        <v>266</v>
      </c>
      <c r="C3340" t="s">
        <v>162</v>
      </c>
      <c r="D3340">
        <v>0</v>
      </c>
      <c r="E3340">
        <v>80</v>
      </c>
      <c r="F3340">
        <v>0</v>
      </c>
      <c r="G3340">
        <v>112</v>
      </c>
      <c r="H3340">
        <v>72</v>
      </c>
      <c r="I3340">
        <v>0</v>
      </c>
      <c r="J3340">
        <v>72</v>
      </c>
      <c r="K3340">
        <v>56</v>
      </c>
      <c r="L3340">
        <v>200</v>
      </c>
      <c r="M3340">
        <v>56</v>
      </c>
      <c r="N3340">
        <v>-56</v>
      </c>
      <c r="P3340" s="22">
        <v>0.72</v>
      </c>
      <c r="R3340" t="s">
        <v>103</v>
      </c>
      <c r="S3340" t="s">
        <v>69</v>
      </c>
      <c r="T3340" s="9" t="e">
        <f>VLOOKUP(A3340,Sku_list!$A$1:$D$2667,3,0)</f>
        <v>#N/A</v>
      </c>
      <c r="U3340" s="9" t="e">
        <f>VLOOKUP(A3340,Sku_list!$A$1:$D$2667,4,0)*(F3340/1000000*12)</f>
        <v>#N/A</v>
      </c>
      <c r="V3340" s="9" t="e">
        <f>VLOOKUP(A3340,Sku_list!$A$1:$D$2667,4,0)*(H3340/1000000*12)</f>
        <v>#N/A</v>
      </c>
      <c r="W3340" s="9" t="e">
        <f>VLOOKUP(A3340,Sku_list!$A$1:$D$2667,4,0)*(J3340/1000000*12)</f>
        <v>#N/A</v>
      </c>
      <c r="X3340" s="9" t="e">
        <f>VLOOKUP(A3340,Sku_list!$A$1:$D$2667,4,0)*(L3340/1000000*12)</f>
        <v>#N/A</v>
      </c>
      <c r="Y3340" s="9" t="e">
        <f>VLOOKUP(A3340,Sku_list!$A$1:$E$2667,5,0)*((J3340+F3340)/1000000000)</f>
        <v>#N/A</v>
      </c>
      <c r="AC3340" s="22">
        <f t="shared" ca="1" si="52"/>
        <v>6.6666666666666666E-2</v>
      </c>
    </row>
    <row r="3341" spans="1:29" x14ac:dyDescent="0.35">
      <c r="A3341">
        <v>1607790</v>
      </c>
      <c r="B3341" t="s">
        <v>266</v>
      </c>
      <c r="C3341" t="s">
        <v>164</v>
      </c>
      <c r="D3341">
        <v>0</v>
      </c>
      <c r="E3341">
        <v>0</v>
      </c>
      <c r="F3341">
        <v>0</v>
      </c>
      <c r="G3341">
        <v>40</v>
      </c>
      <c r="H3341">
        <v>16</v>
      </c>
      <c r="I3341">
        <v>0</v>
      </c>
      <c r="J3341">
        <v>0</v>
      </c>
      <c r="K3341">
        <v>8</v>
      </c>
      <c r="L3341">
        <v>20</v>
      </c>
      <c r="M3341">
        <v>4</v>
      </c>
      <c r="N3341">
        <v>-4</v>
      </c>
      <c r="P3341" s="22">
        <v>0.8</v>
      </c>
      <c r="R3341" t="s">
        <v>104</v>
      </c>
      <c r="S3341" t="s">
        <v>69</v>
      </c>
      <c r="T3341" s="9" t="e">
        <f>VLOOKUP(A3341,Sku_list!$A$1:$D$2667,3,0)</f>
        <v>#N/A</v>
      </c>
      <c r="U3341" s="9" t="e">
        <f>VLOOKUP(A3341,Sku_list!$A$1:$D$2667,4,0)*(F3341/1000000*12)</f>
        <v>#N/A</v>
      </c>
      <c r="V3341" s="9" t="e">
        <f>VLOOKUP(A3341,Sku_list!$A$1:$D$2667,4,0)*(H3341/1000000*12)</f>
        <v>#N/A</v>
      </c>
      <c r="W3341" s="9" t="e">
        <f>VLOOKUP(A3341,Sku_list!$A$1:$D$2667,4,0)*(J3341/1000000*12)</f>
        <v>#N/A</v>
      </c>
      <c r="X3341" s="9" t="e">
        <f>VLOOKUP(A3341,Sku_list!$A$1:$D$2667,4,0)*(L3341/1000000*12)</f>
        <v>#N/A</v>
      </c>
      <c r="Y3341" s="9" t="e">
        <f>VLOOKUP(A3341,Sku_list!$A$1:$E$2667,5,0)*((J3341+F3341)/1000000000)</f>
        <v>#N/A</v>
      </c>
      <c r="AC3341" s="22">
        <f t="shared" ca="1" si="52"/>
        <v>6.6666666666666666E-2</v>
      </c>
    </row>
    <row r="3342" spans="1:29" x14ac:dyDescent="0.35">
      <c r="A3342">
        <v>1607790</v>
      </c>
      <c r="B3342" t="s">
        <v>266</v>
      </c>
      <c r="C3342" t="s">
        <v>165</v>
      </c>
      <c r="D3342">
        <v>0</v>
      </c>
      <c r="E3342">
        <v>0</v>
      </c>
      <c r="F3342">
        <v>0</v>
      </c>
      <c r="G3342">
        <v>8</v>
      </c>
      <c r="H3342">
        <v>8</v>
      </c>
      <c r="I3342">
        <v>0</v>
      </c>
      <c r="J3342">
        <v>8</v>
      </c>
      <c r="K3342">
        <v>8</v>
      </c>
      <c r="L3342">
        <v>0</v>
      </c>
      <c r="M3342">
        <v>-16</v>
      </c>
      <c r="N3342">
        <v>16</v>
      </c>
      <c r="P3342" s="22" t="s">
        <v>34</v>
      </c>
      <c r="R3342" t="s">
        <v>105</v>
      </c>
      <c r="S3342" t="s">
        <v>83</v>
      </c>
      <c r="T3342" s="9" t="e">
        <f>VLOOKUP(A3342,Sku_list!$A$1:$D$2667,3,0)</f>
        <v>#N/A</v>
      </c>
      <c r="U3342" s="9" t="e">
        <f>VLOOKUP(A3342,Sku_list!$A$1:$D$2667,4,0)*(F3342/1000000*12)</f>
        <v>#N/A</v>
      </c>
      <c r="V3342" s="9" t="e">
        <f>VLOOKUP(A3342,Sku_list!$A$1:$D$2667,4,0)*(H3342/1000000*12)</f>
        <v>#N/A</v>
      </c>
      <c r="W3342" s="9" t="e">
        <f>VLOOKUP(A3342,Sku_list!$A$1:$D$2667,4,0)*(J3342/1000000*12)</f>
        <v>#N/A</v>
      </c>
      <c r="X3342" s="9" t="e">
        <f>VLOOKUP(A3342,Sku_list!$A$1:$D$2667,4,0)*(L3342/1000000*12)</f>
        <v>#N/A</v>
      </c>
      <c r="Y3342" s="9" t="e">
        <f>VLOOKUP(A3342,Sku_list!$A$1:$E$2667,5,0)*((J3342+F3342)/1000000000)</f>
        <v>#N/A</v>
      </c>
      <c r="AC3342" s="22">
        <f t="shared" ca="1" si="52"/>
        <v>6.6666666666666666E-2</v>
      </c>
    </row>
    <row r="3343" spans="1:29" x14ac:dyDescent="0.35">
      <c r="A3343">
        <v>1607790</v>
      </c>
      <c r="B3343" t="s">
        <v>266</v>
      </c>
      <c r="C3343" t="s">
        <v>163</v>
      </c>
      <c r="D3343">
        <v>0</v>
      </c>
      <c r="E3343">
        <v>0</v>
      </c>
      <c r="F3343">
        <v>0</v>
      </c>
      <c r="G3343">
        <v>24</v>
      </c>
      <c r="H3343">
        <v>16</v>
      </c>
      <c r="I3343">
        <v>0</v>
      </c>
      <c r="J3343">
        <v>40</v>
      </c>
      <c r="K3343">
        <v>40</v>
      </c>
      <c r="L3343">
        <v>24</v>
      </c>
      <c r="M3343">
        <v>-32</v>
      </c>
      <c r="N3343">
        <v>32</v>
      </c>
      <c r="P3343" s="22">
        <v>2.3333333333333335</v>
      </c>
      <c r="R3343" t="s">
        <v>117</v>
      </c>
      <c r="S3343" t="s">
        <v>83</v>
      </c>
      <c r="T3343" s="9" t="e">
        <f>VLOOKUP(A3343,Sku_list!$A$1:$D$2667,3,0)</f>
        <v>#N/A</v>
      </c>
      <c r="U3343" s="9" t="e">
        <f>VLOOKUP(A3343,Sku_list!$A$1:$D$2667,4,0)*(F3343/1000000*12)</f>
        <v>#N/A</v>
      </c>
      <c r="V3343" s="9" t="e">
        <f>VLOOKUP(A3343,Sku_list!$A$1:$D$2667,4,0)*(H3343/1000000*12)</f>
        <v>#N/A</v>
      </c>
      <c r="W3343" s="9" t="e">
        <f>VLOOKUP(A3343,Sku_list!$A$1:$D$2667,4,0)*(J3343/1000000*12)</f>
        <v>#N/A</v>
      </c>
      <c r="X3343" s="9" t="e">
        <f>VLOOKUP(A3343,Sku_list!$A$1:$D$2667,4,0)*(L3343/1000000*12)</f>
        <v>#N/A</v>
      </c>
      <c r="Y3343" s="9" t="e">
        <f>VLOOKUP(A3343,Sku_list!$A$1:$E$2667,5,0)*((J3343+F3343)/1000000000)</f>
        <v>#N/A</v>
      </c>
      <c r="AC3343" s="22">
        <f t="shared" ca="1" si="52"/>
        <v>6.6666666666666666E-2</v>
      </c>
    </row>
    <row r="3344" spans="1:29" x14ac:dyDescent="0.35">
      <c r="A3344">
        <v>1607790</v>
      </c>
      <c r="B3344" t="s">
        <v>266</v>
      </c>
      <c r="C3344" t="s">
        <v>166</v>
      </c>
      <c r="D3344">
        <v>0</v>
      </c>
      <c r="E3344">
        <v>0</v>
      </c>
      <c r="F3344">
        <v>0</v>
      </c>
      <c r="G3344">
        <v>264</v>
      </c>
      <c r="H3344">
        <v>0</v>
      </c>
      <c r="I3344">
        <v>0</v>
      </c>
      <c r="J3344">
        <v>0</v>
      </c>
      <c r="K3344">
        <v>40</v>
      </c>
      <c r="L3344">
        <v>320</v>
      </c>
      <c r="M3344">
        <v>320</v>
      </c>
      <c r="N3344">
        <v>-320</v>
      </c>
      <c r="P3344" s="22">
        <v>0</v>
      </c>
      <c r="R3344" t="s">
        <v>118</v>
      </c>
      <c r="S3344" t="s">
        <v>85</v>
      </c>
      <c r="T3344" s="9" t="e">
        <f>VLOOKUP(A3344,Sku_list!$A$1:$D$2667,3,0)</f>
        <v>#N/A</v>
      </c>
      <c r="U3344" s="9" t="e">
        <f>VLOOKUP(A3344,Sku_list!$A$1:$D$2667,4,0)*(F3344/1000000*12)</f>
        <v>#N/A</v>
      </c>
      <c r="V3344" s="9" t="e">
        <f>VLOOKUP(A3344,Sku_list!$A$1:$D$2667,4,0)*(H3344/1000000*12)</f>
        <v>#N/A</v>
      </c>
      <c r="W3344" s="9" t="e">
        <f>VLOOKUP(A3344,Sku_list!$A$1:$D$2667,4,0)*(J3344/1000000*12)</f>
        <v>#N/A</v>
      </c>
      <c r="X3344" s="9" t="e">
        <f>VLOOKUP(A3344,Sku_list!$A$1:$D$2667,4,0)*(L3344/1000000*12)</f>
        <v>#N/A</v>
      </c>
      <c r="Y3344" s="9" t="e">
        <f>VLOOKUP(A3344,Sku_list!$A$1:$E$2667,5,0)*((J3344+F3344)/1000000000)</f>
        <v>#N/A</v>
      </c>
      <c r="AC3344" s="22">
        <f t="shared" ca="1" si="52"/>
        <v>6.6666666666666666E-2</v>
      </c>
    </row>
    <row r="3345" spans="1:29" x14ac:dyDescent="0.35">
      <c r="A3345">
        <v>1607790</v>
      </c>
      <c r="B3345" t="s">
        <v>266</v>
      </c>
      <c r="C3345" t="s">
        <v>167</v>
      </c>
      <c r="D3345">
        <v>0</v>
      </c>
      <c r="E3345">
        <v>0</v>
      </c>
      <c r="F3345">
        <v>0</v>
      </c>
      <c r="G3345">
        <v>0</v>
      </c>
      <c r="H3345">
        <v>0</v>
      </c>
      <c r="I3345">
        <v>0</v>
      </c>
      <c r="J3345">
        <v>16</v>
      </c>
      <c r="K3345">
        <v>16</v>
      </c>
      <c r="L3345">
        <v>0</v>
      </c>
      <c r="M3345">
        <v>-16</v>
      </c>
      <c r="N3345">
        <v>16</v>
      </c>
      <c r="P3345" s="22" t="s">
        <v>34</v>
      </c>
      <c r="R3345" t="s">
        <v>119</v>
      </c>
      <c r="S3345" t="s">
        <v>72</v>
      </c>
      <c r="T3345" s="9" t="e">
        <f>VLOOKUP(A3345,Sku_list!$A$1:$D$2667,3,0)</f>
        <v>#N/A</v>
      </c>
      <c r="U3345" s="9" t="e">
        <f>VLOOKUP(A3345,Sku_list!$A$1:$D$2667,4,0)*(F3345/1000000*12)</f>
        <v>#N/A</v>
      </c>
      <c r="V3345" s="9" t="e">
        <f>VLOOKUP(A3345,Sku_list!$A$1:$D$2667,4,0)*(H3345/1000000*12)</f>
        <v>#N/A</v>
      </c>
      <c r="W3345" s="9" t="e">
        <f>VLOOKUP(A3345,Sku_list!$A$1:$D$2667,4,0)*(J3345/1000000*12)</f>
        <v>#N/A</v>
      </c>
      <c r="X3345" s="9" t="e">
        <f>VLOOKUP(A3345,Sku_list!$A$1:$D$2667,4,0)*(L3345/1000000*12)</f>
        <v>#N/A</v>
      </c>
      <c r="Y3345" s="9" t="e">
        <f>VLOOKUP(A3345,Sku_list!$A$1:$E$2667,5,0)*((J3345+F3345)/1000000000)</f>
        <v>#N/A</v>
      </c>
      <c r="AC3345" s="22">
        <f t="shared" ca="1" si="52"/>
        <v>6.6666666666666666E-2</v>
      </c>
    </row>
    <row r="3346" spans="1:29" x14ac:dyDescent="0.35">
      <c r="A3346">
        <v>1607790</v>
      </c>
      <c r="B3346" t="s">
        <v>266</v>
      </c>
      <c r="C3346" t="s">
        <v>61</v>
      </c>
      <c r="D3346">
        <v>0</v>
      </c>
      <c r="E3346">
        <v>104</v>
      </c>
      <c r="F3346">
        <v>0</v>
      </c>
      <c r="G3346">
        <v>88</v>
      </c>
      <c r="H3346">
        <v>80</v>
      </c>
      <c r="I3346">
        <v>0</v>
      </c>
      <c r="J3346">
        <v>24</v>
      </c>
      <c r="K3346">
        <v>24</v>
      </c>
      <c r="L3346">
        <v>280</v>
      </c>
      <c r="M3346">
        <v>176</v>
      </c>
      <c r="N3346">
        <v>-176</v>
      </c>
      <c r="P3346" s="22">
        <v>0.37142857142857144</v>
      </c>
      <c r="R3346" t="s">
        <v>5</v>
      </c>
      <c r="S3346" t="s">
        <v>85</v>
      </c>
      <c r="T3346" s="9" t="e">
        <f>VLOOKUP(A3346,Sku_list!$A$1:$D$2667,3,0)</f>
        <v>#N/A</v>
      </c>
      <c r="U3346" s="9" t="e">
        <f>VLOOKUP(A3346,Sku_list!$A$1:$D$2667,4,0)*(F3346/1000000*12)</f>
        <v>#N/A</v>
      </c>
      <c r="V3346" s="9" t="e">
        <f>VLOOKUP(A3346,Sku_list!$A$1:$D$2667,4,0)*(H3346/1000000*12)</f>
        <v>#N/A</v>
      </c>
      <c r="W3346" s="9" t="e">
        <f>VLOOKUP(A3346,Sku_list!$A$1:$D$2667,4,0)*(J3346/1000000*12)</f>
        <v>#N/A</v>
      </c>
      <c r="X3346" s="9" t="e">
        <f>VLOOKUP(A3346,Sku_list!$A$1:$D$2667,4,0)*(L3346/1000000*12)</f>
        <v>#N/A</v>
      </c>
      <c r="Y3346" s="9" t="e">
        <f>VLOOKUP(A3346,Sku_list!$A$1:$E$2667,5,0)*((J3346+F3346)/1000000000)</f>
        <v>#N/A</v>
      </c>
      <c r="AC3346" s="22">
        <f t="shared" ca="1" si="52"/>
        <v>6.6666666666666666E-2</v>
      </c>
    </row>
    <row r="3347" spans="1:29" x14ac:dyDescent="0.35">
      <c r="A3347">
        <v>1607790</v>
      </c>
      <c r="B3347" t="s">
        <v>266</v>
      </c>
      <c r="C3347" t="s">
        <v>39</v>
      </c>
      <c r="D3347">
        <v>0</v>
      </c>
      <c r="E3347">
        <v>0</v>
      </c>
      <c r="F3347">
        <v>0</v>
      </c>
      <c r="G3347">
        <v>0</v>
      </c>
      <c r="H3347">
        <v>0</v>
      </c>
      <c r="I3347">
        <v>0</v>
      </c>
      <c r="J3347">
        <v>0</v>
      </c>
      <c r="K3347">
        <v>0</v>
      </c>
      <c r="L3347">
        <v>0</v>
      </c>
      <c r="M3347">
        <v>0</v>
      </c>
      <c r="N3347">
        <v>0</v>
      </c>
      <c r="P3347" s="22" t="s">
        <v>34</v>
      </c>
      <c r="R3347" t="s">
        <v>43</v>
      </c>
      <c r="S3347" t="s">
        <v>190</v>
      </c>
      <c r="T3347" s="9" t="e">
        <f>VLOOKUP(A3347,Sku_list!$A$1:$D$2667,3,0)</f>
        <v>#N/A</v>
      </c>
      <c r="U3347" s="9" t="e">
        <f>VLOOKUP(A3347,Sku_list!$A$1:$D$2667,4,0)*(F3347/1000000*12)</f>
        <v>#N/A</v>
      </c>
      <c r="V3347" s="9" t="e">
        <f>VLOOKUP(A3347,Sku_list!$A$1:$D$2667,4,0)*(H3347/1000000*12)</f>
        <v>#N/A</v>
      </c>
      <c r="W3347" s="9" t="e">
        <f>VLOOKUP(A3347,Sku_list!$A$1:$D$2667,4,0)*(J3347/1000000*12)</f>
        <v>#N/A</v>
      </c>
      <c r="X3347" s="9" t="e">
        <f>VLOOKUP(A3347,Sku_list!$A$1:$D$2667,4,0)*(L3347/1000000*12)</f>
        <v>#N/A</v>
      </c>
      <c r="Y3347" s="9" t="e">
        <f>VLOOKUP(A3347,Sku_list!$A$1:$E$2667,5,0)*((J3347+F3347)/1000000000)</f>
        <v>#N/A</v>
      </c>
      <c r="AC3347" s="22">
        <f t="shared" ca="1" si="52"/>
        <v>6.6666666666666666E-2</v>
      </c>
    </row>
    <row r="3348" spans="1:29" x14ac:dyDescent="0.35">
      <c r="A3348">
        <v>1607790</v>
      </c>
      <c r="B3348" t="s">
        <v>266</v>
      </c>
      <c r="C3348" t="s">
        <v>65</v>
      </c>
      <c r="D3348">
        <v>0</v>
      </c>
      <c r="E3348">
        <v>0</v>
      </c>
      <c r="F3348">
        <v>0</v>
      </c>
      <c r="G3348">
        <v>0</v>
      </c>
      <c r="H3348">
        <v>0</v>
      </c>
      <c r="I3348">
        <v>0</v>
      </c>
      <c r="J3348">
        <v>0</v>
      </c>
      <c r="K3348">
        <v>0</v>
      </c>
      <c r="L3348">
        <v>0</v>
      </c>
      <c r="M3348">
        <v>0</v>
      </c>
      <c r="N3348">
        <v>0</v>
      </c>
      <c r="P3348" s="22" t="s">
        <v>34</v>
      </c>
      <c r="R3348" t="s">
        <v>300</v>
      </c>
      <c r="S3348" t="s">
        <v>83</v>
      </c>
      <c r="T3348" s="9" t="e">
        <f>VLOOKUP(A3348,Sku_list!$A$1:$D$2667,3,0)</f>
        <v>#N/A</v>
      </c>
      <c r="U3348" s="9" t="e">
        <f>VLOOKUP(A3348,Sku_list!$A$1:$D$2667,4,0)*(F3348/1000000*12)</f>
        <v>#N/A</v>
      </c>
      <c r="V3348" s="9" t="e">
        <f>VLOOKUP(A3348,Sku_list!$A$1:$D$2667,4,0)*(H3348/1000000*12)</f>
        <v>#N/A</v>
      </c>
      <c r="W3348" s="9" t="e">
        <f>VLOOKUP(A3348,Sku_list!$A$1:$D$2667,4,0)*(J3348/1000000*12)</f>
        <v>#N/A</v>
      </c>
      <c r="X3348" s="9" t="e">
        <f>VLOOKUP(A3348,Sku_list!$A$1:$D$2667,4,0)*(L3348/1000000*12)</f>
        <v>#N/A</v>
      </c>
      <c r="Y3348" s="9" t="e">
        <f>VLOOKUP(A3348,Sku_list!$A$1:$E$2667,5,0)*((J3348+F3348)/1000000000)</f>
        <v>#N/A</v>
      </c>
      <c r="AC3348" s="22">
        <f t="shared" ca="1" si="52"/>
        <v>6.6666666666666666E-2</v>
      </c>
    </row>
    <row r="3349" spans="1:29" x14ac:dyDescent="0.35">
      <c r="A3349">
        <v>1607790</v>
      </c>
      <c r="B3349" t="s">
        <v>266</v>
      </c>
      <c r="C3349" t="s">
        <v>66</v>
      </c>
      <c r="D3349">
        <v>0</v>
      </c>
      <c r="E3349">
        <v>0</v>
      </c>
      <c r="F3349">
        <v>0</v>
      </c>
      <c r="G3349">
        <v>8</v>
      </c>
      <c r="H3349">
        <v>0</v>
      </c>
      <c r="I3349">
        <v>0</v>
      </c>
      <c r="J3349">
        <v>0</v>
      </c>
      <c r="K3349">
        <v>0</v>
      </c>
      <c r="L3349">
        <v>0</v>
      </c>
      <c r="M3349">
        <v>0</v>
      </c>
      <c r="N3349">
        <v>0</v>
      </c>
      <c r="P3349" s="22" t="s">
        <v>34</v>
      </c>
      <c r="R3349" t="s">
        <v>174</v>
      </c>
      <c r="S3349" t="s">
        <v>72</v>
      </c>
      <c r="T3349" s="9" t="e">
        <f>VLOOKUP(A3349,Sku_list!$A$1:$D$2667,3,0)</f>
        <v>#N/A</v>
      </c>
      <c r="U3349" s="9" t="e">
        <f>VLOOKUP(A3349,Sku_list!$A$1:$D$2667,4,0)*(F3349/1000000*12)</f>
        <v>#N/A</v>
      </c>
      <c r="V3349" s="9" t="e">
        <f>VLOOKUP(A3349,Sku_list!$A$1:$D$2667,4,0)*(H3349/1000000*12)</f>
        <v>#N/A</v>
      </c>
      <c r="W3349" s="9" t="e">
        <f>VLOOKUP(A3349,Sku_list!$A$1:$D$2667,4,0)*(J3349/1000000*12)</f>
        <v>#N/A</v>
      </c>
      <c r="X3349" s="9" t="e">
        <f>VLOOKUP(A3349,Sku_list!$A$1:$D$2667,4,0)*(L3349/1000000*12)</f>
        <v>#N/A</v>
      </c>
      <c r="Y3349" s="9" t="e">
        <f>VLOOKUP(A3349,Sku_list!$A$1:$E$2667,5,0)*((J3349+F3349)/1000000000)</f>
        <v>#N/A</v>
      </c>
      <c r="AC3349" s="22">
        <f t="shared" ca="1" si="52"/>
        <v>6.6666666666666666E-2</v>
      </c>
    </row>
    <row r="3350" spans="1:29" x14ac:dyDescent="0.35">
      <c r="A3350">
        <v>1607790</v>
      </c>
      <c r="B3350" t="s">
        <v>266</v>
      </c>
      <c r="C3350" t="s">
        <v>67</v>
      </c>
      <c r="D3350">
        <v>0</v>
      </c>
      <c r="E3350">
        <v>0</v>
      </c>
      <c r="F3350">
        <v>0</v>
      </c>
      <c r="G3350">
        <v>8</v>
      </c>
      <c r="H3350">
        <v>0</v>
      </c>
      <c r="I3350">
        <v>0</v>
      </c>
      <c r="J3350">
        <v>0</v>
      </c>
      <c r="K3350">
        <v>0</v>
      </c>
      <c r="L3350">
        <v>0</v>
      </c>
      <c r="M3350">
        <v>0</v>
      </c>
      <c r="N3350">
        <v>0</v>
      </c>
      <c r="P3350" s="22" t="s">
        <v>34</v>
      </c>
      <c r="R3350" t="s">
        <v>176</v>
      </c>
      <c r="S3350" t="s">
        <v>72</v>
      </c>
      <c r="T3350" s="9" t="e">
        <f>VLOOKUP(A3350,Sku_list!$A$1:$D$2667,3,0)</f>
        <v>#N/A</v>
      </c>
      <c r="U3350" s="9" t="e">
        <f>VLOOKUP(A3350,Sku_list!$A$1:$D$2667,4,0)*(F3350/1000000*12)</f>
        <v>#N/A</v>
      </c>
      <c r="V3350" s="9" t="e">
        <f>VLOOKUP(A3350,Sku_list!$A$1:$D$2667,4,0)*(H3350/1000000*12)</f>
        <v>#N/A</v>
      </c>
      <c r="W3350" s="9" t="e">
        <f>VLOOKUP(A3350,Sku_list!$A$1:$D$2667,4,0)*(J3350/1000000*12)</f>
        <v>#N/A</v>
      </c>
      <c r="X3350" s="9" t="e">
        <f>VLOOKUP(A3350,Sku_list!$A$1:$D$2667,4,0)*(L3350/1000000*12)</f>
        <v>#N/A</v>
      </c>
      <c r="Y3350" s="9" t="e">
        <f>VLOOKUP(A3350,Sku_list!$A$1:$E$2667,5,0)*((J3350+F3350)/1000000000)</f>
        <v>#N/A</v>
      </c>
      <c r="AC3350" s="22">
        <f t="shared" ca="1" si="52"/>
        <v>6.6666666666666666E-2</v>
      </c>
    </row>
    <row r="3351" spans="1:29" x14ac:dyDescent="0.35">
      <c r="A3351">
        <v>1607790</v>
      </c>
      <c r="B3351" t="s">
        <v>266</v>
      </c>
      <c r="C3351" t="s">
        <v>68</v>
      </c>
      <c r="D3351">
        <v>0</v>
      </c>
      <c r="E3351">
        <v>0</v>
      </c>
      <c r="F3351">
        <v>0</v>
      </c>
      <c r="G3351">
        <v>8</v>
      </c>
      <c r="H3351">
        <v>0</v>
      </c>
      <c r="I3351">
        <v>0</v>
      </c>
      <c r="J3351">
        <v>0</v>
      </c>
      <c r="K3351">
        <v>0</v>
      </c>
      <c r="L3351">
        <v>0</v>
      </c>
      <c r="M3351">
        <v>0</v>
      </c>
      <c r="N3351">
        <v>0</v>
      </c>
      <c r="P3351" s="22" t="s">
        <v>34</v>
      </c>
      <c r="R3351" t="s">
        <v>177</v>
      </c>
      <c r="S3351" t="s">
        <v>72</v>
      </c>
      <c r="T3351" s="9" t="e">
        <f>VLOOKUP(A3351,Sku_list!$A$1:$D$2667,3,0)</f>
        <v>#N/A</v>
      </c>
      <c r="U3351" s="9" t="e">
        <f>VLOOKUP(A3351,Sku_list!$A$1:$D$2667,4,0)*(F3351/1000000*12)</f>
        <v>#N/A</v>
      </c>
      <c r="V3351" s="9" t="e">
        <f>VLOOKUP(A3351,Sku_list!$A$1:$D$2667,4,0)*(H3351/1000000*12)</f>
        <v>#N/A</v>
      </c>
      <c r="W3351" s="9" t="e">
        <f>VLOOKUP(A3351,Sku_list!$A$1:$D$2667,4,0)*(J3351/1000000*12)</f>
        <v>#N/A</v>
      </c>
      <c r="X3351" s="9" t="e">
        <f>VLOOKUP(A3351,Sku_list!$A$1:$D$2667,4,0)*(L3351/1000000*12)</f>
        <v>#N/A</v>
      </c>
      <c r="Y3351" s="9" t="e">
        <f>VLOOKUP(A3351,Sku_list!$A$1:$E$2667,5,0)*((J3351+F3351)/1000000000)</f>
        <v>#N/A</v>
      </c>
      <c r="AC3351" s="22">
        <f t="shared" ca="1" si="52"/>
        <v>6.6666666666666666E-2</v>
      </c>
    </row>
    <row r="3352" spans="1:29" x14ac:dyDescent="0.35">
      <c r="A3352">
        <v>1607790</v>
      </c>
      <c r="B3352" t="s">
        <v>266</v>
      </c>
      <c r="C3352" t="s">
        <v>44</v>
      </c>
      <c r="D3352">
        <v>0</v>
      </c>
      <c r="E3352">
        <v>0</v>
      </c>
      <c r="F3352">
        <v>0</v>
      </c>
      <c r="G3352">
        <v>0</v>
      </c>
      <c r="H3352">
        <v>0</v>
      </c>
      <c r="I3352">
        <v>0</v>
      </c>
      <c r="J3352">
        <v>0</v>
      </c>
      <c r="K3352">
        <v>0</v>
      </c>
      <c r="L3352">
        <v>0</v>
      </c>
      <c r="M3352">
        <v>0</v>
      </c>
      <c r="N3352">
        <v>0</v>
      </c>
      <c r="P3352" s="22" t="s">
        <v>34</v>
      </c>
      <c r="R3352" t="s">
        <v>45</v>
      </c>
      <c r="S3352" t="s">
        <v>193</v>
      </c>
      <c r="T3352" s="9" t="e">
        <f>VLOOKUP(A3352,Sku_list!$A$1:$D$2667,3,0)</f>
        <v>#N/A</v>
      </c>
      <c r="U3352" s="9" t="e">
        <f>VLOOKUP(A3352,Sku_list!$A$1:$D$2667,4,0)*(F3352/1000000*12)</f>
        <v>#N/A</v>
      </c>
      <c r="V3352" s="9" t="e">
        <f>VLOOKUP(A3352,Sku_list!$A$1:$D$2667,4,0)*(H3352/1000000*12)</f>
        <v>#N/A</v>
      </c>
      <c r="W3352" s="9" t="e">
        <f>VLOOKUP(A3352,Sku_list!$A$1:$D$2667,4,0)*(J3352/1000000*12)</f>
        <v>#N/A</v>
      </c>
      <c r="X3352" s="9" t="e">
        <f>VLOOKUP(A3352,Sku_list!$A$1:$D$2667,4,0)*(L3352/1000000*12)</f>
        <v>#N/A</v>
      </c>
      <c r="Y3352" s="9" t="e">
        <f>VLOOKUP(A3352,Sku_list!$A$1:$E$2667,5,0)*((J3352+F3352)/1000000000)</f>
        <v>#N/A</v>
      </c>
      <c r="AC3352" s="22">
        <f t="shared" ca="1" si="52"/>
        <v>6.6666666666666666E-2</v>
      </c>
    </row>
    <row r="3353" spans="1:29" x14ac:dyDescent="0.35">
      <c r="A3353">
        <v>1607790</v>
      </c>
      <c r="B3353" t="s">
        <v>266</v>
      </c>
      <c r="C3353" t="s">
        <v>273</v>
      </c>
      <c r="D3353">
        <v>0</v>
      </c>
      <c r="E3353">
        <v>1000</v>
      </c>
      <c r="F3353">
        <v>0</v>
      </c>
      <c r="G3353">
        <v>0</v>
      </c>
      <c r="H3353">
        <v>0</v>
      </c>
      <c r="I3353">
        <v>0</v>
      </c>
      <c r="J3353">
        <v>0</v>
      </c>
      <c r="K3353">
        <v>0</v>
      </c>
      <c r="L3353">
        <v>0</v>
      </c>
      <c r="M3353">
        <v>0</v>
      </c>
      <c r="N3353">
        <v>0</v>
      </c>
      <c r="P3353" s="22" t="s">
        <v>34</v>
      </c>
      <c r="R3353" t="s">
        <v>275</v>
      </c>
      <c r="S3353" t="s">
        <v>308</v>
      </c>
      <c r="T3353" s="9" t="e">
        <f>VLOOKUP(A3353,Sku_list!$A$1:$D$2667,3,0)</f>
        <v>#N/A</v>
      </c>
      <c r="U3353" s="9" t="e">
        <f>VLOOKUP(A3353,Sku_list!$A$1:$D$2667,4,0)*(F3353/1000000*12)</f>
        <v>#N/A</v>
      </c>
      <c r="V3353" s="9" t="e">
        <f>VLOOKUP(A3353,Sku_list!$A$1:$D$2667,4,0)*(H3353/1000000*12)</f>
        <v>#N/A</v>
      </c>
      <c r="W3353" s="9" t="e">
        <f>VLOOKUP(A3353,Sku_list!$A$1:$D$2667,4,0)*(J3353/1000000*12)</f>
        <v>#N/A</v>
      </c>
      <c r="X3353" s="9" t="e">
        <f>VLOOKUP(A3353,Sku_list!$A$1:$D$2667,4,0)*(L3353/1000000*12)</f>
        <v>#N/A</v>
      </c>
      <c r="Y3353" s="9" t="e">
        <f>VLOOKUP(A3353,Sku_list!$A$1:$E$2667,5,0)*((J3353+F3353)/1000000000)</f>
        <v>#N/A</v>
      </c>
      <c r="AC3353" s="22">
        <f t="shared" ca="1" si="52"/>
        <v>6.6666666666666666E-2</v>
      </c>
    </row>
    <row r="3354" spans="1:29" x14ac:dyDescent="0.35">
      <c r="A3354">
        <v>1607792</v>
      </c>
      <c r="B3354" t="s">
        <v>232</v>
      </c>
      <c r="C3354" t="s">
        <v>139</v>
      </c>
      <c r="D3354">
        <v>0</v>
      </c>
      <c r="E3354">
        <v>0</v>
      </c>
      <c r="F3354">
        <v>0</v>
      </c>
      <c r="G3354">
        <v>0</v>
      </c>
      <c r="H3354">
        <v>0</v>
      </c>
      <c r="I3354">
        <v>0</v>
      </c>
      <c r="J3354">
        <v>67</v>
      </c>
      <c r="K3354">
        <v>67</v>
      </c>
      <c r="L3354">
        <v>0</v>
      </c>
      <c r="M3354">
        <v>-67</v>
      </c>
      <c r="N3354">
        <v>67</v>
      </c>
      <c r="P3354" s="22" t="s">
        <v>34</v>
      </c>
      <c r="R3354" t="s">
        <v>70</v>
      </c>
      <c r="S3354" t="s">
        <v>69</v>
      </c>
      <c r="T3354" s="9" t="e">
        <f>VLOOKUP(A3354,Sku_list!$A$1:$D$2667,3,0)</f>
        <v>#N/A</v>
      </c>
      <c r="U3354" s="9" t="e">
        <f>VLOOKUP(A3354,Sku_list!$A$1:$D$2667,4,0)*(F3354/1000000*12)</f>
        <v>#N/A</v>
      </c>
      <c r="V3354" s="9" t="e">
        <f>VLOOKUP(A3354,Sku_list!$A$1:$D$2667,4,0)*(H3354/1000000*12)</f>
        <v>#N/A</v>
      </c>
      <c r="W3354" s="9" t="e">
        <f>VLOOKUP(A3354,Sku_list!$A$1:$D$2667,4,0)*(J3354/1000000*12)</f>
        <v>#N/A</v>
      </c>
      <c r="X3354" s="9" t="e">
        <f>VLOOKUP(A3354,Sku_list!$A$1:$D$2667,4,0)*(L3354/1000000*12)</f>
        <v>#N/A</v>
      </c>
      <c r="Y3354" s="9" t="e">
        <f>VLOOKUP(A3354,Sku_list!$A$1:$E$2667,5,0)*((J3354+F3354)/1000000000)</f>
        <v>#N/A</v>
      </c>
      <c r="AC3354" s="22">
        <f t="shared" ca="1" si="52"/>
        <v>6.6666666666666666E-2</v>
      </c>
    </row>
    <row r="3355" spans="1:29" x14ac:dyDescent="0.35">
      <c r="A3355">
        <v>1607792</v>
      </c>
      <c r="B3355" t="s">
        <v>232</v>
      </c>
      <c r="C3355" t="s">
        <v>140</v>
      </c>
      <c r="D3355">
        <v>0</v>
      </c>
      <c r="E3355">
        <v>60</v>
      </c>
      <c r="F3355">
        <v>0</v>
      </c>
      <c r="G3355">
        <v>0</v>
      </c>
      <c r="H3355">
        <v>0</v>
      </c>
      <c r="I3355">
        <v>0</v>
      </c>
      <c r="J3355">
        <v>12</v>
      </c>
      <c r="K3355">
        <v>12</v>
      </c>
      <c r="L3355">
        <v>0</v>
      </c>
      <c r="M3355">
        <v>-12</v>
      </c>
      <c r="N3355">
        <v>12</v>
      </c>
      <c r="P3355" s="22" t="s">
        <v>34</v>
      </c>
      <c r="R3355" t="s">
        <v>71</v>
      </c>
      <c r="S3355" t="s">
        <v>72</v>
      </c>
      <c r="T3355" s="9" t="e">
        <f>VLOOKUP(A3355,Sku_list!$A$1:$D$2667,3,0)</f>
        <v>#N/A</v>
      </c>
      <c r="U3355" s="9" t="e">
        <f>VLOOKUP(A3355,Sku_list!$A$1:$D$2667,4,0)*(F3355/1000000*12)</f>
        <v>#N/A</v>
      </c>
      <c r="V3355" s="9" t="e">
        <f>VLOOKUP(A3355,Sku_list!$A$1:$D$2667,4,0)*(H3355/1000000*12)</f>
        <v>#N/A</v>
      </c>
      <c r="W3355" s="9" t="e">
        <f>VLOOKUP(A3355,Sku_list!$A$1:$D$2667,4,0)*(J3355/1000000*12)</f>
        <v>#N/A</v>
      </c>
      <c r="X3355" s="9" t="e">
        <f>VLOOKUP(A3355,Sku_list!$A$1:$D$2667,4,0)*(L3355/1000000*12)</f>
        <v>#N/A</v>
      </c>
      <c r="Y3355" s="9" t="e">
        <f>VLOOKUP(A3355,Sku_list!$A$1:$E$2667,5,0)*((J3355+F3355)/1000000000)</f>
        <v>#N/A</v>
      </c>
      <c r="AC3355" s="22">
        <f t="shared" ca="1" si="52"/>
        <v>6.6666666666666666E-2</v>
      </c>
    </row>
    <row r="3356" spans="1:29" x14ac:dyDescent="0.35">
      <c r="A3356">
        <v>1607792</v>
      </c>
      <c r="B3356" t="s">
        <v>232</v>
      </c>
      <c r="C3356" t="s">
        <v>141</v>
      </c>
      <c r="D3356">
        <v>0</v>
      </c>
      <c r="E3356">
        <v>0</v>
      </c>
      <c r="F3356">
        <v>0</v>
      </c>
      <c r="G3356">
        <v>0</v>
      </c>
      <c r="H3356">
        <v>0</v>
      </c>
      <c r="I3356">
        <v>0</v>
      </c>
      <c r="J3356">
        <v>0</v>
      </c>
      <c r="K3356">
        <v>0</v>
      </c>
      <c r="L3356">
        <v>0</v>
      </c>
      <c r="M3356">
        <v>0</v>
      </c>
      <c r="N3356">
        <v>0</v>
      </c>
      <c r="P3356" s="22" t="s">
        <v>34</v>
      </c>
      <c r="R3356" t="s">
        <v>82</v>
      </c>
      <c r="S3356" t="s">
        <v>83</v>
      </c>
      <c r="T3356" s="9" t="e">
        <f>VLOOKUP(A3356,Sku_list!$A$1:$D$2667,3,0)</f>
        <v>#N/A</v>
      </c>
      <c r="U3356" s="9" t="e">
        <f>VLOOKUP(A3356,Sku_list!$A$1:$D$2667,4,0)*(F3356/1000000*12)</f>
        <v>#N/A</v>
      </c>
      <c r="V3356" s="9" t="e">
        <f>VLOOKUP(A3356,Sku_list!$A$1:$D$2667,4,0)*(H3356/1000000*12)</f>
        <v>#N/A</v>
      </c>
      <c r="W3356" s="9" t="e">
        <f>VLOOKUP(A3356,Sku_list!$A$1:$D$2667,4,0)*(J3356/1000000*12)</f>
        <v>#N/A</v>
      </c>
      <c r="X3356" s="9" t="e">
        <f>VLOOKUP(A3356,Sku_list!$A$1:$D$2667,4,0)*(L3356/1000000*12)</f>
        <v>#N/A</v>
      </c>
      <c r="Y3356" s="9" t="e">
        <f>VLOOKUP(A3356,Sku_list!$A$1:$E$2667,5,0)*((J3356+F3356)/1000000000)</f>
        <v>#N/A</v>
      </c>
      <c r="AC3356" s="22">
        <f t="shared" ca="1" si="52"/>
        <v>6.6666666666666666E-2</v>
      </c>
    </row>
    <row r="3357" spans="1:29" x14ac:dyDescent="0.35">
      <c r="A3357">
        <v>1607792</v>
      </c>
      <c r="B3357" t="s">
        <v>232</v>
      </c>
      <c r="C3357" t="s">
        <v>142</v>
      </c>
      <c r="D3357">
        <v>0</v>
      </c>
      <c r="E3357">
        <v>192</v>
      </c>
      <c r="F3357">
        <v>0</v>
      </c>
      <c r="G3357">
        <v>0</v>
      </c>
      <c r="H3357">
        <v>0</v>
      </c>
      <c r="I3357">
        <v>0</v>
      </c>
      <c r="J3357">
        <v>0</v>
      </c>
      <c r="K3357">
        <v>0</v>
      </c>
      <c r="L3357">
        <v>0</v>
      </c>
      <c r="M3357">
        <v>0</v>
      </c>
      <c r="N3357">
        <v>0</v>
      </c>
      <c r="P3357" s="22" t="s">
        <v>34</v>
      </c>
      <c r="R3357" t="s">
        <v>84</v>
      </c>
      <c r="S3357" t="s">
        <v>85</v>
      </c>
      <c r="T3357" s="9" t="e">
        <f>VLOOKUP(A3357,Sku_list!$A$1:$D$2667,3,0)</f>
        <v>#N/A</v>
      </c>
      <c r="U3357" s="9" t="e">
        <f>VLOOKUP(A3357,Sku_list!$A$1:$D$2667,4,0)*(F3357/1000000*12)</f>
        <v>#N/A</v>
      </c>
      <c r="V3357" s="9" t="e">
        <f>VLOOKUP(A3357,Sku_list!$A$1:$D$2667,4,0)*(H3357/1000000*12)</f>
        <v>#N/A</v>
      </c>
      <c r="W3357" s="9" t="e">
        <f>VLOOKUP(A3357,Sku_list!$A$1:$D$2667,4,0)*(J3357/1000000*12)</f>
        <v>#N/A</v>
      </c>
      <c r="X3357" s="9" t="e">
        <f>VLOOKUP(A3357,Sku_list!$A$1:$D$2667,4,0)*(L3357/1000000*12)</f>
        <v>#N/A</v>
      </c>
      <c r="Y3357" s="9" t="e">
        <f>VLOOKUP(A3357,Sku_list!$A$1:$E$2667,5,0)*((J3357+F3357)/1000000000)</f>
        <v>#N/A</v>
      </c>
      <c r="AC3357" s="22">
        <f t="shared" ca="1" si="52"/>
        <v>6.6666666666666666E-2</v>
      </c>
    </row>
    <row r="3358" spans="1:29" x14ac:dyDescent="0.35">
      <c r="A3358">
        <v>1607792</v>
      </c>
      <c r="B3358" t="s">
        <v>232</v>
      </c>
      <c r="C3358" t="s">
        <v>143</v>
      </c>
      <c r="D3358">
        <v>0</v>
      </c>
      <c r="E3358">
        <v>180</v>
      </c>
      <c r="F3358">
        <v>0</v>
      </c>
      <c r="G3358">
        <v>0</v>
      </c>
      <c r="H3358">
        <v>0</v>
      </c>
      <c r="I3358">
        <v>0</v>
      </c>
      <c r="J3358">
        <v>0</v>
      </c>
      <c r="K3358">
        <v>0</v>
      </c>
      <c r="L3358">
        <v>0</v>
      </c>
      <c r="M3358">
        <v>0</v>
      </c>
      <c r="N3358">
        <v>0</v>
      </c>
      <c r="P3358" s="22" t="s">
        <v>34</v>
      </c>
      <c r="R3358" t="s">
        <v>86</v>
      </c>
      <c r="S3358" t="s">
        <v>85</v>
      </c>
      <c r="T3358" s="9" t="e">
        <f>VLOOKUP(A3358,Sku_list!$A$1:$D$2667,3,0)</f>
        <v>#N/A</v>
      </c>
      <c r="U3358" s="9" t="e">
        <f>VLOOKUP(A3358,Sku_list!$A$1:$D$2667,4,0)*(F3358/1000000*12)</f>
        <v>#N/A</v>
      </c>
      <c r="V3358" s="9" t="e">
        <f>VLOOKUP(A3358,Sku_list!$A$1:$D$2667,4,0)*(H3358/1000000*12)</f>
        <v>#N/A</v>
      </c>
      <c r="W3358" s="9" t="e">
        <f>VLOOKUP(A3358,Sku_list!$A$1:$D$2667,4,0)*(J3358/1000000*12)</f>
        <v>#N/A</v>
      </c>
      <c r="X3358" s="9" t="e">
        <f>VLOOKUP(A3358,Sku_list!$A$1:$D$2667,4,0)*(L3358/1000000*12)</f>
        <v>#N/A</v>
      </c>
      <c r="Y3358" s="9" t="e">
        <f>VLOOKUP(A3358,Sku_list!$A$1:$E$2667,5,0)*((J3358+F3358)/1000000000)</f>
        <v>#N/A</v>
      </c>
      <c r="AC3358" s="22">
        <f t="shared" ca="1" si="52"/>
        <v>6.6666666666666666E-2</v>
      </c>
    </row>
    <row r="3359" spans="1:29" x14ac:dyDescent="0.35">
      <c r="A3359">
        <v>1607792</v>
      </c>
      <c r="B3359" t="s">
        <v>232</v>
      </c>
      <c r="C3359" t="s">
        <v>144</v>
      </c>
      <c r="D3359">
        <v>0</v>
      </c>
      <c r="E3359">
        <v>0</v>
      </c>
      <c r="F3359">
        <v>0</v>
      </c>
      <c r="G3359">
        <v>0</v>
      </c>
      <c r="H3359">
        <v>0</v>
      </c>
      <c r="I3359">
        <v>0</v>
      </c>
      <c r="J3359">
        <v>0</v>
      </c>
      <c r="K3359">
        <v>0</v>
      </c>
      <c r="L3359">
        <v>0</v>
      </c>
      <c r="M3359">
        <v>0</v>
      </c>
      <c r="N3359">
        <v>0</v>
      </c>
      <c r="P3359" s="22" t="s">
        <v>34</v>
      </c>
      <c r="R3359" t="s">
        <v>87</v>
      </c>
      <c r="S3359" t="s">
        <v>72</v>
      </c>
      <c r="T3359" s="9" t="e">
        <f>VLOOKUP(A3359,Sku_list!$A$1:$D$2667,3,0)</f>
        <v>#N/A</v>
      </c>
      <c r="U3359" s="9" t="e">
        <f>VLOOKUP(A3359,Sku_list!$A$1:$D$2667,4,0)*(F3359/1000000*12)</f>
        <v>#N/A</v>
      </c>
      <c r="V3359" s="9" t="e">
        <f>VLOOKUP(A3359,Sku_list!$A$1:$D$2667,4,0)*(H3359/1000000*12)</f>
        <v>#N/A</v>
      </c>
      <c r="W3359" s="9" t="e">
        <f>VLOOKUP(A3359,Sku_list!$A$1:$D$2667,4,0)*(J3359/1000000*12)</f>
        <v>#N/A</v>
      </c>
      <c r="X3359" s="9" t="e">
        <f>VLOOKUP(A3359,Sku_list!$A$1:$D$2667,4,0)*(L3359/1000000*12)</f>
        <v>#N/A</v>
      </c>
      <c r="Y3359" s="9" t="e">
        <f>VLOOKUP(A3359,Sku_list!$A$1:$E$2667,5,0)*((J3359+F3359)/1000000000)</f>
        <v>#N/A</v>
      </c>
      <c r="AC3359" s="22">
        <f t="shared" ca="1" si="52"/>
        <v>6.6666666666666666E-2</v>
      </c>
    </row>
    <row r="3360" spans="1:29" x14ac:dyDescent="0.35">
      <c r="A3360">
        <v>1607792</v>
      </c>
      <c r="B3360" t="s">
        <v>232</v>
      </c>
      <c r="C3360" t="s">
        <v>145</v>
      </c>
      <c r="D3360">
        <v>0</v>
      </c>
      <c r="E3360">
        <v>0</v>
      </c>
      <c r="F3360">
        <v>0</v>
      </c>
      <c r="G3360">
        <v>0</v>
      </c>
      <c r="H3360">
        <v>0</v>
      </c>
      <c r="I3360">
        <v>0</v>
      </c>
      <c r="J3360">
        <v>0</v>
      </c>
      <c r="K3360">
        <v>0</v>
      </c>
      <c r="L3360">
        <v>0</v>
      </c>
      <c r="M3360">
        <v>0</v>
      </c>
      <c r="N3360">
        <v>0</v>
      </c>
      <c r="P3360" s="22" t="s">
        <v>34</v>
      </c>
      <c r="R3360" t="s">
        <v>88</v>
      </c>
      <c r="S3360" t="s">
        <v>83</v>
      </c>
      <c r="T3360" s="9" t="e">
        <f>VLOOKUP(A3360,Sku_list!$A$1:$D$2667,3,0)</f>
        <v>#N/A</v>
      </c>
      <c r="U3360" s="9" t="e">
        <f>VLOOKUP(A3360,Sku_list!$A$1:$D$2667,4,0)*(F3360/1000000*12)</f>
        <v>#N/A</v>
      </c>
      <c r="V3360" s="9" t="e">
        <f>VLOOKUP(A3360,Sku_list!$A$1:$D$2667,4,0)*(H3360/1000000*12)</f>
        <v>#N/A</v>
      </c>
      <c r="W3360" s="9" t="e">
        <f>VLOOKUP(A3360,Sku_list!$A$1:$D$2667,4,0)*(J3360/1000000*12)</f>
        <v>#N/A</v>
      </c>
      <c r="X3360" s="9" t="e">
        <f>VLOOKUP(A3360,Sku_list!$A$1:$D$2667,4,0)*(L3360/1000000*12)</f>
        <v>#N/A</v>
      </c>
      <c r="Y3360" s="9" t="e">
        <f>VLOOKUP(A3360,Sku_list!$A$1:$E$2667,5,0)*((J3360+F3360)/1000000000)</f>
        <v>#N/A</v>
      </c>
      <c r="AC3360" s="22">
        <f t="shared" ca="1" si="52"/>
        <v>6.6666666666666666E-2</v>
      </c>
    </row>
    <row r="3361" spans="1:29" x14ac:dyDescent="0.35">
      <c r="A3361">
        <v>1607792</v>
      </c>
      <c r="B3361" t="s">
        <v>232</v>
      </c>
      <c r="C3361" t="s">
        <v>146</v>
      </c>
      <c r="D3361">
        <v>0</v>
      </c>
      <c r="E3361">
        <v>0</v>
      </c>
      <c r="F3361">
        <v>0</v>
      </c>
      <c r="G3361">
        <v>0</v>
      </c>
      <c r="H3361">
        <v>0</v>
      </c>
      <c r="I3361">
        <v>0</v>
      </c>
      <c r="J3361">
        <v>0</v>
      </c>
      <c r="K3361">
        <v>0</v>
      </c>
      <c r="L3361">
        <v>0</v>
      </c>
      <c r="M3361">
        <v>0</v>
      </c>
      <c r="N3361">
        <v>0</v>
      </c>
      <c r="P3361" s="22" t="s">
        <v>34</v>
      </c>
      <c r="R3361" t="s">
        <v>89</v>
      </c>
      <c r="S3361" t="s">
        <v>69</v>
      </c>
      <c r="T3361" s="9" t="e">
        <f>VLOOKUP(A3361,Sku_list!$A$1:$D$2667,3,0)</f>
        <v>#N/A</v>
      </c>
      <c r="U3361" s="9" t="e">
        <f>VLOOKUP(A3361,Sku_list!$A$1:$D$2667,4,0)*(F3361/1000000*12)</f>
        <v>#N/A</v>
      </c>
      <c r="V3361" s="9" t="e">
        <f>VLOOKUP(A3361,Sku_list!$A$1:$D$2667,4,0)*(H3361/1000000*12)</f>
        <v>#N/A</v>
      </c>
      <c r="W3361" s="9" t="e">
        <f>VLOOKUP(A3361,Sku_list!$A$1:$D$2667,4,0)*(J3361/1000000*12)</f>
        <v>#N/A</v>
      </c>
      <c r="X3361" s="9" t="e">
        <f>VLOOKUP(A3361,Sku_list!$A$1:$D$2667,4,0)*(L3361/1000000*12)</f>
        <v>#N/A</v>
      </c>
      <c r="Y3361" s="9" t="e">
        <f>VLOOKUP(A3361,Sku_list!$A$1:$E$2667,5,0)*((J3361+F3361)/1000000000)</f>
        <v>#N/A</v>
      </c>
      <c r="AC3361" s="22">
        <f t="shared" ca="1" si="52"/>
        <v>6.6666666666666666E-2</v>
      </c>
    </row>
    <row r="3362" spans="1:29" x14ac:dyDescent="0.35">
      <c r="A3362">
        <v>1607792</v>
      </c>
      <c r="B3362" t="s">
        <v>232</v>
      </c>
      <c r="C3362" t="s">
        <v>147</v>
      </c>
      <c r="D3362">
        <v>0</v>
      </c>
      <c r="E3362">
        <v>0</v>
      </c>
      <c r="F3362">
        <v>0</v>
      </c>
      <c r="G3362">
        <v>0</v>
      </c>
      <c r="H3362">
        <v>0</v>
      </c>
      <c r="I3362">
        <v>0</v>
      </c>
      <c r="J3362">
        <v>0</v>
      </c>
      <c r="K3362">
        <v>0</v>
      </c>
      <c r="L3362">
        <v>0</v>
      </c>
      <c r="M3362">
        <v>0</v>
      </c>
      <c r="N3362">
        <v>0</v>
      </c>
      <c r="P3362" s="22" t="s">
        <v>34</v>
      </c>
      <c r="R3362" t="s">
        <v>90</v>
      </c>
      <c r="S3362" t="s">
        <v>69</v>
      </c>
      <c r="T3362" s="9" t="e">
        <f>VLOOKUP(A3362,Sku_list!$A$1:$D$2667,3,0)</f>
        <v>#N/A</v>
      </c>
      <c r="U3362" s="9" t="e">
        <f>VLOOKUP(A3362,Sku_list!$A$1:$D$2667,4,0)*(F3362/1000000*12)</f>
        <v>#N/A</v>
      </c>
      <c r="V3362" s="9" t="e">
        <f>VLOOKUP(A3362,Sku_list!$A$1:$D$2667,4,0)*(H3362/1000000*12)</f>
        <v>#N/A</v>
      </c>
      <c r="W3362" s="9" t="e">
        <f>VLOOKUP(A3362,Sku_list!$A$1:$D$2667,4,0)*(J3362/1000000*12)</f>
        <v>#N/A</v>
      </c>
      <c r="X3362" s="9" t="e">
        <f>VLOOKUP(A3362,Sku_list!$A$1:$D$2667,4,0)*(L3362/1000000*12)</f>
        <v>#N/A</v>
      </c>
      <c r="Y3362" s="9" t="e">
        <f>VLOOKUP(A3362,Sku_list!$A$1:$E$2667,5,0)*((J3362+F3362)/1000000000)</f>
        <v>#N/A</v>
      </c>
      <c r="AC3362" s="22">
        <f t="shared" ca="1" si="52"/>
        <v>6.6666666666666666E-2</v>
      </c>
    </row>
    <row r="3363" spans="1:29" x14ac:dyDescent="0.35">
      <c r="A3363">
        <v>1607792</v>
      </c>
      <c r="B3363" t="s">
        <v>232</v>
      </c>
      <c r="C3363" t="s">
        <v>148</v>
      </c>
      <c r="D3363">
        <v>0</v>
      </c>
      <c r="E3363">
        <v>276</v>
      </c>
      <c r="F3363">
        <v>0</v>
      </c>
      <c r="G3363">
        <v>0</v>
      </c>
      <c r="H3363">
        <v>0</v>
      </c>
      <c r="I3363">
        <v>0</v>
      </c>
      <c r="J3363">
        <v>0</v>
      </c>
      <c r="K3363">
        <v>0</v>
      </c>
      <c r="L3363">
        <v>0</v>
      </c>
      <c r="M3363">
        <v>0</v>
      </c>
      <c r="N3363">
        <v>0</v>
      </c>
      <c r="P3363" s="22" t="s">
        <v>34</v>
      </c>
      <c r="R3363" t="s">
        <v>91</v>
      </c>
      <c r="S3363" t="s">
        <v>85</v>
      </c>
      <c r="T3363" s="9" t="e">
        <f>VLOOKUP(A3363,Sku_list!$A$1:$D$2667,3,0)</f>
        <v>#N/A</v>
      </c>
      <c r="U3363" s="9" t="e">
        <f>VLOOKUP(A3363,Sku_list!$A$1:$D$2667,4,0)*(F3363/1000000*12)</f>
        <v>#N/A</v>
      </c>
      <c r="V3363" s="9" t="e">
        <f>VLOOKUP(A3363,Sku_list!$A$1:$D$2667,4,0)*(H3363/1000000*12)</f>
        <v>#N/A</v>
      </c>
      <c r="W3363" s="9" t="e">
        <f>VLOOKUP(A3363,Sku_list!$A$1:$D$2667,4,0)*(J3363/1000000*12)</f>
        <v>#N/A</v>
      </c>
      <c r="X3363" s="9" t="e">
        <f>VLOOKUP(A3363,Sku_list!$A$1:$D$2667,4,0)*(L3363/1000000*12)</f>
        <v>#N/A</v>
      </c>
      <c r="Y3363" s="9" t="e">
        <f>VLOOKUP(A3363,Sku_list!$A$1:$E$2667,5,0)*((J3363+F3363)/1000000000)</f>
        <v>#N/A</v>
      </c>
      <c r="AC3363" s="22">
        <f t="shared" ca="1" si="52"/>
        <v>6.6666666666666666E-2</v>
      </c>
    </row>
    <row r="3364" spans="1:29" x14ac:dyDescent="0.35">
      <c r="A3364">
        <v>1607792</v>
      </c>
      <c r="B3364" t="s">
        <v>232</v>
      </c>
      <c r="C3364" t="s">
        <v>149</v>
      </c>
      <c r="D3364">
        <v>0</v>
      </c>
      <c r="E3364">
        <v>36</v>
      </c>
      <c r="F3364">
        <v>0</v>
      </c>
      <c r="G3364">
        <v>0</v>
      </c>
      <c r="H3364">
        <v>0</v>
      </c>
      <c r="I3364">
        <v>0</v>
      </c>
      <c r="J3364">
        <v>36</v>
      </c>
      <c r="K3364">
        <v>36</v>
      </c>
      <c r="L3364">
        <v>0</v>
      </c>
      <c r="M3364">
        <v>-36</v>
      </c>
      <c r="N3364">
        <v>36</v>
      </c>
      <c r="P3364" s="22" t="s">
        <v>34</v>
      </c>
      <c r="R3364" t="s">
        <v>92</v>
      </c>
      <c r="S3364" t="s">
        <v>85</v>
      </c>
      <c r="T3364" s="9" t="e">
        <f>VLOOKUP(A3364,Sku_list!$A$1:$D$2667,3,0)</f>
        <v>#N/A</v>
      </c>
      <c r="U3364" s="9" t="e">
        <f>VLOOKUP(A3364,Sku_list!$A$1:$D$2667,4,0)*(F3364/1000000*12)</f>
        <v>#N/A</v>
      </c>
      <c r="V3364" s="9" t="e">
        <f>VLOOKUP(A3364,Sku_list!$A$1:$D$2667,4,0)*(H3364/1000000*12)</f>
        <v>#N/A</v>
      </c>
      <c r="W3364" s="9" t="e">
        <f>VLOOKUP(A3364,Sku_list!$A$1:$D$2667,4,0)*(J3364/1000000*12)</f>
        <v>#N/A</v>
      </c>
      <c r="X3364" s="9" t="e">
        <f>VLOOKUP(A3364,Sku_list!$A$1:$D$2667,4,0)*(L3364/1000000*12)</f>
        <v>#N/A</v>
      </c>
      <c r="Y3364" s="9" t="e">
        <f>VLOOKUP(A3364,Sku_list!$A$1:$E$2667,5,0)*((J3364+F3364)/1000000000)</f>
        <v>#N/A</v>
      </c>
      <c r="AC3364" s="22">
        <f t="shared" ca="1" si="52"/>
        <v>6.6666666666666666E-2</v>
      </c>
    </row>
    <row r="3365" spans="1:29" x14ac:dyDescent="0.35">
      <c r="A3365">
        <v>1607792</v>
      </c>
      <c r="B3365" t="s">
        <v>232</v>
      </c>
      <c r="C3365" t="s">
        <v>150</v>
      </c>
      <c r="D3365">
        <v>0</v>
      </c>
      <c r="E3365">
        <v>420</v>
      </c>
      <c r="F3365">
        <v>0</v>
      </c>
      <c r="G3365">
        <v>0</v>
      </c>
      <c r="H3365">
        <v>0</v>
      </c>
      <c r="I3365">
        <v>0</v>
      </c>
      <c r="J3365">
        <v>0</v>
      </c>
      <c r="K3365">
        <v>0</v>
      </c>
      <c r="L3365">
        <v>0</v>
      </c>
      <c r="M3365">
        <v>0</v>
      </c>
      <c r="N3365">
        <v>0</v>
      </c>
      <c r="P3365" s="22" t="s">
        <v>34</v>
      </c>
      <c r="R3365" t="s">
        <v>93</v>
      </c>
      <c r="S3365" t="s">
        <v>85</v>
      </c>
      <c r="T3365" s="9" t="e">
        <f>VLOOKUP(A3365,Sku_list!$A$1:$D$2667,3,0)</f>
        <v>#N/A</v>
      </c>
      <c r="U3365" s="9" t="e">
        <f>VLOOKUP(A3365,Sku_list!$A$1:$D$2667,4,0)*(F3365/1000000*12)</f>
        <v>#N/A</v>
      </c>
      <c r="V3365" s="9" t="e">
        <f>VLOOKUP(A3365,Sku_list!$A$1:$D$2667,4,0)*(H3365/1000000*12)</f>
        <v>#N/A</v>
      </c>
      <c r="W3365" s="9" t="e">
        <f>VLOOKUP(A3365,Sku_list!$A$1:$D$2667,4,0)*(J3365/1000000*12)</f>
        <v>#N/A</v>
      </c>
      <c r="X3365" s="9" t="e">
        <f>VLOOKUP(A3365,Sku_list!$A$1:$D$2667,4,0)*(L3365/1000000*12)</f>
        <v>#N/A</v>
      </c>
      <c r="Y3365" s="9" t="e">
        <f>VLOOKUP(A3365,Sku_list!$A$1:$E$2667,5,0)*((J3365+F3365)/1000000000)</f>
        <v>#N/A</v>
      </c>
      <c r="AC3365" s="22">
        <f t="shared" ca="1" si="52"/>
        <v>6.6666666666666666E-2</v>
      </c>
    </row>
    <row r="3366" spans="1:29" x14ac:dyDescent="0.35">
      <c r="A3366">
        <v>1607792</v>
      </c>
      <c r="B3366" t="s">
        <v>232</v>
      </c>
      <c r="C3366" t="s">
        <v>151</v>
      </c>
      <c r="D3366">
        <v>0</v>
      </c>
      <c r="E3366">
        <v>0</v>
      </c>
      <c r="F3366">
        <v>0</v>
      </c>
      <c r="G3366">
        <v>0</v>
      </c>
      <c r="H3366">
        <v>0</v>
      </c>
      <c r="I3366">
        <v>0</v>
      </c>
      <c r="J3366">
        <v>0</v>
      </c>
      <c r="K3366">
        <v>0</v>
      </c>
      <c r="L3366">
        <v>0</v>
      </c>
      <c r="M3366">
        <v>0</v>
      </c>
      <c r="N3366">
        <v>0</v>
      </c>
      <c r="P3366" s="22" t="s">
        <v>34</v>
      </c>
      <c r="R3366" t="s">
        <v>94</v>
      </c>
      <c r="S3366" t="s">
        <v>83</v>
      </c>
      <c r="T3366" s="9" t="e">
        <f>VLOOKUP(A3366,Sku_list!$A$1:$D$2667,3,0)</f>
        <v>#N/A</v>
      </c>
      <c r="U3366" s="9" t="e">
        <f>VLOOKUP(A3366,Sku_list!$A$1:$D$2667,4,0)*(F3366/1000000*12)</f>
        <v>#N/A</v>
      </c>
      <c r="V3366" s="9" t="e">
        <f>VLOOKUP(A3366,Sku_list!$A$1:$D$2667,4,0)*(H3366/1000000*12)</f>
        <v>#N/A</v>
      </c>
      <c r="W3366" s="9" t="e">
        <f>VLOOKUP(A3366,Sku_list!$A$1:$D$2667,4,0)*(J3366/1000000*12)</f>
        <v>#N/A</v>
      </c>
      <c r="X3366" s="9" t="e">
        <f>VLOOKUP(A3366,Sku_list!$A$1:$D$2667,4,0)*(L3366/1000000*12)</f>
        <v>#N/A</v>
      </c>
      <c r="Y3366" s="9" t="e">
        <f>VLOOKUP(A3366,Sku_list!$A$1:$E$2667,5,0)*((J3366+F3366)/1000000000)</f>
        <v>#N/A</v>
      </c>
      <c r="AC3366" s="22">
        <f t="shared" ca="1" si="52"/>
        <v>6.6666666666666666E-2</v>
      </c>
    </row>
    <row r="3367" spans="1:29" x14ac:dyDescent="0.35">
      <c r="A3367">
        <v>1607792</v>
      </c>
      <c r="B3367" t="s">
        <v>232</v>
      </c>
      <c r="C3367" t="s">
        <v>152</v>
      </c>
      <c r="D3367">
        <v>0</v>
      </c>
      <c r="E3367">
        <v>0</v>
      </c>
      <c r="F3367">
        <v>0</v>
      </c>
      <c r="G3367">
        <v>0</v>
      </c>
      <c r="H3367">
        <v>0</v>
      </c>
      <c r="I3367">
        <v>0</v>
      </c>
      <c r="J3367">
        <v>0</v>
      </c>
      <c r="K3367">
        <v>0</v>
      </c>
      <c r="L3367">
        <v>0</v>
      </c>
      <c r="M3367">
        <v>0</v>
      </c>
      <c r="N3367">
        <v>0</v>
      </c>
      <c r="P3367" s="22" t="s">
        <v>34</v>
      </c>
      <c r="R3367" t="s">
        <v>95</v>
      </c>
      <c r="S3367" t="s">
        <v>83</v>
      </c>
      <c r="T3367" s="9" t="e">
        <f>VLOOKUP(A3367,Sku_list!$A$1:$D$2667,3,0)</f>
        <v>#N/A</v>
      </c>
      <c r="U3367" s="9" t="e">
        <f>VLOOKUP(A3367,Sku_list!$A$1:$D$2667,4,0)*(F3367/1000000*12)</f>
        <v>#N/A</v>
      </c>
      <c r="V3367" s="9" t="e">
        <f>VLOOKUP(A3367,Sku_list!$A$1:$D$2667,4,0)*(H3367/1000000*12)</f>
        <v>#N/A</v>
      </c>
      <c r="W3367" s="9" t="e">
        <f>VLOOKUP(A3367,Sku_list!$A$1:$D$2667,4,0)*(J3367/1000000*12)</f>
        <v>#N/A</v>
      </c>
      <c r="X3367" s="9" t="e">
        <f>VLOOKUP(A3367,Sku_list!$A$1:$D$2667,4,0)*(L3367/1000000*12)</f>
        <v>#N/A</v>
      </c>
      <c r="Y3367" s="9" t="e">
        <f>VLOOKUP(A3367,Sku_list!$A$1:$E$2667,5,0)*((J3367+F3367)/1000000000)</f>
        <v>#N/A</v>
      </c>
      <c r="AC3367" s="22">
        <f t="shared" ca="1" si="52"/>
        <v>6.6666666666666666E-2</v>
      </c>
    </row>
    <row r="3368" spans="1:29" x14ac:dyDescent="0.35">
      <c r="A3368">
        <v>1607792</v>
      </c>
      <c r="B3368" t="s">
        <v>232</v>
      </c>
      <c r="C3368" t="s">
        <v>153</v>
      </c>
      <c r="D3368">
        <v>0</v>
      </c>
      <c r="E3368">
        <v>0</v>
      </c>
      <c r="F3368">
        <v>0</v>
      </c>
      <c r="G3368">
        <v>0</v>
      </c>
      <c r="H3368">
        <v>0</v>
      </c>
      <c r="I3368">
        <v>0</v>
      </c>
      <c r="J3368">
        <v>0</v>
      </c>
      <c r="K3368">
        <v>0</v>
      </c>
      <c r="L3368">
        <v>0</v>
      </c>
      <c r="M3368">
        <v>0</v>
      </c>
      <c r="N3368">
        <v>0</v>
      </c>
      <c r="P3368" s="22" t="s">
        <v>34</v>
      </c>
      <c r="R3368" t="s">
        <v>189</v>
      </c>
      <c r="S3368" t="s">
        <v>190</v>
      </c>
      <c r="T3368" s="9" t="e">
        <f>VLOOKUP(A3368,Sku_list!$A$1:$D$2667,3,0)</f>
        <v>#N/A</v>
      </c>
      <c r="U3368" s="9" t="e">
        <f>VLOOKUP(A3368,Sku_list!$A$1:$D$2667,4,0)*(F3368/1000000*12)</f>
        <v>#N/A</v>
      </c>
      <c r="V3368" s="9" t="e">
        <f>VLOOKUP(A3368,Sku_list!$A$1:$D$2667,4,0)*(H3368/1000000*12)</f>
        <v>#N/A</v>
      </c>
      <c r="W3368" s="9" t="e">
        <f>VLOOKUP(A3368,Sku_list!$A$1:$D$2667,4,0)*(J3368/1000000*12)</f>
        <v>#N/A</v>
      </c>
      <c r="X3368" s="9" t="e">
        <f>VLOOKUP(A3368,Sku_list!$A$1:$D$2667,4,0)*(L3368/1000000*12)</f>
        <v>#N/A</v>
      </c>
      <c r="Y3368" s="9" t="e">
        <f>VLOOKUP(A3368,Sku_list!$A$1:$E$2667,5,0)*((J3368+F3368)/1000000000)</f>
        <v>#N/A</v>
      </c>
      <c r="AC3368" s="22">
        <f t="shared" ca="1" si="52"/>
        <v>6.6666666666666666E-2</v>
      </c>
    </row>
    <row r="3369" spans="1:29" x14ac:dyDescent="0.35">
      <c r="A3369">
        <v>1607792</v>
      </c>
      <c r="B3369" t="s">
        <v>232</v>
      </c>
      <c r="C3369" t="s">
        <v>154</v>
      </c>
      <c r="D3369">
        <v>0</v>
      </c>
      <c r="E3369">
        <v>0</v>
      </c>
      <c r="F3369">
        <v>0</v>
      </c>
      <c r="G3369">
        <v>0</v>
      </c>
      <c r="H3369">
        <v>0</v>
      </c>
      <c r="I3369">
        <v>0</v>
      </c>
      <c r="J3369">
        <v>0</v>
      </c>
      <c r="K3369">
        <v>0</v>
      </c>
      <c r="L3369">
        <v>0</v>
      </c>
      <c r="M3369">
        <v>0</v>
      </c>
      <c r="N3369">
        <v>0</v>
      </c>
      <c r="P3369" s="22" t="s">
        <v>34</v>
      </c>
      <c r="R3369" t="s">
        <v>96</v>
      </c>
      <c r="S3369" t="s">
        <v>72</v>
      </c>
      <c r="T3369" s="9" t="e">
        <f>VLOOKUP(A3369,Sku_list!$A$1:$D$2667,3,0)</f>
        <v>#N/A</v>
      </c>
      <c r="U3369" s="9" t="e">
        <f>VLOOKUP(A3369,Sku_list!$A$1:$D$2667,4,0)*(F3369/1000000*12)</f>
        <v>#N/A</v>
      </c>
      <c r="V3369" s="9" t="e">
        <f>VLOOKUP(A3369,Sku_list!$A$1:$D$2667,4,0)*(H3369/1000000*12)</f>
        <v>#N/A</v>
      </c>
      <c r="W3369" s="9" t="e">
        <f>VLOOKUP(A3369,Sku_list!$A$1:$D$2667,4,0)*(J3369/1000000*12)</f>
        <v>#N/A</v>
      </c>
      <c r="X3369" s="9" t="e">
        <f>VLOOKUP(A3369,Sku_list!$A$1:$D$2667,4,0)*(L3369/1000000*12)</f>
        <v>#N/A</v>
      </c>
      <c r="Y3369" s="9" t="e">
        <f>VLOOKUP(A3369,Sku_list!$A$1:$E$2667,5,0)*((J3369+F3369)/1000000000)</f>
        <v>#N/A</v>
      </c>
      <c r="AC3369" s="22">
        <f t="shared" ca="1" si="52"/>
        <v>6.6666666666666666E-2</v>
      </c>
    </row>
    <row r="3370" spans="1:29" x14ac:dyDescent="0.35">
      <c r="A3370">
        <v>1607792</v>
      </c>
      <c r="B3370" t="s">
        <v>232</v>
      </c>
      <c r="C3370" t="s">
        <v>155</v>
      </c>
      <c r="D3370">
        <v>0</v>
      </c>
      <c r="E3370">
        <v>0</v>
      </c>
      <c r="F3370">
        <v>0</v>
      </c>
      <c r="G3370">
        <v>0</v>
      </c>
      <c r="H3370">
        <v>0</v>
      </c>
      <c r="I3370">
        <v>0</v>
      </c>
      <c r="J3370">
        <v>0</v>
      </c>
      <c r="K3370">
        <v>0</v>
      </c>
      <c r="L3370">
        <v>0</v>
      </c>
      <c r="M3370">
        <v>0</v>
      </c>
      <c r="N3370">
        <v>0</v>
      </c>
      <c r="P3370" s="22" t="s">
        <v>34</v>
      </c>
      <c r="R3370" t="s">
        <v>97</v>
      </c>
      <c r="S3370" t="s">
        <v>72</v>
      </c>
      <c r="T3370" s="9" t="e">
        <f>VLOOKUP(A3370,Sku_list!$A$1:$D$2667,3,0)</f>
        <v>#N/A</v>
      </c>
      <c r="U3370" s="9" t="e">
        <f>VLOOKUP(A3370,Sku_list!$A$1:$D$2667,4,0)*(F3370/1000000*12)</f>
        <v>#N/A</v>
      </c>
      <c r="V3370" s="9" t="e">
        <f>VLOOKUP(A3370,Sku_list!$A$1:$D$2667,4,0)*(H3370/1000000*12)</f>
        <v>#N/A</v>
      </c>
      <c r="W3370" s="9" t="e">
        <f>VLOOKUP(A3370,Sku_list!$A$1:$D$2667,4,0)*(J3370/1000000*12)</f>
        <v>#N/A</v>
      </c>
      <c r="X3370" s="9" t="e">
        <f>VLOOKUP(A3370,Sku_list!$A$1:$D$2667,4,0)*(L3370/1000000*12)</f>
        <v>#N/A</v>
      </c>
      <c r="Y3370" s="9" t="e">
        <f>VLOOKUP(A3370,Sku_list!$A$1:$E$2667,5,0)*((J3370+F3370)/1000000000)</f>
        <v>#N/A</v>
      </c>
      <c r="AC3370" s="22">
        <f t="shared" ca="1" si="52"/>
        <v>6.6666666666666666E-2</v>
      </c>
    </row>
    <row r="3371" spans="1:29" x14ac:dyDescent="0.35">
      <c r="A3371">
        <v>1607792</v>
      </c>
      <c r="B3371" t="s">
        <v>232</v>
      </c>
      <c r="C3371" t="s">
        <v>156</v>
      </c>
      <c r="D3371">
        <v>0</v>
      </c>
      <c r="E3371">
        <v>0</v>
      </c>
      <c r="F3371">
        <v>0</v>
      </c>
      <c r="G3371">
        <v>0</v>
      </c>
      <c r="H3371">
        <v>0</v>
      </c>
      <c r="I3371">
        <v>0</v>
      </c>
      <c r="J3371">
        <v>0</v>
      </c>
      <c r="K3371">
        <v>0</v>
      </c>
      <c r="L3371">
        <v>0</v>
      </c>
      <c r="M3371">
        <v>0</v>
      </c>
      <c r="N3371">
        <v>0</v>
      </c>
      <c r="P3371" s="22" t="s">
        <v>34</v>
      </c>
      <c r="R3371" t="s">
        <v>38</v>
      </c>
      <c r="S3371" t="s">
        <v>69</v>
      </c>
      <c r="T3371" s="9" t="e">
        <f>VLOOKUP(A3371,Sku_list!$A$1:$D$2667,3,0)</f>
        <v>#N/A</v>
      </c>
      <c r="U3371" s="9" t="e">
        <f>VLOOKUP(A3371,Sku_list!$A$1:$D$2667,4,0)*(F3371/1000000*12)</f>
        <v>#N/A</v>
      </c>
      <c r="V3371" s="9" t="e">
        <f>VLOOKUP(A3371,Sku_list!$A$1:$D$2667,4,0)*(H3371/1000000*12)</f>
        <v>#N/A</v>
      </c>
      <c r="W3371" s="9" t="e">
        <f>VLOOKUP(A3371,Sku_list!$A$1:$D$2667,4,0)*(J3371/1000000*12)</f>
        <v>#N/A</v>
      </c>
      <c r="X3371" s="9" t="e">
        <f>VLOOKUP(A3371,Sku_list!$A$1:$D$2667,4,0)*(L3371/1000000*12)</f>
        <v>#N/A</v>
      </c>
      <c r="Y3371" s="9" t="e">
        <f>VLOOKUP(A3371,Sku_list!$A$1:$E$2667,5,0)*((J3371+F3371)/1000000000)</f>
        <v>#N/A</v>
      </c>
      <c r="AC3371" s="22">
        <f t="shared" ca="1" si="52"/>
        <v>6.6666666666666666E-2</v>
      </c>
    </row>
    <row r="3372" spans="1:29" x14ac:dyDescent="0.35">
      <c r="A3372">
        <v>1607792</v>
      </c>
      <c r="B3372" t="s">
        <v>232</v>
      </c>
      <c r="C3372" t="s">
        <v>157</v>
      </c>
      <c r="D3372">
        <v>0</v>
      </c>
      <c r="E3372">
        <v>0</v>
      </c>
      <c r="F3372">
        <v>0</v>
      </c>
      <c r="G3372">
        <v>0</v>
      </c>
      <c r="H3372">
        <v>0</v>
      </c>
      <c r="I3372">
        <v>0</v>
      </c>
      <c r="J3372">
        <v>0</v>
      </c>
      <c r="K3372">
        <v>0</v>
      </c>
      <c r="L3372">
        <v>0</v>
      </c>
      <c r="M3372">
        <v>0</v>
      </c>
      <c r="N3372">
        <v>0</v>
      </c>
      <c r="P3372" s="22" t="s">
        <v>34</v>
      </c>
      <c r="R3372" t="s">
        <v>98</v>
      </c>
      <c r="S3372" t="s">
        <v>72</v>
      </c>
      <c r="T3372" s="9" t="e">
        <f>VLOOKUP(A3372,Sku_list!$A$1:$D$2667,3,0)</f>
        <v>#N/A</v>
      </c>
      <c r="U3372" s="9" t="e">
        <f>VLOOKUP(A3372,Sku_list!$A$1:$D$2667,4,0)*(F3372/1000000*12)</f>
        <v>#N/A</v>
      </c>
      <c r="V3372" s="9" t="e">
        <f>VLOOKUP(A3372,Sku_list!$A$1:$D$2667,4,0)*(H3372/1000000*12)</f>
        <v>#N/A</v>
      </c>
      <c r="W3372" s="9" t="e">
        <f>VLOOKUP(A3372,Sku_list!$A$1:$D$2667,4,0)*(J3372/1000000*12)</f>
        <v>#N/A</v>
      </c>
      <c r="X3372" s="9" t="e">
        <f>VLOOKUP(A3372,Sku_list!$A$1:$D$2667,4,0)*(L3372/1000000*12)</f>
        <v>#N/A</v>
      </c>
      <c r="Y3372" s="9" t="e">
        <f>VLOOKUP(A3372,Sku_list!$A$1:$E$2667,5,0)*((J3372+F3372)/1000000000)</f>
        <v>#N/A</v>
      </c>
      <c r="AC3372" s="22">
        <f t="shared" ca="1" si="52"/>
        <v>6.6666666666666666E-2</v>
      </c>
    </row>
    <row r="3373" spans="1:29" x14ac:dyDescent="0.35">
      <c r="A3373">
        <v>1607792</v>
      </c>
      <c r="B3373" t="s">
        <v>232</v>
      </c>
      <c r="C3373" t="s">
        <v>158</v>
      </c>
      <c r="D3373">
        <v>0</v>
      </c>
      <c r="E3373">
        <v>0</v>
      </c>
      <c r="F3373">
        <v>0</v>
      </c>
      <c r="G3373">
        <v>0</v>
      </c>
      <c r="H3373">
        <v>0</v>
      </c>
      <c r="I3373">
        <v>0</v>
      </c>
      <c r="J3373">
        <v>24</v>
      </c>
      <c r="K3373">
        <v>24</v>
      </c>
      <c r="L3373">
        <v>0</v>
      </c>
      <c r="M3373">
        <v>-24</v>
      </c>
      <c r="N3373">
        <v>24</v>
      </c>
      <c r="P3373" s="22" t="s">
        <v>34</v>
      </c>
      <c r="R3373" t="s">
        <v>99</v>
      </c>
      <c r="S3373" t="s">
        <v>69</v>
      </c>
      <c r="T3373" s="9" t="e">
        <f>VLOOKUP(A3373,Sku_list!$A$1:$D$2667,3,0)</f>
        <v>#N/A</v>
      </c>
      <c r="U3373" s="9" t="e">
        <f>VLOOKUP(A3373,Sku_list!$A$1:$D$2667,4,0)*(F3373/1000000*12)</f>
        <v>#N/A</v>
      </c>
      <c r="V3373" s="9" t="e">
        <f>VLOOKUP(A3373,Sku_list!$A$1:$D$2667,4,0)*(H3373/1000000*12)</f>
        <v>#N/A</v>
      </c>
      <c r="W3373" s="9" t="e">
        <f>VLOOKUP(A3373,Sku_list!$A$1:$D$2667,4,0)*(J3373/1000000*12)</f>
        <v>#N/A</v>
      </c>
      <c r="X3373" s="9" t="e">
        <f>VLOOKUP(A3373,Sku_list!$A$1:$D$2667,4,0)*(L3373/1000000*12)</f>
        <v>#N/A</v>
      </c>
      <c r="Y3373" s="9" t="e">
        <f>VLOOKUP(A3373,Sku_list!$A$1:$E$2667,5,0)*((J3373+F3373)/1000000000)</f>
        <v>#N/A</v>
      </c>
      <c r="AC3373" s="22">
        <f t="shared" ca="1" si="52"/>
        <v>6.6666666666666666E-2</v>
      </c>
    </row>
    <row r="3374" spans="1:29" x14ac:dyDescent="0.35">
      <c r="A3374">
        <v>1607792</v>
      </c>
      <c r="B3374" t="s">
        <v>232</v>
      </c>
      <c r="C3374" t="s">
        <v>159</v>
      </c>
      <c r="D3374">
        <v>0</v>
      </c>
      <c r="E3374">
        <v>0</v>
      </c>
      <c r="F3374">
        <v>0</v>
      </c>
      <c r="G3374">
        <v>0</v>
      </c>
      <c r="H3374">
        <v>0</v>
      </c>
      <c r="I3374">
        <v>0</v>
      </c>
      <c r="J3374">
        <v>0</v>
      </c>
      <c r="K3374">
        <v>0</v>
      </c>
      <c r="L3374">
        <v>0</v>
      </c>
      <c r="M3374">
        <v>0</v>
      </c>
      <c r="N3374">
        <v>0</v>
      </c>
      <c r="P3374" s="22" t="s">
        <v>34</v>
      </c>
      <c r="R3374" t="s">
        <v>100</v>
      </c>
      <c r="S3374" t="s">
        <v>72</v>
      </c>
      <c r="T3374" s="9" t="e">
        <f>VLOOKUP(A3374,Sku_list!$A$1:$D$2667,3,0)</f>
        <v>#N/A</v>
      </c>
      <c r="U3374" s="9" t="e">
        <f>VLOOKUP(A3374,Sku_list!$A$1:$D$2667,4,0)*(F3374/1000000*12)</f>
        <v>#N/A</v>
      </c>
      <c r="V3374" s="9" t="e">
        <f>VLOOKUP(A3374,Sku_list!$A$1:$D$2667,4,0)*(H3374/1000000*12)</f>
        <v>#N/A</v>
      </c>
      <c r="W3374" s="9" t="e">
        <f>VLOOKUP(A3374,Sku_list!$A$1:$D$2667,4,0)*(J3374/1000000*12)</f>
        <v>#N/A</v>
      </c>
      <c r="X3374" s="9" t="e">
        <f>VLOOKUP(A3374,Sku_list!$A$1:$D$2667,4,0)*(L3374/1000000*12)</f>
        <v>#N/A</v>
      </c>
      <c r="Y3374" s="9" t="e">
        <f>VLOOKUP(A3374,Sku_list!$A$1:$E$2667,5,0)*((J3374+F3374)/1000000000)</f>
        <v>#N/A</v>
      </c>
      <c r="AC3374" s="22">
        <f t="shared" ca="1" si="52"/>
        <v>6.6666666666666666E-2</v>
      </c>
    </row>
    <row r="3375" spans="1:29" x14ac:dyDescent="0.35">
      <c r="A3375">
        <v>1607792</v>
      </c>
      <c r="B3375" t="s">
        <v>232</v>
      </c>
      <c r="C3375" t="s">
        <v>160</v>
      </c>
      <c r="D3375">
        <v>0</v>
      </c>
      <c r="E3375">
        <v>250</v>
      </c>
      <c r="F3375">
        <v>0</v>
      </c>
      <c r="G3375">
        <v>0</v>
      </c>
      <c r="H3375">
        <v>0</v>
      </c>
      <c r="I3375">
        <v>0</v>
      </c>
      <c r="J3375">
        <v>25</v>
      </c>
      <c r="K3375">
        <v>25</v>
      </c>
      <c r="L3375">
        <v>0</v>
      </c>
      <c r="M3375">
        <v>-25</v>
      </c>
      <c r="N3375">
        <v>25</v>
      </c>
      <c r="P3375" s="22" t="s">
        <v>34</v>
      </c>
      <c r="R3375" t="s">
        <v>101</v>
      </c>
      <c r="S3375" t="s">
        <v>69</v>
      </c>
      <c r="T3375" s="9" t="e">
        <f>VLOOKUP(A3375,Sku_list!$A$1:$D$2667,3,0)</f>
        <v>#N/A</v>
      </c>
      <c r="U3375" s="9" t="e">
        <f>VLOOKUP(A3375,Sku_list!$A$1:$D$2667,4,0)*(F3375/1000000*12)</f>
        <v>#N/A</v>
      </c>
      <c r="V3375" s="9" t="e">
        <f>VLOOKUP(A3375,Sku_list!$A$1:$D$2667,4,0)*(H3375/1000000*12)</f>
        <v>#N/A</v>
      </c>
      <c r="W3375" s="9" t="e">
        <f>VLOOKUP(A3375,Sku_list!$A$1:$D$2667,4,0)*(J3375/1000000*12)</f>
        <v>#N/A</v>
      </c>
      <c r="X3375" s="9" t="e">
        <f>VLOOKUP(A3375,Sku_list!$A$1:$D$2667,4,0)*(L3375/1000000*12)</f>
        <v>#N/A</v>
      </c>
      <c r="Y3375" s="9" t="e">
        <f>VLOOKUP(A3375,Sku_list!$A$1:$E$2667,5,0)*((J3375+F3375)/1000000000)</f>
        <v>#N/A</v>
      </c>
      <c r="AC3375" s="22">
        <f t="shared" ca="1" si="52"/>
        <v>6.6666666666666666E-2</v>
      </c>
    </row>
    <row r="3376" spans="1:29" x14ac:dyDescent="0.35">
      <c r="A3376">
        <v>1607792</v>
      </c>
      <c r="B3376" t="s">
        <v>232</v>
      </c>
      <c r="C3376" t="s">
        <v>161</v>
      </c>
      <c r="D3376">
        <v>0</v>
      </c>
      <c r="E3376">
        <v>0</v>
      </c>
      <c r="F3376">
        <v>0</v>
      </c>
      <c r="G3376">
        <v>0</v>
      </c>
      <c r="H3376">
        <v>0</v>
      </c>
      <c r="I3376">
        <v>0</v>
      </c>
      <c r="J3376">
        <v>391</v>
      </c>
      <c r="K3376">
        <v>391</v>
      </c>
      <c r="L3376">
        <v>0</v>
      </c>
      <c r="M3376">
        <v>-391</v>
      </c>
      <c r="N3376">
        <v>391</v>
      </c>
      <c r="P3376" s="22" t="s">
        <v>34</v>
      </c>
      <c r="R3376" t="s">
        <v>102</v>
      </c>
      <c r="S3376" t="s">
        <v>306</v>
      </c>
      <c r="T3376" s="9" t="e">
        <f>VLOOKUP(A3376,Sku_list!$A$1:$D$2667,3,0)</f>
        <v>#N/A</v>
      </c>
      <c r="U3376" s="9" t="e">
        <f>VLOOKUP(A3376,Sku_list!$A$1:$D$2667,4,0)*(F3376/1000000*12)</f>
        <v>#N/A</v>
      </c>
      <c r="V3376" s="9" t="e">
        <f>VLOOKUP(A3376,Sku_list!$A$1:$D$2667,4,0)*(H3376/1000000*12)</f>
        <v>#N/A</v>
      </c>
      <c r="W3376" s="9" t="e">
        <f>VLOOKUP(A3376,Sku_list!$A$1:$D$2667,4,0)*(J3376/1000000*12)</f>
        <v>#N/A</v>
      </c>
      <c r="X3376" s="9" t="e">
        <f>VLOOKUP(A3376,Sku_list!$A$1:$D$2667,4,0)*(L3376/1000000*12)</f>
        <v>#N/A</v>
      </c>
      <c r="Y3376" s="9" t="e">
        <f>VLOOKUP(A3376,Sku_list!$A$1:$E$2667,5,0)*((J3376+F3376)/1000000000)</f>
        <v>#N/A</v>
      </c>
      <c r="AC3376" s="22">
        <f t="shared" ca="1" si="52"/>
        <v>6.6666666666666666E-2</v>
      </c>
    </row>
    <row r="3377" spans="1:29" x14ac:dyDescent="0.35">
      <c r="A3377">
        <v>1607792</v>
      </c>
      <c r="B3377" t="s">
        <v>232</v>
      </c>
      <c r="C3377" t="s">
        <v>162</v>
      </c>
      <c r="D3377">
        <v>0</v>
      </c>
      <c r="E3377">
        <v>0</v>
      </c>
      <c r="F3377">
        <v>0</v>
      </c>
      <c r="G3377">
        <v>0</v>
      </c>
      <c r="H3377">
        <v>0</v>
      </c>
      <c r="I3377">
        <v>0</v>
      </c>
      <c r="J3377">
        <v>0</v>
      </c>
      <c r="K3377">
        <v>0</v>
      </c>
      <c r="L3377">
        <v>0</v>
      </c>
      <c r="M3377">
        <v>0</v>
      </c>
      <c r="N3377">
        <v>0</v>
      </c>
      <c r="P3377" s="22" t="s">
        <v>34</v>
      </c>
      <c r="R3377" t="s">
        <v>103</v>
      </c>
      <c r="S3377" t="s">
        <v>69</v>
      </c>
      <c r="T3377" s="9" t="e">
        <f>VLOOKUP(A3377,Sku_list!$A$1:$D$2667,3,0)</f>
        <v>#N/A</v>
      </c>
      <c r="U3377" s="9" t="e">
        <f>VLOOKUP(A3377,Sku_list!$A$1:$D$2667,4,0)*(F3377/1000000*12)</f>
        <v>#N/A</v>
      </c>
      <c r="V3377" s="9" t="e">
        <f>VLOOKUP(A3377,Sku_list!$A$1:$D$2667,4,0)*(H3377/1000000*12)</f>
        <v>#N/A</v>
      </c>
      <c r="W3377" s="9" t="e">
        <f>VLOOKUP(A3377,Sku_list!$A$1:$D$2667,4,0)*(J3377/1000000*12)</f>
        <v>#N/A</v>
      </c>
      <c r="X3377" s="9" t="e">
        <f>VLOOKUP(A3377,Sku_list!$A$1:$D$2667,4,0)*(L3377/1000000*12)</f>
        <v>#N/A</v>
      </c>
      <c r="Y3377" s="9" t="e">
        <f>VLOOKUP(A3377,Sku_list!$A$1:$E$2667,5,0)*((J3377+F3377)/1000000000)</f>
        <v>#N/A</v>
      </c>
      <c r="AC3377" s="22">
        <f t="shared" ca="1" si="52"/>
        <v>6.6666666666666666E-2</v>
      </c>
    </row>
    <row r="3378" spans="1:29" x14ac:dyDescent="0.35">
      <c r="A3378">
        <v>1607792</v>
      </c>
      <c r="B3378" t="s">
        <v>232</v>
      </c>
      <c r="C3378" t="s">
        <v>164</v>
      </c>
      <c r="D3378">
        <v>0</v>
      </c>
      <c r="E3378">
        <v>0</v>
      </c>
      <c r="F3378">
        <v>0</v>
      </c>
      <c r="G3378">
        <v>0</v>
      </c>
      <c r="H3378">
        <v>0</v>
      </c>
      <c r="I3378">
        <v>0</v>
      </c>
      <c r="J3378">
        <v>0</v>
      </c>
      <c r="K3378">
        <v>0</v>
      </c>
      <c r="L3378">
        <v>0</v>
      </c>
      <c r="M3378">
        <v>0</v>
      </c>
      <c r="N3378">
        <v>0</v>
      </c>
      <c r="P3378" s="22" t="s">
        <v>34</v>
      </c>
      <c r="R3378" t="s">
        <v>104</v>
      </c>
      <c r="S3378" t="s">
        <v>69</v>
      </c>
      <c r="T3378" s="9" t="e">
        <f>VLOOKUP(A3378,Sku_list!$A$1:$D$2667,3,0)</f>
        <v>#N/A</v>
      </c>
      <c r="U3378" s="9" t="e">
        <f>VLOOKUP(A3378,Sku_list!$A$1:$D$2667,4,0)*(F3378/1000000*12)</f>
        <v>#N/A</v>
      </c>
      <c r="V3378" s="9" t="e">
        <f>VLOOKUP(A3378,Sku_list!$A$1:$D$2667,4,0)*(H3378/1000000*12)</f>
        <v>#N/A</v>
      </c>
      <c r="W3378" s="9" t="e">
        <f>VLOOKUP(A3378,Sku_list!$A$1:$D$2667,4,0)*(J3378/1000000*12)</f>
        <v>#N/A</v>
      </c>
      <c r="X3378" s="9" t="e">
        <f>VLOOKUP(A3378,Sku_list!$A$1:$D$2667,4,0)*(L3378/1000000*12)</f>
        <v>#N/A</v>
      </c>
      <c r="Y3378" s="9" t="e">
        <f>VLOOKUP(A3378,Sku_list!$A$1:$E$2667,5,0)*((J3378+F3378)/1000000000)</f>
        <v>#N/A</v>
      </c>
      <c r="AC3378" s="22">
        <f t="shared" ca="1" si="52"/>
        <v>6.6666666666666666E-2</v>
      </c>
    </row>
    <row r="3379" spans="1:29" x14ac:dyDescent="0.35">
      <c r="A3379">
        <v>1607792</v>
      </c>
      <c r="B3379" t="s">
        <v>232</v>
      </c>
      <c r="C3379" t="s">
        <v>165</v>
      </c>
      <c r="D3379">
        <v>0</v>
      </c>
      <c r="E3379">
        <v>0</v>
      </c>
      <c r="F3379">
        <v>0</v>
      </c>
      <c r="G3379">
        <v>0</v>
      </c>
      <c r="H3379">
        <v>0</v>
      </c>
      <c r="I3379">
        <v>0</v>
      </c>
      <c r="J3379">
        <v>0</v>
      </c>
      <c r="K3379">
        <v>0</v>
      </c>
      <c r="L3379">
        <v>0</v>
      </c>
      <c r="M3379">
        <v>0</v>
      </c>
      <c r="N3379">
        <v>0</v>
      </c>
      <c r="P3379" s="22" t="s">
        <v>34</v>
      </c>
      <c r="R3379" t="s">
        <v>105</v>
      </c>
      <c r="S3379" t="s">
        <v>83</v>
      </c>
      <c r="T3379" s="9" t="e">
        <f>VLOOKUP(A3379,Sku_list!$A$1:$D$2667,3,0)</f>
        <v>#N/A</v>
      </c>
      <c r="U3379" s="9" t="e">
        <f>VLOOKUP(A3379,Sku_list!$A$1:$D$2667,4,0)*(F3379/1000000*12)</f>
        <v>#N/A</v>
      </c>
      <c r="V3379" s="9" t="e">
        <f>VLOOKUP(A3379,Sku_list!$A$1:$D$2667,4,0)*(H3379/1000000*12)</f>
        <v>#N/A</v>
      </c>
      <c r="W3379" s="9" t="e">
        <f>VLOOKUP(A3379,Sku_list!$A$1:$D$2667,4,0)*(J3379/1000000*12)</f>
        <v>#N/A</v>
      </c>
      <c r="X3379" s="9" t="e">
        <f>VLOOKUP(A3379,Sku_list!$A$1:$D$2667,4,0)*(L3379/1000000*12)</f>
        <v>#N/A</v>
      </c>
      <c r="Y3379" s="9" t="e">
        <f>VLOOKUP(A3379,Sku_list!$A$1:$E$2667,5,0)*((J3379+F3379)/1000000000)</f>
        <v>#N/A</v>
      </c>
      <c r="AC3379" s="22">
        <f t="shared" ca="1" si="52"/>
        <v>6.6666666666666666E-2</v>
      </c>
    </row>
    <row r="3380" spans="1:29" x14ac:dyDescent="0.35">
      <c r="A3380">
        <v>1607792</v>
      </c>
      <c r="B3380" t="s">
        <v>232</v>
      </c>
      <c r="C3380" t="s">
        <v>163</v>
      </c>
      <c r="D3380">
        <v>0</v>
      </c>
      <c r="E3380">
        <v>0</v>
      </c>
      <c r="F3380">
        <v>0</v>
      </c>
      <c r="G3380">
        <v>0</v>
      </c>
      <c r="H3380">
        <v>0</v>
      </c>
      <c r="I3380">
        <v>0</v>
      </c>
      <c r="J3380">
        <v>0</v>
      </c>
      <c r="K3380">
        <v>0</v>
      </c>
      <c r="L3380">
        <v>0</v>
      </c>
      <c r="M3380">
        <v>0</v>
      </c>
      <c r="N3380">
        <v>0</v>
      </c>
      <c r="P3380" s="22" t="s">
        <v>34</v>
      </c>
      <c r="R3380" t="s">
        <v>117</v>
      </c>
      <c r="S3380" t="s">
        <v>83</v>
      </c>
      <c r="T3380" s="9" t="e">
        <f>VLOOKUP(A3380,Sku_list!$A$1:$D$2667,3,0)</f>
        <v>#N/A</v>
      </c>
      <c r="U3380" s="9" t="e">
        <f>VLOOKUP(A3380,Sku_list!$A$1:$D$2667,4,0)*(F3380/1000000*12)</f>
        <v>#N/A</v>
      </c>
      <c r="V3380" s="9" t="e">
        <f>VLOOKUP(A3380,Sku_list!$A$1:$D$2667,4,0)*(H3380/1000000*12)</f>
        <v>#N/A</v>
      </c>
      <c r="W3380" s="9" t="e">
        <f>VLOOKUP(A3380,Sku_list!$A$1:$D$2667,4,0)*(J3380/1000000*12)</f>
        <v>#N/A</v>
      </c>
      <c r="X3380" s="9" t="e">
        <f>VLOOKUP(A3380,Sku_list!$A$1:$D$2667,4,0)*(L3380/1000000*12)</f>
        <v>#N/A</v>
      </c>
      <c r="Y3380" s="9" t="e">
        <f>VLOOKUP(A3380,Sku_list!$A$1:$E$2667,5,0)*((J3380+F3380)/1000000000)</f>
        <v>#N/A</v>
      </c>
      <c r="AC3380" s="22">
        <f t="shared" ca="1" si="52"/>
        <v>6.6666666666666666E-2</v>
      </c>
    </row>
    <row r="3381" spans="1:29" x14ac:dyDescent="0.35">
      <c r="A3381">
        <v>1607792</v>
      </c>
      <c r="B3381" t="s">
        <v>232</v>
      </c>
      <c r="C3381" t="s">
        <v>166</v>
      </c>
      <c r="D3381">
        <v>0</v>
      </c>
      <c r="E3381">
        <v>108</v>
      </c>
      <c r="F3381">
        <v>0</v>
      </c>
      <c r="G3381">
        <v>0</v>
      </c>
      <c r="H3381">
        <v>0</v>
      </c>
      <c r="I3381">
        <v>0</v>
      </c>
      <c r="J3381">
        <v>0</v>
      </c>
      <c r="K3381">
        <v>0</v>
      </c>
      <c r="L3381">
        <v>0</v>
      </c>
      <c r="M3381">
        <v>0</v>
      </c>
      <c r="N3381">
        <v>0</v>
      </c>
      <c r="P3381" s="22" t="s">
        <v>34</v>
      </c>
      <c r="R3381" t="s">
        <v>118</v>
      </c>
      <c r="S3381" t="s">
        <v>85</v>
      </c>
      <c r="T3381" s="9" t="e">
        <f>VLOOKUP(A3381,Sku_list!$A$1:$D$2667,3,0)</f>
        <v>#N/A</v>
      </c>
      <c r="U3381" s="9" t="e">
        <f>VLOOKUP(A3381,Sku_list!$A$1:$D$2667,4,0)*(F3381/1000000*12)</f>
        <v>#N/A</v>
      </c>
      <c r="V3381" s="9" t="e">
        <f>VLOOKUP(A3381,Sku_list!$A$1:$D$2667,4,0)*(H3381/1000000*12)</f>
        <v>#N/A</v>
      </c>
      <c r="W3381" s="9" t="e">
        <f>VLOOKUP(A3381,Sku_list!$A$1:$D$2667,4,0)*(J3381/1000000*12)</f>
        <v>#N/A</v>
      </c>
      <c r="X3381" s="9" t="e">
        <f>VLOOKUP(A3381,Sku_list!$A$1:$D$2667,4,0)*(L3381/1000000*12)</f>
        <v>#N/A</v>
      </c>
      <c r="Y3381" s="9" t="e">
        <f>VLOOKUP(A3381,Sku_list!$A$1:$E$2667,5,0)*((J3381+F3381)/1000000000)</f>
        <v>#N/A</v>
      </c>
      <c r="AC3381" s="22">
        <f t="shared" ca="1" si="52"/>
        <v>6.6666666666666666E-2</v>
      </c>
    </row>
    <row r="3382" spans="1:29" x14ac:dyDescent="0.35">
      <c r="A3382">
        <v>1607792</v>
      </c>
      <c r="B3382" t="s">
        <v>232</v>
      </c>
      <c r="C3382" t="s">
        <v>167</v>
      </c>
      <c r="D3382">
        <v>0</v>
      </c>
      <c r="E3382">
        <v>0</v>
      </c>
      <c r="F3382">
        <v>0</v>
      </c>
      <c r="G3382">
        <v>0</v>
      </c>
      <c r="H3382">
        <v>0</v>
      </c>
      <c r="I3382">
        <v>0</v>
      </c>
      <c r="J3382">
        <v>0</v>
      </c>
      <c r="K3382">
        <v>0</v>
      </c>
      <c r="L3382">
        <v>0</v>
      </c>
      <c r="M3382">
        <v>0</v>
      </c>
      <c r="N3382">
        <v>0</v>
      </c>
      <c r="P3382" s="22" t="s">
        <v>34</v>
      </c>
      <c r="R3382" t="s">
        <v>119</v>
      </c>
      <c r="S3382" t="s">
        <v>72</v>
      </c>
      <c r="T3382" s="9" t="e">
        <f>VLOOKUP(A3382,Sku_list!$A$1:$D$2667,3,0)</f>
        <v>#N/A</v>
      </c>
      <c r="U3382" s="9" t="e">
        <f>VLOOKUP(A3382,Sku_list!$A$1:$D$2667,4,0)*(F3382/1000000*12)</f>
        <v>#N/A</v>
      </c>
      <c r="V3382" s="9" t="e">
        <f>VLOOKUP(A3382,Sku_list!$A$1:$D$2667,4,0)*(H3382/1000000*12)</f>
        <v>#N/A</v>
      </c>
      <c r="W3382" s="9" t="e">
        <f>VLOOKUP(A3382,Sku_list!$A$1:$D$2667,4,0)*(J3382/1000000*12)</f>
        <v>#N/A</v>
      </c>
      <c r="X3382" s="9" t="e">
        <f>VLOOKUP(A3382,Sku_list!$A$1:$D$2667,4,0)*(L3382/1000000*12)</f>
        <v>#N/A</v>
      </c>
      <c r="Y3382" s="9" t="e">
        <f>VLOOKUP(A3382,Sku_list!$A$1:$E$2667,5,0)*((J3382+F3382)/1000000000)</f>
        <v>#N/A</v>
      </c>
      <c r="AC3382" s="22">
        <f t="shared" ca="1" si="52"/>
        <v>6.6666666666666666E-2</v>
      </c>
    </row>
    <row r="3383" spans="1:29" x14ac:dyDescent="0.35">
      <c r="A3383">
        <v>1607792</v>
      </c>
      <c r="B3383" t="s">
        <v>232</v>
      </c>
      <c r="C3383" t="s">
        <v>61</v>
      </c>
      <c r="D3383">
        <v>0</v>
      </c>
      <c r="E3383">
        <v>0</v>
      </c>
      <c r="F3383">
        <v>0</v>
      </c>
      <c r="G3383">
        <v>0</v>
      </c>
      <c r="H3383">
        <v>0</v>
      </c>
      <c r="I3383">
        <v>0</v>
      </c>
      <c r="J3383">
        <v>0</v>
      </c>
      <c r="K3383">
        <v>0</v>
      </c>
      <c r="L3383">
        <v>0</v>
      </c>
      <c r="M3383">
        <v>0</v>
      </c>
      <c r="N3383">
        <v>0</v>
      </c>
      <c r="P3383" s="22" t="s">
        <v>34</v>
      </c>
      <c r="R3383" t="s">
        <v>5</v>
      </c>
      <c r="S3383" t="s">
        <v>85</v>
      </c>
      <c r="T3383" s="9" t="e">
        <f>VLOOKUP(A3383,Sku_list!$A$1:$D$2667,3,0)</f>
        <v>#N/A</v>
      </c>
      <c r="U3383" s="9" t="e">
        <f>VLOOKUP(A3383,Sku_list!$A$1:$D$2667,4,0)*(F3383/1000000*12)</f>
        <v>#N/A</v>
      </c>
      <c r="V3383" s="9" t="e">
        <f>VLOOKUP(A3383,Sku_list!$A$1:$D$2667,4,0)*(H3383/1000000*12)</f>
        <v>#N/A</v>
      </c>
      <c r="W3383" s="9" t="e">
        <f>VLOOKUP(A3383,Sku_list!$A$1:$D$2667,4,0)*(J3383/1000000*12)</f>
        <v>#N/A</v>
      </c>
      <c r="X3383" s="9" t="e">
        <f>VLOOKUP(A3383,Sku_list!$A$1:$D$2667,4,0)*(L3383/1000000*12)</f>
        <v>#N/A</v>
      </c>
      <c r="Y3383" s="9" t="e">
        <f>VLOOKUP(A3383,Sku_list!$A$1:$E$2667,5,0)*((J3383+F3383)/1000000000)</f>
        <v>#N/A</v>
      </c>
      <c r="AC3383" s="22">
        <f t="shared" ca="1" si="52"/>
        <v>6.6666666666666666E-2</v>
      </c>
    </row>
    <row r="3384" spans="1:29" x14ac:dyDescent="0.35">
      <c r="A3384">
        <v>1607792</v>
      </c>
      <c r="B3384" t="s">
        <v>232</v>
      </c>
      <c r="C3384" t="s">
        <v>39</v>
      </c>
      <c r="D3384">
        <v>0</v>
      </c>
      <c r="E3384">
        <v>0</v>
      </c>
      <c r="F3384">
        <v>0</v>
      </c>
      <c r="G3384">
        <v>0</v>
      </c>
      <c r="H3384">
        <v>0</v>
      </c>
      <c r="I3384">
        <v>0</v>
      </c>
      <c r="J3384">
        <v>0</v>
      </c>
      <c r="K3384">
        <v>0</v>
      </c>
      <c r="L3384">
        <v>0</v>
      </c>
      <c r="M3384">
        <v>0</v>
      </c>
      <c r="N3384">
        <v>0</v>
      </c>
      <c r="P3384" s="22" t="s">
        <v>34</v>
      </c>
      <c r="R3384" t="s">
        <v>43</v>
      </c>
      <c r="S3384" t="s">
        <v>190</v>
      </c>
      <c r="T3384" s="9" t="e">
        <f>VLOOKUP(A3384,Sku_list!$A$1:$D$2667,3,0)</f>
        <v>#N/A</v>
      </c>
      <c r="U3384" s="9" t="e">
        <f>VLOOKUP(A3384,Sku_list!$A$1:$D$2667,4,0)*(F3384/1000000*12)</f>
        <v>#N/A</v>
      </c>
      <c r="V3384" s="9" t="e">
        <f>VLOOKUP(A3384,Sku_list!$A$1:$D$2667,4,0)*(H3384/1000000*12)</f>
        <v>#N/A</v>
      </c>
      <c r="W3384" s="9" t="e">
        <f>VLOOKUP(A3384,Sku_list!$A$1:$D$2667,4,0)*(J3384/1000000*12)</f>
        <v>#N/A</v>
      </c>
      <c r="X3384" s="9" t="e">
        <f>VLOOKUP(A3384,Sku_list!$A$1:$D$2667,4,0)*(L3384/1000000*12)</f>
        <v>#N/A</v>
      </c>
      <c r="Y3384" s="9" t="e">
        <f>VLOOKUP(A3384,Sku_list!$A$1:$E$2667,5,0)*((J3384+F3384)/1000000000)</f>
        <v>#N/A</v>
      </c>
      <c r="AC3384" s="22">
        <f t="shared" ca="1" si="52"/>
        <v>6.6666666666666666E-2</v>
      </c>
    </row>
    <row r="3385" spans="1:29" x14ac:dyDescent="0.35">
      <c r="A3385">
        <v>1607792</v>
      </c>
      <c r="B3385" t="s">
        <v>232</v>
      </c>
      <c r="C3385" t="s">
        <v>65</v>
      </c>
      <c r="D3385">
        <v>0</v>
      </c>
      <c r="E3385">
        <v>0</v>
      </c>
      <c r="F3385">
        <v>0</v>
      </c>
      <c r="G3385">
        <v>0</v>
      </c>
      <c r="H3385">
        <v>0</v>
      </c>
      <c r="I3385">
        <v>0</v>
      </c>
      <c r="J3385">
        <v>0</v>
      </c>
      <c r="K3385">
        <v>0</v>
      </c>
      <c r="L3385">
        <v>0</v>
      </c>
      <c r="M3385">
        <v>0</v>
      </c>
      <c r="N3385">
        <v>0</v>
      </c>
      <c r="P3385" s="22" t="s">
        <v>34</v>
      </c>
      <c r="R3385" t="s">
        <v>300</v>
      </c>
      <c r="S3385" t="s">
        <v>83</v>
      </c>
      <c r="T3385" s="9" t="e">
        <f>VLOOKUP(A3385,Sku_list!$A$1:$D$2667,3,0)</f>
        <v>#N/A</v>
      </c>
      <c r="U3385" s="9" t="e">
        <f>VLOOKUP(A3385,Sku_list!$A$1:$D$2667,4,0)*(F3385/1000000*12)</f>
        <v>#N/A</v>
      </c>
      <c r="V3385" s="9" t="e">
        <f>VLOOKUP(A3385,Sku_list!$A$1:$D$2667,4,0)*(H3385/1000000*12)</f>
        <v>#N/A</v>
      </c>
      <c r="W3385" s="9" t="e">
        <f>VLOOKUP(A3385,Sku_list!$A$1:$D$2667,4,0)*(J3385/1000000*12)</f>
        <v>#N/A</v>
      </c>
      <c r="X3385" s="9" t="e">
        <f>VLOOKUP(A3385,Sku_list!$A$1:$D$2667,4,0)*(L3385/1000000*12)</f>
        <v>#N/A</v>
      </c>
      <c r="Y3385" s="9" t="e">
        <f>VLOOKUP(A3385,Sku_list!$A$1:$E$2667,5,0)*((J3385+F3385)/1000000000)</f>
        <v>#N/A</v>
      </c>
      <c r="AC3385" s="22">
        <f t="shared" ca="1" si="52"/>
        <v>6.6666666666666666E-2</v>
      </c>
    </row>
    <row r="3386" spans="1:29" x14ac:dyDescent="0.35">
      <c r="A3386">
        <v>1607792</v>
      </c>
      <c r="B3386" t="s">
        <v>232</v>
      </c>
      <c r="C3386" t="s">
        <v>66</v>
      </c>
      <c r="D3386">
        <v>0</v>
      </c>
      <c r="E3386">
        <v>0</v>
      </c>
      <c r="F3386">
        <v>0</v>
      </c>
      <c r="G3386">
        <v>0</v>
      </c>
      <c r="H3386">
        <v>0</v>
      </c>
      <c r="I3386">
        <v>0</v>
      </c>
      <c r="J3386">
        <v>0</v>
      </c>
      <c r="K3386">
        <v>0</v>
      </c>
      <c r="L3386">
        <v>0</v>
      </c>
      <c r="M3386">
        <v>0</v>
      </c>
      <c r="N3386">
        <v>0</v>
      </c>
      <c r="P3386" s="22" t="s">
        <v>34</v>
      </c>
      <c r="R3386" t="s">
        <v>174</v>
      </c>
      <c r="S3386" t="s">
        <v>72</v>
      </c>
      <c r="T3386" s="9" t="e">
        <f>VLOOKUP(A3386,Sku_list!$A$1:$D$2667,3,0)</f>
        <v>#N/A</v>
      </c>
      <c r="U3386" s="9" t="e">
        <f>VLOOKUP(A3386,Sku_list!$A$1:$D$2667,4,0)*(F3386/1000000*12)</f>
        <v>#N/A</v>
      </c>
      <c r="V3386" s="9" t="e">
        <f>VLOOKUP(A3386,Sku_list!$A$1:$D$2667,4,0)*(H3386/1000000*12)</f>
        <v>#N/A</v>
      </c>
      <c r="W3386" s="9" t="e">
        <f>VLOOKUP(A3386,Sku_list!$A$1:$D$2667,4,0)*(J3386/1000000*12)</f>
        <v>#N/A</v>
      </c>
      <c r="X3386" s="9" t="e">
        <f>VLOOKUP(A3386,Sku_list!$A$1:$D$2667,4,0)*(L3386/1000000*12)</f>
        <v>#N/A</v>
      </c>
      <c r="Y3386" s="9" t="e">
        <f>VLOOKUP(A3386,Sku_list!$A$1:$E$2667,5,0)*((J3386+F3386)/1000000000)</f>
        <v>#N/A</v>
      </c>
      <c r="AC3386" s="22">
        <f t="shared" ca="1" si="52"/>
        <v>6.6666666666666666E-2</v>
      </c>
    </row>
    <row r="3387" spans="1:29" x14ac:dyDescent="0.35">
      <c r="A3387">
        <v>1607792</v>
      </c>
      <c r="B3387" t="s">
        <v>232</v>
      </c>
      <c r="C3387" t="s">
        <v>67</v>
      </c>
      <c r="D3387">
        <v>0</v>
      </c>
      <c r="E3387">
        <v>0</v>
      </c>
      <c r="F3387">
        <v>0</v>
      </c>
      <c r="G3387">
        <v>0</v>
      </c>
      <c r="H3387">
        <v>0</v>
      </c>
      <c r="I3387">
        <v>0</v>
      </c>
      <c r="J3387">
        <v>0</v>
      </c>
      <c r="K3387">
        <v>0</v>
      </c>
      <c r="L3387">
        <v>0</v>
      </c>
      <c r="M3387">
        <v>0</v>
      </c>
      <c r="N3387">
        <v>0</v>
      </c>
      <c r="P3387" s="22" t="s">
        <v>34</v>
      </c>
      <c r="R3387" t="s">
        <v>176</v>
      </c>
      <c r="S3387" t="s">
        <v>72</v>
      </c>
      <c r="T3387" s="9" t="e">
        <f>VLOOKUP(A3387,Sku_list!$A$1:$D$2667,3,0)</f>
        <v>#N/A</v>
      </c>
      <c r="U3387" s="9" t="e">
        <f>VLOOKUP(A3387,Sku_list!$A$1:$D$2667,4,0)*(F3387/1000000*12)</f>
        <v>#N/A</v>
      </c>
      <c r="V3387" s="9" t="e">
        <f>VLOOKUP(A3387,Sku_list!$A$1:$D$2667,4,0)*(H3387/1000000*12)</f>
        <v>#N/A</v>
      </c>
      <c r="W3387" s="9" t="e">
        <f>VLOOKUP(A3387,Sku_list!$A$1:$D$2667,4,0)*(J3387/1000000*12)</f>
        <v>#N/A</v>
      </c>
      <c r="X3387" s="9" t="e">
        <f>VLOOKUP(A3387,Sku_list!$A$1:$D$2667,4,0)*(L3387/1000000*12)</f>
        <v>#N/A</v>
      </c>
      <c r="Y3387" s="9" t="e">
        <f>VLOOKUP(A3387,Sku_list!$A$1:$E$2667,5,0)*((J3387+F3387)/1000000000)</f>
        <v>#N/A</v>
      </c>
      <c r="AC3387" s="22">
        <f t="shared" ca="1" si="52"/>
        <v>6.6666666666666666E-2</v>
      </c>
    </row>
    <row r="3388" spans="1:29" x14ac:dyDescent="0.35">
      <c r="A3388">
        <v>1607792</v>
      </c>
      <c r="B3388" t="s">
        <v>232</v>
      </c>
      <c r="C3388" t="s">
        <v>68</v>
      </c>
      <c r="D3388">
        <v>0</v>
      </c>
      <c r="E3388">
        <v>0</v>
      </c>
      <c r="F3388">
        <v>0</v>
      </c>
      <c r="G3388">
        <v>0</v>
      </c>
      <c r="H3388">
        <v>0</v>
      </c>
      <c r="I3388">
        <v>0</v>
      </c>
      <c r="J3388">
        <v>0</v>
      </c>
      <c r="K3388">
        <v>0</v>
      </c>
      <c r="L3388">
        <v>0</v>
      </c>
      <c r="M3388">
        <v>0</v>
      </c>
      <c r="N3388">
        <v>0</v>
      </c>
      <c r="P3388" s="22" t="s">
        <v>34</v>
      </c>
      <c r="R3388" t="s">
        <v>177</v>
      </c>
      <c r="S3388" t="s">
        <v>72</v>
      </c>
      <c r="T3388" s="9" t="e">
        <f>VLOOKUP(A3388,Sku_list!$A$1:$D$2667,3,0)</f>
        <v>#N/A</v>
      </c>
      <c r="U3388" s="9" t="e">
        <f>VLOOKUP(A3388,Sku_list!$A$1:$D$2667,4,0)*(F3388/1000000*12)</f>
        <v>#N/A</v>
      </c>
      <c r="V3388" s="9" t="e">
        <f>VLOOKUP(A3388,Sku_list!$A$1:$D$2667,4,0)*(H3388/1000000*12)</f>
        <v>#N/A</v>
      </c>
      <c r="W3388" s="9" t="e">
        <f>VLOOKUP(A3388,Sku_list!$A$1:$D$2667,4,0)*(J3388/1000000*12)</f>
        <v>#N/A</v>
      </c>
      <c r="X3388" s="9" t="e">
        <f>VLOOKUP(A3388,Sku_list!$A$1:$D$2667,4,0)*(L3388/1000000*12)</f>
        <v>#N/A</v>
      </c>
      <c r="Y3388" s="9" t="e">
        <f>VLOOKUP(A3388,Sku_list!$A$1:$E$2667,5,0)*((J3388+F3388)/1000000000)</f>
        <v>#N/A</v>
      </c>
      <c r="AC3388" s="22">
        <f t="shared" ca="1" si="52"/>
        <v>6.6666666666666666E-2</v>
      </c>
    </row>
    <row r="3389" spans="1:29" x14ac:dyDescent="0.35">
      <c r="A3389">
        <v>1607792</v>
      </c>
      <c r="B3389" t="s">
        <v>232</v>
      </c>
      <c r="C3389" t="s">
        <v>44</v>
      </c>
      <c r="D3389">
        <v>0</v>
      </c>
      <c r="E3389">
        <v>0</v>
      </c>
      <c r="F3389">
        <v>0</v>
      </c>
      <c r="G3389">
        <v>0</v>
      </c>
      <c r="H3389">
        <v>0</v>
      </c>
      <c r="I3389">
        <v>0</v>
      </c>
      <c r="J3389">
        <v>0</v>
      </c>
      <c r="K3389">
        <v>0</v>
      </c>
      <c r="L3389">
        <v>0</v>
      </c>
      <c r="M3389">
        <v>0</v>
      </c>
      <c r="N3389">
        <v>0</v>
      </c>
      <c r="P3389" s="22" t="s">
        <v>34</v>
      </c>
      <c r="R3389" t="s">
        <v>45</v>
      </c>
      <c r="S3389" t="s">
        <v>193</v>
      </c>
      <c r="T3389" s="9" t="e">
        <f>VLOOKUP(A3389,Sku_list!$A$1:$D$2667,3,0)</f>
        <v>#N/A</v>
      </c>
      <c r="U3389" s="9" t="e">
        <f>VLOOKUP(A3389,Sku_list!$A$1:$D$2667,4,0)*(F3389/1000000*12)</f>
        <v>#N/A</v>
      </c>
      <c r="V3389" s="9" t="e">
        <f>VLOOKUP(A3389,Sku_list!$A$1:$D$2667,4,0)*(H3389/1000000*12)</f>
        <v>#N/A</v>
      </c>
      <c r="W3389" s="9" t="e">
        <f>VLOOKUP(A3389,Sku_list!$A$1:$D$2667,4,0)*(J3389/1000000*12)</f>
        <v>#N/A</v>
      </c>
      <c r="X3389" s="9" t="e">
        <f>VLOOKUP(A3389,Sku_list!$A$1:$D$2667,4,0)*(L3389/1000000*12)</f>
        <v>#N/A</v>
      </c>
      <c r="Y3389" s="9" t="e">
        <f>VLOOKUP(A3389,Sku_list!$A$1:$E$2667,5,0)*((J3389+F3389)/1000000000)</f>
        <v>#N/A</v>
      </c>
      <c r="AC3389" s="22">
        <f t="shared" ca="1" si="52"/>
        <v>6.6666666666666666E-2</v>
      </c>
    </row>
    <row r="3390" spans="1:29" x14ac:dyDescent="0.35">
      <c r="A3390">
        <v>1607792</v>
      </c>
      <c r="B3390" t="s">
        <v>232</v>
      </c>
      <c r="C3390" t="s">
        <v>272</v>
      </c>
      <c r="D3390">
        <v>0</v>
      </c>
      <c r="E3390">
        <v>0</v>
      </c>
      <c r="F3390">
        <v>0</v>
      </c>
      <c r="G3390">
        <v>0</v>
      </c>
      <c r="H3390">
        <v>0</v>
      </c>
      <c r="I3390">
        <v>0</v>
      </c>
      <c r="J3390">
        <v>0</v>
      </c>
      <c r="K3390">
        <v>0</v>
      </c>
      <c r="L3390">
        <v>0</v>
      </c>
      <c r="M3390">
        <v>0</v>
      </c>
      <c r="N3390">
        <v>0</v>
      </c>
      <c r="P3390" s="22" t="s">
        <v>34</v>
      </c>
      <c r="R3390" t="s">
        <v>99</v>
      </c>
      <c r="S3390" t="s">
        <v>173</v>
      </c>
      <c r="T3390" s="9" t="e">
        <f>VLOOKUP(A3390,Sku_list!$A$1:$D$2667,3,0)</f>
        <v>#N/A</v>
      </c>
      <c r="U3390" s="9" t="e">
        <f>VLOOKUP(A3390,Sku_list!$A$1:$D$2667,4,0)*(F3390/1000000*12)</f>
        <v>#N/A</v>
      </c>
      <c r="V3390" s="9" t="e">
        <f>VLOOKUP(A3390,Sku_list!$A$1:$D$2667,4,0)*(H3390/1000000*12)</f>
        <v>#N/A</v>
      </c>
      <c r="W3390" s="9" t="e">
        <f>VLOOKUP(A3390,Sku_list!$A$1:$D$2667,4,0)*(J3390/1000000*12)</f>
        <v>#N/A</v>
      </c>
      <c r="X3390" s="9" t="e">
        <f>VLOOKUP(A3390,Sku_list!$A$1:$D$2667,4,0)*(L3390/1000000*12)</f>
        <v>#N/A</v>
      </c>
      <c r="Y3390" s="9" t="e">
        <f>VLOOKUP(A3390,Sku_list!$A$1:$E$2667,5,0)*((J3390+F3390)/1000000000)</f>
        <v>#N/A</v>
      </c>
      <c r="AC3390" s="22">
        <f t="shared" ca="1" si="52"/>
        <v>6.6666666666666666E-2</v>
      </c>
    </row>
    <row r="3391" spans="1:29" x14ac:dyDescent="0.35">
      <c r="A3391">
        <v>1607792</v>
      </c>
      <c r="B3391" t="s">
        <v>232</v>
      </c>
      <c r="C3391" t="s">
        <v>273</v>
      </c>
      <c r="D3391">
        <v>0</v>
      </c>
      <c r="E3391">
        <v>0</v>
      </c>
      <c r="F3391">
        <v>0</v>
      </c>
      <c r="G3391">
        <v>0</v>
      </c>
      <c r="H3391">
        <v>0</v>
      </c>
      <c r="I3391">
        <v>0</v>
      </c>
      <c r="J3391">
        <v>0</v>
      </c>
      <c r="K3391">
        <v>0</v>
      </c>
      <c r="L3391">
        <v>0</v>
      </c>
      <c r="M3391">
        <v>0</v>
      </c>
      <c r="N3391">
        <v>0</v>
      </c>
      <c r="P3391" s="22" t="s">
        <v>34</v>
      </c>
      <c r="R3391" t="s">
        <v>275</v>
      </c>
      <c r="S3391" t="s">
        <v>308</v>
      </c>
      <c r="T3391" s="9" t="e">
        <f>VLOOKUP(A3391,Sku_list!$A$1:$D$2667,3,0)</f>
        <v>#N/A</v>
      </c>
      <c r="U3391" s="9" t="e">
        <f>VLOOKUP(A3391,Sku_list!$A$1:$D$2667,4,0)*(F3391/1000000*12)</f>
        <v>#N/A</v>
      </c>
      <c r="V3391" s="9" t="e">
        <f>VLOOKUP(A3391,Sku_list!$A$1:$D$2667,4,0)*(H3391/1000000*12)</f>
        <v>#N/A</v>
      </c>
      <c r="W3391" s="9" t="e">
        <f>VLOOKUP(A3391,Sku_list!$A$1:$D$2667,4,0)*(J3391/1000000*12)</f>
        <v>#N/A</v>
      </c>
      <c r="X3391" s="9" t="e">
        <f>VLOOKUP(A3391,Sku_list!$A$1:$D$2667,4,0)*(L3391/1000000*12)</f>
        <v>#N/A</v>
      </c>
      <c r="Y3391" s="9" t="e">
        <f>VLOOKUP(A3391,Sku_list!$A$1:$E$2667,5,0)*((J3391+F3391)/1000000000)</f>
        <v>#N/A</v>
      </c>
      <c r="AC3391" s="22">
        <f t="shared" ca="1" si="52"/>
        <v>6.6666666666666666E-2</v>
      </c>
    </row>
    <row r="3392" spans="1:29" x14ac:dyDescent="0.35">
      <c r="A3392">
        <v>1607793</v>
      </c>
      <c r="B3392" t="s">
        <v>233</v>
      </c>
      <c r="C3392" t="s">
        <v>139</v>
      </c>
      <c r="D3392">
        <v>0</v>
      </c>
      <c r="E3392">
        <v>0</v>
      </c>
      <c r="F3392">
        <v>0</v>
      </c>
      <c r="G3392">
        <v>0</v>
      </c>
      <c r="H3392">
        <v>0</v>
      </c>
      <c r="I3392">
        <v>0</v>
      </c>
      <c r="J3392">
        <v>0</v>
      </c>
      <c r="K3392">
        <v>0</v>
      </c>
      <c r="L3392">
        <v>0</v>
      </c>
      <c r="M3392">
        <v>0</v>
      </c>
      <c r="N3392">
        <v>0</v>
      </c>
      <c r="P3392" s="22" t="s">
        <v>34</v>
      </c>
      <c r="R3392" t="s">
        <v>70</v>
      </c>
      <c r="S3392" t="s">
        <v>69</v>
      </c>
      <c r="T3392" s="9" t="e">
        <f>VLOOKUP(A3392,Sku_list!$A$1:$D$2667,3,0)</f>
        <v>#N/A</v>
      </c>
      <c r="U3392" s="9" t="e">
        <f>VLOOKUP(A3392,Sku_list!$A$1:$D$2667,4,0)*(F3392/1000000*12)</f>
        <v>#N/A</v>
      </c>
      <c r="V3392" s="9" t="e">
        <f>VLOOKUP(A3392,Sku_list!$A$1:$D$2667,4,0)*(H3392/1000000*12)</f>
        <v>#N/A</v>
      </c>
      <c r="W3392" s="9" t="e">
        <f>VLOOKUP(A3392,Sku_list!$A$1:$D$2667,4,0)*(J3392/1000000*12)</f>
        <v>#N/A</v>
      </c>
      <c r="X3392" s="9" t="e">
        <f>VLOOKUP(A3392,Sku_list!$A$1:$D$2667,4,0)*(L3392/1000000*12)</f>
        <v>#N/A</v>
      </c>
      <c r="Y3392" s="9" t="e">
        <f>VLOOKUP(A3392,Sku_list!$A$1:$E$2667,5,0)*((J3392+F3392)/1000000000)</f>
        <v>#N/A</v>
      </c>
      <c r="AC3392" s="22">
        <f t="shared" ca="1" si="52"/>
        <v>6.6666666666666666E-2</v>
      </c>
    </row>
    <row r="3393" spans="1:29" x14ac:dyDescent="0.35">
      <c r="A3393">
        <v>1607793</v>
      </c>
      <c r="B3393" t="s">
        <v>233</v>
      </c>
      <c r="C3393" t="s">
        <v>140</v>
      </c>
      <c r="D3393">
        <v>0</v>
      </c>
      <c r="E3393">
        <v>0</v>
      </c>
      <c r="F3393">
        <v>0</v>
      </c>
      <c r="G3393">
        <v>0</v>
      </c>
      <c r="H3393">
        <v>0</v>
      </c>
      <c r="I3393">
        <v>0</v>
      </c>
      <c r="J3393">
        <v>0</v>
      </c>
      <c r="K3393">
        <v>0</v>
      </c>
      <c r="L3393">
        <v>0</v>
      </c>
      <c r="M3393">
        <v>0</v>
      </c>
      <c r="N3393">
        <v>0</v>
      </c>
      <c r="P3393" s="22" t="s">
        <v>34</v>
      </c>
      <c r="R3393" t="s">
        <v>71</v>
      </c>
      <c r="S3393" t="s">
        <v>72</v>
      </c>
      <c r="T3393" s="9" t="e">
        <f>VLOOKUP(A3393,Sku_list!$A$1:$D$2667,3,0)</f>
        <v>#N/A</v>
      </c>
      <c r="U3393" s="9" t="e">
        <f>VLOOKUP(A3393,Sku_list!$A$1:$D$2667,4,0)*(F3393/1000000*12)</f>
        <v>#N/A</v>
      </c>
      <c r="V3393" s="9" t="e">
        <f>VLOOKUP(A3393,Sku_list!$A$1:$D$2667,4,0)*(H3393/1000000*12)</f>
        <v>#N/A</v>
      </c>
      <c r="W3393" s="9" t="e">
        <f>VLOOKUP(A3393,Sku_list!$A$1:$D$2667,4,0)*(J3393/1000000*12)</f>
        <v>#N/A</v>
      </c>
      <c r="X3393" s="9" t="e">
        <f>VLOOKUP(A3393,Sku_list!$A$1:$D$2667,4,0)*(L3393/1000000*12)</f>
        <v>#N/A</v>
      </c>
      <c r="Y3393" s="9" t="e">
        <f>VLOOKUP(A3393,Sku_list!$A$1:$E$2667,5,0)*((J3393+F3393)/1000000000)</f>
        <v>#N/A</v>
      </c>
      <c r="AC3393" s="22">
        <f t="shared" ca="1" si="52"/>
        <v>6.6666666666666666E-2</v>
      </c>
    </row>
    <row r="3394" spans="1:29" x14ac:dyDescent="0.35">
      <c r="A3394">
        <v>1607793</v>
      </c>
      <c r="B3394" t="s">
        <v>233</v>
      </c>
      <c r="C3394" t="s">
        <v>141</v>
      </c>
      <c r="D3394">
        <v>0</v>
      </c>
      <c r="E3394">
        <v>0</v>
      </c>
      <c r="F3394">
        <v>0</v>
      </c>
      <c r="G3394">
        <v>0</v>
      </c>
      <c r="H3394">
        <v>0</v>
      </c>
      <c r="I3394">
        <v>0</v>
      </c>
      <c r="J3394">
        <v>0</v>
      </c>
      <c r="K3394">
        <v>0</v>
      </c>
      <c r="L3394">
        <v>0</v>
      </c>
      <c r="M3394">
        <v>0</v>
      </c>
      <c r="N3394">
        <v>0</v>
      </c>
      <c r="P3394" s="22" t="s">
        <v>34</v>
      </c>
      <c r="R3394" t="s">
        <v>82</v>
      </c>
      <c r="S3394" t="s">
        <v>83</v>
      </c>
      <c r="T3394" s="9" t="e">
        <f>VLOOKUP(A3394,Sku_list!$A$1:$D$2667,3,0)</f>
        <v>#N/A</v>
      </c>
      <c r="U3394" s="9" t="e">
        <f>VLOOKUP(A3394,Sku_list!$A$1:$D$2667,4,0)*(F3394/1000000*12)</f>
        <v>#N/A</v>
      </c>
      <c r="V3394" s="9" t="e">
        <f>VLOOKUP(A3394,Sku_list!$A$1:$D$2667,4,0)*(H3394/1000000*12)</f>
        <v>#N/A</v>
      </c>
      <c r="W3394" s="9" t="e">
        <f>VLOOKUP(A3394,Sku_list!$A$1:$D$2667,4,0)*(J3394/1000000*12)</f>
        <v>#N/A</v>
      </c>
      <c r="X3394" s="9" t="e">
        <f>VLOOKUP(A3394,Sku_list!$A$1:$D$2667,4,0)*(L3394/1000000*12)</f>
        <v>#N/A</v>
      </c>
      <c r="Y3394" s="9" t="e">
        <f>VLOOKUP(A3394,Sku_list!$A$1:$E$2667,5,0)*((J3394+F3394)/1000000000)</f>
        <v>#N/A</v>
      </c>
      <c r="AC3394" s="22">
        <f t="shared" ca="1" si="52"/>
        <v>6.6666666666666666E-2</v>
      </c>
    </row>
    <row r="3395" spans="1:29" x14ac:dyDescent="0.35">
      <c r="A3395">
        <v>1607793</v>
      </c>
      <c r="B3395" t="s">
        <v>233</v>
      </c>
      <c r="C3395" t="s">
        <v>142</v>
      </c>
      <c r="D3395">
        <v>0</v>
      </c>
      <c r="E3395">
        <v>0</v>
      </c>
      <c r="F3395">
        <v>0</v>
      </c>
      <c r="G3395">
        <v>0</v>
      </c>
      <c r="H3395">
        <v>0</v>
      </c>
      <c r="I3395">
        <v>0</v>
      </c>
      <c r="J3395">
        <v>0</v>
      </c>
      <c r="K3395">
        <v>0</v>
      </c>
      <c r="L3395">
        <v>0</v>
      </c>
      <c r="M3395">
        <v>0</v>
      </c>
      <c r="N3395">
        <v>0</v>
      </c>
      <c r="P3395" s="22" t="s">
        <v>34</v>
      </c>
      <c r="R3395" t="s">
        <v>84</v>
      </c>
      <c r="S3395" t="s">
        <v>85</v>
      </c>
      <c r="T3395" s="9" t="e">
        <f>VLOOKUP(A3395,Sku_list!$A$1:$D$2667,3,0)</f>
        <v>#N/A</v>
      </c>
      <c r="U3395" s="9" t="e">
        <f>VLOOKUP(A3395,Sku_list!$A$1:$D$2667,4,0)*(F3395/1000000*12)</f>
        <v>#N/A</v>
      </c>
      <c r="V3395" s="9" t="e">
        <f>VLOOKUP(A3395,Sku_list!$A$1:$D$2667,4,0)*(H3395/1000000*12)</f>
        <v>#N/A</v>
      </c>
      <c r="W3395" s="9" t="e">
        <f>VLOOKUP(A3395,Sku_list!$A$1:$D$2667,4,0)*(J3395/1000000*12)</f>
        <v>#N/A</v>
      </c>
      <c r="X3395" s="9" t="e">
        <f>VLOOKUP(A3395,Sku_list!$A$1:$D$2667,4,0)*(L3395/1000000*12)</f>
        <v>#N/A</v>
      </c>
      <c r="Y3395" s="9" t="e">
        <f>VLOOKUP(A3395,Sku_list!$A$1:$E$2667,5,0)*((J3395+F3395)/1000000000)</f>
        <v>#N/A</v>
      </c>
      <c r="AC3395" s="22">
        <f t="shared" ref="AC3395:AC3458" ca="1" si="53">(DAY(TODAY())+AB3395)/30</f>
        <v>6.6666666666666666E-2</v>
      </c>
    </row>
    <row r="3396" spans="1:29" x14ac:dyDescent="0.35">
      <c r="A3396">
        <v>1607793</v>
      </c>
      <c r="B3396" t="s">
        <v>233</v>
      </c>
      <c r="C3396" t="s">
        <v>143</v>
      </c>
      <c r="D3396">
        <v>0</v>
      </c>
      <c r="E3396">
        <v>0</v>
      </c>
      <c r="F3396">
        <v>0</v>
      </c>
      <c r="G3396">
        <v>0</v>
      </c>
      <c r="H3396">
        <v>0</v>
      </c>
      <c r="I3396">
        <v>0</v>
      </c>
      <c r="J3396">
        <v>0</v>
      </c>
      <c r="K3396">
        <v>0</v>
      </c>
      <c r="L3396">
        <v>0</v>
      </c>
      <c r="M3396">
        <v>0</v>
      </c>
      <c r="N3396">
        <v>0</v>
      </c>
      <c r="P3396" s="22" t="s">
        <v>34</v>
      </c>
      <c r="R3396" t="s">
        <v>86</v>
      </c>
      <c r="S3396" t="s">
        <v>85</v>
      </c>
      <c r="T3396" s="9" t="e">
        <f>VLOOKUP(A3396,Sku_list!$A$1:$D$2667,3,0)</f>
        <v>#N/A</v>
      </c>
      <c r="U3396" s="9" t="e">
        <f>VLOOKUP(A3396,Sku_list!$A$1:$D$2667,4,0)*(F3396/1000000*12)</f>
        <v>#N/A</v>
      </c>
      <c r="V3396" s="9" t="e">
        <f>VLOOKUP(A3396,Sku_list!$A$1:$D$2667,4,0)*(H3396/1000000*12)</f>
        <v>#N/A</v>
      </c>
      <c r="W3396" s="9" t="e">
        <f>VLOOKUP(A3396,Sku_list!$A$1:$D$2667,4,0)*(J3396/1000000*12)</f>
        <v>#N/A</v>
      </c>
      <c r="X3396" s="9" t="e">
        <f>VLOOKUP(A3396,Sku_list!$A$1:$D$2667,4,0)*(L3396/1000000*12)</f>
        <v>#N/A</v>
      </c>
      <c r="Y3396" s="9" t="e">
        <f>VLOOKUP(A3396,Sku_list!$A$1:$E$2667,5,0)*((J3396+F3396)/1000000000)</f>
        <v>#N/A</v>
      </c>
      <c r="AC3396" s="22">
        <f t="shared" ca="1" si="53"/>
        <v>6.6666666666666666E-2</v>
      </c>
    </row>
    <row r="3397" spans="1:29" x14ac:dyDescent="0.35">
      <c r="A3397">
        <v>1607793</v>
      </c>
      <c r="B3397" t="s">
        <v>233</v>
      </c>
      <c r="C3397" t="s">
        <v>144</v>
      </c>
      <c r="D3397">
        <v>0</v>
      </c>
      <c r="E3397">
        <v>0</v>
      </c>
      <c r="F3397">
        <v>0</v>
      </c>
      <c r="G3397">
        <v>0</v>
      </c>
      <c r="H3397">
        <v>0</v>
      </c>
      <c r="I3397">
        <v>0</v>
      </c>
      <c r="J3397">
        <v>0</v>
      </c>
      <c r="K3397">
        <v>0</v>
      </c>
      <c r="L3397">
        <v>0</v>
      </c>
      <c r="M3397">
        <v>0</v>
      </c>
      <c r="N3397">
        <v>0</v>
      </c>
      <c r="P3397" s="22" t="s">
        <v>34</v>
      </c>
      <c r="R3397" t="s">
        <v>87</v>
      </c>
      <c r="S3397" t="s">
        <v>72</v>
      </c>
      <c r="T3397" s="9" t="e">
        <f>VLOOKUP(A3397,Sku_list!$A$1:$D$2667,3,0)</f>
        <v>#N/A</v>
      </c>
      <c r="U3397" s="9" t="e">
        <f>VLOOKUP(A3397,Sku_list!$A$1:$D$2667,4,0)*(F3397/1000000*12)</f>
        <v>#N/A</v>
      </c>
      <c r="V3397" s="9" t="e">
        <f>VLOOKUP(A3397,Sku_list!$A$1:$D$2667,4,0)*(H3397/1000000*12)</f>
        <v>#N/A</v>
      </c>
      <c r="W3397" s="9" t="e">
        <f>VLOOKUP(A3397,Sku_list!$A$1:$D$2667,4,0)*(J3397/1000000*12)</f>
        <v>#N/A</v>
      </c>
      <c r="X3397" s="9" t="e">
        <f>VLOOKUP(A3397,Sku_list!$A$1:$D$2667,4,0)*(L3397/1000000*12)</f>
        <v>#N/A</v>
      </c>
      <c r="Y3397" s="9" t="e">
        <f>VLOOKUP(A3397,Sku_list!$A$1:$E$2667,5,0)*((J3397+F3397)/1000000000)</f>
        <v>#N/A</v>
      </c>
      <c r="AC3397" s="22">
        <f t="shared" ca="1" si="53"/>
        <v>6.6666666666666666E-2</v>
      </c>
    </row>
    <row r="3398" spans="1:29" x14ac:dyDescent="0.35">
      <c r="A3398">
        <v>1607793</v>
      </c>
      <c r="B3398" t="s">
        <v>233</v>
      </c>
      <c r="C3398" t="s">
        <v>145</v>
      </c>
      <c r="D3398">
        <v>0</v>
      </c>
      <c r="E3398">
        <v>0</v>
      </c>
      <c r="F3398">
        <v>0</v>
      </c>
      <c r="G3398">
        <v>0</v>
      </c>
      <c r="H3398">
        <v>0</v>
      </c>
      <c r="I3398">
        <v>0</v>
      </c>
      <c r="J3398">
        <v>0</v>
      </c>
      <c r="K3398">
        <v>0</v>
      </c>
      <c r="L3398">
        <v>0</v>
      </c>
      <c r="M3398">
        <v>0</v>
      </c>
      <c r="N3398">
        <v>0</v>
      </c>
      <c r="P3398" s="22" t="s">
        <v>34</v>
      </c>
      <c r="R3398" t="s">
        <v>88</v>
      </c>
      <c r="S3398" t="s">
        <v>83</v>
      </c>
      <c r="T3398" s="9" t="e">
        <f>VLOOKUP(A3398,Sku_list!$A$1:$D$2667,3,0)</f>
        <v>#N/A</v>
      </c>
      <c r="U3398" s="9" t="e">
        <f>VLOOKUP(A3398,Sku_list!$A$1:$D$2667,4,0)*(F3398/1000000*12)</f>
        <v>#N/A</v>
      </c>
      <c r="V3398" s="9" t="e">
        <f>VLOOKUP(A3398,Sku_list!$A$1:$D$2667,4,0)*(H3398/1000000*12)</f>
        <v>#N/A</v>
      </c>
      <c r="W3398" s="9" t="e">
        <f>VLOOKUP(A3398,Sku_list!$A$1:$D$2667,4,0)*(J3398/1000000*12)</f>
        <v>#N/A</v>
      </c>
      <c r="X3398" s="9" t="e">
        <f>VLOOKUP(A3398,Sku_list!$A$1:$D$2667,4,0)*(L3398/1000000*12)</f>
        <v>#N/A</v>
      </c>
      <c r="Y3398" s="9" t="e">
        <f>VLOOKUP(A3398,Sku_list!$A$1:$E$2667,5,0)*((J3398+F3398)/1000000000)</f>
        <v>#N/A</v>
      </c>
      <c r="AC3398" s="22">
        <f t="shared" ca="1" si="53"/>
        <v>6.6666666666666666E-2</v>
      </c>
    </row>
    <row r="3399" spans="1:29" x14ac:dyDescent="0.35">
      <c r="A3399">
        <v>1607793</v>
      </c>
      <c r="B3399" t="s">
        <v>233</v>
      </c>
      <c r="C3399" t="s">
        <v>146</v>
      </c>
      <c r="D3399">
        <v>0</v>
      </c>
      <c r="E3399">
        <v>0</v>
      </c>
      <c r="F3399">
        <v>0</v>
      </c>
      <c r="G3399">
        <v>0</v>
      </c>
      <c r="H3399">
        <v>0</v>
      </c>
      <c r="I3399">
        <v>0</v>
      </c>
      <c r="J3399">
        <v>0</v>
      </c>
      <c r="K3399">
        <v>0</v>
      </c>
      <c r="L3399">
        <v>0</v>
      </c>
      <c r="M3399">
        <v>0</v>
      </c>
      <c r="N3399">
        <v>0</v>
      </c>
      <c r="P3399" s="22" t="s">
        <v>34</v>
      </c>
      <c r="R3399" t="s">
        <v>89</v>
      </c>
      <c r="S3399" t="s">
        <v>69</v>
      </c>
      <c r="T3399" s="9" t="e">
        <f>VLOOKUP(A3399,Sku_list!$A$1:$D$2667,3,0)</f>
        <v>#N/A</v>
      </c>
      <c r="U3399" s="9" t="e">
        <f>VLOOKUP(A3399,Sku_list!$A$1:$D$2667,4,0)*(F3399/1000000*12)</f>
        <v>#N/A</v>
      </c>
      <c r="V3399" s="9" t="e">
        <f>VLOOKUP(A3399,Sku_list!$A$1:$D$2667,4,0)*(H3399/1000000*12)</f>
        <v>#N/A</v>
      </c>
      <c r="W3399" s="9" t="e">
        <f>VLOOKUP(A3399,Sku_list!$A$1:$D$2667,4,0)*(J3399/1000000*12)</f>
        <v>#N/A</v>
      </c>
      <c r="X3399" s="9" t="e">
        <f>VLOOKUP(A3399,Sku_list!$A$1:$D$2667,4,0)*(L3399/1000000*12)</f>
        <v>#N/A</v>
      </c>
      <c r="Y3399" s="9" t="e">
        <f>VLOOKUP(A3399,Sku_list!$A$1:$E$2667,5,0)*((J3399+F3399)/1000000000)</f>
        <v>#N/A</v>
      </c>
      <c r="AC3399" s="22">
        <f t="shared" ca="1" si="53"/>
        <v>6.6666666666666666E-2</v>
      </c>
    </row>
    <row r="3400" spans="1:29" x14ac:dyDescent="0.35">
      <c r="A3400">
        <v>1607793</v>
      </c>
      <c r="B3400" t="s">
        <v>233</v>
      </c>
      <c r="C3400" t="s">
        <v>147</v>
      </c>
      <c r="D3400">
        <v>0</v>
      </c>
      <c r="E3400">
        <v>0</v>
      </c>
      <c r="F3400">
        <v>0</v>
      </c>
      <c r="G3400">
        <v>0</v>
      </c>
      <c r="H3400">
        <v>0</v>
      </c>
      <c r="I3400">
        <v>0</v>
      </c>
      <c r="J3400">
        <v>0</v>
      </c>
      <c r="K3400">
        <v>0</v>
      </c>
      <c r="L3400">
        <v>0</v>
      </c>
      <c r="M3400">
        <v>0</v>
      </c>
      <c r="N3400">
        <v>0</v>
      </c>
      <c r="P3400" s="22" t="s">
        <v>34</v>
      </c>
      <c r="R3400" t="s">
        <v>90</v>
      </c>
      <c r="S3400" t="s">
        <v>69</v>
      </c>
      <c r="T3400" s="9" t="e">
        <f>VLOOKUP(A3400,Sku_list!$A$1:$D$2667,3,0)</f>
        <v>#N/A</v>
      </c>
      <c r="U3400" s="9" t="e">
        <f>VLOOKUP(A3400,Sku_list!$A$1:$D$2667,4,0)*(F3400/1000000*12)</f>
        <v>#N/A</v>
      </c>
      <c r="V3400" s="9" t="e">
        <f>VLOOKUP(A3400,Sku_list!$A$1:$D$2667,4,0)*(H3400/1000000*12)</f>
        <v>#N/A</v>
      </c>
      <c r="W3400" s="9" t="e">
        <f>VLOOKUP(A3400,Sku_list!$A$1:$D$2667,4,0)*(J3400/1000000*12)</f>
        <v>#N/A</v>
      </c>
      <c r="X3400" s="9" t="e">
        <f>VLOOKUP(A3400,Sku_list!$A$1:$D$2667,4,0)*(L3400/1000000*12)</f>
        <v>#N/A</v>
      </c>
      <c r="Y3400" s="9" t="e">
        <f>VLOOKUP(A3400,Sku_list!$A$1:$E$2667,5,0)*((J3400+F3400)/1000000000)</f>
        <v>#N/A</v>
      </c>
      <c r="AC3400" s="22">
        <f t="shared" ca="1" si="53"/>
        <v>6.6666666666666666E-2</v>
      </c>
    </row>
    <row r="3401" spans="1:29" x14ac:dyDescent="0.35">
      <c r="A3401">
        <v>1607793</v>
      </c>
      <c r="B3401" t="s">
        <v>233</v>
      </c>
      <c r="C3401" t="s">
        <v>148</v>
      </c>
      <c r="D3401">
        <v>0</v>
      </c>
      <c r="E3401">
        <v>0</v>
      </c>
      <c r="F3401">
        <v>0</v>
      </c>
      <c r="G3401">
        <v>0</v>
      </c>
      <c r="H3401">
        <v>0</v>
      </c>
      <c r="I3401">
        <v>0</v>
      </c>
      <c r="J3401">
        <v>0</v>
      </c>
      <c r="K3401">
        <v>0</v>
      </c>
      <c r="L3401">
        <v>0</v>
      </c>
      <c r="M3401">
        <v>0</v>
      </c>
      <c r="N3401">
        <v>0</v>
      </c>
      <c r="P3401" s="22" t="s">
        <v>34</v>
      </c>
      <c r="R3401" t="s">
        <v>91</v>
      </c>
      <c r="S3401" t="s">
        <v>85</v>
      </c>
      <c r="T3401" s="9" t="e">
        <f>VLOOKUP(A3401,Sku_list!$A$1:$D$2667,3,0)</f>
        <v>#N/A</v>
      </c>
      <c r="U3401" s="9" t="e">
        <f>VLOOKUP(A3401,Sku_list!$A$1:$D$2667,4,0)*(F3401/1000000*12)</f>
        <v>#N/A</v>
      </c>
      <c r="V3401" s="9" t="e">
        <f>VLOOKUP(A3401,Sku_list!$A$1:$D$2667,4,0)*(H3401/1000000*12)</f>
        <v>#N/A</v>
      </c>
      <c r="W3401" s="9" t="e">
        <f>VLOOKUP(A3401,Sku_list!$A$1:$D$2667,4,0)*(J3401/1000000*12)</f>
        <v>#N/A</v>
      </c>
      <c r="X3401" s="9" t="e">
        <f>VLOOKUP(A3401,Sku_list!$A$1:$D$2667,4,0)*(L3401/1000000*12)</f>
        <v>#N/A</v>
      </c>
      <c r="Y3401" s="9" t="e">
        <f>VLOOKUP(A3401,Sku_list!$A$1:$E$2667,5,0)*((J3401+F3401)/1000000000)</f>
        <v>#N/A</v>
      </c>
      <c r="AC3401" s="22">
        <f t="shared" ca="1" si="53"/>
        <v>6.6666666666666666E-2</v>
      </c>
    </row>
    <row r="3402" spans="1:29" x14ac:dyDescent="0.35">
      <c r="A3402">
        <v>1607793</v>
      </c>
      <c r="B3402" t="s">
        <v>233</v>
      </c>
      <c r="C3402" t="s">
        <v>149</v>
      </c>
      <c r="D3402">
        <v>0</v>
      </c>
      <c r="E3402">
        <v>0</v>
      </c>
      <c r="F3402">
        <v>0</v>
      </c>
      <c r="G3402">
        <v>0</v>
      </c>
      <c r="H3402">
        <v>0</v>
      </c>
      <c r="I3402">
        <v>0</v>
      </c>
      <c r="J3402">
        <v>0</v>
      </c>
      <c r="K3402">
        <v>0</v>
      </c>
      <c r="L3402">
        <v>0</v>
      </c>
      <c r="M3402">
        <v>0</v>
      </c>
      <c r="N3402">
        <v>0</v>
      </c>
      <c r="P3402" s="22" t="s">
        <v>34</v>
      </c>
      <c r="R3402" t="s">
        <v>92</v>
      </c>
      <c r="S3402" t="s">
        <v>85</v>
      </c>
      <c r="T3402" s="9" t="e">
        <f>VLOOKUP(A3402,Sku_list!$A$1:$D$2667,3,0)</f>
        <v>#N/A</v>
      </c>
      <c r="U3402" s="9" t="e">
        <f>VLOOKUP(A3402,Sku_list!$A$1:$D$2667,4,0)*(F3402/1000000*12)</f>
        <v>#N/A</v>
      </c>
      <c r="V3402" s="9" t="e">
        <f>VLOOKUP(A3402,Sku_list!$A$1:$D$2667,4,0)*(H3402/1000000*12)</f>
        <v>#N/A</v>
      </c>
      <c r="W3402" s="9" t="e">
        <f>VLOOKUP(A3402,Sku_list!$A$1:$D$2667,4,0)*(J3402/1000000*12)</f>
        <v>#N/A</v>
      </c>
      <c r="X3402" s="9" t="e">
        <f>VLOOKUP(A3402,Sku_list!$A$1:$D$2667,4,0)*(L3402/1000000*12)</f>
        <v>#N/A</v>
      </c>
      <c r="Y3402" s="9" t="e">
        <f>VLOOKUP(A3402,Sku_list!$A$1:$E$2667,5,0)*((J3402+F3402)/1000000000)</f>
        <v>#N/A</v>
      </c>
      <c r="AC3402" s="22">
        <f t="shared" ca="1" si="53"/>
        <v>6.6666666666666666E-2</v>
      </c>
    </row>
    <row r="3403" spans="1:29" x14ac:dyDescent="0.35">
      <c r="A3403">
        <v>1607793</v>
      </c>
      <c r="B3403" t="s">
        <v>233</v>
      </c>
      <c r="C3403" t="s">
        <v>150</v>
      </c>
      <c r="D3403">
        <v>0</v>
      </c>
      <c r="E3403">
        <v>0</v>
      </c>
      <c r="F3403">
        <v>0</v>
      </c>
      <c r="G3403">
        <v>0</v>
      </c>
      <c r="H3403">
        <v>0</v>
      </c>
      <c r="I3403">
        <v>0</v>
      </c>
      <c r="J3403">
        <v>0</v>
      </c>
      <c r="K3403">
        <v>0</v>
      </c>
      <c r="L3403">
        <v>0</v>
      </c>
      <c r="M3403">
        <v>0</v>
      </c>
      <c r="N3403">
        <v>0</v>
      </c>
      <c r="P3403" s="22" t="s">
        <v>34</v>
      </c>
      <c r="R3403" t="s">
        <v>93</v>
      </c>
      <c r="S3403" t="s">
        <v>85</v>
      </c>
      <c r="T3403" s="9" t="e">
        <f>VLOOKUP(A3403,Sku_list!$A$1:$D$2667,3,0)</f>
        <v>#N/A</v>
      </c>
      <c r="U3403" s="9" t="e">
        <f>VLOOKUP(A3403,Sku_list!$A$1:$D$2667,4,0)*(F3403/1000000*12)</f>
        <v>#N/A</v>
      </c>
      <c r="V3403" s="9" t="e">
        <f>VLOOKUP(A3403,Sku_list!$A$1:$D$2667,4,0)*(H3403/1000000*12)</f>
        <v>#N/A</v>
      </c>
      <c r="W3403" s="9" t="e">
        <f>VLOOKUP(A3403,Sku_list!$A$1:$D$2667,4,0)*(J3403/1000000*12)</f>
        <v>#N/A</v>
      </c>
      <c r="X3403" s="9" t="e">
        <f>VLOOKUP(A3403,Sku_list!$A$1:$D$2667,4,0)*(L3403/1000000*12)</f>
        <v>#N/A</v>
      </c>
      <c r="Y3403" s="9" t="e">
        <f>VLOOKUP(A3403,Sku_list!$A$1:$E$2667,5,0)*((J3403+F3403)/1000000000)</f>
        <v>#N/A</v>
      </c>
      <c r="AC3403" s="22">
        <f t="shared" ca="1" si="53"/>
        <v>6.6666666666666666E-2</v>
      </c>
    </row>
    <row r="3404" spans="1:29" x14ac:dyDescent="0.35">
      <c r="A3404">
        <v>1607793</v>
      </c>
      <c r="B3404" t="s">
        <v>233</v>
      </c>
      <c r="C3404" t="s">
        <v>151</v>
      </c>
      <c r="D3404">
        <v>0</v>
      </c>
      <c r="E3404">
        <v>0</v>
      </c>
      <c r="F3404">
        <v>0</v>
      </c>
      <c r="G3404">
        <v>0</v>
      </c>
      <c r="H3404">
        <v>0</v>
      </c>
      <c r="I3404">
        <v>0</v>
      </c>
      <c r="J3404">
        <v>0</v>
      </c>
      <c r="K3404">
        <v>0</v>
      </c>
      <c r="L3404">
        <v>0</v>
      </c>
      <c r="M3404">
        <v>0</v>
      </c>
      <c r="N3404">
        <v>0</v>
      </c>
      <c r="P3404" s="22" t="s">
        <v>34</v>
      </c>
      <c r="R3404" t="s">
        <v>94</v>
      </c>
      <c r="S3404" t="s">
        <v>83</v>
      </c>
      <c r="T3404" s="9" t="e">
        <f>VLOOKUP(A3404,Sku_list!$A$1:$D$2667,3,0)</f>
        <v>#N/A</v>
      </c>
      <c r="U3404" s="9" t="e">
        <f>VLOOKUP(A3404,Sku_list!$A$1:$D$2667,4,0)*(F3404/1000000*12)</f>
        <v>#N/A</v>
      </c>
      <c r="V3404" s="9" t="e">
        <f>VLOOKUP(A3404,Sku_list!$A$1:$D$2667,4,0)*(H3404/1000000*12)</f>
        <v>#N/A</v>
      </c>
      <c r="W3404" s="9" t="e">
        <f>VLOOKUP(A3404,Sku_list!$A$1:$D$2667,4,0)*(J3404/1000000*12)</f>
        <v>#N/A</v>
      </c>
      <c r="X3404" s="9" t="e">
        <f>VLOOKUP(A3404,Sku_list!$A$1:$D$2667,4,0)*(L3404/1000000*12)</f>
        <v>#N/A</v>
      </c>
      <c r="Y3404" s="9" t="e">
        <f>VLOOKUP(A3404,Sku_list!$A$1:$E$2667,5,0)*((J3404+F3404)/1000000000)</f>
        <v>#N/A</v>
      </c>
      <c r="AC3404" s="22">
        <f t="shared" ca="1" si="53"/>
        <v>6.6666666666666666E-2</v>
      </c>
    </row>
    <row r="3405" spans="1:29" x14ac:dyDescent="0.35">
      <c r="A3405">
        <v>1607793</v>
      </c>
      <c r="B3405" t="s">
        <v>233</v>
      </c>
      <c r="C3405" t="s">
        <v>152</v>
      </c>
      <c r="D3405">
        <v>0</v>
      </c>
      <c r="E3405">
        <v>0</v>
      </c>
      <c r="F3405">
        <v>0</v>
      </c>
      <c r="G3405">
        <v>0</v>
      </c>
      <c r="H3405">
        <v>0</v>
      </c>
      <c r="I3405">
        <v>0</v>
      </c>
      <c r="J3405">
        <v>0</v>
      </c>
      <c r="K3405">
        <v>0</v>
      </c>
      <c r="L3405">
        <v>0</v>
      </c>
      <c r="M3405">
        <v>0</v>
      </c>
      <c r="N3405">
        <v>0</v>
      </c>
      <c r="P3405" s="22" t="s">
        <v>34</v>
      </c>
      <c r="R3405" t="s">
        <v>95</v>
      </c>
      <c r="S3405" t="s">
        <v>83</v>
      </c>
      <c r="T3405" s="9" t="e">
        <f>VLOOKUP(A3405,Sku_list!$A$1:$D$2667,3,0)</f>
        <v>#N/A</v>
      </c>
      <c r="U3405" s="9" t="e">
        <f>VLOOKUP(A3405,Sku_list!$A$1:$D$2667,4,0)*(F3405/1000000*12)</f>
        <v>#N/A</v>
      </c>
      <c r="V3405" s="9" t="e">
        <f>VLOOKUP(A3405,Sku_list!$A$1:$D$2667,4,0)*(H3405/1000000*12)</f>
        <v>#N/A</v>
      </c>
      <c r="W3405" s="9" t="e">
        <f>VLOOKUP(A3405,Sku_list!$A$1:$D$2667,4,0)*(J3405/1000000*12)</f>
        <v>#N/A</v>
      </c>
      <c r="X3405" s="9" t="e">
        <f>VLOOKUP(A3405,Sku_list!$A$1:$D$2667,4,0)*(L3405/1000000*12)</f>
        <v>#N/A</v>
      </c>
      <c r="Y3405" s="9" t="e">
        <f>VLOOKUP(A3405,Sku_list!$A$1:$E$2667,5,0)*((J3405+F3405)/1000000000)</f>
        <v>#N/A</v>
      </c>
      <c r="AC3405" s="22">
        <f t="shared" ca="1" si="53"/>
        <v>6.6666666666666666E-2</v>
      </c>
    </row>
    <row r="3406" spans="1:29" x14ac:dyDescent="0.35">
      <c r="A3406">
        <v>1607793</v>
      </c>
      <c r="B3406" t="s">
        <v>233</v>
      </c>
      <c r="C3406" t="s">
        <v>153</v>
      </c>
      <c r="D3406">
        <v>0</v>
      </c>
      <c r="E3406">
        <v>0</v>
      </c>
      <c r="F3406">
        <v>0</v>
      </c>
      <c r="G3406">
        <v>0</v>
      </c>
      <c r="H3406">
        <v>0</v>
      </c>
      <c r="I3406">
        <v>0</v>
      </c>
      <c r="J3406">
        <v>0</v>
      </c>
      <c r="K3406">
        <v>0</v>
      </c>
      <c r="L3406">
        <v>0</v>
      </c>
      <c r="M3406">
        <v>0</v>
      </c>
      <c r="N3406">
        <v>0</v>
      </c>
      <c r="P3406" s="22" t="s">
        <v>34</v>
      </c>
      <c r="R3406" t="s">
        <v>189</v>
      </c>
      <c r="S3406" t="s">
        <v>190</v>
      </c>
      <c r="T3406" s="9" t="e">
        <f>VLOOKUP(A3406,Sku_list!$A$1:$D$2667,3,0)</f>
        <v>#N/A</v>
      </c>
      <c r="U3406" s="9" t="e">
        <f>VLOOKUP(A3406,Sku_list!$A$1:$D$2667,4,0)*(F3406/1000000*12)</f>
        <v>#N/A</v>
      </c>
      <c r="V3406" s="9" t="e">
        <f>VLOOKUP(A3406,Sku_list!$A$1:$D$2667,4,0)*(H3406/1000000*12)</f>
        <v>#N/A</v>
      </c>
      <c r="W3406" s="9" t="e">
        <f>VLOOKUP(A3406,Sku_list!$A$1:$D$2667,4,0)*(J3406/1000000*12)</f>
        <v>#N/A</v>
      </c>
      <c r="X3406" s="9" t="e">
        <f>VLOOKUP(A3406,Sku_list!$A$1:$D$2667,4,0)*(L3406/1000000*12)</f>
        <v>#N/A</v>
      </c>
      <c r="Y3406" s="9" t="e">
        <f>VLOOKUP(A3406,Sku_list!$A$1:$E$2667,5,0)*((J3406+F3406)/1000000000)</f>
        <v>#N/A</v>
      </c>
      <c r="AC3406" s="22">
        <f t="shared" ca="1" si="53"/>
        <v>6.6666666666666666E-2</v>
      </c>
    </row>
    <row r="3407" spans="1:29" x14ac:dyDescent="0.35">
      <c r="A3407">
        <v>1607793</v>
      </c>
      <c r="B3407" t="s">
        <v>233</v>
      </c>
      <c r="C3407" t="s">
        <v>154</v>
      </c>
      <c r="D3407">
        <v>0</v>
      </c>
      <c r="E3407">
        <v>0</v>
      </c>
      <c r="F3407">
        <v>0</v>
      </c>
      <c r="G3407">
        <v>0</v>
      </c>
      <c r="H3407">
        <v>0</v>
      </c>
      <c r="I3407">
        <v>0</v>
      </c>
      <c r="J3407">
        <v>0</v>
      </c>
      <c r="K3407">
        <v>0</v>
      </c>
      <c r="L3407">
        <v>0</v>
      </c>
      <c r="M3407">
        <v>0</v>
      </c>
      <c r="N3407">
        <v>0</v>
      </c>
      <c r="P3407" s="22" t="s">
        <v>34</v>
      </c>
      <c r="R3407" t="s">
        <v>96</v>
      </c>
      <c r="S3407" t="s">
        <v>72</v>
      </c>
      <c r="T3407" s="9" t="e">
        <f>VLOOKUP(A3407,Sku_list!$A$1:$D$2667,3,0)</f>
        <v>#N/A</v>
      </c>
      <c r="U3407" s="9" t="e">
        <f>VLOOKUP(A3407,Sku_list!$A$1:$D$2667,4,0)*(F3407/1000000*12)</f>
        <v>#N/A</v>
      </c>
      <c r="V3407" s="9" t="e">
        <f>VLOOKUP(A3407,Sku_list!$A$1:$D$2667,4,0)*(H3407/1000000*12)</f>
        <v>#N/A</v>
      </c>
      <c r="W3407" s="9" t="e">
        <f>VLOOKUP(A3407,Sku_list!$A$1:$D$2667,4,0)*(J3407/1000000*12)</f>
        <v>#N/A</v>
      </c>
      <c r="X3407" s="9" t="e">
        <f>VLOOKUP(A3407,Sku_list!$A$1:$D$2667,4,0)*(L3407/1000000*12)</f>
        <v>#N/A</v>
      </c>
      <c r="Y3407" s="9" t="e">
        <f>VLOOKUP(A3407,Sku_list!$A$1:$E$2667,5,0)*((J3407+F3407)/1000000000)</f>
        <v>#N/A</v>
      </c>
      <c r="AC3407" s="22">
        <f t="shared" ca="1" si="53"/>
        <v>6.6666666666666666E-2</v>
      </c>
    </row>
    <row r="3408" spans="1:29" x14ac:dyDescent="0.35">
      <c r="A3408">
        <v>1607793</v>
      </c>
      <c r="B3408" t="s">
        <v>233</v>
      </c>
      <c r="C3408" t="s">
        <v>155</v>
      </c>
      <c r="D3408">
        <v>0</v>
      </c>
      <c r="E3408">
        <v>0</v>
      </c>
      <c r="F3408">
        <v>0</v>
      </c>
      <c r="G3408">
        <v>0</v>
      </c>
      <c r="H3408">
        <v>0</v>
      </c>
      <c r="I3408">
        <v>0</v>
      </c>
      <c r="J3408">
        <v>0</v>
      </c>
      <c r="K3408">
        <v>0</v>
      </c>
      <c r="L3408">
        <v>0</v>
      </c>
      <c r="M3408">
        <v>0</v>
      </c>
      <c r="N3408">
        <v>0</v>
      </c>
      <c r="P3408" s="22" t="s">
        <v>34</v>
      </c>
      <c r="R3408" t="s">
        <v>97</v>
      </c>
      <c r="S3408" t="s">
        <v>72</v>
      </c>
      <c r="T3408" s="9" t="e">
        <f>VLOOKUP(A3408,Sku_list!$A$1:$D$2667,3,0)</f>
        <v>#N/A</v>
      </c>
      <c r="U3408" s="9" t="e">
        <f>VLOOKUP(A3408,Sku_list!$A$1:$D$2667,4,0)*(F3408/1000000*12)</f>
        <v>#N/A</v>
      </c>
      <c r="V3408" s="9" t="e">
        <f>VLOOKUP(A3408,Sku_list!$A$1:$D$2667,4,0)*(H3408/1000000*12)</f>
        <v>#N/A</v>
      </c>
      <c r="W3408" s="9" t="e">
        <f>VLOOKUP(A3408,Sku_list!$A$1:$D$2667,4,0)*(J3408/1000000*12)</f>
        <v>#N/A</v>
      </c>
      <c r="X3408" s="9" t="e">
        <f>VLOOKUP(A3408,Sku_list!$A$1:$D$2667,4,0)*(L3408/1000000*12)</f>
        <v>#N/A</v>
      </c>
      <c r="Y3408" s="9" t="e">
        <f>VLOOKUP(A3408,Sku_list!$A$1:$E$2667,5,0)*((J3408+F3408)/1000000000)</f>
        <v>#N/A</v>
      </c>
      <c r="AC3408" s="22">
        <f t="shared" ca="1" si="53"/>
        <v>6.6666666666666666E-2</v>
      </c>
    </row>
    <row r="3409" spans="1:29" x14ac:dyDescent="0.35">
      <c r="A3409">
        <v>1607793</v>
      </c>
      <c r="B3409" t="s">
        <v>233</v>
      </c>
      <c r="C3409" t="s">
        <v>156</v>
      </c>
      <c r="D3409">
        <v>0</v>
      </c>
      <c r="E3409">
        <v>0</v>
      </c>
      <c r="F3409">
        <v>0</v>
      </c>
      <c r="G3409">
        <v>0</v>
      </c>
      <c r="H3409">
        <v>0</v>
      </c>
      <c r="I3409">
        <v>0</v>
      </c>
      <c r="J3409">
        <v>0</v>
      </c>
      <c r="K3409">
        <v>0</v>
      </c>
      <c r="L3409">
        <v>0</v>
      </c>
      <c r="M3409">
        <v>0</v>
      </c>
      <c r="N3409">
        <v>0</v>
      </c>
      <c r="P3409" s="22" t="s">
        <v>34</v>
      </c>
      <c r="R3409" t="s">
        <v>38</v>
      </c>
      <c r="S3409" t="s">
        <v>69</v>
      </c>
      <c r="T3409" s="9" t="e">
        <f>VLOOKUP(A3409,Sku_list!$A$1:$D$2667,3,0)</f>
        <v>#N/A</v>
      </c>
      <c r="U3409" s="9" t="e">
        <f>VLOOKUP(A3409,Sku_list!$A$1:$D$2667,4,0)*(F3409/1000000*12)</f>
        <v>#N/A</v>
      </c>
      <c r="V3409" s="9" t="e">
        <f>VLOOKUP(A3409,Sku_list!$A$1:$D$2667,4,0)*(H3409/1000000*12)</f>
        <v>#N/A</v>
      </c>
      <c r="W3409" s="9" t="e">
        <f>VLOOKUP(A3409,Sku_list!$A$1:$D$2667,4,0)*(J3409/1000000*12)</f>
        <v>#N/A</v>
      </c>
      <c r="X3409" s="9" t="e">
        <f>VLOOKUP(A3409,Sku_list!$A$1:$D$2667,4,0)*(L3409/1000000*12)</f>
        <v>#N/A</v>
      </c>
      <c r="Y3409" s="9" t="e">
        <f>VLOOKUP(A3409,Sku_list!$A$1:$E$2667,5,0)*((J3409+F3409)/1000000000)</f>
        <v>#N/A</v>
      </c>
      <c r="AC3409" s="22">
        <f t="shared" ca="1" si="53"/>
        <v>6.6666666666666666E-2</v>
      </c>
    </row>
    <row r="3410" spans="1:29" x14ac:dyDescent="0.35">
      <c r="A3410">
        <v>1607793</v>
      </c>
      <c r="B3410" t="s">
        <v>233</v>
      </c>
      <c r="C3410" t="s">
        <v>157</v>
      </c>
      <c r="D3410">
        <v>0</v>
      </c>
      <c r="E3410">
        <v>0</v>
      </c>
      <c r="F3410">
        <v>0</v>
      </c>
      <c r="G3410">
        <v>0</v>
      </c>
      <c r="H3410">
        <v>0</v>
      </c>
      <c r="I3410">
        <v>0</v>
      </c>
      <c r="J3410">
        <v>0</v>
      </c>
      <c r="K3410">
        <v>0</v>
      </c>
      <c r="L3410">
        <v>0</v>
      </c>
      <c r="M3410">
        <v>0</v>
      </c>
      <c r="N3410">
        <v>0</v>
      </c>
      <c r="P3410" s="22" t="s">
        <v>34</v>
      </c>
      <c r="R3410" t="s">
        <v>98</v>
      </c>
      <c r="S3410" t="s">
        <v>72</v>
      </c>
      <c r="T3410" s="9" t="e">
        <f>VLOOKUP(A3410,Sku_list!$A$1:$D$2667,3,0)</f>
        <v>#N/A</v>
      </c>
      <c r="U3410" s="9" t="e">
        <f>VLOOKUP(A3410,Sku_list!$A$1:$D$2667,4,0)*(F3410/1000000*12)</f>
        <v>#N/A</v>
      </c>
      <c r="V3410" s="9" t="e">
        <f>VLOOKUP(A3410,Sku_list!$A$1:$D$2667,4,0)*(H3410/1000000*12)</f>
        <v>#N/A</v>
      </c>
      <c r="W3410" s="9" t="e">
        <f>VLOOKUP(A3410,Sku_list!$A$1:$D$2667,4,0)*(J3410/1000000*12)</f>
        <v>#N/A</v>
      </c>
      <c r="X3410" s="9" t="e">
        <f>VLOOKUP(A3410,Sku_list!$A$1:$D$2667,4,0)*(L3410/1000000*12)</f>
        <v>#N/A</v>
      </c>
      <c r="Y3410" s="9" t="e">
        <f>VLOOKUP(A3410,Sku_list!$A$1:$E$2667,5,0)*((J3410+F3410)/1000000000)</f>
        <v>#N/A</v>
      </c>
      <c r="AC3410" s="22">
        <f t="shared" ca="1" si="53"/>
        <v>6.6666666666666666E-2</v>
      </c>
    </row>
    <row r="3411" spans="1:29" x14ac:dyDescent="0.35">
      <c r="A3411">
        <v>1607793</v>
      </c>
      <c r="B3411" t="s">
        <v>233</v>
      </c>
      <c r="C3411" t="s">
        <v>158</v>
      </c>
      <c r="D3411">
        <v>0</v>
      </c>
      <c r="E3411">
        <v>0</v>
      </c>
      <c r="F3411">
        <v>0</v>
      </c>
      <c r="G3411">
        <v>0</v>
      </c>
      <c r="H3411">
        <v>0</v>
      </c>
      <c r="I3411">
        <v>0</v>
      </c>
      <c r="J3411">
        <v>0</v>
      </c>
      <c r="K3411">
        <v>0</v>
      </c>
      <c r="L3411">
        <v>0</v>
      </c>
      <c r="M3411">
        <v>0</v>
      </c>
      <c r="N3411">
        <v>0</v>
      </c>
      <c r="P3411" s="22" t="s">
        <v>34</v>
      </c>
      <c r="R3411" t="s">
        <v>99</v>
      </c>
      <c r="S3411" t="s">
        <v>69</v>
      </c>
      <c r="T3411" s="9" t="e">
        <f>VLOOKUP(A3411,Sku_list!$A$1:$D$2667,3,0)</f>
        <v>#N/A</v>
      </c>
      <c r="U3411" s="9" t="e">
        <f>VLOOKUP(A3411,Sku_list!$A$1:$D$2667,4,0)*(F3411/1000000*12)</f>
        <v>#N/A</v>
      </c>
      <c r="V3411" s="9" t="e">
        <f>VLOOKUP(A3411,Sku_list!$A$1:$D$2667,4,0)*(H3411/1000000*12)</f>
        <v>#N/A</v>
      </c>
      <c r="W3411" s="9" t="e">
        <f>VLOOKUP(A3411,Sku_list!$A$1:$D$2667,4,0)*(J3411/1000000*12)</f>
        <v>#N/A</v>
      </c>
      <c r="X3411" s="9" t="e">
        <f>VLOOKUP(A3411,Sku_list!$A$1:$D$2667,4,0)*(L3411/1000000*12)</f>
        <v>#N/A</v>
      </c>
      <c r="Y3411" s="9" t="e">
        <f>VLOOKUP(A3411,Sku_list!$A$1:$E$2667,5,0)*((J3411+F3411)/1000000000)</f>
        <v>#N/A</v>
      </c>
      <c r="AC3411" s="22">
        <f t="shared" ca="1" si="53"/>
        <v>6.6666666666666666E-2</v>
      </c>
    </row>
    <row r="3412" spans="1:29" x14ac:dyDescent="0.35">
      <c r="A3412">
        <v>1607793</v>
      </c>
      <c r="B3412" t="s">
        <v>233</v>
      </c>
      <c r="C3412" t="s">
        <v>159</v>
      </c>
      <c r="D3412">
        <v>0</v>
      </c>
      <c r="E3412">
        <v>0</v>
      </c>
      <c r="F3412">
        <v>0</v>
      </c>
      <c r="G3412">
        <v>0</v>
      </c>
      <c r="H3412">
        <v>0</v>
      </c>
      <c r="I3412">
        <v>0</v>
      </c>
      <c r="J3412">
        <v>0</v>
      </c>
      <c r="K3412">
        <v>0</v>
      </c>
      <c r="L3412">
        <v>0</v>
      </c>
      <c r="M3412">
        <v>0</v>
      </c>
      <c r="N3412">
        <v>0</v>
      </c>
      <c r="P3412" s="22" t="s">
        <v>34</v>
      </c>
      <c r="R3412" t="s">
        <v>100</v>
      </c>
      <c r="S3412" t="s">
        <v>72</v>
      </c>
      <c r="T3412" s="9" t="e">
        <f>VLOOKUP(A3412,Sku_list!$A$1:$D$2667,3,0)</f>
        <v>#N/A</v>
      </c>
      <c r="U3412" s="9" t="e">
        <f>VLOOKUP(A3412,Sku_list!$A$1:$D$2667,4,0)*(F3412/1000000*12)</f>
        <v>#N/A</v>
      </c>
      <c r="V3412" s="9" t="e">
        <f>VLOOKUP(A3412,Sku_list!$A$1:$D$2667,4,0)*(H3412/1000000*12)</f>
        <v>#N/A</v>
      </c>
      <c r="W3412" s="9" t="e">
        <f>VLOOKUP(A3412,Sku_list!$A$1:$D$2667,4,0)*(J3412/1000000*12)</f>
        <v>#N/A</v>
      </c>
      <c r="X3412" s="9" t="e">
        <f>VLOOKUP(A3412,Sku_list!$A$1:$D$2667,4,0)*(L3412/1000000*12)</f>
        <v>#N/A</v>
      </c>
      <c r="Y3412" s="9" t="e">
        <f>VLOOKUP(A3412,Sku_list!$A$1:$E$2667,5,0)*((J3412+F3412)/1000000000)</f>
        <v>#N/A</v>
      </c>
      <c r="AC3412" s="22">
        <f t="shared" ca="1" si="53"/>
        <v>6.6666666666666666E-2</v>
      </c>
    </row>
    <row r="3413" spans="1:29" x14ac:dyDescent="0.35">
      <c r="A3413">
        <v>1607793</v>
      </c>
      <c r="B3413" t="s">
        <v>233</v>
      </c>
      <c r="C3413" t="s">
        <v>160</v>
      </c>
      <c r="D3413">
        <v>0</v>
      </c>
      <c r="E3413">
        <v>0</v>
      </c>
      <c r="F3413">
        <v>0</v>
      </c>
      <c r="G3413">
        <v>0</v>
      </c>
      <c r="H3413">
        <v>0</v>
      </c>
      <c r="I3413">
        <v>0</v>
      </c>
      <c r="J3413">
        <v>0</v>
      </c>
      <c r="K3413">
        <v>0</v>
      </c>
      <c r="L3413">
        <v>0</v>
      </c>
      <c r="M3413">
        <v>0</v>
      </c>
      <c r="N3413">
        <v>0</v>
      </c>
      <c r="P3413" s="22" t="s">
        <v>34</v>
      </c>
      <c r="R3413" t="s">
        <v>101</v>
      </c>
      <c r="S3413" t="s">
        <v>69</v>
      </c>
      <c r="T3413" s="9" t="e">
        <f>VLOOKUP(A3413,Sku_list!$A$1:$D$2667,3,0)</f>
        <v>#N/A</v>
      </c>
      <c r="U3413" s="9" t="e">
        <f>VLOOKUP(A3413,Sku_list!$A$1:$D$2667,4,0)*(F3413/1000000*12)</f>
        <v>#N/A</v>
      </c>
      <c r="V3413" s="9" t="e">
        <f>VLOOKUP(A3413,Sku_list!$A$1:$D$2667,4,0)*(H3413/1000000*12)</f>
        <v>#N/A</v>
      </c>
      <c r="W3413" s="9" t="e">
        <f>VLOOKUP(A3413,Sku_list!$A$1:$D$2667,4,0)*(J3413/1000000*12)</f>
        <v>#N/A</v>
      </c>
      <c r="X3413" s="9" t="e">
        <f>VLOOKUP(A3413,Sku_list!$A$1:$D$2667,4,0)*(L3413/1000000*12)</f>
        <v>#N/A</v>
      </c>
      <c r="Y3413" s="9" t="e">
        <f>VLOOKUP(A3413,Sku_list!$A$1:$E$2667,5,0)*((J3413+F3413)/1000000000)</f>
        <v>#N/A</v>
      </c>
      <c r="AC3413" s="22">
        <f t="shared" ca="1" si="53"/>
        <v>6.6666666666666666E-2</v>
      </c>
    </row>
    <row r="3414" spans="1:29" x14ac:dyDescent="0.35">
      <c r="A3414">
        <v>1607793</v>
      </c>
      <c r="B3414" t="s">
        <v>233</v>
      </c>
      <c r="C3414" t="s">
        <v>161</v>
      </c>
      <c r="D3414">
        <v>0</v>
      </c>
      <c r="E3414">
        <v>0</v>
      </c>
      <c r="F3414">
        <v>0</v>
      </c>
      <c r="G3414">
        <v>0</v>
      </c>
      <c r="H3414">
        <v>0</v>
      </c>
      <c r="I3414">
        <v>0</v>
      </c>
      <c r="J3414">
        <v>348</v>
      </c>
      <c r="K3414">
        <v>348</v>
      </c>
      <c r="L3414">
        <v>0</v>
      </c>
      <c r="M3414">
        <v>-348</v>
      </c>
      <c r="N3414">
        <v>348</v>
      </c>
      <c r="P3414" s="22" t="s">
        <v>34</v>
      </c>
      <c r="R3414" t="s">
        <v>102</v>
      </c>
      <c r="S3414" t="s">
        <v>306</v>
      </c>
      <c r="T3414" s="9" t="e">
        <f>VLOOKUP(A3414,Sku_list!$A$1:$D$2667,3,0)</f>
        <v>#N/A</v>
      </c>
      <c r="U3414" s="9" t="e">
        <f>VLOOKUP(A3414,Sku_list!$A$1:$D$2667,4,0)*(F3414/1000000*12)</f>
        <v>#N/A</v>
      </c>
      <c r="V3414" s="9" t="e">
        <f>VLOOKUP(A3414,Sku_list!$A$1:$D$2667,4,0)*(H3414/1000000*12)</f>
        <v>#N/A</v>
      </c>
      <c r="W3414" s="9" t="e">
        <f>VLOOKUP(A3414,Sku_list!$A$1:$D$2667,4,0)*(J3414/1000000*12)</f>
        <v>#N/A</v>
      </c>
      <c r="X3414" s="9" t="e">
        <f>VLOOKUP(A3414,Sku_list!$A$1:$D$2667,4,0)*(L3414/1000000*12)</f>
        <v>#N/A</v>
      </c>
      <c r="Y3414" s="9" t="e">
        <f>VLOOKUP(A3414,Sku_list!$A$1:$E$2667,5,0)*((J3414+F3414)/1000000000)</f>
        <v>#N/A</v>
      </c>
      <c r="AC3414" s="22">
        <f t="shared" ca="1" si="53"/>
        <v>6.6666666666666666E-2</v>
      </c>
    </row>
    <row r="3415" spans="1:29" x14ac:dyDescent="0.35">
      <c r="A3415">
        <v>1607793</v>
      </c>
      <c r="B3415" t="s">
        <v>233</v>
      </c>
      <c r="C3415" t="s">
        <v>162</v>
      </c>
      <c r="D3415">
        <v>0</v>
      </c>
      <c r="E3415">
        <v>0</v>
      </c>
      <c r="F3415">
        <v>0</v>
      </c>
      <c r="G3415">
        <v>0</v>
      </c>
      <c r="H3415">
        <v>0</v>
      </c>
      <c r="I3415">
        <v>0</v>
      </c>
      <c r="J3415">
        <v>0</v>
      </c>
      <c r="K3415">
        <v>0</v>
      </c>
      <c r="L3415">
        <v>0</v>
      </c>
      <c r="M3415">
        <v>0</v>
      </c>
      <c r="N3415">
        <v>0</v>
      </c>
      <c r="P3415" s="22" t="s">
        <v>34</v>
      </c>
      <c r="R3415" t="s">
        <v>103</v>
      </c>
      <c r="S3415" t="s">
        <v>69</v>
      </c>
      <c r="T3415" s="9" t="e">
        <f>VLOOKUP(A3415,Sku_list!$A$1:$D$2667,3,0)</f>
        <v>#N/A</v>
      </c>
      <c r="U3415" s="9" t="e">
        <f>VLOOKUP(A3415,Sku_list!$A$1:$D$2667,4,0)*(F3415/1000000*12)</f>
        <v>#N/A</v>
      </c>
      <c r="V3415" s="9" t="e">
        <f>VLOOKUP(A3415,Sku_list!$A$1:$D$2667,4,0)*(H3415/1000000*12)</f>
        <v>#N/A</v>
      </c>
      <c r="W3415" s="9" t="e">
        <f>VLOOKUP(A3415,Sku_list!$A$1:$D$2667,4,0)*(J3415/1000000*12)</f>
        <v>#N/A</v>
      </c>
      <c r="X3415" s="9" t="e">
        <f>VLOOKUP(A3415,Sku_list!$A$1:$D$2667,4,0)*(L3415/1000000*12)</f>
        <v>#N/A</v>
      </c>
      <c r="Y3415" s="9" t="e">
        <f>VLOOKUP(A3415,Sku_list!$A$1:$E$2667,5,0)*((J3415+F3415)/1000000000)</f>
        <v>#N/A</v>
      </c>
      <c r="AC3415" s="22">
        <f t="shared" ca="1" si="53"/>
        <v>6.6666666666666666E-2</v>
      </c>
    </row>
    <row r="3416" spans="1:29" x14ac:dyDescent="0.35">
      <c r="A3416">
        <v>1607793</v>
      </c>
      <c r="B3416" t="s">
        <v>233</v>
      </c>
      <c r="C3416" t="s">
        <v>164</v>
      </c>
      <c r="D3416">
        <v>0</v>
      </c>
      <c r="E3416">
        <v>0</v>
      </c>
      <c r="F3416">
        <v>0</v>
      </c>
      <c r="G3416">
        <v>0</v>
      </c>
      <c r="H3416">
        <v>0</v>
      </c>
      <c r="I3416">
        <v>0</v>
      </c>
      <c r="J3416">
        <v>0</v>
      </c>
      <c r="K3416">
        <v>0</v>
      </c>
      <c r="L3416">
        <v>0</v>
      </c>
      <c r="M3416">
        <v>0</v>
      </c>
      <c r="N3416">
        <v>0</v>
      </c>
      <c r="P3416" s="22" t="s">
        <v>34</v>
      </c>
      <c r="R3416" t="s">
        <v>104</v>
      </c>
      <c r="S3416" t="s">
        <v>69</v>
      </c>
      <c r="T3416" s="9" t="e">
        <f>VLOOKUP(A3416,Sku_list!$A$1:$D$2667,3,0)</f>
        <v>#N/A</v>
      </c>
      <c r="U3416" s="9" t="e">
        <f>VLOOKUP(A3416,Sku_list!$A$1:$D$2667,4,0)*(F3416/1000000*12)</f>
        <v>#N/A</v>
      </c>
      <c r="V3416" s="9" t="e">
        <f>VLOOKUP(A3416,Sku_list!$A$1:$D$2667,4,0)*(H3416/1000000*12)</f>
        <v>#N/A</v>
      </c>
      <c r="W3416" s="9" t="e">
        <f>VLOOKUP(A3416,Sku_list!$A$1:$D$2667,4,0)*(J3416/1000000*12)</f>
        <v>#N/A</v>
      </c>
      <c r="X3416" s="9" t="e">
        <f>VLOOKUP(A3416,Sku_list!$A$1:$D$2667,4,0)*(L3416/1000000*12)</f>
        <v>#N/A</v>
      </c>
      <c r="Y3416" s="9" t="e">
        <f>VLOOKUP(A3416,Sku_list!$A$1:$E$2667,5,0)*((J3416+F3416)/1000000000)</f>
        <v>#N/A</v>
      </c>
      <c r="AC3416" s="22">
        <f t="shared" ca="1" si="53"/>
        <v>6.6666666666666666E-2</v>
      </c>
    </row>
    <row r="3417" spans="1:29" x14ac:dyDescent="0.35">
      <c r="A3417">
        <v>1607793</v>
      </c>
      <c r="B3417" t="s">
        <v>233</v>
      </c>
      <c r="C3417" t="s">
        <v>165</v>
      </c>
      <c r="D3417">
        <v>0</v>
      </c>
      <c r="E3417">
        <v>0</v>
      </c>
      <c r="F3417">
        <v>0</v>
      </c>
      <c r="G3417">
        <v>0</v>
      </c>
      <c r="H3417">
        <v>0</v>
      </c>
      <c r="I3417">
        <v>0</v>
      </c>
      <c r="J3417">
        <v>0</v>
      </c>
      <c r="K3417">
        <v>0</v>
      </c>
      <c r="L3417">
        <v>0</v>
      </c>
      <c r="M3417">
        <v>0</v>
      </c>
      <c r="N3417">
        <v>0</v>
      </c>
      <c r="P3417" s="22" t="s">
        <v>34</v>
      </c>
      <c r="R3417" t="s">
        <v>105</v>
      </c>
      <c r="S3417" t="s">
        <v>83</v>
      </c>
      <c r="T3417" s="9" t="e">
        <f>VLOOKUP(A3417,Sku_list!$A$1:$D$2667,3,0)</f>
        <v>#N/A</v>
      </c>
      <c r="U3417" s="9" t="e">
        <f>VLOOKUP(A3417,Sku_list!$A$1:$D$2667,4,0)*(F3417/1000000*12)</f>
        <v>#N/A</v>
      </c>
      <c r="V3417" s="9" t="e">
        <f>VLOOKUP(A3417,Sku_list!$A$1:$D$2667,4,0)*(H3417/1000000*12)</f>
        <v>#N/A</v>
      </c>
      <c r="W3417" s="9" t="e">
        <f>VLOOKUP(A3417,Sku_list!$A$1:$D$2667,4,0)*(J3417/1000000*12)</f>
        <v>#N/A</v>
      </c>
      <c r="X3417" s="9" t="e">
        <f>VLOOKUP(A3417,Sku_list!$A$1:$D$2667,4,0)*(L3417/1000000*12)</f>
        <v>#N/A</v>
      </c>
      <c r="Y3417" s="9" t="e">
        <f>VLOOKUP(A3417,Sku_list!$A$1:$E$2667,5,0)*((J3417+F3417)/1000000000)</f>
        <v>#N/A</v>
      </c>
      <c r="AC3417" s="22">
        <f t="shared" ca="1" si="53"/>
        <v>6.6666666666666666E-2</v>
      </c>
    </row>
    <row r="3418" spans="1:29" x14ac:dyDescent="0.35">
      <c r="A3418">
        <v>1607793</v>
      </c>
      <c r="B3418" t="s">
        <v>233</v>
      </c>
      <c r="C3418" t="s">
        <v>163</v>
      </c>
      <c r="D3418">
        <v>0</v>
      </c>
      <c r="E3418">
        <v>0</v>
      </c>
      <c r="F3418">
        <v>0</v>
      </c>
      <c r="G3418">
        <v>0</v>
      </c>
      <c r="H3418">
        <v>0</v>
      </c>
      <c r="I3418">
        <v>0</v>
      </c>
      <c r="J3418">
        <v>0</v>
      </c>
      <c r="K3418">
        <v>0</v>
      </c>
      <c r="L3418">
        <v>0</v>
      </c>
      <c r="M3418">
        <v>0</v>
      </c>
      <c r="N3418">
        <v>0</v>
      </c>
      <c r="P3418" s="22" t="s">
        <v>34</v>
      </c>
      <c r="R3418" t="s">
        <v>117</v>
      </c>
      <c r="S3418" t="s">
        <v>83</v>
      </c>
      <c r="T3418" s="9" t="e">
        <f>VLOOKUP(A3418,Sku_list!$A$1:$D$2667,3,0)</f>
        <v>#N/A</v>
      </c>
      <c r="U3418" s="9" t="e">
        <f>VLOOKUP(A3418,Sku_list!$A$1:$D$2667,4,0)*(F3418/1000000*12)</f>
        <v>#N/A</v>
      </c>
      <c r="V3418" s="9" t="e">
        <f>VLOOKUP(A3418,Sku_list!$A$1:$D$2667,4,0)*(H3418/1000000*12)</f>
        <v>#N/A</v>
      </c>
      <c r="W3418" s="9" t="e">
        <f>VLOOKUP(A3418,Sku_list!$A$1:$D$2667,4,0)*(J3418/1000000*12)</f>
        <v>#N/A</v>
      </c>
      <c r="X3418" s="9" t="e">
        <f>VLOOKUP(A3418,Sku_list!$A$1:$D$2667,4,0)*(L3418/1000000*12)</f>
        <v>#N/A</v>
      </c>
      <c r="Y3418" s="9" t="e">
        <f>VLOOKUP(A3418,Sku_list!$A$1:$E$2667,5,0)*((J3418+F3418)/1000000000)</f>
        <v>#N/A</v>
      </c>
      <c r="AC3418" s="22">
        <f t="shared" ca="1" si="53"/>
        <v>6.6666666666666666E-2</v>
      </c>
    </row>
    <row r="3419" spans="1:29" x14ac:dyDescent="0.35">
      <c r="A3419">
        <v>1607793</v>
      </c>
      <c r="B3419" t="s">
        <v>233</v>
      </c>
      <c r="C3419" t="s">
        <v>166</v>
      </c>
      <c r="D3419">
        <v>0</v>
      </c>
      <c r="E3419">
        <v>0</v>
      </c>
      <c r="F3419">
        <v>0</v>
      </c>
      <c r="G3419">
        <v>0</v>
      </c>
      <c r="H3419">
        <v>0</v>
      </c>
      <c r="I3419">
        <v>0</v>
      </c>
      <c r="J3419">
        <v>0</v>
      </c>
      <c r="K3419">
        <v>0</v>
      </c>
      <c r="L3419">
        <v>0</v>
      </c>
      <c r="M3419">
        <v>0</v>
      </c>
      <c r="N3419">
        <v>0</v>
      </c>
      <c r="P3419" s="22" t="s">
        <v>34</v>
      </c>
      <c r="R3419" t="s">
        <v>118</v>
      </c>
      <c r="S3419" t="s">
        <v>85</v>
      </c>
      <c r="T3419" s="9" t="e">
        <f>VLOOKUP(A3419,Sku_list!$A$1:$D$2667,3,0)</f>
        <v>#N/A</v>
      </c>
      <c r="U3419" s="9" t="e">
        <f>VLOOKUP(A3419,Sku_list!$A$1:$D$2667,4,0)*(F3419/1000000*12)</f>
        <v>#N/A</v>
      </c>
      <c r="V3419" s="9" t="e">
        <f>VLOOKUP(A3419,Sku_list!$A$1:$D$2667,4,0)*(H3419/1000000*12)</f>
        <v>#N/A</v>
      </c>
      <c r="W3419" s="9" t="e">
        <f>VLOOKUP(A3419,Sku_list!$A$1:$D$2667,4,0)*(J3419/1000000*12)</f>
        <v>#N/A</v>
      </c>
      <c r="X3419" s="9" t="e">
        <f>VLOOKUP(A3419,Sku_list!$A$1:$D$2667,4,0)*(L3419/1000000*12)</f>
        <v>#N/A</v>
      </c>
      <c r="Y3419" s="9" t="e">
        <f>VLOOKUP(A3419,Sku_list!$A$1:$E$2667,5,0)*((J3419+F3419)/1000000000)</f>
        <v>#N/A</v>
      </c>
      <c r="AC3419" s="22">
        <f t="shared" ca="1" si="53"/>
        <v>6.6666666666666666E-2</v>
      </c>
    </row>
    <row r="3420" spans="1:29" x14ac:dyDescent="0.35">
      <c r="A3420">
        <v>1607793</v>
      </c>
      <c r="B3420" t="s">
        <v>233</v>
      </c>
      <c r="C3420" t="s">
        <v>167</v>
      </c>
      <c r="D3420">
        <v>0</v>
      </c>
      <c r="E3420">
        <v>0</v>
      </c>
      <c r="F3420">
        <v>0</v>
      </c>
      <c r="G3420">
        <v>0</v>
      </c>
      <c r="H3420">
        <v>0</v>
      </c>
      <c r="I3420">
        <v>0</v>
      </c>
      <c r="J3420">
        <v>0</v>
      </c>
      <c r="K3420">
        <v>0</v>
      </c>
      <c r="L3420">
        <v>0</v>
      </c>
      <c r="M3420">
        <v>0</v>
      </c>
      <c r="N3420">
        <v>0</v>
      </c>
      <c r="P3420" s="22" t="s">
        <v>34</v>
      </c>
      <c r="R3420" t="s">
        <v>119</v>
      </c>
      <c r="S3420" t="s">
        <v>72</v>
      </c>
      <c r="T3420" s="9" t="e">
        <f>VLOOKUP(A3420,Sku_list!$A$1:$D$2667,3,0)</f>
        <v>#N/A</v>
      </c>
      <c r="U3420" s="9" t="e">
        <f>VLOOKUP(A3420,Sku_list!$A$1:$D$2667,4,0)*(F3420/1000000*12)</f>
        <v>#N/A</v>
      </c>
      <c r="V3420" s="9" t="e">
        <f>VLOOKUP(A3420,Sku_list!$A$1:$D$2667,4,0)*(H3420/1000000*12)</f>
        <v>#N/A</v>
      </c>
      <c r="W3420" s="9" t="e">
        <f>VLOOKUP(A3420,Sku_list!$A$1:$D$2667,4,0)*(J3420/1000000*12)</f>
        <v>#N/A</v>
      </c>
      <c r="X3420" s="9" t="e">
        <f>VLOOKUP(A3420,Sku_list!$A$1:$D$2667,4,0)*(L3420/1000000*12)</f>
        <v>#N/A</v>
      </c>
      <c r="Y3420" s="9" t="e">
        <f>VLOOKUP(A3420,Sku_list!$A$1:$E$2667,5,0)*((J3420+F3420)/1000000000)</f>
        <v>#N/A</v>
      </c>
      <c r="AC3420" s="22">
        <f t="shared" ca="1" si="53"/>
        <v>6.6666666666666666E-2</v>
      </c>
    </row>
    <row r="3421" spans="1:29" x14ac:dyDescent="0.35">
      <c r="A3421">
        <v>1607793</v>
      </c>
      <c r="B3421" t="s">
        <v>233</v>
      </c>
      <c r="C3421" t="s">
        <v>61</v>
      </c>
      <c r="D3421">
        <v>0</v>
      </c>
      <c r="E3421">
        <v>0</v>
      </c>
      <c r="F3421">
        <v>0</v>
      </c>
      <c r="G3421">
        <v>0</v>
      </c>
      <c r="H3421">
        <v>0</v>
      </c>
      <c r="I3421">
        <v>0</v>
      </c>
      <c r="J3421">
        <v>0</v>
      </c>
      <c r="K3421">
        <v>0</v>
      </c>
      <c r="L3421">
        <v>0</v>
      </c>
      <c r="M3421">
        <v>0</v>
      </c>
      <c r="N3421">
        <v>0</v>
      </c>
      <c r="P3421" s="22" t="s">
        <v>34</v>
      </c>
      <c r="R3421" t="s">
        <v>5</v>
      </c>
      <c r="S3421" t="s">
        <v>85</v>
      </c>
      <c r="T3421" s="9" t="e">
        <f>VLOOKUP(A3421,Sku_list!$A$1:$D$2667,3,0)</f>
        <v>#N/A</v>
      </c>
      <c r="U3421" s="9" t="e">
        <f>VLOOKUP(A3421,Sku_list!$A$1:$D$2667,4,0)*(F3421/1000000*12)</f>
        <v>#N/A</v>
      </c>
      <c r="V3421" s="9" t="e">
        <f>VLOOKUP(A3421,Sku_list!$A$1:$D$2667,4,0)*(H3421/1000000*12)</f>
        <v>#N/A</v>
      </c>
      <c r="W3421" s="9" t="e">
        <f>VLOOKUP(A3421,Sku_list!$A$1:$D$2667,4,0)*(J3421/1000000*12)</f>
        <v>#N/A</v>
      </c>
      <c r="X3421" s="9" t="e">
        <f>VLOOKUP(A3421,Sku_list!$A$1:$D$2667,4,0)*(L3421/1000000*12)</f>
        <v>#N/A</v>
      </c>
      <c r="Y3421" s="9" t="e">
        <f>VLOOKUP(A3421,Sku_list!$A$1:$E$2667,5,0)*((J3421+F3421)/1000000000)</f>
        <v>#N/A</v>
      </c>
      <c r="AC3421" s="22">
        <f t="shared" ca="1" si="53"/>
        <v>6.6666666666666666E-2</v>
      </c>
    </row>
    <row r="3422" spans="1:29" x14ac:dyDescent="0.35">
      <c r="A3422">
        <v>1607793</v>
      </c>
      <c r="B3422" t="s">
        <v>233</v>
      </c>
      <c r="C3422" t="s">
        <v>39</v>
      </c>
      <c r="D3422">
        <v>0</v>
      </c>
      <c r="E3422">
        <v>0</v>
      </c>
      <c r="F3422">
        <v>0</v>
      </c>
      <c r="G3422">
        <v>0</v>
      </c>
      <c r="H3422">
        <v>0</v>
      </c>
      <c r="I3422">
        <v>0</v>
      </c>
      <c r="J3422">
        <v>0</v>
      </c>
      <c r="K3422">
        <v>0</v>
      </c>
      <c r="L3422">
        <v>0</v>
      </c>
      <c r="M3422">
        <v>0</v>
      </c>
      <c r="N3422">
        <v>0</v>
      </c>
      <c r="P3422" s="22" t="s">
        <v>34</v>
      </c>
      <c r="R3422" t="s">
        <v>43</v>
      </c>
      <c r="S3422" t="s">
        <v>190</v>
      </c>
      <c r="T3422" s="9" t="e">
        <f>VLOOKUP(A3422,Sku_list!$A$1:$D$2667,3,0)</f>
        <v>#N/A</v>
      </c>
      <c r="U3422" s="9" t="e">
        <f>VLOOKUP(A3422,Sku_list!$A$1:$D$2667,4,0)*(F3422/1000000*12)</f>
        <v>#N/A</v>
      </c>
      <c r="V3422" s="9" t="e">
        <f>VLOOKUP(A3422,Sku_list!$A$1:$D$2667,4,0)*(H3422/1000000*12)</f>
        <v>#N/A</v>
      </c>
      <c r="W3422" s="9" t="e">
        <f>VLOOKUP(A3422,Sku_list!$A$1:$D$2667,4,0)*(J3422/1000000*12)</f>
        <v>#N/A</v>
      </c>
      <c r="X3422" s="9" t="e">
        <f>VLOOKUP(A3422,Sku_list!$A$1:$D$2667,4,0)*(L3422/1000000*12)</f>
        <v>#N/A</v>
      </c>
      <c r="Y3422" s="9" t="e">
        <f>VLOOKUP(A3422,Sku_list!$A$1:$E$2667,5,0)*((J3422+F3422)/1000000000)</f>
        <v>#N/A</v>
      </c>
      <c r="AC3422" s="22">
        <f t="shared" ca="1" si="53"/>
        <v>6.6666666666666666E-2</v>
      </c>
    </row>
    <row r="3423" spans="1:29" x14ac:dyDescent="0.35">
      <c r="A3423">
        <v>1607793</v>
      </c>
      <c r="B3423" t="s">
        <v>233</v>
      </c>
      <c r="C3423" t="s">
        <v>65</v>
      </c>
      <c r="D3423">
        <v>0</v>
      </c>
      <c r="E3423">
        <v>0</v>
      </c>
      <c r="F3423">
        <v>0</v>
      </c>
      <c r="G3423">
        <v>0</v>
      </c>
      <c r="H3423">
        <v>0</v>
      </c>
      <c r="I3423">
        <v>0</v>
      </c>
      <c r="J3423">
        <v>0</v>
      </c>
      <c r="K3423">
        <v>0</v>
      </c>
      <c r="L3423">
        <v>0</v>
      </c>
      <c r="M3423">
        <v>0</v>
      </c>
      <c r="N3423">
        <v>0</v>
      </c>
      <c r="P3423" s="22" t="s">
        <v>34</v>
      </c>
      <c r="R3423" t="s">
        <v>300</v>
      </c>
      <c r="S3423" t="s">
        <v>83</v>
      </c>
      <c r="T3423" s="9" t="e">
        <f>VLOOKUP(A3423,Sku_list!$A$1:$D$2667,3,0)</f>
        <v>#N/A</v>
      </c>
      <c r="U3423" s="9" t="e">
        <f>VLOOKUP(A3423,Sku_list!$A$1:$D$2667,4,0)*(F3423/1000000*12)</f>
        <v>#N/A</v>
      </c>
      <c r="V3423" s="9" t="e">
        <f>VLOOKUP(A3423,Sku_list!$A$1:$D$2667,4,0)*(H3423/1000000*12)</f>
        <v>#N/A</v>
      </c>
      <c r="W3423" s="9" t="e">
        <f>VLOOKUP(A3423,Sku_list!$A$1:$D$2667,4,0)*(J3423/1000000*12)</f>
        <v>#N/A</v>
      </c>
      <c r="X3423" s="9" t="e">
        <f>VLOOKUP(A3423,Sku_list!$A$1:$D$2667,4,0)*(L3423/1000000*12)</f>
        <v>#N/A</v>
      </c>
      <c r="Y3423" s="9" t="e">
        <f>VLOOKUP(A3423,Sku_list!$A$1:$E$2667,5,0)*((J3423+F3423)/1000000000)</f>
        <v>#N/A</v>
      </c>
      <c r="AC3423" s="22">
        <f t="shared" ca="1" si="53"/>
        <v>6.6666666666666666E-2</v>
      </c>
    </row>
    <row r="3424" spans="1:29" x14ac:dyDescent="0.35">
      <c r="A3424">
        <v>1607793</v>
      </c>
      <c r="B3424" t="s">
        <v>233</v>
      </c>
      <c r="C3424" t="s">
        <v>66</v>
      </c>
      <c r="D3424">
        <v>0</v>
      </c>
      <c r="E3424">
        <v>0</v>
      </c>
      <c r="F3424">
        <v>0</v>
      </c>
      <c r="G3424">
        <v>0</v>
      </c>
      <c r="H3424">
        <v>0</v>
      </c>
      <c r="I3424">
        <v>0</v>
      </c>
      <c r="J3424">
        <v>0</v>
      </c>
      <c r="K3424">
        <v>0</v>
      </c>
      <c r="L3424">
        <v>0</v>
      </c>
      <c r="M3424">
        <v>0</v>
      </c>
      <c r="N3424">
        <v>0</v>
      </c>
      <c r="P3424" s="22" t="s">
        <v>34</v>
      </c>
      <c r="R3424" t="s">
        <v>174</v>
      </c>
      <c r="S3424" t="s">
        <v>72</v>
      </c>
      <c r="T3424" s="9" t="e">
        <f>VLOOKUP(A3424,Sku_list!$A$1:$D$2667,3,0)</f>
        <v>#N/A</v>
      </c>
      <c r="U3424" s="9" t="e">
        <f>VLOOKUP(A3424,Sku_list!$A$1:$D$2667,4,0)*(F3424/1000000*12)</f>
        <v>#N/A</v>
      </c>
      <c r="V3424" s="9" t="e">
        <f>VLOOKUP(A3424,Sku_list!$A$1:$D$2667,4,0)*(H3424/1000000*12)</f>
        <v>#N/A</v>
      </c>
      <c r="W3424" s="9" t="e">
        <f>VLOOKUP(A3424,Sku_list!$A$1:$D$2667,4,0)*(J3424/1000000*12)</f>
        <v>#N/A</v>
      </c>
      <c r="X3424" s="9" t="e">
        <f>VLOOKUP(A3424,Sku_list!$A$1:$D$2667,4,0)*(L3424/1000000*12)</f>
        <v>#N/A</v>
      </c>
      <c r="Y3424" s="9" t="e">
        <f>VLOOKUP(A3424,Sku_list!$A$1:$E$2667,5,0)*((J3424+F3424)/1000000000)</f>
        <v>#N/A</v>
      </c>
      <c r="AC3424" s="22">
        <f t="shared" ca="1" si="53"/>
        <v>6.6666666666666666E-2</v>
      </c>
    </row>
    <row r="3425" spans="1:29" x14ac:dyDescent="0.35">
      <c r="A3425">
        <v>1607793</v>
      </c>
      <c r="B3425" t="s">
        <v>233</v>
      </c>
      <c r="C3425" t="s">
        <v>67</v>
      </c>
      <c r="D3425">
        <v>0</v>
      </c>
      <c r="E3425">
        <v>0</v>
      </c>
      <c r="F3425">
        <v>0</v>
      </c>
      <c r="G3425">
        <v>0</v>
      </c>
      <c r="H3425">
        <v>0</v>
      </c>
      <c r="I3425">
        <v>0</v>
      </c>
      <c r="J3425">
        <v>0</v>
      </c>
      <c r="K3425">
        <v>0</v>
      </c>
      <c r="L3425">
        <v>0</v>
      </c>
      <c r="M3425">
        <v>0</v>
      </c>
      <c r="N3425">
        <v>0</v>
      </c>
      <c r="P3425" s="22" t="s">
        <v>34</v>
      </c>
      <c r="R3425" t="s">
        <v>176</v>
      </c>
      <c r="S3425" t="s">
        <v>72</v>
      </c>
      <c r="T3425" s="9" t="e">
        <f>VLOOKUP(A3425,Sku_list!$A$1:$D$2667,3,0)</f>
        <v>#N/A</v>
      </c>
      <c r="U3425" s="9" t="e">
        <f>VLOOKUP(A3425,Sku_list!$A$1:$D$2667,4,0)*(F3425/1000000*12)</f>
        <v>#N/A</v>
      </c>
      <c r="V3425" s="9" t="e">
        <f>VLOOKUP(A3425,Sku_list!$A$1:$D$2667,4,0)*(H3425/1000000*12)</f>
        <v>#N/A</v>
      </c>
      <c r="W3425" s="9" t="e">
        <f>VLOOKUP(A3425,Sku_list!$A$1:$D$2667,4,0)*(J3425/1000000*12)</f>
        <v>#N/A</v>
      </c>
      <c r="X3425" s="9" t="e">
        <f>VLOOKUP(A3425,Sku_list!$A$1:$D$2667,4,0)*(L3425/1000000*12)</f>
        <v>#N/A</v>
      </c>
      <c r="Y3425" s="9" t="e">
        <f>VLOOKUP(A3425,Sku_list!$A$1:$E$2667,5,0)*((J3425+F3425)/1000000000)</f>
        <v>#N/A</v>
      </c>
      <c r="AC3425" s="22">
        <f t="shared" ca="1" si="53"/>
        <v>6.6666666666666666E-2</v>
      </c>
    </row>
    <row r="3426" spans="1:29" x14ac:dyDescent="0.35">
      <c r="A3426">
        <v>1607793</v>
      </c>
      <c r="B3426" t="s">
        <v>233</v>
      </c>
      <c r="C3426" t="s">
        <v>68</v>
      </c>
      <c r="D3426">
        <v>0</v>
      </c>
      <c r="E3426">
        <v>0</v>
      </c>
      <c r="F3426">
        <v>0</v>
      </c>
      <c r="G3426">
        <v>0</v>
      </c>
      <c r="H3426">
        <v>0</v>
      </c>
      <c r="I3426">
        <v>0</v>
      </c>
      <c r="J3426">
        <v>0</v>
      </c>
      <c r="K3426">
        <v>0</v>
      </c>
      <c r="L3426">
        <v>0</v>
      </c>
      <c r="M3426">
        <v>0</v>
      </c>
      <c r="N3426">
        <v>0</v>
      </c>
      <c r="P3426" s="22" t="s">
        <v>34</v>
      </c>
      <c r="R3426" t="s">
        <v>177</v>
      </c>
      <c r="S3426" t="s">
        <v>72</v>
      </c>
      <c r="T3426" s="9" t="e">
        <f>VLOOKUP(A3426,Sku_list!$A$1:$D$2667,3,0)</f>
        <v>#N/A</v>
      </c>
      <c r="U3426" s="9" t="e">
        <f>VLOOKUP(A3426,Sku_list!$A$1:$D$2667,4,0)*(F3426/1000000*12)</f>
        <v>#N/A</v>
      </c>
      <c r="V3426" s="9" t="e">
        <f>VLOOKUP(A3426,Sku_list!$A$1:$D$2667,4,0)*(H3426/1000000*12)</f>
        <v>#N/A</v>
      </c>
      <c r="W3426" s="9" t="e">
        <f>VLOOKUP(A3426,Sku_list!$A$1:$D$2667,4,0)*(J3426/1000000*12)</f>
        <v>#N/A</v>
      </c>
      <c r="X3426" s="9" t="e">
        <f>VLOOKUP(A3426,Sku_list!$A$1:$D$2667,4,0)*(L3426/1000000*12)</f>
        <v>#N/A</v>
      </c>
      <c r="Y3426" s="9" t="e">
        <f>VLOOKUP(A3426,Sku_list!$A$1:$E$2667,5,0)*((J3426+F3426)/1000000000)</f>
        <v>#N/A</v>
      </c>
      <c r="AC3426" s="22">
        <f t="shared" ca="1" si="53"/>
        <v>6.6666666666666666E-2</v>
      </c>
    </row>
    <row r="3427" spans="1:29" x14ac:dyDescent="0.35">
      <c r="A3427">
        <v>1607793</v>
      </c>
      <c r="B3427" t="s">
        <v>233</v>
      </c>
      <c r="C3427" t="s">
        <v>44</v>
      </c>
      <c r="D3427">
        <v>0</v>
      </c>
      <c r="E3427">
        <v>0</v>
      </c>
      <c r="F3427">
        <v>0</v>
      </c>
      <c r="G3427">
        <v>0</v>
      </c>
      <c r="H3427">
        <v>0</v>
      </c>
      <c r="I3427">
        <v>0</v>
      </c>
      <c r="J3427">
        <v>0</v>
      </c>
      <c r="K3427">
        <v>0</v>
      </c>
      <c r="L3427">
        <v>0</v>
      </c>
      <c r="M3427">
        <v>0</v>
      </c>
      <c r="N3427">
        <v>0</v>
      </c>
      <c r="P3427" s="22" t="s">
        <v>34</v>
      </c>
      <c r="R3427" t="s">
        <v>45</v>
      </c>
      <c r="S3427" t="s">
        <v>193</v>
      </c>
      <c r="T3427" s="9" t="e">
        <f>VLOOKUP(A3427,Sku_list!$A$1:$D$2667,3,0)</f>
        <v>#N/A</v>
      </c>
      <c r="U3427" s="9" t="e">
        <f>VLOOKUP(A3427,Sku_list!$A$1:$D$2667,4,0)*(F3427/1000000*12)</f>
        <v>#N/A</v>
      </c>
      <c r="V3427" s="9" t="e">
        <f>VLOOKUP(A3427,Sku_list!$A$1:$D$2667,4,0)*(H3427/1000000*12)</f>
        <v>#N/A</v>
      </c>
      <c r="W3427" s="9" t="e">
        <f>VLOOKUP(A3427,Sku_list!$A$1:$D$2667,4,0)*(J3427/1000000*12)</f>
        <v>#N/A</v>
      </c>
      <c r="X3427" s="9" t="e">
        <f>VLOOKUP(A3427,Sku_list!$A$1:$D$2667,4,0)*(L3427/1000000*12)</f>
        <v>#N/A</v>
      </c>
      <c r="Y3427" s="9" t="e">
        <f>VLOOKUP(A3427,Sku_list!$A$1:$E$2667,5,0)*((J3427+F3427)/1000000000)</f>
        <v>#N/A</v>
      </c>
      <c r="AC3427" s="22">
        <f t="shared" ca="1" si="53"/>
        <v>6.6666666666666666E-2</v>
      </c>
    </row>
    <row r="3428" spans="1:29" x14ac:dyDescent="0.35">
      <c r="A3428">
        <v>1607794</v>
      </c>
      <c r="B3428" t="s">
        <v>260</v>
      </c>
      <c r="C3428" t="s">
        <v>139</v>
      </c>
      <c r="D3428">
        <v>0</v>
      </c>
      <c r="E3428">
        <v>0</v>
      </c>
      <c r="F3428">
        <v>0</v>
      </c>
      <c r="G3428">
        <v>0</v>
      </c>
      <c r="H3428">
        <v>0</v>
      </c>
      <c r="I3428">
        <v>0</v>
      </c>
      <c r="J3428">
        <v>0</v>
      </c>
      <c r="K3428">
        <v>0</v>
      </c>
      <c r="L3428">
        <v>0</v>
      </c>
      <c r="M3428">
        <v>0</v>
      </c>
      <c r="N3428">
        <v>0</v>
      </c>
      <c r="P3428" s="22" t="s">
        <v>34</v>
      </c>
      <c r="R3428" t="s">
        <v>70</v>
      </c>
      <c r="S3428" t="s">
        <v>69</v>
      </c>
      <c r="T3428" s="9" t="e">
        <f>VLOOKUP(A3428,Sku_list!$A$1:$D$2667,3,0)</f>
        <v>#N/A</v>
      </c>
      <c r="U3428" s="9" t="e">
        <f>VLOOKUP(A3428,Sku_list!$A$1:$D$2667,4,0)*(F3428/1000000*12)</f>
        <v>#N/A</v>
      </c>
      <c r="V3428" s="9" t="e">
        <f>VLOOKUP(A3428,Sku_list!$A$1:$D$2667,4,0)*(H3428/1000000*12)</f>
        <v>#N/A</v>
      </c>
      <c r="W3428" s="9" t="e">
        <f>VLOOKUP(A3428,Sku_list!$A$1:$D$2667,4,0)*(J3428/1000000*12)</f>
        <v>#N/A</v>
      </c>
      <c r="X3428" s="9" t="e">
        <f>VLOOKUP(A3428,Sku_list!$A$1:$D$2667,4,0)*(L3428/1000000*12)</f>
        <v>#N/A</v>
      </c>
      <c r="Y3428" s="9" t="e">
        <f>VLOOKUP(A3428,Sku_list!$A$1:$E$2667,5,0)*((J3428+F3428)/1000000000)</f>
        <v>#N/A</v>
      </c>
      <c r="AC3428" s="22">
        <f t="shared" ca="1" si="53"/>
        <v>6.6666666666666666E-2</v>
      </c>
    </row>
    <row r="3429" spans="1:29" x14ac:dyDescent="0.35">
      <c r="A3429">
        <v>1607794</v>
      </c>
      <c r="B3429" t="s">
        <v>260</v>
      </c>
      <c r="C3429" t="s">
        <v>140</v>
      </c>
      <c r="D3429">
        <v>0</v>
      </c>
      <c r="E3429">
        <v>0</v>
      </c>
      <c r="F3429">
        <v>0</v>
      </c>
      <c r="G3429">
        <v>0</v>
      </c>
      <c r="H3429">
        <v>0</v>
      </c>
      <c r="I3429">
        <v>0</v>
      </c>
      <c r="J3429">
        <v>0</v>
      </c>
      <c r="K3429">
        <v>0</v>
      </c>
      <c r="L3429">
        <v>0</v>
      </c>
      <c r="M3429">
        <v>0</v>
      </c>
      <c r="N3429">
        <v>0</v>
      </c>
      <c r="P3429" s="22" t="s">
        <v>34</v>
      </c>
      <c r="R3429" t="s">
        <v>71</v>
      </c>
      <c r="S3429" t="s">
        <v>72</v>
      </c>
      <c r="T3429" s="9" t="e">
        <f>VLOOKUP(A3429,Sku_list!$A$1:$D$2667,3,0)</f>
        <v>#N/A</v>
      </c>
      <c r="U3429" s="9" t="e">
        <f>VLOOKUP(A3429,Sku_list!$A$1:$D$2667,4,0)*(F3429/1000000*12)</f>
        <v>#N/A</v>
      </c>
      <c r="V3429" s="9" t="e">
        <f>VLOOKUP(A3429,Sku_list!$A$1:$D$2667,4,0)*(H3429/1000000*12)</f>
        <v>#N/A</v>
      </c>
      <c r="W3429" s="9" t="e">
        <f>VLOOKUP(A3429,Sku_list!$A$1:$D$2667,4,0)*(J3429/1000000*12)</f>
        <v>#N/A</v>
      </c>
      <c r="X3429" s="9" t="e">
        <f>VLOOKUP(A3429,Sku_list!$A$1:$D$2667,4,0)*(L3429/1000000*12)</f>
        <v>#N/A</v>
      </c>
      <c r="Y3429" s="9" t="e">
        <f>VLOOKUP(A3429,Sku_list!$A$1:$E$2667,5,0)*((J3429+F3429)/1000000000)</f>
        <v>#N/A</v>
      </c>
      <c r="AC3429" s="22">
        <f t="shared" ca="1" si="53"/>
        <v>6.6666666666666666E-2</v>
      </c>
    </row>
    <row r="3430" spans="1:29" x14ac:dyDescent="0.35">
      <c r="A3430">
        <v>1607794</v>
      </c>
      <c r="B3430" t="s">
        <v>260</v>
      </c>
      <c r="C3430" t="s">
        <v>141</v>
      </c>
      <c r="D3430">
        <v>0</v>
      </c>
      <c r="E3430">
        <v>0</v>
      </c>
      <c r="F3430">
        <v>0</v>
      </c>
      <c r="G3430">
        <v>12</v>
      </c>
      <c r="H3430">
        <v>0</v>
      </c>
      <c r="I3430">
        <v>0</v>
      </c>
      <c r="J3430">
        <v>0</v>
      </c>
      <c r="K3430">
        <v>0</v>
      </c>
      <c r="L3430">
        <v>50</v>
      </c>
      <c r="M3430">
        <v>50</v>
      </c>
      <c r="N3430">
        <v>-50</v>
      </c>
      <c r="P3430" s="22">
        <v>0</v>
      </c>
      <c r="R3430" t="s">
        <v>82</v>
      </c>
      <c r="S3430" t="s">
        <v>83</v>
      </c>
      <c r="T3430" s="9" t="e">
        <f>VLOOKUP(A3430,Sku_list!$A$1:$D$2667,3,0)</f>
        <v>#N/A</v>
      </c>
      <c r="U3430" s="9" t="e">
        <f>VLOOKUP(A3430,Sku_list!$A$1:$D$2667,4,0)*(F3430/1000000*12)</f>
        <v>#N/A</v>
      </c>
      <c r="V3430" s="9" t="e">
        <f>VLOOKUP(A3430,Sku_list!$A$1:$D$2667,4,0)*(H3430/1000000*12)</f>
        <v>#N/A</v>
      </c>
      <c r="W3430" s="9" t="e">
        <f>VLOOKUP(A3430,Sku_list!$A$1:$D$2667,4,0)*(J3430/1000000*12)</f>
        <v>#N/A</v>
      </c>
      <c r="X3430" s="9" t="e">
        <f>VLOOKUP(A3430,Sku_list!$A$1:$D$2667,4,0)*(L3430/1000000*12)</f>
        <v>#N/A</v>
      </c>
      <c r="Y3430" s="9" t="e">
        <f>VLOOKUP(A3430,Sku_list!$A$1:$E$2667,5,0)*((J3430+F3430)/1000000000)</f>
        <v>#N/A</v>
      </c>
      <c r="AC3430" s="22">
        <f t="shared" ca="1" si="53"/>
        <v>6.6666666666666666E-2</v>
      </c>
    </row>
    <row r="3431" spans="1:29" x14ac:dyDescent="0.35">
      <c r="A3431">
        <v>1607794</v>
      </c>
      <c r="B3431" t="s">
        <v>260</v>
      </c>
      <c r="C3431" t="s">
        <v>142</v>
      </c>
      <c r="D3431">
        <v>0</v>
      </c>
      <c r="E3431">
        <v>0</v>
      </c>
      <c r="F3431">
        <v>0</v>
      </c>
      <c r="G3431">
        <v>0</v>
      </c>
      <c r="H3431">
        <v>0</v>
      </c>
      <c r="I3431">
        <v>0</v>
      </c>
      <c r="J3431">
        <v>0</v>
      </c>
      <c r="K3431">
        <v>0</v>
      </c>
      <c r="L3431">
        <v>0</v>
      </c>
      <c r="M3431">
        <v>0</v>
      </c>
      <c r="N3431">
        <v>0</v>
      </c>
      <c r="P3431" s="22" t="s">
        <v>34</v>
      </c>
      <c r="R3431" t="s">
        <v>84</v>
      </c>
      <c r="S3431" t="s">
        <v>85</v>
      </c>
      <c r="T3431" s="9" t="e">
        <f>VLOOKUP(A3431,Sku_list!$A$1:$D$2667,3,0)</f>
        <v>#N/A</v>
      </c>
      <c r="U3431" s="9" t="e">
        <f>VLOOKUP(A3431,Sku_list!$A$1:$D$2667,4,0)*(F3431/1000000*12)</f>
        <v>#N/A</v>
      </c>
      <c r="V3431" s="9" t="e">
        <f>VLOOKUP(A3431,Sku_list!$A$1:$D$2667,4,0)*(H3431/1000000*12)</f>
        <v>#N/A</v>
      </c>
      <c r="W3431" s="9" t="e">
        <f>VLOOKUP(A3431,Sku_list!$A$1:$D$2667,4,0)*(J3431/1000000*12)</f>
        <v>#N/A</v>
      </c>
      <c r="X3431" s="9" t="e">
        <f>VLOOKUP(A3431,Sku_list!$A$1:$D$2667,4,0)*(L3431/1000000*12)</f>
        <v>#N/A</v>
      </c>
      <c r="Y3431" s="9" t="e">
        <f>VLOOKUP(A3431,Sku_list!$A$1:$E$2667,5,0)*((J3431+F3431)/1000000000)</f>
        <v>#N/A</v>
      </c>
      <c r="AC3431" s="22">
        <f t="shared" ca="1" si="53"/>
        <v>6.6666666666666666E-2</v>
      </c>
    </row>
    <row r="3432" spans="1:29" x14ac:dyDescent="0.35">
      <c r="A3432">
        <v>1607794</v>
      </c>
      <c r="B3432" t="s">
        <v>260</v>
      </c>
      <c r="C3432" t="s">
        <v>143</v>
      </c>
      <c r="D3432">
        <v>0</v>
      </c>
      <c r="E3432">
        <v>0</v>
      </c>
      <c r="F3432">
        <v>0</v>
      </c>
      <c r="G3432">
        <v>0</v>
      </c>
      <c r="H3432">
        <v>0</v>
      </c>
      <c r="I3432">
        <v>0</v>
      </c>
      <c r="J3432">
        <v>0</v>
      </c>
      <c r="K3432">
        <v>0</v>
      </c>
      <c r="L3432">
        <v>0</v>
      </c>
      <c r="M3432">
        <v>0</v>
      </c>
      <c r="N3432">
        <v>0</v>
      </c>
      <c r="P3432" s="22" t="s">
        <v>34</v>
      </c>
      <c r="R3432" t="s">
        <v>86</v>
      </c>
      <c r="S3432" t="s">
        <v>85</v>
      </c>
      <c r="T3432" s="9" t="e">
        <f>VLOOKUP(A3432,Sku_list!$A$1:$D$2667,3,0)</f>
        <v>#N/A</v>
      </c>
      <c r="U3432" s="9" t="e">
        <f>VLOOKUP(A3432,Sku_list!$A$1:$D$2667,4,0)*(F3432/1000000*12)</f>
        <v>#N/A</v>
      </c>
      <c r="V3432" s="9" t="e">
        <f>VLOOKUP(A3432,Sku_list!$A$1:$D$2667,4,0)*(H3432/1000000*12)</f>
        <v>#N/A</v>
      </c>
      <c r="W3432" s="9" t="e">
        <f>VLOOKUP(A3432,Sku_list!$A$1:$D$2667,4,0)*(J3432/1000000*12)</f>
        <v>#N/A</v>
      </c>
      <c r="X3432" s="9" t="e">
        <f>VLOOKUP(A3432,Sku_list!$A$1:$D$2667,4,0)*(L3432/1000000*12)</f>
        <v>#N/A</v>
      </c>
      <c r="Y3432" s="9" t="e">
        <f>VLOOKUP(A3432,Sku_list!$A$1:$E$2667,5,0)*((J3432+F3432)/1000000000)</f>
        <v>#N/A</v>
      </c>
      <c r="AC3432" s="22">
        <f t="shared" ca="1" si="53"/>
        <v>6.6666666666666666E-2</v>
      </c>
    </row>
    <row r="3433" spans="1:29" x14ac:dyDescent="0.35">
      <c r="A3433">
        <v>1607794</v>
      </c>
      <c r="B3433" t="s">
        <v>260</v>
      </c>
      <c r="C3433" t="s">
        <v>144</v>
      </c>
      <c r="D3433">
        <v>0</v>
      </c>
      <c r="E3433">
        <v>0</v>
      </c>
      <c r="F3433">
        <v>0</v>
      </c>
      <c r="G3433">
        <v>0</v>
      </c>
      <c r="H3433">
        <v>0</v>
      </c>
      <c r="I3433">
        <v>0</v>
      </c>
      <c r="J3433">
        <v>0</v>
      </c>
      <c r="K3433">
        <v>0</v>
      </c>
      <c r="L3433">
        <v>0</v>
      </c>
      <c r="M3433">
        <v>0</v>
      </c>
      <c r="N3433">
        <v>0</v>
      </c>
      <c r="P3433" s="22" t="s">
        <v>34</v>
      </c>
      <c r="R3433" t="s">
        <v>87</v>
      </c>
      <c r="S3433" t="s">
        <v>72</v>
      </c>
      <c r="T3433" s="9" t="e">
        <f>VLOOKUP(A3433,Sku_list!$A$1:$D$2667,3,0)</f>
        <v>#N/A</v>
      </c>
      <c r="U3433" s="9" t="e">
        <f>VLOOKUP(A3433,Sku_list!$A$1:$D$2667,4,0)*(F3433/1000000*12)</f>
        <v>#N/A</v>
      </c>
      <c r="V3433" s="9" t="e">
        <f>VLOOKUP(A3433,Sku_list!$A$1:$D$2667,4,0)*(H3433/1000000*12)</f>
        <v>#N/A</v>
      </c>
      <c r="W3433" s="9" t="e">
        <f>VLOOKUP(A3433,Sku_list!$A$1:$D$2667,4,0)*(J3433/1000000*12)</f>
        <v>#N/A</v>
      </c>
      <c r="X3433" s="9" t="e">
        <f>VLOOKUP(A3433,Sku_list!$A$1:$D$2667,4,0)*(L3433/1000000*12)</f>
        <v>#N/A</v>
      </c>
      <c r="Y3433" s="9" t="e">
        <f>VLOOKUP(A3433,Sku_list!$A$1:$E$2667,5,0)*((J3433+F3433)/1000000000)</f>
        <v>#N/A</v>
      </c>
      <c r="AC3433" s="22">
        <f t="shared" ca="1" si="53"/>
        <v>6.6666666666666666E-2</v>
      </c>
    </row>
    <row r="3434" spans="1:29" x14ac:dyDescent="0.35">
      <c r="A3434">
        <v>1607794</v>
      </c>
      <c r="B3434" t="s">
        <v>260</v>
      </c>
      <c r="C3434" t="s">
        <v>145</v>
      </c>
      <c r="D3434">
        <v>0</v>
      </c>
      <c r="E3434">
        <v>0</v>
      </c>
      <c r="F3434">
        <v>0</v>
      </c>
      <c r="G3434">
        <v>0</v>
      </c>
      <c r="H3434">
        <v>0</v>
      </c>
      <c r="I3434">
        <v>0</v>
      </c>
      <c r="J3434">
        <v>0</v>
      </c>
      <c r="K3434">
        <v>0</v>
      </c>
      <c r="L3434">
        <v>0</v>
      </c>
      <c r="M3434">
        <v>0</v>
      </c>
      <c r="N3434">
        <v>0</v>
      </c>
      <c r="P3434" s="22" t="s">
        <v>34</v>
      </c>
      <c r="R3434" t="s">
        <v>88</v>
      </c>
      <c r="S3434" t="s">
        <v>83</v>
      </c>
      <c r="T3434" s="9" t="e">
        <f>VLOOKUP(A3434,Sku_list!$A$1:$D$2667,3,0)</f>
        <v>#N/A</v>
      </c>
      <c r="U3434" s="9" t="e">
        <f>VLOOKUP(A3434,Sku_list!$A$1:$D$2667,4,0)*(F3434/1000000*12)</f>
        <v>#N/A</v>
      </c>
      <c r="V3434" s="9" t="e">
        <f>VLOOKUP(A3434,Sku_list!$A$1:$D$2667,4,0)*(H3434/1000000*12)</f>
        <v>#N/A</v>
      </c>
      <c r="W3434" s="9" t="e">
        <f>VLOOKUP(A3434,Sku_list!$A$1:$D$2667,4,0)*(J3434/1000000*12)</f>
        <v>#N/A</v>
      </c>
      <c r="X3434" s="9" t="e">
        <f>VLOOKUP(A3434,Sku_list!$A$1:$D$2667,4,0)*(L3434/1000000*12)</f>
        <v>#N/A</v>
      </c>
      <c r="Y3434" s="9" t="e">
        <f>VLOOKUP(A3434,Sku_list!$A$1:$E$2667,5,0)*((J3434+F3434)/1000000000)</f>
        <v>#N/A</v>
      </c>
      <c r="AC3434" s="22">
        <f t="shared" ca="1" si="53"/>
        <v>6.6666666666666666E-2</v>
      </c>
    </row>
    <row r="3435" spans="1:29" x14ac:dyDescent="0.35">
      <c r="A3435">
        <v>1607794</v>
      </c>
      <c r="B3435" t="s">
        <v>260</v>
      </c>
      <c r="C3435" t="s">
        <v>146</v>
      </c>
      <c r="D3435">
        <v>0</v>
      </c>
      <c r="E3435">
        <v>0</v>
      </c>
      <c r="F3435">
        <v>0</v>
      </c>
      <c r="G3435">
        <v>0</v>
      </c>
      <c r="H3435">
        <v>0</v>
      </c>
      <c r="I3435">
        <v>0</v>
      </c>
      <c r="J3435">
        <v>0</v>
      </c>
      <c r="K3435">
        <v>0</v>
      </c>
      <c r="L3435">
        <v>0</v>
      </c>
      <c r="M3435">
        <v>0</v>
      </c>
      <c r="N3435">
        <v>0</v>
      </c>
      <c r="P3435" s="22" t="s">
        <v>34</v>
      </c>
      <c r="R3435" t="s">
        <v>89</v>
      </c>
      <c r="S3435" t="s">
        <v>69</v>
      </c>
      <c r="T3435" s="9" t="e">
        <f>VLOOKUP(A3435,Sku_list!$A$1:$D$2667,3,0)</f>
        <v>#N/A</v>
      </c>
      <c r="U3435" s="9" t="e">
        <f>VLOOKUP(A3435,Sku_list!$A$1:$D$2667,4,0)*(F3435/1000000*12)</f>
        <v>#N/A</v>
      </c>
      <c r="V3435" s="9" t="e">
        <f>VLOOKUP(A3435,Sku_list!$A$1:$D$2667,4,0)*(H3435/1000000*12)</f>
        <v>#N/A</v>
      </c>
      <c r="W3435" s="9" t="e">
        <f>VLOOKUP(A3435,Sku_list!$A$1:$D$2667,4,0)*(J3435/1000000*12)</f>
        <v>#N/A</v>
      </c>
      <c r="X3435" s="9" t="e">
        <f>VLOOKUP(A3435,Sku_list!$A$1:$D$2667,4,0)*(L3435/1000000*12)</f>
        <v>#N/A</v>
      </c>
      <c r="Y3435" s="9" t="e">
        <f>VLOOKUP(A3435,Sku_list!$A$1:$E$2667,5,0)*((J3435+F3435)/1000000000)</f>
        <v>#N/A</v>
      </c>
      <c r="AC3435" s="22">
        <f t="shared" ca="1" si="53"/>
        <v>6.6666666666666666E-2</v>
      </c>
    </row>
    <row r="3436" spans="1:29" x14ac:dyDescent="0.35">
      <c r="A3436">
        <v>1607794</v>
      </c>
      <c r="B3436" t="s">
        <v>260</v>
      </c>
      <c r="C3436" t="s">
        <v>147</v>
      </c>
      <c r="D3436">
        <v>0</v>
      </c>
      <c r="E3436">
        <v>0</v>
      </c>
      <c r="F3436">
        <v>0</v>
      </c>
      <c r="G3436">
        <v>0</v>
      </c>
      <c r="H3436">
        <v>0</v>
      </c>
      <c r="I3436">
        <v>0</v>
      </c>
      <c r="J3436">
        <v>0</v>
      </c>
      <c r="K3436">
        <v>0</v>
      </c>
      <c r="L3436">
        <v>20</v>
      </c>
      <c r="M3436">
        <v>20</v>
      </c>
      <c r="N3436">
        <v>-20</v>
      </c>
      <c r="P3436" s="22">
        <v>0</v>
      </c>
      <c r="R3436" t="s">
        <v>90</v>
      </c>
      <c r="S3436" t="s">
        <v>69</v>
      </c>
      <c r="T3436" s="9" t="e">
        <f>VLOOKUP(A3436,Sku_list!$A$1:$D$2667,3,0)</f>
        <v>#N/A</v>
      </c>
      <c r="U3436" s="9" t="e">
        <f>VLOOKUP(A3436,Sku_list!$A$1:$D$2667,4,0)*(F3436/1000000*12)</f>
        <v>#N/A</v>
      </c>
      <c r="V3436" s="9" t="e">
        <f>VLOOKUP(A3436,Sku_list!$A$1:$D$2667,4,0)*(H3436/1000000*12)</f>
        <v>#N/A</v>
      </c>
      <c r="W3436" s="9" t="e">
        <f>VLOOKUP(A3436,Sku_list!$A$1:$D$2667,4,0)*(J3436/1000000*12)</f>
        <v>#N/A</v>
      </c>
      <c r="X3436" s="9" t="e">
        <f>VLOOKUP(A3436,Sku_list!$A$1:$D$2667,4,0)*(L3436/1000000*12)</f>
        <v>#N/A</v>
      </c>
      <c r="Y3436" s="9" t="e">
        <f>VLOOKUP(A3436,Sku_list!$A$1:$E$2667,5,0)*((J3436+F3436)/1000000000)</f>
        <v>#N/A</v>
      </c>
      <c r="AC3436" s="22">
        <f t="shared" ca="1" si="53"/>
        <v>6.6666666666666666E-2</v>
      </c>
    </row>
    <row r="3437" spans="1:29" x14ac:dyDescent="0.35">
      <c r="A3437">
        <v>1607794</v>
      </c>
      <c r="B3437" t="s">
        <v>260</v>
      </c>
      <c r="C3437" t="s">
        <v>148</v>
      </c>
      <c r="D3437">
        <v>0</v>
      </c>
      <c r="E3437">
        <v>0</v>
      </c>
      <c r="F3437">
        <v>0</v>
      </c>
      <c r="G3437">
        <v>0</v>
      </c>
      <c r="H3437">
        <v>0</v>
      </c>
      <c r="I3437">
        <v>0</v>
      </c>
      <c r="J3437">
        <v>0</v>
      </c>
      <c r="K3437">
        <v>0</v>
      </c>
      <c r="L3437">
        <v>0</v>
      </c>
      <c r="M3437">
        <v>0</v>
      </c>
      <c r="N3437">
        <v>0</v>
      </c>
      <c r="P3437" s="22" t="s">
        <v>34</v>
      </c>
      <c r="R3437" t="s">
        <v>91</v>
      </c>
      <c r="S3437" t="s">
        <v>85</v>
      </c>
      <c r="T3437" s="9" t="e">
        <f>VLOOKUP(A3437,Sku_list!$A$1:$D$2667,3,0)</f>
        <v>#N/A</v>
      </c>
      <c r="U3437" s="9" t="e">
        <f>VLOOKUP(A3437,Sku_list!$A$1:$D$2667,4,0)*(F3437/1000000*12)</f>
        <v>#N/A</v>
      </c>
      <c r="V3437" s="9" t="e">
        <f>VLOOKUP(A3437,Sku_list!$A$1:$D$2667,4,0)*(H3437/1000000*12)</f>
        <v>#N/A</v>
      </c>
      <c r="W3437" s="9" t="e">
        <f>VLOOKUP(A3437,Sku_list!$A$1:$D$2667,4,0)*(J3437/1000000*12)</f>
        <v>#N/A</v>
      </c>
      <c r="X3437" s="9" t="e">
        <f>VLOOKUP(A3437,Sku_list!$A$1:$D$2667,4,0)*(L3437/1000000*12)</f>
        <v>#N/A</v>
      </c>
      <c r="Y3437" s="9" t="e">
        <f>VLOOKUP(A3437,Sku_list!$A$1:$E$2667,5,0)*((J3437+F3437)/1000000000)</f>
        <v>#N/A</v>
      </c>
      <c r="AC3437" s="22">
        <f t="shared" ca="1" si="53"/>
        <v>6.6666666666666666E-2</v>
      </c>
    </row>
    <row r="3438" spans="1:29" x14ac:dyDescent="0.35">
      <c r="A3438">
        <v>1607794</v>
      </c>
      <c r="B3438" t="s">
        <v>260</v>
      </c>
      <c r="C3438" t="s">
        <v>149</v>
      </c>
      <c r="D3438">
        <v>0</v>
      </c>
      <c r="E3438">
        <v>0</v>
      </c>
      <c r="F3438">
        <v>0</v>
      </c>
      <c r="G3438">
        <v>0</v>
      </c>
      <c r="H3438">
        <v>0</v>
      </c>
      <c r="I3438">
        <v>0</v>
      </c>
      <c r="J3438">
        <v>0</v>
      </c>
      <c r="K3438">
        <v>0</v>
      </c>
      <c r="L3438">
        <v>0</v>
      </c>
      <c r="M3438">
        <v>0</v>
      </c>
      <c r="N3438">
        <v>0</v>
      </c>
      <c r="P3438" s="22" t="s">
        <v>34</v>
      </c>
      <c r="R3438" t="s">
        <v>92</v>
      </c>
      <c r="S3438" t="s">
        <v>85</v>
      </c>
      <c r="T3438" s="9" t="e">
        <f>VLOOKUP(A3438,Sku_list!$A$1:$D$2667,3,0)</f>
        <v>#N/A</v>
      </c>
      <c r="U3438" s="9" t="e">
        <f>VLOOKUP(A3438,Sku_list!$A$1:$D$2667,4,0)*(F3438/1000000*12)</f>
        <v>#N/A</v>
      </c>
      <c r="V3438" s="9" t="e">
        <f>VLOOKUP(A3438,Sku_list!$A$1:$D$2667,4,0)*(H3438/1000000*12)</f>
        <v>#N/A</v>
      </c>
      <c r="W3438" s="9" t="e">
        <f>VLOOKUP(A3438,Sku_list!$A$1:$D$2667,4,0)*(J3438/1000000*12)</f>
        <v>#N/A</v>
      </c>
      <c r="X3438" s="9" t="e">
        <f>VLOOKUP(A3438,Sku_list!$A$1:$D$2667,4,0)*(L3438/1000000*12)</f>
        <v>#N/A</v>
      </c>
      <c r="Y3438" s="9" t="e">
        <f>VLOOKUP(A3438,Sku_list!$A$1:$E$2667,5,0)*((J3438+F3438)/1000000000)</f>
        <v>#N/A</v>
      </c>
      <c r="AC3438" s="22">
        <f t="shared" ca="1" si="53"/>
        <v>6.6666666666666666E-2</v>
      </c>
    </row>
    <row r="3439" spans="1:29" x14ac:dyDescent="0.35">
      <c r="A3439">
        <v>1607794</v>
      </c>
      <c r="B3439" t="s">
        <v>260</v>
      </c>
      <c r="C3439" t="s">
        <v>150</v>
      </c>
      <c r="D3439">
        <v>0</v>
      </c>
      <c r="E3439">
        <v>0</v>
      </c>
      <c r="F3439">
        <v>0</v>
      </c>
      <c r="G3439">
        <v>0</v>
      </c>
      <c r="H3439">
        <v>0</v>
      </c>
      <c r="I3439">
        <v>0</v>
      </c>
      <c r="J3439">
        <v>0</v>
      </c>
      <c r="K3439">
        <v>0</v>
      </c>
      <c r="L3439">
        <v>0</v>
      </c>
      <c r="M3439">
        <v>0</v>
      </c>
      <c r="N3439">
        <v>0</v>
      </c>
      <c r="P3439" s="22" t="s">
        <v>34</v>
      </c>
      <c r="R3439" t="s">
        <v>93</v>
      </c>
      <c r="S3439" t="s">
        <v>85</v>
      </c>
      <c r="T3439" s="9" t="e">
        <f>VLOOKUP(A3439,Sku_list!$A$1:$D$2667,3,0)</f>
        <v>#N/A</v>
      </c>
      <c r="U3439" s="9" t="e">
        <f>VLOOKUP(A3439,Sku_list!$A$1:$D$2667,4,0)*(F3439/1000000*12)</f>
        <v>#N/A</v>
      </c>
      <c r="V3439" s="9" t="e">
        <f>VLOOKUP(A3439,Sku_list!$A$1:$D$2667,4,0)*(H3439/1000000*12)</f>
        <v>#N/A</v>
      </c>
      <c r="W3439" s="9" t="e">
        <f>VLOOKUP(A3439,Sku_list!$A$1:$D$2667,4,0)*(J3439/1000000*12)</f>
        <v>#N/A</v>
      </c>
      <c r="X3439" s="9" t="e">
        <f>VLOOKUP(A3439,Sku_list!$A$1:$D$2667,4,0)*(L3439/1000000*12)</f>
        <v>#N/A</v>
      </c>
      <c r="Y3439" s="9" t="e">
        <f>VLOOKUP(A3439,Sku_list!$A$1:$E$2667,5,0)*((J3439+F3439)/1000000000)</f>
        <v>#N/A</v>
      </c>
      <c r="AC3439" s="22">
        <f t="shared" ca="1" si="53"/>
        <v>6.6666666666666666E-2</v>
      </c>
    </row>
    <row r="3440" spans="1:29" x14ac:dyDescent="0.35">
      <c r="A3440">
        <v>1607794</v>
      </c>
      <c r="B3440" t="s">
        <v>260</v>
      </c>
      <c r="C3440" t="s">
        <v>151</v>
      </c>
      <c r="D3440">
        <v>0</v>
      </c>
      <c r="E3440">
        <v>0</v>
      </c>
      <c r="F3440">
        <v>0</v>
      </c>
      <c r="G3440">
        <v>0</v>
      </c>
      <c r="H3440">
        <v>0</v>
      </c>
      <c r="I3440">
        <v>0</v>
      </c>
      <c r="J3440">
        <v>0</v>
      </c>
      <c r="K3440">
        <v>0</v>
      </c>
      <c r="L3440">
        <v>0</v>
      </c>
      <c r="M3440">
        <v>0</v>
      </c>
      <c r="N3440">
        <v>0</v>
      </c>
      <c r="P3440" s="22" t="s">
        <v>34</v>
      </c>
      <c r="R3440" t="s">
        <v>94</v>
      </c>
      <c r="S3440" t="s">
        <v>83</v>
      </c>
      <c r="T3440" s="9" t="e">
        <f>VLOOKUP(A3440,Sku_list!$A$1:$D$2667,3,0)</f>
        <v>#N/A</v>
      </c>
      <c r="U3440" s="9" t="e">
        <f>VLOOKUP(A3440,Sku_list!$A$1:$D$2667,4,0)*(F3440/1000000*12)</f>
        <v>#N/A</v>
      </c>
      <c r="V3440" s="9" t="e">
        <f>VLOOKUP(A3440,Sku_list!$A$1:$D$2667,4,0)*(H3440/1000000*12)</f>
        <v>#N/A</v>
      </c>
      <c r="W3440" s="9" t="e">
        <f>VLOOKUP(A3440,Sku_list!$A$1:$D$2667,4,0)*(J3440/1000000*12)</f>
        <v>#N/A</v>
      </c>
      <c r="X3440" s="9" t="e">
        <f>VLOOKUP(A3440,Sku_list!$A$1:$D$2667,4,0)*(L3440/1000000*12)</f>
        <v>#N/A</v>
      </c>
      <c r="Y3440" s="9" t="e">
        <f>VLOOKUP(A3440,Sku_list!$A$1:$E$2667,5,0)*((J3440+F3440)/1000000000)</f>
        <v>#N/A</v>
      </c>
      <c r="AC3440" s="22">
        <f t="shared" ca="1" si="53"/>
        <v>6.6666666666666666E-2</v>
      </c>
    </row>
    <row r="3441" spans="1:29" x14ac:dyDescent="0.35">
      <c r="A3441">
        <v>1607794</v>
      </c>
      <c r="B3441" t="s">
        <v>260</v>
      </c>
      <c r="C3441" t="s">
        <v>152</v>
      </c>
      <c r="D3441">
        <v>0</v>
      </c>
      <c r="E3441">
        <v>0</v>
      </c>
      <c r="F3441">
        <v>0</v>
      </c>
      <c r="G3441">
        <v>0</v>
      </c>
      <c r="H3441">
        <v>0</v>
      </c>
      <c r="I3441">
        <v>0</v>
      </c>
      <c r="J3441">
        <v>0</v>
      </c>
      <c r="K3441">
        <v>0</v>
      </c>
      <c r="L3441">
        <v>0</v>
      </c>
      <c r="M3441">
        <v>0</v>
      </c>
      <c r="N3441">
        <v>0</v>
      </c>
      <c r="P3441" s="22" t="s">
        <v>34</v>
      </c>
      <c r="R3441" t="s">
        <v>95</v>
      </c>
      <c r="S3441" t="s">
        <v>83</v>
      </c>
      <c r="T3441" s="9" t="e">
        <f>VLOOKUP(A3441,Sku_list!$A$1:$D$2667,3,0)</f>
        <v>#N/A</v>
      </c>
      <c r="U3441" s="9" t="e">
        <f>VLOOKUP(A3441,Sku_list!$A$1:$D$2667,4,0)*(F3441/1000000*12)</f>
        <v>#N/A</v>
      </c>
      <c r="V3441" s="9" t="e">
        <f>VLOOKUP(A3441,Sku_list!$A$1:$D$2667,4,0)*(H3441/1000000*12)</f>
        <v>#N/A</v>
      </c>
      <c r="W3441" s="9" t="e">
        <f>VLOOKUP(A3441,Sku_list!$A$1:$D$2667,4,0)*(J3441/1000000*12)</f>
        <v>#N/A</v>
      </c>
      <c r="X3441" s="9" t="e">
        <f>VLOOKUP(A3441,Sku_list!$A$1:$D$2667,4,0)*(L3441/1000000*12)</f>
        <v>#N/A</v>
      </c>
      <c r="Y3441" s="9" t="e">
        <f>VLOOKUP(A3441,Sku_list!$A$1:$E$2667,5,0)*((J3441+F3441)/1000000000)</f>
        <v>#N/A</v>
      </c>
      <c r="AC3441" s="22">
        <f t="shared" ca="1" si="53"/>
        <v>6.6666666666666666E-2</v>
      </c>
    </row>
    <row r="3442" spans="1:29" x14ac:dyDescent="0.35">
      <c r="A3442">
        <v>1607794</v>
      </c>
      <c r="B3442" t="s">
        <v>260</v>
      </c>
      <c r="C3442" t="s">
        <v>153</v>
      </c>
      <c r="D3442">
        <v>0</v>
      </c>
      <c r="E3442">
        <v>0</v>
      </c>
      <c r="F3442">
        <v>0</v>
      </c>
      <c r="G3442">
        <v>0</v>
      </c>
      <c r="H3442">
        <v>0</v>
      </c>
      <c r="I3442">
        <v>0</v>
      </c>
      <c r="J3442">
        <v>0</v>
      </c>
      <c r="K3442">
        <v>0</v>
      </c>
      <c r="L3442">
        <v>0</v>
      </c>
      <c r="M3442">
        <v>0</v>
      </c>
      <c r="N3442">
        <v>0</v>
      </c>
      <c r="P3442" s="22" t="s">
        <v>34</v>
      </c>
      <c r="R3442" t="s">
        <v>189</v>
      </c>
      <c r="S3442" t="s">
        <v>190</v>
      </c>
      <c r="T3442" s="9" t="e">
        <f>VLOOKUP(A3442,Sku_list!$A$1:$D$2667,3,0)</f>
        <v>#N/A</v>
      </c>
      <c r="U3442" s="9" t="e">
        <f>VLOOKUP(A3442,Sku_list!$A$1:$D$2667,4,0)*(F3442/1000000*12)</f>
        <v>#N/A</v>
      </c>
      <c r="V3442" s="9" t="e">
        <f>VLOOKUP(A3442,Sku_list!$A$1:$D$2667,4,0)*(H3442/1000000*12)</f>
        <v>#N/A</v>
      </c>
      <c r="W3442" s="9" t="e">
        <f>VLOOKUP(A3442,Sku_list!$A$1:$D$2667,4,0)*(J3442/1000000*12)</f>
        <v>#N/A</v>
      </c>
      <c r="X3442" s="9" t="e">
        <f>VLOOKUP(A3442,Sku_list!$A$1:$D$2667,4,0)*(L3442/1000000*12)</f>
        <v>#N/A</v>
      </c>
      <c r="Y3442" s="9" t="e">
        <f>VLOOKUP(A3442,Sku_list!$A$1:$E$2667,5,0)*((J3442+F3442)/1000000000)</f>
        <v>#N/A</v>
      </c>
      <c r="AC3442" s="22">
        <f t="shared" ca="1" si="53"/>
        <v>6.6666666666666666E-2</v>
      </c>
    </row>
    <row r="3443" spans="1:29" x14ac:dyDescent="0.35">
      <c r="A3443">
        <v>1607794</v>
      </c>
      <c r="B3443" t="s">
        <v>260</v>
      </c>
      <c r="C3443" t="s">
        <v>154</v>
      </c>
      <c r="D3443">
        <v>0</v>
      </c>
      <c r="E3443">
        <v>0</v>
      </c>
      <c r="F3443">
        <v>0</v>
      </c>
      <c r="G3443">
        <v>0</v>
      </c>
      <c r="H3443">
        <v>0</v>
      </c>
      <c r="I3443">
        <v>0</v>
      </c>
      <c r="J3443">
        <v>0</v>
      </c>
      <c r="K3443">
        <v>0</v>
      </c>
      <c r="L3443">
        <v>0</v>
      </c>
      <c r="M3443">
        <v>0</v>
      </c>
      <c r="N3443">
        <v>0</v>
      </c>
      <c r="P3443" s="22" t="s">
        <v>34</v>
      </c>
      <c r="R3443" t="s">
        <v>96</v>
      </c>
      <c r="S3443" t="s">
        <v>72</v>
      </c>
      <c r="T3443" s="9" t="e">
        <f>VLOOKUP(A3443,Sku_list!$A$1:$D$2667,3,0)</f>
        <v>#N/A</v>
      </c>
      <c r="U3443" s="9" t="e">
        <f>VLOOKUP(A3443,Sku_list!$A$1:$D$2667,4,0)*(F3443/1000000*12)</f>
        <v>#N/A</v>
      </c>
      <c r="V3443" s="9" t="e">
        <f>VLOOKUP(A3443,Sku_list!$A$1:$D$2667,4,0)*(H3443/1000000*12)</f>
        <v>#N/A</v>
      </c>
      <c r="W3443" s="9" t="e">
        <f>VLOOKUP(A3443,Sku_list!$A$1:$D$2667,4,0)*(J3443/1000000*12)</f>
        <v>#N/A</v>
      </c>
      <c r="X3443" s="9" t="e">
        <f>VLOOKUP(A3443,Sku_list!$A$1:$D$2667,4,0)*(L3443/1000000*12)</f>
        <v>#N/A</v>
      </c>
      <c r="Y3443" s="9" t="e">
        <f>VLOOKUP(A3443,Sku_list!$A$1:$E$2667,5,0)*((J3443+F3443)/1000000000)</f>
        <v>#N/A</v>
      </c>
      <c r="AC3443" s="22">
        <f t="shared" ca="1" si="53"/>
        <v>6.6666666666666666E-2</v>
      </c>
    </row>
    <row r="3444" spans="1:29" x14ac:dyDescent="0.35">
      <c r="A3444">
        <v>1607794</v>
      </c>
      <c r="B3444" t="s">
        <v>260</v>
      </c>
      <c r="C3444" t="s">
        <v>155</v>
      </c>
      <c r="D3444">
        <v>0</v>
      </c>
      <c r="E3444">
        <v>0</v>
      </c>
      <c r="F3444">
        <v>0</v>
      </c>
      <c r="G3444">
        <v>0</v>
      </c>
      <c r="H3444">
        <v>0</v>
      </c>
      <c r="I3444">
        <v>0</v>
      </c>
      <c r="J3444">
        <v>0</v>
      </c>
      <c r="K3444">
        <v>0</v>
      </c>
      <c r="L3444">
        <v>0</v>
      </c>
      <c r="M3444">
        <v>0</v>
      </c>
      <c r="N3444">
        <v>0</v>
      </c>
      <c r="P3444" s="22" t="s">
        <v>34</v>
      </c>
      <c r="R3444" t="s">
        <v>97</v>
      </c>
      <c r="S3444" t="s">
        <v>72</v>
      </c>
      <c r="T3444" s="9" t="e">
        <f>VLOOKUP(A3444,Sku_list!$A$1:$D$2667,3,0)</f>
        <v>#N/A</v>
      </c>
      <c r="U3444" s="9" t="e">
        <f>VLOOKUP(A3444,Sku_list!$A$1:$D$2667,4,0)*(F3444/1000000*12)</f>
        <v>#N/A</v>
      </c>
      <c r="V3444" s="9" t="e">
        <f>VLOOKUP(A3444,Sku_list!$A$1:$D$2667,4,0)*(H3444/1000000*12)</f>
        <v>#N/A</v>
      </c>
      <c r="W3444" s="9" t="e">
        <f>VLOOKUP(A3444,Sku_list!$A$1:$D$2667,4,0)*(J3444/1000000*12)</f>
        <v>#N/A</v>
      </c>
      <c r="X3444" s="9" t="e">
        <f>VLOOKUP(A3444,Sku_list!$A$1:$D$2667,4,0)*(L3444/1000000*12)</f>
        <v>#N/A</v>
      </c>
      <c r="Y3444" s="9" t="e">
        <f>VLOOKUP(A3444,Sku_list!$A$1:$E$2667,5,0)*((J3444+F3444)/1000000000)</f>
        <v>#N/A</v>
      </c>
      <c r="AC3444" s="22">
        <f t="shared" ca="1" si="53"/>
        <v>6.6666666666666666E-2</v>
      </c>
    </row>
    <row r="3445" spans="1:29" x14ac:dyDescent="0.35">
      <c r="A3445">
        <v>1607794</v>
      </c>
      <c r="B3445" t="s">
        <v>260</v>
      </c>
      <c r="C3445" t="s">
        <v>156</v>
      </c>
      <c r="D3445">
        <v>0</v>
      </c>
      <c r="E3445">
        <v>0</v>
      </c>
      <c r="F3445">
        <v>0</v>
      </c>
      <c r="G3445">
        <v>0</v>
      </c>
      <c r="H3445">
        <v>0</v>
      </c>
      <c r="I3445">
        <v>0</v>
      </c>
      <c r="J3445">
        <v>0</v>
      </c>
      <c r="K3445">
        <v>0</v>
      </c>
      <c r="L3445">
        <v>0</v>
      </c>
      <c r="M3445">
        <v>0</v>
      </c>
      <c r="N3445">
        <v>0</v>
      </c>
      <c r="P3445" s="22" t="s">
        <v>34</v>
      </c>
      <c r="R3445" t="s">
        <v>38</v>
      </c>
      <c r="S3445" t="s">
        <v>69</v>
      </c>
      <c r="T3445" s="9" t="e">
        <f>VLOOKUP(A3445,Sku_list!$A$1:$D$2667,3,0)</f>
        <v>#N/A</v>
      </c>
      <c r="U3445" s="9" t="e">
        <f>VLOOKUP(A3445,Sku_list!$A$1:$D$2667,4,0)*(F3445/1000000*12)</f>
        <v>#N/A</v>
      </c>
      <c r="V3445" s="9" t="e">
        <f>VLOOKUP(A3445,Sku_list!$A$1:$D$2667,4,0)*(H3445/1000000*12)</f>
        <v>#N/A</v>
      </c>
      <c r="W3445" s="9" t="e">
        <f>VLOOKUP(A3445,Sku_list!$A$1:$D$2667,4,0)*(J3445/1000000*12)</f>
        <v>#N/A</v>
      </c>
      <c r="X3445" s="9" t="e">
        <f>VLOOKUP(A3445,Sku_list!$A$1:$D$2667,4,0)*(L3445/1000000*12)</f>
        <v>#N/A</v>
      </c>
      <c r="Y3445" s="9" t="e">
        <f>VLOOKUP(A3445,Sku_list!$A$1:$E$2667,5,0)*((J3445+F3445)/1000000000)</f>
        <v>#N/A</v>
      </c>
      <c r="AC3445" s="22">
        <f t="shared" ca="1" si="53"/>
        <v>6.6666666666666666E-2</v>
      </c>
    </row>
    <row r="3446" spans="1:29" x14ac:dyDescent="0.35">
      <c r="A3446">
        <v>1607794</v>
      </c>
      <c r="B3446" t="s">
        <v>260</v>
      </c>
      <c r="C3446" t="s">
        <v>157</v>
      </c>
      <c r="D3446">
        <v>0</v>
      </c>
      <c r="E3446">
        <v>0</v>
      </c>
      <c r="F3446">
        <v>0</v>
      </c>
      <c r="G3446">
        <v>0</v>
      </c>
      <c r="H3446">
        <v>0</v>
      </c>
      <c r="I3446">
        <v>0</v>
      </c>
      <c r="J3446">
        <v>0</v>
      </c>
      <c r="K3446">
        <v>0</v>
      </c>
      <c r="L3446">
        <v>0</v>
      </c>
      <c r="M3446">
        <v>0</v>
      </c>
      <c r="N3446">
        <v>0</v>
      </c>
      <c r="P3446" s="22" t="s">
        <v>34</v>
      </c>
      <c r="R3446" t="s">
        <v>98</v>
      </c>
      <c r="S3446" t="s">
        <v>72</v>
      </c>
      <c r="T3446" s="9" t="e">
        <f>VLOOKUP(A3446,Sku_list!$A$1:$D$2667,3,0)</f>
        <v>#N/A</v>
      </c>
      <c r="U3446" s="9" t="e">
        <f>VLOOKUP(A3446,Sku_list!$A$1:$D$2667,4,0)*(F3446/1000000*12)</f>
        <v>#N/A</v>
      </c>
      <c r="V3446" s="9" t="e">
        <f>VLOOKUP(A3446,Sku_list!$A$1:$D$2667,4,0)*(H3446/1000000*12)</f>
        <v>#N/A</v>
      </c>
      <c r="W3446" s="9" t="e">
        <f>VLOOKUP(A3446,Sku_list!$A$1:$D$2667,4,0)*(J3446/1000000*12)</f>
        <v>#N/A</v>
      </c>
      <c r="X3446" s="9" t="e">
        <f>VLOOKUP(A3446,Sku_list!$A$1:$D$2667,4,0)*(L3446/1000000*12)</f>
        <v>#N/A</v>
      </c>
      <c r="Y3446" s="9" t="e">
        <f>VLOOKUP(A3446,Sku_list!$A$1:$E$2667,5,0)*((J3446+F3446)/1000000000)</f>
        <v>#N/A</v>
      </c>
      <c r="AC3446" s="22">
        <f t="shared" ca="1" si="53"/>
        <v>6.6666666666666666E-2</v>
      </c>
    </row>
    <row r="3447" spans="1:29" x14ac:dyDescent="0.35">
      <c r="A3447">
        <v>1607794</v>
      </c>
      <c r="B3447" t="s">
        <v>260</v>
      </c>
      <c r="C3447" t="s">
        <v>158</v>
      </c>
      <c r="D3447">
        <v>0</v>
      </c>
      <c r="E3447">
        <v>0</v>
      </c>
      <c r="F3447">
        <v>0</v>
      </c>
      <c r="G3447">
        <v>0</v>
      </c>
      <c r="H3447">
        <v>0</v>
      </c>
      <c r="I3447">
        <v>0</v>
      </c>
      <c r="J3447">
        <v>0</v>
      </c>
      <c r="K3447">
        <v>0</v>
      </c>
      <c r="L3447">
        <v>0</v>
      </c>
      <c r="M3447">
        <v>0</v>
      </c>
      <c r="N3447">
        <v>0</v>
      </c>
      <c r="P3447" s="22" t="s">
        <v>34</v>
      </c>
      <c r="R3447" t="s">
        <v>99</v>
      </c>
      <c r="S3447" t="s">
        <v>69</v>
      </c>
      <c r="T3447" s="9" t="e">
        <f>VLOOKUP(A3447,Sku_list!$A$1:$D$2667,3,0)</f>
        <v>#N/A</v>
      </c>
      <c r="U3447" s="9" t="e">
        <f>VLOOKUP(A3447,Sku_list!$A$1:$D$2667,4,0)*(F3447/1000000*12)</f>
        <v>#N/A</v>
      </c>
      <c r="V3447" s="9" t="e">
        <f>VLOOKUP(A3447,Sku_list!$A$1:$D$2667,4,0)*(H3447/1000000*12)</f>
        <v>#N/A</v>
      </c>
      <c r="W3447" s="9" t="e">
        <f>VLOOKUP(A3447,Sku_list!$A$1:$D$2667,4,0)*(J3447/1000000*12)</f>
        <v>#N/A</v>
      </c>
      <c r="X3447" s="9" t="e">
        <f>VLOOKUP(A3447,Sku_list!$A$1:$D$2667,4,0)*(L3447/1000000*12)</f>
        <v>#N/A</v>
      </c>
      <c r="Y3447" s="9" t="e">
        <f>VLOOKUP(A3447,Sku_list!$A$1:$E$2667,5,0)*((J3447+F3447)/1000000000)</f>
        <v>#N/A</v>
      </c>
      <c r="AC3447" s="22">
        <f t="shared" ca="1" si="53"/>
        <v>6.6666666666666666E-2</v>
      </c>
    </row>
    <row r="3448" spans="1:29" x14ac:dyDescent="0.35">
      <c r="A3448">
        <v>1607794</v>
      </c>
      <c r="B3448" t="s">
        <v>260</v>
      </c>
      <c r="C3448" t="s">
        <v>159</v>
      </c>
      <c r="D3448">
        <v>0</v>
      </c>
      <c r="E3448">
        <v>0</v>
      </c>
      <c r="F3448">
        <v>0</v>
      </c>
      <c r="G3448">
        <v>0</v>
      </c>
      <c r="H3448">
        <v>0</v>
      </c>
      <c r="I3448">
        <v>0</v>
      </c>
      <c r="J3448">
        <v>0</v>
      </c>
      <c r="K3448">
        <v>0</v>
      </c>
      <c r="L3448">
        <v>0</v>
      </c>
      <c r="M3448">
        <v>0</v>
      </c>
      <c r="N3448">
        <v>0</v>
      </c>
      <c r="P3448" s="22" t="s">
        <v>34</v>
      </c>
      <c r="R3448" t="s">
        <v>100</v>
      </c>
      <c r="S3448" t="s">
        <v>72</v>
      </c>
      <c r="T3448" s="9" t="e">
        <f>VLOOKUP(A3448,Sku_list!$A$1:$D$2667,3,0)</f>
        <v>#N/A</v>
      </c>
      <c r="U3448" s="9" t="e">
        <f>VLOOKUP(A3448,Sku_list!$A$1:$D$2667,4,0)*(F3448/1000000*12)</f>
        <v>#N/A</v>
      </c>
      <c r="V3448" s="9" t="e">
        <f>VLOOKUP(A3448,Sku_list!$A$1:$D$2667,4,0)*(H3448/1000000*12)</f>
        <v>#N/A</v>
      </c>
      <c r="W3448" s="9" t="e">
        <f>VLOOKUP(A3448,Sku_list!$A$1:$D$2667,4,0)*(J3448/1000000*12)</f>
        <v>#N/A</v>
      </c>
      <c r="X3448" s="9" t="e">
        <f>VLOOKUP(A3448,Sku_list!$A$1:$D$2667,4,0)*(L3448/1000000*12)</f>
        <v>#N/A</v>
      </c>
      <c r="Y3448" s="9" t="e">
        <f>VLOOKUP(A3448,Sku_list!$A$1:$E$2667,5,0)*((J3448+F3448)/1000000000)</f>
        <v>#N/A</v>
      </c>
      <c r="AC3448" s="22">
        <f t="shared" ca="1" si="53"/>
        <v>6.6666666666666666E-2</v>
      </c>
    </row>
    <row r="3449" spans="1:29" x14ac:dyDescent="0.35">
      <c r="A3449">
        <v>1607794</v>
      </c>
      <c r="B3449" t="s">
        <v>260</v>
      </c>
      <c r="C3449" t="s">
        <v>160</v>
      </c>
      <c r="D3449">
        <v>0</v>
      </c>
      <c r="E3449">
        <v>0</v>
      </c>
      <c r="F3449">
        <v>0</v>
      </c>
      <c r="G3449">
        <v>0</v>
      </c>
      <c r="H3449">
        <v>0</v>
      </c>
      <c r="I3449">
        <v>0</v>
      </c>
      <c r="J3449">
        <v>0</v>
      </c>
      <c r="K3449">
        <v>0</v>
      </c>
      <c r="L3449">
        <v>0</v>
      </c>
      <c r="M3449">
        <v>0</v>
      </c>
      <c r="N3449">
        <v>0</v>
      </c>
      <c r="P3449" s="22" t="s">
        <v>34</v>
      </c>
      <c r="R3449" t="s">
        <v>101</v>
      </c>
      <c r="S3449" t="s">
        <v>69</v>
      </c>
      <c r="T3449" s="9" t="e">
        <f>VLOOKUP(A3449,Sku_list!$A$1:$D$2667,3,0)</f>
        <v>#N/A</v>
      </c>
      <c r="U3449" s="9" t="e">
        <f>VLOOKUP(A3449,Sku_list!$A$1:$D$2667,4,0)*(F3449/1000000*12)</f>
        <v>#N/A</v>
      </c>
      <c r="V3449" s="9" t="e">
        <f>VLOOKUP(A3449,Sku_list!$A$1:$D$2667,4,0)*(H3449/1000000*12)</f>
        <v>#N/A</v>
      </c>
      <c r="W3449" s="9" t="e">
        <f>VLOOKUP(A3449,Sku_list!$A$1:$D$2667,4,0)*(J3449/1000000*12)</f>
        <v>#N/A</v>
      </c>
      <c r="X3449" s="9" t="e">
        <f>VLOOKUP(A3449,Sku_list!$A$1:$D$2667,4,0)*(L3449/1000000*12)</f>
        <v>#N/A</v>
      </c>
      <c r="Y3449" s="9" t="e">
        <f>VLOOKUP(A3449,Sku_list!$A$1:$E$2667,5,0)*((J3449+F3449)/1000000000)</f>
        <v>#N/A</v>
      </c>
      <c r="AC3449" s="22">
        <f t="shared" ca="1" si="53"/>
        <v>6.6666666666666666E-2</v>
      </c>
    </row>
    <row r="3450" spans="1:29" x14ac:dyDescent="0.35">
      <c r="A3450">
        <v>1607794</v>
      </c>
      <c r="B3450" t="s">
        <v>260</v>
      </c>
      <c r="C3450" t="s">
        <v>161</v>
      </c>
      <c r="D3450">
        <v>0</v>
      </c>
      <c r="E3450">
        <v>0</v>
      </c>
      <c r="F3450">
        <v>0</v>
      </c>
      <c r="G3450">
        <v>0</v>
      </c>
      <c r="H3450">
        <v>0</v>
      </c>
      <c r="I3450">
        <v>0</v>
      </c>
      <c r="J3450">
        <v>0</v>
      </c>
      <c r="K3450">
        <v>0</v>
      </c>
      <c r="L3450">
        <v>0</v>
      </c>
      <c r="M3450">
        <v>0</v>
      </c>
      <c r="N3450">
        <v>0</v>
      </c>
      <c r="P3450" s="22" t="s">
        <v>34</v>
      </c>
      <c r="R3450" t="s">
        <v>102</v>
      </c>
      <c r="S3450" t="s">
        <v>306</v>
      </c>
      <c r="T3450" s="9" t="e">
        <f>VLOOKUP(A3450,Sku_list!$A$1:$D$2667,3,0)</f>
        <v>#N/A</v>
      </c>
      <c r="U3450" s="9" t="e">
        <f>VLOOKUP(A3450,Sku_list!$A$1:$D$2667,4,0)*(F3450/1000000*12)</f>
        <v>#N/A</v>
      </c>
      <c r="V3450" s="9" t="e">
        <f>VLOOKUP(A3450,Sku_list!$A$1:$D$2667,4,0)*(H3450/1000000*12)</f>
        <v>#N/A</v>
      </c>
      <c r="W3450" s="9" t="e">
        <f>VLOOKUP(A3450,Sku_list!$A$1:$D$2667,4,0)*(J3450/1000000*12)</f>
        <v>#N/A</v>
      </c>
      <c r="X3450" s="9" t="e">
        <f>VLOOKUP(A3450,Sku_list!$A$1:$D$2667,4,0)*(L3450/1000000*12)</f>
        <v>#N/A</v>
      </c>
      <c r="Y3450" s="9" t="e">
        <f>VLOOKUP(A3450,Sku_list!$A$1:$E$2667,5,0)*((J3450+F3450)/1000000000)</f>
        <v>#N/A</v>
      </c>
      <c r="AC3450" s="22">
        <f t="shared" ca="1" si="53"/>
        <v>6.6666666666666666E-2</v>
      </c>
    </row>
    <row r="3451" spans="1:29" x14ac:dyDescent="0.35">
      <c r="A3451">
        <v>1607794</v>
      </c>
      <c r="B3451" t="s">
        <v>260</v>
      </c>
      <c r="C3451" t="s">
        <v>162</v>
      </c>
      <c r="D3451">
        <v>0</v>
      </c>
      <c r="E3451">
        <v>0</v>
      </c>
      <c r="F3451">
        <v>0</v>
      </c>
      <c r="G3451">
        <v>4</v>
      </c>
      <c r="H3451">
        <v>0</v>
      </c>
      <c r="I3451">
        <v>0</v>
      </c>
      <c r="J3451">
        <v>0</v>
      </c>
      <c r="K3451">
        <v>0</v>
      </c>
      <c r="L3451">
        <v>0</v>
      </c>
      <c r="M3451">
        <v>0</v>
      </c>
      <c r="N3451">
        <v>0</v>
      </c>
      <c r="P3451" s="22" t="s">
        <v>34</v>
      </c>
      <c r="R3451" t="s">
        <v>103</v>
      </c>
      <c r="S3451" t="s">
        <v>69</v>
      </c>
      <c r="T3451" s="9" t="e">
        <f>VLOOKUP(A3451,Sku_list!$A$1:$D$2667,3,0)</f>
        <v>#N/A</v>
      </c>
      <c r="U3451" s="9" t="e">
        <f>VLOOKUP(A3451,Sku_list!$A$1:$D$2667,4,0)*(F3451/1000000*12)</f>
        <v>#N/A</v>
      </c>
      <c r="V3451" s="9" t="e">
        <f>VLOOKUP(A3451,Sku_list!$A$1:$D$2667,4,0)*(H3451/1000000*12)</f>
        <v>#N/A</v>
      </c>
      <c r="W3451" s="9" t="e">
        <f>VLOOKUP(A3451,Sku_list!$A$1:$D$2667,4,0)*(J3451/1000000*12)</f>
        <v>#N/A</v>
      </c>
      <c r="X3451" s="9" t="e">
        <f>VLOOKUP(A3451,Sku_list!$A$1:$D$2667,4,0)*(L3451/1000000*12)</f>
        <v>#N/A</v>
      </c>
      <c r="Y3451" s="9" t="e">
        <f>VLOOKUP(A3451,Sku_list!$A$1:$E$2667,5,0)*((J3451+F3451)/1000000000)</f>
        <v>#N/A</v>
      </c>
      <c r="AC3451" s="22">
        <f t="shared" ca="1" si="53"/>
        <v>6.6666666666666666E-2</v>
      </c>
    </row>
    <row r="3452" spans="1:29" x14ac:dyDescent="0.35">
      <c r="A3452">
        <v>1607794</v>
      </c>
      <c r="B3452" t="s">
        <v>260</v>
      </c>
      <c r="C3452" t="s">
        <v>164</v>
      </c>
      <c r="D3452">
        <v>0</v>
      </c>
      <c r="E3452">
        <v>0</v>
      </c>
      <c r="F3452">
        <v>0</v>
      </c>
      <c r="G3452">
        <v>0</v>
      </c>
      <c r="H3452">
        <v>0</v>
      </c>
      <c r="I3452">
        <v>0</v>
      </c>
      <c r="J3452">
        <v>0</v>
      </c>
      <c r="K3452">
        <v>0</v>
      </c>
      <c r="L3452">
        <v>0</v>
      </c>
      <c r="M3452">
        <v>0</v>
      </c>
      <c r="N3452">
        <v>0</v>
      </c>
      <c r="P3452" s="22" t="s">
        <v>34</v>
      </c>
      <c r="R3452" t="s">
        <v>104</v>
      </c>
      <c r="S3452" t="s">
        <v>69</v>
      </c>
      <c r="T3452" s="9" t="e">
        <f>VLOOKUP(A3452,Sku_list!$A$1:$D$2667,3,0)</f>
        <v>#N/A</v>
      </c>
      <c r="U3452" s="9" t="e">
        <f>VLOOKUP(A3452,Sku_list!$A$1:$D$2667,4,0)*(F3452/1000000*12)</f>
        <v>#N/A</v>
      </c>
      <c r="V3452" s="9" t="e">
        <f>VLOOKUP(A3452,Sku_list!$A$1:$D$2667,4,0)*(H3452/1000000*12)</f>
        <v>#N/A</v>
      </c>
      <c r="W3452" s="9" t="e">
        <f>VLOOKUP(A3452,Sku_list!$A$1:$D$2667,4,0)*(J3452/1000000*12)</f>
        <v>#N/A</v>
      </c>
      <c r="X3452" s="9" t="e">
        <f>VLOOKUP(A3452,Sku_list!$A$1:$D$2667,4,0)*(L3452/1000000*12)</f>
        <v>#N/A</v>
      </c>
      <c r="Y3452" s="9" t="e">
        <f>VLOOKUP(A3452,Sku_list!$A$1:$E$2667,5,0)*((J3452+F3452)/1000000000)</f>
        <v>#N/A</v>
      </c>
      <c r="AC3452" s="22">
        <f t="shared" ca="1" si="53"/>
        <v>6.6666666666666666E-2</v>
      </c>
    </row>
    <row r="3453" spans="1:29" x14ac:dyDescent="0.35">
      <c r="A3453">
        <v>1607794</v>
      </c>
      <c r="B3453" t="s">
        <v>260</v>
      </c>
      <c r="C3453" t="s">
        <v>165</v>
      </c>
      <c r="D3453">
        <v>0</v>
      </c>
      <c r="E3453">
        <v>0</v>
      </c>
      <c r="F3453">
        <v>0</v>
      </c>
      <c r="G3453">
        <v>0</v>
      </c>
      <c r="H3453">
        <v>0</v>
      </c>
      <c r="I3453">
        <v>0</v>
      </c>
      <c r="J3453">
        <v>0</v>
      </c>
      <c r="K3453">
        <v>0</v>
      </c>
      <c r="L3453">
        <v>0</v>
      </c>
      <c r="M3453">
        <v>0</v>
      </c>
      <c r="N3453">
        <v>0</v>
      </c>
      <c r="P3453" s="22" t="s">
        <v>34</v>
      </c>
      <c r="R3453" t="s">
        <v>105</v>
      </c>
      <c r="S3453" t="s">
        <v>83</v>
      </c>
      <c r="T3453" s="9" t="e">
        <f>VLOOKUP(A3453,Sku_list!$A$1:$D$2667,3,0)</f>
        <v>#N/A</v>
      </c>
      <c r="U3453" s="9" t="e">
        <f>VLOOKUP(A3453,Sku_list!$A$1:$D$2667,4,0)*(F3453/1000000*12)</f>
        <v>#N/A</v>
      </c>
      <c r="V3453" s="9" t="e">
        <f>VLOOKUP(A3453,Sku_list!$A$1:$D$2667,4,0)*(H3453/1000000*12)</f>
        <v>#N/A</v>
      </c>
      <c r="W3453" s="9" t="e">
        <f>VLOOKUP(A3453,Sku_list!$A$1:$D$2667,4,0)*(J3453/1000000*12)</f>
        <v>#N/A</v>
      </c>
      <c r="X3453" s="9" t="e">
        <f>VLOOKUP(A3453,Sku_list!$A$1:$D$2667,4,0)*(L3453/1000000*12)</f>
        <v>#N/A</v>
      </c>
      <c r="Y3453" s="9" t="e">
        <f>VLOOKUP(A3453,Sku_list!$A$1:$E$2667,5,0)*((J3453+F3453)/1000000000)</f>
        <v>#N/A</v>
      </c>
      <c r="AC3453" s="22">
        <f t="shared" ca="1" si="53"/>
        <v>6.6666666666666666E-2</v>
      </c>
    </row>
    <row r="3454" spans="1:29" x14ac:dyDescent="0.35">
      <c r="A3454">
        <v>1607794</v>
      </c>
      <c r="B3454" t="s">
        <v>260</v>
      </c>
      <c r="C3454" t="s">
        <v>163</v>
      </c>
      <c r="D3454">
        <v>0</v>
      </c>
      <c r="E3454">
        <v>0</v>
      </c>
      <c r="F3454">
        <v>0</v>
      </c>
      <c r="G3454">
        <v>0</v>
      </c>
      <c r="H3454">
        <v>0</v>
      </c>
      <c r="I3454">
        <v>0</v>
      </c>
      <c r="J3454">
        <v>0</v>
      </c>
      <c r="K3454">
        <v>0</v>
      </c>
      <c r="L3454">
        <v>0</v>
      </c>
      <c r="M3454">
        <v>0</v>
      </c>
      <c r="N3454">
        <v>0</v>
      </c>
      <c r="P3454" s="22" t="s">
        <v>34</v>
      </c>
      <c r="R3454" t="s">
        <v>117</v>
      </c>
      <c r="S3454" t="s">
        <v>83</v>
      </c>
      <c r="T3454" s="9" t="e">
        <f>VLOOKUP(A3454,Sku_list!$A$1:$D$2667,3,0)</f>
        <v>#N/A</v>
      </c>
      <c r="U3454" s="9" t="e">
        <f>VLOOKUP(A3454,Sku_list!$A$1:$D$2667,4,0)*(F3454/1000000*12)</f>
        <v>#N/A</v>
      </c>
      <c r="V3454" s="9" t="e">
        <f>VLOOKUP(A3454,Sku_list!$A$1:$D$2667,4,0)*(H3454/1000000*12)</f>
        <v>#N/A</v>
      </c>
      <c r="W3454" s="9" t="e">
        <f>VLOOKUP(A3454,Sku_list!$A$1:$D$2667,4,0)*(J3454/1000000*12)</f>
        <v>#N/A</v>
      </c>
      <c r="X3454" s="9" t="e">
        <f>VLOOKUP(A3454,Sku_list!$A$1:$D$2667,4,0)*(L3454/1000000*12)</f>
        <v>#N/A</v>
      </c>
      <c r="Y3454" s="9" t="e">
        <f>VLOOKUP(A3454,Sku_list!$A$1:$E$2667,5,0)*((J3454+F3454)/1000000000)</f>
        <v>#N/A</v>
      </c>
      <c r="AC3454" s="22">
        <f t="shared" ca="1" si="53"/>
        <v>6.6666666666666666E-2</v>
      </c>
    </row>
    <row r="3455" spans="1:29" x14ac:dyDescent="0.35">
      <c r="A3455">
        <v>1607794</v>
      </c>
      <c r="B3455" t="s">
        <v>260</v>
      </c>
      <c r="C3455" t="s">
        <v>166</v>
      </c>
      <c r="D3455">
        <v>0</v>
      </c>
      <c r="E3455">
        <v>0</v>
      </c>
      <c r="F3455">
        <v>0</v>
      </c>
      <c r="G3455">
        <v>0</v>
      </c>
      <c r="H3455">
        <v>0</v>
      </c>
      <c r="I3455">
        <v>0</v>
      </c>
      <c r="J3455">
        <v>0</v>
      </c>
      <c r="K3455">
        <v>0</v>
      </c>
      <c r="L3455">
        <v>0</v>
      </c>
      <c r="M3455">
        <v>0</v>
      </c>
      <c r="N3455">
        <v>0</v>
      </c>
      <c r="P3455" s="22" t="s">
        <v>34</v>
      </c>
      <c r="R3455" t="s">
        <v>118</v>
      </c>
      <c r="S3455" t="s">
        <v>85</v>
      </c>
      <c r="T3455" s="9" t="e">
        <f>VLOOKUP(A3455,Sku_list!$A$1:$D$2667,3,0)</f>
        <v>#N/A</v>
      </c>
      <c r="U3455" s="9" t="e">
        <f>VLOOKUP(A3455,Sku_list!$A$1:$D$2667,4,0)*(F3455/1000000*12)</f>
        <v>#N/A</v>
      </c>
      <c r="V3455" s="9" t="e">
        <f>VLOOKUP(A3455,Sku_list!$A$1:$D$2667,4,0)*(H3455/1000000*12)</f>
        <v>#N/A</v>
      </c>
      <c r="W3455" s="9" t="e">
        <f>VLOOKUP(A3455,Sku_list!$A$1:$D$2667,4,0)*(J3455/1000000*12)</f>
        <v>#N/A</v>
      </c>
      <c r="X3455" s="9" t="e">
        <f>VLOOKUP(A3455,Sku_list!$A$1:$D$2667,4,0)*(L3455/1000000*12)</f>
        <v>#N/A</v>
      </c>
      <c r="Y3455" s="9" t="e">
        <f>VLOOKUP(A3455,Sku_list!$A$1:$E$2667,5,0)*((J3455+F3455)/1000000000)</f>
        <v>#N/A</v>
      </c>
      <c r="AC3455" s="22">
        <f t="shared" ca="1" si="53"/>
        <v>6.6666666666666666E-2</v>
      </c>
    </row>
    <row r="3456" spans="1:29" x14ac:dyDescent="0.35">
      <c r="A3456">
        <v>1607794</v>
      </c>
      <c r="B3456" t="s">
        <v>260</v>
      </c>
      <c r="C3456" t="s">
        <v>167</v>
      </c>
      <c r="D3456">
        <v>0</v>
      </c>
      <c r="E3456">
        <v>0</v>
      </c>
      <c r="F3456">
        <v>0</v>
      </c>
      <c r="G3456">
        <v>0</v>
      </c>
      <c r="H3456">
        <v>0</v>
      </c>
      <c r="I3456">
        <v>0</v>
      </c>
      <c r="J3456">
        <v>0</v>
      </c>
      <c r="K3456">
        <v>0</v>
      </c>
      <c r="L3456">
        <v>0</v>
      </c>
      <c r="M3456">
        <v>0</v>
      </c>
      <c r="N3456">
        <v>0</v>
      </c>
      <c r="P3456" s="22" t="s">
        <v>34</v>
      </c>
      <c r="R3456" t="s">
        <v>119</v>
      </c>
      <c r="S3456" t="s">
        <v>72</v>
      </c>
      <c r="T3456" s="9" t="e">
        <f>VLOOKUP(A3456,Sku_list!$A$1:$D$2667,3,0)</f>
        <v>#N/A</v>
      </c>
      <c r="U3456" s="9" t="e">
        <f>VLOOKUP(A3456,Sku_list!$A$1:$D$2667,4,0)*(F3456/1000000*12)</f>
        <v>#N/A</v>
      </c>
      <c r="V3456" s="9" t="e">
        <f>VLOOKUP(A3456,Sku_list!$A$1:$D$2667,4,0)*(H3456/1000000*12)</f>
        <v>#N/A</v>
      </c>
      <c r="W3456" s="9" t="e">
        <f>VLOOKUP(A3456,Sku_list!$A$1:$D$2667,4,0)*(J3456/1000000*12)</f>
        <v>#N/A</v>
      </c>
      <c r="X3456" s="9" t="e">
        <f>VLOOKUP(A3456,Sku_list!$A$1:$D$2667,4,0)*(L3456/1000000*12)</f>
        <v>#N/A</v>
      </c>
      <c r="Y3456" s="9" t="e">
        <f>VLOOKUP(A3456,Sku_list!$A$1:$E$2667,5,0)*((J3456+F3456)/1000000000)</f>
        <v>#N/A</v>
      </c>
      <c r="AC3456" s="22">
        <f t="shared" ca="1" si="53"/>
        <v>6.6666666666666666E-2</v>
      </c>
    </row>
    <row r="3457" spans="1:29" x14ac:dyDescent="0.35">
      <c r="A3457">
        <v>1607794</v>
      </c>
      <c r="B3457" t="s">
        <v>260</v>
      </c>
      <c r="C3457" t="s">
        <v>61</v>
      </c>
      <c r="D3457">
        <v>0</v>
      </c>
      <c r="E3457">
        <v>0</v>
      </c>
      <c r="F3457">
        <v>0</v>
      </c>
      <c r="G3457">
        <v>0</v>
      </c>
      <c r="H3457">
        <v>0</v>
      </c>
      <c r="I3457">
        <v>0</v>
      </c>
      <c r="J3457">
        <v>0</v>
      </c>
      <c r="K3457">
        <v>0</v>
      </c>
      <c r="L3457">
        <v>0</v>
      </c>
      <c r="M3457">
        <v>0</v>
      </c>
      <c r="N3457">
        <v>0</v>
      </c>
      <c r="P3457" s="22" t="s">
        <v>34</v>
      </c>
      <c r="R3457" t="s">
        <v>5</v>
      </c>
      <c r="S3457" t="s">
        <v>85</v>
      </c>
      <c r="T3457" s="9" t="e">
        <f>VLOOKUP(A3457,Sku_list!$A$1:$D$2667,3,0)</f>
        <v>#N/A</v>
      </c>
      <c r="U3457" s="9" t="e">
        <f>VLOOKUP(A3457,Sku_list!$A$1:$D$2667,4,0)*(F3457/1000000*12)</f>
        <v>#N/A</v>
      </c>
      <c r="V3457" s="9" t="e">
        <f>VLOOKUP(A3457,Sku_list!$A$1:$D$2667,4,0)*(H3457/1000000*12)</f>
        <v>#N/A</v>
      </c>
      <c r="W3457" s="9" t="e">
        <f>VLOOKUP(A3457,Sku_list!$A$1:$D$2667,4,0)*(J3457/1000000*12)</f>
        <v>#N/A</v>
      </c>
      <c r="X3457" s="9" t="e">
        <f>VLOOKUP(A3457,Sku_list!$A$1:$D$2667,4,0)*(L3457/1000000*12)</f>
        <v>#N/A</v>
      </c>
      <c r="Y3457" s="9" t="e">
        <f>VLOOKUP(A3457,Sku_list!$A$1:$E$2667,5,0)*((J3457+F3457)/1000000000)</f>
        <v>#N/A</v>
      </c>
      <c r="AC3457" s="22">
        <f t="shared" ca="1" si="53"/>
        <v>6.6666666666666666E-2</v>
      </c>
    </row>
    <row r="3458" spans="1:29" x14ac:dyDescent="0.35">
      <c r="A3458">
        <v>1607794</v>
      </c>
      <c r="B3458" t="s">
        <v>260</v>
      </c>
      <c r="C3458" t="s">
        <v>39</v>
      </c>
      <c r="D3458">
        <v>0</v>
      </c>
      <c r="E3458">
        <v>0</v>
      </c>
      <c r="F3458">
        <v>0</v>
      </c>
      <c r="G3458">
        <v>0</v>
      </c>
      <c r="H3458">
        <v>0</v>
      </c>
      <c r="I3458">
        <v>0</v>
      </c>
      <c r="J3458">
        <v>0</v>
      </c>
      <c r="K3458">
        <v>0</v>
      </c>
      <c r="L3458">
        <v>0</v>
      </c>
      <c r="M3458">
        <v>0</v>
      </c>
      <c r="N3458">
        <v>0</v>
      </c>
      <c r="P3458" s="22" t="s">
        <v>34</v>
      </c>
      <c r="R3458" t="s">
        <v>43</v>
      </c>
      <c r="S3458" t="s">
        <v>190</v>
      </c>
      <c r="T3458" s="9" t="e">
        <f>VLOOKUP(A3458,Sku_list!$A$1:$D$2667,3,0)</f>
        <v>#N/A</v>
      </c>
      <c r="U3458" s="9" t="e">
        <f>VLOOKUP(A3458,Sku_list!$A$1:$D$2667,4,0)*(F3458/1000000*12)</f>
        <v>#N/A</v>
      </c>
      <c r="V3458" s="9" t="e">
        <f>VLOOKUP(A3458,Sku_list!$A$1:$D$2667,4,0)*(H3458/1000000*12)</f>
        <v>#N/A</v>
      </c>
      <c r="W3458" s="9" t="e">
        <f>VLOOKUP(A3458,Sku_list!$A$1:$D$2667,4,0)*(J3458/1000000*12)</f>
        <v>#N/A</v>
      </c>
      <c r="X3458" s="9" t="e">
        <f>VLOOKUP(A3458,Sku_list!$A$1:$D$2667,4,0)*(L3458/1000000*12)</f>
        <v>#N/A</v>
      </c>
      <c r="Y3458" s="9" t="e">
        <f>VLOOKUP(A3458,Sku_list!$A$1:$E$2667,5,0)*((J3458+F3458)/1000000000)</f>
        <v>#N/A</v>
      </c>
      <c r="AC3458" s="22">
        <f t="shared" ca="1" si="53"/>
        <v>6.6666666666666666E-2</v>
      </c>
    </row>
    <row r="3459" spans="1:29" x14ac:dyDescent="0.35">
      <c r="A3459">
        <v>1607794</v>
      </c>
      <c r="B3459" t="s">
        <v>260</v>
      </c>
      <c r="C3459" t="s">
        <v>65</v>
      </c>
      <c r="D3459">
        <v>0</v>
      </c>
      <c r="E3459">
        <v>0</v>
      </c>
      <c r="F3459">
        <v>0</v>
      </c>
      <c r="G3459">
        <v>0</v>
      </c>
      <c r="H3459">
        <v>0</v>
      </c>
      <c r="I3459">
        <v>0</v>
      </c>
      <c r="J3459">
        <v>0</v>
      </c>
      <c r="K3459">
        <v>0</v>
      </c>
      <c r="L3459">
        <v>0</v>
      </c>
      <c r="M3459">
        <v>0</v>
      </c>
      <c r="N3459">
        <v>0</v>
      </c>
      <c r="P3459" s="22" t="s">
        <v>34</v>
      </c>
      <c r="R3459" t="s">
        <v>300</v>
      </c>
      <c r="S3459" t="s">
        <v>83</v>
      </c>
      <c r="T3459" s="9" t="e">
        <f>VLOOKUP(A3459,Sku_list!$A$1:$D$2667,3,0)</f>
        <v>#N/A</v>
      </c>
      <c r="U3459" s="9" t="e">
        <f>VLOOKUP(A3459,Sku_list!$A$1:$D$2667,4,0)*(F3459/1000000*12)</f>
        <v>#N/A</v>
      </c>
      <c r="V3459" s="9" t="e">
        <f>VLOOKUP(A3459,Sku_list!$A$1:$D$2667,4,0)*(H3459/1000000*12)</f>
        <v>#N/A</v>
      </c>
      <c r="W3459" s="9" t="e">
        <f>VLOOKUP(A3459,Sku_list!$A$1:$D$2667,4,0)*(J3459/1000000*12)</f>
        <v>#N/A</v>
      </c>
      <c r="X3459" s="9" t="e">
        <f>VLOOKUP(A3459,Sku_list!$A$1:$D$2667,4,0)*(L3459/1000000*12)</f>
        <v>#N/A</v>
      </c>
      <c r="Y3459" s="9" t="e">
        <f>VLOOKUP(A3459,Sku_list!$A$1:$E$2667,5,0)*((J3459+F3459)/1000000000)</f>
        <v>#N/A</v>
      </c>
      <c r="AC3459" s="22">
        <f t="shared" ref="AC3459:AC3522" ca="1" si="54">(DAY(TODAY())+AB3459)/30</f>
        <v>6.6666666666666666E-2</v>
      </c>
    </row>
    <row r="3460" spans="1:29" x14ac:dyDescent="0.35">
      <c r="A3460">
        <v>1607794</v>
      </c>
      <c r="B3460" t="s">
        <v>260</v>
      </c>
      <c r="C3460" t="s">
        <v>66</v>
      </c>
      <c r="D3460">
        <v>0</v>
      </c>
      <c r="E3460">
        <v>0</v>
      </c>
      <c r="F3460">
        <v>0</v>
      </c>
      <c r="G3460">
        <v>0</v>
      </c>
      <c r="H3460">
        <v>0</v>
      </c>
      <c r="I3460">
        <v>0</v>
      </c>
      <c r="J3460">
        <v>0</v>
      </c>
      <c r="K3460">
        <v>0</v>
      </c>
      <c r="L3460">
        <v>0</v>
      </c>
      <c r="M3460">
        <v>0</v>
      </c>
      <c r="N3460">
        <v>0</v>
      </c>
      <c r="P3460" s="22" t="s">
        <v>34</v>
      </c>
      <c r="R3460" t="s">
        <v>174</v>
      </c>
      <c r="S3460" t="s">
        <v>72</v>
      </c>
      <c r="T3460" s="9" t="e">
        <f>VLOOKUP(A3460,Sku_list!$A$1:$D$2667,3,0)</f>
        <v>#N/A</v>
      </c>
      <c r="U3460" s="9" t="e">
        <f>VLOOKUP(A3460,Sku_list!$A$1:$D$2667,4,0)*(F3460/1000000*12)</f>
        <v>#N/A</v>
      </c>
      <c r="V3460" s="9" t="e">
        <f>VLOOKUP(A3460,Sku_list!$A$1:$D$2667,4,0)*(H3460/1000000*12)</f>
        <v>#N/A</v>
      </c>
      <c r="W3460" s="9" t="e">
        <f>VLOOKUP(A3460,Sku_list!$A$1:$D$2667,4,0)*(J3460/1000000*12)</f>
        <v>#N/A</v>
      </c>
      <c r="X3460" s="9" t="e">
        <f>VLOOKUP(A3460,Sku_list!$A$1:$D$2667,4,0)*(L3460/1000000*12)</f>
        <v>#N/A</v>
      </c>
      <c r="Y3460" s="9" t="e">
        <f>VLOOKUP(A3460,Sku_list!$A$1:$E$2667,5,0)*((J3460+F3460)/1000000000)</f>
        <v>#N/A</v>
      </c>
      <c r="AC3460" s="22">
        <f t="shared" ca="1" si="54"/>
        <v>6.6666666666666666E-2</v>
      </c>
    </row>
    <row r="3461" spans="1:29" x14ac:dyDescent="0.35">
      <c r="A3461">
        <v>1607794</v>
      </c>
      <c r="B3461" t="s">
        <v>260</v>
      </c>
      <c r="C3461" t="s">
        <v>67</v>
      </c>
      <c r="D3461">
        <v>0</v>
      </c>
      <c r="E3461">
        <v>0</v>
      </c>
      <c r="F3461">
        <v>0</v>
      </c>
      <c r="G3461">
        <v>0</v>
      </c>
      <c r="H3461">
        <v>0</v>
      </c>
      <c r="I3461">
        <v>0</v>
      </c>
      <c r="J3461">
        <v>0</v>
      </c>
      <c r="K3461">
        <v>0</v>
      </c>
      <c r="L3461">
        <v>0</v>
      </c>
      <c r="M3461">
        <v>0</v>
      </c>
      <c r="N3461">
        <v>0</v>
      </c>
      <c r="P3461" s="22" t="s">
        <v>34</v>
      </c>
      <c r="R3461" t="s">
        <v>176</v>
      </c>
      <c r="S3461" t="s">
        <v>72</v>
      </c>
      <c r="T3461" s="9" t="e">
        <f>VLOOKUP(A3461,Sku_list!$A$1:$D$2667,3,0)</f>
        <v>#N/A</v>
      </c>
      <c r="U3461" s="9" t="e">
        <f>VLOOKUP(A3461,Sku_list!$A$1:$D$2667,4,0)*(F3461/1000000*12)</f>
        <v>#N/A</v>
      </c>
      <c r="V3461" s="9" t="e">
        <f>VLOOKUP(A3461,Sku_list!$A$1:$D$2667,4,0)*(H3461/1000000*12)</f>
        <v>#N/A</v>
      </c>
      <c r="W3461" s="9" t="e">
        <f>VLOOKUP(A3461,Sku_list!$A$1:$D$2667,4,0)*(J3461/1000000*12)</f>
        <v>#N/A</v>
      </c>
      <c r="X3461" s="9" t="e">
        <f>VLOOKUP(A3461,Sku_list!$A$1:$D$2667,4,0)*(L3461/1000000*12)</f>
        <v>#N/A</v>
      </c>
      <c r="Y3461" s="9" t="e">
        <f>VLOOKUP(A3461,Sku_list!$A$1:$E$2667,5,0)*((J3461+F3461)/1000000000)</f>
        <v>#N/A</v>
      </c>
      <c r="AC3461" s="22">
        <f t="shared" ca="1" si="54"/>
        <v>6.6666666666666666E-2</v>
      </c>
    </row>
    <row r="3462" spans="1:29" x14ac:dyDescent="0.35">
      <c r="A3462">
        <v>1607794</v>
      </c>
      <c r="B3462" t="s">
        <v>260</v>
      </c>
      <c r="C3462" t="s">
        <v>68</v>
      </c>
      <c r="D3462">
        <v>0</v>
      </c>
      <c r="E3462">
        <v>0</v>
      </c>
      <c r="F3462">
        <v>0</v>
      </c>
      <c r="G3462">
        <v>0</v>
      </c>
      <c r="H3462">
        <v>0</v>
      </c>
      <c r="I3462">
        <v>0</v>
      </c>
      <c r="J3462">
        <v>0</v>
      </c>
      <c r="K3462">
        <v>0</v>
      </c>
      <c r="L3462">
        <v>0</v>
      </c>
      <c r="M3462">
        <v>0</v>
      </c>
      <c r="N3462">
        <v>0</v>
      </c>
      <c r="P3462" s="22" t="s">
        <v>34</v>
      </c>
      <c r="R3462" t="s">
        <v>177</v>
      </c>
      <c r="S3462" t="s">
        <v>72</v>
      </c>
      <c r="T3462" s="9" t="e">
        <f>VLOOKUP(A3462,Sku_list!$A$1:$D$2667,3,0)</f>
        <v>#N/A</v>
      </c>
      <c r="U3462" s="9" t="e">
        <f>VLOOKUP(A3462,Sku_list!$A$1:$D$2667,4,0)*(F3462/1000000*12)</f>
        <v>#N/A</v>
      </c>
      <c r="V3462" s="9" t="e">
        <f>VLOOKUP(A3462,Sku_list!$A$1:$D$2667,4,0)*(H3462/1000000*12)</f>
        <v>#N/A</v>
      </c>
      <c r="W3462" s="9" t="e">
        <f>VLOOKUP(A3462,Sku_list!$A$1:$D$2667,4,0)*(J3462/1000000*12)</f>
        <v>#N/A</v>
      </c>
      <c r="X3462" s="9" t="e">
        <f>VLOOKUP(A3462,Sku_list!$A$1:$D$2667,4,0)*(L3462/1000000*12)</f>
        <v>#N/A</v>
      </c>
      <c r="Y3462" s="9" t="e">
        <f>VLOOKUP(A3462,Sku_list!$A$1:$E$2667,5,0)*((J3462+F3462)/1000000000)</f>
        <v>#N/A</v>
      </c>
      <c r="AC3462" s="22">
        <f t="shared" ca="1" si="54"/>
        <v>6.6666666666666666E-2</v>
      </c>
    </row>
    <row r="3463" spans="1:29" x14ac:dyDescent="0.35">
      <c r="A3463">
        <v>1607794</v>
      </c>
      <c r="B3463" t="s">
        <v>260</v>
      </c>
      <c r="C3463" t="s">
        <v>44</v>
      </c>
      <c r="D3463">
        <v>0</v>
      </c>
      <c r="E3463">
        <v>0</v>
      </c>
      <c r="F3463">
        <v>0</v>
      </c>
      <c r="G3463">
        <v>0</v>
      </c>
      <c r="H3463">
        <v>0</v>
      </c>
      <c r="I3463">
        <v>0</v>
      </c>
      <c r="J3463">
        <v>0</v>
      </c>
      <c r="K3463">
        <v>0</v>
      </c>
      <c r="L3463">
        <v>0</v>
      </c>
      <c r="M3463">
        <v>0</v>
      </c>
      <c r="N3463">
        <v>0</v>
      </c>
      <c r="P3463" s="22" t="s">
        <v>34</v>
      </c>
      <c r="R3463" t="s">
        <v>45</v>
      </c>
      <c r="S3463" t="s">
        <v>193</v>
      </c>
      <c r="T3463" s="9" t="e">
        <f>VLOOKUP(A3463,Sku_list!$A$1:$D$2667,3,0)</f>
        <v>#N/A</v>
      </c>
      <c r="U3463" s="9" t="e">
        <f>VLOOKUP(A3463,Sku_list!$A$1:$D$2667,4,0)*(F3463/1000000*12)</f>
        <v>#N/A</v>
      </c>
      <c r="V3463" s="9" t="e">
        <f>VLOOKUP(A3463,Sku_list!$A$1:$D$2667,4,0)*(H3463/1000000*12)</f>
        <v>#N/A</v>
      </c>
      <c r="W3463" s="9" t="e">
        <f>VLOOKUP(A3463,Sku_list!$A$1:$D$2667,4,0)*(J3463/1000000*12)</f>
        <v>#N/A</v>
      </c>
      <c r="X3463" s="9" t="e">
        <f>VLOOKUP(A3463,Sku_list!$A$1:$D$2667,4,0)*(L3463/1000000*12)</f>
        <v>#N/A</v>
      </c>
      <c r="Y3463" s="9" t="e">
        <f>VLOOKUP(A3463,Sku_list!$A$1:$E$2667,5,0)*((J3463+F3463)/1000000000)</f>
        <v>#N/A</v>
      </c>
      <c r="AC3463" s="22">
        <f t="shared" ca="1" si="54"/>
        <v>6.6666666666666666E-2</v>
      </c>
    </row>
    <row r="3464" spans="1:29" x14ac:dyDescent="0.35">
      <c r="A3464">
        <v>1607794</v>
      </c>
      <c r="B3464" t="s">
        <v>260</v>
      </c>
      <c r="C3464" t="s">
        <v>273</v>
      </c>
      <c r="D3464">
        <v>0</v>
      </c>
      <c r="E3464">
        <v>0</v>
      </c>
      <c r="F3464">
        <v>0</v>
      </c>
      <c r="G3464">
        <v>0</v>
      </c>
      <c r="H3464">
        <v>0</v>
      </c>
      <c r="I3464">
        <v>0</v>
      </c>
      <c r="J3464">
        <v>0</v>
      </c>
      <c r="K3464">
        <v>0</v>
      </c>
      <c r="L3464">
        <v>0</v>
      </c>
      <c r="M3464">
        <v>0</v>
      </c>
      <c r="N3464">
        <v>0</v>
      </c>
      <c r="P3464" s="22" t="s">
        <v>34</v>
      </c>
      <c r="R3464" t="s">
        <v>275</v>
      </c>
      <c r="S3464" t="s">
        <v>308</v>
      </c>
      <c r="T3464" s="9" t="e">
        <f>VLOOKUP(A3464,Sku_list!$A$1:$D$2667,3,0)</f>
        <v>#N/A</v>
      </c>
      <c r="U3464" s="9" t="e">
        <f>VLOOKUP(A3464,Sku_list!$A$1:$D$2667,4,0)*(F3464/1000000*12)</f>
        <v>#N/A</v>
      </c>
      <c r="V3464" s="9" t="e">
        <f>VLOOKUP(A3464,Sku_list!$A$1:$D$2667,4,0)*(H3464/1000000*12)</f>
        <v>#N/A</v>
      </c>
      <c r="W3464" s="9" t="e">
        <f>VLOOKUP(A3464,Sku_list!$A$1:$D$2667,4,0)*(J3464/1000000*12)</f>
        <v>#N/A</v>
      </c>
      <c r="X3464" s="9" t="e">
        <f>VLOOKUP(A3464,Sku_list!$A$1:$D$2667,4,0)*(L3464/1000000*12)</f>
        <v>#N/A</v>
      </c>
      <c r="Y3464" s="9" t="e">
        <f>VLOOKUP(A3464,Sku_list!$A$1:$E$2667,5,0)*((J3464+F3464)/1000000000)</f>
        <v>#N/A</v>
      </c>
      <c r="AC3464" s="22">
        <f t="shared" ca="1" si="54"/>
        <v>6.6666666666666666E-2</v>
      </c>
    </row>
    <row r="3465" spans="1:29" x14ac:dyDescent="0.35">
      <c r="A3465">
        <v>1607795</v>
      </c>
      <c r="B3465" t="s">
        <v>261</v>
      </c>
      <c r="C3465" t="s">
        <v>139</v>
      </c>
      <c r="D3465">
        <v>0</v>
      </c>
      <c r="E3465">
        <v>0</v>
      </c>
      <c r="F3465">
        <v>0</v>
      </c>
      <c r="G3465">
        <v>0</v>
      </c>
      <c r="H3465">
        <v>0</v>
      </c>
      <c r="I3465">
        <v>0</v>
      </c>
      <c r="J3465">
        <v>0</v>
      </c>
      <c r="K3465">
        <v>0</v>
      </c>
      <c r="L3465">
        <v>0</v>
      </c>
      <c r="M3465">
        <v>0</v>
      </c>
      <c r="N3465">
        <v>0</v>
      </c>
      <c r="P3465" s="22" t="s">
        <v>34</v>
      </c>
      <c r="R3465" t="s">
        <v>70</v>
      </c>
      <c r="S3465" t="s">
        <v>69</v>
      </c>
      <c r="T3465" s="9" t="e">
        <f>VLOOKUP(A3465,Sku_list!$A$1:$D$2667,3,0)</f>
        <v>#N/A</v>
      </c>
      <c r="U3465" s="9" t="e">
        <f>VLOOKUP(A3465,Sku_list!$A$1:$D$2667,4,0)*(F3465/1000000*12)</f>
        <v>#N/A</v>
      </c>
      <c r="V3465" s="9" t="e">
        <f>VLOOKUP(A3465,Sku_list!$A$1:$D$2667,4,0)*(H3465/1000000*12)</f>
        <v>#N/A</v>
      </c>
      <c r="W3465" s="9" t="e">
        <f>VLOOKUP(A3465,Sku_list!$A$1:$D$2667,4,0)*(J3465/1000000*12)</f>
        <v>#N/A</v>
      </c>
      <c r="X3465" s="9" t="e">
        <f>VLOOKUP(A3465,Sku_list!$A$1:$D$2667,4,0)*(L3465/1000000*12)</f>
        <v>#N/A</v>
      </c>
      <c r="Y3465" s="9" t="e">
        <f>VLOOKUP(A3465,Sku_list!$A$1:$E$2667,5,0)*((J3465+F3465)/1000000000)</f>
        <v>#N/A</v>
      </c>
      <c r="AC3465" s="22">
        <f t="shared" ca="1" si="54"/>
        <v>6.6666666666666666E-2</v>
      </c>
    </row>
    <row r="3466" spans="1:29" x14ac:dyDescent="0.35">
      <c r="A3466">
        <v>1607795</v>
      </c>
      <c r="B3466" t="s">
        <v>261</v>
      </c>
      <c r="C3466" t="s">
        <v>140</v>
      </c>
      <c r="D3466">
        <v>0</v>
      </c>
      <c r="E3466">
        <v>0</v>
      </c>
      <c r="F3466">
        <v>0</v>
      </c>
      <c r="G3466">
        <v>2</v>
      </c>
      <c r="H3466">
        <v>0</v>
      </c>
      <c r="I3466">
        <v>0</v>
      </c>
      <c r="J3466">
        <v>0</v>
      </c>
      <c r="K3466">
        <v>0</v>
      </c>
      <c r="L3466">
        <v>0</v>
      </c>
      <c r="M3466">
        <v>0</v>
      </c>
      <c r="N3466">
        <v>0</v>
      </c>
      <c r="P3466" s="22" t="s">
        <v>34</v>
      </c>
      <c r="R3466" t="s">
        <v>71</v>
      </c>
      <c r="S3466" t="s">
        <v>72</v>
      </c>
      <c r="T3466" s="9" t="e">
        <f>VLOOKUP(A3466,Sku_list!$A$1:$D$2667,3,0)</f>
        <v>#N/A</v>
      </c>
      <c r="U3466" s="9" t="e">
        <f>VLOOKUP(A3466,Sku_list!$A$1:$D$2667,4,0)*(F3466/1000000*12)</f>
        <v>#N/A</v>
      </c>
      <c r="V3466" s="9" t="e">
        <f>VLOOKUP(A3466,Sku_list!$A$1:$D$2667,4,0)*(H3466/1000000*12)</f>
        <v>#N/A</v>
      </c>
      <c r="W3466" s="9" t="e">
        <f>VLOOKUP(A3466,Sku_list!$A$1:$D$2667,4,0)*(J3466/1000000*12)</f>
        <v>#N/A</v>
      </c>
      <c r="X3466" s="9" t="e">
        <f>VLOOKUP(A3466,Sku_list!$A$1:$D$2667,4,0)*(L3466/1000000*12)</f>
        <v>#N/A</v>
      </c>
      <c r="Y3466" s="9" t="e">
        <f>VLOOKUP(A3466,Sku_list!$A$1:$E$2667,5,0)*((J3466+F3466)/1000000000)</f>
        <v>#N/A</v>
      </c>
      <c r="AC3466" s="22">
        <f t="shared" ca="1" si="54"/>
        <v>6.6666666666666666E-2</v>
      </c>
    </row>
    <row r="3467" spans="1:29" x14ac:dyDescent="0.35">
      <c r="A3467">
        <v>1607795</v>
      </c>
      <c r="B3467" t="s">
        <v>261</v>
      </c>
      <c r="C3467" t="s">
        <v>141</v>
      </c>
      <c r="D3467">
        <v>0</v>
      </c>
      <c r="E3467">
        <v>0</v>
      </c>
      <c r="F3467">
        <v>0</v>
      </c>
      <c r="G3467">
        <v>20</v>
      </c>
      <c r="H3467">
        <v>0</v>
      </c>
      <c r="I3467">
        <v>0</v>
      </c>
      <c r="J3467">
        <v>0</v>
      </c>
      <c r="K3467">
        <v>0</v>
      </c>
      <c r="L3467">
        <v>100</v>
      </c>
      <c r="M3467">
        <v>100</v>
      </c>
      <c r="N3467">
        <v>-100</v>
      </c>
      <c r="P3467" s="22">
        <v>0</v>
      </c>
      <c r="R3467" t="s">
        <v>82</v>
      </c>
      <c r="S3467" t="s">
        <v>83</v>
      </c>
      <c r="T3467" s="9" t="e">
        <f>VLOOKUP(A3467,Sku_list!$A$1:$D$2667,3,0)</f>
        <v>#N/A</v>
      </c>
      <c r="U3467" s="9" t="e">
        <f>VLOOKUP(A3467,Sku_list!$A$1:$D$2667,4,0)*(F3467/1000000*12)</f>
        <v>#N/A</v>
      </c>
      <c r="V3467" s="9" t="e">
        <f>VLOOKUP(A3467,Sku_list!$A$1:$D$2667,4,0)*(H3467/1000000*12)</f>
        <v>#N/A</v>
      </c>
      <c r="W3467" s="9" t="e">
        <f>VLOOKUP(A3467,Sku_list!$A$1:$D$2667,4,0)*(J3467/1000000*12)</f>
        <v>#N/A</v>
      </c>
      <c r="X3467" s="9" t="e">
        <f>VLOOKUP(A3467,Sku_list!$A$1:$D$2667,4,0)*(L3467/1000000*12)</f>
        <v>#N/A</v>
      </c>
      <c r="Y3467" s="9" t="e">
        <f>VLOOKUP(A3467,Sku_list!$A$1:$E$2667,5,0)*((J3467+F3467)/1000000000)</f>
        <v>#N/A</v>
      </c>
      <c r="AC3467" s="22">
        <f t="shared" ca="1" si="54"/>
        <v>6.6666666666666666E-2</v>
      </c>
    </row>
    <row r="3468" spans="1:29" x14ac:dyDescent="0.35">
      <c r="A3468">
        <v>1607795</v>
      </c>
      <c r="B3468" t="s">
        <v>261</v>
      </c>
      <c r="C3468" t="s">
        <v>142</v>
      </c>
      <c r="D3468">
        <v>0</v>
      </c>
      <c r="E3468">
        <v>0</v>
      </c>
      <c r="F3468">
        <v>0</v>
      </c>
      <c r="G3468">
        <v>0</v>
      </c>
      <c r="H3468">
        <v>0</v>
      </c>
      <c r="I3468">
        <v>0</v>
      </c>
      <c r="J3468">
        <v>0</v>
      </c>
      <c r="K3468">
        <v>0</v>
      </c>
      <c r="L3468">
        <v>0</v>
      </c>
      <c r="M3468">
        <v>0</v>
      </c>
      <c r="N3468">
        <v>0</v>
      </c>
      <c r="P3468" s="22" t="s">
        <v>34</v>
      </c>
      <c r="R3468" t="s">
        <v>84</v>
      </c>
      <c r="S3468" t="s">
        <v>85</v>
      </c>
      <c r="T3468" s="9" t="e">
        <f>VLOOKUP(A3468,Sku_list!$A$1:$D$2667,3,0)</f>
        <v>#N/A</v>
      </c>
      <c r="U3468" s="9" t="e">
        <f>VLOOKUP(A3468,Sku_list!$A$1:$D$2667,4,0)*(F3468/1000000*12)</f>
        <v>#N/A</v>
      </c>
      <c r="V3468" s="9" t="e">
        <f>VLOOKUP(A3468,Sku_list!$A$1:$D$2667,4,0)*(H3468/1000000*12)</f>
        <v>#N/A</v>
      </c>
      <c r="W3468" s="9" t="e">
        <f>VLOOKUP(A3468,Sku_list!$A$1:$D$2667,4,0)*(J3468/1000000*12)</f>
        <v>#N/A</v>
      </c>
      <c r="X3468" s="9" t="e">
        <f>VLOOKUP(A3468,Sku_list!$A$1:$D$2667,4,0)*(L3468/1000000*12)</f>
        <v>#N/A</v>
      </c>
      <c r="Y3468" s="9" t="e">
        <f>VLOOKUP(A3468,Sku_list!$A$1:$E$2667,5,0)*((J3468+F3468)/1000000000)</f>
        <v>#N/A</v>
      </c>
      <c r="AC3468" s="22">
        <f t="shared" ca="1" si="54"/>
        <v>6.6666666666666666E-2</v>
      </c>
    </row>
    <row r="3469" spans="1:29" x14ac:dyDescent="0.35">
      <c r="A3469">
        <v>1607795</v>
      </c>
      <c r="B3469" t="s">
        <v>261</v>
      </c>
      <c r="C3469" t="s">
        <v>143</v>
      </c>
      <c r="D3469">
        <v>0</v>
      </c>
      <c r="E3469">
        <v>0</v>
      </c>
      <c r="F3469">
        <v>0</v>
      </c>
      <c r="G3469">
        <v>0</v>
      </c>
      <c r="H3469">
        <v>0</v>
      </c>
      <c r="I3469">
        <v>0</v>
      </c>
      <c r="J3469">
        <v>0</v>
      </c>
      <c r="K3469">
        <v>0</v>
      </c>
      <c r="L3469">
        <v>0</v>
      </c>
      <c r="M3469">
        <v>0</v>
      </c>
      <c r="N3469">
        <v>0</v>
      </c>
      <c r="P3469" s="22" t="s">
        <v>34</v>
      </c>
      <c r="R3469" t="s">
        <v>86</v>
      </c>
      <c r="S3469" t="s">
        <v>85</v>
      </c>
      <c r="T3469" s="9" t="e">
        <f>VLOOKUP(A3469,Sku_list!$A$1:$D$2667,3,0)</f>
        <v>#N/A</v>
      </c>
      <c r="U3469" s="9" t="e">
        <f>VLOOKUP(A3469,Sku_list!$A$1:$D$2667,4,0)*(F3469/1000000*12)</f>
        <v>#N/A</v>
      </c>
      <c r="V3469" s="9" t="e">
        <f>VLOOKUP(A3469,Sku_list!$A$1:$D$2667,4,0)*(H3469/1000000*12)</f>
        <v>#N/A</v>
      </c>
      <c r="W3469" s="9" t="e">
        <f>VLOOKUP(A3469,Sku_list!$A$1:$D$2667,4,0)*(J3469/1000000*12)</f>
        <v>#N/A</v>
      </c>
      <c r="X3469" s="9" t="e">
        <f>VLOOKUP(A3469,Sku_list!$A$1:$D$2667,4,0)*(L3469/1000000*12)</f>
        <v>#N/A</v>
      </c>
      <c r="Y3469" s="9" t="e">
        <f>VLOOKUP(A3469,Sku_list!$A$1:$E$2667,5,0)*((J3469+F3469)/1000000000)</f>
        <v>#N/A</v>
      </c>
      <c r="AC3469" s="22">
        <f t="shared" ca="1" si="54"/>
        <v>6.6666666666666666E-2</v>
      </c>
    </row>
    <row r="3470" spans="1:29" x14ac:dyDescent="0.35">
      <c r="A3470">
        <v>1607795</v>
      </c>
      <c r="B3470" t="s">
        <v>261</v>
      </c>
      <c r="C3470" t="s">
        <v>144</v>
      </c>
      <c r="D3470">
        <v>0</v>
      </c>
      <c r="E3470">
        <v>0</v>
      </c>
      <c r="F3470">
        <v>0</v>
      </c>
      <c r="G3470">
        <v>0</v>
      </c>
      <c r="H3470">
        <v>0</v>
      </c>
      <c r="I3470">
        <v>0</v>
      </c>
      <c r="J3470">
        <v>0</v>
      </c>
      <c r="K3470">
        <v>0</v>
      </c>
      <c r="L3470">
        <v>0</v>
      </c>
      <c r="M3470">
        <v>0</v>
      </c>
      <c r="N3470">
        <v>0</v>
      </c>
      <c r="P3470" s="22" t="s">
        <v>34</v>
      </c>
      <c r="R3470" t="s">
        <v>87</v>
      </c>
      <c r="S3470" t="s">
        <v>72</v>
      </c>
      <c r="T3470" s="9" t="e">
        <f>VLOOKUP(A3470,Sku_list!$A$1:$D$2667,3,0)</f>
        <v>#N/A</v>
      </c>
      <c r="U3470" s="9" t="e">
        <f>VLOOKUP(A3470,Sku_list!$A$1:$D$2667,4,0)*(F3470/1000000*12)</f>
        <v>#N/A</v>
      </c>
      <c r="V3470" s="9" t="e">
        <f>VLOOKUP(A3470,Sku_list!$A$1:$D$2667,4,0)*(H3470/1000000*12)</f>
        <v>#N/A</v>
      </c>
      <c r="W3470" s="9" t="e">
        <f>VLOOKUP(A3470,Sku_list!$A$1:$D$2667,4,0)*(J3470/1000000*12)</f>
        <v>#N/A</v>
      </c>
      <c r="X3470" s="9" t="e">
        <f>VLOOKUP(A3470,Sku_list!$A$1:$D$2667,4,0)*(L3470/1000000*12)</f>
        <v>#N/A</v>
      </c>
      <c r="Y3470" s="9" t="e">
        <f>VLOOKUP(A3470,Sku_list!$A$1:$E$2667,5,0)*((J3470+F3470)/1000000000)</f>
        <v>#N/A</v>
      </c>
      <c r="AC3470" s="22">
        <f t="shared" ca="1" si="54"/>
        <v>6.6666666666666666E-2</v>
      </c>
    </row>
    <row r="3471" spans="1:29" x14ac:dyDescent="0.35">
      <c r="A3471">
        <v>1607795</v>
      </c>
      <c r="B3471" t="s">
        <v>261</v>
      </c>
      <c r="C3471" t="s">
        <v>145</v>
      </c>
      <c r="D3471">
        <v>0</v>
      </c>
      <c r="E3471">
        <v>0</v>
      </c>
      <c r="F3471">
        <v>0</v>
      </c>
      <c r="G3471">
        <v>0</v>
      </c>
      <c r="H3471">
        <v>0</v>
      </c>
      <c r="I3471">
        <v>0</v>
      </c>
      <c r="J3471">
        <v>0</v>
      </c>
      <c r="K3471">
        <v>0</v>
      </c>
      <c r="L3471">
        <v>0</v>
      </c>
      <c r="M3471">
        <v>0</v>
      </c>
      <c r="N3471">
        <v>0</v>
      </c>
      <c r="P3471" s="22" t="s">
        <v>34</v>
      </c>
      <c r="R3471" t="s">
        <v>88</v>
      </c>
      <c r="S3471" t="s">
        <v>83</v>
      </c>
      <c r="T3471" s="9" t="e">
        <f>VLOOKUP(A3471,Sku_list!$A$1:$D$2667,3,0)</f>
        <v>#N/A</v>
      </c>
      <c r="U3471" s="9" t="e">
        <f>VLOOKUP(A3471,Sku_list!$A$1:$D$2667,4,0)*(F3471/1000000*12)</f>
        <v>#N/A</v>
      </c>
      <c r="V3471" s="9" t="e">
        <f>VLOOKUP(A3471,Sku_list!$A$1:$D$2667,4,0)*(H3471/1000000*12)</f>
        <v>#N/A</v>
      </c>
      <c r="W3471" s="9" t="e">
        <f>VLOOKUP(A3471,Sku_list!$A$1:$D$2667,4,0)*(J3471/1000000*12)</f>
        <v>#N/A</v>
      </c>
      <c r="X3471" s="9" t="e">
        <f>VLOOKUP(A3471,Sku_list!$A$1:$D$2667,4,0)*(L3471/1000000*12)</f>
        <v>#N/A</v>
      </c>
      <c r="Y3471" s="9" t="e">
        <f>VLOOKUP(A3471,Sku_list!$A$1:$E$2667,5,0)*((J3471+F3471)/1000000000)</f>
        <v>#N/A</v>
      </c>
      <c r="AC3471" s="22">
        <f t="shared" ca="1" si="54"/>
        <v>6.6666666666666666E-2</v>
      </c>
    </row>
    <row r="3472" spans="1:29" x14ac:dyDescent="0.35">
      <c r="A3472">
        <v>1607795</v>
      </c>
      <c r="B3472" t="s">
        <v>261</v>
      </c>
      <c r="C3472" t="s">
        <v>146</v>
      </c>
      <c r="D3472">
        <v>0</v>
      </c>
      <c r="E3472">
        <v>0</v>
      </c>
      <c r="F3472">
        <v>0</v>
      </c>
      <c r="G3472">
        <v>0</v>
      </c>
      <c r="H3472">
        <v>0</v>
      </c>
      <c r="I3472">
        <v>0</v>
      </c>
      <c r="J3472">
        <v>0</v>
      </c>
      <c r="K3472">
        <v>0</v>
      </c>
      <c r="L3472">
        <v>0</v>
      </c>
      <c r="M3472">
        <v>0</v>
      </c>
      <c r="N3472">
        <v>0</v>
      </c>
      <c r="P3472" s="22" t="s">
        <v>34</v>
      </c>
      <c r="R3472" t="s">
        <v>89</v>
      </c>
      <c r="S3472" t="s">
        <v>69</v>
      </c>
      <c r="T3472" s="9" t="e">
        <f>VLOOKUP(A3472,Sku_list!$A$1:$D$2667,3,0)</f>
        <v>#N/A</v>
      </c>
      <c r="U3472" s="9" t="e">
        <f>VLOOKUP(A3472,Sku_list!$A$1:$D$2667,4,0)*(F3472/1000000*12)</f>
        <v>#N/A</v>
      </c>
      <c r="V3472" s="9" t="e">
        <f>VLOOKUP(A3472,Sku_list!$A$1:$D$2667,4,0)*(H3472/1000000*12)</f>
        <v>#N/A</v>
      </c>
      <c r="W3472" s="9" t="e">
        <f>VLOOKUP(A3472,Sku_list!$A$1:$D$2667,4,0)*(J3472/1000000*12)</f>
        <v>#N/A</v>
      </c>
      <c r="X3472" s="9" t="e">
        <f>VLOOKUP(A3472,Sku_list!$A$1:$D$2667,4,0)*(L3472/1000000*12)</f>
        <v>#N/A</v>
      </c>
      <c r="Y3472" s="9" t="e">
        <f>VLOOKUP(A3472,Sku_list!$A$1:$E$2667,5,0)*((J3472+F3472)/1000000000)</f>
        <v>#N/A</v>
      </c>
      <c r="AC3472" s="22">
        <f t="shared" ca="1" si="54"/>
        <v>6.6666666666666666E-2</v>
      </c>
    </row>
    <row r="3473" spans="1:29" x14ac:dyDescent="0.35">
      <c r="A3473">
        <v>1607795</v>
      </c>
      <c r="B3473" t="s">
        <v>261</v>
      </c>
      <c r="C3473" t="s">
        <v>147</v>
      </c>
      <c r="D3473">
        <v>0</v>
      </c>
      <c r="E3473">
        <v>0</v>
      </c>
      <c r="F3473">
        <v>0</v>
      </c>
      <c r="G3473">
        <v>0</v>
      </c>
      <c r="H3473">
        <v>0</v>
      </c>
      <c r="I3473">
        <v>0</v>
      </c>
      <c r="J3473">
        <v>0</v>
      </c>
      <c r="K3473">
        <v>0</v>
      </c>
      <c r="L3473">
        <v>0</v>
      </c>
      <c r="M3473">
        <v>0</v>
      </c>
      <c r="N3473">
        <v>0</v>
      </c>
      <c r="P3473" s="22" t="s">
        <v>34</v>
      </c>
      <c r="R3473" t="s">
        <v>90</v>
      </c>
      <c r="S3473" t="s">
        <v>69</v>
      </c>
      <c r="T3473" s="9" t="e">
        <f>VLOOKUP(A3473,Sku_list!$A$1:$D$2667,3,0)</f>
        <v>#N/A</v>
      </c>
      <c r="U3473" s="9" t="e">
        <f>VLOOKUP(A3473,Sku_list!$A$1:$D$2667,4,0)*(F3473/1000000*12)</f>
        <v>#N/A</v>
      </c>
      <c r="V3473" s="9" t="e">
        <f>VLOOKUP(A3473,Sku_list!$A$1:$D$2667,4,0)*(H3473/1000000*12)</f>
        <v>#N/A</v>
      </c>
      <c r="W3473" s="9" t="e">
        <f>VLOOKUP(A3473,Sku_list!$A$1:$D$2667,4,0)*(J3473/1000000*12)</f>
        <v>#N/A</v>
      </c>
      <c r="X3473" s="9" t="e">
        <f>VLOOKUP(A3473,Sku_list!$A$1:$D$2667,4,0)*(L3473/1000000*12)</f>
        <v>#N/A</v>
      </c>
      <c r="Y3473" s="9" t="e">
        <f>VLOOKUP(A3473,Sku_list!$A$1:$E$2667,5,0)*((J3473+F3473)/1000000000)</f>
        <v>#N/A</v>
      </c>
      <c r="AC3473" s="22">
        <f t="shared" ca="1" si="54"/>
        <v>6.6666666666666666E-2</v>
      </c>
    </row>
    <row r="3474" spans="1:29" x14ac:dyDescent="0.35">
      <c r="A3474">
        <v>1607795</v>
      </c>
      <c r="B3474" t="s">
        <v>261</v>
      </c>
      <c r="C3474" t="s">
        <v>148</v>
      </c>
      <c r="D3474">
        <v>0</v>
      </c>
      <c r="E3474">
        <v>0</v>
      </c>
      <c r="F3474">
        <v>0</v>
      </c>
      <c r="G3474">
        <v>0</v>
      </c>
      <c r="H3474">
        <v>0</v>
      </c>
      <c r="I3474">
        <v>0</v>
      </c>
      <c r="J3474">
        <v>0</v>
      </c>
      <c r="K3474">
        <v>0</v>
      </c>
      <c r="L3474">
        <v>0</v>
      </c>
      <c r="M3474">
        <v>0</v>
      </c>
      <c r="N3474">
        <v>0</v>
      </c>
      <c r="P3474" s="22" t="s">
        <v>34</v>
      </c>
      <c r="R3474" t="s">
        <v>91</v>
      </c>
      <c r="S3474" t="s">
        <v>85</v>
      </c>
      <c r="T3474" s="9" t="e">
        <f>VLOOKUP(A3474,Sku_list!$A$1:$D$2667,3,0)</f>
        <v>#N/A</v>
      </c>
      <c r="U3474" s="9" t="e">
        <f>VLOOKUP(A3474,Sku_list!$A$1:$D$2667,4,0)*(F3474/1000000*12)</f>
        <v>#N/A</v>
      </c>
      <c r="V3474" s="9" t="e">
        <f>VLOOKUP(A3474,Sku_list!$A$1:$D$2667,4,0)*(H3474/1000000*12)</f>
        <v>#N/A</v>
      </c>
      <c r="W3474" s="9" t="e">
        <f>VLOOKUP(A3474,Sku_list!$A$1:$D$2667,4,0)*(J3474/1000000*12)</f>
        <v>#N/A</v>
      </c>
      <c r="X3474" s="9" t="e">
        <f>VLOOKUP(A3474,Sku_list!$A$1:$D$2667,4,0)*(L3474/1000000*12)</f>
        <v>#N/A</v>
      </c>
      <c r="Y3474" s="9" t="e">
        <f>VLOOKUP(A3474,Sku_list!$A$1:$E$2667,5,0)*((J3474+F3474)/1000000000)</f>
        <v>#N/A</v>
      </c>
      <c r="AC3474" s="22">
        <f t="shared" ca="1" si="54"/>
        <v>6.6666666666666666E-2</v>
      </c>
    </row>
    <row r="3475" spans="1:29" x14ac:dyDescent="0.35">
      <c r="A3475">
        <v>1607795</v>
      </c>
      <c r="B3475" t="s">
        <v>261</v>
      </c>
      <c r="C3475" t="s">
        <v>149</v>
      </c>
      <c r="D3475">
        <v>0</v>
      </c>
      <c r="E3475">
        <v>0</v>
      </c>
      <c r="F3475">
        <v>0</v>
      </c>
      <c r="G3475">
        <v>0</v>
      </c>
      <c r="H3475">
        <v>0</v>
      </c>
      <c r="I3475">
        <v>0</v>
      </c>
      <c r="J3475">
        <v>0</v>
      </c>
      <c r="K3475">
        <v>0</v>
      </c>
      <c r="L3475">
        <v>0</v>
      </c>
      <c r="M3475">
        <v>0</v>
      </c>
      <c r="N3475">
        <v>0</v>
      </c>
      <c r="P3475" s="22" t="s">
        <v>34</v>
      </c>
      <c r="R3475" t="s">
        <v>92</v>
      </c>
      <c r="S3475" t="s">
        <v>85</v>
      </c>
      <c r="T3475" s="9" t="e">
        <f>VLOOKUP(A3475,Sku_list!$A$1:$D$2667,3,0)</f>
        <v>#N/A</v>
      </c>
      <c r="U3475" s="9" t="e">
        <f>VLOOKUP(A3475,Sku_list!$A$1:$D$2667,4,0)*(F3475/1000000*12)</f>
        <v>#N/A</v>
      </c>
      <c r="V3475" s="9" t="e">
        <f>VLOOKUP(A3475,Sku_list!$A$1:$D$2667,4,0)*(H3475/1000000*12)</f>
        <v>#N/A</v>
      </c>
      <c r="W3475" s="9" t="e">
        <f>VLOOKUP(A3475,Sku_list!$A$1:$D$2667,4,0)*(J3475/1000000*12)</f>
        <v>#N/A</v>
      </c>
      <c r="X3475" s="9" t="e">
        <f>VLOOKUP(A3475,Sku_list!$A$1:$D$2667,4,0)*(L3475/1000000*12)</f>
        <v>#N/A</v>
      </c>
      <c r="Y3475" s="9" t="e">
        <f>VLOOKUP(A3475,Sku_list!$A$1:$E$2667,5,0)*((J3475+F3475)/1000000000)</f>
        <v>#N/A</v>
      </c>
      <c r="AC3475" s="22">
        <f t="shared" ca="1" si="54"/>
        <v>6.6666666666666666E-2</v>
      </c>
    </row>
    <row r="3476" spans="1:29" x14ac:dyDescent="0.35">
      <c r="A3476">
        <v>1607795</v>
      </c>
      <c r="B3476" t="s">
        <v>261</v>
      </c>
      <c r="C3476" t="s">
        <v>150</v>
      </c>
      <c r="D3476">
        <v>0</v>
      </c>
      <c r="E3476">
        <v>0</v>
      </c>
      <c r="F3476">
        <v>0</v>
      </c>
      <c r="G3476">
        <v>0</v>
      </c>
      <c r="H3476">
        <v>0</v>
      </c>
      <c r="I3476">
        <v>0</v>
      </c>
      <c r="J3476">
        <v>0</v>
      </c>
      <c r="K3476">
        <v>0</v>
      </c>
      <c r="L3476">
        <v>0</v>
      </c>
      <c r="M3476">
        <v>0</v>
      </c>
      <c r="N3476">
        <v>0</v>
      </c>
      <c r="P3476" s="22" t="s">
        <v>34</v>
      </c>
      <c r="R3476" t="s">
        <v>93</v>
      </c>
      <c r="S3476" t="s">
        <v>85</v>
      </c>
      <c r="T3476" s="9" t="e">
        <f>VLOOKUP(A3476,Sku_list!$A$1:$D$2667,3,0)</f>
        <v>#N/A</v>
      </c>
      <c r="U3476" s="9" t="e">
        <f>VLOOKUP(A3476,Sku_list!$A$1:$D$2667,4,0)*(F3476/1000000*12)</f>
        <v>#N/A</v>
      </c>
      <c r="V3476" s="9" t="e">
        <f>VLOOKUP(A3476,Sku_list!$A$1:$D$2667,4,0)*(H3476/1000000*12)</f>
        <v>#N/A</v>
      </c>
      <c r="W3476" s="9" t="e">
        <f>VLOOKUP(A3476,Sku_list!$A$1:$D$2667,4,0)*(J3476/1000000*12)</f>
        <v>#N/A</v>
      </c>
      <c r="X3476" s="9" t="e">
        <f>VLOOKUP(A3476,Sku_list!$A$1:$D$2667,4,0)*(L3476/1000000*12)</f>
        <v>#N/A</v>
      </c>
      <c r="Y3476" s="9" t="e">
        <f>VLOOKUP(A3476,Sku_list!$A$1:$E$2667,5,0)*((J3476+F3476)/1000000000)</f>
        <v>#N/A</v>
      </c>
      <c r="AC3476" s="22">
        <f t="shared" ca="1" si="54"/>
        <v>6.6666666666666666E-2</v>
      </c>
    </row>
    <row r="3477" spans="1:29" x14ac:dyDescent="0.35">
      <c r="A3477">
        <v>1607795</v>
      </c>
      <c r="B3477" t="s">
        <v>261</v>
      </c>
      <c r="C3477" t="s">
        <v>151</v>
      </c>
      <c r="D3477">
        <v>0</v>
      </c>
      <c r="E3477">
        <v>0</v>
      </c>
      <c r="F3477">
        <v>0</v>
      </c>
      <c r="G3477">
        <v>0</v>
      </c>
      <c r="H3477">
        <v>0</v>
      </c>
      <c r="I3477">
        <v>0</v>
      </c>
      <c r="J3477">
        <v>0</v>
      </c>
      <c r="K3477">
        <v>0</v>
      </c>
      <c r="L3477">
        <v>0</v>
      </c>
      <c r="M3477">
        <v>0</v>
      </c>
      <c r="N3477">
        <v>0</v>
      </c>
      <c r="P3477" s="22" t="s">
        <v>34</v>
      </c>
      <c r="R3477" t="s">
        <v>94</v>
      </c>
      <c r="S3477" t="s">
        <v>83</v>
      </c>
      <c r="T3477" s="9" t="e">
        <f>VLOOKUP(A3477,Sku_list!$A$1:$D$2667,3,0)</f>
        <v>#N/A</v>
      </c>
      <c r="U3477" s="9" t="e">
        <f>VLOOKUP(A3477,Sku_list!$A$1:$D$2667,4,0)*(F3477/1000000*12)</f>
        <v>#N/A</v>
      </c>
      <c r="V3477" s="9" t="e">
        <f>VLOOKUP(A3477,Sku_list!$A$1:$D$2667,4,0)*(H3477/1000000*12)</f>
        <v>#N/A</v>
      </c>
      <c r="W3477" s="9" t="e">
        <f>VLOOKUP(A3477,Sku_list!$A$1:$D$2667,4,0)*(J3477/1000000*12)</f>
        <v>#N/A</v>
      </c>
      <c r="X3477" s="9" t="e">
        <f>VLOOKUP(A3477,Sku_list!$A$1:$D$2667,4,0)*(L3477/1000000*12)</f>
        <v>#N/A</v>
      </c>
      <c r="Y3477" s="9" t="e">
        <f>VLOOKUP(A3477,Sku_list!$A$1:$E$2667,5,0)*((J3477+F3477)/1000000000)</f>
        <v>#N/A</v>
      </c>
      <c r="AC3477" s="22">
        <f t="shared" ca="1" si="54"/>
        <v>6.6666666666666666E-2</v>
      </c>
    </row>
    <row r="3478" spans="1:29" x14ac:dyDescent="0.35">
      <c r="A3478">
        <v>1607795</v>
      </c>
      <c r="B3478" t="s">
        <v>261</v>
      </c>
      <c r="C3478" t="s">
        <v>152</v>
      </c>
      <c r="D3478">
        <v>0</v>
      </c>
      <c r="E3478">
        <v>0</v>
      </c>
      <c r="F3478">
        <v>0</v>
      </c>
      <c r="G3478">
        <v>0</v>
      </c>
      <c r="H3478">
        <v>0</v>
      </c>
      <c r="I3478">
        <v>0</v>
      </c>
      <c r="J3478">
        <v>0</v>
      </c>
      <c r="K3478">
        <v>0</v>
      </c>
      <c r="L3478">
        <v>0</v>
      </c>
      <c r="M3478">
        <v>0</v>
      </c>
      <c r="N3478">
        <v>0</v>
      </c>
      <c r="P3478" s="22" t="s">
        <v>34</v>
      </c>
      <c r="R3478" t="s">
        <v>95</v>
      </c>
      <c r="S3478" t="s">
        <v>83</v>
      </c>
      <c r="T3478" s="9" t="e">
        <f>VLOOKUP(A3478,Sku_list!$A$1:$D$2667,3,0)</f>
        <v>#N/A</v>
      </c>
      <c r="U3478" s="9" t="e">
        <f>VLOOKUP(A3478,Sku_list!$A$1:$D$2667,4,0)*(F3478/1000000*12)</f>
        <v>#N/A</v>
      </c>
      <c r="V3478" s="9" t="e">
        <f>VLOOKUP(A3478,Sku_list!$A$1:$D$2667,4,0)*(H3478/1000000*12)</f>
        <v>#N/A</v>
      </c>
      <c r="W3478" s="9" t="e">
        <f>VLOOKUP(A3478,Sku_list!$A$1:$D$2667,4,0)*(J3478/1000000*12)</f>
        <v>#N/A</v>
      </c>
      <c r="X3478" s="9" t="e">
        <f>VLOOKUP(A3478,Sku_list!$A$1:$D$2667,4,0)*(L3478/1000000*12)</f>
        <v>#N/A</v>
      </c>
      <c r="Y3478" s="9" t="e">
        <f>VLOOKUP(A3478,Sku_list!$A$1:$E$2667,5,0)*((J3478+F3478)/1000000000)</f>
        <v>#N/A</v>
      </c>
      <c r="AC3478" s="22">
        <f t="shared" ca="1" si="54"/>
        <v>6.6666666666666666E-2</v>
      </c>
    </row>
    <row r="3479" spans="1:29" x14ac:dyDescent="0.35">
      <c r="A3479">
        <v>1607795</v>
      </c>
      <c r="B3479" t="s">
        <v>261</v>
      </c>
      <c r="C3479" t="s">
        <v>153</v>
      </c>
      <c r="D3479">
        <v>0</v>
      </c>
      <c r="E3479">
        <v>0</v>
      </c>
      <c r="F3479">
        <v>0</v>
      </c>
      <c r="G3479">
        <v>0</v>
      </c>
      <c r="H3479">
        <v>0</v>
      </c>
      <c r="I3479">
        <v>0</v>
      </c>
      <c r="J3479">
        <v>0</v>
      </c>
      <c r="K3479">
        <v>0</v>
      </c>
      <c r="L3479">
        <v>0</v>
      </c>
      <c r="M3479">
        <v>0</v>
      </c>
      <c r="N3479">
        <v>0</v>
      </c>
      <c r="P3479" s="22" t="s">
        <v>34</v>
      </c>
      <c r="R3479" t="s">
        <v>189</v>
      </c>
      <c r="S3479" t="s">
        <v>190</v>
      </c>
      <c r="T3479" s="9" t="e">
        <f>VLOOKUP(A3479,Sku_list!$A$1:$D$2667,3,0)</f>
        <v>#N/A</v>
      </c>
      <c r="U3479" s="9" t="e">
        <f>VLOOKUP(A3479,Sku_list!$A$1:$D$2667,4,0)*(F3479/1000000*12)</f>
        <v>#N/A</v>
      </c>
      <c r="V3479" s="9" t="e">
        <f>VLOOKUP(A3479,Sku_list!$A$1:$D$2667,4,0)*(H3479/1000000*12)</f>
        <v>#N/A</v>
      </c>
      <c r="W3479" s="9" t="e">
        <f>VLOOKUP(A3479,Sku_list!$A$1:$D$2667,4,0)*(J3479/1000000*12)</f>
        <v>#N/A</v>
      </c>
      <c r="X3479" s="9" t="e">
        <f>VLOOKUP(A3479,Sku_list!$A$1:$D$2667,4,0)*(L3479/1000000*12)</f>
        <v>#N/A</v>
      </c>
      <c r="Y3479" s="9" t="e">
        <f>VLOOKUP(A3479,Sku_list!$A$1:$E$2667,5,0)*((J3479+F3479)/1000000000)</f>
        <v>#N/A</v>
      </c>
      <c r="AC3479" s="22">
        <f t="shared" ca="1" si="54"/>
        <v>6.6666666666666666E-2</v>
      </c>
    </row>
    <row r="3480" spans="1:29" x14ac:dyDescent="0.35">
      <c r="A3480">
        <v>1607795</v>
      </c>
      <c r="B3480" t="s">
        <v>261</v>
      </c>
      <c r="C3480" t="s">
        <v>154</v>
      </c>
      <c r="D3480">
        <v>0</v>
      </c>
      <c r="E3480">
        <v>0</v>
      </c>
      <c r="F3480">
        <v>0</v>
      </c>
      <c r="G3480">
        <v>0</v>
      </c>
      <c r="H3480">
        <v>0</v>
      </c>
      <c r="I3480">
        <v>0</v>
      </c>
      <c r="J3480">
        <v>0</v>
      </c>
      <c r="K3480">
        <v>0</v>
      </c>
      <c r="L3480">
        <v>0</v>
      </c>
      <c r="M3480">
        <v>0</v>
      </c>
      <c r="N3480">
        <v>0</v>
      </c>
      <c r="P3480" s="22" t="s">
        <v>34</v>
      </c>
      <c r="R3480" t="s">
        <v>96</v>
      </c>
      <c r="S3480" t="s">
        <v>72</v>
      </c>
      <c r="T3480" s="9" t="e">
        <f>VLOOKUP(A3480,Sku_list!$A$1:$D$2667,3,0)</f>
        <v>#N/A</v>
      </c>
      <c r="U3480" s="9" t="e">
        <f>VLOOKUP(A3480,Sku_list!$A$1:$D$2667,4,0)*(F3480/1000000*12)</f>
        <v>#N/A</v>
      </c>
      <c r="V3480" s="9" t="e">
        <f>VLOOKUP(A3480,Sku_list!$A$1:$D$2667,4,0)*(H3480/1000000*12)</f>
        <v>#N/A</v>
      </c>
      <c r="W3480" s="9" t="e">
        <f>VLOOKUP(A3480,Sku_list!$A$1:$D$2667,4,0)*(J3480/1000000*12)</f>
        <v>#N/A</v>
      </c>
      <c r="X3480" s="9" t="e">
        <f>VLOOKUP(A3480,Sku_list!$A$1:$D$2667,4,0)*(L3480/1000000*12)</f>
        <v>#N/A</v>
      </c>
      <c r="Y3480" s="9" t="e">
        <f>VLOOKUP(A3480,Sku_list!$A$1:$E$2667,5,0)*((J3480+F3480)/1000000000)</f>
        <v>#N/A</v>
      </c>
      <c r="AC3480" s="22">
        <f t="shared" ca="1" si="54"/>
        <v>6.6666666666666666E-2</v>
      </c>
    </row>
    <row r="3481" spans="1:29" x14ac:dyDescent="0.35">
      <c r="A3481">
        <v>1607795</v>
      </c>
      <c r="B3481" t="s">
        <v>261</v>
      </c>
      <c r="C3481" t="s">
        <v>155</v>
      </c>
      <c r="D3481">
        <v>0</v>
      </c>
      <c r="E3481">
        <v>0</v>
      </c>
      <c r="F3481">
        <v>0</v>
      </c>
      <c r="G3481">
        <v>0</v>
      </c>
      <c r="H3481">
        <v>0</v>
      </c>
      <c r="I3481">
        <v>0</v>
      </c>
      <c r="J3481">
        <v>0</v>
      </c>
      <c r="K3481">
        <v>0</v>
      </c>
      <c r="L3481">
        <v>0</v>
      </c>
      <c r="M3481">
        <v>0</v>
      </c>
      <c r="N3481">
        <v>0</v>
      </c>
      <c r="P3481" s="22" t="s">
        <v>34</v>
      </c>
      <c r="R3481" t="s">
        <v>97</v>
      </c>
      <c r="S3481" t="s">
        <v>72</v>
      </c>
      <c r="T3481" s="9" t="e">
        <f>VLOOKUP(A3481,Sku_list!$A$1:$D$2667,3,0)</f>
        <v>#N/A</v>
      </c>
      <c r="U3481" s="9" t="e">
        <f>VLOOKUP(A3481,Sku_list!$A$1:$D$2667,4,0)*(F3481/1000000*12)</f>
        <v>#N/A</v>
      </c>
      <c r="V3481" s="9" t="e">
        <f>VLOOKUP(A3481,Sku_list!$A$1:$D$2667,4,0)*(H3481/1000000*12)</f>
        <v>#N/A</v>
      </c>
      <c r="W3481" s="9" t="e">
        <f>VLOOKUP(A3481,Sku_list!$A$1:$D$2667,4,0)*(J3481/1000000*12)</f>
        <v>#N/A</v>
      </c>
      <c r="X3481" s="9" t="e">
        <f>VLOOKUP(A3481,Sku_list!$A$1:$D$2667,4,0)*(L3481/1000000*12)</f>
        <v>#N/A</v>
      </c>
      <c r="Y3481" s="9" t="e">
        <f>VLOOKUP(A3481,Sku_list!$A$1:$E$2667,5,0)*((J3481+F3481)/1000000000)</f>
        <v>#N/A</v>
      </c>
      <c r="AC3481" s="22">
        <f t="shared" ca="1" si="54"/>
        <v>6.6666666666666666E-2</v>
      </c>
    </row>
    <row r="3482" spans="1:29" x14ac:dyDescent="0.35">
      <c r="A3482">
        <v>1607795</v>
      </c>
      <c r="B3482" t="s">
        <v>261</v>
      </c>
      <c r="C3482" t="s">
        <v>156</v>
      </c>
      <c r="D3482">
        <v>0</v>
      </c>
      <c r="E3482">
        <v>0</v>
      </c>
      <c r="F3482">
        <v>0</v>
      </c>
      <c r="G3482">
        <v>0</v>
      </c>
      <c r="H3482">
        <v>0</v>
      </c>
      <c r="I3482">
        <v>0</v>
      </c>
      <c r="J3482">
        <v>0</v>
      </c>
      <c r="K3482">
        <v>0</v>
      </c>
      <c r="L3482">
        <v>0</v>
      </c>
      <c r="M3482">
        <v>0</v>
      </c>
      <c r="N3482">
        <v>0</v>
      </c>
      <c r="P3482" s="22" t="s">
        <v>34</v>
      </c>
      <c r="R3482" t="s">
        <v>38</v>
      </c>
      <c r="S3482" t="s">
        <v>69</v>
      </c>
      <c r="T3482" s="9" t="e">
        <f>VLOOKUP(A3482,Sku_list!$A$1:$D$2667,3,0)</f>
        <v>#N/A</v>
      </c>
      <c r="U3482" s="9" t="e">
        <f>VLOOKUP(A3482,Sku_list!$A$1:$D$2667,4,0)*(F3482/1000000*12)</f>
        <v>#N/A</v>
      </c>
      <c r="V3482" s="9" t="e">
        <f>VLOOKUP(A3482,Sku_list!$A$1:$D$2667,4,0)*(H3482/1000000*12)</f>
        <v>#N/A</v>
      </c>
      <c r="W3482" s="9" t="e">
        <f>VLOOKUP(A3482,Sku_list!$A$1:$D$2667,4,0)*(J3482/1000000*12)</f>
        <v>#N/A</v>
      </c>
      <c r="X3482" s="9" t="e">
        <f>VLOOKUP(A3482,Sku_list!$A$1:$D$2667,4,0)*(L3482/1000000*12)</f>
        <v>#N/A</v>
      </c>
      <c r="Y3482" s="9" t="e">
        <f>VLOOKUP(A3482,Sku_list!$A$1:$E$2667,5,0)*((J3482+F3482)/1000000000)</f>
        <v>#N/A</v>
      </c>
      <c r="AC3482" s="22">
        <f t="shared" ca="1" si="54"/>
        <v>6.6666666666666666E-2</v>
      </c>
    </row>
    <row r="3483" spans="1:29" x14ac:dyDescent="0.35">
      <c r="A3483">
        <v>1607795</v>
      </c>
      <c r="B3483" t="s">
        <v>261</v>
      </c>
      <c r="C3483" t="s">
        <v>157</v>
      </c>
      <c r="D3483">
        <v>0</v>
      </c>
      <c r="E3483">
        <v>0</v>
      </c>
      <c r="F3483">
        <v>0</v>
      </c>
      <c r="G3483">
        <v>0</v>
      </c>
      <c r="H3483">
        <v>0</v>
      </c>
      <c r="I3483">
        <v>0</v>
      </c>
      <c r="J3483">
        <v>0</v>
      </c>
      <c r="K3483">
        <v>0</v>
      </c>
      <c r="L3483">
        <v>0</v>
      </c>
      <c r="M3483">
        <v>0</v>
      </c>
      <c r="N3483">
        <v>0</v>
      </c>
      <c r="P3483" s="22" t="s">
        <v>34</v>
      </c>
      <c r="R3483" t="s">
        <v>98</v>
      </c>
      <c r="S3483" t="s">
        <v>72</v>
      </c>
      <c r="T3483" s="9" t="e">
        <f>VLOOKUP(A3483,Sku_list!$A$1:$D$2667,3,0)</f>
        <v>#N/A</v>
      </c>
      <c r="U3483" s="9" t="e">
        <f>VLOOKUP(A3483,Sku_list!$A$1:$D$2667,4,0)*(F3483/1000000*12)</f>
        <v>#N/A</v>
      </c>
      <c r="V3483" s="9" t="e">
        <f>VLOOKUP(A3483,Sku_list!$A$1:$D$2667,4,0)*(H3483/1000000*12)</f>
        <v>#N/A</v>
      </c>
      <c r="W3483" s="9" t="e">
        <f>VLOOKUP(A3483,Sku_list!$A$1:$D$2667,4,0)*(J3483/1000000*12)</f>
        <v>#N/A</v>
      </c>
      <c r="X3483" s="9" t="e">
        <f>VLOOKUP(A3483,Sku_list!$A$1:$D$2667,4,0)*(L3483/1000000*12)</f>
        <v>#N/A</v>
      </c>
      <c r="Y3483" s="9" t="e">
        <f>VLOOKUP(A3483,Sku_list!$A$1:$E$2667,5,0)*((J3483+F3483)/1000000000)</f>
        <v>#N/A</v>
      </c>
      <c r="AC3483" s="22">
        <f t="shared" ca="1" si="54"/>
        <v>6.6666666666666666E-2</v>
      </c>
    </row>
    <row r="3484" spans="1:29" x14ac:dyDescent="0.35">
      <c r="A3484">
        <v>1607795</v>
      </c>
      <c r="B3484" t="s">
        <v>261</v>
      </c>
      <c r="C3484" t="s">
        <v>158</v>
      </c>
      <c r="D3484">
        <v>0</v>
      </c>
      <c r="E3484">
        <v>0</v>
      </c>
      <c r="F3484">
        <v>0</v>
      </c>
      <c r="G3484">
        <v>0</v>
      </c>
      <c r="H3484">
        <v>0</v>
      </c>
      <c r="I3484">
        <v>0</v>
      </c>
      <c r="J3484">
        <v>0</v>
      </c>
      <c r="K3484">
        <v>0</v>
      </c>
      <c r="L3484">
        <v>0</v>
      </c>
      <c r="M3484">
        <v>0</v>
      </c>
      <c r="N3484">
        <v>0</v>
      </c>
      <c r="P3484" s="22" t="s">
        <v>34</v>
      </c>
      <c r="R3484" t="s">
        <v>99</v>
      </c>
      <c r="S3484" t="s">
        <v>69</v>
      </c>
      <c r="T3484" s="9" t="e">
        <f>VLOOKUP(A3484,Sku_list!$A$1:$D$2667,3,0)</f>
        <v>#N/A</v>
      </c>
      <c r="U3484" s="9" t="e">
        <f>VLOOKUP(A3484,Sku_list!$A$1:$D$2667,4,0)*(F3484/1000000*12)</f>
        <v>#N/A</v>
      </c>
      <c r="V3484" s="9" t="e">
        <f>VLOOKUP(A3484,Sku_list!$A$1:$D$2667,4,0)*(H3484/1000000*12)</f>
        <v>#N/A</v>
      </c>
      <c r="W3484" s="9" t="e">
        <f>VLOOKUP(A3484,Sku_list!$A$1:$D$2667,4,0)*(J3484/1000000*12)</f>
        <v>#N/A</v>
      </c>
      <c r="X3484" s="9" t="e">
        <f>VLOOKUP(A3484,Sku_list!$A$1:$D$2667,4,0)*(L3484/1000000*12)</f>
        <v>#N/A</v>
      </c>
      <c r="Y3484" s="9" t="e">
        <f>VLOOKUP(A3484,Sku_list!$A$1:$E$2667,5,0)*((J3484+F3484)/1000000000)</f>
        <v>#N/A</v>
      </c>
      <c r="AC3484" s="22">
        <f t="shared" ca="1" si="54"/>
        <v>6.6666666666666666E-2</v>
      </c>
    </row>
    <row r="3485" spans="1:29" x14ac:dyDescent="0.35">
      <c r="A3485">
        <v>1607795</v>
      </c>
      <c r="B3485" t="s">
        <v>261</v>
      </c>
      <c r="C3485" t="s">
        <v>159</v>
      </c>
      <c r="D3485">
        <v>0</v>
      </c>
      <c r="E3485">
        <v>0</v>
      </c>
      <c r="F3485">
        <v>0</v>
      </c>
      <c r="G3485">
        <v>0</v>
      </c>
      <c r="H3485">
        <v>0</v>
      </c>
      <c r="I3485">
        <v>0</v>
      </c>
      <c r="J3485">
        <v>0</v>
      </c>
      <c r="K3485">
        <v>0</v>
      </c>
      <c r="L3485">
        <v>0</v>
      </c>
      <c r="M3485">
        <v>0</v>
      </c>
      <c r="N3485">
        <v>0</v>
      </c>
      <c r="P3485" s="22" t="s">
        <v>34</v>
      </c>
      <c r="R3485" t="s">
        <v>100</v>
      </c>
      <c r="S3485" t="s">
        <v>72</v>
      </c>
      <c r="T3485" s="9" t="e">
        <f>VLOOKUP(A3485,Sku_list!$A$1:$D$2667,3,0)</f>
        <v>#N/A</v>
      </c>
      <c r="U3485" s="9" t="e">
        <f>VLOOKUP(A3485,Sku_list!$A$1:$D$2667,4,0)*(F3485/1000000*12)</f>
        <v>#N/A</v>
      </c>
      <c r="V3485" s="9" t="e">
        <f>VLOOKUP(A3485,Sku_list!$A$1:$D$2667,4,0)*(H3485/1000000*12)</f>
        <v>#N/A</v>
      </c>
      <c r="W3485" s="9" t="e">
        <f>VLOOKUP(A3485,Sku_list!$A$1:$D$2667,4,0)*(J3485/1000000*12)</f>
        <v>#N/A</v>
      </c>
      <c r="X3485" s="9" t="e">
        <f>VLOOKUP(A3485,Sku_list!$A$1:$D$2667,4,0)*(L3485/1000000*12)</f>
        <v>#N/A</v>
      </c>
      <c r="Y3485" s="9" t="e">
        <f>VLOOKUP(A3485,Sku_list!$A$1:$E$2667,5,0)*((J3485+F3485)/1000000000)</f>
        <v>#N/A</v>
      </c>
      <c r="AC3485" s="22">
        <f t="shared" ca="1" si="54"/>
        <v>6.6666666666666666E-2</v>
      </c>
    </row>
    <row r="3486" spans="1:29" x14ac:dyDescent="0.35">
      <c r="A3486">
        <v>1607795</v>
      </c>
      <c r="B3486" t="s">
        <v>261</v>
      </c>
      <c r="C3486" t="s">
        <v>160</v>
      </c>
      <c r="D3486">
        <v>0</v>
      </c>
      <c r="E3486">
        <v>0</v>
      </c>
      <c r="F3486">
        <v>0</v>
      </c>
      <c r="G3486">
        <v>0</v>
      </c>
      <c r="H3486">
        <v>0</v>
      </c>
      <c r="I3486">
        <v>0</v>
      </c>
      <c r="J3486">
        <v>0</v>
      </c>
      <c r="K3486">
        <v>0</v>
      </c>
      <c r="L3486">
        <v>0</v>
      </c>
      <c r="M3486">
        <v>0</v>
      </c>
      <c r="N3486">
        <v>0</v>
      </c>
      <c r="P3486" s="22" t="s">
        <v>34</v>
      </c>
      <c r="R3486" t="s">
        <v>101</v>
      </c>
      <c r="S3486" t="s">
        <v>69</v>
      </c>
      <c r="T3486" s="9" t="e">
        <f>VLOOKUP(A3486,Sku_list!$A$1:$D$2667,3,0)</f>
        <v>#N/A</v>
      </c>
      <c r="U3486" s="9" t="e">
        <f>VLOOKUP(A3486,Sku_list!$A$1:$D$2667,4,0)*(F3486/1000000*12)</f>
        <v>#N/A</v>
      </c>
      <c r="V3486" s="9" t="e">
        <f>VLOOKUP(A3486,Sku_list!$A$1:$D$2667,4,0)*(H3486/1000000*12)</f>
        <v>#N/A</v>
      </c>
      <c r="W3486" s="9" t="e">
        <f>VLOOKUP(A3486,Sku_list!$A$1:$D$2667,4,0)*(J3486/1000000*12)</f>
        <v>#N/A</v>
      </c>
      <c r="X3486" s="9" t="e">
        <f>VLOOKUP(A3486,Sku_list!$A$1:$D$2667,4,0)*(L3486/1000000*12)</f>
        <v>#N/A</v>
      </c>
      <c r="Y3486" s="9" t="e">
        <f>VLOOKUP(A3486,Sku_list!$A$1:$E$2667,5,0)*((J3486+F3486)/1000000000)</f>
        <v>#N/A</v>
      </c>
      <c r="AC3486" s="22">
        <f t="shared" ca="1" si="54"/>
        <v>6.6666666666666666E-2</v>
      </c>
    </row>
    <row r="3487" spans="1:29" x14ac:dyDescent="0.35">
      <c r="A3487">
        <v>1607795</v>
      </c>
      <c r="B3487" t="s">
        <v>261</v>
      </c>
      <c r="C3487" t="s">
        <v>161</v>
      </c>
      <c r="D3487">
        <v>0</v>
      </c>
      <c r="E3487">
        <v>0</v>
      </c>
      <c r="F3487">
        <v>0</v>
      </c>
      <c r="G3487">
        <v>0</v>
      </c>
      <c r="H3487">
        <v>0</v>
      </c>
      <c r="I3487">
        <v>0</v>
      </c>
      <c r="J3487">
        <v>0</v>
      </c>
      <c r="K3487">
        <v>0</v>
      </c>
      <c r="L3487">
        <v>0</v>
      </c>
      <c r="M3487">
        <v>0</v>
      </c>
      <c r="N3487">
        <v>0</v>
      </c>
      <c r="P3487" s="22" t="s">
        <v>34</v>
      </c>
      <c r="R3487" t="s">
        <v>102</v>
      </c>
      <c r="S3487" t="s">
        <v>306</v>
      </c>
      <c r="T3487" s="9" t="e">
        <f>VLOOKUP(A3487,Sku_list!$A$1:$D$2667,3,0)</f>
        <v>#N/A</v>
      </c>
      <c r="U3487" s="9" t="e">
        <f>VLOOKUP(A3487,Sku_list!$A$1:$D$2667,4,0)*(F3487/1000000*12)</f>
        <v>#N/A</v>
      </c>
      <c r="V3487" s="9" t="e">
        <f>VLOOKUP(A3487,Sku_list!$A$1:$D$2667,4,0)*(H3487/1000000*12)</f>
        <v>#N/A</v>
      </c>
      <c r="W3487" s="9" t="e">
        <f>VLOOKUP(A3487,Sku_list!$A$1:$D$2667,4,0)*(J3487/1000000*12)</f>
        <v>#N/A</v>
      </c>
      <c r="X3487" s="9" t="e">
        <f>VLOOKUP(A3487,Sku_list!$A$1:$D$2667,4,0)*(L3487/1000000*12)</f>
        <v>#N/A</v>
      </c>
      <c r="Y3487" s="9" t="e">
        <f>VLOOKUP(A3487,Sku_list!$A$1:$E$2667,5,0)*((J3487+F3487)/1000000000)</f>
        <v>#N/A</v>
      </c>
      <c r="AC3487" s="22">
        <f t="shared" ca="1" si="54"/>
        <v>6.6666666666666666E-2</v>
      </c>
    </row>
    <row r="3488" spans="1:29" x14ac:dyDescent="0.35">
      <c r="A3488">
        <v>1607795</v>
      </c>
      <c r="B3488" t="s">
        <v>261</v>
      </c>
      <c r="C3488" t="s">
        <v>162</v>
      </c>
      <c r="D3488">
        <v>0</v>
      </c>
      <c r="E3488">
        <v>0</v>
      </c>
      <c r="F3488">
        <v>0</v>
      </c>
      <c r="G3488">
        <v>4</v>
      </c>
      <c r="H3488">
        <v>0</v>
      </c>
      <c r="I3488">
        <v>0</v>
      </c>
      <c r="J3488">
        <v>0</v>
      </c>
      <c r="K3488">
        <v>0</v>
      </c>
      <c r="L3488">
        <v>0</v>
      </c>
      <c r="M3488">
        <v>0</v>
      </c>
      <c r="N3488">
        <v>0</v>
      </c>
      <c r="P3488" s="22" t="s">
        <v>34</v>
      </c>
      <c r="R3488" t="s">
        <v>103</v>
      </c>
      <c r="S3488" t="s">
        <v>69</v>
      </c>
      <c r="T3488" s="9" t="e">
        <f>VLOOKUP(A3488,Sku_list!$A$1:$D$2667,3,0)</f>
        <v>#N/A</v>
      </c>
      <c r="U3488" s="9" t="e">
        <f>VLOOKUP(A3488,Sku_list!$A$1:$D$2667,4,0)*(F3488/1000000*12)</f>
        <v>#N/A</v>
      </c>
      <c r="V3488" s="9" t="e">
        <f>VLOOKUP(A3488,Sku_list!$A$1:$D$2667,4,0)*(H3488/1000000*12)</f>
        <v>#N/A</v>
      </c>
      <c r="W3488" s="9" t="e">
        <f>VLOOKUP(A3488,Sku_list!$A$1:$D$2667,4,0)*(J3488/1000000*12)</f>
        <v>#N/A</v>
      </c>
      <c r="X3488" s="9" t="e">
        <f>VLOOKUP(A3488,Sku_list!$A$1:$D$2667,4,0)*(L3488/1000000*12)</f>
        <v>#N/A</v>
      </c>
      <c r="Y3488" s="9" t="e">
        <f>VLOOKUP(A3488,Sku_list!$A$1:$E$2667,5,0)*((J3488+F3488)/1000000000)</f>
        <v>#N/A</v>
      </c>
      <c r="AC3488" s="22">
        <f t="shared" ca="1" si="54"/>
        <v>6.6666666666666666E-2</v>
      </c>
    </row>
    <row r="3489" spans="1:29" x14ac:dyDescent="0.35">
      <c r="A3489">
        <v>1607795</v>
      </c>
      <c r="B3489" t="s">
        <v>261</v>
      </c>
      <c r="C3489" t="s">
        <v>164</v>
      </c>
      <c r="D3489">
        <v>0</v>
      </c>
      <c r="E3489">
        <v>0</v>
      </c>
      <c r="F3489">
        <v>0</v>
      </c>
      <c r="G3489">
        <v>0</v>
      </c>
      <c r="H3489">
        <v>0</v>
      </c>
      <c r="I3489">
        <v>0</v>
      </c>
      <c r="J3489">
        <v>0</v>
      </c>
      <c r="K3489">
        <v>0</v>
      </c>
      <c r="L3489">
        <v>0</v>
      </c>
      <c r="M3489">
        <v>0</v>
      </c>
      <c r="N3489">
        <v>0</v>
      </c>
      <c r="P3489" s="22" t="s">
        <v>34</v>
      </c>
      <c r="R3489" t="s">
        <v>104</v>
      </c>
      <c r="S3489" t="s">
        <v>69</v>
      </c>
      <c r="T3489" s="9" t="e">
        <f>VLOOKUP(A3489,Sku_list!$A$1:$D$2667,3,0)</f>
        <v>#N/A</v>
      </c>
      <c r="U3489" s="9" t="e">
        <f>VLOOKUP(A3489,Sku_list!$A$1:$D$2667,4,0)*(F3489/1000000*12)</f>
        <v>#N/A</v>
      </c>
      <c r="V3489" s="9" t="e">
        <f>VLOOKUP(A3489,Sku_list!$A$1:$D$2667,4,0)*(H3489/1000000*12)</f>
        <v>#N/A</v>
      </c>
      <c r="W3489" s="9" t="e">
        <f>VLOOKUP(A3489,Sku_list!$A$1:$D$2667,4,0)*(J3489/1000000*12)</f>
        <v>#N/A</v>
      </c>
      <c r="X3489" s="9" t="e">
        <f>VLOOKUP(A3489,Sku_list!$A$1:$D$2667,4,0)*(L3489/1000000*12)</f>
        <v>#N/A</v>
      </c>
      <c r="Y3489" s="9" t="e">
        <f>VLOOKUP(A3489,Sku_list!$A$1:$E$2667,5,0)*((J3489+F3489)/1000000000)</f>
        <v>#N/A</v>
      </c>
      <c r="AC3489" s="22">
        <f t="shared" ca="1" si="54"/>
        <v>6.6666666666666666E-2</v>
      </c>
    </row>
    <row r="3490" spans="1:29" x14ac:dyDescent="0.35">
      <c r="A3490">
        <v>1607795</v>
      </c>
      <c r="B3490" t="s">
        <v>261</v>
      </c>
      <c r="C3490" t="s">
        <v>165</v>
      </c>
      <c r="D3490">
        <v>0</v>
      </c>
      <c r="E3490">
        <v>0</v>
      </c>
      <c r="F3490">
        <v>0</v>
      </c>
      <c r="G3490">
        <v>0</v>
      </c>
      <c r="H3490">
        <v>0</v>
      </c>
      <c r="I3490">
        <v>0</v>
      </c>
      <c r="J3490">
        <v>0</v>
      </c>
      <c r="K3490">
        <v>0</v>
      </c>
      <c r="L3490">
        <v>0</v>
      </c>
      <c r="M3490">
        <v>0</v>
      </c>
      <c r="N3490">
        <v>0</v>
      </c>
      <c r="P3490" s="22" t="s">
        <v>34</v>
      </c>
      <c r="R3490" t="s">
        <v>105</v>
      </c>
      <c r="S3490" t="s">
        <v>83</v>
      </c>
      <c r="T3490" s="9" t="e">
        <f>VLOOKUP(A3490,Sku_list!$A$1:$D$2667,3,0)</f>
        <v>#N/A</v>
      </c>
      <c r="U3490" s="9" t="e">
        <f>VLOOKUP(A3490,Sku_list!$A$1:$D$2667,4,0)*(F3490/1000000*12)</f>
        <v>#N/A</v>
      </c>
      <c r="V3490" s="9" t="e">
        <f>VLOOKUP(A3490,Sku_list!$A$1:$D$2667,4,0)*(H3490/1000000*12)</f>
        <v>#N/A</v>
      </c>
      <c r="W3490" s="9" t="e">
        <f>VLOOKUP(A3490,Sku_list!$A$1:$D$2667,4,0)*(J3490/1000000*12)</f>
        <v>#N/A</v>
      </c>
      <c r="X3490" s="9" t="e">
        <f>VLOOKUP(A3490,Sku_list!$A$1:$D$2667,4,0)*(L3490/1000000*12)</f>
        <v>#N/A</v>
      </c>
      <c r="Y3490" s="9" t="e">
        <f>VLOOKUP(A3490,Sku_list!$A$1:$E$2667,5,0)*((J3490+F3490)/1000000000)</f>
        <v>#N/A</v>
      </c>
      <c r="AC3490" s="22">
        <f t="shared" ca="1" si="54"/>
        <v>6.6666666666666666E-2</v>
      </c>
    </row>
    <row r="3491" spans="1:29" x14ac:dyDescent="0.35">
      <c r="A3491">
        <v>1607795</v>
      </c>
      <c r="B3491" t="s">
        <v>261</v>
      </c>
      <c r="C3491" t="s">
        <v>163</v>
      </c>
      <c r="D3491">
        <v>0</v>
      </c>
      <c r="E3491">
        <v>0</v>
      </c>
      <c r="F3491">
        <v>0</v>
      </c>
      <c r="G3491">
        <v>0</v>
      </c>
      <c r="H3491">
        <v>0</v>
      </c>
      <c r="I3491">
        <v>0</v>
      </c>
      <c r="J3491">
        <v>0</v>
      </c>
      <c r="K3491">
        <v>0</v>
      </c>
      <c r="L3491">
        <v>0</v>
      </c>
      <c r="M3491">
        <v>0</v>
      </c>
      <c r="N3491">
        <v>0</v>
      </c>
      <c r="P3491" s="22" t="s">
        <v>34</v>
      </c>
      <c r="R3491" t="s">
        <v>117</v>
      </c>
      <c r="S3491" t="s">
        <v>83</v>
      </c>
      <c r="T3491" s="9" t="e">
        <f>VLOOKUP(A3491,Sku_list!$A$1:$D$2667,3,0)</f>
        <v>#N/A</v>
      </c>
      <c r="U3491" s="9" t="e">
        <f>VLOOKUP(A3491,Sku_list!$A$1:$D$2667,4,0)*(F3491/1000000*12)</f>
        <v>#N/A</v>
      </c>
      <c r="V3491" s="9" t="e">
        <f>VLOOKUP(A3491,Sku_list!$A$1:$D$2667,4,0)*(H3491/1000000*12)</f>
        <v>#N/A</v>
      </c>
      <c r="W3491" s="9" t="e">
        <f>VLOOKUP(A3491,Sku_list!$A$1:$D$2667,4,0)*(J3491/1000000*12)</f>
        <v>#N/A</v>
      </c>
      <c r="X3491" s="9" t="e">
        <f>VLOOKUP(A3491,Sku_list!$A$1:$D$2667,4,0)*(L3491/1000000*12)</f>
        <v>#N/A</v>
      </c>
      <c r="Y3491" s="9" t="e">
        <f>VLOOKUP(A3491,Sku_list!$A$1:$E$2667,5,0)*((J3491+F3491)/1000000000)</f>
        <v>#N/A</v>
      </c>
      <c r="AC3491" s="22">
        <f t="shared" ca="1" si="54"/>
        <v>6.6666666666666666E-2</v>
      </c>
    </row>
    <row r="3492" spans="1:29" x14ac:dyDescent="0.35">
      <c r="A3492">
        <v>1607795</v>
      </c>
      <c r="B3492" t="s">
        <v>261</v>
      </c>
      <c r="C3492" t="s">
        <v>166</v>
      </c>
      <c r="D3492">
        <v>0</v>
      </c>
      <c r="E3492">
        <v>0</v>
      </c>
      <c r="F3492">
        <v>0</v>
      </c>
      <c r="G3492">
        <v>0</v>
      </c>
      <c r="H3492">
        <v>0</v>
      </c>
      <c r="I3492">
        <v>0</v>
      </c>
      <c r="J3492">
        <v>0</v>
      </c>
      <c r="K3492">
        <v>0</v>
      </c>
      <c r="L3492">
        <v>0</v>
      </c>
      <c r="M3492">
        <v>0</v>
      </c>
      <c r="N3492">
        <v>0</v>
      </c>
      <c r="P3492" s="22" t="s">
        <v>34</v>
      </c>
      <c r="R3492" t="s">
        <v>118</v>
      </c>
      <c r="S3492" t="s">
        <v>85</v>
      </c>
      <c r="T3492" s="9" t="e">
        <f>VLOOKUP(A3492,Sku_list!$A$1:$D$2667,3,0)</f>
        <v>#N/A</v>
      </c>
      <c r="U3492" s="9" t="e">
        <f>VLOOKUP(A3492,Sku_list!$A$1:$D$2667,4,0)*(F3492/1000000*12)</f>
        <v>#N/A</v>
      </c>
      <c r="V3492" s="9" t="e">
        <f>VLOOKUP(A3492,Sku_list!$A$1:$D$2667,4,0)*(H3492/1000000*12)</f>
        <v>#N/A</v>
      </c>
      <c r="W3492" s="9" t="e">
        <f>VLOOKUP(A3492,Sku_list!$A$1:$D$2667,4,0)*(J3492/1000000*12)</f>
        <v>#N/A</v>
      </c>
      <c r="X3492" s="9" t="e">
        <f>VLOOKUP(A3492,Sku_list!$A$1:$D$2667,4,0)*(L3492/1000000*12)</f>
        <v>#N/A</v>
      </c>
      <c r="Y3492" s="9" t="e">
        <f>VLOOKUP(A3492,Sku_list!$A$1:$E$2667,5,0)*((J3492+F3492)/1000000000)</f>
        <v>#N/A</v>
      </c>
      <c r="AC3492" s="22">
        <f t="shared" ca="1" si="54"/>
        <v>6.6666666666666666E-2</v>
      </c>
    </row>
    <row r="3493" spans="1:29" x14ac:dyDescent="0.35">
      <c r="A3493">
        <v>1607795</v>
      </c>
      <c r="B3493" t="s">
        <v>261</v>
      </c>
      <c r="C3493" t="s">
        <v>167</v>
      </c>
      <c r="D3493">
        <v>0</v>
      </c>
      <c r="E3493">
        <v>0</v>
      </c>
      <c r="F3493">
        <v>0</v>
      </c>
      <c r="G3493">
        <v>0</v>
      </c>
      <c r="H3493">
        <v>0</v>
      </c>
      <c r="I3493">
        <v>0</v>
      </c>
      <c r="J3493">
        <v>0</v>
      </c>
      <c r="K3493">
        <v>0</v>
      </c>
      <c r="L3493">
        <v>0</v>
      </c>
      <c r="M3493">
        <v>0</v>
      </c>
      <c r="N3493">
        <v>0</v>
      </c>
      <c r="P3493" s="22" t="s">
        <v>34</v>
      </c>
      <c r="R3493" t="s">
        <v>119</v>
      </c>
      <c r="S3493" t="s">
        <v>72</v>
      </c>
      <c r="T3493" s="9" t="e">
        <f>VLOOKUP(A3493,Sku_list!$A$1:$D$2667,3,0)</f>
        <v>#N/A</v>
      </c>
      <c r="U3493" s="9" t="e">
        <f>VLOOKUP(A3493,Sku_list!$A$1:$D$2667,4,0)*(F3493/1000000*12)</f>
        <v>#N/A</v>
      </c>
      <c r="V3493" s="9" t="e">
        <f>VLOOKUP(A3493,Sku_list!$A$1:$D$2667,4,0)*(H3493/1000000*12)</f>
        <v>#N/A</v>
      </c>
      <c r="W3493" s="9" t="e">
        <f>VLOOKUP(A3493,Sku_list!$A$1:$D$2667,4,0)*(J3493/1000000*12)</f>
        <v>#N/A</v>
      </c>
      <c r="X3493" s="9" t="e">
        <f>VLOOKUP(A3493,Sku_list!$A$1:$D$2667,4,0)*(L3493/1000000*12)</f>
        <v>#N/A</v>
      </c>
      <c r="Y3493" s="9" t="e">
        <f>VLOOKUP(A3493,Sku_list!$A$1:$E$2667,5,0)*((J3493+F3493)/1000000000)</f>
        <v>#N/A</v>
      </c>
      <c r="AC3493" s="22">
        <f t="shared" ca="1" si="54"/>
        <v>6.6666666666666666E-2</v>
      </c>
    </row>
    <row r="3494" spans="1:29" x14ac:dyDescent="0.35">
      <c r="A3494">
        <v>1607795</v>
      </c>
      <c r="B3494" t="s">
        <v>261</v>
      </c>
      <c r="C3494" t="s">
        <v>61</v>
      </c>
      <c r="D3494">
        <v>0</v>
      </c>
      <c r="E3494">
        <v>0</v>
      </c>
      <c r="F3494">
        <v>0</v>
      </c>
      <c r="G3494">
        <v>0</v>
      </c>
      <c r="H3494">
        <v>0</v>
      </c>
      <c r="I3494">
        <v>0</v>
      </c>
      <c r="J3494">
        <v>0</v>
      </c>
      <c r="K3494">
        <v>0</v>
      </c>
      <c r="L3494">
        <v>0</v>
      </c>
      <c r="M3494">
        <v>0</v>
      </c>
      <c r="N3494">
        <v>0</v>
      </c>
      <c r="P3494" s="22" t="s">
        <v>34</v>
      </c>
      <c r="R3494" t="s">
        <v>5</v>
      </c>
      <c r="S3494" t="s">
        <v>85</v>
      </c>
      <c r="T3494" s="9" t="e">
        <f>VLOOKUP(A3494,Sku_list!$A$1:$D$2667,3,0)</f>
        <v>#N/A</v>
      </c>
      <c r="U3494" s="9" t="e">
        <f>VLOOKUP(A3494,Sku_list!$A$1:$D$2667,4,0)*(F3494/1000000*12)</f>
        <v>#N/A</v>
      </c>
      <c r="V3494" s="9" t="e">
        <f>VLOOKUP(A3494,Sku_list!$A$1:$D$2667,4,0)*(H3494/1000000*12)</f>
        <v>#N/A</v>
      </c>
      <c r="W3494" s="9" t="e">
        <f>VLOOKUP(A3494,Sku_list!$A$1:$D$2667,4,0)*(J3494/1000000*12)</f>
        <v>#N/A</v>
      </c>
      <c r="X3494" s="9" t="e">
        <f>VLOOKUP(A3494,Sku_list!$A$1:$D$2667,4,0)*(L3494/1000000*12)</f>
        <v>#N/A</v>
      </c>
      <c r="Y3494" s="9" t="e">
        <f>VLOOKUP(A3494,Sku_list!$A$1:$E$2667,5,0)*((J3494+F3494)/1000000000)</f>
        <v>#N/A</v>
      </c>
      <c r="AC3494" s="22">
        <f t="shared" ca="1" si="54"/>
        <v>6.6666666666666666E-2</v>
      </c>
    </row>
    <row r="3495" spans="1:29" x14ac:dyDescent="0.35">
      <c r="A3495">
        <v>1607795</v>
      </c>
      <c r="B3495" t="s">
        <v>261</v>
      </c>
      <c r="C3495" t="s">
        <v>39</v>
      </c>
      <c r="D3495">
        <v>0</v>
      </c>
      <c r="E3495">
        <v>0</v>
      </c>
      <c r="F3495">
        <v>0</v>
      </c>
      <c r="G3495">
        <v>0</v>
      </c>
      <c r="H3495">
        <v>0</v>
      </c>
      <c r="I3495">
        <v>0</v>
      </c>
      <c r="J3495">
        <v>0</v>
      </c>
      <c r="K3495">
        <v>0</v>
      </c>
      <c r="L3495">
        <v>0</v>
      </c>
      <c r="M3495">
        <v>0</v>
      </c>
      <c r="N3495">
        <v>0</v>
      </c>
      <c r="P3495" s="22" t="s">
        <v>34</v>
      </c>
      <c r="R3495" t="s">
        <v>43</v>
      </c>
      <c r="S3495" t="s">
        <v>190</v>
      </c>
      <c r="T3495" s="9" t="e">
        <f>VLOOKUP(A3495,Sku_list!$A$1:$D$2667,3,0)</f>
        <v>#N/A</v>
      </c>
      <c r="U3495" s="9" t="e">
        <f>VLOOKUP(A3495,Sku_list!$A$1:$D$2667,4,0)*(F3495/1000000*12)</f>
        <v>#N/A</v>
      </c>
      <c r="V3495" s="9" t="e">
        <f>VLOOKUP(A3495,Sku_list!$A$1:$D$2667,4,0)*(H3495/1000000*12)</f>
        <v>#N/A</v>
      </c>
      <c r="W3495" s="9" t="e">
        <f>VLOOKUP(A3495,Sku_list!$A$1:$D$2667,4,0)*(J3495/1000000*12)</f>
        <v>#N/A</v>
      </c>
      <c r="X3495" s="9" t="e">
        <f>VLOOKUP(A3495,Sku_list!$A$1:$D$2667,4,0)*(L3495/1000000*12)</f>
        <v>#N/A</v>
      </c>
      <c r="Y3495" s="9" t="e">
        <f>VLOOKUP(A3495,Sku_list!$A$1:$E$2667,5,0)*((J3495+F3495)/1000000000)</f>
        <v>#N/A</v>
      </c>
      <c r="AC3495" s="22">
        <f t="shared" ca="1" si="54"/>
        <v>6.6666666666666666E-2</v>
      </c>
    </row>
    <row r="3496" spans="1:29" x14ac:dyDescent="0.35">
      <c r="A3496">
        <v>1607795</v>
      </c>
      <c r="B3496" t="s">
        <v>261</v>
      </c>
      <c r="C3496" t="s">
        <v>65</v>
      </c>
      <c r="D3496">
        <v>0</v>
      </c>
      <c r="E3496">
        <v>0</v>
      </c>
      <c r="F3496">
        <v>0</v>
      </c>
      <c r="G3496">
        <v>0</v>
      </c>
      <c r="H3496">
        <v>0</v>
      </c>
      <c r="I3496">
        <v>0</v>
      </c>
      <c r="J3496">
        <v>0</v>
      </c>
      <c r="K3496">
        <v>0</v>
      </c>
      <c r="L3496">
        <v>0</v>
      </c>
      <c r="M3496">
        <v>0</v>
      </c>
      <c r="N3496">
        <v>0</v>
      </c>
      <c r="P3496" s="22" t="s">
        <v>34</v>
      </c>
      <c r="R3496" t="s">
        <v>300</v>
      </c>
      <c r="S3496" t="s">
        <v>83</v>
      </c>
      <c r="T3496" s="9" t="e">
        <f>VLOOKUP(A3496,Sku_list!$A$1:$D$2667,3,0)</f>
        <v>#N/A</v>
      </c>
      <c r="U3496" s="9" t="e">
        <f>VLOOKUP(A3496,Sku_list!$A$1:$D$2667,4,0)*(F3496/1000000*12)</f>
        <v>#N/A</v>
      </c>
      <c r="V3496" s="9" t="e">
        <f>VLOOKUP(A3496,Sku_list!$A$1:$D$2667,4,0)*(H3496/1000000*12)</f>
        <v>#N/A</v>
      </c>
      <c r="W3496" s="9" t="e">
        <f>VLOOKUP(A3496,Sku_list!$A$1:$D$2667,4,0)*(J3496/1000000*12)</f>
        <v>#N/A</v>
      </c>
      <c r="X3496" s="9" t="e">
        <f>VLOOKUP(A3496,Sku_list!$A$1:$D$2667,4,0)*(L3496/1000000*12)</f>
        <v>#N/A</v>
      </c>
      <c r="Y3496" s="9" t="e">
        <f>VLOOKUP(A3496,Sku_list!$A$1:$E$2667,5,0)*((J3496+F3496)/1000000000)</f>
        <v>#N/A</v>
      </c>
      <c r="AC3496" s="22">
        <f t="shared" ca="1" si="54"/>
        <v>6.6666666666666666E-2</v>
      </c>
    </row>
    <row r="3497" spans="1:29" x14ac:dyDescent="0.35">
      <c r="A3497">
        <v>1607795</v>
      </c>
      <c r="B3497" t="s">
        <v>261</v>
      </c>
      <c r="C3497" t="s">
        <v>66</v>
      </c>
      <c r="D3497">
        <v>0</v>
      </c>
      <c r="E3497">
        <v>0</v>
      </c>
      <c r="F3497">
        <v>0</v>
      </c>
      <c r="G3497">
        <v>0</v>
      </c>
      <c r="H3497">
        <v>0</v>
      </c>
      <c r="I3497">
        <v>0</v>
      </c>
      <c r="J3497">
        <v>0</v>
      </c>
      <c r="K3497">
        <v>0</v>
      </c>
      <c r="L3497">
        <v>0</v>
      </c>
      <c r="M3497">
        <v>0</v>
      </c>
      <c r="N3497">
        <v>0</v>
      </c>
      <c r="P3497" s="22" t="s">
        <v>34</v>
      </c>
      <c r="R3497" t="s">
        <v>174</v>
      </c>
      <c r="S3497" t="s">
        <v>72</v>
      </c>
      <c r="T3497" s="9" t="e">
        <f>VLOOKUP(A3497,Sku_list!$A$1:$D$2667,3,0)</f>
        <v>#N/A</v>
      </c>
      <c r="U3497" s="9" t="e">
        <f>VLOOKUP(A3497,Sku_list!$A$1:$D$2667,4,0)*(F3497/1000000*12)</f>
        <v>#N/A</v>
      </c>
      <c r="V3497" s="9" t="e">
        <f>VLOOKUP(A3497,Sku_list!$A$1:$D$2667,4,0)*(H3497/1000000*12)</f>
        <v>#N/A</v>
      </c>
      <c r="W3497" s="9" t="e">
        <f>VLOOKUP(A3497,Sku_list!$A$1:$D$2667,4,0)*(J3497/1000000*12)</f>
        <v>#N/A</v>
      </c>
      <c r="X3497" s="9" t="e">
        <f>VLOOKUP(A3497,Sku_list!$A$1:$D$2667,4,0)*(L3497/1000000*12)</f>
        <v>#N/A</v>
      </c>
      <c r="Y3497" s="9" t="e">
        <f>VLOOKUP(A3497,Sku_list!$A$1:$E$2667,5,0)*((J3497+F3497)/1000000000)</f>
        <v>#N/A</v>
      </c>
      <c r="AC3497" s="22">
        <f t="shared" ca="1" si="54"/>
        <v>6.6666666666666666E-2</v>
      </c>
    </row>
    <row r="3498" spans="1:29" x14ac:dyDescent="0.35">
      <c r="A3498">
        <v>1607795</v>
      </c>
      <c r="B3498" t="s">
        <v>261</v>
      </c>
      <c r="C3498" t="s">
        <v>67</v>
      </c>
      <c r="D3498">
        <v>0</v>
      </c>
      <c r="E3498">
        <v>0</v>
      </c>
      <c r="F3498">
        <v>0</v>
      </c>
      <c r="G3498">
        <v>0</v>
      </c>
      <c r="H3498">
        <v>0</v>
      </c>
      <c r="I3498">
        <v>0</v>
      </c>
      <c r="J3498">
        <v>0</v>
      </c>
      <c r="K3498">
        <v>0</v>
      </c>
      <c r="L3498">
        <v>0</v>
      </c>
      <c r="M3498">
        <v>0</v>
      </c>
      <c r="N3498">
        <v>0</v>
      </c>
      <c r="P3498" s="22" t="s">
        <v>34</v>
      </c>
      <c r="R3498" t="s">
        <v>176</v>
      </c>
      <c r="S3498" t="s">
        <v>72</v>
      </c>
      <c r="T3498" s="9" t="e">
        <f>VLOOKUP(A3498,Sku_list!$A$1:$D$2667,3,0)</f>
        <v>#N/A</v>
      </c>
      <c r="U3498" s="9" t="e">
        <f>VLOOKUP(A3498,Sku_list!$A$1:$D$2667,4,0)*(F3498/1000000*12)</f>
        <v>#N/A</v>
      </c>
      <c r="V3498" s="9" t="e">
        <f>VLOOKUP(A3498,Sku_list!$A$1:$D$2667,4,0)*(H3498/1000000*12)</f>
        <v>#N/A</v>
      </c>
      <c r="W3498" s="9" t="e">
        <f>VLOOKUP(A3498,Sku_list!$A$1:$D$2667,4,0)*(J3498/1000000*12)</f>
        <v>#N/A</v>
      </c>
      <c r="X3498" s="9" t="e">
        <f>VLOOKUP(A3498,Sku_list!$A$1:$D$2667,4,0)*(L3498/1000000*12)</f>
        <v>#N/A</v>
      </c>
      <c r="Y3498" s="9" t="e">
        <f>VLOOKUP(A3498,Sku_list!$A$1:$E$2667,5,0)*((J3498+F3498)/1000000000)</f>
        <v>#N/A</v>
      </c>
      <c r="AC3498" s="22">
        <f t="shared" ca="1" si="54"/>
        <v>6.6666666666666666E-2</v>
      </c>
    </row>
    <row r="3499" spans="1:29" x14ac:dyDescent="0.35">
      <c r="A3499">
        <v>1607795</v>
      </c>
      <c r="B3499" t="s">
        <v>261</v>
      </c>
      <c r="C3499" t="s">
        <v>68</v>
      </c>
      <c r="D3499">
        <v>0</v>
      </c>
      <c r="E3499">
        <v>0</v>
      </c>
      <c r="F3499">
        <v>0</v>
      </c>
      <c r="G3499">
        <v>0</v>
      </c>
      <c r="H3499">
        <v>0</v>
      </c>
      <c r="I3499">
        <v>0</v>
      </c>
      <c r="J3499">
        <v>0</v>
      </c>
      <c r="K3499">
        <v>0</v>
      </c>
      <c r="L3499">
        <v>0</v>
      </c>
      <c r="M3499">
        <v>0</v>
      </c>
      <c r="N3499">
        <v>0</v>
      </c>
      <c r="P3499" s="22" t="s">
        <v>34</v>
      </c>
      <c r="R3499" t="s">
        <v>177</v>
      </c>
      <c r="S3499" t="s">
        <v>72</v>
      </c>
      <c r="T3499" s="9" t="e">
        <f>VLOOKUP(A3499,Sku_list!$A$1:$D$2667,3,0)</f>
        <v>#N/A</v>
      </c>
      <c r="U3499" s="9" t="e">
        <f>VLOOKUP(A3499,Sku_list!$A$1:$D$2667,4,0)*(F3499/1000000*12)</f>
        <v>#N/A</v>
      </c>
      <c r="V3499" s="9" t="e">
        <f>VLOOKUP(A3499,Sku_list!$A$1:$D$2667,4,0)*(H3499/1000000*12)</f>
        <v>#N/A</v>
      </c>
      <c r="W3499" s="9" t="e">
        <f>VLOOKUP(A3499,Sku_list!$A$1:$D$2667,4,0)*(J3499/1000000*12)</f>
        <v>#N/A</v>
      </c>
      <c r="X3499" s="9" t="e">
        <f>VLOOKUP(A3499,Sku_list!$A$1:$D$2667,4,0)*(L3499/1000000*12)</f>
        <v>#N/A</v>
      </c>
      <c r="Y3499" s="9" t="e">
        <f>VLOOKUP(A3499,Sku_list!$A$1:$E$2667,5,0)*((J3499+F3499)/1000000000)</f>
        <v>#N/A</v>
      </c>
      <c r="AC3499" s="22">
        <f t="shared" ca="1" si="54"/>
        <v>6.6666666666666666E-2</v>
      </c>
    </row>
    <row r="3500" spans="1:29" x14ac:dyDescent="0.35">
      <c r="A3500">
        <v>1607795</v>
      </c>
      <c r="B3500" t="s">
        <v>261</v>
      </c>
      <c r="C3500" t="s">
        <v>44</v>
      </c>
      <c r="D3500">
        <v>0</v>
      </c>
      <c r="E3500">
        <v>0</v>
      </c>
      <c r="F3500">
        <v>0</v>
      </c>
      <c r="G3500">
        <v>0</v>
      </c>
      <c r="H3500">
        <v>0</v>
      </c>
      <c r="I3500">
        <v>0</v>
      </c>
      <c r="J3500">
        <v>0</v>
      </c>
      <c r="K3500">
        <v>0</v>
      </c>
      <c r="L3500">
        <v>0</v>
      </c>
      <c r="M3500">
        <v>0</v>
      </c>
      <c r="N3500">
        <v>0</v>
      </c>
      <c r="P3500" s="22" t="s">
        <v>34</v>
      </c>
      <c r="R3500" t="s">
        <v>45</v>
      </c>
      <c r="S3500" t="s">
        <v>193</v>
      </c>
      <c r="T3500" s="9" t="e">
        <f>VLOOKUP(A3500,Sku_list!$A$1:$D$2667,3,0)</f>
        <v>#N/A</v>
      </c>
      <c r="U3500" s="9" t="e">
        <f>VLOOKUP(A3500,Sku_list!$A$1:$D$2667,4,0)*(F3500/1000000*12)</f>
        <v>#N/A</v>
      </c>
      <c r="V3500" s="9" t="e">
        <f>VLOOKUP(A3500,Sku_list!$A$1:$D$2667,4,0)*(H3500/1000000*12)</f>
        <v>#N/A</v>
      </c>
      <c r="W3500" s="9" t="e">
        <f>VLOOKUP(A3500,Sku_list!$A$1:$D$2667,4,0)*(J3500/1000000*12)</f>
        <v>#N/A</v>
      </c>
      <c r="X3500" s="9" t="e">
        <f>VLOOKUP(A3500,Sku_list!$A$1:$D$2667,4,0)*(L3500/1000000*12)</f>
        <v>#N/A</v>
      </c>
      <c r="Y3500" s="9" t="e">
        <f>VLOOKUP(A3500,Sku_list!$A$1:$E$2667,5,0)*((J3500+F3500)/1000000000)</f>
        <v>#N/A</v>
      </c>
      <c r="AC3500" s="22">
        <f t="shared" ca="1" si="54"/>
        <v>6.6666666666666666E-2</v>
      </c>
    </row>
    <row r="3501" spans="1:29" x14ac:dyDescent="0.35">
      <c r="A3501">
        <v>1607796</v>
      </c>
      <c r="B3501" t="s">
        <v>262</v>
      </c>
      <c r="C3501" t="s">
        <v>139</v>
      </c>
      <c r="D3501">
        <v>0</v>
      </c>
      <c r="E3501">
        <v>0</v>
      </c>
      <c r="F3501">
        <v>0</v>
      </c>
      <c r="G3501">
        <v>0</v>
      </c>
      <c r="H3501">
        <v>0</v>
      </c>
      <c r="I3501">
        <v>0</v>
      </c>
      <c r="J3501">
        <v>0</v>
      </c>
      <c r="K3501">
        <v>0</v>
      </c>
      <c r="L3501">
        <v>0</v>
      </c>
      <c r="M3501">
        <v>0</v>
      </c>
      <c r="N3501">
        <v>0</v>
      </c>
      <c r="P3501" s="22" t="s">
        <v>34</v>
      </c>
      <c r="R3501" t="s">
        <v>70</v>
      </c>
      <c r="S3501" t="s">
        <v>69</v>
      </c>
      <c r="T3501" s="9" t="e">
        <f>VLOOKUP(A3501,Sku_list!$A$1:$D$2667,3,0)</f>
        <v>#N/A</v>
      </c>
      <c r="U3501" s="9" t="e">
        <f>VLOOKUP(A3501,Sku_list!$A$1:$D$2667,4,0)*(F3501/1000000*12)</f>
        <v>#N/A</v>
      </c>
      <c r="V3501" s="9" t="e">
        <f>VLOOKUP(A3501,Sku_list!$A$1:$D$2667,4,0)*(H3501/1000000*12)</f>
        <v>#N/A</v>
      </c>
      <c r="W3501" s="9" t="e">
        <f>VLOOKUP(A3501,Sku_list!$A$1:$D$2667,4,0)*(J3501/1000000*12)</f>
        <v>#N/A</v>
      </c>
      <c r="X3501" s="9" t="e">
        <f>VLOOKUP(A3501,Sku_list!$A$1:$D$2667,4,0)*(L3501/1000000*12)</f>
        <v>#N/A</v>
      </c>
      <c r="Y3501" s="9" t="e">
        <f>VLOOKUP(A3501,Sku_list!$A$1:$E$2667,5,0)*((J3501+F3501)/1000000000)</f>
        <v>#N/A</v>
      </c>
      <c r="AC3501" s="22">
        <f t="shared" ca="1" si="54"/>
        <v>6.6666666666666666E-2</v>
      </c>
    </row>
    <row r="3502" spans="1:29" x14ac:dyDescent="0.35">
      <c r="A3502">
        <v>1607796</v>
      </c>
      <c r="B3502" t="s">
        <v>262</v>
      </c>
      <c r="C3502" t="s">
        <v>140</v>
      </c>
      <c r="D3502">
        <v>0</v>
      </c>
      <c r="E3502">
        <v>0</v>
      </c>
      <c r="F3502">
        <v>0</v>
      </c>
      <c r="G3502">
        <v>0</v>
      </c>
      <c r="H3502">
        <v>0</v>
      </c>
      <c r="I3502">
        <v>0</v>
      </c>
      <c r="J3502">
        <v>0</v>
      </c>
      <c r="K3502">
        <v>0</v>
      </c>
      <c r="L3502">
        <v>0</v>
      </c>
      <c r="M3502">
        <v>0</v>
      </c>
      <c r="N3502">
        <v>0</v>
      </c>
      <c r="P3502" s="22" t="s">
        <v>34</v>
      </c>
      <c r="R3502" t="s">
        <v>71</v>
      </c>
      <c r="S3502" t="s">
        <v>72</v>
      </c>
      <c r="T3502" s="9" t="e">
        <f>VLOOKUP(A3502,Sku_list!$A$1:$D$2667,3,0)</f>
        <v>#N/A</v>
      </c>
      <c r="U3502" s="9" t="e">
        <f>VLOOKUP(A3502,Sku_list!$A$1:$D$2667,4,0)*(F3502/1000000*12)</f>
        <v>#N/A</v>
      </c>
      <c r="V3502" s="9" t="e">
        <f>VLOOKUP(A3502,Sku_list!$A$1:$D$2667,4,0)*(H3502/1000000*12)</f>
        <v>#N/A</v>
      </c>
      <c r="W3502" s="9" t="e">
        <f>VLOOKUP(A3502,Sku_list!$A$1:$D$2667,4,0)*(J3502/1000000*12)</f>
        <v>#N/A</v>
      </c>
      <c r="X3502" s="9" t="e">
        <f>VLOOKUP(A3502,Sku_list!$A$1:$D$2667,4,0)*(L3502/1000000*12)</f>
        <v>#N/A</v>
      </c>
      <c r="Y3502" s="9" t="e">
        <f>VLOOKUP(A3502,Sku_list!$A$1:$E$2667,5,0)*((J3502+F3502)/1000000000)</f>
        <v>#N/A</v>
      </c>
      <c r="AC3502" s="22">
        <f t="shared" ca="1" si="54"/>
        <v>6.6666666666666666E-2</v>
      </c>
    </row>
    <row r="3503" spans="1:29" x14ac:dyDescent="0.35">
      <c r="A3503">
        <v>1607796</v>
      </c>
      <c r="B3503" t="s">
        <v>262</v>
      </c>
      <c r="C3503" t="s">
        <v>141</v>
      </c>
      <c r="D3503">
        <v>0</v>
      </c>
      <c r="E3503">
        <v>0</v>
      </c>
      <c r="F3503">
        <v>0</v>
      </c>
      <c r="G3503">
        <v>0</v>
      </c>
      <c r="H3503">
        <v>0</v>
      </c>
      <c r="I3503">
        <v>0</v>
      </c>
      <c r="J3503">
        <v>0</v>
      </c>
      <c r="K3503">
        <v>0</v>
      </c>
      <c r="L3503">
        <v>0</v>
      </c>
      <c r="M3503">
        <v>0</v>
      </c>
      <c r="N3503">
        <v>0</v>
      </c>
      <c r="P3503" s="22" t="s">
        <v>34</v>
      </c>
      <c r="R3503" t="s">
        <v>82</v>
      </c>
      <c r="S3503" t="s">
        <v>83</v>
      </c>
      <c r="T3503" s="9" t="e">
        <f>VLOOKUP(A3503,Sku_list!$A$1:$D$2667,3,0)</f>
        <v>#N/A</v>
      </c>
      <c r="U3503" s="9" t="e">
        <f>VLOOKUP(A3503,Sku_list!$A$1:$D$2667,4,0)*(F3503/1000000*12)</f>
        <v>#N/A</v>
      </c>
      <c r="V3503" s="9" t="e">
        <f>VLOOKUP(A3503,Sku_list!$A$1:$D$2667,4,0)*(H3503/1000000*12)</f>
        <v>#N/A</v>
      </c>
      <c r="W3503" s="9" t="e">
        <f>VLOOKUP(A3503,Sku_list!$A$1:$D$2667,4,0)*(J3503/1000000*12)</f>
        <v>#N/A</v>
      </c>
      <c r="X3503" s="9" t="e">
        <f>VLOOKUP(A3503,Sku_list!$A$1:$D$2667,4,0)*(L3503/1000000*12)</f>
        <v>#N/A</v>
      </c>
      <c r="Y3503" s="9" t="e">
        <f>VLOOKUP(A3503,Sku_list!$A$1:$E$2667,5,0)*((J3503+F3503)/1000000000)</f>
        <v>#N/A</v>
      </c>
      <c r="AC3503" s="22">
        <f t="shared" ca="1" si="54"/>
        <v>6.6666666666666666E-2</v>
      </c>
    </row>
    <row r="3504" spans="1:29" x14ac:dyDescent="0.35">
      <c r="A3504">
        <v>1607796</v>
      </c>
      <c r="B3504" t="s">
        <v>262</v>
      </c>
      <c r="C3504" t="s">
        <v>142</v>
      </c>
      <c r="D3504">
        <v>0</v>
      </c>
      <c r="E3504">
        <v>0</v>
      </c>
      <c r="F3504">
        <v>0</v>
      </c>
      <c r="G3504">
        <v>0</v>
      </c>
      <c r="H3504">
        <v>0</v>
      </c>
      <c r="I3504">
        <v>0</v>
      </c>
      <c r="J3504">
        <v>0</v>
      </c>
      <c r="K3504">
        <v>0</v>
      </c>
      <c r="L3504">
        <v>0</v>
      </c>
      <c r="M3504">
        <v>0</v>
      </c>
      <c r="N3504">
        <v>0</v>
      </c>
      <c r="P3504" s="22" t="s">
        <v>34</v>
      </c>
      <c r="R3504" t="s">
        <v>84</v>
      </c>
      <c r="S3504" t="s">
        <v>85</v>
      </c>
      <c r="T3504" s="9" t="e">
        <f>VLOOKUP(A3504,Sku_list!$A$1:$D$2667,3,0)</f>
        <v>#N/A</v>
      </c>
      <c r="U3504" s="9" t="e">
        <f>VLOOKUP(A3504,Sku_list!$A$1:$D$2667,4,0)*(F3504/1000000*12)</f>
        <v>#N/A</v>
      </c>
      <c r="V3504" s="9" t="e">
        <f>VLOOKUP(A3504,Sku_list!$A$1:$D$2667,4,0)*(H3504/1000000*12)</f>
        <v>#N/A</v>
      </c>
      <c r="W3504" s="9" t="e">
        <f>VLOOKUP(A3504,Sku_list!$A$1:$D$2667,4,0)*(J3504/1000000*12)</f>
        <v>#N/A</v>
      </c>
      <c r="X3504" s="9" t="e">
        <f>VLOOKUP(A3504,Sku_list!$A$1:$D$2667,4,0)*(L3504/1000000*12)</f>
        <v>#N/A</v>
      </c>
      <c r="Y3504" s="9" t="e">
        <f>VLOOKUP(A3504,Sku_list!$A$1:$E$2667,5,0)*((J3504+F3504)/1000000000)</f>
        <v>#N/A</v>
      </c>
      <c r="AC3504" s="22">
        <f t="shared" ca="1" si="54"/>
        <v>6.6666666666666666E-2</v>
      </c>
    </row>
    <row r="3505" spans="1:29" x14ac:dyDescent="0.35">
      <c r="A3505">
        <v>1607796</v>
      </c>
      <c r="B3505" t="s">
        <v>262</v>
      </c>
      <c r="C3505" t="s">
        <v>143</v>
      </c>
      <c r="D3505">
        <v>0</v>
      </c>
      <c r="E3505">
        <v>0</v>
      </c>
      <c r="F3505">
        <v>0</v>
      </c>
      <c r="G3505">
        <v>0</v>
      </c>
      <c r="H3505">
        <v>0</v>
      </c>
      <c r="I3505">
        <v>0</v>
      </c>
      <c r="J3505">
        <v>0</v>
      </c>
      <c r="K3505">
        <v>0</v>
      </c>
      <c r="L3505">
        <v>0</v>
      </c>
      <c r="M3505">
        <v>0</v>
      </c>
      <c r="N3505">
        <v>0</v>
      </c>
      <c r="P3505" s="22" t="s">
        <v>34</v>
      </c>
      <c r="R3505" t="s">
        <v>86</v>
      </c>
      <c r="S3505" t="s">
        <v>85</v>
      </c>
      <c r="T3505" s="9" t="e">
        <f>VLOOKUP(A3505,Sku_list!$A$1:$D$2667,3,0)</f>
        <v>#N/A</v>
      </c>
      <c r="U3505" s="9" t="e">
        <f>VLOOKUP(A3505,Sku_list!$A$1:$D$2667,4,0)*(F3505/1000000*12)</f>
        <v>#N/A</v>
      </c>
      <c r="V3505" s="9" t="e">
        <f>VLOOKUP(A3505,Sku_list!$A$1:$D$2667,4,0)*(H3505/1000000*12)</f>
        <v>#N/A</v>
      </c>
      <c r="W3505" s="9" t="e">
        <f>VLOOKUP(A3505,Sku_list!$A$1:$D$2667,4,0)*(J3505/1000000*12)</f>
        <v>#N/A</v>
      </c>
      <c r="X3505" s="9" t="e">
        <f>VLOOKUP(A3505,Sku_list!$A$1:$D$2667,4,0)*(L3505/1000000*12)</f>
        <v>#N/A</v>
      </c>
      <c r="Y3505" s="9" t="e">
        <f>VLOOKUP(A3505,Sku_list!$A$1:$E$2667,5,0)*((J3505+F3505)/1000000000)</f>
        <v>#N/A</v>
      </c>
      <c r="AC3505" s="22">
        <f t="shared" ca="1" si="54"/>
        <v>6.6666666666666666E-2</v>
      </c>
    </row>
    <row r="3506" spans="1:29" x14ac:dyDescent="0.35">
      <c r="A3506">
        <v>1607796</v>
      </c>
      <c r="B3506" t="s">
        <v>262</v>
      </c>
      <c r="C3506" t="s">
        <v>144</v>
      </c>
      <c r="D3506">
        <v>0</v>
      </c>
      <c r="E3506">
        <v>0</v>
      </c>
      <c r="F3506">
        <v>0</v>
      </c>
      <c r="G3506">
        <v>4</v>
      </c>
      <c r="H3506">
        <v>0</v>
      </c>
      <c r="I3506">
        <v>0</v>
      </c>
      <c r="J3506">
        <v>0</v>
      </c>
      <c r="K3506">
        <v>0</v>
      </c>
      <c r="L3506">
        <v>0</v>
      </c>
      <c r="M3506">
        <v>0</v>
      </c>
      <c r="N3506">
        <v>0</v>
      </c>
      <c r="P3506" s="22" t="s">
        <v>34</v>
      </c>
      <c r="R3506" t="s">
        <v>87</v>
      </c>
      <c r="S3506" t="s">
        <v>72</v>
      </c>
      <c r="T3506" s="9" t="e">
        <f>VLOOKUP(A3506,Sku_list!$A$1:$D$2667,3,0)</f>
        <v>#N/A</v>
      </c>
      <c r="U3506" s="9" t="e">
        <f>VLOOKUP(A3506,Sku_list!$A$1:$D$2667,4,0)*(F3506/1000000*12)</f>
        <v>#N/A</v>
      </c>
      <c r="V3506" s="9" t="e">
        <f>VLOOKUP(A3506,Sku_list!$A$1:$D$2667,4,0)*(H3506/1000000*12)</f>
        <v>#N/A</v>
      </c>
      <c r="W3506" s="9" t="e">
        <f>VLOOKUP(A3506,Sku_list!$A$1:$D$2667,4,0)*(J3506/1000000*12)</f>
        <v>#N/A</v>
      </c>
      <c r="X3506" s="9" t="e">
        <f>VLOOKUP(A3506,Sku_list!$A$1:$D$2667,4,0)*(L3506/1000000*12)</f>
        <v>#N/A</v>
      </c>
      <c r="Y3506" s="9" t="e">
        <f>VLOOKUP(A3506,Sku_list!$A$1:$E$2667,5,0)*((J3506+F3506)/1000000000)</f>
        <v>#N/A</v>
      </c>
      <c r="AC3506" s="22">
        <f t="shared" ca="1" si="54"/>
        <v>6.6666666666666666E-2</v>
      </c>
    </row>
    <row r="3507" spans="1:29" x14ac:dyDescent="0.35">
      <c r="A3507">
        <v>1607796</v>
      </c>
      <c r="B3507" t="s">
        <v>262</v>
      </c>
      <c r="C3507" t="s">
        <v>145</v>
      </c>
      <c r="D3507">
        <v>0</v>
      </c>
      <c r="E3507">
        <v>0</v>
      </c>
      <c r="F3507">
        <v>0</v>
      </c>
      <c r="G3507">
        <v>0</v>
      </c>
      <c r="H3507">
        <v>0</v>
      </c>
      <c r="I3507">
        <v>0</v>
      </c>
      <c r="J3507">
        <v>0</v>
      </c>
      <c r="K3507">
        <v>0</v>
      </c>
      <c r="L3507">
        <v>0</v>
      </c>
      <c r="M3507">
        <v>0</v>
      </c>
      <c r="N3507">
        <v>0</v>
      </c>
      <c r="P3507" s="22" t="s">
        <v>34</v>
      </c>
      <c r="R3507" t="s">
        <v>88</v>
      </c>
      <c r="S3507" t="s">
        <v>83</v>
      </c>
      <c r="T3507" s="9" t="e">
        <f>VLOOKUP(A3507,Sku_list!$A$1:$D$2667,3,0)</f>
        <v>#N/A</v>
      </c>
      <c r="U3507" s="9" t="e">
        <f>VLOOKUP(A3507,Sku_list!$A$1:$D$2667,4,0)*(F3507/1000000*12)</f>
        <v>#N/A</v>
      </c>
      <c r="V3507" s="9" t="e">
        <f>VLOOKUP(A3507,Sku_list!$A$1:$D$2667,4,0)*(H3507/1000000*12)</f>
        <v>#N/A</v>
      </c>
      <c r="W3507" s="9" t="e">
        <f>VLOOKUP(A3507,Sku_list!$A$1:$D$2667,4,0)*(J3507/1000000*12)</f>
        <v>#N/A</v>
      </c>
      <c r="X3507" s="9" t="e">
        <f>VLOOKUP(A3507,Sku_list!$A$1:$D$2667,4,0)*(L3507/1000000*12)</f>
        <v>#N/A</v>
      </c>
      <c r="Y3507" s="9" t="e">
        <f>VLOOKUP(A3507,Sku_list!$A$1:$E$2667,5,0)*((J3507+F3507)/1000000000)</f>
        <v>#N/A</v>
      </c>
      <c r="AC3507" s="22">
        <f t="shared" ca="1" si="54"/>
        <v>6.6666666666666666E-2</v>
      </c>
    </row>
    <row r="3508" spans="1:29" x14ac:dyDescent="0.35">
      <c r="A3508">
        <v>1607796</v>
      </c>
      <c r="B3508" t="s">
        <v>262</v>
      </c>
      <c r="C3508" t="s">
        <v>146</v>
      </c>
      <c r="D3508">
        <v>0</v>
      </c>
      <c r="E3508">
        <v>0</v>
      </c>
      <c r="F3508">
        <v>0</v>
      </c>
      <c r="G3508">
        <v>34</v>
      </c>
      <c r="H3508">
        <v>22</v>
      </c>
      <c r="I3508">
        <v>0</v>
      </c>
      <c r="J3508">
        <v>26</v>
      </c>
      <c r="K3508">
        <v>18</v>
      </c>
      <c r="L3508">
        <v>0</v>
      </c>
      <c r="M3508">
        <v>-48</v>
      </c>
      <c r="N3508">
        <v>48</v>
      </c>
      <c r="P3508" s="22" t="s">
        <v>34</v>
      </c>
      <c r="R3508" t="s">
        <v>89</v>
      </c>
      <c r="S3508" t="s">
        <v>69</v>
      </c>
      <c r="T3508" s="9" t="e">
        <f>VLOOKUP(A3508,Sku_list!$A$1:$D$2667,3,0)</f>
        <v>#N/A</v>
      </c>
      <c r="U3508" s="9" t="e">
        <f>VLOOKUP(A3508,Sku_list!$A$1:$D$2667,4,0)*(F3508/1000000*12)</f>
        <v>#N/A</v>
      </c>
      <c r="V3508" s="9" t="e">
        <f>VLOOKUP(A3508,Sku_list!$A$1:$D$2667,4,0)*(H3508/1000000*12)</f>
        <v>#N/A</v>
      </c>
      <c r="W3508" s="9" t="e">
        <f>VLOOKUP(A3508,Sku_list!$A$1:$D$2667,4,0)*(J3508/1000000*12)</f>
        <v>#N/A</v>
      </c>
      <c r="X3508" s="9" t="e">
        <f>VLOOKUP(A3508,Sku_list!$A$1:$D$2667,4,0)*(L3508/1000000*12)</f>
        <v>#N/A</v>
      </c>
      <c r="Y3508" s="9" t="e">
        <f>VLOOKUP(A3508,Sku_list!$A$1:$E$2667,5,0)*((J3508+F3508)/1000000000)</f>
        <v>#N/A</v>
      </c>
      <c r="AC3508" s="22">
        <f t="shared" ca="1" si="54"/>
        <v>6.6666666666666666E-2</v>
      </c>
    </row>
    <row r="3509" spans="1:29" x14ac:dyDescent="0.35">
      <c r="A3509">
        <v>1607796</v>
      </c>
      <c r="B3509" t="s">
        <v>262</v>
      </c>
      <c r="C3509" t="s">
        <v>147</v>
      </c>
      <c r="D3509">
        <v>0</v>
      </c>
      <c r="E3509">
        <v>0</v>
      </c>
      <c r="F3509">
        <v>0</v>
      </c>
      <c r="G3509">
        <v>106</v>
      </c>
      <c r="H3509">
        <v>0</v>
      </c>
      <c r="I3509">
        <v>0</v>
      </c>
      <c r="J3509">
        <v>0</v>
      </c>
      <c r="K3509">
        <v>12</v>
      </c>
      <c r="L3509">
        <v>0</v>
      </c>
      <c r="M3509">
        <v>0</v>
      </c>
      <c r="N3509">
        <v>0</v>
      </c>
      <c r="P3509" s="22" t="s">
        <v>34</v>
      </c>
      <c r="R3509" t="s">
        <v>90</v>
      </c>
      <c r="S3509" t="s">
        <v>69</v>
      </c>
      <c r="T3509" s="9" t="e">
        <f>VLOOKUP(A3509,Sku_list!$A$1:$D$2667,3,0)</f>
        <v>#N/A</v>
      </c>
      <c r="U3509" s="9" t="e">
        <f>VLOOKUP(A3509,Sku_list!$A$1:$D$2667,4,0)*(F3509/1000000*12)</f>
        <v>#N/A</v>
      </c>
      <c r="V3509" s="9" t="e">
        <f>VLOOKUP(A3509,Sku_list!$A$1:$D$2667,4,0)*(H3509/1000000*12)</f>
        <v>#N/A</v>
      </c>
      <c r="W3509" s="9" t="e">
        <f>VLOOKUP(A3509,Sku_list!$A$1:$D$2667,4,0)*(J3509/1000000*12)</f>
        <v>#N/A</v>
      </c>
      <c r="X3509" s="9" t="e">
        <f>VLOOKUP(A3509,Sku_list!$A$1:$D$2667,4,0)*(L3509/1000000*12)</f>
        <v>#N/A</v>
      </c>
      <c r="Y3509" s="9" t="e">
        <f>VLOOKUP(A3509,Sku_list!$A$1:$E$2667,5,0)*((J3509+F3509)/1000000000)</f>
        <v>#N/A</v>
      </c>
      <c r="AC3509" s="22">
        <f t="shared" ca="1" si="54"/>
        <v>6.6666666666666666E-2</v>
      </c>
    </row>
    <row r="3510" spans="1:29" x14ac:dyDescent="0.35">
      <c r="A3510">
        <v>1607796</v>
      </c>
      <c r="B3510" t="s">
        <v>262</v>
      </c>
      <c r="C3510" t="s">
        <v>148</v>
      </c>
      <c r="D3510">
        <v>0</v>
      </c>
      <c r="E3510">
        <v>0</v>
      </c>
      <c r="F3510">
        <v>0</v>
      </c>
      <c r="G3510">
        <v>0</v>
      </c>
      <c r="H3510">
        <v>0</v>
      </c>
      <c r="I3510">
        <v>0</v>
      </c>
      <c r="J3510">
        <v>0</v>
      </c>
      <c r="K3510">
        <v>0</v>
      </c>
      <c r="L3510">
        <v>0</v>
      </c>
      <c r="M3510">
        <v>0</v>
      </c>
      <c r="N3510">
        <v>0</v>
      </c>
      <c r="P3510" s="22" t="s">
        <v>34</v>
      </c>
      <c r="R3510" t="s">
        <v>91</v>
      </c>
      <c r="S3510" t="s">
        <v>85</v>
      </c>
      <c r="T3510" s="9" t="e">
        <f>VLOOKUP(A3510,Sku_list!$A$1:$D$2667,3,0)</f>
        <v>#N/A</v>
      </c>
      <c r="U3510" s="9" t="e">
        <f>VLOOKUP(A3510,Sku_list!$A$1:$D$2667,4,0)*(F3510/1000000*12)</f>
        <v>#N/A</v>
      </c>
      <c r="V3510" s="9" t="e">
        <f>VLOOKUP(A3510,Sku_list!$A$1:$D$2667,4,0)*(H3510/1000000*12)</f>
        <v>#N/A</v>
      </c>
      <c r="W3510" s="9" t="e">
        <f>VLOOKUP(A3510,Sku_list!$A$1:$D$2667,4,0)*(J3510/1000000*12)</f>
        <v>#N/A</v>
      </c>
      <c r="X3510" s="9" t="e">
        <f>VLOOKUP(A3510,Sku_list!$A$1:$D$2667,4,0)*(L3510/1000000*12)</f>
        <v>#N/A</v>
      </c>
      <c r="Y3510" s="9" t="e">
        <f>VLOOKUP(A3510,Sku_list!$A$1:$E$2667,5,0)*((J3510+F3510)/1000000000)</f>
        <v>#N/A</v>
      </c>
      <c r="AC3510" s="22">
        <f t="shared" ca="1" si="54"/>
        <v>6.6666666666666666E-2</v>
      </c>
    </row>
    <row r="3511" spans="1:29" x14ac:dyDescent="0.35">
      <c r="A3511">
        <v>1607796</v>
      </c>
      <c r="B3511" t="s">
        <v>262</v>
      </c>
      <c r="C3511" t="s">
        <v>149</v>
      </c>
      <c r="D3511">
        <v>0</v>
      </c>
      <c r="E3511">
        <v>0</v>
      </c>
      <c r="F3511">
        <v>0</v>
      </c>
      <c r="G3511">
        <v>0</v>
      </c>
      <c r="H3511">
        <v>0</v>
      </c>
      <c r="I3511">
        <v>0</v>
      </c>
      <c r="J3511">
        <v>0</v>
      </c>
      <c r="K3511">
        <v>0</v>
      </c>
      <c r="L3511">
        <v>0</v>
      </c>
      <c r="M3511">
        <v>0</v>
      </c>
      <c r="N3511">
        <v>0</v>
      </c>
      <c r="P3511" s="22" t="s">
        <v>34</v>
      </c>
      <c r="R3511" t="s">
        <v>92</v>
      </c>
      <c r="S3511" t="s">
        <v>85</v>
      </c>
      <c r="T3511" s="9" t="e">
        <f>VLOOKUP(A3511,Sku_list!$A$1:$D$2667,3,0)</f>
        <v>#N/A</v>
      </c>
      <c r="U3511" s="9" t="e">
        <f>VLOOKUP(A3511,Sku_list!$A$1:$D$2667,4,0)*(F3511/1000000*12)</f>
        <v>#N/A</v>
      </c>
      <c r="V3511" s="9" t="e">
        <f>VLOOKUP(A3511,Sku_list!$A$1:$D$2667,4,0)*(H3511/1000000*12)</f>
        <v>#N/A</v>
      </c>
      <c r="W3511" s="9" t="e">
        <f>VLOOKUP(A3511,Sku_list!$A$1:$D$2667,4,0)*(J3511/1000000*12)</f>
        <v>#N/A</v>
      </c>
      <c r="X3511" s="9" t="e">
        <f>VLOOKUP(A3511,Sku_list!$A$1:$D$2667,4,0)*(L3511/1000000*12)</f>
        <v>#N/A</v>
      </c>
      <c r="Y3511" s="9" t="e">
        <f>VLOOKUP(A3511,Sku_list!$A$1:$E$2667,5,0)*((J3511+F3511)/1000000000)</f>
        <v>#N/A</v>
      </c>
      <c r="AC3511" s="22">
        <f t="shared" ca="1" si="54"/>
        <v>6.6666666666666666E-2</v>
      </c>
    </row>
    <row r="3512" spans="1:29" x14ac:dyDescent="0.35">
      <c r="A3512">
        <v>1607796</v>
      </c>
      <c r="B3512" t="s">
        <v>262</v>
      </c>
      <c r="C3512" t="s">
        <v>150</v>
      </c>
      <c r="D3512">
        <v>0</v>
      </c>
      <c r="E3512">
        <v>0</v>
      </c>
      <c r="F3512">
        <v>0</v>
      </c>
      <c r="G3512">
        <v>0</v>
      </c>
      <c r="H3512">
        <v>0</v>
      </c>
      <c r="I3512">
        <v>0</v>
      </c>
      <c r="J3512">
        <v>0</v>
      </c>
      <c r="K3512">
        <v>0</v>
      </c>
      <c r="L3512">
        <v>0</v>
      </c>
      <c r="M3512">
        <v>0</v>
      </c>
      <c r="N3512">
        <v>0</v>
      </c>
      <c r="P3512" s="22" t="s">
        <v>34</v>
      </c>
      <c r="R3512" t="s">
        <v>93</v>
      </c>
      <c r="S3512" t="s">
        <v>85</v>
      </c>
      <c r="T3512" s="9" t="e">
        <f>VLOOKUP(A3512,Sku_list!$A$1:$D$2667,3,0)</f>
        <v>#N/A</v>
      </c>
      <c r="U3512" s="9" t="e">
        <f>VLOOKUP(A3512,Sku_list!$A$1:$D$2667,4,0)*(F3512/1000000*12)</f>
        <v>#N/A</v>
      </c>
      <c r="V3512" s="9" t="e">
        <f>VLOOKUP(A3512,Sku_list!$A$1:$D$2667,4,0)*(H3512/1000000*12)</f>
        <v>#N/A</v>
      </c>
      <c r="W3512" s="9" t="e">
        <f>VLOOKUP(A3512,Sku_list!$A$1:$D$2667,4,0)*(J3512/1000000*12)</f>
        <v>#N/A</v>
      </c>
      <c r="X3512" s="9" t="e">
        <f>VLOOKUP(A3512,Sku_list!$A$1:$D$2667,4,0)*(L3512/1000000*12)</f>
        <v>#N/A</v>
      </c>
      <c r="Y3512" s="9" t="e">
        <f>VLOOKUP(A3512,Sku_list!$A$1:$E$2667,5,0)*((J3512+F3512)/1000000000)</f>
        <v>#N/A</v>
      </c>
      <c r="AC3512" s="22">
        <f t="shared" ca="1" si="54"/>
        <v>6.6666666666666666E-2</v>
      </c>
    </row>
    <row r="3513" spans="1:29" x14ac:dyDescent="0.35">
      <c r="A3513">
        <v>1607796</v>
      </c>
      <c r="B3513" t="s">
        <v>262</v>
      </c>
      <c r="C3513" t="s">
        <v>151</v>
      </c>
      <c r="D3513">
        <v>0</v>
      </c>
      <c r="E3513">
        <v>0</v>
      </c>
      <c r="F3513">
        <v>0</v>
      </c>
      <c r="G3513">
        <v>0</v>
      </c>
      <c r="H3513">
        <v>0</v>
      </c>
      <c r="I3513">
        <v>0</v>
      </c>
      <c r="J3513">
        <v>0</v>
      </c>
      <c r="K3513">
        <v>0</v>
      </c>
      <c r="L3513">
        <v>0</v>
      </c>
      <c r="M3513">
        <v>0</v>
      </c>
      <c r="N3513">
        <v>0</v>
      </c>
      <c r="P3513" s="22" t="s">
        <v>34</v>
      </c>
      <c r="R3513" t="s">
        <v>94</v>
      </c>
      <c r="S3513" t="s">
        <v>83</v>
      </c>
      <c r="T3513" s="9" t="e">
        <f>VLOOKUP(A3513,Sku_list!$A$1:$D$2667,3,0)</f>
        <v>#N/A</v>
      </c>
      <c r="U3513" s="9" t="e">
        <f>VLOOKUP(A3513,Sku_list!$A$1:$D$2667,4,0)*(F3513/1000000*12)</f>
        <v>#N/A</v>
      </c>
      <c r="V3513" s="9" t="e">
        <f>VLOOKUP(A3513,Sku_list!$A$1:$D$2667,4,0)*(H3513/1000000*12)</f>
        <v>#N/A</v>
      </c>
      <c r="W3513" s="9" t="e">
        <f>VLOOKUP(A3513,Sku_list!$A$1:$D$2667,4,0)*(J3513/1000000*12)</f>
        <v>#N/A</v>
      </c>
      <c r="X3513" s="9" t="e">
        <f>VLOOKUP(A3513,Sku_list!$A$1:$D$2667,4,0)*(L3513/1000000*12)</f>
        <v>#N/A</v>
      </c>
      <c r="Y3513" s="9" t="e">
        <f>VLOOKUP(A3513,Sku_list!$A$1:$E$2667,5,0)*((J3513+F3513)/1000000000)</f>
        <v>#N/A</v>
      </c>
      <c r="AC3513" s="22">
        <f t="shared" ca="1" si="54"/>
        <v>6.6666666666666666E-2</v>
      </c>
    </row>
    <row r="3514" spans="1:29" x14ac:dyDescent="0.35">
      <c r="A3514">
        <v>1607796</v>
      </c>
      <c r="B3514" t="s">
        <v>262</v>
      </c>
      <c r="C3514" t="s">
        <v>152</v>
      </c>
      <c r="D3514">
        <v>0</v>
      </c>
      <c r="E3514">
        <v>0</v>
      </c>
      <c r="F3514">
        <v>0</v>
      </c>
      <c r="G3514">
        <v>2</v>
      </c>
      <c r="H3514">
        <v>0</v>
      </c>
      <c r="I3514">
        <v>0</v>
      </c>
      <c r="J3514">
        <v>0</v>
      </c>
      <c r="K3514">
        <v>0</v>
      </c>
      <c r="L3514">
        <v>0</v>
      </c>
      <c r="M3514">
        <v>0</v>
      </c>
      <c r="N3514">
        <v>0</v>
      </c>
      <c r="P3514" s="22" t="s">
        <v>34</v>
      </c>
      <c r="R3514" t="s">
        <v>95</v>
      </c>
      <c r="S3514" t="s">
        <v>83</v>
      </c>
      <c r="T3514" s="9" t="e">
        <f>VLOOKUP(A3514,Sku_list!$A$1:$D$2667,3,0)</f>
        <v>#N/A</v>
      </c>
      <c r="U3514" s="9" t="e">
        <f>VLOOKUP(A3514,Sku_list!$A$1:$D$2667,4,0)*(F3514/1000000*12)</f>
        <v>#N/A</v>
      </c>
      <c r="V3514" s="9" t="e">
        <f>VLOOKUP(A3514,Sku_list!$A$1:$D$2667,4,0)*(H3514/1000000*12)</f>
        <v>#N/A</v>
      </c>
      <c r="W3514" s="9" t="e">
        <f>VLOOKUP(A3514,Sku_list!$A$1:$D$2667,4,0)*(J3514/1000000*12)</f>
        <v>#N/A</v>
      </c>
      <c r="X3514" s="9" t="e">
        <f>VLOOKUP(A3514,Sku_list!$A$1:$D$2667,4,0)*(L3514/1000000*12)</f>
        <v>#N/A</v>
      </c>
      <c r="Y3514" s="9" t="e">
        <f>VLOOKUP(A3514,Sku_list!$A$1:$E$2667,5,0)*((J3514+F3514)/1000000000)</f>
        <v>#N/A</v>
      </c>
      <c r="AC3514" s="22">
        <f t="shared" ca="1" si="54"/>
        <v>6.6666666666666666E-2</v>
      </c>
    </row>
    <row r="3515" spans="1:29" x14ac:dyDescent="0.35">
      <c r="A3515">
        <v>1607796</v>
      </c>
      <c r="B3515" t="s">
        <v>262</v>
      </c>
      <c r="C3515" t="s">
        <v>153</v>
      </c>
      <c r="D3515">
        <v>0</v>
      </c>
      <c r="E3515">
        <v>0</v>
      </c>
      <c r="F3515">
        <v>0</v>
      </c>
      <c r="G3515">
        <v>0</v>
      </c>
      <c r="H3515">
        <v>0</v>
      </c>
      <c r="I3515">
        <v>0</v>
      </c>
      <c r="J3515">
        <v>0</v>
      </c>
      <c r="K3515">
        <v>0</v>
      </c>
      <c r="L3515">
        <v>0</v>
      </c>
      <c r="M3515">
        <v>0</v>
      </c>
      <c r="N3515">
        <v>0</v>
      </c>
      <c r="P3515" s="22" t="s">
        <v>34</v>
      </c>
      <c r="R3515" t="s">
        <v>189</v>
      </c>
      <c r="S3515" t="s">
        <v>190</v>
      </c>
      <c r="T3515" s="9" t="e">
        <f>VLOOKUP(A3515,Sku_list!$A$1:$D$2667,3,0)</f>
        <v>#N/A</v>
      </c>
      <c r="U3515" s="9" t="e">
        <f>VLOOKUP(A3515,Sku_list!$A$1:$D$2667,4,0)*(F3515/1000000*12)</f>
        <v>#N/A</v>
      </c>
      <c r="V3515" s="9" t="e">
        <f>VLOOKUP(A3515,Sku_list!$A$1:$D$2667,4,0)*(H3515/1000000*12)</f>
        <v>#N/A</v>
      </c>
      <c r="W3515" s="9" t="e">
        <f>VLOOKUP(A3515,Sku_list!$A$1:$D$2667,4,0)*(J3515/1000000*12)</f>
        <v>#N/A</v>
      </c>
      <c r="X3515" s="9" t="e">
        <f>VLOOKUP(A3515,Sku_list!$A$1:$D$2667,4,0)*(L3515/1000000*12)</f>
        <v>#N/A</v>
      </c>
      <c r="Y3515" s="9" t="e">
        <f>VLOOKUP(A3515,Sku_list!$A$1:$E$2667,5,0)*((J3515+F3515)/1000000000)</f>
        <v>#N/A</v>
      </c>
      <c r="AC3515" s="22">
        <f t="shared" ca="1" si="54"/>
        <v>6.6666666666666666E-2</v>
      </c>
    </row>
    <row r="3516" spans="1:29" x14ac:dyDescent="0.35">
      <c r="A3516">
        <v>1607796</v>
      </c>
      <c r="B3516" t="s">
        <v>262</v>
      </c>
      <c r="C3516" t="s">
        <v>154</v>
      </c>
      <c r="D3516">
        <v>0</v>
      </c>
      <c r="E3516">
        <v>0</v>
      </c>
      <c r="F3516">
        <v>0</v>
      </c>
      <c r="G3516">
        <v>0</v>
      </c>
      <c r="H3516">
        <v>0</v>
      </c>
      <c r="I3516">
        <v>0</v>
      </c>
      <c r="J3516">
        <v>0</v>
      </c>
      <c r="K3516">
        <v>0</v>
      </c>
      <c r="L3516">
        <v>0</v>
      </c>
      <c r="M3516">
        <v>0</v>
      </c>
      <c r="N3516">
        <v>0</v>
      </c>
      <c r="P3516" s="22" t="s">
        <v>34</v>
      </c>
      <c r="R3516" t="s">
        <v>96</v>
      </c>
      <c r="S3516" t="s">
        <v>72</v>
      </c>
      <c r="T3516" s="9" t="e">
        <f>VLOOKUP(A3516,Sku_list!$A$1:$D$2667,3,0)</f>
        <v>#N/A</v>
      </c>
      <c r="U3516" s="9" t="e">
        <f>VLOOKUP(A3516,Sku_list!$A$1:$D$2667,4,0)*(F3516/1000000*12)</f>
        <v>#N/A</v>
      </c>
      <c r="V3516" s="9" t="e">
        <f>VLOOKUP(A3516,Sku_list!$A$1:$D$2667,4,0)*(H3516/1000000*12)</f>
        <v>#N/A</v>
      </c>
      <c r="W3516" s="9" t="e">
        <f>VLOOKUP(A3516,Sku_list!$A$1:$D$2667,4,0)*(J3516/1000000*12)</f>
        <v>#N/A</v>
      </c>
      <c r="X3516" s="9" t="e">
        <f>VLOOKUP(A3516,Sku_list!$A$1:$D$2667,4,0)*(L3516/1000000*12)</f>
        <v>#N/A</v>
      </c>
      <c r="Y3516" s="9" t="e">
        <f>VLOOKUP(A3516,Sku_list!$A$1:$E$2667,5,0)*((J3516+F3516)/1000000000)</f>
        <v>#N/A</v>
      </c>
      <c r="AC3516" s="22">
        <f t="shared" ca="1" si="54"/>
        <v>6.6666666666666666E-2</v>
      </c>
    </row>
    <row r="3517" spans="1:29" x14ac:dyDescent="0.35">
      <c r="A3517">
        <v>1607796</v>
      </c>
      <c r="B3517" t="s">
        <v>262</v>
      </c>
      <c r="C3517" t="s">
        <v>155</v>
      </c>
      <c r="D3517">
        <v>0</v>
      </c>
      <c r="E3517">
        <v>0</v>
      </c>
      <c r="F3517">
        <v>0</v>
      </c>
      <c r="G3517">
        <v>0</v>
      </c>
      <c r="H3517">
        <v>0</v>
      </c>
      <c r="I3517">
        <v>0</v>
      </c>
      <c r="J3517">
        <v>0</v>
      </c>
      <c r="K3517">
        <v>0</v>
      </c>
      <c r="L3517">
        <v>0</v>
      </c>
      <c r="M3517">
        <v>0</v>
      </c>
      <c r="N3517">
        <v>0</v>
      </c>
      <c r="P3517" s="22" t="s">
        <v>34</v>
      </c>
      <c r="R3517" t="s">
        <v>97</v>
      </c>
      <c r="S3517" t="s">
        <v>72</v>
      </c>
      <c r="T3517" s="9" t="e">
        <f>VLOOKUP(A3517,Sku_list!$A$1:$D$2667,3,0)</f>
        <v>#N/A</v>
      </c>
      <c r="U3517" s="9" t="e">
        <f>VLOOKUP(A3517,Sku_list!$A$1:$D$2667,4,0)*(F3517/1000000*12)</f>
        <v>#N/A</v>
      </c>
      <c r="V3517" s="9" t="e">
        <f>VLOOKUP(A3517,Sku_list!$A$1:$D$2667,4,0)*(H3517/1000000*12)</f>
        <v>#N/A</v>
      </c>
      <c r="W3517" s="9" t="e">
        <f>VLOOKUP(A3517,Sku_list!$A$1:$D$2667,4,0)*(J3517/1000000*12)</f>
        <v>#N/A</v>
      </c>
      <c r="X3517" s="9" t="e">
        <f>VLOOKUP(A3517,Sku_list!$A$1:$D$2667,4,0)*(L3517/1000000*12)</f>
        <v>#N/A</v>
      </c>
      <c r="Y3517" s="9" t="e">
        <f>VLOOKUP(A3517,Sku_list!$A$1:$E$2667,5,0)*((J3517+F3517)/1000000000)</f>
        <v>#N/A</v>
      </c>
      <c r="AC3517" s="22">
        <f t="shared" ca="1" si="54"/>
        <v>6.6666666666666666E-2</v>
      </c>
    </row>
    <row r="3518" spans="1:29" x14ac:dyDescent="0.35">
      <c r="A3518">
        <v>1607796</v>
      </c>
      <c r="B3518" t="s">
        <v>262</v>
      </c>
      <c r="C3518" t="s">
        <v>156</v>
      </c>
      <c r="D3518">
        <v>0</v>
      </c>
      <c r="E3518">
        <v>0</v>
      </c>
      <c r="F3518">
        <v>0</v>
      </c>
      <c r="G3518">
        <v>0</v>
      </c>
      <c r="H3518">
        <v>0</v>
      </c>
      <c r="I3518">
        <v>0</v>
      </c>
      <c r="J3518">
        <v>0</v>
      </c>
      <c r="K3518">
        <v>0</v>
      </c>
      <c r="L3518">
        <v>0</v>
      </c>
      <c r="M3518">
        <v>0</v>
      </c>
      <c r="N3518">
        <v>0</v>
      </c>
      <c r="P3518" s="22" t="s">
        <v>34</v>
      </c>
      <c r="R3518" t="s">
        <v>38</v>
      </c>
      <c r="S3518" t="s">
        <v>69</v>
      </c>
      <c r="T3518" s="9" t="e">
        <f>VLOOKUP(A3518,Sku_list!$A$1:$D$2667,3,0)</f>
        <v>#N/A</v>
      </c>
      <c r="U3518" s="9" t="e">
        <f>VLOOKUP(A3518,Sku_list!$A$1:$D$2667,4,0)*(F3518/1000000*12)</f>
        <v>#N/A</v>
      </c>
      <c r="V3518" s="9" t="e">
        <f>VLOOKUP(A3518,Sku_list!$A$1:$D$2667,4,0)*(H3518/1000000*12)</f>
        <v>#N/A</v>
      </c>
      <c r="W3518" s="9" t="e">
        <f>VLOOKUP(A3518,Sku_list!$A$1:$D$2667,4,0)*(J3518/1000000*12)</f>
        <v>#N/A</v>
      </c>
      <c r="X3518" s="9" t="e">
        <f>VLOOKUP(A3518,Sku_list!$A$1:$D$2667,4,0)*(L3518/1000000*12)</f>
        <v>#N/A</v>
      </c>
      <c r="Y3518" s="9" t="e">
        <f>VLOOKUP(A3518,Sku_list!$A$1:$E$2667,5,0)*((J3518+F3518)/1000000000)</f>
        <v>#N/A</v>
      </c>
      <c r="AC3518" s="22">
        <f t="shared" ca="1" si="54"/>
        <v>6.6666666666666666E-2</v>
      </c>
    </row>
    <row r="3519" spans="1:29" x14ac:dyDescent="0.35">
      <c r="A3519">
        <v>1607796</v>
      </c>
      <c r="B3519" t="s">
        <v>262</v>
      </c>
      <c r="C3519" t="s">
        <v>157</v>
      </c>
      <c r="D3519">
        <v>0</v>
      </c>
      <c r="E3519">
        <v>0</v>
      </c>
      <c r="F3519">
        <v>0</v>
      </c>
      <c r="G3519">
        <v>0</v>
      </c>
      <c r="H3519">
        <v>0</v>
      </c>
      <c r="I3519">
        <v>0</v>
      </c>
      <c r="J3519">
        <v>0</v>
      </c>
      <c r="K3519">
        <v>0</v>
      </c>
      <c r="L3519">
        <v>0</v>
      </c>
      <c r="M3519">
        <v>0</v>
      </c>
      <c r="N3519">
        <v>0</v>
      </c>
      <c r="P3519" s="22" t="s">
        <v>34</v>
      </c>
      <c r="R3519" t="s">
        <v>98</v>
      </c>
      <c r="S3519" t="s">
        <v>72</v>
      </c>
      <c r="T3519" s="9" t="e">
        <f>VLOOKUP(A3519,Sku_list!$A$1:$D$2667,3,0)</f>
        <v>#N/A</v>
      </c>
      <c r="U3519" s="9" t="e">
        <f>VLOOKUP(A3519,Sku_list!$A$1:$D$2667,4,0)*(F3519/1000000*12)</f>
        <v>#N/A</v>
      </c>
      <c r="V3519" s="9" t="e">
        <f>VLOOKUP(A3519,Sku_list!$A$1:$D$2667,4,0)*(H3519/1000000*12)</f>
        <v>#N/A</v>
      </c>
      <c r="W3519" s="9" t="e">
        <f>VLOOKUP(A3519,Sku_list!$A$1:$D$2667,4,0)*(J3519/1000000*12)</f>
        <v>#N/A</v>
      </c>
      <c r="X3519" s="9" t="e">
        <f>VLOOKUP(A3519,Sku_list!$A$1:$D$2667,4,0)*(L3519/1000000*12)</f>
        <v>#N/A</v>
      </c>
      <c r="Y3519" s="9" t="e">
        <f>VLOOKUP(A3519,Sku_list!$A$1:$E$2667,5,0)*((J3519+F3519)/1000000000)</f>
        <v>#N/A</v>
      </c>
      <c r="AC3519" s="22">
        <f t="shared" ca="1" si="54"/>
        <v>6.6666666666666666E-2</v>
      </c>
    </row>
    <row r="3520" spans="1:29" x14ac:dyDescent="0.35">
      <c r="A3520">
        <v>1607796</v>
      </c>
      <c r="B3520" t="s">
        <v>262</v>
      </c>
      <c r="C3520" t="s">
        <v>158</v>
      </c>
      <c r="D3520">
        <v>0</v>
      </c>
      <c r="E3520">
        <v>0</v>
      </c>
      <c r="F3520">
        <v>0</v>
      </c>
      <c r="G3520">
        <v>0</v>
      </c>
      <c r="H3520">
        <v>0</v>
      </c>
      <c r="I3520">
        <v>0</v>
      </c>
      <c r="J3520">
        <v>0</v>
      </c>
      <c r="K3520">
        <v>0</v>
      </c>
      <c r="L3520">
        <v>0</v>
      </c>
      <c r="M3520">
        <v>0</v>
      </c>
      <c r="N3520">
        <v>0</v>
      </c>
      <c r="P3520" s="22" t="s">
        <v>34</v>
      </c>
      <c r="R3520" t="s">
        <v>99</v>
      </c>
      <c r="S3520" t="s">
        <v>69</v>
      </c>
      <c r="T3520" s="9" t="e">
        <f>VLOOKUP(A3520,Sku_list!$A$1:$D$2667,3,0)</f>
        <v>#N/A</v>
      </c>
      <c r="U3520" s="9" t="e">
        <f>VLOOKUP(A3520,Sku_list!$A$1:$D$2667,4,0)*(F3520/1000000*12)</f>
        <v>#N/A</v>
      </c>
      <c r="V3520" s="9" t="e">
        <f>VLOOKUP(A3520,Sku_list!$A$1:$D$2667,4,0)*(H3520/1000000*12)</f>
        <v>#N/A</v>
      </c>
      <c r="W3520" s="9" t="e">
        <f>VLOOKUP(A3520,Sku_list!$A$1:$D$2667,4,0)*(J3520/1000000*12)</f>
        <v>#N/A</v>
      </c>
      <c r="X3520" s="9" t="e">
        <f>VLOOKUP(A3520,Sku_list!$A$1:$D$2667,4,0)*(L3520/1000000*12)</f>
        <v>#N/A</v>
      </c>
      <c r="Y3520" s="9" t="e">
        <f>VLOOKUP(A3520,Sku_list!$A$1:$E$2667,5,0)*((J3520+F3520)/1000000000)</f>
        <v>#N/A</v>
      </c>
      <c r="AC3520" s="22">
        <f t="shared" ca="1" si="54"/>
        <v>6.6666666666666666E-2</v>
      </c>
    </row>
    <row r="3521" spans="1:29" x14ac:dyDescent="0.35">
      <c r="A3521">
        <v>1607796</v>
      </c>
      <c r="B3521" t="s">
        <v>262</v>
      </c>
      <c r="C3521" t="s">
        <v>159</v>
      </c>
      <c r="D3521">
        <v>0</v>
      </c>
      <c r="E3521">
        <v>0</v>
      </c>
      <c r="F3521">
        <v>0</v>
      </c>
      <c r="G3521">
        <v>0</v>
      </c>
      <c r="H3521">
        <v>0</v>
      </c>
      <c r="I3521">
        <v>0</v>
      </c>
      <c r="J3521">
        <v>0</v>
      </c>
      <c r="K3521">
        <v>0</v>
      </c>
      <c r="L3521">
        <v>0</v>
      </c>
      <c r="M3521">
        <v>0</v>
      </c>
      <c r="N3521">
        <v>0</v>
      </c>
      <c r="P3521" s="22" t="s">
        <v>34</v>
      </c>
      <c r="R3521" t="s">
        <v>100</v>
      </c>
      <c r="S3521" t="s">
        <v>72</v>
      </c>
      <c r="T3521" s="9" t="e">
        <f>VLOOKUP(A3521,Sku_list!$A$1:$D$2667,3,0)</f>
        <v>#N/A</v>
      </c>
      <c r="U3521" s="9" t="e">
        <f>VLOOKUP(A3521,Sku_list!$A$1:$D$2667,4,0)*(F3521/1000000*12)</f>
        <v>#N/A</v>
      </c>
      <c r="V3521" s="9" t="e">
        <f>VLOOKUP(A3521,Sku_list!$A$1:$D$2667,4,0)*(H3521/1000000*12)</f>
        <v>#N/A</v>
      </c>
      <c r="W3521" s="9" t="e">
        <f>VLOOKUP(A3521,Sku_list!$A$1:$D$2667,4,0)*(J3521/1000000*12)</f>
        <v>#N/A</v>
      </c>
      <c r="X3521" s="9" t="e">
        <f>VLOOKUP(A3521,Sku_list!$A$1:$D$2667,4,0)*(L3521/1000000*12)</f>
        <v>#N/A</v>
      </c>
      <c r="Y3521" s="9" t="e">
        <f>VLOOKUP(A3521,Sku_list!$A$1:$E$2667,5,0)*((J3521+F3521)/1000000000)</f>
        <v>#N/A</v>
      </c>
      <c r="AC3521" s="22">
        <f t="shared" ca="1" si="54"/>
        <v>6.6666666666666666E-2</v>
      </c>
    </row>
    <row r="3522" spans="1:29" x14ac:dyDescent="0.35">
      <c r="A3522">
        <v>1607796</v>
      </c>
      <c r="B3522" t="s">
        <v>262</v>
      </c>
      <c r="C3522" t="s">
        <v>160</v>
      </c>
      <c r="D3522">
        <v>0</v>
      </c>
      <c r="E3522">
        <v>0</v>
      </c>
      <c r="F3522">
        <v>0</v>
      </c>
      <c r="G3522">
        <v>0</v>
      </c>
      <c r="H3522">
        <v>0</v>
      </c>
      <c r="I3522">
        <v>0</v>
      </c>
      <c r="J3522">
        <v>0</v>
      </c>
      <c r="K3522">
        <v>0</v>
      </c>
      <c r="L3522">
        <v>0</v>
      </c>
      <c r="M3522">
        <v>0</v>
      </c>
      <c r="N3522">
        <v>0</v>
      </c>
      <c r="P3522" s="22" t="s">
        <v>34</v>
      </c>
      <c r="R3522" t="s">
        <v>101</v>
      </c>
      <c r="S3522" t="s">
        <v>69</v>
      </c>
      <c r="T3522" s="9" t="e">
        <f>VLOOKUP(A3522,Sku_list!$A$1:$D$2667,3,0)</f>
        <v>#N/A</v>
      </c>
      <c r="U3522" s="9" t="e">
        <f>VLOOKUP(A3522,Sku_list!$A$1:$D$2667,4,0)*(F3522/1000000*12)</f>
        <v>#N/A</v>
      </c>
      <c r="V3522" s="9" t="e">
        <f>VLOOKUP(A3522,Sku_list!$A$1:$D$2667,4,0)*(H3522/1000000*12)</f>
        <v>#N/A</v>
      </c>
      <c r="W3522" s="9" t="e">
        <f>VLOOKUP(A3522,Sku_list!$A$1:$D$2667,4,0)*(J3522/1000000*12)</f>
        <v>#N/A</v>
      </c>
      <c r="X3522" s="9" t="e">
        <f>VLOOKUP(A3522,Sku_list!$A$1:$D$2667,4,0)*(L3522/1000000*12)</f>
        <v>#N/A</v>
      </c>
      <c r="Y3522" s="9" t="e">
        <f>VLOOKUP(A3522,Sku_list!$A$1:$E$2667,5,0)*((J3522+F3522)/1000000000)</f>
        <v>#N/A</v>
      </c>
      <c r="AC3522" s="22">
        <f t="shared" ca="1" si="54"/>
        <v>6.6666666666666666E-2</v>
      </c>
    </row>
    <row r="3523" spans="1:29" x14ac:dyDescent="0.35">
      <c r="A3523">
        <v>1607796</v>
      </c>
      <c r="B3523" t="s">
        <v>262</v>
      </c>
      <c r="C3523" t="s">
        <v>161</v>
      </c>
      <c r="D3523">
        <v>0</v>
      </c>
      <c r="E3523">
        <v>0</v>
      </c>
      <c r="F3523">
        <v>0</v>
      </c>
      <c r="G3523">
        <v>0</v>
      </c>
      <c r="H3523">
        <v>0</v>
      </c>
      <c r="I3523">
        <v>0</v>
      </c>
      <c r="J3523">
        <v>0</v>
      </c>
      <c r="K3523">
        <v>0</v>
      </c>
      <c r="L3523">
        <v>0</v>
      </c>
      <c r="M3523">
        <v>0</v>
      </c>
      <c r="N3523">
        <v>0</v>
      </c>
      <c r="P3523" s="22" t="s">
        <v>34</v>
      </c>
      <c r="R3523" t="s">
        <v>102</v>
      </c>
      <c r="S3523" t="s">
        <v>306</v>
      </c>
      <c r="T3523" s="9" t="e">
        <f>VLOOKUP(A3523,Sku_list!$A$1:$D$2667,3,0)</f>
        <v>#N/A</v>
      </c>
      <c r="U3523" s="9" t="e">
        <f>VLOOKUP(A3523,Sku_list!$A$1:$D$2667,4,0)*(F3523/1000000*12)</f>
        <v>#N/A</v>
      </c>
      <c r="V3523" s="9" t="e">
        <f>VLOOKUP(A3523,Sku_list!$A$1:$D$2667,4,0)*(H3523/1000000*12)</f>
        <v>#N/A</v>
      </c>
      <c r="W3523" s="9" t="e">
        <f>VLOOKUP(A3523,Sku_list!$A$1:$D$2667,4,0)*(J3523/1000000*12)</f>
        <v>#N/A</v>
      </c>
      <c r="X3523" s="9" t="e">
        <f>VLOOKUP(A3523,Sku_list!$A$1:$D$2667,4,0)*(L3523/1000000*12)</f>
        <v>#N/A</v>
      </c>
      <c r="Y3523" s="9" t="e">
        <f>VLOOKUP(A3523,Sku_list!$A$1:$E$2667,5,0)*((J3523+F3523)/1000000000)</f>
        <v>#N/A</v>
      </c>
      <c r="AC3523" s="22">
        <f t="shared" ref="AC3523:AC3586" ca="1" si="55">(DAY(TODAY())+AB3523)/30</f>
        <v>6.6666666666666666E-2</v>
      </c>
    </row>
    <row r="3524" spans="1:29" x14ac:dyDescent="0.35">
      <c r="A3524">
        <v>1607796</v>
      </c>
      <c r="B3524" t="s">
        <v>262</v>
      </c>
      <c r="C3524" t="s">
        <v>162</v>
      </c>
      <c r="D3524">
        <v>0</v>
      </c>
      <c r="E3524">
        <v>0</v>
      </c>
      <c r="F3524">
        <v>0</v>
      </c>
      <c r="G3524">
        <v>4</v>
      </c>
      <c r="H3524">
        <v>0</v>
      </c>
      <c r="I3524">
        <v>0</v>
      </c>
      <c r="J3524">
        <v>0</v>
      </c>
      <c r="K3524">
        <v>0</v>
      </c>
      <c r="L3524">
        <v>0</v>
      </c>
      <c r="M3524">
        <v>0</v>
      </c>
      <c r="N3524">
        <v>0</v>
      </c>
      <c r="P3524" s="22" t="s">
        <v>34</v>
      </c>
      <c r="R3524" t="s">
        <v>103</v>
      </c>
      <c r="S3524" t="s">
        <v>69</v>
      </c>
      <c r="T3524" s="9" t="e">
        <f>VLOOKUP(A3524,Sku_list!$A$1:$D$2667,3,0)</f>
        <v>#N/A</v>
      </c>
      <c r="U3524" s="9" t="e">
        <f>VLOOKUP(A3524,Sku_list!$A$1:$D$2667,4,0)*(F3524/1000000*12)</f>
        <v>#N/A</v>
      </c>
      <c r="V3524" s="9" t="e">
        <f>VLOOKUP(A3524,Sku_list!$A$1:$D$2667,4,0)*(H3524/1000000*12)</f>
        <v>#N/A</v>
      </c>
      <c r="W3524" s="9" t="e">
        <f>VLOOKUP(A3524,Sku_list!$A$1:$D$2667,4,0)*(J3524/1000000*12)</f>
        <v>#N/A</v>
      </c>
      <c r="X3524" s="9" t="e">
        <f>VLOOKUP(A3524,Sku_list!$A$1:$D$2667,4,0)*(L3524/1000000*12)</f>
        <v>#N/A</v>
      </c>
      <c r="Y3524" s="9" t="e">
        <f>VLOOKUP(A3524,Sku_list!$A$1:$E$2667,5,0)*((J3524+F3524)/1000000000)</f>
        <v>#N/A</v>
      </c>
      <c r="AC3524" s="22">
        <f t="shared" ca="1" si="55"/>
        <v>6.6666666666666666E-2</v>
      </c>
    </row>
    <row r="3525" spans="1:29" x14ac:dyDescent="0.35">
      <c r="A3525">
        <v>1607796</v>
      </c>
      <c r="B3525" t="s">
        <v>262</v>
      </c>
      <c r="C3525" t="s">
        <v>164</v>
      </c>
      <c r="D3525">
        <v>0</v>
      </c>
      <c r="E3525">
        <v>0</v>
      </c>
      <c r="F3525">
        <v>0</v>
      </c>
      <c r="G3525">
        <v>0</v>
      </c>
      <c r="H3525">
        <v>0</v>
      </c>
      <c r="I3525">
        <v>0</v>
      </c>
      <c r="J3525">
        <v>0</v>
      </c>
      <c r="K3525">
        <v>0</v>
      </c>
      <c r="L3525">
        <v>0</v>
      </c>
      <c r="M3525">
        <v>0</v>
      </c>
      <c r="N3525">
        <v>0</v>
      </c>
      <c r="P3525" s="22" t="s">
        <v>34</v>
      </c>
      <c r="R3525" t="s">
        <v>104</v>
      </c>
      <c r="S3525" t="s">
        <v>69</v>
      </c>
      <c r="T3525" s="9" t="e">
        <f>VLOOKUP(A3525,Sku_list!$A$1:$D$2667,3,0)</f>
        <v>#N/A</v>
      </c>
      <c r="U3525" s="9" t="e">
        <f>VLOOKUP(A3525,Sku_list!$A$1:$D$2667,4,0)*(F3525/1000000*12)</f>
        <v>#N/A</v>
      </c>
      <c r="V3525" s="9" t="e">
        <f>VLOOKUP(A3525,Sku_list!$A$1:$D$2667,4,0)*(H3525/1000000*12)</f>
        <v>#N/A</v>
      </c>
      <c r="W3525" s="9" t="e">
        <f>VLOOKUP(A3525,Sku_list!$A$1:$D$2667,4,0)*(J3525/1000000*12)</f>
        <v>#N/A</v>
      </c>
      <c r="X3525" s="9" t="e">
        <f>VLOOKUP(A3525,Sku_list!$A$1:$D$2667,4,0)*(L3525/1000000*12)</f>
        <v>#N/A</v>
      </c>
      <c r="Y3525" s="9" t="e">
        <f>VLOOKUP(A3525,Sku_list!$A$1:$E$2667,5,0)*((J3525+F3525)/1000000000)</f>
        <v>#N/A</v>
      </c>
      <c r="AC3525" s="22">
        <f t="shared" ca="1" si="55"/>
        <v>6.6666666666666666E-2</v>
      </c>
    </row>
    <row r="3526" spans="1:29" x14ac:dyDescent="0.35">
      <c r="A3526">
        <v>1607796</v>
      </c>
      <c r="B3526" t="s">
        <v>262</v>
      </c>
      <c r="C3526" t="s">
        <v>165</v>
      </c>
      <c r="D3526">
        <v>0</v>
      </c>
      <c r="E3526">
        <v>0</v>
      </c>
      <c r="F3526">
        <v>0</v>
      </c>
      <c r="G3526">
        <v>0</v>
      </c>
      <c r="H3526">
        <v>0</v>
      </c>
      <c r="I3526">
        <v>0</v>
      </c>
      <c r="J3526">
        <v>0</v>
      </c>
      <c r="K3526">
        <v>0</v>
      </c>
      <c r="L3526">
        <v>0</v>
      </c>
      <c r="M3526">
        <v>0</v>
      </c>
      <c r="N3526">
        <v>0</v>
      </c>
      <c r="P3526" s="22" t="s">
        <v>34</v>
      </c>
      <c r="R3526" t="s">
        <v>105</v>
      </c>
      <c r="S3526" t="s">
        <v>83</v>
      </c>
      <c r="T3526" s="9" t="e">
        <f>VLOOKUP(A3526,Sku_list!$A$1:$D$2667,3,0)</f>
        <v>#N/A</v>
      </c>
      <c r="U3526" s="9" t="e">
        <f>VLOOKUP(A3526,Sku_list!$A$1:$D$2667,4,0)*(F3526/1000000*12)</f>
        <v>#N/A</v>
      </c>
      <c r="V3526" s="9" t="e">
        <f>VLOOKUP(A3526,Sku_list!$A$1:$D$2667,4,0)*(H3526/1000000*12)</f>
        <v>#N/A</v>
      </c>
      <c r="W3526" s="9" t="e">
        <f>VLOOKUP(A3526,Sku_list!$A$1:$D$2667,4,0)*(J3526/1000000*12)</f>
        <v>#N/A</v>
      </c>
      <c r="X3526" s="9" t="e">
        <f>VLOOKUP(A3526,Sku_list!$A$1:$D$2667,4,0)*(L3526/1000000*12)</f>
        <v>#N/A</v>
      </c>
      <c r="Y3526" s="9" t="e">
        <f>VLOOKUP(A3526,Sku_list!$A$1:$E$2667,5,0)*((J3526+F3526)/1000000000)</f>
        <v>#N/A</v>
      </c>
      <c r="AC3526" s="22">
        <f t="shared" ca="1" si="55"/>
        <v>6.6666666666666666E-2</v>
      </c>
    </row>
    <row r="3527" spans="1:29" x14ac:dyDescent="0.35">
      <c r="A3527">
        <v>1607796</v>
      </c>
      <c r="B3527" t="s">
        <v>262</v>
      </c>
      <c r="C3527" t="s">
        <v>163</v>
      </c>
      <c r="D3527">
        <v>0</v>
      </c>
      <c r="E3527">
        <v>0</v>
      </c>
      <c r="F3527">
        <v>0</v>
      </c>
      <c r="G3527">
        <v>0</v>
      </c>
      <c r="H3527">
        <v>0</v>
      </c>
      <c r="I3527">
        <v>0</v>
      </c>
      <c r="J3527">
        <v>0</v>
      </c>
      <c r="K3527">
        <v>0</v>
      </c>
      <c r="L3527">
        <v>0</v>
      </c>
      <c r="M3527">
        <v>0</v>
      </c>
      <c r="N3527">
        <v>0</v>
      </c>
      <c r="P3527" s="22" t="s">
        <v>34</v>
      </c>
      <c r="R3527" t="s">
        <v>117</v>
      </c>
      <c r="S3527" t="s">
        <v>83</v>
      </c>
      <c r="T3527" s="9" t="e">
        <f>VLOOKUP(A3527,Sku_list!$A$1:$D$2667,3,0)</f>
        <v>#N/A</v>
      </c>
      <c r="U3527" s="9" t="e">
        <f>VLOOKUP(A3527,Sku_list!$A$1:$D$2667,4,0)*(F3527/1000000*12)</f>
        <v>#N/A</v>
      </c>
      <c r="V3527" s="9" t="e">
        <f>VLOOKUP(A3527,Sku_list!$A$1:$D$2667,4,0)*(H3527/1000000*12)</f>
        <v>#N/A</v>
      </c>
      <c r="W3527" s="9" t="e">
        <f>VLOOKUP(A3527,Sku_list!$A$1:$D$2667,4,0)*(J3527/1000000*12)</f>
        <v>#N/A</v>
      </c>
      <c r="X3527" s="9" t="e">
        <f>VLOOKUP(A3527,Sku_list!$A$1:$D$2667,4,0)*(L3527/1000000*12)</f>
        <v>#N/A</v>
      </c>
      <c r="Y3527" s="9" t="e">
        <f>VLOOKUP(A3527,Sku_list!$A$1:$E$2667,5,0)*((J3527+F3527)/1000000000)</f>
        <v>#N/A</v>
      </c>
      <c r="AC3527" s="22">
        <f t="shared" ca="1" si="55"/>
        <v>6.6666666666666666E-2</v>
      </c>
    </row>
    <row r="3528" spans="1:29" x14ac:dyDescent="0.35">
      <c r="A3528">
        <v>1607796</v>
      </c>
      <c r="B3528" t="s">
        <v>262</v>
      </c>
      <c r="C3528" t="s">
        <v>166</v>
      </c>
      <c r="D3528">
        <v>0</v>
      </c>
      <c r="E3528">
        <v>0</v>
      </c>
      <c r="F3528">
        <v>0</v>
      </c>
      <c r="G3528">
        <v>0</v>
      </c>
      <c r="H3528">
        <v>0</v>
      </c>
      <c r="I3528">
        <v>0</v>
      </c>
      <c r="J3528">
        <v>0</v>
      </c>
      <c r="K3528">
        <v>0</v>
      </c>
      <c r="L3528">
        <v>0</v>
      </c>
      <c r="M3528">
        <v>0</v>
      </c>
      <c r="N3528">
        <v>0</v>
      </c>
      <c r="P3528" s="22" t="s">
        <v>34</v>
      </c>
      <c r="R3528" t="s">
        <v>118</v>
      </c>
      <c r="S3528" t="s">
        <v>85</v>
      </c>
      <c r="T3528" s="9" t="e">
        <f>VLOOKUP(A3528,Sku_list!$A$1:$D$2667,3,0)</f>
        <v>#N/A</v>
      </c>
      <c r="U3528" s="9" t="e">
        <f>VLOOKUP(A3528,Sku_list!$A$1:$D$2667,4,0)*(F3528/1000000*12)</f>
        <v>#N/A</v>
      </c>
      <c r="V3528" s="9" t="e">
        <f>VLOOKUP(A3528,Sku_list!$A$1:$D$2667,4,0)*(H3528/1000000*12)</f>
        <v>#N/A</v>
      </c>
      <c r="W3528" s="9" t="e">
        <f>VLOOKUP(A3528,Sku_list!$A$1:$D$2667,4,0)*(J3528/1000000*12)</f>
        <v>#N/A</v>
      </c>
      <c r="X3528" s="9" t="e">
        <f>VLOOKUP(A3528,Sku_list!$A$1:$D$2667,4,0)*(L3528/1000000*12)</f>
        <v>#N/A</v>
      </c>
      <c r="Y3528" s="9" t="e">
        <f>VLOOKUP(A3528,Sku_list!$A$1:$E$2667,5,0)*((J3528+F3528)/1000000000)</f>
        <v>#N/A</v>
      </c>
      <c r="AC3528" s="22">
        <f t="shared" ca="1" si="55"/>
        <v>6.6666666666666666E-2</v>
      </c>
    </row>
    <row r="3529" spans="1:29" x14ac:dyDescent="0.35">
      <c r="A3529">
        <v>1607796</v>
      </c>
      <c r="B3529" t="s">
        <v>262</v>
      </c>
      <c r="C3529" t="s">
        <v>167</v>
      </c>
      <c r="D3529">
        <v>0</v>
      </c>
      <c r="E3529">
        <v>0</v>
      </c>
      <c r="F3529">
        <v>0</v>
      </c>
      <c r="G3529">
        <v>0</v>
      </c>
      <c r="H3529">
        <v>0</v>
      </c>
      <c r="I3529">
        <v>0</v>
      </c>
      <c r="J3529">
        <v>0</v>
      </c>
      <c r="K3529">
        <v>0</v>
      </c>
      <c r="L3529">
        <v>0</v>
      </c>
      <c r="M3529">
        <v>0</v>
      </c>
      <c r="N3529">
        <v>0</v>
      </c>
      <c r="P3529" s="22" t="s">
        <v>34</v>
      </c>
      <c r="R3529" t="s">
        <v>119</v>
      </c>
      <c r="S3529" t="s">
        <v>72</v>
      </c>
      <c r="T3529" s="9" t="e">
        <f>VLOOKUP(A3529,Sku_list!$A$1:$D$2667,3,0)</f>
        <v>#N/A</v>
      </c>
      <c r="U3529" s="9" t="e">
        <f>VLOOKUP(A3529,Sku_list!$A$1:$D$2667,4,0)*(F3529/1000000*12)</f>
        <v>#N/A</v>
      </c>
      <c r="V3529" s="9" t="e">
        <f>VLOOKUP(A3529,Sku_list!$A$1:$D$2667,4,0)*(H3529/1000000*12)</f>
        <v>#N/A</v>
      </c>
      <c r="W3529" s="9" t="e">
        <f>VLOOKUP(A3529,Sku_list!$A$1:$D$2667,4,0)*(J3529/1000000*12)</f>
        <v>#N/A</v>
      </c>
      <c r="X3529" s="9" t="e">
        <f>VLOOKUP(A3529,Sku_list!$A$1:$D$2667,4,0)*(L3529/1000000*12)</f>
        <v>#N/A</v>
      </c>
      <c r="Y3529" s="9" t="e">
        <f>VLOOKUP(A3529,Sku_list!$A$1:$E$2667,5,0)*((J3529+F3529)/1000000000)</f>
        <v>#N/A</v>
      </c>
      <c r="AC3529" s="22">
        <f t="shared" ca="1" si="55"/>
        <v>6.6666666666666666E-2</v>
      </c>
    </row>
    <row r="3530" spans="1:29" x14ac:dyDescent="0.35">
      <c r="A3530">
        <v>1607796</v>
      </c>
      <c r="B3530" t="s">
        <v>262</v>
      </c>
      <c r="C3530" t="s">
        <v>61</v>
      </c>
      <c r="D3530">
        <v>0</v>
      </c>
      <c r="E3530">
        <v>0</v>
      </c>
      <c r="F3530">
        <v>0</v>
      </c>
      <c r="G3530">
        <v>0</v>
      </c>
      <c r="H3530">
        <v>0</v>
      </c>
      <c r="I3530">
        <v>0</v>
      </c>
      <c r="J3530">
        <v>0</v>
      </c>
      <c r="K3530">
        <v>0</v>
      </c>
      <c r="L3530">
        <v>0</v>
      </c>
      <c r="M3530">
        <v>0</v>
      </c>
      <c r="N3530">
        <v>0</v>
      </c>
      <c r="P3530" s="22" t="s">
        <v>34</v>
      </c>
      <c r="R3530" t="s">
        <v>5</v>
      </c>
      <c r="S3530" t="s">
        <v>85</v>
      </c>
      <c r="T3530" s="9" t="e">
        <f>VLOOKUP(A3530,Sku_list!$A$1:$D$2667,3,0)</f>
        <v>#N/A</v>
      </c>
      <c r="U3530" s="9" t="e">
        <f>VLOOKUP(A3530,Sku_list!$A$1:$D$2667,4,0)*(F3530/1000000*12)</f>
        <v>#N/A</v>
      </c>
      <c r="V3530" s="9" t="e">
        <f>VLOOKUP(A3530,Sku_list!$A$1:$D$2667,4,0)*(H3530/1000000*12)</f>
        <v>#N/A</v>
      </c>
      <c r="W3530" s="9" t="e">
        <f>VLOOKUP(A3530,Sku_list!$A$1:$D$2667,4,0)*(J3530/1000000*12)</f>
        <v>#N/A</v>
      </c>
      <c r="X3530" s="9" t="e">
        <f>VLOOKUP(A3530,Sku_list!$A$1:$D$2667,4,0)*(L3530/1000000*12)</f>
        <v>#N/A</v>
      </c>
      <c r="Y3530" s="9" t="e">
        <f>VLOOKUP(A3530,Sku_list!$A$1:$E$2667,5,0)*((J3530+F3530)/1000000000)</f>
        <v>#N/A</v>
      </c>
      <c r="AC3530" s="22">
        <f t="shared" ca="1" si="55"/>
        <v>6.6666666666666666E-2</v>
      </c>
    </row>
    <row r="3531" spans="1:29" x14ac:dyDescent="0.35">
      <c r="A3531">
        <v>1607796</v>
      </c>
      <c r="B3531" t="s">
        <v>262</v>
      </c>
      <c r="C3531" t="s">
        <v>39</v>
      </c>
      <c r="D3531">
        <v>0</v>
      </c>
      <c r="E3531">
        <v>0</v>
      </c>
      <c r="F3531">
        <v>0</v>
      </c>
      <c r="G3531">
        <v>0</v>
      </c>
      <c r="H3531">
        <v>0</v>
      </c>
      <c r="I3531">
        <v>0</v>
      </c>
      <c r="J3531">
        <v>0</v>
      </c>
      <c r="K3531">
        <v>0</v>
      </c>
      <c r="L3531">
        <v>0</v>
      </c>
      <c r="M3531">
        <v>0</v>
      </c>
      <c r="N3531">
        <v>0</v>
      </c>
      <c r="P3531" s="22" t="s">
        <v>34</v>
      </c>
      <c r="R3531" t="s">
        <v>43</v>
      </c>
      <c r="S3531" t="s">
        <v>190</v>
      </c>
      <c r="T3531" s="9" t="e">
        <f>VLOOKUP(A3531,Sku_list!$A$1:$D$2667,3,0)</f>
        <v>#N/A</v>
      </c>
      <c r="U3531" s="9" t="e">
        <f>VLOOKUP(A3531,Sku_list!$A$1:$D$2667,4,0)*(F3531/1000000*12)</f>
        <v>#N/A</v>
      </c>
      <c r="V3531" s="9" t="e">
        <f>VLOOKUP(A3531,Sku_list!$A$1:$D$2667,4,0)*(H3531/1000000*12)</f>
        <v>#N/A</v>
      </c>
      <c r="W3531" s="9" t="e">
        <f>VLOOKUP(A3531,Sku_list!$A$1:$D$2667,4,0)*(J3531/1000000*12)</f>
        <v>#N/A</v>
      </c>
      <c r="X3531" s="9" t="e">
        <f>VLOOKUP(A3531,Sku_list!$A$1:$D$2667,4,0)*(L3531/1000000*12)</f>
        <v>#N/A</v>
      </c>
      <c r="Y3531" s="9" t="e">
        <f>VLOOKUP(A3531,Sku_list!$A$1:$E$2667,5,0)*((J3531+F3531)/1000000000)</f>
        <v>#N/A</v>
      </c>
      <c r="AC3531" s="22">
        <f t="shared" ca="1" si="55"/>
        <v>6.6666666666666666E-2</v>
      </c>
    </row>
    <row r="3532" spans="1:29" x14ac:dyDescent="0.35">
      <c r="A3532">
        <v>1607796</v>
      </c>
      <c r="B3532" t="s">
        <v>262</v>
      </c>
      <c r="C3532" t="s">
        <v>65</v>
      </c>
      <c r="D3532">
        <v>0</v>
      </c>
      <c r="E3532">
        <v>0</v>
      </c>
      <c r="F3532">
        <v>0</v>
      </c>
      <c r="G3532">
        <v>0</v>
      </c>
      <c r="H3532">
        <v>0</v>
      </c>
      <c r="I3532">
        <v>0</v>
      </c>
      <c r="J3532">
        <v>0</v>
      </c>
      <c r="K3532">
        <v>0</v>
      </c>
      <c r="L3532">
        <v>0</v>
      </c>
      <c r="M3532">
        <v>0</v>
      </c>
      <c r="N3532">
        <v>0</v>
      </c>
      <c r="P3532" s="22" t="s">
        <v>34</v>
      </c>
      <c r="R3532" t="s">
        <v>300</v>
      </c>
      <c r="S3532" t="s">
        <v>83</v>
      </c>
      <c r="T3532" s="9" t="e">
        <f>VLOOKUP(A3532,Sku_list!$A$1:$D$2667,3,0)</f>
        <v>#N/A</v>
      </c>
      <c r="U3532" s="9" t="e">
        <f>VLOOKUP(A3532,Sku_list!$A$1:$D$2667,4,0)*(F3532/1000000*12)</f>
        <v>#N/A</v>
      </c>
      <c r="V3532" s="9" t="e">
        <f>VLOOKUP(A3532,Sku_list!$A$1:$D$2667,4,0)*(H3532/1000000*12)</f>
        <v>#N/A</v>
      </c>
      <c r="W3532" s="9" t="e">
        <f>VLOOKUP(A3532,Sku_list!$A$1:$D$2667,4,0)*(J3532/1000000*12)</f>
        <v>#N/A</v>
      </c>
      <c r="X3532" s="9" t="e">
        <f>VLOOKUP(A3532,Sku_list!$A$1:$D$2667,4,0)*(L3532/1000000*12)</f>
        <v>#N/A</v>
      </c>
      <c r="Y3532" s="9" t="e">
        <f>VLOOKUP(A3532,Sku_list!$A$1:$E$2667,5,0)*((J3532+F3532)/1000000000)</f>
        <v>#N/A</v>
      </c>
      <c r="AC3532" s="22">
        <f t="shared" ca="1" si="55"/>
        <v>6.6666666666666666E-2</v>
      </c>
    </row>
    <row r="3533" spans="1:29" x14ac:dyDescent="0.35">
      <c r="A3533">
        <v>1607796</v>
      </c>
      <c r="B3533" t="s">
        <v>262</v>
      </c>
      <c r="C3533" t="s">
        <v>66</v>
      </c>
      <c r="D3533">
        <v>0</v>
      </c>
      <c r="E3533">
        <v>0</v>
      </c>
      <c r="F3533">
        <v>0</v>
      </c>
      <c r="G3533">
        <v>0</v>
      </c>
      <c r="H3533">
        <v>0</v>
      </c>
      <c r="I3533">
        <v>0</v>
      </c>
      <c r="J3533">
        <v>0</v>
      </c>
      <c r="K3533">
        <v>0</v>
      </c>
      <c r="L3533">
        <v>0</v>
      </c>
      <c r="M3533">
        <v>0</v>
      </c>
      <c r="N3533">
        <v>0</v>
      </c>
      <c r="P3533" s="22" t="s">
        <v>34</v>
      </c>
      <c r="R3533" t="s">
        <v>174</v>
      </c>
      <c r="S3533" t="s">
        <v>72</v>
      </c>
      <c r="T3533" s="9" t="e">
        <f>VLOOKUP(A3533,Sku_list!$A$1:$D$2667,3,0)</f>
        <v>#N/A</v>
      </c>
      <c r="U3533" s="9" t="e">
        <f>VLOOKUP(A3533,Sku_list!$A$1:$D$2667,4,0)*(F3533/1000000*12)</f>
        <v>#N/A</v>
      </c>
      <c r="V3533" s="9" t="e">
        <f>VLOOKUP(A3533,Sku_list!$A$1:$D$2667,4,0)*(H3533/1000000*12)</f>
        <v>#N/A</v>
      </c>
      <c r="W3533" s="9" t="e">
        <f>VLOOKUP(A3533,Sku_list!$A$1:$D$2667,4,0)*(J3533/1000000*12)</f>
        <v>#N/A</v>
      </c>
      <c r="X3533" s="9" t="e">
        <f>VLOOKUP(A3533,Sku_list!$A$1:$D$2667,4,0)*(L3533/1000000*12)</f>
        <v>#N/A</v>
      </c>
      <c r="Y3533" s="9" t="e">
        <f>VLOOKUP(A3533,Sku_list!$A$1:$E$2667,5,0)*((J3533+F3533)/1000000000)</f>
        <v>#N/A</v>
      </c>
      <c r="AC3533" s="22">
        <f t="shared" ca="1" si="55"/>
        <v>6.6666666666666666E-2</v>
      </c>
    </row>
    <row r="3534" spans="1:29" x14ac:dyDescent="0.35">
      <c r="A3534">
        <v>1607796</v>
      </c>
      <c r="B3534" t="s">
        <v>262</v>
      </c>
      <c r="C3534" t="s">
        <v>67</v>
      </c>
      <c r="D3534">
        <v>0</v>
      </c>
      <c r="E3534">
        <v>0</v>
      </c>
      <c r="F3534">
        <v>0</v>
      </c>
      <c r="G3534">
        <v>0</v>
      </c>
      <c r="H3534">
        <v>0</v>
      </c>
      <c r="I3534">
        <v>0</v>
      </c>
      <c r="J3534">
        <v>0</v>
      </c>
      <c r="K3534">
        <v>0</v>
      </c>
      <c r="L3534">
        <v>0</v>
      </c>
      <c r="M3534">
        <v>0</v>
      </c>
      <c r="N3534">
        <v>0</v>
      </c>
      <c r="P3534" s="22" t="s">
        <v>34</v>
      </c>
      <c r="R3534" t="s">
        <v>176</v>
      </c>
      <c r="S3534" t="s">
        <v>72</v>
      </c>
      <c r="T3534" s="9" t="e">
        <f>VLOOKUP(A3534,Sku_list!$A$1:$D$2667,3,0)</f>
        <v>#N/A</v>
      </c>
      <c r="U3534" s="9" t="e">
        <f>VLOOKUP(A3534,Sku_list!$A$1:$D$2667,4,0)*(F3534/1000000*12)</f>
        <v>#N/A</v>
      </c>
      <c r="V3534" s="9" t="e">
        <f>VLOOKUP(A3534,Sku_list!$A$1:$D$2667,4,0)*(H3534/1000000*12)</f>
        <v>#N/A</v>
      </c>
      <c r="W3534" s="9" t="e">
        <f>VLOOKUP(A3534,Sku_list!$A$1:$D$2667,4,0)*(J3534/1000000*12)</f>
        <v>#N/A</v>
      </c>
      <c r="X3534" s="9" t="e">
        <f>VLOOKUP(A3534,Sku_list!$A$1:$D$2667,4,0)*(L3534/1000000*12)</f>
        <v>#N/A</v>
      </c>
      <c r="Y3534" s="9" t="e">
        <f>VLOOKUP(A3534,Sku_list!$A$1:$E$2667,5,0)*((J3534+F3534)/1000000000)</f>
        <v>#N/A</v>
      </c>
      <c r="AC3534" s="22">
        <f t="shared" ca="1" si="55"/>
        <v>6.6666666666666666E-2</v>
      </c>
    </row>
    <row r="3535" spans="1:29" x14ac:dyDescent="0.35">
      <c r="A3535">
        <v>1607796</v>
      </c>
      <c r="B3535" t="s">
        <v>262</v>
      </c>
      <c r="C3535" t="s">
        <v>68</v>
      </c>
      <c r="D3535">
        <v>0</v>
      </c>
      <c r="E3535">
        <v>0</v>
      </c>
      <c r="F3535">
        <v>0</v>
      </c>
      <c r="G3535">
        <v>0</v>
      </c>
      <c r="H3535">
        <v>0</v>
      </c>
      <c r="I3535">
        <v>0</v>
      </c>
      <c r="J3535">
        <v>0</v>
      </c>
      <c r="K3535">
        <v>0</v>
      </c>
      <c r="L3535">
        <v>0</v>
      </c>
      <c r="M3535">
        <v>0</v>
      </c>
      <c r="N3535">
        <v>0</v>
      </c>
      <c r="P3535" s="22" t="s">
        <v>34</v>
      </c>
      <c r="R3535" t="s">
        <v>177</v>
      </c>
      <c r="S3535" t="s">
        <v>72</v>
      </c>
      <c r="T3535" s="9" t="e">
        <f>VLOOKUP(A3535,Sku_list!$A$1:$D$2667,3,0)</f>
        <v>#N/A</v>
      </c>
      <c r="U3535" s="9" t="e">
        <f>VLOOKUP(A3535,Sku_list!$A$1:$D$2667,4,0)*(F3535/1000000*12)</f>
        <v>#N/A</v>
      </c>
      <c r="V3535" s="9" t="e">
        <f>VLOOKUP(A3535,Sku_list!$A$1:$D$2667,4,0)*(H3535/1000000*12)</f>
        <v>#N/A</v>
      </c>
      <c r="W3535" s="9" t="e">
        <f>VLOOKUP(A3535,Sku_list!$A$1:$D$2667,4,0)*(J3535/1000000*12)</f>
        <v>#N/A</v>
      </c>
      <c r="X3535" s="9" t="e">
        <f>VLOOKUP(A3535,Sku_list!$A$1:$D$2667,4,0)*(L3535/1000000*12)</f>
        <v>#N/A</v>
      </c>
      <c r="Y3535" s="9" t="e">
        <f>VLOOKUP(A3535,Sku_list!$A$1:$E$2667,5,0)*((J3535+F3535)/1000000000)</f>
        <v>#N/A</v>
      </c>
      <c r="AC3535" s="22">
        <f t="shared" ca="1" si="55"/>
        <v>6.6666666666666666E-2</v>
      </c>
    </row>
    <row r="3536" spans="1:29" x14ac:dyDescent="0.35">
      <c r="A3536">
        <v>1607796</v>
      </c>
      <c r="B3536" t="s">
        <v>262</v>
      </c>
      <c r="C3536" t="s">
        <v>44</v>
      </c>
      <c r="D3536">
        <v>0</v>
      </c>
      <c r="E3536">
        <v>0</v>
      </c>
      <c r="F3536">
        <v>116</v>
      </c>
      <c r="G3536">
        <v>0</v>
      </c>
      <c r="H3536">
        <v>0</v>
      </c>
      <c r="I3536">
        <v>0</v>
      </c>
      <c r="J3536">
        <v>0</v>
      </c>
      <c r="K3536">
        <v>116</v>
      </c>
      <c r="L3536">
        <v>0</v>
      </c>
      <c r="M3536">
        <v>-116</v>
      </c>
      <c r="N3536">
        <v>116</v>
      </c>
      <c r="P3536" s="22" t="s">
        <v>34</v>
      </c>
      <c r="R3536" t="s">
        <v>45</v>
      </c>
      <c r="S3536" t="s">
        <v>193</v>
      </c>
      <c r="T3536" s="9" t="e">
        <f>VLOOKUP(A3536,Sku_list!$A$1:$D$2667,3,0)</f>
        <v>#N/A</v>
      </c>
      <c r="U3536" s="9" t="e">
        <f>VLOOKUP(A3536,Sku_list!$A$1:$D$2667,4,0)*(F3536/1000000*12)</f>
        <v>#N/A</v>
      </c>
      <c r="V3536" s="9" t="e">
        <f>VLOOKUP(A3536,Sku_list!$A$1:$D$2667,4,0)*(H3536/1000000*12)</f>
        <v>#N/A</v>
      </c>
      <c r="W3536" s="9" t="e">
        <f>VLOOKUP(A3536,Sku_list!$A$1:$D$2667,4,0)*(J3536/1000000*12)</f>
        <v>#N/A</v>
      </c>
      <c r="X3536" s="9" t="e">
        <f>VLOOKUP(A3536,Sku_list!$A$1:$D$2667,4,0)*(L3536/1000000*12)</f>
        <v>#N/A</v>
      </c>
      <c r="Y3536" s="9" t="e">
        <f>VLOOKUP(A3536,Sku_list!$A$1:$E$2667,5,0)*((J3536+F3536)/1000000000)</f>
        <v>#N/A</v>
      </c>
      <c r="AC3536" s="22">
        <f t="shared" ca="1" si="55"/>
        <v>6.6666666666666666E-2</v>
      </c>
    </row>
    <row r="3537" spans="1:29" x14ac:dyDescent="0.35">
      <c r="A3537">
        <v>1607796</v>
      </c>
      <c r="B3537" t="s">
        <v>262</v>
      </c>
      <c r="C3537" t="s">
        <v>273</v>
      </c>
      <c r="D3537">
        <v>0</v>
      </c>
      <c r="E3537">
        <v>0</v>
      </c>
      <c r="F3537">
        <v>0</v>
      </c>
      <c r="G3537">
        <v>0</v>
      </c>
      <c r="H3537">
        <v>0</v>
      </c>
      <c r="I3537">
        <v>0</v>
      </c>
      <c r="J3537">
        <v>0</v>
      </c>
      <c r="K3537">
        <v>0</v>
      </c>
      <c r="L3537">
        <v>0</v>
      </c>
      <c r="M3537">
        <v>0</v>
      </c>
      <c r="N3537">
        <v>0</v>
      </c>
      <c r="P3537" s="22" t="s">
        <v>34</v>
      </c>
      <c r="R3537" t="s">
        <v>275</v>
      </c>
      <c r="S3537" t="s">
        <v>308</v>
      </c>
      <c r="T3537" s="9" t="e">
        <f>VLOOKUP(A3537,Sku_list!$A$1:$D$2667,3,0)</f>
        <v>#N/A</v>
      </c>
      <c r="U3537" s="9" t="e">
        <f>VLOOKUP(A3537,Sku_list!$A$1:$D$2667,4,0)*(F3537/1000000*12)</f>
        <v>#N/A</v>
      </c>
      <c r="V3537" s="9" t="e">
        <f>VLOOKUP(A3537,Sku_list!$A$1:$D$2667,4,0)*(H3537/1000000*12)</f>
        <v>#N/A</v>
      </c>
      <c r="W3537" s="9" t="e">
        <f>VLOOKUP(A3537,Sku_list!$A$1:$D$2667,4,0)*(J3537/1000000*12)</f>
        <v>#N/A</v>
      </c>
      <c r="X3537" s="9" t="e">
        <f>VLOOKUP(A3537,Sku_list!$A$1:$D$2667,4,0)*(L3537/1000000*12)</f>
        <v>#N/A</v>
      </c>
      <c r="Y3537" s="9" t="e">
        <f>VLOOKUP(A3537,Sku_list!$A$1:$E$2667,5,0)*((J3537+F3537)/1000000000)</f>
        <v>#N/A</v>
      </c>
      <c r="AC3537" s="22">
        <f t="shared" ca="1" si="55"/>
        <v>6.6666666666666666E-2</v>
      </c>
    </row>
    <row r="3538" spans="1:29" x14ac:dyDescent="0.35">
      <c r="A3538">
        <v>1607797</v>
      </c>
      <c r="B3538" t="s">
        <v>263</v>
      </c>
      <c r="C3538" t="s">
        <v>139</v>
      </c>
      <c r="D3538">
        <v>0</v>
      </c>
      <c r="E3538">
        <v>0</v>
      </c>
      <c r="F3538">
        <v>0</v>
      </c>
      <c r="G3538">
        <v>0</v>
      </c>
      <c r="H3538">
        <v>0</v>
      </c>
      <c r="I3538">
        <v>0</v>
      </c>
      <c r="J3538">
        <v>0</v>
      </c>
      <c r="K3538">
        <v>0</v>
      </c>
      <c r="L3538">
        <v>0</v>
      </c>
      <c r="M3538">
        <v>0</v>
      </c>
      <c r="N3538">
        <v>0</v>
      </c>
      <c r="P3538" s="22" t="s">
        <v>34</v>
      </c>
      <c r="R3538" t="s">
        <v>70</v>
      </c>
      <c r="S3538" t="s">
        <v>69</v>
      </c>
      <c r="T3538" s="9" t="e">
        <f>VLOOKUP(A3538,Sku_list!$A$1:$D$2667,3,0)</f>
        <v>#N/A</v>
      </c>
      <c r="U3538" s="9" t="e">
        <f>VLOOKUP(A3538,Sku_list!$A$1:$D$2667,4,0)*(F3538/1000000*12)</f>
        <v>#N/A</v>
      </c>
      <c r="V3538" s="9" t="e">
        <f>VLOOKUP(A3538,Sku_list!$A$1:$D$2667,4,0)*(H3538/1000000*12)</f>
        <v>#N/A</v>
      </c>
      <c r="W3538" s="9" t="e">
        <f>VLOOKUP(A3538,Sku_list!$A$1:$D$2667,4,0)*(J3538/1000000*12)</f>
        <v>#N/A</v>
      </c>
      <c r="X3538" s="9" t="e">
        <f>VLOOKUP(A3538,Sku_list!$A$1:$D$2667,4,0)*(L3538/1000000*12)</f>
        <v>#N/A</v>
      </c>
      <c r="Y3538" s="9" t="e">
        <f>VLOOKUP(A3538,Sku_list!$A$1:$E$2667,5,0)*((J3538+F3538)/1000000000)</f>
        <v>#N/A</v>
      </c>
      <c r="AC3538" s="22">
        <f t="shared" ca="1" si="55"/>
        <v>6.6666666666666666E-2</v>
      </c>
    </row>
    <row r="3539" spans="1:29" x14ac:dyDescent="0.35">
      <c r="A3539">
        <v>1607797</v>
      </c>
      <c r="B3539" t="s">
        <v>263</v>
      </c>
      <c r="C3539" t="s">
        <v>140</v>
      </c>
      <c r="D3539">
        <v>0</v>
      </c>
      <c r="E3539">
        <v>0</v>
      </c>
      <c r="F3539">
        <v>0</v>
      </c>
      <c r="G3539">
        <v>12</v>
      </c>
      <c r="H3539">
        <v>0</v>
      </c>
      <c r="I3539">
        <v>0</v>
      </c>
      <c r="J3539">
        <v>0</v>
      </c>
      <c r="K3539">
        <v>0</v>
      </c>
      <c r="L3539">
        <v>0</v>
      </c>
      <c r="M3539">
        <v>0</v>
      </c>
      <c r="N3539">
        <v>0</v>
      </c>
      <c r="P3539" s="22" t="s">
        <v>34</v>
      </c>
      <c r="R3539" t="s">
        <v>71</v>
      </c>
      <c r="S3539" t="s">
        <v>72</v>
      </c>
      <c r="T3539" s="9" t="e">
        <f>VLOOKUP(A3539,Sku_list!$A$1:$D$2667,3,0)</f>
        <v>#N/A</v>
      </c>
      <c r="U3539" s="9" t="e">
        <f>VLOOKUP(A3539,Sku_list!$A$1:$D$2667,4,0)*(F3539/1000000*12)</f>
        <v>#N/A</v>
      </c>
      <c r="V3539" s="9" t="e">
        <f>VLOOKUP(A3539,Sku_list!$A$1:$D$2667,4,0)*(H3539/1000000*12)</f>
        <v>#N/A</v>
      </c>
      <c r="W3539" s="9" t="e">
        <f>VLOOKUP(A3539,Sku_list!$A$1:$D$2667,4,0)*(J3539/1000000*12)</f>
        <v>#N/A</v>
      </c>
      <c r="X3539" s="9" t="e">
        <f>VLOOKUP(A3539,Sku_list!$A$1:$D$2667,4,0)*(L3539/1000000*12)</f>
        <v>#N/A</v>
      </c>
      <c r="Y3539" s="9" t="e">
        <f>VLOOKUP(A3539,Sku_list!$A$1:$E$2667,5,0)*((J3539+F3539)/1000000000)</f>
        <v>#N/A</v>
      </c>
      <c r="AC3539" s="22">
        <f t="shared" ca="1" si="55"/>
        <v>6.6666666666666666E-2</v>
      </c>
    </row>
    <row r="3540" spans="1:29" x14ac:dyDescent="0.35">
      <c r="A3540">
        <v>1607797</v>
      </c>
      <c r="B3540" t="s">
        <v>263</v>
      </c>
      <c r="C3540" t="s">
        <v>141</v>
      </c>
      <c r="D3540">
        <v>0</v>
      </c>
      <c r="E3540">
        <v>0</v>
      </c>
      <c r="F3540">
        <v>0</v>
      </c>
      <c r="G3540">
        <v>0</v>
      </c>
      <c r="H3540">
        <v>0</v>
      </c>
      <c r="I3540">
        <v>0</v>
      </c>
      <c r="J3540">
        <v>0</v>
      </c>
      <c r="K3540">
        <v>0</v>
      </c>
      <c r="L3540">
        <v>0</v>
      </c>
      <c r="M3540">
        <v>0</v>
      </c>
      <c r="N3540">
        <v>0</v>
      </c>
      <c r="P3540" s="22" t="s">
        <v>34</v>
      </c>
      <c r="R3540" t="s">
        <v>82</v>
      </c>
      <c r="S3540" t="s">
        <v>83</v>
      </c>
      <c r="T3540" s="9" t="e">
        <f>VLOOKUP(A3540,Sku_list!$A$1:$D$2667,3,0)</f>
        <v>#N/A</v>
      </c>
      <c r="U3540" s="9" t="e">
        <f>VLOOKUP(A3540,Sku_list!$A$1:$D$2667,4,0)*(F3540/1000000*12)</f>
        <v>#N/A</v>
      </c>
      <c r="V3540" s="9" t="e">
        <f>VLOOKUP(A3540,Sku_list!$A$1:$D$2667,4,0)*(H3540/1000000*12)</f>
        <v>#N/A</v>
      </c>
      <c r="W3540" s="9" t="e">
        <f>VLOOKUP(A3540,Sku_list!$A$1:$D$2667,4,0)*(J3540/1000000*12)</f>
        <v>#N/A</v>
      </c>
      <c r="X3540" s="9" t="e">
        <f>VLOOKUP(A3540,Sku_list!$A$1:$D$2667,4,0)*(L3540/1000000*12)</f>
        <v>#N/A</v>
      </c>
      <c r="Y3540" s="9" t="e">
        <f>VLOOKUP(A3540,Sku_list!$A$1:$E$2667,5,0)*((J3540+F3540)/1000000000)</f>
        <v>#N/A</v>
      </c>
      <c r="AC3540" s="22">
        <f t="shared" ca="1" si="55"/>
        <v>6.6666666666666666E-2</v>
      </c>
    </row>
    <row r="3541" spans="1:29" x14ac:dyDescent="0.35">
      <c r="A3541">
        <v>1607797</v>
      </c>
      <c r="B3541" t="s">
        <v>263</v>
      </c>
      <c r="C3541" t="s">
        <v>142</v>
      </c>
      <c r="D3541">
        <v>0</v>
      </c>
      <c r="E3541">
        <v>0</v>
      </c>
      <c r="F3541">
        <v>0</v>
      </c>
      <c r="G3541">
        <v>0</v>
      </c>
      <c r="H3541">
        <v>0</v>
      </c>
      <c r="I3541">
        <v>0</v>
      </c>
      <c r="J3541">
        <v>0</v>
      </c>
      <c r="K3541">
        <v>0</v>
      </c>
      <c r="L3541">
        <v>0</v>
      </c>
      <c r="M3541">
        <v>0</v>
      </c>
      <c r="N3541">
        <v>0</v>
      </c>
      <c r="P3541" s="22" t="s">
        <v>34</v>
      </c>
      <c r="R3541" t="s">
        <v>84</v>
      </c>
      <c r="S3541" t="s">
        <v>85</v>
      </c>
      <c r="T3541" s="9" t="e">
        <f>VLOOKUP(A3541,Sku_list!$A$1:$D$2667,3,0)</f>
        <v>#N/A</v>
      </c>
      <c r="U3541" s="9" t="e">
        <f>VLOOKUP(A3541,Sku_list!$A$1:$D$2667,4,0)*(F3541/1000000*12)</f>
        <v>#N/A</v>
      </c>
      <c r="V3541" s="9" t="e">
        <f>VLOOKUP(A3541,Sku_list!$A$1:$D$2667,4,0)*(H3541/1000000*12)</f>
        <v>#N/A</v>
      </c>
      <c r="W3541" s="9" t="e">
        <f>VLOOKUP(A3541,Sku_list!$A$1:$D$2667,4,0)*(J3541/1000000*12)</f>
        <v>#N/A</v>
      </c>
      <c r="X3541" s="9" t="e">
        <f>VLOOKUP(A3541,Sku_list!$A$1:$D$2667,4,0)*(L3541/1000000*12)</f>
        <v>#N/A</v>
      </c>
      <c r="Y3541" s="9" t="e">
        <f>VLOOKUP(A3541,Sku_list!$A$1:$E$2667,5,0)*((J3541+F3541)/1000000000)</f>
        <v>#N/A</v>
      </c>
      <c r="AC3541" s="22">
        <f t="shared" ca="1" si="55"/>
        <v>6.6666666666666666E-2</v>
      </c>
    </row>
    <row r="3542" spans="1:29" x14ac:dyDescent="0.35">
      <c r="A3542">
        <v>1607797</v>
      </c>
      <c r="B3542" t="s">
        <v>263</v>
      </c>
      <c r="C3542" t="s">
        <v>143</v>
      </c>
      <c r="D3542">
        <v>0</v>
      </c>
      <c r="E3542">
        <v>0</v>
      </c>
      <c r="F3542">
        <v>0</v>
      </c>
      <c r="G3542">
        <v>0</v>
      </c>
      <c r="H3542">
        <v>0</v>
      </c>
      <c r="I3542">
        <v>0</v>
      </c>
      <c r="J3542">
        <v>0</v>
      </c>
      <c r="K3542">
        <v>0</v>
      </c>
      <c r="L3542">
        <v>0</v>
      </c>
      <c r="M3542">
        <v>0</v>
      </c>
      <c r="N3542">
        <v>0</v>
      </c>
      <c r="P3542" s="22" t="s">
        <v>34</v>
      </c>
      <c r="R3542" t="s">
        <v>86</v>
      </c>
      <c r="S3542" t="s">
        <v>85</v>
      </c>
      <c r="T3542" s="9" t="e">
        <f>VLOOKUP(A3542,Sku_list!$A$1:$D$2667,3,0)</f>
        <v>#N/A</v>
      </c>
      <c r="U3542" s="9" t="e">
        <f>VLOOKUP(A3542,Sku_list!$A$1:$D$2667,4,0)*(F3542/1000000*12)</f>
        <v>#N/A</v>
      </c>
      <c r="V3542" s="9" t="e">
        <f>VLOOKUP(A3542,Sku_list!$A$1:$D$2667,4,0)*(H3542/1000000*12)</f>
        <v>#N/A</v>
      </c>
      <c r="W3542" s="9" t="e">
        <f>VLOOKUP(A3542,Sku_list!$A$1:$D$2667,4,0)*(J3542/1000000*12)</f>
        <v>#N/A</v>
      </c>
      <c r="X3542" s="9" t="e">
        <f>VLOOKUP(A3542,Sku_list!$A$1:$D$2667,4,0)*(L3542/1000000*12)</f>
        <v>#N/A</v>
      </c>
      <c r="Y3542" s="9" t="e">
        <f>VLOOKUP(A3542,Sku_list!$A$1:$E$2667,5,0)*((J3542+F3542)/1000000000)</f>
        <v>#N/A</v>
      </c>
      <c r="AC3542" s="22">
        <f t="shared" ca="1" si="55"/>
        <v>6.6666666666666666E-2</v>
      </c>
    </row>
    <row r="3543" spans="1:29" x14ac:dyDescent="0.35">
      <c r="A3543">
        <v>1607797</v>
      </c>
      <c r="B3543" t="s">
        <v>263</v>
      </c>
      <c r="C3543" t="s">
        <v>144</v>
      </c>
      <c r="D3543">
        <v>0</v>
      </c>
      <c r="E3543">
        <v>0</v>
      </c>
      <c r="F3543">
        <v>0</v>
      </c>
      <c r="G3543">
        <v>196</v>
      </c>
      <c r="H3543">
        <v>0</v>
      </c>
      <c r="I3543">
        <v>0</v>
      </c>
      <c r="J3543">
        <v>0</v>
      </c>
      <c r="K3543">
        <v>24</v>
      </c>
      <c r="L3543">
        <v>0</v>
      </c>
      <c r="M3543">
        <v>0</v>
      </c>
      <c r="N3543">
        <v>0</v>
      </c>
      <c r="P3543" s="22" t="s">
        <v>34</v>
      </c>
      <c r="R3543" t="s">
        <v>87</v>
      </c>
      <c r="S3543" t="s">
        <v>72</v>
      </c>
      <c r="T3543" s="9" t="e">
        <f>VLOOKUP(A3543,Sku_list!$A$1:$D$2667,3,0)</f>
        <v>#N/A</v>
      </c>
      <c r="U3543" s="9" t="e">
        <f>VLOOKUP(A3543,Sku_list!$A$1:$D$2667,4,0)*(F3543/1000000*12)</f>
        <v>#N/A</v>
      </c>
      <c r="V3543" s="9" t="e">
        <f>VLOOKUP(A3543,Sku_list!$A$1:$D$2667,4,0)*(H3543/1000000*12)</f>
        <v>#N/A</v>
      </c>
      <c r="W3543" s="9" t="e">
        <f>VLOOKUP(A3543,Sku_list!$A$1:$D$2667,4,0)*(J3543/1000000*12)</f>
        <v>#N/A</v>
      </c>
      <c r="X3543" s="9" t="e">
        <f>VLOOKUP(A3543,Sku_list!$A$1:$D$2667,4,0)*(L3543/1000000*12)</f>
        <v>#N/A</v>
      </c>
      <c r="Y3543" s="9" t="e">
        <f>VLOOKUP(A3543,Sku_list!$A$1:$E$2667,5,0)*((J3543+F3543)/1000000000)</f>
        <v>#N/A</v>
      </c>
      <c r="AC3543" s="22">
        <f t="shared" ca="1" si="55"/>
        <v>6.6666666666666666E-2</v>
      </c>
    </row>
    <row r="3544" spans="1:29" x14ac:dyDescent="0.35">
      <c r="A3544">
        <v>1607797</v>
      </c>
      <c r="B3544" t="s">
        <v>263</v>
      </c>
      <c r="C3544" t="s">
        <v>145</v>
      </c>
      <c r="D3544">
        <v>0</v>
      </c>
      <c r="E3544">
        <v>0</v>
      </c>
      <c r="F3544">
        <v>0</v>
      </c>
      <c r="G3544">
        <v>70</v>
      </c>
      <c r="H3544">
        <v>10</v>
      </c>
      <c r="I3544">
        <v>0</v>
      </c>
      <c r="J3544">
        <v>0</v>
      </c>
      <c r="K3544">
        <v>0</v>
      </c>
      <c r="L3544">
        <v>0</v>
      </c>
      <c r="M3544">
        <v>-10</v>
      </c>
      <c r="N3544">
        <v>10</v>
      </c>
      <c r="P3544" s="22" t="s">
        <v>34</v>
      </c>
      <c r="R3544" t="s">
        <v>88</v>
      </c>
      <c r="S3544" t="s">
        <v>83</v>
      </c>
      <c r="T3544" s="9" t="e">
        <f>VLOOKUP(A3544,Sku_list!$A$1:$D$2667,3,0)</f>
        <v>#N/A</v>
      </c>
      <c r="U3544" s="9" t="e">
        <f>VLOOKUP(A3544,Sku_list!$A$1:$D$2667,4,0)*(F3544/1000000*12)</f>
        <v>#N/A</v>
      </c>
      <c r="V3544" s="9" t="e">
        <f>VLOOKUP(A3544,Sku_list!$A$1:$D$2667,4,0)*(H3544/1000000*12)</f>
        <v>#N/A</v>
      </c>
      <c r="W3544" s="9" t="e">
        <f>VLOOKUP(A3544,Sku_list!$A$1:$D$2667,4,0)*(J3544/1000000*12)</f>
        <v>#N/A</v>
      </c>
      <c r="X3544" s="9" t="e">
        <f>VLOOKUP(A3544,Sku_list!$A$1:$D$2667,4,0)*(L3544/1000000*12)</f>
        <v>#N/A</v>
      </c>
      <c r="Y3544" s="9" t="e">
        <f>VLOOKUP(A3544,Sku_list!$A$1:$E$2667,5,0)*((J3544+F3544)/1000000000)</f>
        <v>#N/A</v>
      </c>
      <c r="AC3544" s="22">
        <f t="shared" ca="1" si="55"/>
        <v>6.6666666666666666E-2</v>
      </c>
    </row>
    <row r="3545" spans="1:29" x14ac:dyDescent="0.35">
      <c r="A3545">
        <v>1607797</v>
      </c>
      <c r="B3545" t="s">
        <v>263</v>
      </c>
      <c r="C3545" t="s">
        <v>146</v>
      </c>
      <c r="D3545">
        <v>0</v>
      </c>
      <c r="E3545">
        <v>0</v>
      </c>
      <c r="F3545">
        <v>0</v>
      </c>
      <c r="G3545">
        <v>28</v>
      </c>
      <c r="H3545">
        <v>0</v>
      </c>
      <c r="I3545">
        <v>0</v>
      </c>
      <c r="J3545">
        <v>0</v>
      </c>
      <c r="K3545">
        <v>0</v>
      </c>
      <c r="L3545">
        <v>0</v>
      </c>
      <c r="M3545">
        <v>0</v>
      </c>
      <c r="N3545">
        <v>0</v>
      </c>
      <c r="P3545" s="22" t="s">
        <v>34</v>
      </c>
      <c r="R3545" t="s">
        <v>89</v>
      </c>
      <c r="S3545" t="s">
        <v>69</v>
      </c>
      <c r="T3545" s="9" t="e">
        <f>VLOOKUP(A3545,Sku_list!$A$1:$D$2667,3,0)</f>
        <v>#N/A</v>
      </c>
      <c r="U3545" s="9" t="e">
        <f>VLOOKUP(A3545,Sku_list!$A$1:$D$2667,4,0)*(F3545/1000000*12)</f>
        <v>#N/A</v>
      </c>
      <c r="V3545" s="9" t="e">
        <f>VLOOKUP(A3545,Sku_list!$A$1:$D$2667,4,0)*(H3545/1000000*12)</f>
        <v>#N/A</v>
      </c>
      <c r="W3545" s="9" t="e">
        <f>VLOOKUP(A3545,Sku_list!$A$1:$D$2667,4,0)*(J3545/1000000*12)</f>
        <v>#N/A</v>
      </c>
      <c r="X3545" s="9" t="e">
        <f>VLOOKUP(A3545,Sku_list!$A$1:$D$2667,4,0)*(L3545/1000000*12)</f>
        <v>#N/A</v>
      </c>
      <c r="Y3545" s="9" t="e">
        <f>VLOOKUP(A3545,Sku_list!$A$1:$E$2667,5,0)*((J3545+F3545)/1000000000)</f>
        <v>#N/A</v>
      </c>
      <c r="AC3545" s="22">
        <f t="shared" ca="1" si="55"/>
        <v>6.6666666666666666E-2</v>
      </c>
    </row>
    <row r="3546" spans="1:29" x14ac:dyDescent="0.35">
      <c r="A3546">
        <v>1607797</v>
      </c>
      <c r="B3546" t="s">
        <v>263</v>
      </c>
      <c r="C3546" t="s">
        <v>147</v>
      </c>
      <c r="D3546">
        <v>0</v>
      </c>
      <c r="E3546">
        <v>0</v>
      </c>
      <c r="F3546">
        <v>0</v>
      </c>
      <c r="G3546">
        <v>0</v>
      </c>
      <c r="H3546">
        <v>0</v>
      </c>
      <c r="I3546">
        <v>0</v>
      </c>
      <c r="J3546">
        <v>0</v>
      </c>
      <c r="K3546">
        <v>0</v>
      </c>
      <c r="L3546">
        <v>0</v>
      </c>
      <c r="M3546">
        <v>0</v>
      </c>
      <c r="N3546">
        <v>0</v>
      </c>
      <c r="P3546" s="22" t="s">
        <v>34</v>
      </c>
      <c r="R3546" t="s">
        <v>90</v>
      </c>
      <c r="S3546" t="s">
        <v>69</v>
      </c>
      <c r="T3546" s="9" t="e">
        <f>VLOOKUP(A3546,Sku_list!$A$1:$D$2667,3,0)</f>
        <v>#N/A</v>
      </c>
      <c r="U3546" s="9" t="e">
        <f>VLOOKUP(A3546,Sku_list!$A$1:$D$2667,4,0)*(F3546/1000000*12)</f>
        <v>#N/A</v>
      </c>
      <c r="V3546" s="9" t="e">
        <f>VLOOKUP(A3546,Sku_list!$A$1:$D$2667,4,0)*(H3546/1000000*12)</f>
        <v>#N/A</v>
      </c>
      <c r="W3546" s="9" t="e">
        <f>VLOOKUP(A3546,Sku_list!$A$1:$D$2667,4,0)*(J3546/1000000*12)</f>
        <v>#N/A</v>
      </c>
      <c r="X3546" s="9" t="e">
        <f>VLOOKUP(A3546,Sku_list!$A$1:$D$2667,4,0)*(L3546/1000000*12)</f>
        <v>#N/A</v>
      </c>
      <c r="Y3546" s="9" t="e">
        <f>VLOOKUP(A3546,Sku_list!$A$1:$E$2667,5,0)*((J3546+F3546)/1000000000)</f>
        <v>#N/A</v>
      </c>
      <c r="AC3546" s="22">
        <f t="shared" ca="1" si="55"/>
        <v>6.6666666666666666E-2</v>
      </c>
    </row>
    <row r="3547" spans="1:29" x14ac:dyDescent="0.35">
      <c r="A3547">
        <v>1607797</v>
      </c>
      <c r="B3547" t="s">
        <v>263</v>
      </c>
      <c r="C3547" t="s">
        <v>148</v>
      </c>
      <c r="D3547">
        <v>0</v>
      </c>
      <c r="E3547">
        <v>0</v>
      </c>
      <c r="F3547">
        <v>0</v>
      </c>
      <c r="G3547">
        <v>0</v>
      </c>
      <c r="H3547">
        <v>0</v>
      </c>
      <c r="I3547">
        <v>0</v>
      </c>
      <c r="J3547">
        <v>0</v>
      </c>
      <c r="K3547">
        <v>0</v>
      </c>
      <c r="L3547">
        <v>0</v>
      </c>
      <c r="M3547">
        <v>0</v>
      </c>
      <c r="N3547">
        <v>0</v>
      </c>
      <c r="P3547" s="22" t="s">
        <v>34</v>
      </c>
      <c r="R3547" t="s">
        <v>91</v>
      </c>
      <c r="S3547" t="s">
        <v>85</v>
      </c>
      <c r="T3547" s="9" t="e">
        <f>VLOOKUP(A3547,Sku_list!$A$1:$D$2667,3,0)</f>
        <v>#N/A</v>
      </c>
      <c r="U3547" s="9" t="e">
        <f>VLOOKUP(A3547,Sku_list!$A$1:$D$2667,4,0)*(F3547/1000000*12)</f>
        <v>#N/A</v>
      </c>
      <c r="V3547" s="9" t="e">
        <f>VLOOKUP(A3547,Sku_list!$A$1:$D$2667,4,0)*(H3547/1000000*12)</f>
        <v>#N/A</v>
      </c>
      <c r="W3547" s="9" t="e">
        <f>VLOOKUP(A3547,Sku_list!$A$1:$D$2667,4,0)*(J3547/1000000*12)</f>
        <v>#N/A</v>
      </c>
      <c r="X3547" s="9" t="e">
        <f>VLOOKUP(A3547,Sku_list!$A$1:$D$2667,4,0)*(L3547/1000000*12)</f>
        <v>#N/A</v>
      </c>
      <c r="Y3547" s="9" t="e">
        <f>VLOOKUP(A3547,Sku_list!$A$1:$E$2667,5,0)*((J3547+F3547)/1000000000)</f>
        <v>#N/A</v>
      </c>
      <c r="AC3547" s="22">
        <f t="shared" ca="1" si="55"/>
        <v>6.6666666666666666E-2</v>
      </c>
    </row>
    <row r="3548" spans="1:29" x14ac:dyDescent="0.35">
      <c r="A3548">
        <v>1607797</v>
      </c>
      <c r="B3548" t="s">
        <v>263</v>
      </c>
      <c r="C3548" t="s">
        <v>149</v>
      </c>
      <c r="D3548">
        <v>0</v>
      </c>
      <c r="E3548">
        <v>0</v>
      </c>
      <c r="F3548">
        <v>0</v>
      </c>
      <c r="G3548">
        <v>0</v>
      </c>
      <c r="H3548">
        <v>0</v>
      </c>
      <c r="I3548">
        <v>0</v>
      </c>
      <c r="J3548">
        <v>0</v>
      </c>
      <c r="K3548">
        <v>0</v>
      </c>
      <c r="L3548">
        <v>0</v>
      </c>
      <c r="M3548">
        <v>0</v>
      </c>
      <c r="N3548">
        <v>0</v>
      </c>
      <c r="P3548" s="22" t="s">
        <v>34</v>
      </c>
      <c r="R3548" t="s">
        <v>92</v>
      </c>
      <c r="S3548" t="s">
        <v>85</v>
      </c>
      <c r="T3548" s="9" t="e">
        <f>VLOOKUP(A3548,Sku_list!$A$1:$D$2667,3,0)</f>
        <v>#N/A</v>
      </c>
      <c r="U3548" s="9" t="e">
        <f>VLOOKUP(A3548,Sku_list!$A$1:$D$2667,4,0)*(F3548/1000000*12)</f>
        <v>#N/A</v>
      </c>
      <c r="V3548" s="9" t="e">
        <f>VLOOKUP(A3548,Sku_list!$A$1:$D$2667,4,0)*(H3548/1000000*12)</f>
        <v>#N/A</v>
      </c>
      <c r="W3548" s="9" t="e">
        <f>VLOOKUP(A3548,Sku_list!$A$1:$D$2667,4,0)*(J3548/1000000*12)</f>
        <v>#N/A</v>
      </c>
      <c r="X3548" s="9" t="e">
        <f>VLOOKUP(A3548,Sku_list!$A$1:$D$2667,4,0)*(L3548/1000000*12)</f>
        <v>#N/A</v>
      </c>
      <c r="Y3548" s="9" t="e">
        <f>VLOOKUP(A3548,Sku_list!$A$1:$E$2667,5,0)*((J3548+F3548)/1000000000)</f>
        <v>#N/A</v>
      </c>
      <c r="AC3548" s="22">
        <f t="shared" ca="1" si="55"/>
        <v>6.6666666666666666E-2</v>
      </c>
    </row>
    <row r="3549" spans="1:29" x14ac:dyDescent="0.35">
      <c r="A3549">
        <v>1607797</v>
      </c>
      <c r="B3549" t="s">
        <v>263</v>
      </c>
      <c r="C3549" t="s">
        <v>150</v>
      </c>
      <c r="D3549">
        <v>0</v>
      </c>
      <c r="E3549">
        <v>0</v>
      </c>
      <c r="F3549">
        <v>0</v>
      </c>
      <c r="G3549">
        <v>0</v>
      </c>
      <c r="H3549">
        <v>0</v>
      </c>
      <c r="I3549">
        <v>0</v>
      </c>
      <c r="J3549">
        <v>0</v>
      </c>
      <c r="K3549">
        <v>0</v>
      </c>
      <c r="L3549">
        <v>0</v>
      </c>
      <c r="M3549">
        <v>0</v>
      </c>
      <c r="N3549">
        <v>0</v>
      </c>
      <c r="P3549" s="22" t="s">
        <v>34</v>
      </c>
      <c r="R3549" t="s">
        <v>93</v>
      </c>
      <c r="S3549" t="s">
        <v>85</v>
      </c>
      <c r="T3549" s="9" t="e">
        <f>VLOOKUP(A3549,Sku_list!$A$1:$D$2667,3,0)</f>
        <v>#N/A</v>
      </c>
      <c r="U3549" s="9" t="e">
        <f>VLOOKUP(A3549,Sku_list!$A$1:$D$2667,4,0)*(F3549/1000000*12)</f>
        <v>#N/A</v>
      </c>
      <c r="V3549" s="9" t="e">
        <f>VLOOKUP(A3549,Sku_list!$A$1:$D$2667,4,0)*(H3549/1000000*12)</f>
        <v>#N/A</v>
      </c>
      <c r="W3549" s="9" t="e">
        <f>VLOOKUP(A3549,Sku_list!$A$1:$D$2667,4,0)*(J3549/1000000*12)</f>
        <v>#N/A</v>
      </c>
      <c r="X3549" s="9" t="e">
        <f>VLOOKUP(A3549,Sku_list!$A$1:$D$2667,4,0)*(L3549/1000000*12)</f>
        <v>#N/A</v>
      </c>
      <c r="Y3549" s="9" t="e">
        <f>VLOOKUP(A3549,Sku_list!$A$1:$E$2667,5,0)*((J3549+F3549)/1000000000)</f>
        <v>#N/A</v>
      </c>
      <c r="AC3549" s="22">
        <f t="shared" ca="1" si="55"/>
        <v>6.6666666666666666E-2</v>
      </c>
    </row>
    <row r="3550" spans="1:29" x14ac:dyDescent="0.35">
      <c r="A3550">
        <v>1607797</v>
      </c>
      <c r="B3550" t="s">
        <v>263</v>
      </c>
      <c r="C3550" t="s">
        <v>151</v>
      </c>
      <c r="D3550">
        <v>0</v>
      </c>
      <c r="E3550">
        <v>0</v>
      </c>
      <c r="F3550">
        <v>0</v>
      </c>
      <c r="G3550">
        <v>72</v>
      </c>
      <c r="H3550">
        <v>64</v>
      </c>
      <c r="I3550">
        <v>0</v>
      </c>
      <c r="J3550">
        <v>6</v>
      </c>
      <c r="K3550">
        <v>6</v>
      </c>
      <c r="L3550">
        <v>0</v>
      </c>
      <c r="M3550">
        <v>-70</v>
      </c>
      <c r="N3550">
        <v>70</v>
      </c>
      <c r="P3550" s="22" t="s">
        <v>34</v>
      </c>
      <c r="R3550" t="s">
        <v>94</v>
      </c>
      <c r="S3550" t="s">
        <v>83</v>
      </c>
      <c r="T3550" s="9" t="e">
        <f>VLOOKUP(A3550,Sku_list!$A$1:$D$2667,3,0)</f>
        <v>#N/A</v>
      </c>
      <c r="U3550" s="9" t="e">
        <f>VLOOKUP(A3550,Sku_list!$A$1:$D$2667,4,0)*(F3550/1000000*12)</f>
        <v>#N/A</v>
      </c>
      <c r="V3550" s="9" t="e">
        <f>VLOOKUP(A3550,Sku_list!$A$1:$D$2667,4,0)*(H3550/1000000*12)</f>
        <v>#N/A</v>
      </c>
      <c r="W3550" s="9" t="e">
        <f>VLOOKUP(A3550,Sku_list!$A$1:$D$2667,4,0)*(J3550/1000000*12)</f>
        <v>#N/A</v>
      </c>
      <c r="X3550" s="9" t="e">
        <f>VLOOKUP(A3550,Sku_list!$A$1:$D$2667,4,0)*(L3550/1000000*12)</f>
        <v>#N/A</v>
      </c>
      <c r="Y3550" s="9" t="e">
        <f>VLOOKUP(A3550,Sku_list!$A$1:$E$2667,5,0)*((J3550+F3550)/1000000000)</f>
        <v>#N/A</v>
      </c>
      <c r="AC3550" s="22">
        <f t="shared" ca="1" si="55"/>
        <v>6.6666666666666666E-2</v>
      </c>
    </row>
    <row r="3551" spans="1:29" x14ac:dyDescent="0.35">
      <c r="A3551">
        <v>1607797</v>
      </c>
      <c r="B3551" t="s">
        <v>263</v>
      </c>
      <c r="C3551" t="s">
        <v>152</v>
      </c>
      <c r="D3551">
        <v>0</v>
      </c>
      <c r="E3551">
        <v>0</v>
      </c>
      <c r="F3551">
        <v>0</v>
      </c>
      <c r="G3551">
        <v>0</v>
      </c>
      <c r="H3551">
        <v>0</v>
      </c>
      <c r="I3551">
        <v>0</v>
      </c>
      <c r="J3551">
        <v>0</v>
      </c>
      <c r="K3551">
        <v>0</v>
      </c>
      <c r="L3551">
        <v>0</v>
      </c>
      <c r="M3551">
        <v>0</v>
      </c>
      <c r="N3551">
        <v>0</v>
      </c>
      <c r="P3551" s="22" t="s">
        <v>34</v>
      </c>
      <c r="R3551" t="s">
        <v>95</v>
      </c>
      <c r="S3551" t="s">
        <v>83</v>
      </c>
      <c r="T3551" s="9" t="e">
        <f>VLOOKUP(A3551,Sku_list!$A$1:$D$2667,3,0)</f>
        <v>#N/A</v>
      </c>
      <c r="U3551" s="9" t="e">
        <f>VLOOKUP(A3551,Sku_list!$A$1:$D$2667,4,0)*(F3551/1000000*12)</f>
        <v>#N/A</v>
      </c>
      <c r="V3551" s="9" t="e">
        <f>VLOOKUP(A3551,Sku_list!$A$1:$D$2667,4,0)*(H3551/1000000*12)</f>
        <v>#N/A</v>
      </c>
      <c r="W3551" s="9" t="e">
        <f>VLOOKUP(A3551,Sku_list!$A$1:$D$2667,4,0)*(J3551/1000000*12)</f>
        <v>#N/A</v>
      </c>
      <c r="X3551" s="9" t="e">
        <f>VLOOKUP(A3551,Sku_list!$A$1:$D$2667,4,0)*(L3551/1000000*12)</f>
        <v>#N/A</v>
      </c>
      <c r="Y3551" s="9" t="e">
        <f>VLOOKUP(A3551,Sku_list!$A$1:$E$2667,5,0)*((J3551+F3551)/1000000000)</f>
        <v>#N/A</v>
      </c>
      <c r="AC3551" s="22">
        <f t="shared" ca="1" si="55"/>
        <v>6.6666666666666666E-2</v>
      </c>
    </row>
    <row r="3552" spans="1:29" x14ac:dyDescent="0.35">
      <c r="A3552">
        <v>1607797</v>
      </c>
      <c r="B3552" t="s">
        <v>263</v>
      </c>
      <c r="C3552" t="s">
        <v>153</v>
      </c>
      <c r="D3552">
        <v>0</v>
      </c>
      <c r="E3552">
        <v>0</v>
      </c>
      <c r="F3552">
        <v>0</v>
      </c>
      <c r="G3552">
        <v>0</v>
      </c>
      <c r="H3552">
        <v>0</v>
      </c>
      <c r="I3552">
        <v>0</v>
      </c>
      <c r="J3552">
        <v>0</v>
      </c>
      <c r="K3552">
        <v>0</v>
      </c>
      <c r="L3552">
        <v>0</v>
      </c>
      <c r="M3552">
        <v>0</v>
      </c>
      <c r="N3552">
        <v>0</v>
      </c>
      <c r="P3552" s="22" t="s">
        <v>34</v>
      </c>
      <c r="R3552" t="s">
        <v>189</v>
      </c>
      <c r="S3552" t="s">
        <v>190</v>
      </c>
      <c r="T3552" s="9" t="e">
        <f>VLOOKUP(A3552,Sku_list!$A$1:$D$2667,3,0)</f>
        <v>#N/A</v>
      </c>
      <c r="U3552" s="9" t="e">
        <f>VLOOKUP(A3552,Sku_list!$A$1:$D$2667,4,0)*(F3552/1000000*12)</f>
        <v>#N/A</v>
      </c>
      <c r="V3552" s="9" t="e">
        <f>VLOOKUP(A3552,Sku_list!$A$1:$D$2667,4,0)*(H3552/1000000*12)</f>
        <v>#N/A</v>
      </c>
      <c r="W3552" s="9" t="e">
        <f>VLOOKUP(A3552,Sku_list!$A$1:$D$2667,4,0)*(J3552/1000000*12)</f>
        <v>#N/A</v>
      </c>
      <c r="X3552" s="9" t="e">
        <f>VLOOKUP(A3552,Sku_list!$A$1:$D$2667,4,0)*(L3552/1000000*12)</f>
        <v>#N/A</v>
      </c>
      <c r="Y3552" s="9" t="e">
        <f>VLOOKUP(A3552,Sku_list!$A$1:$E$2667,5,0)*((J3552+F3552)/1000000000)</f>
        <v>#N/A</v>
      </c>
      <c r="AC3552" s="22">
        <f t="shared" ca="1" si="55"/>
        <v>6.6666666666666666E-2</v>
      </c>
    </row>
    <row r="3553" spans="1:29" x14ac:dyDescent="0.35">
      <c r="A3553">
        <v>1607797</v>
      </c>
      <c r="B3553" t="s">
        <v>263</v>
      </c>
      <c r="C3553" t="s">
        <v>154</v>
      </c>
      <c r="D3553">
        <v>0</v>
      </c>
      <c r="E3553">
        <v>0</v>
      </c>
      <c r="F3553">
        <v>0</v>
      </c>
      <c r="G3553">
        <v>0</v>
      </c>
      <c r="H3553">
        <v>0</v>
      </c>
      <c r="I3553">
        <v>0</v>
      </c>
      <c r="J3553">
        <v>0</v>
      </c>
      <c r="K3553">
        <v>0</v>
      </c>
      <c r="L3553">
        <v>0</v>
      </c>
      <c r="M3553">
        <v>0</v>
      </c>
      <c r="N3553">
        <v>0</v>
      </c>
      <c r="P3553" s="22" t="s">
        <v>34</v>
      </c>
      <c r="R3553" t="s">
        <v>96</v>
      </c>
      <c r="S3553" t="s">
        <v>72</v>
      </c>
      <c r="T3553" s="9" t="e">
        <f>VLOOKUP(A3553,Sku_list!$A$1:$D$2667,3,0)</f>
        <v>#N/A</v>
      </c>
      <c r="U3553" s="9" t="e">
        <f>VLOOKUP(A3553,Sku_list!$A$1:$D$2667,4,0)*(F3553/1000000*12)</f>
        <v>#N/A</v>
      </c>
      <c r="V3553" s="9" t="e">
        <f>VLOOKUP(A3553,Sku_list!$A$1:$D$2667,4,0)*(H3553/1000000*12)</f>
        <v>#N/A</v>
      </c>
      <c r="W3553" s="9" t="e">
        <f>VLOOKUP(A3553,Sku_list!$A$1:$D$2667,4,0)*(J3553/1000000*12)</f>
        <v>#N/A</v>
      </c>
      <c r="X3553" s="9" t="e">
        <f>VLOOKUP(A3553,Sku_list!$A$1:$D$2667,4,0)*(L3553/1000000*12)</f>
        <v>#N/A</v>
      </c>
      <c r="Y3553" s="9" t="e">
        <f>VLOOKUP(A3553,Sku_list!$A$1:$E$2667,5,0)*((J3553+F3553)/1000000000)</f>
        <v>#N/A</v>
      </c>
      <c r="AC3553" s="22">
        <f t="shared" ca="1" si="55"/>
        <v>6.6666666666666666E-2</v>
      </c>
    </row>
    <row r="3554" spans="1:29" x14ac:dyDescent="0.35">
      <c r="A3554">
        <v>1607797</v>
      </c>
      <c r="B3554" t="s">
        <v>263</v>
      </c>
      <c r="C3554" t="s">
        <v>155</v>
      </c>
      <c r="D3554">
        <v>0</v>
      </c>
      <c r="E3554">
        <v>0</v>
      </c>
      <c r="F3554">
        <v>0</v>
      </c>
      <c r="G3554">
        <v>48</v>
      </c>
      <c r="H3554">
        <v>0</v>
      </c>
      <c r="I3554">
        <v>0</v>
      </c>
      <c r="J3554">
        <v>0</v>
      </c>
      <c r="K3554">
        <v>20</v>
      </c>
      <c r="L3554">
        <v>0</v>
      </c>
      <c r="M3554">
        <v>0</v>
      </c>
      <c r="N3554">
        <v>0</v>
      </c>
      <c r="P3554" s="22" t="s">
        <v>34</v>
      </c>
      <c r="R3554" t="s">
        <v>97</v>
      </c>
      <c r="S3554" t="s">
        <v>72</v>
      </c>
      <c r="T3554" s="9" t="e">
        <f>VLOOKUP(A3554,Sku_list!$A$1:$D$2667,3,0)</f>
        <v>#N/A</v>
      </c>
      <c r="U3554" s="9" t="e">
        <f>VLOOKUP(A3554,Sku_list!$A$1:$D$2667,4,0)*(F3554/1000000*12)</f>
        <v>#N/A</v>
      </c>
      <c r="V3554" s="9" t="e">
        <f>VLOOKUP(A3554,Sku_list!$A$1:$D$2667,4,0)*(H3554/1000000*12)</f>
        <v>#N/A</v>
      </c>
      <c r="W3554" s="9" t="e">
        <f>VLOOKUP(A3554,Sku_list!$A$1:$D$2667,4,0)*(J3554/1000000*12)</f>
        <v>#N/A</v>
      </c>
      <c r="X3554" s="9" t="e">
        <f>VLOOKUP(A3554,Sku_list!$A$1:$D$2667,4,0)*(L3554/1000000*12)</f>
        <v>#N/A</v>
      </c>
      <c r="Y3554" s="9" t="e">
        <f>VLOOKUP(A3554,Sku_list!$A$1:$E$2667,5,0)*((J3554+F3554)/1000000000)</f>
        <v>#N/A</v>
      </c>
      <c r="AC3554" s="22">
        <f t="shared" ca="1" si="55"/>
        <v>6.6666666666666666E-2</v>
      </c>
    </row>
    <row r="3555" spans="1:29" x14ac:dyDescent="0.35">
      <c r="A3555">
        <v>1607797</v>
      </c>
      <c r="B3555" t="s">
        <v>263</v>
      </c>
      <c r="C3555" t="s">
        <v>156</v>
      </c>
      <c r="D3555">
        <v>0</v>
      </c>
      <c r="E3555">
        <v>0</v>
      </c>
      <c r="F3555">
        <v>0</v>
      </c>
      <c r="G3555">
        <v>0</v>
      </c>
      <c r="H3555">
        <v>0</v>
      </c>
      <c r="I3555">
        <v>0</v>
      </c>
      <c r="J3555">
        <v>0</v>
      </c>
      <c r="K3555">
        <v>0</v>
      </c>
      <c r="L3555">
        <v>0</v>
      </c>
      <c r="M3555">
        <v>0</v>
      </c>
      <c r="N3555">
        <v>0</v>
      </c>
      <c r="P3555" s="22" t="s">
        <v>34</v>
      </c>
      <c r="R3555" t="s">
        <v>38</v>
      </c>
      <c r="S3555" t="s">
        <v>69</v>
      </c>
      <c r="T3555" s="9" t="e">
        <f>VLOOKUP(A3555,Sku_list!$A$1:$D$2667,3,0)</f>
        <v>#N/A</v>
      </c>
      <c r="U3555" s="9" t="e">
        <f>VLOOKUP(A3555,Sku_list!$A$1:$D$2667,4,0)*(F3555/1000000*12)</f>
        <v>#N/A</v>
      </c>
      <c r="V3555" s="9" t="e">
        <f>VLOOKUP(A3555,Sku_list!$A$1:$D$2667,4,0)*(H3555/1000000*12)</f>
        <v>#N/A</v>
      </c>
      <c r="W3555" s="9" t="e">
        <f>VLOOKUP(A3555,Sku_list!$A$1:$D$2667,4,0)*(J3555/1000000*12)</f>
        <v>#N/A</v>
      </c>
      <c r="X3555" s="9" t="e">
        <f>VLOOKUP(A3555,Sku_list!$A$1:$D$2667,4,0)*(L3555/1000000*12)</f>
        <v>#N/A</v>
      </c>
      <c r="Y3555" s="9" t="e">
        <f>VLOOKUP(A3555,Sku_list!$A$1:$E$2667,5,0)*((J3555+F3555)/1000000000)</f>
        <v>#N/A</v>
      </c>
      <c r="AC3555" s="22">
        <f t="shared" ca="1" si="55"/>
        <v>6.6666666666666666E-2</v>
      </c>
    </row>
    <row r="3556" spans="1:29" x14ac:dyDescent="0.35">
      <c r="A3556">
        <v>1607797</v>
      </c>
      <c r="B3556" t="s">
        <v>263</v>
      </c>
      <c r="C3556" t="s">
        <v>157</v>
      </c>
      <c r="D3556">
        <v>0</v>
      </c>
      <c r="E3556">
        <v>0</v>
      </c>
      <c r="F3556">
        <v>0</v>
      </c>
      <c r="G3556">
        <v>10</v>
      </c>
      <c r="H3556">
        <v>0</v>
      </c>
      <c r="I3556">
        <v>0</v>
      </c>
      <c r="J3556">
        <v>0</v>
      </c>
      <c r="K3556">
        <v>0</v>
      </c>
      <c r="L3556">
        <v>0</v>
      </c>
      <c r="M3556">
        <v>0</v>
      </c>
      <c r="N3556">
        <v>0</v>
      </c>
      <c r="P3556" s="22" t="s">
        <v>34</v>
      </c>
      <c r="R3556" t="s">
        <v>98</v>
      </c>
      <c r="S3556" t="s">
        <v>72</v>
      </c>
      <c r="T3556" s="9" t="e">
        <f>VLOOKUP(A3556,Sku_list!$A$1:$D$2667,3,0)</f>
        <v>#N/A</v>
      </c>
      <c r="U3556" s="9" t="e">
        <f>VLOOKUP(A3556,Sku_list!$A$1:$D$2667,4,0)*(F3556/1000000*12)</f>
        <v>#N/A</v>
      </c>
      <c r="V3556" s="9" t="e">
        <f>VLOOKUP(A3556,Sku_list!$A$1:$D$2667,4,0)*(H3556/1000000*12)</f>
        <v>#N/A</v>
      </c>
      <c r="W3556" s="9" t="e">
        <f>VLOOKUP(A3556,Sku_list!$A$1:$D$2667,4,0)*(J3556/1000000*12)</f>
        <v>#N/A</v>
      </c>
      <c r="X3556" s="9" t="e">
        <f>VLOOKUP(A3556,Sku_list!$A$1:$D$2667,4,0)*(L3556/1000000*12)</f>
        <v>#N/A</v>
      </c>
      <c r="Y3556" s="9" t="e">
        <f>VLOOKUP(A3556,Sku_list!$A$1:$E$2667,5,0)*((J3556+F3556)/1000000000)</f>
        <v>#N/A</v>
      </c>
      <c r="AC3556" s="22">
        <f t="shared" ca="1" si="55"/>
        <v>6.6666666666666666E-2</v>
      </c>
    </row>
    <row r="3557" spans="1:29" x14ac:dyDescent="0.35">
      <c r="A3557">
        <v>1607797</v>
      </c>
      <c r="B3557" t="s">
        <v>263</v>
      </c>
      <c r="C3557" t="s">
        <v>158</v>
      </c>
      <c r="D3557">
        <v>0</v>
      </c>
      <c r="E3557">
        <v>0</v>
      </c>
      <c r="F3557">
        <v>0</v>
      </c>
      <c r="G3557">
        <v>0</v>
      </c>
      <c r="H3557">
        <v>0</v>
      </c>
      <c r="I3557">
        <v>0</v>
      </c>
      <c r="J3557">
        <v>0</v>
      </c>
      <c r="K3557">
        <v>0</v>
      </c>
      <c r="L3557">
        <v>0</v>
      </c>
      <c r="M3557">
        <v>0</v>
      </c>
      <c r="N3557">
        <v>0</v>
      </c>
      <c r="P3557" s="22" t="s">
        <v>34</v>
      </c>
      <c r="R3557" t="s">
        <v>99</v>
      </c>
      <c r="S3557" t="s">
        <v>69</v>
      </c>
      <c r="T3557" s="9" t="e">
        <f>VLOOKUP(A3557,Sku_list!$A$1:$D$2667,3,0)</f>
        <v>#N/A</v>
      </c>
      <c r="U3557" s="9" t="e">
        <f>VLOOKUP(A3557,Sku_list!$A$1:$D$2667,4,0)*(F3557/1000000*12)</f>
        <v>#N/A</v>
      </c>
      <c r="V3557" s="9" t="e">
        <f>VLOOKUP(A3557,Sku_list!$A$1:$D$2667,4,0)*(H3557/1000000*12)</f>
        <v>#N/A</v>
      </c>
      <c r="W3557" s="9" t="e">
        <f>VLOOKUP(A3557,Sku_list!$A$1:$D$2667,4,0)*(J3557/1000000*12)</f>
        <v>#N/A</v>
      </c>
      <c r="X3557" s="9" t="e">
        <f>VLOOKUP(A3557,Sku_list!$A$1:$D$2667,4,0)*(L3557/1000000*12)</f>
        <v>#N/A</v>
      </c>
      <c r="Y3557" s="9" t="e">
        <f>VLOOKUP(A3557,Sku_list!$A$1:$E$2667,5,0)*((J3557+F3557)/1000000000)</f>
        <v>#N/A</v>
      </c>
      <c r="AC3557" s="22">
        <f t="shared" ca="1" si="55"/>
        <v>6.6666666666666666E-2</v>
      </c>
    </row>
    <row r="3558" spans="1:29" x14ac:dyDescent="0.35">
      <c r="A3558">
        <v>1607797</v>
      </c>
      <c r="B3558" t="s">
        <v>263</v>
      </c>
      <c r="C3558" t="s">
        <v>159</v>
      </c>
      <c r="D3558">
        <v>0</v>
      </c>
      <c r="E3558">
        <v>0</v>
      </c>
      <c r="F3558">
        <v>0</v>
      </c>
      <c r="G3558">
        <v>0</v>
      </c>
      <c r="H3558">
        <v>4</v>
      </c>
      <c r="I3558">
        <v>0</v>
      </c>
      <c r="J3558">
        <v>4</v>
      </c>
      <c r="K3558">
        <v>4</v>
      </c>
      <c r="L3558">
        <v>0</v>
      </c>
      <c r="M3558">
        <v>-8</v>
      </c>
      <c r="N3558">
        <v>8</v>
      </c>
      <c r="P3558" s="22" t="s">
        <v>34</v>
      </c>
      <c r="R3558" t="s">
        <v>100</v>
      </c>
      <c r="S3558" t="s">
        <v>72</v>
      </c>
      <c r="T3558" s="9" t="e">
        <f>VLOOKUP(A3558,Sku_list!$A$1:$D$2667,3,0)</f>
        <v>#N/A</v>
      </c>
      <c r="U3558" s="9" t="e">
        <f>VLOOKUP(A3558,Sku_list!$A$1:$D$2667,4,0)*(F3558/1000000*12)</f>
        <v>#N/A</v>
      </c>
      <c r="V3558" s="9" t="e">
        <f>VLOOKUP(A3558,Sku_list!$A$1:$D$2667,4,0)*(H3558/1000000*12)</f>
        <v>#N/A</v>
      </c>
      <c r="W3558" s="9" t="e">
        <f>VLOOKUP(A3558,Sku_list!$A$1:$D$2667,4,0)*(J3558/1000000*12)</f>
        <v>#N/A</v>
      </c>
      <c r="X3558" s="9" t="e">
        <f>VLOOKUP(A3558,Sku_list!$A$1:$D$2667,4,0)*(L3558/1000000*12)</f>
        <v>#N/A</v>
      </c>
      <c r="Y3558" s="9" t="e">
        <f>VLOOKUP(A3558,Sku_list!$A$1:$E$2667,5,0)*((J3558+F3558)/1000000000)</f>
        <v>#N/A</v>
      </c>
      <c r="AC3558" s="22">
        <f t="shared" ca="1" si="55"/>
        <v>6.6666666666666666E-2</v>
      </c>
    </row>
    <row r="3559" spans="1:29" x14ac:dyDescent="0.35">
      <c r="A3559">
        <v>1607797</v>
      </c>
      <c r="B3559" t="s">
        <v>263</v>
      </c>
      <c r="C3559" t="s">
        <v>160</v>
      </c>
      <c r="D3559">
        <v>0</v>
      </c>
      <c r="E3559">
        <v>0</v>
      </c>
      <c r="F3559">
        <v>0</v>
      </c>
      <c r="G3559">
        <v>0</v>
      </c>
      <c r="H3559">
        <v>0</v>
      </c>
      <c r="I3559">
        <v>0</v>
      </c>
      <c r="J3559">
        <v>0</v>
      </c>
      <c r="K3559">
        <v>0</v>
      </c>
      <c r="L3559">
        <v>0</v>
      </c>
      <c r="M3559">
        <v>0</v>
      </c>
      <c r="N3559">
        <v>0</v>
      </c>
      <c r="P3559" s="22" t="s">
        <v>34</v>
      </c>
      <c r="R3559" t="s">
        <v>101</v>
      </c>
      <c r="S3559" t="s">
        <v>69</v>
      </c>
      <c r="T3559" s="9" t="e">
        <f>VLOOKUP(A3559,Sku_list!$A$1:$D$2667,3,0)</f>
        <v>#N/A</v>
      </c>
      <c r="U3559" s="9" t="e">
        <f>VLOOKUP(A3559,Sku_list!$A$1:$D$2667,4,0)*(F3559/1000000*12)</f>
        <v>#N/A</v>
      </c>
      <c r="V3559" s="9" t="e">
        <f>VLOOKUP(A3559,Sku_list!$A$1:$D$2667,4,0)*(H3559/1000000*12)</f>
        <v>#N/A</v>
      </c>
      <c r="W3559" s="9" t="e">
        <f>VLOOKUP(A3559,Sku_list!$A$1:$D$2667,4,0)*(J3559/1000000*12)</f>
        <v>#N/A</v>
      </c>
      <c r="X3559" s="9" t="e">
        <f>VLOOKUP(A3559,Sku_list!$A$1:$D$2667,4,0)*(L3559/1000000*12)</f>
        <v>#N/A</v>
      </c>
      <c r="Y3559" s="9" t="e">
        <f>VLOOKUP(A3559,Sku_list!$A$1:$E$2667,5,0)*((J3559+F3559)/1000000000)</f>
        <v>#N/A</v>
      </c>
      <c r="AC3559" s="22">
        <f t="shared" ca="1" si="55"/>
        <v>6.6666666666666666E-2</v>
      </c>
    </row>
    <row r="3560" spans="1:29" x14ac:dyDescent="0.35">
      <c r="A3560">
        <v>1607797</v>
      </c>
      <c r="B3560" t="s">
        <v>263</v>
      </c>
      <c r="C3560" t="s">
        <v>161</v>
      </c>
      <c r="D3560">
        <v>0</v>
      </c>
      <c r="E3560">
        <v>0</v>
      </c>
      <c r="F3560">
        <v>0</v>
      </c>
      <c r="G3560">
        <v>0</v>
      </c>
      <c r="H3560">
        <v>0</v>
      </c>
      <c r="I3560">
        <v>0</v>
      </c>
      <c r="J3560">
        <v>0</v>
      </c>
      <c r="K3560">
        <v>0</v>
      </c>
      <c r="L3560">
        <v>0</v>
      </c>
      <c r="M3560">
        <v>0</v>
      </c>
      <c r="N3560">
        <v>0</v>
      </c>
      <c r="P3560" s="22" t="s">
        <v>34</v>
      </c>
      <c r="R3560" t="s">
        <v>102</v>
      </c>
      <c r="S3560" t="s">
        <v>306</v>
      </c>
      <c r="T3560" s="9" t="e">
        <f>VLOOKUP(A3560,Sku_list!$A$1:$D$2667,3,0)</f>
        <v>#N/A</v>
      </c>
      <c r="U3560" s="9" t="e">
        <f>VLOOKUP(A3560,Sku_list!$A$1:$D$2667,4,0)*(F3560/1000000*12)</f>
        <v>#N/A</v>
      </c>
      <c r="V3560" s="9" t="e">
        <f>VLOOKUP(A3560,Sku_list!$A$1:$D$2667,4,0)*(H3560/1000000*12)</f>
        <v>#N/A</v>
      </c>
      <c r="W3560" s="9" t="e">
        <f>VLOOKUP(A3560,Sku_list!$A$1:$D$2667,4,0)*(J3560/1000000*12)</f>
        <v>#N/A</v>
      </c>
      <c r="X3560" s="9" t="e">
        <f>VLOOKUP(A3560,Sku_list!$A$1:$D$2667,4,0)*(L3560/1000000*12)</f>
        <v>#N/A</v>
      </c>
      <c r="Y3560" s="9" t="e">
        <f>VLOOKUP(A3560,Sku_list!$A$1:$E$2667,5,0)*((J3560+F3560)/1000000000)</f>
        <v>#N/A</v>
      </c>
      <c r="AC3560" s="22">
        <f t="shared" ca="1" si="55"/>
        <v>6.6666666666666666E-2</v>
      </c>
    </row>
    <row r="3561" spans="1:29" x14ac:dyDescent="0.35">
      <c r="A3561">
        <v>1607797</v>
      </c>
      <c r="B3561" t="s">
        <v>263</v>
      </c>
      <c r="C3561" t="s">
        <v>162</v>
      </c>
      <c r="D3561">
        <v>0</v>
      </c>
      <c r="E3561">
        <v>0</v>
      </c>
      <c r="F3561">
        <v>0</v>
      </c>
      <c r="G3561">
        <v>0</v>
      </c>
      <c r="H3561">
        <v>0</v>
      </c>
      <c r="I3561">
        <v>0</v>
      </c>
      <c r="J3561">
        <v>0</v>
      </c>
      <c r="K3561">
        <v>0</v>
      </c>
      <c r="L3561">
        <v>0</v>
      </c>
      <c r="M3561">
        <v>0</v>
      </c>
      <c r="N3561">
        <v>0</v>
      </c>
      <c r="P3561" s="22" t="s">
        <v>34</v>
      </c>
      <c r="R3561" t="s">
        <v>103</v>
      </c>
      <c r="S3561" t="s">
        <v>69</v>
      </c>
      <c r="T3561" s="9" t="e">
        <f>VLOOKUP(A3561,Sku_list!$A$1:$D$2667,3,0)</f>
        <v>#N/A</v>
      </c>
      <c r="U3561" s="9" t="e">
        <f>VLOOKUP(A3561,Sku_list!$A$1:$D$2667,4,0)*(F3561/1000000*12)</f>
        <v>#N/A</v>
      </c>
      <c r="V3561" s="9" t="e">
        <f>VLOOKUP(A3561,Sku_list!$A$1:$D$2667,4,0)*(H3561/1000000*12)</f>
        <v>#N/A</v>
      </c>
      <c r="W3561" s="9" t="e">
        <f>VLOOKUP(A3561,Sku_list!$A$1:$D$2667,4,0)*(J3561/1000000*12)</f>
        <v>#N/A</v>
      </c>
      <c r="X3561" s="9" t="e">
        <f>VLOOKUP(A3561,Sku_list!$A$1:$D$2667,4,0)*(L3561/1000000*12)</f>
        <v>#N/A</v>
      </c>
      <c r="Y3561" s="9" t="e">
        <f>VLOOKUP(A3561,Sku_list!$A$1:$E$2667,5,0)*((J3561+F3561)/1000000000)</f>
        <v>#N/A</v>
      </c>
      <c r="AC3561" s="22">
        <f t="shared" ca="1" si="55"/>
        <v>6.6666666666666666E-2</v>
      </c>
    </row>
    <row r="3562" spans="1:29" x14ac:dyDescent="0.35">
      <c r="A3562">
        <v>1607797</v>
      </c>
      <c r="B3562" t="s">
        <v>263</v>
      </c>
      <c r="C3562" t="s">
        <v>164</v>
      </c>
      <c r="D3562">
        <v>0</v>
      </c>
      <c r="E3562">
        <v>0</v>
      </c>
      <c r="F3562">
        <v>0</v>
      </c>
      <c r="G3562">
        <v>0</v>
      </c>
      <c r="H3562">
        <v>0</v>
      </c>
      <c r="I3562">
        <v>0</v>
      </c>
      <c r="J3562">
        <v>0</v>
      </c>
      <c r="K3562">
        <v>0</v>
      </c>
      <c r="L3562">
        <v>0</v>
      </c>
      <c r="M3562">
        <v>0</v>
      </c>
      <c r="N3562">
        <v>0</v>
      </c>
      <c r="P3562" s="22" t="s">
        <v>34</v>
      </c>
      <c r="R3562" t="s">
        <v>104</v>
      </c>
      <c r="S3562" t="s">
        <v>69</v>
      </c>
      <c r="T3562" s="9" t="e">
        <f>VLOOKUP(A3562,Sku_list!$A$1:$D$2667,3,0)</f>
        <v>#N/A</v>
      </c>
      <c r="U3562" s="9" t="e">
        <f>VLOOKUP(A3562,Sku_list!$A$1:$D$2667,4,0)*(F3562/1000000*12)</f>
        <v>#N/A</v>
      </c>
      <c r="V3562" s="9" t="e">
        <f>VLOOKUP(A3562,Sku_list!$A$1:$D$2667,4,0)*(H3562/1000000*12)</f>
        <v>#N/A</v>
      </c>
      <c r="W3562" s="9" t="e">
        <f>VLOOKUP(A3562,Sku_list!$A$1:$D$2667,4,0)*(J3562/1000000*12)</f>
        <v>#N/A</v>
      </c>
      <c r="X3562" s="9" t="e">
        <f>VLOOKUP(A3562,Sku_list!$A$1:$D$2667,4,0)*(L3562/1000000*12)</f>
        <v>#N/A</v>
      </c>
      <c r="Y3562" s="9" t="e">
        <f>VLOOKUP(A3562,Sku_list!$A$1:$E$2667,5,0)*((J3562+F3562)/1000000000)</f>
        <v>#N/A</v>
      </c>
      <c r="AC3562" s="22">
        <f t="shared" ca="1" si="55"/>
        <v>6.6666666666666666E-2</v>
      </c>
    </row>
    <row r="3563" spans="1:29" x14ac:dyDescent="0.35">
      <c r="A3563">
        <v>1607797</v>
      </c>
      <c r="B3563" t="s">
        <v>263</v>
      </c>
      <c r="C3563" t="s">
        <v>165</v>
      </c>
      <c r="D3563">
        <v>0</v>
      </c>
      <c r="E3563">
        <v>0</v>
      </c>
      <c r="F3563">
        <v>0</v>
      </c>
      <c r="G3563">
        <v>0</v>
      </c>
      <c r="H3563">
        <v>0</v>
      </c>
      <c r="I3563">
        <v>0</v>
      </c>
      <c r="J3563">
        <v>0</v>
      </c>
      <c r="K3563">
        <v>0</v>
      </c>
      <c r="L3563">
        <v>0</v>
      </c>
      <c r="M3563">
        <v>0</v>
      </c>
      <c r="N3563">
        <v>0</v>
      </c>
      <c r="P3563" s="22" t="s">
        <v>34</v>
      </c>
      <c r="R3563" t="s">
        <v>105</v>
      </c>
      <c r="S3563" t="s">
        <v>83</v>
      </c>
      <c r="T3563" s="9" t="e">
        <f>VLOOKUP(A3563,Sku_list!$A$1:$D$2667,3,0)</f>
        <v>#N/A</v>
      </c>
      <c r="U3563" s="9" t="e">
        <f>VLOOKUP(A3563,Sku_list!$A$1:$D$2667,4,0)*(F3563/1000000*12)</f>
        <v>#N/A</v>
      </c>
      <c r="V3563" s="9" t="e">
        <f>VLOOKUP(A3563,Sku_list!$A$1:$D$2667,4,0)*(H3563/1000000*12)</f>
        <v>#N/A</v>
      </c>
      <c r="W3563" s="9" t="e">
        <f>VLOOKUP(A3563,Sku_list!$A$1:$D$2667,4,0)*(J3563/1000000*12)</f>
        <v>#N/A</v>
      </c>
      <c r="X3563" s="9" t="e">
        <f>VLOOKUP(A3563,Sku_list!$A$1:$D$2667,4,0)*(L3563/1000000*12)</f>
        <v>#N/A</v>
      </c>
      <c r="Y3563" s="9" t="e">
        <f>VLOOKUP(A3563,Sku_list!$A$1:$E$2667,5,0)*((J3563+F3563)/1000000000)</f>
        <v>#N/A</v>
      </c>
      <c r="AC3563" s="22">
        <f t="shared" ca="1" si="55"/>
        <v>6.6666666666666666E-2</v>
      </c>
    </row>
    <row r="3564" spans="1:29" x14ac:dyDescent="0.35">
      <c r="A3564">
        <v>1607797</v>
      </c>
      <c r="B3564" t="s">
        <v>263</v>
      </c>
      <c r="C3564" t="s">
        <v>163</v>
      </c>
      <c r="D3564">
        <v>0</v>
      </c>
      <c r="E3564">
        <v>0</v>
      </c>
      <c r="F3564">
        <v>0</v>
      </c>
      <c r="G3564">
        <v>0</v>
      </c>
      <c r="H3564">
        <v>0</v>
      </c>
      <c r="I3564">
        <v>0</v>
      </c>
      <c r="J3564">
        <v>0</v>
      </c>
      <c r="K3564">
        <v>0</v>
      </c>
      <c r="L3564">
        <v>0</v>
      </c>
      <c r="M3564">
        <v>0</v>
      </c>
      <c r="N3564">
        <v>0</v>
      </c>
      <c r="P3564" s="22" t="s">
        <v>34</v>
      </c>
      <c r="R3564" t="s">
        <v>117</v>
      </c>
      <c r="S3564" t="s">
        <v>83</v>
      </c>
      <c r="T3564" s="9" t="e">
        <f>VLOOKUP(A3564,Sku_list!$A$1:$D$2667,3,0)</f>
        <v>#N/A</v>
      </c>
      <c r="U3564" s="9" t="e">
        <f>VLOOKUP(A3564,Sku_list!$A$1:$D$2667,4,0)*(F3564/1000000*12)</f>
        <v>#N/A</v>
      </c>
      <c r="V3564" s="9" t="e">
        <f>VLOOKUP(A3564,Sku_list!$A$1:$D$2667,4,0)*(H3564/1000000*12)</f>
        <v>#N/A</v>
      </c>
      <c r="W3564" s="9" t="e">
        <f>VLOOKUP(A3564,Sku_list!$A$1:$D$2667,4,0)*(J3564/1000000*12)</f>
        <v>#N/A</v>
      </c>
      <c r="X3564" s="9" t="e">
        <f>VLOOKUP(A3564,Sku_list!$A$1:$D$2667,4,0)*(L3564/1000000*12)</f>
        <v>#N/A</v>
      </c>
      <c r="Y3564" s="9" t="e">
        <f>VLOOKUP(A3564,Sku_list!$A$1:$E$2667,5,0)*((J3564+F3564)/1000000000)</f>
        <v>#N/A</v>
      </c>
      <c r="AC3564" s="22">
        <f t="shared" ca="1" si="55"/>
        <v>6.6666666666666666E-2</v>
      </c>
    </row>
    <row r="3565" spans="1:29" x14ac:dyDescent="0.35">
      <c r="A3565">
        <v>1607797</v>
      </c>
      <c r="B3565" t="s">
        <v>263</v>
      </c>
      <c r="C3565" t="s">
        <v>166</v>
      </c>
      <c r="D3565">
        <v>0</v>
      </c>
      <c r="E3565">
        <v>0</v>
      </c>
      <c r="F3565">
        <v>0</v>
      </c>
      <c r="G3565">
        <v>0</v>
      </c>
      <c r="H3565">
        <v>0</v>
      </c>
      <c r="I3565">
        <v>0</v>
      </c>
      <c r="J3565">
        <v>0</v>
      </c>
      <c r="K3565">
        <v>0</v>
      </c>
      <c r="L3565">
        <v>0</v>
      </c>
      <c r="M3565">
        <v>0</v>
      </c>
      <c r="N3565">
        <v>0</v>
      </c>
      <c r="P3565" s="22" t="s">
        <v>34</v>
      </c>
      <c r="R3565" t="s">
        <v>118</v>
      </c>
      <c r="S3565" t="s">
        <v>85</v>
      </c>
      <c r="T3565" s="9" t="e">
        <f>VLOOKUP(A3565,Sku_list!$A$1:$D$2667,3,0)</f>
        <v>#N/A</v>
      </c>
      <c r="U3565" s="9" t="e">
        <f>VLOOKUP(A3565,Sku_list!$A$1:$D$2667,4,0)*(F3565/1000000*12)</f>
        <v>#N/A</v>
      </c>
      <c r="V3565" s="9" t="e">
        <f>VLOOKUP(A3565,Sku_list!$A$1:$D$2667,4,0)*(H3565/1000000*12)</f>
        <v>#N/A</v>
      </c>
      <c r="W3565" s="9" t="e">
        <f>VLOOKUP(A3565,Sku_list!$A$1:$D$2667,4,0)*(J3565/1000000*12)</f>
        <v>#N/A</v>
      </c>
      <c r="X3565" s="9" t="e">
        <f>VLOOKUP(A3565,Sku_list!$A$1:$D$2667,4,0)*(L3565/1000000*12)</f>
        <v>#N/A</v>
      </c>
      <c r="Y3565" s="9" t="e">
        <f>VLOOKUP(A3565,Sku_list!$A$1:$E$2667,5,0)*((J3565+F3565)/1000000000)</f>
        <v>#N/A</v>
      </c>
      <c r="AC3565" s="22">
        <f t="shared" ca="1" si="55"/>
        <v>6.6666666666666666E-2</v>
      </c>
    </row>
    <row r="3566" spans="1:29" x14ac:dyDescent="0.35">
      <c r="A3566">
        <v>1607797</v>
      </c>
      <c r="B3566" t="s">
        <v>263</v>
      </c>
      <c r="C3566" t="s">
        <v>167</v>
      </c>
      <c r="D3566">
        <v>0</v>
      </c>
      <c r="E3566">
        <v>0</v>
      </c>
      <c r="F3566">
        <v>0</v>
      </c>
      <c r="G3566">
        <v>48</v>
      </c>
      <c r="H3566">
        <v>0</v>
      </c>
      <c r="I3566">
        <v>0</v>
      </c>
      <c r="J3566">
        <v>0</v>
      </c>
      <c r="K3566">
        <v>20</v>
      </c>
      <c r="L3566">
        <v>0</v>
      </c>
      <c r="M3566">
        <v>0</v>
      </c>
      <c r="N3566">
        <v>0</v>
      </c>
      <c r="P3566" s="22" t="s">
        <v>34</v>
      </c>
      <c r="R3566" t="s">
        <v>119</v>
      </c>
      <c r="S3566" t="s">
        <v>72</v>
      </c>
      <c r="T3566" s="9" t="e">
        <f>VLOOKUP(A3566,Sku_list!$A$1:$D$2667,3,0)</f>
        <v>#N/A</v>
      </c>
      <c r="U3566" s="9" t="e">
        <f>VLOOKUP(A3566,Sku_list!$A$1:$D$2667,4,0)*(F3566/1000000*12)</f>
        <v>#N/A</v>
      </c>
      <c r="V3566" s="9" t="e">
        <f>VLOOKUP(A3566,Sku_list!$A$1:$D$2667,4,0)*(H3566/1000000*12)</f>
        <v>#N/A</v>
      </c>
      <c r="W3566" s="9" t="e">
        <f>VLOOKUP(A3566,Sku_list!$A$1:$D$2667,4,0)*(J3566/1000000*12)</f>
        <v>#N/A</v>
      </c>
      <c r="X3566" s="9" t="e">
        <f>VLOOKUP(A3566,Sku_list!$A$1:$D$2667,4,0)*(L3566/1000000*12)</f>
        <v>#N/A</v>
      </c>
      <c r="Y3566" s="9" t="e">
        <f>VLOOKUP(A3566,Sku_list!$A$1:$E$2667,5,0)*((J3566+F3566)/1000000000)</f>
        <v>#N/A</v>
      </c>
      <c r="AC3566" s="22">
        <f t="shared" ca="1" si="55"/>
        <v>6.6666666666666666E-2</v>
      </c>
    </row>
    <row r="3567" spans="1:29" x14ac:dyDescent="0.35">
      <c r="A3567">
        <v>1607797</v>
      </c>
      <c r="B3567" t="s">
        <v>263</v>
      </c>
      <c r="C3567" t="s">
        <v>61</v>
      </c>
      <c r="D3567">
        <v>0</v>
      </c>
      <c r="E3567">
        <v>0</v>
      </c>
      <c r="F3567">
        <v>0</v>
      </c>
      <c r="G3567">
        <v>0</v>
      </c>
      <c r="H3567">
        <v>0</v>
      </c>
      <c r="I3567">
        <v>0</v>
      </c>
      <c r="J3567">
        <v>0</v>
      </c>
      <c r="K3567">
        <v>0</v>
      </c>
      <c r="L3567">
        <v>0</v>
      </c>
      <c r="M3567">
        <v>0</v>
      </c>
      <c r="N3567">
        <v>0</v>
      </c>
      <c r="P3567" s="22" t="s">
        <v>34</v>
      </c>
      <c r="R3567" t="s">
        <v>5</v>
      </c>
      <c r="S3567" t="s">
        <v>85</v>
      </c>
      <c r="T3567" s="9" t="e">
        <f>VLOOKUP(A3567,Sku_list!$A$1:$D$2667,3,0)</f>
        <v>#N/A</v>
      </c>
      <c r="U3567" s="9" t="e">
        <f>VLOOKUP(A3567,Sku_list!$A$1:$D$2667,4,0)*(F3567/1000000*12)</f>
        <v>#N/A</v>
      </c>
      <c r="V3567" s="9" t="e">
        <f>VLOOKUP(A3567,Sku_list!$A$1:$D$2667,4,0)*(H3567/1000000*12)</f>
        <v>#N/A</v>
      </c>
      <c r="W3567" s="9" t="e">
        <f>VLOOKUP(A3567,Sku_list!$A$1:$D$2667,4,0)*(J3567/1000000*12)</f>
        <v>#N/A</v>
      </c>
      <c r="X3567" s="9" t="e">
        <f>VLOOKUP(A3567,Sku_list!$A$1:$D$2667,4,0)*(L3567/1000000*12)</f>
        <v>#N/A</v>
      </c>
      <c r="Y3567" s="9" t="e">
        <f>VLOOKUP(A3567,Sku_list!$A$1:$E$2667,5,0)*((J3567+F3567)/1000000000)</f>
        <v>#N/A</v>
      </c>
      <c r="AC3567" s="22">
        <f t="shared" ca="1" si="55"/>
        <v>6.6666666666666666E-2</v>
      </c>
    </row>
    <row r="3568" spans="1:29" x14ac:dyDescent="0.35">
      <c r="A3568">
        <v>1607797</v>
      </c>
      <c r="B3568" t="s">
        <v>263</v>
      </c>
      <c r="C3568" t="s">
        <v>39</v>
      </c>
      <c r="D3568">
        <v>0</v>
      </c>
      <c r="E3568">
        <v>0</v>
      </c>
      <c r="F3568">
        <v>0</v>
      </c>
      <c r="G3568">
        <v>0</v>
      </c>
      <c r="H3568">
        <v>0</v>
      </c>
      <c r="I3568">
        <v>0</v>
      </c>
      <c r="J3568">
        <v>0</v>
      </c>
      <c r="K3568">
        <v>0</v>
      </c>
      <c r="L3568">
        <v>0</v>
      </c>
      <c r="M3568">
        <v>0</v>
      </c>
      <c r="N3568">
        <v>0</v>
      </c>
      <c r="P3568" s="22" t="s">
        <v>34</v>
      </c>
      <c r="R3568" t="s">
        <v>43</v>
      </c>
      <c r="S3568" t="s">
        <v>190</v>
      </c>
      <c r="T3568" s="9" t="e">
        <f>VLOOKUP(A3568,Sku_list!$A$1:$D$2667,3,0)</f>
        <v>#N/A</v>
      </c>
      <c r="U3568" s="9" t="e">
        <f>VLOOKUP(A3568,Sku_list!$A$1:$D$2667,4,0)*(F3568/1000000*12)</f>
        <v>#N/A</v>
      </c>
      <c r="V3568" s="9" t="e">
        <f>VLOOKUP(A3568,Sku_list!$A$1:$D$2667,4,0)*(H3568/1000000*12)</f>
        <v>#N/A</v>
      </c>
      <c r="W3568" s="9" t="e">
        <f>VLOOKUP(A3568,Sku_list!$A$1:$D$2667,4,0)*(J3568/1000000*12)</f>
        <v>#N/A</v>
      </c>
      <c r="X3568" s="9" t="e">
        <f>VLOOKUP(A3568,Sku_list!$A$1:$D$2667,4,0)*(L3568/1000000*12)</f>
        <v>#N/A</v>
      </c>
      <c r="Y3568" s="9" t="e">
        <f>VLOOKUP(A3568,Sku_list!$A$1:$E$2667,5,0)*((J3568+F3568)/1000000000)</f>
        <v>#N/A</v>
      </c>
      <c r="AC3568" s="22">
        <f t="shared" ca="1" si="55"/>
        <v>6.6666666666666666E-2</v>
      </c>
    </row>
    <row r="3569" spans="1:29" x14ac:dyDescent="0.35">
      <c r="A3569">
        <v>1607797</v>
      </c>
      <c r="B3569" t="s">
        <v>263</v>
      </c>
      <c r="C3569" t="s">
        <v>65</v>
      </c>
      <c r="D3569">
        <v>0</v>
      </c>
      <c r="E3569">
        <v>0</v>
      </c>
      <c r="F3569">
        <v>0</v>
      </c>
      <c r="G3569">
        <v>0</v>
      </c>
      <c r="H3569">
        <v>0</v>
      </c>
      <c r="I3569">
        <v>0</v>
      </c>
      <c r="J3569">
        <v>0</v>
      </c>
      <c r="K3569">
        <v>0</v>
      </c>
      <c r="L3569">
        <v>0</v>
      </c>
      <c r="M3569">
        <v>0</v>
      </c>
      <c r="N3569">
        <v>0</v>
      </c>
      <c r="P3569" s="22" t="s">
        <v>34</v>
      </c>
      <c r="R3569" t="s">
        <v>300</v>
      </c>
      <c r="S3569" t="s">
        <v>83</v>
      </c>
      <c r="T3569" s="9" t="e">
        <f>VLOOKUP(A3569,Sku_list!$A$1:$D$2667,3,0)</f>
        <v>#N/A</v>
      </c>
      <c r="U3569" s="9" t="e">
        <f>VLOOKUP(A3569,Sku_list!$A$1:$D$2667,4,0)*(F3569/1000000*12)</f>
        <v>#N/A</v>
      </c>
      <c r="V3569" s="9" t="e">
        <f>VLOOKUP(A3569,Sku_list!$A$1:$D$2667,4,0)*(H3569/1000000*12)</f>
        <v>#N/A</v>
      </c>
      <c r="W3569" s="9" t="e">
        <f>VLOOKUP(A3569,Sku_list!$A$1:$D$2667,4,0)*(J3569/1000000*12)</f>
        <v>#N/A</v>
      </c>
      <c r="X3569" s="9" t="e">
        <f>VLOOKUP(A3569,Sku_list!$A$1:$D$2667,4,0)*(L3569/1000000*12)</f>
        <v>#N/A</v>
      </c>
      <c r="Y3569" s="9" t="e">
        <f>VLOOKUP(A3569,Sku_list!$A$1:$E$2667,5,0)*((J3569+F3569)/1000000000)</f>
        <v>#N/A</v>
      </c>
      <c r="AC3569" s="22">
        <f t="shared" ca="1" si="55"/>
        <v>6.6666666666666666E-2</v>
      </c>
    </row>
    <row r="3570" spans="1:29" x14ac:dyDescent="0.35">
      <c r="A3570">
        <v>1607797</v>
      </c>
      <c r="B3570" t="s">
        <v>263</v>
      </c>
      <c r="C3570" t="s">
        <v>66</v>
      </c>
      <c r="D3570">
        <v>0</v>
      </c>
      <c r="E3570">
        <v>0</v>
      </c>
      <c r="F3570">
        <v>0</v>
      </c>
      <c r="G3570">
        <v>0</v>
      </c>
      <c r="H3570">
        <v>0</v>
      </c>
      <c r="I3570">
        <v>0</v>
      </c>
      <c r="J3570">
        <v>0</v>
      </c>
      <c r="K3570">
        <v>0</v>
      </c>
      <c r="L3570">
        <v>0</v>
      </c>
      <c r="M3570">
        <v>0</v>
      </c>
      <c r="N3570">
        <v>0</v>
      </c>
      <c r="P3570" s="22" t="s">
        <v>34</v>
      </c>
      <c r="R3570" t="s">
        <v>174</v>
      </c>
      <c r="S3570" t="s">
        <v>72</v>
      </c>
      <c r="T3570" s="9" t="e">
        <f>VLOOKUP(A3570,Sku_list!$A$1:$D$2667,3,0)</f>
        <v>#N/A</v>
      </c>
      <c r="U3570" s="9" t="e">
        <f>VLOOKUP(A3570,Sku_list!$A$1:$D$2667,4,0)*(F3570/1000000*12)</f>
        <v>#N/A</v>
      </c>
      <c r="V3570" s="9" t="e">
        <f>VLOOKUP(A3570,Sku_list!$A$1:$D$2667,4,0)*(H3570/1000000*12)</f>
        <v>#N/A</v>
      </c>
      <c r="W3570" s="9" t="e">
        <f>VLOOKUP(A3570,Sku_list!$A$1:$D$2667,4,0)*(J3570/1000000*12)</f>
        <v>#N/A</v>
      </c>
      <c r="X3570" s="9" t="e">
        <f>VLOOKUP(A3570,Sku_list!$A$1:$D$2667,4,0)*(L3570/1000000*12)</f>
        <v>#N/A</v>
      </c>
      <c r="Y3570" s="9" t="e">
        <f>VLOOKUP(A3570,Sku_list!$A$1:$E$2667,5,0)*((J3570+F3570)/1000000000)</f>
        <v>#N/A</v>
      </c>
      <c r="AC3570" s="22">
        <f t="shared" ca="1" si="55"/>
        <v>6.6666666666666666E-2</v>
      </c>
    </row>
    <row r="3571" spans="1:29" x14ac:dyDescent="0.35">
      <c r="A3571">
        <v>1607797</v>
      </c>
      <c r="B3571" t="s">
        <v>263</v>
      </c>
      <c r="C3571" t="s">
        <v>67</v>
      </c>
      <c r="D3571">
        <v>0</v>
      </c>
      <c r="E3571">
        <v>0</v>
      </c>
      <c r="F3571">
        <v>0</v>
      </c>
      <c r="G3571">
        <v>0</v>
      </c>
      <c r="H3571">
        <v>0</v>
      </c>
      <c r="I3571">
        <v>0</v>
      </c>
      <c r="J3571">
        <v>0</v>
      </c>
      <c r="K3571">
        <v>0</v>
      </c>
      <c r="L3571">
        <v>0</v>
      </c>
      <c r="M3571">
        <v>0</v>
      </c>
      <c r="N3571">
        <v>0</v>
      </c>
      <c r="P3571" s="22" t="s">
        <v>34</v>
      </c>
      <c r="R3571" t="s">
        <v>176</v>
      </c>
      <c r="S3571" t="s">
        <v>72</v>
      </c>
      <c r="T3571" s="9" t="e">
        <f>VLOOKUP(A3571,Sku_list!$A$1:$D$2667,3,0)</f>
        <v>#N/A</v>
      </c>
      <c r="U3571" s="9" t="e">
        <f>VLOOKUP(A3571,Sku_list!$A$1:$D$2667,4,0)*(F3571/1000000*12)</f>
        <v>#N/A</v>
      </c>
      <c r="V3571" s="9" t="e">
        <f>VLOOKUP(A3571,Sku_list!$A$1:$D$2667,4,0)*(H3571/1000000*12)</f>
        <v>#N/A</v>
      </c>
      <c r="W3571" s="9" t="e">
        <f>VLOOKUP(A3571,Sku_list!$A$1:$D$2667,4,0)*(J3571/1000000*12)</f>
        <v>#N/A</v>
      </c>
      <c r="X3571" s="9" t="e">
        <f>VLOOKUP(A3571,Sku_list!$A$1:$D$2667,4,0)*(L3571/1000000*12)</f>
        <v>#N/A</v>
      </c>
      <c r="Y3571" s="9" t="e">
        <f>VLOOKUP(A3571,Sku_list!$A$1:$E$2667,5,0)*((J3571+F3571)/1000000000)</f>
        <v>#N/A</v>
      </c>
      <c r="AC3571" s="22">
        <f t="shared" ca="1" si="55"/>
        <v>6.6666666666666666E-2</v>
      </c>
    </row>
    <row r="3572" spans="1:29" x14ac:dyDescent="0.35">
      <c r="A3572">
        <v>1607797</v>
      </c>
      <c r="B3572" t="s">
        <v>263</v>
      </c>
      <c r="C3572" t="s">
        <v>68</v>
      </c>
      <c r="D3572">
        <v>0</v>
      </c>
      <c r="E3572">
        <v>0</v>
      </c>
      <c r="F3572">
        <v>0</v>
      </c>
      <c r="G3572">
        <v>0</v>
      </c>
      <c r="H3572">
        <v>0</v>
      </c>
      <c r="I3572">
        <v>0</v>
      </c>
      <c r="J3572">
        <v>0</v>
      </c>
      <c r="K3572">
        <v>0</v>
      </c>
      <c r="L3572">
        <v>0</v>
      </c>
      <c r="M3572">
        <v>0</v>
      </c>
      <c r="N3572">
        <v>0</v>
      </c>
      <c r="P3572" s="22" t="s">
        <v>34</v>
      </c>
      <c r="R3572" t="s">
        <v>177</v>
      </c>
      <c r="S3572" t="s">
        <v>72</v>
      </c>
      <c r="T3572" s="9" t="e">
        <f>VLOOKUP(A3572,Sku_list!$A$1:$D$2667,3,0)</f>
        <v>#N/A</v>
      </c>
      <c r="U3572" s="9" t="e">
        <f>VLOOKUP(A3572,Sku_list!$A$1:$D$2667,4,0)*(F3572/1000000*12)</f>
        <v>#N/A</v>
      </c>
      <c r="V3572" s="9" t="e">
        <f>VLOOKUP(A3572,Sku_list!$A$1:$D$2667,4,0)*(H3572/1000000*12)</f>
        <v>#N/A</v>
      </c>
      <c r="W3572" s="9" t="e">
        <f>VLOOKUP(A3572,Sku_list!$A$1:$D$2667,4,0)*(J3572/1000000*12)</f>
        <v>#N/A</v>
      </c>
      <c r="X3572" s="9" t="e">
        <f>VLOOKUP(A3572,Sku_list!$A$1:$D$2667,4,0)*(L3572/1000000*12)</f>
        <v>#N/A</v>
      </c>
      <c r="Y3572" s="9" t="e">
        <f>VLOOKUP(A3572,Sku_list!$A$1:$E$2667,5,0)*((J3572+F3572)/1000000000)</f>
        <v>#N/A</v>
      </c>
      <c r="AC3572" s="22">
        <f t="shared" ca="1" si="55"/>
        <v>6.6666666666666666E-2</v>
      </c>
    </row>
    <row r="3573" spans="1:29" x14ac:dyDescent="0.35">
      <c r="A3573">
        <v>1607797</v>
      </c>
      <c r="B3573" t="s">
        <v>263</v>
      </c>
      <c r="C3573" t="s">
        <v>44</v>
      </c>
      <c r="D3573">
        <v>0</v>
      </c>
      <c r="E3573">
        <v>0</v>
      </c>
      <c r="F3573">
        <v>0</v>
      </c>
      <c r="G3573">
        <v>0</v>
      </c>
      <c r="H3573">
        <v>0</v>
      </c>
      <c r="I3573">
        <v>0</v>
      </c>
      <c r="J3573">
        <v>0</v>
      </c>
      <c r="K3573">
        <v>0</v>
      </c>
      <c r="L3573">
        <v>0</v>
      </c>
      <c r="M3573">
        <v>0</v>
      </c>
      <c r="N3573">
        <v>0</v>
      </c>
      <c r="P3573" s="22" t="s">
        <v>34</v>
      </c>
      <c r="R3573" t="s">
        <v>45</v>
      </c>
      <c r="S3573" t="s">
        <v>193</v>
      </c>
      <c r="T3573" s="9" t="e">
        <f>VLOOKUP(A3573,Sku_list!$A$1:$D$2667,3,0)</f>
        <v>#N/A</v>
      </c>
      <c r="U3573" s="9" t="e">
        <f>VLOOKUP(A3573,Sku_list!$A$1:$D$2667,4,0)*(F3573/1000000*12)</f>
        <v>#N/A</v>
      </c>
      <c r="V3573" s="9" t="e">
        <f>VLOOKUP(A3573,Sku_list!$A$1:$D$2667,4,0)*(H3573/1000000*12)</f>
        <v>#N/A</v>
      </c>
      <c r="W3573" s="9" t="e">
        <f>VLOOKUP(A3573,Sku_list!$A$1:$D$2667,4,0)*(J3573/1000000*12)</f>
        <v>#N/A</v>
      </c>
      <c r="X3573" s="9" t="e">
        <f>VLOOKUP(A3573,Sku_list!$A$1:$D$2667,4,0)*(L3573/1000000*12)</f>
        <v>#N/A</v>
      </c>
      <c r="Y3573" s="9" t="e">
        <f>VLOOKUP(A3573,Sku_list!$A$1:$E$2667,5,0)*((J3573+F3573)/1000000000)</f>
        <v>#N/A</v>
      </c>
      <c r="AC3573" s="22">
        <f t="shared" ca="1" si="55"/>
        <v>6.6666666666666666E-2</v>
      </c>
    </row>
    <row r="3574" spans="1:29" x14ac:dyDescent="0.35">
      <c r="A3574">
        <v>1607797</v>
      </c>
      <c r="B3574" t="s">
        <v>263</v>
      </c>
      <c r="C3574" t="s">
        <v>273</v>
      </c>
      <c r="D3574">
        <v>0</v>
      </c>
      <c r="E3574">
        <v>0</v>
      </c>
      <c r="F3574">
        <v>0</v>
      </c>
      <c r="G3574">
        <v>0</v>
      </c>
      <c r="H3574">
        <v>0</v>
      </c>
      <c r="I3574">
        <v>0</v>
      </c>
      <c r="J3574">
        <v>0</v>
      </c>
      <c r="K3574">
        <v>0</v>
      </c>
      <c r="L3574">
        <v>0</v>
      </c>
      <c r="M3574">
        <v>0</v>
      </c>
      <c r="N3574">
        <v>0</v>
      </c>
      <c r="P3574" s="22" t="s">
        <v>34</v>
      </c>
      <c r="R3574" t="s">
        <v>275</v>
      </c>
      <c r="S3574" t="s">
        <v>308</v>
      </c>
      <c r="T3574" s="9" t="e">
        <f>VLOOKUP(A3574,Sku_list!$A$1:$D$2667,3,0)</f>
        <v>#N/A</v>
      </c>
      <c r="U3574" s="9" t="e">
        <f>VLOOKUP(A3574,Sku_list!$A$1:$D$2667,4,0)*(F3574/1000000*12)</f>
        <v>#N/A</v>
      </c>
      <c r="V3574" s="9" t="e">
        <f>VLOOKUP(A3574,Sku_list!$A$1:$D$2667,4,0)*(H3574/1000000*12)</f>
        <v>#N/A</v>
      </c>
      <c r="W3574" s="9" t="e">
        <f>VLOOKUP(A3574,Sku_list!$A$1:$D$2667,4,0)*(J3574/1000000*12)</f>
        <v>#N/A</v>
      </c>
      <c r="X3574" s="9" t="e">
        <f>VLOOKUP(A3574,Sku_list!$A$1:$D$2667,4,0)*(L3574/1000000*12)</f>
        <v>#N/A</v>
      </c>
      <c r="Y3574" s="9" t="e">
        <f>VLOOKUP(A3574,Sku_list!$A$1:$E$2667,5,0)*((J3574+F3574)/1000000000)</f>
        <v>#N/A</v>
      </c>
      <c r="AC3574" s="22">
        <f t="shared" ca="1" si="55"/>
        <v>6.6666666666666666E-2</v>
      </c>
    </row>
    <row r="3575" spans="1:29" x14ac:dyDescent="0.35">
      <c r="A3575">
        <v>1608108</v>
      </c>
      <c r="B3575" t="s">
        <v>216</v>
      </c>
      <c r="C3575" t="s">
        <v>191</v>
      </c>
      <c r="D3575">
        <v>0</v>
      </c>
      <c r="E3575">
        <v>0</v>
      </c>
      <c r="F3575">
        <v>0</v>
      </c>
      <c r="G3575">
        <v>0</v>
      </c>
      <c r="H3575">
        <v>0</v>
      </c>
      <c r="I3575">
        <v>0</v>
      </c>
      <c r="J3575">
        <v>0</v>
      </c>
      <c r="K3575">
        <v>0</v>
      </c>
      <c r="L3575">
        <v>0</v>
      </c>
      <c r="M3575">
        <v>0</v>
      </c>
      <c r="N3575">
        <v>0</v>
      </c>
      <c r="P3575" s="22" t="s">
        <v>34</v>
      </c>
      <c r="R3575" t="s">
        <v>99</v>
      </c>
      <c r="S3575" t="s">
        <v>173</v>
      </c>
      <c r="T3575" s="9" t="e">
        <f>VLOOKUP(A3575,Sku_list!$A$1:$D$2667,3,0)</f>
        <v>#N/A</v>
      </c>
      <c r="U3575" s="9" t="e">
        <f>VLOOKUP(A3575,Sku_list!$A$1:$D$2667,4,0)*(F3575/1000000*12)</f>
        <v>#N/A</v>
      </c>
      <c r="V3575" s="9" t="e">
        <f>VLOOKUP(A3575,Sku_list!$A$1:$D$2667,4,0)*(H3575/1000000*12)</f>
        <v>#N/A</v>
      </c>
      <c r="W3575" s="9" t="e">
        <f>VLOOKUP(A3575,Sku_list!$A$1:$D$2667,4,0)*(J3575/1000000*12)</f>
        <v>#N/A</v>
      </c>
      <c r="X3575" s="9" t="e">
        <f>VLOOKUP(A3575,Sku_list!$A$1:$D$2667,4,0)*(L3575/1000000*12)</f>
        <v>#N/A</v>
      </c>
      <c r="Y3575" s="9" t="e">
        <f>VLOOKUP(A3575,Sku_list!$A$1:$E$2667,5,0)*((J3575+F3575)/1000000000)</f>
        <v>#N/A</v>
      </c>
      <c r="AC3575" s="22">
        <f t="shared" ca="1" si="55"/>
        <v>6.6666666666666666E-2</v>
      </c>
    </row>
    <row r="3576" spans="1:29" x14ac:dyDescent="0.35">
      <c r="A3576">
        <v>1608108</v>
      </c>
      <c r="B3576" t="s">
        <v>216</v>
      </c>
      <c r="C3576" t="s">
        <v>139</v>
      </c>
      <c r="D3576">
        <v>0</v>
      </c>
      <c r="E3576">
        <v>0</v>
      </c>
      <c r="F3576">
        <v>0</v>
      </c>
      <c r="G3576">
        <v>0</v>
      </c>
      <c r="H3576">
        <v>0</v>
      </c>
      <c r="I3576">
        <v>0</v>
      </c>
      <c r="J3576">
        <v>0</v>
      </c>
      <c r="K3576">
        <v>0</v>
      </c>
      <c r="L3576">
        <v>0</v>
      </c>
      <c r="M3576">
        <v>0</v>
      </c>
      <c r="N3576">
        <v>0</v>
      </c>
      <c r="P3576" s="22" t="s">
        <v>34</v>
      </c>
      <c r="R3576" t="s">
        <v>70</v>
      </c>
      <c r="S3576" t="s">
        <v>69</v>
      </c>
      <c r="T3576" s="9" t="e">
        <f>VLOOKUP(A3576,Sku_list!$A$1:$D$2667,3,0)</f>
        <v>#N/A</v>
      </c>
      <c r="U3576" s="9" t="e">
        <f>VLOOKUP(A3576,Sku_list!$A$1:$D$2667,4,0)*(F3576/1000000*12)</f>
        <v>#N/A</v>
      </c>
      <c r="V3576" s="9" t="e">
        <f>VLOOKUP(A3576,Sku_list!$A$1:$D$2667,4,0)*(H3576/1000000*12)</f>
        <v>#N/A</v>
      </c>
      <c r="W3576" s="9" t="e">
        <f>VLOOKUP(A3576,Sku_list!$A$1:$D$2667,4,0)*(J3576/1000000*12)</f>
        <v>#N/A</v>
      </c>
      <c r="X3576" s="9" t="e">
        <f>VLOOKUP(A3576,Sku_list!$A$1:$D$2667,4,0)*(L3576/1000000*12)</f>
        <v>#N/A</v>
      </c>
      <c r="Y3576" s="9" t="e">
        <f>VLOOKUP(A3576,Sku_list!$A$1:$E$2667,5,0)*((J3576+F3576)/1000000000)</f>
        <v>#N/A</v>
      </c>
      <c r="AC3576" s="22">
        <f t="shared" ca="1" si="55"/>
        <v>6.6666666666666666E-2</v>
      </c>
    </row>
    <row r="3577" spans="1:29" x14ac:dyDescent="0.35">
      <c r="A3577">
        <v>1608108</v>
      </c>
      <c r="B3577" t="s">
        <v>216</v>
      </c>
      <c r="C3577" t="s">
        <v>140</v>
      </c>
      <c r="D3577">
        <v>0</v>
      </c>
      <c r="E3577">
        <v>0</v>
      </c>
      <c r="F3577">
        <v>0</v>
      </c>
      <c r="G3577">
        <v>0</v>
      </c>
      <c r="H3577">
        <v>0</v>
      </c>
      <c r="I3577">
        <v>0</v>
      </c>
      <c r="J3577">
        <v>0</v>
      </c>
      <c r="K3577">
        <v>0</v>
      </c>
      <c r="L3577">
        <v>0</v>
      </c>
      <c r="M3577">
        <v>0</v>
      </c>
      <c r="N3577">
        <v>0</v>
      </c>
      <c r="P3577" s="22" t="s">
        <v>34</v>
      </c>
      <c r="R3577" t="s">
        <v>71</v>
      </c>
      <c r="S3577" t="s">
        <v>72</v>
      </c>
      <c r="T3577" s="9" t="e">
        <f>VLOOKUP(A3577,Sku_list!$A$1:$D$2667,3,0)</f>
        <v>#N/A</v>
      </c>
      <c r="U3577" s="9" t="e">
        <f>VLOOKUP(A3577,Sku_list!$A$1:$D$2667,4,0)*(F3577/1000000*12)</f>
        <v>#N/A</v>
      </c>
      <c r="V3577" s="9" t="e">
        <f>VLOOKUP(A3577,Sku_list!$A$1:$D$2667,4,0)*(H3577/1000000*12)</f>
        <v>#N/A</v>
      </c>
      <c r="W3577" s="9" t="e">
        <f>VLOOKUP(A3577,Sku_list!$A$1:$D$2667,4,0)*(J3577/1000000*12)</f>
        <v>#N/A</v>
      </c>
      <c r="X3577" s="9" t="e">
        <f>VLOOKUP(A3577,Sku_list!$A$1:$D$2667,4,0)*(L3577/1000000*12)</f>
        <v>#N/A</v>
      </c>
      <c r="Y3577" s="9" t="e">
        <f>VLOOKUP(A3577,Sku_list!$A$1:$E$2667,5,0)*((J3577+F3577)/1000000000)</f>
        <v>#N/A</v>
      </c>
      <c r="AC3577" s="22">
        <f t="shared" ca="1" si="55"/>
        <v>6.6666666666666666E-2</v>
      </c>
    </row>
    <row r="3578" spans="1:29" x14ac:dyDescent="0.35">
      <c r="A3578">
        <v>1608108</v>
      </c>
      <c r="B3578" t="s">
        <v>216</v>
      </c>
      <c r="C3578" t="s">
        <v>141</v>
      </c>
      <c r="D3578">
        <v>0</v>
      </c>
      <c r="E3578">
        <v>0</v>
      </c>
      <c r="F3578">
        <v>0</v>
      </c>
      <c r="G3578">
        <v>0</v>
      </c>
      <c r="H3578">
        <v>0</v>
      </c>
      <c r="I3578">
        <v>0</v>
      </c>
      <c r="J3578">
        <v>0</v>
      </c>
      <c r="K3578">
        <v>0</v>
      </c>
      <c r="L3578">
        <v>0</v>
      </c>
      <c r="M3578">
        <v>0</v>
      </c>
      <c r="N3578">
        <v>0</v>
      </c>
      <c r="P3578" s="22" t="s">
        <v>34</v>
      </c>
      <c r="R3578" t="s">
        <v>82</v>
      </c>
      <c r="S3578" t="s">
        <v>83</v>
      </c>
      <c r="T3578" s="9" t="e">
        <f>VLOOKUP(A3578,Sku_list!$A$1:$D$2667,3,0)</f>
        <v>#N/A</v>
      </c>
      <c r="U3578" s="9" t="e">
        <f>VLOOKUP(A3578,Sku_list!$A$1:$D$2667,4,0)*(F3578/1000000*12)</f>
        <v>#N/A</v>
      </c>
      <c r="V3578" s="9" t="e">
        <f>VLOOKUP(A3578,Sku_list!$A$1:$D$2667,4,0)*(H3578/1000000*12)</f>
        <v>#N/A</v>
      </c>
      <c r="W3578" s="9" t="e">
        <f>VLOOKUP(A3578,Sku_list!$A$1:$D$2667,4,0)*(J3578/1000000*12)</f>
        <v>#N/A</v>
      </c>
      <c r="X3578" s="9" t="e">
        <f>VLOOKUP(A3578,Sku_list!$A$1:$D$2667,4,0)*(L3578/1000000*12)</f>
        <v>#N/A</v>
      </c>
      <c r="Y3578" s="9" t="e">
        <f>VLOOKUP(A3578,Sku_list!$A$1:$E$2667,5,0)*((J3578+F3578)/1000000000)</f>
        <v>#N/A</v>
      </c>
      <c r="AC3578" s="22">
        <f t="shared" ca="1" si="55"/>
        <v>6.6666666666666666E-2</v>
      </c>
    </row>
    <row r="3579" spans="1:29" x14ac:dyDescent="0.35">
      <c r="A3579">
        <v>1608108</v>
      </c>
      <c r="B3579" t="s">
        <v>216</v>
      </c>
      <c r="C3579" t="s">
        <v>142</v>
      </c>
      <c r="D3579">
        <v>0</v>
      </c>
      <c r="E3579">
        <v>0</v>
      </c>
      <c r="F3579">
        <v>0</v>
      </c>
      <c r="G3579">
        <v>0</v>
      </c>
      <c r="H3579">
        <v>0</v>
      </c>
      <c r="I3579">
        <v>0</v>
      </c>
      <c r="J3579">
        <v>0</v>
      </c>
      <c r="K3579">
        <v>0</v>
      </c>
      <c r="L3579">
        <v>0</v>
      </c>
      <c r="M3579">
        <v>0</v>
      </c>
      <c r="N3579">
        <v>0</v>
      </c>
      <c r="P3579" s="22" t="s">
        <v>34</v>
      </c>
      <c r="R3579" t="s">
        <v>84</v>
      </c>
      <c r="S3579" t="s">
        <v>85</v>
      </c>
      <c r="T3579" s="9" t="e">
        <f>VLOOKUP(A3579,Sku_list!$A$1:$D$2667,3,0)</f>
        <v>#N/A</v>
      </c>
      <c r="U3579" s="9" t="e">
        <f>VLOOKUP(A3579,Sku_list!$A$1:$D$2667,4,0)*(F3579/1000000*12)</f>
        <v>#N/A</v>
      </c>
      <c r="V3579" s="9" t="e">
        <f>VLOOKUP(A3579,Sku_list!$A$1:$D$2667,4,0)*(H3579/1000000*12)</f>
        <v>#N/A</v>
      </c>
      <c r="W3579" s="9" t="e">
        <f>VLOOKUP(A3579,Sku_list!$A$1:$D$2667,4,0)*(J3579/1000000*12)</f>
        <v>#N/A</v>
      </c>
      <c r="X3579" s="9" t="e">
        <f>VLOOKUP(A3579,Sku_list!$A$1:$D$2667,4,0)*(L3579/1000000*12)</f>
        <v>#N/A</v>
      </c>
      <c r="Y3579" s="9" t="e">
        <f>VLOOKUP(A3579,Sku_list!$A$1:$E$2667,5,0)*((J3579+F3579)/1000000000)</f>
        <v>#N/A</v>
      </c>
      <c r="AC3579" s="22">
        <f t="shared" ca="1" si="55"/>
        <v>6.6666666666666666E-2</v>
      </c>
    </row>
    <row r="3580" spans="1:29" x14ac:dyDescent="0.35">
      <c r="A3580">
        <v>1608108</v>
      </c>
      <c r="B3580" t="s">
        <v>216</v>
      </c>
      <c r="C3580" t="s">
        <v>143</v>
      </c>
      <c r="D3580">
        <v>0</v>
      </c>
      <c r="E3580">
        <v>0</v>
      </c>
      <c r="F3580">
        <v>0</v>
      </c>
      <c r="G3580">
        <v>0</v>
      </c>
      <c r="H3580">
        <v>0</v>
      </c>
      <c r="I3580">
        <v>0</v>
      </c>
      <c r="J3580">
        <v>0</v>
      </c>
      <c r="K3580">
        <v>0</v>
      </c>
      <c r="L3580">
        <v>0</v>
      </c>
      <c r="M3580">
        <v>0</v>
      </c>
      <c r="N3580">
        <v>0</v>
      </c>
      <c r="P3580" s="22" t="s">
        <v>34</v>
      </c>
      <c r="R3580" t="s">
        <v>86</v>
      </c>
      <c r="S3580" t="s">
        <v>85</v>
      </c>
      <c r="T3580" s="9" t="e">
        <f>VLOOKUP(A3580,Sku_list!$A$1:$D$2667,3,0)</f>
        <v>#N/A</v>
      </c>
      <c r="U3580" s="9" t="e">
        <f>VLOOKUP(A3580,Sku_list!$A$1:$D$2667,4,0)*(F3580/1000000*12)</f>
        <v>#N/A</v>
      </c>
      <c r="V3580" s="9" t="e">
        <f>VLOOKUP(A3580,Sku_list!$A$1:$D$2667,4,0)*(H3580/1000000*12)</f>
        <v>#N/A</v>
      </c>
      <c r="W3580" s="9" t="e">
        <f>VLOOKUP(A3580,Sku_list!$A$1:$D$2667,4,0)*(J3580/1000000*12)</f>
        <v>#N/A</v>
      </c>
      <c r="X3580" s="9" t="e">
        <f>VLOOKUP(A3580,Sku_list!$A$1:$D$2667,4,0)*(L3580/1000000*12)</f>
        <v>#N/A</v>
      </c>
      <c r="Y3580" s="9" t="e">
        <f>VLOOKUP(A3580,Sku_list!$A$1:$E$2667,5,0)*((J3580+F3580)/1000000000)</f>
        <v>#N/A</v>
      </c>
      <c r="AC3580" s="22">
        <f t="shared" ca="1" si="55"/>
        <v>6.6666666666666666E-2</v>
      </c>
    </row>
    <row r="3581" spans="1:29" x14ac:dyDescent="0.35">
      <c r="A3581">
        <v>1608108</v>
      </c>
      <c r="B3581" t="s">
        <v>216</v>
      </c>
      <c r="C3581" t="s">
        <v>144</v>
      </c>
      <c r="D3581">
        <v>0</v>
      </c>
      <c r="E3581">
        <v>0</v>
      </c>
      <c r="F3581">
        <v>0</v>
      </c>
      <c r="G3581">
        <v>0</v>
      </c>
      <c r="H3581">
        <v>0</v>
      </c>
      <c r="I3581">
        <v>0</v>
      </c>
      <c r="J3581">
        <v>0</v>
      </c>
      <c r="K3581">
        <v>0</v>
      </c>
      <c r="L3581">
        <v>0</v>
      </c>
      <c r="M3581">
        <v>0</v>
      </c>
      <c r="N3581">
        <v>0</v>
      </c>
      <c r="P3581" s="22" t="s">
        <v>34</v>
      </c>
      <c r="R3581" t="s">
        <v>87</v>
      </c>
      <c r="S3581" t="s">
        <v>72</v>
      </c>
      <c r="T3581" s="9" t="e">
        <f>VLOOKUP(A3581,Sku_list!$A$1:$D$2667,3,0)</f>
        <v>#N/A</v>
      </c>
      <c r="U3581" s="9" t="e">
        <f>VLOOKUP(A3581,Sku_list!$A$1:$D$2667,4,0)*(F3581/1000000*12)</f>
        <v>#N/A</v>
      </c>
      <c r="V3581" s="9" t="e">
        <f>VLOOKUP(A3581,Sku_list!$A$1:$D$2667,4,0)*(H3581/1000000*12)</f>
        <v>#N/A</v>
      </c>
      <c r="W3581" s="9" t="e">
        <f>VLOOKUP(A3581,Sku_list!$A$1:$D$2667,4,0)*(J3581/1000000*12)</f>
        <v>#N/A</v>
      </c>
      <c r="X3581" s="9" t="e">
        <f>VLOOKUP(A3581,Sku_list!$A$1:$D$2667,4,0)*(L3581/1000000*12)</f>
        <v>#N/A</v>
      </c>
      <c r="Y3581" s="9" t="e">
        <f>VLOOKUP(A3581,Sku_list!$A$1:$E$2667,5,0)*((J3581+F3581)/1000000000)</f>
        <v>#N/A</v>
      </c>
      <c r="AC3581" s="22">
        <f t="shared" ca="1" si="55"/>
        <v>6.6666666666666666E-2</v>
      </c>
    </row>
    <row r="3582" spans="1:29" x14ac:dyDescent="0.35">
      <c r="A3582">
        <v>1608108</v>
      </c>
      <c r="B3582" t="s">
        <v>216</v>
      </c>
      <c r="C3582" t="s">
        <v>145</v>
      </c>
      <c r="D3582">
        <v>0</v>
      </c>
      <c r="E3582">
        <v>0</v>
      </c>
      <c r="F3582">
        <v>0</v>
      </c>
      <c r="G3582">
        <v>0</v>
      </c>
      <c r="H3582">
        <v>0</v>
      </c>
      <c r="I3582">
        <v>0</v>
      </c>
      <c r="J3582">
        <v>0</v>
      </c>
      <c r="K3582">
        <v>0</v>
      </c>
      <c r="L3582">
        <v>0</v>
      </c>
      <c r="M3582">
        <v>0</v>
      </c>
      <c r="N3582">
        <v>0</v>
      </c>
      <c r="P3582" s="22" t="s">
        <v>34</v>
      </c>
      <c r="R3582" t="s">
        <v>88</v>
      </c>
      <c r="S3582" t="s">
        <v>83</v>
      </c>
      <c r="T3582" s="9" t="e">
        <f>VLOOKUP(A3582,Sku_list!$A$1:$D$2667,3,0)</f>
        <v>#N/A</v>
      </c>
      <c r="U3582" s="9" t="e">
        <f>VLOOKUP(A3582,Sku_list!$A$1:$D$2667,4,0)*(F3582/1000000*12)</f>
        <v>#N/A</v>
      </c>
      <c r="V3582" s="9" t="e">
        <f>VLOOKUP(A3582,Sku_list!$A$1:$D$2667,4,0)*(H3582/1000000*12)</f>
        <v>#N/A</v>
      </c>
      <c r="W3582" s="9" t="e">
        <f>VLOOKUP(A3582,Sku_list!$A$1:$D$2667,4,0)*(J3582/1000000*12)</f>
        <v>#N/A</v>
      </c>
      <c r="X3582" s="9" t="e">
        <f>VLOOKUP(A3582,Sku_list!$A$1:$D$2667,4,0)*(L3582/1000000*12)</f>
        <v>#N/A</v>
      </c>
      <c r="Y3582" s="9" t="e">
        <f>VLOOKUP(A3582,Sku_list!$A$1:$E$2667,5,0)*((J3582+F3582)/1000000000)</f>
        <v>#N/A</v>
      </c>
      <c r="AC3582" s="22">
        <f t="shared" ca="1" si="55"/>
        <v>6.6666666666666666E-2</v>
      </c>
    </row>
    <row r="3583" spans="1:29" x14ac:dyDescent="0.35">
      <c r="A3583">
        <v>1608108</v>
      </c>
      <c r="B3583" t="s">
        <v>216</v>
      </c>
      <c r="C3583" t="s">
        <v>146</v>
      </c>
      <c r="D3583">
        <v>0</v>
      </c>
      <c r="E3583">
        <v>0</v>
      </c>
      <c r="F3583">
        <v>0</v>
      </c>
      <c r="G3583">
        <v>0</v>
      </c>
      <c r="H3583">
        <v>0</v>
      </c>
      <c r="I3583">
        <v>0</v>
      </c>
      <c r="J3583">
        <v>0</v>
      </c>
      <c r="K3583">
        <v>0</v>
      </c>
      <c r="L3583">
        <v>0</v>
      </c>
      <c r="M3583">
        <v>0</v>
      </c>
      <c r="N3583">
        <v>0</v>
      </c>
      <c r="P3583" s="22" t="s">
        <v>34</v>
      </c>
      <c r="R3583" t="s">
        <v>89</v>
      </c>
      <c r="S3583" t="s">
        <v>69</v>
      </c>
      <c r="T3583" s="9" t="e">
        <f>VLOOKUP(A3583,Sku_list!$A$1:$D$2667,3,0)</f>
        <v>#N/A</v>
      </c>
      <c r="U3583" s="9" t="e">
        <f>VLOOKUP(A3583,Sku_list!$A$1:$D$2667,4,0)*(F3583/1000000*12)</f>
        <v>#N/A</v>
      </c>
      <c r="V3583" s="9" t="e">
        <f>VLOOKUP(A3583,Sku_list!$A$1:$D$2667,4,0)*(H3583/1000000*12)</f>
        <v>#N/A</v>
      </c>
      <c r="W3583" s="9" t="e">
        <f>VLOOKUP(A3583,Sku_list!$A$1:$D$2667,4,0)*(J3583/1000000*12)</f>
        <v>#N/A</v>
      </c>
      <c r="X3583" s="9" t="e">
        <f>VLOOKUP(A3583,Sku_list!$A$1:$D$2667,4,0)*(L3583/1000000*12)</f>
        <v>#N/A</v>
      </c>
      <c r="Y3583" s="9" t="e">
        <f>VLOOKUP(A3583,Sku_list!$A$1:$E$2667,5,0)*((J3583+F3583)/1000000000)</f>
        <v>#N/A</v>
      </c>
      <c r="AC3583" s="22">
        <f t="shared" ca="1" si="55"/>
        <v>6.6666666666666666E-2</v>
      </c>
    </row>
    <row r="3584" spans="1:29" x14ac:dyDescent="0.35">
      <c r="A3584">
        <v>1608108</v>
      </c>
      <c r="B3584" t="s">
        <v>216</v>
      </c>
      <c r="C3584" t="s">
        <v>147</v>
      </c>
      <c r="D3584">
        <v>0</v>
      </c>
      <c r="E3584">
        <v>0</v>
      </c>
      <c r="F3584">
        <v>0</v>
      </c>
      <c r="G3584">
        <v>0</v>
      </c>
      <c r="H3584">
        <v>0</v>
      </c>
      <c r="I3584">
        <v>0</v>
      </c>
      <c r="J3584">
        <v>0</v>
      </c>
      <c r="K3584">
        <v>0</v>
      </c>
      <c r="L3584">
        <v>0</v>
      </c>
      <c r="M3584">
        <v>0</v>
      </c>
      <c r="N3584">
        <v>0</v>
      </c>
      <c r="P3584" s="22" t="s">
        <v>34</v>
      </c>
      <c r="R3584" t="s">
        <v>90</v>
      </c>
      <c r="S3584" t="s">
        <v>69</v>
      </c>
      <c r="T3584" s="9" t="e">
        <f>VLOOKUP(A3584,Sku_list!$A$1:$D$2667,3,0)</f>
        <v>#N/A</v>
      </c>
      <c r="U3584" s="9" t="e">
        <f>VLOOKUP(A3584,Sku_list!$A$1:$D$2667,4,0)*(F3584/1000000*12)</f>
        <v>#N/A</v>
      </c>
      <c r="V3584" s="9" t="e">
        <f>VLOOKUP(A3584,Sku_list!$A$1:$D$2667,4,0)*(H3584/1000000*12)</f>
        <v>#N/A</v>
      </c>
      <c r="W3584" s="9" t="e">
        <f>VLOOKUP(A3584,Sku_list!$A$1:$D$2667,4,0)*(J3584/1000000*12)</f>
        <v>#N/A</v>
      </c>
      <c r="X3584" s="9" t="e">
        <f>VLOOKUP(A3584,Sku_list!$A$1:$D$2667,4,0)*(L3584/1000000*12)</f>
        <v>#N/A</v>
      </c>
      <c r="Y3584" s="9" t="e">
        <f>VLOOKUP(A3584,Sku_list!$A$1:$E$2667,5,0)*((J3584+F3584)/1000000000)</f>
        <v>#N/A</v>
      </c>
      <c r="AC3584" s="22">
        <f t="shared" ca="1" si="55"/>
        <v>6.6666666666666666E-2</v>
      </c>
    </row>
    <row r="3585" spans="1:29" x14ac:dyDescent="0.35">
      <c r="A3585">
        <v>1608108</v>
      </c>
      <c r="B3585" t="s">
        <v>216</v>
      </c>
      <c r="C3585" t="s">
        <v>148</v>
      </c>
      <c r="D3585">
        <v>0</v>
      </c>
      <c r="E3585">
        <v>0</v>
      </c>
      <c r="F3585">
        <v>0</v>
      </c>
      <c r="G3585">
        <v>0</v>
      </c>
      <c r="H3585">
        <v>0</v>
      </c>
      <c r="I3585">
        <v>0</v>
      </c>
      <c r="J3585">
        <v>0</v>
      </c>
      <c r="K3585">
        <v>0</v>
      </c>
      <c r="L3585">
        <v>0</v>
      </c>
      <c r="M3585">
        <v>0</v>
      </c>
      <c r="N3585">
        <v>0</v>
      </c>
      <c r="P3585" s="22" t="s">
        <v>34</v>
      </c>
      <c r="R3585" t="s">
        <v>91</v>
      </c>
      <c r="S3585" t="s">
        <v>85</v>
      </c>
      <c r="T3585" s="9" t="e">
        <f>VLOOKUP(A3585,Sku_list!$A$1:$D$2667,3,0)</f>
        <v>#N/A</v>
      </c>
      <c r="U3585" s="9" t="e">
        <f>VLOOKUP(A3585,Sku_list!$A$1:$D$2667,4,0)*(F3585/1000000*12)</f>
        <v>#N/A</v>
      </c>
      <c r="V3585" s="9" t="e">
        <f>VLOOKUP(A3585,Sku_list!$A$1:$D$2667,4,0)*(H3585/1000000*12)</f>
        <v>#N/A</v>
      </c>
      <c r="W3585" s="9" t="e">
        <f>VLOOKUP(A3585,Sku_list!$A$1:$D$2667,4,0)*(J3585/1000000*12)</f>
        <v>#N/A</v>
      </c>
      <c r="X3585" s="9" t="e">
        <f>VLOOKUP(A3585,Sku_list!$A$1:$D$2667,4,0)*(L3585/1000000*12)</f>
        <v>#N/A</v>
      </c>
      <c r="Y3585" s="9" t="e">
        <f>VLOOKUP(A3585,Sku_list!$A$1:$E$2667,5,0)*((J3585+F3585)/1000000000)</f>
        <v>#N/A</v>
      </c>
      <c r="AC3585" s="22">
        <f t="shared" ca="1" si="55"/>
        <v>6.6666666666666666E-2</v>
      </c>
    </row>
    <row r="3586" spans="1:29" x14ac:dyDescent="0.35">
      <c r="A3586">
        <v>1608108</v>
      </c>
      <c r="B3586" t="s">
        <v>216</v>
      </c>
      <c r="C3586" t="s">
        <v>149</v>
      </c>
      <c r="D3586">
        <v>0</v>
      </c>
      <c r="E3586">
        <v>0</v>
      </c>
      <c r="F3586">
        <v>0</v>
      </c>
      <c r="G3586">
        <v>0</v>
      </c>
      <c r="H3586">
        <v>0</v>
      </c>
      <c r="I3586">
        <v>0</v>
      </c>
      <c r="J3586">
        <v>0</v>
      </c>
      <c r="K3586">
        <v>0</v>
      </c>
      <c r="L3586">
        <v>0</v>
      </c>
      <c r="M3586">
        <v>0</v>
      </c>
      <c r="N3586">
        <v>0</v>
      </c>
      <c r="P3586" s="22" t="s">
        <v>34</v>
      </c>
      <c r="R3586" t="s">
        <v>92</v>
      </c>
      <c r="S3586" t="s">
        <v>85</v>
      </c>
      <c r="T3586" s="9" t="e">
        <f>VLOOKUP(A3586,Sku_list!$A$1:$D$2667,3,0)</f>
        <v>#N/A</v>
      </c>
      <c r="U3586" s="9" t="e">
        <f>VLOOKUP(A3586,Sku_list!$A$1:$D$2667,4,0)*(F3586/1000000*12)</f>
        <v>#N/A</v>
      </c>
      <c r="V3586" s="9" t="e">
        <f>VLOOKUP(A3586,Sku_list!$A$1:$D$2667,4,0)*(H3586/1000000*12)</f>
        <v>#N/A</v>
      </c>
      <c r="W3586" s="9" t="e">
        <f>VLOOKUP(A3586,Sku_list!$A$1:$D$2667,4,0)*(J3586/1000000*12)</f>
        <v>#N/A</v>
      </c>
      <c r="X3586" s="9" t="e">
        <f>VLOOKUP(A3586,Sku_list!$A$1:$D$2667,4,0)*(L3586/1000000*12)</f>
        <v>#N/A</v>
      </c>
      <c r="Y3586" s="9" t="e">
        <f>VLOOKUP(A3586,Sku_list!$A$1:$E$2667,5,0)*((J3586+F3586)/1000000000)</f>
        <v>#N/A</v>
      </c>
      <c r="AC3586" s="22">
        <f t="shared" ca="1" si="55"/>
        <v>6.6666666666666666E-2</v>
      </c>
    </row>
    <row r="3587" spans="1:29" x14ac:dyDescent="0.35">
      <c r="A3587">
        <v>1608108</v>
      </c>
      <c r="B3587" t="s">
        <v>216</v>
      </c>
      <c r="C3587" t="s">
        <v>150</v>
      </c>
      <c r="D3587">
        <v>0</v>
      </c>
      <c r="E3587">
        <v>0</v>
      </c>
      <c r="F3587">
        <v>0</v>
      </c>
      <c r="G3587">
        <v>0</v>
      </c>
      <c r="H3587">
        <v>0</v>
      </c>
      <c r="I3587">
        <v>0</v>
      </c>
      <c r="J3587">
        <v>0</v>
      </c>
      <c r="K3587">
        <v>0</v>
      </c>
      <c r="L3587">
        <v>0</v>
      </c>
      <c r="M3587">
        <v>0</v>
      </c>
      <c r="N3587">
        <v>0</v>
      </c>
      <c r="P3587" s="22" t="s">
        <v>34</v>
      </c>
      <c r="R3587" t="s">
        <v>93</v>
      </c>
      <c r="S3587" t="s">
        <v>85</v>
      </c>
      <c r="T3587" s="9" t="e">
        <f>VLOOKUP(A3587,Sku_list!$A$1:$D$2667,3,0)</f>
        <v>#N/A</v>
      </c>
      <c r="U3587" s="9" t="e">
        <f>VLOOKUP(A3587,Sku_list!$A$1:$D$2667,4,0)*(F3587/1000000*12)</f>
        <v>#N/A</v>
      </c>
      <c r="V3587" s="9" t="e">
        <f>VLOOKUP(A3587,Sku_list!$A$1:$D$2667,4,0)*(H3587/1000000*12)</f>
        <v>#N/A</v>
      </c>
      <c r="W3587" s="9" t="e">
        <f>VLOOKUP(A3587,Sku_list!$A$1:$D$2667,4,0)*(J3587/1000000*12)</f>
        <v>#N/A</v>
      </c>
      <c r="X3587" s="9" t="e">
        <f>VLOOKUP(A3587,Sku_list!$A$1:$D$2667,4,0)*(L3587/1000000*12)</f>
        <v>#N/A</v>
      </c>
      <c r="Y3587" s="9" t="e">
        <f>VLOOKUP(A3587,Sku_list!$A$1:$E$2667,5,0)*((J3587+F3587)/1000000000)</f>
        <v>#N/A</v>
      </c>
      <c r="AC3587" s="22">
        <f t="shared" ref="AC3587:AC3650" ca="1" si="56">(DAY(TODAY())+AB3587)/30</f>
        <v>6.6666666666666666E-2</v>
      </c>
    </row>
    <row r="3588" spans="1:29" x14ac:dyDescent="0.35">
      <c r="A3588">
        <v>1608108</v>
      </c>
      <c r="B3588" t="s">
        <v>216</v>
      </c>
      <c r="C3588" t="s">
        <v>151</v>
      </c>
      <c r="D3588">
        <v>0</v>
      </c>
      <c r="E3588">
        <v>0</v>
      </c>
      <c r="F3588">
        <v>0</v>
      </c>
      <c r="G3588">
        <v>0</v>
      </c>
      <c r="H3588">
        <v>0</v>
      </c>
      <c r="I3588">
        <v>0</v>
      </c>
      <c r="J3588">
        <v>0</v>
      </c>
      <c r="K3588">
        <v>0</v>
      </c>
      <c r="L3588">
        <v>0</v>
      </c>
      <c r="M3588">
        <v>0</v>
      </c>
      <c r="N3588">
        <v>0</v>
      </c>
      <c r="P3588" s="22" t="s">
        <v>34</v>
      </c>
      <c r="R3588" t="s">
        <v>94</v>
      </c>
      <c r="S3588" t="s">
        <v>83</v>
      </c>
      <c r="T3588" s="9" t="e">
        <f>VLOOKUP(A3588,Sku_list!$A$1:$D$2667,3,0)</f>
        <v>#N/A</v>
      </c>
      <c r="U3588" s="9" t="e">
        <f>VLOOKUP(A3588,Sku_list!$A$1:$D$2667,4,0)*(F3588/1000000*12)</f>
        <v>#N/A</v>
      </c>
      <c r="V3588" s="9" t="e">
        <f>VLOOKUP(A3588,Sku_list!$A$1:$D$2667,4,0)*(H3588/1000000*12)</f>
        <v>#N/A</v>
      </c>
      <c r="W3588" s="9" t="e">
        <f>VLOOKUP(A3588,Sku_list!$A$1:$D$2667,4,0)*(J3588/1000000*12)</f>
        <v>#N/A</v>
      </c>
      <c r="X3588" s="9" t="e">
        <f>VLOOKUP(A3588,Sku_list!$A$1:$D$2667,4,0)*(L3588/1000000*12)</f>
        <v>#N/A</v>
      </c>
      <c r="Y3588" s="9" t="e">
        <f>VLOOKUP(A3588,Sku_list!$A$1:$E$2667,5,0)*((J3588+F3588)/1000000000)</f>
        <v>#N/A</v>
      </c>
      <c r="AC3588" s="22">
        <f t="shared" ca="1" si="56"/>
        <v>6.6666666666666666E-2</v>
      </c>
    </row>
    <row r="3589" spans="1:29" x14ac:dyDescent="0.35">
      <c r="A3589">
        <v>1608108</v>
      </c>
      <c r="B3589" t="s">
        <v>216</v>
      </c>
      <c r="C3589" t="s">
        <v>152</v>
      </c>
      <c r="D3589">
        <v>0</v>
      </c>
      <c r="E3589">
        <v>0</v>
      </c>
      <c r="F3589">
        <v>0</v>
      </c>
      <c r="G3589">
        <v>0</v>
      </c>
      <c r="H3589">
        <v>0</v>
      </c>
      <c r="I3589">
        <v>0</v>
      </c>
      <c r="J3589">
        <v>0</v>
      </c>
      <c r="K3589">
        <v>0</v>
      </c>
      <c r="L3589">
        <v>0</v>
      </c>
      <c r="M3589">
        <v>0</v>
      </c>
      <c r="N3589">
        <v>0</v>
      </c>
      <c r="P3589" s="22" t="s">
        <v>34</v>
      </c>
      <c r="R3589" t="s">
        <v>95</v>
      </c>
      <c r="S3589" t="s">
        <v>83</v>
      </c>
      <c r="T3589" s="9" t="e">
        <f>VLOOKUP(A3589,Sku_list!$A$1:$D$2667,3,0)</f>
        <v>#N/A</v>
      </c>
      <c r="U3589" s="9" t="e">
        <f>VLOOKUP(A3589,Sku_list!$A$1:$D$2667,4,0)*(F3589/1000000*12)</f>
        <v>#N/A</v>
      </c>
      <c r="V3589" s="9" t="e">
        <f>VLOOKUP(A3589,Sku_list!$A$1:$D$2667,4,0)*(H3589/1000000*12)</f>
        <v>#N/A</v>
      </c>
      <c r="W3589" s="9" t="e">
        <f>VLOOKUP(A3589,Sku_list!$A$1:$D$2667,4,0)*(J3589/1000000*12)</f>
        <v>#N/A</v>
      </c>
      <c r="X3589" s="9" t="e">
        <f>VLOOKUP(A3589,Sku_list!$A$1:$D$2667,4,0)*(L3589/1000000*12)</f>
        <v>#N/A</v>
      </c>
      <c r="Y3589" s="9" t="e">
        <f>VLOOKUP(A3589,Sku_list!$A$1:$E$2667,5,0)*((J3589+F3589)/1000000000)</f>
        <v>#N/A</v>
      </c>
      <c r="AC3589" s="22">
        <f t="shared" ca="1" si="56"/>
        <v>6.6666666666666666E-2</v>
      </c>
    </row>
    <row r="3590" spans="1:29" x14ac:dyDescent="0.35">
      <c r="A3590">
        <v>1608108</v>
      </c>
      <c r="B3590" t="s">
        <v>216</v>
      </c>
      <c r="C3590" t="s">
        <v>153</v>
      </c>
      <c r="D3590">
        <v>0</v>
      </c>
      <c r="E3590">
        <v>0</v>
      </c>
      <c r="F3590">
        <v>0</v>
      </c>
      <c r="G3590">
        <v>0</v>
      </c>
      <c r="H3590">
        <v>0</v>
      </c>
      <c r="I3590">
        <v>0</v>
      </c>
      <c r="J3590">
        <v>0</v>
      </c>
      <c r="K3590">
        <v>0</v>
      </c>
      <c r="L3590">
        <v>0</v>
      </c>
      <c r="M3590">
        <v>0</v>
      </c>
      <c r="N3590">
        <v>0</v>
      </c>
      <c r="P3590" s="22" t="s">
        <v>34</v>
      </c>
      <c r="R3590" t="s">
        <v>189</v>
      </c>
      <c r="S3590" t="s">
        <v>190</v>
      </c>
      <c r="T3590" s="9" t="e">
        <f>VLOOKUP(A3590,Sku_list!$A$1:$D$2667,3,0)</f>
        <v>#N/A</v>
      </c>
      <c r="U3590" s="9" t="e">
        <f>VLOOKUP(A3590,Sku_list!$A$1:$D$2667,4,0)*(F3590/1000000*12)</f>
        <v>#N/A</v>
      </c>
      <c r="V3590" s="9" t="e">
        <f>VLOOKUP(A3590,Sku_list!$A$1:$D$2667,4,0)*(H3590/1000000*12)</f>
        <v>#N/A</v>
      </c>
      <c r="W3590" s="9" t="e">
        <f>VLOOKUP(A3590,Sku_list!$A$1:$D$2667,4,0)*(J3590/1000000*12)</f>
        <v>#N/A</v>
      </c>
      <c r="X3590" s="9" t="e">
        <f>VLOOKUP(A3590,Sku_list!$A$1:$D$2667,4,0)*(L3590/1000000*12)</f>
        <v>#N/A</v>
      </c>
      <c r="Y3590" s="9" t="e">
        <f>VLOOKUP(A3590,Sku_list!$A$1:$E$2667,5,0)*((J3590+F3590)/1000000000)</f>
        <v>#N/A</v>
      </c>
      <c r="AC3590" s="22">
        <f t="shared" ca="1" si="56"/>
        <v>6.6666666666666666E-2</v>
      </c>
    </row>
    <row r="3591" spans="1:29" x14ac:dyDescent="0.35">
      <c r="A3591">
        <v>1608108</v>
      </c>
      <c r="B3591" t="s">
        <v>216</v>
      </c>
      <c r="C3591" t="s">
        <v>154</v>
      </c>
      <c r="D3591">
        <v>0</v>
      </c>
      <c r="E3591">
        <v>0</v>
      </c>
      <c r="F3591">
        <v>0</v>
      </c>
      <c r="G3591">
        <v>0</v>
      </c>
      <c r="H3591">
        <v>0</v>
      </c>
      <c r="I3591">
        <v>0</v>
      </c>
      <c r="J3591">
        <v>0</v>
      </c>
      <c r="K3591">
        <v>0</v>
      </c>
      <c r="L3591">
        <v>0</v>
      </c>
      <c r="M3591">
        <v>0</v>
      </c>
      <c r="N3591">
        <v>0</v>
      </c>
      <c r="P3591" s="22" t="s">
        <v>34</v>
      </c>
      <c r="R3591" t="s">
        <v>96</v>
      </c>
      <c r="S3591" t="s">
        <v>72</v>
      </c>
      <c r="T3591" s="9" t="e">
        <f>VLOOKUP(A3591,Sku_list!$A$1:$D$2667,3,0)</f>
        <v>#N/A</v>
      </c>
      <c r="U3591" s="9" t="e">
        <f>VLOOKUP(A3591,Sku_list!$A$1:$D$2667,4,0)*(F3591/1000000*12)</f>
        <v>#N/A</v>
      </c>
      <c r="V3591" s="9" t="e">
        <f>VLOOKUP(A3591,Sku_list!$A$1:$D$2667,4,0)*(H3591/1000000*12)</f>
        <v>#N/A</v>
      </c>
      <c r="W3591" s="9" t="e">
        <f>VLOOKUP(A3591,Sku_list!$A$1:$D$2667,4,0)*(J3591/1000000*12)</f>
        <v>#N/A</v>
      </c>
      <c r="X3591" s="9" t="e">
        <f>VLOOKUP(A3591,Sku_list!$A$1:$D$2667,4,0)*(L3591/1000000*12)</f>
        <v>#N/A</v>
      </c>
      <c r="Y3591" s="9" t="e">
        <f>VLOOKUP(A3591,Sku_list!$A$1:$E$2667,5,0)*((J3591+F3591)/1000000000)</f>
        <v>#N/A</v>
      </c>
      <c r="AC3591" s="22">
        <f t="shared" ca="1" si="56"/>
        <v>6.6666666666666666E-2</v>
      </c>
    </row>
    <row r="3592" spans="1:29" x14ac:dyDescent="0.35">
      <c r="A3592">
        <v>1608108</v>
      </c>
      <c r="B3592" t="s">
        <v>216</v>
      </c>
      <c r="C3592" t="s">
        <v>155</v>
      </c>
      <c r="D3592">
        <v>0</v>
      </c>
      <c r="E3592">
        <v>0</v>
      </c>
      <c r="F3592">
        <v>0</v>
      </c>
      <c r="G3592">
        <v>0</v>
      </c>
      <c r="H3592">
        <v>0</v>
      </c>
      <c r="I3592">
        <v>0</v>
      </c>
      <c r="J3592">
        <v>0</v>
      </c>
      <c r="K3592">
        <v>0</v>
      </c>
      <c r="L3592">
        <v>0</v>
      </c>
      <c r="M3592">
        <v>0</v>
      </c>
      <c r="N3592">
        <v>0</v>
      </c>
      <c r="P3592" s="22" t="s">
        <v>34</v>
      </c>
      <c r="R3592" t="s">
        <v>97</v>
      </c>
      <c r="S3592" t="s">
        <v>72</v>
      </c>
      <c r="T3592" s="9" t="e">
        <f>VLOOKUP(A3592,Sku_list!$A$1:$D$2667,3,0)</f>
        <v>#N/A</v>
      </c>
      <c r="U3592" s="9" t="e">
        <f>VLOOKUP(A3592,Sku_list!$A$1:$D$2667,4,0)*(F3592/1000000*12)</f>
        <v>#N/A</v>
      </c>
      <c r="V3592" s="9" t="e">
        <f>VLOOKUP(A3592,Sku_list!$A$1:$D$2667,4,0)*(H3592/1000000*12)</f>
        <v>#N/A</v>
      </c>
      <c r="W3592" s="9" t="e">
        <f>VLOOKUP(A3592,Sku_list!$A$1:$D$2667,4,0)*(J3592/1000000*12)</f>
        <v>#N/A</v>
      </c>
      <c r="X3592" s="9" t="e">
        <f>VLOOKUP(A3592,Sku_list!$A$1:$D$2667,4,0)*(L3592/1000000*12)</f>
        <v>#N/A</v>
      </c>
      <c r="Y3592" s="9" t="e">
        <f>VLOOKUP(A3592,Sku_list!$A$1:$E$2667,5,0)*((J3592+F3592)/1000000000)</f>
        <v>#N/A</v>
      </c>
      <c r="AC3592" s="22">
        <f t="shared" ca="1" si="56"/>
        <v>6.6666666666666666E-2</v>
      </c>
    </row>
    <row r="3593" spans="1:29" x14ac:dyDescent="0.35">
      <c r="A3593">
        <v>1608108</v>
      </c>
      <c r="B3593" t="s">
        <v>216</v>
      </c>
      <c r="C3593" t="s">
        <v>156</v>
      </c>
      <c r="D3593">
        <v>0</v>
      </c>
      <c r="E3593">
        <v>0</v>
      </c>
      <c r="F3593">
        <v>0</v>
      </c>
      <c r="G3593">
        <v>0</v>
      </c>
      <c r="H3593">
        <v>0</v>
      </c>
      <c r="I3593">
        <v>0</v>
      </c>
      <c r="J3593">
        <v>0</v>
      </c>
      <c r="K3593">
        <v>0</v>
      </c>
      <c r="L3593">
        <v>0</v>
      </c>
      <c r="M3593">
        <v>0</v>
      </c>
      <c r="N3593">
        <v>0</v>
      </c>
      <c r="P3593" s="22" t="s">
        <v>34</v>
      </c>
      <c r="R3593" t="s">
        <v>38</v>
      </c>
      <c r="S3593" t="s">
        <v>69</v>
      </c>
      <c r="T3593" s="9" t="e">
        <f>VLOOKUP(A3593,Sku_list!$A$1:$D$2667,3,0)</f>
        <v>#N/A</v>
      </c>
      <c r="U3593" s="9" t="e">
        <f>VLOOKUP(A3593,Sku_list!$A$1:$D$2667,4,0)*(F3593/1000000*12)</f>
        <v>#N/A</v>
      </c>
      <c r="V3593" s="9" t="e">
        <f>VLOOKUP(A3593,Sku_list!$A$1:$D$2667,4,0)*(H3593/1000000*12)</f>
        <v>#N/A</v>
      </c>
      <c r="W3593" s="9" t="e">
        <f>VLOOKUP(A3593,Sku_list!$A$1:$D$2667,4,0)*(J3593/1000000*12)</f>
        <v>#N/A</v>
      </c>
      <c r="X3593" s="9" t="e">
        <f>VLOOKUP(A3593,Sku_list!$A$1:$D$2667,4,0)*(L3593/1000000*12)</f>
        <v>#N/A</v>
      </c>
      <c r="Y3593" s="9" t="e">
        <f>VLOOKUP(A3593,Sku_list!$A$1:$E$2667,5,0)*((J3593+F3593)/1000000000)</f>
        <v>#N/A</v>
      </c>
      <c r="AC3593" s="22">
        <f t="shared" ca="1" si="56"/>
        <v>6.6666666666666666E-2</v>
      </c>
    </row>
    <row r="3594" spans="1:29" x14ac:dyDescent="0.35">
      <c r="A3594">
        <v>1608108</v>
      </c>
      <c r="B3594" t="s">
        <v>216</v>
      </c>
      <c r="C3594" t="s">
        <v>157</v>
      </c>
      <c r="D3594">
        <v>0</v>
      </c>
      <c r="E3594">
        <v>0</v>
      </c>
      <c r="F3594">
        <v>0</v>
      </c>
      <c r="G3594">
        <v>0</v>
      </c>
      <c r="H3594">
        <v>0</v>
      </c>
      <c r="I3594">
        <v>0</v>
      </c>
      <c r="J3594">
        <v>0</v>
      </c>
      <c r="K3594">
        <v>0</v>
      </c>
      <c r="L3594">
        <v>0</v>
      </c>
      <c r="M3594">
        <v>0</v>
      </c>
      <c r="N3594">
        <v>0</v>
      </c>
      <c r="P3594" s="22" t="s">
        <v>34</v>
      </c>
      <c r="R3594" t="s">
        <v>98</v>
      </c>
      <c r="S3594" t="s">
        <v>72</v>
      </c>
      <c r="T3594" s="9" t="e">
        <f>VLOOKUP(A3594,Sku_list!$A$1:$D$2667,3,0)</f>
        <v>#N/A</v>
      </c>
      <c r="U3594" s="9" t="e">
        <f>VLOOKUP(A3594,Sku_list!$A$1:$D$2667,4,0)*(F3594/1000000*12)</f>
        <v>#N/A</v>
      </c>
      <c r="V3594" s="9" t="e">
        <f>VLOOKUP(A3594,Sku_list!$A$1:$D$2667,4,0)*(H3594/1000000*12)</f>
        <v>#N/A</v>
      </c>
      <c r="W3594" s="9" t="e">
        <f>VLOOKUP(A3594,Sku_list!$A$1:$D$2667,4,0)*(J3594/1000000*12)</f>
        <v>#N/A</v>
      </c>
      <c r="X3594" s="9" t="e">
        <f>VLOOKUP(A3594,Sku_list!$A$1:$D$2667,4,0)*(L3594/1000000*12)</f>
        <v>#N/A</v>
      </c>
      <c r="Y3594" s="9" t="e">
        <f>VLOOKUP(A3594,Sku_list!$A$1:$E$2667,5,0)*((J3594+F3594)/1000000000)</f>
        <v>#N/A</v>
      </c>
      <c r="AC3594" s="22">
        <f t="shared" ca="1" si="56"/>
        <v>6.6666666666666666E-2</v>
      </c>
    </row>
    <row r="3595" spans="1:29" x14ac:dyDescent="0.35">
      <c r="A3595">
        <v>1608108</v>
      </c>
      <c r="B3595" t="s">
        <v>216</v>
      </c>
      <c r="C3595" t="s">
        <v>158</v>
      </c>
      <c r="D3595">
        <v>0</v>
      </c>
      <c r="E3595">
        <v>0</v>
      </c>
      <c r="F3595">
        <v>0</v>
      </c>
      <c r="G3595">
        <v>0</v>
      </c>
      <c r="H3595">
        <v>0</v>
      </c>
      <c r="I3595">
        <v>0</v>
      </c>
      <c r="J3595">
        <v>0</v>
      </c>
      <c r="K3595">
        <v>0</v>
      </c>
      <c r="L3595">
        <v>0</v>
      </c>
      <c r="M3595">
        <v>0</v>
      </c>
      <c r="N3595">
        <v>0</v>
      </c>
      <c r="P3595" s="22" t="s">
        <v>34</v>
      </c>
      <c r="R3595" t="s">
        <v>99</v>
      </c>
      <c r="S3595" t="s">
        <v>69</v>
      </c>
      <c r="T3595" s="9" t="e">
        <f>VLOOKUP(A3595,Sku_list!$A$1:$D$2667,3,0)</f>
        <v>#N/A</v>
      </c>
      <c r="U3595" s="9" t="e">
        <f>VLOOKUP(A3595,Sku_list!$A$1:$D$2667,4,0)*(F3595/1000000*12)</f>
        <v>#N/A</v>
      </c>
      <c r="V3595" s="9" t="e">
        <f>VLOOKUP(A3595,Sku_list!$A$1:$D$2667,4,0)*(H3595/1000000*12)</f>
        <v>#N/A</v>
      </c>
      <c r="W3595" s="9" t="e">
        <f>VLOOKUP(A3595,Sku_list!$A$1:$D$2667,4,0)*(J3595/1000000*12)</f>
        <v>#N/A</v>
      </c>
      <c r="X3595" s="9" t="e">
        <f>VLOOKUP(A3595,Sku_list!$A$1:$D$2667,4,0)*(L3595/1000000*12)</f>
        <v>#N/A</v>
      </c>
      <c r="Y3595" s="9" t="e">
        <f>VLOOKUP(A3595,Sku_list!$A$1:$E$2667,5,0)*((J3595+F3595)/1000000000)</f>
        <v>#N/A</v>
      </c>
      <c r="AC3595" s="22">
        <f t="shared" ca="1" si="56"/>
        <v>6.6666666666666666E-2</v>
      </c>
    </row>
    <row r="3596" spans="1:29" x14ac:dyDescent="0.35">
      <c r="A3596">
        <v>1608108</v>
      </c>
      <c r="B3596" t="s">
        <v>216</v>
      </c>
      <c r="C3596" t="s">
        <v>159</v>
      </c>
      <c r="D3596">
        <v>0</v>
      </c>
      <c r="E3596">
        <v>0</v>
      </c>
      <c r="F3596">
        <v>0</v>
      </c>
      <c r="G3596">
        <v>0</v>
      </c>
      <c r="H3596">
        <v>0</v>
      </c>
      <c r="I3596">
        <v>0</v>
      </c>
      <c r="J3596">
        <v>0</v>
      </c>
      <c r="K3596">
        <v>0</v>
      </c>
      <c r="L3596">
        <v>0</v>
      </c>
      <c r="M3596">
        <v>0</v>
      </c>
      <c r="N3596">
        <v>0</v>
      </c>
      <c r="P3596" s="22" t="s">
        <v>34</v>
      </c>
      <c r="R3596" t="s">
        <v>100</v>
      </c>
      <c r="S3596" t="s">
        <v>72</v>
      </c>
      <c r="T3596" s="9" t="e">
        <f>VLOOKUP(A3596,Sku_list!$A$1:$D$2667,3,0)</f>
        <v>#N/A</v>
      </c>
      <c r="U3596" s="9" t="e">
        <f>VLOOKUP(A3596,Sku_list!$A$1:$D$2667,4,0)*(F3596/1000000*12)</f>
        <v>#N/A</v>
      </c>
      <c r="V3596" s="9" t="e">
        <f>VLOOKUP(A3596,Sku_list!$A$1:$D$2667,4,0)*(H3596/1000000*12)</f>
        <v>#N/A</v>
      </c>
      <c r="W3596" s="9" t="e">
        <f>VLOOKUP(A3596,Sku_list!$A$1:$D$2667,4,0)*(J3596/1000000*12)</f>
        <v>#N/A</v>
      </c>
      <c r="X3596" s="9" t="e">
        <f>VLOOKUP(A3596,Sku_list!$A$1:$D$2667,4,0)*(L3596/1000000*12)</f>
        <v>#N/A</v>
      </c>
      <c r="Y3596" s="9" t="e">
        <f>VLOOKUP(A3596,Sku_list!$A$1:$E$2667,5,0)*((J3596+F3596)/1000000000)</f>
        <v>#N/A</v>
      </c>
      <c r="AC3596" s="22">
        <f t="shared" ca="1" si="56"/>
        <v>6.6666666666666666E-2</v>
      </c>
    </row>
    <row r="3597" spans="1:29" x14ac:dyDescent="0.35">
      <c r="A3597">
        <v>1608108</v>
      </c>
      <c r="B3597" t="s">
        <v>216</v>
      </c>
      <c r="C3597" t="s">
        <v>160</v>
      </c>
      <c r="D3597">
        <v>0</v>
      </c>
      <c r="E3597">
        <v>0</v>
      </c>
      <c r="F3597">
        <v>0</v>
      </c>
      <c r="G3597">
        <v>0</v>
      </c>
      <c r="H3597">
        <v>0</v>
      </c>
      <c r="I3597">
        <v>0</v>
      </c>
      <c r="J3597">
        <v>0</v>
      </c>
      <c r="K3597">
        <v>0</v>
      </c>
      <c r="L3597">
        <v>0</v>
      </c>
      <c r="M3597">
        <v>0</v>
      </c>
      <c r="N3597">
        <v>0</v>
      </c>
      <c r="P3597" s="22" t="s">
        <v>34</v>
      </c>
      <c r="R3597" t="s">
        <v>101</v>
      </c>
      <c r="S3597" t="s">
        <v>69</v>
      </c>
      <c r="T3597" s="9" t="e">
        <f>VLOOKUP(A3597,Sku_list!$A$1:$D$2667,3,0)</f>
        <v>#N/A</v>
      </c>
      <c r="U3597" s="9" t="e">
        <f>VLOOKUP(A3597,Sku_list!$A$1:$D$2667,4,0)*(F3597/1000000*12)</f>
        <v>#N/A</v>
      </c>
      <c r="V3597" s="9" t="e">
        <f>VLOOKUP(A3597,Sku_list!$A$1:$D$2667,4,0)*(H3597/1000000*12)</f>
        <v>#N/A</v>
      </c>
      <c r="W3597" s="9" t="e">
        <f>VLOOKUP(A3597,Sku_list!$A$1:$D$2667,4,0)*(J3597/1000000*12)</f>
        <v>#N/A</v>
      </c>
      <c r="X3597" s="9" t="e">
        <f>VLOOKUP(A3597,Sku_list!$A$1:$D$2667,4,0)*(L3597/1000000*12)</f>
        <v>#N/A</v>
      </c>
      <c r="Y3597" s="9" t="e">
        <f>VLOOKUP(A3597,Sku_list!$A$1:$E$2667,5,0)*((J3597+F3597)/1000000000)</f>
        <v>#N/A</v>
      </c>
      <c r="AC3597" s="22">
        <f t="shared" ca="1" si="56"/>
        <v>6.6666666666666666E-2</v>
      </c>
    </row>
    <row r="3598" spans="1:29" x14ac:dyDescent="0.35">
      <c r="A3598">
        <v>1608108</v>
      </c>
      <c r="B3598" t="s">
        <v>216</v>
      </c>
      <c r="C3598" t="s">
        <v>161</v>
      </c>
      <c r="D3598">
        <v>0</v>
      </c>
      <c r="E3598">
        <v>0</v>
      </c>
      <c r="F3598">
        <v>0</v>
      </c>
      <c r="G3598">
        <v>0</v>
      </c>
      <c r="H3598">
        <v>0</v>
      </c>
      <c r="I3598">
        <v>0</v>
      </c>
      <c r="J3598">
        <v>0</v>
      </c>
      <c r="K3598">
        <v>0</v>
      </c>
      <c r="L3598">
        <v>0</v>
      </c>
      <c r="M3598">
        <v>0</v>
      </c>
      <c r="N3598">
        <v>0</v>
      </c>
      <c r="P3598" s="22" t="s">
        <v>34</v>
      </c>
      <c r="R3598" t="s">
        <v>102</v>
      </c>
      <c r="S3598" t="s">
        <v>306</v>
      </c>
      <c r="T3598" s="9" t="e">
        <f>VLOOKUP(A3598,Sku_list!$A$1:$D$2667,3,0)</f>
        <v>#N/A</v>
      </c>
      <c r="U3598" s="9" t="e">
        <f>VLOOKUP(A3598,Sku_list!$A$1:$D$2667,4,0)*(F3598/1000000*12)</f>
        <v>#N/A</v>
      </c>
      <c r="V3598" s="9" t="e">
        <f>VLOOKUP(A3598,Sku_list!$A$1:$D$2667,4,0)*(H3598/1000000*12)</f>
        <v>#N/A</v>
      </c>
      <c r="W3598" s="9" t="e">
        <f>VLOOKUP(A3598,Sku_list!$A$1:$D$2667,4,0)*(J3598/1000000*12)</f>
        <v>#N/A</v>
      </c>
      <c r="X3598" s="9" t="e">
        <f>VLOOKUP(A3598,Sku_list!$A$1:$D$2667,4,0)*(L3598/1000000*12)</f>
        <v>#N/A</v>
      </c>
      <c r="Y3598" s="9" t="e">
        <f>VLOOKUP(A3598,Sku_list!$A$1:$E$2667,5,0)*((J3598+F3598)/1000000000)</f>
        <v>#N/A</v>
      </c>
      <c r="AC3598" s="22">
        <f t="shared" ca="1" si="56"/>
        <v>6.6666666666666666E-2</v>
      </c>
    </row>
    <row r="3599" spans="1:29" x14ac:dyDescent="0.35">
      <c r="A3599">
        <v>1608108</v>
      </c>
      <c r="B3599" t="s">
        <v>216</v>
      </c>
      <c r="C3599" t="s">
        <v>162</v>
      </c>
      <c r="D3599">
        <v>0</v>
      </c>
      <c r="E3599">
        <v>0</v>
      </c>
      <c r="F3599">
        <v>0</v>
      </c>
      <c r="G3599">
        <v>0</v>
      </c>
      <c r="H3599">
        <v>0</v>
      </c>
      <c r="I3599">
        <v>0</v>
      </c>
      <c r="J3599">
        <v>0</v>
      </c>
      <c r="K3599">
        <v>0</v>
      </c>
      <c r="L3599">
        <v>0</v>
      </c>
      <c r="M3599">
        <v>0</v>
      </c>
      <c r="N3599">
        <v>0</v>
      </c>
      <c r="P3599" s="22" t="s">
        <v>34</v>
      </c>
      <c r="R3599" t="s">
        <v>103</v>
      </c>
      <c r="S3599" t="s">
        <v>69</v>
      </c>
      <c r="T3599" s="9" t="e">
        <f>VLOOKUP(A3599,Sku_list!$A$1:$D$2667,3,0)</f>
        <v>#N/A</v>
      </c>
      <c r="U3599" s="9" t="e">
        <f>VLOOKUP(A3599,Sku_list!$A$1:$D$2667,4,0)*(F3599/1000000*12)</f>
        <v>#N/A</v>
      </c>
      <c r="V3599" s="9" t="e">
        <f>VLOOKUP(A3599,Sku_list!$A$1:$D$2667,4,0)*(H3599/1000000*12)</f>
        <v>#N/A</v>
      </c>
      <c r="W3599" s="9" t="e">
        <f>VLOOKUP(A3599,Sku_list!$A$1:$D$2667,4,0)*(J3599/1000000*12)</f>
        <v>#N/A</v>
      </c>
      <c r="X3599" s="9" t="e">
        <f>VLOOKUP(A3599,Sku_list!$A$1:$D$2667,4,0)*(L3599/1000000*12)</f>
        <v>#N/A</v>
      </c>
      <c r="Y3599" s="9" t="e">
        <f>VLOOKUP(A3599,Sku_list!$A$1:$E$2667,5,0)*((J3599+F3599)/1000000000)</f>
        <v>#N/A</v>
      </c>
      <c r="AC3599" s="22">
        <f t="shared" ca="1" si="56"/>
        <v>6.6666666666666666E-2</v>
      </c>
    </row>
    <row r="3600" spans="1:29" x14ac:dyDescent="0.35">
      <c r="A3600">
        <v>1608108</v>
      </c>
      <c r="B3600" t="s">
        <v>216</v>
      </c>
      <c r="C3600" t="s">
        <v>164</v>
      </c>
      <c r="D3600">
        <v>0</v>
      </c>
      <c r="E3600">
        <v>0</v>
      </c>
      <c r="F3600">
        <v>0</v>
      </c>
      <c r="G3600">
        <v>0</v>
      </c>
      <c r="H3600">
        <v>0</v>
      </c>
      <c r="I3600">
        <v>0</v>
      </c>
      <c r="J3600">
        <v>0</v>
      </c>
      <c r="K3600">
        <v>0</v>
      </c>
      <c r="L3600">
        <v>0</v>
      </c>
      <c r="M3600">
        <v>0</v>
      </c>
      <c r="N3600">
        <v>0</v>
      </c>
      <c r="P3600" s="22" t="s">
        <v>34</v>
      </c>
      <c r="R3600" t="s">
        <v>104</v>
      </c>
      <c r="S3600" t="s">
        <v>69</v>
      </c>
      <c r="T3600" s="9" t="e">
        <f>VLOOKUP(A3600,Sku_list!$A$1:$D$2667,3,0)</f>
        <v>#N/A</v>
      </c>
      <c r="U3600" s="9" t="e">
        <f>VLOOKUP(A3600,Sku_list!$A$1:$D$2667,4,0)*(F3600/1000000*12)</f>
        <v>#N/A</v>
      </c>
      <c r="V3600" s="9" t="e">
        <f>VLOOKUP(A3600,Sku_list!$A$1:$D$2667,4,0)*(H3600/1000000*12)</f>
        <v>#N/A</v>
      </c>
      <c r="W3600" s="9" t="e">
        <f>VLOOKUP(A3600,Sku_list!$A$1:$D$2667,4,0)*(J3600/1000000*12)</f>
        <v>#N/A</v>
      </c>
      <c r="X3600" s="9" t="e">
        <f>VLOOKUP(A3600,Sku_list!$A$1:$D$2667,4,0)*(L3600/1000000*12)</f>
        <v>#N/A</v>
      </c>
      <c r="Y3600" s="9" t="e">
        <f>VLOOKUP(A3600,Sku_list!$A$1:$E$2667,5,0)*((J3600+F3600)/1000000000)</f>
        <v>#N/A</v>
      </c>
      <c r="AC3600" s="22">
        <f t="shared" ca="1" si="56"/>
        <v>6.6666666666666666E-2</v>
      </c>
    </row>
    <row r="3601" spans="1:29" x14ac:dyDescent="0.35">
      <c r="A3601">
        <v>1608108</v>
      </c>
      <c r="B3601" t="s">
        <v>216</v>
      </c>
      <c r="C3601" t="s">
        <v>165</v>
      </c>
      <c r="D3601">
        <v>0</v>
      </c>
      <c r="E3601">
        <v>0</v>
      </c>
      <c r="F3601">
        <v>0</v>
      </c>
      <c r="G3601">
        <v>0</v>
      </c>
      <c r="H3601">
        <v>0</v>
      </c>
      <c r="I3601">
        <v>0</v>
      </c>
      <c r="J3601">
        <v>0</v>
      </c>
      <c r="K3601">
        <v>0</v>
      </c>
      <c r="L3601">
        <v>0</v>
      </c>
      <c r="M3601">
        <v>0</v>
      </c>
      <c r="N3601">
        <v>0</v>
      </c>
      <c r="P3601" s="22" t="s">
        <v>34</v>
      </c>
      <c r="R3601" t="s">
        <v>105</v>
      </c>
      <c r="S3601" t="s">
        <v>83</v>
      </c>
      <c r="T3601" s="9" t="e">
        <f>VLOOKUP(A3601,Sku_list!$A$1:$D$2667,3,0)</f>
        <v>#N/A</v>
      </c>
      <c r="U3601" s="9" t="e">
        <f>VLOOKUP(A3601,Sku_list!$A$1:$D$2667,4,0)*(F3601/1000000*12)</f>
        <v>#N/A</v>
      </c>
      <c r="V3601" s="9" t="e">
        <f>VLOOKUP(A3601,Sku_list!$A$1:$D$2667,4,0)*(H3601/1000000*12)</f>
        <v>#N/A</v>
      </c>
      <c r="W3601" s="9" t="e">
        <f>VLOOKUP(A3601,Sku_list!$A$1:$D$2667,4,0)*(J3601/1000000*12)</f>
        <v>#N/A</v>
      </c>
      <c r="X3601" s="9" t="e">
        <f>VLOOKUP(A3601,Sku_list!$A$1:$D$2667,4,0)*(L3601/1000000*12)</f>
        <v>#N/A</v>
      </c>
      <c r="Y3601" s="9" t="e">
        <f>VLOOKUP(A3601,Sku_list!$A$1:$E$2667,5,0)*((J3601+F3601)/1000000000)</f>
        <v>#N/A</v>
      </c>
      <c r="AC3601" s="22">
        <f t="shared" ca="1" si="56"/>
        <v>6.6666666666666666E-2</v>
      </c>
    </row>
    <row r="3602" spans="1:29" x14ac:dyDescent="0.35">
      <c r="A3602">
        <v>1608108</v>
      </c>
      <c r="B3602" t="s">
        <v>216</v>
      </c>
      <c r="C3602" t="s">
        <v>163</v>
      </c>
      <c r="D3602">
        <v>0</v>
      </c>
      <c r="E3602">
        <v>0</v>
      </c>
      <c r="F3602">
        <v>0</v>
      </c>
      <c r="G3602">
        <v>0</v>
      </c>
      <c r="H3602">
        <v>0</v>
      </c>
      <c r="I3602">
        <v>0</v>
      </c>
      <c r="J3602">
        <v>0</v>
      </c>
      <c r="K3602">
        <v>0</v>
      </c>
      <c r="L3602">
        <v>0</v>
      </c>
      <c r="M3602">
        <v>0</v>
      </c>
      <c r="N3602">
        <v>0</v>
      </c>
      <c r="P3602" s="22" t="s">
        <v>34</v>
      </c>
      <c r="R3602" t="s">
        <v>117</v>
      </c>
      <c r="S3602" t="s">
        <v>83</v>
      </c>
      <c r="T3602" s="9" t="e">
        <f>VLOOKUP(A3602,Sku_list!$A$1:$D$2667,3,0)</f>
        <v>#N/A</v>
      </c>
      <c r="U3602" s="9" t="e">
        <f>VLOOKUP(A3602,Sku_list!$A$1:$D$2667,4,0)*(F3602/1000000*12)</f>
        <v>#N/A</v>
      </c>
      <c r="V3602" s="9" t="e">
        <f>VLOOKUP(A3602,Sku_list!$A$1:$D$2667,4,0)*(H3602/1000000*12)</f>
        <v>#N/A</v>
      </c>
      <c r="W3602" s="9" t="e">
        <f>VLOOKUP(A3602,Sku_list!$A$1:$D$2667,4,0)*(J3602/1000000*12)</f>
        <v>#N/A</v>
      </c>
      <c r="X3602" s="9" t="e">
        <f>VLOOKUP(A3602,Sku_list!$A$1:$D$2667,4,0)*(L3602/1000000*12)</f>
        <v>#N/A</v>
      </c>
      <c r="Y3602" s="9" t="e">
        <f>VLOOKUP(A3602,Sku_list!$A$1:$E$2667,5,0)*((J3602+F3602)/1000000000)</f>
        <v>#N/A</v>
      </c>
      <c r="AC3602" s="22">
        <f t="shared" ca="1" si="56"/>
        <v>6.6666666666666666E-2</v>
      </c>
    </row>
    <row r="3603" spans="1:29" x14ac:dyDescent="0.35">
      <c r="A3603">
        <v>1608108</v>
      </c>
      <c r="B3603" t="s">
        <v>216</v>
      </c>
      <c r="C3603" t="s">
        <v>166</v>
      </c>
      <c r="D3603">
        <v>0</v>
      </c>
      <c r="E3603">
        <v>0</v>
      </c>
      <c r="F3603">
        <v>0</v>
      </c>
      <c r="G3603">
        <v>0</v>
      </c>
      <c r="H3603">
        <v>0</v>
      </c>
      <c r="I3603">
        <v>0</v>
      </c>
      <c r="J3603">
        <v>0</v>
      </c>
      <c r="K3603">
        <v>0</v>
      </c>
      <c r="L3603">
        <v>0</v>
      </c>
      <c r="M3603">
        <v>0</v>
      </c>
      <c r="N3603">
        <v>0</v>
      </c>
      <c r="P3603" s="22" t="s">
        <v>34</v>
      </c>
      <c r="R3603" t="s">
        <v>118</v>
      </c>
      <c r="S3603" t="s">
        <v>85</v>
      </c>
      <c r="T3603" s="9" t="e">
        <f>VLOOKUP(A3603,Sku_list!$A$1:$D$2667,3,0)</f>
        <v>#N/A</v>
      </c>
      <c r="U3603" s="9" t="e">
        <f>VLOOKUP(A3603,Sku_list!$A$1:$D$2667,4,0)*(F3603/1000000*12)</f>
        <v>#N/A</v>
      </c>
      <c r="V3603" s="9" t="e">
        <f>VLOOKUP(A3603,Sku_list!$A$1:$D$2667,4,0)*(H3603/1000000*12)</f>
        <v>#N/A</v>
      </c>
      <c r="W3603" s="9" t="e">
        <f>VLOOKUP(A3603,Sku_list!$A$1:$D$2667,4,0)*(J3603/1000000*12)</f>
        <v>#N/A</v>
      </c>
      <c r="X3603" s="9" t="e">
        <f>VLOOKUP(A3603,Sku_list!$A$1:$D$2667,4,0)*(L3603/1000000*12)</f>
        <v>#N/A</v>
      </c>
      <c r="Y3603" s="9" t="e">
        <f>VLOOKUP(A3603,Sku_list!$A$1:$E$2667,5,0)*((J3603+F3603)/1000000000)</f>
        <v>#N/A</v>
      </c>
      <c r="AC3603" s="22">
        <f t="shared" ca="1" si="56"/>
        <v>6.6666666666666666E-2</v>
      </c>
    </row>
    <row r="3604" spans="1:29" x14ac:dyDescent="0.35">
      <c r="A3604">
        <v>1608108</v>
      </c>
      <c r="B3604" t="s">
        <v>216</v>
      </c>
      <c r="C3604" t="s">
        <v>167</v>
      </c>
      <c r="D3604">
        <v>0</v>
      </c>
      <c r="E3604">
        <v>0</v>
      </c>
      <c r="F3604">
        <v>0</v>
      </c>
      <c r="G3604">
        <v>0</v>
      </c>
      <c r="H3604">
        <v>0</v>
      </c>
      <c r="I3604">
        <v>0</v>
      </c>
      <c r="J3604">
        <v>0</v>
      </c>
      <c r="K3604">
        <v>0</v>
      </c>
      <c r="L3604">
        <v>0</v>
      </c>
      <c r="M3604">
        <v>0</v>
      </c>
      <c r="N3604">
        <v>0</v>
      </c>
      <c r="P3604" s="22" t="s">
        <v>34</v>
      </c>
      <c r="R3604" t="s">
        <v>119</v>
      </c>
      <c r="S3604" t="s">
        <v>72</v>
      </c>
      <c r="T3604" s="9" t="e">
        <f>VLOOKUP(A3604,Sku_list!$A$1:$D$2667,3,0)</f>
        <v>#N/A</v>
      </c>
      <c r="U3604" s="9" t="e">
        <f>VLOOKUP(A3604,Sku_list!$A$1:$D$2667,4,0)*(F3604/1000000*12)</f>
        <v>#N/A</v>
      </c>
      <c r="V3604" s="9" t="e">
        <f>VLOOKUP(A3604,Sku_list!$A$1:$D$2667,4,0)*(H3604/1000000*12)</f>
        <v>#N/A</v>
      </c>
      <c r="W3604" s="9" t="e">
        <f>VLOOKUP(A3604,Sku_list!$A$1:$D$2667,4,0)*(J3604/1000000*12)</f>
        <v>#N/A</v>
      </c>
      <c r="X3604" s="9" t="e">
        <f>VLOOKUP(A3604,Sku_list!$A$1:$D$2667,4,0)*(L3604/1000000*12)</f>
        <v>#N/A</v>
      </c>
      <c r="Y3604" s="9" t="e">
        <f>VLOOKUP(A3604,Sku_list!$A$1:$E$2667,5,0)*((J3604+F3604)/1000000000)</f>
        <v>#N/A</v>
      </c>
      <c r="AC3604" s="22">
        <f t="shared" ca="1" si="56"/>
        <v>6.6666666666666666E-2</v>
      </c>
    </row>
    <row r="3605" spans="1:29" x14ac:dyDescent="0.35">
      <c r="A3605">
        <v>1608108</v>
      </c>
      <c r="B3605" t="s">
        <v>216</v>
      </c>
      <c r="C3605" t="s">
        <v>61</v>
      </c>
      <c r="D3605">
        <v>0</v>
      </c>
      <c r="E3605">
        <v>0</v>
      </c>
      <c r="F3605">
        <v>0</v>
      </c>
      <c r="G3605">
        <v>0</v>
      </c>
      <c r="H3605">
        <v>0</v>
      </c>
      <c r="I3605">
        <v>0</v>
      </c>
      <c r="J3605">
        <v>0</v>
      </c>
      <c r="K3605">
        <v>0</v>
      </c>
      <c r="L3605">
        <v>0</v>
      </c>
      <c r="M3605">
        <v>0</v>
      </c>
      <c r="N3605">
        <v>0</v>
      </c>
      <c r="P3605" s="22" t="s">
        <v>34</v>
      </c>
      <c r="R3605" t="s">
        <v>5</v>
      </c>
      <c r="S3605" t="s">
        <v>85</v>
      </c>
      <c r="T3605" s="9" t="e">
        <f>VLOOKUP(A3605,Sku_list!$A$1:$D$2667,3,0)</f>
        <v>#N/A</v>
      </c>
      <c r="U3605" s="9" t="e">
        <f>VLOOKUP(A3605,Sku_list!$A$1:$D$2667,4,0)*(F3605/1000000*12)</f>
        <v>#N/A</v>
      </c>
      <c r="V3605" s="9" t="e">
        <f>VLOOKUP(A3605,Sku_list!$A$1:$D$2667,4,0)*(H3605/1000000*12)</f>
        <v>#N/A</v>
      </c>
      <c r="W3605" s="9" t="e">
        <f>VLOOKUP(A3605,Sku_list!$A$1:$D$2667,4,0)*(J3605/1000000*12)</f>
        <v>#N/A</v>
      </c>
      <c r="X3605" s="9" t="e">
        <f>VLOOKUP(A3605,Sku_list!$A$1:$D$2667,4,0)*(L3605/1000000*12)</f>
        <v>#N/A</v>
      </c>
      <c r="Y3605" s="9" t="e">
        <f>VLOOKUP(A3605,Sku_list!$A$1:$E$2667,5,0)*((J3605+F3605)/1000000000)</f>
        <v>#N/A</v>
      </c>
      <c r="AC3605" s="22">
        <f t="shared" ca="1" si="56"/>
        <v>6.6666666666666666E-2</v>
      </c>
    </row>
    <row r="3606" spans="1:29" x14ac:dyDescent="0.35">
      <c r="A3606">
        <v>1608108</v>
      </c>
      <c r="B3606" t="s">
        <v>216</v>
      </c>
      <c r="C3606" t="s">
        <v>39</v>
      </c>
      <c r="D3606">
        <v>0</v>
      </c>
      <c r="E3606">
        <v>0</v>
      </c>
      <c r="F3606">
        <v>0</v>
      </c>
      <c r="G3606">
        <v>0</v>
      </c>
      <c r="H3606">
        <v>0</v>
      </c>
      <c r="I3606">
        <v>0</v>
      </c>
      <c r="J3606">
        <v>0</v>
      </c>
      <c r="K3606">
        <v>0</v>
      </c>
      <c r="L3606">
        <v>0</v>
      </c>
      <c r="M3606">
        <v>0</v>
      </c>
      <c r="N3606">
        <v>0</v>
      </c>
      <c r="P3606" s="22" t="s">
        <v>34</v>
      </c>
      <c r="R3606" t="s">
        <v>43</v>
      </c>
      <c r="S3606" t="s">
        <v>190</v>
      </c>
      <c r="T3606" s="9" t="e">
        <f>VLOOKUP(A3606,Sku_list!$A$1:$D$2667,3,0)</f>
        <v>#N/A</v>
      </c>
      <c r="U3606" s="9" t="e">
        <f>VLOOKUP(A3606,Sku_list!$A$1:$D$2667,4,0)*(F3606/1000000*12)</f>
        <v>#N/A</v>
      </c>
      <c r="V3606" s="9" t="e">
        <f>VLOOKUP(A3606,Sku_list!$A$1:$D$2667,4,0)*(H3606/1000000*12)</f>
        <v>#N/A</v>
      </c>
      <c r="W3606" s="9" t="e">
        <f>VLOOKUP(A3606,Sku_list!$A$1:$D$2667,4,0)*(J3606/1000000*12)</f>
        <v>#N/A</v>
      </c>
      <c r="X3606" s="9" t="e">
        <f>VLOOKUP(A3606,Sku_list!$A$1:$D$2667,4,0)*(L3606/1000000*12)</f>
        <v>#N/A</v>
      </c>
      <c r="Y3606" s="9" t="e">
        <f>VLOOKUP(A3606,Sku_list!$A$1:$E$2667,5,0)*((J3606+F3606)/1000000000)</f>
        <v>#N/A</v>
      </c>
      <c r="AC3606" s="22">
        <f t="shared" ca="1" si="56"/>
        <v>6.6666666666666666E-2</v>
      </c>
    </row>
    <row r="3607" spans="1:29" x14ac:dyDescent="0.35">
      <c r="A3607">
        <v>1608108</v>
      </c>
      <c r="B3607" t="s">
        <v>216</v>
      </c>
      <c r="C3607" t="s">
        <v>65</v>
      </c>
      <c r="D3607">
        <v>0</v>
      </c>
      <c r="E3607">
        <v>0</v>
      </c>
      <c r="F3607">
        <v>0</v>
      </c>
      <c r="G3607">
        <v>0</v>
      </c>
      <c r="H3607">
        <v>0</v>
      </c>
      <c r="I3607">
        <v>0</v>
      </c>
      <c r="J3607">
        <v>0</v>
      </c>
      <c r="K3607">
        <v>0</v>
      </c>
      <c r="L3607">
        <v>0</v>
      </c>
      <c r="M3607">
        <v>0</v>
      </c>
      <c r="N3607">
        <v>0</v>
      </c>
      <c r="P3607" s="22" t="s">
        <v>34</v>
      </c>
      <c r="R3607" t="s">
        <v>300</v>
      </c>
      <c r="S3607" t="s">
        <v>83</v>
      </c>
      <c r="T3607" s="9" t="e">
        <f>VLOOKUP(A3607,Sku_list!$A$1:$D$2667,3,0)</f>
        <v>#N/A</v>
      </c>
      <c r="U3607" s="9" t="e">
        <f>VLOOKUP(A3607,Sku_list!$A$1:$D$2667,4,0)*(F3607/1000000*12)</f>
        <v>#N/A</v>
      </c>
      <c r="V3607" s="9" t="e">
        <f>VLOOKUP(A3607,Sku_list!$A$1:$D$2667,4,0)*(H3607/1000000*12)</f>
        <v>#N/A</v>
      </c>
      <c r="W3607" s="9" t="e">
        <f>VLOOKUP(A3607,Sku_list!$A$1:$D$2667,4,0)*(J3607/1000000*12)</f>
        <v>#N/A</v>
      </c>
      <c r="X3607" s="9" t="e">
        <f>VLOOKUP(A3607,Sku_list!$A$1:$D$2667,4,0)*(L3607/1000000*12)</f>
        <v>#N/A</v>
      </c>
      <c r="Y3607" s="9" t="e">
        <f>VLOOKUP(A3607,Sku_list!$A$1:$E$2667,5,0)*((J3607+F3607)/1000000000)</f>
        <v>#N/A</v>
      </c>
      <c r="AC3607" s="22">
        <f t="shared" ca="1" si="56"/>
        <v>6.6666666666666666E-2</v>
      </c>
    </row>
    <row r="3608" spans="1:29" x14ac:dyDescent="0.35">
      <c r="A3608">
        <v>1608108</v>
      </c>
      <c r="B3608" t="s">
        <v>216</v>
      </c>
      <c r="C3608" t="s">
        <v>66</v>
      </c>
      <c r="D3608">
        <v>0</v>
      </c>
      <c r="E3608">
        <v>0</v>
      </c>
      <c r="F3608">
        <v>0</v>
      </c>
      <c r="G3608">
        <v>0</v>
      </c>
      <c r="H3608">
        <v>0</v>
      </c>
      <c r="I3608">
        <v>0</v>
      </c>
      <c r="J3608">
        <v>0</v>
      </c>
      <c r="K3608">
        <v>0</v>
      </c>
      <c r="L3608">
        <v>0</v>
      </c>
      <c r="M3608">
        <v>0</v>
      </c>
      <c r="N3608">
        <v>0</v>
      </c>
      <c r="P3608" s="22" t="s">
        <v>34</v>
      </c>
      <c r="R3608" t="s">
        <v>174</v>
      </c>
      <c r="S3608" t="s">
        <v>72</v>
      </c>
      <c r="T3608" s="9" t="e">
        <f>VLOOKUP(A3608,Sku_list!$A$1:$D$2667,3,0)</f>
        <v>#N/A</v>
      </c>
      <c r="U3608" s="9" t="e">
        <f>VLOOKUP(A3608,Sku_list!$A$1:$D$2667,4,0)*(F3608/1000000*12)</f>
        <v>#N/A</v>
      </c>
      <c r="V3608" s="9" t="e">
        <f>VLOOKUP(A3608,Sku_list!$A$1:$D$2667,4,0)*(H3608/1000000*12)</f>
        <v>#N/A</v>
      </c>
      <c r="W3608" s="9" t="e">
        <f>VLOOKUP(A3608,Sku_list!$A$1:$D$2667,4,0)*(J3608/1000000*12)</f>
        <v>#N/A</v>
      </c>
      <c r="X3608" s="9" t="e">
        <f>VLOOKUP(A3608,Sku_list!$A$1:$D$2667,4,0)*(L3608/1000000*12)</f>
        <v>#N/A</v>
      </c>
      <c r="Y3608" s="9" t="e">
        <f>VLOOKUP(A3608,Sku_list!$A$1:$E$2667,5,0)*((J3608+F3608)/1000000000)</f>
        <v>#N/A</v>
      </c>
      <c r="AC3608" s="22">
        <f t="shared" ca="1" si="56"/>
        <v>6.6666666666666666E-2</v>
      </c>
    </row>
    <row r="3609" spans="1:29" x14ac:dyDescent="0.35">
      <c r="A3609">
        <v>1608108</v>
      </c>
      <c r="B3609" t="s">
        <v>216</v>
      </c>
      <c r="C3609" t="s">
        <v>67</v>
      </c>
      <c r="D3609">
        <v>0</v>
      </c>
      <c r="E3609">
        <v>0</v>
      </c>
      <c r="F3609">
        <v>0</v>
      </c>
      <c r="G3609">
        <v>0</v>
      </c>
      <c r="H3609">
        <v>0</v>
      </c>
      <c r="I3609">
        <v>0</v>
      </c>
      <c r="J3609">
        <v>0</v>
      </c>
      <c r="K3609">
        <v>0</v>
      </c>
      <c r="L3609">
        <v>0</v>
      </c>
      <c r="M3609">
        <v>0</v>
      </c>
      <c r="N3609">
        <v>0</v>
      </c>
      <c r="P3609" s="22" t="s">
        <v>34</v>
      </c>
      <c r="R3609" t="s">
        <v>176</v>
      </c>
      <c r="S3609" t="s">
        <v>72</v>
      </c>
      <c r="T3609" s="9" t="e">
        <f>VLOOKUP(A3609,Sku_list!$A$1:$D$2667,3,0)</f>
        <v>#N/A</v>
      </c>
      <c r="U3609" s="9" t="e">
        <f>VLOOKUP(A3609,Sku_list!$A$1:$D$2667,4,0)*(F3609/1000000*12)</f>
        <v>#N/A</v>
      </c>
      <c r="V3609" s="9" t="e">
        <f>VLOOKUP(A3609,Sku_list!$A$1:$D$2667,4,0)*(H3609/1000000*12)</f>
        <v>#N/A</v>
      </c>
      <c r="W3609" s="9" t="e">
        <f>VLOOKUP(A3609,Sku_list!$A$1:$D$2667,4,0)*(J3609/1000000*12)</f>
        <v>#N/A</v>
      </c>
      <c r="X3609" s="9" t="e">
        <f>VLOOKUP(A3609,Sku_list!$A$1:$D$2667,4,0)*(L3609/1000000*12)</f>
        <v>#N/A</v>
      </c>
      <c r="Y3609" s="9" t="e">
        <f>VLOOKUP(A3609,Sku_list!$A$1:$E$2667,5,0)*((J3609+F3609)/1000000000)</f>
        <v>#N/A</v>
      </c>
      <c r="AC3609" s="22">
        <f t="shared" ca="1" si="56"/>
        <v>6.6666666666666666E-2</v>
      </c>
    </row>
    <row r="3610" spans="1:29" x14ac:dyDescent="0.35">
      <c r="A3610">
        <v>1608108</v>
      </c>
      <c r="B3610" t="s">
        <v>216</v>
      </c>
      <c r="C3610" t="s">
        <v>68</v>
      </c>
      <c r="D3610">
        <v>0</v>
      </c>
      <c r="E3610">
        <v>0</v>
      </c>
      <c r="F3610">
        <v>0</v>
      </c>
      <c r="G3610">
        <v>0</v>
      </c>
      <c r="H3610">
        <v>0</v>
      </c>
      <c r="I3610">
        <v>0</v>
      </c>
      <c r="J3610">
        <v>0</v>
      </c>
      <c r="K3610">
        <v>0</v>
      </c>
      <c r="L3610">
        <v>0</v>
      </c>
      <c r="M3610">
        <v>0</v>
      </c>
      <c r="N3610">
        <v>0</v>
      </c>
      <c r="P3610" s="22" t="s">
        <v>34</v>
      </c>
      <c r="R3610" t="s">
        <v>177</v>
      </c>
      <c r="S3610" t="s">
        <v>72</v>
      </c>
      <c r="T3610" s="9" t="e">
        <f>VLOOKUP(A3610,Sku_list!$A$1:$D$2667,3,0)</f>
        <v>#N/A</v>
      </c>
      <c r="U3610" s="9" t="e">
        <f>VLOOKUP(A3610,Sku_list!$A$1:$D$2667,4,0)*(F3610/1000000*12)</f>
        <v>#N/A</v>
      </c>
      <c r="V3610" s="9" t="e">
        <f>VLOOKUP(A3610,Sku_list!$A$1:$D$2667,4,0)*(H3610/1000000*12)</f>
        <v>#N/A</v>
      </c>
      <c r="W3610" s="9" t="e">
        <f>VLOOKUP(A3610,Sku_list!$A$1:$D$2667,4,0)*(J3610/1000000*12)</f>
        <v>#N/A</v>
      </c>
      <c r="X3610" s="9" t="e">
        <f>VLOOKUP(A3610,Sku_list!$A$1:$D$2667,4,0)*(L3610/1000000*12)</f>
        <v>#N/A</v>
      </c>
      <c r="Y3610" s="9" t="e">
        <f>VLOOKUP(A3610,Sku_list!$A$1:$E$2667,5,0)*((J3610+F3610)/1000000000)</f>
        <v>#N/A</v>
      </c>
      <c r="AC3610" s="22">
        <f t="shared" ca="1" si="56"/>
        <v>6.6666666666666666E-2</v>
      </c>
    </row>
    <row r="3611" spans="1:29" x14ac:dyDescent="0.35">
      <c r="A3611">
        <v>1608108</v>
      </c>
      <c r="B3611" t="s">
        <v>216</v>
      </c>
      <c r="C3611" t="s">
        <v>44</v>
      </c>
      <c r="D3611">
        <v>0</v>
      </c>
      <c r="E3611">
        <v>0</v>
      </c>
      <c r="F3611">
        <v>0</v>
      </c>
      <c r="G3611">
        <v>0</v>
      </c>
      <c r="H3611">
        <v>0</v>
      </c>
      <c r="I3611">
        <v>0</v>
      </c>
      <c r="J3611">
        <v>0</v>
      </c>
      <c r="K3611">
        <v>0</v>
      </c>
      <c r="L3611">
        <v>0</v>
      </c>
      <c r="M3611">
        <v>0</v>
      </c>
      <c r="N3611">
        <v>0</v>
      </c>
      <c r="P3611" s="22" t="s">
        <v>34</v>
      </c>
      <c r="R3611" t="s">
        <v>45</v>
      </c>
      <c r="S3611" t="s">
        <v>193</v>
      </c>
      <c r="T3611" s="9" t="e">
        <f>VLOOKUP(A3611,Sku_list!$A$1:$D$2667,3,0)</f>
        <v>#N/A</v>
      </c>
      <c r="U3611" s="9" t="e">
        <f>VLOOKUP(A3611,Sku_list!$A$1:$D$2667,4,0)*(F3611/1000000*12)</f>
        <v>#N/A</v>
      </c>
      <c r="V3611" s="9" t="e">
        <f>VLOOKUP(A3611,Sku_list!$A$1:$D$2667,4,0)*(H3611/1000000*12)</f>
        <v>#N/A</v>
      </c>
      <c r="W3611" s="9" t="e">
        <f>VLOOKUP(A3611,Sku_list!$A$1:$D$2667,4,0)*(J3611/1000000*12)</f>
        <v>#N/A</v>
      </c>
      <c r="X3611" s="9" t="e">
        <f>VLOOKUP(A3611,Sku_list!$A$1:$D$2667,4,0)*(L3611/1000000*12)</f>
        <v>#N/A</v>
      </c>
      <c r="Y3611" s="9" t="e">
        <f>VLOOKUP(A3611,Sku_list!$A$1:$E$2667,5,0)*((J3611+F3611)/1000000000)</f>
        <v>#N/A</v>
      </c>
      <c r="AC3611" s="22">
        <f t="shared" ca="1" si="56"/>
        <v>6.6666666666666666E-2</v>
      </c>
    </row>
    <row r="3612" spans="1:29" x14ac:dyDescent="0.35">
      <c r="A3612">
        <v>1608108</v>
      </c>
      <c r="B3612" t="s">
        <v>216</v>
      </c>
      <c r="C3612" t="s">
        <v>273</v>
      </c>
      <c r="D3612">
        <v>0</v>
      </c>
      <c r="E3612">
        <v>0</v>
      </c>
      <c r="F3612">
        <v>0</v>
      </c>
      <c r="G3612">
        <v>0</v>
      </c>
      <c r="H3612">
        <v>0</v>
      </c>
      <c r="I3612">
        <v>0</v>
      </c>
      <c r="J3612">
        <v>0</v>
      </c>
      <c r="K3612">
        <v>0</v>
      </c>
      <c r="L3612">
        <v>0</v>
      </c>
      <c r="M3612">
        <v>0</v>
      </c>
      <c r="N3612">
        <v>0</v>
      </c>
      <c r="P3612" s="22" t="s">
        <v>34</v>
      </c>
      <c r="R3612" t="s">
        <v>275</v>
      </c>
      <c r="S3612" t="s">
        <v>308</v>
      </c>
      <c r="T3612" s="9" t="e">
        <f>VLOOKUP(A3612,Sku_list!$A$1:$D$2667,3,0)</f>
        <v>#N/A</v>
      </c>
      <c r="U3612" s="9" t="e">
        <f>VLOOKUP(A3612,Sku_list!$A$1:$D$2667,4,0)*(F3612/1000000*12)</f>
        <v>#N/A</v>
      </c>
      <c r="V3612" s="9" t="e">
        <f>VLOOKUP(A3612,Sku_list!$A$1:$D$2667,4,0)*(H3612/1000000*12)</f>
        <v>#N/A</v>
      </c>
      <c r="W3612" s="9" t="e">
        <f>VLOOKUP(A3612,Sku_list!$A$1:$D$2667,4,0)*(J3612/1000000*12)</f>
        <v>#N/A</v>
      </c>
      <c r="X3612" s="9" t="e">
        <f>VLOOKUP(A3612,Sku_list!$A$1:$D$2667,4,0)*(L3612/1000000*12)</f>
        <v>#N/A</v>
      </c>
      <c r="Y3612" s="9" t="e">
        <f>VLOOKUP(A3612,Sku_list!$A$1:$E$2667,5,0)*((J3612+F3612)/1000000000)</f>
        <v>#N/A</v>
      </c>
      <c r="AC3612" s="22">
        <f t="shared" ca="1" si="56"/>
        <v>6.6666666666666666E-2</v>
      </c>
    </row>
    <row r="3613" spans="1:29" x14ac:dyDescent="0.35">
      <c r="A3613">
        <v>1608117</v>
      </c>
      <c r="B3613" t="s">
        <v>199</v>
      </c>
      <c r="C3613" t="s">
        <v>3</v>
      </c>
      <c r="D3613">
        <v>0</v>
      </c>
      <c r="E3613">
        <v>0</v>
      </c>
      <c r="F3613">
        <v>0</v>
      </c>
      <c r="G3613">
        <v>0</v>
      </c>
      <c r="H3613">
        <v>0</v>
      </c>
      <c r="I3613">
        <v>0</v>
      </c>
      <c r="J3613">
        <v>0</v>
      </c>
      <c r="K3613">
        <v>0</v>
      </c>
      <c r="L3613">
        <v>0</v>
      </c>
      <c r="M3613">
        <v>0</v>
      </c>
      <c r="N3613">
        <v>0</v>
      </c>
      <c r="P3613" s="22" t="s">
        <v>34</v>
      </c>
      <c r="R3613" t="s">
        <v>4</v>
      </c>
      <c r="S3613" t="s">
        <v>173</v>
      </c>
      <c r="T3613" s="9" t="e">
        <f>VLOOKUP(A3613,Sku_list!$A$1:$D$2667,3,0)</f>
        <v>#N/A</v>
      </c>
      <c r="U3613" s="9" t="e">
        <f>VLOOKUP(A3613,Sku_list!$A$1:$D$2667,4,0)*(F3613/1000000*12)</f>
        <v>#N/A</v>
      </c>
      <c r="V3613" s="9" t="e">
        <f>VLOOKUP(A3613,Sku_list!$A$1:$D$2667,4,0)*(H3613/1000000*12)</f>
        <v>#N/A</v>
      </c>
      <c r="W3613" s="9" t="e">
        <f>VLOOKUP(A3613,Sku_list!$A$1:$D$2667,4,0)*(J3613/1000000*12)</f>
        <v>#N/A</v>
      </c>
      <c r="X3613" s="9" t="e">
        <f>VLOOKUP(A3613,Sku_list!$A$1:$D$2667,4,0)*(L3613/1000000*12)</f>
        <v>#N/A</v>
      </c>
      <c r="Y3613" s="9" t="e">
        <f>VLOOKUP(A3613,Sku_list!$A$1:$E$2667,5,0)*((J3613+F3613)/1000000000)</f>
        <v>#N/A</v>
      </c>
      <c r="AC3613" s="22">
        <f t="shared" ca="1" si="56"/>
        <v>6.6666666666666666E-2</v>
      </c>
    </row>
    <row r="3614" spans="1:29" x14ac:dyDescent="0.35">
      <c r="A3614">
        <v>1608117</v>
      </c>
      <c r="B3614" t="s">
        <v>199</v>
      </c>
      <c r="C3614" t="s">
        <v>191</v>
      </c>
      <c r="D3614">
        <v>0</v>
      </c>
      <c r="E3614">
        <v>0</v>
      </c>
      <c r="F3614">
        <v>0</v>
      </c>
      <c r="G3614">
        <v>0</v>
      </c>
      <c r="H3614">
        <v>0</v>
      </c>
      <c r="I3614">
        <v>0</v>
      </c>
      <c r="J3614">
        <v>0</v>
      </c>
      <c r="K3614">
        <v>0</v>
      </c>
      <c r="L3614">
        <v>0</v>
      </c>
      <c r="M3614">
        <v>0</v>
      </c>
      <c r="N3614">
        <v>0</v>
      </c>
      <c r="P3614" s="22" t="s">
        <v>34</v>
      </c>
      <c r="R3614" t="s">
        <v>99</v>
      </c>
      <c r="S3614" t="s">
        <v>173</v>
      </c>
      <c r="T3614" s="9" t="e">
        <f>VLOOKUP(A3614,Sku_list!$A$1:$D$2667,3,0)</f>
        <v>#N/A</v>
      </c>
      <c r="U3614" s="9" t="e">
        <f>VLOOKUP(A3614,Sku_list!$A$1:$D$2667,4,0)*(F3614/1000000*12)</f>
        <v>#N/A</v>
      </c>
      <c r="V3614" s="9" t="e">
        <f>VLOOKUP(A3614,Sku_list!$A$1:$D$2667,4,0)*(H3614/1000000*12)</f>
        <v>#N/A</v>
      </c>
      <c r="W3614" s="9" t="e">
        <f>VLOOKUP(A3614,Sku_list!$A$1:$D$2667,4,0)*(J3614/1000000*12)</f>
        <v>#N/A</v>
      </c>
      <c r="X3614" s="9" t="e">
        <f>VLOOKUP(A3614,Sku_list!$A$1:$D$2667,4,0)*(L3614/1000000*12)</f>
        <v>#N/A</v>
      </c>
      <c r="Y3614" s="9" t="e">
        <f>VLOOKUP(A3614,Sku_list!$A$1:$E$2667,5,0)*((J3614+F3614)/1000000000)</f>
        <v>#N/A</v>
      </c>
      <c r="AC3614" s="22">
        <f t="shared" ca="1" si="56"/>
        <v>6.6666666666666666E-2</v>
      </c>
    </row>
    <row r="3615" spans="1:29" x14ac:dyDescent="0.35">
      <c r="A3615">
        <v>1608117</v>
      </c>
      <c r="B3615" t="s">
        <v>199</v>
      </c>
      <c r="C3615" t="s">
        <v>139</v>
      </c>
      <c r="D3615">
        <v>0</v>
      </c>
      <c r="E3615">
        <v>0</v>
      </c>
      <c r="F3615">
        <v>0</v>
      </c>
      <c r="G3615">
        <v>0</v>
      </c>
      <c r="H3615">
        <v>0</v>
      </c>
      <c r="I3615">
        <v>0</v>
      </c>
      <c r="J3615">
        <v>0</v>
      </c>
      <c r="K3615">
        <v>0</v>
      </c>
      <c r="L3615">
        <v>0</v>
      </c>
      <c r="M3615">
        <v>0</v>
      </c>
      <c r="N3615">
        <v>0</v>
      </c>
      <c r="P3615" s="22" t="s">
        <v>34</v>
      </c>
      <c r="R3615" t="s">
        <v>70</v>
      </c>
      <c r="S3615" t="s">
        <v>69</v>
      </c>
      <c r="T3615" s="9" t="e">
        <f>VLOOKUP(A3615,Sku_list!$A$1:$D$2667,3,0)</f>
        <v>#N/A</v>
      </c>
      <c r="U3615" s="9" t="e">
        <f>VLOOKUP(A3615,Sku_list!$A$1:$D$2667,4,0)*(F3615/1000000*12)</f>
        <v>#N/A</v>
      </c>
      <c r="V3615" s="9" t="e">
        <f>VLOOKUP(A3615,Sku_list!$A$1:$D$2667,4,0)*(H3615/1000000*12)</f>
        <v>#N/A</v>
      </c>
      <c r="W3615" s="9" t="e">
        <f>VLOOKUP(A3615,Sku_list!$A$1:$D$2667,4,0)*(J3615/1000000*12)</f>
        <v>#N/A</v>
      </c>
      <c r="X3615" s="9" t="e">
        <f>VLOOKUP(A3615,Sku_list!$A$1:$D$2667,4,0)*(L3615/1000000*12)</f>
        <v>#N/A</v>
      </c>
      <c r="Y3615" s="9" t="e">
        <f>VLOOKUP(A3615,Sku_list!$A$1:$E$2667,5,0)*((J3615+F3615)/1000000000)</f>
        <v>#N/A</v>
      </c>
      <c r="AC3615" s="22">
        <f t="shared" ca="1" si="56"/>
        <v>6.6666666666666666E-2</v>
      </c>
    </row>
    <row r="3616" spans="1:29" x14ac:dyDescent="0.35">
      <c r="A3616">
        <v>1608117</v>
      </c>
      <c r="B3616" t="s">
        <v>199</v>
      </c>
      <c r="C3616" t="s">
        <v>140</v>
      </c>
      <c r="D3616">
        <v>0</v>
      </c>
      <c r="E3616">
        <v>0</v>
      </c>
      <c r="F3616">
        <v>0</v>
      </c>
      <c r="G3616">
        <v>0</v>
      </c>
      <c r="H3616">
        <v>0</v>
      </c>
      <c r="I3616">
        <v>0</v>
      </c>
      <c r="J3616">
        <v>0</v>
      </c>
      <c r="K3616">
        <v>0</v>
      </c>
      <c r="L3616">
        <v>0</v>
      </c>
      <c r="M3616">
        <v>0</v>
      </c>
      <c r="N3616">
        <v>0</v>
      </c>
      <c r="P3616" s="22" t="s">
        <v>34</v>
      </c>
      <c r="R3616" t="s">
        <v>71</v>
      </c>
      <c r="S3616" t="s">
        <v>72</v>
      </c>
      <c r="T3616" s="9" t="e">
        <f>VLOOKUP(A3616,Sku_list!$A$1:$D$2667,3,0)</f>
        <v>#N/A</v>
      </c>
      <c r="U3616" s="9" t="e">
        <f>VLOOKUP(A3616,Sku_list!$A$1:$D$2667,4,0)*(F3616/1000000*12)</f>
        <v>#N/A</v>
      </c>
      <c r="V3616" s="9" t="e">
        <f>VLOOKUP(A3616,Sku_list!$A$1:$D$2667,4,0)*(H3616/1000000*12)</f>
        <v>#N/A</v>
      </c>
      <c r="W3616" s="9" t="e">
        <f>VLOOKUP(A3616,Sku_list!$A$1:$D$2667,4,0)*(J3616/1000000*12)</f>
        <v>#N/A</v>
      </c>
      <c r="X3616" s="9" t="e">
        <f>VLOOKUP(A3616,Sku_list!$A$1:$D$2667,4,0)*(L3616/1000000*12)</f>
        <v>#N/A</v>
      </c>
      <c r="Y3616" s="9" t="e">
        <f>VLOOKUP(A3616,Sku_list!$A$1:$E$2667,5,0)*((J3616+F3616)/1000000000)</f>
        <v>#N/A</v>
      </c>
      <c r="AC3616" s="22">
        <f t="shared" ca="1" si="56"/>
        <v>6.6666666666666666E-2</v>
      </c>
    </row>
    <row r="3617" spans="1:29" x14ac:dyDescent="0.35">
      <c r="A3617">
        <v>1608117</v>
      </c>
      <c r="B3617" t="s">
        <v>199</v>
      </c>
      <c r="C3617" t="s">
        <v>141</v>
      </c>
      <c r="D3617">
        <v>0</v>
      </c>
      <c r="E3617">
        <v>0</v>
      </c>
      <c r="F3617">
        <v>0</v>
      </c>
      <c r="G3617">
        <v>0</v>
      </c>
      <c r="H3617">
        <v>0</v>
      </c>
      <c r="I3617">
        <v>0</v>
      </c>
      <c r="J3617">
        <v>0</v>
      </c>
      <c r="K3617">
        <v>0</v>
      </c>
      <c r="L3617">
        <v>0</v>
      </c>
      <c r="M3617">
        <v>0</v>
      </c>
      <c r="N3617">
        <v>0</v>
      </c>
      <c r="P3617" s="22" t="s">
        <v>34</v>
      </c>
      <c r="R3617" t="s">
        <v>82</v>
      </c>
      <c r="S3617" t="s">
        <v>83</v>
      </c>
      <c r="T3617" s="9" t="e">
        <f>VLOOKUP(A3617,Sku_list!$A$1:$D$2667,3,0)</f>
        <v>#N/A</v>
      </c>
      <c r="U3617" s="9" t="e">
        <f>VLOOKUP(A3617,Sku_list!$A$1:$D$2667,4,0)*(F3617/1000000*12)</f>
        <v>#N/A</v>
      </c>
      <c r="V3617" s="9" t="e">
        <f>VLOOKUP(A3617,Sku_list!$A$1:$D$2667,4,0)*(H3617/1000000*12)</f>
        <v>#N/A</v>
      </c>
      <c r="W3617" s="9" t="e">
        <f>VLOOKUP(A3617,Sku_list!$A$1:$D$2667,4,0)*(J3617/1000000*12)</f>
        <v>#N/A</v>
      </c>
      <c r="X3617" s="9" t="e">
        <f>VLOOKUP(A3617,Sku_list!$A$1:$D$2667,4,0)*(L3617/1000000*12)</f>
        <v>#N/A</v>
      </c>
      <c r="Y3617" s="9" t="e">
        <f>VLOOKUP(A3617,Sku_list!$A$1:$E$2667,5,0)*((J3617+F3617)/1000000000)</f>
        <v>#N/A</v>
      </c>
      <c r="AC3617" s="22">
        <f t="shared" ca="1" si="56"/>
        <v>6.6666666666666666E-2</v>
      </c>
    </row>
    <row r="3618" spans="1:29" x14ac:dyDescent="0.35">
      <c r="A3618">
        <v>1608117</v>
      </c>
      <c r="B3618" t="s">
        <v>199</v>
      </c>
      <c r="C3618" t="s">
        <v>142</v>
      </c>
      <c r="D3618">
        <v>0</v>
      </c>
      <c r="E3618">
        <v>0</v>
      </c>
      <c r="F3618">
        <v>0</v>
      </c>
      <c r="G3618">
        <v>0</v>
      </c>
      <c r="H3618">
        <v>0</v>
      </c>
      <c r="I3618">
        <v>0</v>
      </c>
      <c r="J3618">
        <v>0</v>
      </c>
      <c r="K3618">
        <v>0</v>
      </c>
      <c r="L3618">
        <v>0</v>
      </c>
      <c r="M3618">
        <v>0</v>
      </c>
      <c r="N3618">
        <v>0</v>
      </c>
      <c r="P3618" s="22" t="s">
        <v>34</v>
      </c>
      <c r="R3618" t="s">
        <v>84</v>
      </c>
      <c r="S3618" t="s">
        <v>85</v>
      </c>
      <c r="T3618" s="9" t="e">
        <f>VLOOKUP(A3618,Sku_list!$A$1:$D$2667,3,0)</f>
        <v>#N/A</v>
      </c>
      <c r="U3618" s="9" t="e">
        <f>VLOOKUP(A3618,Sku_list!$A$1:$D$2667,4,0)*(F3618/1000000*12)</f>
        <v>#N/A</v>
      </c>
      <c r="V3618" s="9" t="e">
        <f>VLOOKUP(A3618,Sku_list!$A$1:$D$2667,4,0)*(H3618/1000000*12)</f>
        <v>#N/A</v>
      </c>
      <c r="W3618" s="9" t="e">
        <f>VLOOKUP(A3618,Sku_list!$A$1:$D$2667,4,0)*(J3618/1000000*12)</f>
        <v>#N/A</v>
      </c>
      <c r="X3618" s="9" t="e">
        <f>VLOOKUP(A3618,Sku_list!$A$1:$D$2667,4,0)*(L3618/1000000*12)</f>
        <v>#N/A</v>
      </c>
      <c r="Y3618" s="9" t="e">
        <f>VLOOKUP(A3618,Sku_list!$A$1:$E$2667,5,0)*((J3618+F3618)/1000000000)</f>
        <v>#N/A</v>
      </c>
      <c r="AC3618" s="22">
        <f t="shared" ca="1" si="56"/>
        <v>6.6666666666666666E-2</v>
      </c>
    </row>
    <row r="3619" spans="1:29" x14ac:dyDescent="0.35">
      <c r="A3619">
        <v>1608117</v>
      </c>
      <c r="B3619" t="s">
        <v>199</v>
      </c>
      <c r="C3619" t="s">
        <v>143</v>
      </c>
      <c r="D3619">
        <v>0</v>
      </c>
      <c r="E3619">
        <v>0</v>
      </c>
      <c r="F3619">
        <v>0</v>
      </c>
      <c r="G3619">
        <v>0</v>
      </c>
      <c r="H3619">
        <v>0</v>
      </c>
      <c r="I3619">
        <v>0</v>
      </c>
      <c r="J3619">
        <v>0</v>
      </c>
      <c r="K3619">
        <v>0</v>
      </c>
      <c r="L3619">
        <v>0</v>
      </c>
      <c r="M3619">
        <v>0</v>
      </c>
      <c r="N3619">
        <v>0</v>
      </c>
      <c r="P3619" s="22" t="s">
        <v>34</v>
      </c>
      <c r="R3619" t="s">
        <v>86</v>
      </c>
      <c r="S3619" t="s">
        <v>85</v>
      </c>
      <c r="T3619" s="9" t="e">
        <f>VLOOKUP(A3619,Sku_list!$A$1:$D$2667,3,0)</f>
        <v>#N/A</v>
      </c>
      <c r="U3619" s="9" t="e">
        <f>VLOOKUP(A3619,Sku_list!$A$1:$D$2667,4,0)*(F3619/1000000*12)</f>
        <v>#N/A</v>
      </c>
      <c r="V3619" s="9" t="e">
        <f>VLOOKUP(A3619,Sku_list!$A$1:$D$2667,4,0)*(H3619/1000000*12)</f>
        <v>#N/A</v>
      </c>
      <c r="W3619" s="9" t="e">
        <f>VLOOKUP(A3619,Sku_list!$A$1:$D$2667,4,0)*(J3619/1000000*12)</f>
        <v>#N/A</v>
      </c>
      <c r="X3619" s="9" t="e">
        <f>VLOOKUP(A3619,Sku_list!$A$1:$D$2667,4,0)*(L3619/1000000*12)</f>
        <v>#N/A</v>
      </c>
      <c r="Y3619" s="9" t="e">
        <f>VLOOKUP(A3619,Sku_list!$A$1:$E$2667,5,0)*((J3619+F3619)/1000000000)</f>
        <v>#N/A</v>
      </c>
      <c r="AC3619" s="22">
        <f t="shared" ca="1" si="56"/>
        <v>6.6666666666666666E-2</v>
      </c>
    </row>
    <row r="3620" spans="1:29" x14ac:dyDescent="0.35">
      <c r="A3620">
        <v>1608117</v>
      </c>
      <c r="B3620" t="s">
        <v>199</v>
      </c>
      <c r="C3620" t="s">
        <v>144</v>
      </c>
      <c r="D3620">
        <v>0</v>
      </c>
      <c r="E3620">
        <v>0</v>
      </c>
      <c r="F3620">
        <v>0</v>
      </c>
      <c r="G3620">
        <v>0</v>
      </c>
      <c r="H3620">
        <v>0</v>
      </c>
      <c r="I3620">
        <v>0</v>
      </c>
      <c r="J3620">
        <v>0</v>
      </c>
      <c r="K3620">
        <v>0</v>
      </c>
      <c r="L3620">
        <v>0</v>
      </c>
      <c r="M3620">
        <v>0</v>
      </c>
      <c r="N3620">
        <v>0</v>
      </c>
      <c r="P3620" s="22" t="s">
        <v>34</v>
      </c>
      <c r="R3620" t="s">
        <v>87</v>
      </c>
      <c r="S3620" t="s">
        <v>72</v>
      </c>
      <c r="T3620" s="9" t="e">
        <f>VLOOKUP(A3620,Sku_list!$A$1:$D$2667,3,0)</f>
        <v>#N/A</v>
      </c>
      <c r="U3620" s="9" t="e">
        <f>VLOOKUP(A3620,Sku_list!$A$1:$D$2667,4,0)*(F3620/1000000*12)</f>
        <v>#N/A</v>
      </c>
      <c r="V3620" s="9" t="e">
        <f>VLOOKUP(A3620,Sku_list!$A$1:$D$2667,4,0)*(H3620/1000000*12)</f>
        <v>#N/A</v>
      </c>
      <c r="W3620" s="9" t="e">
        <f>VLOOKUP(A3620,Sku_list!$A$1:$D$2667,4,0)*(J3620/1000000*12)</f>
        <v>#N/A</v>
      </c>
      <c r="X3620" s="9" t="e">
        <f>VLOOKUP(A3620,Sku_list!$A$1:$D$2667,4,0)*(L3620/1000000*12)</f>
        <v>#N/A</v>
      </c>
      <c r="Y3620" s="9" t="e">
        <f>VLOOKUP(A3620,Sku_list!$A$1:$E$2667,5,0)*((J3620+F3620)/1000000000)</f>
        <v>#N/A</v>
      </c>
      <c r="AC3620" s="22">
        <f t="shared" ca="1" si="56"/>
        <v>6.6666666666666666E-2</v>
      </c>
    </row>
    <row r="3621" spans="1:29" x14ac:dyDescent="0.35">
      <c r="A3621">
        <v>1608117</v>
      </c>
      <c r="B3621" t="s">
        <v>199</v>
      </c>
      <c r="C3621" t="s">
        <v>145</v>
      </c>
      <c r="D3621">
        <v>0</v>
      </c>
      <c r="E3621">
        <v>0</v>
      </c>
      <c r="F3621">
        <v>0</v>
      </c>
      <c r="G3621">
        <v>0</v>
      </c>
      <c r="H3621">
        <v>0</v>
      </c>
      <c r="I3621">
        <v>0</v>
      </c>
      <c r="J3621">
        <v>0</v>
      </c>
      <c r="K3621">
        <v>0</v>
      </c>
      <c r="L3621">
        <v>0</v>
      </c>
      <c r="M3621">
        <v>0</v>
      </c>
      <c r="N3621">
        <v>0</v>
      </c>
      <c r="P3621" s="22" t="s">
        <v>34</v>
      </c>
      <c r="R3621" t="s">
        <v>88</v>
      </c>
      <c r="S3621" t="s">
        <v>83</v>
      </c>
      <c r="T3621" s="9" t="e">
        <f>VLOOKUP(A3621,Sku_list!$A$1:$D$2667,3,0)</f>
        <v>#N/A</v>
      </c>
      <c r="U3621" s="9" t="e">
        <f>VLOOKUP(A3621,Sku_list!$A$1:$D$2667,4,0)*(F3621/1000000*12)</f>
        <v>#N/A</v>
      </c>
      <c r="V3621" s="9" t="e">
        <f>VLOOKUP(A3621,Sku_list!$A$1:$D$2667,4,0)*(H3621/1000000*12)</f>
        <v>#N/A</v>
      </c>
      <c r="W3621" s="9" t="e">
        <f>VLOOKUP(A3621,Sku_list!$A$1:$D$2667,4,0)*(J3621/1000000*12)</f>
        <v>#N/A</v>
      </c>
      <c r="X3621" s="9" t="e">
        <f>VLOOKUP(A3621,Sku_list!$A$1:$D$2667,4,0)*(L3621/1000000*12)</f>
        <v>#N/A</v>
      </c>
      <c r="Y3621" s="9" t="e">
        <f>VLOOKUP(A3621,Sku_list!$A$1:$E$2667,5,0)*((J3621+F3621)/1000000000)</f>
        <v>#N/A</v>
      </c>
      <c r="AC3621" s="22">
        <f t="shared" ca="1" si="56"/>
        <v>6.6666666666666666E-2</v>
      </c>
    </row>
    <row r="3622" spans="1:29" x14ac:dyDescent="0.35">
      <c r="A3622">
        <v>1608117</v>
      </c>
      <c r="B3622" t="s">
        <v>199</v>
      </c>
      <c r="C3622" t="s">
        <v>146</v>
      </c>
      <c r="D3622">
        <v>0</v>
      </c>
      <c r="E3622">
        <v>0</v>
      </c>
      <c r="F3622">
        <v>0</v>
      </c>
      <c r="G3622">
        <v>0</v>
      </c>
      <c r="H3622">
        <v>0</v>
      </c>
      <c r="I3622">
        <v>0</v>
      </c>
      <c r="J3622">
        <v>0</v>
      </c>
      <c r="K3622">
        <v>0</v>
      </c>
      <c r="L3622">
        <v>0</v>
      </c>
      <c r="M3622">
        <v>0</v>
      </c>
      <c r="N3622">
        <v>0</v>
      </c>
      <c r="P3622" s="22" t="s">
        <v>34</v>
      </c>
      <c r="R3622" t="s">
        <v>89</v>
      </c>
      <c r="S3622" t="s">
        <v>69</v>
      </c>
      <c r="T3622" s="9" t="e">
        <f>VLOOKUP(A3622,Sku_list!$A$1:$D$2667,3,0)</f>
        <v>#N/A</v>
      </c>
      <c r="U3622" s="9" t="e">
        <f>VLOOKUP(A3622,Sku_list!$A$1:$D$2667,4,0)*(F3622/1000000*12)</f>
        <v>#N/A</v>
      </c>
      <c r="V3622" s="9" t="e">
        <f>VLOOKUP(A3622,Sku_list!$A$1:$D$2667,4,0)*(H3622/1000000*12)</f>
        <v>#N/A</v>
      </c>
      <c r="W3622" s="9" t="e">
        <f>VLOOKUP(A3622,Sku_list!$A$1:$D$2667,4,0)*(J3622/1000000*12)</f>
        <v>#N/A</v>
      </c>
      <c r="X3622" s="9" t="e">
        <f>VLOOKUP(A3622,Sku_list!$A$1:$D$2667,4,0)*(L3622/1000000*12)</f>
        <v>#N/A</v>
      </c>
      <c r="Y3622" s="9" t="e">
        <f>VLOOKUP(A3622,Sku_list!$A$1:$E$2667,5,0)*((J3622+F3622)/1000000000)</f>
        <v>#N/A</v>
      </c>
      <c r="AC3622" s="22">
        <f t="shared" ca="1" si="56"/>
        <v>6.6666666666666666E-2</v>
      </c>
    </row>
    <row r="3623" spans="1:29" x14ac:dyDescent="0.35">
      <c r="A3623">
        <v>1608117</v>
      </c>
      <c r="B3623" t="s">
        <v>199</v>
      </c>
      <c r="C3623" t="s">
        <v>147</v>
      </c>
      <c r="D3623">
        <v>0</v>
      </c>
      <c r="E3623">
        <v>0</v>
      </c>
      <c r="F3623">
        <v>0</v>
      </c>
      <c r="G3623">
        <v>0</v>
      </c>
      <c r="H3623">
        <v>0</v>
      </c>
      <c r="I3623">
        <v>0</v>
      </c>
      <c r="J3623">
        <v>0</v>
      </c>
      <c r="K3623">
        <v>0</v>
      </c>
      <c r="L3623">
        <v>0</v>
      </c>
      <c r="M3623">
        <v>0</v>
      </c>
      <c r="N3623">
        <v>0</v>
      </c>
      <c r="P3623" s="22" t="s">
        <v>34</v>
      </c>
      <c r="R3623" t="s">
        <v>90</v>
      </c>
      <c r="S3623" t="s">
        <v>69</v>
      </c>
      <c r="T3623" s="9" t="e">
        <f>VLOOKUP(A3623,Sku_list!$A$1:$D$2667,3,0)</f>
        <v>#N/A</v>
      </c>
      <c r="U3623" s="9" t="e">
        <f>VLOOKUP(A3623,Sku_list!$A$1:$D$2667,4,0)*(F3623/1000000*12)</f>
        <v>#N/A</v>
      </c>
      <c r="V3623" s="9" t="e">
        <f>VLOOKUP(A3623,Sku_list!$A$1:$D$2667,4,0)*(H3623/1000000*12)</f>
        <v>#N/A</v>
      </c>
      <c r="W3623" s="9" t="e">
        <f>VLOOKUP(A3623,Sku_list!$A$1:$D$2667,4,0)*(J3623/1000000*12)</f>
        <v>#N/A</v>
      </c>
      <c r="X3623" s="9" t="e">
        <f>VLOOKUP(A3623,Sku_list!$A$1:$D$2667,4,0)*(L3623/1000000*12)</f>
        <v>#N/A</v>
      </c>
      <c r="Y3623" s="9" t="e">
        <f>VLOOKUP(A3623,Sku_list!$A$1:$E$2667,5,0)*((J3623+F3623)/1000000000)</f>
        <v>#N/A</v>
      </c>
      <c r="AC3623" s="22">
        <f t="shared" ca="1" si="56"/>
        <v>6.6666666666666666E-2</v>
      </c>
    </row>
    <row r="3624" spans="1:29" x14ac:dyDescent="0.35">
      <c r="A3624">
        <v>1608117</v>
      </c>
      <c r="B3624" t="s">
        <v>199</v>
      </c>
      <c r="C3624" t="s">
        <v>148</v>
      </c>
      <c r="D3624">
        <v>0</v>
      </c>
      <c r="E3624">
        <v>0</v>
      </c>
      <c r="F3624">
        <v>0</v>
      </c>
      <c r="G3624">
        <v>0</v>
      </c>
      <c r="H3624">
        <v>0</v>
      </c>
      <c r="I3624">
        <v>0</v>
      </c>
      <c r="J3624">
        <v>0</v>
      </c>
      <c r="K3624">
        <v>0</v>
      </c>
      <c r="L3624">
        <v>0</v>
      </c>
      <c r="M3624">
        <v>0</v>
      </c>
      <c r="N3624">
        <v>0</v>
      </c>
      <c r="P3624" s="22" t="s">
        <v>34</v>
      </c>
      <c r="R3624" t="s">
        <v>91</v>
      </c>
      <c r="S3624" t="s">
        <v>85</v>
      </c>
      <c r="T3624" s="9" t="e">
        <f>VLOOKUP(A3624,Sku_list!$A$1:$D$2667,3,0)</f>
        <v>#N/A</v>
      </c>
      <c r="U3624" s="9" t="e">
        <f>VLOOKUP(A3624,Sku_list!$A$1:$D$2667,4,0)*(F3624/1000000*12)</f>
        <v>#N/A</v>
      </c>
      <c r="V3624" s="9" t="e">
        <f>VLOOKUP(A3624,Sku_list!$A$1:$D$2667,4,0)*(H3624/1000000*12)</f>
        <v>#N/A</v>
      </c>
      <c r="W3624" s="9" t="e">
        <f>VLOOKUP(A3624,Sku_list!$A$1:$D$2667,4,0)*(J3624/1000000*12)</f>
        <v>#N/A</v>
      </c>
      <c r="X3624" s="9" t="e">
        <f>VLOOKUP(A3624,Sku_list!$A$1:$D$2667,4,0)*(L3624/1000000*12)</f>
        <v>#N/A</v>
      </c>
      <c r="Y3624" s="9" t="e">
        <f>VLOOKUP(A3624,Sku_list!$A$1:$E$2667,5,0)*((J3624+F3624)/1000000000)</f>
        <v>#N/A</v>
      </c>
      <c r="AC3624" s="22">
        <f t="shared" ca="1" si="56"/>
        <v>6.6666666666666666E-2</v>
      </c>
    </row>
    <row r="3625" spans="1:29" x14ac:dyDescent="0.35">
      <c r="A3625">
        <v>1608117</v>
      </c>
      <c r="B3625" t="s">
        <v>199</v>
      </c>
      <c r="C3625" t="s">
        <v>149</v>
      </c>
      <c r="D3625">
        <v>0</v>
      </c>
      <c r="E3625">
        <v>0</v>
      </c>
      <c r="F3625">
        <v>0</v>
      </c>
      <c r="G3625">
        <v>0</v>
      </c>
      <c r="H3625">
        <v>0</v>
      </c>
      <c r="I3625">
        <v>0</v>
      </c>
      <c r="J3625">
        <v>0</v>
      </c>
      <c r="K3625">
        <v>0</v>
      </c>
      <c r="L3625">
        <v>0</v>
      </c>
      <c r="M3625">
        <v>0</v>
      </c>
      <c r="N3625">
        <v>0</v>
      </c>
      <c r="P3625" s="22" t="s">
        <v>34</v>
      </c>
      <c r="R3625" t="s">
        <v>92</v>
      </c>
      <c r="S3625" t="s">
        <v>85</v>
      </c>
      <c r="T3625" s="9" t="e">
        <f>VLOOKUP(A3625,Sku_list!$A$1:$D$2667,3,0)</f>
        <v>#N/A</v>
      </c>
      <c r="U3625" s="9" t="e">
        <f>VLOOKUP(A3625,Sku_list!$A$1:$D$2667,4,0)*(F3625/1000000*12)</f>
        <v>#N/A</v>
      </c>
      <c r="V3625" s="9" t="e">
        <f>VLOOKUP(A3625,Sku_list!$A$1:$D$2667,4,0)*(H3625/1000000*12)</f>
        <v>#N/A</v>
      </c>
      <c r="W3625" s="9" t="e">
        <f>VLOOKUP(A3625,Sku_list!$A$1:$D$2667,4,0)*(J3625/1000000*12)</f>
        <v>#N/A</v>
      </c>
      <c r="X3625" s="9" t="e">
        <f>VLOOKUP(A3625,Sku_list!$A$1:$D$2667,4,0)*(L3625/1000000*12)</f>
        <v>#N/A</v>
      </c>
      <c r="Y3625" s="9" t="e">
        <f>VLOOKUP(A3625,Sku_list!$A$1:$E$2667,5,0)*((J3625+F3625)/1000000000)</f>
        <v>#N/A</v>
      </c>
      <c r="AC3625" s="22">
        <f t="shared" ca="1" si="56"/>
        <v>6.6666666666666666E-2</v>
      </c>
    </row>
    <row r="3626" spans="1:29" x14ac:dyDescent="0.35">
      <c r="A3626">
        <v>1608117</v>
      </c>
      <c r="B3626" t="s">
        <v>199</v>
      </c>
      <c r="C3626" t="s">
        <v>150</v>
      </c>
      <c r="D3626">
        <v>0</v>
      </c>
      <c r="E3626">
        <v>0</v>
      </c>
      <c r="F3626">
        <v>0</v>
      </c>
      <c r="G3626">
        <v>30</v>
      </c>
      <c r="H3626">
        <v>0</v>
      </c>
      <c r="I3626">
        <v>0</v>
      </c>
      <c r="J3626">
        <v>0</v>
      </c>
      <c r="K3626">
        <v>0</v>
      </c>
      <c r="L3626">
        <v>0</v>
      </c>
      <c r="M3626">
        <v>0</v>
      </c>
      <c r="N3626">
        <v>0</v>
      </c>
      <c r="P3626" s="22" t="s">
        <v>34</v>
      </c>
      <c r="R3626" t="s">
        <v>93</v>
      </c>
      <c r="S3626" t="s">
        <v>85</v>
      </c>
      <c r="T3626" s="9" t="e">
        <f>VLOOKUP(A3626,Sku_list!$A$1:$D$2667,3,0)</f>
        <v>#N/A</v>
      </c>
      <c r="U3626" s="9" t="e">
        <f>VLOOKUP(A3626,Sku_list!$A$1:$D$2667,4,0)*(F3626/1000000*12)</f>
        <v>#N/A</v>
      </c>
      <c r="V3626" s="9" t="e">
        <f>VLOOKUP(A3626,Sku_list!$A$1:$D$2667,4,0)*(H3626/1000000*12)</f>
        <v>#N/A</v>
      </c>
      <c r="W3626" s="9" t="e">
        <f>VLOOKUP(A3626,Sku_list!$A$1:$D$2667,4,0)*(J3626/1000000*12)</f>
        <v>#N/A</v>
      </c>
      <c r="X3626" s="9" t="e">
        <f>VLOOKUP(A3626,Sku_list!$A$1:$D$2667,4,0)*(L3626/1000000*12)</f>
        <v>#N/A</v>
      </c>
      <c r="Y3626" s="9" t="e">
        <f>VLOOKUP(A3626,Sku_list!$A$1:$E$2667,5,0)*((J3626+F3626)/1000000000)</f>
        <v>#N/A</v>
      </c>
      <c r="AC3626" s="22">
        <f t="shared" ca="1" si="56"/>
        <v>6.6666666666666666E-2</v>
      </c>
    </row>
    <row r="3627" spans="1:29" x14ac:dyDescent="0.35">
      <c r="A3627">
        <v>1608117</v>
      </c>
      <c r="B3627" t="s">
        <v>199</v>
      </c>
      <c r="C3627" t="s">
        <v>151</v>
      </c>
      <c r="D3627">
        <v>0</v>
      </c>
      <c r="E3627">
        <v>0</v>
      </c>
      <c r="F3627">
        <v>0</v>
      </c>
      <c r="G3627">
        <v>0</v>
      </c>
      <c r="H3627">
        <v>0</v>
      </c>
      <c r="I3627">
        <v>0</v>
      </c>
      <c r="J3627">
        <v>0</v>
      </c>
      <c r="K3627">
        <v>0</v>
      </c>
      <c r="L3627">
        <v>0</v>
      </c>
      <c r="M3627">
        <v>0</v>
      </c>
      <c r="N3627">
        <v>0</v>
      </c>
      <c r="P3627" s="22" t="s">
        <v>34</v>
      </c>
      <c r="R3627" t="s">
        <v>94</v>
      </c>
      <c r="S3627" t="s">
        <v>83</v>
      </c>
      <c r="T3627" s="9" t="e">
        <f>VLOOKUP(A3627,Sku_list!$A$1:$D$2667,3,0)</f>
        <v>#N/A</v>
      </c>
      <c r="U3627" s="9" t="e">
        <f>VLOOKUP(A3627,Sku_list!$A$1:$D$2667,4,0)*(F3627/1000000*12)</f>
        <v>#N/A</v>
      </c>
      <c r="V3627" s="9" t="e">
        <f>VLOOKUP(A3627,Sku_list!$A$1:$D$2667,4,0)*(H3627/1000000*12)</f>
        <v>#N/A</v>
      </c>
      <c r="W3627" s="9" t="e">
        <f>VLOOKUP(A3627,Sku_list!$A$1:$D$2667,4,0)*(J3627/1000000*12)</f>
        <v>#N/A</v>
      </c>
      <c r="X3627" s="9" t="e">
        <f>VLOOKUP(A3627,Sku_list!$A$1:$D$2667,4,0)*(L3627/1000000*12)</f>
        <v>#N/A</v>
      </c>
      <c r="Y3627" s="9" t="e">
        <f>VLOOKUP(A3627,Sku_list!$A$1:$E$2667,5,0)*((J3627+F3627)/1000000000)</f>
        <v>#N/A</v>
      </c>
      <c r="AC3627" s="22">
        <f t="shared" ca="1" si="56"/>
        <v>6.6666666666666666E-2</v>
      </c>
    </row>
    <row r="3628" spans="1:29" x14ac:dyDescent="0.35">
      <c r="A3628">
        <v>1608117</v>
      </c>
      <c r="B3628" t="s">
        <v>199</v>
      </c>
      <c r="C3628" t="s">
        <v>152</v>
      </c>
      <c r="D3628">
        <v>0</v>
      </c>
      <c r="E3628">
        <v>0</v>
      </c>
      <c r="F3628">
        <v>0</v>
      </c>
      <c r="G3628">
        <v>0</v>
      </c>
      <c r="H3628">
        <v>0</v>
      </c>
      <c r="I3628">
        <v>0</v>
      </c>
      <c r="J3628">
        <v>0</v>
      </c>
      <c r="K3628">
        <v>0</v>
      </c>
      <c r="L3628">
        <v>0</v>
      </c>
      <c r="M3628">
        <v>0</v>
      </c>
      <c r="N3628">
        <v>0</v>
      </c>
      <c r="P3628" s="22" t="s">
        <v>34</v>
      </c>
      <c r="R3628" t="s">
        <v>95</v>
      </c>
      <c r="S3628" t="s">
        <v>83</v>
      </c>
      <c r="T3628" s="9" t="e">
        <f>VLOOKUP(A3628,Sku_list!$A$1:$D$2667,3,0)</f>
        <v>#N/A</v>
      </c>
      <c r="U3628" s="9" t="e">
        <f>VLOOKUP(A3628,Sku_list!$A$1:$D$2667,4,0)*(F3628/1000000*12)</f>
        <v>#N/A</v>
      </c>
      <c r="V3628" s="9" t="e">
        <f>VLOOKUP(A3628,Sku_list!$A$1:$D$2667,4,0)*(H3628/1000000*12)</f>
        <v>#N/A</v>
      </c>
      <c r="W3628" s="9" t="e">
        <f>VLOOKUP(A3628,Sku_list!$A$1:$D$2667,4,0)*(J3628/1000000*12)</f>
        <v>#N/A</v>
      </c>
      <c r="X3628" s="9" t="e">
        <f>VLOOKUP(A3628,Sku_list!$A$1:$D$2667,4,0)*(L3628/1000000*12)</f>
        <v>#N/A</v>
      </c>
      <c r="Y3628" s="9" t="e">
        <f>VLOOKUP(A3628,Sku_list!$A$1:$E$2667,5,0)*((J3628+F3628)/1000000000)</f>
        <v>#N/A</v>
      </c>
      <c r="AC3628" s="22">
        <f t="shared" ca="1" si="56"/>
        <v>6.6666666666666666E-2</v>
      </c>
    </row>
    <row r="3629" spans="1:29" x14ac:dyDescent="0.35">
      <c r="A3629">
        <v>1608117</v>
      </c>
      <c r="B3629" t="s">
        <v>199</v>
      </c>
      <c r="C3629" t="s">
        <v>153</v>
      </c>
      <c r="D3629">
        <v>0</v>
      </c>
      <c r="E3629">
        <v>0</v>
      </c>
      <c r="F3629">
        <v>0</v>
      </c>
      <c r="G3629">
        <v>0</v>
      </c>
      <c r="H3629">
        <v>0</v>
      </c>
      <c r="I3629">
        <v>0</v>
      </c>
      <c r="J3629">
        <v>0</v>
      </c>
      <c r="K3629">
        <v>0</v>
      </c>
      <c r="L3629">
        <v>0</v>
      </c>
      <c r="M3629">
        <v>0</v>
      </c>
      <c r="N3629">
        <v>0</v>
      </c>
      <c r="P3629" s="22" t="s">
        <v>34</v>
      </c>
      <c r="R3629" t="s">
        <v>189</v>
      </c>
      <c r="S3629" t="s">
        <v>190</v>
      </c>
      <c r="T3629" s="9" t="e">
        <f>VLOOKUP(A3629,Sku_list!$A$1:$D$2667,3,0)</f>
        <v>#N/A</v>
      </c>
      <c r="U3629" s="9" t="e">
        <f>VLOOKUP(A3629,Sku_list!$A$1:$D$2667,4,0)*(F3629/1000000*12)</f>
        <v>#N/A</v>
      </c>
      <c r="V3629" s="9" t="e">
        <f>VLOOKUP(A3629,Sku_list!$A$1:$D$2667,4,0)*(H3629/1000000*12)</f>
        <v>#N/A</v>
      </c>
      <c r="W3629" s="9" t="e">
        <f>VLOOKUP(A3629,Sku_list!$A$1:$D$2667,4,0)*(J3629/1000000*12)</f>
        <v>#N/A</v>
      </c>
      <c r="X3629" s="9" t="e">
        <f>VLOOKUP(A3629,Sku_list!$A$1:$D$2667,4,0)*(L3629/1000000*12)</f>
        <v>#N/A</v>
      </c>
      <c r="Y3629" s="9" t="e">
        <f>VLOOKUP(A3629,Sku_list!$A$1:$E$2667,5,0)*((J3629+F3629)/1000000000)</f>
        <v>#N/A</v>
      </c>
      <c r="AC3629" s="22">
        <f t="shared" ca="1" si="56"/>
        <v>6.6666666666666666E-2</v>
      </c>
    </row>
    <row r="3630" spans="1:29" x14ac:dyDescent="0.35">
      <c r="A3630">
        <v>1608117</v>
      </c>
      <c r="B3630" t="s">
        <v>199</v>
      </c>
      <c r="C3630" t="s">
        <v>154</v>
      </c>
      <c r="D3630">
        <v>0</v>
      </c>
      <c r="E3630">
        <v>0</v>
      </c>
      <c r="F3630">
        <v>0</v>
      </c>
      <c r="G3630">
        <v>0</v>
      </c>
      <c r="H3630">
        <v>0</v>
      </c>
      <c r="I3630">
        <v>0</v>
      </c>
      <c r="J3630">
        <v>0</v>
      </c>
      <c r="K3630">
        <v>0</v>
      </c>
      <c r="L3630">
        <v>0</v>
      </c>
      <c r="M3630">
        <v>0</v>
      </c>
      <c r="N3630">
        <v>0</v>
      </c>
      <c r="P3630" s="22" t="s">
        <v>34</v>
      </c>
      <c r="R3630" t="s">
        <v>96</v>
      </c>
      <c r="S3630" t="s">
        <v>72</v>
      </c>
      <c r="T3630" s="9" t="e">
        <f>VLOOKUP(A3630,Sku_list!$A$1:$D$2667,3,0)</f>
        <v>#N/A</v>
      </c>
      <c r="U3630" s="9" t="e">
        <f>VLOOKUP(A3630,Sku_list!$A$1:$D$2667,4,0)*(F3630/1000000*12)</f>
        <v>#N/A</v>
      </c>
      <c r="V3630" s="9" t="e">
        <f>VLOOKUP(A3630,Sku_list!$A$1:$D$2667,4,0)*(H3630/1000000*12)</f>
        <v>#N/A</v>
      </c>
      <c r="W3630" s="9" t="e">
        <f>VLOOKUP(A3630,Sku_list!$A$1:$D$2667,4,0)*(J3630/1000000*12)</f>
        <v>#N/A</v>
      </c>
      <c r="X3630" s="9" t="e">
        <f>VLOOKUP(A3630,Sku_list!$A$1:$D$2667,4,0)*(L3630/1000000*12)</f>
        <v>#N/A</v>
      </c>
      <c r="Y3630" s="9" t="e">
        <f>VLOOKUP(A3630,Sku_list!$A$1:$E$2667,5,0)*((J3630+F3630)/1000000000)</f>
        <v>#N/A</v>
      </c>
      <c r="AC3630" s="22">
        <f t="shared" ca="1" si="56"/>
        <v>6.6666666666666666E-2</v>
      </c>
    </row>
    <row r="3631" spans="1:29" x14ac:dyDescent="0.35">
      <c r="A3631">
        <v>1608117</v>
      </c>
      <c r="B3631" t="s">
        <v>199</v>
      </c>
      <c r="C3631" t="s">
        <v>155</v>
      </c>
      <c r="D3631">
        <v>0</v>
      </c>
      <c r="E3631">
        <v>0</v>
      </c>
      <c r="F3631">
        <v>0</v>
      </c>
      <c r="G3631">
        <v>0</v>
      </c>
      <c r="H3631">
        <v>0</v>
      </c>
      <c r="I3631">
        <v>0</v>
      </c>
      <c r="J3631">
        <v>0</v>
      </c>
      <c r="K3631">
        <v>0</v>
      </c>
      <c r="L3631">
        <v>0</v>
      </c>
      <c r="M3631">
        <v>0</v>
      </c>
      <c r="N3631">
        <v>0</v>
      </c>
      <c r="P3631" s="22" t="s">
        <v>34</v>
      </c>
      <c r="R3631" t="s">
        <v>97</v>
      </c>
      <c r="S3631" t="s">
        <v>72</v>
      </c>
      <c r="T3631" s="9" t="e">
        <f>VLOOKUP(A3631,Sku_list!$A$1:$D$2667,3,0)</f>
        <v>#N/A</v>
      </c>
      <c r="U3631" s="9" t="e">
        <f>VLOOKUP(A3631,Sku_list!$A$1:$D$2667,4,0)*(F3631/1000000*12)</f>
        <v>#N/A</v>
      </c>
      <c r="V3631" s="9" t="e">
        <f>VLOOKUP(A3631,Sku_list!$A$1:$D$2667,4,0)*(H3631/1000000*12)</f>
        <v>#N/A</v>
      </c>
      <c r="W3631" s="9" t="e">
        <f>VLOOKUP(A3631,Sku_list!$A$1:$D$2667,4,0)*(J3631/1000000*12)</f>
        <v>#N/A</v>
      </c>
      <c r="X3631" s="9" t="e">
        <f>VLOOKUP(A3631,Sku_list!$A$1:$D$2667,4,0)*(L3631/1000000*12)</f>
        <v>#N/A</v>
      </c>
      <c r="Y3631" s="9" t="e">
        <f>VLOOKUP(A3631,Sku_list!$A$1:$E$2667,5,0)*((J3631+F3631)/1000000000)</f>
        <v>#N/A</v>
      </c>
      <c r="AC3631" s="22">
        <f t="shared" ca="1" si="56"/>
        <v>6.6666666666666666E-2</v>
      </c>
    </row>
    <row r="3632" spans="1:29" x14ac:dyDescent="0.35">
      <c r="A3632">
        <v>1608117</v>
      </c>
      <c r="B3632" t="s">
        <v>199</v>
      </c>
      <c r="C3632" t="s">
        <v>156</v>
      </c>
      <c r="D3632">
        <v>0</v>
      </c>
      <c r="E3632">
        <v>0</v>
      </c>
      <c r="F3632">
        <v>0</v>
      </c>
      <c r="G3632">
        <v>0</v>
      </c>
      <c r="H3632">
        <v>0</v>
      </c>
      <c r="I3632">
        <v>0</v>
      </c>
      <c r="J3632">
        <v>0</v>
      </c>
      <c r="K3632">
        <v>0</v>
      </c>
      <c r="L3632">
        <v>0</v>
      </c>
      <c r="M3632">
        <v>0</v>
      </c>
      <c r="N3632">
        <v>0</v>
      </c>
      <c r="P3632" s="22" t="s">
        <v>34</v>
      </c>
      <c r="R3632" t="s">
        <v>38</v>
      </c>
      <c r="S3632" t="s">
        <v>69</v>
      </c>
      <c r="T3632" s="9" t="e">
        <f>VLOOKUP(A3632,Sku_list!$A$1:$D$2667,3,0)</f>
        <v>#N/A</v>
      </c>
      <c r="U3632" s="9" t="e">
        <f>VLOOKUP(A3632,Sku_list!$A$1:$D$2667,4,0)*(F3632/1000000*12)</f>
        <v>#N/A</v>
      </c>
      <c r="V3632" s="9" t="e">
        <f>VLOOKUP(A3632,Sku_list!$A$1:$D$2667,4,0)*(H3632/1000000*12)</f>
        <v>#N/A</v>
      </c>
      <c r="W3632" s="9" t="e">
        <f>VLOOKUP(A3632,Sku_list!$A$1:$D$2667,4,0)*(J3632/1000000*12)</f>
        <v>#N/A</v>
      </c>
      <c r="X3632" s="9" t="e">
        <f>VLOOKUP(A3632,Sku_list!$A$1:$D$2667,4,0)*(L3632/1000000*12)</f>
        <v>#N/A</v>
      </c>
      <c r="Y3632" s="9" t="e">
        <f>VLOOKUP(A3632,Sku_list!$A$1:$E$2667,5,0)*((J3632+F3632)/1000000000)</f>
        <v>#N/A</v>
      </c>
      <c r="AC3632" s="22">
        <f t="shared" ca="1" si="56"/>
        <v>6.6666666666666666E-2</v>
      </c>
    </row>
    <row r="3633" spans="1:29" x14ac:dyDescent="0.35">
      <c r="A3633">
        <v>1608117</v>
      </c>
      <c r="B3633" t="s">
        <v>199</v>
      </c>
      <c r="C3633" t="s">
        <v>157</v>
      </c>
      <c r="D3633">
        <v>0</v>
      </c>
      <c r="E3633">
        <v>0</v>
      </c>
      <c r="F3633">
        <v>0</v>
      </c>
      <c r="G3633">
        <v>0</v>
      </c>
      <c r="H3633">
        <v>0</v>
      </c>
      <c r="I3633">
        <v>0</v>
      </c>
      <c r="J3633">
        <v>0</v>
      </c>
      <c r="K3633">
        <v>0</v>
      </c>
      <c r="L3633">
        <v>0</v>
      </c>
      <c r="M3633">
        <v>0</v>
      </c>
      <c r="N3633">
        <v>0</v>
      </c>
      <c r="P3633" s="22" t="s">
        <v>34</v>
      </c>
      <c r="R3633" t="s">
        <v>98</v>
      </c>
      <c r="S3633" t="s">
        <v>72</v>
      </c>
      <c r="T3633" s="9" t="e">
        <f>VLOOKUP(A3633,Sku_list!$A$1:$D$2667,3,0)</f>
        <v>#N/A</v>
      </c>
      <c r="U3633" s="9" t="e">
        <f>VLOOKUP(A3633,Sku_list!$A$1:$D$2667,4,0)*(F3633/1000000*12)</f>
        <v>#N/A</v>
      </c>
      <c r="V3633" s="9" t="e">
        <f>VLOOKUP(A3633,Sku_list!$A$1:$D$2667,4,0)*(H3633/1000000*12)</f>
        <v>#N/A</v>
      </c>
      <c r="W3633" s="9" t="e">
        <f>VLOOKUP(A3633,Sku_list!$A$1:$D$2667,4,0)*(J3633/1000000*12)</f>
        <v>#N/A</v>
      </c>
      <c r="X3633" s="9" t="e">
        <f>VLOOKUP(A3633,Sku_list!$A$1:$D$2667,4,0)*(L3633/1000000*12)</f>
        <v>#N/A</v>
      </c>
      <c r="Y3633" s="9" t="e">
        <f>VLOOKUP(A3633,Sku_list!$A$1:$E$2667,5,0)*((J3633+F3633)/1000000000)</f>
        <v>#N/A</v>
      </c>
      <c r="AC3633" s="22">
        <f t="shared" ca="1" si="56"/>
        <v>6.6666666666666666E-2</v>
      </c>
    </row>
    <row r="3634" spans="1:29" x14ac:dyDescent="0.35">
      <c r="A3634">
        <v>1608117</v>
      </c>
      <c r="B3634" t="s">
        <v>199</v>
      </c>
      <c r="C3634" t="s">
        <v>158</v>
      </c>
      <c r="D3634">
        <v>0</v>
      </c>
      <c r="E3634">
        <v>0</v>
      </c>
      <c r="F3634">
        <v>0</v>
      </c>
      <c r="G3634">
        <v>0</v>
      </c>
      <c r="H3634">
        <v>0</v>
      </c>
      <c r="I3634">
        <v>0</v>
      </c>
      <c r="J3634">
        <v>0</v>
      </c>
      <c r="K3634">
        <v>0</v>
      </c>
      <c r="L3634">
        <v>0</v>
      </c>
      <c r="M3634">
        <v>0</v>
      </c>
      <c r="N3634">
        <v>0</v>
      </c>
      <c r="P3634" s="22" t="s">
        <v>34</v>
      </c>
      <c r="R3634" t="s">
        <v>99</v>
      </c>
      <c r="S3634" t="s">
        <v>69</v>
      </c>
      <c r="T3634" s="9" t="e">
        <f>VLOOKUP(A3634,Sku_list!$A$1:$D$2667,3,0)</f>
        <v>#N/A</v>
      </c>
      <c r="U3634" s="9" t="e">
        <f>VLOOKUP(A3634,Sku_list!$A$1:$D$2667,4,0)*(F3634/1000000*12)</f>
        <v>#N/A</v>
      </c>
      <c r="V3634" s="9" t="e">
        <f>VLOOKUP(A3634,Sku_list!$A$1:$D$2667,4,0)*(H3634/1000000*12)</f>
        <v>#N/A</v>
      </c>
      <c r="W3634" s="9" t="e">
        <f>VLOOKUP(A3634,Sku_list!$A$1:$D$2667,4,0)*(J3634/1000000*12)</f>
        <v>#N/A</v>
      </c>
      <c r="X3634" s="9" t="e">
        <f>VLOOKUP(A3634,Sku_list!$A$1:$D$2667,4,0)*(L3634/1000000*12)</f>
        <v>#N/A</v>
      </c>
      <c r="Y3634" s="9" t="e">
        <f>VLOOKUP(A3634,Sku_list!$A$1:$E$2667,5,0)*((J3634+F3634)/1000000000)</f>
        <v>#N/A</v>
      </c>
      <c r="AC3634" s="22">
        <f t="shared" ca="1" si="56"/>
        <v>6.6666666666666666E-2</v>
      </c>
    </row>
    <row r="3635" spans="1:29" x14ac:dyDescent="0.35">
      <c r="A3635">
        <v>1608117</v>
      </c>
      <c r="B3635" t="s">
        <v>199</v>
      </c>
      <c r="C3635" t="s">
        <v>159</v>
      </c>
      <c r="D3635">
        <v>0</v>
      </c>
      <c r="E3635">
        <v>0</v>
      </c>
      <c r="F3635">
        <v>0</v>
      </c>
      <c r="G3635">
        <v>0</v>
      </c>
      <c r="H3635">
        <v>0</v>
      </c>
      <c r="I3635">
        <v>0</v>
      </c>
      <c r="J3635">
        <v>0</v>
      </c>
      <c r="K3635">
        <v>0</v>
      </c>
      <c r="L3635">
        <v>0</v>
      </c>
      <c r="M3635">
        <v>0</v>
      </c>
      <c r="N3635">
        <v>0</v>
      </c>
      <c r="P3635" s="22" t="s">
        <v>34</v>
      </c>
      <c r="R3635" t="s">
        <v>100</v>
      </c>
      <c r="S3635" t="s">
        <v>72</v>
      </c>
      <c r="T3635" s="9" t="e">
        <f>VLOOKUP(A3635,Sku_list!$A$1:$D$2667,3,0)</f>
        <v>#N/A</v>
      </c>
      <c r="U3635" s="9" t="e">
        <f>VLOOKUP(A3635,Sku_list!$A$1:$D$2667,4,0)*(F3635/1000000*12)</f>
        <v>#N/A</v>
      </c>
      <c r="V3635" s="9" t="e">
        <f>VLOOKUP(A3635,Sku_list!$A$1:$D$2667,4,0)*(H3635/1000000*12)</f>
        <v>#N/A</v>
      </c>
      <c r="W3635" s="9" t="e">
        <f>VLOOKUP(A3635,Sku_list!$A$1:$D$2667,4,0)*(J3635/1000000*12)</f>
        <v>#N/A</v>
      </c>
      <c r="X3635" s="9" t="e">
        <f>VLOOKUP(A3635,Sku_list!$A$1:$D$2667,4,0)*(L3635/1000000*12)</f>
        <v>#N/A</v>
      </c>
      <c r="Y3635" s="9" t="e">
        <f>VLOOKUP(A3635,Sku_list!$A$1:$E$2667,5,0)*((J3635+F3635)/1000000000)</f>
        <v>#N/A</v>
      </c>
      <c r="AC3635" s="22">
        <f t="shared" ca="1" si="56"/>
        <v>6.6666666666666666E-2</v>
      </c>
    </row>
    <row r="3636" spans="1:29" x14ac:dyDescent="0.35">
      <c r="A3636">
        <v>1608117</v>
      </c>
      <c r="B3636" t="s">
        <v>199</v>
      </c>
      <c r="C3636" t="s">
        <v>160</v>
      </c>
      <c r="D3636">
        <v>0</v>
      </c>
      <c r="E3636">
        <v>0</v>
      </c>
      <c r="F3636">
        <v>0</v>
      </c>
      <c r="G3636">
        <v>0</v>
      </c>
      <c r="H3636">
        <v>0</v>
      </c>
      <c r="I3636">
        <v>0</v>
      </c>
      <c r="J3636">
        <v>0</v>
      </c>
      <c r="K3636">
        <v>0</v>
      </c>
      <c r="L3636">
        <v>0</v>
      </c>
      <c r="M3636">
        <v>0</v>
      </c>
      <c r="N3636">
        <v>0</v>
      </c>
      <c r="P3636" s="22" t="s">
        <v>34</v>
      </c>
      <c r="R3636" t="s">
        <v>101</v>
      </c>
      <c r="S3636" t="s">
        <v>69</v>
      </c>
      <c r="T3636" s="9" t="e">
        <f>VLOOKUP(A3636,Sku_list!$A$1:$D$2667,3,0)</f>
        <v>#N/A</v>
      </c>
      <c r="U3636" s="9" t="e">
        <f>VLOOKUP(A3636,Sku_list!$A$1:$D$2667,4,0)*(F3636/1000000*12)</f>
        <v>#N/A</v>
      </c>
      <c r="V3636" s="9" t="e">
        <f>VLOOKUP(A3636,Sku_list!$A$1:$D$2667,4,0)*(H3636/1000000*12)</f>
        <v>#N/A</v>
      </c>
      <c r="W3636" s="9" t="e">
        <f>VLOOKUP(A3636,Sku_list!$A$1:$D$2667,4,0)*(J3636/1000000*12)</f>
        <v>#N/A</v>
      </c>
      <c r="X3636" s="9" t="e">
        <f>VLOOKUP(A3636,Sku_list!$A$1:$D$2667,4,0)*(L3636/1000000*12)</f>
        <v>#N/A</v>
      </c>
      <c r="Y3636" s="9" t="e">
        <f>VLOOKUP(A3636,Sku_list!$A$1:$E$2667,5,0)*((J3636+F3636)/1000000000)</f>
        <v>#N/A</v>
      </c>
      <c r="AC3636" s="22">
        <f t="shared" ca="1" si="56"/>
        <v>6.6666666666666666E-2</v>
      </c>
    </row>
    <row r="3637" spans="1:29" x14ac:dyDescent="0.35">
      <c r="A3637">
        <v>1608117</v>
      </c>
      <c r="B3637" t="s">
        <v>199</v>
      </c>
      <c r="C3637" t="s">
        <v>161</v>
      </c>
      <c r="D3637">
        <v>0</v>
      </c>
      <c r="E3637">
        <v>0</v>
      </c>
      <c r="F3637">
        <v>0</v>
      </c>
      <c r="G3637">
        <v>0</v>
      </c>
      <c r="H3637">
        <v>0</v>
      </c>
      <c r="I3637">
        <v>0</v>
      </c>
      <c r="J3637">
        <v>0</v>
      </c>
      <c r="K3637">
        <v>0</v>
      </c>
      <c r="L3637">
        <v>0</v>
      </c>
      <c r="M3637">
        <v>0</v>
      </c>
      <c r="N3637">
        <v>0</v>
      </c>
      <c r="P3637" s="22" t="s">
        <v>34</v>
      </c>
      <c r="R3637" t="s">
        <v>102</v>
      </c>
      <c r="S3637" t="s">
        <v>306</v>
      </c>
      <c r="T3637" s="9" t="e">
        <f>VLOOKUP(A3637,Sku_list!$A$1:$D$2667,3,0)</f>
        <v>#N/A</v>
      </c>
      <c r="U3637" s="9" t="e">
        <f>VLOOKUP(A3637,Sku_list!$A$1:$D$2667,4,0)*(F3637/1000000*12)</f>
        <v>#N/A</v>
      </c>
      <c r="V3637" s="9" t="e">
        <f>VLOOKUP(A3637,Sku_list!$A$1:$D$2667,4,0)*(H3637/1000000*12)</f>
        <v>#N/A</v>
      </c>
      <c r="W3637" s="9" t="e">
        <f>VLOOKUP(A3637,Sku_list!$A$1:$D$2667,4,0)*(J3637/1000000*12)</f>
        <v>#N/A</v>
      </c>
      <c r="X3637" s="9" t="e">
        <f>VLOOKUP(A3637,Sku_list!$A$1:$D$2667,4,0)*(L3637/1000000*12)</f>
        <v>#N/A</v>
      </c>
      <c r="Y3637" s="9" t="e">
        <f>VLOOKUP(A3637,Sku_list!$A$1:$E$2667,5,0)*((J3637+F3637)/1000000000)</f>
        <v>#N/A</v>
      </c>
      <c r="AC3637" s="22">
        <f t="shared" ca="1" si="56"/>
        <v>6.6666666666666666E-2</v>
      </c>
    </row>
    <row r="3638" spans="1:29" x14ac:dyDescent="0.35">
      <c r="A3638">
        <v>1608117</v>
      </c>
      <c r="B3638" t="s">
        <v>199</v>
      </c>
      <c r="C3638" t="s">
        <v>162</v>
      </c>
      <c r="D3638">
        <v>0</v>
      </c>
      <c r="E3638">
        <v>0</v>
      </c>
      <c r="F3638">
        <v>0</v>
      </c>
      <c r="G3638">
        <v>0</v>
      </c>
      <c r="H3638">
        <v>0</v>
      </c>
      <c r="I3638">
        <v>0</v>
      </c>
      <c r="J3638">
        <v>0</v>
      </c>
      <c r="K3638">
        <v>0</v>
      </c>
      <c r="L3638">
        <v>0</v>
      </c>
      <c r="M3638">
        <v>0</v>
      </c>
      <c r="N3638">
        <v>0</v>
      </c>
      <c r="P3638" s="22" t="s">
        <v>34</v>
      </c>
      <c r="R3638" t="s">
        <v>103</v>
      </c>
      <c r="S3638" t="s">
        <v>69</v>
      </c>
      <c r="T3638" s="9" t="e">
        <f>VLOOKUP(A3638,Sku_list!$A$1:$D$2667,3,0)</f>
        <v>#N/A</v>
      </c>
      <c r="U3638" s="9" t="e">
        <f>VLOOKUP(A3638,Sku_list!$A$1:$D$2667,4,0)*(F3638/1000000*12)</f>
        <v>#N/A</v>
      </c>
      <c r="V3638" s="9" t="e">
        <f>VLOOKUP(A3638,Sku_list!$A$1:$D$2667,4,0)*(H3638/1000000*12)</f>
        <v>#N/A</v>
      </c>
      <c r="W3638" s="9" t="e">
        <f>VLOOKUP(A3638,Sku_list!$A$1:$D$2667,4,0)*(J3638/1000000*12)</f>
        <v>#N/A</v>
      </c>
      <c r="X3638" s="9" t="e">
        <f>VLOOKUP(A3638,Sku_list!$A$1:$D$2667,4,0)*(L3638/1000000*12)</f>
        <v>#N/A</v>
      </c>
      <c r="Y3638" s="9" t="e">
        <f>VLOOKUP(A3638,Sku_list!$A$1:$E$2667,5,0)*((J3638+F3638)/1000000000)</f>
        <v>#N/A</v>
      </c>
      <c r="AC3638" s="22">
        <f t="shared" ca="1" si="56"/>
        <v>6.6666666666666666E-2</v>
      </c>
    </row>
    <row r="3639" spans="1:29" x14ac:dyDescent="0.35">
      <c r="A3639">
        <v>1608117</v>
      </c>
      <c r="B3639" t="s">
        <v>199</v>
      </c>
      <c r="C3639" t="s">
        <v>164</v>
      </c>
      <c r="D3639">
        <v>0</v>
      </c>
      <c r="E3639">
        <v>0</v>
      </c>
      <c r="F3639">
        <v>0</v>
      </c>
      <c r="G3639">
        <v>0</v>
      </c>
      <c r="H3639">
        <v>0</v>
      </c>
      <c r="I3639">
        <v>0</v>
      </c>
      <c r="J3639">
        <v>0</v>
      </c>
      <c r="K3639">
        <v>0</v>
      </c>
      <c r="L3639">
        <v>0</v>
      </c>
      <c r="M3639">
        <v>0</v>
      </c>
      <c r="N3639">
        <v>0</v>
      </c>
      <c r="P3639" s="22" t="s">
        <v>34</v>
      </c>
      <c r="R3639" t="s">
        <v>104</v>
      </c>
      <c r="S3639" t="s">
        <v>69</v>
      </c>
      <c r="T3639" s="9" t="e">
        <f>VLOOKUP(A3639,Sku_list!$A$1:$D$2667,3,0)</f>
        <v>#N/A</v>
      </c>
      <c r="U3639" s="9" t="e">
        <f>VLOOKUP(A3639,Sku_list!$A$1:$D$2667,4,0)*(F3639/1000000*12)</f>
        <v>#N/A</v>
      </c>
      <c r="V3639" s="9" t="e">
        <f>VLOOKUP(A3639,Sku_list!$A$1:$D$2667,4,0)*(H3639/1000000*12)</f>
        <v>#N/A</v>
      </c>
      <c r="W3639" s="9" t="e">
        <f>VLOOKUP(A3639,Sku_list!$A$1:$D$2667,4,0)*(J3639/1000000*12)</f>
        <v>#N/A</v>
      </c>
      <c r="X3639" s="9" t="e">
        <f>VLOOKUP(A3639,Sku_list!$A$1:$D$2667,4,0)*(L3639/1000000*12)</f>
        <v>#N/A</v>
      </c>
      <c r="Y3639" s="9" t="e">
        <f>VLOOKUP(A3639,Sku_list!$A$1:$E$2667,5,0)*((J3639+F3639)/1000000000)</f>
        <v>#N/A</v>
      </c>
      <c r="AC3639" s="22">
        <f t="shared" ca="1" si="56"/>
        <v>6.6666666666666666E-2</v>
      </c>
    </row>
    <row r="3640" spans="1:29" x14ac:dyDescent="0.35">
      <c r="A3640">
        <v>1608117</v>
      </c>
      <c r="B3640" t="s">
        <v>199</v>
      </c>
      <c r="C3640" t="s">
        <v>165</v>
      </c>
      <c r="D3640">
        <v>0</v>
      </c>
      <c r="E3640">
        <v>0</v>
      </c>
      <c r="F3640">
        <v>0</v>
      </c>
      <c r="G3640">
        <v>0</v>
      </c>
      <c r="H3640">
        <v>0</v>
      </c>
      <c r="I3640">
        <v>0</v>
      </c>
      <c r="J3640">
        <v>0</v>
      </c>
      <c r="K3640">
        <v>0</v>
      </c>
      <c r="L3640">
        <v>0</v>
      </c>
      <c r="M3640">
        <v>0</v>
      </c>
      <c r="N3640">
        <v>0</v>
      </c>
      <c r="P3640" s="22" t="s">
        <v>34</v>
      </c>
      <c r="R3640" t="s">
        <v>105</v>
      </c>
      <c r="S3640" t="s">
        <v>83</v>
      </c>
      <c r="T3640" s="9" t="e">
        <f>VLOOKUP(A3640,Sku_list!$A$1:$D$2667,3,0)</f>
        <v>#N/A</v>
      </c>
      <c r="U3640" s="9" t="e">
        <f>VLOOKUP(A3640,Sku_list!$A$1:$D$2667,4,0)*(F3640/1000000*12)</f>
        <v>#N/A</v>
      </c>
      <c r="V3640" s="9" t="e">
        <f>VLOOKUP(A3640,Sku_list!$A$1:$D$2667,4,0)*(H3640/1000000*12)</f>
        <v>#N/A</v>
      </c>
      <c r="W3640" s="9" t="e">
        <f>VLOOKUP(A3640,Sku_list!$A$1:$D$2667,4,0)*(J3640/1000000*12)</f>
        <v>#N/A</v>
      </c>
      <c r="X3640" s="9" t="e">
        <f>VLOOKUP(A3640,Sku_list!$A$1:$D$2667,4,0)*(L3640/1000000*12)</f>
        <v>#N/A</v>
      </c>
      <c r="Y3640" s="9" t="e">
        <f>VLOOKUP(A3640,Sku_list!$A$1:$E$2667,5,0)*((J3640+F3640)/1000000000)</f>
        <v>#N/A</v>
      </c>
      <c r="AC3640" s="22">
        <f t="shared" ca="1" si="56"/>
        <v>6.6666666666666666E-2</v>
      </c>
    </row>
    <row r="3641" spans="1:29" x14ac:dyDescent="0.35">
      <c r="A3641">
        <v>1608117</v>
      </c>
      <c r="B3641" t="s">
        <v>199</v>
      </c>
      <c r="C3641" t="s">
        <v>163</v>
      </c>
      <c r="D3641">
        <v>0</v>
      </c>
      <c r="E3641">
        <v>0</v>
      </c>
      <c r="F3641">
        <v>0</v>
      </c>
      <c r="G3641">
        <v>0</v>
      </c>
      <c r="H3641">
        <v>0</v>
      </c>
      <c r="I3641">
        <v>0</v>
      </c>
      <c r="J3641">
        <v>0</v>
      </c>
      <c r="K3641">
        <v>0</v>
      </c>
      <c r="L3641">
        <v>0</v>
      </c>
      <c r="M3641">
        <v>0</v>
      </c>
      <c r="N3641">
        <v>0</v>
      </c>
      <c r="P3641" s="22" t="s">
        <v>34</v>
      </c>
      <c r="R3641" t="s">
        <v>117</v>
      </c>
      <c r="S3641" t="s">
        <v>83</v>
      </c>
      <c r="T3641" s="9" t="e">
        <f>VLOOKUP(A3641,Sku_list!$A$1:$D$2667,3,0)</f>
        <v>#N/A</v>
      </c>
      <c r="U3641" s="9" t="e">
        <f>VLOOKUP(A3641,Sku_list!$A$1:$D$2667,4,0)*(F3641/1000000*12)</f>
        <v>#N/A</v>
      </c>
      <c r="V3641" s="9" t="e">
        <f>VLOOKUP(A3641,Sku_list!$A$1:$D$2667,4,0)*(H3641/1000000*12)</f>
        <v>#N/A</v>
      </c>
      <c r="W3641" s="9" t="e">
        <f>VLOOKUP(A3641,Sku_list!$A$1:$D$2667,4,0)*(J3641/1000000*12)</f>
        <v>#N/A</v>
      </c>
      <c r="X3641" s="9" t="e">
        <f>VLOOKUP(A3641,Sku_list!$A$1:$D$2667,4,0)*(L3641/1000000*12)</f>
        <v>#N/A</v>
      </c>
      <c r="Y3641" s="9" t="e">
        <f>VLOOKUP(A3641,Sku_list!$A$1:$E$2667,5,0)*((J3641+F3641)/1000000000)</f>
        <v>#N/A</v>
      </c>
      <c r="AC3641" s="22">
        <f t="shared" ca="1" si="56"/>
        <v>6.6666666666666666E-2</v>
      </c>
    </row>
    <row r="3642" spans="1:29" x14ac:dyDescent="0.35">
      <c r="A3642">
        <v>1608117</v>
      </c>
      <c r="B3642" t="s">
        <v>199</v>
      </c>
      <c r="C3642" t="s">
        <v>166</v>
      </c>
      <c r="D3642">
        <v>0</v>
      </c>
      <c r="E3642">
        <v>0</v>
      </c>
      <c r="F3642">
        <v>0</v>
      </c>
      <c r="G3642">
        <v>0</v>
      </c>
      <c r="H3642">
        <v>0</v>
      </c>
      <c r="I3642">
        <v>0</v>
      </c>
      <c r="J3642">
        <v>0</v>
      </c>
      <c r="K3642">
        <v>0</v>
      </c>
      <c r="L3642">
        <v>0</v>
      </c>
      <c r="M3642">
        <v>0</v>
      </c>
      <c r="N3642">
        <v>0</v>
      </c>
      <c r="P3642" s="22" t="s">
        <v>34</v>
      </c>
      <c r="R3642" t="s">
        <v>118</v>
      </c>
      <c r="S3642" t="s">
        <v>85</v>
      </c>
      <c r="T3642" s="9" t="e">
        <f>VLOOKUP(A3642,Sku_list!$A$1:$D$2667,3,0)</f>
        <v>#N/A</v>
      </c>
      <c r="U3642" s="9" t="e">
        <f>VLOOKUP(A3642,Sku_list!$A$1:$D$2667,4,0)*(F3642/1000000*12)</f>
        <v>#N/A</v>
      </c>
      <c r="V3642" s="9" t="e">
        <f>VLOOKUP(A3642,Sku_list!$A$1:$D$2667,4,0)*(H3642/1000000*12)</f>
        <v>#N/A</v>
      </c>
      <c r="W3642" s="9" t="e">
        <f>VLOOKUP(A3642,Sku_list!$A$1:$D$2667,4,0)*(J3642/1000000*12)</f>
        <v>#N/A</v>
      </c>
      <c r="X3642" s="9" t="e">
        <f>VLOOKUP(A3642,Sku_list!$A$1:$D$2667,4,0)*(L3642/1000000*12)</f>
        <v>#N/A</v>
      </c>
      <c r="Y3642" s="9" t="e">
        <f>VLOOKUP(A3642,Sku_list!$A$1:$E$2667,5,0)*((J3642+F3642)/1000000000)</f>
        <v>#N/A</v>
      </c>
      <c r="AC3642" s="22">
        <f t="shared" ca="1" si="56"/>
        <v>6.6666666666666666E-2</v>
      </c>
    </row>
    <row r="3643" spans="1:29" x14ac:dyDescent="0.35">
      <c r="A3643">
        <v>1608117</v>
      </c>
      <c r="B3643" t="s">
        <v>199</v>
      </c>
      <c r="C3643" t="s">
        <v>167</v>
      </c>
      <c r="D3643">
        <v>0</v>
      </c>
      <c r="E3643">
        <v>0</v>
      </c>
      <c r="F3643">
        <v>0</v>
      </c>
      <c r="G3643">
        <v>0</v>
      </c>
      <c r="H3643">
        <v>0</v>
      </c>
      <c r="I3643">
        <v>0</v>
      </c>
      <c r="J3643">
        <v>0</v>
      </c>
      <c r="K3643">
        <v>0</v>
      </c>
      <c r="L3643">
        <v>0</v>
      </c>
      <c r="M3643">
        <v>0</v>
      </c>
      <c r="N3643">
        <v>0</v>
      </c>
      <c r="P3643" s="22" t="s">
        <v>34</v>
      </c>
      <c r="R3643" t="s">
        <v>119</v>
      </c>
      <c r="S3643" t="s">
        <v>72</v>
      </c>
      <c r="T3643" s="9" t="e">
        <f>VLOOKUP(A3643,Sku_list!$A$1:$D$2667,3,0)</f>
        <v>#N/A</v>
      </c>
      <c r="U3643" s="9" t="e">
        <f>VLOOKUP(A3643,Sku_list!$A$1:$D$2667,4,0)*(F3643/1000000*12)</f>
        <v>#N/A</v>
      </c>
      <c r="V3643" s="9" t="e">
        <f>VLOOKUP(A3643,Sku_list!$A$1:$D$2667,4,0)*(H3643/1000000*12)</f>
        <v>#N/A</v>
      </c>
      <c r="W3643" s="9" t="e">
        <f>VLOOKUP(A3643,Sku_list!$A$1:$D$2667,4,0)*(J3643/1000000*12)</f>
        <v>#N/A</v>
      </c>
      <c r="X3643" s="9" t="e">
        <f>VLOOKUP(A3643,Sku_list!$A$1:$D$2667,4,0)*(L3643/1000000*12)</f>
        <v>#N/A</v>
      </c>
      <c r="Y3643" s="9" t="e">
        <f>VLOOKUP(A3643,Sku_list!$A$1:$E$2667,5,0)*((J3643+F3643)/1000000000)</f>
        <v>#N/A</v>
      </c>
      <c r="AC3643" s="22">
        <f t="shared" ca="1" si="56"/>
        <v>6.6666666666666666E-2</v>
      </c>
    </row>
    <row r="3644" spans="1:29" x14ac:dyDescent="0.35">
      <c r="A3644">
        <v>1608117</v>
      </c>
      <c r="B3644" t="s">
        <v>199</v>
      </c>
      <c r="C3644" t="s">
        <v>61</v>
      </c>
      <c r="D3644">
        <v>0</v>
      </c>
      <c r="E3644">
        <v>0</v>
      </c>
      <c r="F3644">
        <v>0</v>
      </c>
      <c r="G3644">
        <v>0</v>
      </c>
      <c r="H3644">
        <v>0</v>
      </c>
      <c r="I3644">
        <v>0</v>
      </c>
      <c r="J3644">
        <v>0</v>
      </c>
      <c r="K3644">
        <v>0</v>
      </c>
      <c r="L3644">
        <v>0</v>
      </c>
      <c r="M3644">
        <v>0</v>
      </c>
      <c r="N3644">
        <v>0</v>
      </c>
      <c r="P3644" s="22" t="s">
        <v>34</v>
      </c>
      <c r="R3644" t="s">
        <v>5</v>
      </c>
      <c r="S3644" t="s">
        <v>85</v>
      </c>
      <c r="T3644" s="9" t="e">
        <f>VLOOKUP(A3644,Sku_list!$A$1:$D$2667,3,0)</f>
        <v>#N/A</v>
      </c>
      <c r="U3644" s="9" t="e">
        <f>VLOOKUP(A3644,Sku_list!$A$1:$D$2667,4,0)*(F3644/1000000*12)</f>
        <v>#N/A</v>
      </c>
      <c r="V3644" s="9" t="e">
        <f>VLOOKUP(A3644,Sku_list!$A$1:$D$2667,4,0)*(H3644/1000000*12)</f>
        <v>#N/A</v>
      </c>
      <c r="W3644" s="9" t="e">
        <f>VLOOKUP(A3644,Sku_list!$A$1:$D$2667,4,0)*(J3644/1000000*12)</f>
        <v>#N/A</v>
      </c>
      <c r="X3644" s="9" t="e">
        <f>VLOOKUP(A3644,Sku_list!$A$1:$D$2667,4,0)*(L3644/1000000*12)</f>
        <v>#N/A</v>
      </c>
      <c r="Y3644" s="9" t="e">
        <f>VLOOKUP(A3644,Sku_list!$A$1:$E$2667,5,0)*((J3644+F3644)/1000000000)</f>
        <v>#N/A</v>
      </c>
      <c r="AC3644" s="22">
        <f t="shared" ca="1" si="56"/>
        <v>6.6666666666666666E-2</v>
      </c>
    </row>
    <row r="3645" spans="1:29" x14ac:dyDescent="0.35">
      <c r="A3645">
        <v>1608117</v>
      </c>
      <c r="B3645" t="s">
        <v>199</v>
      </c>
      <c r="C3645" t="s">
        <v>39</v>
      </c>
      <c r="D3645">
        <v>0</v>
      </c>
      <c r="E3645">
        <v>0</v>
      </c>
      <c r="F3645">
        <v>0</v>
      </c>
      <c r="G3645">
        <v>0</v>
      </c>
      <c r="H3645">
        <v>0</v>
      </c>
      <c r="I3645">
        <v>0</v>
      </c>
      <c r="J3645">
        <v>0</v>
      </c>
      <c r="K3645">
        <v>0</v>
      </c>
      <c r="L3645">
        <v>0</v>
      </c>
      <c r="M3645">
        <v>0</v>
      </c>
      <c r="N3645">
        <v>0</v>
      </c>
      <c r="P3645" s="22" t="s">
        <v>34</v>
      </c>
      <c r="R3645" t="s">
        <v>43</v>
      </c>
      <c r="S3645" t="s">
        <v>190</v>
      </c>
      <c r="T3645" s="9" t="e">
        <f>VLOOKUP(A3645,Sku_list!$A$1:$D$2667,3,0)</f>
        <v>#N/A</v>
      </c>
      <c r="U3645" s="9" t="e">
        <f>VLOOKUP(A3645,Sku_list!$A$1:$D$2667,4,0)*(F3645/1000000*12)</f>
        <v>#N/A</v>
      </c>
      <c r="V3645" s="9" t="e">
        <f>VLOOKUP(A3645,Sku_list!$A$1:$D$2667,4,0)*(H3645/1000000*12)</f>
        <v>#N/A</v>
      </c>
      <c r="W3645" s="9" t="e">
        <f>VLOOKUP(A3645,Sku_list!$A$1:$D$2667,4,0)*(J3645/1000000*12)</f>
        <v>#N/A</v>
      </c>
      <c r="X3645" s="9" t="e">
        <f>VLOOKUP(A3645,Sku_list!$A$1:$D$2667,4,0)*(L3645/1000000*12)</f>
        <v>#N/A</v>
      </c>
      <c r="Y3645" s="9" t="e">
        <f>VLOOKUP(A3645,Sku_list!$A$1:$E$2667,5,0)*((J3645+F3645)/1000000000)</f>
        <v>#N/A</v>
      </c>
      <c r="AC3645" s="22">
        <f t="shared" ca="1" si="56"/>
        <v>6.6666666666666666E-2</v>
      </c>
    </row>
    <row r="3646" spans="1:29" x14ac:dyDescent="0.35">
      <c r="A3646">
        <v>1608117</v>
      </c>
      <c r="B3646" t="s">
        <v>199</v>
      </c>
      <c r="C3646" t="s">
        <v>65</v>
      </c>
      <c r="D3646">
        <v>0</v>
      </c>
      <c r="E3646">
        <v>0</v>
      </c>
      <c r="F3646">
        <v>0</v>
      </c>
      <c r="G3646">
        <v>0</v>
      </c>
      <c r="H3646">
        <v>0</v>
      </c>
      <c r="I3646">
        <v>0</v>
      </c>
      <c r="J3646">
        <v>0</v>
      </c>
      <c r="K3646">
        <v>0</v>
      </c>
      <c r="L3646">
        <v>0</v>
      </c>
      <c r="M3646">
        <v>0</v>
      </c>
      <c r="N3646">
        <v>0</v>
      </c>
      <c r="P3646" s="22" t="s">
        <v>34</v>
      </c>
      <c r="R3646" t="s">
        <v>300</v>
      </c>
      <c r="S3646" t="s">
        <v>83</v>
      </c>
      <c r="T3646" s="9" t="e">
        <f>VLOOKUP(A3646,Sku_list!$A$1:$D$2667,3,0)</f>
        <v>#N/A</v>
      </c>
      <c r="U3646" s="9" t="e">
        <f>VLOOKUP(A3646,Sku_list!$A$1:$D$2667,4,0)*(F3646/1000000*12)</f>
        <v>#N/A</v>
      </c>
      <c r="V3646" s="9" t="e">
        <f>VLOOKUP(A3646,Sku_list!$A$1:$D$2667,4,0)*(H3646/1000000*12)</f>
        <v>#N/A</v>
      </c>
      <c r="W3646" s="9" t="e">
        <f>VLOOKUP(A3646,Sku_list!$A$1:$D$2667,4,0)*(J3646/1000000*12)</f>
        <v>#N/A</v>
      </c>
      <c r="X3646" s="9" t="e">
        <f>VLOOKUP(A3646,Sku_list!$A$1:$D$2667,4,0)*(L3646/1000000*12)</f>
        <v>#N/A</v>
      </c>
      <c r="Y3646" s="9" t="e">
        <f>VLOOKUP(A3646,Sku_list!$A$1:$E$2667,5,0)*((J3646+F3646)/1000000000)</f>
        <v>#N/A</v>
      </c>
      <c r="AC3646" s="22">
        <f t="shared" ca="1" si="56"/>
        <v>6.6666666666666666E-2</v>
      </c>
    </row>
    <row r="3647" spans="1:29" x14ac:dyDescent="0.35">
      <c r="A3647">
        <v>1608117</v>
      </c>
      <c r="B3647" t="s">
        <v>199</v>
      </c>
      <c r="C3647" t="s">
        <v>66</v>
      </c>
      <c r="D3647">
        <v>0</v>
      </c>
      <c r="E3647">
        <v>0</v>
      </c>
      <c r="F3647">
        <v>0</v>
      </c>
      <c r="G3647">
        <v>0</v>
      </c>
      <c r="H3647">
        <v>0</v>
      </c>
      <c r="I3647">
        <v>0</v>
      </c>
      <c r="J3647">
        <v>0</v>
      </c>
      <c r="K3647">
        <v>0</v>
      </c>
      <c r="L3647">
        <v>0</v>
      </c>
      <c r="M3647">
        <v>0</v>
      </c>
      <c r="N3647">
        <v>0</v>
      </c>
      <c r="P3647" s="22" t="s">
        <v>34</v>
      </c>
      <c r="R3647" t="s">
        <v>174</v>
      </c>
      <c r="S3647" t="s">
        <v>72</v>
      </c>
      <c r="T3647" s="9" t="e">
        <f>VLOOKUP(A3647,Sku_list!$A$1:$D$2667,3,0)</f>
        <v>#N/A</v>
      </c>
      <c r="U3647" s="9" t="e">
        <f>VLOOKUP(A3647,Sku_list!$A$1:$D$2667,4,0)*(F3647/1000000*12)</f>
        <v>#N/A</v>
      </c>
      <c r="V3647" s="9" t="e">
        <f>VLOOKUP(A3647,Sku_list!$A$1:$D$2667,4,0)*(H3647/1000000*12)</f>
        <v>#N/A</v>
      </c>
      <c r="W3647" s="9" t="e">
        <f>VLOOKUP(A3647,Sku_list!$A$1:$D$2667,4,0)*(J3647/1000000*12)</f>
        <v>#N/A</v>
      </c>
      <c r="X3647" s="9" t="e">
        <f>VLOOKUP(A3647,Sku_list!$A$1:$D$2667,4,0)*(L3647/1000000*12)</f>
        <v>#N/A</v>
      </c>
      <c r="Y3647" s="9" t="e">
        <f>VLOOKUP(A3647,Sku_list!$A$1:$E$2667,5,0)*((J3647+F3647)/1000000000)</f>
        <v>#N/A</v>
      </c>
      <c r="AC3647" s="22">
        <f t="shared" ca="1" si="56"/>
        <v>6.6666666666666666E-2</v>
      </c>
    </row>
    <row r="3648" spans="1:29" x14ac:dyDescent="0.35">
      <c r="A3648">
        <v>1608117</v>
      </c>
      <c r="B3648" t="s">
        <v>199</v>
      </c>
      <c r="C3648" t="s">
        <v>67</v>
      </c>
      <c r="D3648">
        <v>0</v>
      </c>
      <c r="E3648">
        <v>0</v>
      </c>
      <c r="F3648">
        <v>0</v>
      </c>
      <c r="G3648">
        <v>0</v>
      </c>
      <c r="H3648">
        <v>0</v>
      </c>
      <c r="I3648">
        <v>0</v>
      </c>
      <c r="J3648">
        <v>0</v>
      </c>
      <c r="K3648">
        <v>0</v>
      </c>
      <c r="L3648">
        <v>0</v>
      </c>
      <c r="M3648">
        <v>0</v>
      </c>
      <c r="N3648">
        <v>0</v>
      </c>
      <c r="P3648" s="22" t="s">
        <v>34</v>
      </c>
      <c r="R3648" t="s">
        <v>176</v>
      </c>
      <c r="S3648" t="s">
        <v>72</v>
      </c>
      <c r="T3648" s="9" t="e">
        <f>VLOOKUP(A3648,Sku_list!$A$1:$D$2667,3,0)</f>
        <v>#N/A</v>
      </c>
      <c r="U3648" s="9" t="e">
        <f>VLOOKUP(A3648,Sku_list!$A$1:$D$2667,4,0)*(F3648/1000000*12)</f>
        <v>#N/A</v>
      </c>
      <c r="V3648" s="9" t="e">
        <f>VLOOKUP(A3648,Sku_list!$A$1:$D$2667,4,0)*(H3648/1000000*12)</f>
        <v>#N/A</v>
      </c>
      <c r="W3648" s="9" t="e">
        <f>VLOOKUP(A3648,Sku_list!$A$1:$D$2667,4,0)*(J3648/1000000*12)</f>
        <v>#N/A</v>
      </c>
      <c r="X3648" s="9" t="e">
        <f>VLOOKUP(A3648,Sku_list!$A$1:$D$2667,4,0)*(L3648/1000000*12)</f>
        <v>#N/A</v>
      </c>
      <c r="Y3648" s="9" t="e">
        <f>VLOOKUP(A3648,Sku_list!$A$1:$E$2667,5,0)*((J3648+F3648)/1000000000)</f>
        <v>#N/A</v>
      </c>
      <c r="AC3648" s="22">
        <f t="shared" ca="1" si="56"/>
        <v>6.6666666666666666E-2</v>
      </c>
    </row>
    <row r="3649" spans="1:29" x14ac:dyDescent="0.35">
      <c r="A3649">
        <v>1608117</v>
      </c>
      <c r="B3649" t="s">
        <v>199</v>
      </c>
      <c r="C3649" t="s">
        <v>68</v>
      </c>
      <c r="D3649">
        <v>0</v>
      </c>
      <c r="E3649">
        <v>0</v>
      </c>
      <c r="F3649">
        <v>0</v>
      </c>
      <c r="G3649">
        <v>0</v>
      </c>
      <c r="H3649">
        <v>0</v>
      </c>
      <c r="I3649">
        <v>0</v>
      </c>
      <c r="J3649">
        <v>0</v>
      </c>
      <c r="K3649">
        <v>0</v>
      </c>
      <c r="L3649">
        <v>0</v>
      </c>
      <c r="M3649">
        <v>0</v>
      </c>
      <c r="N3649">
        <v>0</v>
      </c>
      <c r="P3649" s="22" t="s">
        <v>34</v>
      </c>
      <c r="R3649" t="s">
        <v>177</v>
      </c>
      <c r="S3649" t="s">
        <v>72</v>
      </c>
      <c r="T3649" s="9" t="e">
        <f>VLOOKUP(A3649,Sku_list!$A$1:$D$2667,3,0)</f>
        <v>#N/A</v>
      </c>
      <c r="U3649" s="9" t="e">
        <f>VLOOKUP(A3649,Sku_list!$A$1:$D$2667,4,0)*(F3649/1000000*12)</f>
        <v>#N/A</v>
      </c>
      <c r="V3649" s="9" t="e">
        <f>VLOOKUP(A3649,Sku_list!$A$1:$D$2667,4,0)*(H3649/1000000*12)</f>
        <v>#N/A</v>
      </c>
      <c r="W3649" s="9" t="e">
        <f>VLOOKUP(A3649,Sku_list!$A$1:$D$2667,4,0)*(J3649/1000000*12)</f>
        <v>#N/A</v>
      </c>
      <c r="X3649" s="9" t="e">
        <f>VLOOKUP(A3649,Sku_list!$A$1:$D$2667,4,0)*(L3649/1000000*12)</f>
        <v>#N/A</v>
      </c>
      <c r="Y3649" s="9" t="e">
        <f>VLOOKUP(A3649,Sku_list!$A$1:$E$2667,5,0)*((J3649+F3649)/1000000000)</f>
        <v>#N/A</v>
      </c>
      <c r="AC3649" s="22">
        <f t="shared" ca="1" si="56"/>
        <v>6.6666666666666666E-2</v>
      </c>
    </row>
    <row r="3650" spans="1:29" x14ac:dyDescent="0.35">
      <c r="A3650">
        <v>1608117</v>
      </c>
      <c r="B3650" t="s">
        <v>199</v>
      </c>
      <c r="C3650" t="s">
        <v>44</v>
      </c>
      <c r="D3650">
        <v>0</v>
      </c>
      <c r="E3650">
        <v>0</v>
      </c>
      <c r="F3650">
        <v>0</v>
      </c>
      <c r="G3650">
        <v>0</v>
      </c>
      <c r="H3650">
        <v>0</v>
      </c>
      <c r="I3650">
        <v>0</v>
      </c>
      <c r="J3650">
        <v>0</v>
      </c>
      <c r="K3650">
        <v>0</v>
      </c>
      <c r="L3650">
        <v>0</v>
      </c>
      <c r="M3650">
        <v>0</v>
      </c>
      <c r="N3650">
        <v>0</v>
      </c>
      <c r="P3650" s="22" t="s">
        <v>34</v>
      </c>
      <c r="R3650" t="s">
        <v>45</v>
      </c>
      <c r="S3650" t="s">
        <v>193</v>
      </c>
      <c r="T3650" s="9" t="e">
        <f>VLOOKUP(A3650,Sku_list!$A$1:$D$2667,3,0)</f>
        <v>#N/A</v>
      </c>
      <c r="U3650" s="9" t="e">
        <f>VLOOKUP(A3650,Sku_list!$A$1:$D$2667,4,0)*(F3650/1000000*12)</f>
        <v>#N/A</v>
      </c>
      <c r="V3650" s="9" t="e">
        <f>VLOOKUP(A3650,Sku_list!$A$1:$D$2667,4,0)*(H3650/1000000*12)</f>
        <v>#N/A</v>
      </c>
      <c r="W3650" s="9" t="e">
        <f>VLOOKUP(A3650,Sku_list!$A$1:$D$2667,4,0)*(J3650/1000000*12)</f>
        <v>#N/A</v>
      </c>
      <c r="X3650" s="9" t="e">
        <f>VLOOKUP(A3650,Sku_list!$A$1:$D$2667,4,0)*(L3650/1000000*12)</f>
        <v>#N/A</v>
      </c>
      <c r="Y3650" s="9" t="e">
        <f>VLOOKUP(A3650,Sku_list!$A$1:$E$2667,5,0)*((J3650+F3650)/1000000000)</f>
        <v>#N/A</v>
      </c>
      <c r="AC3650" s="22">
        <f t="shared" ca="1" si="56"/>
        <v>6.6666666666666666E-2</v>
      </c>
    </row>
    <row r="3651" spans="1:29" x14ac:dyDescent="0.35">
      <c r="A3651">
        <v>1608117</v>
      </c>
      <c r="B3651" t="s">
        <v>199</v>
      </c>
      <c r="C3651" t="s">
        <v>272</v>
      </c>
      <c r="D3651">
        <v>0</v>
      </c>
      <c r="E3651">
        <v>0</v>
      </c>
      <c r="F3651">
        <v>0</v>
      </c>
      <c r="G3651">
        <v>0</v>
      </c>
      <c r="H3651">
        <v>0</v>
      </c>
      <c r="I3651">
        <v>0</v>
      </c>
      <c r="J3651">
        <v>0</v>
      </c>
      <c r="K3651">
        <v>0</v>
      </c>
      <c r="L3651">
        <v>0</v>
      </c>
      <c r="M3651">
        <v>0</v>
      </c>
      <c r="N3651">
        <v>0</v>
      </c>
      <c r="P3651" s="22" t="s">
        <v>34</v>
      </c>
      <c r="R3651" t="s">
        <v>99</v>
      </c>
      <c r="S3651" t="s">
        <v>173</v>
      </c>
      <c r="T3651" s="9" t="e">
        <f>VLOOKUP(A3651,Sku_list!$A$1:$D$2667,3,0)</f>
        <v>#N/A</v>
      </c>
      <c r="U3651" s="9" t="e">
        <f>VLOOKUP(A3651,Sku_list!$A$1:$D$2667,4,0)*(F3651/1000000*12)</f>
        <v>#N/A</v>
      </c>
      <c r="V3651" s="9" t="e">
        <f>VLOOKUP(A3651,Sku_list!$A$1:$D$2667,4,0)*(H3651/1000000*12)</f>
        <v>#N/A</v>
      </c>
      <c r="W3651" s="9" t="e">
        <f>VLOOKUP(A3651,Sku_list!$A$1:$D$2667,4,0)*(J3651/1000000*12)</f>
        <v>#N/A</v>
      </c>
      <c r="X3651" s="9" t="e">
        <f>VLOOKUP(A3651,Sku_list!$A$1:$D$2667,4,0)*(L3651/1000000*12)</f>
        <v>#N/A</v>
      </c>
      <c r="Y3651" s="9" t="e">
        <f>VLOOKUP(A3651,Sku_list!$A$1:$E$2667,5,0)*((J3651+F3651)/1000000000)</f>
        <v>#N/A</v>
      </c>
      <c r="AC3651" s="22">
        <f t="shared" ref="AC3651:AC3714" ca="1" si="57">(DAY(TODAY())+AB3651)/30</f>
        <v>6.6666666666666666E-2</v>
      </c>
    </row>
    <row r="3652" spans="1:29" x14ac:dyDescent="0.35">
      <c r="A3652">
        <v>1608118</v>
      </c>
      <c r="B3652" t="s">
        <v>202</v>
      </c>
      <c r="C3652" t="s">
        <v>3</v>
      </c>
      <c r="D3652">
        <v>0</v>
      </c>
      <c r="E3652">
        <v>0</v>
      </c>
      <c r="F3652">
        <v>0</v>
      </c>
      <c r="G3652">
        <v>0</v>
      </c>
      <c r="H3652">
        <v>0</v>
      </c>
      <c r="I3652">
        <v>0</v>
      </c>
      <c r="J3652">
        <v>0</v>
      </c>
      <c r="K3652">
        <v>0</v>
      </c>
      <c r="L3652">
        <v>0</v>
      </c>
      <c r="M3652">
        <v>0</v>
      </c>
      <c r="N3652">
        <v>0</v>
      </c>
      <c r="P3652" s="22" t="s">
        <v>34</v>
      </c>
      <c r="R3652" t="s">
        <v>4</v>
      </c>
      <c r="S3652" t="s">
        <v>173</v>
      </c>
      <c r="T3652" s="9" t="e">
        <f>VLOOKUP(A3652,Sku_list!$A$1:$D$2667,3,0)</f>
        <v>#N/A</v>
      </c>
      <c r="U3652" s="9" t="e">
        <f>VLOOKUP(A3652,Sku_list!$A$1:$D$2667,4,0)*(F3652/1000000*12)</f>
        <v>#N/A</v>
      </c>
      <c r="V3652" s="9" t="e">
        <f>VLOOKUP(A3652,Sku_list!$A$1:$D$2667,4,0)*(H3652/1000000*12)</f>
        <v>#N/A</v>
      </c>
      <c r="W3652" s="9" t="e">
        <f>VLOOKUP(A3652,Sku_list!$A$1:$D$2667,4,0)*(J3652/1000000*12)</f>
        <v>#N/A</v>
      </c>
      <c r="X3652" s="9" t="e">
        <f>VLOOKUP(A3652,Sku_list!$A$1:$D$2667,4,0)*(L3652/1000000*12)</f>
        <v>#N/A</v>
      </c>
      <c r="Y3652" s="9" t="e">
        <f>VLOOKUP(A3652,Sku_list!$A$1:$E$2667,5,0)*((J3652+F3652)/1000000000)</f>
        <v>#N/A</v>
      </c>
      <c r="AC3652" s="22">
        <f t="shared" ca="1" si="57"/>
        <v>6.6666666666666666E-2</v>
      </c>
    </row>
    <row r="3653" spans="1:29" x14ac:dyDescent="0.35">
      <c r="A3653">
        <v>1608118</v>
      </c>
      <c r="B3653" t="s">
        <v>202</v>
      </c>
      <c r="C3653" t="s">
        <v>191</v>
      </c>
      <c r="D3653">
        <v>0</v>
      </c>
      <c r="E3653">
        <v>0</v>
      </c>
      <c r="F3653">
        <v>0</v>
      </c>
      <c r="G3653">
        <v>0</v>
      </c>
      <c r="H3653">
        <v>0</v>
      </c>
      <c r="I3653">
        <v>0</v>
      </c>
      <c r="J3653">
        <v>0</v>
      </c>
      <c r="K3653">
        <v>0</v>
      </c>
      <c r="L3653">
        <v>0</v>
      </c>
      <c r="M3653">
        <v>0</v>
      </c>
      <c r="N3653">
        <v>0</v>
      </c>
      <c r="P3653" s="22" t="s">
        <v>34</v>
      </c>
      <c r="R3653" t="s">
        <v>99</v>
      </c>
      <c r="S3653" t="s">
        <v>173</v>
      </c>
      <c r="T3653" s="9" t="e">
        <f>VLOOKUP(A3653,Sku_list!$A$1:$D$2667,3,0)</f>
        <v>#N/A</v>
      </c>
      <c r="U3653" s="9" t="e">
        <f>VLOOKUP(A3653,Sku_list!$A$1:$D$2667,4,0)*(F3653/1000000*12)</f>
        <v>#N/A</v>
      </c>
      <c r="V3653" s="9" t="e">
        <f>VLOOKUP(A3653,Sku_list!$A$1:$D$2667,4,0)*(H3653/1000000*12)</f>
        <v>#N/A</v>
      </c>
      <c r="W3653" s="9" t="e">
        <f>VLOOKUP(A3653,Sku_list!$A$1:$D$2667,4,0)*(J3653/1000000*12)</f>
        <v>#N/A</v>
      </c>
      <c r="X3653" s="9" t="e">
        <f>VLOOKUP(A3653,Sku_list!$A$1:$D$2667,4,0)*(L3653/1000000*12)</f>
        <v>#N/A</v>
      </c>
      <c r="Y3653" s="9" t="e">
        <f>VLOOKUP(A3653,Sku_list!$A$1:$E$2667,5,0)*((J3653+F3653)/1000000000)</f>
        <v>#N/A</v>
      </c>
      <c r="AC3653" s="22">
        <f t="shared" ca="1" si="57"/>
        <v>6.6666666666666666E-2</v>
      </c>
    </row>
    <row r="3654" spans="1:29" x14ac:dyDescent="0.35">
      <c r="A3654">
        <v>1608118</v>
      </c>
      <c r="B3654" t="s">
        <v>202</v>
      </c>
      <c r="C3654" t="s">
        <v>139</v>
      </c>
      <c r="D3654">
        <v>0</v>
      </c>
      <c r="E3654">
        <v>0</v>
      </c>
      <c r="F3654">
        <v>0</v>
      </c>
      <c r="G3654">
        <v>0</v>
      </c>
      <c r="H3654">
        <v>0</v>
      </c>
      <c r="I3654">
        <v>0</v>
      </c>
      <c r="J3654">
        <v>0</v>
      </c>
      <c r="K3654">
        <v>0</v>
      </c>
      <c r="L3654">
        <v>0</v>
      </c>
      <c r="M3654">
        <v>0</v>
      </c>
      <c r="N3654">
        <v>0</v>
      </c>
      <c r="P3654" s="22" t="s">
        <v>34</v>
      </c>
      <c r="R3654" t="s">
        <v>70</v>
      </c>
      <c r="S3654" t="s">
        <v>69</v>
      </c>
      <c r="T3654" s="9" t="e">
        <f>VLOOKUP(A3654,Sku_list!$A$1:$D$2667,3,0)</f>
        <v>#N/A</v>
      </c>
      <c r="U3654" s="9" t="e">
        <f>VLOOKUP(A3654,Sku_list!$A$1:$D$2667,4,0)*(F3654/1000000*12)</f>
        <v>#N/A</v>
      </c>
      <c r="V3654" s="9" t="e">
        <f>VLOOKUP(A3654,Sku_list!$A$1:$D$2667,4,0)*(H3654/1000000*12)</f>
        <v>#N/A</v>
      </c>
      <c r="W3654" s="9" t="e">
        <f>VLOOKUP(A3654,Sku_list!$A$1:$D$2667,4,0)*(J3654/1000000*12)</f>
        <v>#N/A</v>
      </c>
      <c r="X3654" s="9" t="e">
        <f>VLOOKUP(A3654,Sku_list!$A$1:$D$2667,4,0)*(L3654/1000000*12)</f>
        <v>#N/A</v>
      </c>
      <c r="Y3654" s="9" t="e">
        <f>VLOOKUP(A3654,Sku_list!$A$1:$E$2667,5,0)*((J3654+F3654)/1000000000)</f>
        <v>#N/A</v>
      </c>
      <c r="AC3654" s="22">
        <f t="shared" ca="1" si="57"/>
        <v>6.6666666666666666E-2</v>
      </c>
    </row>
    <row r="3655" spans="1:29" x14ac:dyDescent="0.35">
      <c r="A3655">
        <v>1608118</v>
      </c>
      <c r="B3655" t="s">
        <v>202</v>
      </c>
      <c r="C3655" t="s">
        <v>140</v>
      </c>
      <c r="D3655">
        <v>0</v>
      </c>
      <c r="E3655">
        <v>0</v>
      </c>
      <c r="F3655">
        <v>0</v>
      </c>
      <c r="G3655">
        <v>0</v>
      </c>
      <c r="H3655">
        <v>0</v>
      </c>
      <c r="I3655">
        <v>0</v>
      </c>
      <c r="J3655">
        <v>0</v>
      </c>
      <c r="K3655">
        <v>0</v>
      </c>
      <c r="L3655">
        <v>0</v>
      </c>
      <c r="M3655">
        <v>0</v>
      </c>
      <c r="N3655">
        <v>0</v>
      </c>
      <c r="P3655" s="22" t="s">
        <v>34</v>
      </c>
      <c r="R3655" t="s">
        <v>71</v>
      </c>
      <c r="S3655" t="s">
        <v>72</v>
      </c>
      <c r="T3655" s="9" t="e">
        <f>VLOOKUP(A3655,Sku_list!$A$1:$D$2667,3,0)</f>
        <v>#N/A</v>
      </c>
      <c r="U3655" s="9" t="e">
        <f>VLOOKUP(A3655,Sku_list!$A$1:$D$2667,4,0)*(F3655/1000000*12)</f>
        <v>#N/A</v>
      </c>
      <c r="V3655" s="9" t="e">
        <f>VLOOKUP(A3655,Sku_list!$A$1:$D$2667,4,0)*(H3655/1000000*12)</f>
        <v>#N/A</v>
      </c>
      <c r="W3655" s="9" t="e">
        <f>VLOOKUP(A3655,Sku_list!$A$1:$D$2667,4,0)*(J3655/1000000*12)</f>
        <v>#N/A</v>
      </c>
      <c r="X3655" s="9" t="e">
        <f>VLOOKUP(A3655,Sku_list!$A$1:$D$2667,4,0)*(L3655/1000000*12)</f>
        <v>#N/A</v>
      </c>
      <c r="Y3655" s="9" t="e">
        <f>VLOOKUP(A3655,Sku_list!$A$1:$E$2667,5,0)*((J3655+F3655)/1000000000)</f>
        <v>#N/A</v>
      </c>
      <c r="AC3655" s="22">
        <f t="shared" ca="1" si="57"/>
        <v>6.6666666666666666E-2</v>
      </c>
    </row>
    <row r="3656" spans="1:29" x14ac:dyDescent="0.35">
      <c r="A3656">
        <v>1608118</v>
      </c>
      <c r="B3656" t="s">
        <v>202</v>
      </c>
      <c r="C3656" t="s">
        <v>141</v>
      </c>
      <c r="D3656">
        <v>0</v>
      </c>
      <c r="E3656">
        <v>0</v>
      </c>
      <c r="F3656">
        <v>0</v>
      </c>
      <c r="G3656">
        <v>60</v>
      </c>
      <c r="H3656">
        <v>0</v>
      </c>
      <c r="I3656">
        <v>0</v>
      </c>
      <c r="J3656">
        <v>0</v>
      </c>
      <c r="K3656">
        <v>0</v>
      </c>
      <c r="L3656">
        <v>0</v>
      </c>
      <c r="M3656">
        <v>0</v>
      </c>
      <c r="N3656">
        <v>0</v>
      </c>
      <c r="P3656" s="22" t="s">
        <v>34</v>
      </c>
      <c r="R3656" t="s">
        <v>82</v>
      </c>
      <c r="S3656" t="s">
        <v>83</v>
      </c>
      <c r="T3656" s="9" t="e">
        <f>VLOOKUP(A3656,Sku_list!$A$1:$D$2667,3,0)</f>
        <v>#N/A</v>
      </c>
      <c r="U3656" s="9" t="e">
        <f>VLOOKUP(A3656,Sku_list!$A$1:$D$2667,4,0)*(F3656/1000000*12)</f>
        <v>#N/A</v>
      </c>
      <c r="V3656" s="9" t="e">
        <f>VLOOKUP(A3656,Sku_list!$A$1:$D$2667,4,0)*(H3656/1000000*12)</f>
        <v>#N/A</v>
      </c>
      <c r="W3656" s="9" t="e">
        <f>VLOOKUP(A3656,Sku_list!$A$1:$D$2667,4,0)*(J3656/1000000*12)</f>
        <v>#N/A</v>
      </c>
      <c r="X3656" s="9" t="e">
        <f>VLOOKUP(A3656,Sku_list!$A$1:$D$2667,4,0)*(L3656/1000000*12)</f>
        <v>#N/A</v>
      </c>
      <c r="Y3656" s="9" t="e">
        <f>VLOOKUP(A3656,Sku_list!$A$1:$E$2667,5,0)*((J3656+F3656)/1000000000)</f>
        <v>#N/A</v>
      </c>
      <c r="AC3656" s="22">
        <f t="shared" ca="1" si="57"/>
        <v>6.6666666666666666E-2</v>
      </c>
    </row>
    <row r="3657" spans="1:29" x14ac:dyDescent="0.35">
      <c r="A3657">
        <v>1608118</v>
      </c>
      <c r="B3657" t="s">
        <v>202</v>
      </c>
      <c r="C3657" t="s">
        <v>142</v>
      </c>
      <c r="D3657">
        <v>0</v>
      </c>
      <c r="E3657">
        <v>0</v>
      </c>
      <c r="F3657">
        <v>0</v>
      </c>
      <c r="G3657">
        <v>0</v>
      </c>
      <c r="H3657">
        <v>0</v>
      </c>
      <c r="I3657">
        <v>0</v>
      </c>
      <c r="J3657">
        <v>0</v>
      </c>
      <c r="K3657">
        <v>0</v>
      </c>
      <c r="L3657">
        <v>0</v>
      </c>
      <c r="M3657">
        <v>0</v>
      </c>
      <c r="N3657">
        <v>0</v>
      </c>
      <c r="P3657" s="22" t="s">
        <v>34</v>
      </c>
      <c r="R3657" t="s">
        <v>84</v>
      </c>
      <c r="S3657" t="s">
        <v>85</v>
      </c>
      <c r="T3657" s="9" t="e">
        <f>VLOOKUP(A3657,Sku_list!$A$1:$D$2667,3,0)</f>
        <v>#N/A</v>
      </c>
      <c r="U3657" s="9" t="e">
        <f>VLOOKUP(A3657,Sku_list!$A$1:$D$2667,4,0)*(F3657/1000000*12)</f>
        <v>#N/A</v>
      </c>
      <c r="V3657" s="9" t="e">
        <f>VLOOKUP(A3657,Sku_list!$A$1:$D$2667,4,0)*(H3657/1000000*12)</f>
        <v>#N/A</v>
      </c>
      <c r="W3657" s="9" t="e">
        <f>VLOOKUP(A3657,Sku_list!$A$1:$D$2667,4,0)*(J3657/1000000*12)</f>
        <v>#N/A</v>
      </c>
      <c r="X3657" s="9" t="e">
        <f>VLOOKUP(A3657,Sku_list!$A$1:$D$2667,4,0)*(L3657/1000000*12)</f>
        <v>#N/A</v>
      </c>
      <c r="Y3657" s="9" t="e">
        <f>VLOOKUP(A3657,Sku_list!$A$1:$E$2667,5,0)*((J3657+F3657)/1000000000)</f>
        <v>#N/A</v>
      </c>
      <c r="AC3657" s="22">
        <f t="shared" ca="1" si="57"/>
        <v>6.6666666666666666E-2</v>
      </c>
    </row>
    <row r="3658" spans="1:29" x14ac:dyDescent="0.35">
      <c r="A3658">
        <v>1608118</v>
      </c>
      <c r="B3658" t="s">
        <v>202</v>
      </c>
      <c r="C3658" t="s">
        <v>143</v>
      </c>
      <c r="D3658">
        <v>0</v>
      </c>
      <c r="E3658">
        <v>0</v>
      </c>
      <c r="F3658">
        <v>0</v>
      </c>
      <c r="G3658">
        <v>0</v>
      </c>
      <c r="H3658">
        <v>0</v>
      </c>
      <c r="I3658">
        <v>0</v>
      </c>
      <c r="J3658">
        <v>0</v>
      </c>
      <c r="K3658">
        <v>0</v>
      </c>
      <c r="L3658">
        <v>0</v>
      </c>
      <c r="M3658">
        <v>0</v>
      </c>
      <c r="N3658">
        <v>0</v>
      </c>
      <c r="P3658" s="22" t="s">
        <v>34</v>
      </c>
      <c r="R3658" t="s">
        <v>86</v>
      </c>
      <c r="S3658" t="s">
        <v>85</v>
      </c>
      <c r="T3658" s="9" t="e">
        <f>VLOOKUP(A3658,Sku_list!$A$1:$D$2667,3,0)</f>
        <v>#N/A</v>
      </c>
      <c r="U3658" s="9" t="e">
        <f>VLOOKUP(A3658,Sku_list!$A$1:$D$2667,4,0)*(F3658/1000000*12)</f>
        <v>#N/A</v>
      </c>
      <c r="V3658" s="9" t="e">
        <f>VLOOKUP(A3658,Sku_list!$A$1:$D$2667,4,0)*(H3658/1000000*12)</f>
        <v>#N/A</v>
      </c>
      <c r="W3658" s="9" t="e">
        <f>VLOOKUP(A3658,Sku_list!$A$1:$D$2667,4,0)*(J3658/1000000*12)</f>
        <v>#N/A</v>
      </c>
      <c r="X3658" s="9" t="e">
        <f>VLOOKUP(A3658,Sku_list!$A$1:$D$2667,4,0)*(L3658/1000000*12)</f>
        <v>#N/A</v>
      </c>
      <c r="Y3658" s="9" t="e">
        <f>VLOOKUP(A3658,Sku_list!$A$1:$E$2667,5,0)*((J3658+F3658)/1000000000)</f>
        <v>#N/A</v>
      </c>
      <c r="AC3658" s="22">
        <f t="shared" ca="1" si="57"/>
        <v>6.6666666666666666E-2</v>
      </c>
    </row>
    <row r="3659" spans="1:29" x14ac:dyDescent="0.35">
      <c r="A3659">
        <v>1608118</v>
      </c>
      <c r="B3659" t="s">
        <v>202</v>
      </c>
      <c r="C3659" t="s">
        <v>144</v>
      </c>
      <c r="D3659">
        <v>0</v>
      </c>
      <c r="E3659">
        <v>0</v>
      </c>
      <c r="F3659">
        <v>0</v>
      </c>
      <c r="G3659">
        <v>0</v>
      </c>
      <c r="H3659">
        <v>0</v>
      </c>
      <c r="I3659">
        <v>0</v>
      </c>
      <c r="J3659">
        <v>0</v>
      </c>
      <c r="K3659">
        <v>0</v>
      </c>
      <c r="L3659">
        <v>0</v>
      </c>
      <c r="M3659">
        <v>0</v>
      </c>
      <c r="N3659">
        <v>0</v>
      </c>
      <c r="P3659" s="22" t="s">
        <v>34</v>
      </c>
      <c r="R3659" t="s">
        <v>87</v>
      </c>
      <c r="S3659" t="s">
        <v>72</v>
      </c>
      <c r="T3659" s="9" t="e">
        <f>VLOOKUP(A3659,Sku_list!$A$1:$D$2667,3,0)</f>
        <v>#N/A</v>
      </c>
      <c r="U3659" s="9" t="e">
        <f>VLOOKUP(A3659,Sku_list!$A$1:$D$2667,4,0)*(F3659/1000000*12)</f>
        <v>#N/A</v>
      </c>
      <c r="V3659" s="9" t="e">
        <f>VLOOKUP(A3659,Sku_list!$A$1:$D$2667,4,0)*(H3659/1000000*12)</f>
        <v>#N/A</v>
      </c>
      <c r="W3659" s="9" t="e">
        <f>VLOOKUP(A3659,Sku_list!$A$1:$D$2667,4,0)*(J3659/1000000*12)</f>
        <v>#N/A</v>
      </c>
      <c r="X3659" s="9" t="e">
        <f>VLOOKUP(A3659,Sku_list!$A$1:$D$2667,4,0)*(L3659/1000000*12)</f>
        <v>#N/A</v>
      </c>
      <c r="Y3659" s="9" t="e">
        <f>VLOOKUP(A3659,Sku_list!$A$1:$E$2667,5,0)*((J3659+F3659)/1000000000)</f>
        <v>#N/A</v>
      </c>
      <c r="AC3659" s="22">
        <f t="shared" ca="1" si="57"/>
        <v>6.6666666666666666E-2</v>
      </c>
    </row>
    <row r="3660" spans="1:29" x14ac:dyDescent="0.35">
      <c r="A3660">
        <v>1608118</v>
      </c>
      <c r="B3660" t="s">
        <v>202</v>
      </c>
      <c r="C3660" t="s">
        <v>145</v>
      </c>
      <c r="D3660">
        <v>0</v>
      </c>
      <c r="E3660">
        <v>0</v>
      </c>
      <c r="F3660">
        <v>0</v>
      </c>
      <c r="G3660">
        <v>0</v>
      </c>
      <c r="H3660">
        <v>0</v>
      </c>
      <c r="I3660">
        <v>0</v>
      </c>
      <c r="J3660">
        <v>0</v>
      </c>
      <c r="K3660">
        <v>0</v>
      </c>
      <c r="L3660">
        <v>0</v>
      </c>
      <c r="M3660">
        <v>0</v>
      </c>
      <c r="N3660">
        <v>0</v>
      </c>
      <c r="P3660" s="22" t="s">
        <v>34</v>
      </c>
      <c r="R3660" t="s">
        <v>88</v>
      </c>
      <c r="S3660" t="s">
        <v>83</v>
      </c>
      <c r="T3660" s="9" t="e">
        <f>VLOOKUP(A3660,Sku_list!$A$1:$D$2667,3,0)</f>
        <v>#N/A</v>
      </c>
      <c r="U3660" s="9" t="e">
        <f>VLOOKUP(A3660,Sku_list!$A$1:$D$2667,4,0)*(F3660/1000000*12)</f>
        <v>#N/A</v>
      </c>
      <c r="V3660" s="9" t="e">
        <f>VLOOKUP(A3660,Sku_list!$A$1:$D$2667,4,0)*(H3660/1000000*12)</f>
        <v>#N/A</v>
      </c>
      <c r="W3660" s="9" t="e">
        <f>VLOOKUP(A3660,Sku_list!$A$1:$D$2667,4,0)*(J3660/1000000*12)</f>
        <v>#N/A</v>
      </c>
      <c r="X3660" s="9" t="e">
        <f>VLOOKUP(A3660,Sku_list!$A$1:$D$2667,4,0)*(L3660/1000000*12)</f>
        <v>#N/A</v>
      </c>
      <c r="Y3660" s="9" t="e">
        <f>VLOOKUP(A3660,Sku_list!$A$1:$E$2667,5,0)*((J3660+F3660)/1000000000)</f>
        <v>#N/A</v>
      </c>
      <c r="AC3660" s="22">
        <f t="shared" ca="1" si="57"/>
        <v>6.6666666666666666E-2</v>
      </c>
    </row>
    <row r="3661" spans="1:29" x14ac:dyDescent="0.35">
      <c r="A3661">
        <v>1608118</v>
      </c>
      <c r="B3661" t="s">
        <v>202</v>
      </c>
      <c r="C3661" t="s">
        <v>146</v>
      </c>
      <c r="D3661">
        <v>0</v>
      </c>
      <c r="E3661">
        <v>0</v>
      </c>
      <c r="F3661">
        <v>0</v>
      </c>
      <c r="G3661">
        <v>0</v>
      </c>
      <c r="H3661">
        <v>0</v>
      </c>
      <c r="I3661">
        <v>0</v>
      </c>
      <c r="J3661">
        <v>0</v>
      </c>
      <c r="K3661">
        <v>0</v>
      </c>
      <c r="L3661">
        <v>0</v>
      </c>
      <c r="M3661">
        <v>0</v>
      </c>
      <c r="N3661">
        <v>0</v>
      </c>
      <c r="P3661" s="22" t="s">
        <v>34</v>
      </c>
      <c r="R3661" t="s">
        <v>89</v>
      </c>
      <c r="S3661" t="s">
        <v>69</v>
      </c>
      <c r="T3661" s="9" t="e">
        <f>VLOOKUP(A3661,Sku_list!$A$1:$D$2667,3,0)</f>
        <v>#N/A</v>
      </c>
      <c r="U3661" s="9" t="e">
        <f>VLOOKUP(A3661,Sku_list!$A$1:$D$2667,4,0)*(F3661/1000000*12)</f>
        <v>#N/A</v>
      </c>
      <c r="V3661" s="9" t="e">
        <f>VLOOKUP(A3661,Sku_list!$A$1:$D$2667,4,0)*(H3661/1000000*12)</f>
        <v>#N/A</v>
      </c>
      <c r="W3661" s="9" t="e">
        <f>VLOOKUP(A3661,Sku_list!$A$1:$D$2667,4,0)*(J3661/1000000*12)</f>
        <v>#N/A</v>
      </c>
      <c r="X3661" s="9" t="e">
        <f>VLOOKUP(A3661,Sku_list!$A$1:$D$2667,4,0)*(L3661/1000000*12)</f>
        <v>#N/A</v>
      </c>
      <c r="Y3661" s="9" t="e">
        <f>VLOOKUP(A3661,Sku_list!$A$1:$E$2667,5,0)*((J3661+F3661)/1000000000)</f>
        <v>#N/A</v>
      </c>
      <c r="AC3661" s="22">
        <f t="shared" ca="1" si="57"/>
        <v>6.6666666666666666E-2</v>
      </c>
    </row>
    <row r="3662" spans="1:29" x14ac:dyDescent="0.35">
      <c r="A3662">
        <v>1608118</v>
      </c>
      <c r="B3662" t="s">
        <v>202</v>
      </c>
      <c r="C3662" t="s">
        <v>147</v>
      </c>
      <c r="D3662">
        <v>0</v>
      </c>
      <c r="E3662">
        <v>0</v>
      </c>
      <c r="F3662">
        <v>0</v>
      </c>
      <c r="G3662">
        <v>0</v>
      </c>
      <c r="H3662">
        <v>0</v>
      </c>
      <c r="I3662">
        <v>0</v>
      </c>
      <c r="J3662">
        <v>0</v>
      </c>
      <c r="K3662">
        <v>0</v>
      </c>
      <c r="L3662">
        <v>0</v>
      </c>
      <c r="M3662">
        <v>0</v>
      </c>
      <c r="N3662">
        <v>0</v>
      </c>
      <c r="P3662" s="22" t="s">
        <v>34</v>
      </c>
      <c r="R3662" t="s">
        <v>90</v>
      </c>
      <c r="S3662" t="s">
        <v>69</v>
      </c>
      <c r="T3662" s="9" t="e">
        <f>VLOOKUP(A3662,Sku_list!$A$1:$D$2667,3,0)</f>
        <v>#N/A</v>
      </c>
      <c r="U3662" s="9" t="e">
        <f>VLOOKUP(A3662,Sku_list!$A$1:$D$2667,4,0)*(F3662/1000000*12)</f>
        <v>#N/A</v>
      </c>
      <c r="V3662" s="9" t="e">
        <f>VLOOKUP(A3662,Sku_list!$A$1:$D$2667,4,0)*(H3662/1000000*12)</f>
        <v>#N/A</v>
      </c>
      <c r="W3662" s="9" t="e">
        <f>VLOOKUP(A3662,Sku_list!$A$1:$D$2667,4,0)*(J3662/1000000*12)</f>
        <v>#N/A</v>
      </c>
      <c r="X3662" s="9" t="e">
        <f>VLOOKUP(A3662,Sku_list!$A$1:$D$2667,4,0)*(L3662/1000000*12)</f>
        <v>#N/A</v>
      </c>
      <c r="Y3662" s="9" t="e">
        <f>VLOOKUP(A3662,Sku_list!$A$1:$E$2667,5,0)*((J3662+F3662)/1000000000)</f>
        <v>#N/A</v>
      </c>
      <c r="AC3662" s="22">
        <f t="shared" ca="1" si="57"/>
        <v>6.6666666666666666E-2</v>
      </c>
    </row>
    <row r="3663" spans="1:29" x14ac:dyDescent="0.35">
      <c r="A3663">
        <v>1608118</v>
      </c>
      <c r="B3663" t="s">
        <v>202</v>
      </c>
      <c r="C3663" t="s">
        <v>148</v>
      </c>
      <c r="D3663">
        <v>0</v>
      </c>
      <c r="E3663">
        <v>0</v>
      </c>
      <c r="F3663">
        <v>0</v>
      </c>
      <c r="G3663">
        <v>0</v>
      </c>
      <c r="H3663">
        <v>0</v>
      </c>
      <c r="I3663">
        <v>0</v>
      </c>
      <c r="J3663">
        <v>0</v>
      </c>
      <c r="K3663">
        <v>0</v>
      </c>
      <c r="L3663">
        <v>0</v>
      </c>
      <c r="M3663">
        <v>0</v>
      </c>
      <c r="N3663">
        <v>0</v>
      </c>
      <c r="P3663" s="22" t="s">
        <v>34</v>
      </c>
      <c r="R3663" t="s">
        <v>91</v>
      </c>
      <c r="S3663" t="s">
        <v>85</v>
      </c>
      <c r="T3663" s="9" t="e">
        <f>VLOOKUP(A3663,Sku_list!$A$1:$D$2667,3,0)</f>
        <v>#N/A</v>
      </c>
      <c r="U3663" s="9" t="e">
        <f>VLOOKUP(A3663,Sku_list!$A$1:$D$2667,4,0)*(F3663/1000000*12)</f>
        <v>#N/A</v>
      </c>
      <c r="V3663" s="9" t="e">
        <f>VLOOKUP(A3663,Sku_list!$A$1:$D$2667,4,0)*(H3663/1000000*12)</f>
        <v>#N/A</v>
      </c>
      <c r="W3663" s="9" t="e">
        <f>VLOOKUP(A3663,Sku_list!$A$1:$D$2667,4,0)*(J3663/1000000*12)</f>
        <v>#N/A</v>
      </c>
      <c r="X3663" s="9" t="e">
        <f>VLOOKUP(A3663,Sku_list!$A$1:$D$2667,4,0)*(L3663/1000000*12)</f>
        <v>#N/A</v>
      </c>
      <c r="Y3663" s="9" t="e">
        <f>VLOOKUP(A3663,Sku_list!$A$1:$E$2667,5,0)*((J3663+F3663)/1000000000)</f>
        <v>#N/A</v>
      </c>
      <c r="AC3663" s="22">
        <f t="shared" ca="1" si="57"/>
        <v>6.6666666666666666E-2</v>
      </c>
    </row>
    <row r="3664" spans="1:29" x14ac:dyDescent="0.35">
      <c r="A3664">
        <v>1608118</v>
      </c>
      <c r="B3664" t="s">
        <v>202</v>
      </c>
      <c r="C3664" t="s">
        <v>149</v>
      </c>
      <c r="D3664">
        <v>0</v>
      </c>
      <c r="E3664">
        <v>0</v>
      </c>
      <c r="F3664">
        <v>0</v>
      </c>
      <c r="G3664">
        <v>0</v>
      </c>
      <c r="H3664">
        <v>0</v>
      </c>
      <c r="I3664">
        <v>0</v>
      </c>
      <c r="J3664">
        <v>0</v>
      </c>
      <c r="K3664">
        <v>0</v>
      </c>
      <c r="L3664">
        <v>0</v>
      </c>
      <c r="M3664">
        <v>0</v>
      </c>
      <c r="N3664">
        <v>0</v>
      </c>
      <c r="P3664" s="22" t="s">
        <v>34</v>
      </c>
      <c r="R3664" t="s">
        <v>92</v>
      </c>
      <c r="S3664" t="s">
        <v>85</v>
      </c>
      <c r="T3664" s="9" t="e">
        <f>VLOOKUP(A3664,Sku_list!$A$1:$D$2667,3,0)</f>
        <v>#N/A</v>
      </c>
      <c r="U3664" s="9" t="e">
        <f>VLOOKUP(A3664,Sku_list!$A$1:$D$2667,4,0)*(F3664/1000000*12)</f>
        <v>#N/A</v>
      </c>
      <c r="V3664" s="9" t="e">
        <f>VLOOKUP(A3664,Sku_list!$A$1:$D$2667,4,0)*(H3664/1000000*12)</f>
        <v>#N/A</v>
      </c>
      <c r="W3664" s="9" t="e">
        <f>VLOOKUP(A3664,Sku_list!$A$1:$D$2667,4,0)*(J3664/1000000*12)</f>
        <v>#N/A</v>
      </c>
      <c r="X3664" s="9" t="e">
        <f>VLOOKUP(A3664,Sku_list!$A$1:$D$2667,4,0)*(L3664/1000000*12)</f>
        <v>#N/A</v>
      </c>
      <c r="Y3664" s="9" t="e">
        <f>VLOOKUP(A3664,Sku_list!$A$1:$E$2667,5,0)*((J3664+F3664)/1000000000)</f>
        <v>#N/A</v>
      </c>
      <c r="AC3664" s="22">
        <f t="shared" ca="1" si="57"/>
        <v>6.6666666666666666E-2</v>
      </c>
    </row>
    <row r="3665" spans="1:29" x14ac:dyDescent="0.35">
      <c r="A3665">
        <v>1608118</v>
      </c>
      <c r="B3665" t="s">
        <v>202</v>
      </c>
      <c r="C3665" t="s">
        <v>150</v>
      </c>
      <c r="D3665">
        <v>0</v>
      </c>
      <c r="E3665">
        <v>0</v>
      </c>
      <c r="F3665">
        <v>0</v>
      </c>
      <c r="G3665">
        <v>0</v>
      </c>
      <c r="H3665">
        <v>0</v>
      </c>
      <c r="I3665">
        <v>0</v>
      </c>
      <c r="J3665">
        <v>0</v>
      </c>
      <c r="K3665">
        <v>0</v>
      </c>
      <c r="L3665">
        <v>0</v>
      </c>
      <c r="M3665">
        <v>0</v>
      </c>
      <c r="N3665">
        <v>0</v>
      </c>
      <c r="P3665" s="22" t="s">
        <v>34</v>
      </c>
      <c r="R3665" t="s">
        <v>93</v>
      </c>
      <c r="S3665" t="s">
        <v>85</v>
      </c>
      <c r="T3665" s="9" t="e">
        <f>VLOOKUP(A3665,Sku_list!$A$1:$D$2667,3,0)</f>
        <v>#N/A</v>
      </c>
      <c r="U3665" s="9" t="e">
        <f>VLOOKUP(A3665,Sku_list!$A$1:$D$2667,4,0)*(F3665/1000000*12)</f>
        <v>#N/A</v>
      </c>
      <c r="V3665" s="9" t="e">
        <f>VLOOKUP(A3665,Sku_list!$A$1:$D$2667,4,0)*(H3665/1000000*12)</f>
        <v>#N/A</v>
      </c>
      <c r="W3665" s="9" t="e">
        <f>VLOOKUP(A3665,Sku_list!$A$1:$D$2667,4,0)*(J3665/1000000*12)</f>
        <v>#N/A</v>
      </c>
      <c r="X3665" s="9" t="e">
        <f>VLOOKUP(A3665,Sku_list!$A$1:$D$2667,4,0)*(L3665/1000000*12)</f>
        <v>#N/A</v>
      </c>
      <c r="Y3665" s="9" t="e">
        <f>VLOOKUP(A3665,Sku_list!$A$1:$E$2667,5,0)*((J3665+F3665)/1000000000)</f>
        <v>#N/A</v>
      </c>
      <c r="AC3665" s="22">
        <f t="shared" ca="1" si="57"/>
        <v>6.6666666666666666E-2</v>
      </c>
    </row>
    <row r="3666" spans="1:29" x14ac:dyDescent="0.35">
      <c r="A3666">
        <v>1608118</v>
      </c>
      <c r="B3666" t="s">
        <v>202</v>
      </c>
      <c r="C3666" t="s">
        <v>151</v>
      </c>
      <c r="D3666">
        <v>0</v>
      </c>
      <c r="E3666">
        <v>0</v>
      </c>
      <c r="F3666">
        <v>0</v>
      </c>
      <c r="G3666">
        <v>0</v>
      </c>
      <c r="H3666">
        <v>0</v>
      </c>
      <c r="I3666">
        <v>0</v>
      </c>
      <c r="J3666">
        <v>0</v>
      </c>
      <c r="K3666">
        <v>0</v>
      </c>
      <c r="L3666">
        <v>0</v>
      </c>
      <c r="M3666">
        <v>0</v>
      </c>
      <c r="N3666">
        <v>0</v>
      </c>
      <c r="P3666" s="22" t="s">
        <v>34</v>
      </c>
      <c r="R3666" t="s">
        <v>94</v>
      </c>
      <c r="S3666" t="s">
        <v>83</v>
      </c>
      <c r="T3666" s="9" t="e">
        <f>VLOOKUP(A3666,Sku_list!$A$1:$D$2667,3,0)</f>
        <v>#N/A</v>
      </c>
      <c r="U3666" s="9" t="e">
        <f>VLOOKUP(A3666,Sku_list!$A$1:$D$2667,4,0)*(F3666/1000000*12)</f>
        <v>#N/A</v>
      </c>
      <c r="V3666" s="9" t="e">
        <f>VLOOKUP(A3666,Sku_list!$A$1:$D$2667,4,0)*(H3666/1000000*12)</f>
        <v>#N/A</v>
      </c>
      <c r="W3666" s="9" t="e">
        <f>VLOOKUP(A3666,Sku_list!$A$1:$D$2667,4,0)*(J3666/1000000*12)</f>
        <v>#N/A</v>
      </c>
      <c r="X3666" s="9" t="e">
        <f>VLOOKUP(A3666,Sku_list!$A$1:$D$2667,4,0)*(L3666/1000000*12)</f>
        <v>#N/A</v>
      </c>
      <c r="Y3666" s="9" t="e">
        <f>VLOOKUP(A3666,Sku_list!$A$1:$E$2667,5,0)*((J3666+F3666)/1000000000)</f>
        <v>#N/A</v>
      </c>
      <c r="AC3666" s="22">
        <f t="shared" ca="1" si="57"/>
        <v>6.6666666666666666E-2</v>
      </c>
    </row>
    <row r="3667" spans="1:29" x14ac:dyDescent="0.35">
      <c r="A3667">
        <v>1608118</v>
      </c>
      <c r="B3667" t="s">
        <v>202</v>
      </c>
      <c r="C3667" t="s">
        <v>152</v>
      </c>
      <c r="D3667">
        <v>0</v>
      </c>
      <c r="E3667">
        <v>0</v>
      </c>
      <c r="F3667">
        <v>0</v>
      </c>
      <c r="G3667">
        <v>0</v>
      </c>
      <c r="H3667">
        <v>0</v>
      </c>
      <c r="I3667">
        <v>0</v>
      </c>
      <c r="J3667">
        <v>0</v>
      </c>
      <c r="K3667">
        <v>0</v>
      </c>
      <c r="L3667">
        <v>0</v>
      </c>
      <c r="M3667">
        <v>0</v>
      </c>
      <c r="N3667">
        <v>0</v>
      </c>
      <c r="P3667" s="22" t="s">
        <v>34</v>
      </c>
      <c r="R3667" t="s">
        <v>95</v>
      </c>
      <c r="S3667" t="s">
        <v>83</v>
      </c>
      <c r="T3667" s="9" t="e">
        <f>VLOOKUP(A3667,Sku_list!$A$1:$D$2667,3,0)</f>
        <v>#N/A</v>
      </c>
      <c r="U3667" s="9" t="e">
        <f>VLOOKUP(A3667,Sku_list!$A$1:$D$2667,4,0)*(F3667/1000000*12)</f>
        <v>#N/A</v>
      </c>
      <c r="V3667" s="9" t="e">
        <f>VLOOKUP(A3667,Sku_list!$A$1:$D$2667,4,0)*(H3667/1000000*12)</f>
        <v>#N/A</v>
      </c>
      <c r="W3667" s="9" t="e">
        <f>VLOOKUP(A3667,Sku_list!$A$1:$D$2667,4,0)*(J3667/1000000*12)</f>
        <v>#N/A</v>
      </c>
      <c r="X3667" s="9" t="e">
        <f>VLOOKUP(A3667,Sku_list!$A$1:$D$2667,4,0)*(L3667/1000000*12)</f>
        <v>#N/A</v>
      </c>
      <c r="Y3667" s="9" t="e">
        <f>VLOOKUP(A3667,Sku_list!$A$1:$E$2667,5,0)*((J3667+F3667)/1000000000)</f>
        <v>#N/A</v>
      </c>
      <c r="AC3667" s="22">
        <f t="shared" ca="1" si="57"/>
        <v>6.6666666666666666E-2</v>
      </c>
    </row>
    <row r="3668" spans="1:29" x14ac:dyDescent="0.35">
      <c r="A3668">
        <v>1608118</v>
      </c>
      <c r="B3668" t="s">
        <v>202</v>
      </c>
      <c r="C3668" t="s">
        <v>153</v>
      </c>
      <c r="D3668">
        <v>0</v>
      </c>
      <c r="E3668">
        <v>0</v>
      </c>
      <c r="F3668">
        <v>0</v>
      </c>
      <c r="G3668">
        <v>0</v>
      </c>
      <c r="H3668">
        <v>0</v>
      </c>
      <c r="I3668">
        <v>0</v>
      </c>
      <c r="J3668">
        <v>0</v>
      </c>
      <c r="K3668">
        <v>0</v>
      </c>
      <c r="L3668">
        <v>0</v>
      </c>
      <c r="M3668">
        <v>0</v>
      </c>
      <c r="N3668">
        <v>0</v>
      </c>
      <c r="P3668" s="22" t="s">
        <v>34</v>
      </c>
      <c r="R3668" t="s">
        <v>189</v>
      </c>
      <c r="S3668" t="s">
        <v>190</v>
      </c>
      <c r="T3668" s="9" t="e">
        <f>VLOOKUP(A3668,Sku_list!$A$1:$D$2667,3,0)</f>
        <v>#N/A</v>
      </c>
      <c r="U3668" s="9" t="e">
        <f>VLOOKUP(A3668,Sku_list!$A$1:$D$2667,4,0)*(F3668/1000000*12)</f>
        <v>#N/A</v>
      </c>
      <c r="V3668" s="9" t="e">
        <f>VLOOKUP(A3668,Sku_list!$A$1:$D$2667,4,0)*(H3668/1000000*12)</f>
        <v>#N/A</v>
      </c>
      <c r="W3668" s="9" t="e">
        <f>VLOOKUP(A3668,Sku_list!$A$1:$D$2667,4,0)*(J3668/1000000*12)</f>
        <v>#N/A</v>
      </c>
      <c r="X3668" s="9" t="e">
        <f>VLOOKUP(A3668,Sku_list!$A$1:$D$2667,4,0)*(L3668/1000000*12)</f>
        <v>#N/A</v>
      </c>
      <c r="Y3668" s="9" t="e">
        <f>VLOOKUP(A3668,Sku_list!$A$1:$E$2667,5,0)*((J3668+F3668)/1000000000)</f>
        <v>#N/A</v>
      </c>
      <c r="AC3668" s="22">
        <f t="shared" ca="1" si="57"/>
        <v>6.6666666666666666E-2</v>
      </c>
    </row>
    <row r="3669" spans="1:29" x14ac:dyDescent="0.35">
      <c r="A3669">
        <v>1608118</v>
      </c>
      <c r="B3669" t="s">
        <v>202</v>
      </c>
      <c r="C3669" t="s">
        <v>154</v>
      </c>
      <c r="D3669">
        <v>0</v>
      </c>
      <c r="E3669">
        <v>0</v>
      </c>
      <c r="F3669">
        <v>0</v>
      </c>
      <c r="G3669">
        <v>0</v>
      </c>
      <c r="H3669">
        <v>0</v>
      </c>
      <c r="I3669">
        <v>0</v>
      </c>
      <c r="J3669">
        <v>0</v>
      </c>
      <c r="K3669">
        <v>0</v>
      </c>
      <c r="L3669">
        <v>0</v>
      </c>
      <c r="M3669">
        <v>0</v>
      </c>
      <c r="N3669">
        <v>0</v>
      </c>
      <c r="P3669" s="22" t="s">
        <v>34</v>
      </c>
      <c r="R3669" t="s">
        <v>96</v>
      </c>
      <c r="S3669" t="s">
        <v>72</v>
      </c>
      <c r="T3669" s="9" t="e">
        <f>VLOOKUP(A3669,Sku_list!$A$1:$D$2667,3,0)</f>
        <v>#N/A</v>
      </c>
      <c r="U3669" s="9" t="e">
        <f>VLOOKUP(A3669,Sku_list!$A$1:$D$2667,4,0)*(F3669/1000000*12)</f>
        <v>#N/A</v>
      </c>
      <c r="V3669" s="9" t="e">
        <f>VLOOKUP(A3669,Sku_list!$A$1:$D$2667,4,0)*(H3669/1000000*12)</f>
        <v>#N/A</v>
      </c>
      <c r="W3669" s="9" t="e">
        <f>VLOOKUP(A3669,Sku_list!$A$1:$D$2667,4,0)*(J3669/1000000*12)</f>
        <v>#N/A</v>
      </c>
      <c r="X3669" s="9" t="e">
        <f>VLOOKUP(A3669,Sku_list!$A$1:$D$2667,4,0)*(L3669/1000000*12)</f>
        <v>#N/A</v>
      </c>
      <c r="Y3669" s="9" t="e">
        <f>VLOOKUP(A3669,Sku_list!$A$1:$E$2667,5,0)*((J3669+F3669)/1000000000)</f>
        <v>#N/A</v>
      </c>
      <c r="AC3669" s="22">
        <f t="shared" ca="1" si="57"/>
        <v>6.6666666666666666E-2</v>
      </c>
    </row>
    <row r="3670" spans="1:29" x14ac:dyDescent="0.35">
      <c r="A3670">
        <v>1608118</v>
      </c>
      <c r="B3670" t="s">
        <v>202</v>
      </c>
      <c r="C3670" t="s">
        <v>155</v>
      </c>
      <c r="D3670">
        <v>0</v>
      </c>
      <c r="E3670">
        <v>0</v>
      </c>
      <c r="F3670">
        <v>0</v>
      </c>
      <c r="G3670">
        <v>0</v>
      </c>
      <c r="H3670">
        <v>0</v>
      </c>
      <c r="I3670">
        <v>0</v>
      </c>
      <c r="J3670">
        <v>0</v>
      </c>
      <c r="K3670">
        <v>0</v>
      </c>
      <c r="L3670">
        <v>0</v>
      </c>
      <c r="M3670">
        <v>0</v>
      </c>
      <c r="N3670">
        <v>0</v>
      </c>
      <c r="P3670" s="22" t="s">
        <v>34</v>
      </c>
      <c r="R3670" t="s">
        <v>97</v>
      </c>
      <c r="S3670" t="s">
        <v>72</v>
      </c>
      <c r="T3670" s="9" t="e">
        <f>VLOOKUP(A3670,Sku_list!$A$1:$D$2667,3,0)</f>
        <v>#N/A</v>
      </c>
      <c r="U3670" s="9" t="e">
        <f>VLOOKUP(A3670,Sku_list!$A$1:$D$2667,4,0)*(F3670/1000000*12)</f>
        <v>#N/A</v>
      </c>
      <c r="V3670" s="9" t="e">
        <f>VLOOKUP(A3670,Sku_list!$A$1:$D$2667,4,0)*(H3670/1000000*12)</f>
        <v>#N/A</v>
      </c>
      <c r="W3670" s="9" t="e">
        <f>VLOOKUP(A3670,Sku_list!$A$1:$D$2667,4,0)*(J3670/1000000*12)</f>
        <v>#N/A</v>
      </c>
      <c r="X3670" s="9" t="e">
        <f>VLOOKUP(A3670,Sku_list!$A$1:$D$2667,4,0)*(L3670/1000000*12)</f>
        <v>#N/A</v>
      </c>
      <c r="Y3670" s="9" t="e">
        <f>VLOOKUP(A3670,Sku_list!$A$1:$E$2667,5,0)*((J3670+F3670)/1000000000)</f>
        <v>#N/A</v>
      </c>
      <c r="AC3670" s="22">
        <f t="shared" ca="1" si="57"/>
        <v>6.6666666666666666E-2</v>
      </c>
    </row>
    <row r="3671" spans="1:29" x14ac:dyDescent="0.35">
      <c r="A3671">
        <v>1608118</v>
      </c>
      <c r="B3671" t="s">
        <v>202</v>
      </c>
      <c r="C3671" t="s">
        <v>156</v>
      </c>
      <c r="D3671">
        <v>0</v>
      </c>
      <c r="E3671">
        <v>0</v>
      </c>
      <c r="F3671">
        <v>0</v>
      </c>
      <c r="G3671">
        <v>0</v>
      </c>
      <c r="H3671">
        <v>0</v>
      </c>
      <c r="I3671">
        <v>0</v>
      </c>
      <c r="J3671">
        <v>0</v>
      </c>
      <c r="K3671">
        <v>0</v>
      </c>
      <c r="L3671">
        <v>0</v>
      </c>
      <c r="M3671">
        <v>0</v>
      </c>
      <c r="N3671">
        <v>0</v>
      </c>
      <c r="P3671" s="22" t="s">
        <v>34</v>
      </c>
      <c r="R3671" t="s">
        <v>38</v>
      </c>
      <c r="S3671" t="s">
        <v>69</v>
      </c>
      <c r="T3671" s="9" t="e">
        <f>VLOOKUP(A3671,Sku_list!$A$1:$D$2667,3,0)</f>
        <v>#N/A</v>
      </c>
      <c r="U3671" s="9" t="e">
        <f>VLOOKUP(A3671,Sku_list!$A$1:$D$2667,4,0)*(F3671/1000000*12)</f>
        <v>#N/A</v>
      </c>
      <c r="V3671" s="9" t="e">
        <f>VLOOKUP(A3671,Sku_list!$A$1:$D$2667,4,0)*(H3671/1000000*12)</f>
        <v>#N/A</v>
      </c>
      <c r="W3671" s="9" t="e">
        <f>VLOOKUP(A3671,Sku_list!$A$1:$D$2667,4,0)*(J3671/1000000*12)</f>
        <v>#N/A</v>
      </c>
      <c r="X3671" s="9" t="e">
        <f>VLOOKUP(A3671,Sku_list!$A$1:$D$2667,4,0)*(L3671/1000000*12)</f>
        <v>#N/A</v>
      </c>
      <c r="Y3671" s="9" t="e">
        <f>VLOOKUP(A3671,Sku_list!$A$1:$E$2667,5,0)*((J3671+F3671)/1000000000)</f>
        <v>#N/A</v>
      </c>
      <c r="AC3671" s="22">
        <f t="shared" ca="1" si="57"/>
        <v>6.6666666666666666E-2</v>
      </c>
    </row>
    <row r="3672" spans="1:29" x14ac:dyDescent="0.35">
      <c r="A3672">
        <v>1608118</v>
      </c>
      <c r="B3672" t="s">
        <v>202</v>
      </c>
      <c r="C3672" t="s">
        <v>157</v>
      </c>
      <c r="D3672">
        <v>0</v>
      </c>
      <c r="E3672">
        <v>0</v>
      </c>
      <c r="F3672">
        <v>0</v>
      </c>
      <c r="G3672">
        <v>0</v>
      </c>
      <c r="H3672">
        <v>0</v>
      </c>
      <c r="I3672">
        <v>0</v>
      </c>
      <c r="J3672">
        <v>0</v>
      </c>
      <c r="K3672">
        <v>0</v>
      </c>
      <c r="L3672">
        <v>0</v>
      </c>
      <c r="M3672">
        <v>0</v>
      </c>
      <c r="N3672">
        <v>0</v>
      </c>
      <c r="P3672" s="22" t="s">
        <v>34</v>
      </c>
      <c r="R3672" t="s">
        <v>98</v>
      </c>
      <c r="S3672" t="s">
        <v>72</v>
      </c>
      <c r="T3672" s="9" t="e">
        <f>VLOOKUP(A3672,Sku_list!$A$1:$D$2667,3,0)</f>
        <v>#N/A</v>
      </c>
      <c r="U3672" s="9" t="e">
        <f>VLOOKUP(A3672,Sku_list!$A$1:$D$2667,4,0)*(F3672/1000000*12)</f>
        <v>#N/A</v>
      </c>
      <c r="V3672" s="9" t="e">
        <f>VLOOKUP(A3672,Sku_list!$A$1:$D$2667,4,0)*(H3672/1000000*12)</f>
        <v>#N/A</v>
      </c>
      <c r="W3672" s="9" t="e">
        <f>VLOOKUP(A3672,Sku_list!$A$1:$D$2667,4,0)*(J3672/1000000*12)</f>
        <v>#N/A</v>
      </c>
      <c r="X3672" s="9" t="e">
        <f>VLOOKUP(A3672,Sku_list!$A$1:$D$2667,4,0)*(L3672/1000000*12)</f>
        <v>#N/A</v>
      </c>
      <c r="Y3672" s="9" t="e">
        <f>VLOOKUP(A3672,Sku_list!$A$1:$E$2667,5,0)*((J3672+F3672)/1000000000)</f>
        <v>#N/A</v>
      </c>
      <c r="AC3672" s="22">
        <f t="shared" ca="1" si="57"/>
        <v>6.6666666666666666E-2</v>
      </c>
    </row>
    <row r="3673" spans="1:29" x14ac:dyDescent="0.35">
      <c r="A3673">
        <v>1608118</v>
      </c>
      <c r="B3673" t="s">
        <v>202</v>
      </c>
      <c r="C3673" t="s">
        <v>158</v>
      </c>
      <c r="D3673">
        <v>0</v>
      </c>
      <c r="E3673">
        <v>0</v>
      </c>
      <c r="F3673">
        <v>0</v>
      </c>
      <c r="G3673">
        <v>0</v>
      </c>
      <c r="H3673">
        <v>0</v>
      </c>
      <c r="I3673">
        <v>0</v>
      </c>
      <c r="J3673">
        <v>0</v>
      </c>
      <c r="K3673">
        <v>0</v>
      </c>
      <c r="L3673">
        <v>0</v>
      </c>
      <c r="M3673">
        <v>0</v>
      </c>
      <c r="N3673">
        <v>0</v>
      </c>
      <c r="P3673" s="22" t="s">
        <v>34</v>
      </c>
      <c r="R3673" t="s">
        <v>99</v>
      </c>
      <c r="S3673" t="s">
        <v>69</v>
      </c>
      <c r="T3673" s="9" t="e">
        <f>VLOOKUP(A3673,Sku_list!$A$1:$D$2667,3,0)</f>
        <v>#N/A</v>
      </c>
      <c r="U3673" s="9" t="e">
        <f>VLOOKUP(A3673,Sku_list!$A$1:$D$2667,4,0)*(F3673/1000000*12)</f>
        <v>#N/A</v>
      </c>
      <c r="V3673" s="9" t="e">
        <f>VLOOKUP(A3673,Sku_list!$A$1:$D$2667,4,0)*(H3673/1000000*12)</f>
        <v>#N/A</v>
      </c>
      <c r="W3673" s="9" t="e">
        <f>VLOOKUP(A3673,Sku_list!$A$1:$D$2667,4,0)*(J3673/1000000*12)</f>
        <v>#N/A</v>
      </c>
      <c r="X3673" s="9" t="e">
        <f>VLOOKUP(A3673,Sku_list!$A$1:$D$2667,4,0)*(L3673/1000000*12)</f>
        <v>#N/A</v>
      </c>
      <c r="Y3673" s="9" t="e">
        <f>VLOOKUP(A3673,Sku_list!$A$1:$E$2667,5,0)*((J3673+F3673)/1000000000)</f>
        <v>#N/A</v>
      </c>
      <c r="AC3673" s="22">
        <f t="shared" ca="1" si="57"/>
        <v>6.6666666666666666E-2</v>
      </c>
    </row>
    <row r="3674" spans="1:29" x14ac:dyDescent="0.35">
      <c r="A3674">
        <v>1608118</v>
      </c>
      <c r="B3674" t="s">
        <v>202</v>
      </c>
      <c r="C3674" t="s">
        <v>159</v>
      </c>
      <c r="D3674">
        <v>0</v>
      </c>
      <c r="E3674">
        <v>0</v>
      </c>
      <c r="F3674">
        <v>0</v>
      </c>
      <c r="G3674">
        <v>0</v>
      </c>
      <c r="H3674">
        <v>0</v>
      </c>
      <c r="I3674">
        <v>0</v>
      </c>
      <c r="J3674">
        <v>0</v>
      </c>
      <c r="K3674">
        <v>0</v>
      </c>
      <c r="L3674">
        <v>0</v>
      </c>
      <c r="M3674">
        <v>0</v>
      </c>
      <c r="N3674">
        <v>0</v>
      </c>
      <c r="P3674" s="22" t="s">
        <v>34</v>
      </c>
      <c r="R3674" t="s">
        <v>100</v>
      </c>
      <c r="S3674" t="s">
        <v>72</v>
      </c>
      <c r="T3674" s="9" t="e">
        <f>VLOOKUP(A3674,Sku_list!$A$1:$D$2667,3,0)</f>
        <v>#N/A</v>
      </c>
      <c r="U3674" s="9" t="e">
        <f>VLOOKUP(A3674,Sku_list!$A$1:$D$2667,4,0)*(F3674/1000000*12)</f>
        <v>#N/A</v>
      </c>
      <c r="V3674" s="9" t="e">
        <f>VLOOKUP(A3674,Sku_list!$A$1:$D$2667,4,0)*(H3674/1000000*12)</f>
        <v>#N/A</v>
      </c>
      <c r="W3674" s="9" t="e">
        <f>VLOOKUP(A3674,Sku_list!$A$1:$D$2667,4,0)*(J3674/1000000*12)</f>
        <v>#N/A</v>
      </c>
      <c r="X3674" s="9" t="e">
        <f>VLOOKUP(A3674,Sku_list!$A$1:$D$2667,4,0)*(L3674/1000000*12)</f>
        <v>#N/A</v>
      </c>
      <c r="Y3674" s="9" t="e">
        <f>VLOOKUP(A3674,Sku_list!$A$1:$E$2667,5,0)*((J3674+F3674)/1000000000)</f>
        <v>#N/A</v>
      </c>
      <c r="AC3674" s="22">
        <f t="shared" ca="1" si="57"/>
        <v>6.6666666666666666E-2</v>
      </c>
    </row>
    <row r="3675" spans="1:29" x14ac:dyDescent="0.35">
      <c r="A3675">
        <v>1608118</v>
      </c>
      <c r="B3675" t="s">
        <v>202</v>
      </c>
      <c r="C3675" t="s">
        <v>160</v>
      </c>
      <c r="D3675">
        <v>0</v>
      </c>
      <c r="E3675">
        <v>0</v>
      </c>
      <c r="F3675">
        <v>0</v>
      </c>
      <c r="G3675">
        <v>0</v>
      </c>
      <c r="H3675">
        <v>0</v>
      </c>
      <c r="I3675">
        <v>0</v>
      </c>
      <c r="J3675">
        <v>0</v>
      </c>
      <c r="K3675">
        <v>0</v>
      </c>
      <c r="L3675">
        <v>0</v>
      </c>
      <c r="M3675">
        <v>0</v>
      </c>
      <c r="N3675">
        <v>0</v>
      </c>
      <c r="P3675" s="22" t="s">
        <v>34</v>
      </c>
      <c r="R3675" t="s">
        <v>101</v>
      </c>
      <c r="S3675" t="s">
        <v>69</v>
      </c>
      <c r="T3675" s="9" t="e">
        <f>VLOOKUP(A3675,Sku_list!$A$1:$D$2667,3,0)</f>
        <v>#N/A</v>
      </c>
      <c r="U3675" s="9" t="e">
        <f>VLOOKUP(A3675,Sku_list!$A$1:$D$2667,4,0)*(F3675/1000000*12)</f>
        <v>#N/A</v>
      </c>
      <c r="V3675" s="9" t="e">
        <f>VLOOKUP(A3675,Sku_list!$A$1:$D$2667,4,0)*(H3675/1000000*12)</f>
        <v>#N/A</v>
      </c>
      <c r="W3675" s="9" t="e">
        <f>VLOOKUP(A3675,Sku_list!$A$1:$D$2667,4,0)*(J3675/1000000*12)</f>
        <v>#N/A</v>
      </c>
      <c r="X3675" s="9" t="e">
        <f>VLOOKUP(A3675,Sku_list!$A$1:$D$2667,4,0)*(L3675/1000000*12)</f>
        <v>#N/A</v>
      </c>
      <c r="Y3675" s="9" t="e">
        <f>VLOOKUP(A3675,Sku_list!$A$1:$E$2667,5,0)*((J3675+F3675)/1000000000)</f>
        <v>#N/A</v>
      </c>
      <c r="AC3675" s="22">
        <f t="shared" ca="1" si="57"/>
        <v>6.6666666666666666E-2</v>
      </c>
    </row>
    <row r="3676" spans="1:29" x14ac:dyDescent="0.35">
      <c r="A3676">
        <v>1608118</v>
      </c>
      <c r="B3676" t="s">
        <v>202</v>
      </c>
      <c r="C3676" t="s">
        <v>161</v>
      </c>
      <c r="D3676">
        <v>0</v>
      </c>
      <c r="E3676">
        <v>0</v>
      </c>
      <c r="F3676">
        <v>0</v>
      </c>
      <c r="G3676">
        <v>0</v>
      </c>
      <c r="H3676">
        <v>0</v>
      </c>
      <c r="I3676">
        <v>0</v>
      </c>
      <c r="J3676">
        <v>0</v>
      </c>
      <c r="K3676">
        <v>0</v>
      </c>
      <c r="L3676">
        <v>0</v>
      </c>
      <c r="M3676">
        <v>0</v>
      </c>
      <c r="N3676">
        <v>0</v>
      </c>
      <c r="P3676" s="22" t="s">
        <v>34</v>
      </c>
      <c r="R3676" t="s">
        <v>102</v>
      </c>
      <c r="S3676" t="s">
        <v>306</v>
      </c>
      <c r="T3676" s="9" t="e">
        <f>VLOOKUP(A3676,Sku_list!$A$1:$D$2667,3,0)</f>
        <v>#N/A</v>
      </c>
      <c r="U3676" s="9" t="e">
        <f>VLOOKUP(A3676,Sku_list!$A$1:$D$2667,4,0)*(F3676/1000000*12)</f>
        <v>#N/A</v>
      </c>
      <c r="V3676" s="9" t="e">
        <f>VLOOKUP(A3676,Sku_list!$A$1:$D$2667,4,0)*(H3676/1000000*12)</f>
        <v>#N/A</v>
      </c>
      <c r="W3676" s="9" t="e">
        <f>VLOOKUP(A3676,Sku_list!$A$1:$D$2667,4,0)*(J3676/1000000*12)</f>
        <v>#N/A</v>
      </c>
      <c r="X3676" s="9" t="e">
        <f>VLOOKUP(A3676,Sku_list!$A$1:$D$2667,4,0)*(L3676/1000000*12)</f>
        <v>#N/A</v>
      </c>
      <c r="Y3676" s="9" t="e">
        <f>VLOOKUP(A3676,Sku_list!$A$1:$E$2667,5,0)*((J3676+F3676)/1000000000)</f>
        <v>#N/A</v>
      </c>
      <c r="AC3676" s="22">
        <f t="shared" ca="1" si="57"/>
        <v>6.6666666666666666E-2</v>
      </c>
    </row>
    <row r="3677" spans="1:29" x14ac:dyDescent="0.35">
      <c r="A3677">
        <v>1608118</v>
      </c>
      <c r="B3677" t="s">
        <v>202</v>
      </c>
      <c r="C3677" t="s">
        <v>162</v>
      </c>
      <c r="D3677">
        <v>0</v>
      </c>
      <c r="E3677">
        <v>0</v>
      </c>
      <c r="F3677">
        <v>0</v>
      </c>
      <c r="G3677">
        <v>0</v>
      </c>
      <c r="H3677">
        <v>0</v>
      </c>
      <c r="I3677">
        <v>0</v>
      </c>
      <c r="J3677">
        <v>0</v>
      </c>
      <c r="K3677">
        <v>0</v>
      </c>
      <c r="L3677">
        <v>0</v>
      </c>
      <c r="M3677">
        <v>0</v>
      </c>
      <c r="N3677">
        <v>0</v>
      </c>
      <c r="P3677" s="22" t="s">
        <v>34</v>
      </c>
      <c r="R3677" t="s">
        <v>103</v>
      </c>
      <c r="S3677" t="s">
        <v>69</v>
      </c>
      <c r="T3677" s="9" t="e">
        <f>VLOOKUP(A3677,Sku_list!$A$1:$D$2667,3,0)</f>
        <v>#N/A</v>
      </c>
      <c r="U3677" s="9" t="e">
        <f>VLOOKUP(A3677,Sku_list!$A$1:$D$2667,4,0)*(F3677/1000000*12)</f>
        <v>#N/A</v>
      </c>
      <c r="V3677" s="9" t="e">
        <f>VLOOKUP(A3677,Sku_list!$A$1:$D$2667,4,0)*(H3677/1000000*12)</f>
        <v>#N/A</v>
      </c>
      <c r="W3677" s="9" t="e">
        <f>VLOOKUP(A3677,Sku_list!$A$1:$D$2667,4,0)*(J3677/1000000*12)</f>
        <v>#N/A</v>
      </c>
      <c r="X3677" s="9" t="e">
        <f>VLOOKUP(A3677,Sku_list!$A$1:$D$2667,4,0)*(L3677/1000000*12)</f>
        <v>#N/A</v>
      </c>
      <c r="Y3677" s="9" t="e">
        <f>VLOOKUP(A3677,Sku_list!$A$1:$E$2667,5,0)*((J3677+F3677)/1000000000)</f>
        <v>#N/A</v>
      </c>
      <c r="AC3677" s="22">
        <f t="shared" ca="1" si="57"/>
        <v>6.6666666666666666E-2</v>
      </c>
    </row>
    <row r="3678" spans="1:29" x14ac:dyDescent="0.35">
      <c r="A3678">
        <v>1608118</v>
      </c>
      <c r="B3678" t="s">
        <v>202</v>
      </c>
      <c r="C3678" t="s">
        <v>164</v>
      </c>
      <c r="D3678">
        <v>0</v>
      </c>
      <c r="E3678">
        <v>0</v>
      </c>
      <c r="F3678">
        <v>0</v>
      </c>
      <c r="G3678">
        <v>0</v>
      </c>
      <c r="H3678">
        <v>0</v>
      </c>
      <c r="I3678">
        <v>0</v>
      </c>
      <c r="J3678">
        <v>0</v>
      </c>
      <c r="K3678">
        <v>0</v>
      </c>
      <c r="L3678">
        <v>0</v>
      </c>
      <c r="M3678">
        <v>0</v>
      </c>
      <c r="N3678">
        <v>0</v>
      </c>
      <c r="P3678" s="22" t="s">
        <v>34</v>
      </c>
      <c r="R3678" t="s">
        <v>104</v>
      </c>
      <c r="S3678" t="s">
        <v>69</v>
      </c>
      <c r="T3678" s="9" t="e">
        <f>VLOOKUP(A3678,Sku_list!$A$1:$D$2667,3,0)</f>
        <v>#N/A</v>
      </c>
      <c r="U3678" s="9" t="e">
        <f>VLOOKUP(A3678,Sku_list!$A$1:$D$2667,4,0)*(F3678/1000000*12)</f>
        <v>#N/A</v>
      </c>
      <c r="V3678" s="9" t="e">
        <f>VLOOKUP(A3678,Sku_list!$A$1:$D$2667,4,0)*(H3678/1000000*12)</f>
        <v>#N/A</v>
      </c>
      <c r="W3678" s="9" t="e">
        <f>VLOOKUP(A3678,Sku_list!$A$1:$D$2667,4,0)*(J3678/1000000*12)</f>
        <v>#N/A</v>
      </c>
      <c r="X3678" s="9" t="e">
        <f>VLOOKUP(A3678,Sku_list!$A$1:$D$2667,4,0)*(L3678/1000000*12)</f>
        <v>#N/A</v>
      </c>
      <c r="Y3678" s="9" t="e">
        <f>VLOOKUP(A3678,Sku_list!$A$1:$E$2667,5,0)*((J3678+F3678)/1000000000)</f>
        <v>#N/A</v>
      </c>
      <c r="AC3678" s="22">
        <f t="shared" ca="1" si="57"/>
        <v>6.6666666666666666E-2</v>
      </c>
    </row>
    <row r="3679" spans="1:29" x14ac:dyDescent="0.35">
      <c r="A3679">
        <v>1608118</v>
      </c>
      <c r="B3679" t="s">
        <v>202</v>
      </c>
      <c r="C3679" t="s">
        <v>165</v>
      </c>
      <c r="D3679">
        <v>0</v>
      </c>
      <c r="E3679">
        <v>0</v>
      </c>
      <c r="F3679">
        <v>0</v>
      </c>
      <c r="G3679">
        <v>0</v>
      </c>
      <c r="H3679">
        <v>0</v>
      </c>
      <c r="I3679">
        <v>0</v>
      </c>
      <c r="J3679">
        <v>0</v>
      </c>
      <c r="K3679">
        <v>0</v>
      </c>
      <c r="L3679">
        <v>0</v>
      </c>
      <c r="M3679">
        <v>0</v>
      </c>
      <c r="N3679">
        <v>0</v>
      </c>
      <c r="P3679" s="22" t="s">
        <v>34</v>
      </c>
      <c r="R3679" t="s">
        <v>105</v>
      </c>
      <c r="S3679" t="s">
        <v>83</v>
      </c>
      <c r="T3679" s="9" t="e">
        <f>VLOOKUP(A3679,Sku_list!$A$1:$D$2667,3,0)</f>
        <v>#N/A</v>
      </c>
      <c r="U3679" s="9" t="e">
        <f>VLOOKUP(A3679,Sku_list!$A$1:$D$2667,4,0)*(F3679/1000000*12)</f>
        <v>#N/A</v>
      </c>
      <c r="V3679" s="9" t="e">
        <f>VLOOKUP(A3679,Sku_list!$A$1:$D$2667,4,0)*(H3679/1000000*12)</f>
        <v>#N/A</v>
      </c>
      <c r="W3679" s="9" t="e">
        <f>VLOOKUP(A3679,Sku_list!$A$1:$D$2667,4,0)*(J3679/1000000*12)</f>
        <v>#N/A</v>
      </c>
      <c r="X3679" s="9" t="e">
        <f>VLOOKUP(A3679,Sku_list!$A$1:$D$2667,4,0)*(L3679/1000000*12)</f>
        <v>#N/A</v>
      </c>
      <c r="Y3679" s="9" t="e">
        <f>VLOOKUP(A3679,Sku_list!$A$1:$E$2667,5,0)*((J3679+F3679)/1000000000)</f>
        <v>#N/A</v>
      </c>
      <c r="AC3679" s="22">
        <f t="shared" ca="1" si="57"/>
        <v>6.6666666666666666E-2</v>
      </c>
    </row>
    <row r="3680" spans="1:29" x14ac:dyDescent="0.35">
      <c r="A3680">
        <v>1608118</v>
      </c>
      <c r="B3680" t="s">
        <v>202</v>
      </c>
      <c r="C3680" t="s">
        <v>163</v>
      </c>
      <c r="D3680">
        <v>0</v>
      </c>
      <c r="E3680">
        <v>0</v>
      </c>
      <c r="F3680">
        <v>0</v>
      </c>
      <c r="G3680">
        <v>0</v>
      </c>
      <c r="H3680">
        <v>0</v>
      </c>
      <c r="I3680">
        <v>0</v>
      </c>
      <c r="J3680">
        <v>0</v>
      </c>
      <c r="K3680">
        <v>0</v>
      </c>
      <c r="L3680">
        <v>0</v>
      </c>
      <c r="M3680">
        <v>0</v>
      </c>
      <c r="N3680">
        <v>0</v>
      </c>
      <c r="P3680" s="22" t="s">
        <v>34</v>
      </c>
      <c r="R3680" t="s">
        <v>117</v>
      </c>
      <c r="S3680" t="s">
        <v>83</v>
      </c>
      <c r="T3680" s="9" t="e">
        <f>VLOOKUP(A3680,Sku_list!$A$1:$D$2667,3,0)</f>
        <v>#N/A</v>
      </c>
      <c r="U3680" s="9" t="e">
        <f>VLOOKUP(A3680,Sku_list!$A$1:$D$2667,4,0)*(F3680/1000000*12)</f>
        <v>#N/A</v>
      </c>
      <c r="V3680" s="9" t="e">
        <f>VLOOKUP(A3680,Sku_list!$A$1:$D$2667,4,0)*(H3680/1000000*12)</f>
        <v>#N/A</v>
      </c>
      <c r="W3680" s="9" t="e">
        <f>VLOOKUP(A3680,Sku_list!$A$1:$D$2667,4,0)*(J3680/1000000*12)</f>
        <v>#N/A</v>
      </c>
      <c r="X3680" s="9" t="e">
        <f>VLOOKUP(A3680,Sku_list!$A$1:$D$2667,4,0)*(L3680/1000000*12)</f>
        <v>#N/A</v>
      </c>
      <c r="Y3680" s="9" t="e">
        <f>VLOOKUP(A3680,Sku_list!$A$1:$E$2667,5,0)*((J3680+F3680)/1000000000)</f>
        <v>#N/A</v>
      </c>
      <c r="AC3680" s="22">
        <f t="shared" ca="1" si="57"/>
        <v>6.6666666666666666E-2</v>
      </c>
    </row>
    <row r="3681" spans="1:29" x14ac:dyDescent="0.35">
      <c r="A3681">
        <v>1608118</v>
      </c>
      <c r="B3681" t="s">
        <v>202</v>
      </c>
      <c r="C3681" t="s">
        <v>166</v>
      </c>
      <c r="D3681">
        <v>0</v>
      </c>
      <c r="E3681">
        <v>0</v>
      </c>
      <c r="F3681">
        <v>0</v>
      </c>
      <c r="G3681">
        <v>0</v>
      </c>
      <c r="H3681">
        <v>0</v>
      </c>
      <c r="I3681">
        <v>0</v>
      </c>
      <c r="J3681">
        <v>0</v>
      </c>
      <c r="K3681">
        <v>0</v>
      </c>
      <c r="L3681">
        <v>0</v>
      </c>
      <c r="M3681">
        <v>0</v>
      </c>
      <c r="N3681">
        <v>0</v>
      </c>
      <c r="P3681" s="22" t="s">
        <v>34</v>
      </c>
      <c r="R3681" t="s">
        <v>118</v>
      </c>
      <c r="S3681" t="s">
        <v>85</v>
      </c>
      <c r="T3681" s="9" t="e">
        <f>VLOOKUP(A3681,Sku_list!$A$1:$D$2667,3,0)</f>
        <v>#N/A</v>
      </c>
      <c r="U3681" s="9" t="e">
        <f>VLOOKUP(A3681,Sku_list!$A$1:$D$2667,4,0)*(F3681/1000000*12)</f>
        <v>#N/A</v>
      </c>
      <c r="V3681" s="9" t="e">
        <f>VLOOKUP(A3681,Sku_list!$A$1:$D$2667,4,0)*(H3681/1000000*12)</f>
        <v>#N/A</v>
      </c>
      <c r="W3681" s="9" t="e">
        <f>VLOOKUP(A3681,Sku_list!$A$1:$D$2667,4,0)*(J3681/1000000*12)</f>
        <v>#N/A</v>
      </c>
      <c r="X3681" s="9" t="e">
        <f>VLOOKUP(A3681,Sku_list!$A$1:$D$2667,4,0)*(L3681/1000000*12)</f>
        <v>#N/A</v>
      </c>
      <c r="Y3681" s="9" t="e">
        <f>VLOOKUP(A3681,Sku_list!$A$1:$E$2667,5,0)*((J3681+F3681)/1000000000)</f>
        <v>#N/A</v>
      </c>
      <c r="AC3681" s="22">
        <f t="shared" ca="1" si="57"/>
        <v>6.6666666666666666E-2</v>
      </c>
    </row>
    <row r="3682" spans="1:29" x14ac:dyDescent="0.35">
      <c r="A3682">
        <v>1608118</v>
      </c>
      <c r="B3682" t="s">
        <v>202</v>
      </c>
      <c r="C3682" t="s">
        <v>167</v>
      </c>
      <c r="D3682">
        <v>0</v>
      </c>
      <c r="E3682">
        <v>0</v>
      </c>
      <c r="F3682">
        <v>0</v>
      </c>
      <c r="G3682">
        <v>0</v>
      </c>
      <c r="H3682">
        <v>0</v>
      </c>
      <c r="I3682">
        <v>0</v>
      </c>
      <c r="J3682">
        <v>0</v>
      </c>
      <c r="K3682">
        <v>0</v>
      </c>
      <c r="L3682">
        <v>0</v>
      </c>
      <c r="M3682">
        <v>0</v>
      </c>
      <c r="N3682">
        <v>0</v>
      </c>
      <c r="P3682" s="22" t="s">
        <v>34</v>
      </c>
      <c r="R3682" t="s">
        <v>119</v>
      </c>
      <c r="S3682" t="s">
        <v>72</v>
      </c>
      <c r="T3682" s="9" t="e">
        <f>VLOOKUP(A3682,Sku_list!$A$1:$D$2667,3,0)</f>
        <v>#N/A</v>
      </c>
      <c r="U3682" s="9" t="e">
        <f>VLOOKUP(A3682,Sku_list!$A$1:$D$2667,4,0)*(F3682/1000000*12)</f>
        <v>#N/A</v>
      </c>
      <c r="V3682" s="9" t="e">
        <f>VLOOKUP(A3682,Sku_list!$A$1:$D$2667,4,0)*(H3682/1000000*12)</f>
        <v>#N/A</v>
      </c>
      <c r="W3682" s="9" t="e">
        <f>VLOOKUP(A3682,Sku_list!$A$1:$D$2667,4,0)*(J3682/1000000*12)</f>
        <v>#N/A</v>
      </c>
      <c r="X3682" s="9" t="e">
        <f>VLOOKUP(A3682,Sku_list!$A$1:$D$2667,4,0)*(L3682/1000000*12)</f>
        <v>#N/A</v>
      </c>
      <c r="Y3682" s="9" t="e">
        <f>VLOOKUP(A3682,Sku_list!$A$1:$E$2667,5,0)*((J3682+F3682)/1000000000)</f>
        <v>#N/A</v>
      </c>
      <c r="AC3682" s="22">
        <f t="shared" ca="1" si="57"/>
        <v>6.6666666666666666E-2</v>
      </c>
    </row>
    <row r="3683" spans="1:29" x14ac:dyDescent="0.35">
      <c r="A3683">
        <v>1608118</v>
      </c>
      <c r="B3683" t="s">
        <v>202</v>
      </c>
      <c r="C3683" t="s">
        <v>61</v>
      </c>
      <c r="D3683">
        <v>0</v>
      </c>
      <c r="E3683">
        <v>0</v>
      </c>
      <c r="F3683">
        <v>0</v>
      </c>
      <c r="G3683">
        <v>0</v>
      </c>
      <c r="H3683">
        <v>0</v>
      </c>
      <c r="I3683">
        <v>0</v>
      </c>
      <c r="J3683">
        <v>0</v>
      </c>
      <c r="K3683">
        <v>0</v>
      </c>
      <c r="L3683">
        <v>0</v>
      </c>
      <c r="M3683">
        <v>0</v>
      </c>
      <c r="N3683">
        <v>0</v>
      </c>
      <c r="P3683" s="22" t="s">
        <v>34</v>
      </c>
      <c r="R3683" t="s">
        <v>5</v>
      </c>
      <c r="S3683" t="s">
        <v>85</v>
      </c>
      <c r="T3683" s="9" t="e">
        <f>VLOOKUP(A3683,Sku_list!$A$1:$D$2667,3,0)</f>
        <v>#N/A</v>
      </c>
      <c r="U3683" s="9" t="e">
        <f>VLOOKUP(A3683,Sku_list!$A$1:$D$2667,4,0)*(F3683/1000000*12)</f>
        <v>#N/A</v>
      </c>
      <c r="V3683" s="9" t="e">
        <f>VLOOKUP(A3683,Sku_list!$A$1:$D$2667,4,0)*(H3683/1000000*12)</f>
        <v>#N/A</v>
      </c>
      <c r="W3683" s="9" t="e">
        <f>VLOOKUP(A3683,Sku_list!$A$1:$D$2667,4,0)*(J3683/1000000*12)</f>
        <v>#N/A</v>
      </c>
      <c r="X3683" s="9" t="e">
        <f>VLOOKUP(A3683,Sku_list!$A$1:$D$2667,4,0)*(L3683/1000000*12)</f>
        <v>#N/A</v>
      </c>
      <c r="Y3683" s="9" t="e">
        <f>VLOOKUP(A3683,Sku_list!$A$1:$E$2667,5,0)*((J3683+F3683)/1000000000)</f>
        <v>#N/A</v>
      </c>
      <c r="AC3683" s="22">
        <f t="shared" ca="1" si="57"/>
        <v>6.6666666666666666E-2</v>
      </c>
    </row>
    <row r="3684" spans="1:29" x14ac:dyDescent="0.35">
      <c r="A3684">
        <v>1608118</v>
      </c>
      <c r="B3684" t="s">
        <v>202</v>
      </c>
      <c r="C3684" t="s">
        <v>39</v>
      </c>
      <c r="D3684">
        <v>0</v>
      </c>
      <c r="E3684">
        <v>0</v>
      </c>
      <c r="F3684">
        <v>0</v>
      </c>
      <c r="G3684">
        <v>0</v>
      </c>
      <c r="H3684">
        <v>0</v>
      </c>
      <c r="I3684">
        <v>0</v>
      </c>
      <c r="J3684">
        <v>0</v>
      </c>
      <c r="K3684">
        <v>0</v>
      </c>
      <c r="L3684">
        <v>0</v>
      </c>
      <c r="M3684">
        <v>0</v>
      </c>
      <c r="N3684">
        <v>0</v>
      </c>
      <c r="P3684" s="22" t="s">
        <v>34</v>
      </c>
      <c r="R3684" t="s">
        <v>43</v>
      </c>
      <c r="S3684" t="s">
        <v>190</v>
      </c>
      <c r="T3684" s="9" t="e">
        <f>VLOOKUP(A3684,Sku_list!$A$1:$D$2667,3,0)</f>
        <v>#N/A</v>
      </c>
      <c r="U3684" s="9" t="e">
        <f>VLOOKUP(A3684,Sku_list!$A$1:$D$2667,4,0)*(F3684/1000000*12)</f>
        <v>#N/A</v>
      </c>
      <c r="V3684" s="9" t="e">
        <f>VLOOKUP(A3684,Sku_list!$A$1:$D$2667,4,0)*(H3684/1000000*12)</f>
        <v>#N/A</v>
      </c>
      <c r="W3684" s="9" t="e">
        <f>VLOOKUP(A3684,Sku_list!$A$1:$D$2667,4,0)*(J3684/1000000*12)</f>
        <v>#N/A</v>
      </c>
      <c r="X3684" s="9" t="e">
        <f>VLOOKUP(A3684,Sku_list!$A$1:$D$2667,4,0)*(L3684/1000000*12)</f>
        <v>#N/A</v>
      </c>
      <c r="Y3684" s="9" t="e">
        <f>VLOOKUP(A3684,Sku_list!$A$1:$E$2667,5,0)*((J3684+F3684)/1000000000)</f>
        <v>#N/A</v>
      </c>
      <c r="AC3684" s="22">
        <f t="shared" ca="1" si="57"/>
        <v>6.6666666666666666E-2</v>
      </c>
    </row>
    <row r="3685" spans="1:29" x14ac:dyDescent="0.35">
      <c r="A3685">
        <v>1608118</v>
      </c>
      <c r="B3685" t="s">
        <v>202</v>
      </c>
      <c r="C3685" t="s">
        <v>65</v>
      </c>
      <c r="D3685">
        <v>0</v>
      </c>
      <c r="E3685">
        <v>0</v>
      </c>
      <c r="F3685">
        <v>0</v>
      </c>
      <c r="G3685">
        <v>0</v>
      </c>
      <c r="H3685">
        <v>0</v>
      </c>
      <c r="I3685">
        <v>0</v>
      </c>
      <c r="J3685">
        <v>0</v>
      </c>
      <c r="K3685">
        <v>0</v>
      </c>
      <c r="L3685">
        <v>0</v>
      </c>
      <c r="M3685">
        <v>0</v>
      </c>
      <c r="N3685">
        <v>0</v>
      </c>
      <c r="P3685" s="22" t="s">
        <v>34</v>
      </c>
      <c r="R3685" t="s">
        <v>300</v>
      </c>
      <c r="S3685" t="s">
        <v>83</v>
      </c>
      <c r="T3685" s="9" t="e">
        <f>VLOOKUP(A3685,Sku_list!$A$1:$D$2667,3,0)</f>
        <v>#N/A</v>
      </c>
      <c r="U3685" s="9" t="e">
        <f>VLOOKUP(A3685,Sku_list!$A$1:$D$2667,4,0)*(F3685/1000000*12)</f>
        <v>#N/A</v>
      </c>
      <c r="V3685" s="9" t="e">
        <f>VLOOKUP(A3685,Sku_list!$A$1:$D$2667,4,0)*(H3685/1000000*12)</f>
        <v>#N/A</v>
      </c>
      <c r="W3685" s="9" t="e">
        <f>VLOOKUP(A3685,Sku_list!$A$1:$D$2667,4,0)*(J3685/1000000*12)</f>
        <v>#N/A</v>
      </c>
      <c r="X3685" s="9" t="e">
        <f>VLOOKUP(A3685,Sku_list!$A$1:$D$2667,4,0)*(L3685/1000000*12)</f>
        <v>#N/A</v>
      </c>
      <c r="Y3685" s="9" t="e">
        <f>VLOOKUP(A3685,Sku_list!$A$1:$E$2667,5,0)*((J3685+F3685)/1000000000)</f>
        <v>#N/A</v>
      </c>
      <c r="AC3685" s="22">
        <f t="shared" ca="1" si="57"/>
        <v>6.6666666666666666E-2</v>
      </c>
    </row>
    <row r="3686" spans="1:29" x14ac:dyDescent="0.35">
      <c r="A3686">
        <v>1608118</v>
      </c>
      <c r="B3686" t="s">
        <v>202</v>
      </c>
      <c r="C3686" t="s">
        <v>66</v>
      </c>
      <c r="D3686">
        <v>0</v>
      </c>
      <c r="E3686">
        <v>0</v>
      </c>
      <c r="F3686">
        <v>0</v>
      </c>
      <c r="G3686">
        <v>0</v>
      </c>
      <c r="H3686">
        <v>0</v>
      </c>
      <c r="I3686">
        <v>0</v>
      </c>
      <c r="J3686">
        <v>0</v>
      </c>
      <c r="K3686">
        <v>0</v>
      </c>
      <c r="L3686">
        <v>0</v>
      </c>
      <c r="M3686">
        <v>0</v>
      </c>
      <c r="N3686">
        <v>0</v>
      </c>
      <c r="P3686" s="22" t="s">
        <v>34</v>
      </c>
      <c r="R3686" t="s">
        <v>174</v>
      </c>
      <c r="S3686" t="s">
        <v>72</v>
      </c>
      <c r="T3686" s="9" t="e">
        <f>VLOOKUP(A3686,Sku_list!$A$1:$D$2667,3,0)</f>
        <v>#N/A</v>
      </c>
      <c r="U3686" s="9" t="e">
        <f>VLOOKUP(A3686,Sku_list!$A$1:$D$2667,4,0)*(F3686/1000000*12)</f>
        <v>#N/A</v>
      </c>
      <c r="V3686" s="9" t="e">
        <f>VLOOKUP(A3686,Sku_list!$A$1:$D$2667,4,0)*(H3686/1000000*12)</f>
        <v>#N/A</v>
      </c>
      <c r="W3686" s="9" t="e">
        <f>VLOOKUP(A3686,Sku_list!$A$1:$D$2667,4,0)*(J3686/1000000*12)</f>
        <v>#N/A</v>
      </c>
      <c r="X3686" s="9" t="e">
        <f>VLOOKUP(A3686,Sku_list!$A$1:$D$2667,4,0)*(L3686/1000000*12)</f>
        <v>#N/A</v>
      </c>
      <c r="Y3686" s="9" t="e">
        <f>VLOOKUP(A3686,Sku_list!$A$1:$E$2667,5,0)*((J3686+F3686)/1000000000)</f>
        <v>#N/A</v>
      </c>
      <c r="AC3686" s="22">
        <f t="shared" ca="1" si="57"/>
        <v>6.6666666666666666E-2</v>
      </c>
    </row>
    <row r="3687" spans="1:29" x14ac:dyDescent="0.35">
      <c r="A3687">
        <v>1608118</v>
      </c>
      <c r="B3687" t="s">
        <v>202</v>
      </c>
      <c r="C3687" t="s">
        <v>67</v>
      </c>
      <c r="D3687">
        <v>0</v>
      </c>
      <c r="E3687">
        <v>0</v>
      </c>
      <c r="F3687">
        <v>0</v>
      </c>
      <c r="G3687">
        <v>0</v>
      </c>
      <c r="H3687">
        <v>0</v>
      </c>
      <c r="I3687">
        <v>0</v>
      </c>
      <c r="J3687">
        <v>0</v>
      </c>
      <c r="K3687">
        <v>0</v>
      </c>
      <c r="L3687">
        <v>0</v>
      </c>
      <c r="M3687">
        <v>0</v>
      </c>
      <c r="N3687">
        <v>0</v>
      </c>
      <c r="P3687" s="22" t="s">
        <v>34</v>
      </c>
      <c r="R3687" t="s">
        <v>176</v>
      </c>
      <c r="S3687" t="s">
        <v>72</v>
      </c>
      <c r="T3687" s="9" t="e">
        <f>VLOOKUP(A3687,Sku_list!$A$1:$D$2667,3,0)</f>
        <v>#N/A</v>
      </c>
      <c r="U3687" s="9" t="e">
        <f>VLOOKUP(A3687,Sku_list!$A$1:$D$2667,4,0)*(F3687/1000000*12)</f>
        <v>#N/A</v>
      </c>
      <c r="V3687" s="9" t="e">
        <f>VLOOKUP(A3687,Sku_list!$A$1:$D$2667,4,0)*(H3687/1000000*12)</f>
        <v>#N/A</v>
      </c>
      <c r="W3687" s="9" t="e">
        <f>VLOOKUP(A3687,Sku_list!$A$1:$D$2667,4,0)*(J3687/1000000*12)</f>
        <v>#N/A</v>
      </c>
      <c r="X3687" s="9" t="e">
        <f>VLOOKUP(A3687,Sku_list!$A$1:$D$2667,4,0)*(L3687/1000000*12)</f>
        <v>#N/A</v>
      </c>
      <c r="Y3687" s="9" t="e">
        <f>VLOOKUP(A3687,Sku_list!$A$1:$E$2667,5,0)*((J3687+F3687)/1000000000)</f>
        <v>#N/A</v>
      </c>
      <c r="AC3687" s="22">
        <f t="shared" ca="1" si="57"/>
        <v>6.6666666666666666E-2</v>
      </c>
    </row>
    <row r="3688" spans="1:29" x14ac:dyDescent="0.35">
      <c r="A3688">
        <v>1608118</v>
      </c>
      <c r="B3688" t="s">
        <v>202</v>
      </c>
      <c r="C3688" t="s">
        <v>68</v>
      </c>
      <c r="D3688">
        <v>0</v>
      </c>
      <c r="E3688">
        <v>0</v>
      </c>
      <c r="F3688">
        <v>0</v>
      </c>
      <c r="G3688">
        <v>0</v>
      </c>
      <c r="H3688">
        <v>0</v>
      </c>
      <c r="I3688">
        <v>0</v>
      </c>
      <c r="J3688">
        <v>0</v>
      </c>
      <c r="K3688">
        <v>0</v>
      </c>
      <c r="L3688">
        <v>0</v>
      </c>
      <c r="M3688">
        <v>0</v>
      </c>
      <c r="N3688">
        <v>0</v>
      </c>
      <c r="P3688" s="22" t="s">
        <v>34</v>
      </c>
      <c r="R3688" t="s">
        <v>177</v>
      </c>
      <c r="S3688" t="s">
        <v>72</v>
      </c>
      <c r="T3688" s="9" t="e">
        <f>VLOOKUP(A3688,Sku_list!$A$1:$D$2667,3,0)</f>
        <v>#N/A</v>
      </c>
      <c r="U3688" s="9" t="e">
        <f>VLOOKUP(A3688,Sku_list!$A$1:$D$2667,4,0)*(F3688/1000000*12)</f>
        <v>#N/A</v>
      </c>
      <c r="V3688" s="9" t="e">
        <f>VLOOKUP(A3688,Sku_list!$A$1:$D$2667,4,0)*(H3688/1000000*12)</f>
        <v>#N/A</v>
      </c>
      <c r="W3688" s="9" t="e">
        <f>VLOOKUP(A3688,Sku_list!$A$1:$D$2667,4,0)*(J3688/1000000*12)</f>
        <v>#N/A</v>
      </c>
      <c r="X3688" s="9" t="e">
        <f>VLOOKUP(A3688,Sku_list!$A$1:$D$2667,4,0)*(L3688/1000000*12)</f>
        <v>#N/A</v>
      </c>
      <c r="Y3688" s="9" t="e">
        <f>VLOOKUP(A3688,Sku_list!$A$1:$E$2667,5,0)*((J3688+F3688)/1000000000)</f>
        <v>#N/A</v>
      </c>
      <c r="AC3688" s="22">
        <f t="shared" ca="1" si="57"/>
        <v>6.6666666666666666E-2</v>
      </c>
    </row>
    <row r="3689" spans="1:29" x14ac:dyDescent="0.35">
      <c r="A3689">
        <v>1608118</v>
      </c>
      <c r="B3689" t="s">
        <v>202</v>
      </c>
      <c r="C3689" t="s">
        <v>44</v>
      </c>
      <c r="D3689">
        <v>0</v>
      </c>
      <c r="E3689">
        <v>0</v>
      </c>
      <c r="F3689">
        <v>0</v>
      </c>
      <c r="G3689">
        <v>0</v>
      </c>
      <c r="H3689">
        <v>0</v>
      </c>
      <c r="I3689">
        <v>0</v>
      </c>
      <c r="J3689">
        <v>0</v>
      </c>
      <c r="K3689">
        <v>0</v>
      </c>
      <c r="L3689">
        <v>0</v>
      </c>
      <c r="M3689">
        <v>0</v>
      </c>
      <c r="N3689">
        <v>0</v>
      </c>
      <c r="P3689" s="22" t="s">
        <v>34</v>
      </c>
      <c r="R3689" t="s">
        <v>45</v>
      </c>
      <c r="S3689" t="s">
        <v>193</v>
      </c>
      <c r="T3689" s="9" t="e">
        <f>VLOOKUP(A3689,Sku_list!$A$1:$D$2667,3,0)</f>
        <v>#N/A</v>
      </c>
      <c r="U3689" s="9" t="e">
        <f>VLOOKUP(A3689,Sku_list!$A$1:$D$2667,4,0)*(F3689/1000000*12)</f>
        <v>#N/A</v>
      </c>
      <c r="V3689" s="9" t="e">
        <f>VLOOKUP(A3689,Sku_list!$A$1:$D$2667,4,0)*(H3689/1000000*12)</f>
        <v>#N/A</v>
      </c>
      <c r="W3689" s="9" t="e">
        <f>VLOOKUP(A3689,Sku_list!$A$1:$D$2667,4,0)*(J3689/1000000*12)</f>
        <v>#N/A</v>
      </c>
      <c r="X3689" s="9" t="e">
        <f>VLOOKUP(A3689,Sku_list!$A$1:$D$2667,4,0)*(L3689/1000000*12)</f>
        <v>#N/A</v>
      </c>
      <c r="Y3689" s="9" t="e">
        <f>VLOOKUP(A3689,Sku_list!$A$1:$E$2667,5,0)*((J3689+F3689)/1000000000)</f>
        <v>#N/A</v>
      </c>
      <c r="AC3689" s="22">
        <f t="shared" ca="1" si="57"/>
        <v>6.6666666666666666E-2</v>
      </c>
    </row>
    <row r="3690" spans="1:29" x14ac:dyDescent="0.35">
      <c r="A3690">
        <v>1608118</v>
      </c>
      <c r="B3690" t="s">
        <v>202</v>
      </c>
      <c r="C3690" t="s">
        <v>272</v>
      </c>
      <c r="D3690">
        <v>0</v>
      </c>
      <c r="E3690">
        <v>0</v>
      </c>
      <c r="F3690">
        <v>0</v>
      </c>
      <c r="G3690">
        <v>0</v>
      </c>
      <c r="H3690">
        <v>0</v>
      </c>
      <c r="I3690">
        <v>0</v>
      </c>
      <c r="J3690">
        <v>0</v>
      </c>
      <c r="K3690">
        <v>0</v>
      </c>
      <c r="L3690">
        <v>0</v>
      </c>
      <c r="M3690">
        <v>0</v>
      </c>
      <c r="N3690">
        <v>0</v>
      </c>
      <c r="P3690" s="22" t="s">
        <v>34</v>
      </c>
      <c r="R3690" t="s">
        <v>99</v>
      </c>
      <c r="S3690" t="s">
        <v>173</v>
      </c>
      <c r="T3690" s="9" t="e">
        <f>VLOOKUP(A3690,Sku_list!$A$1:$D$2667,3,0)</f>
        <v>#N/A</v>
      </c>
      <c r="U3690" s="9" t="e">
        <f>VLOOKUP(A3690,Sku_list!$A$1:$D$2667,4,0)*(F3690/1000000*12)</f>
        <v>#N/A</v>
      </c>
      <c r="V3690" s="9" t="e">
        <f>VLOOKUP(A3690,Sku_list!$A$1:$D$2667,4,0)*(H3690/1000000*12)</f>
        <v>#N/A</v>
      </c>
      <c r="W3690" s="9" t="e">
        <f>VLOOKUP(A3690,Sku_list!$A$1:$D$2667,4,0)*(J3690/1000000*12)</f>
        <v>#N/A</v>
      </c>
      <c r="X3690" s="9" t="e">
        <f>VLOOKUP(A3690,Sku_list!$A$1:$D$2667,4,0)*(L3690/1000000*12)</f>
        <v>#N/A</v>
      </c>
      <c r="Y3690" s="9" t="e">
        <f>VLOOKUP(A3690,Sku_list!$A$1:$E$2667,5,0)*((J3690+F3690)/1000000000)</f>
        <v>#N/A</v>
      </c>
      <c r="AC3690" s="22">
        <f t="shared" ca="1" si="57"/>
        <v>6.6666666666666666E-2</v>
      </c>
    </row>
    <row r="3691" spans="1:29" x14ac:dyDescent="0.35">
      <c r="A3691">
        <v>1608122</v>
      </c>
      <c r="B3691" t="s">
        <v>200</v>
      </c>
      <c r="C3691" t="s">
        <v>3</v>
      </c>
      <c r="D3691">
        <v>0</v>
      </c>
      <c r="E3691">
        <v>0</v>
      </c>
      <c r="F3691">
        <v>0</v>
      </c>
      <c r="G3691">
        <v>0</v>
      </c>
      <c r="H3691">
        <v>0</v>
      </c>
      <c r="I3691">
        <v>0</v>
      </c>
      <c r="J3691">
        <v>0</v>
      </c>
      <c r="K3691">
        <v>0</v>
      </c>
      <c r="L3691">
        <v>0</v>
      </c>
      <c r="M3691">
        <v>0</v>
      </c>
      <c r="N3691">
        <v>0</v>
      </c>
      <c r="P3691" s="22" t="s">
        <v>34</v>
      </c>
      <c r="R3691" t="s">
        <v>4</v>
      </c>
      <c r="S3691" t="s">
        <v>173</v>
      </c>
      <c r="T3691" s="9" t="e">
        <f>VLOOKUP(A3691,Sku_list!$A$1:$D$2667,3,0)</f>
        <v>#N/A</v>
      </c>
      <c r="U3691" s="9" t="e">
        <f>VLOOKUP(A3691,Sku_list!$A$1:$D$2667,4,0)*(F3691/1000000*12)</f>
        <v>#N/A</v>
      </c>
      <c r="V3691" s="9" t="e">
        <f>VLOOKUP(A3691,Sku_list!$A$1:$D$2667,4,0)*(H3691/1000000*12)</f>
        <v>#N/A</v>
      </c>
      <c r="W3691" s="9" t="e">
        <f>VLOOKUP(A3691,Sku_list!$A$1:$D$2667,4,0)*(J3691/1000000*12)</f>
        <v>#N/A</v>
      </c>
      <c r="X3691" s="9" t="e">
        <f>VLOOKUP(A3691,Sku_list!$A$1:$D$2667,4,0)*(L3691/1000000*12)</f>
        <v>#N/A</v>
      </c>
      <c r="Y3691" s="9" t="e">
        <f>VLOOKUP(A3691,Sku_list!$A$1:$E$2667,5,0)*((J3691+F3691)/1000000000)</f>
        <v>#N/A</v>
      </c>
      <c r="AC3691" s="22">
        <f t="shared" ca="1" si="57"/>
        <v>6.6666666666666666E-2</v>
      </c>
    </row>
    <row r="3692" spans="1:29" x14ac:dyDescent="0.35">
      <c r="A3692">
        <v>1608122</v>
      </c>
      <c r="B3692" t="s">
        <v>200</v>
      </c>
      <c r="C3692" t="s">
        <v>191</v>
      </c>
      <c r="D3692">
        <v>0</v>
      </c>
      <c r="E3692">
        <v>0</v>
      </c>
      <c r="F3692">
        <v>0</v>
      </c>
      <c r="G3692">
        <v>0</v>
      </c>
      <c r="H3692">
        <v>0</v>
      </c>
      <c r="I3692">
        <v>0</v>
      </c>
      <c r="J3692">
        <v>0</v>
      </c>
      <c r="K3692">
        <v>0</v>
      </c>
      <c r="L3692">
        <v>0</v>
      </c>
      <c r="M3692">
        <v>0</v>
      </c>
      <c r="N3692">
        <v>0</v>
      </c>
      <c r="P3692" s="22" t="s">
        <v>34</v>
      </c>
      <c r="R3692" t="s">
        <v>99</v>
      </c>
      <c r="S3692" t="s">
        <v>173</v>
      </c>
      <c r="T3692" s="9" t="e">
        <f>VLOOKUP(A3692,Sku_list!$A$1:$D$2667,3,0)</f>
        <v>#N/A</v>
      </c>
      <c r="U3692" s="9" t="e">
        <f>VLOOKUP(A3692,Sku_list!$A$1:$D$2667,4,0)*(F3692/1000000*12)</f>
        <v>#N/A</v>
      </c>
      <c r="V3692" s="9" t="e">
        <f>VLOOKUP(A3692,Sku_list!$A$1:$D$2667,4,0)*(H3692/1000000*12)</f>
        <v>#N/A</v>
      </c>
      <c r="W3692" s="9" t="e">
        <f>VLOOKUP(A3692,Sku_list!$A$1:$D$2667,4,0)*(J3692/1000000*12)</f>
        <v>#N/A</v>
      </c>
      <c r="X3692" s="9" t="e">
        <f>VLOOKUP(A3692,Sku_list!$A$1:$D$2667,4,0)*(L3692/1000000*12)</f>
        <v>#N/A</v>
      </c>
      <c r="Y3692" s="9" t="e">
        <f>VLOOKUP(A3692,Sku_list!$A$1:$E$2667,5,0)*((J3692+F3692)/1000000000)</f>
        <v>#N/A</v>
      </c>
      <c r="AC3692" s="22">
        <f t="shared" ca="1" si="57"/>
        <v>6.6666666666666666E-2</v>
      </c>
    </row>
    <row r="3693" spans="1:29" x14ac:dyDescent="0.35">
      <c r="A3693">
        <v>1608122</v>
      </c>
      <c r="B3693" t="s">
        <v>200</v>
      </c>
      <c r="C3693" t="s">
        <v>139</v>
      </c>
      <c r="D3693">
        <v>0</v>
      </c>
      <c r="E3693">
        <v>0</v>
      </c>
      <c r="F3693">
        <v>0</v>
      </c>
      <c r="G3693">
        <v>0</v>
      </c>
      <c r="H3693">
        <v>0</v>
      </c>
      <c r="I3693">
        <v>0</v>
      </c>
      <c r="J3693">
        <v>0</v>
      </c>
      <c r="K3693">
        <v>0</v>
      </c>
      <c r="L3693">
        <v>0</v>
      </c>
      <c r="M3693">
        <v>0</v>
      </c>
      <c r="N3693">
        <v>0</v>
      </c>
      <c r="P3693" s="22" t="s">
        <v>34</v>
      </c>
      <c r="R3693" t="s">
        <v>70</v>
      </c>
      <c r="S3693" t="s">
        <v>69</v>
      </c>
      <c r="T3693" s="9" t="e">
        <f>VLOOKUP(A3693,Sku_list!$A$1:$D$2667,3,0)</f>
        <v>#N/A</v>
      </c>
      <c r="U3693" s="9" t="e">
        <f>VLOOKUP(A3693,Sku_list!$A$1:$D$2667,4,0)*(F3693/1000000*12)</f>
        <v>#N/A</v>
      </c>
      <c r="V3693" s="9" t="e">
        <f>VLOOKUP(A3693,Sku_list!$A$1:$D$2667,4,0)*(H3693/1000000*12)</f>
        <v>#N/A</v>
      </c>
      <c r="W3693" s="9" t="e">
        <f>VLOOKUP(A3693,Sku_list!$A$1:$D$2667,4,0)*(J3693/1000000*12)</f>
        <v>#N/A</v>
      </c>
      <c r="X3693" s="9" t="e">
        <f>VLOOKUP(A3693,Sku_list!$A$1:$D$2667,4,0)*(L3693/1000000*12)</f>
        <v>#N/A</v>
      </c>
      <c r="Y3693" s="9" t="e">
        <f>VLOOKUP(A3693,Sku_list!$A$1:$E$2667,5,0)*((J3693+F3693)/1000000000)</f>
        <v>#N/A</v>
      </c>
      <c r="AC3693" s="22">
        <f t="shared" ca="1" si="57"/>
        <v>6.6666666666666666E-2</v>
      </c>
    </row>
    <row r="3694" spans="1:29" x14ac:dyDescent="0.35">
      <c r="A3694">
        <v>1608122</v>
      </c>
      <c r="B3694" t="s">
        <v>200</v>
      </c>
      <c r="C3694" t="s">
        <v>140</v>
      </c>
      <c r="D3694">
        <v>0</v>
      </c>
      <c r="E3694">
        <v>0</v>
      </c>
      <c r="F3694">
        <v>0</v>
      </c>
      <c r="G3694">
        <v>0</v>
      </c>
      <c r="H3694">
        <v>0</v>
      </c>
      <c r="I3694">
        <v>0</v>
      </c>
      <c r="J3694">
        <v>0</v>
      </c>
      <c r="K3694">
        <v>0</v>
      </c>
      <c r="L3694">
        <v>0</v>
      </c>
      <c r="M3694">
        <v>0</v>
      </c>
      <c r="N3694">
        <v>0</v>
      </c>
      <c r="P3694" s="22" t="s">
        <v>34</v>
      </c>
      <c r="R3694" t="s">
        <v>71</v>
      </c>
      <c r="S3694" t="s">
        <v>72</v>
      </c>
      <c r="T3694" s="9" t="e">
        <f>VLOOKUP(A3694,Sku_list!$A$1:$D$2667,3,0)</f>
        <v>#N/A</v>
      </c>
      <c r="U3694" s="9" t="e">
        <f>VLOOKUP(A3694,Sku_list!$A$1:$D$2667,4,0)*(F3694/1000000*12)</f>
        <v>#N/A</v>
      </c>
      <c r="V3694" s="9" t="e">
        <f>VLOOKUP(A3694,Sku_list!$A$1:$D$2667,4,0)*(H3694/1000000*12)</f>
        <v>#N/A</v>
      </c>
      <c r="W3694" s="9" t="e">
        <f>VLOOKUP(A3694,Sku_list!$A$1:$D$2667,4,0)*(J3694/1000000*12)</f>
        <v>#N/A</v>
      </c>
      <c r="X3694" s="9" t="e">
        <f>VLOOKUP(A3694,Sku_list!$A$1:$D$2667,4,0)*(L3694/1000000*12)</f>
        <v>#N/A</v>
      </c>
      <c r="Y3694" s="9" t="e">
        <f>VLOOKUP(A3694,Sku_list!$A$1:$E$2667,5,0)*((J3694+F3694)/1000000000)</f>
        <v>#N/A</v>
      </c>
      <c r="AC3694" s="22">
        <f t="shared" ca="1" si="57"/>
        <v>6.6666666666666666E-2</v>
      </c>
    </row>
    <row r="3695" spans="1:29" x14ac:dyDescent="0.35">
      <c r="A3695">
        <v>1608122</v>
      </c>
      <c r="B3695" t="s">
        <v>200</v>
      </c>
      <c r="C3695" t="s">
        <v>141</v>
      </c>
      <c r="D3695">
        <v>0</v>
      </c>
      <c r="E3695">
        <v>0</v>
      </c>
      <c r="F3695">
        <v>0</v>
      </c>
      <c r="G3695">
        <v>0</v>
      </c>
      <c r="H3695">
        <v>0</v>
      </c>
      <c r="I3695">
        <v>0</v>
      </c>
      <c r="J3695">
        <v>0</v>
      </c>
      <c r="K3695">
        <v>0</v>
      </c>
      <c r="L3695">
        <v>0</v>
      </c>
      <c r="M3695">
        <v>0</v>
      </c>
      <c r="N3695">
        <v>0</v>
      </c>
      <c r="P3695" s="22" t="s">
        <v>34</v>
      </c>
      <c r="R3695" t="s">
        <v>82</v>
      </c>
      <c r="S3695" t="s">
        <v>83</v>
      </c>
      <c r="T3695" s="9" t="e">
        <f>VLOOKUP(A3695,Sku_list!$A$1:$D$2667,3,0)</f>
        <v>#N/A</v>
      </c>
      <c r="U3695" s="9" t="e">
        <f>VLOOKUP(A3695,Sku_list!$A$1:$D$2667,4,0)*(F3695/1000000*12)</f>
        <v>#N/A</v>
      </c>
      <c r="V3695" s="9" t="e">
        <f>VLOOKUP(A3695,Sku_list!$A$1:$D$2667,4,0)*(H3695/1000000*12)</f>
        <v>#N/A</v>
      </c>
      <c r="W3695" s="9" t="e">
        <f>VLOOKUP(A3695,Sku_list!$A$1:$D$2667,4,0)*(J3695/1000000*12)</f>
        <v>#N/A</v>
      </c>
      <c r="X3695" s="9" t="e">
        <f>VLOOKUP(A3695,Sku_list!$A$1:$D$2667,4,0)*(L3695/1000000*12)</f>
        <v>#N/A</v>
      </c>
      <c r="Y3695" s="9" t="e">
        <f>VLOOKUP(A3695,Sku_list!$A$1:$E$2667,5,0)*((J3695+F3695)/1000000000)</f>
        <v>#N/A</v>
      </c>
      <c r="AC3695" s="22">
        <f t="shared" ca="1" si="57"/>
        <v>6.6666666666666666E-2</v>
      </c>
    </row>
    <row r="3696" spans="1:29" x14ac:dyDescent="0.35">
      <c r="A3696">
        <v>1608122</v>
      </c>
      <c r="B3696" t="s">
        <v>200</v>
      </c>
      <c r="C3696" t="s">
        <v>142</v>
      </c>
      <c r="D3696">
        <v>0</v>
      </c>
      <c r="E3696">
        <v>0</v>
      </c>
      <c r="F3696">
        <v>0</v>
      </c>
      <c r="G3696">
        <v>0</v>
      </c>
      <c r="H3696">
        <v>0</v>
      </c>
      <c r="I3696">
        <v>0</v>
      </c>
      <c r="J3696">
        <v>0</v>
      </c>
      <c r="K3696">
        <v>0</v>
      </c>
      <c r="L3696">
        <v>0</v>
      </c>
      <c r="M3696">
        <v>0</v>
      </c>
      <c r="N3696">
        <v>0</v>
      </c>
      <c r="P3696" s="22" t="s">
        <v>34</v>
      </c>
      <c r="R3696" t="s">
        <v>84</v>
      </c>
      <c r="S3696" t="s">
        <v>85</v>
      </c>
      <c r="T3696" s="9" t="e">
        <f>VLOOKUP(A3696,Sku_list!$A$1:$D$2667,3,0)</f>
        <v>#N/A</v>
      </c>
      <c r="U3696" s="9" t="e">
        <f>VLOOKUP(A3696,Sku_list!$A$1:$D$2667,4,0)*(F3696/1000000*12)</f>
        <v>#N/A</v>
      </c>
      <c r="V3696" s="9" t="e">
        <f>VLOOKUP(A3696,Sku_list!$A$1:$D$2667,4,0)*(H3696/1000000*12)</f>
        <v>#N/A</v>
      </c>
      <c r="W3696" s="9" t="e">
        <f>VLOOKUP(A3696,Sku_list!$A$1:$D$2667,4,0)*(J3696/1000000*12)</f>
        <v>#N/A</v>
      </c>
      <c r="X3696" s="9" t="e">
        <f>VLOOKUP(A3696,Sku_list!$A$1:$D$2667,4,0)*(L3696/1000000*12)</f>
        <v>#N/A</v>
      </c>
      <c r="Y3696" s="9" t="e">
        <f>VLOOKUP(A3696,Sku_list!$A$1:$E$2667,5,0)*((J3696+F3696)/1000000000)</f>
        <v>#N/A</v>
      </c>
      <c r="AC3696" s="22">
        <f t="shared" ca="1" si="57"/>
        <v>6.6666666666666666E-2</v>
      </c>
    </row>
    <row r="3697" spans="1:29" x14ac:dyDescent="0.35">
      <c r="A3697">
        <v>1608122</v>
      </c>
      <c r="B3697" t="s">
        <v>200</v>
      </c>
      <c r="C3697" t="s">
        <v>143</v>
      </c>
      <c r="D3697">
        <v>0</v>
      </c>
      <c r="E3697">
        <v>0</v>
      </c>
      <c r="F3697">
        <v>0</v>
      </c>
      <c r="G3697">
        <v>0</v>
      </c>
      <c r="H3697">
        <v>0</v>
      </c>
      <c r="I3697">
        <v>0</v>
      </c>
      <c r="J3697">
        <v>0</v>
      </c>
      <c r="K3697">
        <v>0</v>
      </c>
      <c r="L3697">
        <v>0</v>
      </c>
      <c r="M3697">
        <v>0</v>
      </c>
      <c r="N3697">
        <v>0</v>
      </c>
      <c r="P3697" s="22" t="s">
        <v>34</v>
      </c>
      <c r="R3697" t="s">
        <v>86</v>
      </c>
      <c r="S3697" t="s">
        <v>85</v>
      </c>
      <c r="T3697" s="9" t="e">
        <f>VLOOKUP(A3697,Sku_list!$A$1:$D$2667,3,0)</f>
        <v>#N/A</v>
      </c>
      <c r="U3697" s="9" t="e">
        <f>VLOOKUP(A3697,Sku_list!$A$1:$D$2667,4,0)*(F3697/1000000*12)</f>
        <v>#N/A</v>
      </c>
      <c r="V3697" s="9" t="e">
        <f>VLOOKUP(A3697,Sku_list!$A$1:$D$2667,4,0)*(H3697/1000000*12)</f>
        <v>#N/A</v>
      </c>
      <c r="W3697" s="9" t="e">
        <f>VLOOKUP(A3697,Sku_list!$A$1:$D$2667,4,0)*(J3697/1000000*12)</f>
        <v>#N/A</v>
      </c>
      <c r="X3697" s="9" t="e">
        <f>VLOOKUP(A3697,Sku_list!$A$1:$D$2667,4,0)*(L3697/1000000*12)</f>
        <v>#N/A</v>
      </c>
      <c r="Y3697" s="9" t="e">
        <f>VLOOKUP(A3697,Sku_list!$A$1:$E$2667,5,0)*((J3697+F3697)/1000000000)</f>
        <v>#N/A</v>
      </c>
      <c r="AC3697" s="22">
        <f t="shared" ca="1" si="57"/>
        <v>6.6666666666666666E-2</v>
      </c>
    </row>
    <row r="3698" spans="1:29" x14ac:dyDescent="0.35">
      <c r="A3698">
        <v>1608122</v>
      </c>
      <c r="B3698" t="s">
        <v>200</v>
      </c>
      <c r="C3698" t="s">
        <v>144</v>
      </c>
      <c r="D3698">
        <v>0</v>
      </c>
      <c r="E3698">
        <v>0</v>
      </c>
      <c r="F3698">
        <v>0</v>
      </c>
      <c r="G3698">
        <v>0</v>
      </c>
      <c r="H3698">
        <v>0</v>
      </c>
      <c r="I3698">
        <v>0</v>
      </c>
      <c r="J3698">
        <v>0</v>
      </c>
      <c r="K3698">
        <v>0</v>
      </c>
      <c r="L3698">
        <v>0</v>
      </c>
      <c r="M3698">
        <v>0</v>
      </c>
      <c r="N3698">
        <v>0</v>
      </c>
      <c r="P3698" s="22" t="s">
        <v>34</v>
      </c>
      <c r="R3698" t="s">
        <v>87</v>
      </c>
      <c r="S3698" t="s">
        <v>72</v>
      </c>
      <c r="T3698" s="9" t="e">
        <f>VLOOKUP(A3698,Sku_list!$A$1:$D$2667,3,0)</f>
        <v>#N/A</v>
      </c>
      <c r="U3698" s="9" t="e">
        <f>VLOOKUP(A3698,Sku_list!$A$1:$D$2667,4,0)*(F3698/1000000*12)</f>
        <v>#N/A</v>
      </c>
      <c r="V3698" s="9" t="e">
        <f>VLOOKUP(A3698,Sku_list!$A$1:$D$2667,4,0)*(H3698/1000000*12)</f>
        <v>#N/A</v>
      </c>
      <c r="W3698" s="9" t="e">
        <f>VLOOKUP(A3698,Sku_list!$A$1:$D$2667,4,0)*(J3698/1000000*12)</f>
        <v>#N/A</v>
      </c>
      <c r="X3698" s="9" t="e">
        <f>VLOOKUP(A3698,Sku_list!$A$1:$D$2667,4,0)*(L3698/1000000*12)</f>
        <v>#N/A</v>
      </c>
      <c r="Y3698" s="9" t="e">
        <f>VLOOKUP(A3698,Sku_list!$A$1:$E$2667,5,0)*((J3698+F3698)/1000000000)</f>
        <v>#N/A</v>
      </c>
      <c r="AC3698" s="22">
        <f t="shared" ca="1" si="57"/>
        <v>6.6666666666666666E-2</v>
      </c>
    </row>
    <row r="3699" spans="1:29" x14ac:dyDescent="0.35">
      <c r="A3699">
        <v>1608122</v>
      </c>
      <c r="B3699" t="s">
        <v>200</v>
      </c>
      <c r="C3699" t="s">
        <v>145</v>
      </c>
      <c r="D3699">
        <v>0</v>
      </c>
      <c r="E3699">
        <v>0</v>
      </c>
      <c r="F3699">
        <v>0</v>
      </c>
      <c r="G3699">
        <v>0</v>
      </c>
      <c r="H3699">
        <v>0</v>
      </c>
      <c r="I3699">
        <v>0</v>
      </c>
      <c r="J3699">
        <v>0</v>
      </c>
      <c r="K3699">
        <v>0</v>
      </c>
      <c r="L3699">
        <v>0</v>
      </c>
      <c r="M3699">
        <v>0</v>
      </c>
      <c r="N3699">
        <v>0</v>
      </c>
      <c r="P3699" s="22" t="s">
        <v>34</v>
      </c>
      <c r="R3699" t="s">
        <v>88</v>
      </c>
      <c r="S3699" t="s">
        <v>83</v>
      </c>
      <c r="T3699" s="9" t="e">
        <f>VLOOKUP(A3699,Sku_list!$A$1:$D$2667,3,0)</f>
        <v>#N/A</v>
      </c>
      <c r="U3699" s="9" t="e">
        <f>VLOOKUP(A3699,Sku_list!$A$1:$D$2667,4,0)*(F3699/1000000*12)</f>
        <v>#N/A</v>
      </c>
      <c r="V3699" s="9" t="e">
        <f>VLOOKUP(A3699,Sku_list!$A$1:$D$2667,4,0)*(H3699/1000000*12)</f>
        <v>#N/A</v>
      </c>
      <c r="W3699" s="9" t="e">
        <f>VLOOKUP(A3699,Sku_list!$A$1:$D$2667,4,0)*(J3699/1000000*12)</f>
        <v>#N/A</v>
      </c>
      <c r="X3699" s="9" t="e">
        <f>VLOOKUP(A3699,Sku_list!$A$1:$D$2667,4,0)*(L3699/1000000*12)</f>
        <v>#N/A</v>
      </c>
      <c r="Y3699" s="9" t="e">
        <f>VLOOKUP(A3699,Sku_list!$A$1:$E$2667,5,0)*((J3699+F3699)/1000000000)</f>
        <v>#N/A</v>
      </c>
      <c r="AC3699" s="22">
        <f t="shared" ca="1" si="57"/>
        <v>6.6666666666666666E-2</v>
      </c>
    </row>
    <row r="3700" spans="1:29" x14ac:dyDescent="0.35">
      <c r="A3700">
        <v>1608122</v>
      </c>
      <c r="B3700" t="s">
        <v>200</v>
      </c>
      <c r="C3700" t="s">
        <v>146</v>
      </c>
      <c r="D3700">
        <v>0</v>
      </c>
      <c r="E3700">
        <v>0</v>
      </c>
      <c r="F3700">
        <v>0</v>
      </c>
      <c r="G3700">
        <v>0</v>
      </c>
      <c r="H3700">
        <v>0</v>
      </c>
      <c r="I3700">
        <v>0</v>
      </c>
      <c r="J3700">
        <v>0</v>
      </c>
      <c r="K3700">
        <v>0</v>
      </c>
      <c r="L3700">
        <v>0</v>
      </c>
      <c r="M3700">
        <v>0</v>
      </c>
      <c r="N3700">
        <v>0</v>
      </c>
      <c r="P3700" s="22" t="s">
        <v>34</v>
      </c>
      <c r="R3700" t="s">
        <v>89</v>
      </c>
      <c r="S3700" t="s">
        <v>69</v>
      </c>
      <c r="T3700" s="9" t="e">
        <f>VLOOKUP(A3700,Sku_list!$A$1:$D$2667,3,0)</f>
        <v>#N/A</v>
      </c>
      <c r="U3700" s="9" t="e">
        <f>VLOOKUP(A3700,Sku_list!$A$1:$D$2667,4,0)*(F3700/1000000*12)</f>
        <v>#N/A</v>
      </c>
      <c r="V3700" s="9" t="e">
        <f>VLOOKUP(A3700,Sku_list!$A$1:$D$2667,4,0)*(H3700/1000000*12)</f>
        <v>#N/A</v>
      </c>
      <c r="W3700" s="9" t="e">
        <f>VLOOKUP(A3700,Sku_list!$A$1:$D$2667,4,0)*(J3700/1000000*12)</f>
        <v>#N/A</v>
      </c>
      <c r="X3700" s="9" t="e">
        <f>VLOOKUP(A3700,Sku_list!$A$1:$D$2667,4,0)*(L3700/1000000*12)</f>
        <v>#N/A</v>
      </c>
      <c r="Y3700" s="9" t="e">
        <f>VLOOKUP(A3700,Sku_list!$A$1:$E$2667,5,0)*((J3700+F3700)/1000000000)</f>
        <v>#N/A</v>
      </c>
      <c r="AC3700" s="22">
        <f t="shared" ca="1" si="57"/>
        <v>6.6666666666666666E-2</v>
      </c>
    </row>
    <row r="3701" spans="1:29" x14ac:dyDescent="0.35">
      <c r="A3701">
        <v>1608122</v>
      </c>
      <c r="B3701" t="s">
        <v>200</v>
      </c>
      <c r="C3701" t="s">
        <v>147</v>
      </c>
      <c r="D3701">
        <v>0</v>
      </c>
      <c r="E3701">
        <v>0</v>
      </c>
      <c r="F3701">
        <v>0</v>
      </c>
      <c r="G3701">
        <v>0</v>
      </c>
      <c r="H3701">
        <v>0</v>
      </c>
      <c r="I3701">
        <v>0</v>
      </c>
      <c r="J3701">
        <v>0</v>
      </c>
      <c r="K3701">
        <v>0</v>
      </c>
      <c r="L3701">
        <v>0</v>
      </c>
      <c r="M3701">
        <v>0</v>
      </c>
      <c r="N3701">
        <v>0</v>
      </c>
      <c r="P3701" s="22" t="s">
        <v>34</v>
      </c>
      <c r="R3701" t="s">
        <v>90</v>
      </c>
      <c r="S3701" t="s">
        <v>69</v>
      </c>
      <c r="T3701" s="9" t="e">
        <f>VLOOKUP(A3701,Sku_list!$A$1:$D$2667,3,0)</f>
        <v>#N/A</v>
      </c>
      <c r="U3701" s="9" t="e">
        <f>VLOOKUP(A3701,Sku_list!$A$1:$D$2667,4,0)*(F3701/1000000*12)</f>
        <v>#N/A</v>
      </c>
      <c r="V3701" s="9" t="e">
        <f>VLOOKUP(A3701,Sku_list!$A$1:$D$2667,4,0)*(H3701/1000000*12)</f>
        <v>#N/A</v>
      </c>
      <c r="W3701" s="9" t="e">
        <f>VLOOKUP(A3701,Sku_list!$A$1:$D$2667,4,0)*(J3701/1000000*12)</f>
        <v>#N/A</v>
      </c>
      <c r="X3701" s="9" t="e">
        <f>VLOOKUP(A3701,Sku_list!$A$1:$D$2667,4,0)*(L3701/1000000*12)</f>
        <v>#N/A</v>
      </c>
      <c r="Y3701" s="9" t="e">
        <f>VLOOKUP(A3701,Sku_list!$A$1:$E$2667,5,0)*((J3701+F3701)/1000000000)</f>
        <v>#N/A</v>
      </c>
      <c r="AC3701" s="22">
        <f t="shared" ca="1" si="57"/>
        <v>6.6666666666666666E-2</v>
      </c>
    </row>
    <row r="3702" spans="1:29" x14ac:dyDescent="0.35">
      <c r="A3702">
        <v>1608122</v>
      </c>
      <c r="B3702" t="s">
        <v>200</v>
      </c>
      <c r="C3702" t="s">
        <v>148</v>
      </c>
      <c r="D3702">
        <v>0</v>
      </c>
      <c r="E3702">
        <v>0</v>
      </c>
      <c r="F3702">
        <v>0</v>
      </c>
      <c r="G3702">
        <v>0</v>
      </c>
      <c r="H3702">
        <v>0</v>
      </c>
      <c r="I3702">
        <v>0</v>
      </c>
      <c r="J3702">
        <v>0</v>
      </c>
      <c r="K3702">
        <v>0</v>
      </c>
      <c r="L3702">
        <v>0</v>
      </c>
      <c r="M3702">
        <v>0</v>
      </c>
      <c r="N3702">
        <v>0</v>
      </c>
      <c r="P3702" s="22" t="s">
        <v>34</v>
      </c>
      <c r="R3702" t="s">
        <v>91</v>
      </c>
      <c r="S3702" t="s">
        <v>85</v>
      </c>
      <c r="T3702" s="9" t="e">
        <f>VLOOKUP(A3702,Sku_list!$A$1:$D$2667,3,0)</f>
        <v>#N/A</v>
      </c>
      <c r="U3702" s="9" t="e">
        <f>VLOOKUP(A3702,Sku_list!$A$1:$D$2667,4,0)*(F3702/1000000*12)</f>
        <v>#N/A</v>
      </c>
      <c r="V3702" s="9" t="e">
        <f>VLOOKUP(A3702,Sku_list!$A$1:$D$2667,4,0)*(H3702/1000000*12)</f>
        <v>#N/A</v>
      </c>
      <c r="W3702" s="9" t="e">
        <f>VLOOKUP(A3702,Sku_list!$A$1:$D$2667,4,0)*(J3702/1000000*12)</f>
        <v>#N/A</v>
      </c>
      <c r="X3702" s="9" t="e">
        <f>VLOOKUP(A3702,Sku_list!$A$1:$D$2667,4,0)*(L3702/1000000*12)</f>
        <v>#N/A</v>
      </c>
      <c r="Y3702" s="9" t="e">
        <f>VLOOKUP(A3702,Sku_list!$A$1:$E$2667,5,0)*((J3702+F3702)/1000000000)</f>
        <v>#N/A</v>
      </c>
      <c r="AC3702" s="22">
        <f t="shared" ca="1" si="57"/>
        <v>6.6666666666666666E-2</v>
      </c>
    </row>
    <row r="3703" spans="1:29" x14ac:dyDescent="0.35">
      <c r="A3703">
        <v>1608122</v>
      </c>
      <c r="B3703" t="s">
        <v>200</v>
      </c>
      <c r="C3703" t="s">
        <v>149</v>
      </c>
      <c r="D3703">
        <v>0</v>
      </c>
      <c r="E3703">
        <v>0</v>
      </c>
      <c r="F3703">
        <v>0</v>
      </c>
      <c r="G3703">
        <v>0</v>
      </c>
      <c r="H3703">
        <v>0</v>
      </c>
      <c r="I3703">
        <v>0</v>
      </c>
      <c r="J3703">
        <v>0</v>
      </c>
      <c r="K3703">
        <v>0</v>
      </c>
      <c r="L3703">
        <v>0</v>
      </c>
      <c r="M3703">
        <v>0</v>
      </c>
      <c r="N3703">
        <v>0</v>
      </c>
      <c r="P3703" s="22" t="s">
        <v>34</v>
      </c>
      <c r="R3703" t="s">
        <v>92</v>
      </c>
      <c r="S3703" t="s">
        <v>85</v>
      </c>
      <c r="T3703" s="9" t="e">
        <f>VLOOKUP(A3703,Sku_list!$A$1:$D$2667,3,0)</f>
        <v>#N/A</v>
      </c>
      <c r="U3703" s="9" t="e">
        <f>VLOOKUP(A3703,Sku_list!$A$1:$D$2667,4,0)*(F3703/1000000*12)</f>
        <v>#N/A</v>
      </c>
      <c r="V3703" s="9" t="e">
        <f>VLOOKUP(A3703,Sku_list!$A$1:$D$2667,4,0)*(H3703/1000000*12)</f>
        <v>#N/A</v>
      </c>
      <c r="W3703" s="9" t="e">
        <f>VLOOKUP(A3703,Sku_list!$A$1:$D$2667,4,0)*(J3703/1000000*12)</f>
        <v>#N/A</v>
      </c>
      <c r="X3703" s="9" t="e">
        <f>VLOOKUP(A3703,Sku_list!$A$1:$D$2667,4,0)*(L3703/1000000*12)</f>
        <v>#N/A</v>
      </c>
      <c r="Y3703" s="9" t="e">
        <f>VLOOKUP(A3703,Sku_list!$A$1:$E$2667,5,0)*((J3703+F3703)/1000000000)</f>
        <v>#N/A</v>
      </c>
      <c r="AC3703" s="22">
        <f t="shared" ca="1" si="57"/>
        <v>6.6666666666666666E-2</v>
      </c>
    </row>
    <row r="3704" spans="1:29" x14ac:dyDescent="0.35">
      <c r="A3704">
        <v>1608122</v>
      </c>
      <c r="B3704" t="s">
        <v>200</v>
      </c>
      <c r="C3704" t="s">
        <v>150</v>
      </c>
      <c r="D3704">
        <v>0</v>
      </c>
      <c r="E3704">
        <v>0</v>
      </c>
      <c r="F3704">
        <v>0</v>
      </c>
      <c r="G3704">
        <v>12</v>
      </c>
      <c r="H3704">
        <v>0</v>
      </c>
      <c r="I3704">
        <v>0</v>
      </c>
      <c r="J3704">
        <v>0</v>
      </c>
      <c r="K3704">
        <v>0</v>
      </c>
      <c r="L3704">
        <v>0</v>
      </c>
      <c r="M3704">
        <v>0</v>
      </c>
      <c r="N3704">
        <v>0</v>
      </c>
      <c r="P3704" s="22" t="s">
        <v>34</v>
      </c>
      <c r="R3704" t="s">
        <v>93</v>
      </c>
      <c r="S3704" t="s">
        <v>85</v>
      </c>
      <c r="T3704" s="9" t="e">
        <f>VLOOKUP(A3704,Sku_list!$A$1:$D$2667,3,0)</f>
        <v>#N/A</v>
      </c>
      <c r="U3704" s="9" t="e">
        <f>VLOOKUP(A3704,Sku_list!$A$1:$D$2667,4,0)*(F3704/1000000*12)</f>
        <v>#N/A</v>
      </c>
      <c r="V3704" s="9" t="e">
        <f>VLOOKUP(A3704,Sku_list!$A$1:$D$2667,4,0)*(H3704/1000000*12)</f>
        <v>#N/A</v>
      </c>
      <c r="W3704" s="9" t="e">
        <f>VLOOKUP(A3704,Sku_list!$A$1:$D$2667,4,0)*(J3704/1000000*12)</f>
        <v>#N/A</v>
      </c>
      <c r="X3704" s="9" t="e">
        <f>VLOOKUP(A3704,Sku_list!$A$1:$D$2667,4,0)*(L3704/1000000*12)</f>
        <v>#N/A</v>
      </c>
      <c r="Y3704" s="9" t="e">
        <f>VLOOKUP(A3704,Sku_list!$A$1:$E$2667,5,0)*((J3704+F3704)/1000000000)</f>
        <v>#N/A</v>
      </c>
      <c r="AC3704" s="22">
        <f t="shared" ca="1" si="57"/>
        <v>6.6666666666666666E-2</v>
      </c>
    </row>
    <row r="3705" spans="1:29" x14ac:dyDescent="0.35">
      <c r="A3705">
        <v>1608122</v>
      </c>
      <c r="B3705" t="s">
        <v>200</v>
      </c>
      <c r="C3705" t="s">
        <v>151</v>
      </c>
      <c r="D3705">
        <v>0</v>
      </c>
      <c r="E3705">
        <v>0</v>
      </c>
      <c r="F3705">
        <v>0</v>
      </c>
      <c r="G3705">
        <v>0</v>
      </c>
      <c r="H3705">
        <v>0</v>
      </c>
      <c r="I3705">
        <v>0</v>
      </c>
      <c r="J3705">
        <v>0</v>
      </c>
      <c r="K3705">
        <v>0</v>
      </c>
      <c r="L3705">
        <v>0</v>
      </c>
      <c r="M3705">
        <v>0</v>
      </c>
      <c r="N3705">
        <v>0</v>
      </c>
      <c r="P3705" s="22" t="s">
        <v>34</v>
      </c>
      <c r="R3705" t="s">
        <v>94</v>
      </c>
      <c r="S3705" t="s">
        <v>83</v>
      </c>
      <c r="T3705" s="9" t="e">
        <f>VLOOKUP(A3705,Sku_list!$A$1:$D$2667,3,0)</f>
        <v>#N/A</v>
      </c>
      <c r="U3705" s="9" t="e">
        <f>VLOOKUP(A3705,Sku_list!$A$1:$D$2667,4,0)*(F3705/1000000*12)</f>
        <v>#N/A</v>
      </c>
      <c r="V3705" s="9" t="e">
        <f>VLOOKUP(A3705,Sku_list!$A$1:$D$2667,4,0)*(H3705/1000000*12)</f>
        <v>#N/A</v>
      </c>
      <c r="W3705" s="9" t="e">
        <f>VLOOKUP(A3705,Sku_list!$A$1:$D$2667,4,0)*(J3705/1000000*12)</f>
        <v>#N/A</v>
      </c>
      <c r="X3705" s="9" t="e">
        <f>VLOOKUP(A3705,Sku_list!$A$1:$D$2667,4,0)*(L3705/1000000*12)</f>
        <v>#N/A</v>
      </c>
      <c r="Y3705" s="9" t="e">
        <f>VLOOKUP(A3705,Sku_list!$A$1:$E$2667,5,0)*((J3705+F3705)/1000000000)</f>
        <v>#N/A</v>
      </c>
      <c r="AC3705" s="22">
        <f t="shared" ca="1" si="57"/>
        <v>6.6666666666666666E-2</v>
      </c>
    </row>
    <row r="3706" spans="1:29" x14ac:dyDescent="0.35">
      <c r="A3706">
        <v>1608122</v>
      </c>
      <c r="B3706" t="s">
        <v>200</v>
      </c>
      <c r="C3706" t="s">
        <v>152</v>
      </c>
      <c r="D3706">
        <v>0</v>
      </c>
      <c r="E3706">
        <v>0</v>
      </c>
      <c r="F3706">
        <v>0</v>
      </c>
      <c r="G3706">
        <v>0</v>
      </c>
      <c r="H3706">
        <v>0</v>
      </c>
      <c r="I3706">
        <v>0</v>
      </c>
      <c r="J3706">
        <v>0</v>
      </c>
      <c r="K3706">
        <v>0</v>
      </c>
      <c r="L3706">
        <v>0</v>
      </c>
      <c r="M3706">
        <v>0</v>
      </c>
      <c r="N3706">
        <v>0</v>
      </c>
      <c r="P3706" s="22" t="s">
        <v>34</v>
      </c>
      <c r="R3706" t="s">
        <v>95</v>
      </c>
      <c r="S3706" t="s">
        <v>83</v>
      </c>
      <c r="T3706" s="9" t="e">
        <f>VLOOKUP(A3706,Sku_list!$A$1:$D$2667,3,0)</f>
        <v>#N/A</v>
      </c>
      <c r="U3706" s="9" t="e">
        <f>VLOOKUP(A3706,Sku_list!$A$1:$D$2667,4,0)*(F3706/1000000*12)</f>
        <v>#N/A</v>
      </c>
      <c r="V3706" s="9" t="e">
        <f>VLOOKUP(A3706,Sku_list!$A$1:$D$2667,4,0)*(H3706/1000000*12)</f>
        <v>#N/A</v>
      </c>
      <c r="W3706" s="9" t="e">
        <f>VLOOKUP(A3706,Sku_list!$A$1:$D$2667,4,0)*(J3706/1000000*12)</f>
        <v>#N/A</v>
      </c>
      <c r="X3706" s="9" t="e">
        <f>VLOOKUP(A3706,Sku_list!$A$1:$D$2667,4,0)*(L3706/1000000*12)</f>
        <v>#N/A</v>
      </c>
      <c r="Y3706" s="9" t="e">
        <f>VLOOKUP(A3706,Sku_list!$A$1:$E$2667,5,0)*((J3706+F3706)/1000000000)</f>
        <v>#N/A</v>
      </c>
      <c r="AC3706" s="22">
        <f t="shared" ca="1" si="57"/>
        <v>6.6666666666666666E-2</v>
      </c>
    </row>
    <row r="3707" spans="1:29" x14ac:dyDescent="0.35">
      <c r="A3707">
        <v>1608122</v>
      </c>
      <c r="B3707" t="s">
        <v>200</v>
      </c>
      <c r="C3707" t="s">
        <v>153</v>
      </c>
      <c r="D3707">
        <v>0</v>
      </c>
      <c r="E3707">
        <v>0</v>
      </c>
      <c r="F3707">
        <v>0</v>
      </c>
      <c r="G3707">
        <v>0</v>
      </c>
      <c r="H3707">
        <v>0</v>
      </c>
      <c r="I3707">
        <v>0</v>
      </c>
      <c r="J3707">
        <v>0</v>
      </c>
      <c r="K3707">
        <v>0</v>
      </c>
      <c r="L3707">
        <v>0</v>
      </c>
      <c r="M3707">
        <v>0</v>
      </c>
      <c r="N3707">
        <v>0</v>
      </c>
      <c r="P3707" s="22" t="s">
        <v>34</v>
      </c>
      <c r="R3707" t="s">
        <v>189</v>
      </c>
      <c r="S3707" t="s">
        <v>190</v>
      </c>
      <c r="T3707" s="9" t="e">
        <f>VLOOKUP(A3707,Sku_list!$A$1:$D$2667,3,0)</f>
        <v>#N/A</v>
      </c>
      <c r="U3707" s="9" t="e">
        <f>VLOOKUP(A3707,Sku_list!$A$1:$D$2667,4,0)*(F3707/1000000*12)</f>
        <v>#N/A</v>
      </c>
      <c r="V3707" s="9" t="e">
        <f>VLOOKUP(A3707,Sku_list!$A$1:$D$2667,4,0)*(H3707/1000000*12)</f>
        <v>#N/A</v>
      </c>
      <c r="W3707" s="9" t="e">
        <f>VLOOKUP(A3707,Sku_list!$A$1:$D$2667,4,0)*(J3707/1000000*12)</f>
        <v>#N/A</v>
      </c>
      <c r="X3707" s="9" t="e">
        <f>VLOOKUP(A3707,Sku_list!$A$1:$D$2667,4,0)*(L3707/1000000*12)</f>
        <v>#N/A</v>
      </c>
      <c r="Y3707" s="9" t="e">
        <f>VLOOKUP(A3707,Sku_list!$A$1:$E$2667,5,0)*((J3707+F3707)/1000000000)</f>
        <v>#N/A</v>
      </c>
      <c r="AC3707" s="22">
        <f t="shared" ca="1" si="57"/>
        <v>6.6666666666666666E-2</v>
      </c>
    </row>
    <row r="3708" spans="1:29" x14ac:dyDescent="0.35">
      <c r="A3708">
        <v>1608122</v>
      </c>
      <c r="B3708" t="s">
        <v>200</v>
      </c>
      <c r="C3708" t="s">
        <v>154</v>
      </c>
      <c r="D3708">
        <v>0</v>
      </c>
      <c r="E3708">
        <v>0</v>
      </c>
      <c r="F3708">
        <v>0</v>
      </c>
      <c r="G3708">
        <v>0</v>
      </c>
      <c r="H3708">
        <v>0</v>
      </c>
      <c r="I3708">
        <v>0</v>
      </c>
      <c r="J3708">
        <v>0</v>
      </c>
      <c r="K3708">
        <v>0</v>
      </c>
      <c r="L3708">
        <v>0</v>
      </c>
      <c r="M3708">
        <v>0</v>
      </c>
      <c r="N3708">
        <v>0</v>
      </c>
      <c r="P3708" s="22" t="s">
        <v>34</v>
      </c>
      <c r="R3708" t="s">
        <v>96</v>
      </c>
      <c r="S3708" t="s">
        <v>72</v>
      </c>
      <c r="T3708" s="9" t="e">
        <f>VLOOKUP(A3708,Sku_list!$A$1:$D$2667,3,0)</f>
        <v>#N/A</v>
      </c>
      <c r="U3708" s="9" t="e">
        <f>VLOOKUP(A3708,Sku_list!$A$1:$D$2667,4,0)*(F3708/1000000*12)</f>
        <v>#N/A</v>
      </c>
      <c r="V3708" s="9" t="e">
        <f>VLOOKUP(A3708,Sku_list!$A$1:$D$2667,4,0)*(H3708/1000000*12)</f>
        <v>#N/A</v>
      </c>
      <c r="W3708" s="9" t="e">
        <f>VLOOKUP(A3708,Sku_list!$A$1:$D$2667,4,0)*(J3708/1000000*12)</f>
        <v>#N/A</v>
      </c>
      <c r="X3708" s="9" t="e">
        <f>VLOOKUP(A3708,Sku_list!$A$1:$D$2667,4,0)*(L3708/1000000*12)</f>
        <v>#N/A</v>
      </c>
      <c r="Y3708" s="9" t="e">
        <f>VLOOKUP(A3708,Sku_list!$A$1:$E$2667,5,0)*((J3708+F3708)/1000000000)</f>
        <v>#N/A</v>
      </c>
      <c r="AC3708" s="22">
        <f t="shared" ca="1" si="57"/>
        <v>6.6666666666666666E-2</v>
      </c>
    </row>
    <row r="3709" spans="1:29" x14ac:dyDescent="0.35">
      <c r="A3709">
        <v>1608122</v>
      </c>
      <c r="B3709" t="s">
        <v>200</v>
      </c>
      <c r="C3709" t="s">
        <v>155</v>
      </c>
      <c r="D3709">
        <v>0</v>
      </c>
      <c r="E3709">
        <v>0</v>
      </c>
      <c r="F3709">
        <v>0</v>
      </c>
      <c r="G3709">
        <v>0</v>
      </c>
      <c r="H3709">
        <v>0</v>
      </c>
      <c r="I3709">
        <v>0</v>
      </c>
      <c r="J3709">
        <v>0</v>
      </c>
      <c r="K3709">
        <v>0</v>
      </c>
      <c r="L3709">
        <v>0</v>
      </c>
      <c r="M3709">
        <v>0</v>
      </c>
      <c r="N3709">
        <v>0</v>
      </c>
      <c r="P3709" s="22" t="s">
        <v>34</v>
      </c>
      <c r="R3709" t="s">
        <v>97</v>
      </c>
      <c r="S3709" t="s">
        <v>72</v>
      </c>
      <c r="T3709" s="9" t="e">
        <f>VLOOKUP(A3709,Sku_list!$A$1:$D$2667,3,0)</f>
        <v>#N/A</v>
      </c>
      <c r="U3709" s="9" t="e">
        <f>VLOOKUP(A3709,Sku_list!$A$1:$D$2667,4,0)*(F3709/1000000*12)</f>
        <v>#N/A</v>
      </c>
      <c r="V3709" s="9" t="e">
        <f>VLOOKUP(A3709,Sku_list!$A$1:$D$2667,4,0)*(H3709/1000000*12)</f>
        <v>#N/A</v>
      </c>
      <c r="W3709" s="9" t="e">
        <f>VLOOKUP(A3709,Sku_list!$A$1:$D$2667,4,0)*(J3709/1000000*12)</f>
        <v>#N/A</v>
      </c>
      <c r="X3709" s="9" t="e">
        <f>VLOOKUP(A3709,Sku_list!$A$1:$D$2667,4,0)*(L3709/1000000*12)</f>
        <v>#N/A</v>
      </c>
      <c r="Y3709" s="9" t="e">
        <f>VLOOKUP(A3709,Sku_list!$A$1:$E$2667,5,0)*((J3709+F3709)/1000000000)</f>
        <v>#N/A</v>
      </c>
      <c r="AC3709" s="22">
        <f t="shared" ca="1" si="57"/>
        <v>6.6666666666666666E-2</v>
      </c>
    </row>
    <row r="3710" spans="1:29" x14ac:dyDescent="0.35">
      <c r="A3710">
        <v>1608122</v>
      </c>
      <c r="B3710" t="s">
        <v>200</v>
      </c>
      <c r="C3710" t="s">
        <v>156</v>
      </c>
      <c r="D3710">
        <v>0</v>
      </c>
      <c r="E3710">
        <v>0</v>
      </c>
      <c r="F3710">
        <v>0</v>
      </c>
      <c r="G3710">
        <v>0</v>
      </c>
      <c r="H3710">
        <v>0</v>
      </c>
      <c r="I3710">
        <v>0</v>
      </c>
      <c r="J3710">
        <v>0</v>
      </c>
      <c r="K3710">
        <v>0</v>
      </c>
      <c r="L3710">
        <v>0</v>
      </c>
      <c r="M3710">
        <v>0</v>
      </c>
      <c r="N3710">
        <v>0</v>
      </c>
      <c r="P3710" s="22" t="s">
        <v>34</v>
      </c>
      <c r="R3710" t="s">
        <v>38</v>
      </c>
      <c r="S3710" t="s">
        <v>69</v>
      </c>
      <c r="T3710" s="9" t="e">
        <f>VLOOKUP(A3710,Sku_list!$A$1:$D$2667,3,0)</f>
        <v>#N/A</v>
      </c>
      <c r="U3710" s="9" t="e">
        <f>VLOOKUP(A3710,Sku_list!$A$1:$D$2667,4,0)*(F3710/1000000*12)</f>
        <v>#N/A</v>
      </c>
      <c r="V3710" s="9" t="e">
        <f>VLOOKUP(A3710,Sku_list!$A$1:$D$2667,4,0)*(H3710/1000000*12)</f>
        <v>#N/A</v>
      </c>
      <c r="W3710" s="9" t="e">
        <f>VLOOKUP(A3710,Sku_list!$A$1:$D$2667,4,0)*(J3710/1000000*12)</f>
        <v>#N/A</v>
      </c>
      <c r="X3710" s="9" t="e">
        <f>VLOOKUP(A3710,Sku_list!$A$1:$D$2667,4,0)*(L3710/1000000*12)</f>
        <v>#N/A</v>
      </c>
      <c r="Y3710" s="9" t="e">
        <f>VLOOKUP(A3710,Sku_list!$A$1:$E$2667,5,0)*((J3710+F3710)/1000000000)</f>
        <v>#N/A</v>
      </c>
      <c r="AC3710" s="22">
        <f t="shared" ca="1" si="57"/>
        <v>6.6666666666666666E-2</v>
      </c>
    </row>
    <row r="3711" spans="1:29" x14ac:dyDescent="0.35">
      <c r="A3711">
        <v>1608122</v>
      </c>
      <c r="B3711" t="s">
        <v>200</v>
      </c>
      <c r="C3711" t="s">
        <v>157</v>
      </c>
      <c r="D3711">
        <v>0</v>
      </c>
      <c r="E3711">
        <v>0</v>
      </c>
      <c r="F3711">
        <v>0</v>
      </c>
      <c r="G3711">
        <v>0</v>
      </c>
      <c r="H3711">
        <v>0</v>
      </c>
      <c r="I3711">
        <v>0</v>
      </c>
      <c r="J3711">
        <v>0</v>
      </c>
      <c r="K3711">
        <v>0</v>
      </c>
      <c r="L3711">
        <v>0</v>
      </c>
      <c r="M3711">
        <v>0</v>
      </c>
      <c r="N3711">
        <v>0</v>
      </c>
      <c r="P3711" s="22" t="s">
        <v>34</v>
      </c>
      <c r="R3711" t="s">
        <v>98</v>
      </c>
      <c r="S3711" t="s">
        <v>72</v>
      </c>
      <c r="T3711" s="9" t="e">
        <f>VLOOKUP(A3711,Sku_list!$A$1:$D$2667,3,0)</f>
        <v>#N/A</v>
      </c>
      <c r="U3711" s="9" t="e">
        <f>VLOOKUP(A3711,Sku_list!$A$1:$D$2667,4,0)*(F3711/1000000*12)</f>
        <v>#N/A</v>
      </c>
      <c r="V3711" s="9" t="e">
        <f>VLOOKUP(A3711,Sku_list!$A$1:$D$2667,4,0)*(H3711/1000000*12)</f>
        <v>#N/A</v>
      </c>
      <c r="W3711" s="9" t="e">
        <f>VLOOKUP(A3711,Sku_list!$A$1:$D$2667,4,0)*(J3711/1000000*12)</f>
        <v>#N/A</v>
      </c>
      <c r="X3711" s="9" t="e">
        <f>VLOOKUP(A3711,Sku_list!$A$1:$D$2667,4,0)*(L3711/1000000*12)</f>
        <v>#N/A</v>
      </c>
      <c r="Y3711" s="9" t="e">
        <f>VLOOKUP(A3711,Sku_list!$A$1:$E$2667,5,0)*((J3711+F3711)/1000000000)</f>
        <v>#N/A</v>
      </c>
      <c r="AC3711" s="22">
        <f t="shared" ca="1" si="57"/>
        <v>6.6666666666666666E-2</v>
      </c>
    </row>
    <row r="3712" spans="1:29" x14ac:dyDescent="0.35">
      <c r="A3712">
        <v>1608122</v>
      </c>
      <c r="B3712" t="s">
        <v>200</v>
      </c>
      <c r="C3712" t="s">
        <v>158</v>
      </c>
      <c r="D3712">
        <v>0</v>
      </c>
      <c r="E3712">
        <v>0</v>
      </c>
      <c r="F3712">
        <v>0</v>
      </c>
      <c r="G3712">
        <v>0</v>
      </c>
      <c r="H3712">
        <v>0</v>
      </c>
      <c r="I3712">
        <v>0</v>
      </c>
      <c r="J3712">
        <v>0</v>
      </c>
      <c r="K3712">
        <v>0</v>
      </c>
      <c r="L3712">
        <v>0</v>
      </c>
      <c r="M3712">
        <v>0</v>
      </c>
      <c r="N3712">
        <v>0</v>
      </c>
      <c r="P3712" s="22" t="s">
        <v>34</v>
      </c>
      <c r="R3712" t="s">
        <v>99</v>
      </c>
      <c r="S3712" t="s">
        <v>69</v>
      </c>
      <c r="T3712" s="9" t="e">
        <f>VLOOKUP(A3712,Sku_list!$A$1:$D$2667,3,0)</f>
        <v>#N/A</v>
      </c>
      <c r="U3712" s="9" t="e">
        <f>VLOOKUP(A3712,Sku_list!$A$1:$D$2667,4,0)*(F3712/1000000*12)</f>
        <v>#N/A</v>
      </c>
      <c r="V3712" s="9" t="e">
        <f>VLOOKUP(A3712,Sku_list!$A$1:$D$2667,4,0)*(H3712/1000000*12)</f>
        <v>#N/A</v>
      </c>
      <c r="W3712" s="9" t="e">
        <f>VLOOKUP(A3712,Sku_list!$A$1:$D$2667,4,0)*(J3712/1000000*12)</f>
        <v>#N/A</v>
      </c>
      <c r="X3712" s="9" t="e">
        <f>VLOOKUP(A3712,Sku_list!$A$1:$D$2667,4,0)*(L3712/1000000*12)</f>
        <v>#N/A</v>
      </c>
      <c r="Y3712" s="9" t="e">
        <f>VLOOKUP(A3712,Sku_list!$A$1:$E$2667,5,0)*((J3712+F3712)/1000000000)</f>
        <v>#N/A</v>
      </c>
      <c r="AC3712" s="22">
        <f t="shared" ca="1" si="57"/>
        <v>6.6666666666666666E-2</v>
      </c>
    </row>
    <row r="3713" spans="1:29" x14ac:dyDescent="0.35">
      <c r="A3713">
        <v>1608122</v>
      </c>
      <c r="B3713" t="s">
        <v>200</v>
      </c>
      <c r="C3713" t="s">
        <v>159</v>
      </c>
      <c r="D3713">
        <v>0</v>
      </c>
      <c r="E3713">
        <v>0</v>
      </c>
      <c r="F3713">
        <v>0</v>
      </c>
      <c r="G3713">
        <v>0</v>
      </c>
      <c r="H3713">
        <v>0</v>
      </c>
      <c r="I3713">
        <v>0</v>
      </c>
      <c r="J3713">
        <v>0</v>
      </c>
      <c r="K3713">
        <v>0</v>
      </c>
      <c r="L3713">
        <v>0</v>
      </c>
      <c r="M3713">
        <v>0</v>
      </c>
      <c r="N3713">
        <v>0</v>
      </c>
      <c r="P3713" s="22" t="s">
        <v>34</v>
      </c>
      <c r="R3713" t="s">
        <v>100</v>
      </c>
      <c r="S3713" t="s">
        <v>72</v>
      </c>
      <c r="T3713" s="9" t="e">
        <f>VLOOKUP(A3713,Sku_list!$A$1:$D$2667,3,0)</f>
        <v>#N/A</v>
      </c>
      <c r="U3713" s="9" t="e">
        <f>VLOOKUP(A3713,Sku_list!$A$1:$D$2667,4,0)*(F3713/1000000*12)</f>
        <v>#N/A</v>
      </c>
      <c r="V3713" s="9" t="e">
        <f>VLOOKUP(A3713,Sku_list!$A$1:$D$2667,4,0)*(H3713/1000000*12)</f>
        <v>#N/A</v>
      </c>
      <c r="W3713" s="9" t="e">
        <f>VLOOKUP(A3713,Sku_list!$A$1:$D$2667,4,0)*(J3713/1000000*12)</f>
        <v>#N/A</v>
      </c>
      <c r="X3713" s="9" t="e">
        <f>VLOOKUP(A3713,Sku_list!$A$1:$D$2667,4,0)*(L3713/1000000*12)</f>
        <v>#N/A</v>
      </c>
      <c r="Y3713" s="9" t="e">
        <f>VLOOKUP(A3713,Sku_list!$A$1:$E$2667,5,0)*((J3713+F3713)/1000000000)</f>
        <v>#N/A</v>
      </c>
      <c r="AC3713" s="22">
        <f t="shared" ca="1" si="57"/>
        <v>6.6666666666666666E-2</v>
      </c>
    </row>
    <row r="3714" spans="1:29" x14ac:dyDescent="0.35">
      <c r="A3714">
        <v>1608122</v>
      </c>
      <c r="B3714" t="s">
        <v>200</v>
      </c>
      <c r="C3714" t="s">
        <v>160</v>
      </c>
      <c r="D3714">
        <v>0</v>
      </c>
      <c r="E3714">
        <v>0</v>
      </c>
      <c r="F3714">
        <v>0</v>
      </c>
      <c r="G3714">
        <v>0</v>
      </c>
      <c r="H3714">
        <v>0</v>
      </c>
      <c r="I3714">
        <v>0</v>
      </c>
      <c r="J3714">
        <v>0</v>
      </c>
      <c r="K3714">
        <v>0</v>
      </c>
      <c r="L3714">
        <v>0</v>
      </c>
      <c r="M3714">
        <v>0</v>
      </c>
      <c r="N3714">
        <v>0</v>
      </c>
      <c r="P3714" s="22" t="s">
        <v>34</v>
      </c>
      <c r="R3714" t="s">
        <v>101</v>
      </c>
      <c r="S3714" t="s">
        <v>69</v>
      </c>
      <c r="T3714" s="9" t="e">
        <f>VLOOKUP(A3714,Sku_list!$A$1:$D$2667,3,0)</f>
        <v>#N/A</v>
      </c>
      <c r="U3714" s="9" t="e">
        <f>VLOOKUP(A3714,Sku_list!$A$1:$D$2667,4,0)*(F3714/1000000*12)</f>
        <v>#N/A</v>
      </c>
      <c r="V3714" s="9" t="e">
        <f>VLOOKUP(A3714,Sku_list!$A$1:$D$2667,4,0)*(H3714/1000000*12)</f>
        <v>#N/A</v>
      </c>
      <c r="W3714" s="9" t="e">
        <f>VLOOKUP(A3714,Sku_list!$A$1:$D$2667,4,0)*(J3714/1000000*12)</f>
        <v>#N/A</v>
      </c>
      <c r="X3714" s="9" t="e">
        <f>VLOOKUP(A3714,Sku_list!$A$1:$D$2667,4,0)*(L3714/1000000*12)</f>
        <v>#N/A</v>
      </c>
      <c r="Y3714" s="9" t="e">
        <f>VLOOKUP(A3714,Sku_list!$A$1:$E$2667,5,0)*((J3714+F3714)/1000000000)</f>
        <v>#N/A</v>
      </c>
      <c r="AC3714" s="22">
        <f t="shared" ca="1" si="57"/>
        <v>6.6666666666666666E-2</v>
      </c>
    </row>
    <row r="3715" spans="1:29" x14ac:dyDescent="0.35">
      <c r="A3715">
        <v>1608122</v>
      </c>
      <c r="B3715" t="s">
        <v>200</v>
      </c>
      <c r="C3715" t="s">
        <v>161</v>
      </c>
      <c r="D3715">
        <v>0</v>
      </c>
      <c r="E3715">
        <v>0</v>
      </c>
      <c r="F3715">
        <v>0</v>
      </c>
      <c r="G3715">
        <v>0</v>
      </c>
      <c r="H3715">
        <v>0</v>
      </c>
      <c r="I3715">
        <v>0</v>
      </c>
      <c r="J3715">
        <v>0</v>
      </c>
      <c r="K3715">
        <v>0</v>
      </c>
      <c r="L3715">
        <v>0</v>
      </c>
      <c r="M3715">
        <v>0</v>
      </c>
      <c r="N3715">
        <v>0</v>
      </c>
      <c r="P3715" s="22" t="s">
        <v>34</v>
      </c>
      <c r="R3715" t="s">
        <v>102</v>
      </c>
      <c r="S3715" t="s">
        <v>306</v>
      </c>
      <c r="T3715" s="9" t="e">
        <f>VLOOKUP(A3715,Sku_list!$A$1:$D$2667,3,0)</f>
        <v>#N/A</v>
      </c>
      <c r="U3715" s="9" t="e">
        <f>VLOOKUP(A3715,Sku_list!$A$1:$D$2667,4,0)*(F3715/1000000*12)</f>
        <v>#N/A</v>
      </c>
      <c r="V3715" s="9" t="e">
        <f>VLOOKUP(A3715,Sku_list!$A$1:$D$2667,4,0)*(H3715/1000000*12)</f>
        <v>#N/A</v>
      </c>
      <c r="W3715" s="9" t="e">
        <f>VLOOKUP(A3715,Sku_list!$A$1:$D$2667,4,0)*(J3715/1000000*12)</f>
        <v>#N/A</v>
      </c>
      <c r="X3715" s="9" t="e">
        <f>VLOOKUP(A3715,Sku_list!$A$1:$D$2667,4,0)*(L3715/1000000*12)</f>
        <v>#N/A</v>
      </c>
      <c r="Y3715" s="9" t="e">
        <f>VLOOKUP(A3715,Sku_list!$A$1:$E$2667,5,0)*((J3715+F3715)/1000000000)</f>
        <v>#N/A</v>
      </c>
      <c r="AC3715" s="22">
        <f t="shared" ref="AC3715:AC3778" ca="1" si="58">(DAY(TODAY())+AB3715)/30</f>
        <v>6.6666666666666666E-2</v>
      </c>
    </row>
    <row r="3716" spans="1:29" x14ac:dyDescent="0.35">
      <c r="A3716">
        <v>1608122</v>
      </c>
      <c r="B3716" t="s">
        <v>200</v>
      </c>
      <c r="C3716" t="s">
        <v>162</v>
      </c>
      <c r="D3716">
        <v>0</v>
      </c>
      <c r="E3716">
        <v>0</v>
      </c>
      <c r="F3716">
        <v>0</v>
      </c>
      <c r="G3716">
        <v>0</v>
      </c>
      <c r="H3716">
        <v>0</v>
      </c>
      <c r="I3716">
        <v>0</v>
      </c>
      <c r="J3716">
        <v>0</v>
      </c>
      <c r="K3716">
        <v>0</v>
      </c>
      <c r="L3716">
        <v>0</v>
      </c>
      <c r="M3716">
        <v>0</v>
      </c>
      <c r="N3716">
        <v>0</v>
      </c>
      <c r="P3716" s="22" t="s">
        <v>34</v>
      </c>
      <c r="R3716" t="s">
        <v>103</v>
      </c>
      <c r="S3716" t="s">
        <v>69</v>
      </c>
      <c r="T3716" s="9" t="e">
        <f>VLOOKUP(A3716,Sku_list!$A$1:$D$2667,3,0)</f>
        <v>#N/A</v>
      </c>
      <c r="U3716" s="9" t="e">
        <f>VLOOKUP(A3716,Sku_list!$A$1:$D$2667,4,0)*(F3716/1000000*12)</f>
        <v>#N/A</v>
      </c>
      <c r="V3716" s="9" t="e">
        <f>VLOOKUP(A3716,Sku_list!$A$1:$D$2667,4,0)*(H3716/1000000*12)</f>
        <v>#N/A</v>
      </c>
      <c r="W3716" s="9" t="e">
        <f>VLOOKUP(A3716,Sku_list!$A$1:$D$2667,4,0)*(J3716/1000000*12)</f>
        <v>#N/A</v>
      </c>
      <c r="X3716" s="9" t="e">
        <f>VLOOKUP(A3716,Sku_list!$A$1:$D$2667,4,0)*(L3716/1000000*12)</f>
        <v>#N/A</v>
      </c>
      <c r="Y3716" s="9" t="e">
        <f>VLOOKUP(A3716,Sku_list!$A$1:$E$2667,5,0)*((J3716+F3716)/1000000000)</f>
        <v>#N/A</v>
      </c>
      <c r="AC3716" s="22">
        <f t="shared" ca="1" si="58"/>
        <v>6.6666666666666666E-2</v>
      </c>
    </row>
    <row r="3717" spans="1:29" x14ac:dyDescent="0.35">
      <c r="A3717">
        <v>1608122</v>
      </c>
      <c r="B3717" t="s">
        <v>200</v>
      </c>
      <c r="C3717" t="s">
        <v>164</v>
      </c>
      <c r="D3717">
        <v>0</v>
      </c>
      <c r="E3717">
        <v>0</v>
      </c>
      <c r="F3717">
        <v>0</v>
      </c>
      <c r="G3717">
        <v>0</v>
      </c>
      <c r="H3717">
        <v>0</v>
      </c>
      <c r="I3717">
        <v>0</v>
      </c>
      <c r="J3717">
        <v>0</v>
      </c>
      <c r="K3717">
        <v>0</v>
      </c>
      <c r="L3717">
        <v>0</v>
      </c>
      <c r="M3717">
        <v>0</v>
      </c>
      <c r="N3717">
        <v>0</v>
      </c>
      <c r="P3717" s="22" t="s">
        <v>34</v>
      </c>
      <c r="R3717" t="s">
        <v>104</v>
      </c>
      <c r="S3717" t="s">
        <v>69</v>
      </c>
      <c r="T3717" s="9" t="e">
        <f>VLOOKUP(A3717,Sku_list!$A$1:$D$2667,3,0)</f>
        <v>#N/A</v>
      </c>
      <c r="U3717" s="9" t="e">
        <f>VLOOKUP(A3717,Sku_list!$A$1:$D$2667,4,0)*(F3717/1000000*12)</f>
        <v>#N/A</v>
      </c>
      <c r="V3717" s="9" t="e">
        <f>VLOOKUP(A3717,Sku_list!$A$1:$D$2667,4,0)*(H3717/1000000*12)</f>
        <v>#N/A</v>
      </c>
      <c r="W3717" s="9" t="e">
        <f>VLOOKUP(A3717,Sku_list!$A$1:$D$2667,4,0)*(J3717/1000000*12)</f>
        <v>#N/A</v>
      </c>
      <c r="X3717" s="9" t="e">
        <f>VLOOKUP(A3717,Sku_list!$A$1:$D$2667,4,0)*(L3717/1000000*12)</f>
        <v>#N/A</v>
      </c>
      <c r="Y3717" s="9" t="e">
        <f>VLOOKUP(A3717,Sku_list!$A$1:$E$2667,5,0)*((J3717+F3717)/1000000000)</f>
        <v>#N/A</v>
      </c>
      <c r="AC3717" s="22">
        <f t="shared" ca="1" si="58"/>
        <v>6.6666666666666666E-2</v>
      </c>
    </row>
    <row r="3718" spans="1:29" x14ac:dyDescent="0.35">
      <c r="A3718">
        <v>1608122</v>
      </c>
      <c r="B3718" t="s">
        <v>200</v>
      </c>
      <c r="C3718" t="s">
        <v>165</v>
      </c>
      <c r="D3718">
        <v>0</v>
      </c>
      <c r="E3718">
        <v>0</v>
      </c>
      <c r="F3718">
        <v>0</v>
      </c>
      <c r="G3718">
        <v>0</v>
      </c>
      <c r="H3718">
        <v>0</v>
      </c>
      <c r="I3718">
        <v>0</v>
      </c>
      <c r="J3718">
        <v>0</v>
      </c>
      <c r="K3718">
        <v>0</v>
      </c>
      <c r="L3718">
        <v>0</v>
      </c>
      <c r="M3718">
        <v>0</v>
      </c>
      <c r="N3718">
        <v>0</v>
      </c>
      <c r="P3718" s="22" t="s">
        <v>34</v>
      </c>
      <c r="R3718" t="s">
        <v>105</v>
      </c>
      <c r="S3718" t="s">
        <v>83</v>
      </c>
      <c r="T3718" s="9" t="e">
        <f>VLOOKUP(A3718,Sku_list!$A$1:$D$2667,3,0)</f>
        <v>#N/A</v>
      </c>
      <c r="U3718" s="9" t="e">
        <f>VLOOKUP(A3718,Sku_list!$A$1:$D$2667,4,0)*(F3718/1000000*12)</f>
        <v>#N/A</v>
      </c>
      <c r="V3718" s="9" t="e">
        <f>VLOOKUP(A3718,Sku_list!$A$1:$D$2667,4,0)*(H3718/1000000*12)</f>
        <v>#N/A</v>
      </c>
      <c r="W3718" s="9" t="e">
        <f>VLOOKUP(A3718,Sku_list!$A$1:$D$2667,4,0)*(J3718/1000000*12)</f>
        <v>#N/A</v>
      </c>
      <c r="X3718" s="9" t="e">
        <f>VLOOKUP(A3718,Sku_list!$A$1:$D$2667,4,0)*(L3718/1000000*12)</f>
        <v>#N/A</v>
      </c>
      <c r="Y3718" s="9" t="e">
        <f>VLOOKUP(A3718,Sku_list!$A$1:$E$2667,5,0)*((J3718+F3718)/1000000000)</f>
        <v>#N/A</v>
      </c>
      <c r="AC3718" s="22">
        <f t="shared" ca="1" si="58"/>
        <v>6.6666666666666666E-2</v>
      </c>
    </row>
    <row r="3719" spans="1:29" x14ac:dyDescent="0.35">
      <c r="A3719">
        <v>1608122</v>
      </c>
      <c r="B3719" t="s">
        <v>200</v>
      </c>
      <c r="C3719" t="s">
        <v>163</v>
      </c>
      <c r="D3719">
        <v>0</v>
      </c>
      <c r="E3719">
        <v>0</v>
      </c>
      <c r="F3719">
        <v>0</v>
      </c>
      <c r="G3719">
        <v>0</v>
      </c>
      <c r="H3719">
        <v>0</v>
      </c>
      <c r="I3719">
        <v>0</v>
      </c>
      <c r="J3719">
        <v>0</v>
      </c>
      <c r="K3719">
        <v>0</v>
      </c>
      <c r="L3719">
        <v>0</v>
      </c>
      <c r="M3719">
        <v>0</v>
      </c>
      <c r="N3719">
        <v>0</v>
      </c>
      <c r="P3719" s="22" t="s">
        <v>34</v>
      </c>
      <c r="R3719" t="s">
        <v>117</v>
      </c>
      <c r="S3719" t="s">
        <v>83</v>
      </c>
      <c r="T3719" s="9" t="e">
        <f>VLOOKUP(A3719,Sku_list!$A$1:$D$2667,3,0)</f>
        <v>#N/A</v>
      </c>
      <c r="U3719" s="9" t="e">
        <f>VLOOKUP(A3719,Sku_list!$A$1:$D$2667,4,0)*(F3719/1000000*12)</f>
        <v>#N/A</v>
      </c>
      <c r="V3719" s="9" t="e">
        <f>VLOOKUP(A3719,Sku_list!$A$1:$D$2667,4,0)*(H3719/1000000*12)</f>
        <v>#N/A</v>
      </c>
      <c r="W3719" s="9" t="e">
        <f>VLOOKUP(A3719,Sku_list!$A$1:$D$2667,4,0)*(J3719/1000000*12)</f>
        <v>#N/A</v>
      </c>
      <c r="X3719" s="9" t="e">
        <f>VLOOKUP(A3719,Sku_list!$A$1:$D$2667,4,0)*(L3719/1000000*12)</f>
        <v>#N/A</v>
      </c>
      <c r="Y3719" s="9" t="e">
        <f>VLOOKUP(A3719,Sku_list!$A$1:$E$2667,5,0)*((J3719+F3719)/1000000000)</f>
        <v>#N/A</v>
      </c>
      <c r="AC3719" s="22">
        <f t="shared" ca="1" si="58"/>
        <v>6.6666666666666666E-2</v>
      </c>
    </row>
    <row r="3720" spans="1:29" x14ac:dyDescent="0.35">
      <c r="A3720">
        <v>1608122</v>
      </c>
      <c r="B3720" t="s">
        <v>200</v>
      </c>
      <c r="C3720" t="s">
        <v>166</v>
      </c>
      <c r="D3720">
        <v>0</v>
      </c>
      <c r="E3720">
        <v>0</v>
      </c>
      <c r="F3720">
        <v>0</v>
      </c>
      <c r="G3720">
        <v>0</v>
      </c>
      <c r="H3720">
        <v>0</v>
      </c>
      <c r="I3720">
        <v>0</v>
      </c>
      <c r="J3720">
        <v>0</v>
      </c>
      <c r="K3720">
        <v>0</v>
      </c>
      <c r="L3720">
        <v>0</v>
      </c>
      <c r="M3720">
        <v>0</v>
      </c>
      <c r="N3720">
        <v>0</v>
      </c>
      <c r="P3720" s="22" t="s">
        <v>34</v>
      </c>
      <c r="R3720" t="s">
        <v>118</v>
      </c>
      <c r="S3720" t="s">
        <v>85</v>
      </c>
      <c r="T3720" s="9" t="e">
        <f>VLOOKUP(A3720,Sku_list!$A$1:$D$2667,3,0)</f>
        <v>#N/A</v>
      </c>
      <c r="U3720" s="9" t="e">
        <f>VLOOKUP(A3720,Sku_list!$A$1:$D$2667,4,0)*(F3720/1000000*12)</f>
        <v>#N/A</v>
      </c>
      <c r="V3720" s="9" t="e">
        <f>VLOOKUP(A3720,Sku_list!$A$1:$D$2667,4,0)*(H3720/1000000*12)</f>
        <v>#N/A</v>
      </c>
      <c r="W3720" s="9" t="e">
        <f>VLOOKUP(A3720,Sku_list!$A$1:$D$2667,4,0)*(J3720/1000000*12)</f>
        <v>#N/A</v>
      </c>
      <c r="X3720" s="9" t="e">
        <f>VLOOKUP(A3720,Sku_list!$A$1:$D$2667,4,0)*(L3720/1000000*12)</f>
        <v>#N/A</v>
      </c>
      <c r="Y3720" s="9" t="e">
        <f>VLOOKUP(A3720,Sku_list!$A$1:$E$2667,5,0)*((J3720+F3720)/1000000000)</f>
        <v>#N/A</v>
      </c>
      <c r="AC3720" s="22">
        <f t="shared" ca="1" si="58"/>
        <v>6.6666666666666666E-2</v>
      </c>
    </row>
    <row r="3721" spans="1:29" x14ac:dyDescent="0.35">
      <c r="A3721">
        <v>1608122</v>
      </c>
      <c r="B3721" t="s">
        <v>200</v>
      </c>
      <c r="C3721" t="s">
        <v>167</v>
      </c>
      <c r="D3721">
        <v>0</v>
      </c>
      <c r="E3721">
        <v>0</v>
      </c>
      <c r="F3721">
        <v>0</v>
      </c>
      <c r="G3721">
        <v>0</v>
      </c>
      <c r="H3721">
        <v>0</v>
      </c>
      <c r="I3721">
        <v>0</v>
      </c>
      <c r="J3721">
        <v>0</v>
      </c>
      <c r="K3721">
        <v>0</v>
      </c>
      <c r="L3721">
        <v>0</v>
      </c>
      <c r="M3721">
        <v>0</v>
      </c>
      <c r="N3721">
        <v>0</v>
      </c>
      <c r="P3721" s="22" t="s">
        <v>34</v>
      </c>
      <c r="R3721" t="s">
        <v>119</v>
      </c>
      <c r="S3721" t="s">
        <v>72</v>
      </c>
      <c r="T3721" s="9" t="e">
        <f>VLOOKUP(A3721,Sku_list!$A$1:$D$2667,3,0)</f>
        <v>#N/A</v>
      </c>
      <c r="U3721" s="9" t="e">
        <f>VLOOKUP(A3721,Sku_list!$A$1:$D$2667,4,0)*(F3721/1000000*12)</f>
        <v>#N/A</v>
      </c>
      <c r="V3721" s="9" t="e">
        <f>VLOOKUP(A3721,Sku_list!$A$1:$D$2667,4,0)*(H3721/1000000*12)</f>
        <v>#N/A</v>
      </c>
      <c r="W3721" s="9" t="e">
        <f>VLOOKUP(A3721,Sku_list!$A$1:$D$2667,4,0)*(J3721/1000000*12)</f>
        <v>#N/A</v>
      </c>
      <c r="X3721" s="9" t="e">
        <f>VLOOKUP(A3721,Sku_list!$A$1:$D$2667,4,0)*(L3721/1000000*12)</f>
        <v>#N/A</v>
      </c>
      <c r="Y3721" s="9" t="e">
        <f>VLOOKUP(A3721,Sku_list!$A$1:$E$2667,5,0)*((J3721+F3721)/1000000000)</f>
        <v>#N/A</v>
      </c>
      <c r="AC3721" s="22">
        <f t="shared" ca="1" si="58"/>
        <v>6.6666666666666666E-2</v>
      </c>
    </row>
    <row r="3722" spans="1:29" x14ac:dyDescent="0.35">
      <c r="A3722">
        <v>1608122</v>
      </c>
      <c r="B3722" t="s">
        <v>200</v>
      </c>
      <c r="C3722" t="s">
        <v>61</v>
      </c>
      <c r="D3722">
        <v>0</v>
      </c>
      <c r="E3722">
        <v>0</v>
      </c>
      <c r="F3722">
        <v>0</v>
      </c>
      <c r="G3722">
        <v>0</v>
      </c>
      <c r="H3722">
        <v>0</v>
      </c>
      <c r="I3722">
        <v>0</v>
      </c>
      <c r="J3722">
        <v>0</v>
      </c>
      <c r="K3722">
        <v>0</v>
      </c>
      <c r="L3722">
        <v>0</v>
      </c>
      <c r="M3722">
        <v>0</v>
      </c>
      <c r="N3722">
        <v>0</v>
      </c>
      <c r="P3722" s="22" t="s">
        <v>34</v>
      </c>
      <c r="R3722" t="s">
        <v>5</v>
      </c>
      <c r="S3722" t="s">
        <v>85</v>
      </c>
      <c r="T3722" s="9" t="e">
        <f>VLOOKUP(A3722,Sku_list!$A$1:$D$2667,3,0)</f>
        <v>#N/A</v>
      </c>
      <c r="U3722" s="9" t="e">
        <f>VLOOKUP(A3722,Sku_list!$A$1:$D$2667,4,0)*(F3722/1000000*12)</f>
        <v>#N/A</v>
      </c>
      <c r="V3722" s="9" t="e">
        <f>VLOOKUP(A3722,Sku_list!$A$1:$D$2667,4,0)*(H3722/1000000*12)</f>
        <v>#N/A</v>
      </c>
      <c r="W3722" s="9" t="e">
        <f>VLOOKUP(A3722,Sku_list!$A$1:$D$2667,4,0)*(J3722/1000000*12)</f>
        <v>#N/A</v>
      </c>
      <c r="X3722" s="9" t="e">
        <f>VLOOKUP(A3722,Sku_list!$A$1:$D$2667,4,0)*(L3722/1000000*12)</f>
        <v>#N/A</v>
      </c>
      <c r="Y3722" s="9" t="e">
        <f>VLOOKUP(A3722,Sku_list!$A$1:$E$2667,5,0)*((J3722+F3722)/1000000000)</f>
        <v>#N/A</v>
      </c>
      <c r="AC3722" s="22">
        <f t="shared" ca="1" si="58"/>
        <v>6.6666666666666666E-2</v>
      </c>
    </row>
    <row r="3723" spans="1:29" x14ac:dyDescent="0.35">
      <c r="A3723">
        <v>1608122</v>
      </c>
      <c r="B3723" t="s">
        <v>200</v>
      </c>
      <c r="C3723" t="s">
        <v>39</v>
      </c>
      <c r="D3723">
        <v>0</v>
      </c>
      <c r="E3723">
        <v>0</v>
      </c>
      <c r="F3723">
        <v>0</v>
      </c>
      <c r="G3723">
        <v>0</v>
      </c>
      <c r="H3723">
        <v>0</v>
      </c>
      <c r="I3723">
        <v>0</v>
      </c>
      <c r="J3723">
        <v>0</v>
      </c>
      <c r="K3723">
        <v>0</v>
      </c>
      <c r="L3723">
        <v>0</v>
      </c>
      <c r="M3723">
        <v>0</v>
      </c>
      <c r="N3723">
        <v>0</v>
      </c>
      <c r="P3723" s="22" t="s">
        <v>34</v>
      </c>
      <c r="R3723" t="s">
        <v>43</v>
      </c>
      <c r="S3723" t="s">
        <v>190</v>
      </c>
      <c r="T3723" s="9" t="e">
        <f>VLOOKUP(A3723,Sku_list!$A$1:$D$2667,3,0)</f>
        <v>#N/A</v>
      </c>
      <c r="U3723" s="9" t="e">
        <f>VLOOKUP(A3723,Sku_list!$A$1:$D$2667,4,0)*(F3723/1000000*12)</f>
        <v>#N/A</v>
      </c>
      <c r="V3723" s="9" t="e">
        <f>VLOOKUP(A3723,Sku_list!$A$1:$D$2667,4,0)*(H3723/1000000*12)</f>
        <v>#N/A</v>
      </c>
      <c r="W3723" s="9" t="e">
        <f>VLOOKUP(A3723,Sku_list!$A$1:$D$2667,4,0)*(J3723/1000000*12)</f>
        <v>#N/A</v>
      </c>
      <c r="X3723" s="9" t="e">
        <f>VLOOKUP(A3723,Sku_list!$A$1:$D$2667,4,0)*(L3723/1000000*12)</f>
        <v>#N/A</v>
      </c>
      <c r="Y3723" s="9" t="e">
        <f>VLOOKUP(A3723,Sku_list!$A$1:$E$2667,5,0)*((J3723+F3723)/1000000000)</f>
        <v>#N/A</v>
      </c>
      <c r="AC3723" s="22">
        <f t="shared" ca="1" si="58"/>
        <v>6.6666666666666666E-2</v>
      </c>
    </row>
    <row r="3724" spans="1:29" x14ac:dyDescent="0.35">
      <c r="A3724">
        <v>1608122</v>
      </c>
      <c r="B3724" t="s">
        <v>200</v>
      </c>
      <c r="C3724" t="s">
        <v>65</v>
      </c>
      <c r="D3724">
        <v>0</v>
      </c>
      <c r="E3724">
        <v>0</v>
      </c>
      <c r="F3724">
        <v>0</v>
      </c>
      <c r="G3724">
        <v>0</v>
      </c>
      <c r="H3724">
        <v>0</v>
      </c>
      <c r="I3724">
        <v>0</v>
      </c>
      <c r="J3724">
        <v>0</v>
      </c>
      <c r="K3724">
        <v>0</v>
      </c>
      <c r="L3724">
        <v>0</v>
      </c>
      <c r="M3724">
        <v>0</v>
      </c>
      <c r="N3724">
        <v>0</v>
      </c>
      <c r="P3724" s="22" t="s">
        <v>34</v>
      </c>
      <c r="R3724" t="s">
        <v>300</v>
      </c>
      <c r="S3724" t="s">
        <v>83</v>
      </c>
      <c r="T3724" s="9" t="e">
        <f>VLOOKUP(A3724,Sku_list!$A$1:$D$2667,3,0)</f>
        <v>#N/A</v>
      </c>
      <c r="U3724" s="9" t="e">
        <f>VLOOKUP(A3724,Sku_list!$A$1:$D$2667,4,0)*(F3724/1000000*12)</f>
        <v>#N/A</v>
      </c>
      <c r="V3724" s="9" t="e">
        <f>VLOOKUP(A3724,Sku_list!$A$1:$D$2667,4,0)*(H3724/1000000*12)</f>
        <v>#N/A</v>
      </c>
      <c r="W3724" s="9" t="e">
        <f>VLOOKUP(A3724,Sku_list!$A$1:$D$2667,4,0)*(J3724/1000000*12)</f>
        <v>#N/A</v>
      </c>
      <c r="X3724" s="9" t="e">
        <f>VLOOKUP(A3724,Sku_list!$A$1:$D$2667,4,0)*(L3724/1000000*12)</f>
        <v>#N/A</v>
      </c>
      <c r="Y3724" s="9" t="e">
        <f>VLOOKUP(A3724,Sku_list!$A$1:$E$2667,5,0)*((J3724+F3724)/1000000000)</f>
        <v>#N/A</v>
      </c>
      <c r="AC3724" s="22">
        <f t="shared" ca="1" si="58"/>
        <v>6.6666666666666666E-2</v>
      </c>
    </row>
    <row r="3725" spans="1:29" x14ac:dyDescent="0.35">
      <c r="A3725">
        <v>1608122</v>
      </c>
      <c r="B3725" t="s">
        <v>200</v>
      </c>
      <c r="C3725" t="s">
        <v>66</v>
      </c>
      <c r="D3725">
        <v>0</v>
      </c>
      <c r="E3725">
        <v>0</v>
      </c>
      <c r="F3725">
        <v>0</v>
      </c>
      <c r="G3725">
        <v>0</v>
      </c>
      <c r="H3725">
        <v>0</v>
      </c>
      <c r="I3725">
        <v>0</v>
      </c>
      <c r="J3725">
        <v>0</v>
      </c>
      <c r="K3725">
        <v>0</v>
      </c>
      <c r="L3725">
        <v>0</v>
      </c>
      <c r="M3725">
        <v>0</v>
      </c>
      <c r="N3725">
        <v>0</v>
      </c>
      <c r="P3725" s="22" t="s">
        <v>34</v>
      </c>
      <c r="R3725" t="s">
        <v>174</v>
      </c>
      <c r="S3725" t="s">
        <v>72</v>
      </c>
      <c r="T3725" s="9" t="e">
        <f>VLOOKUP(A3725,Sku_list!$A$1:$D$2667,3,0)</f>
        <v>#N/A</v>
      </c>
      <c r="U3725" s="9" t="e">
        <f>VLOOKUP(A3725,Sku_list!$A$1:$D$2667,4,0)*(F3725/1000000*12)</f>
        <v>#N/A</v>
      </c>
      <c r="V3725" s="9" t="e">
        <f>VLOOKUP(A3725,Sku_list!$A$1:$D$2667,4,0)*(H3725/1000000*12)</f>
        <v>#N/A</v>
      </c>
      <c r="W3725" s="9" t="e">
        <f>VLOOKUP(A3725,Sku_list!$A$1:$D$2667,4,0)*(J3725/1000000*12)</f>
        <v>#N/A</v>
      </c>
      <c r="X3725" s="9" t="e">
        <f>VLOOKUP(A3725,Sku_list!$A$1:$D$2667,4,0)*(L3725/1000000*12)</f>
        <v>#N/A</v>
      </c>
      <c r="Y3725" s="9" t="e">
        <f>VLOOKUP(A3725,Sku_list!$A$1:$E$2667,5,0)*((J3725+F3725)/1000000000)</f>
        <v>#N/A</v>
      </c>
      <c r="AC3725" s="22">
        <f t="shared" ca="1" si="58"/>
        <v>6.6666666666666666E-2</v>
      </c>
    </row>
    <row r="3726" spans="1:29" x14ac:dyDescent="0.35">
      <c r="A3726">
        <v>1608122</v>
      </c>
      <c r="B3726" t="s">
        <v>200</v>
      </c>
      <c r="C3726" t="s">
        <v>67</v>
      </c>
      <c r="D3726">
        <v>0</v>
      </c>
      <c r="E3726">
        <v>0</v>
      </c>
      <c r="F3726">
        <v>0</v>
      </c>
      <c r="G3726">
        <v>0</v>
      </c>
      <c r="H3726">
        <v>0</v>
      </c>
      <c r="I3726">
        <v>0</v>
      </c>
      <c r="J3726">
        <v>0</v>
      </c>
      <c r="K3726">
        <v>0</v>
      </c>
      <c r="L3726">
        <v>0</v>
      </c>
      <c r="M3726">
        <v>0</v>
      </c>
      <c r="N3726">
        <v>0</v>
      </c>
      <c r="P3726" s="22" t="s">
        <v>34</v>
      </c>
      <c r="R3726" t="s">
        <v>176</v>
      </c>
      <c r="S3726" t="s">
        <v>72</v>
      </c>
      <c r="T3726" s="9" t="e">
        <f>VLOOKUP(A3726,Sku_list!$A$1:$D$2667,3,0)</f>
        <v>#N/A</v>
      </c>
      <c r="U3726" s="9" t="e">
        <f>VLOOKUP(A3726,Sku_list!$A$1:$D$2667,4,0)*(F3726/1000000*12)</f>
        <v>#N/A</v>
      </c>
      <c r="V3726" s="9" t="e">
        <f>VLOOKUP(A3726,Sku_list!$A$1:$D$2667,4,0)*(H3726/1000000*12)</f>
        <v>#N/A</v>
      </c>
      <c r="W3726" s="9" t="e">
        <f>VLOOKUP(A3726,Sku_list!$A$1:$D$2667,4,0)*(J3726/1000000*12)</f>
        <v>#N/A</v>
      </c>
      <c r="X3726" s="9" t="e">
        <f>VLOOKUP(A3726,Sku_list!$A$1:$D$2667,4,0)*(L3726/1000000*12)</f>
        <v>#N/A</v>
      </c>
      <c r="Y3726" s="9" t="e">
        <f>VLOOKUP(A3726,Sku_list!$A$1:$E$2667,5,0)*((J3726+F3726)/1000000000)</f>
        <v>#N/A</v>
      </c>
      <c r="AC3726" s="22">
        <f t="shared" ca="1" si="58"/>
        <v>6.6666666666666666E-2</v>
      </c>
    </row>
    <row r="3727" spans="1:29" x14ac:dyDescent="0.35">
      <c r="A3727">
        <v>1608122</v>
      </c>
      <c r="B3727" t="s">
        <v>200</v>
      </c>
      <c r="C3727" t="s">
        <v>68</v>
      </c>
      <c r="D3727">
        <v>0</v>
      </c>
      <c r="E3727">
        <v>0</v>
      </c>
      <c r="F3727">
        <v>0</v>
      </c>
      <c r="G3727">
        <v>0</v>
      </c>
      <c r="H3727">
        <v>0</v>
      </c>
      <c r="I3727">
        <v>0</v>
      </c>
      <c r="J3727">
        <v>0</v>
      </c>
      <c r="K3727">
        <v>0</v>
      </c>
      <c r="L3727">
        <v>0</v>
      </c>
      <c r="M3727">
        <v>0</v>
      </c>
      <c r="N3727">
        <v>0</v>
      </c>
      <c r="P3727" s="22" t="s">
        <v>34</v>
      </c>
      <c r="R3727" t="s">
        <v>177</v>
      </c>
      <c r="S3727" t="s">
        <v>72</v>
      </c>
      <c r="T3727" s="9" t="e">
        <f>VLOOKUP(A3727,Sku_list!$A$1:$D$2667,3,0)</f>
        <v>#N/A</v>
      </c>
      <c r="U3727" s="9" t="e">
        <f>VLOOKUP(A3727,Sku_list!$A$1:$D$2667,4,0)*(F3727/1000000*12)</f>
        <v>#N/A</v>
      </c>
      <c r="V3727" s="9" t="e">
        <f>VLOOKUP(A3727,Sku_list!$A$1:$D$2667,4,0)*(H3727/1000000*12)</f>
        <v>#N/A</v>
      </c>
      <c r="W3727" s="9" t="e">
        <f>VLOOKUP(A3727,Sku_list!$A$1:$D$2667,4,0)*(J3727/1000000*12)</f>
        <v>#N/A</v>
      </c>
      <c r="X3727" s="9" t="e">
        <f>VLOOKUP(A3727,Sku_list!$A$1:$D$2667,4,0)*(L3727/1000000*12)</f>
        <v>#N/A</v>
      </c>
      <c r="Y3727" s="9" t="e">
        <f>VLOOKUP(A3727,Sku_list!$A$1:$E$2667,5,0)*((J3727+F3727)/1000000000)</f>
        <v>#N/A</v>
      </c>
      <c r="AC3727" s="22">
        <f t="shared" ca="1" si="58"/>
        <v>6.6666666666666666E-2</v>
      </c>
    </row>
    <row r="3728" spans="1:29" x14ac:dyDescent="0.35">
      <c r="A3728">
        <v>1608122</v>
      </c>
      <c r="B3728" t="s">
        <v>200</v>
      </c>
      <c r="C3728" t="s">
        <v>44</v>
      </c>
      <c r="D3728">
        <v>0</v>
      </c>
      <c r="E3728">
        <v>0</v>
      </c>
      <c r="F3728">
        <v>0</v>
      </c>
      <c r="G3728">
        <v>0</v>
      </c>
      <c r="H3728">
        <v>0</v>
      </c>
      <c r="I3728">
        <v>0</v>
      </c>
      <c r="J3728">
        <v>0</v>
      </c>
      <c r="K3728">
        <v>0</v>
      </c>
      <c r="L3728">
        <v>0</v>
      </c>
      <c r="M3728">
        <v>0</v>
      </c>
      <c r="N3728">
        <v>0</v>
      </c>
      <c r="P3728" s="22" t="s">
        <v>34</v>
      </c>
      <c r="R3728" t="s">
        <v>45</v>
      </c>
      <c r="S3728" t="s">
        <v>193</v>
      </c>
      <c r="T3728" s="9" t="e">
        <f>VLOOKUP(A3728,Sku_list!$A$1:$D$2667,3,0)</f>
        <v>#N/A</v>
      </c>
      <c r="U3728" s="9" t="e">
        <f>VLOOKUP(A3728,Sku_list!$A$1:$D$2667,4,0)*(F3728/1000000*12)</f>
        <v>#N/A</v>
      </c>
      <c r="V3728" s="9" t="e">
        <f>VLOOKUP(A3728,Sku_list!$A$1:$D$2667,4,0)*(H3728/1000000*12)</f>
        <v>#N/A</v>
      </c>
      <c r="W3728" s="9" t="e">
        <f>VLOOKUP(A3728,Sku_list!$A$1:$D$2667,4,0)*(J3728/1000000*12)</f>
        <v>#N/A</v>
      </c>
      <c r="X3728" s="9" t="e">
        <f>VLOOKUP(A3728,Sku_list!$A$1:$D$2667,4,0)*(L3728/1000000*12)</f>
        <v>#N/A</v>
      </c>
      <c r="Y3728" s="9" t="e">
        <f>VLOOKUP(A3728,Sku_list!$A$1:$E$2667,5,0)*((J3728+F3728)/1000000000)</f>
        <v>#N/A</v>
      </c>
      <c r="AC3728" s="22">
        <f t="shared" ca="1" si="58"/>
        <v>6.6666666666666666E-2</v>
      </c>
    </row>
    <row r="3729" spans="1:29" x14ac:dyDescent="0.35">
      <c r="A3729">
        <v>1608122</v>
      </c>
      <c r="B3729" t="s">
        <v>200</v>
      </c>
      <c r="C3729" t="s">
        <v>272</v>
      </c>
      <c r="D3729">
        <v>0</v>
      </c>
      <c r="E3729">
        <v>0</v>
      </c>
      <c r="F3729">
        <v>0</v>
      </c>
      <c r="G3729">
        <v>0</v>
      </c>
      <c r="H3729">
        <v>0</v>
      </c>
      <c r="I3729">
        <v>0</v>
      </c>
      <c r="J3729">
        <v>0</v>
      </c>
      <c r="K3729">
        <v>0</v>
      </c>
      <c r="L3729">
        <v>0</v>
      </c>
      <c r="M3729">
        <v>0</v>
      </c>
      <c r="N3729">
        <v>0</v>
      </c>
      <c r="P3729" s="22" t="s">
        <v>34</v>
      </c>
      <c r="R3729" t="s">
        <v>99</v>
      </c>
      <c r="S3729" t="s">
        <v>173</v>
      </c>
      <c r="T3729" s="9" t="e">
        <f>VLOOKUP(A3729,Sku_list!$A$1:$D$2667,3,0)</f>
        <v>#N/A</v>
      </c>
      <c r="U3729" s="9" t="e">
        <f>VLOOKUP(A3729,Sku_list!$A$1:$D$2667,4,0)*(F3729/1000000*12)</f>
        <v>#N/A</v>
      </c>
      <c r="V3729" s="9" t="e">
        <f>VLOOKUP(A3729,Sku_list!$A$1:$D$2667,4,0)*(H3729/1000000*12)</f>
        <v>#N/A</v>
      </c>
      <c r="W3729" s="9" t="e">
        <f>VLOOKUP(A3729,Sku_list!$A$1:$D$2667,4,0)*(J3729/1000000*12)</f>
        <v>#N/A</v>
      </c>
      <c r="X3729" s="9" t="e">
        <f>VLOOKUP(A3729,Sku_list!$A$1:$D$2667,4,0)*(L3729/1000000*12)</f>
        <v>#N/A</v>
      </c>
      <c r="Y3729" s="9" t="e">
        <f>VLOOKUP(A3729,Sku_list!$A$1:$E$2667,5,0)*((J3729+F3729)/1000000000)</f>
        <v>#N/A</v>
      </c>
      <c r="AC3729" s="22">
        <f t="shared" ca="1" si="58"/>
        <v>6.6666666666666666E-2</v>
      </c>
    </row>
    <row r="3730" spans="1:29" x14ac:dyDescent="0.35">
      <c r="A3730">
        <v>1608124</v>
      </c>
      <c r="B3730" t="s">
        <v>248</v>
      </c>
      <c r="C3730" t="s">
        <v>3</v>
      </c>
      <c r="D3730">
        <v>0</v>
      </c>
      <c r="E3730">
        <v>0</v>
      </c>
      <c r="F3730">
        <v>0</v>
      </c>
      <c r="G3730">
        <v>0</v>
      </c>
      <c r="H3730">
        <v>0</v>
      </c>
      <c r="I3730">
        <v>0</v>
      </c>
      <c r="J3730">
        <v>0</v>
      </c>
      <c r="K3730">
        <v>0</v>
      </c>
      <c r="L3730">
        <v>0</v>
      </c>
      <c r="M3730">
        <v>0</v>
      </c>
      <c r="N3730">
        <v>0</v>
      </c>
      <c r="P3730" s="22" t="s">
        <v>34</v>
      </c>
      <c r="R3730" t="s">
        <v>4</v>
      </c>
      <c r="S3730" t="s">
        <v>173</v>
      </c>
      <c r="T3730" s="9" t="e">
        <f>VLOOKUP(A3730,Sku_list!$A$1:$D$2667,3,0)</f>
        <v>#N/A</v>
      </c>
      <c r="U3730" s="9" t="e">
        <f>VLOOKUP(A3730,Sku_list!$A$1:$D$2667,4,0)*(F3730/1000000*12)</f>
        <v>#N/A</v>
      </c>
      <c r="V3730" s="9" t="e">
        <f>VLOOKUP(A3730,Sku_list!$A$1:$D$2667,4,0)*(H3730/1000000*12)</f>
        <v>#N/A</v>
      </c>
      <c r="W3730" s="9" t="e">
        <f>VLOOKUP(A3730,Sku_list!$A$1:$D$2667,4,0)*(J3730/1000000*12)</f>
        <v>#N/A</v>
      </c>
      <c r="X3730" s="9" t="e">
        <f>VLOOKUP(A3730,Sku_list!$A$1:$D$2667,4,0)*(L3730/1000000*12)</f>
        <v>#N/A</v>
      </c>
      <c r="Y3730" s="9" t="e">
        <f>VLOOKUP(A3730,Sku_list!$A$1:$E$2667,5,0)*((J3730+F3730)/1000000000)</f>
        <v>#N/A</v>
      </c>
      <c r="AC3730" s="22">
        <f t="shared" ca="1" si="58"/>
        <v>6.6666666666666666E-2</v>
      </c>
    </row>
    <row r="3731" spans="1:29" x14ac:dyDescent="0.35">
      <c r="A3731">
        <v>1608124</v>
      </c>
      <c r="B3731" t="s">
        <v>248</v>
      </c>
      <c r="C3731" t="s">
        <v>191</v>
      </c>
      <c r="D3731">
        <v>0</v>
      </c>
      <c r="E3731">
        <v>0</v>
      </c>
      <c r="F3731">
        <v>0</v>
      </c>
      <c r="G3731">
        <v>0</v>
      </c>
      <c r="H3731">
        <v>0</v>
      </c>
      <c r="I3731">
        <v>0</v>
      </c>
      <c r="J3731">
        <v>16428</v>
      </c>
      <c r="K3731">
        <v>16428</v>
      </c>
      <c r="L3731">
        <v>0</v>
      </c>
      <c r="M3731">
        <v>-16428</v>
      </c>
      <c r="N3731">
        <v>16428</v>
      </c>
      <c r="P3731" s="22" t="s">
        <v>34</v>
      </c>
      <c r="R3731" t="s">
        <v>99</v>
      </c>
      <c r="S3731" t="s">
        <v>173</v>
      </c>
      <c r="T3731" s="9" t="e">
        <f>VLOOKUP(A3731,Sku_list!$A$1:$D$2667,3,0)</f>
        <v>#N/A</v>
      </c>
      <c r="U3731" s="9" t="e">
        <f>VLOOKUP(A3731,Sku_list!$A$1:$D$2667,4,0)*(F3731/1000000*12)</f>
        <v>#N/A</v>
      </c>
      <c r="V3731" s="9" t="e">
        <f>VLOOKUP(A3731,Sku_list!$A$1:$D$2667,4,0)*(H3731/1000000*12)</f>
        <v>#N/A</v>
      </c>
      <c r="W3731" s="9" t="e">
        <f>VLOOKUP(A3731,Sku_list!$A$1:$D$2667,4,0)*(J3731/1000000*12)</f>
        <v>#N/A</v>
      </c>
      <c r="X3731" s="9" t="e">
        <f>VLOOKUP(A3731,Sku_list!$A$1:$D$2667,4,0)*(L3731/1000000*12)</f>
        <v>#N/A</v>
      </c>
      <c r="Y3731" s="9" t="e">
        <f>VLOOKUP(A3731,Sku_list!$A$1:$E$2667,5,0)*((J3731+F3731)/1000000000)</f>
        <v>#N/A</v>
      </c>
      <c r="AC3731" s="22">
        <f t="shared" ca="1" si="58"/>
        <v>6.6666666666666666E-2</v>
      </c>
    </row>
    <row r="3732" spans="1:29" x14ac:dyDescent="0.35">
      <c r="A3732">
        <v>1608124</v>
      </c>
      <c r="B3732" t="s">
        <v>248</v>
      </c>
      <c r="C3732" t="s">
        <v>139</v>
      </c>
      <c r="D3732">
        <v>0</v>
      </c>
      <c r="E3732">
        <v>600</v>
      </c>
      <c r="F3732">
        <v>0</v>
      </c>
      <c r="G3732">
        <v>948</v>
      </c>
      <c r="H3732">
        <v>948</v>
      </c>
      <c r="I3732">
        <v>0</v>
      </c>
      <c r="J3732">
        <v>828</v>
      </c>
      <c r="K3732">
        <v>744</v>
      </c>
      <c r="L3732">
        <v>2000</v>
      </c>
      <c r="M3732">
        <v>224</v>
      </c>
      <c r="N3732">
        <v>-224</v>
      </c>
      <c r="P3732" s="22">
        <v>0.88800000000000001</v>
      </c>
      <c r="R3732" t="s">
        <v>70</v>
      </c>
      <c r="S3732" t="s">
        <v>69</v>
      </c>
      <c r="T3732" s="9" t="e">
        <f>VLOOKUP(A3732,Sku_list!$A$1:$D$2667,3,0)</f>
        <v>#N/A</v>
      </c>
      <c r="U3732" s="9" t="e">
        <f>VLOOKUP(A3732,Sku_list!$A$1:$D$2667,4,0)*(F3732/1000000*12)</f>
        <v>#N/A</v>
      </c>
      <c r="V3732" s="9" t="e">
        <f>VLOOKUP(A3732,Sku_list!$A$1:$D$2667,4,0)*(H3732/1000000*12)</f>
        <v>#N/A</v>
      </c>
      <c r="W3732" s="9" t="e">
        <f>VLOOKUP(A3732,Sku_list!$A$1:$D$2667,4,0)*(J3732/1000000*12)</f>
        <v>#N/A</v>
      </c>
      <c r="X3732" s="9" t="e">
        <f>VLOOKUP(A3732,Sku_list!$A$1:$D$2667,4,0)*(L3732/1000000*12)</f>
        <v>#N/A</v>
      </c>
      <c r="Y3732" s="9" t="e">
        <f>VLOOKUP(A3732,Sku_list!$A$1:$E$2667,5,0)*((J3732+F3732)/1000000000)</f>
        <v>#N/A</v>
      </c>
      <c r="AC3732" s="22">
        <f t="shared" ca="1" si="58"/>
        <v>6.6666666666666666E-2</v>
      </c>
    </row>
    <row r="3733" spans="1:29" x14ac:dyDescent="0.35">
      <c r="A3733">
        <v>1608124</v>
      </c>
      <c r="B3733" t="s">
        <v>248</v>
      </c>
      <c r="C3733" t="s">
        <v>140</v>
      </c>
      <c r="D3733">
        <v>0</v>
      </c>
      <c r="E3733">
        <v>0</v>
      </c>
      <c r="F3733">
        <v>0</v>
      </c>
      <c r="G3733">
        <v>348</v>
      </c>
      <c r="H3733">
        <v>348</v>
      </c>
      <c r="I3733">
        <v>0</v>
      </c>
      <c r="J3733">
        <v>480</v>
      </c>
      <c r="K3733">
        <v>456</v>
      </c>
      <c r="L3733">
        <v>1000</v>
      </c>
      <c r="M3733">
        <v>172</v>
      </c>
      <c r="N3733">
        <v>-172</v>
      </c>
      <c r="P3733" s="22">
        <v>0.82799999999999996</v>
      </c>
      <c r="R3733" t="s">
        <v>71</v>
      </c>
      <c r="S3733" t="s">
        <v>72</v>
      </c>
      <c r="T3733" s="9" t="e">
        <f>VLOOKUP(A3733,Sku_list!$A$1:$D$2667,3,0)</f>
        <v>#N/A</v>
      </c>
      <c r="U3733" s="9" t="e">
        <f>VLOOKUP(A3733,Sku_list!$A$1:$D$2667,4,0)*(F3733/1000000*12)</f>
        <v>#N/A</v>
      </c>
      <c r="V3733" s="9" t="e">
        <f>VLOOKUP(A3733,Sku_list!$A$1:$D$2667,4,0)*(H3733/1000000*12)</f>
        <v>#N/A</v>
      </c>
      <c r="W3733" s="9" t="e">
        <f>VLOOKUP(A3733,Sku_list!$A$1:$D$2667,4,0)*(J3733/1000000*12)</f>
        <v>#N/A</v>
      </c>
      <c r="X3733" s="9" t="e">
        <f>VLOOKUP(A3733,Sku_list!$A$1:$D$2667,4,0)*(L3733/1000000*12)</f>
        <v>#N/A</v>
      </c>
      <c r="Y3733" s="9" t="e">
        <f>VLOOKUP(A3733,Sku_list!$A$1:$E$2667,5,0)*((J3733+F3733)/1000000000)</f>
        <v>#N/A</v>
      </c>
      <c r="AC3733" s="22">
        <f t="shared" ca="1" si="58"/>
        <v>6.6666666666666666E-2</v>
      </c>
    </row>
    <row r="3734" spans="1:29" x14ac:dyDescent="0.35">
      <c r="A3734">
        <v>1608124</v>
      </c>
      <c r="B3734" t="s">
        <v>248</v>
      </c>
      <c r="C3734" t="s">
        <v>141</v>
      </c>
      <c r="D3734">
        <v>0</v>
      </c>
      <c r="E3734">
        <v>2508</v>
      </c>
      <c r="F3734">
        <v>0</v>
      </c>
      <c r="G3734">
        <v>2784</v>
      </c>
      <c r="H3734">
        <v>1812</v>
      </c>
      <c r="I3734">
        <v>0</v>
      </c>
      <c r="J3734">
        <v>2231</v>
      </c>
      <c r="K3734">
        <v>1331</v>
      </c>
      <c r="L3734">
        <v>9000</v>
      </c>
      <c r="M3734">
        <v>4957</v>
      </c>
      <c r="N3734">
        <v>-4957</v>
      </c>
      <c r="P3734" s="22">
        <v>0.44922222222222224</v>
      </c>
      <c r="R3734" t="s">
        <v>82</v>
      </c>
      <c r="S3734" t="s">
        <v>83</v>
      </c>
      <c r="T3734" s="9" t="e">
        <f>VLOOKUP(A3734,Sku_list!$A$1:$D$2667,3,0)</f>
        <v>#N/A</v>
      </c>
      <c r="U3734" s="9" t="e">
        <f>VLOOKUP(A3734,Sku_list!$A$1:$D$2667,4,0)*(F3734/1000000*12)</f>
        <v>#N/A</v>
      </c>
      <c r="V3734" s="9" t="e">
        <f>VLOOKUP(A3734,Sku_list!$A$1:$D$2667,4,0)*(H3734/1000000*12)</f>
        <v>#N/A</v>
      </c>
      <c r="W3734" s="9" t="e">
        <f>VLOOKUP(A3734,Sku_list!$A$1:$D$2667,4,0)*(J3734/1000000*12)</f>
        <v>#N/A</v>
      </c>
      <c r="X3734" s="9" t="e">
        <f>VLOOKUP(A3734,Sku_list!$A$1:$D$2667,4,0)*(L3734/1000000*12)</f>
        <v>#N/A</v>
      </c>
      <c r="Y3734" s="9" t="e">
        <f>VLOOKUP(A3734,Sku_list!$A$1:$E$2667,5,0)*((J3734+F3734)/1000000000)</f>
        <v>#N/A</v>
      </c>
      <c r="AC3734" s="22">
        <f t="shared" ca="1" si="58"/>
        <v>6.6666666666666666E-2</v>
      </c>
    </row>
    <row r="3735" spans="1:29" x14ac:dyDescent="0.35">
      <c r="A3735">
        <v>1608124</v>
      </c>
      <c r="B3735" t="s">
        <v>248</v>
      </c>
      <c r="C3735" t="s">
        <v>142</v>
      </c>
      <c r="D3735">
        <v>0</v>
      </c>
      <c r="E3735">
        <v>2520</v>
      </c>
      <c r="F3735">
        <v>876</v>
      </c>
      <c r="G3735">
        <v>3432</v>
      </c>
      <c r="H3735">
        <v>2940</v>
      </c>
      <c r="I3735">
        <v>0</v>
      </c>
      <c r="J3735">
        <v>2040</v>
      </c>
      <c r="K3735">
        <v>2292</v>
      </c>
      <c r="L3735">
        <v>5900</v>
      </c>
      <c r="M3735">
        <v>44</v>
      </c>
      <c r="N3735">
        <v>-44</v>
      </c>
      <c r="P3735" s="22">
        <v>0.99254237288135594</v>
      </c>
      <c r="R3735" t="s">
        <v>84</v>
      </c>
      <c r="S3735" t="s">
        <v>85</v>
      </c>
      <c r="T3735" s="9" t="e">
        <f>VLOOKUP(A3735,Sku_list!$A$1:$D$2667,3,0)</f>
        <v>#N/A</v>
      </c>
      <c r="U3735" s="9" t="e">
        <f>VLOOKUP(A3735,Sku_list!$A$1:$D$2667,4,0)*(F3735/1000000*12)</f>
        <v>#N/A</v>
      </c>
      <c r="V3735" s="9" t="e">
        <f>VLOOKUP(A3735,Sku_list!$A$1:$D$2667,4,0)*(H3735/1000000*12)</f>
        <v>#N/A</v>
      </c>
      <c r="W3735" s="9" t="e">
        <f>VLOOKUP(A3735,Sku_list!$A$1:$D$2667,4,0)*(J3735/1000000*12)</f>
        <v>#N/A</v>
      </c>
      <c r="X3735" s="9" t="e">
        <f>VLOOKUP(A3735,Sku_list!$A$1:$D$2667,4,0)*(L3735/1000000*12)</f>
        <v>#N/A</v>
      </c>
      <c r="Y3735" s="9" t="e">
        <f>VLOOKUP(A3735,Sku_list!$A$1:$E$2667,5,0)*((J3735+F3735)/1000000000)</f>
        <v>#N/A</v>
      </c>
      <c r="AC3735" s="22">
        <f t="shared" ca="1" si="58"/>
        <v>6.6666666666666666E-2</v>
      </c>
    </row>
    <row r="3736" spans="1:29" x14ac:dyDescent="0.35">
      <c r="A3736">
        <v>1608124</v>
      </c>
      <c r="B3736" t="s">
        <v>248</v>
      </c>
      <c r="C3736" t="s">
        <v>143</v>
      </c>
      <c r="D3736">
        <v>0</v>
      </c>
      <c r="E3736">
        <v>600</v>
      </c>
      <c r="F3736">
        <v>300</v>
      </c>
      <c r="G3736">
        <v>1038</v>
      </c>
      <c r="H3736">
        <v>840</v>
      </c>
      <c r="I3736">
        <v>0</v>
      </c>
      <c r="J3736">
        <v>756</v>
      </c>
      <c r="K3736">
        <v>828</v>
      </c>
      <c r="L3736">
        <v>2500</v>
      </c>
      <c r="M3736">
        <v>604</v>
      </c>
      <c r="N3736">
        <v>-604</v>
      </c>
      <c r="P3736" s="22">
        <v>0.75839999999999996</v>
      </c>
      <c r="R3736" t="s">
        <v>86</v>
      </c>
      <c r="S3736" t="s">
        <v>85</v>
      </c>
      <c r="T3736" s="9" t="e">
        <f>VLOOKUP(A3736,Sku_list!$A$1:$D$2667,3,0)</f>
        <v>#N/A</v>
      </c>
      <c r="U3736" s="9" t="e">
        <f>VLOOKUP(A3736,Sku_list!$A$1:$D$2667,4,0)*(F3736/1000000*12)</f>
        <v>#N/A</v>
      </c>
      <c r="V3736" s="9" t="e">
        <f>VLOOKUP(A3736,Sku_list!$A$1:$D$2667,4,0)*(H3736/1000000*12)</f>
        <v>#N/A</v>
      </c>
      <c r="W3736" s="9" t="e">
        <f>VLOOKUP(A3736,Sku_list!$A$1:$D$2667,4,0)*(J3736/1000000*12)</f>
        <v>#N/A</v>
      </c>
      <c r="X3736" s="9" t="e">
        <f>VLOOKUP(A3736,Sku_list!$A$1:$D$2667,4,0)*(L3736/1000000*12)</f>
        <v>#N/A</v>
      </c>
      <c r="Y3736" s="9" t="e">
        <f>VLOOKUP(A3736,Sku_list!$A$1:$E$2667,5,0)*((J3736+F3736)/1000000000)</f>
        <v>#N/A</v>
      </c>
      <c r="AC3736" s="22">
        <f t="shared" ca="1" si="58"/>
        <v>6.6666666666666666E-2</v>
      </c>
    </row>
    <row r="3737" spans="1:29" x14ac:dyDescent="0.35">
      <c r="A3737">
        <v>1608124</v>
      </c>
      <c r="B3737" t="s">
        <v>248</v>
      </c>
      <c r="C3737" t="s">
        <v>144</v>
      </c>
      <c r="D3737">
        <v>0</v>
      </c>
      <c r="E3737">
        <v>2439</v>
      </c>
      <c r="F3737">
        <v>0</v>
      </c>
      <c r="G3737">
        <v>7404</v>
      </c>
      <c r="H3737">
        <v>4620</v>
      </c>
      <c r="I3737">
        <v>0</v>
      </c>
      <c r="J3737">
        <v>6506</v>
      </c>
      <c r="K3737">
        <v>5954</v>
      </c>
      <c r="L3737">
        <v>13000</v>
      </c>
      <c r="M3737">
        <v>1874</v>
      </c>
      <c r="N3737">
        <v>-1874</v>
      </c>
      <c r="P3737" s="22">
        <v>0.85584615384615381</v>
      </c>
      <c r="R3737" t="s">
        <v>87</v>
      </c>
      <c r="S3737" t="s">
        <v>72</v>
      </c>
      <c r="T3737" s="9" t="e">
        <f>VLOOKUP(A3737,Sku_list!$A$1:$D$2667,3,0)</f>
        <v>#N/A</v>
      </c>
      <c r="U3737" s="9" t="e">
        <f>VLOOKUP(A3737,Sku_list!$A$1:$D$2667,4,0)*(F3737/1000000*12)</f>
        <v>#N/A</v>
      </c>
      <c r="V3737" s="9" t="e">
        <f>VLOOKUP(A3737,Sku_list!$A$1:$D$2667,4,0)*(H3737/1000000*12)</f>
        <v>#N/A</v>
      </c>
      <c r="W3737" s="9" t="e">
        <f>VLOOKUP(A3737,Sku_list!$A$1:$D$2667,4,0)*(J3737/1000000*12)</f>
        <v>#N/A</v>
      </c>
      <c r="X3737" s="9" t="e">
        <f>VLOOKUP(A3737,Sku_list!$A$1:$D$2667,4,0)*(L3737/1000000*12)</f>
        <v>#N/A</v>
      </c>
      <c r="Y3737" s="9" t="e">
        <f>VLOOKUP(A3737,Sku_list!$A$1:$E$2667,5,0)*((J3737+F3737)/1000000000)</f>
        <v>#N/A</v>
      </c>
      <c r="AC3737" s="22">
        <f t="shared" ca="1" si="58"/>
        <v>6.6666666666666666E-2</v>
      </c>
    </row>
    <row r="3738" spans="1:29" x14ac:dyDescent="0.35">
      <c r="A3738">
        <v>1608124</v>
      </c>
      <c r="B3738" t="s">
        <v>248</v>
      </c>
      <c r="C3738" t="s">
        <v>145</v>
      </c>
      <c r="D3738">
        <v>0</v>
      </c>
      <c r="E3738">
        <v>4536</v>
      </c>
      <c r="F3738">
        <v>0</v>
      </c>
      <c r="G3738">
        <v>3852</v>
      </c>
      <c r="H3738">
        <v>1764</v>
      </c>
      <c r="I3738">
        <v>0</v>
      </c>
      <c r="J3738">
        <v>4185</v>
      </c>
      <c r="K3738">
        <v>4065</v>
      </c>
      <c r="L3738">
        <v>8000</v>
      </c>
      <c r="M3738">
        <v>2051</v>
      </c>
      <c r="N3738">
        <v>-2051</v>
      </c>
      <c r="P3738" s="22">
        <v>0.74362499999999998</v>
      </c>
      <c r="R3738" t="s">
        <v>88</v>
      </c>
      <c r="S3738" t="s">
        <v>83</v>
      </c>
      <c r="T3738" s="9" t="e">
        <f>VLOOKUP(A3738,Sku_list!$A$1:$D$2667,3,0)</f>
        <v>#N/A</v>
      </c>
      <c r="U3738" s="9" t="e">
        <f>VLOOKUP(A3738,Sku_list!$A$1:$D$2667,4,0)*(F3738/1000000*12)</f>
        <v>#N/A</v>
      </c>
      <c r="V3738" s="9" t="e">
        <f>VLOOKUP(A3738,Sku_list!$A$1:$D$2667,4,0)*(H3738/1000000*12)</f>
        <v>#N/A</v>
      </c>
      <c r="W3738" s="9" t="e">
        <f>VLOOKUP(A3738,Sku_list!$A$1:$D$2667,4,0)*(J3738/1000000*12)</f>
        <v>#N/A</v>
      </c>
      <c r="X3738" s="9" t="e">
        <f>VLOOKUP(A3738,Sku_list!$A$1:$D$2667,4,0)*(L3738/1000000*12)</f>
        <v>#N/A</v>
      </c>
      <c r="Y3738" s="9" t="e">
        <f>VLOOKUP(A3738,Sku_list!$A$1:$E$2667,5,0)*((J3738+F3738)/1000000000)</f>
        <v>#N/A</v>
      </c>
      <c r="AC3738" s="22">
        <f t="shared" ca="1" si="58"/>
        <v>6.6666666666666666E-2</v>
      </c>
    </row>
    <row r="3739" spans="1:29" x14ac:dyDescent="0.35">
      <c r="A3739">
        <v>1608124</v>
      </c>
      <c r="B3739" t="s">
        <v>248</v>
      </c>
      <c r="C3739" t="s">
        <v>146</v>
      </c>
      <c r="D3739">
        <v>0</v>
      </c>
      <c r="E3739">
        <v>4800</v>
      </c>
      <c r="F3739">
        <v>0</v>
      </c>
      <c r="G3739">
        <v>8784</v>
      </c>
      <c r="H3739">
        <v>4824</v>
      </c>
      <c r="I3739">
        <v>0</v>
      </c>
      <c r="J3739">
        <v>3369</v>
      </c>
      <c r="K3739">
        <v>2757</v>
      </c>
      <c r="L3739">
        <v>12448</v>
      </c>
      <c r="M3739">
        <v>4255</v>
      </c>
      <c r="N3739">
        <v>-4255</v>
      </c>
      <c r="P3739" s="22">
        <v>0.65817802056555275</v>
      </c>
      <c r="R3739" t="s">
        <v>89</v>
      </c>
      <c r="S3739" t="s">
        <v>69</v>
      </c>
      <c r="T3739" s="9" t="e">
        <f>VLOOKUP(A3739,Sku_list!$A$1:$D$2667,3,0)</f>
        <v>#N/A</v>
      </c>
      <c r="U3739" s="9" t="e">
        <f>VLOOKUP(A3739,Sku_list!$A$1:$D$2667,4,0)*(F3739/1000000*12)</f>
        <v>#N/A</v>
      </c>
      <c r="V3739" s="9" t="e">
        <f>VLOOKUP(A3739,Sku_list!$A$1:$D$2667,4,0)*(H3739/1000000*12)</f>
        <v>#N/A</v>
      </c>
      <c r="W3739" s="9" t="e">
        <f>VLOOKUP(A3739,Sku_list!$A$1:$D$2667,4,0)*(J3739/1000000*12)</f>
        <v>#N/A</v>
      </c>
      <c r="X3739" s="9" t="e">
        <f>VLOOKUP(A3739,Sku_list!$A$1:$D$2667,4,0)*(L3739/1000000*12)</f>
        <v>#N/A</v>
      </c>
      <c r="Y3739" s="9" t="e">
        <f>VLOOKUP(A3739,Sku_list!$A$1:$E$2667,5,0)*((J3739+F3739)/1000000000)</f>
        <v>#N/A</v>
      </c>
      <c r="AC3739" s="22">
        <f t="shared" ca="1" si="58"/>
        <v>6.6666666666666666E-2</v>
      </c>
    </row>
    <row r="3740" spans="1:29" x14ac:dyDescent="0.35">
      <c r="A3740">
        <v>1608124</v>
      </c>
      <c r="B3740" t="s">
        <v>248</v>
      </c>
      <c r="C3740" t="s">
        <v>147</v>
      </c>
      <c r="D3740">
        <v>0</v>
      </c>
      <c r="E3740">
        <v>0</v>
      </c>
      <c r="F3740">
        <v>0</v>
      </c>
      <c r="G3740">
        <v>5676</v>
      </c>
      <c r="H3740">
        <v>3504</v>
      </c>
      <c r="I3740">
        <v>0</v>
      </c>
      <c r="J3740">
        <v>3396</v>
      </c>
      <c r="K3740">
        <v>1908</v>
      </c>
      <c r="L3740">
        <v>11049</v>
      </c>
      <c r="M3740">
        <v>4149</v>
      </c>
      <c r="N3740">
        <v>-4149</v>
      </c>
      <c r="P3740" s="22">
        <v>0.62449090415422215</v>
      </c>
      <c r="R3740" t="s">
        <v>90</v>
      </c>
      <c r="S3740" t="s">
        <v>69</v>
      </c>
      <c r="T3740" s="9" t="e">
        <f>VLOOKUP(A3740,Sku_list!$A$1:$D$2667,3,0)</f>
        <v>#N/A</v>
      </c>
      <c r="U3740" s="9" t="e">
        <f>VLOOKUP(A3740,Sku_list!$A$1:$D$2667,4,0)*(F3740/1000000*12)</f>
        <v>#N/A</v>
      </c>
      <c r="V3740" s="9" t="e">
        <f>VLOOKUP(A3740,Sku_list!$A$1:$D$2667,4,0)*(H3740/1000000*12)</f>
        <v>#N/A</v>
      </c>
      <c r="W3740" s="9" t="e">
        <f>VLOOKUP(A3740,Sku_list!$A$1:$D$2667,4,0)*(J3740/1000000*12)</f>
        <v>#N/A</v>
      </c>
      <c r="X3740" s="9" t="e">
        <f>VLOOKUP(A3740,Sku_list!$A$1:$D$2667,4,0)*(L3740/1000000*12)</f>
        <v>#N/A</v>
      </c>
      <c r="Y3740" s="9" t="e">
        <f>VLOOKUP(A3740,Sku_list!$A$1:$E$2667,5,0)*((J3740+F3740)/1000000000)</f>
        <v>#N/A</v>
      </c>
      <c r="AC3740" s="22">
        <f t="shared" ca="1" si="58"/>
        <v>6.6666666666666666E-2</v>
      </c>
    </row>
    <row r="3741" spans="1:29" x14ac:dyDescent="0.35">
      <c r="A3741">
        <v>1608124</v>
      </c>
      <c r="B3741" t="s">
        <v>248</v>
      </c>
      <c r="C3741" t="s">
        <v>148</v>
      </c>
      <c r="D3741">
        <v>0</v>
      </c>
      <c r="E3741">
        <v>0</v>
      </c>
      <c r="F3741">
        <v>0</v>
      </c>
      <c r="G3741">
        <v>1164</v>
      </c>
      <c r="H3741">
        <v>672</v>
      </c>
      <c r="I3741">
        <v>0</v>
      </c>
      <c r="J3741">
        <v>1476</v>
      </c>
      <c r="K3741">
        <v>1320</v>
      </c>
      <c r="L3741">
        <v>3000</v>
      </c>
      <c r="M3741">
        <v>852</v>
      </c>
      <c r="N3741">
        <v>-852</v>
      </c>
      <c r="P3741" s="22">
        <v>0.71599999999999997</v>
      </c>
      <c r="R3741" t="s">
        <v>91</v>
      </c>
      <c r="S3741" t="s">
        <v>85</v>
      </c>
      <c r="T3741" s="9" t="e">
        <f>VLOOKUP(A3741,Sku_list!$A$1:$D$2667,3,0)</f>
        <v>#N/A</v>
      </c>
      <c r="U3741" s="9" t="e">
        <f>VLOOKUP(A3741,Sku_list!$A$1:$D$2667,4,0)*(F3741/1000000*12)</f>
        <v>#N/A</v>
      </c>
      <c r="V3741" s="9" t="e">
        <f>VLOOKUP(A3741,Sku_list!$A$1:$D$2667,4,0)*(H3741/1000000*12)</f>
        <v>#N/A</v>
      </c>
      <c r="W3741" s="9" t="e">
        <f>VLOOKUP(A3741,Sku_list!$A$1:$D$2667,4,0)*(J3741/1000000*12)</f>
        <v>#N/A</v>
      </c>
      <c r="X3741" s="9" t="e">
        <f>VLOOKUP(A3741,Sku_list!$A$1:$D$2667,4,0)*(L3741/1000000*12)</f>
        <v>#N/A</v>
      </c>
      <c r="Y3741" s="9" t="e">
        <f>VLOOKUP(A3741,Sku_list!$A$1:$E$2667,5,0)*((J3741+F3741)/1000000000)</f>
        <v>#N/A</v>
      </c>
      <c r="AC3741" s="22">
        <f t="shared" ca="1" si="58"/>
        <v>6.6666666666666666E-2</v>
      </c>
    </row>
    <row r="3742" spans="1:29" x14ac:dyDescent="0.35">
      <c r="A3742">
        <v>1608124</v>
      </c>
      <c r="B3742" t="s">
        <v>248</v>
      </c>
      <c r="C3742" t="s">
        <v>149</v>
      </c>
      <c r="D3742">
        <v>0</v>
      </c>
      <c r="E3742">
        <v>12696</v>
      </c>
      <c r="F3742">
        <v>0</v>
      </c>
      <c r="G3742">
        <v>7800</v>
      </c>
      <c r="H3742">
        <v>5328</v>
      </c>
      <c r="I3742">
        <v>0</v>
      </c>
      <c r="J3742">
        <v>9264</v>
      </c>
      <c r="K3742">
        <v>6576</v>
      </c>
      <c r="L3742">
        <v>22500</v>
      </c>
      <c r="M3742">
        <v>7908</v>
      </c>
      <c r="N3742">
        <v>-7908</v>
      </c>
      <c r="P3742" s="22">
        <v>0.6485333333333333</v>
      </c>
      <c r="R3742" t="s">
        <v>92</v>
      </c>
      <c r="S3742" t="s">
        <v>85</v>
      </c>
      <c r="T3742" s="9" t="e">
        <f>VLOOKUP(A3742,Sku_list!$A$1:$D$2667,3,0)</f>
        <v>#N/A</v>
      </c>
      <c r="U3742" s="9" t="e">
        <f>VLOOKUP(A3742,Sku_list!$A$1:$D$2667,4,0)*(F3742/1000000*12)</f>
        <v>#N/A</v>
      </c>
      <c r="V3742" s="9" t="e">
        <f>VLOOKUP(A3742,Sku_list!$A$1:$D$2667,4,0)*(H3742/1000000*12)</f>
        <v>#N/A</v>
      </c>
      <c r="W3742" s="9" t="e">
        <f>VLOOKUP(A3742,Sku_list!$A$1:$D$2667,4,0)*(J3742/1000000*12)</f>
        <v>#N/A</v>
      </c>
      <c r="X3742" s="9" t="e">
        <f>VLOOKUP(A3742,Sku_list!$A$1:$D$2667,4,0)*(L3742/1000000*12)</f>
        <v>#N/A</v>
      </c>
      <c r="Y3742" s="9" t="e">
        <f>VLOOKUP(A3742,Sku_list!$A$1:$E$2667,5,0)*((J3742+F3742)/1000000000)</f>
        <v>#N/A</v>
      </c>
      <c r="AC3742" s="22">
        <f t="shared" ca="1" si="58"/>
        <v>6.6666666666666666E-2</v>
      </c>
    </row>
    <row r="3743" spans="1:29" x14ac:dyDescent="0.35">
      <c r="A3743">
        <v>1608124</v>
      </c>
      <c r="B3743" t="s">
        <v>248</v>
      </c>
      <c r="C3743" t="s">
        <v>150</v>
      </c>
      <c r="D3743">
        <v>0</v>
      </c>
      <c r="E3743">
        <v>0</v>
      </c>
      <c r="F3743">
        <v>0</v>
      </c>
      <c r="G3743">
        <v>2652</v>
      </c>
      <c r="H3743">
        <v>2328</v>
      </c>
      <c r="I3743">
        <v>0</v>
      </c>
      <c r="J3743">
        <v>4356</v>
      </c>
      <c r="K3743">
        <v>3888</v>
      </c>
      <c r="L3743">
        <v>6600</v>
      </c>
      <c r="M3743">
        <v>-84</v>
      </c>
      <c r="N3743">
        <v>84</v>
      </c>
      <c r="P3743" s="22">
        <v>1.0127272727272727</v>
      </c>
      <c r="R3743" t="s">
        <v>93</v>
      </c>
      <c r="S3743" t="s">
        <v>85</v>
      </c>
      <c r="T3743" s="9" t="e">
        <f>VLOOKUP(A3743,Sku_list!$A$1:$D$2667,3,0)</f>
        <v>#N/A</v>
      </c>
      <c r="U3743" s="9" t="e">
        <f>VLOOKUP(A3743,Sku_list!$A$1:$D$2667,4,0)*(F3743/1000000*12)</f>
        <v>#N/A</v>
      </c>
      <c r="V3743" s="9" t="e">
        <f>VLOOKUP(A3743,Sku_list!$A$1:$D$2667,4,0)*(H3743/1000000*12)</f>
        <v>#N/A</v>
      </c>
      <c r="W3743" s="9" t="e">
        <f>VLOOKUP(A3743,Sku_list!$A$1:$D$2667,4,0)*(J3743/1000000*12)</f>
        <v>#N/A</v>
      </c>
      <c r="X3743" s="9" t="e">
        <f>VLOOKUP(A3743,Sku_list!$A$1:$D$2667,4,0)*(L3743/1000000*12)</f>
        <v>#N/A</v>
      </c>
      <c r="Y3743" s="9" t="e">
        <f>VLOOKUP(A3743,Sku_list!$A$1:$E$2667,5,0)*((J3743+F3743)/1000000000)</f>
        <v>#N/A</v>
      </c>
      <c r="AC3743" s="22">
        <f t="shared" ca="1" si="58"/>
        <v>6.6666666666666666E-2</v>
      </c>
    </row>
    <row r="3744" spans="1:29" x14ac:dyDescent="0.35">
      <c r="A3744">
        <v>1608124</v>
      </c>
      <c r="B3744" t="s">
        <v>248</v>
      </c>
      <c r="C3744" t="s">
        <v>151</v>
      </c>
      <c r="D3744">
        <v>0</v>
      </c>
      <c r="E3744">
        <v>396</v>
      </c>
      <c r="F3744">
        <v>180</v>
      </c>
      <c r="G3744">
        <v>864</v>
      </c>
      <c r="H3744">
        <v>252</v>
      </c>
      <c r="I3744">
        <v>0</v>
      </c>
      <c r="J3744">
        <v>2441</v>
      </c>
      <c r="K3744">
        <v>2621</v>
      </c>
      <c r="L3744">
        <v>2000</v>
      </c>
      <c r="M3744">
        <v>-873</v>
      </c>
      <c r="N3744">
        <v>873</v>
      </c>
      <c r="P3744" s="22">
        <v>1.4365000000000001</v>
      </c>
      <c r="R3744" t="s">
        <v>94</v>
      </c>
      <c r="S3744" t="s">
        <v>83</v>
      </c>
      <c r="T3744" s="9" t="e">
        <f>VLOOKUP(A3744,Sku_list!$A$1:$D$2667,3,0)</f>
        <v>#N/A</v>
      </c>
      <c r="U3744" s="9" t="e">
        <f>VLOOKUP(A3744,Sku_list!$A$1:$D$2667,4,0)*(F3744/1000000*12)</f>
        <v>#N/A</v>
      </c>
      <c r="V3744" s="9" t="e">
        <f>VLOOKUP(A3744,Sku_list!$A$1:$D$2667,4,0)*(H3744/1000000*12)</f>
        <v>#N/A</v>
      </c>
      <c r="W3744" s="9" t="e">
        <f>VLOOKUP(A3744,Sku_list!$A$1:$D$2667,4,0)*(J3744/1000000*12)</f>
        <v>#N/A</v>
      </c>
      <c r="X3744" s="9" t="e">
        <f>VLOOKUP(A3744,Sku_list!$A$1:$D$2667,4,0)*(L3744/1000000*12)</f>
        <v>#N/A</v>
      </c>
      <c r="Y3744" s="9" t="e">
        <f>VLOOKUP(A3744,Sku_list!$A$1:$E$2667,5,0)*((J3744+F3744)/1000000000)</f>
        <v>#N/A</v>
      </c>
      <c r="AC3744" s="22">
        <f t="shared" ca="1" si="58"/>
        <v>6.6666666666666666E-2</v>
      </c>
    </row>
    <row r="3745" spans="1:29" x14ac:dyDescent="0.35">
      <c r="A3745">
        <v>1608124</v>
      </c>
      <c r="B3745" t="s">
        <v>248</v>
      </c>
      <c r="C3745" t="s">
        <v>152</v>
      </c>
      <c r="D3745">
        <v>0</v>
      </c>
      <c r="E3745">
        <v>876</v>
      </c>
      <c r="F3745">
        <v>0</v>
      </c>
      <c r="G3745">
        <v>96</v>
      </c>
      <c r="H3745">
        <v>24</v>
      </c>
      <c r="I3745">
        <v>0</v>
      </c>
      <c r="J3745">
        <v>852</v>
      </c>
      <c r="K3745">
        <v>852</v>
      </c>
      <c r="L3745">
        <v>500</v>
      </c>
      <c r="M3745">
        <v>-376</v>
      </c>
      <c r="N3745">
        <v>376</v>
      </c>
      <c r="P3745" s="22">
        <v>1.752</v>
      </c>
      <c r="R3745" t="s">
        <v>95</v>
      </c>
      <c r="S3745" t="s">
        <v>83</v>
      </c>
      <c r="T3745" s="9" t="e">
        <f>VLOOKUP(A3745,Sku_list!$A$1:$D$2667,3,0)</f>
        <v>#N/A</v>
      </c>
      <c r="U3745" s="9" t="e">
        <f>VLOOKUP(A3745,Sku_list!$A$1:$D$2667,4,0)*(F3745/1000000*12)</f>
        <v>#N/A</v>
      </c>
      <c r="V3745" s="9" t="e">
        <f>VLOOKUP(A3745,Sku_list!$A$1:$D$2667,4,0)*(H3745/1000000*12)</f>
        <v>#N/A</v>
      </c>
      <c r="W3745" s="9" t="e">
        <f>VLOOKUP(A3745,Sku_list!$A$1:$D$2667,4,0)*(J3745/1000000*12)</f>
        <v>#N/A</v>
      </c>
      <c r="X3745" s="9" t="e">
        <f>VLOOKUP(A3745,Sku_list!$A$1:$D$2667,4,0)*(L3745/1000000*12)</f>
        <v>#N/A</v>
      </c>
      <c r="Y3745" s="9" t="e">
        <f>VLOOKUP(A3745,Sku_list!$A$1:$E$2667,5,0)*((J3745+F3745)/1000000000)</f>
        <v>#N/A</v>
      </c>
      <c r="AC3745" s="22">
        <f t="shared" ca="1" si="58"/>
        <v>6.6666666666666666E-2</v>
      </c>
    </row>
    <row r="3746" spans="1:29" x14ac:dyDescent="0.35">
      <c r="A3746">
        <v>1608124</v>
      </c>
      <c r="B3746" t="s">
        <v>248</v>
      </c>
      <c r="C3746" t="s">
        <v>153</v>
      </c>
      <c r="D3746">
        <v>0</v>
      </c>
      <c r="E3746">
        <v>0</v>
      </c>
      <c r="F3746">
        <v>0</v>
      </c>
      <c r="G3746">
        <v>0</v>
      </c>
      <c r="H3746">
        <v>0</v>
      </c>
      <c r="I3746">
        <v>0</v>
      </c>
      <c r="J3746">
        <v>0</v>
      </c>
      <c r="K3746">
        <v>0</v>
      </c>
      <c r="L3746">
        <v>0</v>
      </c>
      <c r="M3746">
        <v>0</v>
      </c>
      <c r="N3746">
        <v>0</v>
      </c>
      <c r="P3746" s="22" t="s">
        <v>34</v>
      </c>
      <c r="R3746" t="s">
        <v>189</v>
      </c>
      <c r="S3746" t="s">
        <v>190</v>
      </c>
      <c r="T3746" s="9" t="e">
        <f>VLOOKUP(A3746,Sku_list!$A$1:$D$2667,3,0)</f>
        <v>#N/A</v>
      </c>
      <c r="U3746" s="9" t="e">
        <f>VLOOKUP(A3746,Sku_list!$A$1:$D$2667,4,0)*(F3746/1000000*12)</f>
        <v>#N/A</v>
      </c>
      <c r="V3746" s="9" t="e">
        <f>VLOOKUP(A3746,Sku_list!$A$1:$D$2667,4,0)*(H3746/1000000*12)</f>
        <v>#N/A</v>
      </c>
      <c r="W3746" s="9" t="e">
        <f>VLOOKUP(A3746,Sku_list!$A$1:$D$2667,4,0)*(J3746/1000000*12)</f>
        <v>#N/A</v>
      </c>
      <c r="X3746" s="9" t="e">
        <f>VLOOKUP(A3746,Sku_list!$A$1:$D$2667,4,0)*(L3746/1000000*12)</f>
        <v>#N/A</v>
      </c>
      <c r="Y3746" s="9" t="e">
        <f>VLOOKUP(A3746,Sku_list!$A$1:$E$2667,5,0)*((J3746+F3746)/1000000000)</f>
        <v>#N/A</v>
      </c>
      <c r="AC3746" s="22">
        <f t="shared" ca="1" si="58"/>
        <v>6.6666666666666666E-2</v>
      </c>
    </row>
    <row r="3747" spans="1:29" x14ac:dyDescent="0.35">
      <c r="A3747">
        <v>1608124</v>
      </c>
      <c r="B3747" t="s">
        <v>248</v>
      </c>
      <c r="C3747" t="s">
        <v>154</v>
      </c>
      <c r="D3747">
        <v>0</v>
      </c>
      <c r="E3747">
        <v>0</v>
      </c>
      <c r="F3747">
        <v>0</v>
      </c>
      <c r="G3747">
        <v>2604</v>
      </c>
      <c r="H3747">
        <v>2100</v>
      </c>
      <c r="I3747">
        <v>0</v>
      </c>
      <c r="J3747">
        <v>3972</v>
      </c>
      <c r="K3747">
        <v>3672</v>
      </c>
      <c r="L3747">
        <v>6400</v>
      </c>
      <c r="M3747">
        <v>328</v>
      </c>
      <c r="N3747">
        <v>-328</v>
      </c>
      <c r="P3747" s="22">
        <v>0.94874999999999998</v>
      </c>
      <c r="R3747" t="s">
        <v>96</v>
      </c>
      <c r="S3747" t="s">
        <v>72</v>
      </c>
      <c r="T3747" s="9" t="e">
        <f>VLOOKUP(A3747,Sku_list!$A$1:$D$2667,3,0)</f>
        <v>#N/A</v>
      </c>
      <c r="U3747" s="9" t="e">
        <f>VLOOKUP(A3747,Sku_list!$A$1:$D$2667,4,0)*(F3747/1000000*12)</f>
        <v>#N/A</v>
      </c>
      <c r="V3747" s="9" t="e">
        <f>VLOOKUP(A3747,Sku_list!$A$1:$D$2667,4,0)*(H3747/1000000*12)</f>
        <v>#N/A</v>
      </c>
      <c r="W3747" s="9" t="e">
        <f>VLOOKUP(A3747,Sku_list!$A$1:$D$2667,4,0)*(J3747/1000000*12)</f>
        <v>#N/A</v>
      </c>
      <c r="X3747" s="9" t="e">
        <f>VLOOKUP(A3747,Sku_list!$A$1:$D$2667,4,0)*(L3747/1000000*12)</f>
        <v>#N/A</v>
      </c>
      <c r="Y3747" s="9" t="e">
        <f>VLOOKUP(A3747,Sku_list!$A$1:$E$2667,5,0)*((J3747+F3747)/1000000000)</f>
        <v>#N/A</v>
      </c>
      <c r="AC3747" s="22">
        <f t="shared" ca="1" si="58"/>
        <v>6.6666666666666666E-2</v>
      </c>
    </row>
    <row r="3748" spans="1:29" x14ac:dyDescent="0.35">
      <c r="A3748">
        <v>1608124</v>
      </c>
      <c r="B3748" t="s">
        <v>248</v>
      </c>
      <c r="C3748" t="s">
        <v>155</v>
      </c>
      <c r="D3748">
        <v>0</v>
      </c>
      <c r="E3748">
        <v>2172</v>
      </c>
      <c r="F3748">
        <v>600</v>
      </c>
      <c r="G3748">
        <v>3960</v>
      </c>
      <c r="H3748">
        <v>2376</v>
      </c>
      <c r="I3748">
        <v>0</v>
      </c>
      <c r="J3748">
        <v>1788</v>
      </c>
      <c r="K3748">
        <v>2160</v>
      </c>
      <c r="L3748">
        <v>6200</v>
      </c>
      <c r="M3748">
        <v>1436</v>
      </c>
      <c r="N3748">
        <v>-1436</v>
      </c>
      <c r="P3748" s="22">
        <v>0.76838709677419359</v>
      </c>
      <c r="R3748" t="s">
        <v>97</v>
      </c>
      <c r="S3748" t="s">
        <v>72</v>
      </c>
      <c r="T3748" s="9" t="e">
        <f>VLOOKUP(A3748,Sku_list!$A$1:$D$2667,3,0)</f>
        <v>#N/A</v>
      </c>
      <c r="U3748" s="9" t="e">
        <f>VLOOKUP(A3748,Sku_list!$A$1:$D$2667,4,0)*(F3748/1000000*12)</f>
        <v>#N/A</v>
      </c>
      <c r="V3748" s="9" t="e">
        <f>VLOOKUP(A3748,Sku_list!$A$1:$D$2667,4,0)*(H3748/1000000*12)</f>
        <v>#N/A</v>
      </c>
      <c r="W3748" s="9" t="e">
        <f>VLOOKUP(A3748,Sku_list!$A$1:$D$2667,4,0)*(J3748/1000000*12)</f>
        <v>#N/A</v>
      </c>
      <c r="X3748" s="9" t="e">
        <f>VLOOKUP(A3748,Sku_list!$A$1:$D$2667,4,0)*(L3748/1000000*12)</f>
        <v>#N/A</v>
      </c>
      <c r="Y3748" s="9" t="e">
        <f>VLOOKUP(A3748,Sku_list!$A$1:$E$2667,5,0)*((J3748+F3748)/1000000000)</f>
        <v>#N/A</v>
      </c>
      <c r="AC3748" s="22">
        <f t="shared" ca="1" si="58"/>
        <v>6.6666666666666666E-2</v>
      </c>
    </row>
    <row r="3749" spans="1:29" x14ac:dyDescent="0.35">
      <c r="A3749">
        <v>1608124</v>
      </c>
      <c r="B3749" t="s">
        <v>248</v>
      </c>
      <c r="C3749" t="s">
        <v>156</v>
      </c>
      <c r="D3749">
        <v>0</v>
      </c>
      <c r="E3749">
        <v>0</v>
      </c>
      <c r="F3749">
        <v>0</v>
      </c>
      <c r="G3749">
        <v>0</v>
      </c>
      <c r="H3749">
        <v>0</v>
      </c>
      <c r="I3749">
        <v>0</v>
      </c>
      <c r="J3749">
        <v>0</v>
      </c>
      <c r="K3749">
        <v>0</v>
      </c>
      <c r="L3749">
        <v>0</v>
      </c>
      <c r="M3749">
        <v>0</v>
      </c>
      <c r="N3749">
        <v>0</v>
      </c>
      <c r="P3749" s="22" t="s">
        <v>34</v>
      </c>
      <c r="R3749" t="s">
        <v>38</v>
      </c>
      <c r="S3749" t="s">
        <v>69</v>
      </c>
      <c r="T3749" s="9" t="e">
        <f>VLOOKUP(A3749,Sku_list!$A$1:$D$2667,3,0)</f>
        <v>#N/A</v>
      </c>
      <c r="U3749" s="9" t="e">
        <f>VLOOKUP(A3749,Sku_list!$A$1:$D$2667,4,0)*(F3749/1000000*12)</f>
        <v>#N/A</v>
      </c>
      <c r="V3749" s="9" t="e">
        <f>VLOOKUP(A3749,Sku_list!$A$1:$D$2667,4,0)*(H3749/1000000*12)</f>
        <v>#N/A</v>
      </c>
      <c r="W3749" s="9" t="e">
        <f>VLOOKUP(A3749,Sku_list!$A$1:$D$2667,4,0)*(J3749/1000000*12)</f>
        <v>#N/A</v>
      </c>
      <c r="X3749" s="9" t="e">
        <f>VLOOKUP(A3749,Sku_list!$A$1:$D$2667,4,0)*(L3749/1000000*12)</f>
        <v>#N/A</v>
      </c>
      <c r="Y3749" s="9" t="e">
        <f>VLOOKUP(A3749,Sku_list!$A$1:$E$2667,5,0)*((J3749+F3749)/1000000000)</f>
        <v>#N/A</v>
      </c>
      <c r="AC3749" s="22">
        <f t="shared" ca="1" si="58"/>
        <v>6.6666666666666666E-2</v>
      </c>
    </row>
    <row r="3750" spans="1:29" x14ac:dyDescent="0.35">
      <c r="A3750">
        <v>1608124</v>
      </c>
      <c r="B3750" t="s">
        <v>248</v>
      </c>
      <c r="C3750" t="s">
        <v>157</v>
      </c>
      <c r="D3750">
        <v>0</v>
      </c>
      <c r="E3750">
        <v>600</v>
      </c>
      <c r="F3750">
        <v>0</v>
      </c>
      <c r="G3750">
        <v>888</v>
      </c>
      <c r="H3750">
        <v>600</v>
      </c>
      <c r="I3750">
        <v>0</v>
      </c>
      <c r="J3750">
        <v>1266</v>
      </c>
      <c r="K3750">
        <v>1254</v>
      </c>
      <c r="L3750">
        <v>2600</v>
      </c>
      <c r="M3750">
        <v>734</v>
      </c>
      <c r="N3750">
        <v>-734</v>
      </c>
      <c r="P3750" s="22">
        <v>0.71769230769230774</v>
      </c>
      <c r="R3750" t="s">
        <v>98</v>
      </c>
      <c r="S3750" t="s">
        <v>72</v>
      </c>
      <c r="T3750" s="9" t="e">
        <f>VLOOKUP(A3750,Sku_list!$A$1:$D$2667,3,0)</f>
        <v>#N/A</v>
      </c>
      <c r="U3750" s="9" t="e">
        <f>VLOOKUP(A3750,Sku_list!$A$1:$D$2667,4,0)*(F3750/1000000*12)</f>
        <v>#N/A</v>
      </c>
      <c r="V3750" s="9" t="e">
        <f>VLOOKUP(A3750,Sku_list!$A$1:$D$2667,4,0)*(H3750/1000000*12)</f>
        <v>#N/A</v>
      </c>
      <c r="W3750" s="9" t="e">
        <f>VLOOKUP(A3750,Sku_list!$A$1:$D$2667,4,0)*(J3750/1000000*12)</f>
        <v>#N/A</v>
      </c>
      <c r="X3750" s="9" t="e">
        <f>VLOOKUP(A3750,Sku_list!$A$1:$D$2667,4,0)*(L3750/1000000*12)</f>
        <v>#N/A</v>
      </c>
      <c r="Y3750" s="9" t="e">
        <f>VLOOKUP(A3750,Sku_list!$A$1:$E$2667,5,0)*((J3750+F3750)/1000000000)</f>
        <v>#N/A</v>
      </c>
      <c r="AC3750" s="22">
        <f t="shared" ca="1" si="58"/>
        <v>6.6666666666666666E-2</v>
      </c>
    </row>
    <row r="3751" spans="1:29" x14ac:dyDescent="0.35">
      <c r="A3751">
        <v>1608124</v>
      </c>
      <c r="B3751" t="s">
        <v>248</v>
      </c>
      <c r="C3751" t="s">
        <v>158</v>
      </c>
      <c r="D3751">
        <v>0</v>
      </c>
      <c r="E3751">
        <v>120</v>
      </c>
      <c r="F3751">
        <v>0</v>
      </c>
      <c r="G3751">
        <v>204</v>
      </c>
      <c r="H3751">
        <v>84</v>
      </c>
      <c r="I3751">
        <v>0</v>
      </c>
      <c r="J3751">
        <v>192</v>
      </c>
      <c r="K3751">
        <v>132</v>
      </c>
      <c r="L3751">
        <v>480</v>
      </c>
      <c r="M3751">
        <v>204</v>
      </c>
      <c r="N3751">
        <v>-204</v>
      </c>
      <c r="P3751" s="22">
        <v>0.57499999999999996</v>
      </c>
      <c r="R3751" t="s">
        <v>99</v>
      </c>
      <c r="S3751" t="s">
        <v>69</v>
      </c>
      <c r="T3751" s="9" t="e">
        <f>VLOOKUP(A3751,Sku_list!$A$1:$D$2667,3,0)</f>
        <v>#N/A</v>
      </c>
      <c r="U3751" s="9" t="e">
        <f>VLOOKUP(A3751,Sku_list!$A$1:$D$2667,4,0)*(F3751/1000000*12)</f>
        <v>#N/A</v>
      </c>
      <c r="V3751" s="9" t="e">
        <f>VLOOKUP(A3751,Sku_list!$A$1:$D$2667,4,0)*(H3751/1000000*12)</f>
        <v>#N/A</v>
      </c>
      <c r="W3751" s="9" t="e">
        <f>VLOOKUP(A3751,Sku_list!$A$1:$D$2667,4,0)*(J3751/1000000*12)</f>
        <v>#N/A</v>
      </c>
      <c r="X3751" s="9" t="e">
        <f>VLOOKUP(A3751,Sku_list!$A$1:$D$2667,4,0)*(L3751/1000000*12)</f>
        <v>#N/A</v>
      </c>
      <c r="Y3751" s="9" t="e">
        <f>VLOOKUP(A3751,Sku_list!$A$1:$E$2667,5,0)*((J3751+F3751)/1000000000)</f>
        <v>#N/A</v>
      </c>
      <c r="AC3751" s="22">
        <f t="shared" ca="1" si="58"/>
        <v>6.6666666666666666E-2</v>
      </c>
    </row>
    <row r="3752" spans="1:29" x14ac:dyDescent="0.35">
      <c r="A3752">
        <v>1608124</v>
      </c>
      <c r="B3752" t="s">
        <v>248</v>
      </c>
      <c r="C3752" t="s">
        <v>159</v>
      </c>
      <c r="D3752">
        <v>0</v>
      </c>
      <c r="E3752">
        <v>1476</v>
      </c>
      <c r="F3752">
        <v>120</v>
      </c>
      <c r="G3752">
        <v>3455</v>
      </c>
      <c r="H3752">
        <v>2483</v>
      </c>
      <c r="I3752">
        <v>0</v>
      </c>
      <c r="J3752">
        <v>3636</v>
      </c>
      <c r="K3752">
        <v>3720</v>
      </c>
      <c r="L3752">
        <v>8800</v>
      </c>
      <c r="M3752">
        <v>2561</v>
      </c>
      <c r="N3752">
        <v>-2561</v>
      </c>
      <c r="P3752" s="22">
        <v>0.70897727272727273</v>
      </c>
      <c r="R3752" t="s">
        <v>100</v>
      </c>
      <c r="S3752" t="s">
        <v>72</v>
      </c>
      <c r="T3752" s="9" t="e">
        <f>VLOOKUP(A3752,Sku_list!$A$1:$D$2667,3,0)</f>
        <v>#N/A</v>
      </c>
      <c r="U3752" s="9" t="e">
        <f>VLOOKUP(A3752,Sku_list!$A$1:$D$2667,4,0)*(F3752/1000000*12)</f>
        <v>#N/A</v>
      </c>
      <c r="V3752" s="9" t="e">
        <f>VLOOKUP(A3752,Sku_list!$A$1:$D$2667,4,0)*(H3752/1000000*12)</f>
        <v>#N/A</v>
      </c>
      <c r="W3752" s="9" t="e">
        <f>VLOOKUP(A3752,Sku_list!$A$1:$D$2667,4,0)*(J3752/1000000*12)</f>
        <v>#N/A</v>
      </c>
      <c r="X3752" s="9" t="e">
        <f>VLOOKUP(A3752,Sku_list!$A$1:$D$2667,4,0)*(L3752/1000000*12)</f>
        <v>#N/A</v>
      </c>
      <c r="Y3752" s="9" t="e">
        <f>VLOOKUP(A3752,Sku_list!$A$1:$E$2667,5,0)*((J3752+F3752)/1000000000)</f>
        <v>#N/A</v>
      </c>
      <c r="AC3752" s="22">
        <f t="shared" ca="1" si="58"/>
        <v>6.6666666666666666E-2</v>
      </c>
    </row>
    <row r="3753" spans="1:29" x14ac:dyDescent="0.35">
      <c r="A3753">
        <v>1608124</v>
      </c>
      <c r="B3753" t="s">
        <v>248</v>
      </c>
      <c r="C3753" t="s">
        <v>160</v>
      </c>
      <c r="D3753">
        <v>0</v>
      </c>
      <c r="E3753">
        <v>0</v>
      </c>
      <c r="F3753">
        <v>0</v>
      </c>
      <c r="G3753">
        <v>3672</v>
      </c>
      <c r="H3753">
        <v>3204</v>
      </c>
      <c r="I3753">
        <v>0</v>
      </c>
      <c r="J3753">
        <v>1272</v>
      </c>
      <c r="K3753">
        <v>960</v>
      </c>
      <c r="L3753">
        <v>7581</v>
      </c>
      <c r="M3753">
        <v>3105</v>
      </c>
      <c r="N3753">
        <v>-3105</v>
      </c>
      <c r="P3753" s="22">
        <v>0.5904234269885239</v>
      </c>
      <c r="R3753" t="s">
        <v>101</v>
      </c>
      <c r="S3753" t="s">
        <v>69</v>
      </c>
      <c r="T3753" s="9" t="e">
        <f>VLOOKUP(A3753,Sku_list!$A$1:$D$2667,3,0)</f>
        <v>#N/A</v>
      </c>
      <c r="U3753" s="9" t="e">
        <f>VLOOKUP(A3753,Sku_list!$A$1:$D$2667,4,0)*(F3753/1000000*12)</f>
        <v>#N/A</v>
      </c>
      <c r="V3753" s="9" t="e">
        <f>VLOOKUP(A3753,Sku_list!$A$1:$D$2667,4,0)*(H3753/1000000*12)</f>
        <v>#N/A</v>
      </c>
      <c r="W3753" s="9" t="e">
        <f>VLOOKUP(A3753,Sku_list!$A$1:$D$2667,4,0)*(J3753/1000000*12)</f>
        <v>#N/A</v>
      </c>
      <c r="X3753" s="9" t="e">
        <f>VLOOKUP(A3753,Sku_list!$A$1:$D$2667,4,0)*(L3753/1000000*12)</f>
        <v>#N/A</v>
      </c>
      <c r="Y3753" s="9" t="e">
        <f>VLOOKUP(A3753,Sku_list!$A$1:$E$2667,5,0)*((J3753+F3753)/1000000000)</f>
        <v>#N/A</v>
      </c>
      <c r="AC3753" s="22">
        <f t="shared" ca="1" si="58"/>
        <v>6.6666666666666666E-2</v>
      </c>
    </row>
    <row r="3754" spans="1:29" x14ac:dyDescent="0.35">
      <c r="A3754">
        <v>1608124</v>
      </c>
      <c r="B3754" t="s">
        <v>248</v>
      </c>
      <c r="C3754" t="s">
        <v>161</v>
      </c>
      <c r="D3754">
        <v>0</v>
      </c>
      <c r="E3754">
        <v>1032</v>
      </c>
      <c r="F3754">
        <v>0</v>
      </c>
      <c r="G3754">
        <v>0</v>
      </c>
      <c r="H3754">
        <v>0</v>
      </c>
      <c r="I3754">
        <v>0</v>
      </c>
      <c r="J3754">
        <v>1752</v>
      </c>
      <c r="K3754">
        <v>1752</v>
      </c>
      <c r="L3754">
        <v>0</v>
      </c>
      <c r="M3754">
        <v>-1752</v>
      </c>
      <c r="N3754">
        <v>1752</v>
      </c>
      <c r="P3754" s="22" t="s">
        <v>34</v>
      </c>
      <c r="R3754" t="s">
        <v>102</v>
      </c>
      <c r="S3754" t="s">
        <v>306</v>
      </c>
      <c r="T3754" s="9" t="e">
        <f>VLOOKUP(A3754,Sku_list!$A$1:$D$2667,3,0)</f>
        <v>#N/A</v>
      </c>
      <c r="U3754" s="9" t="e">
        <f>VLOOKUP(A3754,Sku_list!$A$1:$D$2667,4,0)*(F3754/1000000*12)</f>
        <v>#N/A</v>
      </c>
      <c r="V3754" s="9" t="e">
        <f>VLOOKUP(A3754,Sku_list!$A$1:$D$2667,4,0)*(H3754/1000000*12)</f>
        <v>#N/A</v>
      </c>
      <c r="W3754" s="9" t="e">
        <f>VLOOKUP(A3754,Sku_list!$A$1:$D$2667,4,0)*(J3754/1000000*12)</f>
        <v>#N/A</v>
      </c>
      <c r="X3754" s="9" t="e">
        <f>VLOOKUP(A3754,Sku_list!$A$1:$D$2667,4,0)*(L3754/1000000*12)</f>
        <v>#N/A</v>
      </c>
      <c r="Y3754" s="9" t="e">
        <f>VLOOKUP(A3754,Sku_list!$A$1:$E$2667,5,0)*((J3754+F3754)/1000000000)</f>
        <v>#N/A</v>
      </c>
      <c r="AC3754" s="22">
        <f t="shared" ca="1" si="58"/>
        <v>6.6666666666666666E-2</v>
      </c>
    </row>
    <row r="3755" spans="1:29" x14ac:dyDescent="0.35">
      <c r="A3755">
        <v>1608124</v>
      </c>
      <c r="B3755" t="s">
        <v>248</v>
      </c>
      <c r="C3755" t="s">
        <v>162</v>
      </c>
      <c r="D3755">
        <v>0</v>
      </c>
      <c r="E3755">
        <v>120</v>
      </c>
      <c r="F3755">
        <v>804</v>
      </c>
      <c r="G3755">
        <v>3888</v>
      </c>
      <c r="H3755">
        <v>3816</v>
      </c>
      <c r="I3755">
        <v>0</v>
      </c>
      <c r="J3755">
        <v>732</v>
      </c>
      <c r="K3755">
        <v>1368</v>
      </c>
      <c r="L3755">
        <v>8000</v>
      </c>
      <c r="M3755">
        <v>2648</v>
      </c>
      <c r="N3755">
        <v>-2648</v>
      </c>
      <c r="P3755" s="22">
        <v>0.66900000000000004</v>
      </c>
      <c r="R3755" t="s">
        <v>103</v>
      </c>
      <c r="S3755" t="s">
        <v>69</v>
      </c>
      <c r="T3755" s="9" t="e">
        <f>VLOOKUP(A3755,Sku_list!$A$1:$D$2667,3,0)</f>
        <v>#N/A</v>
      </c>
      <c r="U3755" s="9" t="e">
        <f>VLOOKUP(A3755,Sku_list!$A$1:$D$2667,4,0)*(F3755/1000000*12)</f>
        <v>#N/A</v>
      </c>
      <c r="V3755" s="9" t="e">
        <f>VLOOKUP(A3755,Sku_list!$A$1:$D$2667,4,0)*(H3755/1000000*12)</f>
        <v>#N/A</v>
      </c>
      <c r="W3755" s="9" t="e">
        <f>VLOOKUP(A3755,Sku_list!$A$1:$D$2667,4,0)*(J3755/1000000*12)</f>
        <v>#N/A</v>
      </c>
      <c r="X3755" s="9" t="e">
        <f>VLOOKUP(A3755,Sku_list!$A$1:$D$2667,4,0)*(L3755/1000000*12)</f>
        <v>#N/A</v>
      </c>
      <c r="Y3755" s="9" t="e">
        <f>VLOOKUP(A3755,Sku_list!$A$1:$E$2667,5,0)*((J3755+F3755)/1000000000)</f>
        <v>#N/A</v>
      </c>
      <c r="AC3755" s="22">
        <f t="shared" ca="1" si="58"/>
        <v>6.6666666666666666E-2</v>
      </c>
    </row>
    <row r="3756" spans="1:29" x14ac:dyDescent="0.35">
      <c r="A3756">
        <v>1608124</v>
      </c>
      <c r="B3756" t="s">
        <v>248</v>
      </c>
      <c r="C3756" t="s">
        <v>164</v>
      </c>
      <c r="D3756">
        <v>0</v>
      </c>
      <c r="E3756">
        <v>2016</v>
      </c>
      <c r="F3756">
        <v>0</v>
      </c>
      <c r="G3756">
        <v>1872</v>
      </c>
      <c r="H3756">
        <v>1668</v>
      </c>
      <c r="I3756">
        <v>0</v>
      </c>
      <c r="J3756">
        <v>468</v>
      </c>
      <c r="K3756">
        <v>288</v>
      </c>
      <c r="L3756">
        <v>3000</v>
      </c>
      <c r="M3756">
        <v>864</v>
      </c>
      <c r="N3756">
        <v>-864</v>
      </c>
      <c r="P3756" s="22">
        <v>0.71199999999999997</v>
      </c>
      <c r="R3756" t="s">
        <v>104</v>
      </c>
      <c r="S3756" t="s">
        <v>69</v>
      </c>
      <c r="T3756" s="9" t="e">
        <f>VLOOKUP(A3756,Sku_list!$A$1:$D$2667,3,0)</f>
        <v>#N/A</v>
      </c>
      <c r="U3756" s="9" t="e">
        <f>VLOOKUP(A3756,Sku_list!$A$1:$D$2667,4,0)*(F3756/1000000*12)</f>
        <v>#N/A</v>
      </c>
      <c r="V3756" s="9" t="e">
        <f>VLOOKUP(A3756,Sku_list!$A$1:$D$2667,4,0)*(H3756/1000000*12)</f>
        <v>#N/A</v>
      </c>
      <c r="W3756" s="9" t="e">
        <f>VLOOKUP(A3756,Sku_list!$A$1:$D$2667,4,0)*(J3756/1000000*12)</f>
        <v>#N/A</v>
      </c>
      <c r="X3756" s="9" t="e">
        <f>VLOOKUP(A3756,Sku_list!$A$1:$D$2667,4,0)*(L3756/1000000*12)</f>
        <v>#N/A</v>
      </c>
      <c r="Y3756" s="9" t="e">
        <f>VLOOKUP(A3756,Sku_list!$A$1:$E$2667,5,0)*((J3756+F3756)/1000000000)</f>
        <v>#N/A</v>
      </c>
      <c r="AC3756" s="22">
        <f t="shared" ca="1" si="58"/>
        <v>6.6666666666666666E-2</v>
      </c>
    </row>
    <row r="3757" spans="1:29" x14ac:dyDescent="0.35">
      <c r="A3757">
        <v>1608124</v>
      </c>
      <c r="B3757" t="s">
        <v>248</v>
      </c>
      <c r="C3757" t="s">
        <v>165</v>
      </c>
      <c r="D3757">
        <v>0</v>
      </c>
      <c r="E3757">
        <v>0</v>
      </c>
      <c r="F3757">
        <v>180</v>
      </c>
      <c r="G3757">
        <v>60</v>
      </c>
      <c r="H3757">
        <v>36</v>
      </c>
      <c r="I3757">
        <v>0</v>
      </c>
      <c r="J3757">
        <v>468</v>
      </c>
      <c r="K3757">
        <v>648</v>
      </c>
      <c r="L3757">
        <v>0</v>
      </c>
      <c r="M3757">
        <v>-684</v>
      </c>
      <c r="N3757">
        <v>684</v>
      </c>
      <c r="P3757" s="22" t="s">
        <v>34</v>
      </c>
      <c r="R3757" t="s">
        <v>105</v>
      </c>
      <c r="S3757" t="s">
        <v>83</v>
      </c>
      <c r="T3757" s="9" t="e">
        <f>VLOOKUP(A3757,Sku_list!$A$1:$D$2667,3,0)</f>
        <v>#N/A</v>
      </c>
      <c r="U3757" s="9" t="e">
        <f>VLOOKUP(A3757,Sku_list!$A$1:$D$2667,4,0)*(F3757/1000000*12)</f>
        <v>#N/A</v>
      </c>
      <c r="V3757" s="9" t="e">
        <f>VLOOKUP(A3757,Sku_list!$A$1:$D$2667,4,0)*(H3757/1000000*12)</f>
        <v>#N/A</v>
      </c>
      <c r="W3757" s="9" t="e">
        <f>VLOOKUP(A3757,Sku_list!$A$1:$D$2667,4,0)*(J3757/1000000*12)</f>
        <v>#N/A</v>
      </c>
      <c r="X3757" s="9" t="e">
        <f>VLOOKUP(A3757,Sku_list!$A$1:$D$2667,4,0)*(L3757/1000000*12)</f>
        <v>#N/A</v>
      </c>
      <c r="Y3757" s="9" t="e">
        <f>VLOOKUP(A3757,Sku_list!$A$1:$E$2667,5,0)*((J3757+F3757)/1000000000)</f>
        <v>#N/A</v>
      </c>
      <c r="AC3757" s="22">
        <f t="shared" ca="1" si="58"/>
        <v>6.6666666666666666E-2</v>
      </c>
    </row>
    <row r="3758" spans="1:29" x14ac:dyDescent="0.35">
      <c r="A3758">
        <v>1608124</v>
      </c>
      <c r="B3758" t="s">
        <v>248</v>
      </c>
      <c r="C3758" t="s">
        <v>163</v>
      </c>
      <c r="D3758">
        <v>0</v>
      </c>
      <c r="E3758">
        <v>0</v>
      </c>
      <c r="F3758">
        <v>0</v>
      </c>
      <c r="G3758">
        <v>192</v>
      </c>
      <c r="H3758">
        <v>96</v>
      </c>
      <c r="I3758">
        <v>0</v>
      </c>
      <c r="J3758">
        <v>180</v>
      </c>
      <c r="K3758">
        <v>180</v>
      </c>
      <c r="L3758">
        <v>350</v>
      </c>
      <c r="M3758">
        <v>74</v>
      </c>
      <c r="N3758">
        <v>-74</v>
      </c>
      <c r="P3758" s="22">
        <v>0.78857142857142859</v>
      </c>
      <c r="R3758" t="s">
        <v>117</v>
      </c>
      <c r="S3758" t="s">
        <v>83</v>
      </c>
      <c r="T3758" s="9" t="e">
        <f>VLOOKUP(A3758,Sku_list!$A$1:$D$2667,3,0)</f>
        <v>#N/A</v>
      </c>
      <c r="U3758" s="9" t="e">
        <f>VLOOKUP(A3758,Sku_list!$A$1:$D$2667,4,0)*(F3758/1000000*12)</f>
        <v>#N/A</v>
      </c>
      <c r="V3758" s="9" t="e">
        <f>VLOOKUP(A3758,Sku_list!$A$1:$D$2667,4,0)*(H3758/1000000*12)</f>
        <v>#N/A</v>
      </c>
      <c r="W3758" s="9" t="e">
        <f>VLOOKUP(A3758,Sku_list!$A$1:$D$2667,4,0)*(J3758/1000000*12)</f>
        <v>#N/A</v>
      </c>
      <c r="X3758" s="9" t="e">
        <f>VLOOKUP(A3758,Sku_list!$A$1:$D$2667,4,0)*(L3758/1000000*12)</f>
        <v>#N/A</v>
      </c>
      <c r="Y3758" s="9" t="e">
        <f>VLOOKUP(A3758,Sku_list!$A$1:$E$2667,5,0)*((J3758+F3758)/1000000000)</f>
        <v>#N/A</v>
      </c>
      <c r="AC3758" s="22">
        <f t="shared" ca="1" si="58"/>
        <v>6.6666666666666666E-2</v>
      </c>
    </row>
    <row r="3759" spans="1:29" x14ac:dyDescent="0.35">
      <c r="A3759">
        <v>1608124</v>
      </c>
      <c r="B3759" t="s">
        <v>248</v>
      </c>
      <c r="C3759" t="s">
        <v>166</v>
      </c>
      <c r="D3759">
        <v>0</v>
      </c>
      <c r="E3759">
        <v>2016</v>
      </c>
      <c r="F3759">
        <v>0</v>
      </c>
      <c r="G3759">
        <v>2436</v>
      </c>
      <c r="H3759">
        <v>2076</v>
      </c>
      <c r="I3759">
        <v>0</v>
      </c>
      <c r="J3759">
        <v>2676</v>
      </c>
      <c r="K3759">
        <v>2472</v>
      </c>
      <c r="L3759">
        <v>5000</v>
      </c>
      <c r="M3759">
        <v>248</v>
      </c>
      <c r="N3759">
        <v>-248</v>
      </c>
      <c r="P3759" s="22">
        <v>0.95040000000000002</v>
      </c>
      <c r="R3759" t="s">
        <v>118</v>
      </c>
      <c r="S3759" t="s">
        <v>85</v>
      </c>
      <c r="T3759" s="9" t="e">
        <f>VLOOKUP(A3759,Sku_list!$A$1:$D$2667,3,0)</f>
        <v>#N/A</v>
      </c>
      <c r="U3759" s="9" t="e">
        <f>VLOOKUP(A3759,Sku_list!$A$1:$D$2667,4,0)*(F3759/1000000*12)</f>
        <v>#N/A</v>
      </c>
      <c r="V3759" s="9" t="e">
        <f>VLOOKUP(A3759,Sku_list!$A$1:$D$2667,4,0)*(H3759/1000000*12)</f>
        <v>#N/A</v>
      </c>
      <c r="W3759" s="9" t="e">
        <f>VLOOKUP(A3759,Sku_list!$A$1:$D$2667,4,0)*(J3759/1000000*12)</f>
        <v>#N/A</v>
      </c>
      <c r="X3759" s="9" t="e">
        <f>VLOOKUP(A3759,Sku_list!$A$1:$D$2667,4,0)*(L3759/1000000*12)</f>
        <v>#N/A</v>
      </c>
      <c r="Y3759" s="9" t="e">
        <f>VLOOKUP(A3759,Sku_list!$A$1:$E$2667,5,0)*((J3759+F3759)/1000000000)</f>
        <v>#N/A</v>
      </c>
      <c r="AC3759" s="22">
        <f t="shared" ca="1" si="58"/>
        <v>6.6666666666666666E-2</v>
      </c>
    </row>
    <row r="3760" spans="1:29" x14ac:dyDescent="0.35">
      <c r="A3760">
        <v>1608124</v>
      </c>
      <c r="B3760" t="s">
        <v>248</v>
      </c>
      <c r="C3760" t="s">
        <v>167</v>
      </c>
      <c r="D3760">
        <v>0</v>
      </c>
      <c r="E3760">
        <v>1140</v>
      </c>
      <c r="F3760">
        <v>0</v>
      </c>
      <c r="G3760">
        <v>1812</v>
      </c>
      <c r="H3760">
        <v>1104</v>
      </c>
      <c r="I3760">
        <v>0</v>
      </c>
      <c r="J3760">
        <v>600</v>
      </c>
      <c r="K3760">
        <v>552</v>
      </c>
      <c r="L3760">
        <v>0</v>
      </c>
      <c r="M3760">
        <v>-1704</v>
      </c>
      <c r="N3760">
        <v>1704</v>
      </c>
      <c r="P3760" s="22" t="s">
        <v>34</v>
      </c>
      <c r="R3760" t="s">
        <v>119</v>
      </c>
      <c r="S3760" t="s">
        <v>72</v>
      </c>
      <c r="T3760" s="9" t="e">
        <f>VLOOKUP(A3760,Sku_list!$A$1:$D$2667,3,0)</f>
        <v>#N/A</v>
      </c>
      <c r="U3760" s="9" t="e">
        <f>VLOOKUP(A3760,Sku_list!$A$1:$D$2667,4,0)*(F3760/1000000*12)</f>
        <v>#N/A</v>
      </c>
      <c r="V3760" s="9" t="e">
        <f>VLOOKUP(A3760,Sku_list!$A$1:$D$2667,4,0)*(H3760/1000000*12)</f>
        <v>#N/A</v>
      </c>
      <c r="W3760" s="9" t="e">
        <f>VLOOKUP(A3760,Sku_list!$A$1:$D$2667,4,0)*(J3760/1000000*12)</f>
        <v>#N/A</v>
      </c>
      <c r="X3760" s="9" t="e">
        <f>VLOOKUP(A3760,Sku_list!$A$1:$D$2667,4,0)*(L3760/1000000*12)</f>
        <v>#N/A</v>
      </c>
      <c r="Y3760" s="9" t="e">
        <f>VLOOKUP(A3760,Sku_list!$A$1:$E$2667,5,0)*((J3760+F3760)/1000000000)</f>
        <v>#N/A</v>
      </c>
      <c r="AC3760" s="22">
        <f t="shared" ca="1" si="58"/>
        <v>6.6666666666666666E-2</v>
      </c>
    </row>
    <row r="3761" spans="1:29" x14ac:dyDescent="0.35">
      <c r="A3761">
        <v>1608124</v>
      </c>
      <c r="B3761" t="s">
        <v>248</v>
      </c>
      <c r="C3761" t="s">
        <v>61</v>
      </c>
      <c r="D3761">
        <v>0</v>
      </c>
      <c r="E3761">
        <v>3753</v>
      </c>
      <c r="F3761">
        <v>7080</v>
      </c>
      <c r="G3761">
        <v>9312</v>
      </c>
      <c r="H3761">
        <v>6348</v>
      </c>
      <c r="I3761">
        <v>0</v>
      </c>
      <c r="J3761">
        <v>2406</v>
      </c>
      <c r="K3761">
        <v>7578</v>
      </c>
      <c r="L3761">
        <v>19500</v>
      </c>
      <c r="M3761">
        <v>3666</v>
      </c>
      <c r="N3761">
        <v>-3666</v>
      </c>
      <c r="P3761" s="22">
        <v>0.81200000000000006</v>
      </c>
      <c r="R3761" t="s">
        <v>5</v>
      </c>
      <c r="S3761" t="s">
        <v>85</v>
      </c>
      <c r="T3761" s="9" t="e">
        <f>VLOOKUP(A3761,Sku_list!$A$1:$D$2667,3,0)</f>
        <v>#N/A</v>
      </c>
      <c r="U3761" s="9" t="e">
        <f>VLOOKUP(A3761,Sku_list!$A$1:$D$2667,4,0)*(F3761/1000000*12)</f>
        <v>#N/A</v>
      </c>
      <c r="V3761" s="9" t="e">
        <f>VLOOKUP(A3761,Sku_list!$A$1:$D$2667,4,0)*(H3761/1000000*12)</f>
        <v>#N/A</v>
      </c>
      <c r="W3761" s="9" t="e">
        <f>VLOOKUP(A3761,Sku_list!$A$1:$D$2667,4,0)*(J3761/1000000*12)</f>
        <v>#N/A</v>
      </c>
      <c r="X3761" s="9" t="e">
        <f>VLOOKUP(A3761,Sku_list!$A$1:$D$2667,4,0)*(L3761/1000000*12)</f>
        <v>#N/A</v>
      </c>
      <c r="Y3761" s="9" t="e">
        <f>VLOOKUP(A3761,Sku_list!$A$1:$E$2667,5,0)*((J3761+F3761)/1000000000)</f>
        <v>#N/A</v>
      </c>
      <c r="AC3761" s="22">
        <f t="shared" ca="1" si="58"/>
        <v>6.6666666666666666E-2</v>
      </c>
    </row>
    <row r="3762" spans="1:29" x14ac:dyDescent="0.35">
      <c r="A3762">
        <v>1608124</v>
      </c>
      <c r="B3762" t="s">
        <v>248</v>
      </c>
      <c r="C3762" t="s">
        <v>39</v>
      </c>
      <c r="D3762">
        <v>0</v>
      </c>
      <c r="E3762">
        <v>0</v>
      </c>
      <c r="F3762">
        <v>0</v>
      </c>
      <c r="G3762">
        <v>0</v>
      </c>
      <c r="H3762">
        <v>0</v>
      </c>
      <c r="I3762">
        <v>0</v>
      </c>
      <c r="J3762">
        <v>0</v>
      </c>
      <c r="K3762">
        <v>0</v>
      </c>
      <c r="L3762">
        <v>0</v>
      </c>
      <c r="M3762">
        <v>0</v>
      </c>
      <c r="N3762">
        <v>0</v>
      </c>
      <c r="P3762" s="22" t="s">
        <v>34</v>
      </c>
      <c r="R3762" t="s">
        <v>43</v>
      </c>
      <c r="S3762" t="s">
        <v>190</v>
      </c>
      <c r="T3762" s="9" t="e">
        <f>VLOOKUP(A3762,Sku_list!$A$1:$D$2667,3,0)</f>
        <v>#N/A</v>
      </c>
      <c r="U3762" s="9" t="e">
        <f>VLOOKUP(A3762,Sku_list!$A$1:$D$2667,4,0)*(F3762/1000000*12)</f>
        <v>#N/A</v>
      </c>
      <c r="V3762" s="9" t="e">
        <f>VLOOKUP(A3762,Sku_list!$A$1:$D$2667,4,0)*(H3762/1000000*12)</f>
        <v>#N/A</v>
      </c>
      <c r="W3762" s="9" t="e">
        <f>VLOOKUP(A3762,Sku_list!$A$1:$D$2667,4,0)*(J3762/1000000*12)</f>
        <v>#N/A</v>
      </c>
      <c r="X3762" s="9" t="e">
        <f>VLOOKUP(A3762,Sku_list!$A$1:$D$2667,4,0)*(L3762/1000000*12)</f>
        <v>#N/A</v>
      </c>
      <c r="Y3762" s="9" t="e">
        <f>VLOOKUP(A3762,Sku_list!$A$1:$E$2667,5,0)*((J3762+F3762)/1000000000)</f>
        <v>#N/A</v>
      </c>
      <c r="AC3762" s="22">
        <f t="shared" ca="1" si="58"/>
        <v>6.6666666666666666E-2</v>
      </c>
    </row>
    <row r="3763" spans="1:29" x14ac:dyDescent="0.35">
      <c r="A3763">
        <v>1608124</v>
      </c>
      <c r="B3763" t="s">
        <v>248</v>
      </c>
      <c r="C3763" t="s">
        <v>65</v>
      </c>
      <c r="D3763">
        <v>0</v>
      </c>
      <c r="E3763">
        <v>0</v>
      </c>
      <c r="F3763">
        <v>0</v>
      </c>
      <c r="G3763">
        <v>0</v>
      </c>
      <c r="H3763">
        <v>0</v>
      </c>
      <c r="I3763">
        <v>0</v>
      </c>
      <c r="J3763">
        <v>0</v>
      </c>
      <c r="K3763">
        <v>0</v>
      </c>
      <c r="L3763">
        <v>0</v>
      </c>
      <c r="M3763">
        <v>0</v>
      </c>
      <c r="N3763">
        <v>0</v>
      </c>
      <c r="P3763" s="22" t="s">
        <v>34</v>
      </c>
      <c r="R3763" t="s">
        <v>300</v>
      </c>
      <c r="S3763" t="s">
        <v>83</v>
      </c>
      <c r="T3763" s="9" t="e">
        <f>VLOOKUP(A3763,Sku_list!$A$1:$D$2667,3,0)</f>
        <v>#N/A</v>
      </c>
      <c r="U3763" s="9" t="e">
        <f>VLOOKUP(A3763,Sku_list!$A$1:$D$2667,4,0)*(F3763/1000000*12)</f>
        <v>#N/A</v>
      </c>
      <c r="V3763" s="9" t="e">
        <f>VLOOKUP(A3763,Sku_list!$A$1:$D$2667,4,0)*(H3763/1000000*12)</f>
        <v>#N/A</v>
      </c>
      <c r="W3763" s="9" t="e">
        <f>VLOOKUP(A3763,Sku_list!$A$1:$D$2667,4,0)*(J3763/1000000*12)</f>
        <v>#N/A</v>
      </c>
      <c r="X3763" s="9" t="e">
        <f>VLOOKUP(A3763,Sku_list!$A$1:$D$2667,4,0)*(L3763/1000000*12)</f>
        <v>#N/A</v>
      </c>
      <c r="Y3763" s="9" t="e">
        <f>VLOOKUP(A3763,Sku_list!$A$1:$E$2667,5,0)*((J3763+F3763)/1000000000)</f>
        <v>#N/A</v>
      </c>
      <c r="AC3763" s="22">
        <f t="shared" ca="1" si="58"/>
        <v>6.6666666666666666E-2</v>
      </c>
    </row>
    <row r="3764" spans="1:29" x14ac:dyDescent="0.35">
      <c r="A3764">
        <v>1608124</v>
      </c>
      <c r="B3764" t="s">
        <v>248</v>
      </c>
      <c r="C3764" t="s">
        <v>66</v>
      </c>
      <c r="D3764">
        <v>0</v>
      </c>
      <c r="E3764">
        <v>396</v>
      </c>
      <c r="F3764">
        <v>0</v>
      </c>
      <c r="G3764">
        <v>372</v>
      </c>
      <c r="H3764">
        <v>204</v>
      </c>
      <c r="I3764">
        <v>0</v>
      </c>
      <c r="J3764">
        <v>288</v>
      </c>
      <c r="K3764">
        <v>288</v>
      </c>
      <c r="L3764">
        <v>0</v>
      </c>
      <c r="M3764">
        <v>-492</v>
      </c>
      <c r="N3764">
        <v>492</v>
      </c>
      <c r="P3764" s="22" t="s">
        <v>34</v>
      </c>
      <c r="R3764" t="s">
        <v>174</v>
      </c>
      <c r="S3764" t="s">
        <v>72</v>
      </c>
      <c r="T3764" s="9" t="e">
        <f>VLOOKUP(A3764,Sku_list!$A$1:$D$2667,3,0)</f>
        <v>#N/A</v>
      </c>
      <c r="U3764" s="9" t="e">
        <f>VLOOKUP(A3764,Sku_list!$A$1:$D$2667,4,0)*(F3764/1000000*12)</f>
        <v>#N/A</v>
      </c>
      <c r="V3764" s="9" t="e">
        <f>VLOOKUP(A3764,Sku_list!$A$1:$D$2667,4,0)*(H3764/1000000*12)</f>
        <v>#N/A</v>
      </c>
      <c r="W3764" s="9" t="e">
        <f>VLOOKUP(A3764,Sku_list!$A$1:$D$2667,4,0)*(J3764/1000000*12)</f>
        <v>#N/A</v>
      </c>
      <c r="X3764" s="9" t="e">
        <f>VLOOKUP(A3764,Sku_list!$A$1:$D$2667,4,0)*(L3764/1000000*12)</f>
        <v>#N/A</v>
      </c>
      <c r="Y3764" s="9" t="e">
        <f>VLOOKUP(A3764,Sku_list!$A$1:$E$2667,5,0)*((J3764+F3764)/1000000000)</f>
        <v>#N/A</v>
      </c>
      <c r="AC3764" s="22">
        <f t="shared" ca="1" si="58"/>
        <v>6.6666666666666666E-2</v>
      </c>
    </row>
    <row r="3765" spans="1:29" x14ac:dyDescent="0.35">
      <c r="A3765">
        <v>1608124</v>
      </c>
      <c r="B3765" t="s">
        <v>248</v>
      </c>
      <c r="C3765" t="s">
        <v>67</v>
      </c>
      <c r="D3765">
        <v>0</v>
      </c>
      <c r="E3765">
        <v>600</v>
      </c>
      <c r="F3765">
        <v>0</v>
      </c>
      <c r="G3765">
        <v>1116</v>
      </c>
      <c r="H3765">
        <v>432</v>
      </c>
      <c r="I3765">
        <v>0</v>
      </c>
      <c r="J3765">
        <v>948</v>
      </c>
      <c r="K3765">
        <v>912</v>
      </c>
      <c r="L3765">
        <v>0</v>
      </c>
      <c r="M3765">
        <v>-1380</v>
      </c>
      <c r="N3765">
        <v>1380</v>
      </c>
      <c r="P3765" s="22" t="s">
        <v>34</v>
      </c>
      <c r="R3765" t="s">
        <v>176</v>
      </c>
      <c r="S3765" t="s">
        <v>72</v>
      </c>
      <c r="T3765" s="9" t="e">
        <f>VLOOKUP(A3765,Sku_list!$A$1:$D$2667,3,0)</f>
        <v>#N/A</v>
      </c>
      <c r="U3765" s="9" t="e">
        <f>VLOOKUP(A3765,Sku_list!$A$1:$D$2667,4,0)*(F3765/1000000*12)</f>
        <v>#N/A</v>
      </c>
      <c r="V3765" s="9" t="e">
        <f>VLOOKUP(A3765,Sku_list!$A$1:$D$2667,4,0)*(H3765/1000000*12)</f>
        <v>#N/A</v>
      </c>
      <c r="W3765" s="9" t="e">
        <f>VLOOKUP(A3765,Sku_list!$A$1:$D$2667,4,0)*(J3765/1000000*12)</f>
        <v>#N/A</v>
      </c>
      <c r="X3765" s="9" t="e">
        <f>VLOOKUP(A3765,Sku_list!$A$1:$D$2667,4,0)*(L3765/1000000*12)</f>
        <v>#N/A</v>
      </c>
      <c r="Y3765" s="9" t="e">
        <f>VLOOKUP(A3765,Sku_list!$A$1:$E$2667,5,0)*((J3765+F3765)/1000000000)</f>
        <v>#N/A</v>
      </c>
      <c r="AC3765" s="22">
        <f t="shared" ca="1" si="58"/>
        <v>6.6666666666666666E-2</v>
      </c>
    </row>
    <row r="3766" spans="1:29" x14ac:dyDescent="0.35">
      <c r="A3766">
        <v>1608124</v>
      </c>
      <c r="B3766" t="s">
        <v>248</v>
      </c>
      <c r="C3766" t="s">
        <v>68</v>
      </c>
      <c r="D3766">
        <v>0</v>
      </c>
      <c r="E3766">
        <v>0</v>
      </c>
      <c r="F3766">
        <v>120</v>
      </c>
      <c r="G3766">
        <v>84</v>
      </c>
      <c r="H3766">
        <v>24</v>
      </c>
      <c r="I3766">
        <v>0</v>
      </c>
      <c r="J3766">
        <v>84</v>
      </c>
      <c r="K3766">
        <v>204</v>
      </c>
      <c r="L3766">
        <v>0</v>
      </c>
      <c r="M3766">
        <v>-228</v>
      </c>
      <c r="N3766">
        <v>228</v>
      </c>
      <c r="P3766" s="22" t="s">
        <v>34</v>
      </c>
      <c r="R3766" t="s">
        <v>177</v>
      </c>
      <c r="S3766" t="s">
        <v>72</v>
      </c>
      <c r="T3766" s="9" t="e">
        <f>VLOOKUP(A3766,Sku_list!$A$1:$D$2667,3,0)</f>
        <v>#N/A</v>
      </c>
      <c r="U3766" s="9" t="e">
        <f>VLOOKUP(A3766,Sku_list!$A$1:$D$2667,4,0)*(F3766/1000000*12)</f>
        <v>#N/A</v>
      </c>
      <c r="V3766" s="9" t="e">
        <f>VLOOKUP(A3766,Sku_list!$A$1:$D$2667,4,0)*(H3766/1000000*12)</f>
        <v>#N/A</v>
      </c>
      <c r="W3766" s="9" t="e">
        <f>VLOOKUP(A3766,Sku_list!$A$1:$D$2667,4,0)*(J3766/1000000*12)</f>
        <v>#N/A</v>
      </c>
      <c r="X3766" s="9" t="e">
        <f>VLOOKUP(A3766,Sku_list!$A$1:$D$2667,4,0)*(L3766/1000000*12)</f>
        <v>#N/A</v>
      </c>
      <c r="Y3766" s="9" t="e">
        <f>VLOOKUP(A3766,Sku_list!$A$1:$E$2667,5,0)*((J3766+F3766)/1000000000)</f>
        <v>#N/A</v>
      </c>
      <c r="AC3766" s="22">
        <f t="shared" ca="1" si="58"/>
        <v>6.6666666666666666E-2</v>
      </c>
    </row>
    <row r="3767" spans="1:29" x14ac:dyDescent="0.35">
      <c r="A3767">
        <v>1608124</v>
      </c>
      <c r="B3767" t="s">
        <v>248</v>
      </c>
      <c r="C3767" t="s">
        <v>44</v>
      </c>
      <c r="D3767">
        <v>0</v>
      </c>
      <c r="E3767">
        <v>0</v>
      </c>
      <c r="F3767">
        <v>0</v>
      </c>
      <c r="G3767">
        <v>0</v>
      </c>
      <c r="H3767">
        <v>0</v>
      </c>
      <c r="I3767">
        <v>0</v>
      </c>
      <c r="J3767">
        <v>6888</v>
      </c>
      <c r="K3767">
        <v>6888</v>
      </c>
      <c r="L3767">
        <v>0</v>
      </c>
      <c r="M3767">
        <v>-6888</v>
      </c>
      <c r="N3767">
        <v>6888</v>
      </c>
      <c r="P3767" s="22" t="s">
        <v>34</v>
      </c>
      <c r="R3767" t="s">
        <v>45</v>
      </c>
      <c r="S3767" t="s">
        <v>193</v>
      </c>
      <c r="T3767" s="9" t="e">
        <f>VLOOKUP(A3767,Sku_list!$A$1:$D$2667,3,0)</f>
        <v>#N/A</v>
      </c>
      <c r="U3767" s="9" t="e">
        <f>VLOOKUP(A3767,Sku_list!$A$1:$D$2667,4,0)*(F3767/1000000*12)</f>
        <v>#N/A</v>
      </c>
      <c r="V3767" s="9" t="e">
        <f>VLOOKUP(A3767,Sku_list!$A$1:$D$2667,4,0)*(H3767/1000000*12)</f>
        <v>#N/A</v>
      </c>
      <c r="W3767" s="9" t="e">
        <f>VLOOKUP(A3767,Sku_list!$A$1:$D$2667,4,0)*(J3767/1000000*12)</f>
        <v>#N/A</v>
      </c>
      <c r="X3767" s="9" t="e">
        <f>VLOOKUP(A3767,Sku_list!$A$1:$D$2667,4,0)*(L3767/1000000*12)</f>
        <v>#N/A</v>
      </c>
      <c r="Y3767" s="9" t="e">
        <f>VLOOKUP(A3767,Sku_list!$A$1:$E$2667,5,0)*((J3767+F3767)/1000000000)</f>
        <v>#N/A</v>
      </c>
      <c r="AC3767" s="22">
        <f t="shared" ca="1" si="58"/>
        <v>6.6666666666666666E-2</v>
      </c>
    </row>
    <row r="3768" spans="1:29" x14ac:dyDescent="0.35">
      <c r="A3768">
        <v>1608124</v>
      </c>
      <c r="B3768" t="s">
        <v>248</v>
      </c>
      <c r="C3768" t="s">
        <v>272</v>
      </c>
      <c r="D3768">
        <v>0</v>
      </c>
      <c r="E3768">
        <v>0</v>
      </c>
      <c r="F3768">
        <v>0</v>
      </c>
      <c r="G3768">
        <v>0</v>
      </c>
      <c r="H3768">
        <v>0</v>
      </c>
      <c r="I3768">
        <v>0</v>
      </c>
      <c r="J3768">
        <v>0</v>
      </c>
      <c r="K3768">
        <v>0</v>
      </c>
      <c r="L3768">
        <v>0</v>
      </c>
      <c r="M3768">
        <v>0</v>
      </c>
      <c r="N3768">
        <v>0</v>
      </c>
      <c r="P3768" s="22" t="s">
        <v>34</v>
      </c>
      <c r="R3768" t="s">
        <v>99</v>
      </c>
      <c r="S3768" t="s">
        <v>173</v>
      </c>
      <c r="T3768" s="9" t="e">
        <f>VLOOKUP(A3768,Sku_list!$A$1:$D$2667,3,0)</f>
        <v>#N/A</v>
      </c>
      <c r="U3768" s="9" t="e">
        <f>VLOOKUP(A3768,Sku_list!$A$1:$D$2667,4,0)*(F3768/1000000*12)</f>
        <v>#N/A</v>
      </c>
      <c r="V3768" s="9" t="e">
        <f>VLOOKUP(A3768,Sku_list!$A$1:$D$2667,4,0)*(H3768/1000000*12)</f>
        <v>#N/A</v>
      </c>
      <c r="W3768" s="9" t="e">
        <f>VLOOKUP(A3768,Sku_list!$A$1:$D$2667,4,0)*(J3768/1000000*12)</f>
        <v>#N/A</v>
      </c>
      <c r="X3768" s="9" t="e">
        <f>VLOOKUP(A3768,Sku_list!$A$1:$D$2667,4,0)*(L3768/1000000*12)</f>
        <v>#N/A</v>
      </c>
      <c r="Y3768" s="9" t="e">
        <f>VLOOKUP(A3768,Sku_list!$A$1:$E$2667,5,0)*((J3768+F3768)/1000000000)</f>
        <v>#N/A</v>
      </c>
      <c r="AC3768" s="22">
        <f t="shared" ca="1" si="58"/>
        <v>6.6666666666666666E-2</v>
      </c>
    </row>
    <row r="3769" spans="1:29" x14ac:dyDescent="0.35">
      <c r="A3769">
        <v>1608124</v>
      </c>
      <c r="B3769" t="s">
        <v>248</v>
      </c>
      <c r="C3769" t="s">
        <v>273</v>
      </c>
      <c r="D3769">
        <v>0</v>
      </c>
      <c r="E3769">
        <v>7056</v>
      </c>
      <c r="F3769">
        <v>0</v>
      </c>
      <c r="G3769">
        <v>0</v>
      </c>
      <c r="H3769">
        <v>0</v>
      </c>
      <c r="I3769">
        <v>0</v>
      </c>
      <c r="J3769">
        <v>2406</v>
      </c>
      <c r="K3769">
        <v>2406</v>
      </c>
      <c r="L3769">
        <v>0</v>
      </c>
      <c r="M3769">
        <v>-2406</v>
      </c>
      <c r="N3769">
        <v>2406</v>
      </c>
      <c r="P3769" s="22" t="s">
        <v>34</v>
      </c>
      <c r="R3769" t="s">
        <v>275</v>
      </c>
      <c r="S3769" t="s">
        <v>308</v>
      </c>
      <c r="T3769" s="9" t="e">
        <f>VLOOKUP(A3769,Sku_list!$A$1:$D$2667,3,0)</f>
        <v>#N/A</v>
      </c>
      <c r="U3769" s="9" t="e">
        <f>VLOOKUP(A3769,Sku_list!$A$1:$D$2667,4,0)*(F3769/1000000*12)</f>
        <v>#N/A</v>
      </c>
      <c r="V3769" s="9" t="e">
        <f>VLOOKUP(A3769,Sku_list!$A$1:$D$2667,4,0)*(H3769/1000000*12)</f>
        <v>#N/A</v>
      </c>
      <c r="W3769" s="9" t="e">
        <f>VLOOKUP(A3769,Sku_list!$A$1:$D$2667,4,0)*(J3769/1000000*12)</f>
        <v>#N/A</v>
      </c>
      <c r="X3769" s="9" t="e">
        <f>VLOOKUP(A3769,Sku_list!$A$1:$D$2667,4,0)*(L3769/1000000*12)</f>
        <v>#N/A</v>
      </c>
      <c r="Y3769" s="9" t="e">
        <f>VLOOKUP(A3769,Sku_list!$A$1:$E$2667,5,0)*((J3769+F3769)/1000000000)</f>
        <v>#N/A</v>
      </c>
      <c r="AC3769" s="22">
        <f t="shared" ca="1" si="58"/>
        <v>6.6666666666666666E-2</v>
      </c>
    </row>
    <row r="3770" spans="1:29" x14ac:dyDescent="0.35">
      <c r="A3770">
        <v>1608136</v>
      </c>
      <c r="B3770" t="s">
        <v>201</v>
      </c>
      <c r="C3770" t="s">
        <v>3</v>
      </c>
      <c r="D3770">
        <v>0</v>
      </c>
      <c r="E3770">
        <v>0</v>
      </c>
      <c r="F3770">
        <v>0</v>
      </c>
      <c r="G3770">
        <v>0</v>
      </c>
      <c r="H3770">
        <v>0</v>
      </c>
      <c r="I3770">
        <v>0</v>
      </c>
      <c r="J3770">
        <v>0</v>
      </c>
      <c r="K3770">
        <v>0</v>
      </c>
      <c r="L3770">
        <v>0</v>
      </c>
      <c r="M3770">
        <v>0</v>
      </c>
      <c r="N3770">
        <v>0</v>
      </c>
      <c r="P3770" s="22" t="s">
        <v>34</v>
      </c>
      <c r="R3770" t="s">
        <v>4</v>
      </c>
      <c r="S3770" t="s">
        <v>173</v>
      </c>
      <c r="T3770" s="9" t="e">
        <f>VLOOKUP(A3770,Sku_list!$A$1:$D$2667,3,0)</f>
        <v>#N/A</v>
      </c>
      <c r="U3770" s="9" t="e">
        <f>VLOOKUP(A3770,Sku_list!$A$1:$D$2667,4,0)*(F3770/1000000*12)</f>
        <v>#N/A</v>
      </c>
      <c r="V3770" s="9" t="e">
        <f>VLOOKUP(A3770,Sku_list!$A$1:$D$2667,4,0)*(H3770/1000000*12)</f>
        <v>#N/A</v>
      </c>
      <c r="W3770" s="9" t="e">
        <f>VLOOKUP(A3770,Sku_list!$A$1:$D$2667,4,0)*(J3770/1000000*12)</f>
        <v>#N/A</v>
      </c>
      <c r="X3770" s="9" t="e">
        <f>VLOOKUP(A3770,Sku_list!$A$1:$D$2667,4,0)*(L3770/1000000*12)</f>
        <v>#N/A</v>
      </c>
      <c r="Y3770" s="9" t="e">
        <f>VLOOKUP(A3770,Sku_list!$A$1:$E$2667,5,0)*((J3770+F3770)/1000000000)</f>
        <v>#N/A</v>
      </c>
      <c r="AC3770" s="22">
        <f t="shared" ca="1" si="58"/>
        <v>6.6666666666666666E-2</v>
      </c>
    </row>
    <row r="3771" spans="1:29" x14ac:dyDescent="0.35">
      <c r="A3771">
        <v>1608136</v>
      </c>
      <c r="B3771" t="s">
        <v>201</v>
      </c>
      <c r="C3771" t="s">
        <v>191</v>
      </c>
      <c r="D3771">
        <v>0</v>
      </c>
      <c r="E3771">
        <v>0</v>
      </c>
      <c r="F3771">
        <v>0</v>
      </c>
      <c r="G3771">
        <v>0</v>
      </c>
      <c r="H3771">
        <v>0</v>
      </c>
      <c r="I3771">
        <v>0</v>
      </c>
      <c r="J3771">
        <v>0</v>
      </c>
      <c r="K3771">
        <v>0</v>
      </c>
      <c r="L3771">
        <v>0</v>
      </c>
      <c r="M3771">
        <v>0</v>
      </c>
      <c r="N3771">
        <v>0</v>
      </c>
      <c r="P3771" s="22" t="s">
        <v>34</v>
      </c>
      <c r="R3771" t="s">
        <v>99</v>
      </c>
      <c r="S3771" t="s">
        <v>173</v>
      </c>
      <c r="T3771" s="9" t="e">
        <f>VLOOKUP(A3771,Sku_list!$A$1:$D$2667,3,0)</f>
        <v>#N/A</v>
      </c>
      <c r="U3771" s="9" t="e">
        <f>VLOOKUP(A3771,Sku_list!$A$1:$D$2667,4,0)*(F3771/1000000*12)</f>
        <v>#N/A</v>
      </c>
      <c r="V3771" s="9" t="e">
        <f>VLOOKUP(A3771,Sku_list!$A$1:$D$2667,4,0)*(H3771/1000000*12)</f>
        <v>#N/A</v>
      </c>
      <c r="W3771" s="9" t="e">
        <f>VLOOKUP(A3771,Sku_list!$A$1:$D$2667,4,0)*(J3771/1000000*12)</f>
        <v>#N/A</v>
      </c>
      <c r="X3771" s="9" t="e">
        <f>VLOOKUP(A3771,Sku_list!$A$1:$D$2667,4,0)*(L3771/1000000*12)</f>
        <v>#N/A</v>
      </c>
      <c r="Y3771" s="9" t="e">
        <f>VLOOKUP(A3771,Sku_list!$A$1:$E$2667,5,0)*((J3771+F3771)/1000000000)</f>
        <v>#N/A</v>
      </c>
      <c r="AC3771" s="22">
        <f t="shared" ca="1" si="58"/>
        <v>6.6666666666666666E-2</v>
      </c>
    </row>
    <row r="3772" spans="1:29" x14ac:dyDescent="0.35">
      <c r="A3772">
        <v>1608136</v>
      </c>
      <c r="B3772" t="s">
        <v>201</v>
      </c>
      <c r="C3772" t="s">
        <v>139</v>
      </c>
      <c r="D3772">
        <v>0</v>
      </c>
      <c r="E3772">
        <v>0</v>
      </c>
      <c r="F3772">
        <v>0</v>
      </c>
      <c r="G3772">
        <v>0</v>
      </c>
      <c r="H3772">
        <v>0</v>
      </c>
      <c r="I3772">
        <v>0</v>
      </c>
      <c r="J3772">
        <v>0</v>
      </c>
      <c r="K3772">
        <v>0</v>
      </c>
      <c r="L3772">
        <v>0</v>
      </c>
      <c r="M3772">
        <v>0</v>
      </c>
      <c r="N3772">
        <v>0</v>
      </c>
      <c r="P3772" s="22" t="s">
        <v>34</v>
      </c>
      <c r="R3772" t="s">
        <v>70</v>
      </c>
      <c r="S3772" t="s">
        <v>69</v>
      </c>
      <c r="T3772" s="9" t="e">
        <f>VLOOKUP(A3772,Sku_list!$A$1:$D$2667,3,0)</f>
        <v>#N/A</v>
      </c>
      <c r="U3772" s="9" t="e">
        <f>VLOOKUP(A3772,Sku_list!$A$1:$D$2667,4,0)*(F3772/1000000*12)</f>
        <v>#N/A</v>
      </c>
      <c r="V3772" s="9" t="e">
        <f>VLOOKUP(A3772,Sku_list!$A$1:$D$2667,4,0)*(H3772/1000000*12)</f>
        <v>#N/A</v>
      </c>
      <c r="W3772" s="9" t="e">
        <f>VLOOKUP(A3772,Sku_list!$A$1:$D$2667,4,0)*(J3772/1000000*12)</f>
        <v>#N/A</v>
      </c>
      <c r="X3772" s="9" t="e">
        <f>VLOOKUP(A3772,Sku_list!$A$1:$D$2667,4,0)*(L3772/1000000*12)</f>
        <v>#N/A</v>
      </c>
      <c r="Y3772" s="9" t="e">
        <f>VLOOKUP(A3772,Sku_list!$A$1:$E$2667,5,0)*((J3772+F3772)/1000000000)</f>
        <v>#N/A</v>
      </c>
      <c r="AC3772" s="22">
        <f t="shared" ca="1" si="58"/>
        <v>6.6666666666666666E-2</v>
      </c>
    </row>
    <row r="3773" spans="1:29" x14ac:dyDescent="0.35">
      <c r="A3773">
        <v>1608136</v>
      </c>
      <c r="B3773" t="s">
        <v>201</v>
      </c>
      <c r="C3773" t="s">
        <v>140</v>
      </c>
      <c r="D3773">
        <v>0</v>
      </c>
      <c r="E3773">
        <v>0</v>
      </c>
      <c r="F3773">
        <v>0</v>
      </c>
      <c r="G3773">
        <v>0</v>
      </c>
      <c r="H3773">
        <v>0</v>
      </c>
      <c r="I3773">
        <v>0</v>
      </c>
      <c r="J3773">
        <v>0</v>
      </c>
      <c r="K3773">
        <v>0</v>
      </c>
      <c r="L3773">
        <v>0</v>
      </c>
      <c r="M3773">
        <v>0</v>
      </c>
      <c r="N3773">
        <v>0</v>
      </c>
      <c r="P3773" s="22" t="s">
        <v>34</v>
      </c>
      <c r="R3773" t="s">
        <v>71</v>
      </c>
      <c r="S3773" t="s">
        <v>72</v>
      </c>
      <c r="T3773" s="9" t="e">
        <f>VLOOKUP(A3773,Sku_list!$A$1:$D$2667,3,0)</f>
        <v>#N/A</v>
      </c>
      <c r="U3773" s="9" t="e">
        <f>VLOOKUP(A3773,Sku_list!$A$1:$D$2667,4,0)*(F3773/1000000*12)</f>
        <v>#N/A</v>
      </c>
      <c r="V3773" s="9" t="e">
        <f>VLOOKUP(A3773,Sku_list!$A$1:$D$2667,4,0)*(H3773/1000000*12)</f>
        <v>#N/A</v>
      </c>
      <c r="W3773" s="9" t="e">
        <f>VLOOKUP(A3773,Sku_list!$A$1:$D$2667,4,0)*(J3773/1000000*12)</f>
        <v>#N/A</v>
      </c>
      <c r="X3773" s="9" t="e">
        <f>VLOOKUP(A3773,Sku_list!$A$1:$D$2667,4,0)*(L3773/1000000*12)</f>
        <v>#N/A</v>
      </c>
      <c r="Y3773" s="9" t="e">
        <f>VLOOKUP(A3773,Sku_list!$A$1:$E$2667,5,0)*((J3773+F3773)/1000000000)</f>
        <v>#N/A</v>
      </c>
      <c r="AC3773" s="22">
        <f t="shared" ca="1" si="58"/>
        <v>6.6666666666666666E-2</v>
      </c>
    </row>
    <row r="3774" spans="1:29" x14ac:dyDescent="0.35">
      <c r="A3774">
        <v>1608136</v>
      </c>
      <c r="B3774" t="s">
        <v>201</v>
      </c>
      <c r="C3774" t="s">
        <v>141</v>
      </c>
      <c r="D3774">
        <v>0</v>
      </c>
      <c r="E3774">
        <v>0</v>
      </c>
      <c r="F3774">
        <v>0</v>
      </c>
      <c r="G3774">
        <v>0</v>
      </c>
      <c r="H3774">
        <v>0</v>
      </c>
      <c r="I3774">
        <v>0</v>
      </c>
      <c r="J3774">
        <v>0</v>
      </c>
      <c r="K3774">
        <v>0</v>
      </c>
      <c r="L3774">
        <v>0</v>
      </c>
      <c r="M3774">
        <v>0</v>
      </c>
      <c r="N3774">
        <v>0</v>
      </c>
      <c r="P3774" s="22" t="s">
        <v>34</v>
      </c>
      <c r="R3774" t="s">
        <v>82</v>
      </c>
      <c r="S3774" t="s">
        <v>83</v>
      </c>
      <c r="T3774" s="9" t="e">
        <f>VLOOKUP(A3774,Sku_list!$A$1:$D$2667,3,0)</f>
        <v>#N/A</v>
      </c>
      <c r="U3774" s="9" t="e">
        <f>VLOOKUP(A3774,Sku_list!$A$1:$D$2667,4,0)*(F3774/1000000*12)</f>
        <v>#N/A</v>
      </c>
      <c r="V3774" s="9" t="e">
        <f>VLOOKUP(A3774,Sku_list!$A$1:$D$2667,4,0)*(H3774/1000000*12)</f>
        <v>#N/A</v>
      </c>
      <c r="W3774" s="9" t="e">
        <f>VLOOKUP(A3774,Sku_list!$A$1:$D$2667,4,0)*(J3774/1000000*12)</f>
        <v>#N/A</v>
      </c>
      <c r="X3774" s="9" t="e">
        <f>VLOOKUP(A3774,Sku_list!$A$1:$D$2667,4,0)*(L3774/1000000*12)</f>
        <v>#N/A</v>
      </c>
      <c r="Y3774" s="9" t="e">
        <f>VLOOKUP(A3774,Sku_list!$A$1:$E$2667,5,0)*((J3774+F3774)/1000000000)</f>
        <v>#N/A</v>
      </c>
      <c r="AC3774" s="22">
        <f t="shared" ca="1" si="58"/>
        <v>6.6666666666666666E-2</v>
      </c>
    </row>
    <row r="3775" spans="1:29" x14ac:dyDescent="0.35">
      <c r="A3775">
        <v>1608136</v>
      </c>
      <c r="B3775" t="s">
        <v>201</v>
      </c>
      <c r="C3775" t="s">
        <v>142</v>
      </c>
      <c r="D3775">
        <v>0</v>
      </c>
      <c r="E3775">
        <v>0</v>
      </c>
      <c r="F3775">
        <v>0</v>
      </c>
      <c r="G3775">
        <v>0</v>
      </c>
      <c r="H3775">
        <v>0</v>
      </c>
      <c r="I3775">
        <v>0</v>
      </c>
      <c r="J3775">
        <v>0</v>
      </c>
      <c r="K3775">
        <v>0</v>
      </c>
      <c r="L3775">
        <v>0</v>
      </c>
      <c r="M3775">
        <v>0</v>
      </c>
      <c r="N3775">
        <v>0</v>
      </c>
      <c r="P3775" s="22" t="s">
        <v>34</v>
      </c>
      <c r="R3775" t="s">
        <v>84</v>
      </c>
      <c r="S3775" t="s">
        <v>85</v>
      </c>
      <c r="T3775" s="9" t="e">
        <f>VLOOKUP(A3775,Sku_list!$A$1:$D$2667,3,0)</f>
        <v>#N/A</v>
      </c>
      <c r="U3775" s="9" t="e">
        <f>VLOOKUP(A3775,Sku_list!$A$1:$D$2667,4,0)*(F3775/1000000*12)</f>
        <v>#N/A</v>
      </c>
      <c r="V3775" s="9" t="e">
        <f>VLOOKUP(A3775,Sku_list!$A$1:$D$2667,4,0)*(H3775/1000000*12)</f>
        <v>#N/A</v>
      </c>
      <c r="W3775" s="9" t="e">
        <f>VLOOKUP(A3775,Sku_list!$A$1:$D$2667,4,0)*(J3775/1000000*12)</f>
        <v>#N/A</v>
      </c>
      <c r="X3775" s="9" t="e">
        <f>VLOOKUP(A3775,Sku_list!$A$1:$D$2667,4,0)*(L3775/1000000*12)</f>
        <v>#N/A</v>
      </c>
      <c r="Y3775" s="9" t="e">
        <f>VLOOKUP(A3775,Sku_list!$A$1:$E$2667,5,0)*((J3775+F3775)/1000000000)</f>
        <v>#N/A</v>
      </c>
      <c r="AC3775" s="22">
        <f t="shared" ca="1" si="58"/>
        <v>6.6666666666666666E-2</v>
      </c>
    </row>
    <row r="3776" spans="1:29" x14ac:dyDescent="0.35">
      <c r="A3776">
        <v>1608136</v>
      </c>
      <c r="B3776" t="s">
        <v>201</v>
      </c>
      <c r="C3776" t="s">
        <v>143</v>
      </c>
      <c r="D3776">
        <v>0</v>
      </c>
      <c r="E3776">
        <v>0</v>
      </c>
      <c r="F3776">
        <v>0</v>
      </c>
      <c r="G3776">
        <v>0</v>
      </c>
      <c r="H3776">
        <v>0</v>
      </c>
      <c r="I3776">
        <v>0</v>
      </c>
      <c r="J3776">
        <v>0</v>
      </c>
      <c r="K3776">
        <v>0</v>
      </c>
      <c r="L3776">
        <v>0</v>
      </c>
      <c r="M3776">
        <v>0</v>
      </c>
      <c r="N3776">
        <v>0</v>
      </c>
      <c r="P3776" s="22" t="s">
        <v>34</v>
      </c>
      <c r="R3776" t="s">
        <v>86</v>
      </c>
      <c r="S3776" t="s">
        <v>85</v>
      </c>
      <c r="T3776" s="9" t="e">
        <f>VLOOKUP(A3776,Sku_list!$A$1:$D$2667,3,0)</f>
        <v>#N/A</v>
      </c>
      <c r="U3776" s="9" t="e">
        <f>VLOOKUP(A3776,Sku_list!$A$1:$D$2667,4,0)*(F3776/1000000*12)</f>
        <v>#N/A</v>
      </c>
      <c r="V3776" s="9" t="e">
        <f>VLOOKUP(A3776,Sku_list!$A$1:$D$2667,4,0)*(H3776/1000000*12)</f>
        <v>#N/A</v>
      </c>
      <c r="W3776" s="9" t="e">
        <f>VLOOKUP(A3776,Sku_list!$A$1:$D$2667,4,0)*(J3776/1000000*12)</f>
        <v>#N/A</v>
      </c>
      <c r="X3776" s="9" t="e">
        <f>VLOOKUP(A3776,Sku_list!$A$1:$D$2667,4,0)*(L3776/1000000*12)</f>
        <v>#N/A</v>
      </c>
      <c r="Y3776" s="9" t="e">
        <f>VLOOKUP(A3776,Sku_list!$A$1:$E$2667,5,0)*((J3776+F3776)/1000000000)</f>
        <v>#N/A</v>
      </c>
      <c r="AC3776" s="22">
        <f t="shared" ca="1" si="58"/>
        <v>6.6666666666666666E-2</v>
      </c>
    </row>
    <row r="3777" spans="1:29" x14ac:dyDescent="0.35">
      <c r="A3777">
        <v>1608136</v>
      </c>
      <c r="B3777" t="s">
        <v>201</v>
      </c>
      <c r="C3777" t="s">
        <v>144</v>
      </c>
      <c r="D3777">
        <v>0</v>
      </c>
      <c r="E3777">
        <v>0</v>
      </c>
      <c r="F3777">
        <v>0</v>
      </c>
      <c r="G3777">
        <v>0</v>
      </c>
      <c r="H3777">
        <v>0</v>
      </c>
      <c r="I3777">
        <v>0</v>
      </c>
      <c r="J3777">
        <v>0</v>
      </c>
      <c r="K3777">
        <v>0</v>
      </c>
      <c r="L3777">
        <v>0</v>
      </c>
      <c r="M3777">
        <v>0</v>
      </c>
      <c r="N3777">
        <v>0</v>
      </c>
      <c r="P3777" s="22" t="s">
        <v>34</v>
      </c>
      <c r="R3777" t="s">
        <v>87</v>
      </c>
      <c r="S3777" t="s">
        <v>72</v>
      </c>
      <c r="T3777" s="9" t="e">
        <f>VLOOKUP(A3777,Sku_list!$A$1:$D$2667,3,0)</f>
        <v>#N/A</v>
      </c>
      <c r="U3777" s="9" t="e">
        <f>VLOOKUP(A3777,Sku_list!$A$1:$D$2667,4,0)*(F3777/1000000*12)</f>
        <v>#N/A</v>
      </c>
      <c r="V3777" s="9" t="e">
        <f>VLOOKUP(A3777,Sku_list!$A$1:$D$2667,4,0)*(H3777/1000000*12)</f>
        <v>#N/A</v>
      </c>
      <c r="W3777" s="9" t="e">
        <f>VLOOKUP(A3777,Sku_list!$A$1:$D$2667,4,0)*(J3777/1000000*12)</f>
        <v>#N/A</v>
      </c>
      <c r="X3777" s="9" t="e">
        <f>VLOOKUP(A3777,Sku_list!$A$1:$D$2667,4,0)*(L3777/1000000*12)</f>
        <v>#N/A</v>
      </c>
      <c r="Y3777" s="9" t="e">
        <f>VLOOKUP(A3777,Sku_list!$A$1:$E$2667,5,0)*((J3777+F3777)/1000000000)</f>
        <v>#N/A</v>
      </c>
      <c r="AC3777" s="22">
        <f t="shared" ca="1" si="58"/>
        <v>6.6666666666666666E-2</v>
      </c>
    </row>
    <row r="3778" spans="1:29" x14ac:dyDescent="0.35">
      <c r="A3778">
        <v>1608136</v>
      </c>
      <c r="B3778" t="s">
        <v>201</v>
      </c>
      <c r="C3778" t="s">
        <v>145</v>
      </c>
      <c r="D3778">
        <v>0</v>
      </c>
      <c r="E3778">
        <v>0</v>
      </c>
      <c r="F3778">
        <v>0</v>
      </c>
      <c r="G3778">
        <v>0</v>
      </c>
      <c r="H3778">
        <v>0</v>
      </c>
      <c r="I3778">
        <v>0</v>
      </c>
      <c r="J3778">
        <v>0</v>
      </c>
      <c r="K3778">
        <v>0</v>
      </c>
      <c r="L3778">
        <v>0</v>
      </c>
      <c r="M3778">
        <v>0</v>
      </c>
      <c r="N3778">
        <v>0</v>
      </c>
      <c r="P3778" s="22" t="s">
        <v>34</v>
      </c>
      <c r="R3778" t="s">
        <v>88</v>
      </c>
      <c r="S3778" t="s">
        <v>83</v>
      </c>
      <c r="T3778" s="9" t="e">
        <f>VLOOKUP(A3778,Sku_list!$A$1:$D$2667,3,0)</f>
        <v>#N/A</v>
      </c>
      <c r="U3778" s="9" t="e">
        <f>VLOOKUP(A3778,Sku_list!$A$1:$D$2667,4,0)*(F3778/1000000*12)</f>
        <v>#N/A</v>
      </c>
      <c r="V3778" s="9" t="e">
        <f>VLOOKUP(A3778,Sku_list!$A$1:$D$2667,4,0)*(H3778/1000000*12)</f>
        <v>#N/A</v>
      </c>
      <c r="W3778" s="9" t="e">
        <f>VLOOKUP(A3778,Sku_list!$A$1:$D$2667,4,0)*(J3778/1000000*12)</f>
        <v>#N/A</v>
      </c>
      <c r="X3778" s="9" t="e">
        <f>VLOOKUP(A3778,Sku_list!$A$1:$D$2667,4,0)*(L3778/1000000*12)</f>
        <v>#N/A</v>
      </c>
      <c r="Y3778" s="9" t="e">
        <f>VLOOKUP(A3778,Sku_list!$A$1:$E$2667,5,0)*((J3778+F3778)/1000000000)</f>
        <v>#N/A</v>
      </c>
      <c r="AC3778" s="22">
        <f t="shared" ca="1" si="58"/>
        <v>6.6666666666666666E-2</v>
      </c>
    </row>
    <row r="3779" spans="1:29" x14ac:dyDescent="0.35">
      <c r="A3779">
        <v>1608136</v>
      </c>
      <c r="B3779" t="s">
        <v>201</v>
      </c>
      <c r="C3779" t="s">
        <v>146</v>
      </c>
      <c r="D3779">
        <v>0</v>
      </c>
      <c r="E3779">
        <v>0</v>
      </c>
      <c r="F3779">
        <v>0</v>
      </c>
      <c r="G3779">
        <v>0</v>
      </c>
      <c r="H3779">
        <v>0</v>
      </c>
      <c r="I3779">
        <v>0</v>
      </c>
      <c r="J3779">
        <v>0</v>
      </c>
      <c r="K3779">
        <v>0</v>
      </c>
      <c r="L3779">
        <v>0</v>
      </c>
      <c r="M3779">
        <v>0</v>
      </c>
      <c r="N3779">
        <v>0</v>
      </c>
      <c r="P3779" s="22" t="s">
        <v>34</v>
      </c>
      <c r="R3779" t="s">
        <v>89</v>
      </c>
      <c r="S3779" t="s">
        <v>69</v>
      </c>
      <c r="T3779" s="9" t="e">
        <f>VLOOKUP(A3779,Sku_list!$A$1:$D$2667,3,0)</f>
        <v>#N/A</v>
      </c>
      <c r="U3779" s="9" t="e">
        <f>VLOOKUP(A3779,Sku_list!$A$1:$D$2667,4,0)*(F3779/1000000*12)</f>
        <v>#N/A</v>
      </c>
      <c r="V3779" s="9" t="e">
        <f>VLOOKUP(A3779,Sku_list!$A$1:$D$2667,4,0)*(H3779/1000000*12)</f>
        <v>#N/A</v>
      </c>
      <c r="W3779" s="9" t="e">
        <f>VLOOKUP(A3779,Sku_list!$A$1:$D$2667,4,0)*(J3779/1000000*12)</f>
        <v>#N/A</v>
      </c>
      <c r="X3779" s="9" t="e">
        <f>VLOOKUP(A3779,Sku_list!$A$1:$D$2667,4,0)*(L3779/1000000*12)</f>
        <v>#N/A</v>
      </c>
      <c r="Y3779" s="9" t="e">
        <f>VLOOKUP(A3779,Sku_list!$A$1:$E$2667,5,0)*((J3779+F3779)/1000000000)</f>
        <v>#N/A</v>
      </c>
      <c r="AC3779" s="22">
        <f t="shared" ref="AC3779:AC3842" ca="1" si="59">(DAY(TODAY())+AB3779)/30</f>
        <v>6.6666666666666666E-2</v>
      </c>
    </row>
    <row r="3780" spans="1:29" x14ac:dyDescent="0.35">
      <c r="A3780">
        <v>1608136</v>
      </c>
      <c r="B3780" t="s">
        <v>201</v>
      </c>
      <c r="C3780" t="s">
        <v>147</v>
      </c>
      <c r="D3780">
        <v>0</v>
      </c>
      <c r="E3780">
        <v>0</v>
      </c>
      <c r="F3780">
        <v>0</v>
      </c>
      <c r="G3780">
        <v>0</v>
      </c>
      <c r="H3780">
        <v>0</v>
      </c>
      <c r="I3780">
        <v>0</v>
      </c>
      <c r="J3780">
        <v>0</v>
      </c>
      <c r="K3780">
        <v>0</v>
      </c>
      <c r="L3780">
        <v>0</v>
      </c>
      <c r="M3780">
        <v>0</v>
      </c>
      <c r="N3780">
        <v>0</v>
      </c>
      <c r="P3780" s="22" t="s">
        <v>34</v>
      </c>
      <c r="R3780" t="s">
        <v>90</v>
      </c>
      <c r="S3780" t="s">
        <v>69</v>
      </c>
      <c r="T3780" s="9" t="e">
        <f>VLOOKUP(A3780,Sku_list!$A$1:$D$2667,3,0)</f>
        <v>#N/A</v>
      </c>
      <c r="U3780" s="9" t="e">
        <f>VLOOKUP(A3780,Sku_list!$A$1:$D$2667,4,0)*(F3780/1000000*12)</f>
        <v>#N/A</v>
      </c>
      <c r="V3780" s="9" t="e">
        <f>VLOOKUP(A3780,Sku_list!$A$1:$D$2667,4,0)*(H3780/1000000*12)</f>
        <v>#N/A</v>
      </c>
      <c r="W3780" s="9" t="e">
        <f>VLOOKUP(A3780,Sku_list!$A$1:$D$2667,4,0)*(J3780/1000000*12)</f>
        <v>#N/A</v>
      </c>
      <c r="X3780" s="9" t="e">
        <f>VLOOKUP(A3780,Sku_list!$A$1:$D$2667,4,0)*(L3780/1000000*12)</f>
        <v>#N/A</v>
      </c>
      <c r="Y3780" s="9" t="e">
        <f>VLOOKUP(A3780,Sku_list!$A$1:$E$2667,5,0)*((J3780+F3780)/1000000000)</f>
        <v>#N/A</v>
      </c>
      <c r="AC3780" s="22">
        <f t="shared" ca="1" si="59"/>
        <v>6.6666666666666666E-2</v>
      </c>
    </row>
    <row r="3781" spans="1:29" x14ac:dyDescent="0.35">
      <c r="A3781">
        <v>1608136</v>
      </c>
      <c r="B3781" t="s">
        <v>201</v>
      </c>
      <c r="C3781" t="s">
        <v>148</v>
      </c>
      <c r="D3781">
        <v>0</v>
      </c>
      <c r="E3781">
        <v>0</v>
      </c>
      <c r="F3781">
        <v>0</v>
      </c>
      <c r="G3781">
        <v>0</v>
      </c>
      <c r="H3781">
        <v>0</v>
      </c>
      <c r="I3781">
        <v>0</v>
      </c>
      <c r="J3781">
        <v>0</v>
      </c>
      <c r="K3781">
        <v>0</v>
      </c>
      <c r="L3781">
        <v>0</v>
      </c>
      <c r="M3781">
        <v>0</v>
      </c>
      <c r="N3781">
        <v>0</v>
      </c>
      <c r="P3781" s="22" t="s">
        <v>34</v>
      </c>
      <c r="R3781" t="s">
        <v>91</v>
      </c>
      <c r="S3781" t="s">
        <v>85</v>
      </c>
      <c r="T3781" s="9" t="e">
        <f>VLOOKUP(A3781,Sku_list!$A$1:$D$2667,3,0)</f>
        <v>#N/A</v>
      </c>
      <c r="U3781" s="9" t="e">
        <f>VLOOKUP(A3781,Sku_list!$A$1:$D$2667,4,0)*(F3781/1000000*12)</f>
        <v>#N/A</v>
      </c>
      <c r="V3781" s="9" t="e">
        <f>VLOOKUP(A3781,Sku_list!$A$1:$D$2667,4,0)*(H3781/1000000*12)</f>
        <v>#N/A</v>
      </c>
      <c r="W3781" s="9" t="e">
        <f>VLOOKUP(A3781,Sku_list!$A$1:$D$2667,4,0)*(J3781/1000000*12)</f>
        <v>#N/A</v>
      </c>
      <c r="X3781" s="9" t="e">
        <f>VLOOKUP(A3781,Sku_list!$A$1:$D$2667,4,0)*(L3781/1000000*12)</f>
        <v>#N/A</v>
      </c>
      <c r="Y3781" s="9" t="e">
        <f>VLOOKUP(A3781,Sku_list!$A$1:$E$2667,5,0)*((J3781+F3781)/1000000000)</f>
        <v>#N/A</v>
      </c>
      <c r="AC3781" s="22">
        <f t="shared" ca="1" si="59"/>
        <v>6.6666666666666666E-2</v>
      </c>
    </row>
    <row r="3782" spans="1:29" x14ac:dyDescent="0.35">
      <c r="A3782">
        <v>1608136</v>
      </c>
      <c r="B3782" t="s">
        <v>201</v>
      </c>
      <c r="C3782" t="s">
        <v>149</v>
      </c>
      <c r="D3782">
        <v>0</v>
      </c>
      <c r="E3782">
        <v>0</v>
      </c>
      <c r="F3782">
        <v>0</v>
      </c>
      <c r="G3782">
        <v>0</v>
      </c>
      <c r="H3782">
        <v>0</v>
      </c>
      <c r="I3782">
        <v>0</v>
      </c>
      <c r="J3782">
        <v>0</v>
      </c>
      <c r="K3782">
        <v>0</v>
      </c>
      <c r="L3782">
        <v>0</v>
      </c>
      <c r="M3782">
        <v>0</v>
      </c>
      <c r="N3782">
        <v>0</v>
      </c>
      <c r="P3782" s="22" t="s">
        <v>34</v>
      </c>
      <c r="R3782" t="s">
        <v>92</v>
      </c>
      <c r="S3782" t="s">
        <v>85</v>
      </c>
      <c r="T3782" s="9" t="e">
        <f>VLOOKUP(A3782,Sku_list!$A$1:$D$2667,3,0)</f>
        <v>#N/A</v>
      </c>
      <c r="U3782" s="9" t="e">
        <f>VLOOKUP(A3782,Sku_list!$A$1:$D$2667,4,0)*(F3782/1000000*12)</f>
        <v>#N/A</v>
      </c>
      <c r="V3782" s="9" t="e">
        <f>VLOOKUP(A3782,Sku_list!$A$1:$D$2667,4,0)*(H3782/1000000*12)</f>
        <v>#N/A</v>
      </c>
      <c r="W3782" s="9" t="e">
        <f>VLOOKUP(A3782,Sku_list!$A$1:$D$2667,4,0)*(J3782/1000000*12)</f>
        <v>#N/A</v>
      </c>
      <c r="X3782" s="9" t="e">
        <f>VLOOKUP(A3782,Sku_list!$A$1:$D$2667,4,0)*(L3782/1000000*12)</f>
        <v>#N/A</v>
      </c>
      <c r="Y3782" s="9" t="e">
        <f>VLOOKUP(A3782,Sku_list!$A$1:$E$2667,5,0)*((J3782+F3782)/1000000000)</f>
        <v>#N/A</v>
      </c>
      <c r="AC3782" s="22">
        <f t="shared" ca="1" si="59"/>
        <v>6.6666666666666666E-2</v>
      </c>
    </row>
    <row r="3783" spans="1:29" x14ac:dyDescent="0.35">
      <c r="A3783">
        <v>1608136</v>
      </c>
      <c r="B3783" t="s">
        <v>201</v>
      </c>
      <c r="C3783" t="s">
        <v>150</v>
      </c>
      <c r="D3783">
        <v>0</v>
      </c>
      <c r="E3783">
        <v>0</v>
      </c>
      <c r="F3783">
        <v>0</v>
      </c>
      <c r="G3783">
        <v>0</v>
      </c>
      <c r="H3783">
        <v>0</v>
      </c>
      <c r="I3783">
        <v>0</v>
      </c>
      <c r="J3783">
        <v>0</v>
      </c>
      <c r="K3783">
        <v>0</v>
      </c>
      <c r="L3783">
        <v>0</v>
      </c>
      <c r="M3783">
        <v>0</v>
      </c>
      <c r="N3783">
        <v>0</v>
      </c>
      <c r="P3783" s="22" t="s">
        <v>34</v>
      </c>
      <c r="R3783" t="s">
        <v>93</v>
      </c>
      <c r="S3783" t="s">
        <v>85</v>
      </c>
      <c r="T3783" s="9" t="e">
        <f>VLOOKUP(A3783,Sku_list!$A$1:$D$2667,3,0)</f>
        <v>#N/A</v>
      </c>
      <c r="U3783" s="9" t="e">
        <f>VLOOKUP(A3783,Sku_list!$A$1:$D$2667,4,0)*(F3783/1000000*12)</f>
        <v>#N/A</v>
      </c>
      <c r="V3783" s="9" t="e">
        <f>VLOOKUP(A3783,Sku_list!$A$1:$D$2667,4,0)*(H3783/1000000*12)</f>
        <v>#N/A</v>
      </c>
      <c r="W3783" s="9" t="e">
        <f>VLOOKUP(A3783,Sku_list!$A$1:$D$2667,4,0)*(J3783/1000000*12)</f>
        <v>#N/A</v>
      </c>
      <c r="X3783" s="9" t="e">
        <f>VLOOKUP(A3783,Sku_list!$A$1:$D$2667,4,0)*(L3783/1000000*12)</f>
        <v>#N/A</v>
      </c>
      <c r="Y3783" s="9" t="e">
        <f>VLOOKUP(A3783,Sku_list!$A$1:$E$2667,5,0)*((J3783+F3783)/1000000000)</f>
        <v>#N/A</v>
      </c>
      <c r="AC3783" s="22">
        <f t="shared" ca="1" si="59"/>
        <v>6.6666666666666666E-2</v>
      </c>
    </row>
    <row r="3784" spans="1:29" x14ac:dyDescent="0.35">
      <c r="A3784">
        <v>1608136</v>
      </c>
      <c r="B3784" t="s">
        <v>201</v>
      </c>
      <c r="C3784" t="s">
        <v>151</v>
      </c>
      <c r="D3784">
        <v>0</v>
      </c>
      <c r="E3784">
        <v>0</v>
      </c>
      <c r="F3784">
        <v>0</v>
      </c>
      <c r="G3784">
        <v>0</v>
      </c>
      <c r="H3784">
        <v>0</v>
      </c>
      <c r="I3784">
        <v>0</v>
      </c>
      <c r="J3784">
        <v>0</v>
      </c>
      <c r="K3784">
        <v>0</v>
      </c>
      <c r="L3784">
        <v>0</v>
      </c>
      <c r="M3784">
        <v>0</v>
      </c>
      <c r="N3784">
        <v>0</v>
      </c>
      <c r="P3784" s="22" t="s">
        <v>34</v>
      </c>
      <c r="R3784" t="s">
        <v>94</v>
      </c>
      <c r="S3784" t="s">
        <v>83</v>
      </c>
      <c r="T3784" s="9" t="e">
        <f>VLOOKUP(A3784,Sku_list!$A$1:$D$2667,3,0)</f>
        <v>#N/A</v>
      </c>
      <c r="U3784" s="9" t="e">
        <f>VLOOKUP(A3784,Sku_list!$A$1:$D$2667,4,0)*(F3784/1000000*12)</f>
        <v>#N/A</v>
      </c>
      <c r="V3784" s="9" t="e">
        <f>VLOOKUP(A3784,Sku_list!$A$1:$D$2667,4,0)*(H3784/1000000*12)</f>
        <v>#N/A</v>
      </c>
      <c r="W3784" s="9" t="e">
        <f>VLOOKUP(A3784,Sku_list!$A$1:$D$2667,4,0)*(J3784/1000000*12)</f>
        <v>#N/A</v>
      </c>
      <c r="X3784" s="9" t="e">
        <f>VLOOKUP(A3784,Sku_list!$A$1:$D$2667,4,0)*(L3784/1000000*12)</f>
        <v>#N/A</v>
      </c>
      <c r="Y3784" s="9" t="e">
        <f>VLOOKUP(A3784,Sku_list!$A$1:$E$2667,5,0)*((J3784+F3784)/1000000000)</f>
        <v>#N/A</v>
      </c>
      <c r="AC3784" s="22">
        <f t="shared" ca="1" si="59"/>
        <v>6.6666666666666666E-2</v>
      </c>
    </row>
    <row r="3785" spans="1:29" x14ac:dyDescent="0.35">
      <c r="A3785">
        <v>1608136</v>
      </c>
      <c r="B3785" t="s">
        <v>201</v>
      </c>
      <c r="C3785" t="s">
        <v>152</v>
      </c>
      <c r="D3785">
        <v>0</v>
      </c>
      <c r="E3785">
        <v>0</v>
      </c>
      <c r="F3785">
        <v>0</v>
      </c>
      <c r="G3785">
        <v>0</v>
      </c>
      <c r="H3785">
        <v>0</v>
      </c>
      <c r="I3785">
        <v>0</v>
      </c>
      <c r="J3785">
        <v>0</v>
      </c>
      <c r="K3785">
        <v>0</v>
      </c>
      <c r="L3785">
        <v>0</v>
      </c>
      <c r="M3785">
        <v>0</v>
      </c>
      <c r="N3785">
        <v>0</v>
      </c>
      <c r="P3785" s="22" t="s">
        <v>34</v>
      </c>
      <c r="R3785" t="s">
        <v>95</v>
      </c>
      <c r="S3785" t="s">
        <v>83</v>
      </c>
      <c r="T3785" s="9" t="e">
        <f>VLOOKUP(A3785,Sku_list!$A$1:$D$2667,3,0)</f>
        <v>#N/A</v>
      </c>
      <c r="U3785" s="9" t="e">
        <f>VLOOKUP(A3785,Sku_list!$A$1:$D$2667,4,0)*(F3785/1000000*12)</f>
        <v>#N/A</v>
      </c>
      <c r="V3785" s="9" t="e">
        <f>VLOOKUP(A3785,Sku_list!$A$1:$D$2667,4,0)*(H3785/1000000*12)</f>
        <v>#N/A</v>
      </c>
      <c r="W3785" s="9" t="e">
        <f>VLOOKUP(A3785,Sku_list!$A$1:$D$2667,4,0)*(J3785/1000000*12)</f>
        <v>#N/A</v>
      </c>
      <c r="X3785" s="9" t="e">
        <f>VLOOKUP(A3785,Sku_list!$A$1:$D$2667,4,0)*(L3785/1000000*12)</f>
        <v>#N/A</v>
      </c>
      <c r="Y3785" s="9" t="e">
        <f>VLOOKUP(A3785,Sku_list!$A$1:$E$2667,5,0)*((J3785+F3785)/1000000000)</f>
        <v>#N/A</v>
      </c>
      <c r="AC3785" s="22">
        <f t="shared" ca="1" si="59"/>
        <v>6.6666666666666666E-2</v>
      </c>
    </row>
    <row r="3786" spans="1:29" x14ac:dyDescent="0.35">
      <c r="A3786">
        <v>1608136</v>
      </c>
      <c r="B3786" t="s">
        <v>201</v>
      </c>
      <c r="C3786" t="s">
        <v>153</v>
      </c>
      <c r="D3786">
        <v>0</v>
      </c>
      <c r="E3786">
        <v>0</v>
      </c>
      <c r="F3786">
        <v>0</v>
      </c>
      <c r="G3786">
        <v>0</v>
      </c>
      <c r="H3786">
        <v>0</v>
      </c>
      <c r="I3786">
        <v>0</v>
      </c>
      <c r="J3786">
        <v>0</v>
      </c>
      <c r="K3786">
        <v>0</v>
      </c>
      <c r="L3786">
        <v>0</v>
      </c>
      <c r="M3786">
        <v>0</v>
      </c>
      <c r="N3786">
        <v>0</v>
      </c>
      <c r="P3786" s="22" t="s">
        <v>34</v>
      </c>
      <c r="R3786" t="s">
        <v>189</v>
      </c>
      <c r="S3786" t="s">
        <v>190</v>
      </c>
      <c r="T3786" s="9" t="e">
        <f>VLOOKUP(A3786,Sku_list!$A$1:$D$2667,3,0)</f>
        <v>#N/A</v>
      </c>
      <c r="U3786" s="9" t="e">
        <f>VLOOKUP(A3786,Sku_list!$A$1:$D$2667,4,0)*(F3786/1000000*12)</f>
        <v>#N/A</v>
      </c>
      <c r="V3786" s="9" t="e">
        <f>VLOOKUP(A3786,Sku_list!$A$1:$D$2667,4,0)*(H3786/1000000*12)</f>
        <v>#N/A</v>
      </c>
      <c r="W3786" s="9" t="e">
        <f>VLOOKUP(A3786,Sku_list!$A$1:$D$2667,4,0)*(J3786/1000000*12)</f>
        <v>#N/A</v>
      </c>
      <c r="X3786" s="9" t="e">
        <f>VLOOKUP(A3786,Sku_list!$A$1:$D$2667,4,0)*(L3786/1000000*12)</f>
        <v>#N/A</v>
      </c>
      <c r="Y3786" s="9" t="e">
        <f>VLOOKUP(A3786,Sku_list!$A$1:$E$2667,5,0)*((J3786+F3786)/1000000000)</f>
        <v>#N/A</v>
      </c>
      <c r="AC3786" s="22">
        <f t="shared" ca="1" si="59"/>
        <v>6.6666666666666666E-2</v>
      </c>
    </row>
    <row r="3787" spans="1:29" x14ac:dyDescent="0.35">
      <c r="A3787">
        <v>1608136</v>
      </c>
      <c r="B3787" t="s">
        <v>201</v>
      </c>
      <c r="C3787" t="s">
        <v>154</v>
      </c>
      <c r="D3787">
        <v>0</v>
      </c>
      <c r="E3787">
        <v>0</v>
      </c>
      <c r="F3787">
        <v>0</v>
      </c>
      <c r="G3787">
        <v>0</v>
      </c>
      <c r="H3787">
        <v>0</v>
      </c>
      <c r="I3787">
        <v>0</v>
      </c>
      <c r="J3787">
        <v>0</v>
      </c>
      <c r="K3787">
        <v>0</v>
      </c>
      <c r="L3787">
        <v>0</v>
      </c>
      <c r="M3787">
        <v>0</v>
      </c>
      <c r="N3787">
        <v>0</v>
      </c>
      <c r="P3787" s="22" t="s">
        <v>34</v>
      </c>
      <c r="R3787" t="s">
        <v>96</v>
      </c>
      <c r="S3787" t="s">
        <v>72</v>
      </c>
      <c r="T3787" s="9" t="e">
        <f>VLOOKUP(A3787,Sku_list!$A$1:$D$2667,3,0)</f>
        <v>#N/A</v>
      </c>
      <c r="U3787" s="9" t="e">
        <f>VLOOKUP(A3787,Sku_list!$A$1:$D$2667,4,0)*(F3787/1000000*12)</f>
        <v>#N/A</v>
      </c>
      <c r="V3787" s="9" t="e">
        <f>VLOOKUP(A3787,Sku_list!$A$1:$D$2667,4,0)*(H3787/1000000*12)</f>
        <v>#N/A</v>
      </c>
      <c r="W3787" s="9" t="e">
        <f>VLOOKUP(A3787,Sku_list!$A$1:$D$2667,4,0)*(J3787/1000000*12)</f>
        <v>#N/A</v>
      </c>
      <c r="X3787" s="9" t="e">
        <f>VLOOKUP(A3787,Sku_list!$A$1:$D$2667,4,0)*(L3787/1000000*12)</f>
        <v>#N/A</v>
      </c>
      <c r="Y3787" s="9" t="e">
        <f>VLOOKUP(A3787,Sku_list!$A$1:$E$2667,5,0)*((J3787+F3787)/1000000000)</f>
        <v>#N/A</v>
      </c>
      <c r="AC3787" s="22">
        <f t="shared" ca="1" si="59"/>
        <v>6.6666666666666666E-2</v>
      </c>
    </row>
    <row r="3788" spans="1:29" x14ac:dyDescent="0.35">
      <c r="A3788">
        <v>1608136</v>
      </c>
      <c r="B3788" t="s">
        <v>201</v>
      </c>
      <c r="C3788" t="s">
        <v>155</v>
      </c>
      <c r="D3788">
        <v>0</v>
      </c>
      <c r="E3788">
        <v>0</v>
      </c>
      <c r="F3788">
        <v>0</v>
      </c>
      <c r="G3788">
        <v>0</v>
      </c>
      <c r="H3788">
        <v>0</v>
      </c>
      <c r="I3788">
        <v>0</v>
      </c>
      <c r="J3788">
        <v>0</v>
      </c>
      <c r="K3788">
        <v>0</v>
      </c>
      <c r="L3788">
        <v>0</v>
      </c>
      <c r="M3788">
        <v>0</v>
      </c>
      <c r="N3788">
        <v>0</v>
      </c>
      <c r="P3788" s="22" t="s">
        <v>34</v>
      </c>
      <c r="R3788" t="s">
        <v>97</v>
      </c>
      <c r="S3788" t="s">
        <v>72</v>
      </c>
      <c r="T3788" s="9" t="e">
        <f>VLOOKUP(A3788,Sku_list!$A$1:$D$2667,3,0)</f>
        <v>#N/A</v>
      </c>
      <c r="U3788" s="9" t="e">
        <f>VLOOKUP(A3788,Sku_list!$A$1:$D$2667,4,0)*(F3788/1000000*12)</f>
        <v>#N/A</v>
      </c>
      <c r="V3788" s="9" t="e">
        <f>VLOOKUP(A3788,Sku_list!$A$1:$D$2667,4,0)*(H3788/1000000*12)</f>
        <v>#N/A</v>
      </c>
      <c r="W3788" s="9" t="e">
        <f>VLOOKUP(A3788,Sku_list!$A$1:$D$2667,4,0)*(J3788/1000000*12)</f>
        <v>#N/A</v>
      </c>
      <c r="X3788" s="9" t="e">
        <f>VLOOKUP(A3788,Sku_list!$A$1:$D$2667,4,0)*(L3788/1000000*12)</f>
        <v>#N/A</v>
      </c>
      <c r="Y3788" s="9" t="e">
        <f>VLOOKUP(A3788,Sku_list!$A$1:$E$2667,5,0)*((J3788+F3788)/1000000000)</f>
        <v>#N/A</v>
      </c>
      <c r="AC3788" s="22">
        <f t="shared" ca="1" si="59"/>
        <v>6.6666666666666666E-2</v>
      </c>
    </row>
    <row r="3789" spans="1:29" x14ac:dyDescent="0.35">
      <c r="A3789">
        <v>1608136</v>
      </c>
      <c r="B3789" t="s">
        <v>201</v>
      </c>
      <c r="C3789" t="s">
        <v>156</v>
      </c>
      <c r="D3789">
        <v>0</v>
      </c>
      <c r="E3789">
        <v>0</v>
      </c>
      <c r="F3789">
        <v>0</v>
      </c>
      <c r="G3789">
        <v>0</v>
      </c>
      <c r="H3789">
        <v>0</v>
      </c>
      <c r="I3789">
        <v>0</v>
      </c>
      <c r="J3789">
        <v>0</v>
      </c>
      <c r="K3789">
        <v>0</v>
      </c>
      <c r="L3789">
        <v>0</v>
      </c>
      <c r="M3789">
        <v>0</v>
      </c>
      <c r="N3789">
        <v>0</v>
      </c>
      <c r="P3789" s="22" t="s">
        <v>34</v>
      </c>
      <c r="R3789" t="s">
        <v>38</v>
      </c>
      <c r="S3789" t="s">
        <v>69</v>
      </c>
      <c r="T3789" s="9" t="e">
        <f>VLOOKUP(A3789,Sku_list!$A$1:$D$2667,3,0)</f>
        <v>#N/A</v>
      </c>
      <c r="U3789" s="9" t="e">
        <f>VLOOKUP(A3789,Sku_list!$A$1:$D$2667,4,0)*(F3789/1000000*12)</f>
        <v>#N/A</v>
      </c>
      <c r="V3789" s="9" t="e">
        <f>VLOOKUP(A3789,Sku_list!$A$1:$D$2667,4,0)*(H3789/1000000*12)</f>
        <v>#N/A</v>
      </c>
      <c r="W3789" s="9" t="e">
        <f>VLOOKUP(A3789,Sku_list!$A$1:$D$2667,4,0)*(J3789/1000000*12)</f>
        <v>#N/A</v>
      </c>
      <c r="X3789" s="9" t="e">
        <f>VLOOKUP(A3789,Sku_list!$A$1:$D$2667,4,0)*(L3789/1000000*12)</f>
        <v>#N/A</v>
      </c>
      <c r="Y3789" s="9" t="e">
        <f>VLOOKUP(A3789,Sku_list!$A$1:$E$2667,5,0)*((J3789+F3789)/1000000000)</f>
        <v>#N/A</v>
      </c>
      <c r="AC3789" s="22">
        <f t="shared" ca="1" si="59"/>
        <v>6.6666666666666666E-2</v>
      </c>
    </row>
    <row r="3790" spans="1:29" x14ac:dyDescent="0.35">
      <c r="A3790">
        <v>1608136</v>
      </c>
      <c r="B3790" t="s">
        <v>201</v>
      </c>
      <c r="C3790" t="s">
        <v>157</v>
      </c>
      <c r="D3790">
        <v>0</v>
      </c>
      <c r="E3790">
        <v>0</v>
      </c>
      <c r="F3790">
        <v>0</v>
      </c>
      <c r="G3790">
        <v>0</v>
      </c>
      <c r="H3790">
        <v>0</v>
      </c>
      <c r="I3790">
        <v>0</v>
      </c>
      <c r="J3790">
        <v>0</v>
      </c>
      <c r="K3790">
        <v>0</v>
      </c>
      <c r="L3790">
        <v>0</v>
      </c>
      <c r="M3790">
        <v>0</v>
      </c>
      <c r="N3790">
        <v>0</v>
      </c>
      <c r="P3790" s="22" t="s">
        <v>34</v>
      </c>
      <c r="R3790" t="s">
        <v>98</v>
      </c>
      <c r="S3790" t="s">
        <v>72</v>
      </c>
      <c r="T3790" s="9" t="e">
        <f>VLOOKUP(A3790,Sku_list!$A$1:$D$2667,3,0)</f>
        <v>#N/A</v>
      </c>
      <c r="U3790" s="9" t="e">
        <f>VLOOKUP(A3790,Sku_list!$A$1:$D$2667,4,0)*(F3790/1000000*12)</f>
        <v>#N/A</v>
      </c>
      <c r="V3790" s="9" t="e">
        <f>VLOOKUP(A3790,Sku_list!$A$1:$D$2667,4,0)*(H3790/1000000*12)</f>
        <v>#N/A</v>
      </c>
      <c r="W3790" s="9" t="e">
        <f>VLOOKUP(A3790,Sku_list!$A$1:$D$2667,4,0)*(J3790/1000000*12)</f>
        <v>#N/A</v>
      </c>
      <c r="X3790" s="9" t="e">
        <f>VLOOKUP(A3790,Sku_list!$A$1:$D$2667,4,0)*(L3790/1000000*12)</f>
        <v>#N/A</v>
      </c>
      <c r="Y3790" s="9" t="e">
        <f>VLOOKUP(A3790,Sku_list!$A$1:$E$2667,5,0)*((J3790+F3790)/1000000000)</f>
        <v>#N/A</v>
      </c>
      <c r="AC3790" s="22">
        <f t="shared" ca="1" si="59"/>
        <v>6.6666666666666666E-2</v>
      </c>
    </row>
    <row r="3791" spans="1:29" x14ac:dyDescent="0.35">
      <c r="A3791">
        <v>1608136</v>
      </c>
      <c r="B3791" t="s">
        <v>201</v>
      </c>
      <c r="C3791" t="s">
        <v>158</v>
      </c>
      <c r="D3791">
        <v>0</v>
      </c>
      <c r="E3791">
        <v>0</v>
      </c>
      <c r="F3791">
        <v>0</v>
      </c>
      <c r="G3791">
        <v>0</v>
      </c>
      <c r="H3791">
        <v>0</v>
      </c>
      <c r="I3791">
        <v>0</v>
      </c>
      <c r="J3791">
        <v>0</v>
      </c>
      <c r="K3791">
        <v>0</v>
      </c>
      <c r="L3791">
        <v>0</v>
      </c>
      <c r="M3791">
        <v>0</v>
      </c>
      <c r="N3791">
        <v>0</v>
      </c>
      <c r="P3791" s="22" t="s">
        <v>34</v>
      </c>
      <c r="R3791" t="s">
        <v>99</v>
      </c>
      <c r="S3791" t="s">
        <v>69</v>
      </c>
      <c r="T3791" s="9" t="e">
        <f>VLOOKUP(A3791,Sku_list!$A$1:$D$2667,3,0)</f>
        <v>#N/A</v>
      </c>
      <c r="U3791" s="9" t="e">
        <f>VLOOKUP(A3791,Sku_list!$A$1:$D$2667,4,0)*(F3791/1000000*12)</f>
        <v>#N/A</v>
      </c>
      <c r="V3791" s="9" t="e">
        <f>VLOOKUP(A3791,Sku_list!$A$1:$D$2667,4,0)*(H3791/1000000*12)</f>
        <v>#N/A</v>
      </c>
      <c r="W3791" s="9" t="e">
        <f>VLOOKUP(A3791,Sku_list!$A$1:$D$2667,4,0)*(J3791/1000000*12)</f>
        <v>#N/A</v>
      </c>
      <c r="X3791" s="9" t="e">
        <f>VLOOKUP(A3791,Sku_list!$A$1:$D$2667,4,0)*(L3791/1000000*12)</f>
        <v>#N/A</v>
      </c>
      <c r="Y3791" s="9" t="e">
        <f>VLOOKUP(A3791,Sku_list!$A$1:$E$2667,5,0)*((J3791+F3791)/1000000000)</f>
        <v>#N/A</v>
      </c>
      <c r="AC3791" s="22">
        <f t="shared" ca="1" si="59"/>
        <v>6.6666666666666666E-2</v>
      </c>
    </row>
    <row r="3792" spans="1:29" x14ac:dyDescent="0.35">
      <c r="A3792">
        <v>1608136</v>
      </c>
      <c r="B3792" t="s">
        <v>201</v>
      </c>
      <c r="C3792" t="s">
        <v>159</v>
      </c>
      <c r="D3792">
        <v>0</v>
      </c>
      <c r="E3792">
        <v>0</v>
      </c>
      <c r="F3792">
        <v>0</v>
      </c>
      <c r="G3792">
        <v>0</v>
      </c>
      <c r="H3792">
        <v>0</v>
      </c>
      <c r="I3792">
        <v>0</v>
      </c>
      <c r="J3792">
        <v>0</v>
      </c>
      <c r="K3792">
        <v>0</v>
      </c>
      <c r="L3792">
        <v>0</v>
      </c>
      <c r="M3792">
        <v>0</v>
      </c>
      <c r="N3792">
        <v>0</v>
      </c>
      <c r="P3792" s="22" t="s">
        <v>34</v>
      </c>
      <c r="R3792" t="s">
        <v>100</v>
      </c>
      <c r="S3792" t="s">
        <v>72</v>
      </c>
      <c r="T3792" s="9" t="e">
        <f>VLOOKUP(A3792,Sku_list!$A$1:$D$2667,3,0)</f>
        <v>#N/A</v>
      </c>
      <c r="U3792" s="9" t="e">
        <f>VLOOKUP(A3792,Sku_list!$A$1:$D$2667,4,0)*(F3792/1000000*12)</f>
        <v>#N/A</v>
      </c>
      <c r="V3792" s="9" t="e">
        <f>VLOOKUP(A3792,Sku_list!$A$1:$D$2667,4,0)*(H3792/1000000*12)</f>
        <v>#N/A</v>
      </c>
      <c r="W3792" s="9" t="e">
        <f>VLOOKUP(A3792,Sku_list!$A$1:$D$2667,4,0)*(J3792/1000000*12)</f>
        <v>#N/A</v>
      </c>
      <c r="X3792" s="9" t="e">
        <f>VLOOKUP(A3792,Sku_list!$A$1:$D$2667,4,0)*(L3792/1000000*12)</f>
        <v>#N/A</v>
      </c>
      <c r="Y3792" s="9" t="e">
        <f>VLOOKUP(A3792,Sku_list!$A$1:$E$2667,5,0)*((J3792+F3792)/1000000000)</f>
        <v>#N/A</v>
      </c>
      <c r="AC3792" s="22">
        <f t="shared" ca="1" si="59"/>
        <v>6.6666666666666666E-2</v>
      </c>
    </row>
    <row r="3793" spans="1:29" x14ac:dyDescent="0.35">
      <c r="A3793">
        <v>1608136</v>
      </c>
      <c r="B3793" t="s">
        <v>201</v>
      </c>
      <c r="C3793" t="s">
        <v>160</v>
      </c>
      <c r="D3793">
        <v>0</v>
      </c>
      <c r="E3793">
        <v>0</v>
      </c>
      <c r="F3793">
        <v>0</v>
      </c>
      <c r="G3793">
        <v>0</v>
      </c>
      <c r="H3793">
        <v>0</v>
      </c>
      <c r="I3793">
        <v>0</v>
      </c>
      <c r="J3793">
        <v>0</v>
      </c>
      <c r="K3793">
        <v>0</v>
      </c>
      <c r="L3793">
        <v>0</v>
      </c>
      <c r="M3793">
        <v>0</v>
      </c>
      <c r="N3793">
        <v>0</v>
      </c>
      <c r="P3793" s="22" t="s">
        <v>34</v>
      </c>
      <c r="R3793" t="s">
        <v>101</v>
      </c>
      <c r="S3793" t="s">
        <v>69</v>
      </c>
      <c r="T3793" s="9" t="e">
        <f>VLOOKUP(A3793,Sku_list!$A$1:$D$2667,3,0)</f>
        <v>#N/A</v>
      </c>
      <c r="U3793" s="9" t="e">
        <f>VLOOKUP(A3793,Sku_list!$A$1:$D$2667,4,0)*(F3793/1000000*12)</f>
        <v>#N/A</v>
      </c>
      <c r="V3793" s="9" t="e">
        <f>VLOOKUP(A3793,Sku_list!$A$1:$D$2667,4,0)*(H3793/1000000*12)</f>
        <v>#N/A</v>
      </c>
      <c r="W3793" s="9" t="e">
        <f>VLOOKUP(A3793,Sku_list!$A$1:$D$2667,4,0)*(J3793/1000000*12)</f>
        <v>#N/A</v>
      </c>
      <c r="X3793" s="9" t="e">
        <f>VLOOKUP(A3793,Sku_list!$A$1:$D$2667,4,0)*(L3793/1000000*12)</f>
        <v>#N/A</v>
      </c>
      <c r="Y3793" s="9" t="e">
        <f>VLOOKUP(A3793,Sku_list!$A$1:$E$2667,5,0)*((J3793+F3793)/1000000000)</f>
        <v>#N/A</v>
      </c>
      <c r="AC3793" s="22">
        <f t="shared" ca="1" si="59"/>
        <v>6.6666666666666666E-2</v>
      </c>
    </row>
    <row r="3794" spans="1:29" x14ac:dyDescent="0.35">
      <c r="A3794">
        <v>1608136</v>
      </c>
      <c r="B3794" t="s">
        <v>201</v>
      </c>
      <c r="C3794" t="s">
        <v>161</v>
      </c>
      <c r="D3794">
        <v>0</v>
      </c>
      <c r="E3794">
        <v>0</v>
      </c>
      <c r="F3794">
        <v>0</v>
      </c>
      <c r="G3794">
        <v>0</v>
      </c>
      <c r="H3794">
        <v>0</v>
      </c>
      <c r="I3794">
        <v>0</v>
      </c>
      <c r="J3794">
        <v>0</v>
      </c>
      <c r="K3794">
        <v>0</v>
      </c>
      <c r="L3794">
        <v>0</v>
      </c>
      <c r="M3794">
        <v>0</v>
      </c>
      <c r="N3794">
        <v>0</v>
      </c>
      <c r="P3794" s="22" t="s">
        <v>34</v>
      </c>
      <c r="R3794" t="s">
        <v>102</v>
      </c>
      <c r="S3794" t="s">
        <v>306</v>
      </c>
      <c r="T3794" s="9" t="e">
        <f>VLOOKUP(A3794,Sku_list!$A$1:$D$2667,3,0)</f>
        <v>#N/A</v>
      </c>
      <c r="U3794" s="9" t="e">
        <f>VLOOKUP(A3794,Sku_list!$A$1:$D$2667,4,0)*(F3794/1000000*12)</f>
        <v>#N/A</v>
      </c>
      <c r="V3794" s="9" t="e">
        <f>VLOOKUP(A3794,Sku_list!$A$1:$D$2667,4,0)*(H3794/1000000*12)</f>
        <v>#N/A</v>
      </c>
      <c r="W3794" s="9" t="e">
        <f>VLOOKUP(A3794,Sku_list!$A$1:$D$2667,4,0)*(J3794/1000000*12)</f>
        <v>#N/A</v>
      </c>
      <c r="X3794" s="9" t="e">
        <f>VLOOKUP(A3794,Sku_list!$A$1:$D$2667,4,0)*(L3794/1000000*12)</f>
        <v>#N/A</v>
      </c>
      <c r="Y3794" s="9" t="e">
        <f>VLOOKUP(A3794,Sku_list!$A$1:$E$2667,5,0)*((J3794+F3794)/1000000000)</f>
        <v>#N/A</v>
      </c>
      <c r="AC3794" s="22">
        <f t="shared" ca="1" si="59"/>
        <v>6.6666666666666666E-2</v>
      </c>
    </row>
    <row r="3795" spans="1:29" x14ac:dyDescent="0.35">
      <c r="A3795">
        <v>1608136</v>
      </c>
      <c r="B3795" t="s">
        <v>201</v>
      </c>
      <c r="C3795" t="s">
        <v>162</v>
      </c>
      <c r="D3795">
        <v>0</v>
      </c>
      <c r="E3795">
        <v>0</v>
      </c>
      <c r="F3795">
        <v>0</v>
      </c>
      <c r="G3795">
        <v>0</v>
      </c>
      <c r="H3795">
        <v>0</v>
      </c>
      <c r="I3795">
        <v>0</v>
      </c>
      <c r="J3795">
        <v>0</v>
      </c>
      <c r="K3795">
        <v>0</v>
      </c>
      <c r="L3795">
        <v>0</v>
      </c>
      <c r="M3795">
        <v>0</v>
      </c>
      <c r="N3795">
        <v>0</v>
      </c>
      <c r="P3795" s="22" t="s">
        <v>34</v>
      </c>
      <c r="R3795" t="s">
        <v>103</v>
      </c>
      <c r="S3795" t="s">
        <v>69</v>
      </c>
      <c r="T3795" s="9" t="e">
        <f>VLOOKUP(A3795,Sku_list!$A$1:$D$2667,3,0)</f>
        <v>#N/A</v>
      </c>
      <c r="U3795" s="9" t="e">
        <f>VLOOKUP(A3795,Sku_list!$A$1:$D$2667,4,0)*(F3795/1000000*12)</f>
        <v>#N/A</v>
      </c>
      <c r="V3795" s="9" t="e">
        <f>VLOOKUP(A3795,Sku_list!$A$1:$D$2667,4,0)*(H3795/1000000*12)</f>
        <v>#N/A</v>
      </c>
      <c r="W3795" s="9" t="e">
        <f>VLOOKUP(A3795,Sku_list!$A$1:$D$2667,4,0)*(J3795/1000000*12)</f>
        <v>#N/A</v>
      </c>
      <c r="X3795" s="9" t="e">
        <f>VLOOKUP(A3795,Sku_list!$A$1:$D$2667,4,0)*(L3795/1000000*12)</f>
        <v>#N/A</v>
      </c>
      <c r="Y3795" s="9" t="e">
        <f>VLOOKUP(A3795,Sku_list!$A$1:$E$2667,5,0)*((J3795+F3795)/1000000000)</f>
        <v>#N/A</v>
      </c>
      <c r="AC3795" s="22">
        <f t="shared" ca="1" si="59"/>
        <v>6.6666666666666666E-2</v>
      </c>
    </row>
    <row r="3796" spans="1:29" x14ac:dyDescent="0.35">
      <c r="A3796">
        <v>1608136</v>
      </c>
      <c r="B3796" t="s">
        <v>201</v>
      </c>
      <c r="C3796" t="s">
        <v>164</v>
      </c>
      <c r="D3796">
        <v>0</v>
      </c>
      <c r="E3796">
        <v>0</v>
      </c>
      <c r="F3796">
        <v>0</v>
      </c>
      <c r="G3796">
        <v>0</v>
      </c>
      <c r="H3796">
        <v>0</v>
      </c>
      <c r="I3796">
        <v>0</v>
      </c>
      <c r="J3796">
        <v>0</v>
      </c>
      <c r="K3796">
        <v>0</v>
      </c>
      <c r="L3796">
        <v>0</v>
      </c>
      <c r="M3796">
        <v>0</v>
      </c>
      <c r="N3796">
        <v>0</v>
      </c>
      <c r="P3796" s="22" t="s">
        <v>34</v>
      </c>
      <c r="R3796" t="s">
        <v>104</v>
      </c>
      <c r="S3796" t="s">
        <v>69</v>
      </c>
      <c r="T3796" s="9" t="e">
        <f>VLOOKUP(A3796,Sku_list!$A$1:$D$2667,3,0)</f>
        <v>#N/A</v>
      </c>
      <c r="U3796" s="9" t="e">
        <f>VLOOKUP(A3796,Sku_list!$A$1:$D$2667,4,0)*(F3796/1000000*12)</f>
        <v>#N/A</v>
      </c>
      <c r="V3796" s="9" t="e">
        <f>VLOOKUP(A3796,Sku_list!$A$1:$D$2667,4,0)*(H3796/1000000*12)</f>
        <v>#N/A</v>
      </c>
      <c r="W3796" s="9" t="e">
        <f>VLOOKUP(A3796,Sku_list!$A$1:$D$2667,4,0)*(J3796/1000000*12)</f>
        <v>#N/A</v>
      </c>
      <c r="X3796" s="9" t="e">
        <f>VLOOKUP(A3796,Sku_list!$A$1:$D$2667,4,0)*(L3796/1000000*12)</f>
        <v>#N/A</v>
      </c>
      <c r="Y3796" s="9" t="e">
        <f>VLOOKUP(A3796,Sku_list!$A$1:$E$2667,5,0)*((J3796+F3796)/1000000000)</f>
        <v>#N/A</v>
      </c>
      <c r="AC3796" s="22">
        <f t="shared" ca="1" si="59"/>
        <v>6.6666666666666666E-2</v>
      </c>
    </row>
    <row r="3797" spans="1:29" x14ac:dyDescent="0.35">
      <c r="A3797">
        <v>1608136</v>
      </c>
      <c r="B3797" t="s">
        <v>201</v>
      </c>
      <c r="C3797" t="s">
        <v>165</v>
      </c>
      <c r="D3797">
        <v>0</v>
      </c>
      <c r="E3797">
        <v>0</v>
      </c>
      <c r="F3797">
        <v>0</v>
      </c>
      <c r="G3797">
        <v>0</v>
      </c>
      <c r="H3797">
        <v>0</v>
      </c>
      <c r="I3797">
        <v>0</v>
      </c>
      <c r="J3797">
        <v>0</v>
      </c>
      <c r="K3797">
        <v>0</v>
      </c>
      <c r="L3797">
        <v>0</v>
      </c>
      <c r="M3797">
        <v>0</v>
      </c>
      <c r="N3797">
        <v>0</v>
      </c>
      <c r="P3797" s="22" t="s">
        <v>34</v>
      </c>
      <c r="R3797" t="s">
        <v>105</v>
      </c>
      <c r="S3797" t="s">
        <v>83</v>
      </c>
      <c r="T3797" s="9" t="e">
        <f>VLOOKUP(A3797,Sku_list!$A$1:$D$2667,3,0)</f>
        <v>#N/A</v>
      </c>
      <c r="U3797" s="9" t="e">
        <f>VLOOKUP(A3797,Sku_list!$A$1:$D$2667,4,0)*(F3797/1000000*12)</f>
        <v>#N/A</v>
      </c>
      <c r="V3797" s="9" t="e">
        <f>VLOOKUP(A3797,Sku_list!$A$1:$D$2667,4,0)*(H3797/1000000*12)</f>
        <v>#N/A</v>
      </c>
      <c r="W3797" s="9" t="e">
        <f>VLOOKUP(A3797,Sku_list!$A$1:$D$2667,4,0)*(J3797/1000000*12)</f>
        <v>#N/A</v>
      </c>
      <c r="X3797" s="9" t="e">
        <f>VLOOKUP(A3797,Sku_list!$A$1:$D$2667,4,0)*(L3797/1000000*12)</f>
        <v>#N/A</v>
      </c>
      <c r="Y3797" s="9" t="e">
        <f>VLOOKUP(A3797,Sku_list!$A$1:$E$2667,5,0)*((J3797+F3797)/1000000000)</f>
        <v>#N/A</v>
      </c>
      <c r="AC3797" s="22">
        <f t="shared" ca="1" si="59"/>
        <v>6.6666666666666666E-2</v>
      </c>
    </row>
    <row r="3798" spans="1:29" x14ac:dyDescent="0.35">
      <c r="A3798">
        <v>1608136</v>
      </c>
      <c r="B3798" t="s">
        <v>201</v>
      </c>
      <c r="C3798" t="s">
        <v>163</v>
      </c>
      <c r="D3798">
        <v>0</v>
      </c>
      <c r="E3798">
        <v>0</v>
      </c>
      <c r="F3798">
        <v>0</v>
      </c>
      <c r="G3798">
        <v>0</v>
      </c>
      <c r="H3798">
        <v>0</v>
      </c>
      <c r="I3798">
        <v>0</v>
      </c>
      <c r="J3798">
        <v>0</v>
      </c>
      <c r="K3798">
        <v>0</v>
      </c>
      <c r="L3798">
        <v>0</v>
      </c>
      <c r="M3798">
        <v>0</v>
      </c>
      <c r="N3798">
        <v>0</v>
      </c>
      <c r="P3798" s="22" t="s">
        <v>34</v>
      </c>
      <c r="R3798" t="s">
        <v>117</v>
      </c>
      <c r="S3798" t="s">
        <v>83</v>
      </c>
      <c r="T3798" s="9" t="e">
        <f>VLOOKUP(A3798,Sku_list!$A$1:$D$2667,3,0)</f>
        <v>#N/A</v>
      </c>
      <c r="U3798" s="9" t="e">
        <f>VLOOKUP(A3798,Sku_list!$A$1:$D$2667,4,0)*(F3798/1000000*12)</f>
        <v>#N/A</v>
      </c>
      <c r="V3798" s="9" t="e">
        <f>VLOOKUP(A3798,Sku_list!$A$1:$D$2667,4,0)*(H3798/1000000*12)</f>
        <v>#N/A</v>
      </c>
      <c r="W3798" s="9" t="e">
        <f>VLOOKUP(A3798,Sku_list!$A$1:$D$2667,4,0)*(J3798/1000000*12)</f>
        <v>#N/A</v>
      </c>
      <c r="X3798" s="9" t="e">
        <f>VLOOKUP(A3798,Sku_list!$A$1:$D$2667,4,0)*(L3798/1000000*12)</f>
        <v>#N/A</v>
      </c>
      <c r="Y3798" s="9" t="e">
        <f>VLOOKUP(A3798,Sku_list!$A$1:$E$2667,5,0)*((J3798+F3798)/1000000000)</f>
        <v>#N/A</v>
      </c>
      <c r="AC3798" s="22">
        <f t="shared" ca="1" si="59"/>
        <v>6.6666666666666666E-2</v>
      </c>
    </row>
    <row r="3799" spans="1:29" x14ac:dyDescent="0.35">
      <c r="A3799">
        <v>1608136</v>
      </c>
      <c r="B3799" t="s">
        <v>201</v>
      </c>
      <c r="C3799" t="s">
        <v>166</v>
      </c>
      <c r="D3799">
        <v>0</v>
      </c>
      <c r="E3799">
        <v>0</v>
      </c>
      <c r="F3799">
        <v>0</v>
      </c>
      <c r="G3799">
        <v>0</v>
      </c>
      <c r="H3799">
        <v>0</v>
      </c>
      <c r="I3799">
        <v>0</v>
      </c>
      <c r="J3799">
        <v>0</v>
      </c>
      <c r="K3799">
        <v>0</v>
      </c>
      <c r="L3799">
        <v>0</v>
      </c>
      <c r="M3799">
        <v>0</v>
      </c>
      <c r="N3799">
        <v>0</v>
      </c>
      <c r="P3799" s="22" t="s">
        <v>34</v>
      </c>
      <c r="R3799" t="s">
        <v>118</v>
      </c>
      <c r="S3799" t="s">
        <v>85</v>
      </c>
      <c r="T3799" s="9" t="e">
        <f>VLOOKUP(A3799,Sku_list!$A$1:$D$2667,3,0)</f>
        <v>#N/A</v>
      </c>
      <c r="U3799" s="9" t="e">
        <f>VLOOKUP(A3799,Sku_list!$A$1:$D$2667,4,0)*(F3799/1000000*12)</f>
        <v>#N/A</v>
      </c>
      <c r="V3799" s="9" t="e">
        <f>VLOOKUP(A3799,Sku_list!$A$1:$D$2667,4,0)*(H3799/1000000*12)</f>
        <v>#N/A</v>
      </c>
      <c r="W3799" s="9" t="e">
        <f>VLOOKUP(A3799,Sku_list!$A$1:$D$2667,4,0)*(J3799/1000000*12)</f>
        <v>#N/A</v>
      </c>
      <c r="X3799" s="9" t="e">
        <f>VLOOKUP(A3799,Sku_list!$A$1:$D$2667,4,0)*(L3799/1000000*12)</f>
        <v>#N/A</v>
      </c>
      <c r="Y3799" s="9" t="e">
        <f>VLOOKUP(A3799,Sku_list!$A$1:$E$2667,5,0)*((J3799+F3799)/1000000000)</f>
        <v>#N/A</v>
      </c>
      <c r="AC3799" s="22">
        <f t="shared" ca="1" si="59"/>
        <v>6.6666666666666666E-2</v>
      </c>
    </row>
    <row r="3800" spans="1:29" x14ac:dyDescent="0.35">
      <c r="A3800">
        <v>1608136</v>
      </c>
      <c r="B3800" t="s">
        <v>201</v>
      </c>
      <c r="C3800" t="s">
        <v>167</v>
      </c>
      <c r="D3800">
        <v>0</v>
      </c>
      <c r="E3800">
        <v>0</v>
      </c>
      <c r="F3800">
        <v>0</v>
      </c>
      <c r="G3800">
        <v>0</v>
      </c>
      <c r="H3800">
        <v>0</v>
      </c>
      <c r="I3800">
        <v>0</v>
      </c>
      <c r="J3800">
        <v>0</v>
      </c>
      <c r="K3800">
        <v>0</v>
      </c>
      <c r="L3800">
        <v>0</v>
      </c>
      <c r="M3800">
        <v>0</v>
      </c>
      <c r="N3800">
        <v>0</v>
      </c>
      <c r="P3800" s="22" t="s">
        <v>34</v>
      </c>
      <c r="R3800" t="s">
        <v>119</v>
      </c>
      <c r="S3800" t="s">
        <v>72</v>
      </c>
      <c r="T3800" s="9" t="e">
        <f>VLOOKUP(A3800,Sku_list!$A$1:$D$2667,3,0)</f>
        <v>#N/A</v>
      </c>
      <c r="U3800" s="9" t="e">
        <f>VLOOKUP(A3800,Sku_list!$A$1:$D$2667,4,0)*(F3800/1000000*12)</f>
        <v>#N/A</v>
      </c>
      <c r="V3800" s="9" t="e">
        <f>VLOOKUP(A3800,Sku_list!$A$1:$D$2667,4,0)*(H3800/1000000*12)</f>
        <v>#N/A</v>
      </c>
      <c r="W3800" s="9" t="e">
        <f>VLOOKUP(A3800,Sku_list!$A$1:$D$2667,4,0)*(J3800/1000000*12)</f>
        <v>#N/A</v>
      </c>
      <c r="X3800" s="9" t="e">
        <f>VLOOKUP(A3800,Sku_list!$A$1:$D$2667,4,0)*(L3800/1000000*12)</f>
        <v>#N/A</v>
      </c>
      <c r="Y3800" s="9" t="e">
        <f>VLOOKUP(A3800,Sku_list!$A$1:$E$2667,5,0)*((J3800+F3800)/1000000000)</f>
        <v>#N/A</v>
      </c>
      <c r="AC3800" s="22">
        <f t="shared" ca="1" si="59"/>
        <v>6.6666666666666666E-2</v>
      </c>
    </row>
    <row r="3801" spans="1:29" x14ac:dyDescent="0.35">
      <c r="A3801">
        <v>1608136</v>
      </c>
      <c r="B3801" t="s">
        <v>201</v>
      </c>
      <c r="C3801" t="s">
        <v>61</v>
      </c>
      <c r="D3801">
        <v>0</v>
      </c>
      <c r="E3801">
        <v>0</v>
      </c>
      <c r="F3801">
        <v>0</v>
      </c>
      <c r="G3801">
        <v>0</v>
      </c>
      <c r="H3801">
        <v>0</v>
      </c>
      <c r="I3801">
        <v>0</v>
      </c>
      <c r="J3801">
        <v>0</v>
      </c>
      <c r="K3801">
        <v>0</v>
      </c>
      <c r="L3801">
        <v>0</v>
      </c>
      <c r="M3801">
        <v>0</v>
      </c>
      <c r="N3801">
        <v>0</v>
      </c>
      <c r="P3801" s="22" t="s">
        <v>34</v>
      </c>
      <c r="R3801" t="s">
        <v>5</v>
      </c>
      <c r="S3801" t="s">
        <v>85</v>
      </c>
      <c r="T3801" s="9" t="e">
        <f>VLOOKUP(A3801,Sku_list!$A$1:$D$2667,3,0)</f>
        <v>#N/A</v>
      </c>
      <c r="U3801" s="9" t="e">
        <f>VLOOKUP(A3801,Sku_list!$A$1:$D$2667,4,0)*(F3801/1000000*12)</f>
        <v>#N/A</v>
      </c>
      <c r="V3801" s="9" t="e">
        <f>VLOOKUP(A3801,Sku_list!$A$1:$D$2667,4,0)*(H3801/1000000*12)</f>
        <v>#N/A</v>
      </c>
      <c r="W3801" s="9" t="e">
        <f>VLOOKUP(A3801,Sku_list!$A$1:$D$2667,4,0)*(J3801/1000000*12)</f>
        <v>#N/A</v>
      </c>
      <c r="X3801" s="9" t="e">
        <f>VLOOKUP(A3801,Sku_list!$A$1:$D$2667,4,0)*(L3801/1000000*12)</f>
        <v>#N/A</v>
      </c>
      <c r="Y3801" s="9" t="e">
        <f>VLOOKUP(A3801,Sku_list!$A$1:$E$2667,5,0)*((J3801+F3801)/1000000000)</f>
        <v>#N/A</v>
      </c>
      <c r="AC3801" s="22">
        <f t="shared" ca="1" si="59"/>
        <v>6.6666666666666666E-2</v>
      </c>
    </row>
    <row r="3802" spans="1:29" x14ac:dyDescent="0.35">
      <c r="A3802">
        <v>1608136</v>
      </c>
      <c r="B3802" t="s">
        <v>201</v>
      </c>
      <c r="C3802" t="s">
        <v>39</v>
      </c>
      <c r="D3802">
        <v>0</v>
      </c>
      <c r="E3802">
        <v>0</v>
      </c>
      <c r="F3802">
        <v>0</v>
      </c>
      <c r="G3802">
        <v>0</v>
      </c>
      <c r="H3802">
        <v>0</v>
      </c>
      <c r="I3802">
        <v>0</v>
      </c>
      <c r="J3802">
        <v>0</v>
      </c>
      <c r="K3802">
        <v>0</v>
      </c>
      <c r="L3802">
        <v>0</v>
      </c>
      <c r="M3802">
        <v>0</v>
      </c>
      <c r="N3802">
        <v>0</v>
      </c>
      <c r="P3802" s="22" t="s">
        <v>34</v>
      </c>
      <c r="R3802" t="s">
        <v>43</v>
      </c>
      <c r="S3802" t="s">
        <v>190</v>
      </c>
      <c r="T3802" s="9" t="e">
        <f>VLOOKUP(A3802,Sku_list!$A$1:$D$2667,3,0)</f>
        <v>#N/A</v>
      </c>
      <c r="U3802" s="9" t="e">
        <f>VLOOKUP(A3802,Sku_list!$A$1:$D$2667,4,0)*(F3802/1000000*12)</f>
        <v>#N/A</v>
      </c>
      <c r="V3802" s="9" t="e">
        <f>VLOOKUP(A3802,Sku_list!$A$1:$D$2667,4,0)*(H3802/1000000*12)</f>
        <v>#N/A</v>
      </c>
      <c r="W3802" s="9" t="e">
        <f>VLOOKUP(A3802,Sku_list!$A$1:$D$2667,4,0)*(J3802/1000000*12)</f>
        <v>#N/A</v>
      </c>
      <c r="X3802" s="9" t="e">
        <f>VLOOKUP(A3802,Sku_list!$A$1:$D$2667,4,0)*(L3802/1000000*12)</f>
        <v>#N/A</v>
      </c>
      <c r="Y3802" s="9" t="e">
        <f>VLOOKUP(A3802,Sku_list!$A$1:$E$2667,5,0)*((J3802+F3802)/1000000000)</f>
        <v>#N/A</v>
      </c>
      <c r="AC3802" s="22">
        <f t="shared" ca="1" si="59"/>
        <v>6.6666666666666666E-2</v>
      </c>
    </row>
    <row r="3803" spans="1:29" x14ac:dyDescent="0.35">
      <c r="A3803">
        <v>1608136</v>
      </c>
      <c r="B3803" t="s">
        <v>201</v>
      </c>
      <c r="C3803" t="s">
        <v>65</v>
      </c>
      <c r="D3803">
        <v>0</v>
      </c>
      <c r="E3803">
        <v>0</v>
      </c>
      <c r="F3803">
        <v>0</v>
      </c>
      <c r="G3803">
        <v>0</v>
      </c>
      <c r="H3803">
        <v>0</v>
      </c>
      <c r="I3803">
        <v>0</v>
      </c>
      <c r="J3803">
        <v>0</v>
      </c>
      <c r="K3803">
        <v>0</v>
      </c>
      <c r="L3803">
        <v>0</v>
      </c>
      <c r="M3803">
        <v>0</v>
      </c>
      <c r="N3803">
        <v>0</v>
      </c>
      <c r="P3803" s="22" t="s">
        <v>34</v>
      </c>
      <c r="R3803" t="s">
        <v>300</v>
      </c>
      <c r="S3803" t="s">
        <v>83</v>
      </c>
      <c r="T3803" s="9" t="e">
        <f>VLOOKUP(A3803,Sku_list!$A$1:$D$2667,3,0)</f>
        <v>#N/A</v>
      </c>
      <c r="U3803" s="9" t="e">
        <f>VLOOKUP(A3803,Sku_list!$A$1:$D$2667,4,0)*(F3803/1000000*12)</f>
        <v>#N/A</v>
      </c>
      <c r="V3803" s="9" t="e">
        <f>VLOOKUP(A3803,Sku_list!$A$1:$D$2667,4,0)*(H3803/1000000*12)</f>
        <v>#N/A</v>
      </c>
      <c r="W3803" s="9" t="e">
        <f>VLOOKUP(A3803,Sku_list!$A$1:$D$2667,4,0)*(J3803/1000000*12)</f>
        <v>#N/A</v>
      </c>
      <c r="X3803" s="9" t="e">
        <f>VLOOKUP(A3803,Sku_list!$A$1:$D$2667,4,0)*(L3803/1000000*12)</f>
        <v>#N/A</v>
      </c>
      <c r="Y3803" s="9" t="e">
        <f>VLOOKUP(A3803,Sku_list!$A$1:$E$2667,5,0)*((J3803+F3803)/1000000000)</f>
        <v>#N/A</v>
      </c>
      <c r="AC3803" s="22">
        <f t="shared" ca="1" si="59"/>
        <v>6.6666666666666666E-2</v>
      </c>
    </row>
    <row r="3804" spans="1:29" x14ac:dyDescent="0.35">
      <c r="A3804">
        <v>1608136</v>
      </c>
      <c r="B3804" t="s">
        <v>201</v>
      </c>
      <c r="C3804" t="s">
        <v>66</v>
      </c>
      <c r="D3804">
        <v>0</v>
      </c>
      <c r="E3804">
        <v>0</v>
      </c>
      <c r="F3804">
        <v>0</v>
      </c>
      <c r="G3804">
        <v>0</v>
      </c>
      <c r="H3804">
        <v>0</v>
      </c>
      <c r="I3804">
        <v>0</v>
      </c>
      <c r="J3804">
        <v>0</v>
      </c>
      <c r="K3804">
        <v>0</v>
      </c>
      <c r="L3804">
        <v>0</v>
      </c>
      <c r="M3804">
        <v>0</v>
      </c>
      <c r="N3804">
        <v>0</v>
      </c>
      <c r="P3804" s="22" t="s">
        <v>34</v>
      </c>
      <c r="R3804" t="s">
        <v>174</v>
      </c>
      <c r="S3804" t="s">
        <v>72</v>
      </c>
      <c r="T3804" s="9" t="e">
        <f>VLOOKUP(A3804,Sku_list!$A$1:$D$2667,3,0)</f>
        <v>#N/A</v>
      </c>
      <c r="U3804" s="9" t="e">
        <f>VLOOKUP(A3804,Sku_list!$A$1:$D$2667,4,0)*(F3804/1000000*12)</f>
        <v>#N/A</v>
      </c>
      <c r="V3804" s="9" t="e">
        <f>VLOOKUP(A3804,Sku_list!$A$1:$D$2667,4,0)*(H3804/1000000*12)</f>
        <v>#N/A</v>
      </c>
      <c r="W3804" s="9" t="e">
        <f>VLOOKUP(A3804,Sku_list!$A$1:$D$2667,4,0)*(J3804/1000000*12)</f>
        <v>#N/A</v>
      </c>
      <c r="X3804" s="9" t="e">
        <f>VLOOKUP(A3804,Sku_list!$A$1:$D$2667,4,0)*(L3804/1000000*12)</f>
        <v>#N/A</v>
      </c>
      <c r="Y3804" s="9" t="e">
        <f>VLOOKUP(A3804,Sku_list!$A$1:$E$2667,5,0)*((J3804+F3804)/1000000000)</f>
        <v>#N/A</v>
      </c>
      <c r="AC3804" s="22">
        <f t="shared" ca="1" si="59"/>
        <v>6.6666666666666666E-2</v>
      </c>
    </row>
    <row r="3805" spans="1:29" x14ac:dyDescent="0.35">
      <c r="A3805">
        <v>1608136</v>
      </c>
      <c r="B3805" t="s">
        <v>201</v>
      </c>
      <c r="C3805" t="s">
        <v>67</v>
      </c>
      <c r="D3805">
        <v>0</v>
      </c>
      <c r="E3805">
        <v>0</v>
      </c>
      <c r="F3805">
        <v>0</v>
      </c>
      <c r="G3805">
        <v>0</v>
      </c>
      <c r="H3805">
        <v>0</v>
      </c>
      <c r="I3805">
        <v>0</v>
      </c>
      <c r="J3805">
        <v>0</v>
      </c>
      <c r="K3805">
        <v>0</v>
      </c>
      <c r="L3805">
        <v>0</v>
      </c>
      <c r="M3805">
        <v>0</v>
      </c>
      <c r="N3805">
        <v>0</v>
      </c>
      <c r="P3805" s="22" t="s">
        <v>34</v>
      </c>
      <c r="R3805" t="s">
        <v>176</v>
      </c>
      <c r="S3805" t="s">
        <v>72</v>
      </c>
      <c r="T3805" s="9" t="e">
        <f>VLOOKUP(A3805,Sku_list!$A$1:$D$2667,3,0)</f>
        <v>#N/A</v>
      </c>
      <c r="U3805" s="9" t="e">
        <f>VLOOKUP(A3805,Sku_list!$A$1:$D$2667,4,0)*(F3805/1000000*12)</f>
        <v>#N/A</v>
      </c>
      <c r="V3805" s="9" t="e">
        <f>VLOOKUP(A3805,Sku_list!$A$1:$D$2667,4,0)*(H3805/1000000*12)</f>
        <v>#N/A</v>
      </c>
      <c r="W3805" s="9" t="e">
        <f>VLOOKUP(A3805,Sku_list!$A$1:$D$2667,4,0)*(J3805/1000000*12)</f>
        <v>#N/A</v>
      </c>
      <c r="X3805" s="9" t="e">
        <f>VLOOKUP(A3805,Sku_list!$A$1:$D$2667,4,0)*(L3805/1000000*12)</f>
        <v>#N/A</v>
      </c>
      <c r="Y3805" s="9" t="e">
        <f>VLOOKUP(A3805,Sku_list!$A$1:$E$2667,5,0)*((J3805+F3805)/1000000000)</f>
        <v>#N/A</v>
      </c>
      <c r="AC3805" s="22">
        <f t="shared" ca="1" si="59"/>
        <v>6.6666666666666666E-2</v>
      </c>
    </row>
    <row r="3806" spans="1:29" x14ac:dyDescent="0.35">
      <c r="A3806">
        <v>1608136</v>
      </c>
      <c r="B3806" t="s">
        <v>201</v>
      </c>
      <c r="C3806" t="s">
        <v>68</v>
      </c>
      <c r="D3806">
        <v>0</v>
      </c>
      <c r="E3806">
        <v>0</v>
      </c>
      <c r="F3806">
        <v>0</v>
      </c>
      <c r="G3806">
        <v>0</v>
      </c>
      <c r="H3806">
        <v>0</v>
      </c>
      <c r="I3806">
        <v>0</v>
      </c>
      <c r="J3806">
        <v>0</v>
      </c>
      <c r="K3806">
        <v>0</v>
      </c>
      <c r="L3806">
        <v>0</v>
      </c>
      <c r="M3806">
        <v>0</v>
      </c>
      <c r="N3806">
        <v>0</v>
      </c>
      <c r="P3806" s="22" t="s">
        <v>34</v>
      </c>
      <c r="R3806" t="s">
        <v>177</v>
      </c>
      <c r="S3806" t="s">
        <v>72</v>
      </c>
      <c r="T3806" s="9" t="e">
        <f>VLOOKUP(A3806,Sku_list!$A$1:$D$2667,3,0)</f>
        <v>#N/A</v>
      </c>
      <c r="U3806" s="9" t="e">
        <f>VLOOKUP(A3806,Sku_list!$A$1:$D$2667,4,0)*(F3806/1000000*12)</f>
        <v>#N/A</v>
      </c>
      <c r="V3806" s="9" t="e">
        <f>VLOOKUP(A3806,Sku_list!$A$1:$D$2667,4,0)*(H3806/1000000*12)</f>
        <v>#N/A</v>
      </c>
      <c r="W3806" s="9" t="e">
        <f>VLOOKUP(A3806,Sku_list!$A$1:$D$2667,4,0)*(J3806/1000000*12)</f>
        <v>#N/A</v>
      </c>
      <c r="X3806" s="9" t="e">
        <f>VLOOKUP(A3806,Sku_list!$A$1:$D$2667,4,0)*(L3806/1000000*12)</f>
        <v>#N/A</v>
      </c>
      <c r="Y3806" s="9" t="e">
        <f>VLOOKUP(A3806,Sku_list!$A$1:$E$2667,5,0)*((J3806+F3806)/1000000000)</f>
        <v>#N/A</v>
      </c>
      <c r="AC3806" s="22">
        <f t="shared" ca="1" si="59"/>
        <v>6.6666666666666666E-2</v>
      </c>
    </row>
    <row r="3807" spans="1:29" x14ac:dyDescent="0.35">
      <c r="A3807">
        <v>1608136</v>
      </c>
      <c r="B3807" t="s">
        <v>201</v>
      </c>
      <c r="C3807" t="s">
        <v>44</v>
      </c>
      <c r="D3807">
        <v>0</v>
      </c>
      <c r="E3807">
        <v>0</v>
      </c>
      <c r="F3807">
        <v>0</v>
      </c>
      <c r="G3807">
        <v>0</v>
      </c>
      <c r="H3807">
        <v>0</v>
      </c>
      <c r="I3807">
        <v>0</v>
      </c>
      <c r="J3807">
        <v>0</v>
      </c>
      <c r="K3807">
        <v>0</v>
      </c>
      <c r="L3807">
        <v>0</v>
      </c>
      <c r="M3807">
        <v>0</v>
      </c>
      <c r="N3807">
        <v>0</v>
      </c>
      <c r="P3807" s="22" t="s">
        <v>34</v>
      </c>
      <c r="R3807" t="s">
        <v>45</v>
      </c>
      <c r="S3807" t="s">
        <v>193</v>
      </c>
      <c r="T3807" s="9" t="e">
        <f>VLOOKUP(A3807,Sku_list!$A$1:$D$2667,3,0)</f>
        <v>#N/A</v>
      </c>
      <c r="U3807" s="9" t="e">
        <f>VLOOKUP(A3807,Sku_list!$A$1:$D$2667,4,0)*(F3807/1000000*12)</f>
        <v>#N/A</v>
      </c>
      <c r="V3807" s="9" t="e">
        <f>VLOOKUP(A3807,Sku_list!$A$1:$D$2667,4,0)*(H3807/1000000*12)</f>
        <v>#N/A</v>
      </c>
      <c r="W3807" s="9" t="e">
        <f>VLOOKUP(A3807,Sku_list!$A$1:$D$2667,4,0)*(J3807/1000000*12)</f>
        <v>#N/A</v>
      </c>
      <c r="X3807" s="9" t="e">
        <f>VLOOKUP(A3807,Sku_list!$A$1:$D$2667,4,0)*(L3807/1000000*12)</f>
        <v>#N/A</v>
      </c>
      <c r="Y3807" s="9" t="e">
        <f>VLOOKUP(A3807,Sku_list!$A$1:$E$2667,5,0)*((J3807+F3807)/1000000000)</f>
        <v>#N/A</v>
      </c>
      <c r="AC3807" s="22">
        <f t="shared" ca="1" si="59"/>
        <v>6.6666666666666666E-2</v>
      </c>
    </row>
    <row r="3808" spans="1:29" x14ac:dyDescent="0.35">
      <c r="A3808">
        <v>1608136</v>
      </c>
      <c r="B3808" t="s">
        <v>201</v>
      </c>
      <c r="C3808" t="s">
        <v>272</v>
      </c>
      <c r="D3808">
        <v>0</v>
      </c>
      <c r="E3808">
        <v>0</v>
      </c>
      <c r="F3808">
        <v>0</v>
      </c>
      <c r="G3808">
        <v>0</v>
      </c>
      <c r="H3808">
        <v>0</v>
      </c>
      <c r="I3808">
        <v>0</v>
      </c>
      <c r="J3808">
        <v>0</v>
      </c>
      <c r="K3808">
        <v>0</v>
      </c>
      <c r="L3808">
        <v>0</v>
      </c>
      <c r="M3808">
        <v>0</v>
      </c>
      <c r="N3808">
        <v>0</v>
      </c>
      <c r="P3808" s="22" t="s">
        <v>34</v>
      </c>
      <c r="R3808" t="s">
        <v>99</v>
      </c>
      <c r="S3808" t="s">
        <v>173</v>
      </c>
      <c r="T3808" s="9" t="e">
        <f>VLOOKUP(A3808,Sku_list!$A$1:$D$2667,3,0)</f>
        <v>#N/A</v>
      </c>
      <c r="U3808" s="9" t="e">
        <f>VLOOKUP(A3808,Sku_list!$A$1:$D$2667,4,0)*(F3808/1000000*12)</f>
        <v>#N/A</v>
      </c>
      <c r="V3808" s="9" t="e">
        <f>VLOOKUP(A3808,Sku_list!$A$1:$D$2667,4,0)*(H3808/1000000*12)</f>
        <v>#N/A</v>
      </c>
      <c r="W3808" s="9" t="e">
        <f>VLOOKUP(A3808,Sku_list!$A$1:$D$2667,4,0)*(J3808/1000000*12)</f>
        <v>#N/A</v>
      </c>
      <c r="X3808" s="9" t="e">
        <f>VLOOKUP(A3808,Sku_list!$A$1:$D$2667,4,0)*(L3808/1000000*12)</f>
        <v>#N/A</v>
      </c>
      <c r="Y3808" s="9" t="e">
        <f>VLOOKUP(A3808,Sku_list!$A$1:$E$2667,5,0)*((J3808+F3808)/1000000000)</f>
        <v>#N/A</v>
      </c>
      <c r="AC3808" s="22">
        <f t="shared" ca="1" si="59"/>
        <v>6.6666666666666666E-2</v>
      </c>
    </row>
    <row r="3809" spans="1:29" x14ac:dyDescent="0.35">
      <c r="A3809">
        <v>1608151</v>
      </c>
      <c r="B3809" t="s">
        <v>219</v>
      </c>
      <c r="C3809" t="s">
        <v>3</v>
      </c>
      <c r="D3809">
        <v>0</v>
      </c>
      <c r="E3809">
        <v>0</v>
      </c>
      <c r="F3809">
        <v>0</v>
      </c>
      <c r="G3809">
        <v>0</v>
      </c>
      <c r="H3809">
        <v>0</v>
      </c>
      <c r="I3809">
        <v>0</v>
      </c>
      <c r="J3809">
        <v>0</v>
      </c>
      <c r="K3809">
        <v>0</v>
      </c>
      <c r="L3809">
        <v>0</v>
      </c>
      <c r="M3809">
        <v>0</v>
      </c>
      <c r="N3809">
        <v>0</v>
      </c>
      <c r="P3809" s="22" t="s">
        <v>34</v>
      </c>
      <c r="R3809" t="s">
        <v>4</v>
      </c>
      <c r="S3809" t="s">
        <v>173</v>
      </c>
      <c r="T3809" s="9" t="e">
        <f>VLOOKUP(A3809,Sku_list!$A$1:$D$2667,3,0)</f>
        <v>#N/A</v>
      </c>
      <c r="U3809" s="9" t="e">
        <f>VLOOKUP(A3809,Sku_list!$A$1:$D$2667,4,0)*(F3809/1000000*12)</f>
        <v>#N/A</v>
      </c>
      <c r="V3809" s="9" t="e">
        <f>VLOOKUP(A3809,Sku_list!$A$1:$D$2667,4,0)*(H3809/1000000*12)</f>
        <v>#N/A</v>
      </c>
      <c r="W3809" s="9" t="e">
        <f>VLOOKUP(A3809,Sku_list!$A$1:$D$2667,4,0)*(J3809/1000000*12)</f>
        <v>#N/A</v>
      </c>
      <c r="X3809" s="9" t="e">
        <f>VLOOKUP(A3809,Sku_list!$A$1:$D$2667,4,0)*(L3809/1000000*12)</f>
        <v>#N/A</v>
      </c>
      <c r="Y3809" s="9" t="e">
        <f>VLOOKUP(A3809,Sku_list!$A$1:$E$2667,5,0)*((J3809+F3809)/1000000000)</f>
        <v>#N/A</v>
      </c>
      <c r="AC3809" s="22">
        <f t="shared" ca="1" si="59"/>
        <v>6.6666666666666666E-2</v>
      </c>
    </row>
    <row r="3810" spans="1:29" x14ac:dyDescent="0.35">
      <c r="A3810">
        <v>1608151</v>
      </c>
      <c r="B3810" t="s">
        <v>219</v>
      </c>
      <c r="C3810" t="s">
        <v>191</v>
      </c>
      <c r="D3810">
        <v>0</v>
      </c>
      <c r="E3810">
        <v>0</v>
      </c>
      <c r="F3810">
        <v>0</v>
      </c>
      <c r="G3810">
        <v>0</v>
      </c>
      <c r="H3810">
        <v>0</v>
      </c>
      <c r="I3810">
        <v>0</v>
      </c>
      <c r="J3810">
        <v>8568</v>
      </c>
      <c r="K3810">
        <v>8568</v>
      </c>
      <c r="L3810">
        <v>0</v>
      </c>
      <c r="M3810">
        <v>-8568</v>
      </c>
      <c r="N3810">
        <v>8568</v>
      </c>
      <c r="P3810" s="22" t="s">
        <v>34</v>
      </c>
      <c r="R3810" t="s">
        <v>99</v>
      </c>
      <c r="S3810" t="s">
        <v>173</v>
      </c>
      <c r="T3810" s="9" t="e">
        <f>VLOOKUP(A3810,Sku_list!$A$1:$D$2667,3,0)</f>
        <v>#N/A</v>
      </c>
      <c r="U3810" s="9" t="e">
        <f>VLOOKUP(A3810,Sku_list!$A$1:$D$2667,4,0)*(F3810/1000000*12)</f>
        <v>#N/A</v>
      </c>
      <c r="V3810" s="9" t="e">
        <f>VLOOKUP(A3810,Sku_list!$A$1:$D$2667,4,0)*(H3810/1000000*12)</f>
        <v>#N/A</v>
      </c>
      <c r="W3810" s="9" t="e">
        <f>VLOOKUP(A3810,Sku_list!$A$1:$D$2667,4,0)*(J3810/1000000*12)</f>
        <v>#N/A</v>
      </c>
      <c r="X3810" s="9" t="e">
        <f>VLOOKUP(A3810,Sku_list!$A$1:$D$2667,4,0)*(L3810/1000000*12)</f>
        <v>#N/A</v>
      </c>
      <c r="Y3810" s="9" t="e">
        <f>VLOOKUP(A3810,Sku_list!$A$1:$E$2667,5,0)*((J3810+F3810)/1000000000)</f>
        <v>#N/A</v>
      </c>
      <c r="AC3810" s="22">
        <f t="shared" ca="1" si="59"/>
        <v>6.6666666666666666E-2</v>
      </c>
    </row>
    <row r="3811" spans="1:29" x14ac:dyDescent="0.35">
      <c r="A3811">
        <v>1608151</v>
      </c>
      <c r="B3811" t="s">
        <v>219</v>
      </c>
      <c r="C3811" t="s">
        <v>139</v>
      </c>
      <c r="D3811">
        <v>0</v>
      </c>
      <c r="E3811">
        <v>5760</v>
      </c>
      <c r="F3811">
        <v>0</v>
      </c>
      <c r="G3811">
        <v>3576</v>
      </c>
      <c r="H3811">
        <v>3264</v>
      </c>
      <c r="I3811">
        <v>0</v>
      </c>
      <c r="J3811">
        <v>3069</v>
      </c>
      <c r="K3811">
        <v>2781</v>
      </c>
      <c r="L3811">
        <v>5800</v>
      </c>
      <c r="M3811">
        <v>-533</v>
      </c>
      <c r="N3811">
        <v>533</v>
      </c>
      <c r="P3811" s="22">
        <v>1.0918965517241379</v>
      </c>
      <c r="R3811" t="s">
        <v>70</v>
      </c>
      <c r="S3811" t="s">
        <v>69</v>
      </c>
      <c r="T3811" s="9" t="e">
        <f>VLOOKUP(A3811,Sku_list!$A$1:$D$2667,3,0)</f>
        <v>#N/A</v>
      </c>
      <c r="U3811" s="9" t="e">
        <f>VLOOKUP(A3811,Sku_list!$A$1:$D$2667,4,0)*(F3811/1000000*12)</f>
        <v>#N/A</v>
      </c>
      <c r="V3811" s="9" t="e">
        <f>VLOOKUP(A3811,Sku_list!$A$1:$D$2667,4,0)*(H3811/1000000*12)</f>
        <v>#N/A</v>
      </c>
      <c r="W3811" s="9" t="e">
        <f>VLOOKUP(A3811,Sku_list!$A$1:$D$2667,4,0)*(J3811/1000000*12)</f>
        <v>#N/A</v>
      </c>
      <c r="X3811" s="9" t="e">
        <f>VLOOKUP(A3811,Sku_list!$A$1:$D$2667,4,0)*(L3811/1000000*12)</f>
        <v>#N/A</v>
      </c>
      <c r="Y3811" s="9" t="e">
        <f>VLOOKUP(A3811,Sku_list!$A$1:$E$2667,5,0)*((J3811+F3811)/1000000000)</f>
        <v>#N/A</v>
      </c>
      <c r="AC3811" s="22">
        <f t="shared" ca="1" si="59"/>
        <v>6.6666666666666666E-2</v>
      </c>
    </row>
    <row r="3812" spans="1:29" x14ac:dyDescent="0.35">
      <c r="A3812">
        <v>1608151</v>
      </c>
      <c r="B3812" t="s">
        <v>219</v>
      </c>
      <c r="C3812" t="s">
        <v>140</v>
      </c>
      <c r="D3812">
        <v>0</v>
      </c>
      <c r="E3812">
        <v>0</v>
      </c>
      <c r="F3812">
        <v>9024</v>
      </c>
      <c r="G3812">
        <v>168</v>
      </c>
      <c r="H3812">
        <v>144</v>
      </c>
      <c r="I3812">
        <v>0</v>
      </c>
      <c r="J3812">
        <v>432</v>
      </c>
      <c r="K3812">
        <v>9432</v>
      </c>
      <c r="L3812">
        <v>1000</v>
      </c>
      <c r="M3812">
        <v>-8600</v>
      </c>
      <c r="N3812">
        <v>8600</v>
      </c>
      <c r="P3812" s="22">
        <v>9.6</v>
      </c>
      <c r="R3812" t="s">
        <v>71</v>
      </c>
      <c r="S3812" t="s">
        <v>72</v>
      </c>
      <c r="T3812" s="9" t="e">
        <f>VLOOKUP(A3812,Sku_list!$A$1:$D$2667,3,0)</f>
        <v>#N/A</v>
      </c>
      <c r="U3812" s="9" t="e">
        <f>VLOOKUP(A3812,Sku_list!$A$1:$D$2667,4,0)*(F3812/1000000*12)</f>
        <v>#N/A</v>
      </c>
      <c r="V3812" s="9" t="e">
        <f>VLOOKUP(A3812,Sku_list!$A$1:$D$2667,4,0)*(H3812/1000000*12)</f>
        <v>#N/A</v>
      </c>
      <c r="W3812" s="9" t="e">
        <f>VLOOKUP(A3812,Sku_list!$A$1:$D$2667,4,0)*(J3812/1000000*12)</f>
        <v>#N/A</v>
      </c>
      <c r="X3812" s="9" t="e">
        <f>VLOOKUP(A3812,Sku_list!$A$1:$D$2667,4,0)*(L3812/1000000*12)</f>
        <v>#N/A</v>
      </c>
      <c r="Y3812" s="9" t="e">
        <f>VLOOKUP(A3812,Sku_list!$A$1:$E$2667,5,0)*((J3812+F3812)/1000000000)</f>
        <v>#N/A</v>
      </c>
      <c r="AC3812" s="22">
        <f t="shared" ca="1" si="59"/>
        <v>6.6666666666666666E-2</v>
      </c>
    </row>
    <row r="3813" spans="1:29" x14ac:dyDescent="0.35">
      <c r="A3813">
        <v>1608151</v>
      </c>
      <c r="B3813" t="s">
        <v>219</v>
      </c>
      <c r="C3813" t="s">
        <v>141</v>
      </c>
      <c r="D3813">
        <v>0</v>
      </c>
      <c r="E3813">
        <v>0</v>
      </c>
      <c r="F3813">
        <v>0</v>
      </c>
      <c r="G3813">
        <v>0</v>
      </c>
      <c r="H3813">
        <v>0</v>
      </c>
      <c r="I3813">
        <v>0</v>
      </c>
      <c r="J3813">
        <v>0</v>
      </c>
      <c r="K3813">
        <v>0</v>
      </c>
      <c r="L3813">
        <v>0</v>
      </c>
      <c r="M3813">
        <v>0</v>
      </c>
      <c r="N3813">
        <v>0</v>
      </c>
      <c r="P3813" s="22" t="s">
        <v>34</v>
      </c>
      <c r="R3813" t="s">
        <v>82</v>
      </c>
      <c r="S3813" t="s">
        <v>83</v>
      </c>
      <c r="T3813" s="9" t="e">
        <f>VLOOKUP(A3813,Sku_list!$A$1:$D$2667,3,0)</f>
        <v>#N/A</v>
      </c>
      <c r="U3813" s="9" t="e">
        <f>VLOOKUP(A3813,Sku_list!$A$1:$D$2667,4,0)*(F3813/1000000*12)</f>
        <v>#N/A</v>
      </c>
      <c r="V3813" s="9" t="e">
        <f>VLOOKUP(A3813,Sku_list!$A$1:$D$2667,4,0)*(H3813/1000000*12)</f>
        <v>#N/A</v>
      </c>
      <c r="W3813" s="9" t="e">
        <f>VLOOKUP(A3813,Sku_list!$A$1:$D$2667,4,0)*(J3813/1000000*12)</f>
        <v>#N/A</v>
      </c>
      <c r="X3813" s="9" t="e">
        <f>VLOOKUP(A3813,Sku_list!$A$1:$D$2667,4,0)*(L3813/1000000*12)</f>
        <v>#N/A</v>
      </c>
      <c r="Y3813" s="9" t="e">
        <f>VLOOKUP(A3813,Sku_list!$A$1:$E$2667,5,0)*((J3813+F3813)/1000000000)</f>
        <v>#N/A</v>
      </c>
      <c r="AC3813" s="22">
        <f t="shared" ca="1" si="59"/>
        <v>6.6666666666666666E-2</v>
      </c>
    </row>
    <row r="3814" spans="1:29" x14ac:dyDescent="0.35">
      <c r="A3814">
        <v>1608151</v>
      </c>
      <c r="B3814" t="s">
        <v>219</v>
      </c>
      <c r="C3814" t="s">
        <v>142</v>
      </c>
      <c r="D3814">
        <v>0</v>
      </c>
      <c r="E3814">
        <v>6480</v>
      </c>
      <c r="F3814">
        <v>16320</v>
      </c>
      <c r="G3814">
        <v>5280</v>
      </c>
      <c r="H3814">
        <v>3936</v>
      </c>
      <c r="I3814">
        <v>0</v>
      </c>
      <c r="J3814">
        <v>5256</v>
      </c>
      <c r="K3814">
        <v>20448</v>
      </c>
      <c r="L3814">
        <v>11500</v>
      </c>
      <c r="M3814">
        <v>-14012</v>
      </c>
      <c r="N3814">
        <v>14012</v>
      </c>
      <c r="P3814" s="22">
        <v>2.2184347826086959</v>
      </c>
      <c r="R3814" t="s">
        <v>84</v>
      </c>
      <c r="S3814" t="s">
        <v>85</v>
      </c>
      <c r="T3814" s="9" t="e">
        <f>VLOOKUP(A3814,Sku_list!$A$1:$D$2667,3,0)</f>
        <v>#N/A</v>
      </c>
      <c r="U3814" s="9" t="e">
        <f>VLOOKUP(A3814,Sku_list!$A$1:$D$2667,4,0)*(F3814/1000000*12)</f>
        <v>#N/A</v>
      </c>
      <c r="V3814" s="9" t="e">
        <f>VLOOKUP(A3814,Sku_list!$A$1:$D$2667,4,0)*(H3814/1000000*12)</f>
        <v>#N/A</v>
      </c>
      <c r="W3814" s="9" t="e">
        <f>VLOOKUP(A3814,Sku_list!$A$1:$D$2667,4,0)*(J3814/1000000*12)</f>
        <v>#N/A</v>
      </c>
      <c r="X3814" s="9" t="e">
        <f>VLOOKUP(A3814,Sku_list!$A$1:$D$2667,4,0)*(L3814/1000000*12)</f>
        <v>#N/A</v>
      </c>
      <c r="Y3814" s="9" t="e">
        <f>VLOOKUP(A3814,Sku_list!$A$1:$E$2667,5,0)*((J3814+F3814)/1000000000)</f>
        <v>#N/A</v>
      </c>
      <c r="AC3814" s="22">
        <f t="shared" ca="1" si="59"/>
        <v>6.6666666666666666E-2</v>
      </c>
    </row>
    <row r="3815" spans="1:29" x14ac:dyDescent="0.35">
      <c r="A3815">
        <v>1608151</v>
      </c>
      <c r="B3815" t="s">
        <v>219</v>
      </c>
      <c r="C3815" t="s">
        <v>143</v>
      </c>
      <c r="D3815">
        <v>0</v>
      </c>
      <c r="E3815">
        <v>0</v>
      </c>
      <c r="F3815">
        <v>4896</v>
      </c>
      <c r="G3815">
        <v>528</v>
      </c>
      <c r="H3815">
        <v>360</v>
      </c>
      <c r="I3815">
        <v>0</v>
      </c>
      <c r="J3815">
        <v>672</v>
      </c>
      <c r="K3815">
        <v>5400</v>
      </c>
      <c r="L3815">
        <v>1400</v>
      </c>
      <c r="M3815">
        <v>-4528</v>
      </c>
      <c r="N3815">
        <v>4528</v>
      </c>
      <c r="P3815" s="22">
        <v>4.234285714285714</v>
      </c>
      <c r="R3815" t="s">
        <v>86</v>
      </c>
      <c r="S3815" t="s">
        <v>85</v>
      </c>
      <c r="T3815" s="9" t="e">
        <f>VLOOKUP(A3815,Sku_list!$A$1:$D$2667,3,0)</f>
        <v>#N/A</v>
      </c>
      <c r="U3815" s="9" t="e">
        <f>VLOOKUP(A3815,Sku_list!$A$1:$D$2667,4,0)*(F3815/1000000*12)</f>
        <v>#N/A</v>
      </c>
      <c r="V3815" s="9" t="e">
        <f>VLOOKUP(A3815,Sku_list!$A$1:$D$2667,4,0)*(H3815/1000000*12)</f>
        <v>#N/A</v>
      </c>
      <c r="W3815" s="9" t="e">
        <f>VLOOKUP(A3815,Sku_list!$A$1:$D$2667,4,0)*(J3815/1000000*12)</f>
        <v>#N/A</v>
      </c>
      <c r="X3815" s="9" t="e">
        <f>VLOOKUP(A3815,Sku_list!$A$1:$D$2667,4,0)*(L3815/1000000*12)</f>
        <v>#N/A</v>
      </c>
      <c r="Y3815" s="9" t="e">
        <f>VLOOKUP(A3815,Sku_list!$A$1:$E$2667,5,0)*((J3815+F3815)/1000000000)</f>
        <v>#N/A</v>
      </c>
      <c r="AC3815" s="22">
        <f t="shared" ca="1" si="59"/>
        <v>6.6666666666666666E-2</v>
      </c>
    </row>
    <row r="3816" spans="1:29" x14ac:dyDescent="0.35">
      <c r="A3816">
        <v>1608151</v>
      </c>
      <c r="B3816" t="s">
        <v>219</v>
      </c>
      <c r="C3816" t="s">
        <v>144</v>
      </c>
      <c r="D3816">
        <v>0</v>
      </c>
      <c r="E3816">
        <v>0</v>
      </c>
      <c r="F3816">
        <v>0</v>
      </c>
      <c r="G3816">
        <v>0</v>
      </c>
      <c r="H3816">
        <v>0</v>
      </c>
      <c r="I3816">
        <v>0</v>
      </c>
      <c r="J3816">
        <v>0</v>
      </c>
      <c r="K3816">
        <v>0</v>
      </c>
      <c r="L3816">
        <v>0</v>
      </c>
      <c r="M3816">
        <v>0</v>
      </c>
      <c r="N3816">
        <v>0</v>
      </c>
      <c r="P3816" s="22" t="s">
        <v>34</v>
      </c>
      <c r="R3816" t="s">
        <v>87</v>
      </c>
      <c r="S3816" t="s">
        <v>72</v>
      </c>
      <c r="T3816" s="9" t="e">
        <f>VLOOKUP(A3816,Sku_list!$A$1:$D$2667,3,0)</f>
        <v>#N/A</v>
      </c>
      <c r="U3816" s="9" t="e">
        <f>VLOOKUP(A3816,Sku_list!$A$1:$D$2667,4,0)*(F3816/1000000*12)</f>
        <v>#N/A</v>
      </c>
      <c r="V3816" s="9" t="e">
        <f>VLOOKUP(A3816,Sku_list!$A$1:$D$2667,4,0)*(H3816/1000000*12)</f>
        <v>#N/A</v>
      </c>
      <c r="W3816" s="9" t="e">
        <f>VLOOKUP(A3816,Sku_list!$A$1:$D$2667,4,0)*(J3816/1000000*12)</f>
        <v>#N/A</v>
      </c>
      <c r="X3816" s="9" t="e">
        <f>VLOOKUP(A3816,Sku_list!$A$1:$D$2667,4,0)*(L3816/1000000*12)</f>
        <v>#N/A</v>
      </c>
      <c r="Y3816" s="9" t="e">
        <f>VLOOKUP(A3816,Sku_list!$A$1:$E$2667,5,0)*((J3816+F3816)/1000000000)</f>
        <v>#N/A</v>
      </c>
      <c r="AC3816" s="22">
        <f t="shared" ca="1" si="59"/>
        <v>6.6666666666666666E-2</v>
      </c>
    </row>
    <row r="3817" spans="1:29" x14ac:dyDescent="0.35">
      <c r="A3817">
        <v>1608151</v>
      </c>
      <c r="B3817" t="s">
        <v>219</v>
      </c>
      <c r="C3817" t="s">
        <v>145</v>
      </c>
      <c r="D3817">
        <v>0</v>
      </c>
      <c r="E3817">
        <v>0</v>
      </c>
      <c r="F3817">
        <v>0</v>
      </c>
      <c r="G3817">
        <v>0</v>
      </c>
      <c r="H3817">
        <v>0</v>
      </c>
      <c r="I3817">
        <v>0</v>
      </c>
      <c r="J3817">
        <v>0</v>
      </c>
      <c r="K3817">
        <v>0</v>
      </c>
      <c r="L3817">
        <v>0</v>
      </c>
      <c r="M3817">
        <v>0</v>
      </c>
      <c r="N3817">
        <v>0</v>
      </c>
      <c r="P3817" s="22" t="s">
        <v>34</v>
      </c>
      <c r="R3817" t="s">
        <v>88</v>
      </c>
      <c r="S3817" t="s">
        <v>83</v>
      </c>
      <c r="T3817" s="9" t="e">
        <f>VLOOKUP(A3817,Sku_list!$A$1:$D$2667,3,0)</f>
        <v>#N/A</v>
      </c>
      <c r="U3817" s="9" t="e">
        <f>VLOOKUP(A3817,Sku_list!$A$1:$D$2667,4,0)*(F3817/1000000*12)</f>
        <v>#N/A</v>
      </c>
      <c r="V3817" s="9" t="e">
        <f>VLOOKUP(A3817,Sku_list!$A$1:$D$2667,4,0)*(H3817/1000000*12)</f>
        <v>#N/A</v>
      </c>
      <c r="W3817" s="9" t="e">
        <f>VLOOKUP(A3817,Sku_list!$A$1:$D$2667,4,0)*(J3817/1000000*12)</f>
        <v>#N/A</v>
      </c>
      <c r="X3817" s="9" t="e">
        <f>VLOOKUP(A3817,Sku_list!$A$1:$D$2667,4,0)*(L3817/1000000*12)</f>
        <v>#N/A</v>
      </c>
      <c r="Y3817" s="9" t="e">
        <f>VLOOKUP(A3817,Sku_list!$A$1:$E$2667,5,0)*((J3817+F3817)/1000000000)</f>
        <v>#N/A</v>
      </c>
      <c r="AC3817" s="22">
        <f t="shared" ca="1" si="59"/>
        <v>6.6666666666666666E-2</v>
      </c>
    </row>
    <row r="3818" spans="1:29" x14ac:dyDescent="0.35">
      <c r="A3818">
        <v>1608151</v>
      </c>
      <c r="B3818" t="s">
        <v>219</v>
      </c>
      <c r="C3818" t="s">
        <v>146</v>
      </c>
      <c r="D3818">
        <v>0</v>
      </c>
      <c r="E3818">
        <v>0</v>
      </c>
      <c r="F3818">
        <v>0</v>
      </c>
      <c r="G3818">
        <v>0</v>
      </c>
      <c r="H3818">
        <v>0</v>
      </c>
      <c r="I3818">
        <v>0</v>
      </c>
      <c r="J3818">
        <v>0</v>
      </c>
      <c r="K3818">
        <v>0</v>
      </c>
      <c r="L3818">
        <v>0</v>
      </c>
      <c r="M3818">
        <v>0</v>
      </c>
      <c r="N3818">
        <v>0</v>
      </c>
      <c r="P3818" s="22" t="s">
        <v>34</v>
      </c>
      <c r="R3818" t="s">
        <v>89</v>
      </c>
      <c r="S3818" t="s">
        <v>69</v>
      </c>
      <c r="T3818" s="9" t="e">
        <f>VLOOKUP(A3818,Sku_list!$A$1:$D$2667,3,0)</f>
        <v>#N/A</v>
      </c>
      <c r="U3818" s="9" t="e">
        <f>VLOOKUP(A3818,Sku_list!$A$1:$D$2667,4,0)*(F3818/1000000*12)</f>
        <v>#N/A</v>
      </c>
      <c r="V3818" s="9" t="e">
        <f>VLOOKUP(A3818,Sku_list!$A$1:$D$2667,4,0)*(H3818/1000000*12)</f>
        <v>#N/A</v>
      </c>
      <c r="W3818" s="9" t="e">
        <f>VLOOKUP(A3818,Sku_list!$A$1:$D$2667,4,0)*(J3818/1000000*12)</f>
        <v>#N/A</v>
      </c>
      <c r="X3818" s="9" t="e">
        <f>VLOOKUP(A3818,Sku_list!$A$1:$D$2667,4,0)*(L3818/1000000*12)</f>
        <v>#N/A</v>
      </c>
      <c r="Y3818" s="9" t="e">
        <f>VLOOKUP(A3818,Sku_list!$A$1:$E$2667,5,0)*((J3818+F3818)/1000000000)</f>
        <v>#N/A</v>
      </c>
      <c r="AC3818" s="22">
        <f t="shared" ca="1" si="59"/>
        <v>6.6666666666666666E-2</v>
      </c>
    </row>
    <row r="3819" spans="1:29" x14ac:dyDescent="0.35">
      <c r="A3819">
        <v>1608151</v>
      </c>
      <c r="B3819" t="s">
        <v>219</v>
      </c>
      <c r="C3819" t="s">
        <v>147</v>
      </c>
      <c r="D3819">
        <v>0</v>
      </c>
      <c r="E3819">
        <v>48360</v>
      </c>
      <c r="F3819">
        <v>0</v>
      </c>
      <c r="G3819">
        <v>18480</v>
      </c>
      <c r="H3819">
        <v>11976</v>
      </c>
      <c r="I3819">
        <v>7200</v>
      </c>
      <c r="J3819">
        <v>46288</v>
      </c>
      <c r="K3819">
        <v>42784</v>
      </c>
      <c r="L3819">
        <v>33006</v>
      </c>
      <c r="M3819">
        <v>-25258</v>
      </c>
      <c r="N3819">
        <v>25258</v>
      </c>
      <c r="P3819" s="22">
        <v>1.7652548021571834</v>
      </c>
      <c r="R3819" t="s">
        <v>90</v>
      </c>
      <c r="S3819" t="s">
        <v>69</v>
      </c>
      <c r="T3819" s="9" t="e">
        <f>VLOOKUP(A3819,Sku_list!$A$1:$D$2667,3,0)</f>
        <v>#N/A</v>
      </c>
      <c r="U3819" s="9" t="e">
        <f>VLOOKUP(A3819,Sku_list!$A$1:$D$2667,4,0)*(F3819/1000000*12)</f>
        <v>#N/A</v>
      </c>
      <c r="V3819" s="9" t="e">
        <f>VLOOKUP(A3819,Sku_list!$A$1:$D$2667,4,0)*(H3819/1000000*12)</f>
        <v>#N/A</v>
      </c>
      <c r="W3819" s="9" t="e">
        <f>VLOOKUP(A3819,Sku_list!$A$1:$D$2667,4,0)*(J3819/1000000*12)</f>
        <v>#N/A</v>
      </c>
      <c r="X3819" s="9" t="e">
        <f>VLOOKUP(A3819,Sku_list!$A$1:$D$2667,4,0)*(L3819/1000000*12)</f>
        <v>#N/A</v>
      </c>
      <c r="Y3819" s="9" t="e">
        <f>VLOOKUP(A3819,Sku_list!$A$1:$E$2667,5,0)*((J3819+F3819)/1000000000)</f>
        <v>#N/A</v>
      </c>
      <c r="AC3819" s="22">
        <f t="shared" ca="1" si="59"/>
        <v>6.6666666666666666E-2</v>
      </c>
    </row>
    <row r="3820" spans="1:29" x14ac:dyDescent="0.35">
      <c r="A3820">
        <v>1608151</v>
      </c>
      <c r="B3820" t="s">
        <v>219</v>
      </c>
      <c r="C3820" t="s">
        <v>148</v>
      </c>
      <c r="D3820">
        <v>0</v>
      </c>
      <c r="E3820">
        <v>2160</v>
      </c>
      <c r="F3820">
        <v>0</v>
      </c>
      <c r="G3820">
        <v>1464</v>
      </c>
      <c r="H3820">
        <v>792</v>
      </c>
      <c r="I3820">
        <v>0</v>
      </c>
      <c r="J3820">
        <v>2592</v>
      </c>
      <c r="K3820">
        <v>2400</v>
      </c>
      <c r="L3820">
        <v>2700</v>
      </c>
      <c r="M3820">
        <v>-684</v>
      </c>
      <c r="N3820">
        <v>684</v>
      </c>
      <c r="P3820" s="22">
        <v>1.2533333333333334</v>
      </c>
      <c r="R3820" t="s">
        <v>91</v>
      </c>
      <c r="S3820" t="s">
        <v>85</v>
      </c>
      <c r="T3820" s="9" t="e">
        <f>VLOOKUP(A3820,Sku_list!$A$1:$D$2667,3,0)</f>
        <v>#N/A</v>
      </c>
      <c r="U3820" s="9" t="e">
        <f>VLOOKUP(A3820,Sku_list!$A$1:$D$2667,4,0)*(F3820/1000000*12)</f>
        <v>#N/A</v>
      </c>
      <c r="V3820" s="9" t="e">
        <f>VLOOKUP(A3820,Sku_list!$A$1:$D$2667,4,0)*(H3820/1000000*12)</f>
        <v>#N/A</v>
      </c>
      <c r="W3820" s="9" t="e">
        <f>VLOOKUP(A3820,Sku_list!$A$1:$D$2667,4,0)*(J3820/1000000*12)</f>
        <v>#N/A</v>
      </c>
      <c r="X3820" s="9" t="e">
        <f>VLOOKUP(A3820,Sku_list!$A$1:$D$2667,4,0)*(L3820/1000000*12)</f>
        <v>#N/A</v>
      </c>
      <c r="Y3820" s="9" t="e">
        <f>VLOOKUP(A3820,Sku_list!$A$1:$E$2667,5,0)*((J3820+F3820)/1000000000)</f>
        <v>#N/A</v>
      </c>
      <c r="AC3820" s="22">
        <f t="shared" ca="1" si="59"/>
        <v>6.6666666666666666E-2</v>
      </c>
    </row>
    <row r="3821" spans="1:29" x14ac:dyDescent="0.35">
      <c r="A3821">
        <v>1608151</v>
      </c>
      <c r="B3821" t="s">
        <v>219</v>
      </c>
      <c r="C3821" t="s">
        <v>149</v>
      </c>
      <c r="D3821">
        <v>0</v>
      </c>
      <c r="E3821">
        <v>79560</v>
      </c>
      <c r="F3821">
        <v>480</v>
      </c>
      <c r="G3821">
        <v>27264</v>
      </c>
      <c r="H3821">
        <v>8688</v>
      </c>
      <c r="I3821">
        <v>15120</v>
      </c>
      <c r="J3821">
        <v>75504</v>
      </c>
      <c r="K3821">
        <v>62976</v>
      </c>
      <c r="L3821">
        <v>45000</v>
      </c>
      <c r="M3821">
        <v>-39672</v>
      </c>
      <c r="N3821">
        <v>39672</v>
      </c>
      <c r="P3821" s="22">
        <v>1.8815999999999999</v>
      </c>
      <c r="R3821" t="s">
        <v>92</v>
      </c>
      <c r="S3821" t="s">
        <v>85</v>
      </c>
      <c r="T3821" s="9" t="e">
        <f>VLOOKUP(A3821,Sku_list!$A$1:$D$2667,3,0)</f>
        <v>#N/A</v>
      </c>
      <c r="U3821" s="9" t="e">
        <f>VLOOKUP(A3821,Sku_list!$A$1:$D$2667,4,0)*(F3821/1000000*12)</f>
        <v>#N/A</v>
      </c>
      <c r="V3821" s="9" t="e">
        <f>VLOOKUP(A3821,Sku_list!$A$1:$D$2667,4,0)*(H3821/1000000*12)</f>
        <v>#N/A</v>
      </c>
      <c r="W3821" s="9" t="e">
        <f>VLOOKUP(A3821,Sku_list!$A$1:$D$2667,4,0)*(J3821/1000000*12)</f>
        <v>#N/A</v>
      </c>
      <c r="X3821" s="9" t="e">
        <f>VLOOKUP(A3821,Sku_list!$A$1:$D$2667,4,0)*(L3821/1000000*12)</f>
        <v>#N/A</v>
      </c>
      <c r="Y3821" s="9" t="e">
        <f>VLOOKUP(A3821,Sku_list!$A$1:$E$2667,5,0)*((J3821+F3821)/1000000000)</f>
        <v>#N/A</v>
      </c>
      <c r="AC3821" s="22">
        <f t="shared" ca="1" si="59"/>
        <v>6.6666666666666666E-2</v>
      </c>
    </row>
    <row r="3822" spans="1:29" x14ac:dyDescent="0.35">
      <c r="A3822">
        <v>1608151</v>
      </c>
      <c r="B3822" t="s">
        <v>219</v>
      </c>
      <c r="C3822" t="s">
        <v>150</v>
      </c>
      <c r="D3822">
        <v>0</v>
      </c>
      <c r="E3822">
        <v>22896</v>
      </c>
      <c r="F3822">
        <v>0</v>
      </c>
      <c r="G3822">
        <v>7704</v>
      </c>
      <c r="H3822">
        <v>5472</v>
      </c>
      <c r="I3822">
        <v>0</v>
      </c>
      <c r="J3822">
        <v>26568</v>
      </c>
      <c r="K3822">
        <v>24648</v>
      </c>
      <c r="L3822">
        <v>19500</v>
      </c>
      <c r="M3822">
        <v>-12540</v>
      </c>
      <c r="N3822">
        <v>12540</v>
      </c>
      <c r="P3822" s="22">
        <v>1.6430769230769231</v>
      </c>
      <c r="R3822" t="s">
        <v>93</v>
      </c>
      <c r="S3822" t="s">
        <v>85</v>
      </c>
      <c r="T3822" s="9" t="e">
        <f>VLOOKUP(A3822,Sku_list!$A$1:$D$2667,3,0)</f>
        <v>#N/A</v>
      </c>
      <c r="U3822" s="9" t="e">
        <f>VLOOKUP(A3822,Sku_list!$A$1:$D$2667,4,0)*(F3822/1000000*12)</f>
        <v>#N/A</v>
      </c>
      <c r="V3822" s="9" t="e">
        <f>VLOOKUP(A3822,Sku_list!$A$1:$D$2667,4,0)*(H3822/1000000*12)</f>
        <v>#N/A</v>
      </c>
      <c r="W3822" s="9" t="e">
        <f>VLOOKUP(A3822,Sku_list!$A$1:$D$2667,4,0)*(J3822/1000000*12)</f>
        <v>#N/A</v>
      </c>
      <c r="X3822" s="9" t="e">
        <f>VLOOKUP(A3822,Sku_list!$A$1:$D$2667,4,0)*(L3822/1000000*12)</f>
        <v>#N/A</v>
      </c>
      <c r="Y3822" s="9" t="e">
        <f>VLOOKUP(A3822,Sku_list!$A$1:$E$2667,5,0)*((J3822+F3822)/1000000000)</f>
        <v>#N/A</v>
      </c>
      <c r="AC3822" s="22">
        <f t="shared" ca="1" si="59"/>
        <v>6.6666666666666666E-2</v>
      </c>
    </row>
    <row r="3823" spans="1:29" x14ac:dyDescent="0.35">
      <c r="A3823">
        <v>1608151</v>
      </c>
      <c r="B3823" t="s">
        <v>219</v>
      </c>
      <c r="C3823" t="s">
        <v>151</v>
      </c>
      <c r="D3823">
        <v>0</v>
      </c>
      <c r="E3823">
        <v>0</v>
      </c>
      <c r="F3823">
        <v>240</v>
      </c>
      <c r="G3823">
        <v>1968</v>
      </c>
      <c r="H3823">
        <v>1848</v>
      </c>
      <c r="I3823">
        <v>0</v>
      </c>
      <c r="J3823">
        <v>24419</v>
      </c>
      <c r="K3823">
        <v>24539</v>
      </c>
      <c r="L3823">
        <v>11000</v>
      </c>
      <c r="M3823">
        <v>-15507</v>
      </c>
      <c r="N3823">
        <v>15507</v>
      </c>
      <c r="P3823" s="22">
        <v>2.4097272727272729</v>
      </c>
      <c r="R3823" t="s">
        <v>94</v>
      </c>
      <c r="S3823" t="s">
        <v>83</v>
      </c>
      <c r="T3823" s="9" t="e">
        <f>VLOOKUP(A3823,Sku_list!$A$1:$D$2667,3,0)</f>
        <v>#N/A</v>
      </c>
      <c r="U3823" s="9" t="e">
        <f>VLOOKUP(A3823,Sku_list!$A$1:$D$2667,4,0)*(F3823/1000000*12)</f>
        <v>#N/A</v>
      </c>
      <c r="V3823" s="9" t="e">
        <f>VLOOKUP(A3823,Sku_list!$A$1:$D$2667,4,0)*(H3823/1000000*12)</f>
        <v>#N/A</v>
      </c>
      <c r="W3823" s="9" t="e">
        <f>VLOOKUP(A3823,Sku_list!$A$1:$D$2667,4,0)*(J3823/1000000*12)</f>
        <v>#N/A</v>
      </c>
      <c r="X3823" s="9" t="e">
        <f>VLOOKUP(A3823,Sku_list!$A$1:$D$2667,4,0)*(L3823/1000000*12)</f>
        <v>#N/A</v>
      </c>
      <c r="Y3823" s="9" t="e">
        <f>VLOOKUP(A3823,Sku_list!$A$1:$E$2667,5,0)*((J3823+F3823)/1000000000)</f>
        <v>#N/A</v>
      </c>
      <c r="AC3823" s="22">
        <f t="shared" ca="1" si="59"/>
        <v>6.6666666666666666E-2</v>
      </c>
    </row>
    <row r="3824" spans="1:29" x14ac:dyDescent="0.35">
      <c r="A3824">
        <v>1608151</v>
      </c>
      <c r="B3824" t="s">
        <v>219</v>
      </c>
      <c r="C3824" t="s">
        <v>152</v>
      </c>
      <c r="D3824">
        <v>0</v>
      </c>
      <c r="E3824">
        <v>0</v>
      </c>
      <c r="F3824">
        <v>0</v>
      </c>
      <c r="G3824">
        <v>0</v>
      </c>
      <c r="H3824">
        <v>0</v>
      </c>
      <c r="I3824">
        <v>0</v>
      </c>
      <c r="J3824">
        <v>0</v>
      </c>
      <c r="K3824">
        <v>0</v>
      </c>
      <c r="L3824">
        <v>0</v>
      </c>
      <c r="M3824">
        <v>0</v>
      </c>
      <c r="N3824">
        <v>0</v>
      </c>
      <c r="P3824" s="22" t="s">
        <v>34</v>
      </c>
      <c r="R3824" t="s">
        <v>95</v>
      </c>
      <c r="S3824" t="s">
        <v>83</v>
      </c>
      <c r="T3824" s="9" t="e">
        <f>VLOOKUP(A3824,Sku_list!$A$1:$D$2667,3,0)</f>
        <v>#N/A</v>
      </c>
      <c r="U3824" s="9" t="e">
        <f>VLOOKUP(A3824,Sku_list!$A$1:$D$2667,4,0)*(F3824/1000000*12)</f>
        <v>#N/A</v>
      </c>
      <c r="V3824" s="9" t="e">
        <f>VLOOKUP(A3824,Sku_list!$A$1:$D$2667,4,0)*(H3824/1000000*12)</f>
        <v>#N/A</v>
      </c>
      <c r="W3824" s="9" t="e">
        <f>VLOOKUP(A3824,Sku_list!$A$1:$D$2667,4,0)*(J3824/1000000*12)</f>
        <v>#N/A</v>
      </c>
      <c r="X3824" s="9" t="e">
        <f>VLOOKUP(A3824,Sku_list!$A$1:$D$2667,4,0)*(L3824/1000000*12)</f>
        <v>#N/A</v>
      </c>
      <c r="Y3824" s="9" t="e">
        <f>VLOOKUP(A3824,Sku_list!$A$1:$E$2667,5,0)*((J3824+F3824)/1000000000)</f>
        <v>#N/A</v>
      </c>
      <c r="AC3824" s="22">
        <f t="shared" ca="1" si="59"/>
        <v>6.6666666666666666E-2</v>
      </c>
    </row>
    <row r="3825" spans="1:29" x14ac:dyDescent="0.35">
      <c r="A3825">
        <v>1608151</v>
      </c>
      <c r="B3825" t="s">
        <v>219</v>
      </c>
      <c r="C3825" t="s">
        <v>153</v>
      </c>
      <c r="D3825">
        <v>0</v>
      </c>
      <c r="E3825">
        <v>0</v>
      </c>
      <c r="F3825">
        <v>0</v>
      </c>
      <c r="G3825">
        <v>0</v>
      </c>
      <c r="H3825">
        <v>0</v>
      </c>
      <c r="I3825">
        <v>0</v>
      </c>
      <c r="J3825">
        <v>0</v>
      </c>
      <c r="K3825">
        <v>0</v>
      </c>
      <c r="L3825">
        <v>0</v>
      </c>
      <c r="M3825">
        <v>0</v>
      </c>
      <c r="N3825">
        <v>0</v>
      </c>
      <c r="P3825" s="22" t="s">
        <v>34</v>
      </c>
      <c r="R3825" t="s">
        <v>189</v>
      </c>
      <c r="S3825" t="s">
        <v>190</v>
      </c>
      <c r="T3825" s="9" t="e">
        <f>VLOOKUP(A3825,Sku_list!$A$1:$D$2667,3,0)</f>
        <v>#N/A</v>
      </c>
      <c r="U3825" s="9" t="e">
        <f>VLOOKUP(A3825,Sku_list!$A$1:$D$2667,4,0)*(F3825/1000000*12)</f>
        <v>#N/A</v>
      </c>
      <c r="V3825" s="9" t="e">
        <f>VLOOKUP(A3825,Sku_list!$A$1:$D$2667,4,0)*(H3825/1000000*12)</f>
        <v>#N/A</v>
      </c>
      <c r="W3825" s="9" t="e">
        <f>VLOOKUP(A3825,Sku_list!$A$1:$D$2667,4,0)*(J3825/1000000*12)</f>
        <v>#N/A</v>
      </c>
      <c r="X3825" s="9" t="e">
        <f>VLOOKUP(A3825,Sku_list!$A$1:$D$2667,4,0)*(L3825/1000000*12)</f>
        <v>#N/A</v>
      </c>
      <c r="Y3825" s="9" t="e">
        <f>VLOOKUP(A3825,Sku_list!$A$1:$E$2667,5,0)*((J3825+F3825)/1000000000)</f>
        <v>#N/A</v>
      </c>
      <c r="AC3825" s="22">
        <f t="shared" ca="1" si="59"/>
        <v>6.6666666666666666E-2</v>
      </c>
    </row>
    <row r="3826" spans="1:29" x14ac:dyDescent="0.35">
      <c r="A3826">
        <v>1608151</v>
      </c>
      <c r="B3826" t="s">
        <v>219</v>
      </c>
      <c r="C3826" t="s">
        <v>154</v>
      </c>
      <c r="D3826">
        <v>0</v>
      </c>
      <c r="E3826">
        <v>20832</v>
      </c>
      <c r="F3826">
        <v>8496</v>
      </c>
      <c r="G3826">
        <v>24216</v>
      </c>
      <c r="H3826">
        <v>17424</v>
      </c>
      <c r="I3826">
        <v>0</v>
      </c>
      <c r="J3826">
        <v>3432</v>
      </c>
      <c r="K3826">
        <v>8976</v>
      </c>
      <c r="L3826">
        <v>28000</v>
      </c>
      <c r="M3826">
        <v>-1352</v>
      </c>
      <c r="N3826">
        <v>1352</v>
      </c>
      <c r="P3826" s="22">
        <v>1.0482857142857143</v>
      </c>
      <c r="R3826" t="s">
        <v>96</v>
      </c>
      <c r="S3826" t="s">
        <v>72</v>
      </c>
      <c r="T3826" s="9" t="e">
        <f>VLOOKUP(A3826,Sku_list!$A$1:$D$2667,3,0)</f>
        <v>#N/A</v>
      </c>
      <c r="U3826" s="9" t="e">
        <f>VLOOKUP(A3826,Sku_list!$A$1:$D$2667,4,0)*(F3826/1000000*12)</f>
        <v>#N/A</v>
      </c>
      <c r="V3826" s="9" t="e">
        <f>VLOOKUP(A3826,Sku_list!$A$1:$D$2667,4,0)*(H3826/1000000*12)</f>
        <v>#N/A</v>
      </c>
      <c r="W3826" s="9" t="e">
        <f>VLOOKUP(A3826,Sku_list!$A$1:$D$2667,4,0)*(J3826/1000000*12)</f>
        <v>#N/A</v>
      </c>
      <c r="X3826" s="9" t="e">
        <f>VLOOKUP(A3826,Sku_list!$A$1:$D$2667,4,0)*(L3826/1000000*12)</f>
        <v>#N/A</v>
      </c>
      <c r="Y3826" s="9" t="e">
        <f>VLOOKUP(A3826,Sku_list!$A$1:$E$2667,5,0)*((J3826+F3826)/1000000000)</f>
        <v>#N/A</v>
      </c>
      <c r="AC3826" s="22">
        <f t="shared" ca="1" si="59"/>
        <v>6.6666666666666666E-2</v>
      </c>
    </row>
    <row r="3827" spans="1:29" x14ac:dyDescent="0.35">
      <c r="A3827">
        <v>1608151</v>
      </c>
      <c r="B3827" t="s">
        <v>219</v>
      </c>
      <c r="C3827" t="s">
        <v>155</v>
      </c>
      <c r="D3827">
        <v>0</v>
      </c>
      <c r="E3827">
        <v>4008</v>
      </c>
      <c r="F3827">
        <v>0</v>
      </c>
      <c r="G3827">
        <v>1488</v>
      </c>
      <c r="H3827">
        <v>1368</v>
      </c>
      <c r="I3827">
        <v>0</v>
      </c>
      <c r="J3827">
        <v>1464</v>
      </c>
      <c r="K3827">
        <v>1344</v>
      </c>
      <c r="L3827">
        <v>0</v>
      </c>
      <c r="M3827">
        <v>-2832</v>
      </c>
      <c r="N3827">
        <v>2832</v>
      </c>
      <c r="P3827" s="22" t="s">
        <v>34</v>
      </c>
      <c r="R3827" t="s">
        <v>97</v>
      </c>
      <c r="S3827" t="s">
        <v>72</v>
      </c>
      <c r="T3827" s="9" t="e">
        <f>VLOOKUP(A3827,Sku_list!$A$1:$D$2667,3,0)</f>
        <v>#N/A</v>
      </c>
      <c r="U3827" s="9" t="e">
        <f>VLOOKUP(A3827,Sku_list!$A$1:$D$2667,4,0)*(F3827/1000000*12)</f>
        <v>#N/A</v>
      </c>
      <c r="V3827" s="9" t="e">
        <f>VLOOKUP(A3827,Sku_list!$A$1:$D$2667,4,0)*(H3827/1000000*12)</f>
        <v>#N/A</v>
      </c>
      <c r="W3827" s="9" t="e">
        <f>VLOOKUP(A3827,Sku_list!$A$1:$D$2667,4,0)*(J3827/1000000*12)</f>
        <v>#N/A</v>
      </c>
      <c r="X3827" s="9" t="e">
        <f>VLOOKUP(A3827,Sku_list!$A$1:$D$2667,4,0)*(L3827/1000000*12)</f>
        <v>#N/A</v>
      </c>
      <c r="Y3827" s="9" t="e">
        <f>VLOOKUP(A3827,Sku_list!$A$1:$E$2667,5,0)*((J3827+F3827)/1000000000)</f>
        <v>#N/A</v>
      </c>
      <c r="AC3827" s="22">
        <f t="shared" ca="1" si="59"/>
        <v>6.6666666666666666E-2</v>
      </c>
    </row>
    <row r="3828" spans="1:29" x14ac:dyDescent="0.35">
      <c r="A3828">
        <v>1608151</v>
      </c>
      <c r="B3828" t="s">
        <v>219</v>
      </c>
      <c r="C3828" t="s">
        <v>156</v>
      </c>
      <c r="D3828">
        <v>0</v>
      </c>
      <c r="E3828">
        <v>0</v>
      </c>
      <c r="F3828">
        <v>0</v>
      </c>
      <c r="G3828">
        <v>0</v>
      </c>
      <c r="H3828">
        <v>0</v>
      </c>
      <c r="I3828">
        <v>0</v>
      </c>
      <c r="J3828">
        <v>0</v>
      </c>
      <c r="K3828">
        <v>0</v>
      </c>
      <c r="L3828">
        <v>0</v>
      </c>
      <c r="M3828">
        <v>0</v>
      </c>
      <c r="N3828">
        <v>0</v>
      </c>
      <c r="P3828" s="22" t="s">
        <v>34</v>
      </c>
      <c r="R3828" t="s">
        <v>38</v>
      </c>
      <c r="S3828" t="s">
        <v>69</v>
      </c>
      <c r="T3828" s="9" t="e">
        <f>VLOOKUP(A3828,Sku_list!$A$1:$D$2667,3,0)</f>
        <v>#N/A</v>
      </c>
      <c r="U3828" s="9" t="e">
        <f>VLOOKUP(A3828,Sku_list!$A$1:$D$2667,4,0)*(F3828/1000000*12)</f>
        <v>#N/A</v>
      </c>
      <c r="V3828" s="9" t="e">
        <f>VLOOKUP(A3828,Sku_list!$A$1:$D$2667,4,0)*(H3828/1000000*12)</f>
        <v>#N/A</v>
      </c>
      <c r="W3828" s="9" t="e">
        <f>VLOOKUP(A3828,Sku_list!$A$1:$D$2667,4,0)*(J3828/1000000*12)</f>
        <v>#N/A</v>
      </c>
      <c r="X3828" s="9" t="e">
        <f>VLOOKUP(A3828,Sku_list!$A$1:$D$2667,4,0)*(L3828/1000000*12)</f>
        <v>#N/A</v>
      </c>
      <c r="Y3828" s="9" t="e">
        <f>VLOOKUP(A3828,Sku_list!$A$1:$E$2667,5,0)*((J3828+F3828)/1000000000)</f>
        <v>#N/A</v>
      </c>
      <c r="AC3828" s="22">
        <f t="shared" ca="1" si="59"/>
        <v>6.6666666666666666E-2</v>
      </c>
    </row>
    <row r="3829" spans="1:29" x14ac:dyDescent="0.35">
      <c r="A3829">
        <v>1608151</v>
      </c>
      <c r="B3829" t="s">
        <v>219</v>
      </c>
      <c r="C3829" t="s">
        <v>157</v>
      </c>
      <c r="D3829">
        <v>0</v>
      </c>
      <c r="E3829">
        <v>0</v>
      </c>
      <c r="F3829">
        <v>0</v>
      </c>
      <c r="G3829">
        <v>840</v>
      </c>
      <c r="H3829">
        <v>648</v>
      </c>
      <c r="I3829">
        <v>0</v>
      </c>
      <c r="J3829">
        <v>1602</v>
      </c>
      <c r="K3829">
        <v>1578</v>
      </c>
      <c r="L3829">
        <v>2600</v>
      </c>
      <c r="M3829">
        <v>350</v>
      </c>
      <c r="N3829">
        <v>-350</v>
      </c>
      <c r="P3829" s="22">
        <v>0.86538461538461542</v>
      </c>
      <c r="R3829" t="s">
        <v>98</v>
      </c>
      <c r="S3829" t="s">
        <v>72</v>
      </c>
      <c r="T3829" s="9" t="e">
        <f>VLOOKUP(A3829,Sku_list!$A$1:$D$2667,3,0)</f>
        <v>#N/A</v>
      </c>
      <c r="U3829" s="9" t="e">
        <f>VLOOKUP(A3829,Sku_list!$A$1:$D$2667,4,0)*(F3829/1000000*12)</f>
        <v>#N/A</v>
      </c>
      <c r="V3829" s="9" t="e">
        <f>VLOOKUP(A3829,Sku_list!$A$1:$D$2667,4,0)*(H3829/1000000*12)</f>
        <v>#N/A</v>
      </c>
      <c r="W3829" s="9" t="e">
        <f>VLOOKUP(A3829,Sku_list!$A$1:$D$2667,4,0)*(J3829/1000000*12)</f>
        <v>#N/A</v>
      </c>
      <c r="X3829" s="9" t="e">
        <f>VLOOKUP(A3829,Sku_list!$A$1:$D$2667,4,0)*(L3829/1000000*12)</f>
        <v>#N/A</v>
      </c>
      <c r="Y3829" s="9" t="e">
        <f>VLOOKUP(A3829,Sku_list!$A$1:$E$2667,5,0)*((J3829+F3829)/1000000000)</f>
        <v>#N/A</v>
      </c>
      <c r="AC3829" s="22">
        <f t="shared" ca="1" si="59"/>
        <v>6.6666666666666666E-2</v>
      </c>
    </row>
    <row r="3830" spans="1:29" x14ac:dyDescent="0.35">
      <c r="A3830">
        <v>1608151</v>
      </c>
      <c r="B3830" t="s">
        <v>219</v>
      </c>
      <c r="C3830" t="s">
        <v>158</v>
      </c>
      <c r="D3830">
        <v>0</v>
      </c>
      <c r="E3830">
        <v>1200</v>
      </c>
      <c r="F3830">
        <v>0</v>
      </c>
      <c r="G3830">
        <v>864</v>
      </c>
      <c r="H3830">
        <v>624</v>
      </c>
      <c r="I3830">
        <v>0</v>
      </c>
      <c r="J3830">
        <v>576</v>
      </c>
      <c r="K3830">
        <v>336</v>
      </c>
      <c r="L3830">
        <v>1800</v>
      </c>
      <c r="M3830">
        <v>600</v>
      </c>
      <c r="N3830">
        <v>-600</v>
      </c>
      <c r="P3830" s="22">
        <v>0.66666666666666663</v>
      </c>
      <c r="R3830" t="s">
        <v>99</v>
      </c>
      <c r="S3830" t="s">
        <v>69</v>
      </c>
      <c r="T3830" s="9" t="e">
        <f>VLOOKUP(A3830,Sku_list!$A$1:$D$2667,3,0)</f>
        <v>#N/A</v>
      </c>
      <c r="U3830" s="9" t="e">
        <f>VLOOKUP(A3830,Sku_list!$A$1:$D$2667,4,0)*(F3830/1000000*12)</f>
        <v>#N/A</v>
      </c>
      <c r="V3830" s="9" t="e">
        <f>VLOOKUP(A3830,Sku_list!$A$1:$D$2667,4,0)*(H3830/1000000*12)</f>
        <v>#N/A</v>
      </c>
      <c r="W3830" s="9" t="e">
        <f>VLOOKUP(A3830,Sku_list!$A$1:$D$2667,4,0)*(J3830/1000000*12)</f>
        <v>#N/A</v>
      </c>
      <c r="X3830" s="9" t="e">
        <f>VLOOKUP(A3830,Sku_list!$A$1:$D$2667,4,0)*(L3830/1000000*12)</f>
        <v>#N/A</v>
      </c>
      <c r="Y3830" s="9" t="e">
        <f>VLOOKUP(A3830,Sku_list!$A$1:$E$2667,5,0)*((J3830+F3830)/1000000000)</f>
        <v>#N/A</v>
      </c>
      <c r="AC3830" s="22">
        <f t="shared" ca="1" si="59"/>
        <v>6.6666666666666666E-2</v>
      </c>
    </row>
    <row r="3831" spans="1:29" x14ac:dyDescent="0.35">
      <c r="A3831">
        <v>1608151</v>
      </c>
      <c r="B3831" t="s">
        <v>219</v>
      </c>
      <c r="C3831" t="s">
        <v>159</v>
      </c>
      <c r="D3831">
        <v>0</v>
      </c>
      <c r="E3831">
        <v>480</v>
      </c>
      <c r="F3831">
        <v>240</v>
      </c>
      <c r="G3831">
        <v>1224</v>
      </c>
      <c r="H3831">
        <v>840</v>
      </c>
      <c r="I3831">
        <v>0</v>
      </c>
      <c r="J3831">
        <v>2352</v>
      </c>
      <c r="K3831">
        <v>2568</v>
      </c>
      <c r="L3831">
        <v>4000</v>
      </c>
      <c r="M3831">
        <v>568</v>
      </c>
      <c r="N3831">
        <v>-568</v>
      </c>
      <c r="P3831" s="22">
        <v>0.85799999999999998</v>
      </c>
      <c r="R3831" t="s">
        <v>100</v>
      </c>
      <c r="S3831" t="s">
        <v>72</v>
      </c>
      <c r="T3831" s="9" t="e">
        <f>VLOOKUP(A3831,Sku_list!$A$1:$D$2667,3,0)</f>
        <v>#N/A</v>
      </c>
      <c r="U3831" s="9" t="e">
        <f>VLOOKUP(A3831,Sku_list!$A$1:$D$2667,4,0)*(F3831/1000000*12)</f>
        <v>#N/A</v>
      </c>
      <c r="V3831" s="9" t="e">
        <f>VLOOKUP(A3831,Sku_list!$A$1:$D$2667,4,0)*(H3831/1000000*12)</f>
        <v>#N/A</v>
      </c>
      <c r="W3831" s="9" t="e">
        <f>VLOOKUP(A3831,Sku_list!$A$1:$D$2667,4,0)*(J3831/1000000*12)</f>
        <v>#N/A</v>
      </c>
      <c r="X3831" s="9" t="e">
        <f>VLOOKUP(A3831,Sku_list!$A$1:$D$2667,4,0)*(L3831/1000000*12)</f>
        <v>#N/A</v>
      </c>
      <c r="Y3831" s="9" t="e">
        <f>VLOOKUP(A3831,Sku_list!$A$1:$E$2667,5,0)*((J3831+F3831)/1000000000)</f>
        <v>#N/A</v>
      </c>
      <c r="AC3831" s="22">
        <f t="shared" ca="1" si="59"/>
        <v>6.6666666666666666E-2</v>
      </c>
    </row>
    <row r="3832" spans="1:29" x14ac:dyDescent="0.35">
      <c r="A3832">
        <v>1608151</v>
      </c>
      <c r="B3832" t="s">
        <v>219</v>
      </c>
      <c r="C3832" t="s">
        <v>160</v>
      </c>
      <c r="D3832">
        <v>0</v>
      </c>
      <c r="E3832">
        <v>19920</v>
      </c>
      <c r="F3832">
        <v>0</v>
      </c>
      <c r="G3832">
        <v>8640</v>
      </c>
      <c r="H3832">
        <v>7416</v>
      </c>
      <c r="I3832">
        <v>0</v>
      </c>
      <c r="J3832">
        <v>14784</v>
      </c>
      <c r="K3832">
        <v>13848</v>
      </c>
      <c r="L3832">
        <v>18000</v>
      </c>
      <c r="M3832">
        <v>-4200</v>
      </c>
      <c r="N3832">
        <v>4200</v>
      </c>
      <c r="P3832" s="22">
        <v>1.2333333333333334</v>
      </c>
      <c r="R3832" t="s">
        <v>101</v>
      </c>
      <c r="S3832" t="s">
        <v>69</v>
      </c>
      <c r="T3832" s="9" t="e">
        <f>VLOOKUP(A3832,Sku_list!$A$1:$D$2667,3,0)</f>
        <v>#N/A</v>
      </c>
      <c r="U3832" s="9" t="e">
        <f>VLOOKUP(A3832,Sku_list!$A$1:$D$2667,4,0)*(F3832/1000000*12)</f>
        <v>#N/A</v>
      </c>
      <c r="V3832" s="9" t="e">
        <f>VLOOKUP(A3832,Sku_list!$A$1:$D$2667,4,0)*(H3832/1000000*12)</f>
        <v>#N/A</v>
      </c>
      <c r="W3832" s="9" t="e">
        <f>VLOOKUP(A3832,Sku_list!$A$1:$D$2667,4,0)*(J3832/1000000*12)</f>
        <v>#N/A</v>
      </c>
      <c r="X3832" s="9" t="e">
        <f>VLOOKUP(A3832,Sku_list!$A$1:$D$2667,4,0)*(L3832/1000000*12)</f>
        <v>#N/A</v>
      </c>
      <c r="Y3832" s="9" t="e">
        <f>VLOOKUP(A3832,Sku_list!$A$1:$E$2667,5,0)*((J3832+F3832)/1000000000)</f>
        <v>#N/A</v>
      </c>
      <c r="AC3832" s="22">
        <f t="shared" ca="1" si="59"/>
        <v>6.6666666666666666E-2</v>
      </c>
    </row>
    <row r="3833" spans="1:29" x14ac:dyDescent="0.35">
      <c r="A3833">
        <v>1608151</v>
      </c>
      <c r="B3833" t="s">
        <v>219</v>
      </c>
      <c r="C3833" t="s">
        <v>161</v>
      </c>
      <c r="D3833">
        <v>0</v>
      </c>
      <c r="E3833">
        <v>0</v>
      </c>
      <c r="F3833">
        <v>0</v>
      </c>
      <c r="G3833">
        <v>0</v>
      </c>
      <c r="H3833">
        <v>0</v>
      </c>
      <c r="I3833">
        <v>0</v>
      </c>
      <c r="J3833">
        <v>4920</v>
      </c>
      <c r="K3833">
        <v>4920</v>
      </c>
      <c r="L3833">
        <v>0</v>
      </c>
      <c r="M3833">
        <v>-4920</v>
      </c>
      <c r="N3833">
        <v>4920</v>
      </c>
      <c r="P3833" s="22" t="s">
        <v>34</v>
      </c>
      <c r="R3833" t="s">
        <v>102</v>
      </c>
      <c r="S3833" t="s">
        <v>306</v>
      </c>
      <c r="T3833" s="9" t="e">
        <f>VLOOKUP(A3833,Sku_list!$A$1:$D$2667,3,0)</f>
        <v>#N/A</v>
      </c>
      <c r="U3833" s="9" t="e">
        <f>VLOOKUP(A3833,Sku_list!$A$1:$D$2667,4,0)*(F3833/1000000*12)</f>
        <v>#N/A</v>
      </c>
      <c r="V3833" s="9" t="e">
        <f>VLOOKUP(A3833,Sku_list!$A$1:$D$2667,4,0)*(H3833/1000000*12)</f>
        <v>#N/A</v>
      </c>
      <c r="W3833" s="9" t="e">
        <f>VLOOKUP(A3833,Sku_list!$A$1:$D$2667,4,0)*(J3833/1000000*12)</f>
        <v>#N/A</v>
      </c>
      <c r="X3833" s="9" t="e">
        <f>VLOOKUP(A3833,Sku_list!$A$1:$D$2667,4,0)*(L3833/1000000*12)</f>
        <v>#N/A</v>
      </c>
      <c r="Y3833" s="9" t="e">
        <f>VLOOKUP(A3833,Sku_list!$A$1:$E$2667,5,0)*((J3833+F3833)/1000000000)</f>
        <v>#N/A</v>
      </c>
      <c r="AC3833" s="22">
        <f t="shared" ca="1" si="59"/>
        <v>6.6666666666666666E-2</v>
      </c>
    </row>
    <row r="3834" spans="1:29" x14ac:dyDescent="0.35">
      <c r="A3834">
        <v>1608151</v>
      </c>
      <c r="B3834" t="s">
        <v>219</v>
      </c>
      <c r="C3834" t="s">
        <v>162</v>
      </c>
      <c r="D3834">
        <v>0</v>
      </c>
      <c r="E3834">
        <v>14976</v>
      </c>
      <c r="F3834">
        <v>13824</v>
      </c>
      <c r="G3834">
        <v>9504</v>
      </c>
      <c r="H3834">
        <v>9456</v>
      </c>
      <c r="I3834">
        <v>0</v>
      </c>
      <c r="J3834">
        <v>20976</v>
      </c>
      <c r="K3834">
        <v>34512</v>
      </c>
      <c r="L3834">
        <v>20084</v>
      </c>
      <c r="M3834">
        <v>-24172</v>
      </c>
      <c r="N3834">
        <v>24172</v>
      </c>
      <c r="P3834" s="22">
        <v>2.20354511053575</v>
      </c>
      <c r="R3834" t="s">
        <v>103</v>
      </c>
      <c r="S3834" t="s">
        <v>69</v>
      </c>
      <c r="T3834" s="9" t="e">
        <f>VLOOKUP(A3834,Sku_list!$A$1:$D$2667,3,0)</f>
        <v>#N/A</v>
      </c>
      <c r="U3834" s="9" t="e">
        <f>VLOOKUP(A3834,Sku_list!$A$1:$D$2667,4,0)*(F3834/1000000*12)</f>
        <v>#N/A</v>
      </c>
      <c r="V3834" s="9" t="e">
        <f>VLOOKUP(A3834,Sku_list!$A$1:$D$2667,4,0)*(H3834/1000000*12)</f>
        <v>#N/A</v>
      </c>
      <c r="W3834" s="9" t="e">
        <f>VLOOKUP(A3834,Sku_list!$A$1:$D$2667,4,0)*(J3834/1000000*12)</f>
        <v>#N/A</v>
      </c>
      <c r="X3834" s="9" t="e">
        <f>VLOOKUP(A3834,Sku_list!$A$1:$D$2667,4,0)*(L3834/1000000*12)</f>
        <v>#N/A</v>
      </c>
      <c r="Y3834" s="9" t="e">
        <f>VLOOKUP(A3834,Sku_list!$A$1:$E$2667,5,0)*((J3834+F3834)/1000000000)</f>
        <v>#N/A</v>
      </c>
      <c r="AC3834" s="22">
        <f t="shared" ca="1" si="59"/>
        <v>6.6666666666666666E-2</v>
      </c>
    </row>
    <row r="3835" spans="1:29" x14ac:dyDescent="0.35">
      <c r="A3835">
        <v>1608151</v>
      </c>
      <c r="B3835" t="s">
        <v>219</v>
      </c>
      <c r="C3835" t="s">
        <v>164</v>
      </c>
      <c r="D3835">
        <v>0</v>
      </c>
      <c r="E3835">
        <v>0</v>
      </c>
      <c r="F3835">
        <v>0</v>
      </c>
      <c r="G3835">
        <v>0</v>
      </c>
      <c r="H3835">
        <v>0</v>
      </c>
      <c r="I3835">
        <v>0</v>
      </c>
      <c r="J3835">
        <v>0</v>
      </c>
      <c r="K3835">
        <v>0</v>
      </c>
      <c r="L3835">
        <v>0</v>
      </c>
      <c r="M3835">
        <v>0</v>
      </c>
      <c r="N3835">
        <v>0</v>
      </c>
      <c r="P3835" s="22" t="s">
        <v>34</v>
      </c>
      <c r="R3835" t="s">
        <v>104</v>
      </c>
      <c r="S3835" t="s">
        <v>69</v>
      </c>
      <c r="T3835" s="9" t="e">
        <f>VLOOKUP(A3835,Sku_list!$A$1:$D$2667,3,0)</f>
        <v>#N/A</v>
      </c>
      <c r="U3835" s="9" t="e">
        <f>VLOOKUP(A3835,Sku_list!$A$1:$D$2667,4,0)*(F3835/1000000*12)</f>
        <v>#N/A</v>
      </c>
      <c r="V3835" s="9" t="e">
        <f>VLOOKUP(A3835,Sku_list!$A$1:$D$2667,4,0)*(H3835/1000000*12)</f>
        <v>#N/A</v>
      </c>
      <c r="W3835" s="9" t="e">
        <f>VLOOKUP(A3835,Sku_list!$A$1:$D$2667,4,0)*(J3835/1000000*12)</f>
        <v>#N/A</v>
      </c>
      <c r="X3835" s="9" t="e">
        <f>VLOOKUP(A3835,Sku_list!$A$1:$D$2667,4,0)*(L3835/1000000*12)</f>
        <v>#N/A</v>
      </c>
      <c r="Y3835" s="9" t="e">
        <f>VLOOKUP(A3835,Sku_list!$A$1:$E$2667,5,0)*((J3835+F3835)/1000000000)</f>
        <v>#N/A</v>
      </c>
      <c r="AC3835" s="22">
        <f t="shared" ca="1" si="59"/>
        <v>6.6666666666666666E-2</v>
      </c>
    </row>
    <row r="3836" spans="1:29" x14ac:dyDescent="0.35">
      <c r="A3836">
        <v>1608151</v>
      </c>
      <c r="B3836" t="s">
        <v>219</v>
      </c>
      <c r="C3836" t="s">
        <v>165</v>
      </c>
      <c r="D3836">
        <v>0</v>
      </c>
      <c r="E3836">
        <v>0</v>
      </c>
      <c r="F3836">
        <v>240</v>
      </c>
      <c r="G3836">
        <v>0</v>
      </c>
      <c r="H3836">
        <v>0</v>
      </c>
      <c r="I3836">
        <v>0</v>
      </c>
      <c r="J3836">
        <v>696</v>
      </c>
      <c r="K3836">
        <v>936</v>
      </c>
      <c r="L3836">
        <v>0</v>
      </c>
      <c r="M3836">
        <v>-936</v>
      </c>
      <c r="N3836">
        <v>936</v>
      </c>
      <c r="P3836" s="22" t="s">
        <v>34</v>
      </c>
      <c r="R3836" t="s">
        <v>105</v>
      </c>
      <c r="S3836" t="s">
        <v>83</v>
      </c>
      <c r="T3836" s="9" t="e">
        <f>VLOOKUP(A3836,Sku_list!$A$1:$D$2667,3,0)</f>
        <v>#N/A</v>
      </c>
      <c r="U3836" s="9" t="e">
        <f>VLOOKUP(A3836,Sku_list!$A$1:$D$2667,4,0)*(F3836/1000000*12)</f>
        <v>#N/A</v>
      </c>
      <c r="V3836" s="9" t="e">
        <f>VLOOKUP(A3836,Sku_list!$A$1:$D$2667,4,0)*(H3836/1000000*12)</f>
        <v>#N/A</v>
      </c>
      <c r="W3836" s="9" t="e">
        <f>VLOOKUP(A3836,Sku_list!$A$1:$D$2667,4,0)*(J3836/1000000*12)</f>
        <v>#N/A</v>
      </c>
      <c r="X3836" s="9" t="e">
        <f>VLOOKUP(A3836,Sku_list!$A$1:$D$2667,4,0)*(L3836/1000000*12)</f>
        <v>#N/A</v>
      </c>
      <c r="Y3836" s="9" t="e">
        <f>VLOOKUP(A3836,Sku_list!$A$1:$E$2667,5,0)*((J3836+F3836)/1000000000)</f>
        <v>#N/A</v>
      </c>
      <c r="AC3836" s="22">
        <f t="shared" ca="1" si="59"/>
        <v>6.6666666666666666E-2</v>
      </c>
    </row>
    <row r="3837" spans="1:29" x14ac:dyDescent="0.35">
      <c r="A3837">
        <v>1608151</v>
      </c>
      <c r="B3837" t="s">
        <v>219</v>
      </c>
      <c r="C3837" t="s">
        <v>163</v>
      </c>
      <c r="D3837">
        <v>0</v>
      </c>
      <c r="E3837">
        <v>0</v>
      </c>
      <c r="F3837">
        <v>0</v>
      </c>
      <c r="G3837">
        <v>0</v>
      </c>
      <c r="H3837">
        <v>0</v>
      </c>
      <c r="I3837">
        <v>0</v>
      </c>
      <c r="J3837">
        <v>0</v>
      </c>
      <c r="K3837">
        <v>0</v>
      </c>
      <c r="L3837">
        <v>0</v>
      </c>
      <c r="M3837">
        <v>0</v>
      </c>
      <c r="N3837">
        <v>0</v>
      </c>
      <c r="P3837" s="22" t="s">
        <v>34</v>
      </c>
      <c r="R3837" t="s">
        <v>117</v>
      </c>
      <c r="S3837" t="s">
        <v>83</v>
      </c>
      <c r="T3837" s="9" t="e">
        <f>VLOOKUP(A3837,Sku_list!$A$1:$D$2667,3,0)</f>
        <v>#N/A</v>
      </c>
      <c r="U3837" s="9" t="e">
        <f>VLOOKUP(A3837,Sku_list!$A$1:$D$2667,4,0)*(F3837/1000000*12)</f>
        <v>#N/A</v>
      </c>
      <c r="V3837" s="9" t="e">
        <f>VLOOKUP(A3837,Sku_list!$A$1:$D$2667,4,0)*(H3837/1000000*12)</f>
        <v>#N/A</v>
      </c>
      <c r="W3837" s="9" t="e">
        <f>VLOOKUP(A3837,Sku_list!$A$1:$D$2667,4,0)*(J3837/1000000*12)</f>
        <v>#N/A</v>
      </c>
      <c r="X3837" s="9" t="e">
        <f>VLOOKUP(A3837,Sku_list!$A$1:$D$2667,4,0)*(L3837/1000000*12)</f>
        <v>#N/A</v>
      </c>
      <c r="Y3837" s="9" t="e">
        <f>VLOOKUP(A3837,Sku_list!$A$1:$E$2667,5,0)*((J3837+F3837)/1000000000)</f>
        <v>#N/A</v>
      </c>
      <c r="AC3837" s="22">
        <f t="shared" ca="1" si="59"/>
        <v>6.6666666666666666E-2</v>
      </c>
    </row>
    <row r="3838" spans="1:29" x14ac:dyDescent="0.35">
      <c r="A3838">
        <v>1608151</v>
      </c>
      <c r="B3838" t="s">
        <v>219</v>
      </c>
      <c r="C3838" t="s">
        <v>166</v>
      </c>
      <c r="D3838">
        <v>0</v>
      </c>
      <c r="E3838">
        <v>10800</v>
      </c>
      <c r="F3838">
        <v>3816</v>
      </c>
      <c r="G3838">
        <v>5088</v>
      </c>
      <c r="H3838">
        <v>4464</v>
      </c>
      <c r="I3838">
        <v>0</v>
      </c>
      <c r="J3838">
        <v>9816</v>
      </c>
      <c r="K3838">
        <v>13176</v>
      </c>
      <c r="L3838">
        <v>9500</v>
      </c>
      <c r="M3838">
        <v>-8596</v>
      </c>
      <c r="N3838">
        <v>8596</v>
      </c>
      <c r="P3838" s="22">
        <v>1.9048421052631579</v>
      </c>
      <c r="R3838" t="s">
        <v>118</v>
      </c>
      <c r="S3838" t="s">
        <v>85</v>
      </c>
      <c r="T3838" s="9" t="e">
        <f>VLOOKUP(A3838,Sku_list!$A$1:$D$2667,3,0)</f>
        <v>#N/A</v>
      </c>
      <c r="U3838" s="9" t="e">
        <f>VLOOKUP(A3838,Sku_list!$A$1:$D$2667,4,0)*(F3838/1000000*12)</f>
        <v>#N/A</v>
      </c>
      <c r="V3838" s="9" t="e">
        <f>VLOOKUP(A3838,Sku_list!$A$1:$D$2667,4,0)*(H3838/1000000*12)</f>
        <v>#N/A</v>
      </c>
      <c r="W3838" s="9" t="e">
        <f>VLOOKUP(A3838,Sku_list!$A$1:$D$2667,4,0)*(J3838/1000000*12)</f>
        <v>#N/A</v>
      </c>
      <c r="X3838" s="9" t="e">
        <f>VLOOKUP(A3838,Sku_list!$A$1:$D$2667,4,0)*(L3838/1000000*12)</f>
        <v>#N/A</v>
      </c>
      <c r="Y3838" s="9" t="e">
        <f>VLOOKUP(A3838,Sku_list!$A$1:$E$2667,5,0)*((J3838+F3838)/1000000000)</f>
        <v>#N/A</v>
      </c>
      <c r="AC3838" s="22">
        <f t="shared" ca="1" si="59"/>
        <v>6.6666666666666666E-2</v>
      </c>
    </row>
    <row r="3839" spans="1:29" x14ac:dyDescent="0.35">
      <c r="A3839">
        <v>1608151</v>
      </c>
      <c r="B3839" t="s">
        <v>219</v>
      </c>
      <c r="C3839" t="s">
        <v>167</v>
      </c>
      <c r="D3839">
        <v>0</v>
      </c>
      <c r="E3839">
        <v>2808</v>
      </c>
      <c r="F3839">
        <v>0</v>
      </c>
      <c r="G3839">
        <v>1464</v>
      </c>
      <c r="H3839">
        <v>1344</v>
      </c>
      <c r="I3839">
        <v>0</v>
      </c>
      <c r="J3839">
        <v>1464</v>
      </c>
      <c r="K3839">
        <v>1344</v>
      </c>
      <c r="L3839">
        <v>0</v>
      </c>
      <c r="M3839">
        <v>-2808</v>
      </c>
      <c r="N3839">
        <v>2808</v>
      </c>
      <c r="P3839" s="22" t="s">
        <v>34</v>
      </c>
      <c r="R3839" t="s">
        <v>119</v>
      </c>
      <c r="S3839" t="s">
        <v>72</v>
      </c>
      <c r="T3839" s="9" t="e">
        <f>VLOOKUP(A3839,Sku_list!$A$1:$D$2667,3,0)</f>
        <v>#N/A</v>
      </c>
      <c r="U3839" s="9" t="e">
        <f>VLOOKUP(A3839,Sku_list!$A$1:$D$2667,4,0)*(F3839/1000000*12)</f>
        <v>#N/A</v>
      </c>
      <c r="V3839" s="9" t="e">
        <f>VLOOKUP(A3839,Sku_list!$A$1:$D$2667,4,0)*(H3839/1000000*12)</f>
        <v>#N/A</v>
      </c>
      <c r="W3839" s="9" t="e">
        <f>VLOOKUP(A3839,Sku_list!$A$1:$D$2667,4,0)*(J3839/1000000*12)</f>
        <v>#N/A</v>
      </c>
      <c r="X3839" s="9" t="e">
        <f>VLOOKUP(A3839,Sku_list!$A$1:$D$2667,4,0)*(L3839/1000000*12)</f>
        <v>#N/A</v>
      </c>
      <c r="Y3839" s="9" t="e">
        <f>VLOOKUP(A3839,Sku_list!$A$1:$E$2667,5,0)*((J3839+F3839)/1000000000)</f>
        <v>#N/A</v>
      </c>
      <c r="AC3839" s="22">
        <f t="shared" ca="1" si="59"/>
        <v>6.6666666666666666E-2</v>
      </c>
    </row>
    <row r="3840" spans="1:29" x14ac:dyDescent="0.35">
      <c r="A3840">
        <v>1608151</v>
      </c>
      <c r="B3840" t="s">
        <v>219</v>
      </c>
      <c r="C3840" t="s">
        <v>61</v>
      </c>
      <c r="D3840">
        <v>0</v>
      </c>
      <c r="E3840">
        <v>30240</v>
      </c>
      <c r="F3840">
        <v>10116</v>
      </c>
      <c r="G3840">
        <v>26952</v>
      </c>
      <c r="H3840">
        <v>16920</v>
      </c>
      <c r="I3840">
        <v>0</v>
      </c>
      <c r="J3840">
        <v>50784</v>
      </c>
      <c r="K3840">
        <v>52500</v>
      </c>
      <c r="L3840">
        <v>60000</v>
      </c>
      <c r="M3840">
        <v>-17820</v>
      </c>
      <c r="N3840">
        <v>17820</v>
      </c>
      <c r="P3840" s="22">
        <v>1.2969999999999999</v>
      </c>
      <c r="R3840" t="s">
        <v>5</v>
      </c>
      <c r="S3840" t="s">
        <v>85</v>
      </c>
      <c r="T3840" s="9" t="e">
        <f>VLOOKUP(A3840,Sku_list!$A$1:$D$2667,3,0)</f>
        <v>#N/A</v>
      </c>
      <c r="U3840" s="9" t="e">
        <f>VLOOKUP(A3840,Sku_list!$A$1:$D$2667,4,0)*(F3840/1000000*12)</f>
        <v>#N/A</v>
      </c>
      <c r="V3840" s="9" t="e">
        <f>VLOOKUP(A3840,Sku_list!$A$1:$D$2667,4,0)*(H3840/1000000*12)</f>
        <v>#N/A</v>
      </c>
      <c r="W3840" s="9" t="e">
        <f>VLOOKUP(A3840,Sku_list!$A$1:$D$2667,4,0)*(J3840/1000000*12)</f>
        <v>#N/A</v>
      </c>
      <c r="X3840" s="9" t="e">
        <f>VLOOKUP(A3840,Sku_list!$A$1:$D$2667,4,0)*(L3840/1000000*12)</f>
        <v>#N/A</v>
      </c>
      <c r="Y3840" s="9" t="e">
        <f>VLOOKUP(A3840,Sku_list!$A$1:$E$2667,5,0)*((J3840+F3840)/1000000000)</f>
        <v>#N/A</v>
      </c>
      <c r="AC3840" s="22">
        <f t="shared" ca="1" si="59"/>
        <v>6.6666666666666666E-2</v>
      </c>
    </row>
    <row r="3841" spans="1:29" x14ac:dyDescent="0.35">
      <c r="A3841">
        <v>1608151</v>
      </c>
      <c r="B3841" t="s">
        <v>219</v>
      </c>
      <c r="C3841" t="s">
        <v>39</v>
      </c>
      <c r="D3841">
        <v>0</v>
      </c>
      <c r="E3841">
        <v>0</v>
      </c>
      <c r="F3841">
        <v>0</v>
      </c>
      <c r="G3841">
        <v>0</v>
      </c>
      <c r="H3841">
        <v>0</v>
      </c>
      <c r="I3841">
        <v>0</v>
      </c>
      <c r="J3841">
        <v>0</v>
      </c>
      <c r="K3841">
        <v>0</v>
      </c>
      <c r="L3841">
        <v>0</v>
      </c>
      <c r="M3841">
        <v>0</v>
      </c>
      <c r="N3841">
        <v>0</v>
      </c>
      <c r="P3841" s="22" t="s">
        <v>34</v>
      </c>
      <c r="R3841" t="s">
        <v>43</v>
      </c>
      <c r="S3841" t="s">
        <v>190</v>
      </c>
      <c r="T3841" s="9" t="e">
        <f>VLOOKUP(A3841,Sku_list!$A$1:$D$2667,3,0)</f>
        <v>#N/A</v>
      </c>
      <c r="U3841" s="9" t="e">
        <f>VLOOKUP(A3841,Sku_list!$A$1:$D$2667,4,0)*(F3841/1000000*12)</f>
        <v>#N/A</v>
      </c>
      <c r="V3841" s="9" t="e">
        <f>VLOOKUP(A3841,Sku_list!$A$1:$D$2667,4,0)*(H3841/1000000*12)</f>
        <v>#N/A</v>
      </c>
      <c r="W3841" s="9" t="e">
        <f>VLOOKUP(A3841,Sku_list!$A$1:$D$2667,4,0)*(J3841/1000000*12)</f>
        <v>#N/A</v>
      </c>
      <c r="X3841" s="9" t="e">
        <f>VLOOKUP(A3841,Sku_list!$A$1:$D$2667,4,0)*(L3841/1000000*12)</f>
        <v>#N/A</v>
      </c>
      <c r="Y3841" s="9" t="e">
        <f>VLOOKUP(A3841,Sku_list!$A$1:$E$2667,5,0)*((J3841+F3841)/1000000000)</f>
        <v>#N/A</v>
      </c>
      <c r="AC3841" s="22">
        <f t="shared" ca="1" si="59"/>
        <v>6.6666666666666666E-2</v>
      </c>
    </row>
    <row r="3842" spans="1:29" x14ac:dyDescent="0.35">
      <c r="A3842">
        <v>1608151</v>
      </c>
      <c r="B3842" t="s">
        <v>219</v>
      </c>
      <c r="C3842" t="s">
        <v>65</v>
      </c>
      <c r="D3842">
        <v>0</v>
      </c>
      <c r="E3842">
        <v>0</v>
      </c>
      <c r="F3842">
        <v>0</v>
      </c>
      <c r="G3842">
        <v>0</v>
      </c>
      <c r="H3842">
        <v>0</v>
      </c>
      <c r="I3842">
        <v>0</v>
      </c>
      <c r="J3842">
        <v>0</v>
      </c>
      <c r="K3842">
        <v>0</v>
      </c>
      <c r="L3842">
        <v>0</v>
      </c>
      <c r="M3842">
        <v>0</v>
      </c>
      <c r="N3842">
        <v>0</v>
      </c>
      <c r="P3842" s="22" t="s">
        <v>34</v>
      </c>
      <c r="R3842" t="s">
        <v>300</v>
      </c>
      <c r="S3842" t="s">
        <v>83</v>
      </c>
      <c r="T3842" s="9" t="e">
        <f>VLOOKUP(A3842,Sku_list!$A$1:$D$2667,3,0)</f>
        <v>#N/A</v>
      </c>
      <c r="U3842" s="9" t="e">
        <f>VLOOKUP(A3842,Sku_list!$A$1:$D$2667,4,0)*(F3842/1000000*12)</f>
        <v>#N/A</v>
      </c>
      <c r="V3842" s="9" t="e">
        <f>VLOOKUP(A3842,Sku_list!$A$1:$D$2667,4,0)*(H3842/1000000*12)</f>
        <v>#N/A</v>
      </c>
      <c r="W3842" s="9" t="e">
        <f>VLOOKUP(A3842,Sku_list!$A$1:$D$2667,4,0)*(J3842/1000000*12)</f>
        <v>#N/A</v>
      </c>
      <c r="X3842" s="9" t="e">
        <f>VLOOKUP(A3842,Sku_list!$A$1:$D$2667,4,0)*(L3842/1000000*12)</f>
        <v>#N/A</v>
      </c>
      <c r="Y3842" s="9" t="e">
        <f>VLOOKUP(A3842,Sku_list!$A$1:$E$2667,5,0)*((J3842+F3842)/1000000000)</f>
        <v>#N/A</v>
      </c>
      <c r="AC3842" s="22">
        <f t="shared" ca="1" si="59"/>
        <v>6.6666666666666666E-2</v>
      </c>
    </row>
    <row r="3843" spans="1:29" x14ac:dyDescent="0.35">
      <c r="A3843">
        <v>1608151</v>
      </c>
      <c r="B3843" t="s">
        <v>219</v>
      </c>
      <c r="C3843" t="s">
        <v>66</v>
      </c>
      <c r="D3843">
        <v>0</v>
      </c>
      <c r="E3843">
        <v>0</v>
      </c>
      <c r="F3843">
        <v>0</v>
      </c>
      <c r="G3843">
        <v>24</v>
      </c>
      <c r="H3843">
        <v>120</v>
      </c>
      <c r="I3843">
        <v>0</v>
      </c>
      <c r="J3843">
        <v>456</v>
      </c>
      <c r="K3843">
        <v>456</v>
      </c>
      <c r="L3843">
        <v>0</v>
      </c>
      <c r="M3843">
        <v>-576</v>
      </c>
      <c r="N3843">
        <v>576</v>
      </c>
      <c r="P3843" s="22" t="s">
        <v>34</v>
      </c>
      <c r="R3843" t="s">
        <v>174</v>
      </c>
      <c r="S3843" t="s">
        <v>72</v>
      </c>
      <c r="T3843" s="9" t="e">
        <f>VLOOKUP(A3843,Sku_list!$A$1:$D$2667,3,0)</f>
        <v>#N/A</v>
      </c>
      <c r="U3843" s="9" t="e">
        <f>VLOOKUP(A3843,Sku_list!$A$1:$D$2667,4,0)*(F3843/1000000*12)</f>
        <v>#N/A</v>
      </c>
      <c r="V3843" s="9" t="e">
        <f>VLOOKUP(A3843,Sku_list!$A$1:$D$2667,4,0)*(H3843/1000000*12)</f>
        <v>#N/A</v>
      </c>
      <c r="W3843" s="9" t="e">
        <f>VLOOKUP(A3843,Sku_list!$A$1:$D$2667,4,0)*(J3843/1000000*12)</f>
        <v>#N/A</v>
      </c>
      <c r="X3843" s="9" t="e">
        <f>VLOOKUP(A3843,Sku_list!$A$1:$D$2667,4,0)*(L3843/1000000*12)</f>
        <v>#N/A</v>
      </c>
      <c r="Y3843" s="9" t="e">
        <f>VLOOKUP(A3843,Sku_list!$A$1:$E$2667,5,0)*((J3843+F3843)/1000000000)</f>
        <v>#N/A</v>
      </c>
      <c r="AC3843" s="22">
        <f t="shared" ref="AC3843:AC3906" ca="1" si="60">(DAY(TODAY())+AB3843)/30</f>
        <v>6.6666666666666666E-2</v>
      </c>
    </row>
    <row r="3844" spans="1:29" x14ac:dyDescent="0.35">
      <c r="A3844">
        <v>1608151</v>
      </c>
      <c r="B3844" t="s">
        <v>219</v>
      </c>
      <c r="C3844" t="s">
        <v>67</v>
      </c>
      <c r="D3844">
        <v>0</v>
      </c>
      <c r="E3844">
        <v>480</v>
      </c>
      <c r="F3844">
        <v>0</v>
      </c>
      <c r="G3844">
        <v>744</v>
      </c>
      <c r="H3844">
        <v>336</v>
      </c>
      <c r="I3844">
        <v>0</v>
      </c>
      <c r="J3844">
        <v>888</v>
      </c>
      <c r="K3844">
        <v>864</v>
      </c>
      <c r="L3844">
        <v>0</v>
      </c>
      <c r="M3844">
        <v>-1224</v>
      </c>
      <c r="N3844">
        <v>1224</v>
      </c>
      <c r="P3844" s="22" t="s">
        <v>34</v>
      </c>
      <c r="R3844" t="s">
        <v>176</v>
      </c>
      <c r="S3844" t="s">
        <v>72</v>
      </c>
      <c r="T3844" s="9" t="e">
        <f>VLOOKUP(A3844,Sku_list!$A$1:$D$2667,3,0)</f>
        <v>#N/A</v>
      </c>
      <c r="U3844" s="9" t="e">
        <f>VLOOKUP(A3844,Sku_list!$A$1:$D$2667,4,0)*(F3844/1000000*12)</f>
        <v>#N/A</v>
      </c>
      <c r="V3844" s="9" t="e">
        <f>VLOOKUP(A3844,Sku_list!$A$1:$D$2667,4,0)*(H3844/1000000*12)</f>
        <v>#N/A</v>
      </c>
      <c r="W3844" s="9" t="e">
        <f>VLOOKUP(A3844,Sku_list!$A$1:$D$2667,4,0)*(J3844/1000000*12)</f>
        <v>#N/A</v>
      </c>
      <c r="X3844" s="9" t="e">
        <f>VLOOKUP(A3844,Sku_list!$A$1:$D$2667,4,0)*(L3844/1000000*12)</f>
        <v>#N/A</v>
      </c>
      <c r="Y3844" s="9" t="e">
        <f>VLOOKUP(A3844,Sku_list!$A$1:$E$2667,5,0)*((J3844+F3844)/1000000000)</f>
        <v>#N/A</v>
      </c>
      <c r="AC3844" s="22">
        <f t="shared" ca="1" si="60"/>
        <v>6.6666666666666666E-2</v>
      </c>
    </row>
    <row r="3845" spans="1:29" x14ac:dyDescent="0.35">
      <c r="A3845">
        <v>1608151</v>
      </c>
      <c r="B3845" t="s">
        <v>219</v>
      </c>
      <c r="C3845" t="s">
        <v>68</v>
      </c>
      <c r="D3845">
        <v>0</v>
      </c>
      <c r="E3845">
        <v>0</v>
      </c>
      <c r="F3845">
        <v>240</v>
      </c>
      <c r="G3845">
        <v>120</v>
      </c>
      <c r="H3845">
        <v>72</v>
      </c>
      <c r="I3845">
        <v>0</v>
      </c>
      <c r="J3845">
        <v>72</v>
      </c>
      <c r="K3845">
        <v>312</v>
      </c>
      <c r="L3845">
        <v>0</v>
      </c>
      <c r="M3845">
        <v>-384</v>
      </c>
      <c r="N3845">
        <v>384</v>
      </c>
      <c r="P3845" s="22" t="s">
        <v>34</v>
      </c>
      <c r="R3845" t="s">
        <v>177</v>
      </c>
      <c r="S3845" t="s">
        <v>72</v>
      </c>
      <c r="T3845" s="9" t="e">
        <f>VLOOKUP(A3845,Sku_list!$A$1:$D$2667,3,0)</f>
        <v>#N/A</v>
      </c>
      <c r="U3845" s="9" t="e">
        <f>VLOOKUP(A3845,Sku_list!$A$1:$D$2667,4,0)*(F3845/1000000*12)</f>
        <v>#N/A</v>
      </c>
      <c r="V3845" s="9" t="e">
        <f>VLOOKUP(A3845,Sku_list!$A$1:$D$2667,4,0)*(H3845/1000000*12)</f>
        <v>#N/A</v>
      </c>
      <c r="W3845" s="9" t="e">
        <f>VLOOKUP(A3845,Sku_list!$A$1:$D$2667,4,0)*(J3845/1000000*12)</f>
        <v>#N/A</v>
      </c>
      <c r="X3845" s="9" t="e">
        <f>VLOOKUP(A3845,Sku_list!$A$1:$D$2667,4,0)*(L3845/1000000*12)</f>
        <v>#N/A</v>
      </c>
      <c r="Y3845" s="9" t="e">
        <f>VLOOKUP(A3845,Sku_list!$A$1:$E$2667,5,0)*((J3845+F3845)/1000000000)</f>
        <v>#N/A</v>
      </c>
      <c r="AC3845" s="22">
        <f t="shared" ca="1" si="60"/>
        <v>6.6666666666666666E-2</v>
      </c>
    </row>
    <row r="3846" spans="1:29" x14ac:dyDescent="0.35">
      <c r="A3846">
        <v>1608151</v>
      </c>
      <c r="B3846" t="s">
        <v>219</v>
      </c>
      <c r="C3846" t="s">
        <v>44</v>
      </c>
      <c r="D3846">
        <v>0</v>
      </c>
      <c r="E3846">
        <v>0</v>
      </c>
      <c r="F3846">
        <v>31680</v>
      </c>
      <c r="G3846">
        <v>0</v>
      </c>
      <c r="H3846">
        <v>0</v>
      </c>
      <c r="I3846">
        <v>0</v>
      </c>
      <c r="J3846">
        <v>1516</v>
      </c>
      <c r="K3846">
        <v>33196</v>
      </c>
      <c r="L3846">
        <v>0</v>
      </c>
      <c r="M3846">
        <v>-33196</v>
      </c>
      <c r="N3846">
        <v>33196</v>
      </c>
      <c r="P3846" s="22" t="s">
        <v>34</v>
      </c>
      <c r="R3846" t="s">
        <v>45</v>
      </c>
      <c r="S3846" t="s">
        <v>193</v>
      </c>
      <c r="T3846" s="9" t="e">
        <f>VLOOKUP(A3846,Sku_list!$A$1:$D$2667,3,0)</f>
        <v>#N/A</v>
      </c>
      <c r="U3846" s="9" t="e">
        <f>VLOOKUP(A3846,Sku_list!$A$1:$D$2667,4,0)*(F3846/1000000*12)</f>
        <v>#N/A</v>
      </c>
      <c r="V3846" s="9" t="e">
        <f>VLOOKUP(A3846,Sku_list!$A$1:$D$2667,4,0)*(H3846/1000000*12)</f>
        <v>#N/A</v>
      </c>
      <c r="W3846" s="9" t="e">
        <f>VLOOKUP(A3846,Sku_list!$A$1:$D$2667,4,0)*(J3846/1000000*12)</f>
        <v>#N/A</v>
      </c>
      <c r="X3846" s="9" t="e">
        <f>VLOOKUP(A3846,Sku_list!$A$1:$D$2667,4,0)*(L3846/1000000*12)</f>
        <v>#N/A</v>
      </c>
      <c r="Y3846" s="9" t="e">
        <f>VLOOKUP(A3846,Sku_list!$A$1:$E$2667,5,0)*((J3846+F3846)/1000000000)</f>
        <v>#N/A</v>
      </c>
      <c r="AC3846" s="22">
        <f t="shared" ca="1" si="60"/>
        <v>6.6666666666666666E-2</v>
      </c>
    </row>
    <row r="3847" spans="1:29" x14ac:dyDescent="0.35">
      <c r="A3847">
        <v>1608151</v>
      </c>
      <c r="B3847" t="s">
        <v>219</v>
      </c>
      <c r="C3847" t="s">
        <v>272</v>
      </c>
      <c r="D3847">
        <v>0</v>
      </c>
      <c r="E3847">
        <v>0</v>
      </c>
      <c r="F3847">
        <v>0</v>
      </c>
      <c r="G3847">
        <v>0</v>
      </c>
      <c r="H3847">
        <v>0</v>
      </c>
      <c r="I3847">
        <v>0</v>
      </c>
      <c r="J3847">
        <v>0</v>
      </c>
      <c r="K3847">
        <v>0</v>
      </c>
      <c r="L3847">
        <v>0</v>
      </c>
      <c r="M3847">
        <v>0</v>
      </c>
      <c r="N3847">
        <v>0</v>
      </c>
      <c r="P3847" s="22" t="s">
        <v>34</v>
      </c>
      <c r="R3847" t="s">
        <v>99</v>
      </c>
      <c r="S3847" t="s">
        <v>173</v>
      </c>
      <c r="T3847" s="9" t="e">
        <f>VLOOKUP(A3847,Sku_list!$A$1:$D$2667,3,0)</f>
        <v>#N/A</v>
      </c>
      <c r="U3847" s="9" t="e">
        <f>VLOOKUP(A3847,Sku_list!$A$1:$D$2667,4,0)*(F3847/1000000*12)</f>
        <v>#N/A</v>
      </c>
      <c r="V3847" s="9" t="e">
        <f>VLOOKUP(A3847,Sku_list!$A$1:$D$2667,4,0)*(H3847/1000000*12)</f>
        <v>#N/A</v>
      </c>
      <c r="W3847" s="9" t="e">
        <f>VLOOKUP(A3847,Sku_list!$A$1:$D$2667,4,0)*(J3847/1000000*12)</f>
        <v>#N/A</v>
      </c>
      <c r="X3847" s="9" t="e">
        <f>VLOOKUP(A3847,Sku_list!$A$1:$D$2667,4,0)*(L3847/1000000*12)</f>
        <v>#N/A</v>
      </c>
      <c r="Y3847" s="9" t="e">
        <f>VLOOKUP(A3847,Sku_list!$A$1:$E$2667,5,0)*((J3847+F3847)/1000000000)</f>
        <v>#N/A</v>
      </c>
      <c r="AC3847" s="22">
        <f t="shared" ca="1" si="60"/>
        <v>6.6666666666666666E-2</v>
      </c>
    </row>
    <row r="3848" spans="1:29" x14ac:dyDescent="0.35">
      <c r="A3848">
        <v>1608151</v>
      </c>
      <c r="B3848" t="s">
        <v>219</v>
      </c>
      <c r="C3848" t="s">
        <v>273</v>
      </c>
      <c r="D3848">
        <v>0</v>
      </c>
      <c r="E3848">
        <v>28944</v>
      </c>
      <c r="F3848">
        <v>0</v>
      </c>
      <c r="G3848">
        <v>0</v>
      </c>
      <c r="H3848">
        <v>0</v>
      </c>
      <c r="I3848">
        <v>0</v>
      </c>
      <c r="J3848">
        <v>28967</v>
      </c>
      <c r="K3848">
        <v>28967</v>
      </c>
      <c r="L3848">
        <v>0</v>
      </c>
      <c r="M3848">
        <v>-28967</v>
      </c>
      <c r="N3848">
        <v>28967</v>
      </c>
      <c r="P3848" s="22" t="s">
        <v>34</v>
      </c>
      <c r="R3848" t="s">
        <v>275</v>
      </c>
      <c r="S3848" t="s">
        <v>308</v>
      </c>
      <c r="T3848" s="9" t="e">
        <f>VLOOKUP(A3848,Sku_list!$A$1:$D$2667,3,0)</f>
        <v>#N/A</v>
      </c>
      <c r="U3848" s="9" t="e">
        <f>VLOOKUP(A3848,Sku_list!$A$1:$D$2667,4,0)*(F3848/1000000*12)</f>
        <v>#N/A</v>
      </c>
      <c r="V3848" s="9" t="e">
        <f>VLOOKUP(A3848,Sku_list!$A$1:$D$2667,4,0)*(H3848/1000000*12)</f>
        <v>#N/A</v>
      </c>
      <c r="W3848" s="9" t="e">
        <f>VLOOKUP(A3848,Sku_list!$A$1:$D$2667,4,0)*(J3848/1000000*12)</f>
        <v>#N/A</v>
      </c>
      <c r="X3848" s="9" t="e">
        <f>VLOOKUP(A3848,Sku_list!$A$1:$D$2667,4,0)*(L3848/1000000*12)</f>
        <v>#N/A</v>
      </c>
      <c r="Y3848" s="9" t="e">
        <f>VLOOKUP(A3848,Sku_list!$A$1:$E$2667,5,0)*((J3848+F3848)/1000000000)</f>
        <v>#N/A</v>
      </c>
      <c r="AC3848" s="22">
        <f t="shared" ca="1" si="60"/>
        <v>6.6666666666666666E-2</v>
      </c>
    </row>
    <row r="3849" spans="1:29" x14ac:dyDescent="0.35">
      <c r="A3849">
        <v>1608152</v>
      </c>
      <c r="B3849" t="s">
        <v>245</v>
      </c>
      <c r="C3849" s="25" t="s">
        <v>3</v>
      </c>
      <c r="D3849">
        <v>0</v>
      </c>
      <c r="E3849">
        <v>0</v>
      </c>
      <c r="F3849">
        <v>0</v>
      </c>
      <c r="G3849">
        <v>0</v>
      </c>
      <c r="H3849">
        <v>0</v>
      </c>
      <c r="I3849">
        <v>0</v>
      </c>
      <c r="J3849">
        <v>0</v>
      </c>
      <c r="K3849">
        <v>0</v>
      </c>
      <c r="L3849">
        <v>0</v>
      </c>
      <c r="M3849">
        <v>0</v>
      </c>
      <c r="N3849">
        <v>0</v>
      </c>
      <c r="P3849" s="22" t="s">
        <v>34</v>
      </c>
      <c r="R3849" t="s">
        <v>4</v>
      </c>
      <c r="S3849" t="s">
        <v>173</v>
      </c>
      <c r="T3849" s="9" t="e">
        <f>VLOOKUP(A3849,Sku_list!$A$1:$D$2667,3,0)</f>
        <v>#N/A</v>
      </c>
      <c r="U3849" s="9" t="e">
        <f>VLOOKUP(A3849,Sku_list!$A$1:$D$2667,4,0)*(F3849/1000000*12)</f>
        <v>#N/A</v>
      </c>
      <c r="V3849" s="9" t="e">
        <f>VLOOKUP(A3849,Sku_list!$A$1:$D$2667,4,0)*(H3849/1000000*12)</f>
        <v>#N/A</v>
      </c>
      <c r="W3849" s="9" t="e">
        <f>VLOOKUP(A3849,Sku_list!$A$1:$D$2667,4,0)*(J3849/1000000*12)</f>
        <v>#N/A</v>
      </c>
      <c r="X3849" s="9" t="e">
        <f>VLOOKUP(A3849,Sku_list!$A$1:$D$2667,4,0)*(L3849/1000000*12)</f>
        <v>#N/A</v>
      </c>
      <c r="Y3849" s="9" t="e">
        <f>VLOOKUP(A3849,Sku_list!$A$1:$E$2667,5,0)*((J3849+F3849)/1000000000)</f>
        <v>#N/A</v>
      </c>
      <c r="AC3849" s="22">
        <f t="shared" ca="1" si="60"/>
        <v>6.6666666666666666E-2</v>
      </c>
    </row>
    <row r="3850" spans="1:29" x14ac:dyDescent="0.35">
      <c r="A3850">
        <v>1608152</v>
      </c>
      <c r="B3850" t="s">
        <v>245</v>
      </c>
      <c r="C3850" t="s">
        <v>191</v>
      </c>
      <c r="D3850">
        <v>0</v>
      </c>
      <c r="E3850">
        <v>103620</v>
      </c>
      <c r="F3850">
        <v>0</v>
      </c>
      <c r="G3850">
        <v>0</v>
      </c>
      <c r="H3850">
        <v>0</v>
      </c>
      <c r="I3850">
        <v>0</v>
      </c>
      <c r="J3850">
        <v>0</v>
      </c>
      <c r="K3850">
        <v>0</v>
      </c>
      <c r="L3850">
        <v>0</v>
      </c>
      <c r="M3850">
        <v>0</v>
      </c>
      <c r="N3850">
        <v>0</v>
      </c>
      <c r="P3850" s="22" t="s">
        <v>34</v>
      </c>
      <c r="R3850" t="s">
        <v>99</v>
      </c>
      <c r="S3850" t="s">
        <v>173</v>
      </c>
      <c r="T3850" s="9" t="e">
        <f>VLOOKUP(A3850,Sku_list!$A$1:$D$2667,3,0)</f>
        <v>#N/A</v>
      </c>
      <c r="U3850" s="9" t="e">
        <f>VLOOKUP(A3850,Sku_list!$A$1:$D$2667,4,0)*(F3850/1000000*12)</f>
        <v>#N/A</v>
      </c>
      <c r="V3850" s="9" t="e">
        <f>VLOOKUP(A3850,Sku_list!$A$1:$D$2667,4,0)*(H3850/1000000*12)</f>
        <v>#N/A</v>
      </c>
      <c r="W3850" s="9" t="e">
        <f>VLOOKUP(A3850,Sku_list!$A$1:$D$2667,4,0)*(J3850/1000000*12)</f>
        <v>#N/A</v>
      </c>
      <c r="X3850" s="9" t="e">
        <f>VLOOKUP(A3850,Sku_list!$A$1:$D$2667,4,0)*(L3850/1000000*12)</f>
        <v>#N/A</v>
      </c>
      <c r="Y3850" s="9" t="e">
        <f>VLOOKUP(A3850,Sku_list!$A$1:$E$2667,5,0)*((J3850+F3850)/1000000000)</f>
        <v>#N/A</v>
      </c>
      <c r="AC3850" s="22">
        <f t="shared" ca="1" si="60"/>
        <v>6.6666666666666666E-2</v>
      </c>
    </row>
    <row r="3851" spans="1:29" x14ac:dyDescent="0.35">
      <c r="A3851">
        <v>1608152</v>
      </c>
      <c r="B3851" t="s">
        <v>245</v>
      </c>
      <c r="C3851" t="s">
        <v>139</v>
      </c>
      <c r="D3851">
        <v>0</v>
      </c>
      <c r="E3851">
        <v>0</v>
      </c>
      <c r="F3851">
        <v>0</v>
      </c>
      <c r="G3851">
        <v>0</v>
      </c>
      <c r="H3851">
        <v>0</v>
      </c>
      <c r="I3851">
        <v>0</v>
      </c>
      <c r="J3851">
        <v>0</v>
      </c>
      <c r="K3851">
        <v>0</v>
      </c>
      <c r="L3851">
        <v>0</v>
      </c>
      <c r="M3851">
        <v>0</v>
      </c>
      <c r="N3851">
        <v>0</v>
      </c>
      <c r="P3851" s="22" t="s">
        <v>34</v>
      </c>
      <c r="R3851" t="s">
        <v>70</v>
      </c>
      <c r="S3851" t="s">
        <v>69</v>
      </c>
      <c r="T3851" s="9" t="e">
        <f>VLOOKUP(A3851,Sku_list!$A$1:$D$2667,3,0)</f>
        <v>#N/A</v>
      </c>
      <c r="U3851" s="9" t="e">
        <f>VLOOKUP(A3851,Sku_list!$A$1:$D$2667,4,0)*(F3851/1000000*12)</f>
        <v>#N/A</v>
      </c>
      <c r="V3851" s="9" t="e">
        <f>VLOOKUP(A3851,Sku_list!$A$1:$D$2667,4,0)*(H3851/1000000*12)</f>
        <v>#N/A</v>
      </c>
      <c r="W3851" s="9" t="e">
        <f>VLOOKUP(A3851,Sku_list!$A$1:$D$2667,4,0)*(J3851/1000000*12)</f>
        <v>#N/A</v>
      </c>
      <c r="X3851" s="9" t="e">
        <f>VLOOKUP(A3851,Sku_list!$A$1:$D$2667,4,0)*(L3851/1000000*12)</f>
        <v>#N/A</v>
      </c>
      <c r="Y3851" s="9" t="e">
        <f>VLOOKUP(A3851,Sku_list!$A$1:$E$2667,5,0)*((J3851+F3851)/1000000000)</f>
        <v>#N/A</v>
      </c>
      <c r="AC3851" s="22">
        <f t="shared" ca="1" si="60"/>
        <v>6.6666666666666666E-2</v>
      </c>
    </row>
    <row r="3852" spans="1:29" x14ac:dyDescent="0.35">
      <c r="A3852">
        <v>1608152</v>
      </c>
      <c r="B3852" t="s">
        <v>245</v>
      </c>
      <c r="C3852" t="s">
        <v>140</v>
      </c>
      <c r="D3852">
        <v>0</v>
      </c>
      <c r="E3852">
        <v>0</v>
      </c>
      <c r="F3852">
        <v>0</v>
      </c>
      <c r="G3852">
        <v>0</v>
      </c>
      <c r="H3852">
        <v>0</v>
      </c>
      <c r="I3852">
        <v>0</v>
      </c>
      <c r="J3852">
        <v>0</v>
      </c>
      <c r="K3852">
        <v>0</v>
      </c>
      <c r="L3852">
        <v>0</v>
      </c>
      <c r="M3852">
        <v>0</v>
      </c>
      <c r="N3852">
        <v>0</v>
      </c>
      <c r="P3852" s="22" t="s">
        <v>34</v>
      </c>
      <c r="R3852" t="s">
        <v>71</v>
      </c>
      <c r="S3852" t="s">
        <v>72</v>
      </c>
      <c r="T3852" s="9" t="e">
        <f>VLOOKUP(A3852,Sku_list!$A$1:$D$2667,3,0)</f>
        <v>#N/A</v>
      </c>
      <c r="U3852" s="9" t="e">
        <f>VLOOKUP(A3852,Sku_list!$A$1:$D$2667,4,0)*(F3852/1000000*12)</f>
        <v>#N/A</v>
      </c>
      <c r="V3852" s="9" t="e">
        <f>VLOOKUP(A3852,Sku_list!$A$1:$D$2667,4,0)*(H3852/1000000*12)</f>
        <v>#N/A</v>
      </c>
      <c r="W3852" s="9" t="e">
        <f>VLOOKUP(A3852,Sku_list!$A$1:$D$2667,4,0)*(J3852/1000000*12)</f>
        <v>#N/A</v>
      </c>
      <c r="X3852" s="9" t="e">
        <f>VLOOKUP(A3852,Sku_list!$A$1:$D$2667,4,0)*(L3852/1000000*12)</f>
        <v>#N/A</v>
      </c>
      <c r="Y3852" s="9" t="e">
        <f>VLOOKUP(A3852,Sku_list!$A$1:$E$2667,5,0)*((J3852+F3852)/1000000000)</f>
        <v>#N/A</v>
      </c>
      <c r="AC3852" s="22">
        <f t="shared" ca="1" si="60"/>
        <v>6.6666666666666666E-2</v>
      </c>
    </row>
    <row r="3853" spans="1:29" x14ac:dyDescent="0.35">
      <c r="A3853">
        <v>1608152</v>
      </c>
      <c r="B3853" t="s">
        <v>245</v>
      </c>
      <c r="C3853" t="s">
        <v>141</v>
      </c>
      <c r="D3853">
        <v>10597</v>
      </c>
      <c r="E3853">
        <v>43380</v>
      </c>
      <c r="F3853">
        <v>13200</v>
      </c>
      <c r="G3853">
        <v>45000</v>
      </c>
      <c r="H3853">
        <v>22080</v>
      </c>
      <c r="I3853">
        <v>0</v>
      </c>
      <c r="J3853">
        <v>23581</v>
      </c>
      <c r="K3853">
        <v>29785</v>
      </c>
      <c r="L3853">
        <v>83800</v>
      </c>
      <c r="M3853">
        <v>24939</v>
      </c>
      <c r="N3853">
        <v>-24939</v>
      </c>
      <c r="P3853" s="22">
        <v>0.70239856801909306</v>
      </c>
      <c r="R3853" t="s">
        <v>82</v>
      </c>
      <c r="S3853" t="s">
        <v>83</v>
      </c>
      <c r="T3853" s="9" t="e">
        <f>VLOOKUP(A3853,Sku_list!$A$1:$D$2667,3,0)</f>
        <v>#N/A</v>
      </c>
      <c r="U3853" s="9" t="e">
        <f>VLOOKUP(A3853,Sku_list!$A$1:$D$2667,4,0)*(F3853/1000000*12)</f>
        <v>#N/A</v>
      </c>
      <c r="V3853" s="9" t="e">
        <f>VLOOKUP(A3853,Sku_list!$A$1:$D$2667,4,0)*(H3853/1000000*12)</f>
        <v>#N/A</v>
      </c>
      <c r="W3853" s="9" t="e">
        <f>VLOOKUP(A3853,Sku_list!$A$1:$D$2667,4,0)*(J3853/1000000*12)</f>
        <v>#N/A</v>
      </c>
      <c r="X3853" s="9" t="e">
        <f>VLOOKUP(A3853,Sku_list!$A$1:$D$2667,4,0)*(L3853/1000000*12)</f>
        <v>#N/A</v>
      </c>
      <c r="Y3853" s="9" t="e">
        <f>VLOOKUP(A3853,Sku_list!$A$1:$E$2667,5,0)*((J3853+F3853)/1000000000)</f>
        <v>#N/A</v>
      </c>
      <c r="AC3853" s="22">
        <f t="shared" ca="1" si="60"/>
        <v>6.6666666666666666E-2</v>
      </c>
    </row>
    <row r="3854" spans="1:29" x14ac:dyDescent="0.35">
      <c r="A3854">
        <v>1608152</v>
      </c>
      <c r="B3854" t="s">
        <v>245</v>
      </c>
      <c r="C3854" t="s">
        <v>142</v>
      </c>
      <c r="D3854">
        <v>0</v>
      </c>
      <c r="E3854">
        <v>0</v>
      </c>
      <c r="F3854">
        <v>0</v>
      </c>
      <c r="G3854">
        <v>0</v>
      </c>
      <c r="H3854">
        <v>0</v>
      </c>
      <c r="I3854">
        <v>0</v>
      </c>
      <c r="J3854">
        <v>0</v>
      </c>
      <c r="K3854">
        <v>0</v>
      </c>
      <c r="L3854">
        <v>0</v>
      </c>
      <c r="M3854">
        <v>0</v>
      </c>
      <c r="N3854">
        <v>0</v>
      </c>
      <c r="P3854" s="22" t="s">
        <v>34</v>
      </c>
      <c r="R3854" t="s">
        <v>84</v>
      </c>
      <c r="S3854" t="s">
        <v>85</v>
      </c>
      <c r="T3854" s="9" t="e">
        <f>VLOOKUP(A3854,Sku_list!$A$1:$D$2667,3,0)</f>
        <v>#N/A</v>
      </c>
      <c r="U3854" s="9" t="e">
        <f>VLOOKUP(A3854,Sku_list!$A$1:$D$2667,4,0)*(F3854/1000000*12)</f>
        <v>#N/A</v>
      </c>
      <c r="V3854" s="9" t="e">
        <f>VLOOKUP(A3854,Sku_list!$A$1:$D$2667,4,0)*(H3854/1000000*12)</f>
        <v>#N/A</v>
      </c>
      <c r="W3854" s="9" t="e">
        <f>VLOOKUP(A3854,Sku_list!$A$1:$D$2667,4,0)*(J3854/1000000*12)</f>
        <v>#N/A</v>
      </c>
      <c r="X3854" s="9" t="e">
        <f>VLOOKUP(A3854,Sku_list!$A$1:$D$2667,4,0)*(L3854/1000000*12)</f>
        <v>#N/A</v>
      </c>
      <c r="Y3854" s="9" t="e">
        <f>VLOOKUP(A3854,Sku_list!$A$1:$E$2667,5,0)*((J3854+F3854)/1000000000)</f>
        <v>#N/A</v>
      </c>
      <c r="AC3854" s="22">
        <f t="shared" ca="1" si="60"/>
        <v>6.6666666666666666E-2</v>
      </c>
    </row>
    <row r="3855" spans="1:29" x14ac:dyDescent="0.35">
      <c r="A3855">
        <v>1608152</v>
      </c>
      <c r="B3855" t="s">
        <v>245</v>
      </c>
      <c r="C3855" t="s">
        <v>143</v>
      </c>
      <c r="D3855">
        <v>0</v>
      </c>
      <c r="E3855">
        <v>0</v>
      </c>
      <c r="F3855">
        <v>0</v>
      </c>
      <c r="G3855">
        <v>0</v>
      </c>
      <c r="H3855">
        <v>0</v>
      </c>
      <c r="I3855">
        <v>0</v>
      </c>
      <c r="J3855">
        <v>0</v>
      </c>
      <c r="K3855">
        <v>0</v>
      </c>
      <c r="L3855">
        <v>0</v>
      </c>
      <c r="M3855">
        <v>0</v>
      </c>
      <c r="N3855">
        <v>0</v>
      </c>
      <c r="P3855" s="22" t="s">
        <v>34</v>
      </c>
      <c r="R3855" t="s">
        <v>86</v>
      </c>
      <c r="S3855" t="s">
        <v>85</v>
      </c>
      <c r="T3855" s="9" t="e">
        <f>VLOOKUP(A3855,Sku_list!$A$1:$D$2667,3,0)</f>
        <v>#N/A</v>
      </c>
      <c r="U3855" s="9" t="e">
        <f>VLOOKUP(A3855,Sku_list!$A$1:$D$2667,4,0)*(F3855/1000000*12)</f>
        <v>#N/A</v>
      </c>
      <c r="V3855" s="9" t="e">
        <f>VLOOKUP(A3855,Sku_list!$A$1:$D$2667,4,0)*(H3855/1000000*12)</f>
        <v>#N/A</v>
      </c>
      <c r="W3855" s="9" t="e">
        <f>VLOOKUP(A3855,Sku_list!$A$1:$D$2667,4,0)*(J3855/1000000*12)</f>
        <v>#N/A</v>
      </c>
      <c r="X3855" s="9" t="e">
        <f>VLOOKUP(A3855,Sku_list!$A$1:$D$2667,4,0)*(L3855/1000000*12)</f>
        <v>#N/A</v>
      </c>
      <c r="Y3855" s="9" t="e">
        <f>VLOOKUP(A3855,Sku_list!$A$1:$E$2667,5,0)*((J3855+F3855)/1000000000)</f>
        <v>#N/A</v>
      </c>
      <c r="AC3855" s="22">
        <f t="shared" ca="1" si="60"/>
        <v>6.6666666666666666E-2</v>
      </c>
    </row>
    <row r="3856" spans="1:29" x14ac:dyDescent="0.35">
      <c r="A3856">
        <v>1608152</v>
      </c>
      <c r="B3856" t="s">
        <v>245</v>
      </c>
      <c r="C3856" t="s">
        <v>144</v>
      </c>
      <c r="D3856">
        <v>0</v>
      </c>
      <c r="E3856">
        <v>94882</v>
      </c>
      <c r="F3856">
        <v>14856</v>
      </c>
      <c r="G3856">
        <v>143580</v>
      </c>
      <c r="H3856">
        <v>85404</v>
      </c>
      <c r="I3856">
        <v>0</v>
      </c>
      <c r="J3856">
        <v>14759</v>
      </c>
      <c r="K3856">
        <v>29543</v>
      </c>
      <c r="L3856">
        <v>210000</v>
      </c>
      <c r="M3856">
        <v>94981</v>
      </c>
      <c r="N3856">
        <v>-94981</v>
      </c>
      <c r="P3856" s="22">
        <v>0.54770952380952376</v>
      </c>
      <c r="R3856" t="s">
        <v>87</v>
      </c>
      <c r="S3856" t="s">
        <v>72</v>
      </c>
      <c r="T3856" s="9" t="e">
        <f>VLOOKUP(A3856,Sku_list!$A$1:$D$2667,3,0)</f>
        <v>#N/A</v>
      </c>
      <c r="U3856" s="9" t="e">
        <f>VLOOKUP(A3856,Sku_list!$A$1:$D$2667,4,0)*(F3856/1000000*12)</f>
        <v>#N/A</v>
      </c>
      <c r="V3856" s="9" t="e">
        <f>VLOOKUP(A3856,Sku_list!$A$1:$D$2667,4,0)*(H3856/1000000*12)</f>
        <v>#N/A</v>
      </c>
      <c r="W3856" s="9" t="e">
        <f>VLOOKUP(A3856,Sku_list!$A$1:$D$2667,4,0)*(J3856/1000000*12)</f>
        <v>#N/A</v>
      </c>
      <c r="X3856" s="9" t="e">
        <f>VLOOKUP(A3856,Sku_list!$A$1:$D$2667,4,0)*(L3856/1000000*12)</f>
        <v>#N/A</v>
      </c>
      <c r="Y3856" s="9" t="e">
        <f>VLOOKUP(A3856,Sku_list!$A$1:$E$2667,5,0)*((J3856+F3856)/1000000000)</f>
        <v>#N/A</v>
      </c>
      <c r="AC3856" s="22">
        <f t="shared" ca="1" si="60"/>
        <v>6.6666666666666666E-2</v>
      </c>
    </row>
    <row r="3857" spans="1:29" x14ac:dyDescent="0.35">
      <c r="A3857">
        <v>1608152</v>
      </c>
      <c r="B3857" t="s">
        <v>245</v>
      </c>
      <c r="C3857" t="s">
        <v>145</v>
      </c>
      <c r="D3857">
        <v>0</v>
      </c>
      <c r="E3857">
        <v>16080</v>
      </c>
      <c r="F3857">
        <v>0</v>
      </c>
      <c r="G3857">
        <v>16003</v>
      </c>
      <c r="H3857">
        <v>7212</v>
      </c>
      <c r="I3857">
        <v>0</v>
      </c>
      <c r="J3857">
        <v>8868</v>
      </c>
      <c r="K3857">
        <v>8376</v>
      </c>
      <c r="L3857">
        <v>35000</v>
      </c>
      <c r="M3857">
        <v>18920</v>
      </c>
      <c r="N3857">
        <v>-18920</v>
      </c>
      <c r="P3857" s="22">
        <v>0.45942857142857141</v>
      </c>
      <c r="R3857" t="s">
        <v>88</v>
      </c>
      <c r="S3857" t="s">
        <v>83</v>
      </c>
      <c r="T3857" s="9" t="e">
        <f>VLOOKUP(A3857,Sku_list!$A$1:$D$2667,3,0)</f>
        <v>#N/A</v>
      </c>
      <c r="U3857" s="9" t="e">
        <f>VLOOKUP(A3857,Sku_list!$A$1:$D$2667,4,0)*(F3857/1000000*12)</f>
        <v>#N/A</v>
      </c>
      <c r="V3857" s="9" t="e">
        <f>VLOOKUP(A3857,Sku_list!$A$1:$D$2667,4,0)*(H3857/1000000*12)</f>
        <v>#N/A</v>
      </c>
      <c r="W3857" s="9" t="e">
        <f>VLOOKUP(A3857,Sku_list!$A$1:$D$2667,4,0)*(J3857/1000000*12)</f>
        <v>#N/A</v>
      </c>
      <c r="X3857" s="9" t="e">
        <f>VLOOKUP(A3857,Sku_list!$A$1:$D$2667,4,0)*(L3857/1000000*12)</f>
        <v>#N/A</v>
      </c>
      <c r="Y3857" s="9" t="e">
        <f>VLOOKUP(A3857,Sku_list!$A$1:$E$2667,5,0)*((J3857+F3857)/1000000000)</f>
        <v>#N/A</v>
      </c>
      <c r="AC3857" s="22">
        <f t="shared" ca="1" si="60"/>
        <v>6.6666666666666666E-2</v>
      </c>
    </row>
    <row r="3858" spans="1:29" x14ac:dyDescent="0.35">
      <c r="A3858">
        <v>1608152</v>
      </c>
      <c r="B3858" t="s">
        <v>245</v>
      </c>
      <c r="C3858" t="s">
        <v>146</v>
      </c>
      <c r="D3858">
        <v>0</v>
      </c>
      <c r="E3858">
        <v>19692</v>
      </c>
      <c r="F3858">
        <v>3408</v>
      </c>
      <c r="G3858">
        <v>52099</v>
      </c>
      <c r="H3858">
        <v>26508</v>
      </c>
      <c r="I3858">
        <v>0</v>
      </c>
      <c r="J3858">
        <v>6189</v>
      </c>
      <c r="K3858">
        <v>753</v>
      </c>
      <c r="L3858">
        <v>60000</v>
      </c>
      <c r="M3858">
        <v>23895</v>
      </c>
      <c r="N3858">
        <v>-23895</v>
      </c>
      <c r="P3858" s="22">
        <v>0.60175000000000001</v>
      </c>
      <c r="R3858" t="s">
        <v>89</v>
      </c>
      <c r="S3858" t="s">
        <v>69</v>
      </c>
      <c r="T3858" s="9" t="e">
        <f>VLOOKUP(A3858,Sku_list!$A$1:$D$2667,3,0)</f>
        <v>#N/A</v>
      </c>
      <c r="U3858" s="9" t="e">
        <f>VLOOKUP(A3858,Sku_list!$A$1:$D$2667,4,0)*(F3858/1000000*12)</f>
        <v>#N/A</v>
      </c>
      <c r="V3858" s="9" t="e">
        <f>VLOOKUP(A3858,Sku_list!$A$1:$D$2667,4,0)*(H3858/1000000*12)</f>
        <v>#N/A</v>
      </c>
      <c r="W3858" s="9" t="e">
        <f>VLOOKUP(A3858,Sku_list!$A$1:$D$2667,4,0)*(J3858/1000000*12)</f>
        <v>#N/A</v>
      </c>
      <c r="X3858" s="9" t="e">
        <f>VLOOKUP(A3858,Sku_list!$A$1:$D$2667,4,0)*(L3858/1000000*12)</f>
        <v>#N/A</v>
      </c>
      <c r="Y3858" s="9" t="e">
        <f>VLOOKUP(A3858,Sku_list!$A$1:$E$2667,5,0)*((J3858+F3858)/1000000000)</f>
        <v>#N/A</v>
      </c>
      <c r="AC3858" s="22">
        <f t="shared" ca="1" si="60"/>
        <v>6.6666666666666666E-2</v>
      </c>
    </row>
    <row r="3859" spans="1:29" x14ac:dyDescent="0.35">
      <c r="A3859">
        <v>1608152</v>
      </c>
      <c r="B3859" t="s">
        <v>245</v>
      </c>
      <c r="C3859" t="s">
        <v>147</v>
      </c>
      <c r="D3859">
        <v>0</v>
      </c>
      <c r="E3859">
        <v>0</v>
      </c>
      <c r="F3859">
        <v>0</v>
      </c>
      <c r="G3859">
        <v>0</v>
      </c>
      <c r="H3859">
        <v>0</v>
      </c>
      <c r="I3859">
        <v>0</v>
      </c>
      <c r="J3859">
        <v>0</v>
      </c>
      <c r="K3859">
        <v>0</v>
      </c>
      <c r="L3859">
        <v>0</v>
      </c>
      <c r="M3859">
        <v>0</v>
      </c>
      <c r="N3859">
        <v>0</v>
      </c>
      <c r="P3859" s="22" t="s">
        <v>34</v>
      </c>
      <c r="R3859" t="s">
        <v>90</v>
      </c>
      <c r="S3859" t="s">
        <v>69</v>
      </c>
      <c r="T3859" s="9" t="e">
        <f>VLOOKUP(A3859,Sku_list!$A$1:$D$2667,3,0)</f>
        <v>#N/A</v>
      </c>
      <c r="U3859" s="9" t="e">
        <f>VLOOKUP(A3859,Sku_list!$A$1:$D$2667,4,0)*(F3859/1000000*12)</f>
        <v>#N/A</v>
      </c>
      <c r="V3859" s="9" t="e">
        <f>VLOOKUP(A3859,Sku_list!$A$1:$D$2667,4,0)*(H3859/1000000*12)</f>
        <v>#N/A</v>
      </c>
      <c r="W3859" s="9" t="e">
        <f>VLOOKUP(A3859,Sku_list!$A$1:$D$2667,4,0)*(J3859/1000000*12)</f>
        <v>#N/A</v>
      </c>
      <c r="X3859" s="9" t="e">
        <f>VLOOKUP(A3859,Sku_list!$A$1:$D$2667,4,0)*(L3859/1000000*12)</f>
        <v>#N/A</v>
      </c>
      <c r="Y3859" s="9" t="e">
        <f>VLOOKUP(A3859,Sku_list!$A$1:$E$2667,5,0)*((J3859+F3859)/1000000000)</f>
        <v>#N/A</v>
      </c>
      <c r="AC3859" s="22">
        <f t="shared" ca="1" si="60"/>
        <v>6.6666666666666666E-2</v>
      </c>
    </row>
    <row r="3860" spans="1:29" x14ac:dyDescent="0.35">
      <c r="A3860">
        <v>1608152</v>
      </c>
      <c r="B3860" t="s">
        <v>245</v>
      </c>
      <c r="C3860" t="s">
        <v>148</v>
      </c>
      <c r="D3860">
        <v>0</v>
      </c>
      <c r="E3860">
        <v>0</v>
      </c>
      <c r="F3860">
        <v>0</v>
      </c>
      <c r="G3860">
        <v>0</v>
      </c>
      <c r="H3860">
        <v>0</v>
      </c>
      <c r="I3860">
        <v>0</v>
      </c>
      <c r="J3860">
        <v>0</v>
      </c>
      <c r="K3860">
        <v>0</v>
      </c>
      <c r="L3860">
        <v>0</v>
      </c>
      <c r="M3860">
        <v>0</v>
      </c>
      <c r="N3860">
        <v>0</v>
      </c>
      <c r="P3860" s="22" t="s">
        <v>34</v>
      </c>
      <c r="R3860" t="s">
        <v>91</v>
      </c>
      <c r="S3860" t="s">
        <v>85</v>
      </c>
      <c r="T3860" s="9" t="e">
        <f>VLOOKUP(A3860,Sku_list!$A$1:$D$2667,3,0)</f>
        <v>#N/A</v>
      </c>
      <c r="U3860" s="9" t="e">
        <f>VLOOKUP(A3860,Sku_list!$A$1:$D$2667,4,0)*(F3860/1000000*12)</f>
        <v>#N/A</v>
      </c>
      <c r="V3860" s="9" t="e">
        <f>VLOOKUP(A3860,Sku_list!$A$1:$D$2667,4,0)*(H3860/1000000*12)</f>
        <v>#N/A</v>
      </c>
      <c r="W3860" s="9" t="e">
        <f>VLOOKUP(A3860,Sku_list!$A$1:$D$2667,4,0)*(J3860/1000000*12)</f>
        <v>#N/A</v>
      </c>
      <c r="X3860" s="9" t="e">
        <f>VLOOKUP(A3860,Sku_list!$A$1:$D$2667,4,0)*(L3860/1000000*12)</f>
        <v>#N/A</v>
      </c>
      <c r="Y3860" s="9" t="e">
        <f>VLOOKUP(A3860,Sku_list!$A$1:$E$2667,5,0)*((J3860+F3860)/1000000000)</f>
        <v>#N/A</v>
      </c>
      <c r="AC3860" s="22">
        <f t="shared" ca="1" si="60"/>
        <v>6.6666666666666666E-2</v>
      </c>
    </row>
    <row r="3861" spans="1:29" x14ac:dyDescent="0.35">
      <c r="A3861">
        <v>1608152</v>
      </c>
      <c r="B3861" t="s">
        <v>245</v>
      </c>
      <c r="C3861" t="s">
        <v>149</v>
      </c>
      <c r="D3861">
        <v>0</v>
      </c>
      <c r="E3861">
        <v>0</v>
      </c>
      <c r="F3861">
        <v>0</v>
      </c>
      <c r="G3861">
        <v>0</v>
      </c>
      <c r="H3861">
        <v>0</v>
      </c>
      <c r="I3861">
        <v>0</v>
      </c>
      <c r="J3861">
        <v>0</v>
      </c>
      <c r="K3861">
        <v>0</v>
      </c>
      <c r="L3861">
        <v>0</v>
      </c>
      <c r="M3861">
        <v>0</v>
      </c>
      <c r="N3861">
        <v>0</v>
      </c>
      <c r="P3861" s="22" t="s">
        <v>34</v>
      </c>
      <c r="R3861" t="s">
        <v>92</v>
      </c>
      <c r="S3861" t="s">
        <v>85</v>
      </c>
      <c r="T3861" s="9" t="e">
        <f>VLOOKUP(A3861,Sku_list!$A$1:$D$2667,3,0)</f>
        <v>#N/A</v>
      </c>
      <c r="U3861" s="9" t="e">
        <f>VLOOKUP(A3861,Sku_list!$A$1:$D$2667,4,0)*(F3861/1000000*12)</f>
        <v>#N/A</v>
      </c>
      <c r="V3861" s="9" t="e">
        <f>VLOOKUP(A3861,Sku_list!$A$1:$D$2667,4,0)*(H3861/1000000*12)</f>
        <v>#N/A</v>
      </c>
      <c r="W3861" s="9" t="e">
        <f>VLOOKUP(A3861,Sku_list!$A$1:$D$2667,4,0)*(J3861/1000000*12)</f>
        <v>#N/A</v>
      </c>
      <c r="X3861" s="9" t="e">
        <f>VLOOKUP(A3861,Sku_list!$A$1:$D$2667,4,0)*(L3861/1000000*12)</f>
        <v>#N/A</v>
      </c>
      <c r="Y3861" s="9" t="e">
        <f>VLOOKUP(A3861,Sku_list!$A$1:$E$2667,5,0)*((J3861+F3861)/1000000000)</f>
        <v>#N/A</v>
      </c>
      <c r="AC3861" s="22">
        <f t="shared" ca="1" si="60"/>
        <v>6.6666666666666666E-2</v>
      </c>
    </row>
    <row r="3862" spans="1:29" x14ac:dyDescent="0.35">
      <c r="A3862">
        <v>1608152</v>
      </c>
      <c r="B3862" t="s">
        <v>245</v>
      </c>
      <c r="C3862" t="s">
        <v>150</v>
      </c>
      <c r="D3862">
        <v>0</v>
      </c>
      <c r="E3862">
        <v>0</v>
      </c>
      <c r="F3862">
        <v>0</v>
      </c>
      <c r="G3862">
        <v>0</v>
      </c>
      <c r="H3862">
        <v>0</v>
      </c>
      <c r="I3862">
        <v>0</v>
      </c>
      <c r="J3862">
        <v>0</v>
      </c>
      <c r="K3862">
        <v>0</v>
      </c>
      <c r="L3862">
        <v>0</v>
      </c>
      <c r="M3862">
        <v>0</v>
      </c>
      <c r="N3862">
        <v>0</v>
      </c>
      <c r="P3862" s="22" t="s">
        <v>34</v>
      </c>
      <c r="R3862" t="s">
        <v>93</v>
      </c>
      <c r="S3862" t="s">
        <v>85</v>
      </c>
      <c r="T3862" s="9" t="e">
        <f>VLOOKUP(A3862,Sku_list!$A$1:$D$2667,3,0)</f>
        <v>#N/A</v>
      </c>
      <c r="U3862" s="9" t="e">
        <f>VLOOKUP(A3862,Sku_list!$A$1:$D$2667,4,0)*(F3862/1000000*12)</f>
        <v>#N/A</v>
      </c>
      <c r="V3862" s="9" t="e">
        <f>VLOOKUP(A3862,Sku_list!$A$1:$D$2667,4,0)*(H3862/1000000*12)</f>
        <v>#N/A</v>
      </c>
      <c r="W3862" s="9" t="e">
        <f>VLOOKUP(A3862,Sku_list!$A$1:$D$2667,4,0)*(J3862/1000000*12)</f>
        <v>#N/A</v>
      </c>
      <c r="X3862" s="9" t="e">
        <f>VLOOKUP(A3862,Sku_list!$A$1:$D$2667,4,0)*(L3862/1000000*12)</f>
        <v>#N/A</v>
      </c>
      <c r="Y3862" s="9" t="e">
        <f>VLOOKUP(A3862,Sku_list!$A$1:$E$2667,5,0)*((J3862+F3862)/1000000000)</f>
        <v>#N/A</v>
      </c>
      <c r="AC3862" s="22">
        <f t="shared" ca="1" si="60"/>
        <v>6.6666666666666666E-2</v>
      </c>
    </row>
    <row r="3863" spans="1:29" x14ac:dyDescent="0.35">
      <c r="A3863">
        <v>1608152</v>
      </c>
      <c r="B3863" t="s">
        <v>245</v>
      </c>
      <c r="C3863" t="s">
        <v>151</v>
      </c>
      <c r="D3863">
        <v>0</v>
      </c>
      <c r="E3863">
        <v>0</v>
      </c>
      <c r="F3863">
        <v>0</v>
      </c>
      <c r="G3863">
        <v>0</v>
      </c>
      <c r="H3863">
        <v>0</v>
      </c>
      <c r="I3863">
        <v>0</v>
      </c>
      <c r="J3863">
        <v>0</v>
      </c>
      <c r="K3863">
        <v>0</v>
      </c>
      <c r="L3863">
        <v>0</v>
      </c>
      <c r="M3863">
        <v>0</v>
      </c>
      <c r="N3863">
        <v>0</v>
      </c>
      <c r="P3863" s="22" t="s">
        <v>34</v>
      </c>
      <c r="R3863" t="s">
        <v>94</v>
      </c>
      <c r="S3863" t="s">
        <v>83</v>
      </c>
      <c r="T3863" s="9" t="e">
        <f>VLOOKUP(A3863,Sku_list!$A$1:$D$2667,3,0)</f>
        <v>#N/A</v>
      </c>
      <c r="U3863" s="9" t="e">
        <f>VLOOKUP(A3863,Sku_list!$A$1:$D$2667,4,0)*(F3863/1000000*12)</f>
        <v>#N/A</v>
      </c>
      <c r="V3863" s="9" t="e">
        <f>VLOOKUP(A3863,Sku_list!$A$1:$D$2667,4,0)*(H3863/1000000*12)</f>
        <v>#N/A</v>
      </c>
      <c r="W3863" s="9" t="e">
        <f>VLOOKUP(A3863,Sku_list!$A$1:$D$2667,4,0)*(J3863/1000000*12)</f>
        <v>#N/A</v>
      </c>
      <c r="X3863" s="9" t="e">
        <f>VLOOKUP(A3863,Sku_list!$A$1:$D$2667,4,0)*(L3863/1000000*12)</f>
        <v>#N/A</v>
      </c>
      <c r="Y3863" s="9" t="e">
        <f>VLOOKUP(A3863,Sku_list!$A$1:$E$2667,5,0)*((J3863+F3863)/1000000000)</f>
        <v>#N/A</v>
      </c>
      <c r="AC3863" s="22">
        <f t="shared" ca="1" si="60"/>
        <v>6.6666666666666666E-2</v>
      </c>
    </row>
    <row r="3864" spans="1:29" x14ac:dyDescent="0.35">
      <c r="A3864">
        <v>1608152</v>
      </c>
      <c r="B3864" t="s">
        <v>245</v>
      </c>
      <c r="C3864" t="s">
        <v>152</v>
      </c>
      <c r="D3864">
        <v>0</v>
      </c>
      <c r="E3864">
        <v>28080</v>
      </c>
      <c r="F3864">
        <v>0</v>
      </c>
      <c r="G3864">
        <v>35304</v>
      </c>
      <c r="H3864">
        <v>28344</v>
      </c>
      <c r="I3864">
        <v>0</v>
      </c>
      <c r="J3864">
        <v>10800</v>
      </c>
      <c r="K3864">
        <v>10716</v>
      </c>
      <c r="L3864">
        <v>60000</v>
      </c>
      <c r="M3864">
        <v>20856</v>
      </c>
      <c r="N3864">
        <v>-20856</v>
      </c>
      <c r="P3864" s="22">
        <v>0.65239999999999998</v>
      </c>
      <c r="R3864" t="s">
        <v>95</v>
      </c>
      <c r="S3864" t="s">
        <v>83</v>
      </c>
      <c r="T3864" s="9" t="e">
        <f>VLOOKUP(A3864,Sku_list!$A$1:$D$2667,3,0)</f>
        <v>#N/A</v>
      </c>
      <c r="U3864" s="9" t="e">
        <f>VLOOKUP(A3864,Sku_list!$A$1:$D$2667,4,0)*(F3864/1000000*12)</f>
        <v>#N/A</v>
      </c>
      <c r="V3864" s="9" t="e">
        <f>VLOOKUP(A3864,Sku_list!$A$1:$D$2667,4,0)*(H3864/1000000*12)</f>
        <v>#N/A</v>
      </c>
      <c r="W3864" s="9" t="e">
        <f>VLOOKUP(A3864,Sku_list!$A$1:$D$2667,4,0)*(J3864/1000000*12)</f>
        <v>#N/A</v>
      </c>
      <c r="X3864" s="9" t="e">
        <f>VLOOKUP(A3864,Sku_list!$A$1:$D$2667,4,0)*(L3864/1000000*12)</f>
        <v>#N/A</v>
      </c>
      <c r="Y3864" s="9" t="e">
        <f>VLOOKUP(A3864,Sku_list!$A$1:$E$2667,5,0)*((J3864+F3864)/1000000000)</f>
        <v>#N/A</v>
      </c>
      <c r="AC3864" s="22">
        <f t="shared" ca="1" si="60"/>
        <v>6.6666666666666666E-2</v>
      </c>
    </row>
    <row r="3865" spans="1:29" x14ac:dyDescent="0.35">
      <c r="A3865">
        <v>1608152</v>
      </c>
      <c r="B3865" t="s">
        <v>245</v>
      </c>
      <c r="C3865" t="s">
        <v>153</v>
      </c>
      <c r="D3865">
        <v>0</v>
      </c>
      <c r="E3865">
        <v>0</v>
      </c>
      <c r="F3865">
        <v>0</v>
      </c>
      <c r="G3865">
        <v>0</v>
      </c>
      <c r="H3865">
        <v>0</v>
      </c>
      <c r="I3865">
        <v>0</v>
      </c>
      <c r="J3865">
        <v>0</v>
      </c>
      <c r="K3865">
        <v>0</v>
      </c>
      <c r="L3865">
        <v>0</v>
      </c>
      <c r="M3865">
        <v>0</v>
      </c>
      <c r="N3865">
        <v>0</v>
      </c>
      <c r="P3865" s="22" t="s">
        <v>34</v>
      </c>
      <c r="R3865" t="s">
        <v>189</v>
      </c>
      <c r="S3865" t="s">
        <v>190</v>
      </c>
      <c r="T3865" s="9" t="e">
        <f>VLOOKUP(A3865,Sku_list!$A$1:$D$2667,3,0)</f>
        <v>#N/A</v>
      </c>
      <c r="U3865" s="9" t="e">
        <f>VLOOKUP(A3865,Sku_list!$A$1:$D$2667,4,0)*(F3865/1000000*12)</f>
        <v>#N/A</v>
      </c>
      <c r="V3865" s="9" t="e">
        <f>VLOOKUP(A3865,Sku_list!$A$1:$D$2667,4,0)*(H3865/1000000*12)</f>
        <v>#N/A</v>
      </c>
      <c r="W3865" s="9" t="e">
        <f>VLOOKUP(A3865,Sku_list!$A$1:$D$2667,4,0)*(J3865/1000000*12)</f>
        <v>#N/A</v>
      </c>
      <c r="X3865" s="9" t="e">
        <f>VLOOKUP(A3865,Sku_list!$A$1:$D$2667,4,0)*(L3865/1000000*12)</f>
        <v>#N/A</v>
      </c>
      <c r="Y3865" s="9" t="e">
        <f>VLOOKUP(A3865,Sku_list!$A$1:$E$2667,5,0)*((J3865+F3865)/1000000000)</f>
        <v>#N/A</v>
      </c>
      <c r="AC3865" s="22">
        <f t="shared" ca="1" si="60"/>
        <v>6.6666666666666666E-2</v>
      </c>
    </row>
    <row r="3866" spans="1:29" x14ac:dyDescent="0.35">
      <c r="A3866">
        <v>1608152</v>
      </c>
      <c r="B3866" t="s">
        <v>245</v>
      </c>
      <c r="C3866" t="s">
        <v>154</v>
      </c>
      <c r="D3866">
        <v>0</v>
      </c>
      <c r="E3866">
        <v>0</v>
      </c>
      <c r="F3866">
        <v>0</v>
      </c>
      <c r="G3866">
        <v>0</v>
      </c>
      <c r="H3866">
        <v>0</v>
      </c>
      <c r="I3866">
        <v>0</v>
      </c>
      <c r="J3866">
        <v>0</v>
      </c>
      <c r="K3866">
        <v>0</v>
      </c>
      <c r="L3866">
        <v>0</v>
      </c>
      <c r="M3866">
        <v>0</v>
      </c>
      <c r="N3866">
        <v>0</v>
      </c>
      <c r="P3866" s="22" t="s">
        <v>34</v>
      </c>
      <c r="R3866" t="s">
        <v>96</v>
      </c>
      <c r="S3866" t="s">
        <v>72</v>
      </c>
      <c r="T3866" s="9" t="e">
        <f>VLOOKUP(A3866,Sku_list!$A$1:$D$2667,3,0)</f>
        <v>#N/A</v>
      </c>
      <c r="U3866" s="9" t="e">
        <f>VLOOKUP(A3866,Sku_list!$A$1:$D$2667,4,0)*(F3866/1000000*12)</f>
        <v>#N/A</v>
      </c>
      <c r="V3866" s="9" t="e">
        <f>VLOOKUP(A3866,Sku_list!$A$1:$D$2667,4,0)*(H3866/1000000*12)</f>
        <v>#N/A</v>
      </c>
      <c r="W3866" s="9" t="e">
        <f>VLOOKUP(A3866,Sku_list!$A$1:$D$2667,4,0)*(J3866/1000000*12)</f>
        <v>#N/A</v>
      </c>
      <c r="X3866" s="9" t="e">
        <f>VLOOKUP(A3866,Sku_list!$A$1:$D$2667,4,0)*(L3866/1000000*12)</f>
        <v>#N/A</v>
      </c>
      <c r="Y3866" s="9" t="e">
        <f>VLOOKUP(A3866,Sku_list!$A$1:$E$2667,5,0)*((J3866+F3866)/1000000000)</f>
        <v>#N/A</v>
      </c>
      <c r="AC3866" s="22">
        <f t="shared" ca="1" si="60"/>
        <v>6.6666666666666666E-2</v>
      </c>
    </row>
    <row r="3867" spans="1:29" x14ac:dyDescent="0.35">
      <c r="A3867">
        <v>1608152</v>
      </c>
      <c r="B3867" t="s">
        <v>245</v>
      </c>
      <c r="C3867" t="s">
        <v>155</v>
      </c>
      <c r="D3867">
        <v>0</v>
      </c>
      <c r="E3867">
        <v>22764</v>
      </c>
      <c r="F3867">
        <v>1032</v>
      </c>
      <c r="G3867">
        <v>28272</v>
      </c>
      <c r="H3867">
        <v>20616</v>
      </c>
      <c r="I3867">
        <v>0</v>
      </c>
      <c r="J3867">
        <v>4152</v>
      </c>
      <c r="K3867">
        <v>4644</v>
      </c>
      <c r="L3867">
        <v>70000</v>
      </c>
      <c r="M3867">
        <v>44200</v>
      </c>
      <c r="N3867">
        <v>-44200</v>
      </c>
      <c r="P3867" s="22">
        <v>0.36857142857142855</v>
      </c>
      <c r="R3867" t="s">
        <v>97</v>
      </c>
      <c r="S3867" t="s">
        <v>72</v>
      </c>
      <c r="T3867" s="9" t="e">
        <f>VLOOKUP(A3867,Sku_list!$A$1:$D$2667,3,0)</f>
        <v>#N/A</v>
      </c>
      <c r="U3867" s="9" t="e">
        <f>VLOOKUP(A3867,Sku_list!$A$1:$D$2667,4,0)*(F3867/1000000*12)</f>
        <v>#N/A</v>
      </c>
      <c r="V3867" s="9" t="e">
        <f>VLOOKUP(A3867,Sku_list!$A$1:$D$2667,4,0)*(H3867/1000000*12)</f>
        <v>#N/A</v>
      </c>
      <c r="W3867" s="9" t="e">
        <f>VLOOKUP(A3867,Sku_list!$A$1:$D$2667,4,0)*(J3867/1000000*12)</f>
        <v>#N/A</v>
      </c>
      <c r="X3867" s="9" t="e">
        <f>VLOOKUP(A3867,Sku_list!$A$1:$D$2667,4,0)*(L3867/1000000*12)</f>
        <v>#N/A</v>
      </c>
      <c r="Y3867" s="9" t="e">
        <f>VLOOKUP(A3867,Sku_list!$A$1:$E$2667,5,0)*((J3867+F3867)/1000000000)</f>
        <v>#N/A</v>
      </c>
      <c r="AC3867" s="22">
        <f t="shared" ca="1" si="60"/>
        <v>6.6666666666666666E-2</v>
      </c>
    </row>
    <row r="3868" spans="1:29" x14ac:dyDescent="0.35">
      <c r="A3868">
        <v>1608152</v>
      </c>
      <c r="B3868" t="s">
        <v>245</v>
      </c>
      <c r="C3868" t="s">
        <v>156</v>
      </c>
      <c r="D3868">
        <v>0</v>
      </c>
      <c r="E3868">
        <v>0</v>
      </c>
      <c r="F3868">
        <v>0</v>
      </c>
      <c r="G3868">
        <v>0</v>
      </c>
      <c r="H3868">
        <v>0</v>
      </c>
      <c r="I3868">
        <v>0</v>
      </c>
      <c r="J3868">
        <v>0</v>
      </c>
      <c r="K3868">
        <v>0</v>
      </c>
      <c r="L3868">
        <v>0</v>
      </c>
      <c r="M3868">
        <v>0</v>
      </c>
      <c r="N3868">
        <v>0</v>
      </c>
      <c r="P3868" s="22" t="s">
        <v>34</v>
      </c>
      <c r="R3868" t="s">
        <v>38</v>
      </c>
      <c r="S3868" t="s">
        <v>69</v>
      </c>
      <c r="T3868" s="9" t="e">
        <f>VLOOKUP(A3868,Sku_list!$A$1:$D$2667,3,0)</f>
        <v>#N/A</v>
      </c>
      <c r="U3868" s="9" t="e">
        <f>VLOOKUP(A3868,Sku_list!$A$1:$D$2667,4,0)*(F3868/1000000*12)</f>
        <v>#N/A</v>
      </c>
      <c r="V3868" s="9" t="e">
        <f>VLOOKUP(A3868,Sku_list!$A$1:$D$2667,4,0)*(H3868/1000000*12)</f>
        <v>#N/A</v>
      </c>
      <c r="W3868" s="9" t="e">
        <f>VLOOKUP(A3868,Sku_list!$A$1:$D$2667,4,0)*(J3868/1000000*12)</f>
        <v>#N/A</v>
      </c>
      <c r="X3868" s="9" t="e">
        <f>VLOOKUP(A3868,Sku_list!$A$1:$D$2667,4,0)*(L3868/1000000*12)</f>
        <v>#N/A</v>
      </c>
      <c r="Y3868" s="9" t="e">
        <f>VLOOKUP(A3868,Sku_list!$A$1:$E$2667,5,0)*((J3868+F3868)/1000000000)</f>
        <v>#N/A</v>
      </c>
      <c r="AC3868" s="22">
        <f t="shared" ca="1" si="60"/>
        <v>6.6666666666666666E-2</v>
      </c>
    </row>
    <row r="3869" spans="1:29" x14ac:dyDescent="0.35">
      <c r="A3869">
        <v>1608152</v>
      </c>
      <c r="B3869" t="s">
        <v>245</v>
      </c>
      <c r="C3869" t="s">
        <v>157</v>
      </c>
      <c r="D3869">
        <v>0</v>
      </c>
      <c r="E3869">
        <v>0</v>
      </c>
      <c r="F3869">
        <v>0</v>
      </c>
      <c r="G3869">
        <v>0</v>
      </c>
      <c r="H3869">
        <v>0</v>
      </c>
      <c r="I3869">
        <v>0</v>
      </c>
      <c r="J3869">
        <v>0</v>
      </c>
      <c r="K3869">
        <v>0</v>
      </c>
      <c r="L3869">
        <v>0</v>
      </c>
      <c r="M3869">
        <v>0</v>
      </c>
      <c r="N3869">
        <v>0</v>
      </c>
      <c r="P3869" s="22" t="s">
        <v>34</v>
      </c>
      <c r="R3869" t="s">
        <v>98</v>
      </c>
      <c r="S3869" t="s">
        <v>72</v>
      </c>
      <c r="T3869" s="9" t="e">
        <f>VLOOKUP(A3869,Sku_list!$A$1:$D$2667,3,0)</f>
        <v>#N/A</v>
      </c>
      <c r="U3869" s="9" t="e">
        <f>VLOOKUP(A3869,Sku_list!$A$1:$D$2667,4,0)*(F3869/1000000*12)</f>
        <v>#N/A</v>
      </c>
      <c r="V3869" s="9" t="e">
        <f>VLOOKUP(A3869,Sku_list!$A$1:$D$2667,4,0)*(H3869/1000000*12)</f>
        <v>#N/A</v>
      </c>
      <c r="W3869" s="9" t="e">
        <f>VLOOKUP(A3869,Sku_list!$A$1:$D$2667,4,0)*(J3869/1000000*12)</f>
        <v>#N/A</v>
      </c>
      <c r="X3869" s="9" t="e">
        <f>VLOOKUP(A3869,Sku_list!$A$1:$D$2667,4,0)*(L3869/1000000*12)</f>
        <v>#N/A</v>
      </c>
      <c r="Y3869" s="9" t="e">
        <f>VLOOKUP(A3869,Sku_list!$A$1:$E$2667,5,0)*((J3869+F3869)/1000000000)</f>
        <v>#N/A</v>
      </c>
      <c r="AC3869" s="22">
        <f t="shared" ca="1" si="60"/>
        <v>6.6666666666666666E-2</v>
      </c>
    </row>
    <row r="3870" spans="1:29" x14ac:dyDescent="0.35">
      <c r="A3870">
        <v>1608152</v>
      </c>
      <c r="B3870" t="s">
        <v>245</v>
      </c>
      <c r="C3870" t="s">
        <v>158</v>
      </c>
      <c r="D3870">
        <v>0</v>
      </c>
      <c r="E3870">
        <v>0</v>
      </c>
      <c r="F3870">
        <v>0</v>
      </c>
      <c r="G3870">
        <v>0</v>
      </c>
      <c r="H3870">
        <v>0</v>
      </c>
      <c r="I3870">
        <v>0</v>
      </c>
      <c r="J3870">
        <v>0</v>
      </c>
      <c r="K3870">
        <v>0</v>
      </c>
      <c r="L3870">
        <v>0</v>
      </c>
      <c r="M3870">
        <v>0</v>
      </c>
      <c r="N3870">
        <v>0</v>
      </c>
      <c r="P3870" s="22" t="s">
        <v>34</v>
      </c>
      <c r="R3870" t="s">
        <v>99</v>
      </c>
      <c r="S3870" t="s">
        <v>69</v>
      </c>
      <c r="T3870" s="9" t="e">
        <f>VLOOKUP(A3870,Sku_list!$A$1:$D$2667,3,0)</f>
        <v>#N/A</v>
      </c>
      <c r="U3870" s="9" t="e">
        <f>VLOOKUP(A3870,Sku_list!$A$1:$D$2667,4,0)*(F3870/1000000*12)</f>
        <v>#N/A</v>
      </c>
      <c r="V3870" s="9" t="e">
        <f>VLOOKUP(A3870,Sku_list!$A$1:$D$2667,4,0)*(H3870/1000000*12)</f>
        <v>#N/A</v>
      </c>
      <c r="W3870" s="9" t="e">
        <f>VLOOKUP(A3870,Sku_list!$A$1:$D$2667,4,0)*(J3870/1000000*12)</f>
        <v>#N/A</v>
      </c>
      <c r="X3870" s="9" t="e">
        <f>VLOOKUP(A3870,Sku_list!$A$1:$D$2667,4,0)*(L3870/1000000*12)</f>
        <v>#N/A</v>
      </c>
      <c r="Y3870" s="9" t="e">
        <f>VLOOKUP(A3870,Sku_list!$A$1:$E$2667,5,0)*((J3870+F3870)/1000000000)</f>
        <v>#N/A</v>
      </c>
      <c r="AC3870" s="22">
        <f t="shared" ca="1" si="60"/>
        <v>6.6666666666666666E-2</v>
      </c>
    </row>
    <row r="3871" spans="1:29" x14ac:dyDescent="0.35">
      <c r="A3871">
        <v>1608152</v>
      </c>
      <c r="B3871" t="s">
        <v>245</v>
      </c>
      <c r="C3871" t="s">
        <v>159</v>
      </c>
      <c r="D3871">
        <v>0</v>
      </c>
      <c r="E3871">
        <v>0</v>
      </c>
      <c r="F3871">
        <v>0</v>
      </c>
      <c r="G3871">
        <v>0</v>
      </c>
      <c r="H3871">
        <v>0</v>
      </c>
      <c r="I3871">
        <v>0</v>
      </c>
      <c r="J3871">
        <v>0</v>
      </c>
      <c r="K3871">
        <v>0</v>
      </c>
      <c r="L3871">
        <v>0</v>
      </c>
      <c r="M3871">
        <v>0</v>
      </c>
      <c r="N3871">
        <v>0</v>
      </c>
      <c r="P3871" s="22" t="s">
        <v>34</v>
      </c>
      <c r="R3871" t="s">
        <v>100</v>
      </c>
      <c r="S3871" t="s">
        <v>72</v>
      </c>
      <c r="T3871" s="9" t="e">
        <f>VLOOKUP(A3871,Sku_list!$A$1:$D$2667,3,0)</f>
        <v>#N/A</v>
      </c>
      <c r="U3871" s="9" t="e">
        <f>VLOOKUP(A3871,Sku_list!$A$1:$D$2667,4,0)*(F3871/1000000*12)</f>
        <v>#N/A</v>
      </c>
      <c r="V3871" s="9" t="e">
        <f>VLOOKUP(A3871,Sku_list!$A$1:$D$2667,4,0)*(H3871/1000000*12)</f>
        <v>#N/A</v>
      </c>
      <c r="W3871" s="9" t="e">
        <f>VLOOKUP(A3871,Sku_list!$A$1:$D$2667,4,0)*(J3871/1000000*12)</f>
        <v>#N/A</v>
      </c>
      <c r="X3871" s="9" t="e">
        <f>VLOOKUP(A3871,Sku_list!$A$1:$D$2667,4,0)*(L3871/1000000*12)</f>
        <v>#N/A</v>
      </c>
      <c r="Y3871" s="9" t="e">
        <f>VLOOKUP(A3871,Sku_list!$A$1:$E$2667,5,0)*((J3871+F3871)/1000000000)</f>
        <v>#N/A</v>
      </c>
      <c r="AC3871" s="22">
        <f t="shared" ca="1" si="60"/>
        <v>6.6666666666666666E-2</v>
      </c>
    </row>
    <row r="3872" spans="1:29" x14ac:dyDescent="0.35">
      <c r="A3872">
        <v>1608152</v>
      </c>
      <c r="B3872" t="s">
        <v>245</v>
      </c>
      <c r="C3872" t="s">
        <v>160</v>
      </c>
      <c r="D3872">
        <v>0</v>
      </c>
      <c r="E3872">
        <v>0</v>
      </c>
      <c r="F3872">
        <v>0</v>
      </c>
      <c r="G3872">
        <v>0</v>
      </c>
      <c r="H3872">
        <v>0</v>
      </c>
      <c r="I3872">
        <v>0</v>
      </c>
      <c r="J3872">
        <v>0</v>
      </c>
      <c r="K3872">
        <v>0</v>
      </c>
      <c r="L3872">
        <v>0</v>
      </c>
      <c r="M3872">
        <v>0</v>
      </c>
      <c r="N3872">
        <v>0</v>
      </c>
      <c r="P3872" s="22" t="s">
        <v>34</v>
      </c>
      <c r="R3872" t="s">
        <v>101</v>
      </c>
      <c r="S3872" t="s">
        <v>69</v>
      </c>
      <c r="T3872" s="9" t="e">
        <f>VLOOKUP(A3872,Sku_list!$A$1:$D$2667,3,0)</f>
        <v>#N/A</v>
      </c>
      <c r="U3872" s="9" t="e">
        <f>VLOOKUP(A3872,Sku_list!$A$1:$D$2667,4,0)*(F3872/1000000*12)</f>
        <v>#N/A</v>
      </c>
      <c r="V3872" s="9" t="e">
        <f>VLOOKUP(A3872,Sku_list!$A$1:$D$2667,4,0)*(H3872/1000000*12)</f>
        <v>#N/A</v>
      </c>
      <c r="W3872" s="9" t="e">
        <f>VLOOKUP(A3872,Sku_list!$A$1:$D$2667,4,0)*(J3872/1000000*12)</f>
        <v>#N/A</v>
      </c>
      <c r="X3872" s="9" t="e">
        <f>VLOOKUP(A3872,Sku_list!$A$1:$D$2667,4,0)*(L3872/1000000*12)</f>
        <v>#N/A</v>
      </c>
      <c r="Y3872" s="9" t="e">
        <f>VLOOKUP(A3872,Sku_list!$A$1:$E$2667,5,0)*((J3872+F3872)/1000000000)</f>
        <v>#N/A</v>
      </c>
      <c r="AC3872" s="22">
        <f t="shared" ca="1" si="60"/>
        <v>6.6666666666666666E-2</v>
      </c>
    </row>
    <row r="3873" spans="1:29" x14ac:dyDescent="0.35">
      <c r="A3873">
        <v>1608152</v>
      </c>
      <c r="B3873" t="s">
        <v>245</v>
      </c>
      <c r="C3873" t="s">
        <v>161</v>
      </c>
      <c r="D3873">
        <v>0</v>
      </c>
      <c r="E3873">
        <v>22176</v>
      </c>
      <c r="F3873">
        <v>0</v>
      </c>
      <c r="G3873">
        <v>0</v>
      </c>
      <c r="H3873">
        <v>0</v>
      </c>
      <c r="I3873">
        <v>0</v>
      </c>
      <c r="J3873">
        <v>1776</v>
      </c>
      <c r="K3873">
        <v>1776</v>
      </c>
      <c r="L3873">
        <v>0</v>
      </c>
      <c r="M3873">
        <v>-1776</v>
      </c>
      <c r="N3873">
        <v>1776</v>
      </c>
      <c r="P3873" s="22" t="s">
        <v>34</v>
      </c>
      <c r="R3873" t="s">
        <v>102</v>
      </c>
      <c r="S3873" t="s">
        <v>306</v>
      </c>
      <c r="T3873" s="9" t="e">
        <f>VLOOKUP(A3873,Sku_list!$A$1:$D$2667,3,0)</f>
        <v>#N/A</v>
      </c>
      <c r="U3873" s="9" t="e">
        <f>VLOOKUP(A3873,Sku_list!$A$1:$D$2667,4,0)*(F3873/1000000*12)</f>
        <v>#N/A</v>
      </c>
      <c r="V3873" s="9" t="e">
        <f>VLOOKUP(A3873,Sku_list!$A$1:$D$2667,4,0)*(H3873/1000000*12)</f>
        <v>#N/A</v>
      </c>
      <c r="W3873" s="9" t="e">
        <f>VLOOKUP(A3873,Sku_list!$A$1:$D$2667,4,0)*(J3873/1000000*12)</f>
        <v>#N/A</v>
      </c>
      <c r="X3873" s="9" t="e">
        <f>VLOOKUP(A3873,Sku_list!$A$1:$D$2667,4,0)*(L3873/1000000*12)</f>
        <v>#N/A</v>
      </c>
      <c r="Y3873" s="9" t="e">
        <f>VLOOKUP(A3873,Sku_list!$A$1:$E$2667,5,0)*((J3873+F3873)/1000000000)</f>
        <v>#N/A</v>
      </c>
      <c r="AC3873" s="22">
        <f t="shared" ca="1" si="60"/>
        <v>6.6666666666666666E-2</v>
      </c>
    </row>
    <row r="3874" spans="1:29" x14ac:dyDescent="0.35">
      <c r="A3874">
        <v>1608152</v>
      </c>
      <c r="B3874" t="s">
        <v>245</v>
      </c>
      <c r="C3874" t="s">
        <v>162</v>
      </c>
      <c r="D3874">
        <v>0</v>
      </c>
      <c r="E3874">
        <v>0</v>
      </c>
      <c r="F3874">
        <v>0</v>
      </c>
      <c r="G3874">
        <v>0</v>
      </c>
      <c r="H3874">
        <v>0</v>
      </c>
      <c r="I3874">
        <v>0</v>
      </c>
      <c r="J3874">
        <v>0</v>
      </c>
      <c r="K3874">
        <v>0</v>
      </c>
      <c r="L3874">
        <v>0</v>
      </c>
      <c r="M3874">
        <v>0</v>
      </c>
      <c r="N3874">
        <v>0</v>
      </c>
      <c r="P3874" s="22" t="s">
        <v>34</v>
      </c>
      <c r="R3874" t="s">
        <v>103</v>
      </c>
      <c r="S3874" t="s">
        <v>69</v>
      </c>
      <c r="T3874" s="9" t="e">
        <f>VLOOKUP(A3874,Sku_list!$A$1:$D$2667,3,0)</f>
        <v>#N/A</v>
      </c>
      <c r="U3874" s="9" t="e">
        <f>VLOOKUP(A3874,Sku_list!$A$1:$D$2667,4,0)*(F3874/1000000*12)</f>
        <v>#N/A</v>
      </c>
      <c r="V3874" s="9" t="e">
        <f>VLOOKUP(A3874,Sku_list!$A$1:$D$2667,4,0)*(H3874/1000000*12)</f>
        <v>#N/A</v>
      </c>
      <c r="W3874" s="9" t="e">
        <f>VLOOKUP(A3874,Sku_list!$A$1:$D$2667,4,0)*(J3874/1000000*12)</f>
        <v>#N/A</v>
      </c>
      <c r="X3874" s="9" t="e">
        <f>VLOOKUP(A3874,Sku_list!$A$1:$D$2667,4,0)*(L3874/1000000*12)</f>
        <v>#N/A</v>
      </c>
      <c r="Y3874" s="9" t="e">
        <f>VLOOKUP(A3874,Sku_list!$A$1:$E$2667,5,0)*((J3874+F3874)/1000000000)</f>
        <v>#N/A</v>
      </c>
      <c r="AC3874" s="22">
        <f t="shared" ca="1" si="60"/>
        <v>6.6666666666666666E-2</v>
      </c>
    </row>
    <row r="3875" spans="1:29" x14ac:dyDescent="0.35">
      <c r="A3875">
        <v>1608152</v>
      </c>
      <c r="B3875" t="s">
        <v>245</v>
      </c>
      <c r="C3875" t="s">
        <v>164</v>
      </c>
      <c r="D3875">
        <v>0</v>
      </c>
      <c r="E3875">
        <v>0</v>
      </c>
      <c r="F3875">
        <v>6000</v>
      </c>
      <c r="G3875">
        <v>7560</v>
      </c>
      <c r="H3875">
        <v>0</v>
      </c>
      <c r="I3875">
        <v>0</v>
      </c>
      <c r="J3875">
        <v>360</v>
      </c>
      <c r="K3875">
        <v>5352</v>
      </c>
      <c r="L3875">
        <v>10000</v>
      </c>
      <c r="M3875">
        <v>3640</v>
      </c>
      <c r="N3875">
        <v>-3640</v>
      </c>
      <c r="P3875" s="22">
        <v>0.63600000000000001</v>
      </c>
      <c r="R3875" t="s">
        <v>104</v>
      </c>
      <c r="S3875" t="s">
        <v>69</v>
      </c>
      <c r="T3875" s="9" t="e">
        <f>VLOOKUP(A3875,Sku_list!$A$1:$D$2667,3,0)</f>
        <v>#N/A</v>
      </c>
      <c r="U3875" s="9" t="e">
        <f>VLOOKUP(A3875,Sku_list!$A$1:$D$2667,4,0)*(F3875/1000000*12)</f>
        <v>#N/A</v>
      </c>
      <c r="V3875" s="9" t="e">
        <f>VLOOKUP(A3875,Sku_list!$A$1:$D$2667,4,0)*(H3875/1000000*12)</f>
        <v>#N/A</v>
      </c>
      <c r="W3875" s="9" t="e">
        <f>VLOOKUP(A3875,Sku_list!$A$1:$D$2667,4,0)*(J3875/1000000*12)</f>
        <v>#N/A</v>
      </c>
      <c r="X3875" s="9" t="e">
        <f>VLOOKUP(A3875,Sku_list!$A$1:$D$2667,4,0)*(L3875/1000000*12)</f>
        <v>#N/A</v>
      </c>
      <c r="Y3875" s="9" t="e">
        <f>VLOOKUP(A3875,Sku_list!$A$1:$E$2667,5,0)*((J3875+F3875)/1000000000)</f>
        <v>#N/A</v>
      </c>
      <c r="AC3875" s="22">
        <f t="shared" ca="1" si="60"/>
        <v>6.6666666666666666E-2</v>
      </c>
    </row>
    <row r="3876" spans="1:29" x14ac:dyDescent="0.35">
      <c r="A3876">
        <v>1608152</v>
      </c>
      <c r="B3876" t="s">
        <v>245</v>
      </c>
      <c r="C3876" t="s">
        <v>165</v>
      </c>
      <c r="D3876">
        <v>0</v>
      </c>
      <c r="E3876">
        <v>0</v>
      </c>
      <c r="F3876">
        <v>0</v>
      </c>
      <c r="G3876">
        <v>0</v>
      </c>
      <c r="H3876">
        <v>0</v>
      </c>
      <c r="I3876">
        <v>0</v>
      </c>
      <c r="J3876">
        <v>0</v>
      </c>
      <c r="K3876">
        <v>0</v>
      </c>
      <c r="L3876">
        <v>0</v>
      </c>
      <c r="M3876">
        <v>0</v>
      </c>
      <c r="N3876">
        <v>0</v>
      </c>
      <c r="P3876" s="22" t="s">
        <v>34</v>
      </c>
      <c r="R3876" t="s">
        <v>105</v>
      </c>
      <c r="S3876" t="s">
        <v>83</v>
      </c>
      <c r="T3876" s="9" t="e">
        <f>VLOOKUP(A3876,Sku_list!$A$1:$D$2667,3,0)</f>
        <v>#N/A</v>
      </c>
      <c r="U3876" s="9" t="e">
        <f>VLOOKUP(A3876,Sku_list!$A$1:$D$2667,4,0)*(F3876/1000000*12)</f>
        <v>#N/A</v>
      </c>
      <c r="V3876" s="9" t="e">
        <f>VLOOKUP(A3876,Sku_list!$A$1:$D$2667,4,0)*(H3876/1000000*12)</f>
        <v>#N/A</v>
      </c>
      <c r="W3876" s="9" t="e">
        <f>VLOOKUP(A3876,Sku_list!$A$1:$D$2667,4,0)*(J3876/1000000*12)</f>
        <v>#N/A</v>
      </c>
      <c r="X3876" s="9" t="e">
        <f>VLOOKUP(A3876,Sku_list!$A$1:$D$2667,4,0)*(L3876/1000000*12)</f>
        <v>#N/A</v>
      </c>
      <c r="Y3876" s="9" t="e">
        <f>VLOOKUP(A3876,Sku_list!$A$1:$E$2667,5,0)*((J3876+F3876)/1000000000)</f>
        <v>#N/A</v>
      </c>
      <c r="AC3876" s="22">
        <f t="shared" ca="1" si="60"/>
        <v>6.6666666666666666E-2</v>
      </c>
    </row>
    <row r="3877" spans="1:29" x14ac:dyDescent="0.35">
      <c r="A3877">
        <v>1608152</v>
      </c>
      <c r="B3877" t="s">
        <v>245</v>
      </c>
      <c r="C3877" t="s">
        <v>163</v>
      </c>
      <c r="D3877">
        <v>0</v>
      </c>
      <c r="E3877">
        <v>5016</v>
      </c>
      <c r="F3877">
        <v>0</v>
      </c>
      <c r="G3877">
        <v>10320</v>
      </c>
      <c r="H3877">
        <v>4488</v>
      </c>
      <c r="I3877">
        <v>0</v>
      </c>
      <c r="J3877">
        <v>2712</v>
      </c>
      <c r="K3877">
        <v>1140</v>
      </c>
      <c r="L3877">
        <v>12000</v>
      </c>
      <c r="M3877">
        <v>4800</v>
      </c>
      <c r="N3877">
        <v>-4800</v>
      </c>
      <c r="P3877" s="22">
        <v>0.6</v>
      </c>
      <c r="R3877" t="s">
        <v>117</v>
      </c>
      <c r="S3877" t="s">
        <v>83</v>
      </c>
      <c r="T3877" s="9" t="e">
        <f>VLOOKUP(A3877,Sku_list!$A$1:$D$2667,3,0)</f>
        <v>#N/A</v>
      </c>
      <c r="U3877" s="9" t="e">
        <f>VLOOKUP(A3877,Sku_list!$A$1:$D$2667,4,0)*(F3877/1000000*12)</f>
        <v>#N/A</v>
      </c>
      <c r="V3877" s="9" t="e">
        <f>VLOOKUP(A3877,Sku_list!$A$1:$D$2667,4,0)*(H3877/1000000*12)</f>
        <v>#N/A</v>
      </c>
      <c r="W3877" s="9" t="e">
        <f>VLOOKUP(A3877,Sku_list!$A$1:$D$2667,4,0)*(J3877/1000000*12)</f>
        <v>#N/A</v>
      </c>
      <c r="X3877" s="9" t="e">
        <f>VLOOKUP(A3877,Sku_list!$A$1:$D$2667,4,0)*(L3877/1000000*12)</f>
        <v>#N/A</v>
      </c>
      <c r="Y3877" s="9" t="e">
        <f>VLOOKUP(A3877,Sku_list!$A$1:$E$2667,5,0)*((J3877+F3877)/1000000000)</f>
        <v>#N/A</v>
      </c>
      <c r="AC3877" s="22">
        <f t="shared" ca="1" si="60"/>
        <v>6.6666666666666666E-2</v>
      </c>
    </row>
    <row r="3878" spans="1:29" x14ac:dyDescent="0.35">
      <c r="A3878">
        <v>1608152</v>
      </c>
      <c r="B3878" t="s">
        <v>245</v>
      </c>
      <c r="C3878" t="s">
        <v>166</v>
      </c>
      <c r="D3878">
        <v>0</v>
      </c>
      <c r="E3878">
        <v>0</v>
      </c>
      <c r="F3878">
        <v>0</v>
      </c>
      <c r="G3878">
        <v>0</v>
      </c>
      <c r="H3878">
        <v>0</v>
      </c>
      <c r="I3878">
        <v>0</v>
      </c>
      <c r="J3878">
        <v>0</v>
      </c>
      <c r="K3878">
        <v>0</v>
      </c>
      <c r="L3878">
        <v>0</v>
      </c>
      <c r="M3878">
        <v>0</v>
      </c>
      <c r="N3878">
        <v>0</v>
      </c>
      <c r="P3878" s="22" t="s">
        <v>34</v>
      </c>
      <c r="R3878" t="s">
        <v>118</v>
      </c>
      <c r="S3878" t="s">
        <v>85</v>
      </c>
      <c r="T3878" s="9" t="e">
        <f>VLOOKUP(A3878,Sku_list!$A$1:$D$2667,3,0)</f>
        <v>#N/A</v>
      </c>
      <c r="U3878" s="9" t="e">
        <f>VLOOKUP(A3878,Sku_list!$A$1:$D$2667,4,0)*(F3878/1000000*12)</f>
        <v>#N/A</v>
      </c>
      <c r="V3878" s="9" t="e">
        <f>VLOOKUP(A3878,Sku_list!$A$1:$D$2667,4,0)*(H3878/1000000*12)</f>
        <v>#N/A</v>
      </c>
      <c r="W3878" s="9" t="e">
        <f>VLOOKUP(A3878,Sku_list!$A$1:$D$2667,4,0)*(J3878/1000000*12)</f>
        <v>#N/A</v>
      </c>
      <c r="X3878" s="9" t="e">
        <f>VLOOKUP(A3878,Sku_list!$A$1:$D$2667,4,0)*(L3878/1000000*12)</f>
        <v>#N/A</v>
      </c>
      <c r="Y3878" s="9" t="e">
        <f>VLOOKUP(A3878,Sku_list!$A$1:$E$2667,5,0)*((J3878+F3878)/1000000000)</f>
        <v>#N/A</v>
      </c>
      <c r="AC3878" s="22">
        <f t="shared" ca="1" si="60"/>
        <v>6.6666666666666666E-2</v>
      </c>
    </row>
    <row r="3879" spans="1:29" x14ac:dyDescent="0.35">
      <c r="A3879">
        <v>1608152</v>
      </c>
      <c r="B3879" t="s">
        <v>245</v>
      </c>
      <c r="C3879" t="s">
        <v>167</v>
      </c>
      <c r="D3879">
        <v>0</v>
      </c>
      <c r="E3879">
        <v>1560</v>
      </c>
      <c r="F3879">
        <v>0</v>
      </c>
      <c r="G3879">
        <v>2736</v>
      </c>
      <c r="H3879">
        <v>1560</v>
      </c>
      <c r="I3879">
        <v>0</v>
      </c>
      <c r="J3879">
        <v>0</v>
      </c>
      <c r="K3879">
        <v>0</v>
      </c>
      <c r="L3879">
        <v>0</v>
      </c>
      <c r="M3879">
        <v>-1560</v>
      </c>
      <c r="N3879">
        <v>1560</v>
      </c>
      <c r="P3879" s="22" t="s">
        <v>34</v>
      </c>
      <c r="R3879" t="s">
        <v>119</v>
      </c>
      <c r="S3879" t="s">
        <v>72</v>
      </c>
      <c r="T3879" s="9" t="e">
        <f>VLOOKUP(A3879,Sku_list!$A$1:$D$2667,3,0)</f>
        <v>#N/A</v>
      </c>
      <c r="U3879" s="9" t="e">
        <f>VLOOKUP(A3879,Sku_list!$A$1:$D$2667,4,0)*(F3879/1000000*12)</f>
        <v>#N/A</v>
      </c>
      <c r="V3879" s="9" t="e">
        <f>VLOOKUP(A3879,Sku_list!$A$1:$D$2667,4,0)*(H3879/1000000*12)</f>
        <v>#N/A</v>
      </c>
      <c r="W3879" s="9" t="e">
        <f>VLOOKUP(A3879,Sku_list!$A$1:$D$2667,4,0)*(J3879/1000000*12)</f>
        <v>#N/A</v>
      </c>
      <c r="X3879" s="9" t="e">
        <f>VLOOKUP(A3879,Sku_list!$A$1:$D$2667,4,0)*(L3879/1000000*12)</f>
        <v>#N/A</v>
      </c>
      <c r="Y3879" s="9" t="e">
        <f>VLOOKUP(A3879,Sku_list!$A$1:$E$2667,5,0)*((J3879+F3879)/1000000000)</f>
        <v>#N/A</v>
      </c>
      <c r="AC3879" s="22">
        <f t="shared" ca="1" si="60"/>
        <v>6.6666666666666666E-2</v>
      </c>
    </row>
    <row r="3880" spans="1:29" x14ac:dyDescent="0.35">
      <c r="A3880">
        <v>1608152</v>
      </c>
      <c r="B3880" t="s">
        <v>245</v>
      </c>
      <c r="C3880" t="s">
        <v>61</v>
      </c>
      <c r="D3880">
        <v>0</v>
      </c>
      <c r="E3880">
        <v>0</v>
      </c>
      <c r="F3880">
        <v>0</v>
      </c>
      <c r="G3880">
        <v>0</v>
      </c>
      <c r="H3880">
        <v>0</v>
      </c>
      <c r="I3880">
        <v>0</v>
      </c>
      <c r="J3880">
        <v>0</v>
      </c>
      <c r="K3880">
        <v>0</v>
      </c>
      <c r="L3880">
        <v>0</v>
      </c>
      <c r="M3880">
        <v>0</v>
      </c>
      <c r="N3880">
        <v>0</v>
      </c>
      <c r="P3880" s="22" t="s">
        <v>34</v>
      </c>
      <c r="R3880" t="s">
        <v>5</v>
      </c>
      <c r="S3880" t="s">
        <v>85</v>
      </c>
      <c r="T3880" s="9" t="e">
        <f>VLOOKUP(A3880,Sku_list!$A$1:$D$2667,3,0)</f>
        <v>#N/A</v>
      </c>
      <c r="U3880" s="9" t="e">
        <f>VLOOKUP(A3880,Sku_list!$A$1:$D$2667,4,0)*(F3880/1000000*12)</f>
        <v>#N/A</v>
      </c>
      <c r="V3880" s="9" t="e">
        <f>VLOOKUP(A3880,Sku_list!$A$1:$D$2667,4,0)*(H3880/1000000*12)</f>
        <v>#N/A</v>
      </c>
      <c r="W3880" s="9" t="e">
        <f>VLOOKUP(A3880,Sku_list!$A$1:$D$2667,4,0)*(J3880/1000000*12)</f>
        <v>#N/A</v>
      </c>
      <c r="X3880" s="9" t="e">
        <f>VLOOKUP(A3880,Sku_list!$A$1:$D$2667,4,0)*(L3880/1000000*12)</f>
        <v>#N/A</v>
      </c>
      <c r="Y3880" s="9" t="e">
        <f>VLOOKUP(A3880,Sku_list!$A$1:$E$2667,5,0)*((J3880+F3880)/1000000000)</f>
        <v>#N/A</v>
      </c>
      <c r="AC3880" s="22">
        <f t="shared" ca="1" si="60"/>
        <v>6.6666666666666666E-2</v>
      </c>
    </row>
    <row r="3881" spans="1:29" x14ac:dyDescent="0.35">
      <c r="A3881">
        <v>1608152</v>
      </c>
      <c r="B3881" t="s">
        <v>245</v>
      </c>
      <c r="C3881" t="s">
        <v>39</v>
      </c>
      <c r="D3881">
        <v>0</v>
      </c>
      <c r="E3881">
        <v>0</v>
      </c>
      <c r="F3881">
        <v>0</v>
      </c>
      <c r="G3881">
        <v>0</v>
      </c>
      <c r="H3881">
        <v>0</v>
      </c>
      <c r="I3881">
        <v>0</v>
      </c>
      <c r="J3881">
        <v>0</v>
      </c>
      <c r="K3881">
        <v>0</v>
      </c>
      <c r="L3881">
        <v>0</v>
      </c>
      <c r="M3881">
        <v>0</v>
      </c>
      <c r="N3881">
        <v>0</v>
      </c>
      <c r="P3881" s="22" t="s">
        <v>34</v>
      </c>
      <c r="R3881" t="s">
        <v>43</v>
      </c>
      <c r="S3881" t="s">
        <v>190</v>
      </c>
      <c r="T3881" s="9" t="e">
        <f>VLOOKUP(A3881,Sku_list!$A$1:$D$2667,3,0)</f>
        <v>#N/A</v>
      </c>
      <c r="U3881" s="9" t="e">
        <f>VLOOKUP(A3881,Sku_list!$A$1:$D$2667,4,0)*(F3881/1000000*12)</f>
        <v>#N/A</v>
      </c>
      <c r="V3881" s="9" t="e">
        <f>VLOOKUP(A3881,Sku_list!$A$1:$D$2667,4,0)*(H3881/1000000*12)</f>
        <v>#N/A</v>
      </c>
      <c r="W3881" s="9" t="e">
        <f>VLOOKUP(A3881,Sku_list!$A$1:$D$2667,4,0)*(J3881/1000000*12)</f>
        <v>#N/A</v>
      </c>
      <c r="X3881" s="9" t="e">
        <f>VLOOKUP(A3881,Sku_list!$A$1:$D$2667,4,0)*(L3881/1000000*12)</f>
        <v>#N/A</v>
      </c>
      <c r="Y3881" s="9" t="e">
        <f>VLOOKUP(A3881,Sku_list!$A$1:$E$2667,5,0)*((J3881+F3881)/1000000000)</f>
        <v>#N/A</v>
      </c>
      <c r="AC3881" s="22">
        <f t="shared" ca="1" si="60"/>
        <v>6.6666666666666666E-2</v>
      </c>
    </row>
    <row r="3882" spans="1:29" x14ac:dyDescent="0.35">
      <c r="A3882">
        <v>1608152</v>
      </c>
      <c r="B3882" t="s">
        <v>245</v>
      </c>
      <c r="C3882" t="s">
        <v>65</v>
      </c>
      <c r="D3882">
        <v>0</v>
      </c>
      <c r="E3882">
        <v>0</v>
      </c>
      <c r="F3882">
        <v>0</v>
      </c>
      <c r="G3882">
        <v>0</v>
      </c>
      <c r="H3882">
        <v>0</v>
      </c>
      <c r="I3882">
        <v>0</v>
      </c>
      <c r="J3882">
        <v>0</v>
      </c>
      <c r="K3882">
        <v>0</v>
      </c>
      <c r="L3882">
        <v>0</v>
      </c>
      <c r="M3882">
        <v>0</v>
      </c>
      <c r="N3882">
        <v>0</v>
      </c>
      <c r="P3882" s="22" t="s">
        <v>34</v>
      </c>
      <c r="R3882" t="s">
        <v>300</v>
      </c>
      <c r="S3882" t="s">
        <v>83</v>
      </c>
      <c r="T3882" s="9" t="e">
        <f>VLOOKUP(A3882,Sku_list!$A$1:$D$2667,3,0)</f>
        <v>#N/A</v>
      </c>
      <c r="U3882" s="9" t="e">
        <f>VLOOKUP(A3882,Sku_list!$A$1:$D$2667,4,0)*(F3882/1000000*12)</f>
        <v>#N/A</v>
      </c>
      <c r="V3882" s="9" t="e">
        <f>VLOOKUP(A3882,Sku_list!$A$1:$D$2667,4,0)*(H3882/1000000*12)</f>
        <v>#N/A</v>
      </c>
      <c r="W3882" s="9" t="e">
        <f>VLOOKUP(A3882,Sku_list!$A$1:$D$2667,4,0)*(J3882/1000000*12)</f>
        <v>#N/A</v>
      </c>
      <c r="X3882" s="9" t="e">
        <f>VLOOKUP(A3882,Sku_list!$A$1:$D$2667,4,0)*(L3882/1000000*12)</f>
        <v>#N/A</v>
      </c>
      <c r="Y3882" s="9" t="e">
        <f>VLOOKUP(A3882,Sku_list!$A$1:$E$2667,5,0)*((J3882+F3882)/1000000000)</f>
        <v>#N/A</v>
      </c>
      <c r="AC3882" s="22">
        <f t="shared" ca="1" si="60"/>
        <v>6.6666666666666666E-2</v>
      </c>
    </row>
    <row r="3883" spans="1:29" x14ac:dyDescent="0.35">
      <c r="A3883">
        <v>1608152</v>
      </c>
      <c r="B3883" t="s">
        <v>245</v>
      </c>
      <c r="C3883" t="s">
        <v>66</v>
      </c>
      <c r="D3883">
        <v>0</v>
      </c>
      <c r="E3883">
        <v>0</v>
      </c>
      <c r="F3883">
        <v>0</v>
      </c>
      <c r="G3883">
        <v>0</v>
      </c>
      <c r="H3883">
        <v>0</v>
      </c>
      <c r="I3883">
        <v>0</v>
      </c>
      <c r="J3883">
        <v>0</v>
      </c>
      <c r="K3883">
        <v>0</v>
      </c>
      <c r="L3883">
        <v>0</v>
      </c>
      <c r="M3883">
        <v>0</v>
      </c>
      <c r="N3883">
        <v>0</v>
      </c>
      <c r="P3883" s="22" t="s">
        <v>34</v>
      </c>
      <c r="R3883" t="s">
        <v>174</v>
      </c>
      <c r="S3883" t="s">
        <v>72</v>
      </c>
      <c r="T3883" s="9" t="e">
        <f>VLOOKUP(A3883,Sku_list!$A$1:$D$2667,3,0)</f>
        <v>#N/A</v>
      </c>
      <c r="U3883" s="9" t="e">
        <f>VLOOKUP(A3883,Sku_list!$A$1:$D$2667,4,0)*(F3883/1000000*12)</f>
        <v>#N/A</v>
      </c>
      <c r="V3883" s="9" t="e">
        <f>VLOOKUP(A3883,Sku_list!$A$1:$D$2667,4,0)*(H3883/1000000*12)</f>
        <v>#N/A</v>
      </c>
      <c r="W3883" s="9" t="e">
        <f>VLOOKUP(A3883,Sku_list!$A$1:$D$2667,4,0)*(J3883/1000000*12)</f>
        <v>#N/A</v>
      </c>
      <c r="X3883" s="9" t="e">
        <f>VLOOKUP(A3883,Sku_list!$A$1:$D$2667,4,0)*(L3883/1000000*12)</f>
        <v>#N/A</v>
      </c>
      <c r="Y3883" s="9" t="e">
        <f>VLOOKUP(A3883,Sku_list!$A$1:$E$2667,5,0)*((J3883+F3883)/1000000000)</f>
        <v>#N/A</v>
      </c>
      <c r="AC3883" s="22">
        <f t="shared" ca="1" si="60"/>
        <v>6.6666666666666666E-2</v>
      </c>
    </row>
    <row r="3884" spans="1:29" x14ac:dyDescent="0.35">
      <c r="A3884">
        <v>1608152</v>
      </c>
      <c r="B3884" t="s">
        <v>245</v>
      </c>
      <c r="C3884" t="s">
        <v>67</v>
      </c>
      <c r="D3884">
        <v>0</v>
      </c>
      <c r="E3884">
        <v>0</v>
      </c>
      <c r="F3884">
        <v>0</v>
      </c>
      <c r="G3884">
        <v>0</v>
      </c>
      <c r="H3884">
        <v>0</v>
      </c>
      <c r="I3884">
        <v>0</v>
      </c>
      <c r="J3884">
        <v>0</v>
      </c>
      <c r="K3884">
        <v>0</v>
      </c>
      <c r="L3884">
        <v>0</v>
      </c>
      <c r="M3884">
        <v>0</v>
      </c>
      <c r="N3884">
        <v>0</v>
      </c>
      <c r="P3884" s="22" t="s">
        <v>34</v>
      </c>
      <c r="R3884" t="s">
        <v>176</v>
      </c>
      <c r="S3884" t="s">
        <v>72</v>
      </c>
      <c r="T3884" s="9" t="e">
        <f>VLOOKUP(A3884,Sku_list!$A$1:$D$2667,3,0)</f>
        <v>#N/A</v>
      </c>
      <c r="U3884" s="9" t="e">
        <f>VLOOKUP(A3884,Sku_list!$A$1:$D$2667,4,0)*(F3884/1000000*12)</f>
        <v>#N/A</v>
      </c>
      <c r="V3884" s="9" t="e">
        <f>VLOOKUP(A3884,Sku_list!$A$1:$D$2667,4,0)*(H3884/1000000*12)</f>
        <v>#N/A</v>
      </c>
      <c r="W3884" s="9" t="e">
        <f>VLOOKUP(A3884,Sku_list!$A$1:$D$2667,4,0)*(J3884/1000000*12)</f>
        <v>#N/A</v>
      </c>
      <c r="X3884" s="9" t="e">
        <f>VLOOKUP(A3884,Sku_list!$A$1:$D$2667,4,0)*(L3884/1000000*12)</f>
        <v>#N/A</v>
      </c>
      <c r="Y3884" s="9" t="e">
        <f>VLOOKUP(A3884,Sku_list!$A$1:$E$2667,5,0)*((J3884+F3884)/1000000000)</f>
        <v>#N/A</v>
      </c>
      <c r="AC3884" s="22">
        <f t="shared" ca="1" si="60"/>
        <v>6.6666666666666666E-2</v>
      </c>
    </row>
    <row r="3885" spans="1:29" x14ac:dyDescent="0.35">
      <c r="A3885">
        <v>1608152</v>
      </c>
      <c r="B3885" t="s">
        <v>245</v>
      </c>
      <c r="C3885" t="s">
        <v>68</v>
      </c>
      <c r="D3885">
        <v>0</v>
      </c>
      <c r="E3885">
        <v>0</v>
      </c>
      <c r="F3885">
        <v>0</v>
      </c>
      <c r="G3885">
        <v>0</v>
      </c>
      <c r="H3885">
        <v>0</v>
      </c>
      <c r="I3885">
        <v>0</v>
      </c>
      <c r="J3885">
        <v>0</v>
      </c>
      <c r="K3885">
        <v>0</v>
      </c>
      <c r="L3885">
        <v>0</v>
      </c>
      <c r="M3885">
        <v>0</v>
      </c>
      <c r="N3885">
        <v>0</v>
      </c>
      <c r="P3885" s="22" t="s">
        <v>34</v>
      </c>
      <c r="R3885" t="s">
        <v>177</v>
      </c>
      <c r="S3885" t="s">
        <v>72</v>
      </c>
      <c r="T3885" s="9" t="e">
        <f>VLOOKUP(A3885,Sku_list!$A$1:$D$2667,3,0)</f>
        <v>#N/A</v>
      </c>
      <c r="U3885" s="9" t="e">
        <f>VLOOKUP(A3885,Sku_list!$A$1:$D$2667,4,0)*(F3885/1000000*12)</f>
        <v>#N/A</v>
      </c>
      <c r="V3885" s="9" t="e">
        <f>VLOOKUP(A3885,Sku_list!$A$1:$D$2667,4,0)*(H3885/1000000*12)</f>
        <v>#N/A</v>
      </c>
      <c r="W3885" s="9" t="e">
        <f>VLOOKUP(A3885,Sku_list!$A$1:$D$2667,4,0)*(J3885/1000000*12)</f>
        <v>#N/A</v>
      </c>
      <c r="X3885" s="9" t="e">
        <f>VLOOKUP(A3885,Sku_list!$A$1:$D$2667,4,0)*(L3885/1000000*12)</f>
        <v>#N/A</v>
      </c>
      <c r="Y3885" s="9" t="e">
        <f>VLOOKUP(A3885,Sku_list!$A$1:$E$2667,5,0)*((J3885+F3885)/1000000000)</f>
        <v>#N/A</v>
      </c>
      <c r="AC3885" s="22">
        <f t="shared" ca="1" si="60"/>
        <v>6.6666666666666666E-2</v>
      </c>
    </row>
    <row r="3886" spans="1:29" x14ac:dyDescent="0.35">
      <c r="A3886">
        <v>1608152</v>
      </c>
      <c r="B3886" t="s">
        <v>245</v>
      </c>
      <c r="C3886" t="s">
        <v>44</v>
      </c>
      <c r="D3886">
        <v>0</v>
      </c>
      <c r="E3886">
        <v>21648</v>
      </c>
      <c r="F3886">
        <v>4992</v>
      </c>
      <c r="G3886">
        <v>0</v>
      </c>
      <c r="H3886">
        <v>0</v>
      </c>
      <c r="I3886">
        <v>0</v>
      </c>
      <c r="J3886">
        <v>360</v>
      </c>
      <c r="K3886">
        <v>5352</v>
      </c>
      <c r="L3886">
        <v>0</v>
      </c>
      <c r="M3886">
        <v>-5352</v>
      </c>
      <c r="N3886">
        <v>5352</v>
      </c>
      <c r="P3886" s="22" t="s">
        <v>34</v>
      </c>
      <c r="R3886" t="s">
        <v>45</v>
      </c>
      <c r="S3886" t="s">
        <v>193</v>
      </c>
      <c r="T3886" s="9" t="e">
        <f>VLOOKUP(A3886,Sku_list!$A$1:$D$2667,3,0)</f>
        <v>#N/A</v>
      </c>
      <c r="U3886" s="9" t="e">
        <f>VLOOKUP(A3886,Sku_list!$A$1:$D$2667,4,0)*(F3886/1000000*12)</f>
        <v>#N/A</v>
      </c>
      <c r="V3886" s="9" t="e">
        <f>VLOOKUP(A3886,Sku_list!$A$1:$D$2667,4,0)*(H3886/1000000*12)</f>
        <v>#N/A</v>
      </c>
      <c r="W3886" s="9" t="e">
        <f>VLOOKUP(A3886,Sku_list!$A$1:$D$2667,4,0)*(J3886/1000000*12)</f>
        <v>#N/A</v>
      </c>
      <c r="X3886" s="9" t="e">
        <f>VLOOKUP(A3886,Sku_list!$A$1:$D$2667,4,0)*(L3886/1000000*12)</f>
        <v>#N/A</v>
      </c>
      <c r="Y3886" s="9" t="e">
        <f>VLOOKUP(A3886,Sku_list!$A$1:$E$2667,5,0)*((J3886+F3886)/1000000000)</f>
        <v>#N/A</v>
      </c>
      <c r="AC3886" s="22">
        <f t="shared" ca="1" si="60"/>
        <v>6.6666666666666666E-2</v>
      </c>
    </row>
    <row r="3887" spans="1:29" x14ac:dyDescent="0.35">
      <c r="A3887">
        <v>1608152</v>
      </c>
      <c r="B3887" t="s">
        <v>245</v>
      </c>
      <c r="C3887" t="s">
        <v>272</v>
      </c>
      <c r="D3887">
        <v>0</v>
      </c>
      <c r="E3887">
        <v>0</v>
      </c>
      <c r="F3887">
        <v>0</v>
      </c>
      <c r="G3887">
        <v>0</v>
      </c>
      <c r="H3887">
        <v>0</v>
      </c>
      <c r="I3887">
        <v>0</v>
      </c>
      <c r="J3887">
        <v>0</v>
      </c>
      <c r="K3887">
        <v>0</v>
      </c>
      <c r="L3887">
        <v>0</v>
      </c>
      <c r="M3887">
        <v>0</v>
      </c>
      <c r="N3887">
        <v>0</v>
      </c>
      <c r="P3887" s="22" t="s">
        <v>34</v>
      </c>
      <c r="R3887" t="s">
        <v>99</v>
      </c>
      <c r="S3887" t="s">
        <v>173</v>
      </c>
      <c r="T3887" s="9" t="e">
        <f>VLOOKUP(A3887,Sku_list!$A$1:$D$2667,3,0)</f>
        <v>#N/A</v>
      </c>
      <c r="U3887" s="9" t="e">
        <f>VLOOKUP(A3887,Sku_list!$A$1:$D$2667,4,0)*(F3887/1000000*12)</f>
        <v>#N/A</v>
      </c>
      <c r="V3887" s="9" t="e">
        <f>VLOOKUP(A3887,Sku_list!$A$1:$D$2667,4,0)*(H3887/1000000*12)</f>
        <v>#N/A</v>
      </c>
      <c r="W3887" s="9" t="e">
        <f>VLOOKUP(A3887,Sku_list!$A$1:$D$2667,4,0)*(J3887/1000000*12)</f>
        <v>#N/A</v>
      </c>
      <c r="X3887" s="9" t="e">
        <f>VLOOKUP(A3887,Sku_list!$A$1:$D$2667,4,0)*(L3887/1000000*12)</f>
        <v>#N/A</v>
      </c>
      <c r="Y3887" s="9" t="e">
        <f>VLOOKUP(A3887,Sku_list!$A$1:$E$2667,5,0)*((J3887+F3887)/1000000000)</f>
        <v>#N/A</v>
      </c>
      <c r="AC3887" s="22">
        <f t="shared" ca="1" si="60"/>
        <v>6.6666666666666666E-2</v>
      </c>
    </row>
    <row r="3888" spans="1:29" x14ac:dyDescent="0.35">
      <c r="A3888">
        <v>1608152</v>
      </c>
      <c r="B3888" t="s">
        <v>245</v>
      </c>
      <c r="C3888" t="s">
        <v>273</v>
      </c>
      <c r="D3888">
        <v>0</v>
      </c>
      <c r="E3888">
        <v>0</v>
      </c>
      <c r="F3888">
        <v>0</v>
      </c>
      <c r="G3888">
        <v>0</v>
      </c>
      <c r="H3888">
        <v>0</v>
      </c>
      <c r="I3888">
        <v>0</v>
      </c>
      <c r="J3888">
        <v>0</v>
      </c>
      <c r="K3888">
        <v>0</v>
      </c>
      <c r="L3888">
        <v>0</v>
      </c>
      <c r="M3888">
        <v>0</v>
      </c>
      <c r="N3888">
        <v>0</v>
      </c>
      <c r="P3888" s="22" t="s">
        <v>34</v>
      </c>
      <c r="R3888" t="s">
        <v>275</v>
      </c>
      <c r="S3888" t="s">
        <v>308</v>
      </c>
      <c r="T3888" s="9" t="e">
        <f>VLOOKUP(A3888,Sku_list!$A$1:$D$2667,3,0)</f>
        <v>#N/A</v>
      </c>
      <c r="U3888" s="9" t="e">
        <f>VLOOKUP(A3888,Sku_list!$A$1:$D$2667,4,0)*(F3888/1000000*12)</f>
        <v>#N/A</v>
      </c>
      <c r="V3888" s="9" t="e">
        <f>VLOOKUP(A3888,Sku_list!$A$1:$D$2667,4,0)*(H3888/1000000*12)</f>
        <v>#N/A</v>
      </c>
      <c r="W3888" s="9" t="e">
        <f>VLOOKUP(A3888,Sku_list!$A$1:$D$2667,4,0)*(J3888/1000000*12)</f>
        <v>#N/A</v>
      </c>
      <c r="X3888" s="9" t="e">
        <f>VLOOKUP(A3888,Sku_list!$A$1:$D$2667,4,0)*(L3888/1000000*12)</f>
        <v>#N/A</v>
      </c>
      <c r="Y3888" s="9" t="e">
        <f>VLOOKUP(A3888,Sku_list!$A$1:$E$2667,5,0)*((J3888+F3888)/1000000000)</f>
        <v>#N/A</v>
      </c>
      <c r="AC3888" s="22">
        <f t="shared" ca="1" si="60"/>
        <v>6.6666666666666666E-2</v>
      </c>
    </row>
    <row r="3889" spans="1:29" x14ac:dyDescent="0.35">
      <c r="A3889">
        <v>1608153</v>
      </c>
      <c r="B3889" t="s">
        <v>247</v>
      </c>
      <c r="C3889" t="s">
        <v>191</v>
      </c>
      <c r="D3889">
        <v>0</v>
      </c>
      <c r="E3889">
        <v>0</v>
      </c>
      <c r="F3889">
        <v>0</v>
      </c>
      <c r="G3889">
        <v>0</v>
      </c>
      <c r="H3889">
        <v>0</v>
      </c>
      <c r="I3889">
        <v>0</v>
      </c>
      <c r="J3889">
        <v>11322</v>
      </c>
      <c r="K3889">
        <v>11322</v>
      </c>
      <c r="L3889">
        <v>0</v>
      </c>
      <c r="M3889">
        <v>-11322</v>
      </c>
      <c r="N3889">
        <v>11322</v>
      </c>
      <c r="P3889" s="22" t="s">
        <v>34</v>
      </c>
      <c r="R3889" t="s">
        <v>99</v>
      </c>
      <c r="S3889" t="s">
        <v>173</v>
      </c>
      <c r="T3889" s="9" t="e">
        <f>VLOOKUP(A3889,Sku_list!$A$1:$D$2667,3,0)</f>
        <v>#N/A</v>
      </c>
      <c r="U3889" s="9" t="e">
        <f>VLOOKUP(A3889,Sku_list!$A$1:$D$2667,4,0)*(F3889/1000000*12)</f>
        <v>#N/A</v>
      </c>
      <c r="V3889" s="9" t="e">
        <f>VLOOKUP(A3889,Sku_list!$A$1:$D$2667,4,0)*(H3889/1000000*12)</f>
        <v>#N/A</v>
      </c>
      <c r="W3889" s="9" t="e">
        <f>VLOOKUP(A3889,Sku_list!$A$1:$D$2667,4,0)*(J3889/1000000*12)</f>
        <v>#N/A</v>
      </c>
      <c r="X3889" s="9" t="e">
        <f>VLOOKUP(A3889,Sku_list!$A$1:$D$2667,4,0)*(L3889/1000000*12)</f>
        <v>#N/A</v>
      </c>
      <c r="Y3889" s="9" t="e">
        <f>VLOOKUP(A3889,Sku_list!$A$1:$E$2667,5,0)*((J3889+F3889)/1000000000)</f>
        <v>#N/A</v>
      </c>
      <c r="AC3889" s="22">
        <f t="shared" ca="1" si="60"/>
        <v>6.6666666666666666E-2</v>
      </c>
    </row>
    <row r="3890" spans="1:29" x14ac:dyDescent="0.35">
      <c r="A3890">
        <v>1608153</v>
      </c>
      <c r="B3890" t="s">
        <v>247</v>
      </c>
      <c r="C3890" t="s">
        <v>139</v>
      </c>
      <c r="D3890">
        <v>0</v>
      </c>
      <c r="E3890">
        <v>0</v>
      </c>
      <c r="F3890">
        <v>0</v>
      </c>
      <c r="G3890">
        <v>0</v>
      </c>
      <c r="H3890">
        <v>0</v>
      </c>
      <c r="I3890">
        <v>0</v>
      </c>
      <c r="J3890">
        <v>0</v>
      </c>
      <c r="K3890">
        <v>0</v>
      </c>
      <c r="L3890">
        <v>0</v>
      </c>
      <c r="M3890">
        <v>0</v>
      </c>
      <c r="N3890">
        <v>0</v>
      </c>
      <c r="P3890" s="22" t="s">
        <v>34</v>
      </c>
      <c r="R3890" t="s">
        <v>70</v>
      </c>
      <c r="S3890" t="s">
        <v>69</v>
      </c>
      <c r="T3890" s="9" t="e">
        <f>VLOOKUP(A3890,Sku_list!$A$1:$D$2667,3,0)</f>
        <v>#N/A</v>
      </c>
      <c r="U3890" s="9" t="e">
        <f>VLOOKUP(A3890,Sku_list!$A$1:$D$2667,4,0)*(F3890/1000000*12)</f>
        <v>#N/A</v>
      </c>
      <c r="V3890" s="9" t="e">
        <f>VLOOKUP(A3890,Sku_list!$A$1:$D$2667,4,0)*(H3890/1000000*12)</f>
        <v>#N/A</v>
      </c>
      <c r="W3890" s="9" t="e">
        <f>VLOOKUP(A3890,Sku_list!$A$1:$D$2667,4,0)*(J3890/1000000*12)</f>
        <v>#N/A</v>
      </c>
      <c r="X3890" s="9" t="e">
        <f>VLOOKUP(A3890,Sku_list!$A$1:$D$2667,4,0)*(L3890/1000000*12)</f>
        <v>#N/A</v>
      </c>
      <c r="Y3890" s="9" t="e">
        <f>VLOOKUP(A3890,Sku_list!$A$1:$E$2667,5,0)*((J3890+F3890)/1000000000)</f>
        <v>#N/A</v>
      </c>
      <c r="AC3890" s="22">
        <f t="shared" ca="1" si="60"/>
        <v>6.6666666666666666E-2</v>
      </c>
    </row>
    <row r="3891" spans="1:29" x14ac:dyDescent="0.35">
      <c r="A3891">
        <v>1608153</v>
      </c>
      <c r="B3891" t="s">
        <v>247</v>
      </c>
      <c r="C3891" t="s">
        <v>140</v>
      </c>
      <c r="D3891">
        <v>0</v>
      </c>
      <c r="E3891">
        <v>0</v>
      </c>
      <c r="F3891">
        <v>0</v>
      </c>
      <c r="G3891">
        <v>0</v>
      </c>
      <c r="H3891">
        <v>0</v>
      </c>
      <c r="I3891">
        <v>0</v>
      </c>
      <c r="J3891">
        <v>0</v>
      </c>
      <c r="K3891">
        <v>0</v>
      </c>
      <c r="L3891">
        <v>0</v>
      </c>
      <c r="M3891">
        <v>0</v>
      </c>
      <c r="N3891">
        <v>0</v>
      </c>
      <c r="P3891" s="22" t="s">
        <v>34</v>
      </c>
      <c r="R3891" t="s">
        <v>71</v>
      </c>
      <c r="S3891" t="s">
        <v>72</v>
      </c>
      <c r="T3891" s="9" t="e">
        <f>VLOOKUP(A3891,Sku_list!$A$1:$D$2667,3,0)</f>
        <v>#N/A</v>
      </c>
      <c r="U3891" s="9" t="e">
        <f>VLOOKUP(A3891,Sku_list!$A$1:$D$2667,4,0)*(F3891/1000000*12)</f>
        <v>#N/A</v>
      </c>
      <c r="V3891" s="9" t="e">
        <f>VLOOKUP(A3891,Sku_list!$A$1:$D$2667,4,0)*(H3891/1000000*12)</f>
        <v>#N/A</v>
      </c>
      <c r="W3891" s="9" t="e">
        <f>VLOOKUP(A3891,Sku_list!$A$1:$D$2667,4,0)*(J3891/1000000*12)</f>
        <v>#N/A</v>
      </c>
      <c r="X3891" s="9" t="e">
        <f>VLOOKUP(A3891,Sku_list!$A$1:$D$2667,4,0)*(L3891/1000000*12)</f>
        <v>#N/A</v>
      </c>
      <c r="Y3891" s="9" t="e">
        <f>VLOOKUP(A3891,Sku_list!$A$1:$E$2667,5,0)*((J3891+F3891)/1000000000)</f>
        <v>#N/A</v>
      </c>
      <c r="AC3891" s="22">
        <f t="shared" ca="1" si="60"/>
        <v>6.6666666666666666E-2</v>
      </c>
    </row>
    <row r="3892" spans="1:29" x14ac:dyDescent="0.35">
      <c r="A3892">
        <v>1608153</v>
      </c>
      <c r="B3892" t="s">
        <v>247</v>
      </c>
      <c r="C3892" t="s">
        <v>141</v>
      </c>
      <c r="D3892">
        <v>50194</v>
      </c>
      <c r="E3892">
        <v>0</v>
      </c>
      <c r="F3892">
        <v>900</v>
      </c>
      <c r="G3892">
        <v>13014</v>
      </c>
      <c r="H3892">
        <v>11430</v>
      </c>
      <c r="I3892">
        <v>0</v>
      </c>
      <c r="J3892">
        <v>26632</v>
      </c>
      <c r="K3892">
        <v>25948</v>
      </c>
      <c r="L3892">
        <v>38000</v>
      </c>
      <c r="M3892">
        <v>-962</v>
      </c>
      <c r="N3892">
        <v>962</v>
      </c>
      <c r="P3892" s="22">
        <v>1.0253157894736842</v>
      </c>
      <c r="R3892" t="s">
        <v>82</v>
      </c>
      <c r="S3892" t="s">
        <v>83</v>
      </c>
      <c r="T3892" s="9" t="e">
        <f>VLOOKUP(A3892,Sku_list!$A$1:$D$2667,3,0)</f>
        <v>#N/A</v>
      </c>
      <c r="U3892" s="9" t="e">
        <f>VLOOKUP(A3892,Sku_list!$A$1:$D$2667,4,0)*(F3892/1000000*12)</f>
        <v>#N/A</v>
      </c>
      <c r="V3892" s="9" t="e">
        <f>VLOOKUP(A3892,Sku_list!$A$1:$D$2667,4,0)*(H3892/1000000*12)</f>
        <v>#N/A</v>
      </c>
      <c r="W3892" s="9" t="e">
        <f>VLOOKUP(A3892,Sku_list!$A$1:$D$2667,4,0)*(J3892/1000000*12)</f>
        <v>#N/A</v>
      </c>
      <c r="X3892" s="9" t="e">
        <f>VLOOKUP(A3892,Sku_list!$A$1:$D$2667,4,0)*(L3892/1000000*12)</f>
        <v>#N/A</v>
      </c>
      <c r="Y3892" s="9" t="e">
        <f>VLOOKUP(A3892,Sku_list!$A$1:$E$2667,5,0)*((J3892+F3892)/1000000000)</f>
        <v>#N/A</v>
      </c>
      <c r="AC3892" s="22">
        <f t="shared" ca="1" si="60"/>
        <v>6.6666666666666666E-2</v>
      </c>
    </row>
    <row r="3893" spans="1:29" x14ac:dyDescent="0.35">
      <c r="A3893">
        <v>1608153</v>
      </c>
      <c r="B3893" t="s">
        <v>247</v>
      </c>
      <c r="C3893" t="s">
        <v>142</v>
      </c>
      <c r="D3893">
        <v>0</v>
      </c>
      <c r="E3893">
        <v>0</v>
      </c>
      <c r="F3893">
        <v>0</v>
      </c>
      <c r="G3893">
        <v>0</v>
      </c>
      <c r="H3893">
        <v>0</v>
      </c>
      <c r="I3893">
        <v>0</v>
      </c>
      <c r="J3893">
        <v>0</v>
      </c>
      <c r="K3893">
        <v>0</v>
      </c>
      <c r="L3893">
        <v>0</v>
      </c>
      <c r="M3893">
        <v>0</v>
      </c>
      <c r="N3893">
        <v>0</v>
      </c>
      <c r="P3893" s="22" t="s">
        <v>34</v>
      </c>
      <c r="R3893" t="s">
        <v>84</v>
      </c>
      <c r="S3893" t="s">
        <v>85</v>
      </c>
      <c r="T3893" s="9" t="e">
        <f>VLOOKUP(A3893,Sku_list!$A$1:$D$2667,3,0)</f>
        <v>#N/A</v>
      </c>
      <c r="U3893" s="9" t="e">
        <f>VLOOKUP(A3893,Sku_list!$A$1:$D$2667,4,0)*(F3893/1000000*12)</f>
        <v>#N/A</v>
      </c>
      <c r="V3893" s="9" t="e">
        <f>VLOOKUP(A3893,Sku_list!$A$1:$D$2667,4,0)*(H3893/1000000*12)</f>
        <v>#N/A</v>
      </c>
      <c r="W3893" s="9" t="e">
        <f>VLOOKUP(A3893,Sku_list!$A$1:$D$2667,4,0)*(J3893/1000000*12)</f>
        <v>#N/A</v>
      </c>
      <c r="X3893" s="9" t="e">
        <f>VLOOKUP(A3893,Sku_list!$A$1:$D$2667,4,0)*(L3893/1000000*12)</f>
        <v>#N/A</v>
      </c>
      <c r="Y3893" s="9" t="e">
        <f>VLOOKUP(A3893,Sku_list!$A$1:$E$2667,5,0)*((J3893+F3893)/1000000000)</f>
        <v>#N/A</v>
      </c>
      <c r="AC3893" s="22">
        <f t="shared" ca="1" si="60"/>
        <v>6.6666666666666666E-2</v>
      </c>
    </row>
    <row r="3894" spans="1:29" x14ac:dyDescent="0.35">
      <c r="A3894">
        <v>1608153</v>
      </c>
      <c r="B3894" t="s">
        <v>247</v>
      </c>
      <c r="C3894" t="s">
        <v>143</v>
      </c>
      <c r="D3894">
        <v>0</v>
      </c>
      <c r="E3894">
        <v>0</v>
      </c>
      <c r="F3894">
        <v>0</v>
      </c>
      <c r="G3894">
        <v>0</v>
      </c>
      <c r="H3894">
        <v>0</v>
      </c>
      <c r="I3894">
        <v>0</v>
      </c>
      <c r="J3894">
        <v>0</v>
      </c>
      <c r="K3894">
        <v>0</v>
      </c>
      <c r="L3894">
        <v>0</v>
      </c>
      <c r="M3894">
        <v>0</v>
      </c>
      <c r="N3894">
        <v>0</v>
      </c>
      <c r="P3894" s="22" t="s">
        <v>34</v>
      </c>
      <c r="R3894" t="s">
        <v>86</v>
      </c>
      <c r="S3894" t="s">
        <v>85</v>
      </c>
      <c r="T3894" s="9" t="e">
        <f>VLOOKUP(A3894,Sku_list!$A$1:$D$2667,3,0)</f>
        <v>#N/A</v>
      </c>
      <c r="U3894" s="9" t="e">
        <f>VLOOKUP(A3894,Sku_list!$A$1:$D$2667,4,0)*(F3894/1000000*12)</f>
        <v>#N/A</v>
      </c>
      <c r="V3894" s="9" t="e">
        <f>VLOOKUP(A3894,Sku_list!$A$1:$D$2667,4,0)*(H3894/1000000*12)</f>
        <v>#N/A</v>
      </c>
      <c r="W3894" s="9" t="e">
        <f>VLOOKUP(A3894,Sku_list!$A$1:$D$2667,4,0)*(J3894/1000000*12)</f>
        <v>#N/A</v>
      </c>
      <c r="X3894" s="9" t="e">
        <f>VLOOKUP(A3894,Sku_list!$A$1:$D$2667,4,0)*(L3894/1000000*12)</f>
        <v>#N/A</v>
      </c>
      <c r="Y3894" s="9" t="e">
        <f>VLOOKUP(A3894,Sku_list!$A$1:$E$2667,5,0)*((J3894+F3894)/1000000000)</f>
        <v>#N/A</v>
      </c>
      <c r="AC3894" s="22">
        <f t="shared" ca="1" si="60"/>
        <v>6.6666666666666666E-2</v>
      </c>
    </row>
    <row r="3895" spans="1:29" x14ac:dyDescent="0.35">
      <c r="A3895">
        <v>1608153</v>
      </c>
      <c r="B3895" t="s">
        <v>247</v>
      </c>
      <c r="C3895" t="s">
        <v>144</v>
      </c>
      <c r="D3895">
        <v>0</v>
      </c>
      <c r="E3895">
        <v>0</v>
      </c>
      <c r="F3895">
        <v>0</v>
      </c>
      <c r="G3895">
        <v>14364</v>
      </c>
      <c r="H3895">
        <v>936</v>
      </c>
      <c r="I3895">
        <v>0</v>
      </c>
      <c r="J3895">
        <v>43</v>
      </c>
      <c r="K3895">
        <v>43</v>
      </c>
      <c r="L3895">
        <v>0</v>
      </c>
      <c r="M3895">
        <v>-979</v>
      </c>
      <c r="N3895">
        <v>979</v>
      </c>
      <c r="P3895" s="22" t="s">
        <v>34</v>
      </c>
      <c r="R3895" t="s">
        <v>87</v>
      </c>
      <c r="S3895" t="s">
        <v>72</v>
      </c>
      <c r="T3895" s="9" t="e">
        <f>VLOOKUP(A3895,Sku_list!$A$1:$D$2667,3,0)</f>
        <v>#N/A</v>
      </c>
      <c r="U3895" s="9" t="e">
        <f>VLOOKUP(A3895,Sku_list!$A$1:$D$2667,4,0)*(F3895/1000000*12)</f>
        <v>#N/A</v>
      </c>
      <c r="V3895" s="9" t="e">
        <f>VLOOKUP(A3895,Sku_list!$A$1:$D$2667,4,0)*(H3895/1000000*12)</f>
        <v>#N/A</v>
      </c>
      <c r="W3895" s="9" t="e">
        <f>VLOOKUP(A3895,Sku_list!$A$1:$D$2667,4,0)*(J3895/1000000*12)</f>
        <v>#N/A</v>
      </c>
      <c r="X3895" s="9" t="e">
        <f>VLOOKUP(A3895,Sku_list!$A$1:$D$2667,4,0)*(L3895/1000000*12)</f>
        <v>#N/A</v>
      </c>
      <c r="Y3895" s="9" t="e">
        <f>VLOOKUP(A3895,Sku_list!$A$1:$E$2667,5,0)*((J3895+F3895)/1000000000)</f>
        <v>#N/A</v>
      </c>
      <c r="AC3895" s="22">
        <f t="shared" ca="1" si="60"/>
        <v>6.6666666666666666E-2</v>
      </c>
    </row>
    <row r="3896" spans="1:29" x14ac:dyDescent="0.35">
      <c r="A3896">
        <v>1608153</v>
      </c>
      <c r="B3896" t="s">
        <v>247</v>
      </c>
      <c r="C3896" t="s">
        <v>145</v>
      </c>
      <c r="D3896">
        <v>0</v>
      </c>
      <c r="E3896">
        <v>0</v>
      </c>
      <c r="F3896">
        <v>0</v>
      </c>
      <c r="G3896">
        <v>0</v>
      </c>
      <c r="H3896">
        <v>0</v>
      </c>
      <c r="I3896">
        <v>0</v>
      </c>
      <c r="J3896">
        <v>0</v>
      </c>
      <c r="K3896">
        <v>0</v>
      </c>
      <c r="L3896">
        <v>0</v>
      </c>
      <c r="M3896">
        <v>0</v>
      </c>
      <c r="N3896">
        <v>0</v>
      </c>
      <c r="P3896" s="22" t="s">
        <v>34</v>
      </c>
      <c r="R3896" t="s">
        <v>88</v>
      </c>
      <c r="S3896" t="s">
        <v>83</v>
      </c>
      <c r="T3896" s="9" t="e">
        <f>VLOOKUP(A3896,Sku_list!$A$1:$D$2667,3,0)</f>
        <v>#N/A</v>
      </c>
      <c r="U3896" s="9" t="e">
        <f>VLOOKUP(A3896,Sku_list!$A$1:$D$2667,4,0)*(F3896/1000000*12)</f>
        <v>#N/A</v>
      </c>
      <c r="V3896" s="9" t="e">
        <f>VLOOKUP(A3896,Sku_list!$A$1:$D$2667,4,0)*(H3896/1000000*12)</f>
        <v>#N/A</v>
      </c>
      <c r="W3896" s="9" t="e">
        <f>VLOOKUP(A3896,Sku_list!$A$1:$D$2667,4,0)*(J3896/1000000*12)</f>
        <v>#N/A</v>
      </c>
      <c r="X3896" s="9" t="e">
        <f>VLOOKUP(A3896,Sku_list!$A$1:$D$2667,4,0)*(L3896/1000000*12)</f>
        <v>#N/A</v>
      </c>
      <c r="Y3896" s="9" t="e">
        <f>VLOOKUP(A3896,Sku_list!$A$1:$E$2667,5,0)*((J3896+F3896)/1000000000)</f>
        <v>#N/A</v>
      </c>
      <c r="AC3896" s="22">
        <f t="shared" ca="1" si="60"/>
        <v>6.6666666666666666E-2</v>
      </c>
    </row>
    <row r="3897" spans="1:29" x14ac:dyDescent="0.35">
      <c r="A3897">
        <v>1608153</v>
      </c>
      <c r="B3897" t="s">
        <v>247</v>
      </c>
      <c r="C3897" t="s">
        <v>146</v>
      </c>
      <c r="D3897">
        <v>0</v>
      </c>
      <c r="E3897">
        <v>11430</v>
      </c>
      <c r="F3897">
        <v>5670</v>
      </c>
      <c r="G3897">
        <v>16608</v>
      </c>
      <c r="H3897">
        <v>0</v>
      </c>
      <c r="I3897">
        <v>11430</v>
      </c>
      <c r="J3897">
        <v>11442</v>
      </c>
      <c r="K3897">
        <v>14178</v>
      </c>
      <c r="L3897">
        <v>30000</v>
      </c>
      <c r="M3897">
        <v>12888</v>
      </c>
      <c r="N3897">
        <v>-12888</v>
      </c>
      <c r="P3897" s="22">
        <v>0.57040000000000002</v>
      </c>
      <c r="R3897" t="s">
        <v>89</v>
      </c>
      <c r="S3897" t="s">
        <v>69</v>
      </c>
      <c r="T3897" s="9" t="e">
        <f>VLOOKUP(A3897,Sku_list!$A$1:$D$2667,3,0)</f>
        <v>#N/A</v>
      </c>
      <c r="U3897" s="9" t="e">
        <f>VLOOKUP(A3897,Sku_list!$A$1:$D$2667,4,0)*(F3897/1000000*12)</f>
        <v>#N/A</v>
      </c>
      <c r="V3897" s="9" t="e">
        <f>VLOOKUP(A3897,Sku_list!$A$1:$D$2667,4,0)*(H3897/1000000*12)</f>
        <v>#N/A</v>
      </c>
      <c r="W3897" s="9" t="e">
        <f>VLOOKUP(A3897,Sku_list!$A$1:$D$2667,4,0)*(J3897/1000000*12)</f>
        <v>#N/A</v>
      </c>
      <c r="X3897" s="9" t="e">
        <f>VLOOKUP(A3897,Sku_list!$A$1:$D$2667,4,0)*(L3897/1000000*12)</f>
        <v>#N/A</v>
      </c>
      <c r="Y3897" s="9" t="e">
        <f>VLOOKUP(A3897,Sku_list!$A$1:$E$2667,5,0)*((J3897+F3897)/1000000000)</f>
        <v>#N/A</v>
      </c>
      <c r="AC3897" s="22">
        <f t="shared" ca="1" si="60"/>
        <v>6.6666666666666666E-2</v>
      </c>
    </row>
    <row r="3898" spans="1:29" x14ac:dyDescent="0.35">
      <c r="A3898">
        <v>1608153</v>
      </c>
      <c r="B3898" t="s">
        <v>247</v>
      </c>
      <c r="C3898" t="s">
        <v>147</v>
      </c>
      <c r="D3898">
        <v>0</v>
      </c>
      <c r="E3898">
        <v>0</v>
      </c>
      <c r="F3898">
        <v>0</v>
      </c>
      <c r="G3898">
        <v>0</v>
      </c>
      <c r="H3898">
        <v>0</v>
      </c>
      <c r="I3898">
        <v>0</v>
      </c>
      <c r="J3898">
        <v>0</v>
      </c>
      <c r="K3898">
        <v>0</v>
      </c>
      <c r="L3898">
        <v>0</v>
      </c>
      <c r="M3898">
        <v>0</v>
      </c>
      <c r="N3898">
        <v>0</v>
      </c>
      <c r="P3898" s="22" t="s">
        <v>34</v>
      </c>
      <c r="R3898" t="s">
        <v>90</v>
      </c>
      <c r="S3898" t="s">
        <v>69</v>
      </c>
      <c r="T3898" s="9" t="e">
        <f>VLOOKUP(A3898,Sku_list!$A$1:$D$2667,3,0)</f>
        <v>#N/A</v>
      </c>
      <c r="U3898" s="9" t="e">
        <f>VLOOKUP(A3898,Sku_list!$A$1:$D$2667,4,0)*(F3898/1000000*12)</f>
        <v>#N/A</v>
      </c>
      <c r="V3898" s="9" t="e">
        <f>VLOOKUP(A3898,Sku_list!$A$1:$D$2667,4,0)*(H3898/1000000*12)</f>
        <v>#N/A</v>
      </c>
      <c r="W3898" s="9" t="e">
        <f>VLOOKUP(A3898,Sku_list!$A$1:$D$2667,4,0)*(J3898/1000000*12)</f>
        <v>#N/A</v>
      </c>
      <c r="X3898" s="9" t="e">
        <f>VLOOKUP(A3898,Sku_list!$A$1:$D$2667,4,0)*(L3898/1000000*12)</f>
        <v>#N/A</v>
      </c>
      <c r="Y3898" s="9" t="e">
        <f>VLOOKUP(A3898,Sku_list!$A$1:$E$2667,5,0)*((J3898+F3898)/1000000000)</f>
        <v>#N/A</v>
      </c>
      <c r="AC3898" s="22">
        <f t="shared" ca="1" si="60"/>
        <v>6.6666666666666666E-2</v>
      </c>
    </row>
    <row r="3899" spans="1:29" x14ac:dyDescent="0.35">
      <c r="A3899">
        <v>1608153</v>
      </c>
      <c r="B3899" t="s">
        <v>247</v>
      </c>
      <c r="C3899" t="s">
        <v>148</v>
      </c>
      <c r="D3899">
        <v>0</v>
      </c>
      <c r="E3899">
        <v>0</v>
      </c>
      <c r="F3899">
        <v>0</v>
      </c>
      <c r="G3899">
        <v>0</v>
      </c>
      <c r="H3899">
        <v>0</v>
      </c>
      <c r="I3899">
        <v>0</v>
      </c>
      <c r="J3899">
        <v>0</v>
      </c>
      <c r="K3899">
        <v>0</v>
      </c>
      <c r="L3899">
        <v>0</v>
      </c>
      <c r="M3899">
        <v>0</v>
      </c>
      <c r="N3899">
        <v>0</v>
      </c>
      <c r="P3899" s="22" t="s">
        <v>34</v>
      </c>
      <c r="R3899" t="s">
        <v>91</v>
      </c>
      <c r="S3899" t="s">
        <v>85</v>
      </c>
      <c r="T3899" s="9" t="e">
        <f>VLOOKUP(A3899,Sku_list!$A$1:$D$2667,3,0)</f>
        <v>#N/A</v>
      </c>
      <c r="U3899" s="9" t="e">
        <f>VLOOKUP(A3899,Sku_list!$A$1:$D$2667,4,0)*(F3899/1000000*12)</f>
        <v>#N/A</v>
      </c>
      <c r="V3899" s="9" t="e">
        <f>VLOOKUP(A3899,Sku_list!$A$1:$D$2667,4,0)*(H3899/1000000*12)</f>
        <v>#N/A</v>
      </c>
      <c r="W3899" s="9" t="e">
        <f>VLOOKUP(A3899,Sku_list!$A$1:$D$2667,4,0)*(J3899/1000000*12)</f>
        <v>#N/A</v>
      </c>
      <c r="X3899" s="9" t="e">
        <f>VLOOKUP(A3899,Sku_list!$A$1:$D$2667,4,0)*(L3899/1000000*12)</f>
        <v>#N/A</v>
      </c>
      <c r="Y3899" s="9" t="e">
        <f>VLOOKUP(A3899,Sku_list!$A$1:$E$2667,5,0)*((J3899+F3899)/1000000000)</f>
        <v>#N/A</v>
      </c>
      <c r="AC3899" s="22">
        <f t="shared" ca="1" si="60"/>
        <v>6.6666666666666666E-2</v>
      </c>
    </row>
    <row r="3900" spans="1:29" x14ac:dyDescent="0.35">
      <c r="A3900">
        <v>1608153</v>
      </c>
      <c r="B3900" t="s">
        <v>247</v>
      </c>
      <c r="C3900" t="s">
        <v>149</v>
      </c>
      <c r="D3900">
        <v>0</v>
      </c>
      <c r="E3900">
        <v>0</v>
      </c>
      <c r="F3900">
        <v>0</v>
      </c>
      <c r="G3900">
        <v>0</v>
      </c>
      <c r="H3900">
        <v>0</v>
      </c>
      <c r="I3900">
        <v>0</v>
      </c>
      <c r="J3900">
        <v>0</v>
      </c>
      <c r="K3900">
        <v>0</v>
      </c>
      <c r="L3900">
        <v>0</v>
      </c>
      <c r="M3900">
        <v>0</v>
      </c>
      <c r="N3900">
        <v>0</v>
      </c>
      <c r="P3900" s="22" t="s">
        <v>34</v>
      </c>
      <c r="R3900" t="s">
        <v>92</v>
      </c>
      <c r="S3900" t="s">
        <v>85</v>
      </c>
      <c r="T3900" s="9" t="e">
        <f>VLOOKUP(A3900,Sku_list!$A$1:$D$2667,3,0)</f>
        <v>#N/A</v>
      </c>
      <c r="U3900" s="9" t="e">
        <f>VLOOKUP(A3900,Sku_list!$A$1:$D$2667,4,0)*(F3900/1000000*12)</f>
        <v>#N/A</v>
      </c>
      <c r="V3900" s="9" t="e">
        <f>VLOOKUP(A3900,Sku_list!$A$1:$D$2667,4,0)*(H3900/1000000*12)</f>
        <v>#N/A</v>
      </c>
      <c r="W3900" s="9" t="e">
        <f>VLOOKUP(A3900,Sku_list!$A$1:$D$2667,4,0)*(J3900/1000000*12)</f>
        <v>#N/A</v>
      </c>
      <c r="X3900" s="9" t="e">
        <f>VLOOKUP(A3900,Sku_list!$A$1:$D$2667,4,0)*(L3900/1000000*12)</f>
        <v>#N/A</v>
      </c>
      <c r="Y3900" s="9" t="e">
        <f>VLOOKUP(A3900,Sku_list!$A$1:$E$2667,5,0)*((J3900+F3900)/1000000000)</f>
        <v>#N/A</v>
      </c>
      <c r="AC3900" s="22">
        <f t="shared" ca="1" si="60"/>
        <v>6.6666666666666666E-2</v>
      </c>
    </row>
    <row r="3901" spans="1:29" x14ac:dyDescent="0.35">
      <c r="A3901">
        <v>1608153</v>
      </c>
      <c r="B3901" t="s">
        <v>247</v>
      </c>
      <c r="C3901" t="s">
        <v>150</v>
      </c>
      <c r="D3901">
        <v>0</v>
      </c>
      <c r="E3901">
        <v>0</v>
      </c>
      <c r="F3901">
        <v>0</v>
      </c>
      <c r="G3901">
        <v>0</v>
      </c>
      <c r="H3901">
        <v>0</v>
      </c>
      <c r="I3901">
        <v>0</v>
      </c>
      <c r="J3901">
        <v>0</v>
      </c>
      <c r="K3901">
        <v>0</v>
      </c>
      <c r="L3901">
        <v>0</v>
      </c>
      <c r="M3901">
        <v>0</v>
      </c>
      <c r="N3901">
        <v>0</v>
      </c>
      <c r="P3901" s="22" t="s">
        <v>34</v>
      </c>
      <c r="R3901" t="s">
        <v>93</v>
      </c>
      <c r="S3901" t="s">
        <v>85</v>
      </c>
      <c r="T3901" s="9" t="e">
        <f>VLOOKUP(A3901,Sku_list!$A$1:$D$2667,3,0)</f>
        <v>#N/A</v>
      </c>
      <c r="U3901" s="9" t="e">
        <f>VLOOKUP(A3901,Sku_list!$A$1:$D$2667,4,0)*(F3901/1000000*12)</f>
        <v>#N/A</v>
      </c>
      <c r="V3901" s="9" t="e">
        <f>VLOOKUP(A3901,Sku_list!$A$1:$D$2667,4,0)*(H3901/1000000*12)</f>
        <v>#N/A</v>
      </c>
      <c r="W3901" s="9" t="e">
        <f>VLOOKUP(A3901,Sku_list!$A$1:$D$2667,4,0)*(J3901/1000000*12)</f>
        <v>#N/A</v>
      </c>
      <c r="X3901" s="9" t="e">
        <f>VLOOKUP(A3901,Sku_list!$A$1:$D$2667,4,0)*(L3901/1000000*12)</f>
        <v>#N/A</v>
      </c>
      <c r="Y3901" s="9" t="e">
        <f>VLOOKUP(A3901,Sku_list!$A$1:$E$2667,5,0)*((J3901+F3901)/1000000000)</f>
        <v>#N/A</v>
      </c>
      <c r="AC3901" s="22">
        <f t="shared" ca="1" si="60"/>
        <v>6.6666666666666666E-2</v>
      </c>
    </row>
    <row r="3902" spans="1:29" x14ac:dyDescent="0.35">
      <c r="A3902">
        <v>1608153</v>
      </c>
      <c r="B3902" t="s">
        <v>247</v>
      </c>
      <c r="C3902" t="s">
        <v>151</v>
      </c>
      <c r="D3902">
        <v>0</v>
      </c>
      <c r="E3902">
        <v>0</v>
      </c>
      <c r="F3902">
        <v>16308</v>
      </c>
      <c r="G3902">
        <v>6846</v>
      </c>
      <c r="H3902">
        <v>1198</v>
      </c>
      <c r="I3902">
        <v>0</v>
      </c>
      <c r="J3902">
        <v>0</v>
      </c>
      <c r="K3902">
        <v>16308</v>
      </c>
      <c r="L3902">
        <v>12000</v>
      </c>
      <c r="M3902">
        <v>-5506</v>
      </c>
      <c r="N3902">
        <v>5506</v>
      </c>
      <c r="P3902" s="22">
        <v>1.4588333333333334</v>
      </c>
      <c r="R3902" t="s">
        <v>94</v>
      </c>
      <c r="S3902" t="s">
        <v>83</v>
      </c>
      <c r="T3902" s="9" t="e">
        <f>VLOOKUP(A3902,Sku_list!$A$1:$D$2667,3,0)</f>
        <v>#N/A</v>
      </c>
      <c r="U3902" s="9" t="e">
        <f>VLOOKUP(A3902,Sku_list!$A$1:$D$2667,4,0)*(F3902/1000000*12)</f>
        <v>#N/A</v>
      </c>
      <c r="V3902" s="9" t="e">
        <f>VLOOKUP(A3902,Sku_list!$A$1:$D$2667,4,0)*(H3902/1000000*12)</f>
        <v>#N/A</v>
      </c>
      <c r="W3902" s="9" t="e">
        <f>VLOOKUP(A3902,Sku_list!$A$1:$D$2667,4,0)*(J3902/1000000*12)</f>
        <v>#N/A</v>
      </c>
      <c r="X3902" s="9" t="e">
        <f>VLOOKUP(A3902,Sku_list!$A$1:$D$2667,4,0)*(L3902/1000000*12)</f>
        <v>#N/A</v>
      </c>
      <c r="Y3902" s="9" t="e">
        <f>VLOOKUP(A3902,Sku_list!$A$1:$E$2667,5,0)*((J3902+F3902)/1000000000)</f>
        <v>#N/A</v>
      </c>
      <c r="AC3902" s="22">
        <f t="shared" ca="1" si="60"/>
        <v>6.6666666666666666E-2</v>
      </c>
    </row>
    <row r="3903" spans="1:29" x14ac:dyDescent="0.35">
      <c r="A3903">
        <v>1608153</v>
      </c>
      <c r="B3903" t="s">
        <v>247</v>
      </c>
      <c r="C3903" t="s">
        <v>152</v>
      </c>
      <c r="D3903">
        <v>0</v>
      </c>
      <c r="E3903">
        <v>0</v>
      </c>
      <c r="F3903">
        <v>0</v>
      </c>
      <c r="G3903">
        <v>0</v>
      </c>
      <c r="H3903">
        <v>0</v>
      </c>
      <c r="I3903">
        <v>0</v>
      </c>
      <c r="J3903">
        <v>0</v>
      </c>
      <c r="K3903">
        <v>0</v>
      </c>
      <c r="L3903">
        <v>0</v>
      </c>
      <c r="M3903">
        <v>0</v>
      </c>
      <c r="N3903">
        <v>0</v>
      </c>
      <c r="P3903" s="22" t="s">
        <v>34</v>
      </c>
      <c r="R3903" t="s">
        <v>95</v>
      </c>
      <c r="S3903" t="s">
        <v>83</v>
      </c>
      <c r="T3903" s="9" t="e">
        <f>VLOOKUP(A3903,Sku_list!$A$1:$D$2667,3,0)</f>
        <v>#N/A</v>
      </c>
      <c r="U3903" s="9" t="e">
        <f>VLOOKUP(A3903,Sku_list!$A$1:$D$2667,4,0)*(F3903/1000000*12)</f>
        <v>#N/A</v>
      </c>
      <c r="V3903" s="9" t="e">
        <f>VLOOKUP(A3903,Sku_list!$A$1:$D$2667,4,0)*(H3903/1000000*12)</f>
        <v>#N/A</v>
      </c>
      <c r="W3903" s="9" t="e">
        <f>VLOOKUP(A3903,Sku_list!$A$1:$D$2667,4,0)*(J3903/1000000*12)</f>
        <v>#N/A</v>
      </c>
      <c r="X3903" s="9" t="e">
        <f>VLOOKUP(A3903,Sku_list!$A$1:$D$2667,4,0)*(L3903/1000000*12)</f>
        <v>#N/A</v>
      </c>
      <c r="Y3903" s="9" t="e">
        <f>VLOOKUP(A3903,Sku_list!$A$1:$E$2667,5,0)*((J3903+F3903)/1000000000)</f>
        <v>#N/A</v>
      </c>
      <c r="AC3903" s="22">
        <f t="shared" ca="1" si="60"/>
        <v>6.6666666666666666E-2</v>
      </c>
    </row>
    <row r="3904" spans="1:29" x14ac:dyDescent="0.35">
      <c r="A3904">
        <v>1608153</v>
      </c>
      <c r="B3904" t="s">
        <v>247</v>
      </c>
      <c r="C3904" t="s">
        <v>153</v>
      </c>
      <c r="D3904">
        <v>0</v>
      </c>
      <c r="E3904">
        <v>0</v>
      </c>
      <c r="F3904">
        <v>0</v>
      </c>
      <c r="G3904">
        <v>0</v>
      </c>
      <c r="H3904">
        <v>0</v>
      </c>
      <c r="I3904">
        <v>0</v>
      </c>
      <c r="J3904">
        <v>0</v>
      </c>
      <c r="K3904">
        <v>0</v>
      </c>
      <c r="L3904">
        <v>0</v>
      </c>
      <c r="M3904">
        <v>0</v>
      </c>
      <c r="N3904">
        <v>0</v>
      </c>
      <c r="P3904" s="22" t="s">
        <v>34</v>
      </c>
      <c r="R3904" t="s">
        <v>189</v>
      </c>
      <c r="S3904" t="s">
        <v>190</v>
      </c>
      <c r="T3904" s="9" t="e">
        <f>VLOOKUP(A3904,Sku_list!$A$1:$D$2667,3,0)</f>
        <v>#N/A</v>
      </c>
      <c r="U3904" s="9" t="e">
        <f>VLOOKUP(A3904,Sku_list!$A$1:$D$2667,4,0)*(F3904/1000000*12)</f>
        <v>#N/A</v>
      </c>
      <c r="V3904" s="9" t="e">
        <f>VLOOKUP(A3904,Sku_list!$A$1:$D$2667,4,0)*(H3904/1000000*12)</f>
        <v>#N/A</v>
      </c>
      <c r="W3904" s="9" t="e">
        <f>VLOOKUP(A3904,Sku_list!$A$1:$D$2667,4,0)*(J3904/1000000*12)</f>
        <v>#N/A</v>
      </c>
      <c r="X3904" s="9" t="e">
        <f>VLOOKUP(A3904,Sku_list!$A$1:$D$2667,4,0)*(L3904/1000000*12)</f>
        <v>#N/A</v>
      </c>
      <c r="Y3904" s="9" t="e">
        <f>VLOOKUP(A3904,Sku_list!$A$1:$E$2667,5,0)*((J3904+F3904)/1000000000)</f>
        <v>#N/A</v>
      </c>
      <c r="AC3904" s="22">
        <f t="shared" ca="1" si="60"/>
        <v>6.6666666666666666E-2</v>
      </c>
    </row>
    <row r="3905" spans="1:29" x14ac:dyDescent="0.35">
      <c r="A3905">
        <v>1608153</v>
      </c>
      <c r="B3905" t="s">
        <v>247</v>
      </c>
      <c r="C3905" t="s">
        <v>154</v>
      </c>
      <c r="D3905">
        <v>0</v>
      </c>
      <c r="E3905">
        <v>0</v>
      </c>
      <c r="F3905">
        <v>0</v>
      </c>
      <c r="G3905">
        <v>0</v>
      </c>
      <c r="H3905">
        <v>0</v>
      </c>
      <c r="I3905">
        <v>0</v>
      </c>
      <c r="J3905">
        <v>0</v>
      </c>
      <c r="K3905">
        <v>0</v>
      </c>
      <c r="L3905">
        <v>0</v>
      </c>
      <c r="M3905">
        <v>0</v>
      </c>
      <c r="N3905">
        <v>0</v>
      </c>
      <c r="P3905" s="22" t="s">
        <v>34</v>
      </c>
      <c r="R3905" t="s">
        <v>96</v>
      </c>
      <c r="S3905" t="s">
        <v>72</v>
      </c>
      <c r="T3905" s="9" t="e">
        <f>VLOOKUP(A3905,Sku_list!$A$1:$D$2667,3,0)</f>
        <v>#N/A</v>
      </c>
      <c r="U3905" s="9" t="e">
        <f>VLOOKUP(A3905,Sku_list!$A$1:$D$2667,4,0)*(F3905/1000000*12)</f>
        <v>#N/A</v>
      </c>
      <c r="V3905" s="9" t="e">
        <f>VLOOKUP(A3905,Sku_list!$A$1:$D$2667,4,0)*(H3905/1000000*12)</f>
        <v>#N/A</v>
      </c>
      <c r="W3905" s="9" t="e">
        <f>VLOOKUP(A3905,Sku_list!$A$1:$D$2667,4,0)*(J3905/1000000*12)</f>
        <v>#N/A</v>
      </c>
      <c r="X3905" s="9" t="e">
        <f>VLOOKUP(A3905,Sku_list!$A$1:$D$2667,4,0)*(L3905/1000000*12)</f>
        <v>#N/A</v>
      </c>
      <c r="Y3905" s="9" t="e">
        <f>VLOOKUP(A3905,Sku_list!$A$1:$E$2667,5,0)*((J3905+F3905)/1000000000)</f>
        <v>#N/A</v>
      </c>
      <c r="AC3905" s="22">
        <f t="shared" ca="1" si="60"/>
        <v>6.6666666666666666E-2</v>
      </c>
    </row>
    <row r="3906" spans="1:29" x14ac:dyDescent="0.35">
      <c r="A3906">
        <v>1608153</v>
      </c>
      <c r="B3906" t="s">
        <v>247</v>
      </c>
      <c r="C3906" t="s">
        <v>155</v>
      </c>
      <c r="D3906">
        <v>0</v>
      </c>
      <c r="E3906">
        <v>0</v>
      </c>
      <c r="F3906">
        <v>0</v>
      </c>
      <c r="G3906">
        <v>1944</v>
      </c>
      <c r="H3906">
        <v>0</v>
      </c>
      <c r="I3906">
        <v>0</v>
      </c>
      <c r="J3906">
        <v>0</v>
      </c>
      <c r="K3906">
        <v>0</v>
      </c>
      <c r="L3906">
        <v>0</v>
      </c>
      <c r="M3906">
        <v>0</v>
      </c>
      <c r="N3906">
        <v>0</v>
      </c>
      <c r="P3906" s="22" t="s">
        <v>34</v>
      </c>
      <c r="R3906" t="s">
        <v>97</v>
      </c>
      <c r="S3906" t="s">
        <v>72</v>
      </c>
      <c r="T3906" s="9" t="e">
        <f>VLOOKUP(A3906,Sku_list!$A$1:$D$2667,3,0)</f>
        <v>#N/A</v>
      </c>
      <c r="U3906" s="9" t="e">
        <f>VLOOKUP(A3906,Sku_list!$A$1:$D$2667,4,0)*(F3906/1000000*12)</f>
        <v>#N/A</v>
      </c>
      <c r="V3906" s="9" t="e">
        <f>VLOOKUP(A3906,Sku_list!$A$1:$D$2667,4,0)*(H3906/1000000*12)</f>
        <v>#N/A</v>
      </c>
      <c r="W3906" s="9" t="e">
        <f>VLOOKUP(A3906,Sku_list!$A$1:$D$2667,4,0)*(J3906/1000000*12)</f>
        <v>#N/A</v>
      </c>
      <c r="X3906" s="9" t="e">
        <f>VLOOKUP(A3906,Sku_list!$A$1:$D$2667,4,0)*(L3906/1000000*12)</f>
        <v>#N/A</v>
      </c>
      <c r="Y3906" s="9" t="e">
        <f>VLOOKUP(A3906,Sku_list!$A$1:$E$2667,5,0)*((J3906+F3906)/1000000000)</f>
        <v>#N/A</v>
      </c>
      <c r="AC3906" s="22">
        <f t="shared" ca="1" si="60"/>
        <v>6.6666666666666666E-2</v>
      </c>
    </row>
    <row r="3907" spans="1:29" x14ac:dyDescent="0.35">
      <c r="A3907">
        <v>1608153</v>
      </c>
      <c r="B3907" t="s">
        <v>247</v>
      </c>
      <c r="C3907" t="s">
        <v>156</v>
      </c>
      <c r="D3907">
        <v>0</v>
      </c>
      <c r="E3907">
        <v>0</v>
      </c>
      <c r="F3907">
        <v>0</v>
      </c>
      <c r="G3907">
        <v>0</v>
      </c>
      <c r="H3907">
        <v>0</v>
      </c>
      <c r="I3907">
        <v>0</v>
      </c>
      <c r="J3907">
        <v>0</v>
      </c>
      <c r="K3907">
        <v>0</v>
      </c>
      <c r="L3907">
        <v>0</v>
      </c>
      <c r="M3907">
        <v>0</v>
      </c>
      <c r="N3907">
        <v>0</v>
      </c>
      <c r="P3907" s="22" t="s">
        <v>34</v>
      </c>
      <c r="R3907" t="s">
        <v>38</v>
      </c>
      <c r="S3907" t="s">
        <v>69</v>
      </c>
      <c r="T3907" s="9" t="e">
        <f>VLOOKUP(A3907,Sku_list!$A$1:$D$2667,3,0)</f>
        <v>#N/A</v>
      </c>
      <c r="U3907" s="9" t="e">
        <f>VLOOKUP(A3907,Sku_list!$A$1:$D$2667,4,0)*(F3907/1000000*12)</f>
        <v>#N/A</v>
      </c>
      <c r="V3907" s="9" t="e">
        <f>VLOOKUP(A3907,Sku_list!$A$1:$D$2667,4,0)*(H3907/1000000*12)</f>
        <v>#N/A</v>
      </c>
      <c r="W3907" s="9" t="e">
        <f>VLOOKUP(A3907,Sku_list!$A$1:$D$2667,4,0)*(J3907/1000000*12)</f>
        <v>#N/A</v>
      </c>
      <c r="X3907" s="9" t="e">
        <f>VLOOKUP(A3907,Sku_list!$A$1:$D$2667,4,0)*(L3907/1000000*12)</f>
        <v>#N/A</v>
      </c>
      <c r="Y3907" s="9" t="e">
        <f>VLOOKUP(A3907,Sku_list!$A$1:$E$2667,5,0)*((J3907+F3907)/1000000000)</f>
        <v>#N/A</v>
      </c>
      <c r="AC3907" s="22">
        <f t="shared" ref="AC3907:AC3970" ca="1" si="61">(DAY(TODAY())+AB3907)/30</f>
        <v>6.6666666666666666E-2</v>
      </c>
    </row>
    <row r="3908" spans="1:29" x14ac:dyDescent="0.35">
      <c r="A3908">
        <v>1608153</v>
      </c>
      <c r="B3908" t="s">
        <v>247</v>
      </c>
      <c r="C3908" t="s">
        <v>157</v>
      </c>
      <c r="D3908">
        <v>0</v>
      </c>
      <c r="E3908">
        <v>0</v>
      </c>
      <c r="F3908">
        <v>0</v>
      </c>
      <c r="G3908">
        <v>0</v>
      </c>
      <c r="H3908">
        <v>0</v>
      </c>
      <c r="I3908">
        <v>0</v>
      </c>
      <c r="J3908">
        <v>0</v>
      </c>
      <c r="K3908">
        <v>0</v>
      </c>
      <c r="L3908">
        <v>0</v>
      </c>
      <c r="M3908">
        <v>0</v>
      </c>
      <c r="N3908">
        <v>0</v>
      </c>
      <c r="P3908" s="22" t="s">
        <v>34</v>
      </c>
      <c r="R3908" t="s">
        <v>98</v>
      </c>
      <c r="S3908" t="s">
        <v>72</v>
      </c>
      <c r="T3908" s="9" t="e">
        <f>VLOOKUP(A3908,Sku_list!$A$1:$D$2667,3,0)</f>
        <v>#N/A</v>
      </c>
      <c r="U3908" s="9" t="e">
        <f>VLOOKUP(A3908,Sku_list!$A$1:$D$2667,4,0)*(F3908/1000000*12)</f>
        <v>#N/A</v>
      </c>
      <c r="V3908" s="9" t="e">
        <f>VLOOKUP(A3908,Sku_list!$A$1:$D$2667,4,0)*(H3908/1000000*12)</f>
        <v>#N/A</v>
      </c>
      <c r="W3908" s="9" t="e">
        <f>VLOOKUP(A3908,Sku_list!$A$1:$D$2667,4,0)*(J3908/1000000*12)</f>
        <v>#N/A</v>
      </c>
      <c r="X3908" s="9" t="e">
        <f>VLOOKUP(A3908,Sku_list!$A$1:$D$2667,4,0)*(L3908/1000000*12)</f>
        <v>#N/A</v>
      </c>
      <c r="Y3908" s="9" t="e">
        <f>VLOOKUP(A3908,Sku_list!$A$1:$E$2667,5,0)*((J3908+F3908)/1000000000)</f>
        <v>#N/A</v>
      </c>
      <c r="AC3908" s="22">
        <f t="shared" ca="1" si="61"/>
        <v>6.6666666666666666E-2</v>
      </c>
    </row>
    <row r="3909" spans="1:29" x14ac:dyDescent="0.35">
      <c r="A3909">
        <v>1608153</v>
      </c>
      <c r="B3909" t="s">
        <v>247</v>
      </c>
      <c r="C3909" t="s">
        <v>158</v>
      </c>
      <c r="D3909">
        <v>0</v>
      </c>
      <c r="E3909">
        <v>0</v>
      </c>
      <c r="F3909">
        <v>0</v>
      </c>
      <c r="G3909">
        <v>0</v>
      </c>
      <c r="H3909">
        <v>0</v>
      </c>
      <c r="I3909">
        <v>0</v>
      </c>
      <c r="J3909">
        <v>0</v>
      </c>
      <c r="K3909">
        <v>0</v>
      </c>
      <c r="L3909">
        <v>0</v>
      </c>
      <c r="M3909">
        <v>0</v>
      </c>
      <c r="N3909">
        <v>0</v>
      </c>
      <c r="P3909" s="22" t="s">
        <v>34</v>
      </c>
      <c r="R3909" t="s">
        <v>99</v>
      </c>
      <c r="S3909" t="s">
        <v>69</v>
      </c>
      <c r="T3909" s="9" t="e">
        <f>VLOOKUP(A3909,Sku_list!$A$1:$D$2667,3,0)</f>
        <v>#N/A</v>
      </c>
      <c r="U3909" s="9" t="e">
        <f>VLOOKUP(A3909,Sku_list!$A$1:$D$2667,4,0)*(F3909/1000000*12)</f>
        <v>#N/A</v>
      </c>
      <c r="V3909" s="9" t="e">
        <f>VLOOKUP(A3909,Sku_list!$A$1:$D$2667,4,0)*(H3909/1000000*12)</f>
        <v>#N/A</v>
      </c>
      <c r="W3909" s="9" t="e">
        <f>VLOOKUP(A3909,Sku_list!$A$1:$D$2667,4,0)*(J3909/1000000*12)</f>
        <v>#N/A</v>
      </c>
      <c r="X3909" s="9" t="e">
        <f>VLOOKUP(A3909,Sku_list!$A$1:$D$2667,4,0)*(L3909/1000000*12)</f>
        <v>#N/A</v>
      </c>
      <c r="Y3909" s="9" t="e">
        <f>VLOOKUP(A3909,Sku_list!$A$1:$E$2667,5,0)*((J3909+F3909)/1000000000)</f>
        <v>#N/A</v>
      </c>
      <c r="AC3909" s="22">
        <f t="shared" ca="1" si="61"/>
        <v>6.6666666666666666E-2</v>
      </c>
    </row>
    <row r="3910" spans="1:29" x14ac:dyDescent="0.35">
      <c r="A3910">
        <v>1608153</v>
      </c>
      <c r="B3910" t="s">
        <v>247</v>
      </c>
      <c r="C3910" t="s">
        <v>159</v>
      </c>
      <c r="D3910">
        <v>0</v>
      </c>
      <c r="E3910">
        <v>0</v>
      </c>
      <c r="F3910">
        <v>0</v>
      </c>
      <c r="G3910">
        <v>0</v>
      </c>
      <c r="H3910">
        <v>0</v>
      </c>
      <c r="I3910">
        <v>0</v>
      </c>
      <c r="J3910">
        <v>0</v>
      </c>
      <c r="K3910">
        <v>0</v>
      </c>
      <c r="L3910">
        <v>0</v>
      </c>
      <c r="M3910">
        <v>0</v>
      </c>
      <c r="N3910">
        <v>0</v>
      </c>
      <c r="P3910" s="22" t="s">
        <v>34</v>
      </c>
      <c r="R3910" t="s">
        <v>100</v>
      </c>
      <c r="S3910" t="s">
        <v>72</v>
      </c>
      <c r="T3910" s="9" t="e">
        <f>VLOOKUP(A3910,Sku_list!$A$1:$D$2667,3,0)</f>
        <v>#N/A</v>
      </c>
      <c r="U3910" s="9" t="e">
        <f>VLOOKUP(A3910,Sku_list!$A$1:$D$2667,4,0)*(F3910/1000000*12)</f>
        <v>#N/A</v>
      </c>
      <c r="V3910" s="9" t="e">
        <f>VLOOKUP(A3910,Sku_list!$A$1:$D$2667,4,0)*(H3910/1000000*12)</f>
        <v>#N/A</v>
      </c>
      <c r="W3910" s="9" t="e">
        <f>VLOOKUP(A3910,Sku_list!$A$1:$D$2667,4,0)*(J3910/1000000*12)</f>
        <v>#N/A</v>
      </c>
      <c r="X3910" s="9" t="e">
        <f>VLOOKUP(A3910,Sku_list!$A$1:$D$2667,4,0)*(L3910/1000000*12)</f>
        <v>#N/A</v>
      </c>
      <c r="Y3910" s="9" t="e">
        <f>VLOOKUP(A3910,Sku_list!$A$1:$E$2667,5,0)*((J3910+F3910)/1000000000)</f>
        <v>#N/A</v>
      </c>
      <c r="AC3910" s="22">
        <f t="shared" ca="1" si="61"/>
        <v>6.6666666666666666E-2</v>
      </c>
    </row>
    <row r="3911" spans="1:29" x14ac:dyDescent="0.35">
      <c r="A3911">
        <v>1608153</v>
      </c>
      <c r="B3911" t="s">
        <v>247</v>
      </c>
      <c r="C3911" t="s">
        <v>160</v>
      </c>
      <c r="D3911">
        <v>0</v>
      </c>
      <c r="E3911">
        <v>0</v>
      </c>
      <c r="F3911">
        <v>0</v>
      </c>
      <c r="G3911">
        <v>0</v>
      </c>
      <c r="H3911">
        <v>0</v>
      </c>
      <c r="I3911">
        <v>0</v>
      </c>
      <c r="J3911">
        <v>0</v>
      </c>
      <c r="K3911">
        <v>0</v>
      </c>
      <c r="L3911">
        <v>0</v>
      </c>
      <c r="M3911">
        <v>0</v>
      </c>
      <c r="N3911">
        <v>0</v>
      </c>
      <c r="P3911" s="22" t="s">
        <v>34</v>
      </c>
      <c r="R3911" t="s">
        <v>101</v>
      </c>
      <c r="S3911" t="s">
        <v>69</v>
      </c>
      <c r="T3911" s="9" t="e">
        <f>VLOOKUP(A3911,Sku_list!$A$1:$D$2667,3,0)</f>
        <v>#N/A</v>
      </c>
      <c r="U3911" s="9" t="e">
        <f>VLOOKUP(A3911,Sku_list!$A$1:$D$2667,4,0)*(F3911/1000000*12)</f>
        <v>#N/A</v>
      </c>
      <c r="V3911" s="9" t="e">
        <f>VLOOKUP(A3911,Sku_list!$A$1:$D$2667,4,0)*(H3911/1000000*12)</f>
        <v>#N/A</v>
      </c>
      <c r="W3911" s="9" t="e">
        <f>VLOOKUP(A3911,Sku_list!$A$1:$D$2667,4,0)*(J3911/1000000*12)</f>
        <v>#N/A</v>
      </c>
      <c r="X3911" s="9" t="e">
        <f>VLOOKUP(A3911,Sku_list!$A$1:$D$2667,4,0)*(L3911/1000000*12)</f>
        <v>#N/A</v>
      </c>
      <c r="Y3911" s="9" t="e">
        <f>VLOOKUP(A3911,Sku_list!$A$1:$E$2667,5,0)*((J3911+F3911)/1000000000)</f>
        <v>#N/A</v>
      </c>
      <c r="AC3911" s="22">
        <f t="shared" ca="1" si="61"/>
        <v>6.6666666666666666E-2</v>
      </c>
    </row>
    <row r="3912" spans="1:29" x14ac:dyDescent="0.35">
      <c r="A3912">
        <v>1608153</v>
      </c>
      <c r="B3912" t="s">
        <v>247</v>
      </c>
      <c r="C3912" t="s">
        <v>161</v>
      </c>
      <c r="D3912">
        <v>0</v>
      </c>
      <c r="E3912">
        <v>0</v>
      </c>
      <c r="F3912">
        <v>0</v>
      </c>
      <c r="G3912">
        <v>0</v>
      </c>
      <c r="H3912">
        <v>0</v>
      </c>
      <c r="I3912">
        <v>0</v>
      </c>
      <c r="J3912">
        <v>0</v>
      </c>
      <c r="K3912">
        <v>0</v>
      </c>
      <c r="L3912">
        <v>0</v>
      </c>
      <c r="M3912">
        <v>0</v>
      </c>
      <c r="N3912">
        <v>0</v>
      </c>
      <c r="P3912" s="22" t="s">
        <v>34</v>
      </c>
      <c r="R3912" t="s">
        <v>102</v>
      </c>
      <c r="S3912" t="s">
        <v>306</v>
      </c>
      <c r="T3912" s="9" t="e">
        <f>VLOOKUP(A3912,Sku_list!$A$1:$D$2667,3,0)</f>
        <v>#N/A</v>
      </c>
      <c r="U3912" s="9" t="e">
        <f>VLOOKUP(A3912,Sku_list!$A$1:$D$2667,4,0)*(F3912/1000000*12)</f>
        <v>#N/A</v>
      </c>
      <c r="V3912" s="9" t="e">
        <f>VLOOKUP(A3912,Sku_list!$A$1:$D$2667,4,0)*(H3912/1000000*12)</f>
        <v>#N/A</v>
      </c>
      <c r="W3912" s="9" t="e">
        <f>VLOOKUP(A3912,Sku_list!$A$1:$D$2667,4,0)*(J3912/1000000*12)</f>
        <v>#N/A</v>
      </c>
      <c r="X3912" s="9" t="e">
        <f>VLOOKUP(A3912,Sku_list!$A$1:$D$2667,4,0)*(L3912/1000000*12)</f>
        <v>#N/A</v>
      </c>
      <c r="Y3912" s="9" t="e">
        <f>VLOOKUP(A3912,Sku_list!$A$1:$E$2667,5,0)*((J3912+F3912)/1000000000)</f>
        <v>#N/A</v>
      </c>
      <c r="AC3912" s="22">
        <f t="shared" ca="1" si="61"/>
        <v>6.6666666666666666E-2</v>
      </c>
    </row>
    <row r="3913" spans="1:29" x14ac:dyDescent="0.35">
      <c r="A3913">
        <v>1608153</v>
      </c>
      <c r="B3913" t="s">
        <v>247</v>
      </c>
      <c r="C3913" t="s">
        <v>162</v>
      </c>
      <c r="D3913">
        <v>0</v>
      </c>
      <c r="E3913">
        <v>0</v>
      </c>
      <c r="F3913">
        <v>0</v>
      </c>
      <c r="G3913">
        <v>0</v>
      </c>
      <c r="H3913">
        <v>0</v>
      </c>
      <c r="I3913">
        <v>0</v>
      </c>
      <c r="J3913">
        <v>0</v>
      </c>
      <c r="K3913">
        <v>0</v>
      </c>
      <c r="L3913">
        <v>0</v>
      </c>
      <c r="M3913">
        <v>0</v>
      </c>
      <c r="N3913">
        <v>0</v>
      </c>
      <c r="P3913" s="22" t="s">
        <v>34</v>
      </c>
      <c r="R3913" t="s">
        <v>103</v>
      </c>
      <c r="S3913" t="s">
        <v>69</v>
      </c>
      <c r="T3913" s="9" t="e">
        <f>VLOOKUP(A3913,Sku_list!$A$1:$D$2667,3,0)</f>
        <v>#N/A</v>
      </c>
      <c r="U3913" s="9" t="e">
        <f>VLOOKUP(A3913,Sku_list!$A$1:$D$2667,4,0)*(F3913/1000000*12)</f>
        <v>#N/A</v>
      </c>
      <c r="V3913" s="9" t="e">
        <f>VLOOKUP(A3913,Sku_list!$A$1:$D$2667,4,0)*(H3913/1000000*12)</f>
        <v>#N/A</v>
      </c>
      <c r="W3913" s="9" t="e">
        <f>VLOOKUP(A3913,Sku_list!$A$1:$D$2667,4,0)*(J3913/1000000*12)</f>
        <v>#N/A</v>
      </c>
      <c r="X3913" s="9" t="e">
        <f>VLOOKUP(A3913,Sku_list!$A$1:$D$2667,4,0)*(L3913/1000000*12)</f>
        <v>#N/A</v>
      </c>
      <c r="Y3913" s="9" t="e">
        <f>VLOOKUP(A3913,Sku_list!$A$1:$E$2667,5,0)*((J3913+F3913)/1000000000)</f>
        <v>#N/A</v>
      </c>
      <c r="AC3913" s="22">
        <f t="shared" ca="1" si="61"/>
        <v>6.6666666666666666E-2</v>
      </c>
    </row>
    <row r="3914" spans="1:29" x14ac:dyDescent="0.35">
      <c r="A3914">
        <v>1608153</v>
      </c>
      <c r="B3914" t="s">
        <v>247</v>
      </c>
      <c r="C3914" t="s">
        <v>164</v>
      </c>
      <c r="D3914">
        <v>0</v>
      </c>
      <c r="E3914">
        <v>0</v>
      </c>
      <c r="F3914">
        <v>0</v>
      </c>
      <c r="G3914">
        <v>0</v>
      </c>
      <c r="H3914">
        <v>0</v>
      </c>
      <c r="I3914">
        <v>0</v>
      </c>
      <c r="J3914">
        <v>0</v>
      </c>
      <c r="K3914">
        <v>0</v>
      </c>
      <c r="L3914">
        <v>0</v>
      </c>
      <c r="M3914">
        <v>0</v>
      </c>
      <c r="N3914">
        <v>0</v>
      </c>
      <c r="P3914" s="22" t="s">
        <v>34</v>
      </c>
      <c r="R3914" t="s">
        <v>104</v>
      </c>
      <c r="S3914" t="s">
        <v>69</v>
      </c>
      <c r="T3914" s="9" t="e">
        <f>VLOOKUP(A3914,Sku_list!$A$1:$D$2667,3,0)</f>
        <v>#N/A</v>
      </c>
      <c r="U3914" s="9" t="e">
        <f>VLOOKUP(A3914,Sku_list!$A$1:$D$2667,4,0)*(F3914/1000000*12)</f>
        <v>#N/A</v>
      </c>
      <c r="V3914" s="9" t="e">
        <f>VLOOKUP(A3914,Sku_list!$A$1:$D$2667,4,0)*(H3914/1000000*12)</f>
        <v>#N/A</v>
      </c>
      <c r="W3914" s="9" t="e">
        <f>VLOOKUP(A3914,Sku_list!$A$1:$D$2667,4,0)*(J3914/1000000*12)</f>
        <v>#N/A</v>
      </c>
      <c r="X3914" s="9" t="e">
        <f>VLOOKUP(A3914,Sku_list!$A$1:$D$2667,4,0)*(L3914/1000000*12)</f>
        <v>#N/A</v>
      </c>
      <c r="Y3914" s="9" t="e">
        <f>VLOOKUP(A3914,Sku_list!$A$1:$E$2667,5,0)*((J3914+F3914)/1000000000)</f>
        <v>#N/A</v>
      </c>
      <c r="AC3914" s="22">
        <f t="shared" ca="1" si="61"/>
        <v>6.6666666666666666E-2</v>
      </c>
    </row>
    <row r="3915" spans="1:29" x14ac:dyDescent="0.35">
      <c r="A3915">
        <v>1608153</v>
      </c>
      <c r="B3915" t="s">
        <v>247</v>
      </c>
      <c r="C3915" t="s">
        <v>165</v>
      </c>
      <c r="D3915">
        <v>0</v>
      </c>
      <c r="E3915">
        <v>0</v>
      </c>
      <c r="F3915">
        <v>0</v>
      </c>
      <c r="G3915">
        <v>1440</v>
      </c>
      <c r="H3915">
        <v>0</v>
      </c>
      <c r="I3915">
        <v>0</v>
      </c>
      <c r="J3915">
        <v>0</v>
      </c>
      <c r="K3915">
        <v>0</v>
      </c>
      <c r="L3915">
        <v>0</v>
      </c>
      <c r="M3915">
        <v>0</v>
      </c>
      <c r="N3915">
        <v>0</v>
      </c>
      <c r="P3915" s="22" t="s">
        <v>34</v>
      </c>
      <c r="R3915" t="s">
        <v>105</v>
      </c>
      <c r="S3915" t="s">
        <v>83</v>
      </c>
      <c r="T3915" s="9" t="e">
        <f>VLOOKUP(A3915,Sku_list!$A$1:$D$2667,3,0)</f>
        <v>#N/A</v>
      </c>
      <c r="U3915" s="9" t="e">
        <f>VLOOKUP(A3915,Sku_list!$A$1:$D$2667,4,0)*(F3915/1000000*12)</f>
        <v>#N/A</v>
      </c>
      <c r="V3915" s="9" t="e">
        <f>VLOOKUP(A3915,Sku_list!$A$1:$D$2667,4,0)*(H3915/1000000*12)</f>
        <v>#N/A</v>
      </c>
      <c r="W3915" s="9" t="e">
        <f>VLOOKUP(A3915,Sku_list!$A$1:$D$2667,4,0)*(J3915/1000000*12)</f>
        <v>#N/A</v>
      </c>
      <c r="X3915" s="9" t="e">
        <f>VLOOKUP(A3915,Sku_list!$A$1:$D$2667,4,0)*(L3915/1000000*12)</f>
        <v>#N/A</v>
      </c>
      <c r="Y3915" s="9" t="e">
        <f>VLOOKUP(A3915,Sku_list!$A$1:$E$2667,5,0)*((J3915+F3915)/1000000000)</f>
        <v>#N/A</v>
      </c>
      <c r="AC3915" s="22">
        <f t="shared" ca="1" si="61"/>
        <v>6.6666666666666666E-2</v>
      </c>
    </row>
    <row r="3916" spans="1:29" x14ac:dyDescent="0.35">
      <c r="A3916">
        <v>1608153</v>
      </c>
      <c r="B3916" t="s">
        <v>247</v>
      </c>
      <c r="C3916" t="s">
        <v>163</v>
      </c>
      <c r="D3916">
        <v>0</v>
      </c>
      <c r="E3916">
        <v>0</v>
      </c>
      <c r="F3916">
        <v>0</v>
      </c>
      <c r="G3916">
        <v>0</v>
      </c>
      <c r="H3916">
        <v>0</v>
      </c>
      <c r="I3916">
        <v>0</v>
      </c>
      <c r="J3916">
        <v>0</v>
      </c>
      <c r="K3916">
        <v>0</v>
      </c>
      <c r="L3916">
        <v>0</v>
      </c>
      <c r="M3916">
        <v>0</v>
      </c>
      <c r="N3916">
        <v>0</v>
      </c>
      <c r="P3916" s="22" t="s">
        <v>34</v>
      </c>
      <c r="R3916" t="s">
        <v>117</v>
      </c>
      <c r="S3916" t="s">
        <v>83</v>
      </c>
      <c r="T3916" s="9" t="e">
        <f>VLOOKUP(A3916,Sku_list!$A$1:$D$2667,3,0)</f>
        <v>#N/A</v>
      </c>
      <c r="U3916" s="9" t="e">
        <f>VLOOKUP(A3916,Sku_list!$A$1:$D$2667,4,0)*(F3916/1000000*12)</f>
        <v>#N/A</v>
      </c>
      <c r="V3916" s="9" t="e">
        <f>VLOOKUP(A3916,Sku_list!$A$1:$D$2667,4,0)*(H3916/1000000*12)</f>
        <v>#N/A</v>
      </c>
      <c r="W3916" s="9" t="e">
        <f>VLOOKUP(A3916,Sku_list!$A$1:$D$2667,4,0)*(J3916/1000000*12)</f>
        <v>#N/A</v>
      </c>
      <c r="X3916" s="9" t="e">
        <f>VLOOKUP(A3916,Sku_list!$A$1:$D$2667,4,0)*(L3916/1000000*12)</f>
        <v>#N/A</v>
      </c>
      <c r="Y3916" s="9" t="e">
        <f>VLOOKUP(A3916,Sku_list!$A$1:$E$2667,5,0)*((J3916+F3916)/1000000000)</f>
        <v>#N/A</v>
      </c>
      <c r="AC3916" s="22">
        <f t="shared" ca="1" si="61"/>
        <v>6.6666666666666666E-2</v>
      </c>
    </row>
    <row r="3917" spans="1:29" x14ac:dyDescent="0.35">
      <c r="A3917">
        <v>1608153</v>
      </c>
      <c r="B3917" t="s">
        <v>247</v>
      </c>
      <c r="C3917" t="s">
        <v>166</v>
      </c>
      <c r="D3917">
        <v>0</v>
      </c>
      <c r="E3917">
        <v>0</v>
      </c>
      <c r="F3917">
        <v>0</v>
      </c>
      <c r="G3917">
        <v>0</v>
      </c>
      <c r="H3917">
        <v>0</v>
      </c>
      <c r="I3917">
        <v>0</v>
      </c>
      <c r="J3917">
        <v>0</v>
      </c>
      <c r="K3917">
        <v>0</v>
      </c>
      <c r="L3917">
        <v>0</v>
      </c>
      <c r="M3917">
        <v>0</v>
      </c>
      <c r="N3917">
        <v>0</v>
      </c>
      <c r="P3917" s="22" t="s">
        <v>34</v>
      </c>
      <c r="R3917" t="s">
        <v>118</v>
      </c>
      <c r="S3917" t="s">
        <v>85</v>
      </c>
      <c r="T3917" s="9" t="e">
        <f>VLOOKUP(A3917,Sku_list!$A$1:$D$2667,3,0)</f>
        <v>#N/A</v>
      </c>
      <c r="U3917" s="9" t="e">
        <f>VLOOKUP(A3917,Sku_list!$A$1:$D$2667,4,0)*(F3917/1000000*12)</f>
        <v>#N/A</v>
      </c>
      <c r="V3917" s="9" t="e">
        <f>VLOOKUP(A3917,Sku_list!$A$1:$D$2667,4,0)*(H3917/1000000*12)</f>
        <v>#N/A</v>
      </c>
      <c r="W3917" s="9" t="e">
        <f>VLOOKUP(A3917,Sku_list!$A$1:$D$2667,4,0)*(J3917/1000000*12)</f>
        <v>#N/A</v>
      </c>
      <c r="X3917" s="9" t="e">
        <f>VLOOKUP(A3917,Sku_list!$A$1:$D$2667,4,0)*(L3917/1000000*12)</f>
        <v>#N/A</v>
      </c>
      <c r="Y3917" s="9" t="e">
        <f>VLOOKUP(A3917,Sku_list!$A$1:$E$2667,5,0)*((J3917+F3917)/1000000000)</f>
        <v>#N/A</v>
      </c>
      <c r="AC3917" s="22">
        <f t="shared" ca="1" si="61"/>
        <v>6.6666666666666666E-2</v>
      </c>
    </row>
    <row r="3918" spans="1:29" x14ac:dyDescent="0.35">
      <c r="A3918">
        <v>1608153</v>
      </c>
      <c r="B3918" t="s">
        <v>247</v>
      </c>
      <c r="C3918" t="s">
        <v>167</v>
      </c>
      <c r="D3918">
        <v>0</v>
      </c>
      <c r="E3918">
        <v>0</v>
      </c>
      <c r="F3918">
        <v>0</v>
      </c>
      <c r="G3918">
        <v>0</v>
      </c>
      <c r="H3918">
        <v>0</v>
      </c>
      <c r="I3918">
        <v>0</v>
      </c>
      <c r="J3918">
        <v>0</v>
      </c>
      <c r="K3918">
        <v>0</v>
      </c>
      <c r="L3918">
        <v>0</v>
      </c>
      <c r="M3918">
        <v>0</v>
      </c>
      <c r="N3918">
        <v>0</v>
      </c>
      <c r="P3918" s="22" t="s">
        <v>34</v>
      </c>
      <c r="R3918" t="s">
        <v>119</v>
      </c>
      <c r="S3918" t="s">
        <v>72</v>
      </c>
      <c r="T3918" s="9" t="e">
        <f>VLOOKUP(A3918,Sku_list!$A$1:$D$2667,3,0)</f>
        <v>#N/A</v>
      </c>
      <c r="U3918" s="9" t="e">
        <f>VLOOKUP(A3918,Sku_list!$A$1:$D$2667,4,0)*(F3918/1000000*12)</f>
        <v>#N/A</v>
      </c>
      <c r="V3918" s="9" t="e">
        <f>VLOOKUP(A3918,Sku_list!$A$1:$D$2667,4,0)*(H3918/1000000*12)</f>
        <v>#N/A</v>
      </c>
      <c r="W3918" s="9" t="e">
        <f>VLOOKUP(A3918,Sku_list!$A$1:$D$2667,4,0)*(J3918/1000000*12)</f>
        <v>#N/A</v>
      </c>
      <c r="X3918" s="9" t="e">
        <f>VLOOKUP(A3918,Sku_list!$A$1:$D$2667,4,0)*(L3918/1000000*12)</f>
        <v>#N/A</v>
      </c>
      <c r="Y3918" s="9" t="e">
        <f>VLOOKUP(A3918,Sku_list!$A$1:$E$2667,5,0)*((J3918+F3918)/1000000000)</f>
        <v>#N/A</v>
      </c>
      <c r="AC3918" s="22">
        <f t="shared" ca="1" si="61"/>
        <v>6.6666666666666666E-2</v>
      </c>
    </row>
    <row r="3919" spans="1:29" x14ac:dyDescent="0.35">
      <c r="A3919">
        <v>1608153</v>
      </c>
      <c r="B3919" t="s">
        <v>247</v>
      </c>
      <c r="C3919" t="s">
        <v>61</v>
      </c>
      <c r="D3919">
        <v>0</v>
      </c>
      <c r="E3919">
        <v>0</v>
      </c>
      <c r="F3919">
        <v>0</v>
      </c>
      <c r="G3919">
        <v>0</v>
      </c>
      <c r="H3919">
        <v>0</v>
      </c>
      <c r="I3919">
        <v>0</v>
      </c>
      <c r="J3919">
        <v>0</v>
      </c>
      <c r="K3919">
        <v>0</v>
      </c>
      <c r="L3919">
        <v>0</v>
      </c>
      <c r="M3919">
        <v>0</v>
      </c>
      <c r="N3919">
        <v>0</v>
      </c>
      <c r="P3919" s="22" t="s">
        <v>34</v>
      </c>
      <c r="R3919" t="s">
        <v>5</v>
      </c>
      <c r="S3919" t="s">
        <v>85</v>
      </c>
      <c r="T3919" s="9" t="e">
        <f>VLOOKUP(A3919,Sku_list!$A$1:$D$2667,3,0)</f>
        <v>#N/A</v>
      </c>
      <c r="U3919" s="9" t="e">
        <f>VLOOKUP(A3919,Sku_list!$A$1:$D$2667,4,0)*(F3919/1000000*12)</f>
        <v>#N/A</v>
      </c>
      <c r="V3919" s="9" t="e">
        <f>VLOOKUP(A3919,Sku_list!$A$1:$D$2667,4,0)*(H3919/1000000*12)</f>
        <v>#N/A</v>
      </c>
      <c r="W3919" s="9" t="e">
        <f>VLOOKUP(A3919,Sku_list!$A$1:$D$2667,4,0)*(J3919/1000000*12)</f>
        <v>#N/A</v>
      </c>
      <c r="X3919" s="9" t="e">
        <f>VLOOKUP(A3919,Sku_list!$A$1:$D$2667,4,0)*(L3919/1000000*12)</f>
        <v>#N/A</v>
      </c>
      <c r="Y3919" s="9" t="e">
        <f>VLOOKUP(A3919,Sku_list!$A$1:$E$2667,5,0)*((J3919+F3919)/1000000000)</f>
        <v>#N/A</v>
      </c>
      <c r="AC3919" s="22">
        <f t="shared" ca="1" si="61"/>
        <v>6.6666666666666666E-2</v>
      </c>
    </row>
    <row r="3920" spans="1:29" x14ac:dyDescent="0.35">
      <c r="A3920">
        <v>1608153</v>
      </c>
      <c r="B3920" t="s">
        <v>247</v>
      </c>
      <c r="C3920" t="s">
        <v>39</v>
      </c>
      <c r="D3920">
        <v>0</v>
      </c>
      <c r="E3920">
        <v>0</v>
      </c>
      <c r="F3920">
        <v>0</v>
      </c>
      <c r="G3920">
        <v>0</v>
      </c>
      <c r="H3920">
        <v>0</v>
      </c>
      <c r="I3920">
        <v>0</v>
      </c>
      <c r="J3920">
        <v>0</v>
      </c>
      <c r="K3920">
        <v>0</v>
      </c>
      <c r="L3920">
        <v>0</v>
      </c>
      <c r="M3920">
        <v>0</v>
      </c>
      <c r="N3920">
        <v>0</v>
      </c>
      <c r="P3920" s="22" t="s">
        <v>34</v>
      </c>
      <c r="R3920" t="s">
        <v>43</v>
      </c>
      <c r="S3920" t="s">
        <v>190</v>
      </c>
      <c r="T3920" s="9" t="e">
        <f>VLOOKUP(A3920,Sku_list!$A$1:$D$2667,3,0)</f>
        <v>#N/A</v>
      </c>
      <c r="U3920" s="9" t="e">
        <f>VLOOKUP(A3920,Sku_list!$A$1:$D$2667,4,0)*(F3920/1000000*12)</f>
        <v>#N/A</v>
      </c>
      <c r="V3920" s="9" t="e">
        <f>VLOOKUP(A3920,Sku_list!$A$1:$D$2667,4,0)*(H3920/1000000*12)</f>
        <v>#N/A</v>
      </c>
      <c r="W3920" s="9" t="e">
        <f>VLOOKUP(A3920,Sku_list!$A$1:$D$2667,4,0)*(J3920/1000000*12)</f>
        <v>#N/A</v>
      </c>
      <c r="X3920" s="9" t="e">
        <f>VLOOKUP(A3920,Sku_list!$A$1:$D$2667,4,0)*(L3920/1000000*12)</f>
        <v>#N/A</v>
      </c>
      <c r="Y3920" s="9" t="e">
        <f>VLOOKUP(A3920,Sku_list!$A$1:$E$2667,5,0)*((J3920+F3920)/1000000000)</f>
        <v>#N/A</v>
      </c>
      <c r="AC3920" s="22">
        <f t="shared" ca="1" si="61"/>
        <v>6.6666666666666666E-2</v>
      </c>
    </row>
    <row r="3921" spans="1:29" x14ac:dyDescent="0.35">
      <c r="A3921">
        <v>1608153</v>
      </c>
      <c r="B3921" t="s">
        <v>247</v>
      </c>
      <c r="C3921" t="s">
        <v>65</v>
      </c>
      <c r="D3921">
        <v>0</v>
      </c>
      <c r="E3921">
        <v>0</v>
      </c>
      <c r="F3921">
        <v>0</v>
      </c>
      <c r="G3921">
        <v>0</v>
      </c>
      <c r="H3921">
        <v>0</v>
      </c>
      <c r="I3921">
        <v>0</v>
      </c>
      <c r="J3921">
        <v>0</v>
      </c>
      <c r="K3921">
        <v>0</v>
      </c>
      <c r="L3921">
        <v>0</v>
      </c>
      <c r="M3921">
        <v>0</v>
      </c>
      <c r="N3921">
        <v>0</v>
      </c>
      <c r="P3921" s="22" t="s">
        <v>34</v>
      </c>
      <c r="R3921" t="s">
        <v>300</v>
      </c>
      <c r="S3921" t="s">
        <v>83</v>
      </c>
      <c r="T3921" s="9" t="e">
        <f>VLOOKUP(A3921,Sku_list!$A$1:$D$2667,3,0)</f>
        <v>#N/A</v>
      </c>
      <c r="U3921" s="9" t="e">
        <f>VLOOKUP(A3921,Sku_list!$A$1:$D$2667,4,0)*(F3921/1000000*12)</f>
        <v>#N/A</v>
      </c>
      <c r="V3921" s="9" t="e">
        <f>VLOOKUP(A3921,Sku_list!$A$1:$D$2667,4,0)*(H3921/1000000*12)</f>
        <v>#N/A</v>
      </c>
      <c r="W3921" s="9" t="e">
        <f>VLOOKUP(A3921,Sku_list!$A$1:$D$2667,4,0)*(J3921/1000000*12)</f>
        <v>#N/A</v>
      </c>
      <c r="X3921" s="9" t="e">
        <f>VLOOKUP(A3921,Sku_list!$A$1:$D$2667,4,0)*(L3921/1000000*12)</f>
        <v>#N/A</v>
      </c>
      <c r="Y3921" s="9" t="e">
        <f>VLOOKUP(A3921,Sku_list!$A$1:$E$2667,5,0)*((J3921+F3921)/1000000000)</f>
        <v>#N/A</v>
      </c>
      <c r="AC3921" s="22">
        <f t="shared" ca="1" si="61"/>
        <v>6.6666666666666666E-2</v>
      </c>
    </row>
    <row r="3922" spans="1:29" x14ac:dyDescent="0.35">
      <c r="A3922">
        <v>1608153</v>
      </c>
      <c r="B3922" t="s">
        <v>247</v>
      </c>
      <c r="C3922" t="s">
        <v>66</v>
      </c>
      <c r="D3922">
        <v>0</v>
      </c>
      <c r="E3922">
        <v>0</v>
      </c>
      <c r="F3922">
        <v>0</v>
      </c>
      <c r="G3922">
        <v>0</v>
      </c>
      <c r="H3922">
        <v>0</v>
      </c>
      <c r="I3922">
        <v>0</v>
      </c>
      <c r="J3922">
        <v>0</v>
      </c>
      <c r="K3922">
        <v>0</v>
      </c>
      <c r="L3922">
        <v>0</v>
      </c>
      <c r="M3922">
        <v>0</v>
      </c>
      <c r="N3922">
        <v>0</v>
      </c>
      <c r="P3922" s="22" t="s">
        <v>34</v>
      </c>
      <c r="R3922" t="s">
        <v>174</v>
      </c>
      <c r="S3922" t="s">
        <v>72</v>
      </c>
      <c r="T3922" s="9" t="e">
        <f>VLOOKUP(A3922,Sku_list!$A$1:$D$2667,3,0)</f>
        <v>#N/A</v>
      </c>
      <c r="U3922" s="9" t="e">
        <f>VLOOKUP(A3922,Sku_list!$A$1:$D$2667,4,0)*(F3922/1000000*12)</f>
        <v>#N/A</v>
      </c>
      <c r="V3922" s="9" t="e">
        <f>VLOOKUP(A3922,Sku_list!$A$1:$D$2667,4,0)*(H3922/1000000*12)</f>
        <v>#N/A</v>
      </c>
      <c r="W3922" s="9" t="e">
        <f>VLOOKUP(A3922,Sku_list!$A$1:$D$2667,4,0)*(J3922/1000000*12)</f>
        <v>#N/A</v>
      </c>
      <c r="X3922" s="9" t="e">
        <f>VLOOKUP(A3922,Sku_list!$A$1:$D$2667,4,0)*(L3922/1000000*12)</f>
        <v>#N/A</v>
      </c>
      <c r="Y3922" s="9" t="e">
        <f>VLOOKUP(A3922,Sku_list!$A$1:$E$2667,5,0)*((J3922+F3922)/1000000000)</f>
        <v>#N/A</v>
      </c>
      <c r="AC3922" s="22">
        <f t="shared" ca="1" si="61"/>
        <v>6.6666666666666666E-2</v>
      </c>
    </row>
    <row r="3923" spans="1:29" x14ac:dyDescent="0.35">
      <c r="A3923">
        <v>1608153</v>
      </c>
      <c r="B3923" t="s">
        <v>247</v>
      </c>
      <c r="C3923" t="s">
        <v>67</v>
      </c>
      <c r="D3923">
        <v>0</v>
      </c>
      <c r="E3923">
        <v>0</v>
      </c>
      <c r="F3923">
        <v>0</v>
      </c>
      <c r="G3923">
        <v>0</v>
      </c>
      <c r="H3923">
        <v>0</v>
      </c>
      <c r="I3923">
        <v>0</v>
      </c>
      <c r="J3923">
        <v>0</v>
      </c>
      <c r="K3923">
        <v>0</v>
      </c>
      <c r="L3923">
        <v>0</v>
      </c>
      <c r="M3923">
        <v>0</v>
      </c>
      <c r="N3923">
        <v>0</v>
      </c>
      <c r="P3923" s="22" t="s">
        <v>34</v>
      </c>
      <c r="R3923" t="s">
        <v>176</v>
      </c>
      <c r="S3923" t="s">
        <v>72</v>
      </c>
      <c r="T3923" s="9" t="e">
        <f>VLOOKUP(A3923,Sku_list!$A$1:$D$2667,3,0)</f>
        <v>#N/A</v>
      </c>
      <c r="U3923" s="9" t="e">
        <f>VLOOKUP(A3923,Sku_list!$A$1:$D$2667,4,0)*(F3923/1000000*12)</f>
        <v>#N/A</v>
      </c>
      <c r="V3923" s="9" t="e">
        <f>VLOOKUP(A3923,Sku_list!$A$1:$D$2667,4,0)*(H3923/1000000*12)</f>
        <v>#N/A</v>
      </c>
      <c r="W3923" s="9" t="e">
        <f>VLOOKUP(A3923,Sku_list!$A$1:$D$2667,4,0)*(J3923/1000000*12)</f>
        <v>#N/A</v>
      </c>
      <c r="X3923" s="9" t="e">
        <f>VLOOKUP(A3923,Sku_list!$A$1:$D$2667,4,0)*(L3923/1000000*12)</f>
        <v>#N/A</v>
      </c>
      <c r="Y3923" s="9" t="e">
        <f>VLOOKUP(A3923,Sku_list!$A$1:$E$2667,5,0)*((J3923+F3923)/1000000000)</f>
        <v>#N/A</v>
      </c>
      <c r="AC3923" s="22">
        <f t="shared" ca="1" si="61"/>
        <v>6.6666666666666666E-2</v>
      </c>
    </row>
    <row r="3924" spans="1:29" x14ac:dyDescent="0.35">
      <c r="A3924">
        <v>1608153</v>
      </c>
      <c r="B3924" t="s">
        <v>247</v>
      </c>
      <c r="C3924" t="s">
        <v>68</v>
      </c>
      <c r="D3924">
        <v>0</v>
      </c>
      <c r="E3924">
        <v>0</v>
      </c>
      <c r="F3924">
        <v>0</v>
      </c>
      <c r="G3924">
        <v>0</v>
      </c>
      <c r="H3924">
        <v>0</v>
      </c>
      <c r="I3924">
        <v>0</v>
      </c>
      <c r="J3924">
        <v>0</v>
      </c>
      <c r="K3924">
        <v>0</v>
      </c>
      <c r="L3924">
        <v>0</v>
      </c>
      <c r="M3924">
        <v>0</v>
      </c>
      <c r="N3924">
        <v>0</v>
      </c>
      <c r="P3924" s="22" t="s">
        <v>34</v>
      </c>
      <c r="R3924" t="s">
        <v>177</v>
      </c>
      <c r="S3924" t="s">
        <v>72</v>
      </c>
      <c r="T3924" s="9" t="e">
        <f>VLOOKUP(A3924,Sku_list!$A$1:$D$2667,3,0)</f>
        <v>#N/A</v>
      </c>
      <c r="U3924" s="9" t="e">
        <f>VLOOKUP(A3924,Sku_list!$A$1:$D$2667,4,0)*(F3924/1000000*12)</f>
        <v>#N/A</v>
      </c>
      <c r="V3924" s="9" t="e">
        <f>VLOOKUP(A3924,Sku_list!$A$1:$D$2667,4,0)*(H3924/1000000*12)</f>
        <v>#N/A</v>
      </c>
      <c r="W3924" s="9" t="e">
        <f>VLOOKUP(A3924,Sku_list!$A$1:$D$2667,4,0)*(J3924/1000000*12)</f>
        <v>#N/A</v>
      </c>
      <c r="X3924" s="9" t="e">
        <f>VLOOKUP(A3924,Sku_list!$A$1:$D$2667,4,0)*(L3924/1000000*12)</f>
        <v>#N/A</v>
      </c>
      <c r="Y3924" s="9" t="e">
        <f>VLOOKUP(A3924,Sku_list!$A$1:$E$2667,5,0)*((J3924+F3924)/1000000000)</f>
        <v>#N/A</v>
      </c>
      <c r="AC3924" s="22">
        <f t="shared" ca="1" si="61"/>
        <v>6.6666666666666666E-2</v>
      </c>
    </row>
    <row r="3925" spans="1:29" x14ac:dyDescent="0.35">
      <c r="A3925">
        <v>1608153</v>
      </c>
      <c r="B3925" t="s">
        <v>247</v>
      </c>
      <c r="C3925" t="s">
        <v>44</v>
      </c>
      <c r="D3925">
        <v>0</v>
      </c>
      <c r="E3925">
        <v>0</v>
      </c>
      <c r="F3925">
        <v>0</v>
      </c>
      <c r="G3925">
        <v>0</v>
      </c>
      <c r="H3925">
        <v>0</v>
      </c>
      <c r="I3925">
        <v>0</v>
      </c>
      <c r="J3925">
        <v>0</v>
      </c>
      <c r="K3925">
        <v>0</v>
      </c>
      <c r="L3925">
        <v>0</v>
      </c>
      <c r="M3925">
        <v>0</v>
      </c>
      <c r="N3925">
        <v>0</v>
      </c>
      <c r="P3925" s="22" t="s">
        <v>34</v>
      </c>
      <c r="R3925" t="s">
        <v>45</v>
      </c>
      <c r="S3925" t="s">
        <v>193</v>
      </c>
      <c r="T3925" s="9" t="e">
        <f>VLOOKUP(A3925,Sku_list!$A$1:$D$2667,3,0)</f>
        <v>#N/A</v>
      </c>
      <c r="U3925" s="9" t="e">
        <f>VLOOKUP(A3925,Sku_list!$A$1:$D$2667,4,0)*(F3925/1000000*12)</f>
        <v>#N/A</v>
      </c>
      <c r="V3925" s="9" t="e">
        <f>VLOOKUP(A3925,Sku_list!$A$1:$D$2667,4,0)*(H3925/1000000*12)</f>
        <v>#N/A</v>
      </c>
      <c r="W3925" s="9" t="e">
        <f>VLOOKUP(A3925,Sku_list!$A$1:$D$2667,4,0)*(J3925/1000000*12)</f>
        <v>#N/A</v>
      </c>
      <c r="X3925" s="9" t="e">
        <f>VLOOKUP(A3925,Sku_list!$A$1:$D$2667,4,0)*(L3925/1000000*12)</f>
        <v>#N/A</v>
      </c>
      <c r="Y3925" s="9" t="e">
        <f>VLOOKUP(A3925,Sku_list!$A$1:$E$2667,5,0)*((J3925+F3925)/1000000000)</f>
        <v>#N/A</v>
      </c>
      <c r="AC3925" s="22">
        <f t="shared" ca="1" si="61"/>
        <v>6.6666666666666666E-2</v>
      </c>
    </row>
    <row r="3926" spans="1:29" x14ac:dyDescent="0.35">
      <c r="A3926">
        <v>1608153</v>
      </c>
      <c r="B3926" t="s">
        <v>247</v>
      </c>
      <c r="C3926" t="s">
        <v>272</v>
      </c>
      <c r="D3926">
        <v>0</v>
      </c>
      <c r="E3926">
        <v>0</v>
      </c>
      <c r="F3926">
        <v>0</v>
      </c>
      <c r="G3926">
        <v>0</v>
      </c>
      <c r="H3926">
        <v>0</v>
      </c>
      <c r="I3926">
        <v>0</v>
      </c>
      <c r="J3926">
        <v>0</v>
      </c>
      <c r="K3926">
        <v>0</v>
      </c>
      <c r="L3926">
        <v>0</v>
      </c>
      <c r="M3926">
        <v>0</v>
      </c>
      <c r="N3926">
        <v>0</v>
      </c>
      <c r="P3926" s="22" t="s">
        <v>34</v>
      </c>
      <c r="R3926" t="s">
        <v>99</v>
      </c>
      <c r="S3926" t="s">
        <v>173</v>
      </c>
      <c r="T3926" s="9" t="e">
        <f>VLOOKUP(A3926,Sku_list!$A$1:$D$2667,3,0)</f>
        <v>#N/A</v>
      </c>
      <c r="U3926" s="9" t="e">
        <f>VLOOKUP(A3926,Sku_list!$A$1:$D$2667,4,0)*(F3926/1000000*12)</f>
        <v>#N/A</v>
      </c>
      <c r="V3926" s="9" t="e">
        <f>VLOOKUP(A3926,Sku_list!$A$1:$D$2667,4,0)*(H3926/1000000*12)</f>
        <v>#N/A</v>
      </c>
      <c r="W3926" s="9" t="e">
        <f>VLOOKUP(A3926,Sku_list!$A$1:$D$2667,4,0)*(J3926/1000000*12)</f>
        <v>#N/A</v>
      </c>
      <c r="X3926" s="9" t="e">
        <f>VLOOKUP(A3926,Sku_list!$A$1:$D$2667,4,0)*(L3926/1000000*12)</f>
        <v>#N/A</v>
      </c>
      <c r="Y3926" s="9" t="e">
        <f>VLOOKUP(A3926,Sku_list!$A$1:$E$2667,5,0)*((J3926+F3926)/1000000000)</f>
        <v>#N/A</v>
      </c>
      <c r="AC3926" s="22">
        <f t="shared" ca="1" si="61"/>
        <v>6.6666666666666666E-2</v>
      </c>
    </row>
    <row r="3927" spans="1:29" x14ac:dyDescent="0.35">
      <c r="A3927">
        <v>1608153</v>
      </c>
      <c r="B3927" t="s">
        <v>247</v>
      </c>
      <c r="C3927" t="s">
        <v>273</v>
      </c>
      <c r="D3927">
        <v>0</v>
      </c>
      <c r="E3927">
        <v>0</v>
      </c>
      <c r="F3927">
        <v>0</v>
      </c>
      <c r="G3927">
        <v>0</v>
      </c>
      <c r="H3927">
        <v>0</v>
      </c>
      <c r="I3927">
        <v>0</v>
      </c>
      <c r="J3927">
        <v>0</v>
      </c>
      <c r="K3927">
        <v>0</v>
      </c>
      <c r="L3927">
        <v>0</v>
      </c>
      <c r="M3927">
        <v>0</v>
      </c>
      <c r="N3927">
        <v>0</v>
      </c>
      <c r="P3927" s="22" t="s">
        <v>34</v>
      </c>
      <c r="R3927" t="s">
        <v>275</v>
      </c>
      <c r="S3927" t="s">
        <v>308</v>
      </c>
      <c r="T3927" s="9" t="e">
        <f>VLOOKUP(A3927,Sku_list!$A$1:$D$2667,3,0)</f>
        <v>#N/A</v>
      </c>
      <c r="U3927" s="9" t="e">
        <f>VLOOKUP(A3927,Sku_list!$A$1:$D$2667,4,0)*(F3927/1000000*12)</f>
        <v>#N/A</v>
      </c>
      <c r="V3927" s="9" t="e">
        <f>VLOOKUP(A3927,Sku_list!$A$1:$D$2667,4,0)*(H3927/1000000*12)</f>
        <v>#N/A</v>
      </c>
      <c r="W3927" s="9" t="e">
        <f>VLOOKUP(A3927,Sku_list!$A$1:$D$2667,4,0)*(J3927/1000000*12)</f>
        <v>#N/A</v>
      </c>
      <c r="X3927" s="9" t="e">
        <f>VLOOKUP(A3927,Sku_list!$A$1:$D$2667,4,0)*(L3927/1000000*12)</f>
        <v>#N/A</v>
      </c>
      <c r="Y3927" s="9" t="e">
        <f>VLOOKUP(A3927,Sku_list!$A$1:$E$2667,5,0)*((J3927+F3927)/1000000000)</f>
        <v>#N/A</v>
      </c>
      <c r="AC3927" s="22">
        <f t="shared" ca="1" si="61"/>
        <v>6.6666666666666666E-2</v>
      </c>
    </row>
    <row r="3928" spans="1:29" x14ac:dyDescent="0.35">
      <c r="A3928">
        <v>1608180</v>
      </c>
      <c r="B3928" t="s">
        <v>203</v>
      </c>
      <c r="C3928" t="s">
        <v>3</v>
      </c>
      <c r="D3928">
        <v>0</v>
      </c>
      <c r="E3928">
        <v>0</v>
      </c>
      <c r="F3928">
        <v>0</v>
      </c>
      <c r="G3928">
        <v>0</v>
      </c>
      <c r="H3928">
        <v>0</v>
      </c>
      <c r="I3928">
        <v>0</v>
      </c>
      <c r="J3928">
        <v>0</v>
      </c>
      <c r="K3928">
        <v>0</v>
      </c>
      <c r="L3928">
        <v>0</v>
      </c>
      <c r="M3928">
        <v>0</v>
      </c>
      <c r="N3928">
        <v>0</v>
      </c>
      <c r="P3928" s="22" t="s">
        <v>34</v>
      </c>
      <c r="R3928" t="s">
        <v>4</v>
      </c>
      <c r="S3928" t="s">
        <v>173</v>
      </c>
      <c r="T3928" s="9" t="e">
        <f>VLOOKUP(A3928,Sku_list!$A$1:$D$2667,3,0)</f>
        <v>#N/A</v>
      </c>
      <c r="U3928" s="9" t="e">
        <f>VLOOKUP(A3928,Sku_list!$A$1:$D$2667,4,0)*(F3928/1000000*12)</f>
        <v>#N/A</v>
      </c>
      <c r="V3928" s="9" t="e">
        <f>VLOOKUP(A3928,Sku_list!$A$1:$D$2667,4,0)*(H3928/1000000*12)</f>
        <v>#N/A</v>
      </c>
      <c r="W3928" s="9" t="e">
        <f>VLOOKUP(A3928,Sku_list!$A$1:$D$2667,4,0)*(J3928/1000000*12)</f>
        <v>#N/A</v>
      </c>
      <c r="X3928" s="9" t="e">
        <f>VLOOKUP(A3928,Sku_list!$A$1:$D$2667,4,0)*(L3928/1000000*12)</f>
        <v>#N/A</v>
      </c>
      <c r="Y3928" s="9" t="e">
        <f>VLOOKUP(A3928,Sku_list!$A$1:$E$2667,5,0)*((J3928+F3928)/1000000000)</f>
        <v>#N/A</v>
      </c>
      <c r="AC3928" s="22">
        <f t="shared" ca="1" si="61"/>
        <v>6.6666666666666666E-2</v>
      </c>
    </row>
    <row r="3929" spans="1:29" x14ac:dyDescent="0.35">
      <c r="A3929">
        <v>1608180</v>
      </c>
      <c r="B3929" t="s">
        <v>203</v>
      </c>
      <c r="C3929" t="s">
        <v>191</v>
      </c>
      <c r="D3929">
        <v>0</v>
      </c>
      <c r="E3929">
        <v>0</v>
      </c>
      <c r="F3929">
        <v>0</v>
      </c>
      <c r="G3929">
        <v>0</v>
      </c>
      <c r="H3929">
        <v>0</v>
      </c>
      <c r="I3929">
        <v>0</v>
      </c>
      <c r="J3929">
        <v>0</v>
      </c>
      <c r="K3929">
        <v>0</v>
      </c>
      <c r="L3929">
        <v>0</v>
      </c>
      <c r="M3929">
        <v>0</v>
      </c>
      <c r="N3929">
        <v>0</v>
      </c>
      <c r="P3929" s="22" t="s">
        <v>34</v>
      </c>
      <c r="R3929" t="s">
        <v>99</v>
      </c>
      <c r="S3929" t="s">
        <v>173</v>
      </c>
      <c r="T3929" s="9" t="e">
        <f>VLOOKUP(A3929,Sku_list!$A$1:$D$2667,3,0)</f>
        <v>#N/A</v>
      </c>
      <c r="U3929" s="9" t="e">
        <f>VLOOKUP(A3929,Sku_list!$A$1:$D$2667,4,0)*(F3929/1000000*12)</f>
        <v>#N/A</v>
      </c>
      <c r="V3929" s="9" t="e">
        <f>VLOOKUP(A3929,Sku_list!$A$1:$D$2667,4,0)*(H3929/1000000*12)</f>
        <v>#N/A</v>
      </c>
      <c r="W3929" s="9" t="e">
        <f>VLOOKUP(A3929,Sku_list!$A$1:$D$2667,4,0)*(J3929/1000000*12)</f>
        <v>#N/A</v>
      </c>
      <c r="X3929" s="9" t="e">
        <f>VLOOKUP(A3929,Sku_list!$A$1:$D$2667,4,0)*(L3929/1000000*12)</f>
        <v>#N/A</v>
      </c>
      <c r="Y3929" s="9" t="e">
        <f>VLOOKUP(A3929,Sku_list!$A$1:$E$2667,5,0)*((J3929+F3929)/1000000000)</f>
        <v>#N/A</v>
      </c>
      <c r="AC3929" s="22">
        <f t="shared" ca="1" si="61"/>
        <v>6.6666666666666666E-2</v>
      </c>
    </row>
    <row r="3930" spans="1:29" x14ac:dyDescent="0.35">
      <c r="A3930">
        <v>1608180</v>
      </c>
      <c r="B3930" t="s">
        <v>203</v>
      </c>
      <c r="C3930" t="s">
        <v>139</v>
      </c>
      <c r="D3930">
        <v>0</v>
      </c>
      <c r="E3930">
        <v>0</v>
      </c>
      <c r="F3930">
        <v>0</v>
      </c>
      <c r="G3930">
        <v>0</v>
      </c>
      <c r="H3930">
        <v>0</v>
      </c>
      <c r="I3930">
        <v>0</v>
      </c>
      <c r="J3930">
        <v>0</v>
      </c>
      <c r="K3930">
        <v>0</v>
      </c>
      <c r="L3930">
        <v>0</v>
      </c>
      <c r="M3930">
        <v>0</v>
      </c>
      <c r="N3930">
        <v>0</v>
      </c>
      <c r="P3930" s="22" t="s">
        <v>34</v>
      </c>
      <c r="R3930" t="s">
        <v>70</v>
      </c>
      <c r="S3930" t="s">
        <v>69</v>
      </c>
      <c r="T3930" s="9" t="e">
        <f>VLOOKUP(A3930,Sku_list!$A$1:$D$2667,3,0)</f>
        <v>#N/A</v>
      </c>
      <c r="U3930" s="9" t="e">
        <f>VLOOKUP(A3930,Sku_list!$A$1:$D$2667,4,0)*(F3930/1000000*12)</f>
        <v>#N/A</v>
      </c>
      <c r="V3930" s="9" t="e">
        <f>VLOOKUP(A3930,Sku_list!$A$1:$D$2667,4,0)*(H3930/1000000*12)</f>
        <v>#N/A</v>
      </c>
      <c r="W3930" s="9" t="e">
        <f>VLOOKUP(A3930,Sku_list!$A$1:$D$2667,4,0)*(J3930/1000000*12)</f>
        <v>#N/A</v>
      </c>
      <c r="X3930" s="9" t="e">
        <f>VLOOKUP(A3930,Sku_list!$A$1:$D$2667,4,0)*(L3930/1000000*12)</f>
        <v>#N/A</v>
      </c>
      <c r="Y3930" s="9" t="e">
        <f>VLOOKUP(A3930,Sku_list!$A$1:$E$2667,5,0)*((J3930+F3930)/1000000000)</f>
        <v>#N/A</v>
      </c>
      <c r="AC3930" s="22">
        <f t="shared" ca="1" si="61"/>
        <v>6.6666666666666666E-2</v>
      </c>
    </row>
    <row r="3931" spans="1:29" x14ac:dyDescent="0.35">
      <c r="A3931">
        <v>1608180</v>
      </c>
      <c r="B3931" t="s">
        <v>203</v>
      </c>
      <c r="C3931" t="s">
        <v>140</v>
      </c>
      <c r="D3931">
        <v>0</v>
      </c>
      <c r="E3931">
        <v>0</v>
      </c>
      <c r="F3931">
        <v>0</v>
      </c>
      <c r="G3931">
        <v>0</v>
      </c>
      <c r="H3931">
        <v>0</v>
      </c>
      <c r="I3931">
        <v>0</v>
      </c>
      <c r="J3931">
        <v>0</v>
      </c>
      <c r="K3931">
        <v>0</v>
      </c>
      <c r="L3931">
        <v>0</v>
      </c>
      <c r="M3931">
        <v>0</v>
      </c>
      <c r="N3931">
        <v>0</v>
      </c>
      <c r="P3931" s="22" t="s">
        <v>34</v>
      </c>
      <c r="R3931" t="s">
        <v>71</v>
      </c>
      <c r="S3931" t="s">
        <v>72</v>
      </c>
      <c r="T3931" s="9" t="e">
        <f>VLOOKUP(A3931,Sku_list!$A$1:$D$2667,3,0)</f>
        <v>#N/A</v>
      </c>
      <c r="U3931" s="9" t="e">
        <f>VLOOKUP(A3931,Sku_list!$A$1:$D$2667,4,0)*(F3931/1000000*12)</f>
        <v>#N/A</v>
      </c>
      <c r="V3931" s="9" t="e">
        <f>VLOOKUP(A3931,Sku_list!$A$1:$D$2667,4,0)*(H3931/1000000*12)</f>
        <v>#N/A</v>
      </c>
      <c r="W3931" s="9" t="e">
        <f>VLOOKUP(A3931,Sku_list!$A$1:$D$2667,4,0)*(J3931/1000000*12)</f>
        <v>#N/A</v>
      </c>
      <c r="X3931" s="9" t="e">
        <f>VLOOKUP(A3931,Sku_list!$A$1:$D$2667,4,0)*(L3931/1000000*12)</f>
        <v>#N/A</v>
      </c>
      <c r="Y3931" s="9" t="e">
        <f>VLOOKUP(A3931,Sku_list!$A$1:$E$2667,5,0)*((J3931+F3931)/1000000000)</f>
        <v>#N/A</v>
      </c>
      <c r="AC3931" s="22">
        <f t="shared" ca="1" si="61"/>
        <v>6.6666666666666666E-2</v>
      </c>
    </row>
    <row r="3932" spans="1:29" x14ac:dyDescent="0.35">
      <c r="A3932">
        <v>1608180</v>
      </c>
      <c r="B3932" t="s">
        <v>203</v>
      </c>
      <c r="C3932" t="s">
        <v>141</v>
      </c>
      <c r="D3932">
        <v>0</v>
      </c>
      <c r="E3932">
        <v>0</v>
      </c>
      <c r="F3932">
        <v>0</v>
      </c>
      <c r="G3932">
        <v>0</v>
      </c>
      <c r="H3932">
        <v>0</v>
      </c>
      <c r="I3932">
        <v>0</v>
      </c>
      <c r="J3932">
        <v>0</v>
      </c>
      <c r="K3932">
        <v>0</v>
      </c>
      <c r="L3932">
        <v>0</v>
      </c>
      <c r="M3932">
        <v>0</v>
      </c>
      <c r="N3932">
        <v>0</v>
      </c>
      <c r="P3932" s="22" t="s">
        <v>34</v>
      </c>
      <c r="R3932" t="s">
        <v>82</v>
      </c>
      <c r="S3932" t="s">
        <v>83</v>
      </c>
      <c r="T3932" s="9" t="e">
        <f>VLOOKUP(A3932,Sku_list!$A$1:$D$2667,3,0)</f>
        <v>#N/A</v>
      </c>
      <c r="U3932" s="9" t="e">
        <f>VLOOKUP(A3932,Sku_list!$A$1:$D$2667,4,0)*(F3932/1000000*12)</f>
        <v>#N/A</v>
      </c>
      <c r="V3932" s="9" t="e">
        <f>VLOOKUP(A3932,Sku_list!$A$1:$D$2667,4,0)*(H3932/1000000*12)</f>
        <v>#N/A</v>
      </c>
      <c r="W3932" s="9" t="e">
        <f>VLOOKUP(A3932,Sku_list!$A$1:$D$2667,4,0)*(J3932/1000000*12)</f>
        <v>#N/A</v>
      </c>
      <c r="X3932" s="9" t="e">
        <f>VLOOKUP(A3932,Sku_list!$A$1:$D$2667,4,0)*(L3932/1000000*12)</f>
        <v>#N/A</v>
      </c>
      <c r="Y3932" s="9" t="e">
        <f>VLOOKUP(A3932,Sku_list!$A$1:$E$2667,5,0)*((J3932+F3932)/1000000000)</f>
        <v>#N/A</v>
      </c>
      <c r="AC3932" s="22">
        <f t="shared" ca="1" si="61"/>
        <v>6.6666666666666666E-2</v>
      </c>
    </row>
    <row r="3933" spans="1:29" x14ac:dyDescent="0.35">
      <c r="A3933">
        <v>1608180</v>
      </c>
      <c r="B3933" t="s">
        <v>203</v>
      </c>
      <c r="C3933" t="s">
        <v>142</v>
      </c>
      <c r="D3933">
        <v>0</v>
      </c>
      <c r="E3933">
        <v>0</v>
      </c>
      <c r="F3933">
        <v>0</v>
      </c>
      <c r="G3933">
        <v>0</v>
      </c>
      <c r="H3933">
        <v>0</v>
      </c>
      <c r="I3933">
        <v>0</v>
      </c>
      <c r="J3933">
        <v>0</v>
      </c>
      <c r="K3933">
        <v>0</v>
      </c>
      <c r="L3933">
        <v>0</v>
      </c>
      <c r="M3933">
        <v>0</v>
      </c>
      <c r="N3933">
        <v>0</v>
      </c>
      <c r="P3933" s="22" t="s">
        <v>34</v>
      </c>
      <c r="R3933" t="s">
        <v>84</v>
      </c>
      <c r="S3933" t="s">
        <v>85</v>
      </c>
      <c r="T3933" s="9" t="e">
        <f>VLOOKUP(A3933,Sku_list!$A$1:$D$2667,3,0)</f>
        <v>#N/A</v>
      </c>
      <c r="U3933" s="9" t="e">
        <f>VLOOKUP(A3933,Sku_list!$A$1:$D$2667,4,0)*(F3933/1000000*12)</f>
        <v>#N/A</v>
      </c>
      <c r="V3933" s="9" t="e">
        <f>VLOOKUP(A3933,Sku_list!$A$1:$D$2667,4,0)*(H3933/1000000*12)</f>
        <v>#N/A</v>
      </c>
      <c r="W3933" s="9" t="e">
        <f>VLOOKUP(A3933,Sku_list!$A$1:$D$2667,4,0)*(J3933/1000000*12)</f>
        <v>#N/A</v>
      </c>
      <c r="X3933" s="9" t="e">
        <f>VLOOKUP(A3933,Sku_list!$A$1:$D$2667,4,0)*(L3933/1000000*12)</f>
        <v>#N/A</v>
      </c>
      <c r="Y3933" s="9" t="e">
        <f>VLOOKUP(A3933,Sku_list!$A$1:$E$2667,5,0)*((J3933+F3933)/1000000000)</f>
        <v>#N/A</v>
      </c>
      <c r="AC3933" s="22">
        <f t="shared" ca="1" si="61"/>
        <v>6.6666666666666666E-2</v>
      </c>
    </row>
    <row r="3934" spans="1:29" x14ac:dyDescent="0.35">
      <c r="A3934">
        <v>1608180</v>
      </c>
      <c r="B3934" t="s">
        <v>203</v>
      </c>
      <c r="C3934" t="s">
        <v>143</v>
      </c>
      <c r="D3934">
        <v>0</v>
      </c>
      <c r="E3934">
        <v>0</v>
      </c>
      <c r="F3934">
        <v>0</v>
      </c>
      <c r="G3934">
        <v>0</v>
      </c>
      <c r="H3934">
        <v>0</v>
      </c>
      <c r="I3934">
        <v>0</v>
      </c>
      <c r="J3934">
        <v>0</v>
      </c>
      <c r="K3934">
        <v>0</v>
      </c>
      <c r="L3934">
        <v>0</v>
      </c>
      <c r="M3934">
        <v>0</v>
      </c>
      <c r="N3934">
        <v>0</v>
      </c>
      <c r="P3934" s="22" t="s">
        <v>34</v>
      </c>
      <c r="R3934" t="s">
        <v>86</v>
      </c>
      <c r="S3934" t="s">
        <v>85</v>
      </c>
      <c r="T3934" s="9" t="e">
        <f>VLOOKUP(A3934,Sku_list!$A$1:$D$2667,3,0)</f>
        <v>#N/A</v>
      </c>
      <c r="U3934" s="9" t="e">
        <f>VLOOKUP(A3934,Sku_list!$A$1:$D$2667,4,0)*(F3934/1000000*12)</f>
        <v>#N/A</v>
      </c>
      <c r="V3934" s="9" t="e">
        <f>VLOOKUP(A3934,Sku_list!$A$1:$D$2667,4,0)*(H3934/1000000*12)</f>
        <v>#N/A</v>
      </c>
      <c r="W3934" s="9" t="e">
        <f>VLOOKUP(A3934,Sku_list!$A$1:$D$2667,4,0)*(J3934/1000000*12)</f>
        <v>#N/A</v>
      </c>
      <c r="X3934" s="9" t="e">
        <f>VLOOKUP(A3934,Sku_list!$A$1:$D$2667,4,0)*(L3934/1000000*12)</f>
        <v>#N/A</v>
      </c>
      <c r="Y3934" s="9" t="e">
        <f>VLOOKUP(A3934,Sku_list!$A$1:$E$2667,5,0)*((J3934+F3934)/1000000000)</f>
        <v>#N/A</v>
      </c>
      <c r="AC3934" s="22">
        <f t="shared" ca="1" si="61"/>
        <v>6.6666666666666666E-2</v>
      </c>
    </row>
    <row r="3935" spans="1:29" x14ac:dyDescent="0.35">
      <c r="A3935">
        <v>1608180</v>
      </c>
      <c r="B3935" t="s">
        <v>203</v>
      </c>
      <c r="C3935" t="s">
        <v>144</v>
      </c>
      <c r="D3935">
        <v>0</v>
      </c>
      <c r="E3935">
        <v>0</v>
      </c>
      <c r="F3935">
        <v>0</v>
      </c>
      <c r="G3935">
        <v>0</v>
      </c>
      <c r="H3935">
        <v>0</v>
      </c>
      <c r="I3935">
        <v>0</v>
      </c>
      <c r="J3935">
        <v>0</v>
      </c>
      <c r="K3935">
        <v>0</v>
      </c>
      <c r="L3935">
        <v>0</v>
      </c>
      <c r="M3935">
        <v>0</v>
      </c>
      <c r="N3935">
        <v>0</v>
      </c>
      <c r="P3935" s="22" t="s">
        <v>34</v>
      </c>
      <c r="R3935" t="s">
        <v>87</v>
      </c>
      <c r="S3935" t="s">
        <v>72</v>
      </c>
      <c r="T3935" s="9" t="e">
        <f>VLOOKUP(A3935,Sku_list!$A$1:$D$2667,3,0)</f>
        <v>#N/A</v>
      </c>
      <c r="U3935" s="9" t="e">
        <f>VLOOKUP(A3935,Sku_list!$A$1:$D$2667,4,0)*(F3935/1000000*12)</f>
        <v>#N/A</v>
      </c>
      <c r="V3935" s="9" t="e">
        <f>VLOOKUP(A3935,Sku_list!$A$1:$D$2667,4,0)*(H3935/1000000*12)</f>
        <v>#N/A</v>
      </c>
      <c r="W3935" s="9" t="e">
        <f>VLOOKUP(A3935,Sku_list!$A$1:$D$2667,4,0)*(J3935/1000000*12)</f>
        <v>#N/A</v>
      </c>
      <c r="X3935" s="9" t="e">
        <f>VLOOKUP(A3935,Sku_list!$A$1:$D$2667,4,0)*(L3935/1000000*12)</f>
        <v>#N/A</v>
      </c>
      <c r="Y3935" s="9" t="e">
        <f>VLOOKUP(A3935,Sku_list!$A$1:$E$2667,5,0)*((J3935+F3935)/1000000000)</f>
        <v>#N/A</v>
      </c>
      <c r="AC3935" s="22">
        <f t="shared" ca="1" si="61"/>
        <v>6.6666666666666666E-2</v>
      </c>
    </row>
    <row r="3936" spans="1:29" x14ac:dyDescent="0.35">
      <c r="A3936">
        <v>1608180</v>
      </c>
      <c r="B3936" t="s">
        <v>203</v>
      </c>
      <c r="C3936" t="s">
        <v>145</v>
      </c>
      <c r="D3936">
        <v>0</v>
      </c>
      <c r="E3936">
        <v>0</v>
      </c>
      <c r="F3936">
        <v>0</v>
      </c>
      <c r="G3936">
        <v>0</v>
      </c>
      <c r="H3936">
        <v>0</v>
      </c>
      <c r="I3936">
        <v>0</v>
      </c>
      <c r="J3936">
        <v>0</v>
      </c>
      <c r="K3936">
        <v>0</v>
      </c>
      <c r="L3936">
        <v>0</v>
      </c>
      <c r="M3936">
        <v>0</v>
      </c>
      <c r="N3936">
        <v>0</v>
      </c>
      <c r="P3936" s="22" t="s">
        <v>34</v>
      </c>
      <c r="R3936" t="s">
        <v>88</v>
      </c>
      <c r="S3936" t="s">
        <v>83</v>
      </c>
      <c r="T3936" s="9" t="e">
        <f>VLOOKUP(A3936,Sku_list!$A$1:$D$2667,3,0)</f>
        <v>#N/A</v>
      </c>
      <c r="U3936" s="9" t="e">
        <f>VLOOKUP(A3936,Sku_list!$A$1:$D$2667,4,0)*(F3936/1000000*12)</f>
        <v>#N/A</v>
      </c>
      <c r="V3936" s="9" t="e">
        <f>VLOOKUP(A3936,Sku_list!$A$1:$D$2667,4,0)*(H3936/1000000*12)</f>
        <v>#N/A</v>
      </c>
      <c r="W3936" s="9" t="e">
        <f>VLOOKUP(A3936,Sku_list!$A$1:$D$2667,4,0)*(J3936/1000000*12)</f>
        <v>#N/A</v>
      </c>
      <c r="X3936" s="9" t="e">
        <f>VLOOKUP(A3936,Sku_list!$A$1:$D$2667,4,0)*(L3936/1000000*12)</f>
        <v>#N/A</v>
      </c>
      <c r="Y3936" s="9" t="e">
        <f>VLOOKUP(A3936,Sku_list!$A$1:$E$2667,5,0)*((J3936+F3936)/1000000000)</f>
        <v>#N/A</v>
      </c>
      <c r="AC3936" s="22">
        <f t="shared" ca="1" si="61"/>
        <v>6.6666666666666666E-2</v>
      </c>
    </row>
    <row r="3937" spans="1:29" x14ac:dyDescent="0.35">
      <c r="A3937">
        <v>1608180</v>
      </c>
      <c r="B3937" t="s">
        <v>203</v>
      </c>
      <c r="C3937" t="s">
        <v>146</v>
      </c>
      <c r="D3937">
        <v>0</v>
      </c>
      <c r="E3937">
        <v>0</v>
      </c>
      <c r="F3937">
        <v>0</v>
      </c>
      <c r="G3937">
        <v>0</v>
      </c>
      <c r="H3937">
        <v>0</v>
      </c>
      <c r="I3937">
        <v>0</v>
      </c>
      <c r="J3937">
        <v>0</v>
      </c>
      <c r="K3937">
        <v>0</v>
      </c>
      <c r="L3937">
        <v>0</v>
      </c>
      <c r="M3937">
        <v>0</v>
      </c>
      <c r="N3937">
        <v>0</v>
      </c>
      <c r="P3937" s="22" t="s">
        <v>34</v>
      </c>
      <c r="R3937" t="s">
        <v>89</v>
      </c>
      <c r="S3937" t="s">
        <v>69</v>
      </c>
      <c r="T3937" s="9" t="e">
        <f>VLOOKUP(A3937,Sku_list!$A$1:$D$2667,3,0)</f>
        <v>#N/A</v>
      </c>
      <c r="U3937" s="9" t="e">
        <f>VLOOKUP(A3937,Sku_list!$A$1:$D$2667,4,0)*(F3937/1000000*12)</f>
        <v>#N/A</v>
      </c>
      <c r="V3937" s="9" t="e">
        <f>VLOOKUP(A3937,Sku_list!$A$1:$D$2667,4,0)*(H3937/1000000*12)</f>
        <v>#N/A</v>
      </c>
      <c r="W3937" s="9" t="e">
        <f>VLOOKUP(A3937,Sku_list!$A$1:$D$2667,4,0)*(J3937/1000000*12)</f>
        <v>#N/A</v>
      </c>
      <c r="X3937" s="9" t="e">
        <f>VLOOKUP(A3937,Sku_list!$A$1:$D$2667,4,0)*(L3937/1000000*12)</f>
        <v>#N/A</v>
      </c>
      <c r="Y3937" s="9" t="e">
        <f>VLOOKUP(A3937,Sku_list!$A$1:$E$2667,5,0)*((J3937+F3937)/1000000000)</f>
        <v>#N/A</v>
      </c>
      <c r="AC3937" s="22">
        <f t="shared" ca="1" si="61"/>
        <v>6.6666666666666666E-2</v>
      </c>
    </row>
    <row r="3938" spans="1:29" x14ac:dyDescent="0.35">
      <c r="A3938">
        <v>1608180</v>
      </c>
      <c r="B3938" t="s">
        <v>203</v>
      </c>
      <c r="C3938" t="s">
        <v>147</v>
      </c>
      <c r="D3938">
        <v>0</v>
      </c>
      <c r="E3938">
        <v>0</v>
      </c>
      <c r="F3938">
        <v>0</v>
      </c>
      <c r="G3938">
        <v>0</v>
      </c>
      <c r="H3938">
        <v>0</v>
      </c>
      <c r="I3938">
        <v>0</v>
      </c>
      <c r="J3938">
        <v>0</v>
      </c>
      <c r="K3938">
        <v>0</v>
      </c>
      <c r="L3938">
        <v>0</v>
      </c>
      <c r="M3938">
        <v>0</v>
      </c>
      <c r="N3938">
        <v>0</v>
      </c>
      <c r="P3938" s="22" t="s">
        <v>34</v>
      </c>
      <c r="R3938" t="s">
        <v>90</v>
      </c>
      <c r="S3938" t="s">
        <v>69</v>
      </c>
      <c r="T3938" s="9" t="e">
        <f>VLOOKUP(A3938,Sku_list!$A$1:$D$2667,3,0)</f>
        <v>#N/A</v>
      </c>
      <c r="U3938" s="9" t="e">
        <f>VLOOKUP(A3938,Sku_list!$A$1:$D$2667,4,0)*(F3938/1000000*12)</f>
        <v>#N/A</v>
      </c>
      <c r="V3938" s="9" t="e">
        <f>VLOOKUP(A3938,Sku_list!$A$1:$D$2667,4,0)*(H3938/1000000*12)</f>
        <v>#N/A</v>
      </c>
      <c r="W3938" s="9" t="e">
        <f>VLOOKUP(A3938,Sku_list!$A$1:$D$2667,4,0)*(J3938/1000000*12)</f>
        <v>#N/A</v>
      </c>
      <c r="X3938" s="9" t="e">
        <f>VLOOKUP(A3938,Sku_list!$A$1:$D$2667,4,0)*(L3938/1000000*12)</f>
        <v>#N/A</v>
      </c>
      <c r="Y3938" s="9" t="e">
        <f>VLOOKUP(A3938,Sku_list!$A$1:$E$2667,5,0)*((J3938+F3938)/1000000000)</f>
        <v>#N/A</v>
      </c>
      <c r="AC3938" s="22">
        <f t="shared" ca="1" si="61"/>
        <v>6.6666666666666666E-2</v>
      </c>
    </row>
    <row r="3939" spans="1:29" x14ac:dyDescent="0.35">
      <c r="A3939">
        <v>1608180</v>
      </c>
      <c r="B3939" t="s">
        <v>203</v>
      </c>
      <c r="C3939" t="s">
        <v>148</v>
      </c>
      <c r="D3939">
        <v>0</v>
      </c>
      <c r="E3939">
        <v>0</v>
      </c>
      <c r="F3939">
        <v>0</v>
      </c>
      <c r="G3939">
        <v>0</v>
      </c>
      <c r="H3939">
        <v>0</v>
      </c>
      <c r="I3939">
        <v>0</v>
      </c>
      <c r="J3939">
        <v>0</v>
      </c>
      <c r="K3939">
        <v>0</v>
      </c>
      <c r="L3939">
        <v>0</v>
      </c>
      <c r="M3939">
        <v>0</v>
      </c>
      <c r="N3939">
        <v>0</v>
      </c>
      <c r="P3939" s="22" t="s">
        <v>34</v>
      </c>
      <c r="R3939" t="s">
        <v>91</v>
      </c>
      <c r="S3939" t="s">
        <v>85</v>
      </c>
      <c r="T3939" s="9" t="e">
        <f>VLOOKUP(A3939,Sku_list!$A$1:$D$2667,3,0)</f>
        <v>#N/A</v>
      </c>
      <c r="U3939" s="9" t="e">
        <f>VLOOKUP(A3939,Sku_list!$A$1:$D$2667,4,0)*(F3939/1000000*12)</f>
        <v>#N/A</v>
      </c>
      <c r="V3939" s="9" t="e">
        <f>VLOOKUP(A3939,Sku_list!$A$1:$D$2667,4,0)*(H3939/1000000*12)</f>
        <v>#N/A</v>
      </c>
      <c r="W3939" s="9" t="e">
        <f>VLOOKUP(A3939,Sku_list!$A$1:$D$2667,4,0)*(J3939/1000000*12)</f>
        <v>#N/A</v>
      </c>
      <c r="X3939" s="9" t="e">
        <f>VLOOKUP(A3939,Sku_list!$A$1:$D$2667,4,0)*(L3939/1000000*12)</f>
        <v>#N/A</v>
      </c>
      <c r="Y3939" s="9" t="e">
        <f>VLOOKUP(A3939,Sku_list!$A$1:$E$2667,5,0)*((J3939+F3939)/1000000000)</f>
        <v>#N/A</v>
      </c>
      <c r="AC3939" s="22">
        <f t="shared" ca="1" si="61"/>
        <v>6.6666666666666666E-2</v>
      </c>
    </row>
    <row r="3940" spans="1:29" x14ac:dyDescent="0.35">
      <c r="A3940">
        <v>1608180</v>
      </c>
      <c r="B3940" t="s">
        <v>203</v>
      </c>
      <c r="C3940" t="s">
        <v>149</v>
      </c>
      <c r="D3940">
        <v>0</v>
      </c>
      <c r="E3940">
        <v>0</v>
      </c>
      <c r="F3940">
        <v>0</v>
      </c>
      <c r="G3940">
        <v>0</v>
      </c>
      <c r="H3940">
        <v>0</v>
      </c>
      <c r="I3940">
        <v>0</v>
      </c>
      <c r="J3940">
        <v>0</v>
      </c>
      <c r="K3940">
        <v>0</v>
      </c>
      <c r="L3940">
        <v>0</v>
      </c>
      <c r="M3940">
        <v>0</v>
      </c>
      <c r="N3940">
        <v>0</v>
      </c>
      <c r="P3940" s="22" t="s">
        <v>34</v>
      </c>
      <c r="R3940" t="s">
        <v>92</v>
      </c>
      <c r="S3940" t="s">
        <v>85</v>
      </c>
      <c r="T3940" s="9" t="e">
        <f>VLOOKUP(A3940,Sku_list!$A$1:$D$2667,3,0)</f>
        <v>#N/A</v>
      </c>
      <c r="U3940" s="9" t="e">
        <f>VLOOKUP(A3940,Sku_list!$A$1:$D$2667,4,0)*(F3940/1000000*12)</f>
        <v>#N/A</v>
      </c>
      <c r="V3940" s="9" t="e">
        <f>VLOOKUP(A3940,Sku_list!$A$1:$D$2667,4,0)*(H3940/1000000*12)</f>
        <v>#N/A</v>
      </c>
      <c r="W3940" s="9" t="e">
        <f>VLOOKUP(A3940,Sku_list!$A$1:$D$2667,4,0)*(J3940/1000000*12)</f>
        <v>#N/A</v>
      </c>
      <c r="X3940" s="9" t="e">
        <f>VLOOKUP(A3940,Sku_list!$A$1:$D$2667,4,0)*(L3940/1000000*12)</f>
        <v>#N/A</v>
      </c>
      <c r="Y3940" s="9" t="e">
        <f>VLOOKUP(A3940,Sku_list!$A$1:$E$2667,5,0)*((J3940+F3940)/1000000000)</f>
        <v>#N/A</v>
      </c>
      <c r="AC3940" s="22">
        <f t="shared" ca="1" si="61"/>
        <v>6.6666666666666666E-2</v>
      </c>
    </row>
    <row r="3941" spans="1:29" x14ac:dyDescent="0.35">
      <c r="A3941">
        <v>1608180</v>
      </c>
      <c r="B3941" t="s">
        <v>203</v>
      </c>
      <c r="C3941" t="s">
        <v>150</v>
      </c>
      <c r="D3941">
        <v>0</v>
      </c>
      <c r="E3941">
        <v>0</v>
      </c>
      <c r="F3941">
        <v>0</v>
      </c>
      <c r="G3941">
        <v>0</v>
      </c>
      <c r="H3941">
        <v>0</v>
      </c>
      <c r="I3941">
        <v>0</v>
      </c>
      <c r="J3941">
        <v>0</v>
      </c>
      <c r="K3941">
        <v>0</v>
      </c>
      <c r="L3941">
        <v>0</v>
      </c>
      <c r="M3941">
        <v>0</v>
      </c>
      <c r="N3941">
        <v>0</v>
      </c>
      <c r="P3941" s="22" t="s">
        <v>34</v>
      </c>
      <c r="R3941" t="s">
        <v>93</v>
      </c>
      <c r="S3941" t="s">
        <v>85</v>
      </c>
      <c r="T3941" s="9" t="e">
        <f>VLOOKUP(A3941,Sku_list!$A$1:$D$2667,3,0)</f>
        <v>#N/A</v>
      </c>
      <c r="U3941" s="9" t="e">
        <f>VLOOKUP(A3941,Sku_list!$A$1:$D$2667,4,0)*(F3941/1000000*12)</f>
        <v>#N/A</v>
      </c>
      <c r="V3941" s="9" t="e">
        <f>VLOOKUP(A3941,Sku_list!$A$1:$D$2667,4,0)*(H3941/1000000*12)</f>
        <v>#N/A</v>
      </c>
      <c r="W3941" s="9" t="e">
        <f>VLOOKUP(A3941,Sku_list!$A$1:$D$2667,4,0)*(J3941/1000000*12)</f>
        <v>#N/A</v>
      </c>
      <c r="X3941" s="9" t="e">
        <f>VLOOKUP(A3941,Sku_list!$A$1:$D$2667,4,0)*(L3941/1000000*12)</f>
        <v>#N/A</v>
      </c>
      <c r="Y3941" s="9" t="e">
        <f>VLOOKUP(A3941,Sku_list!$A$1:$E$2667,5,0)*((J3941+F3941)/1000000000)</f>
        <v>#N/A</v>
      </c>
      <c r="AC3941" s="22">
        <f t="shared" ca="1" si="61"/>
        <v>6.6666666666666666E-2</v>
      </c>
    </row>
    <row r="3942" spans="1:29" x14ac:dyDescent="0.35">
      <c r="A3942">
        <v>1608180</v>
      </c>
      <c r="B3942" t="s">
        <v>203</v>
      </c>
      <c r="C3942" t="s">
        <v>151</v>
      </c>
      <c r="D3942">
        <v>0</v>
      </c>
      <c r="E3942">
        <v>0</v>
      </c>
      <c r="F3942">
        <v>0</v>
      </c>
      <c r="G3942">
        <v>0</v>
      </c>
      <c r="H3942">
        <v>0</v>
      </c>
      <c r="I3942">
        <v>0</v>
      </c>
      <c r="J3942">
        <v>0</v>
      </c>
      <c r="K3942">
        <v>0</v>
      </c>
      <c r="L3942">
        <v>0</v>
      </c>
      <c r="M3942">
        <v>0</v>
      </c>
      <c r="N3942">
        <v>0</v>
      </c>
      <c r="P3942" s="22" t="s">
        <v>34</v>
      </c>
      <c r="R3942" t="s">
        <v>94</v>
      </c>
      <c r="S3942" t="s">
        <v>83</v>
      </c>
      <c r="T3942" s="9" t="e">
        <f>VLOOKUP(A3942,Sku_list!$A$1:$D$2667,3,0)</f>
        <v>#N/A</v>
      </c>
      <c r="U3942" s="9" t="e">
        <f>VLOOKUP(A3942,Sku_list!$A$1:$D$2667,4,0)*(F3942/1000000*12)</f>
        <v>#N/A</v>
      </c>
      <c r="V3942" s="9" t="e">
        <f>VLOOKUP(A3942,Sku_list!$A$1:$D$2667,4,0)*(H3942/1000000*12)</f>
        <v>#N/A</v>
      </c>
      <c r="W3942" s="9" t="e">
        <f>VLOOKUP(A3942,Sku_list!$A$1:$D$2667,4,0)*(J3942/1000000*12)</f>
        <v>#N/A</v>
      </c>
      <c r="X3942" s="9" t="e">
        <f>VLOOKUP(A3942,Sku_list!$A$1:$D$2667,4,0)*(L3942/1000000*12)</f>
        <v>#N/A</v>
      </c>
      <c r="Y3942" s="9" t="e">
        <f>VLOOKUP(A3942,Sku_list!$A$1:$E$2667,5,0)*((J3942+F3942)/1000000000)</f>
        <v>#N/A</v>
      </c>
      <c r="AC3942" s="22">
        <f t="shared" ca="1" si="61"/>
        <v>6.6666666666666666E-2</v>
      </c>
    </row>
    <row r="3943" spans="1:29" x14ac:dyDescent="0.35">
      <c r="A3943">
        <v>1608180</v>
      </c>
      <c r="B3943" t="s">
        <v>203</v>
      </c>
      <c r="C3943" t="s">
        <v>152</v>
      </c>
      <c r="D3943">
        <v>0</v>
      </c>
      <c r="E3943">
        <v>0</v>
      </c>
      <c r="F3943">
        <v>0</v>
      </c>
      <c r="G3943">
        <v>0</v>
      </c>
      <c r="H3943">
        <v>0</v>
      </c>
      <c r="I3943">
        <v>0</v>
      </c>
      <c r="J3943">
        <v>0</v>
      </c>
      <c r="K3943">
        <v>0</v>
      </c>
      <c r="L3943">
        <v>0</v>
      </c>
      <c r="M3943">
        <v>0</v>
      </c>
      <c r="N3943">
        <v>0</v>
      </c>
      <c r="P3943" s="22" t="s">
        <v>34</v>
      </c>
      <c r="R3943" t="s">
        <v>95</v>
      </c>
      <c r="S3943" t="s">
        <v>83</v>
      </c>
      <c r="T3943" s="9" t="e">
        <f>VLOOKUP(A3943,Sku_list!$A$1:$D$2667,3,0)</f>
        <v>#N/A</v>
      </c>
      <c r="U3943" s="9" t="e">
        <f>VLOOKUP(A3943,Sku_list!$A$1:$D$2667,4,0)*(F3943/1000000*12)</f>
        <v>#N/A</v>
      </c>
      <c r="V3943" s="9" t="e">
        <f>VLOOKUP(A3943,Sku_list!$A$1:$D$2667,4,0)*(H3943/1000000*12)</f>
        <v>#N/A</v>
      </c>
      <c r="W3943" s="9" t="e">
        <f>VLOOKUP(A3943,Sku_list!$A$1:$D$2667,4,0)*(J3943/1000000*12)</f>
        <v>#N/A</v>
      </c>
      <c r="X3943" s="9" t="e">
        <f>VLOOKUP(A3943,Sku_list!$A$1:$D$2667,4,0)*(L3943/1000000*12)</f>
        <v>#N/A</v>
      </c>
      <c r="Y3943" s="9" t="e">
        <f>VLOOKUP(A3943,Sku_list!$A$1:$E$2667,5,0)*((J3943+F3943)/1000000000)</f>
        <v>#N/A</v>
      </c>
      <c r="AC3943" s="22">
        <f t="shared" ca="1" si="61"/>
        <v>6.6666666666666666E-2</v>
      </c>
    </row>
    <row r="3944" spans="1:29" x14ac:dyDescent="0.35">
      <c r="A3944">
        <v>1608180</v>
      </c>
      <c r="B3944" t="s">
        <v>203</v>
      </c>
      <c r="C3944" t="s">
        <v>153</v>
      </c>
      <c r="D3944">
        <v>0</v>
      </c>
      <c r="E3944">
        <v>0</v>
      </c>
      <c r="F3944">
        <v>0</v>
      </c>
      <c r="G3944">
        <v>0</v>
      </c>
      <c r="H3944">
        <v>0</v>
      </c>
      <c r="I3944">
        <v>0</v>
      </c>
      <c r="J3944">
        <v>0</v>
      </c>
      <c r="K3944">
        <v>0</v>
      </c>
      <c r="L3944">
        <v>0</v>
      </c>
      <c r="M3944">
        <v>0</v>
      </c>
      <c r="N3944">
        <v>0</v>
      </c>
      <c r="P3944" s="22" t="s">
        <v>34</v>
      </c>
      <c r="R3944" t="s">
        <v>189</v>
      </c>
      <c r="S3944" t="s">
        <v>190</v>
      </c>
      <c r="T3944" s="9" t="e">
        <f>VLOOKUP(A3944,Sku_list!$A$1:$D$2667,3,0)</f>
        <v>#N/A</v>
      </c>
      <c r="U3944" s="9" t="e">
        <f>VLOOKUP(A3944,Sku_list!$A$1:$D$2667,4,0)*(F3944/1000000*12)</f>
        <v>#N/A</v>
      </c>
      <c r="V3944" s="9" t="e">
        <f>VLOOKUP(A3944,Sku_list!$A$1:$D$2667,4,0)*(H3944/1000000*12)</f>
        <v>#N/A</v>
      </c>
      <c r="W3944" s="9" t="e">
        <f>VLOOKUP(A3944,Sku_list!$A$1:$D$2667,4,0)*(J3944/1000000*12)</f>
        <v>#N/A</v>
      </c>
      <c r="X3944" s="9" t="e">
        <f>VLOOKUP(A3944,Sku_list!$A$1:$D$2667,4,0)*(L3944/1000000*12)</f>
        <v>#N/A</v>
      </c>
      <c r="Y3944" s="9" t="e">
        <f>VLOOKUP(A3944,Sku_list!$A$1:$E$2667,5,0)*((J3944+F3944)/1000000000)</f>
        <v>#N/A</v>
      </c>
      <c r="AC3944" s="22">
        <f t="shared" ca="1" si="61"/>
        <v>6.6666666666666666E-2</v>
      </c>
    </row>
    <row r="3945" spans="1:29" x14ac:dyDescent="0.35">
      <c r="A3945">
        <v>1608180</v>
      </c>
      <c r="B3945" t="s">
        <v>203</v>
      </c>
      <c r="C3945" t="s">
        <v>154</v>
      </c>
      <c r="D3945">
        <v>0</v>
      </c>
      <c r="E3945">
        <v>0</v>
      </c>
      <c r="F3945">
        <v>0</v>
      </c>
      <c r="G3945">
        <v>0</v>
      </c>
      <c r="H3945">
        <v>0</v>
      </c>
      <c r="I3945">
        <v>0</v>
      </c>
      <c r="J3945">
        <v>0</v>
      </c>
      <c r="K3945">
        <v>0</v>
      </c>
      <c r="L3945">
        <v>0</v>
      </c>
      <c r="M3945">
        <v>0</v>
      </c>
      <c r="N3945">
        <v>0</v>
      </c>
      <c r="P3945" s="22" t="s">
        <v>34</v>
      </c>
      <c r="R3945" t="s">
        <v>96</v>
      </c>
      <c r="S3945" t="s">
        <v>72</v>
      </c>
      <c r="T3945" s="9" t="e">
        <f>VLOOKUP(A3945,Sku_list!$A$1:$D$2667,3,0)</f>
        <v>#N/A</v>
      </c>
      <c r="U3945" s="9" t="e">
        <f>VLOOKUP(A3945,Sku_list!$A$1:$D$2667,4,0)*(F3945/1000000*12)</f>
        <v>#N/A</v>
      </c>
      <c r="V3945" s="9" t="e">
        <f>VLOOKUP(A3945,Sku_list!$A$1:$D$2667,4,0)*(H3945/1000000*12)</f>
        <v>#N/A</v>
      </c>
      <c r="W3945" s="9" t="e">
        <f>VLOOKUP(A3945,Sku_list!$A$1:$D$2667,4,0)*(J3945/1000000*12)</f>
        <v>#N/A</v>
      </c>
      <c r="X3945" s="9" t="e">
        <f>VLOOKUP(A3945,Sku_list!$A$1:$D$2667,4,0)*(L3945/1000000*12)</f>
        <v>#N/A</v>
      </c>
      <c r="Y3945" s="9" t="e">
        <f>VLOOKUP(A3945,Sku_list!$A$1:$E$2667,5,0)*((J3945+F3945)/1000000000)</f>
        <v>#N/A</v>
      </c>
      <c r="AC3945" s="22">
        <f t="shared" ca="1" si="61"/>
        <v>6.6666666666666666E-2</v>
      </c>
    </row>
    <row r="3946" spans="1:29" x14ac:dyDescent="0.35">
      <c r="A3946">
        <v>1608180</v>
      </c>
      <c r="B3946" t="s">
        <v>203</v>
      </c>
      <c r="C3946" t="s">
        <v>155</v>
      </c>
      <c r="D3946">
        <v>0</v>
      </c>
      <c r="E3946">
        <v>0</v>
      </c>
      <c r="F3946">
        <v>0</v>
      </c>
      <c r="G3946">
        <v>0</v>
      </c>
      <c r="H3946">
        <v>0</v>
      </c>
      <c r="I3946">
        <v>0</v>
      </c>
      <c r="J3946">
        <v>0</v>
      </c>
      <c r="K3946">
        <v>0</v>
      </c>
      <c r="L3946">
        <v>0</v>
      </c>
      <c r="M3946">
        <v>0</v>
      </c>
      <c r="N3946">
        <v>0</v>
      </c>
      <c r="P3946" s="22" t="s">
        <v>34</v>
      </c>
      <c r="R3946" t="s">
        <v>97</v>
      </c>
      <c r="S3946" t="s">
        <v>72</v>
      </c>
      <c r="T3946" s="9" t="e">
        <f>VLOOKUP(A3946,Sku_list!$A$1:$D$2667,3,0)</f>
        <v>#N/A</v>
      </c>
      <c r="U3946" s="9" t="e">
        <f>VLOOKUP(A3946,Sku_list!$A$1:$D$2667,4,0)*(F3946/1000000*12)</f>
        <v>#N/A</v>
      </c>
      <c r="V3946" s="9" t="e">
        <f>VLOOKUP(A3946,Sku_list!$A$1:$D$2667,4,0)*(H3946/1000000*12)</f>
        <v>#N/A</v>
      </c>
      <c r="W3946" s="9" t="e">
        <f>VLOOKUP(A3946,Sku_list!$A$1:$D$2667,4,0)*(J3946/1000000*12)</f>
        <v>#N/A</v>
      </c>
      <c r="X3946" s="9" t="e">
        <f>VLOOKUP(A3946,Sku_list!$A$1:$D$2667,4,0)*(L3946/1000000*12)</f>
        <v>#N/A</v>
      </c>
      <c r="Y3946" s="9" t="e">
        <f>VLOOKUP(A3946,Sku_list!$A$1:$E$2667,5,0)*((J3946+F3946)/1000000000)</f>
        <v>#N/A</v>
      </c>
      <c r="AC3946" s="22">
        <f t="shared" ca="1" si="61"/>
        <v>6.6666666666666666E-2</v>
      </c>
    </row>
    <row r="3947" spans="1:29" x14ac:dyDescent="0.35">
      <c r="A3947">
        <v>1608180</v>
      </c>
      <c r="B3947" t="s">
        <v>203</v>
      </c>
      <c r="C3947" t="s">
        <v>156</v>
      </c>
      <c r="D3947">
        <v>0</v>
      </c>
      <c r="E3947">
        <v>0</v>
      </c>
      <c r="F3947">
        <v>0</v>
      </c>
      <c r="G3947">
        <v>0</v>
      </c>
      <c r="H3947">
        <v>0</v>
      </c>
      <c r="I3947">
        <v>0</v>
      </c>
      <c r="J3947">
        <v>0</v>
      </c>
      <c r="K3947">
        <v>0</v>
      </c>
      <c r="L3947">
        <v>0</v>
      </c>
      <c r="M3947">
        <v>0</v>
      </c>
      <c r="N3947">
        <v>0</v>
      </c>
      <c r="P3947" s="22" t="s">
        <v>34</v>
      </c>
      <c r="R3947" t="s">
        <v>38</v>
      </c>
      <c r="S3947" t="s">
        <v>69</v>
      </c>
      <c r="T3947" s="9" t="e">
        <f>VLOOKUP(A3947,Sku_list!$A$1:$D$2667,3,0)</f>
        <v>#N/A</v>
      </c>
      <c r="U3947" s="9" t="e">
        <f>VLOOKUP(A3947,Sku_list!$A$1:$D$2667,4,0)*(F3947/1000000*12)</f>
        <v>#N/A</v>
      </c>
      <c r="V3947" s="9" t="e">
        <f>VLOOKUP(A3947,Sku_list!$A$1:$D$2667,4,0)*(H3947/1000000*12)</f>
        <v>#N/A</v>
      </c>
      <c r="W3947" s="9" t="e">
        <f>VLOOKUP(A3947,Sku_list!$A$1:$D$2667,4,0)*(J3947/1000000*12)</f>
        <v>#N/A</v>
      </c>
      <c r="X3947" s="9" t="e">
        <f>VLOOKUP(A3947,Sku_list!$A$1:$D$2667,4,0)*(L3947/1000000*12)</f>
        <v>#N/A</v>
      </c>
      <c r="Y3947" s="9" t="e">
        <f>VLOOKUP(A3947,Sku_list!$A$1:$E$2667,5,0)*((J3947+F3947)/1000000000)</f>
        <v>#N/A</v>
      </c>
      <c r="AC3947" s="22">
        <f t="shared" ca="1" si="61"/>
        <v>6.6666666666666666E-2</v>
      </c>
    </row>
    <row r="3948" spans="1:29" x14ac:dyDescent="0.35">
      <c r="A3948">
        <v>1608180</v>
      </c>
      <c r="B3948" t="s">
        <v>203</v>
      </c>
      <c r="C3948" t="s">
        <v>157</v>
      </c>
      <c r="D3948">
        <v>0</v>
      </c>
      <c r="E3948">
        <v>0</v>
      </c>
      <c r="F3948">
        <v>0</v>
      </c>
      <c r="G3948">
        <v>0</v>
      </c>
      <c r="H3948">
        <v>0</v>
      </c>
      <c r="I3948">
        <v>0</v>
      </c>
      <c r="J3948">
        <v>0</v>
      </c>
      <c r="K3948">
        <v>0</v>
      </c>
      <c r="L3948">
        <v>0</v>
      </c>
      <c r="M3948">
        <v>0</v>
      </c>
      <c r="N3948">
        <v>0</v>
      </c>
      <c r="P3948" s="22" t="s">
        <v>34</v>
      </c>
      <c r="R3948" t="s">
        <v>98</v>
      </c>
      <c r="S3948" t="s">
        <v>72</v>
      </c>
      <c r="T3948" s="9" t="e">
        <f>VLOOKUP(A3948,Sku_list!$A$1:$D$2667,3,0)</f>
        <v>#N/A</v>
      </c>
      <c r="U3948" s="9" t="e">
        <f>VLOOKUP(A3948,Sku_list!$A$1:$D$2667,4,0)*(F3948/1000000*12)</f>
        <v>#N/A</v>
      </c>
      <c r="V3948" s="9" t="e">
        <f>VLOOKUP(A3948,Sku_list!$A$1:$D$2667,4,0)*(H3948/1000000*12)</f>
        <v>#N/A</v>
      </c>
      <c r="W3948" s="9" t="e">
        <f>VLOOKUP(A3948,Sku_list!$A$1:$D$2667,4,0)*(J3948/1000000*12)</f>
        <v>#N/A</v>
      </c>
      <c r="X3948" s="9" t="e">
        <f>VLOOKUP(A3948,Sku_list!$A$1:$D$2667,4,0)*(L3948/1000000*12)</f>
        <v>#N/A</v>
      </c>
      <c r="Y3948" s="9" t="e">
        <f>VLOOKUP(A3948,Sku_list!$A$1:$E$2667,5,0)*((J3948+F3948)/1000000000)</f>
        <v>#N/A</v>
      </c>
      <c r="AC3948" s="22">
        <f t="shared" ca="1" si="61"/>
        <v>6.6666666666666666E-2</v>
      </c>
    </row>
    <row r="3949" spans="1:29" x14ac:dyDescent="0.35">
      <c r="A3949">
        <v>1608180</v>
      </c>
      <c r="B3949" t="s">
        <v>203</v>
      </c>
      <c r="C3949" t="s">
        <v>158</v>
      </c>
      <c r="D3949">
        <v>0</v>
      </c>
      <c r="E3949">
        <v>0</v>
      </c>
      <c r="F3949">
        <v>0</v>
      </c>
      <c r="G3949">
        <v>0</v>
      </c>
      <c r="H3949">
        <v>0</v>
      </c>
      <c r="I3949">
        <v>0</v>
      </c>
      <c r="J3949">
        <v>0</v>
      </c>
      <c r="K3949">
        <v>0</v>
      </c>
      <c r="L3949">
        <v>0</v>
      </c>
      <c r="M3949">
        <v>0</v>
      </c>
      <c r="N3949">
        <v>0</v>
      </c>
      <c r="P3949" s="22" t="s">
        <v>34</v>
      </c>
      <c r="R3949" t="s">
        <v>99</v>
      </c>
      <c r="S3949" t="s">
        <v>69</v>
      </c>
      <c r="T3949" s="9" t="e">
        <f>VLOOKUP(A3949,Sku_list!$A$1:$D$2667,3,0)</f>
        <v>#N/A</v>
      </c>
      <c r="U3949" s="9" t="e">
        <f>VLOOKUP(A3949,Sku_list!$A$1:$D$2667,4,0)*(F3949/1000000*12)</f>
        <v>#N/A</v>
      </c>
      <c r="V3949" s="9" t="e">
        <f>VLOOKUP(A3949,Sku_list!$A$1:$D$2667,4,0)*(H3949/1000000*12)</f>
        <v>#N/A</v>
      </c>
      <c r="W3949" s="9" t="e">
        <f>VLOOKUP(A3949,Sku_list!$A$1:$D$2667,4,0)*(J3949/1000000*12)</f>
        <v>#N/A</v>
      </c>
      <c r="X3949" s="9" t="e">
        <f>VLOOKUP(A3949,Sku_list!$A$1:$D$2667,4,0)*(L3949/1000000*12)</f>
        <v>#N/A</v>
      </c>
      <c r="Y3949" s="9" t="e">
        <f>VLOOKUP(A3949,Sku_list!$A$1:$E$2667,5,0)*((J3949+F3949)/1000000000)</f>
        <v>#N/A</v>
      </c>
      <c r="AC3949" s="22">
        <f t="shared" ca="1" si="61"/>
        <v>6.6666666666666666E-2</v>
      </c>
    </row>
    <row r="3950" spans="1:29" x14ac:dyDescent="0.35">
      <c r="A3950">
        <v>1608180</v>
      </c>
      <c r="B3950" t="s">
        <v>203</v>
      </c>
      <c r="C3950" t="s">
        <v>159</v>
      </c>
      <c r="D3950">
        <v>0</v>
      </c>
      <c r="E3950">
        <v>0</v>
      </c>
      <c r="F3950">
        <v>0</v>
      </c>
      <c r="G3950">
        <v>0</v>
      </c>
      <c r="H3950">
        <v>0</v>
      </c>
      <c r="I3950">
        <v>0</v>
      </c>
      <c r="J3950">
        <v>0</v>
      </c>
      <c r="K3950">
        <v>0</v>
      </c>
      <c r="L3950">
        <v>0</v>
      </c>
      <c r="M3950">
        <v>0</v>
      </c>
      <c r="N3950">
        <v>0</v>
      </c>
      <c r="P3950" s="22" t="s">
        <v>34</v>
      </c>
      <c r="R3950" t="s">
        <v>100</v>
      </c>
      <c r="S3950" t="s">
        <v>72</v>
      </c>
      <c r="T3950" s="9" t="e">
        <f>VLOOKUP(A3950,Sku_list!$A$1:$D$2667,3,0)</f>
        <v>#N/A</v>
      </c>
      <c r="U3950" s="9" t="e">
        <f>VLOOKUP(A3950,Sku_list!$A$1:$D$2667,4,0)*(F3950/1000000*12)</f>
        <v>#N/A</v>
      </c>
      <c r="V3950" s="9" t="e">
        <f>VLOOKUP(A3950,Sku_list!$A$1:$D$2667,4,0)*(H3950/1000000*12)</f>
        <v>#N/A</v>
      </c>
      <c r="W3950" s="9" t="e">
        <f>VLOOKUP(A3950,Sku_list!$A$1:$D$2667,4,0)*(J3950/1000000*12)</f>
        <v>#N/A</v>
      </c>
      <c r="X3950" s="9" t="e">
        <f>VLOOKUP(A3950,Sku_list!$A$1:$D$2667,4,0)*(L3950/1000000*12)</f>
        <v>#N/A</v>
      </c>
      <c r="Y3950" s="9" t="e">
        <f>VLOOKUP(A3950,Sku_list!$A$1:$E$2667,5,0)*((J3950+F3950)/1000000000)</f>
        <v>#N/A</v>
      </c>
      <c r="AC3950" s="22">
        <f t="shared" ca="1" si="61"/>
        <v>6.6666666666666666E-2</v>
      </c>
    </row>
    <row r="3951" spans="1:29" x14ac:dyDescent="0.35">
      <c r="A3951">
        <v>1608180</v>
      </c>
      <c r="B3951" t="s">
        <v>203</v>
      </c>
      <c r="C3951" t="s">
        <v>160</v>
      </c>
      <c r="D3951">
        <v>0</v>
      </c>
      <c r="E3951">
        <v>0</v>
      </c>
      <c r="F3951">
        <v>0</v>
      </c>
      <c r="G3951">
        <v>0</v>
      </c>
      <c r="H3951">
        <v>0</v>
      </c>
      <c r="I3951">
        <v>0</v>
      </c>
      <c r="J3951">
        <v>0</v>
      </c>
      <c r="K3951">
        <v>0</v>
      </c>
      <c r="L3951">
        <v>0</v>
      </c>
      <c r="M3951">
        <v>0</v>
      </c>
      <c r="N3951">
        <v>0</v>
      </c>
      <c r="P3951" s="22" t="s">
        <v>34</v>
      </c>
      <c r="R3951" t="s">
        <v>101</v>
      </c>
      <c r="S3951" t="s">
        <v>69</v>
      </c>
      <c r="T3951" s="9" t="e">
        <f>VLOOKUP(A3951,Sku_list!$A$1:$D$2667,3,0)</f>
        <v>#N/A</v>
      </c>
      <c r="U3951" s="9" t="e">
        <f>VLOOKUP(A3951,Sku_list!$A$1:$D$2667,4,0)*(F3951/1000000*12)</f>
        <v>#N/A</v>
      </c>
      <c r="V3951" s="9" t="e">
        <f>VLOOKUP(A3951,Sku_list!$A$1:$D$2667,4,0)*(H3951/1000000*12)</f>
        <v>#N/A</v>
      </c>
      <c r="W3951" s="9" t="e">
        <f>VLOOKUP(A3951,Sku_list!$A$1:$D$2667,4,0)*(J3951/1000000*12)</f>
        <v>#N/A</v>
      </c>
      <c r="X3951" s="9" t="e">
        <f>VLOOKUP(A3951,Sku_list!$A$1:$D$2667,4,0)*(L3951/1000000*12)</f>
        <v>#N/A</v>
      </c>
      <c r="Y3951" s="9" t="e">
        <f>VLOOKUP(A3951,Sku_list!$A$1:$E$2667,5,0)*((J3951+F3951)/1000000000)</f>
        <v>#N/A</v>
      </c>
      <c r="AC3951" s="22">
        <f t="shared" ca="1" si="61"/>
        <v>6.6666666666666666E-2</v>
      </c>
    </row>
    <row r="3952" spans="1:29" x14ac:dyDescent="0.35">
      <c r="A3952">
        <v>1608180</v>
      </c>
      <c r="B3952" t="s">
        <v>203</v>
      </c>
      <c r="C3952" t="s">
        <v>161</v>
      </c>
      <c r="D3952">
        <v>0</v>
      </c>
      <c r="E3952">
        <v>0</v>
      </c>
      <c r="F3952">
        <v>0</v>
      </c>
      <c r="G3952">
        <v>0</v>
      </c>
      <c r="H3952">
        <v>0</v>
      </c>
      <c r="I3952">
        <v>0</v>
      </c>
      <c r="J3952">
        <v>0</v>
      </c>
      <c r="K3952">
        <v>0</v>
      </c>
      <c r="L3952">
        <v>0</v>
      </c>
      <c r="M3952">
        <v>0</v>
      </c>
      <c r="N3952">
        <v>0</v>
      </c>
      <c r="P3952" s="22" t="s">
        <v>34</v>
      </c>
      <c r="R3952" t="s">
        <v>102</v>
      </c>
      <c r="S3952" t="s">
        <v>306</v>
      </c>
      <c r="T3952" s="9" t="e">
        <f>VLOOKUP(A3952,Sku_list!$A$1:$D$2667,3,0)</f>
        <v>#N/A</v>
      </c>
      <c r="U3952" s="9" t="e">
        <f>VLOOKUP(A3952,Sku_list!$A$1:$D$2667,4,0)*(F3952/1000000*12)</f>
        <v>#N/A</v>
      </c>
      <c r="V3952" s="9" t="e">
        <f>VLOOKUP(A3952,Sku_list!$A$1:$D$2667,4,0)*(H3952/1000000*12)</f>
        <v>#N/A</v>
      </c>
      <c r="W3952" s="9" t="e">
        <f>VLOOKUP(A3952,Sku_list!$A$1:$D$2667,4,0)*(J3952/1000000*12)</f>
        <v>#N/A</v>
      </c>
      <c r="X3952" s="9" t="e">
        <f>VLOOKUP(A3952,Sku_list!$A$1:$D$2667,4,0)*(L3952/1000000*12)</f>
        <v>#N/A</v>
      </c>
      <c r="Y3952" s="9" t="e">
        <f>VLOOKUP(A3952,Sku_list!$A$1:$E$2667,5,0)*((J3952+F3952)/1000000000)</f>
        <v>#N/A</v>
      </c>
      <c r="AC3952" s="22">
        <f t="shared" ca="1" si="61"/>
        <v>6.6666666666666666E-2</v>
      </c>
    </row>
    <row r="3953" spans="1:29" x14ac:dyDescent="0.35">
      <c r="A3953">
        <v>1608180</v>
      </c>
      <c r="B3953" t="s">
        <v>203</v>
      </c>
      <c r="C3953" t="s">
        <v>162</v>
      </c>
      <c r="D3953">
        <v>0</v>
      </c>
      <c r="E3953">
        <v>0</v>
      </c>
      <c r="F3953">
        <v>0</v>
      </c>
      <c r="G3953">
        <v>0</v>
      </c>
      <c r="H3953">
        <v>0</v>
      </c>
      <c r="I3953">
        <v>0</v>
      </c>
      <c r="J3953">
        <v>0</v>
      </c>
      <c r="K3953">
        <v>0</v>
      </c>
      <c r="L3953">
        <v>0</v>
      </c>
      <c r="M3953">
        <v>0</v>
      </c>
      <c r="N3953">
        <v>0</v>
      </c>
      <c r="P3953" s="22" t="s">
        <v>34</v>
      </c>
      <c r="R3953" t="s">
        <v>103</v>
      </c>
      <c r="S3953" t="s">
        <v>69</v>
      </c>
      <c r="T3953" s="9" t="e">
        <f>VLOOKUP(A3953,Sku_list!$A$1:$D$2667,3,0)</f>
        <v>#N/A</v>
      </c>
      <c r="U3953" s="9" t="e">
        <f>VLOOKUP(A3953,Sku_list!$A$1:$D$2667,4,0)*(F3953/1000000*12)</f>
        <v>#N/A</v>
      </c>
      <c r="V3953" s="9" t="e">
        <f>VLOOKUP(A3953,Sku_list!$A$1:$D$2667,4,0)*(H3953/1000000*12)</f>
        <v>#N/A</v>
      </c>
      <c r="W3953" s="9" t="e">
        <f>VLOOKUP(A3953,Sku_list!$A$1:$D$2667,4,0)*(J3953/1000000*12)</f>
        <v>#N/A</v>
      </c>
      <c r="X3953" s="9" t="e">
        <f>VLOOKUP(A3953,Sku_list!$A$1:$D$2667,4,0)*(L3953/1000000*12)</f>
        <v>#N/A</v>
      </c>
      <c r="Y3953" s="9" t="e">
        <f>VLOOKUP(A3953,Sku_list!$A$1:$E$2667,5,0)*((J3953+F3953)/1000000000)</f>
        <v>#N/A</v>
      </c>
      <c r="AC3953" s="22">
        <f t="shared" ca="1" si="61"/>
        <v>6.6666666666666666E-2</v>
      </c>
    </row>
    <row r="3954" spans="1:29" x14ac:dyDescent="0.35">
      <c r="A3954">
        <v>1608180</v>
      </c>
      <c r="B3954" t="s">
        <v>203</v>
      </c>
      <c r="C3954" t="s">
        <v>164</v>
      </c>
      <c r="D3954">
        <v>0</v>
      </c>
      <c r="E3954">
        <v>0</v>
      </c>
      <c r="F3954">
        <v>0</v>
      </c>
      <c r="G3954">
        <v>0</v>
      </c>
      <c r="H3954">
        <v>0</v>
      </c>
      <c r="I3954">
        <v>0</v>
      </c>
      <c r="J3954">
        <v>0</v>
      </c>
      <c r="K3954">
        <v>0</v>
      </c>
      <c r="L3954">
        <v>0</v>
      </c>
      <c r="M3954">
        <v>0</v>
      </c>
      <c r="N3954">
        <v>0</v>
      </c>
      <c r="P3954" s="22" t="s">
        <v>34</v>
      </c>
      <c r="R3954" t="s">
        <v>104</v>
      </c>
      <c r="S3954" t="s">
        <v>69</v>
      </c>
      <c r="T3954" s="9" t="e">
        <f>VLOOKUP(A3954,Sku_list!$A$1:$D$2667,3,0)</f>
        <v>#N/A</v>
      </c>
      <c r="U3954" s="9" t="e">
        <f>VLOOKUP(A3954,Sku_list!$A$1:$D$2667,4,0)*(F3954/1000000*12)</f>
        <v>#N/A</v>
      </c>
      <c r="V3954" s="9" t="e">
        <f>VLOOKUP(A3954,Sku_list!$A$1:$D$2667,4,0)*(H3954/1000000*12)</f>
        <v>#N/A</v>
      </c>
      <c r="W3954" s="9" t="e">
        <f>VLOOKUP(A3954,Sku_list!$A$1:$D$2667,4,0)*(J3954/1000000*12)</f>
        <v>#N/A</v>
      </c>
      <c r="X3954" s="9" t="e">
        <f>VLOOKUP(A3954,Sku_list!$A$1:$D$2667,4,0)*(L3954/1000000*12)</f>
        <v>#N/A</v>
      </c>
      <c r="Y3954" s="9" t="e">
        <f>VLOOKUP(A3954,Sku_list!$A$1:$E$2667,5,0)*((J3954+F3954)/1000000000)</f>
        <v>#N/A</v>
      </c>
      <c r="AC3954" s="22">
        <f t="shared" ca="1" si="61"/>
        <v>6.6666666666666666E-2</v>
      </c>
    </row>
    <row r="3955" spans="1:29" x14ac:dyDescent="0.35">
      <c r="A3955">
        <v>1608180</v>
      </c>
      <c r="B3955" t="s">
        <v>203</v>
      </c>
      <c r="C3955" t="s">
        <v>165</v>
      </c>
      <c r="D3955">
        <v>0</v>
      </c>
      <c r="E3955">
        <v>0</v>
      </c>
      <c r="F3955">
        <v>0</v>
      </c>
      <c r="G3955">
        <v>0</v>
      </c>
      <c r="H3955">
        <v>0</v>
      </c>
      <c r="I3955">
        <v>0</v>
      </c>
      <c r="J3955">
        <v>0</v>
      </c>
      <c r="K3955">
        <v>0</v>
      </c>
      <c r="L3955">
        <v>0</v>
      </c>
      <c r="M3955">
        <v>0</v>
      </c>
      <c r="N3955">
        <v>0</v>
      </c>
      <c r="P3955" s="22" t="s">
        <v>34</v>
      </c>
      <c r="R3955" t="s">
        <v>105</v>
      </c>
      <c r="S3955" t="s">
        <v>83</v>
      </c>
      <c r="T3955" s="9" t="e">
        <f>VLOOKUP(A3955,Sku_list!$A$1:$D$2667,3,0)</f>
        <v>#N/A</v>
      </c>
      <c r="U3955" s="9" t="e">
        <f>VLOOKUP(A3955,Sku_list!$A$1:$D$2667,4,0)*(F3955/1000000*12)</f>
        <v>#N/A</v>
      </c>
      <c r="V3955" s="9" t="e">
        <f>VLOOKUP(A3955,Sku_list!$A$1:$D$2667,4,0)*(H3955/1000000*12)</f>
        <v>#N/A</v>
      </c>
      <c r="W3955" s="9" t="e">
        <f>VLOOKUP(A3955,Sku_list!$A$1:$D$2667,4,0)*(J3955/1000000*12)</f>
        <v>#N/A</v>
      </c>
      <c r="X3955" s="9" t="e">
        <f>VLOOKUP(A3955,Sku_list!$A$1:$D$2667,4,0)*(L3955/1000000*12)</f>
        <v>#N/A</v>
      </c>
      <c r="Y3955" s="9" t="e">
        <f>VLOOKUP(A3955,Sku_list!$A$1:$E$2667,5,0)*((J3955+F3955)/1000000000)</f>
        <v>#N/A</v>
      </c>
      <c r="AC3955" s="22">
        <f t="shared" ca="1" si="61"/>
        <v>6.6666666666666666E-2</v>
      </c>
    </row>
    <row r="3956" spans="1:29" x14ac:dyDescent="0.35">
      <c r="A3956">
        <v>1608180</v>
      </c>
      <c r="B3956" t="s">
        <v>203</v>
      </c>
      <c r="C3956" t="s">
        <v>163</v>
      </c>
      <c r="D3956">
        <v>0</v>
      </c>
      <c r="E3956">
        <v>0</v>
      </c>
      <c r="F3956">
        <v>0</v>
      </c>
      <c r="G3956">
        <v>0</v>
      </c>
      <c r="H3956">
        <v>0</v>
      </c>
      <c r="I3956">
        <v>0</v>
      </c>
      <c r="J3956">
        <v>0</v>
      </c>
      <c r="K3956">
        <v>0</v>
      </c>
      <c r="L3956">
        <v>0</v>
      </c>
      <c r="M3956">
        <v>0</v>
      </c>
      <c r="N3956">
        <v>0</v>
      </c>
      <c r="P3956" s="22" t="s">
        <v>34</v>
      </c>
      <c r="R3956" t="s">
        <v>117</v>
      </c>
      <c r="S3956" t="s">
        <v>83</v>
      </c>
      <c r="T3956" s="9" t="e">
        <f>VLOOKUP(A3956,Sku_list!$A$1:$D$2667,3,0)</f>
        <v>#N/A</v>
      </c>
      <c r="U3956" s="9" t="e">
        <f>VLOOKUP(A3956,Sku_list!$A$1:$D$2667,4,0)*(F3956/1000000*12)</f>
        <v>#N/A</v>
      </c>
      <c r="V3956" s="9" t="e">
        <f>VLOOKUP(A3956,Sku_list!$A$1:$D$2667,4,0)*(H3956/1000000*12)</f>
        <v>#N/A</v>
      </c>
      <c r="W3956" s="9" t="e">
        <f>VLOOKUP(A3956,Sku_list!$A$1:$D$2667,4,0)*(J3956/1000000*12)</f>
        <v>#N/A</v>
      </c>
      <c r="X3956" s="9" t="e">
        <f>VLOOKUP(A3956,Sku_list!$A$1:$D$2667,4,0)*(L3956/1000000*12)</f>
        <v>#N/A</v>
      </c>
      <c r="Y3956" s="9" t="e">
        <f>VLOOKUP(A3956,Sku_list!$A$1:$E$2667,5,0)*((J3956+F3956)/1000000000)</f>
        <v>#N/A</v>
      </c>
      <c r="AC3956" s="22">
        <f t="shared" ca="1" si="61"/>
        <v>6.6666666666666666E-2</v>
      </c>
    </row>
    <row r="3957" spans="1:29" x14ac:dyDescent="0.35">
      <c r="A3957">
        <v>1608180</v>
      </c>
      <c r="B3957" t="s">
        <v>203</v>
      </c>
      <c r="C3957" t="s">
        <v>166</v>
      </c>
      <c r="D3957">
        <v>0</v>
      </c>
      <c r="E3957">
        <v>0</v>
      </c>
      <c r="F3957">
        <v>0</v>
      </c>
      <c r="G3957">
        <v>0</v>
      </c>
      <c r="H3957">
        <v>0</v>
      </c>
      <c r="I3957">
        <v>0</v>
      </c>
      <c r="J3957">
        <v>0</v>
      </c>
      <c r="K3957">
        <v>0</v>
      </c>
      <c r="L3957">
        <v>0</v>
      </c>
      <c r="M3957">
        <v>0</v>
      </c>
      <c r="N3957">
        <v>0</v>
      </c>
      <c r="P3957" s="22" t="s">
        <v>34</v>
      </c>
      <c r="R3957" t="s">
        <v>118</v>
      </c>
      <c r="S3957" t="s">
        <v>85</v>
      </c>
      <c r="T3957" s="9" t="e">
        <f>VLOOKUP(A3957,Sku_list!$A$1:$D$2667,3,0)</f>
        <v>#N/A</v>
      </c>
      <c r="U3957" s="9" t="e">
        <f>VLOOKUP(A3957,Sku_list!$A$1:$D$2667,4,0)*(F3957/1000000*12)</f>
        <v>#N/A</v>
      </c>
      <c r="V3957" s="9" t="e">
        <f>VLOOKUP(A3957,Sku_list!$A$1:$D$2667,4,0)*(H3957/1000000*12)</f>
        <v>#N/A</v>
      </c>
      <c r="W3957" s="9" t="e">
        <f>VLOOKUP(A3957,Sku_list!$A$1:$D$2667,4,0)*(J3957/1000000*12)</f>
        <v>#N/A</v>
      </c>
      <c r="X3957" s="9" t="e">
        <f>VLOOKUP(A3957,Sku_list!$A$1:$D$2667,4,0)*(L3957/1000000*12)</f>
        <v>#N/A</v>
      </c>
      <c r="Y3957" s="9" t="e">
        <f>VLOOKUP(A3957,Sku_list!$A$1:$E$2667,5,0)*((J3957+F3957)/1000000000)</f>
        <v>#N/A</v>
      </c>
      <c r="AC3957" s="22">
        <f t="shared" ca="1" si="61"/>
        <v>6.6666666666666666E-2</v>
      </c>
    </row>
    <row r="3958" spans="1:29" x14ac:dyDescent="0.35">
      <c r="A3958">
        <v>1608180</v>
      </c>
      <c r="B3958" t="s">
        <v>203</v>
      </c>
      <c r="C3958" t="s">
        <v>167</v>
      </c>
      <c r="D3958">
        <v>0</v>
      </c>
      <c r="E3958">
        <v>0</v>
      </c>
      <c r="F3958">
        <v>0</v>
      </c>
      <c r="G3958">
        <v>0</v>
      </c>
      <c r="H3958">
        <v>0</v>
      </c>
      <c r="I3958">
        <v>0</v>
      </c>
      <c r="J3958">
        <v>0</v>
      </c>
      <c r="K3958">
        <v>0</v>
      </c>
      <c r="L3958">
        <v>0</v>
      </c>
      <c r="M3958">
        <v>0</v>
      </c>
      <c r="N3958">
        <v>0</v>
      </c>
      <c r="P3958" s="22" t="s">
        <v>34</v>
      </c>
      <c r="R3958" t="s">
        <v>119</v>
      </c>
      <c r="S3958" t="s">
        <v>72</v>
      </c>
      <c r="T3958" s="9" t="e">
        <f>VLOOKUP(A3958,Sku_list!$A$1:$D$2667,3,0)</f>
        <v>#N/A</v>
      </c>
      <c r="U3958" s="9" t="e">
        <f>VLOOKUP(A3958,Sku_list!$A$1:$D$2667,4,0)*(F3958/1000000*12)</f>
        <v>#N/A</v>
      </c>
      <c r="V3958" s="9" t="e">
        <f>VLOOKUP(A3958,Sku_list!$A$1:$D$2667,4,0)*(H3958/1000000*12)</f>
        <v>#N/A</v>
      </c>
      <c r="W3958" s="9" t="e">
        <f>VLOOKUP(A3958,Sku_list!$A$1:$D$2667,4,0)*(J3958/1000000*12)</f>
        <v>#N/A</v>
      </c>
      <c r="X3958" s="9" t="e">
        <f>VLOOKUP(A3958,Sku_list!$A$1:$D$2667,4,0)*(L3958/1000000*12)</f>
        <v>#N/A</v>
      </c>
      <c r="Y3958" s="9" t="e">
        <f>VLOOKUP(A3958,Sku_list!$A$1:$E$2667,5,0)*((J3958+F3958)/1000000000)</f>
        <v>#N/A</v>
      </c>
      <c r="AC3958" s="22">
        <f t="shared" ca="1" si="61"/>
        <v>6.6666666666666666E-2</v>
      </c>
    </row>
    <row r="3959" spans="1:29" x14ac:dyDescent="0.35">
      <c r="A3959">
        <v>1608180</v>
      </c>
      <c r="B3959" t="s">
        <v>203</v>
      </c>
      <c r="C3959" t="s">
        <v>61</v>
      </c>
      <c r="D3959">
        <v>0</v>
      </c>
      <c r="E3959">
        <v>0</v>
      </c>
      <c r="F3959">
        <v>0</v>
      </c>
      <c r="G3959">
        <v>0</v>
      </c>
      <c r="H3959">
        <v>0</v>
      </c>
      <c r="I3959">
        <v>0</v>
      </c>
      <c r="J3959">
        <v>0</v>
      </c>
      <c r="K3959">
        <v>0</v>
      </c>
      <c r="L3959">
        <v>0</v>
      </c>
      <c r="M3959">
        <v>0</v>
      </c>
      <c r="N3959">
        <v>0</v>
      </c>
      <c r="P3959" s="22" t="s">
        <v>34</v>
      </c>
      <c r="R3959" t="s">
        <v>5</v>
      </c>
      <c r="S3959" t="s">
        <v>85</v>
      </c>
      <c r="T3959" s="9" t="e">
        <f>VLOOKUP(A3959,Sku_list!$A$1:$D$2667,3,0)</f>
        <v>#N/A</v>
      </c>
      <c r="U3959" s="9" t="e">
        <f>VLOOKUP(A3959,Sku_list!$A$1:$D$2667,4,0)*(F3959/1000000*12)</f>
        <v>#N/A</v>
      </c>
      <c r="V3959" s="9" t="e">
        <f>VLOOKUP(A3959,Sku_list!$A$1:$D$2667,4,0)*(H3959/1000000*12)</f>
        <v>#N/A</v>
      </c>
      <c r="W3959" s="9" t="e">
        <f>VLOOKUP(A3959,Sku_list!$A$1:$D$2667,4,0)*(J3959/1000000*12)</f>
        <v>#N/A</v>
      </c>
      <c r="X3959" s="9" t="e">
        <f>VLOOKUP(A3959,Sku_list!$A$1:$D$2667,4,0)*(L3959/1000000*12)</f>
        <v>#N/A</v>
      </c>
      <c r="Y3959" s="9" t="e">
        <f>VLOOKUP(A3959,Sku_list!$A$1:$E$2667,5,0)*((J3959+F3959)/1000000000)</f>
        <v>#N/A</v>
      </c>
      <c r="AC3959" s="22">
        <f t="shared" ca="1" si="61"/>
        <v>6.6666666666666666E-2</v>
      </c>
    </row>
    <row r="3960" spans="1:29" x14ac:dyDescent="0.35">
      <c r="A3960">
        <v>1608180</v>
      </c>
      <c r="B3960" t="s">
        <v>203</v>
      </c>
      <c r="C3960" t="s">
        <v>39</v>
      </c>
      <c r="D3960">
        <v>0</v>
      </c>
      <c r="E3960">
        <v>0</v>
      </c>
      <c r="F3960">
        <v>0</v>
      </c>
      <c r="G3960">
        <v>0</v>
      </c>
      <c r="H3960">
        <v>0</v>
      </c>
      <c r="I3960">
        <v>0</v>
      </c>
      <c r="J3960">
        <v>0</v>
      </c>
      <c r="K3960">
        <v>0</v>
      </c>
      <c r="L3960">
        <v>0</v>
      </c>
      <c r="M3960">
        <v>0</v>
      </c>
      <c r="N3960">
        <v>0</v>
      </c>
      <c r="P3960" s="22" t="s">
        <v>34</v>
      </c>
      <c r="R3960" t="s">
        <v>43</v>
      </c>
      <c r="S3960" t="s">
        <v>190</v>
      </c>
      <c r="T3960" s="9" t="e">
        <f>VLOOKUP(A3960,Sku_list!$A$1:$D$2667,3,0)</f>
        <v>#N/A</v>
      </c>
      <c r="U3960" s="9" t="e">
        <f>VLOOKUP(A3960,Sku_list!$A$1:$D$2667,4,0)*(F3960/1000000*12)</f>
        <v>#N/A</v>
      </c>
      <c r="V3960" s="9" t="e">
        <f>VLOOKUP(A3960,Sku_list!$A$1:$D$2667,4,0)*(H3960/1000000*12)</f>
        <v>#N/A</v>
      </c>
      <c r="W3960" s="9" t="e">
        <f>VLOOKUP(A3960,Sku_list!$A$1:$D$2667,4,0)*(J3960/1000000*12)</f>
        <v>#N/A</v>
      </c>
      <c r="X3960" s="9" t="e">
        <f>VLOOKUP(A3960,Sku_list!$A$1:$D$2667,4,0)*(L3960/1000000*12)</f>
        <v>#N/A</v>
      </c>
      <c r="Y3960" s="9" t="e">
        <f>VLOOKUP(A3960,Sku_list!$A$1:$E$2667,5,0)*((J3960+F3960)/1000000000)</f>
        <v>#N/A</v>
      </c>
      <c r="AC3960" s="22">
        <f t="shared" ca="1" si="61"/>
        <v>6.6666666666666666E-2</v>
      </c>
    </row>
    <row r="3961" spans="1:29" x14ac:dyDescent="0.35">
      <c r="A3961">
        <v>1608180</v>
      </c>
      <c r="B3961" t="s">
        <v>203</v>
      </c>
      <c r="C3961" t="s">
        <v>65</v>
      </c>
      <c r="D3961">
        <v>0</v>
      </c>
      <c r="E3961">
        <v>0</v>
      </c>
      <c r="F3961">
        <v>0</v>
      </c>
      <c r="G3961">
        <v>0</v>
      </c>
      <c r="H3961">
        <v>0</v>
      </c>
      <c r="I3961">
        <v>0</v>
      </c>
      <c r="J3961">
        <v>0</v>
      </c>
      <c r="K3961">
        <v>0</v>
      </c>
      <c r="L3961">
        <v>0</v>
      </c>
      <c r="M3961">
        <v>0</v>
      </c>
      <c r="N3961">
        <v>0</v>
      </c>
      <c r="P3961" s="22" t="s">
        <v>34</v>
      </c>
      <c r="R3961" t="s">
        <v>300</v>
      </c>
      <c r="S3961" t="s">
        <v>83</v>
      </c>
      <c r="T3961" s="9" t="e">
        <f>VLOOKUP(A3961,Sku_list!$A$1:$D$2667,3,0)</f>
        <v>#N/A</v>
      </c>
      <c r="U3961" s="9" t="e">
        <f>VLOOKUP(A3961,Sku_list!$A$1:$D$2667,4,0)*(F3961/1000000*12)</f>
        <v>#N/A</v>
      </c>
      <c r="V3961" s="9" t="e">
        <f>VLOOKUP(A3961,Sku_list!$A$1:$D$2667,4,0)*(H3961/1000000*12)</f>
        <v>#N/A</v>
      </c>
      <c r="W3961" s="9" t="e">
        <f>VLOOKUP(A3961,Sku_list!$A$1:$D$2667,4,0)*(J3961/1000000*12)</f>
        <v>#N/A</v>
      </c>
      <c r="X3961" s="9" t="e">
        <f>VLOOKUP(A3961,Sku_list!$A$1:$D$2667,4,0)*(L3961/1000000*12)</f>
        <v>#N/A</v>
      </c>
      <c r="Y3961" s="9" t="e">
        <f>VLOOKUP(A3961,Sku_list!$A$1:$E$2667,5,0)*((J3961+F3961)/1000000000)</f>
        <v>#N/A</v>
      </c>
      <c r="AC3961" s="22">
        <f t="shared" ca="1" si="61"/>
        <v>6.6666666666666666E-2</v>
      </c>
    </row>
    <row r="3962" spans="1:29" x14ac:dyDescent="0.35">
      <c r="A3962">
        <v>1608180</v>
      </c>
      <c r="B3962" t="s">
        <v>203</v>
      </c>
      <c r="C3962" t="s">
        <v>66</v>
      </c>
      <c r="D3962">
        <v>0</v>
      </c>
      <c r="E3962">
        <v>0</v>
      </c>
      <c r="F3962">
        <v>0</v>
      </c>
      <c r="G3962">
        <v>0</v>
      </c>
      <c r="H3962">
        <v>0</v>
      </c>
      <c r="I3962">
        <v>0</v>
      </c>
      <c r="J3962">
        <v>0</v>
      </c>
      <c r="K3962">
        <v>0</v>
      </c>
      <c r="L3962">
        <v>0</v>
      </c>
      <c r="M3962">
        <v>0</v>
      </c>
      <c r="N3962">
        <v>0</v>
      </c>
      <c r="P3962" s="22" t="s">
        <v>34</v>
      </c>
      <c r="R3962" t="s">
        <v>174</v>
      </c>
      <c r="S3962" t="s">
        <v>72</v>
      </c>
      <c r="T3962" s="9" t="e">
        <f>VLOOKUP(A3962,Sku_list!$A$1:$D$2667,3,0)</f>
        <v>#N/A</v>
      </c>
      <c r="U3962" s="9" t="e">
        <f>VLOOKUP(A3962,Sku_list!$A$1:$D$2667,4,0)*(F3962/1000000*12)</f>
        <v>#N/A</v>
      </c>
      <c r="V3962" s="9" t="e">
        <f>VLOOKUP(A3962,Sku_list!$A$1:$D$2667,4,0)*(H3962/1000000*12)</f>
        <v>#N/A</v>
      </c>
      <c r="W3962" s="9" t="e">
        <f>VLOOKUP(A3962,Sku_list!$A$1:$D$2667,4,0)*(J3962/1000000*12)</f>
        <v>#N/A</v>
      </c>
      <c r="X3962" s="9" t="e">
        <f>VLOOKUP(A3962,Sku_list!$A$1:$D$2667,4,0)*(L3962/1000000*12)</f>
        <v>#N/A</v>
      </c>
      <c r="Y3962" s="9" t="e">
        <f>VLOOKUP(A3962,Sku_list!$A$1:$E$2667,5,0)*((J3962+F3962)/1000000000)</f>
        <v>#N/A</v>
      </c>
      <c r="AC3962" s="22">
        <f t="shared" ca="1" si="61"/>
        <v>6.6666666666666666E-2</v>
      </c>
    </row>
    <row r="3963" spans="1:29" x14ac:dyDescent="0.35">
      <c r="A3963">
        <v>1608180</v>
      </c>
      <c r="B3963" t="s">
        <v>203</v>
      </c>
      <c r="C3963" t="s">
        <v>67</v>
      </c>
      <c r="D3963">
        <v>0</v>
      </c>
      <c r="E3963">
        <v>0</v>
      </c>
      <c r="F3963">
        <v>0</v>
      </c>
      <c r="G3963">
        <v>0</v>
      </c>
      <c r="H3963">
        <v>0</v>
      </c>
      <c r="I3963">
        <v>0</v>
      </c>
      <c r="J3963">
        <v>0</v>
      </c>
      <c r="K3963">
        <v>0</v>
      </c>
      <c r="L3963">
        <v>0</v>
      </c>
      <c r="M3963">
        <v>0</v>
      </c>
      <c r="N3963">
        <v>0</v>
      </c>
      <c r="P3963" s="22" t="s">
        <v>34</v>
      </c>
      <c r="R3963" t="s">
        <v>176</v>
      </c>
      <c r="S3963" t="s">
        <v>72</v>
      </c>
      <c r="T3963" s="9" t="e">
        <f>VLOOKUP(A3963,Sku_list!$A$1:$D$2667,3,0)</f>
        <v>#N/A</v>
      </c>
      <c r="U3963" s="9" t="e">
        <f>VLOOKUP(A3963,Sku_list!$A$1:$D$2667,4,0)*(F3963/1000000*12)</f>
        <v>#N/A</v>
      </c>
      <c r="V3963" s="9" t="e">
        <f>VLOOKUP(A3963,Sku_list!$A$1:$D$2667,4,0)*(H3963/1000000*12)</f>
        <v>#N/A</v>
      </c>
      <c r="W3963" s="9" t="e">
        <f>VLOOKUP(A3963,Sku_list!$A$1:$D$2667,4,0)*(J3963/1000000*12)</f>
        <v>#N/A</v>
      </c>
      <c r="X3963" s="9" t="e">
        <f>VLOOKUP(A3963,Sku_list!$A$1:$D$2667,4,0)*(L3963/1000000*12)</f>
        <v>#N/A</v>
      </c>
      <c r="Y3963" s="9" t="e">
        <f>VLOOKUP(A3963,Sku_list!$A$1:$E$2667,5,0)*((J3963+F3963)/1000000000)</f>
        <v>#N/A</v>
      </c>
      <c r="AC3963" s="22">
        <f t="shared" ca="1" si="61"/>
        <v>6.6666666666666666E-2</v>
      </c>
    </row>
    <row r="3964" spans="1:29" x14ac:dyDescent="0.35">
      <c r="A3964">
        <v>1608180</v>
      </c>
      <c r="B3964" t="s">
        <v>203</v>
      </c>
      <c r="C3964" t="s">
        <v>68</v>
      </c>
      <c r="D3964">
        <v>0</v>
      </c>
      <c r="E3964">
        <v>0</v>
      </c>
      <c r="F3964">
        <v>0</v>
      </c>
      <c r="G3964">
        <v>0</v>
      </c>
      <c r="H3964">
        <v>0</v>
      </c>
      <c r="I3964">
        <v>0</v>
      </c>
      <c r="J3964">
        <v>0</v>
      </c>
      <c r="K3964">
        <v>0</v>
      </c>
      <c r="L3964">
        <v>0</v>
      </c>
      <c r="M3964">
        <v>0</v>
      </c>
      <c r="N3964">
        <v>0</v>
      </c>
      <c r="P3964" s="22" t="s">
        <v>34</v>
      </c>
      <c r="R3964" t="s">
        <v>177</v>
      </c>
      <c r="S3964" t="s">
        <v>72</v>
      </c>
      <c r="T3964" s="9" t="e">
        <f>VLOOKUP(A3964,Sku_list!$A$1:$D$2667,3,0)</f>
        <v>#N/A</v>
      </c>
      <c r="U3964" s="9" t="e">
        <f>VLOOKUP(A3964,Sku_list!$A$1:$D$2667,4,0)*(F3964/1000000*12)</f>
        <v>#N/A</v>
      </c>
      <c r="V3964" s="9" t="e">
        <f>VLOOKUP(A3964,Sku_list!$A$1:$D$2667,4,0)*(H3964/1000000*12)</f>
        <v>#N/A</v>
      </c>
      <c r="W3964" s="9" t="e">
        <f>VLOOKUP(A3964,Sku_list!$A$1:$D$2667,4,0)*(J3964/1000000*12)</f>
        <v>#N/A</v>
      </c>
      <c r="X3964" s="9" t="e">
        <f>VLOOKUP(A3964,Sku_list!$A$1:$D$2667,4,0)*(L3964/1000000*12)</f>
        <v>#N/A</v>
      </c>
      <c r="Y3964" s="9" t="e">
        <f>VLOOKUP(A3964,Sku_list!$A$1:$E$2667,5,0)*((J3964+F3964)/1000000000)</f>
        <v>#N/A</v>
      </c>
      <c r="AC3964" s="22">
        <f t="shared" ca="1" si="61"/>
        <v>6.6666666666666666E-2</v>
      </c>
    </row>
    <row r="3965" spans="1:29" x14ac:dyDescent="0.35">
      <c r="A3965">
        <v>1608180</v>
      </c>
      <c r="B3965" t="s">
        <v>203</v>
      </c>
      <c r="C3965" t="s">
        <v>44</v>
      </c>
      <c r="D3965">
        <v>0</v>
      </c>
      <c r="E3965">
        <v>0</v>
      </c>
      <c r="F3965">
        <v>0</v>
      </c>
      <c r="G3965">
        <v>0</v>
      </c>
      <c r="H3965">
        <v>0</v>
      </c>
      <c r="I3965">
        <v>0</v>
      </c>
      <c r="J3965">
        <v>0</v>
      </c>
      <c r="K3965">
        <v>0</v>
      </c>
      <c r="L3965">
        <v>0</v>
      </c>
      <c r="M3965">
        <v>0</v>
      </c>
      <c r="N3965">
        <v>0</v>
      </c>
      <c r="P3965" s="22" t="s">
        <v>34</v>
      </c>
      <c r="R3965" t="s">
        <v>45</v>
      </c>
      <c r="S3965" t="s">
        <v>193</v>
      </c>
      <c r="T3965" s="9" t="e">
        <f>VLOOKUP(A3965,Sku_list!$A$1:$D$2667,3,0)</f>
        <v>#N/A</v>
      </c>
      <c r="U3965" s="9" t="e">
        <f>VLOOKUP(A3965,Sku_list!$A$1:$D$2667,4,0)*(F3965/1000000*12)</f>
        <v>#N/A</v>
      </c>
      <c r="V3965" s="9" t="e">
        <f>VLOOKUP(A3965,Sku_list!$A$1:$D$2667,4,0)*(H3965/1000000*12)</f>
        <v>#N/A</v>
      </c>
      <c r="W3965" s="9" t="e">
        <f>VLOOKUP(A3965,Sku_list!$A$1:$D$2667,4,0)*(J3965/1000000*12)</f>
        <v>#N/A</v>
      </c>
      <c r="X3965" s="9" t="e">
        <f>VLOOKUP(A3965,Sku_list!$A$1:$D$2667,4,0)*(L3965/1000000*12)</f>
        <v>#N/A</v>
      </c>
      <c r="Y3965" s="9" t="e">
        <f>VLOOKUP(A3965,Sku_list!$A$1:$E$2667,5,0)*((J3965+F3965)/1000000000)</f>
        <v>#N/A</v>
      </c>
      <c r="AC3965" s="22">
        <f t="shared" ca="1" si="61"/>
        <v>6.6666666666666666E-2</v>
      </c>
    </row>
    <row r="3966" spans="1:29" x14ac:dyDescent="0.35">
      <c r="A3966">
        <v>1608180</v>
      </c>
      <c r="B3966" t="s">
        <v>203</v>
      </c>
      <c r="C3966" t="s">
        <v>272</v>
      </c>
      <c r="D3966">
        <v>0</v>
      </c>
      <c r="E3966">
        <v>0</v>
      </c>
      <c r="F3966">
        <v>0</v>
      </c>
      <c r="G3966">
        <v>0</v>
      </c>
      <c r="H3966">
        <v>0</v>
      </c>
      <c r="I3966">
        <v>0</v>
      </c>
      <c r="J3966">
        <v>0</v>
      </c>
      <c r="K3966">
        <v>0</v>
      </c>
      <c r="L3966">
        <v>0</v>
      </c>
      <c r="M3966">
        <v>0</v>
      </c>
      <c r="N3966">
        <v>0</v>
      </c>
      <c r="P3966" s="22" t="s">
        <v>34</v>
      </c>
      <c r="R3966" t="s">
        <v>99</v>
      </c>
      <c r="S3966" t="s">
        <v>173</v>
      </c>
      <c r="T3966" s="9" t="e">
        <f>VLOOKUP(A3966,Sku_list!$A$1:$D$2667,3,0)</f>
        <v>#N/A</v>
      </c>
      <c r="U3966" s="9" t="e">
        <f>VLOOKUP(A3966,Sku_list!$A$1:$D$2667,4,0)*(F3966/1000000*12)</f>
        <v>#N/A</v>
      </c>
      <c r="V3966" s="9" t="e">
        <f>VLOOKUP(A3966,Sku_list!$A$1:$D$2667,4,0)*(H3966/1000000*12)</f>
        <v>#N/A</v>
      </c>
      <c r="W3966" s="9" t="e">
        <f>VLOOKUP(A3966,Sku_list!$A$1:$D$2667,4,0)*(J3966/1000000*12)</f>
        <v>#N/A</v>
      </c>
      <c r="X3966" s="9" t="e">
        <f>VLOOKUP(A3966,Sku_list!$A$1:$D$2667,4,0)*(L3966/1000000*12)</f>
        <v>#N/A</v>
      </c>
      <c r="Y3966" s="9" t="e">
        <f>VLOOKUP(A3966,Sku_list!$A$1:$E$2667,5,0)*((J3966+F3966)/1000000000)</f>
        <v>#N/A</v>
      </c>
      <c r="AC3966" s="22">
        <f t="shared" ca="1" si="61"/>
        <v>6.6666666666666666E-2</v>
      </c>
    </row>
    <row r="3967" spans="1:29" x14ac:dyDescent="0.35">
      <c r="A3967">
        <v>1608190</v>
      </c>
      <c r="B3967" t="s">
        <v>252</v>
      </c>
      <c r="C3967" t="s">
        <v>3</v>
      </c>
      <c r="D3967">
        <v>0</v>
      </c>
      <c r="E3967">
        <v>0</v>
      </c>
      <c r="F3967">
        <v>0</v>
      </c>
      <c r="G3967">
        <v>0</v>
      </c>
      <c r="H3967">
        <v>0</v>
      </c>
      <c r="I3967">
        <v>0</v>
      </c>
      <c r="J3967">
        <v>0</v>
      </c>
      <c r="K3967">
        <v>0</v>
      </c>
      <c r="L3967">
        <v>0</v>
      </c>
      <c r="M3967">
        <v>0</v>
      </c>
      <c r="N3967">
        <v>0</v>
      </c>
      <c r="P3967" s="22" t="s">
        <v>34</v>
      </c>
      <c r="R3967" t="s">
        <v>4</v>
      </c>
      <c r="S3967" t="s">
        <v>173</v>
      </c>
      <c r="T3967" s="9" t="e">
        <f>VLOOKUP(A3967,Sku_list!$A$1:$D$2667,3,0)</f>
        <v>#N/A</v>
      </c>
      <c r="U3967" s="9" t="e">
        <f>VLOOKUP(A3967,Sku_list!$A$1:$D$2667,4,0)*(F3967/1000000*12)</f>
        <v>#N/A</v>
      </c>
      <c r="V3967" s="9" t="e">
        <f>VLOOKUP(A3967,Sku_list!$A$1:$D$2667,4,0)*(H3967/1000000*12)</f>
        <v>#N/A</v>
      </c>
      <c r="W3967" s="9" t="e">
        <f>VLOOKUP(A3967,Sku_list!$A$1:$D$2667,4,0)*(J3967/1000000*12)</f>
        <v>#N/A</v>
      </c>
      <c r="X3967" s="9" t="e">
        <f>VLOOKUP(A3967,Sku_list!$A$1:$D$2667,4,0)*(L3967/1000000*12)</f>
        <v>#N/A</v>
      </c>
      <c r="Y3967" s="9" t="e">
        <f>VLOOKUP(A3967,Sku_list!$A$1:$E$2667,5,0)*((J3967+F3967)/1000000000)</f>
        <v>#N/A</v>
      </c>
      <c r="AC3967" s="22">
        <f t="shared" ca="1" si="61"/>
        <v>6.6666666666666666E-2</v>
      </c>
    </row>
    <row r="3968" spans="1:29" x14ac:dyDescent="0.35">
      <c r="A3968">
        <v>1608190</v>
      </c>
      <c r="B3968" t="s">
        <v>252</v>
      </c>
      <c r="C3968" t="s">
        <v>191</v>
      </c>
      <c r="D3968">
        <v>0</v>
      </c>
      <c r="E3968">
        <v>0</v>
      </c>
      <c r="F3968">
        <v>0</v>
      </c>
      <c r="G3968">
        <v>0</v>
      </c>
      <c r="H3968">
        <v>0</v>
      </c>
      <c r="I3968">
        <v>0</v>
      </c>
      <c r="J3968">
        <v>0</v>
      </c>
      <c r="K3968">
        <v>0</v>
      </c>
      <c r="L3968">
        <v>0</v>
      </c>
      <c r="M3968">
        <v>0</v>
      </c>
      <c r="N3968">
        <v>0</v>
      </c>
      <c r="P3968" s="22" t="s">
        <v>34</v>
      </c>
      <c r="R3968" t="s">
        <v>99</v>
      </c>
      <c r="S3968" t="s">
        <v>173</v>
      </c>
      <c r="T3968" s="9" t="e">
        <f>VLOOKUP(A3968,Sku_list!$A$1:$D$2667,3,0)</f>
        <v>#N/A</v>
      </c>
      <c r="U3968" s="9" t="e">
        <f>VLOOKUP(A3968,Sku_list!$A$1:$D$2667,4,0)*(F3968/1000000*12)</f>
        <v>#N/A</v>
      </c>
      <c r="V3968" s="9" t="e">
        <f>VLOOKUP(A3968,Sku_list!$A$1:$D$2667,4,0)*(H3968/1000000*12)</f>
        <v>#N/A</v>
      </c>
      <c r="W3968" s="9" t="e">
        <f>VLOOKUP(A3968,Sku_list!$A$1:$D$2667,4,0)*(J3968/1000000*12)</f>
        <v>#N/A</v>
      </c>
      <c r="X3968" s="9" t="e">
        <f>VLOOKUP(A3968,Sku_list!$A$1:$D$2667,4,0)*(L3968/1000000*12)</f>
        <v>#N/A</v>
      </c>
      <c r="Y3968" s="9" t="e">
        <f>VLOOKUP(A3968,Sku_list!$A$1:$E$2667,5,0)*((J3968+F3968)/1000000000)</f>
        <v>#N/A</v>
      </c>
      <c r="AC3968" s="22">
        <f t="shared" ca="1" si="61"/>
        <v>6.6666666666666666E-2</v>
      </c>
    </row>
    <row r="3969" spans="1:29" x14ac:dyDescent="0.35">
      <c r="A3969">
        <v>1608190</v>
      </c>
      <c r="B3969" t="s">
        <v>252</v>
      </c>
      <c r="C3969" t="s">
        <v>139</v>
      </c>
      <c r="D3969">
        <v>0</v>
      </c>
      <c r="E3969">
        <v>0</v>
      </c>
      <c r="F3969">
        <v>0</v>
      </c>
      <c r="G3969">
        <v>996</v>
      </c>
      <c r="H3969">
        <v>990</v>
      </c>
      <c r="I3969">
        <v>0</v>
      </c>
      <c r="J3969">
        <v>2206</v>
      </c>
      <c r="K3969">
        <v>2110</v>
      </c>
      <c r="L3969">
        <v>2652</v>
      </c>
      <c r="M3969">
        <v>-544</v>
      </c>
      <c r="N3969">
        <v>544</v>
      </c>
      <c r="P3969" s="22">
        <v>1.2051282051282051</v>
      </c>
      <c r="R3969" t="s">
        <v>70</v>
      </c>
      <c r="S3969" t="s">
        <v>69</v>
      </c>
      <c r="T3969" s="9" t="e">
        <f>VLOOKUP(A3969,Sku_list!$A$1:$D$2667,3,0)</f>
        <v>#N/A</v>
      </c>
      <c r="U3969" s="9" t="e">
        <f>VLOOKUP(A3969,Sku_list!$A$1:$D$2667,4,0)*(F3969/1000000*12)</f>
        <v>#N/A</v>
      </c>
      <c r="V3969" s="9" t="e">
        <f>VLOOKUP(A3969,Sku_list!$A$1:$D$2667,4,0)*(H3969/1000000*12)</f>
        <v>#N/A</v>
      </c>
      <c r="W3969" s="9" t="e">
        <f>VLOOKUP(A3969,Sku_list!$A$1:$D$2667,4,0)*(J3969/1000000*12)</f>
        <v>#N/A</v>
      </c>
      <c r="X3969" s="9" t="e">
        <f>VLOOKUP(A3969,Sku_list!$A$1:$D$2667,4,0)*(L3969/1000000*12)</f>
        <v>#N/A</v>
      </c>
      <c r="Y3969" s="9" t="e">
        <f>VLOOKUP(A3969,Sku_list!$A$1:$E$2667,5,0)*((J3969+F3969)/1000000000)</f>
        <v>#N/A</v>
      </c>
      <c r="AC3969" s="22">
        <f t="shared" ca="1" si="61"/>
        <v>6.6666666666666666E-2</v>
      </c>
    </row>
    <row r="3970" spans="1:29" x14ac:dyDescent="0.35">
      <c r="A3970">
        <v>1608190</v>
      </c>
      <c r="B3970" t="s">
        <v>252</v>
      </c>
      <c r="C3970" t="s">
        <v>140</v>
      </c>
      <c r="D3970">
        <v>0</v>
      </c>
      <c r="E3970">
        <v>402</v>
      </c>
      <c r="F3970">
        <v>0</v>
      </c>
      <c r="G3970">
        <v>1278</v>
      </c>
      <c r="H3970">
        <v>1266</v>
      </c>
      <c r="I3970">
        <v>0</v>
      </c>
      <c r="J3970">
        <v>760</v>
      </c>
      <c r="K3970">
        <v>676</v>
      </c>
      <c r="L3970">
        <v>3300</v>
      </c>
      <c r="M3970">
        <v>1274</v>
      </c>
      <c r="N3970">
        <v>-1274</v>
      </c>
      <c r="P3970" s="22">
        <v>0.6139393939393939</v>
      </c>
      <c r="R3970" t="s">
        <v>71</v>
      </c>
      <c r="S3970" t="s">
        <v>72</v>
      </c>
      <c r="T3970" s="9" t="e">
        <f>VLOOKUP(A3970,Sku_list!$A$1:$D$2667,3,0)</f>
        <v>#N/A</v>
      </c>
      <c r="U3970" s="9" t="e">
        <f>VLOOKUP(A3970,Sku_list!$A$1:$D$2667,4,0)*(F3970/1000000*12)</f>
        <v>#N/A</v>
      </c>
      <c r="V3970" s="9" t="e">
        <f>VLOOKUP(A3970,Sku_list!$A$1:$D$2667,4,0)*(H3970/1000000*12)</f>
        <v>#N/A</v>
      </c>
      <c r="W3970" s="9" t="e">
        <f>VLOOKUP(A3970,Sku_list!$A$1:$D$2667,4,0)*(J3970/1000000*12)</f>
        <v>#N/A</v>
      </c>
      <c r="X3970" s="9" t="e">
        <f>VLOOKUP(A3970,Sku_list!$A$1:$D$2667,4,0)*(L3970/1000000*12)</f>
        <v>#N/A</v>
      </c>
      <c r="Y3970" s="9" t="e">
        <f>VLOOKUP(A3970,Sku_list!$A$1:$E$2667,5,0)*((J3970+F3970)/1000000000)</f>
        <v>#N/A</v>
      </c>
      <c r="AC3970" s="22">
        <f t="shared" ca="1" si="61"/>
        <v>6.6666666666666666E-2</v>
      </c>
    </row>
    <row r="3971" spans="1:29" x14ac:dyDescent="0.35">
      <c r="A3971">
        <v>1608190</v>
      </c>
      <c r="B3971" t="s">
        <v>252</v>
      </c>
      <c r="C3971" t="s">
        <v>141</v>
      </c>
      <c r="D3971">
        <v>0</v>
      </c>
      <c r="E3971">
        <v>0</v>
      </c>
      <c r="F3971">
        <v>0</v>
      </c>
      <c r="G3971">
        <v>0</v>
      </c>
      <c r="H3971">
        <v>0</v>
      </c>
      <c r="I3971">
        <v>0</v>
      </c>
      <c r="J3971">
        <v>0</v>
      </c>
      <c r="K3971">
        <v>0</v>
      </c>
      <c r="L3971">
        <v>0</v>
      </c>
      <c r="M3971">
        <v>0</v>
      </c>
      <c r="N3971">
        <v>0</v>
      </c>
      <c r="P3971" s="22" t="s">
        <v>34</v>
      </c>
      <c r="R3971" t="s">
        <v>82</v>
      </c>
      <c r="S3971" t="s">
        <v>83</v>
      </c>
      <c r="T3971" s="9" t="e">
        <f>VLOOKUP(A3971,Sku_list!$A$1:$D$2667,3,0)</f>
        <v>#N/A</v>
      </c>
      <c r="U3971" s="9" t="e">
        <f>VLOOKUP(A3971,Sku_list!$A$1:$D$2667,4,0)*(F3971/1000000*12)</f>
        <v>#N/A</v>
      </c>
      <c r="V3971" s="9" t="e">
        <f>VLOOKUP(A3971,Sku_list!$A$1:$D$2667,4,0)*(H3971/1000000*12)</f>
        <v>#N/A</v>
      </c>
      <c r="W3971" s="9" t="e">
        <f>VLOOKUP(A3971,Sku_list!$A$1:$D$2667,4,0)*(J3971/1000000*12)</f>
        <v>#N/A</v>
      </c>
      <c r="X3971" s="9" t="e">
        <f>VLOOKUP(A3971,Sku_list!$A$1:$D$2667,4,0)*(L3971/1000000*12)</f>
        <v>#N/A</v>
      </c>
      <c r="Y3971" s="9" t="e">
        <f>VLOOKUP(A3971,Sku_list!$A$1:$E$2667,5,0)*((J3971+F3971)/1000000000)</f>
        <v>#N/A</v>
      </c>
      <c r="AC3971" s="22">
        <f t="shared" ref="AC3971:AC4034" ca="1" si="62">(DAY(TODAY())+AB3971)/30</f>
        <v>6.6666666666666666E-2</v>
      </c>
    </row>
    <row r="3972" spans="1:29" x14ac:dyDescent="0.35">
      <c r="A3972">
        <v>1608190</v>
      </c>
      <c r="B3972" t="s">
        <v>252</v>
      </c>
      <c r="C3972" t="s">
        <v>142</v>
      </c>
      <c r="D3972">
        <v>0</v>
      </c>
      <c r="E3972">
        <v>0</v>
      </c>
      <c r="F3972">
        <v>0</v>
      </c>
      <c r="G3972">
        <v>4944</v>
      </c>
      <c r="H3972">
        <v>3684</v>
      </c>
      <c r="I3972">
        <v>0</v>
      </c>
      <c r="J3972">
        <v>11502</v>
      </c>
      <c r="K3972">
        <v>10356</v>
      </c>
      <c r="L3972">
        <v>10500</v>
      </c>
      <c r="M3972">
        <v>-4686</v>
      </c>
      <c r="N3972">
        <v>4686</v>
      </c>
      <c r="P3972" s="22">
        <v>1.4462857142857144</v>
      </c>
      <c r="R3972" t="s">
        <v>84</v>
      </c>
      <c r="S3972" t="s">
        <v>85</v>
      </c>
      <c r="T3972" s="9" t="e">
        <f>VLOOKUP(A3972,Sku_list!$A$1:$D$2667,3,0)</f>
        <v>#N/A</v>
      </c>
      <c r="U3972" s="9" t="e">
        <f>VLOOKUP(A3972,Sku_list!$A$1:$D$2667,4,0)*(F3972/1000000*12)</f>
        <v>#N/A</v>
      </c>
      <c r="V3972" s="9" t="e">
        <f>VLOOKUP(A3972,Sku_list!$A$1:$D$2667,4,0)*(H3972/1000000*12)</f>
        <v>#N/A</v>
      </c>
      <c r="W3972" s="9" t="e">
        <f>VLOOKUP(A3972,Sku_list!$A$1:$D$2667,4,0)*(J3972/1000000*12)</f>
        <v>#N/A</v>
      </c>
      <c r="X3972" s="9" t="e">
        <f>VLOOKUP(A3972,Sku_list!$A$1:$D$2667,4,0)*(L3972/1000000*12)</f>
        <v>#N/A</v>
      </c>
      <c r="Y3972" s="9" t="e">
        <f>VLOOKUP(A3972,Sku_list!$A$1:$E$2667,5,0)*((J3972+F3972)/1000000000)</f>
        <v>#N/A</v>
      </c>
      <c r="AC3972" s="22">
        <f t="shared" ca="1" si="62"/>
        <v>6.6666666666666666E-2</v>
      </c>
    </row>
    <row r="3973" spans="1:29" x14ac:dyDescent="0.35">
      <c r="A3973">
        <v>1608190</v>
      </c>
      <c r="B3973" t="s">
        <v>252</v>
      </c>
      <c r="C3973" t="s">
        <v>143</v>
      </c>
      <c r="D3973">
        <v>0</v>
      </c>
      <c r="E3973">
        <v>0</v>
      </c>
      <c r="F3973">
        <v>0</v>
      </c>
      <c r="G3973">
        <v>2052</v>
      </c>
      <c r="H3973">
        <v>1512</v>
      </c>
      <c r="I3973">
        <v>0</v>
      </c>
      <c r="J3973">
        <v>2480</v>
      </c>
      <c r="K3973">
        <v>1994</v>
      </c>
      <c r="L3973">
        <v>4500</v>
      </c>
      <c r="M3973">
        <v>508</v>
      </c>
      <c r="N3973">
        <v>-508</v>
      </c>
      <c r="P3973" s="22">
        <v>0.88711111111111107</v>
      </c>
      <c r="R3973" t="s">
        <v>86</v>
      </c>
      <c r="S3973" t="s">
        <v>85</v>
      </c>
      <c r="T3973" s="9" t="e">
        <f>VLOOKUP(A3973,Sku_list!$A$1:$D$2667,3,0)</f>
        <v>#N/A</v>
      </c>
      <c r="U3973" s="9" t="e">
        <f>VLOOKUP(A3973,Sku_list!$A$1:$D$2667,4,0)*(F3973/1000000*12)</f>
        <v>#N/A</v>
      </c>
      <c r="V3973" s="9" t="e">
        <f>VLOOKUP(A3973,Sku_list!$A$1:$D$2667,4,0)*(H3973/1000000*12)</f>
        <v>#N/A</v>
      </c>
      <c r="W3973" s="9" t="e">
        <f>VLOOKUP(A3973,Sku_list!$A$1:$D$2667,4,0)*(J3973/1000000*12)</f>
        <v>#N/A</v>
      </c>
      <c r="X3973" s="9" t="e">
        <f>VLOOKUP(A3973,Sku_list!$A$1:$D$2667,4,0)*(L3973/1000000*12)</f>
        <v>#N/A</v>
      </c>
      <c r="Y3973" s="9" t="e">
        <f>VLOOKUP(A3973,Sku_list!$A$1:$E$2667,5,0)*((J3973+F3973)/1000000000)</f>
        <v>#N/A</v>
      </c>
      <c r="AC3973" s="22">
        <f t="shared" ca="1" si="62"/>
        <v>6.6666666666666666E-2</v>
      </c>
    </row>
    <row r="3974" spans="1:29" x14ac:dyDescent="0.35">
      <c r="A3974">
        <v>1608190</v>
      </c>
      <c r="B3974" t="s">
        <v>252</v>
      </c>
      <c r="C3974" t="s">
        <v>144</v>
      </c>
      <c r="D3974">
        <v>0</v>
      </c>
      <c r="E3974">
        <v>0</v>
      </c>
      <c r="F3974">
        <v>0</v>
      </c>
      <c r="G3974">
        <v>0</v>
      </c>
      <c r="H3974">
        <v>0</v>
      </c>
      <c r="I3974">
        <v>0</v>
      </c>
      <c r="J3974">
        <v>0</v>
      </c>
      <c r="K3974">
        <v>0</v>
      </c>
      <c r="L3974">
        <v>0</v>
      </c>
      <c r="M3974">
        <v>0</v>
      </c>
      <c r="N3974">
        <v>0</v>
      </c>
      <c r="P3974" s="22" t="s">
        <v>34</v>
      </c>
      <c r="R3974" t="s">
        <v>87</v>
      </c>
      <c r="S3974" t="s">
        <v>72</v>
      </c>
      <c r="T3974" s="9" t="e">
        <f>VLOOKUP(A3974,Sku_list!$A$1:$D$2667,3,0)</f>
        <v>#N/A</v>
      </c>
      <c r="U3974" s="9" t="e">
        <f>VLOOKUP(A3974,Sku_list!$A$1:$D$2667,4,0)*(F3974/1000000*12)</f>
        <v>#N/A</v>
      </c>
      <c r="V3974" s="9" t="e">
        <f>VLOOKUP(A3974,Sku_list!$A$1:$D$2667,4,0)*(H3974/1000000*12)</f>
        <v>#N/A</v>
      </c>
      <c r="W3974" s="9" t="e">
        <f>VLOOKUP(A3974,Sku_list!$A$1:$D$2667,4,0)*(J3974/1000000*12)</f>
        <v>#N/A</v>
      </c>
      <c r="X3974" s="9" t="e">
        <f>VLOOKUP(A3974,Sku_list!$A$1:$D$2667,4,0)*(L3974/1000000*12)</f>
        <v>#N/A</v>
      </c>
      <c r="Y3974" s="9" t="e">
        <f>VLOOKUP(A3974,Sku_list!$A$1:$E$2667,5,0)*((J3974+F3974)/1000000000)</f>
        <v>#N/A</v>
      </c>
      <c r="AC3974" s="22">
        <f t="shared" ca="1" si="62"/>
        <v>6.6666666666666666E-2</v>
      </c>
    </row>
    <row r="3975" spans="1:29" x14ac:dyDescent="0.35">
      <c r="A3975">
        <v>1608190</v>
      </c>
      <c r="B3975" t="s">
        <v>252</v>
      </c>
      <c r="C3975" t="s">
        <v>145</v>
      </c>
      <c r="D3975">
        <v>0</v>
      </c>
      <c r="E3975">
        <v>0</v>
      </c>
      <c r="F3975">
        <v>0</v>
      </c>
      <c r="G3975">
        <v>0</v>
      </c>
      <c r="H3975">
        <v>0</v>
      </c>
      <c r="I3975">
        <v>0</v>
      </c>
      <c r="J3975">
        <v>0</v>
      </c>
      <c r="K3975">
        <v>0</v>
      </c>
      <c r="L3975">
        <v>0</v>
      </c>
      <c r="M3975">
        <v>0</v>
      </c>
      <c r="N3975">
        <v>0</v>
      </c>
      <c r="P3975" s="22" t="s">
        <v>34</v>
      </c>
      <c r="R3975" t="s">
        <v>88</v>
      </c>
      <c r="S3975" t="s">
        <v>83</v>
      </c>
      <c r="T3975" s="9" t="e">
        <f>VLOOKUP(A3975,Sku_list!$A$1:$D$2667,3,0)</f>
        <v>#N/A</v>
      </c>
      <c r="U3975" s="9" t="e">
        <f>VLOOKUP(A3975,Sku_list!$A$1:$D$2667,4,0)*(F3975/1000000*12)</f>
        <v>#N/A</v>
      </c>
      <c r="V3975" s="9" t="e">
        <f>VLOOKUP(A3975,Sku_list!$A$1:$D$2667,4,0)*(H3975/1000000*12)</f>
        <v>#N/A</v>
      </c>
      <c r="W3975" s="9" t="e">
        <f>VLOOKUP(A3975,Sku_list!$A$1:$D$2667,4,0)*(J3975/1000000*12)</f>
        <v>#N/A</v>
      </c>
      <c r="X3975" s="9" t="e">
        <f>VLOOKUP(A3975,Sku_list!$A$1:$D$2667,4,0)*(L3975/1000000*12)</f>
        <v>#N/A</v>
      </c>
      <c r="Y3975" s="9" t="e">
        <f>VLOOKUP(A3975,Sku_list!$A$1:$E$2667,5,0)*((J3975+F3975)/1000000000)</f>
        <v>#N/A</v>
      </c>
      <c r="AC3975" s="22">
        <f t="shared" ca="1" si="62"/>
        <v>6.6666666666666666E-2</v>
      </c>
    </row>
    <row r="3976" spans="1:29" x14ac:dyDescent="0.35">
      <c r="A3976">
        <v>1608190</v>
      </c>
      <c r="B3976" t="s">
        <v>252</v>
      </c>
      <c r="C3976" t="s">
        <v>146</v>
      </c>
      <c r="D3976">
        <v>0</v>
      </c>
      <c r="E3976">
        <v>60</v>
      </c>
      <c r="F3976">
        <v>0</v>
      </c>
      <c r="G3976">
        <v>6</v>
      </c>
      <c r="H3976">
        <v>0</v>
      </c>
      <c r="I3976">
        <v>0</v>
      </c>
      <c r="J3976">
        <v>60</v>
      </c>
      <c r="K3976">
        <v>54</v>
      </c>
      <c r="L3976">
        <v>36</v>
      </c>
      <c r="M3976">
        <v>-24</v>
      </c>
      <c r="N3976">
        <v>24</v>
      </c>
      <c r="P3976" s="22">
        <v>1.6666666666666667</v>
      </c>
      <c r="R3976" t="s">
        <v>89</v>
      </c>
      <c r="S3976" t="s">
        <v>69</v>
      </c>
      <c r="T3976" s="9" t="e">
        <f>VLOOKUP(A3976,Sku_list!$A$1:$D$2667,3,0)</f>
        <v>#N/A</v>
      </c>
      <c r="U3976" s="9" t="e">
        <f>VLOOKUP(A3976,Sku_list!$A$1:$D$2667,4,0)*(F3976/1000000*12)</f>
        <v>#N/A</v>
      </c>
      <c r="V3976" s="9" t="e">
        <f>VLOOKUP(A3976,Sku_list!$A$1:$D$2667,4,0)*(H3976/1000000*12)</f>
        <v>#N/A</v>
      </c>
      <c r="W3976" s="9" t="e">
        <f>VLOOKUP(A3976,Sku_list!$A$1:$D$2667,4,0)*(J3976/1000000*12)</f>
        <v>#N/A</v>
      </c>
      <c r="X3976" s="9" t="e">
        <f>VLOOKUP(A3976,Sku_list!$A$1:$D$2667,4,0)*(L3976/1000000*12)</f>
        <v>#N/A</v>
      </c>
      <c r="Y3976" s="9" t="e">
        <f>VLOOKUP(A3976,Sku_list!$A$1:$E$2667,5,0)*((J3976+F3976)/1000000000)</f>
        <v>#N/A</v>
      </c>
      <c r="AC3976" s="22">
        <f t="shared" ca="1" si="62"/>
        <v>6.6666666666666666E-2</v>
      </c>
    </row>
    <row r="3977" spans="1:29" x14ac:dyDescent="0.35">
      <c r="A3977">
        <v>1608190</v>
      </c>
      <c r="B3977" t="s">
        <v>252</v>
      </c>
      <c r="C3977" t="s">
        <v>147</v>
      </c>
      <c r="D3977">
        <v>0</v>
      </c>
      <c r="E3977">
        <v>0</v>
      </c>
      <c r="F3977">
        <v>0</v>
      </c>
      <c r="G3977">
        <v>30</v>
      </c>
      <c r="H3977">
        <v>24</v>
      </c>
      <c r="I3977">
        <v>0</v>
      </c>
      <c r="J3977">
        <v>120</v>
      </c>
      <c r="K3977">
        <v>114</v>
      </c>
      <c r="L3977">
        <v>98</v>
      </c>
      <c r="M3977">
        <v>-46</v>
      </c>
      <c r="N3977">
        <v>46</v>
      </c>
      <c r="P3977" s="22">
        <v>1.4693877551020409</v>
      </c>
      <c r="R3977" t="s">
        <v>90</v>
      </c>
      <c r="S3977" t="s">
        <v>69</v>
      </c>
      <c r="T3977" s="9" t="e">
        <f>VLOOKUP(A3977,Sku_list!$A$1:$D$2667,3,0)</f>
        <v>#N/A</v>
      </c>
      <c r="U3977" s="9" t="e">
        <f>VLOOKUP(A3977,Sku_list!$A$1:$D$2667,4,0)*(F3977/1000000*12)</f>
        <v>#N/A</v>
      </c>
      <c r="V3977" s="9" t="e">
        <f>VLOOKUP(A3977,Sku_list!$A$1:$D$2667,4,0)*(H3977/1000000*12)</f>
        <v>#N/A</v>
      </c>
      <c r="W3977" s="9" t="e">
        <f>VLOOKUP(A3977,Sku_list!$A$1:$D$2667,4,0)*(J3977/1000000*12)</f>
        <v>#N/A</v>
      </c>
      <c r="X3977" s="9" t="e">
        <f>VLOOKUP(A3977,Sku_list!$A$1:$D$2667,4,0)*(L3977/1000000*12)</f>
        <v>#N/A</v>
      </c>
      <c r="Y3977" s="9" t="e">
        <f>VLOOKUP(A3977,Sku_list!$A$1:$E$2667,5,0)*((J3977+F3977)/1000000000)</f>
        <v>#N/A</v>
      </c>
      <c r="AC3977" s="22">
        <f t="shared" ca="1" si="62"/>
        <v>6.6666666666666666E-2</v>
      </c>
    </row>
    <row r="3978" spans="1:29" x14ac:dyDescent="0.35">
      <c r="A3978">
        <v>1608190</v>
      </c>
      <c r="B3978" t="s">
        <v>252</v>
      </c>
      <c r="C3978" t="s">
        <v>148</v>
      </c>
      <c r="D3978">
        <v>0</v>
      </c>
      <c r="E3978">
        <v>0</v>
      </c>
      <c r="F3978">
        <v>0</v>
      </c>
      <c r="G3978">
        <v>3702</v>
      </c>
      <c r="H3978">
        <v>2370</v>
      </c>
      <c r="I3978">
        <v>0</v>
      </c>
      <c r="J3978">
        <v>4212</v>
      </c>
      <c r="K3978">
        <v>3516</v>
      </c>
      <c r="L3978">
        <v>6679</v>
      </c>
      <c r="M3978">
        <v>97</v>
      </c>
      <c r="N3978">
        <v>-97</v>
      </c>
      <c r="P3978" s="22">
        <v>0.98547686779457999</v>
      </c>
      <c r="R3978" t="s">
        <v>91</v>
      </c>
      <c r="S3978" t="s">
        <v>85</v>
      </c>
      <c r="T3978" s="9" t="e">
        <f>VLOOKUP(A3978,Sku_list!$A$1:$D$2667,3,0)</f>
        <v>#N/A</v>
      </c>
      <c r="U3978" s="9" t="e">
        <f>VLOOKUP(A3978,Sku_list!$A$1:$D$2667,4,0)*(F3978/1000000*12)</f>
        <v>#N/A</v>
      </c>
      <c r="V3978" s="9" t="e">
        <f>VLOOKUP(A3978,Sku_list!$A$1:$D$2667,4,0)*(H3978/1000000*12)</f>
        <v>#N/A</v>
      </c>
      <c r="W3978" s="9" t="e">
        <f>VLOOKUP(A3978,Sku_list!$A$1:$D$2667,4,0)*(J3978/1000000*12)</f>
        <v>#N/A</v>
      </c>
      <c r="X3978" s="9" t="e">
        <f>VLOOKUP(A3978,Sku_list!$A$1:$D$2667,4,0)*(L3978/1000000*12)</f>
        <v>#N/A</v>
      </c>
      <c r="Y3978" s="9" t="e">
        <f>VLOOKUP(A3978,Sku_list!$A$1:$E$2667,5,0)*((J3978+F3978)/1000000000)</f>
        <v>#N/A</v>
      </c>
      <c r="AC3978" s="22">
        <f t="shared" ca="1" si="62"/>
        <v>6.6666666666666666E-2</v>
      </c>
    </row>
    <row r="3979" spans="1:29" x14ac:dyDescent="0.35">
      <c r="A3979">
        <v>1608190</v>
      </c>
      <c r="B3979" t="s">
        <v>252</v>
      </c>
      <c r="C3979" t="s">
        <v>149</v>
      </c>
      <c r="D3979">
        <v>0</v>
      </c>
      <c r="E3979">
        <v>1200</v>
      </c>
      <c r="F3979">
        <v>24</v>
      </c>
      <c r="G3979">
        <v>5664</v>
      </c>
      <c r="H3979">
        <v>3834</v>
      </c>
      <c r="I3979">
        <v>0</v>
      </c>
      <c r="J3979">
        <v>5622</v>
      </c>
      <c r="K3979">
        <v>3660</v>
      </c>
      <c r="L3979">
        <v>14500</v>
      </c>
      <c r="M3979">
        <v>5020</v>
      </c>
      <c r="N3979">
        <v>-5020</v>
      </c>
      <c r="P3979" s="22">
        <v>0.6537931034482759</v>
      </c>
      <c r="R3979" t="s">
        <v>92</v>
      </c>
      <c r="S3979" t="s">
        <v>85</v>
      </c>
      <c r="T3979" s="9" t="e">
        <f>VLOOKUP(A3979,Sku_list!$A$1:$D$2667,3,0)</f>
        <v>#N/A</v>
      </c>
      <c r="U3979" s="9" t="e">
        <f>VLOOKUP(A3979,Sku_list!$A$1:$D$2667,4,0)*(F3979/1000000*12)</f>
        <v>#N/A</v>
      </c>
      <c r="V3979" s="9" t="e">
        <f>VLOOKUP(A3979,Sku_list!$A$1:$D$2667,4,0)*(H3979/1000000*12)</f>
        <v>#N/A</v>
      </c>
      <c r="W3979" s="9" t="e">
        <f>VLOOKUP(A3979,Sku_list!$A$1:$D$2667,4,0)*(J3979/1000000*12)</f>
        <v>#N/A</v>
      </c>
      <c r="X3979" s="9" t="e">
        <f>VLOOKUP(A3979,Sku_list!$A$1:$D$2667,4,0)*(L3979/1000000*12)</f>
        <v>#N/A</v>
      </c>
      <c r="Y3979" s="9" t="e">
        <f>VLOOKUP(A3979,Sku_list!$A$1:$E$2667,5,0)*((J3979+F3979)/1000000000)</f>
        <v>#N/A</v>
      </c>
      <c r="AC3979" s="22">
        <f t="shared" ca="1" si="62"/>
        <v>6.6666666666666666E-2</v>
      </c>
    </row>
    <row r="3980" spans="1:29" x14ac:dyDescent="0.35">
      <c r="A3980">
        <v>1608190</v>
      </c>
      <c r="B3980" t="s">
        <v>252</v>
      </c>
      <c r="C3980" t="s">
        <v>150</v>
      </c>
      <c r="D3980">
        <v>0</v>
      </c>
      <c r="E3980">
        <v>0</v>
      </c>
      <c r="F3980">
        <v>0</v>
      </c>
      <c r="G3980">
        <v>6574</v>
      </c>
      <c r="H3980">
        <v>4978</v>
      </c>
      <c r="I3980">
        <v>0</v>
      </c>
      <c r="J3980">
        <v>3432</v>
      </c>
      <c r="K3980">
        <v>2016</v>
      </c>
      <c r="L3980">
        <v>14000</v>
      </c>
      <c r="M3980">
        <v>5590</v>
      </c>
      <c r="N3980">
        <v>-5590</v>
      </c>
      <c r="P3980" s="22">
        <v>0.60071428571428576</v>
      </c>
      <c r="R3980" t="s">
        <v>93</v>
      </c>
      <c r="S3980" t="s">
        <v>85</v>
      </c>
      <c r="T3980" s="9" t="e">
        <f>VLOOKUP(A3980,Sku_list!$A$1:$D$2667,3,0)</f>
        <v>#N/A</v>
      </c>
      <c r="U3980" s="9" t="e">
        <f>VLOOKUP(A3980,Sku_list!$A$1:$D$2667,4,0)*(F3980/1000000*12)</f>
        <v>#N/A</v>
      </c>
      <c r="V3980" s="9" t="e">
        <f>VLOOKUP(A3980,Sku_list!$A$1:$D$2667,4,0)*(H3980/1000000*12)</f>
        <v>#N/A</v>
      </c>
      <c r="W3980" s="9" t="e">
        <f>VLOOKUP(A3980,Sku_list!$A$1:$D$2667,4,0)*(J3980/1000000*12)</f>
        <v>#N/A</v>
      </c>
      <c r="X3980" s="9" t="e">
        <f>VLOOKUP(A3980,Sku_list!$A$1:$D$2667,4,0)*(L3980/1000000*12)</f>
        <v>#N/A</v>
      </c>
      <c r="Y3980" s="9" t="e">
        <f>VLOOKUP(A3980,Sku_list!$A$1:$E$2667,5,0)*((J3980+F3980)/1000000000)</f>
        <v>#N/A</v>
      </c>
      <c r="AC3980" s="22">
        <f t="shared" ca="1" si="62"/>
        <v>6.6666666666666666E-2</v>
      </c>
    </row>
    <row r="3981" spans="1:29" x14ac:dyDescent="0.35">
      <c r="A3981">
        <v>1608190</v>
      </c>
      <c r="B3981" t="s">
        <v>252</v>
      </c>
      <c r="C3981" t="s">
        <v>151</v>
      </c>
      <c r="D3981">
        <v>0</v>
      </c>
      <c r="E3981">
        <v>1800</v>
      </c>
      <c r="F3981">
        <v>480</v>
      </c>
      <c r="G3981">
        <v>2580</v>
      </c>
      <c r="H3981">
        <v>1146</v>
      </c>
      <c r="I3981">
        <v>0</v>
      </c>
      <c r="J3981">
        <v>564</v>
      </c>
      <c r="K3981">
        <v>666</v>
      </c>
      <c r="L3981">
        <v>3000</v>
      </c>
      <c r="M3981">
        <v>810</v>
      </c>
      <c r="N3981">
        <v>-810</v>
      </c>
      <c r="P3981" s="22">
        <v>0.73</v>
      </c>
      <c r="R3981" t="s">
        <v>94</v>
      </c>
      <c r="S3981" t="s">
        <v>83</v>
      </c>
      <c r="T3981" s="9" t="e">
        <f>VLOOKUP(A3981,Sku_list!$A$1:$D$2667,3,0)</f>
        <v>#N/A</v>
      </c>
      <c r="U3981" s="9" t="e">
        <f>VLOOKUP(A3981,Sku_list!$A$1:$D$2667,4,0)*(F3981/1000000*12)</f>
        <v>#N/A</v>
      </c>
      <c r="V3981" s="9" t="e">
        <f>VLOOKUP(A3981,Sku_list!$A$1:$D$2667,4,0)*(H3981/1000000*12)</f>
        <v>#N/A</v>
      </c>
      <c r="W3981" s="9" t="e">
        <f>VLOOKUP(A3981,Sku_list!$A$1:$D$2667,4,0)*(J3981/1000000*12)</f>
        <v>#N/A</v>
      </c>
      <c r="X3981" s="9" t="e">
        <f>VLOOKUP(A3981,Sku_list!$A$1:$D$2667,4,0)*(L3981/1000000*12)</f>
        <v>#N/A</v>
      </c>
      <c r="Y3981" s="9" t="e">
        <f>VLOOKUP(A3981,Sku_list!$A$1:$E$2667,5,0)*((J3981+F3981)/1000000000)</f>
        <v>#N/A</v>
      </c>
      <c r="AC3981" s="22">
        <f t="shared" ca="1" si="62"/>
        <v>6.6666666666666666E-2</v>
      </c>
    </row>
    <row r="3982" spans="1:29" x14ac:dyDescent="0.35">
      <c r="A3982">
        <v>1608190</v>
      </c>
      <c r="B3982" t="s">
        <v>252</v>
      </c>
      <c r="C3982" t="s">
        <v>152</v>
      </c>
      <c r="D3982">
        <v>0</v>
      </c>
      <c r="E3982">
        <v>0</v>
      </c>
      <c r="F3982">
        <v>0</v>
      </c>
      <c r="G3982">
        <v>0</v>
      </c>
      <c r="H3982">
        <v>0</v>
      </c>
      <c r="I3982">
        <v>0</v>
      </c>
      <c r="J3982">
        <v>0</v>
      </c>
      <c r="K3982">
        <v>0</v>
      </c>
      <c r="L3982">
        <v>0</v>
      </c>
      <c r="M3982">
        <v>0</v>
      </c>
      <c r="N3982">
        <v>0</v>
      </c>
      <c r="P3982" s="22" t="s">
        <v>34</v>
      </c>
      <c r="R3982" t="s">
        <v>95</v>
      </c>
      <c r="S3982" t="s">
        <v>83</v>
      </c>
      <c r="T3982" s="9" t="e">
        <f>VLOOKUP(A3982,Sku_list!$A$1:$D$2667,3,0)</f>
        <v>#N/A</v>
      </c>
      <c r="U3982" s="9" t="e">
        <f>VLOOKUP(A3982,Sku_list!$A$1:$D$2667,4,0)*(F3982/1000000*12)</f>
        <v>#N/A</v>
      </c>
      <c r="V3982" s="9" t="e">
        <f>VLOOKUP(A3982,Sku_list!$A$1:$D$2667,4,0)*(H3982/1000000*12)</f>
        <v>#N/A</v>
      </c>
      <c r="W3982" s="9" t="e">
        <f>VLOOKUP(A3982,Sku_list!$A$1:$D$2667,4,0)*(J3982/1000000*12)</f>
        <v>#N/A</v>
      </c>
      <c r="X3982" s="9" t="e">
        <f>VLOOKUP(A3982,Sku_list!$A$1:$D$2667,4,0)*(L3982/1000000*12)</f>
        <v>#N/A</v>
      </c>
      <c r="Y3982" s="9" t="e">
        <f>VLOOKUP(A3982,Sku_list!$A$1:$E$2667,5,0)*((J3982+F3982)/1000000000)</f>
        <v>#N/A</v>
      </c>
      <c r="AC3982" s="22">
        <f t="shared" ca="1" si="62"/>
        <v>6.6666666666666666E-2</v>
      </c>
    </row>
    <row r="3983" spans="1:29" x14ac:dyDescent="0.35">
      <c r="A3983">
        <v>1608190</v>
      </c>
      <c r="B3983" t="s">
        <v>252</v>
      </c>
      <c r="C3983" t="s">
        <v>153</v>
      </c>
      <c r="D3983">
        <v>0</v>
      </c>
      <c r="E3983">
        <v>0</v>
      </c>
      <c r="F3983">
        <v>0</v>
      </c>
      <c r="G3983">
        <v>3276</v>
      </c>
      <c r="H3983">
        <v>1476</v>
      </c>
      <c r="I3983">
        <v>0</v>
      </c>
      <c r="J3983">
        <v>1524</v>
      </c>
      <c r="K3983">
        <v>1524</v>
      </c>
      <c r="L3983">
        <v>0</v>
      </c>
      <c r="M3983">
        <v>-3000</v>
      </c>
      <c r="N3983">
        <v>3000</v>
      </c>
      <c r="P3983" s="22" t="s">
        <v>34</v>
      </c>
      <c r="R3983" t="s">
        <v>189</v>
      </c>
      <c r="S3983" t="s">
        <v>190</v>
      </c>
      <c r="T3983" s="9" t="e">
        <f>VLOOKUP(A3983,Sku_list!$A$1:$D$2667,3,0)</f>
        <v>#N/A</v>
      </c>
      <c r="U3983" s="9" t="e">
        <f>VLOOKUP(A3983,Sku_list!$A$1:$D$2667,4,0)*(F3983/1000000*12)</f>
        <v>#N/A</v>
      </c>
      <c r="V3983" s="9" t="e">
        <f>VLOOKUP(A3983,Sku_list!$A$1:$D$2667,4,0)*(H3983/1000000*12)</f>
        <v>#N/A</v>
      </c>
      <c r="W3983" s="9" t="e">
        <f>VLOOKUP(A3983,Sku_list!$A$1:$D$2667,4,0)*(J3983/1000000*12)</f>
        <v>#N/A</v>
      </c>
      <c r="X3983" s="9" t="e">
        <f>VLOOKUP(A3983,Sku_list!$A$1:$D$2667,4,0)*(L3983/1000000*12)</f>
        <v>#N/A</v>
      </c>
      <c r="Y3983" s="9" t="e">
        <f>VLOOKUP(A3983,Sku_list!$A$1:$E$2667,5,0)*((J3983+F3983)/1000000000)</f>
        <v>#N/A</v>
      </c>
      <c r="AC3983" s="22">
        <f t="shared" ca="1" si="62"/>
        <v>6.6666666666666666E-2</v>
      </c>
    </row>
    <row r="3984" spans="1:29" x14ac:dyDescent="0.35">
      <c r="A3984">
        <v>1608190</v>
      </c>
      <c r="B3984" t="s">
        <v>252</v>
      </c>
      <c r="C3984" t="s">
        <v>154</v>
      </c>
      <c r="D3984">
        <v>0</v>
      </c>
      <c r="E3984">
        <v>0</v>
      </c>
      <c r="F3984">
        <v>0</v>
      </c>
      <c r="G3984">
        <v>0</v>
      </c>
      <c r="H3984">
        <v>0</v>
      </c>
      <c r="I3984">
        <v>0</v>
      </c>
      <c r="J3984">
        <v>0</v>
      </c>
      <c r="K3984">
        <v>0</v>
      </c>
      <c r="L3984">
        <v>0</v>
      </c>
      <c r="M3984">
        <v>0</v>
      </c>
      <c r="N3984">
        <v>0</v>
      </c>
      <c r="P3984" s="22" t="s">
        <v>34</v>
      </c>
      <c r="R3984" t="s">
        <v>96</v>
      </c>
      <c r="S3984" t="s">
        <v>72</v>
      </c>
      <c r="T3984" s="9" t="e">
        <f>VLOOKUP(A3984,Sku_list!$A$1:$D$2667,3,0)</f>
        <v>#N/A</v>
      </c>
      <c r="U3984" s="9" t="e">
        <f>VLOOKUP(A3984,Sku_list!$A$1:$D$2667,4,0)*(F3984/1000000*12)</f>
        <v>#N/A</v>
      </c>
      <c r="V3984" s="9" t="e">
        <f>VLOOKUP(A3984,Sku_list!$A$1:$D$2667,4,0)*(H3984/1000000*12)</f>
        <v>#N/A</v>
      </c>
      <c r="W3984" s="9" t="e">
        <f>VLOOKUP(A3984,Sku_list!$A$1:$D$2667,4,0)*(J3984/1000000*12)</f>
        <v>#N/A</v>
      </c>
      <c r="X3984" s="9" t="e">
        <f>VLOOKUP(A3984,Sku_list!$A$1:$D$2667,4,0)*(L3984/1000000*12)</f>
        <v>#N/A</v>
      </c>
      <c r="Y3984" s="9" t="e">
        <f>VLOOKUP(A3984,Sku_list!$A$1:$E$2667,5,0)*((J3984+F3984)/1000000000)</f>
        <v>#N/A</v>
      </c>
      <c r="AC3984" s="22">
        <f t="shared" ca="1" si="62"/>
        <v>6.6666666666666666E-2</v>
      </c>
    </row>
    <row r="3985" spans="1:29" x14ac:dyDescent="0.35">
      <c r="A3985">
        <v>1608190</v>
      </c>
      <c r="B3985" t="s">
        <v>252</v>
      </c>
      <c r="C3985" t="s">
        <v>155</v>
      </c>
      <c r="D3985">
        <v>0</v>
      </c>
      <c r="E3985">
        <v>0</v>
      </c>
      <c r="F3985">
        <v>0</v>
      </c>
      <c r="G3985">
        <v>60</v>
      </c>
      <c r="H3985">
        <v>36</v>
      </c>
      <c r="I3985">
        <v>0</v>
      </c>
      <c r="J3985">
        <v>138</v>
      </c>
      <c r="K3985">
        <v>138</v>
      </c>
      <c r="L3985">
        <v>0</v>
      </c>
      <c r="M3985">
        <v>-174</v>
      </c>
      <c r="N3985">
        <v>174</v>
      </c>
      <c r="P3985" s="22" t="s">
        <v>34</v>
      </c>
      <c r="R3985" t="s">
        <v>97</v>
      </c>
      <c r="S3985" t="s">
        <v>72</v>
      </c>
      <c r="T3985" s="9" t="e">
        <f>VLOOKUP(A3985,Sku_list!$A$1:$D$2667,3,0)</f>
        <v>#N/A</v>
      </c>
      <c r="U3985" s="9" t="e">
        <f>VLOOKUP(A3985,Sku_list!$A$1:$D$2667,4,0)*(F3985/1000000*12)</f>
        <v>#N/A</v>
      </c>
      <c r="V3985" s="9" t="e">
        <f>VLOOKUP(A3985,Sku_list!$A$1:$D$2667,4,0)*(H3985/1000000*12)</f>
        <v>#N/A</v>
      </c>
      <c r="W3985" s="9" t="e">
        <f>VLOOKUP(A3985,Sku_list!$A$1:$D$2667,4,0)*(J3985/1000000*12)</f>
        <v>#N/A</v>
      </c>
      <c r="X3985" s="9" t="e">
        <f>VLOOKUP(A3985,Sku_list!$A$1:$D$2667,4,0)*(L3985/1000000*12)</f>
        <v>#N/A</v>
      </c>
      <c r="Y3985" s="9" t="e">
        <f>VLOOKUP(A3985,Sku_list!$A$1:$E$2667,5,0)*((J3985+F3985)/1000000000)</f>
        <v>#N/A</v>
      </c>
      <c r="AC3985" s="22">
        <f t="shared" ca="1" si="62"/>
        <v>6.6666666666666666E-2</v>
      </c>
    </row>
    <row r="3986" spans="1:29" x14ac:dyDescent="0.35">
      <c r="A3986">
        <v>1608190</v>
      </c>
      <c r="B3986" t="s">
        <v>252</v>
      </c>
      <c r="C3986" t="s">
        <v>156</v>
      </c>
      <c r="D3986">
        <v>0</v>
      </c>
      <c r="E3986">
        <v>0</v>
      </c>
      <c r="F3986">
        <v>0</v>
      </c>
      <c r="G3986">
        <v>0</v>
      </c>
      <c r="H3986">
        <v>0</v>
      </c>
      <c r="I3986">
        <v>0</v>
      </c>
      <c r="J3986">
        <v>0</v>
      </c>
      <c r="K3986">
        <v>0</v>
      </c>
      <c r="L3986">
        <v>0</v>
      </c>
      <c r="M3986">
        <v>0</v>
      </c>
      <c r="N3986">
        <v>0</v>
      </c>
      <c r="P3986" s="22" t="s">
        <v>34</v>
      </c>
      <c r="R3986" t="s">
        <v>38</v>
      </c>
      <c r="S3986" t="s">
        <v>69</v>
      </c>
      <c r="T3986" s="9" t="e">
        <f>VLOOKUP(A3986,Sku_list!$A$1:$D$2667,3,0)</f>
        <v>#N/A</v>
      </c>
      <c r="U3986" s="9" t="e">
        <f>VLOOKUP(A3986,Sku_list!$A$1:$D$2667,4,0)*(F3986/1000000*12)</f>
        <v>#N/A</v>
      </c>
      <c r="V3986" s="9" t="e">
        <f>VLOOKUP(A3986,Sku_list!$A$1:$D$2667,4,0)*(H3986/1000000*12)</f>
        <v>#N/A</v>
      </c>
      <c r="W3986" s="9" t="e">
        <f>VLOOKUP(A3986,Sku_list!$A$1:$D$2667,4,0)*(J3986/1000000*12)</f>
        <v>#N/A</v>
      </c>
      <c r="X3986" s="9" t="e">
        <f>VLOOKUP(A3986,Sku_list!$A$1:$D$2667,4,0)*(L3986/1000000*12)</f>
        <v>#N/A</v>
      </c>
      <c r="Y3986" s="9" t="e">
        <f>VLOOKUP(A3986,Sku_list!$A$1:$E$2667,5,0)*((J3986+F3986)/1000000000)</f>
        <v>#N/A</v>
      </c>
      <c r="AC3986" s="22">
        <f t="shared" ca="1" si="62"/>
        <v>6.6666666666666666E-2</v>
      </c>
    </row>
    <row r="3987" spans="1:29" x14ac:dyDescent="0.35">
      <c r="A3987">
        <v>1608190</v>
      </c>
      <c r="B3987" t="s">
        <v>252</v>
      </c>
      <c r="C3987" t="s">
        <v>157</v>
      </c>
      <c r="D3987">
        <v>0</v>
      </c>
      <c r="E3987">
        <v>1380</v>
      </c>
      <c r="F3987">
        <v>0</v>
      </c>
      <c r="G3987">
        <v>2196</v>
      </c>
      <c r="H3987">
        <v>1962</v>
      </c>
      <c r="I3987">
        <v>0</v>
      </c>
      <c r="J3987">
        <v>1247</v>
      </c>
      <c r="K3987">
        <v>1187</v>
      </c>
      <c r="L3987">
        <v>6200</v>
      </c>
      <c r="M3987">
        <v>2991</v>
      </c>
      <c r="N3987">
        <v>-2991</v>
      </c>
      <c r="P3987" s="22">
        <v>0.51758064516129032</v>
      </c>
      <c r="R3987" t="s">
        <v>98</v>
      </c>
      <c r="S3987" t="s">
        <v>72</v>
      </c>
      <c r="T3987" s="9" t="e">
        <f>VLOOKUP(A3987,Sku_list!$A$1:$D$2667,3,0)</f>
        <v>#N/A</v>
      </c>
      <c r="U3987" s="9" t="e">
        <f>VLOOKUP(A3987,Sku_list!$A$1:$D$2667,4,0)*(F3987/1000000*12)</f>
        <v>#N/A</v>
      </c>
      <c r="V3987" s="9" t="e">
        <f>VLOOKUP(A3987,Sku_list!$A$1:$D$2667,4,0)*(H3987/1000000*12)</f>
        <v>#N/A</v>
      </c>
      <c r="W3987" s="9" t="e">
        <f>VLOOKUP(A3987,Sku_list!$A$1:$D$2667,4,0)*(J3987/1000000*12)</f>
        <v>#N/A</v>
      </c>
      <c r="X3987" s="9" t="e">
        <f>VLOOKUP(A3987,Sku_list!$A$1:$D$2667,4,0)*(L3987/1000000*12)</f>
        <v>#N/A</v>
      </c>
      <c r="Y3987" s="9" t="e">
        <f>VLOOKUP(A3987,Sku_list!$A$1:$E$2667,5,0)*((J3987+F3987)/1000000000)</f>
        <v>#N/A</v>
      </c>
      <c r="AC3987" s="22">
        <f t="shared" ca="1" si="62"/>
        <v>6.6666666666666666E-2</v>
      </c>
    </row>
    <row r="3988" spans="1:29" x14ac:dyDescent="0.35">
      <c r="A3988">
        <v>1608190</v>
      </c>
      <c r="B3988" t="s">
        <v>252</v>
      </c>
      <c r="C3988" t="s">
        <v>158</v>
      </c>
      <c r="D3988">
        <v>0</v>
      </c>
      <c r="E3988">
        <v>240</v>
      </c>
      <c r="F3988">
        <v>0</v>
      </c>
      <c r="G3988">
        <v>132</v>
      </c>
      <c r="H3988">
        <v>48</v>
      </c>
      <c r="I3988">
        <v>0</v>
      </c>
      <c r="J3988">
        <v>1020</v>
      </c>
      <c r="K3988">
        <v>954</v>
      </c>
      <c r="L3988">
        <v>380</v>
      </c>
      <c r="M3988">
        <v>-688</v>
      </c>
      <c r="N3988">
        <v>688</v>
      </c>
      <c r="P3988" s="22">
        <v>2.8105263157894735</v>
      </c>
      <c r="R3988" t="s">
        <v>99</v>
      </c>
      <c r="S3988" t="s">
        <v>69</v>
      </c>
      <c r="T3988" s="9" t="e">
        <f>VLOOKUP(A3988,Sku_list!$A$1:$D$2667,3,0)</f>
        <v>#N/A</v>
      </c>
      <c r="U3988" s="9" t="e">
        <f>VLOOKUP(A3988,Sku_list!$A$1:$D$2667,4,0)*(F3988/1000000*12)</f>
        <v>#N/A</v>
      </c>
      <c r="V3988" s="9" t="e">
        <f>VLOOKUP(A3988,Sku_list!$A$1:$D$2667,4,0)*(H3988/1000000*12)</f>
        <v>#N/A</v>
      </c>
      <c r="W3988" s="9" t="e">
        <f>VLOOKUP(A3988,Sku_list!$A$1:$D$2667,4,0)*(J3988/1000000*12)</f>
        <v>#N/A</v>
      </c>
      <c r="X3988" s="9" t="e">
        <f>VLOOKUP(A3988,Sku_list!$A$1:$D$2667,4,0)*(L3988/1000000*12)</f>
        <v>#N/A</v>
      </c>
      <c r="Y3988" s="9" t="e">
        <f>VLOOKUP(A3988,Sku_list!$A$1:$E$2667,5,0)*((J3988+F3988)/1000000000)</f>
        <v>#N/A</v>
      </c>
      <c r="AC3988" s="22">
        <f t="shared" ca="1" si="62"/>
        <v>6.6666666666666666E-2</v>
      </c>
    </row>
    <row r="3989" spans="1:29" x14ac:dyDescent="0.35">
      <c r="A3989">
        <v>1608190</v>
      </c>
      <c r="B3989" t="s">
        <v>252</v>
      </c>
      <c r="C3989" t="s">
        <v>159</v>
      </c>
      <c r="D3989">
        <v>0</v>
      </c>
      <c r="E3989">
        <v>5340</v>
      </c>
      <c r="F3989">
        <v>276</v>
      </c>
      <c r="G3989">
        <v>5806</v>
      </c>
      <c r="H3989">
        <v>4338</v>
      </c>
      <c r="I3989">
        <v>0</v>
      </c>
      <c r="J3989">
        <v>4002</v>
      </c>
      <c r="K3989">
        <v>4224</v>
      </c>
      <c r="L3989">
        <v>15000</v>
      </c>
      <c r="M3989">
        <v>6384</v>
      </c>
      <c r="N3989">
        <v>-6384</v>
      </c>
      <c r="P3989" s="22">
        <v>0.57440000000000002</v>
      </c>
      <c r="R3989" t="s">
        <v>100</v>
      </c>
      <c r="S3989" t="s">
        <v>72</v>
      </c>
      <c r="T3989" s="9" t="e">
        <f>VLOOKUP(A3989,Sku_list!$A$1:$D$2667,3,0)</f>
        <v>#N/A</v>
      </c>
      <c r="U3989" s="9" t="e">
        <f>VLOOKUP(A3989,Sku_list!$A$1:$D$2667,4,0)*(F3989/1000000*12)</f>
        <v>#N/A</v>
      </c>
      <c r="V3989" s="9" t="e">
        <f>VLOOKUP(A3989,Sku_list!$A$1:$D$2667,4,0)*(H3989/1000000*12)</f>
        <v>#N/A</v>
      </c>
      <c r="W3989" s="9" t="e">
        <f>VLOOKUP(A3989,Sku_list!$A$1:$D$2667,4,0)*(J3989/1000000*12)</f>
        <v>#N/A</v>
      </c>
      <c r="X3989" s="9" t="e">
        <f>VLOOKUP(A3989,Sku_list!$A$1:$D$2667,4,0)*(L3989/1000000*12)</f>
        <v>#N/A</v>
      </c>
      <c r="Y3989" s="9" t="e">
        <f>VLOOKUP(A3989,Sku_list!$A$1:$E$2667,5,0)*((J3989+F3989)/1000000000)</f>
        <v>#N/A</v>
      </c>
      <c r="AC3989" s="22">
        <f t="shared" ca="1" si="62"/>
        <v>6.6666666666666666E-2</v>
      </c>
    </row>
    <row r="3990" spans="1:29" x14ac:dyDescent="0.35">
      <c r="A3990">
        <v>1608190</v>
      </c>
      <c r="B3990" t="s">
        <v>252</v>
      </c>
      <c r="C3990" t="s">
        <v>160</v>
      </c>
      <c r="D3990">
        <v>0</v>
      </c>
      <c r="E3990">
        <v>972</v>
      </c>
      <c r="F3990">
        <v>0</v>
      </c>
      <c r="G3990">
        <v>2730</v>
      </c>
      <c r="H3990">
        <v>2292</v>
      </c>
      <c r="I3990">
        <v>0</v>
      </c>
      <c r="J3990">
        <v>480</v>
      </c>
      <c r="K3990">
        <v>168</v>
      </c>
      <c r="L3990">
        <v>5700</v>
      </c>
      <c r="M3990">
        <v>2928</v>
      </c>
      <c r="N3990">
        <v>-2928</v>
      </c>
      <c r="P3990" s="22">
        <v>0.4863157894736842</v>
      </c>
      <c r="R3990" t="s">
        <v>101</v>
      </c>
      <c r="S3990" t="s">
        <v>69</v>
      </c>
      <c r="T3990" s="9" t="e">
        <f>VLOOKUP(A3990,Sku_list!$A$1:$D$2667,3,0)</f>
        <v>#N/A</v>
      </c>
      <c r="U3990" s="9" t="e">
        <f>VLOOKUP(A3990,Sku_list!$A$1:$D$2667,4,0)*(F3990/1000000*12)</f>
        <v>#N/A</v>
      </c>
      <c r="V3990" s="9" t="e">
        <f>VLOOKUP(A3990,Sku_list!$A$1:$D$2667,4,0)*(H3990/1000000*12)</f>
        <v>#N/A</v>
      </c>
      <c r="W3990" s="9" t="e">
        <f>VLOOKUP(A3990,Sku_list!$A$1:$D$2667,4,0)*(J3990/1000000*12)</f>
        <v>#N/A</v>
      </c>
      <c r="X3990" s="9" t="e">
        <f>VLOOKUP(A3990,Sku_list!$A$1:$D$2667,4,0)*(L3990/1000000*12)</f>
        <v>#N/A</v>
      </c>
      <c r="Y3990" s="9" t="e">
        <f>VLOOKUP(A3990,Sku_list!$A$1:$E$2667,5,0)*((J3990+F3990)/1000000000)</f>
        <v>#N/A</v>
      </c>
      <c r="AC3990" s="22">
        <f t="shared" ca="1" si="62"/>
        <v>6.6666666666666666E-2</v>
      </c>
    </row>
    <row r="3991" spans="1:29" x14ac:dyDescent="0.35">
      <c r="A3991">
        <v>1608190</v>
      </c>
      <c r="B3991" t="s">
        <v>252</v>
      </c>
      <c r="C3991" t="s">
        <v>161</v>
      </c>
      <c r="D3991">
        <v>0</v>
      </c>
      <c r="E3991">
        <v>0</v>
      </c>
      <c r="F3991">
        <v>0</v>
      </c>
      <c r="G3991">
        <v>0</v>
      </c>
      <c r="H3991">
        <v>0</v>
      </c>
      <c r="I3991">
        <v>0</v>
      </c>
      <c r="J3991">
        <v>258</v>
      </c>
      <c r="K3991">
        <v>258</v>
      </c>
      <c r="L3991">
        <v>0</v>
      </c>
      <c r="M3991">
        <v>-258</v>
      </c>
      <c r="N3991">
        <v>258</v>
      </c>
      <c r="P3991" s="22" t="s">
        <v>34</v>
      </c>
      <c r="R3991" t="s">
        <v>102</v>
      </c>
      <c r="S3991" t="s">
        <v>306</v>
      </c>
      <c r="T3991" s="9" t="e">
        <f>VLOOKUP(A3991,Sku_list!$A$1:$D$2667,3,0)</f>
        <v>#N/A</v>
      </c>
      <c r="U3991" s="9" t="e">
        <f>VLOOKUP(A3991,Sku_list!$A$1:$D$2667,4,0)*(F3991/1000000*12)</f>
        <v>#N/A</v>
      </c>
      <c r="V3991" s="9" t="e">
        <f>VLOOKUP(A3991,Sku_list!$A$1:$D$2667,4,0)*(H3991/1000000*12)</f>
        <v>#N/A</v>
      </c>
      <c r="W3991" s="9" t="e">
        <f>VLOOKUP(A3991,Sku_list!$A$1:$D$2667,4,0)*(J3991/1000000*12)</f>
        <v>#N/A</v>
      </c>
      <c r="X3991" s="9" t="e">
        <f>VLOOKUP(A3991,Sku_list!$A$1:$D$2667,4,0)*(L3991/1000000*12)</f>
        <v>#N/A</v>
      </c>
      <c r="Y3991" s="9" t="e">
        <f>VLOOKUP(A3991,Sku_list!$A$1:$E$2667,5,0)*((J3991+F3991)/1000000000)</f>
        <v>#N/A</v>
      </c>
      <c r="AC3991" s="22">
        <f t="shared" ca="1" si="62"/>
        <v>6.6666666666666666E-2</v>
      </c>
    </row>
    <row r="3992" spans="1:29" x14ac:dyDescent="0.35">
      <c r="A3992">
        <v>1608190</v>
      </c>
      <c r="B3992" t="s">
        <v>252</v>
      </c>
      <c r="C3992" t="s">
        <v>162</v>
      </c>
      <c r="D3992">
        <v>0</v>
      </c>
      <c r="E3992">
        <v>0</v>
      </c>
      <c r="F3992">
        <v>0</v>
      </c>
      <c r="G3992">
        <v>0</v>
      </c>
      <c r="H3992">
        <v>0</v>
      </c>
      <c r="I3992">
        <v>0</v>
      </c>
      <c r="J3992">
        <v>252</v>
      </c>
      <c r="K3992">
        <v>252</v>
      </c>
      <c r="L3992">
        <v>68</v>
      </c>
      <c r="M3992">
        <v>-184</v>
      </c>
      <c r="N3992">
        <v>184</v>
      </c>
      <c r="P3992" s="22">
        <v>3.7058823529411766</v>
      </c>
      <c r="R3992" t="s">
        <v>103</v>
      </c>
      <c r="S3992" t="s">
        <v>69</v>
      </c>
      <c r="T3992" s="9" t="e">
        <f>VLOOKUP(A3992,Sku_list!$A$1:$D$2667,3,0)</f>
        <v>#N/A</v>
      </c>
      <c r="U3992" s="9" t="e">
        <f>VLOOKUP(A3992,Sku_list!$A$1:$D$2667,4,0)*(F3992/1000000*12)</f>
        <v>#N/A</v>
      </c>
      <c r="V3992" s="9" t="e">
        <f>VLOOKUP(A3992,Sku_list!$A$1:$D$2667,4,0)*(H3992/1000000*12)</f>
        <v>#N/A</v>
      </c>
      <c r="W3992" s="9" t="e">
        <f>VLOOKUP(A3992,Sku_list!$A$1:$D$2667,4,0)*(J3992/1000000*12)</f>
        <v>#N/A</v>
      </c>
      <c r="X3992" s="9" t="e">
        <f>VLOOKUP(A3992,Sku_list!$A$1:$D$2667,4,0)*(L3992/1000000*12)</f>
        <v>#N/A</v>
      </c>
      <c r="Y3992" s="9" t="e">
        <f>VLOOKUP(A3992,Sku_list!$A$1:$E$2667,5,0)*((J3992+F3992)/1000000000)</f>
        <v>#N/A</v>
      </c>
      <c r="AC3992" s="22">
        <f t="shared" ca="1" si="62"/>
        <v>6.6666666666666666E-2</v>
      </c>
    </row>
    <row r="3993" spans="1:29" x14ac:dyDescent="0.35">
      <c r="A3993">
        <v>1608190</v>
      </c>
      <c r="B3993" t="s">
        <v>252</v>
      </c>
      <c r="C3993" t="s">
        <v>164</v>
      </c>
      <c r="D3993">
        <v>0</v>
      </c>
      <c r="E3993">
        <v>0</v>
      </c>
      <c r="F3993">
        <v>0</v>
      </c>
      <c r="G3993">
        <v>0</v>
      </c>
      <c r="H3993">
        <v>0</v>
      </c>
      <c r="I3993">
        <v>0</v>
      </c>
      <c r="J3993">
        <v>0</v>
      </c>
      <c r="K3993">
        <v>0</v>
      </c>
      <c r="L3993">
        <v>0</v>
      </c>
      <c r="M3993">
        <v>0</v>
      </c>
      <c r="N3993">
        <v>0</v>
      </c>
      <c r="P3993" s="22" t="s">
        <v>34</v>
      </c>
      <c r="R3993" t="s">
        <v>104</v>
      </c>
      <c r="S3993" t="s">
        <v>69</v>
      </c>
      <c r="T3993" s="9" t="e">
        <f>VLOOKUP(A3993,Sku_list!$A$1:$D$2667,3,0)</f>
        <v>#N/A</v>
      </c>
      <c r="U3993" s="9" t="e">
        <f>VLOOKUP(A3993,Sku_list!$A$1:$D$2667,4,0)*(F3993/1000000*12)</f>
        <v>#N/A</v>
      </c>
      <c r="V3993" s="9" t="e">
        <f>VLOOKUP(A3993,Sku_list!$A$1:$D$2667,4,0)*(H3993/1000000*12)</f>
        <v>#N/A</v>
      </c>
      <c r="W3993" s="9" t="e">
        <f>VLOOKUP(A3993,Sku_list!$A$1:$D$2667,4,0)*(J3993/1000000*12)</f>
        <v>#N/A</v>
      </c>
      <c r="X3993" s="9" t="e">
        <f>VLOOKUP(A3993,Sku_list!$A$1:$D$2667,4,0)*(L3993/1000000*12)</f>
        <v>#N/A</v>
      </c>
      <c r="Y3993" s="9" t="e">
        <f>VLOOKUP(A3993,Sku_list!$A$1:$E$2667,5,0)*((J3993+F3993)/1000000000)</f>
        <v>#N/A</v>
      </c>
      <c r="AC3993" s="22">
        <f t="shared" ca="1" si="62"/>
        <v>6.6666666666666666E-2</v>
      </c>
    </row>
    <row r="3994" spans="1:29" x14ac:dyDescent="0.35">
      <c r="A3994">
        <v>1608190</v>
      </c>
      <c r="B3994" t="s">
        <v>252</v>
      </c>
      <c r="C3994" t="s">
        <v>165</v>
      </c>
      <c r="D3994">
        <v>0</v>
      </c>
      <c r="E3994">
        <v>0</v>
      </c>
      <c r="F3994">
        <v>180</v>
      </c>
      <c r="G3994">
        <v>288</v>
      </c>
      <c r="H3994">
        <v>36</v>
      </c>
      <c r="I3994">
        <v>0</v>
      </c>
      <c r="J3994">
        <v>0</v>
      </c>
      <c r="K3994">
        <v>102</v>
      </c>
      <c r="L3994">
        <v>0</v>
      </c>
      <c r="M3994">
        <v>-216</v>
      </c>
      <c r="N3994">
        <v>216</v>
      </c>
      <c r="P3994" s="22" t="s">
        <v>34</v>
      </c>
      <c r="R3994" t="s">
        <v>105</v>
      </c>
      <c r="S3994" t="s">
        <v>83</v>
      </c>
      <c r="T3994" s="9" t="e">
        <f>VLOOKUP(A3994,Sku_list!$A$1:$D$2667,3,0)</f>
        <v>#N/A</v>
      </c>
      <c r="U3994" s="9" t="e">
        <f>VLOOKUP(A3994,Sku_list!$A$1:$D$2667,4,0)*(F3994/1000000*12)</f>
        <v>#N/A</v>
      </c>
      <c r="V3994" s="9" t="e">
        <f>VLOOKUP(A3994,Sku_list!$A$1:$D$2667,4,0)*(H3994/1000000*12)</f>
        <v>#N/A</v>
      </c>
      <c r="W3994" s="9" t="e">
        <f>VLOOKUP(A3994,Sku_list!$A$1:$D$2667,4,0)*(J3994/1000000*12)</f>
        <v>#N/A</v>
      </c>
      <c r="X3994" s="9" t="e">
        <f>VLOOKUP(A3994,Sku_list!$A$1:$D$2667,4,0)*(L3994/1000000*12)</f>
        <v>#N/A</v>
      </c>
      <c r="Y3994" s="9" t="e">
        <f>VLOOKUP(A3994,Sku_list!$A$1:$E$2667,5,0)*((J3994+F3994)/1000000000)</f>
        <v>#N/A</v>
      </c>
      <c r="AC3994" s="22">
        <f t="shared" ca="1" si="62"/>
        <v>6.6666666666666666E-2</v>
      </c>
    </row>
    <row r="3995" spans="1:29" x14ac:dyDescent="0.35">
      <c r="A3995">
        <v>1608190</v>
      </c>
      <c r="B3995" t="s">
        <v>252</v>
      </c>
      <c r="C3995" t="s">
        <v>163</v>
      </c>
      <c r="D3995">
        <v>0</v>
      </c>
      <c r="E3995">
        <v>0</v>
      </c>
      <c r="F3995">
        <v>0</v>
      </c>
      <c r="G3995">
        <v>0</v>
      </c>
      <c r="H3995">
        <v>0</v>
      </c>
      <c r="I3995">
        <v>0</v>
      </c>
      <c r="J3995">
        <v>0</v>
      </c>
      <c r="K3995">
        <v>0</v>
      </c>
      <c r="L3995">
        <v>0</v>
      </c>
      <c r="M3995">
        <v>0</v>
      </c>
      <c r="N3995">
        <v>0</v>
      </c>
      <c r="P3995" s="22" t="s">
        <v>34</v>
      </c>
      <c r="R3995" t="s">
        <v>117</v>
      </c>
      <c r="S3995" t="s">
        <v>83</v>
      </c>
      <c r="T3995" s="9" t="e">
        <f>VLOOKUP(A3995,Sku_list!$A$1:$D$2667,3,0)</f>
        <v>#N/A</v>
      </c>
      <c r="U3995" s="9" t="e">
        <f>VLOOKUP(A3995,Sku_list!$A$1:$D$2667,4,0)*(F3995/1000000*12)</f>
        <v>#N/A</v>
      </c>
      <c r="V3995" s="9" t="e">
        <f>VLOOKUP(A3995,Sku_list!$A$1:$D$2667,4,0)*(H3995/1000000*12)</f>
        <v>#N/A</v>
      </c>
      <c r="W3995" s="9" t="e">
        <f>VLOOKUP(A3995,Sku_list!$A$1:$D$2667,4,0)*(J3995/1000000*12)</f>
        <v>#N/A</v>
      </c>
      <c r="X3995" s="9" t="e">
        <f>VLOOKUP(A3995,Sku_list!$A$1:$D$2667,4,0)*(L3995/1000000*12)</f>
        <v>#N/A</v>
      </c>
      <c r="Y3995" s="9" t="e">
        <f>VLOOKUP(A3995,Sku_list!$A$1:$E$2667,5,0)*((J3995+F3995)/1000000000)</f>
        <v>#N/A</v>
      </c>
      <c r="AC3995" s="22">
        <f t="shared" ca="1" si="62"/>
        <v>6.6666666666666666E-2</v>
      </c>
    </row>
    <row r="3996" spans="1:29" x14ac:dyDescent="0.35">
      <c r="A3996">
        <v>1608190</v>
      </c>
      <c r="B3996" t="s">
        <v>252</v>
      </c>
      <c r="C3996" t="s">
        <v>166</v>
      </c>
      <c r="D3996">
        <v>0</v>
      </c>
      <c r="E3996">
        <v>360</v>
      </c>
      <c r="F3996">
        <v>0</v>
      </c>
      <c r="G3996">
        <v>5760</v>
      </c>
      <c r="H3996">
        <v>4993</v>
      </c>
      <c r="I3996">
        <v>0</v>
      </c>
      <c r="J3996">
        <v>4290</v>
      </c>
      <c r="K3996">
        <v>3834</v>
      </c>
      <c r="L3996">
        <v>12000</v>
      </c>
      <c r="M3996">
        <v>2717</v>
      </c>
      <c r="N3996">
        <v>-2717</v>
      </c>
      <c r="P3996" s="22">
        <v>0.77358333333333329</v>
      </c>
      <c r="R3996" t="s">
        <v>118</v>
      </c>
      <c r="S3996" t="s">
        <v>85</v>
      </c>
      <c r="T3996" s="9" t="e">
        <f>VLOOKUP(A3996,Sku_list!$A$1:$D$2667,3,0)</f>
        <v>#N/A</v>
      </c>
      <c r="U3996" s="9" t="e">
        <f>VLOOKUP(A3996,Sku_list!$A$1:$D$2667,4,0)*(F3996/1000000*12)</f>
        <v>#N/A</v>
      </c>
      <c r="V3996" s="9" t="e">
        <f>VLOOKUP(A3996,Sku_list!$A$1:$D$2667,4,0)*(H3996/1000000*12)</f>
        <v>#N/A</v>
      </c>
      <c r="W3996" s="9" t="e">
        <f>VLOOKUP(A3996,Sku_list!$A$1:$D$2667,4,0)*(J3996/1000000*12)</f>
        <v>#N/A</v>
      </c>
      <c r="X3996" s="9" t="e">
        <f>VLOOKUP(A3996,Sku_list!$A$1:$D$2667,4,0)*(L3996/1000000*12)</f>
        <v>#N/A</v>
      </c>
      <c r="Y3996" s="9" t="e">
        <f>VLOOKUP(A3996,Sku_list!$A$1:$E$2667,5,0)*((J3996+F3996)/1000000000)</f>
        <v>#N/A</v>
      </c>
      <c r="AC3996" s="22">
        <f t="shared" ca="1" si="62"/>
        <v>6.6666666666666666E-2</v>
      </c>
    </row>
    <row r="3997" spans="1:29" x14ac:dyDescent="0.35">
      <c r="A3997">
        <v>1608190</v>
      </c>
      <c r="B3997" t="s">
        <v>252</v>
      </c>
      <c r="C3997" t="s">
        <v>167</v>
      </c>
      <c r="D3997">
        <v>0</v>
      </c>
      <c r="E3997">
        <v>0</v>
      </c>
      <c r="F3997">
        <v>0</v>
      </c>
      <c r="G3997">
        <v>0</v>
      </c>
      <c r="H3997">
        <v>0</v>
      </c>
      <c r="I3997">
        <v>0</v>
      </c>
      <c r="J3997">
        <v>0</v>
      </c>
      <c r="K3997">
        <v>0</v>
      </c>
      <c r="L3997">
        <v>0</v>
      </c>
      <c r="M3997">
        <v>0</v>
      </c>
      <c r="N3997">
        <v>0</v>
      </c>
      <c r="P3997" s="22" t="s">
        <v>34</v>
      </c>
      <c r="R3997" t="s">
        <v>119</v>
      </c>
      <c r="S3997" t="s">
        <v>72</v>
      </c>
      <c r="T3997" s="9" t="e">
        <f>VLOOKUP(A3997,Sku_list!$A$1:$D$2667,3,0)</f>
        <v>#N/A</v>
      </c>
      <c r="U3997" s="9" t="e">
        <f>VLOOKUP(A3997,Sku_list!$A$1:$D$2667,4,0)*(F3997/1000000*12)</f>
        <v>#N/A</v>
      </c>
      <c r="V3997" s="9" t="e">
        <f>VLOOKUP(A3997,Sku_list!$A$1:$D$2667,4,0)*(H3997/1000000*12)</f>
        <v>#N/A</v>
      </c>
      <c r="W3997" s="9" t="e">
        <f>VLOOKUP(A3997,Sku_list!$A$1:$D$2667,4,0)*(J3997/1000000*12)</f>
        <v>#N/A</v>
      </c>
      <c r="X3997" s="9" t="e">
        <f>VLOOKUP(A3997,Sku_list!$A$1:$D$2667,4,0)*(L3997/1000000*12)</f>
        <v>#N/A</v>
      </c>
      <c r="Y3997" s="9" t="e">
        <f>VLOOKUP(A3997,Sku_list!$A$1:$E$2667,5,0)*((J3997+F3997)/1000000000)</f>
        <v>#N/A</v>
      </c>
      <c r="AC3997" s="22">
        <f t="shared" ca="1" si="62"/>
        <v>6.6666666666666666E-2</v>
      </c>
    </row>
    <row r="3998" spans="1:29" x14ac:dyDescent="0.35">
      <c r="A3998">
        <v>1608190</v>
      </c>
      <c r="B3998" t="s">
        <v>252</v>
      </c>
      <c r="C3998" t="s">
        <v>61</v>
      </c>
      <c r="D3998">
        <v>0</v>
      </c>
      <c r="E3998">
        <v>2</v>
      </c>
      <c r="F3998">
        <v>300</v>
      </c>
      <c r="G3998">
        <v>13284</v>
      </c>
      <c r="H3998">
        <v>8910</v>
      </c>
      <c r="I3998">
        <v>0</v>
      </c>
      <c r="J3998">
        <v>4367</v>
      </c>
      <c r="K3998">
        <v>1511</v>
      </c>
      <c r="L3998">
        <v>25000</v>
      </c>
      <c r="M3998">
        <v>11423</v>
      </c>
      <c r="N3998">
        <v>-11423</v>
      </c>
      <c r="P3998" s="22">
        <v>0.54308000000000001</v>
      </c>
      <c r="R3998" t="s">
        <v>5</v>
      </c>
      <c r="S3998" t="s">
        <v>85</v>
      </c>
      <c r="T3998" s="9" t="e">
        <f>VLOOKUP(A3998,Sku_list!$A$1:$D$2667,3,0)</f>
        <v>#N/A</v>
      </c>
      <c r="U3998" s="9" t="e">
        <f>VLOOKUP(A3998,Sku_list!$A$1:$D$2667,4,0)*(F3998/1000000*12)</f>
        <v>#N/A</v>
      </c>
      <c r="V3998" s="9" t="e">
        <f>VLOOKUP(A3998,Sku_list!$A$1:$D$2667,4,0)*(H3998/1000000*12)</f>
        <v>#N/A</v>
      </c>
      <c r="W3998" s="9" t="e">
        <f>VLOOKUP(A3998,Sku_list!$A$1:$D$2667,4,0)*(J3998/1000000*12)</f>
        <v>#N/A</v>
      </c>
      <c r="X3998" s="9" t="e">
        <f>VLOOKUP(A3998,Sku_list!$A$1:$D$2667,4,0)*(L3998/1000000*12)</f>
        <v>#N/A</v>
      </c>
      <c r="Y3998" s="9" t="e">
        <f>VLOOKUP(A3998,Sku_list!$A$1:$E$2667,5,0)*((J3998+F3998)/1000000000)</f>
        <v>#N/A</v>
      </c>
      <c r="AC3998" s="22">
        <f t="shared" ca="1" si="62"/>
        <v>6.6666666666666666E-2</v>
      </c>
    </row>
    <row r="3999" spans="1:29" x14ac:dyDescent="0.35">
      <c r="A3999">
        <v>1608190</v>
      </c>
      <c r="B3999" t="s">
        <v>252</v>
      </c>
      <c r="C3999" t="s">
        <v>39</v>
      </c>
      <c r="D3999">
        <v>0</v>
      </c>
      <c r="E3999">
        <v>0</v>
      </c>
      <c r="F3999">
        <v>0</v>
      </c>
      <c r="G3999">
        <v>0</v>
      </c>
      <c r="H3999">
        <v>0</v>
      </c>
      <c r="I3999">
        <v>0</v>
      </c>
      <c r="J3999">
        <v>0</v>
      </c>
      <c r="K3999">
        <v>0</v>
      </c>
      <c r="L3999">
        <v>0</v>
      </c>
      <c r="M3999">
        <v>0</v>
      </c>
      <c r="N3999">
        <v>0</v>
      </c>
      <c r="P3999" s="22" t="s">
        <v>34</v>
      </c>
      <c r="R3999" t="s">
        <v>43</v>
      </c>
      <c r="S3999" t="s">
        <v>190</v>
      </c>
      <c r="T3999" s="9" t="e">
        <f>VLOOKUP(A3999,Sku_list!$A$1:$D$2667,3,0)</f>
        <v>#N/A</v>
      </c>
      <c r="U3999" s="9" t="e">
        <f>VLOOKUP(A3999,Sku_list!$A$1:$D$2667,4,0)*(F3999/1000000*12)</f>
        <v>#N/A</v>
      </c>
      <c r="V3999" s="9" t="e">
        <f>VLOOKUP(A3999,Sku_list!$A$1:$D$2667,4,0)*(H3999/1000000*12)</f>
        <v>#N/A</v>
      </c>
      <c r="W3999" s="9" t="e">
        <f>VLOOKUP(A3999,Sku_list!$A$1:$D$2667,4,0)*(J3999/1000000*12)</f>
        <v>#N/A</v>
      </c>
      <c r="X3999" s="9" t="e">
        <f>VLOOKUP(A3999,Sku_list!$A$1:$D$2667,4,0)*(L3999/1000000*12)</f>
        <v>#N/A</v>
      </c>
      <c r="Y3999" s="9" t="e">
        <f>VLOOKUP(A3999,Sku_list!$A$1:$E$2667,5,0)*((J3999+F3999)/1000000000)</f>
        <v>#N/A</v>
      </c>
      <c r="AC3999" s="22">
        <f t="shared" ca="1" si="62"/>
        <v>6.6666666666666666E-2</v>
      </c>
    </row>
    <row r="4000" spans="1:29" x14ac:dyDescent="0.35">
      <c r="A4000">
        <v>1608190</v>
      </c>
      <c r="B4000" t="s">
        <v>252</v>
      </c>
      <c r="C4000" t="s">
        <v>65</v>
      </c>
      <c r="D4000">
        <v>0</v>
      </c>
      <c r="E4000">
        <v>0</v>
      </c>
      <c r="F4000">
        <v>0</v>
      </c>
      <c r="G4000">
        <v>0</v>
      </c>
      <c r="H4000">
        <v>0</v>
      </c>
      <c r="I4000">
        <v>0</v>
      </c>
      <c r="J4000">
        <v>0</v>
      </c>
      <c r="K4000">
        <v>0</v>
      </c>
      <c r="L4000">
        <v>0</v>
      </c>
      <c r="M4000">
        <v>0</v>
      </c>
      <c r="N4000">
        <v>0</v>
      </c>
      <c r="P4000" s="22" t="s">
        <v>34</v>
      </c>
      <c r="R4000" t="s">
        <v>300</v>
      </c>
      <c r="S4000" t="s">
        <v>83</v>
      </c>
      <c r="T4000" s="9" t="e">
        <f>VLOOKUP(A4000,Sku_list!$A$1:$D$2667,3,0)</f>
        <v>#N/A</v>
      </c>
      <c r="U4000" s="9" t="e">
        <f>VLOOKUP(A4000,Sku_list!$A$1:$D$2667,4,0)*(F4000/1000000*12)</f>
        <v>#N/A</v>
      </c>
      <c r="V4000" s="9" t="e">
        <f>VLOOKUP(A4000,Sku_list!$A$1:$D$2667,4,0)*(H4000/1000000*12)</f>
        <v>#N/A</v>
      </c>
      <c r="W4000" s="9" t="e">
        <f>VLOOKUP(A4000,Sku_list!$A$1:$D$2667,4,0)*(J4000/1000000*12)</f>
        <v>#N/A</v>
      </c>
      <c r="X4000" s="9" t="e">
        <f>VLOOKUP(A4000,Sku_list!$A$1:$D$2667,4,0)*(L4000/1000000*12)</f>
        <v>#N/A</v>
      </c>
      <c r="Y4000" s="9" t="e">
        <f>VLOOKUP(A4000,Sku_list!$A$1:$E$2667,5,0)*((J4000+F4000)/1000000000)</f>
        <v>#N/A</v>
      </c>
      <c r="AC4000" s="22">
        <f t="shared" ca="1" si="62"/>
        <v>6.6666666666666666E-2</v>
      </c>
    </row>
    <row r="4001" spans="1:29" x14ac:dyDescent="0.35">
      <c r="A4001">
        <v>1608190</v>
      </c>
      <c r="B4001" t="s">
        <v>252</v>
      </c>
      <c r="C4001" t="s">
        <v>66</v>
      </c>
      <c r="D4001">
        <v>0</v>
      </c>
      <c r="E4001">
        <v>1020</v>
      </c>
      <c r="F4001">
        <v>0</v>
      </c>
      <c r="G4001">
        <v>858</v>
      </c>
      <c r="H4001">
        <v>558</v>
      </c>
      <c r="I4001">
        <v>0</v>
      </c>
      <c r="J4001">
        <v>594</v>
      </c>
      <c r="K4001">
        <v>594</v>
      </c>
      <c r="L4001">
        <v>0</v>
      </c>
      <c r="M4001">
        <v>-1152</v>
      </c>
      <c r="N4001">
        <v>1152</v>
      </c>
      <c r="P4001" s="22" t="s">
        <v>34</v>
      </c>
      <c r="R4001" t="s">
        <v>174</v>
      </c>
      <c r="S4001" t="s">
        <v>72</v>
      </c>
      <c r="T4001" s="9" t="e">
        <f>VLOOKUP(A4001,Sku_list!$A$1:$D$2667,3,0)</f>
        <v>#N/A</v>
      </c>
      <c r="U4001" s="9" t="e">
        <f>VLOOKUP(A4001,Sku_list!$A$1:$D$2667,4,0)*(F4001/1000000*12)</f>
        <v>#N/A</v>
      </c>
      <c r="V4001" s="9" t="e">
        <f>VLOOKUP(A4001,Sku_list!$A$1:$D$2667,4,0)*(H4001/1000000*12)</f>
        <v>#N/A</v>
      </c>
      <c r="W4001" s="9" t="e">
        <f>VLOOKUP(A4001,Sku_list!$A$1:$D$2667,4,0)*(J4001/1000000*12)</f>
        <v>#N/A</v>
      </c>
      <c r="X4001" s="9" t="e">
        <f>VLOOKUP(A4001,Sku_list!$A$1:$D$2667,4,0)*(L4001/1000000*12)</f>
        <v>#N/A</v>
      </c>
      <c r="Y4001" s="9" t="e">
        <f>VLOOKUP(A4001,Sku_list!$A$1:$E$2667,5,0)*((J4001+F4001)/1000000000)</f>
        <v>#N/A</v>
      </c>
      <c r="AC4001" s="22">
        <f t="shared" ca="1" si="62"/>
        <v>6.6666666666666666E-2</v>
      </c>
    </row>
    <row r="4002" spans="1:29" x14ac:dyDescent="0.35">
      <c r="A4002">
        <v>1608190</v>
      </c>
      <c r="B4002" t="s">
        <v>252</v>
      </c>
      <c r="C4002" t="s">
        <v>67</v>
      </c>
      <c r="D4002">
        <v>0</v>
      </c>
      <c r="E4002">
        <v>600</v>
      </c>
      <c r="F4002">
        <v>0</v>
      </c>
      <c r="G4002">
        <v>1188</v>
      </c>
      <c r="H4002">
        <v>228</v>
      </c>
      <c r="I4002">
        <v>0</v>
      </c>
      <c r="J4002">
        <v>1068</v>
      </c>
      <c r="K4002">
        <v>1020</v>
      </c>
      <c r="L4002">
        <v>0</v>
      </c>
      <c r="M4002">
        <v>-1296</v>
      </c>
      <c r="N4002">
        <v>1296</v>
      </c>
      <c r="P4002" s="22" t="s">
        <v>34</v>
      </c>
      <c r="R4002" t="s">
        <v>176</v>
      </c>
      <c r="S4002" t="s">
        <v>72</v>
      </c>
      <c r="T4002" s="9" t="e">
        <f>VLOOKUP(A4002,Sku_list!$A$1:$D$2667,3,0)</f>
        <v>#N/A</v>
      </c>
      <c r="U4002" s="9" t="e">
        <f>VLOOKUP(A4002,Sku_list!$A$1:$D$2667,4,0)*(F4002/1000000*12)</f>
        <v>#N/A</v>
      </c>
      <c r="V4002" s="9" t="e">
        <f>VLOOKUP(A4002,Sku_list!$A$1:$D$2667,4,0)*(H4002/1000000*12)</f>
        <v>#N/A</v>
      </c>
      <c r="W4002" s="9" t="e">
        <f>VLOOKUP(A4002,Sku_list!$A$1:$D$2667,4,0)*(J4002/1000000*12)</f>
        <v>#N/A</v>
      </c>
      <c r="X4002" s="9" t="e">
        <f>VLOOKUP(A4002,Sku_list!$A$1:$D$2667,4,0)*(L4002/1000000*12)</f>
        <v>#N/A</v>
      </c>
      <c r="Y4002" s="9" t="e">
        <f>VLOOKUP(A4002,Sku_list!$A$1:$E$2667,5,0)*((J4002+F4002)/1000000000)</f>
        <v>#N/A</v>
      </c>
      <c r="AC4002" s="22">
        <f t="shared" ca="1" si="62"/>
        <v>6.6666666666666666E-2</v>
      </c>
    </row>
    <row r="4003" spans="1:29" x14ac:dyDescent="0.35">
      <c r="A4003">
        <v>1608190</v>
      </c>
      <c r="B4003" t="s">
        <v>252</v>
      </c>
      <c r="C4003" t="s">
        <v>68</v>
      </c>
      <c r="D4003">
        <v>0</v>
      </c>
      <c r="E4003">
        <v>120</v>
      </c>
      <c r="F4003">
        <v>60</v>
      </c>
      <c r="G4003">
        <v>174</v>
      </c>
      <c r="H4003">
        <v>0</v>
      </c>
      <c r="I4003">
        <v>0</v>
      </c>
      <c r="J4003">
        <v>372</v>
      </c>
      <c r="K4003">
        <v>432</v>
      </c>
      <c r="L4003">
        <v>0</v>
      </c>
      <c r="M4003">
        <v>-432</v>
      </c>
      <c r="N4003">
        <v>432</v>
      </c>
      <c r="P4003" s="22" t="s">
        <v>34</v>
      </c>
      <c r="R4003" t="s">
        <v>177</v>
      </c>
      <c r="S4003" t="s">
        <v>72</v>
      </c>
      <c r="T4003" s="9" t="e">
        <f>VLOOKUP(A4003,Sku_list!$A$1:$D$2667,3,0)</f>
        <v>#N/A</v>
      </c>
      <c r="U4003" s="9" t="e">
        <f>VLOOKUP(A4003,Sku_list!$A$1:$D$2667,4,0)*(F4003/1000000*12)</f>
        <v>#N/A</v>
      </c>
      <c r="V4003" s="9" t="e">
        <f>VLOOKUP(A4003,Sku_list!$A$1:$D$2667,4,0)*(H4003/1000000*12)</f>
        <v>#N/A</v>
      </c>
      <c r="W4003" s="9" t="e">
        <f>VLOOKUP(A4003,Sku_list!$A$1:$D$2667,4,0)*(J4003/1000000*12)</f>
        <v>#N/A</v>
      </c>
      <c r="X4003" s="9" t="e">
        <f>VLOOKUP(A4003,Sku_list!$A$1:$D$2667,4,0)*(L4003/1000000*12)</f>
        <v>#N/A</v>
      </c>
      <c r="Y4003" s="9" t="e">
        <f>VLOOKUP(A4003,Sku_list!$A$1:$E$2667,5,0)*((J4003+F4003)/1000000000)</f>
        <v>#N/A</v>
      </c>
      <c r="AC4003" s="22">
        <f t="shared" ca="1" si="62"/>
        <v>6.6666666666666666E-2</v>
      </c>
    </row>
    <row r="4004" spans="1:29" x14ac:dyDescent="0.35">
      <c r="A4004">
        <v>1608190</v>
      </c>
      <c r="B4004" t="s">
        <v>252</v>
      </c>
      <c r="C4004" t="s">
        <v>44</v>
      </c>
      <c r="D4004">
        <v>0</v>
      </c>
      <c r="E4004">
        <v>7206</v>
      </c>
      <c r="F4004">
        <v>882</v>
      </c>
      <c r="G4004">
        <v>0</v>
      </c>
      <c r="H4004">
        <v>0</v>
      </c>
      <c r="I4004">
        <v>0</v>
      </c>
      <c r="J4004">
        <v>0</v>
      </c>
      <c r="K4004">
        <v>882</v>
      </c>
      <c r="L4004">
        <v>0</v>
      </c>
      <c r="M4004">
        <v>-882</v>
      </c>
      <c r="N4004">
        <v>882</v>
      </c>
      <c r="P4004" s="22" t="s">
        <v>34</v>
      </c>
      <c r="R4004" t="s">
        <v>45</v>
      </c>
      <c r="S4004" t="s">
        <v>193</v>
      </c>
      <c r="T4004" s="9" t="e">
        <f>VLOOKUP(A4004,Sku_list!$A$1:$D$2667,3,0)</f>
        <v>#N/A</v>
      </c>
      <c r="U4004" s="9" t="e">
        <f>VLOOKUP(A4004,Sku_list!$A$1:$D$2667,4,0)*(F4004/1000000*12)</f>
        <v>#N/A</v>
      </c>
      <c r="V4004" s="9" t="e">
        <f>VLOOKUP(A4004,Sku_list!$A$1:$D$2667,4,0)*(H4004/1000000*12)</f>
        <v>#N/A</v>
      </c>
      <c r="W4004" s="9" t="e">
        <f>VLOOKUP(A4004,Sku_list!$A$1:$D$2667,4,0)*(J4004/1000000*12)</f>
        <v>#N/A</v>
      </c>
      <c r="X4004" s="9" t="e">
        <f>VLOOKUP(A4004,Sku_list!$A$1:$D$2667,4,0)*(L4004/1000000*12)</f>
        <v>#N/A</v>
      </c>
      <c r="Y4004" s="9" t="e">
        <f>VLOOKUP(A4004,Sku_list!$A$1:$E$2667,5,0)*((J4004+F4004)/1000000000)</f>
        <v>#N/A</v>
      </c>
      <c r="AC4004" s="22">
        <f t="shared" ca="1" si="62"/>
        <v>6.6666666666666666E-2</v>
      </c>
    </row>
    <row r="4005" spans="1:29" x14ac:dyDescent="0.35">
      <c r="A4005">
        <v>1608190</v>
      </c>
      <c r="B4005" t="s">
        <v>252</v>
      </c>
      <c r="C4005" t="s">
        <v>272</v>
      </c>
      <c r="D4005">
        <v>0</v>
      </c>
      <c r="E4005">
        <v>0</v>
      </c>
      <c r="F4005">
        <v>0</v>
      </c>
      <c r="G4005">
        <v>0</v>
      </c>
      <c r="H4005">
        <v>0</v>
      </c>
      <c r="I4005">
        <v>0</v>
      </c>
      <c r="J4005">
        <v>162</v>
      </c>
      <c r="K4005">
        <v>162</v>
      </c>
      <c r="L4005">
        <v>0</v>
      </c>
      <c r="M4005">
        <v>-162</v>
      </c>
      <c r="N4005">
        <v>162</v>
      </c>
      <c r="P4005" s="22" t="s">
        <v>34</v>
      </c>
      <c r="R4005" t="s">
        <v>99</v>
      </c>
      <c r="S4005" t="s">
        <v>173</v>
      </c>
      <c r="T4005" s="9" t="e">
        <f>VLOOKUP(A4005,Sku_list!$A$1:$D$2667,3,0)</f>
        <v>#N/A</v>
      </c>
      <c r="U4005" s="9" t="e">
        <f>VLOOKUP(A4005,Sku_list!$A$1:$D$2667,4,0)*(F4005/1000000*12)</f>
        <v>#N/A</v>
      </c>
      <c r="V4005" s="9" t="e">
        <f>VLOOKUP(A4005,Sku_list!$A$1:$D$2667,4,0)*(H4005/1000000*12)</f>
        <v>#N/A</v>
      </c>
      <c r="W4005" s="9" t="e">
        <f>VLOOKUP(A4005,Sku_list!$A$1:$D$2667,4,0)*(J4005/1000000*12)</f>
        <v>#N/A</v>
      </c>
      <c r="X4005" s="9" t="e">
        <f>VLOOKUP(A4005,Sku_list!$A$1:$D$2667,4,0)*(L4005/1000000*12)</f>
        <v>#N/A</v>
      </c>
      <c r="Y4005" s="9" t="e">
        <f>VLOOKUP(A4005,Sku_list!$A$1:$E$2667,5,0)*((J4005+F4005)/1000000000)</f>
        <v>#N/A</v>
      </c>
      <c r="AC4005" s="22">
        <f t="shared" ca="1" si="62"/>
        <v>6.6666666666666666E-2</v>
      </c>
    </row>
    <row r="4006" spans="1:29" x14ac:dyDescent="0.35">
      <c r="A4006">
        <v>1608190</v>
      </c>
      <c r="B4006" t="s">
        <v>252</v>
      </c>
      <c r="C4006" t="s">
        <v>273</v>
      </c>
      <c r="D4006">
        <v>0</v>
      </c>
      <c r="E4006">
        <v>0</v>
      </c>
      <c r="F4006">
        <v>0</v>
      </c>
      <c r="G4006">
        <v>0</v>
      </c>
      <c r="H4006">
        <v>0</v>
      </c>
      <c r="I4006">
        <v>0</v>
      </c>
      <c r="J4006">
        <v>14052</v>
      </c>
      <c r="K4006">
        <v>14052</v>
      </c>
      <c r="L4006">
        <v>0</v>
      </c>
      <c r="M4006">
        <v>-14052</v>
      </c>
      <c r="N4006">
        <v>14052</v>
      </c>
      <c r="P4006" s="22" t="s">
        <v>34</v>
      </c>
      <c r="R4006" t="s">
        <v>275</v>
      </c>
      <c r="S4006" t="s">
        <v>308</v>
      </c>
      <c r="T4006" s="9" t="e">
        <f>VLOOKUP(A4006,Sku_list!$A$1:$D$2667,3,0)</f>
        <v>#N/A</v>
      </c>
      <c r="U4006" s="9" t="e">
        <f>VLOOKUP(A4006,Sku_list!$A$1:$D$2667,4,0)*(F4006/1000000*12)</f>
        <v>#N/A</v>
      </c>
      <c r="V4006" s="9" t="e">
        <f>VLOOKUP(A4006,Sku_list!$A$1:$D$2667,4,0)*(H4006/1000000*12)</f>
        <v>#N/A</v>
      </c>
      <c r="W4006" s="9" t="e">
        <f>VLOOKUP(A4006,Sku_list!$A$1:$D$2667,4,0)*(J4006/1000000*12)</f>
        <v>#N/A</v>
      </c>
      <c r="X4006" s="9" t="e">
        <f>VLOOKUP(A4006,Sku_list!$A$1:$D$2667,4,0)*(L4006/1000000*12)</f>
        <v>#N/A</v>
      </c>
      <c r="Y4006" s="9" t="e">
        <f>VLOOKUP(A4006,Sku_list!$A$1:$E$2667,5,0)*((J4006+F4006)/1000000000)</f>
        <v>#N/A</v>
      </c>
      <c r="AC4006" s="22">
        <f t="shared" ca="1" si="62"/>
        <v>6.6666666666666666E-2</v>
      </c>
    </row>
    <row r="4007" spans="1:29" x14ac:dyDescent="0.35">
      <c r="A4007">
        <v>1608191</v>
      </c>
      <c r="B4007" t="s">
        <v>253</v>
      </c>
      <c r="C4007" t="s">
        <v>3</v>
      </c>
      <c r="D4007">
        <v>0</v>
      </c>
      <c r="E4007">
        <v>0</v>
      </c>
      <c r="F4007">
        <v>0</v>
      </c>
      <c r="G4007">
        <v>0</v>
      </c>
      <c r="H4007">
        <v>0</v>
      </c>
      <c r="I4007">
        <v>0</v>
      </c>
      <c r="J4007">
        <v>0</v>
      </c>
      <c r="K4007">
        <v>0</v>
      </c>
      <c r="L4007">
        <v>0</v>
      </c>
      <c r="M4007">
        <v>0</v>
      </c>
      <c r="N4007">
        <v>0</v>
      </c>
      <c r="P4007" s="22" t="s">
        <v>34</v>
      </c>
      <c r="R4007" t="s">
        <v>4</v>
      </c>
      <c r="S4007" t="s">
        <v>173</v>
      </c>
      <c r="T4007" s="9" t="e">
        <f>VLOOKUP(A4007,Sku_list!$A$1:$D$2667,3,0)</f>
        <v>#N/A</v>
      </c>
      <c r="U4007" s="9" t="e">
        <f>VLOOKUP(A4007,Sku_list!$A$1:$D$2667,4,0)*(F4007/1000000*12)</f>
        <v>#N/A</v>
      </c>
      <c r="V4007" s="9" t="e">
        <f>VLOOKUP(A4007,Sku_list!$A$1:$D$2667,4,0)*(H4007/1000000*12)</f>
        <v>#N/A</v>
      </c>
      <c r="W4007" s="9" t="e">
        <f>VLOOKUP(A4007,Sku_list!$A$1:$D$2667,4,0)*(J4007/1000000*12)</f>
        <v>#N/A</v>
      </c>
      <c r="X4007" s="9" t="e">
        <f>VLOOKUP(A4007,Sku_list!$A$1:$D$2667,4,0)*(L4007/1000000*12)</f>
        <v>#N/A</v>
      </c>
      <c r="Y4007" s="9" t="e">
        <f>VLOOKUP(A4007,Sku_list!$A$1:$E$2667,5,0)*((J4007+F4007)/1000000000)</f>
        <v>#N/A</v>
      </c>
      <c r="AC4007" s="22">
        <f t="shared" ca="1" si="62"/>
        <v>6.6666666666666666E-2</v>
      </c>
    </row>
    <row r="4008" spans="1:29" x14ac:dyDescent="0.35">
      <c r="A4008">
        <v>1608191</v>
      </c>
      <c r="B4008" t="s">
        <v>253</v>
      </c>
      <c r="C4008" t="s">
        <v>191</v>
      </c>
      <c r="D4008">
        <v>0</v>
      </c>
      <c r="E4008">
        <v>173280</v>
      </c>
      <c r="F4008">
        <v>0</v>
      </c>
      <c r="G4008">
        <v>0</v>
      </c>
      <c r="H4008">
        <v>0</v>
      </c>
      <c r="I4008">
        <v>0</v>
      </c>
      <c r="J4008">
        <v>0</v>
      </c>
      <c r="K4008">
        <v>0</v>
      </c>
      <c r="L4008">
        <v>0</v>
      </c>
      <c r="M4008">
        <v>0</v>
      </c>
      <c r="N4008">
        <v>0</v>
      </c>
      <c r="P4008" s="22" t="s">
        <v>34</v>
      </c>
      <c r="R4008" t="s">
        <v>99</v>
      </c>
      <c r="S4008" t="s">
        <v>173</v>
      </c>
      <c r="T4008" s="9" t="e">
        <f>VLOOKUP(A4008,Sku_list!$A$1:$D$2667,3,0)</f>
        <v>#N/A</v>
      </c>
      <c r="U4008" s="9" t="e">
        <f>VLOOKUP(A4008,Sku_list!$A$1:$D$2667,4,0)*(F4008/1000000*12)</f>
        <v>#N/A</v>
      </c>
      <c r="V4008" s="9" t="e">
        <f>VLOOKUP(A4008,Sku_list!$A$1:$D$2667,4,0)*(H4008/1000000*12)</f>
        <v>#N/A</v>
      </c>
      <c r="W4008" s="9" t="e">
        <f>VLOOKUP(A4008,Sku_list!$A$1:$D$2667,4,0)*(J4008/1000000*12)</f>
        <v>#N/A</v>
      </c>
      <c r="X4008" s="9" t="e">
        <f>VLOOKUP(A4008,Sku_list!$A$1:$D$2667,4,0)*(L4008/1000000*12)</f>
        <v>#N/A</v>
      </c>
      <c r="Y4008" s="9" t="e">
        <f>VLOOKUP(A4008,Sku_list!$A$1:$E$2667,5,0)*((J4008+F4008)/1000000000)</f>
        <v>#N/A</v>
      </c>
      <c r="AC4008" s="22">
        <f t="shared" ca="1" si="62"/>
        <v>6.6666666666666666E-2</v>
      </c>
    </row>
    <row r="4009" spans="1:29" x14ac:dyDescent="0.35">
      <c r="A4009">
        <v>1608191</v>
      </c>
      <c r="B4009" t="s">
        <v>253</v>
      </c>
      <c r="C4009" t="s">
        <v>139</v>
      </c>
      <c r="D4009">
        <v>0</v>
      </c>
      <c r="E4009">
        <v>0</v>
      </c>
      <c r="F4009">
        <v>0</v>
      </c>
      <c r="G4009">
        <v>0</v>
      </c>
      <c r="H4009">
        <v>0</v>
      </c>
      <c r="I4009">
        <v>0</v>
      </c>
      <c r="J4009">
        <v>0</v>
      </c>
      <c r="K4009">
        <v>0</v>
      </c>
      <c r="L4009">
        <v>0</v>
      </c>
      <c r="M4009">
        <v>0</v>
      </c>
      <c r="N4009">
        <v>0</v>
      </c>
      <c r="P4009" s="22" t="s">
        <v>34</v>
      </c>
      <c r="R4009" t="s">
        <v>70</v>
      </c>
      <c r="S4009" t="s">
        <v>69</v>
      </c>
      <c r="T4009" s="9" t="e">
        <f>VLOOKUP(A4009,Sku_list!$A$1:$D$2667,3,0)</f>
        <v>#N/A</v>
      </c>
      <c r="U4009" s="9" t="e">
        <f>VLOOKUP(A4009,Sku_list!$A$1:$D$2667,4,0)*(F4009/1000000*12)</f>
        <v>#N/A</v>
      </c>
      <c r="V4009" s="9" t="e">
        <f>VLOOKUP(A4009,Sku_list!$A$1:$D$2667,4,0)*(H4009/1000000*12)</f>
        <v>#N/A</v>
      </c>
      <c r="W4009" s="9" t="e">
        <f>VLOOKUP(A4009,Sku_list!$A$1:$D$2667,4,0)*(J4009/1000000*12)</f>
        <v>#N/A</v>
      </c>
      <c r="X4009" s="9" t="e">
        <f>VLOOKUP(A4009,Sku_list!$A$1:$D$2667,4,0)*(L4009/1000000*12)</f>
        <v>#N/A</v>
      </c>
      <c r="Y4009" s="9" t="e">
        <f>VLOOKUP(A4009,Sku_list!$A$1:$E$2667,5,0)*((J4009+F4009)/1000000000)</f>
        <v>#N/A</v>
      </c>
      <c r="AC4009" s="22">
        <f t="shared" ca="1" si="62"/>
        <v>6.6666666666666666E-2</v>
      </c>
    </row>
    <row r="4010" spans="1:29" x14ac:dyDescent="0.35">
      <c r="A4010">
        <v>1608191</v>
      </c>
      <c r="B4010" t="s">
        <v>253</v>
      </c>
      <c r="C4010" t="s">
        <v>140</v>
      </c>
      <c r="D4010">
        <v>0</v>
      </c>
      <c r="E4010">
        <v>0</v>
      </c>
      <c r="F4010">
        <v>0</v>
      </c>
      <c r="G4010">
        <v>0</v>
      </c>
      <c r="H4010">
        <v>0</v>
      </c>
      <c r="I4010">
        <v>0</v>
      </c>
      <c r="J4010">
        <v>0</v>
      </c>
      <c r="K4010">
        <v>0</v>
      </c>
      <c r="L4010">
        <v>0</v>
      </c>
      <c r="M4010">
        <v>0</v>
      </c>
      <c r="N4010">
        <v>0</v>
      </c>
      <c r="P4010" s="22" t="s">
        <v>34</v>
      </c>
      <c r="R4010" t="s">
        <v>71</v>
      </c>
      <c r="S4010" t="s">
        <v>72</v>
      </c>
      <c r="T4010" s="9" t="e">
        <f>VLOOKUP(A4010,Sku_list!$A$1:$D$2667,3,0)</f>
        <v>#N/A</v>
      </c>
      <c r="U4010" s="9" t="e">
        <f>VLOOKUP(A4010,Sku_list!$A$1:$D$2667,4,0)*(F4010/1000000*12)</f>
        <v>#N/A</v>
      </c>
      <c r="V4010" s="9" t="e">
        <f>VLOOKUP(A4010,Sku_list!$A$1:$D$2667,4,0)*(H4010/1000000*12)</f>
        <v>#N/A</v>
      </c>
      <c r="W4010" s="9" t="e">
        <f>VLOOKUP(A4010,Sku_list!$A$1:$D$2667,4,0)*(J4010/1000000*12)</f>
        <v>#N/A</v>
      </c>
      <c r="X4010" s="9" t="e">
        <f>VLOOKUP(A4010,Sku_list!$A$1:$D$2667,4,0)*(L4010/1000000*12)</f>
        <v>#N/A</v>
      </c>
      <c r="Y4010" s="9" t="e">
        <f>VLOOKUP(A4010,Sku_list!$A$1:$E$2667,5,0)*((J4010+F4010)/1000000000)</f>
        <v>#N/A</v>
      </c>
      <c r="AC4010" s="22">
        <f t="shared" ca="1" si="62"/>
        <v>6.6666666666666666E-2</v>
      </c>
    </row>
    <row r="4011" spans="1:29" x14ac:dyDescent="0.35">
      <c r="A4011">
        <v>1608191</v>
      </c>
      <c r="B4011" t="s">
        <v>253</v>
      </c>
      <c r="C4011" t="s">
        <v>141</v>
      </c>
      <c r="D4011">
        <v>0</v>
      </c>
      <c r="E4011">
        <v>36072</v>
      </c>
      <c r="F4011">
        <v>16146</v>
      </c>
      <c r="G4011">
        <v>26928</v>
      </c>
      <c r="H4011">
        <v>13578</v>
      </c>
      <c r="I4011">
        <v>0</v>
      </c>
      <c r="J4011">
        <v>21733</v>
      </c>
      <c r="K4011">
        <v>31615</v>
      </c>
      <c r="L4011">
        <v>56000</v>
      </c>
      <c r="M4011">
        <v>4543</v>
      </c>
      <c r="N4011">
        <v>-4543</v>
      </c>
      <c r="P4011" s="22">
        <v>0.918875</v>
      </c>
      <c r="R4011" t="s">
        <v>82</v>
      </c>
      <c r="S4011" t="s">
        <v>83</v>
      </c>
      <c r="T4011" s="9" t="e">
        <f>VLOOKUP(A4011,Sku_list!$A$1:$D$2667,3,0)</f>
        <v>#N/A</v>
      </c>
      <c r="U4011" s="9" t="e">
        <f>VLOOKUP(A4011,Sku_list!$A$1:$D$2667,4,0)*(F4011/1000000*12)</f>
        <v>#N/A</v>
      </c>
      <c r="V4011" s="9" t="e">
        <f>VLOOKUP(A4011,Sku_list!$A$1:$D$2667,4,0)*(H4011/1000000*12)</f>
        <v>#N/A</v>
      </c>
      <c r="W4011" s="9" t="e">
        <f>VLOOKUP(A4011,Sku_list!$A$1:$D$2667,4,0)*(J4011/1000000*12)</f>
        <v>#N/A</v>
      </c>
      <c r="X4011" s="9" t="e">
        <f>VLOOKUP(A4011,Sku_list!$A$1:$D$2667,4,0)*(L4011/1000000*12)</f>
        <v>#N/A</v>
      </c>
      <c r="Y4011" s="9" t="e">
        <f>VLOOKUP(A4011,Sku_list!$A$1:$E$2667,5,0)*((J4011+F4011)/1000000000)</f>
        <v>#N/A</v>
      </c>
      <c r="AC4011" s="22">
        <f t="shared" ca="1" si="62"/>
        <v>6.6666666666666666E-2</v>
      </c>
    </row>
    <row r="4012" spans="1:29" x14ac:dyDescent="0.35">
      <c r="A4012">
        <v>1608191</v>
      </c>
      <c r="B4012" t="s">
        <v>253</v>
      </c>
      <c r="C4012" t="s">
        <v>142</v>
      </c>
      <c r="D4012">
        <v>0</v>
      </c>
      <c r="E4012">
        <v>0</v>
      </c>
      <c r="F4012">
        <v>0</v>
      </c>
      <c r="G4012">
        <v>0</v>
      </c>
      <c r="H4012">
        <v>0</v>
      </c>
      <c r="I4012">
        <v>0</v>
      </c>
      <c r="J4012">
        <v>0</v>
      </c>
      <c r="K4012">
        <v>0</v>
      </c>
      <c r="L4012">
        <v>0</v>
      </c>
      <c r="M4012">
        <v>0</v>
      </c>
      <c r="N4012">
        <v>0</v>
      </c>
      <c r="P4012" s="22" t="s">
        <v>34</v>
      </c>
      <c r="R4012" t="s">
        <v>84</v>
      </c>
      <c r="S4012" t="s">
        <v>85</v>
      </c>
      <c r="T4012" s="9" t="e">
        <f>VLOOKUP(A4012,Sku_list!$A$1:$D$2667,3,0)</f>
        <v>#N/A</v>
      </c>
      <c r="U4012" s="9" t="e">
        <f>VLOOKUP(A4012,Sku_list!$A$1:$D$2667,4,0)*(F4012/1000000*12)</f>
        <v>#N/A</v>
      </c>
      <c r="V4012" s="9" t="e">
        <f>VLOOKUP(A4012,Sku_list!$A$1:$D$2667,4,0)*(H4012/1000000*12)</f>
        <v>#N/A</v>
      </c>
      <c r="W4012" s="9" t="e">
        <f>VLOOKUP(A4012,Sku_list!$A$1:$D$2667,4,0)*(J4012/1000000*12)</f>
        <v>#N/A</v>
      </c>
      <c r="X4012" s="9" t="e">
        <f>VLOOKUP(A4012,Sku_list!$A$1:$D$2667,4,0)*(L4012/1000000*12)</f>
        <v>#N/A</v>
      </c>
      <c r="Y4012" s="9" t="e">
        <f>VLOOKUP(A4012,Sku_list!$A$1:$E$2667,5,0)*((J4012+F4012)/1000000000)</f>
        <v>#N/A</v>
      </c>
      <c r="AC4012" s="22">
        <f t="shared" ca="1" si="62"/>
        <v>6.6666666666666666E-2</v>
      </c>
    </row>
    <row r="4013" spans="1:29" x14ac:dyDescent="0.35">
      <c r="A4013">
        <v>1608191</v>
      </c>
      <c r="B4013" t="s">
        <v>253</v>
      </c>
      <c r="C4013" t="s">
        <v>143</v>
      </c>
      <c r="D4013">
        <v>0</v>
      </c>
      <c r="E4013">
        <v>0</v>
      </c>
      <c r="F4013">
        <v>0</v>
      </c>
      <c r="G4013">
        <v>12</v>
      </c>
      <c r="H4013">
        <v>0</v>
      </c>
      <c r="I4013">
        <v>0</v>
      </c>
      <c r="J4013">
        <v>0</v>
      </c>
      <c r="K4013">
        <v>0</v>
      </c>
      <c r="L4013">
        <v>0</v>
      </c>
      <c r="M4013">
        <v>0</v>
      </c>
      <c r="N4013">
        <v>0</v>
      </c>
      <c r="P4013" s="22" t="s">
        <v>34</v>
      </c>
      <c r="R4013" t="s">
        <v>86</v>
      </c>
      <c r="S4013" t="s">
        <v>85</v>
      </c>
      <c r="T4013" s="9" t="e">
        <f>VLOOKUP(A4013,Sku_list!$A$1:$D$2667,3,0)</f>
        <v>#N/A</v>
      </c>
      <c r="U4013" s="9" t="e">
        <f>VLOOKUP(A4013,Sku_list!$A$1:$D$2667,4,0)*(F4013/1000000*12)</f>
        <v>#N/A</v>
      </c>
      <c r="V4013" s="9" t="e">
        <f>VLOOKUP(A4013,Sku_list!$A$1:$D$2667,4,0)*(H4013/1000000*12)</f>
        <v>#N/A</v>
      </c>
      <c r="W4013" s="9" t="e">
        <f>VLOOKUP(A4013,Sku_list!$A$1:$D$2667,4,0)*(J4013/1000000*12)</f>
        <v>#N/A</v>
      </c>
      <c r="X4013" s="9" t="e">
        <f>VLOOKUP(A4013,Sku_list!$A$1:$D$2667,4,0)*(L4013/1000000*12)</f>
        <v>#N/A</v>
      </c>
      <c r="Y4013" s="9" t="e">
        <f>VLOOKUP(A4013,Sku_list!$A$1:$E$2667,5,0)*((J4013+F4013)/1000000000)</f>
        <v>#N/A</v>
      </c>
      <c r="AC4013" s="22">
        <f t="shared" ca="1" si="62"/>
        <v>6.6666666666666666E-2</v>
      </c>
    </row>
    <row r="4014" spans="1:29" x14ac:dyDescent="0.35">
      <c r="A4014">
        <v>1608191</v>
      </c>
      <c r="B4014" t="s">
        <v>253</v>
      </c>
      <c r="C4014" t="s">
        <v>144</v>
      </c>
      <c r="D4014">
        <v>0</v>
      </c>
      <c r="E4014">
        <v>30780</v>
      </c>
      <c r="F4014">
        <v>11586</v>
      </c>
      <c r="G4014">
        <v>33986</v>
      </c>
      <c r="H4014">
        <v>19317</v>
      </c>
      <c r="I4014">
        <v>0</v>
      </c>
      <c r="J4014">
        <v>18310</v>
      </c>
      <c r="K4014">
        <v>26782</v>
      </c>
      <c r="L4014">
        <v>63000</v>
      </c>
      <c r="M4014">
        <v>13787</v>
      </c>
      <c r="N4014">
        <v>-13787</v>
      </c>
      <c r="P4014" s="22">
        <v>0.78115873015873016</v>
      </c>
      <c r="R4014" t="s">
        <v>87</v>
      </c>
      <c r="S4014" t="s">
        <v>72</v>
      </c>
      <c r="T4014" s="9" t="e">
        <f>VLOOKUP(A4014,Sku_list!$A$1:$D$2667,3,0)</f>
        <v>#N/A</v>
      </c>
      <c r="U4014" s="9" t="e">
        <f>VLOOKUP(A4014,Sku_list!$A$1:$D$2667,4,0)*(F4014/1000000*12)</f>
        <v>#N/A</v>
      </c>
      <c r="V4014" s="9" t="e">
        <f>VLOOKUP(A4014,Sku_list!$A$1:$D$2667,4,0)*(H4014/1000000*12)</f>
        <v>#N/A</v>
      </c>
      <c r="W4014" s="9" t="e">
        <f>VLOOKUP(A4014,Sku_list!$A$1:$D$2667,4,0)*(J4014/1000000*12)</f>
        <v>#N/A</v>
      </c>
      <c r="X4014" s="9" t="e">
        <f>VLOOKUP(A4014,Sku_list!$A$1:$D$2667,4,0)*(L4014/1000000*12)</f>
        <v>#N/A</v>
      </c>
      <c r="Y4014" s="9" t="e">
        <f>VLOOKUP(A4014,Sku_list!$A$1:$E$2667,5,0)*((J4014+F4014)/1000000000)</f>
        <v>#N/A</v>
      </c>
      <c r="AC4014" s="22">
        <f t="shared" ca="1" si="62"/>
        <v>6.6666666666666666E-2</v>
      </c>
    </row>
    <row r="4015" spans="1:29" x14ac:dyDescent="0.35">
      <c r="A4015">
        <v>1608191</v>
      </c>
      <c r="B4015" t="s">
        <v>253</v>
      </c>
      <c r="C4015" t="s">
        <v>145</v>
      </c>
      <c r="D4015">
        <v>0</v>
      </c>
      <c r="E4015">
        <v>7800</v>
      </c>
      <c r="F4015">
        <v>10086</v>
      </c>
      <c r="G4015">
        <v>14538</v>
      </c>
      <c r="H4015">
        <v>4788</v>
      </c>
      <c r="I4015">
        <v>0</v>
      </c>
      <c r="J4015">
        <v>3870</v>
      </c>
      <c r="K4015">
        <v>12126</v>
      </c>
      <c r="L4015">
        <v>20000</v>
      </c>
      <c r="M4015">
        <v>1256</v>
      </c>
      <c r="N4015">
        <v>-1256</v>
      </c>
      <c r="P4015" s="22">
        <v>0.93720000000000003</v>
      </c>
      <c r="R4015" t="s">
        <v>88</v>
      </c>
      <c r="S4015" t="s">
        <v>83</v>
      </c>
      <c r="T4015" s="9" t="e">
        <f>VLOOKUP(A4015,Sku_list!$A$1:$D$2667,3,0)</f>
        <v>#N/A</v>
      </c>
      <c r="U4015" s="9" t="e">
        <f>VLOOKUP(A4015,Sku_list!$A$1:$D$2667,4,0)*(F4015/1000000*12)</f>
        <v>#N/A</v>
      </c>
      <c r="V4015" s="9" t="e">
        <f>VLOOKUP(A4015,Sku_list!$A$1:$D$2667,4,0)*(H4015/1000000*12)</f>
        <v>#N/A</v>
      </c>
      <c r="W4015" s="9" t="e">
        <f>VLOOKUP(A4015,Sku_list!$A$1:$D$2667,4,0)*(J4015/1000000*12)</f>
        <v>#N/A</v>
      </c>
      <c r="X4015" s="9" t="e">
        <f>VLOOKUP(A4015,Sku_list!$A$1:$D$2667,4,0)*(L4015/1000000*12)</f>
        <v>#N/A</v>
      </c>
      <c r="Y4015" s="9" t="e">
        <f>VLOOKUP(A4015,Sku_list!$A$1:$E$2667,5,0)*((J4015+F4015)/1000000000)</f>
        <v>#N/A</v>
      </c>
      <c r="AC4015" s="22">
        <f t="shared" ca="1" si="62"/>
        <v>6.6666666666666666E-2</v>
      </c>
    </row>
    <row r="4016" spans="1:29" x14ac:dyDescent="0.35">
      <c r="A4016">
        <v>1608191</v>
      </c>
      <c r="B4016" t="s">
        <v>253</v>
      </c>
      <c r="C4016" t="s">
        <v>146</v>
      </c>
      <c r="D4016">
        <v>0</v>
      </c>
      <c r="E4016">
        <v>17376</v>
      </c>
      <c r="F4016">
        <v>0</v>
      </c>
      <c r="G4016">
        <v>20400</v>
      </c>
      <c r="H4016">
        <v>13614</v>
      </c>
      <c r="I4016">
        <v>0</v>
      </c>
      <c r="J4016">
        <v>9993</v>
      </c>
      <c r="K4016">
        <v>7629</v>
      </c>
      <c r="L4016">
        <v>33141</v>
      </c>
      <c r="M4016">
        <v>9534</v>
      </c>
      <c r="N4016">
        <v>-9534</v>
      </c>
      <c r="P4016" s="22">
        <v>0.71232008690142123</v>
      </c>
      <c r="R4016" t="s">
        <v>89</v>
      </c>
      <c r="S4016" t="s">
        <v>69</v>
      </c>
      <c r="T4016" s="9" t="e">
        <f>VLOOKUP(A4016,Sku_list!$A$1:$D$2667,3,0)</f>
        <v>#N/A</v>
      </c>
      <c r="U4016" s="9" t="e">
        <f>VLOOKUP(A4016,Sku_list!$A$1:$D$2667,4,0)*(F4016/1000000*12)</f>
        <v>#N/A</v>
      </c>
      <c r="V4016" s="9" t="e">
        <f>VLOOKUP(A4016,Sku_list!$A$1:$D$2667,4,0)*(H4016/1000000*12)</f>
        <v>#N/A</v>
      </c>
      <c r="W4016" s="9" t="e">
        <f>VLOOKUP(A4016,Sku_list!$A$1:$D$2667,4,0)*(J4016/1000000*12)</f>
        <v>#N/A</v>
      </c>
      <c r="X4016" s="9" t="e">
        <f>VLOOKUP(A4016,Sku_list!$A$1:$D$2667,4,0)*(L4016/1000000*12)</f>
        <v>#N/A</v>
      </c>
      <c r="Y4016" s="9" t="e">
        <f>VLOOKUP(A4016,Sku_list!$A$1:$E$2667,5,0)*((J4016+F4016)/1000000000)</f>
        <v>#N/A</v>
      </c>
      <c r="AC4016" s="22">
        <f t="shared" ca="1" si="62"/>
        <v>6.6666666666666666E-2</v>
      </c>
    </row>
    <row r="4017" spans="1:29" x14ac:dyDescent="0.35">
      <c r="A4017">
        <v>1608191</v>
      </c>
      <c r="B4017" t="s">
        <v>253</v>
      </c>
      <c r="C4017" t="s">
        <v>147</v>
      </c>
      <c r="D4017">
        <v>0</v>
      </c>
      <c r="E4017">
        <v>23400</v>
      </c>
      <c r="F4017">
        <v>0</v>
      </c>
      <c r="G4017">
        <v>14586</v>
      </c>
      <c r="H4017">
        <v>8874</v>
      </c>
      <c r="I4017">
        <v>0</v>
      </c>
      <c r="J4017">
        <v>15000</v>
      </c>
      <c r="K4017">
        <v>10644</v>
      </c>
      <c r="L4017">
        <v>30109</v>
      </c>
      <c r="M4017">
        <v>6235</v>
      </c>
      <c r="N4017">
        <v>-6235</v>
      </c>
      <c r="P4017" s="22">
        <v>0.79291906074595631</v>
      </c>
      <c r="R4017" t="s">
        <v>90</v>
      </c>
      <c r="S4017" t="s">
        <v>69</v>
      </c>
      <c r="T4017" s="9" t="e">
        <f>VLOOKUP(A4017,Sku_list!$A$1:$D$2667,3,0)</f>
        <v>#N/A</v>
      </c>
      <c r="U4017" s="9" t="e">
        <f>VLOOKUP(A4017,Sku_list!$A$1:$D$2667,4,0)*(F4017/1000000*12)</f>
        <v>#N/A</v>
      </c>
      <c r="V4017" s="9" t="e">
        <f>VLOOKUP(A4017,Sku_list!$A$1:$D$2667,4,0)*(H4017/1000000*12)</f>
        <v>#N/A</v>
      </c>
      <c r="W4017" s="9" t="e">
        <f>VLOOKUP(A4017,Sku_list!$A$1:$D$2667,4,0)*(J4017/1000000*12)</f>
        <v>#N/A</v>
      </c>
      <c r="X4017" s="9" t="e">
        <f>VLOOKUP(A4017,Sku_list!$A$1:$D$2667,4,0)*(L4017/1000000*12)</f>
        <v>#N/A</v>
      </c>
      <c r="Y4017" s="9" t="e">
        <f>VLOOKUP(A4017,Sku_list!$A$1:$E$2667,5,0)*((J4017+F4017)/1000000000)</f>
        <v>#N/A</v>
      </c>
      <c r="AC4017" s="22">
        <f t="shared" ca="1" si="62"/>
        <v>6.6666666666666666E-2</v>
      </c>
    </row>
    <row r="4018" spans="1:29" x14ac:dyDescent="0.35">
      <c r="A4018">
        <v>1608191</v>
      </c>
      <c r="B4018" t="s">
        <v>253</v>
      </c>
      <c r="C4018" t="s">
        <v>148</v>
      </c>
      <c r="D4018">
        <v>0</v>
      </c>
      <c r="E4018">
        <v>0</v>
      </c>
      <c r="F4018">
        <v>0</v>
      </c>
      <c r="G4018">
        <v>0</v>
      </c>
      <c r="H4018">
        <v>0</v>
      </c>
      <c r="I4018">
        <v>0</v>
      </c>
      <c r="J4018">
        <v>0</v>
      </c>
      <c r="K4018">
        <v>0</v>
      </c>
      <c r="L4018">
        <v>0</v>
      </c>
      <c r="M4018">
        <v>0</v>
      </c>
      <c r="N4018">
        <v>0</v>
      </c>
      <c r="P4018" s="22" t="s">
        <v>34</v>
      </c>
      <c r="R4018" t="s">
        <v>91</v>
      </c>
      <c r="S4018" t="s">
        <v>85</v>
      </c>
      <c r="T4018" s="9" t="e">
        <f>VLOOKUP(A4018,Sku_list!$A$1:$D$2667,3,0)</f>
        <v>#N/A</v>
      </c>
      <c r="U4018" s="9" t="e">
        <f>VLOOKUP(A4018,Sku_list!$A$1:$D$2667,4,0)*(F4018/1000000*12)</f>
        <v>#N/A</v>
      </c>
      <c r="V4018" s="9" t="e">
        <f>VLOOKUP(A4018,Sku_list!$A$1:$D$2667,4,0)*(H4018/1000000*12)</f>
        <v>#N/A</v>
      </c>
      <c r="W4018" s="9" t="e">
        <f>VLOOKUP(A4018,Sku_list!$A$1:$D$2667,4,0)*(J4018/1000000*12)</f>
        <v>#N/A</v>
      </c>
      <c r="X4018" s="9" t="e">
        <f>VLOOKUP(A4018,Sku_list!$A$1:$D$2667,4,0)*(L4018/1000000*12)</f>
        <v>#N/A</v>
      </c>
      <c r="Y4018" s="9" t="e">
        <f>VLOOKUP(A4018,Sku_list!$A$1:$E$2667,5,0)*((J4018+F4018)/1000000000)</f>
        <v>#N/A</v>
      </c>
      <c r="AC4018" s="22">
        <f t="shared" ca="1" si="62"/>
        <v>6.6666666666666666E-2</v>
      </c>
    </row>
    <row r="4019" spans="1:29" x14ac:dyDescent="0.35">
      <c r="A4019">
        <v>1608191</v>
      </c>
      <c r="B4019" t="s">
        <v>253</v>
      </c>
      <c r="C4019" t="s">
        <v>149</v>
      </c>
      <c r="D4019">
        <v>0</v>
      </c>
      <c r="E4019">
        <v>0</v>
      </c>
      <c r="F4019">
        <v>0</v>
      </c>
      <c r="G4019">
        <v>0</v>
      </c>
      <c r="H4019">
        <v>0</v>
      </c>
      <c r="I4019">
        <v>0</v>
      </c>
      <c r="J4019">
        <v>0</v>
      </c>
      <c r="K4019">
        <v>0</v>
      </c>
      <c r="L4019">
        <v>0</v>
      </c>
      <c r="M4019">
        <v>0</v>
      </c>
      <c r="N4019">
        <v>0</v>
      </c>
      <c r="P4019" s="22" t="s">
        <v>34</v>
      </c>
      <c r="R4019" t="s">
        <v>92</v>
      </c>
      <c r="S4019" t="s">
        <v>85</v>
      </c>
      <c r="T4019" s="9" t="e">
        <f>VLOOKUP(A4019,Sku_list!$A$1:$D$2667,3,0)</f>
        <v>#N/A</v>
      </c>
      <c r="U4019" s="9" t="e">
        <f>VLOOKUP(A4019,Sku_list!$A$1:$D$2667,4,0)*(F4019/1000000*12)</f>
        <v>#N/A</v>
      </c>
      <c r="V4019" s="9" t="e">
        <f>VLOOKUP(A4019,Sku_list!$A$1:$D$2667,4,0)*(H4019/1000000*12)</f>
        <v>#N/A</v>
      </c>
      <c r="W4019" s="9" t="e">
        <f>VLOOKUP(A4019,Sku_list!$A$1:$D$2667,4,0)*(J4019/1000000*12)</f>
        <v>#N/A</v>
      </c>
      <c r="X4019" s="9" t="e">
        <f>VLOOKUP(A4019,Sku_list!$A$1:$D$2667,4,0)*(L4019/1000000*12)</f>
        <v>#N/A</v>
      </c>
      <c r="Y4019" s="9" t="e">
        <f>VLOOKUP(A4019,Sku_list!$A$1:$E$2667,5,0)*((J4019+F4019)/1000000000)</f>
        <v>#N/A</v>
      </c>
      <c r="AC4019" s="22">
        <f t="shared" ca="1" si="62"/>
        <v>6.6666666666666666E-2</v>
      </c>
    </row>
    <row r="4020" spans="1:29" x14ac:dyDescent="0.35">
      <c r="A4020">
        <v>1608191</v>
      </c>
      <c r="B4020" t="s">
        <v>253</v>
      </c>
      <c r="C4020" t="s">
        <v>150</v>
      </c>
      <c r="D4020">
        <v>0</v>
      </c>
      <c r="E4020">
        <v>0</v>
      </c>
      <c r="F4020">
        <v>0</v>
      </c>
      <c r="G4020">
        <v>0</v>
      </c>
      <c r="H4020">
        <v>0</v>
      </c>
      <c r="I4020">
        <v>0</v>
      </c>
      <c r="J4020">
        <v>0</v>
      </c>
      <c r="K4020">
        <v>0</v>
      </c>
      <c r="L4020">
        <v>0</v>
      </c>
      <c r="M4020">
        <v>0</v>
      </c>
      <c r="N4020">
        <v>0</v>
      </c>
      <c r="P4020" s="22" t="s">
        <v>34</v>
      </c>
      <c r="R4020" t="s">
        <v>93</v>
      </c>
      <c r="S4020" t="s">
        <v>85</v>
      </c>
      <c r="T4020" s="9" t="e">
        <f>VLOOKUP(A4020,Sku_list!$A$1:$D$2667,3,0)</f>
        <v>#N/A</v>
      </c>
      <c r="U4020" s="9" t="e">
        <f>VLOOKUP(A4020,Sku_list!$A$1:$D$2667,4,0)*(F4020/1000000*12)</f>
        <v>#N/A</v>
      </c>
      <c r="V4020" s="9" t="e">
        <f>VLOOKUP(A4020,Sku_list!$A$1:$D$2667,4,0)*(H4020/1000000*12)</f>
        <v>#N/A</v>
      </c>
      <c r="W4020" s="9" t="e">
        <f>VLOOKUP(A4020,Sku_list!$A$1:$D$2667,4,0)*(J4020/1000000*12)</f>
        <v>#N/A</v>
      </c>
      <c r="X4020" s="9" t="e">
        <f>VLOOKUP(A4020,Sku_list!$A$1:$D$2667,4,0)*(L4020/1000000*12)</f>
        <v>#N/A</v>
      </c>
      <c r="Y4020" s="9" t="e">
        <f>VLOOKUP(A4020,Sku_list!$A$1:$E$2667,5,0)*((J4020+F4020)/1000000000)</f>
        <v>#N/A</v>
      </c>
      <c r="AC4020" s="22">
        <f t="shared" ca="1" si="62"/>
        <v>6.6666666666666666E-2</v>
      </c>
    </row>
    <row r="4021" spans="1:29" x14ac:dyDescent="0.35">
      <c r="A4021">
        <v>1608191</v>
      </c>
      <c r="B4021" t="s">
        <v>253</v>
      </c>
      <c r="C4021" t="s">
        <v>151</v>
      </c>
      <c r="D4021">
        <v>0</v>
      </c>
      <c r="E4021">
        <v>0</v>
      </c>
      <c r="F4021">
        <v>3000</v>
      </c>
      <c r="G4021">
        <v>5640</v>
      </c>
      <c r="H4021">
        <v>1775</v>
      </c>
      <c r="I4021">
        <v>0</v>
      </c>
      <c r="J4021">
        <v>1</v>
      </c>
      <c r="K4021">
        <v>2959</v>
      </c>
      <c r="L4021">
        <v>8400</v>
      </c>
      <c r="M4021">
        <v>3624</v>
      </c>
      <c r="N4021">
        <v>-3624</v>
      </c>
      <c r="P4021" s="22">
        <v>0.56857142857142862</v>
      </c>
      <c r="R4021" t="s">
        <v>94</v>
      </c>
      <c r="S4021" t="s">
        <v>83</v>
      </c>
      <c r="T4021" s="9" t="e">
        <f>VLOOKUP(A4021,Sku_list!$A$1:$D$2667,3,0)</f>
        <v>#N/A</v>
      </c>
      <c r="U4021" s="9" t="e">
        <f>VLOOKUP(A4021,Sku_list!$A$1:$D$2667,4,0)*(F4021/1000000*12)</f>
        <v>#N/A</v>
      </c>
      <c r="V4021" s="9" t="e">
        <f>VLOOKUP(A4021,Sku_list!$A$1:$D$2667,4,0)*(H4021/1000000*12)</f>
        <v>#N/A</v>
      </c>
      <c r="W4021" s="9" t="e">
        <f>VLOOKUP(A4021,Sku_list!$A$1:$D$2667,4,0)*(J4021/1000000*12)</f>
        <v>#N/A</v>
      </c>
      <c r="X4021" s="9" t="e">
        <f>VLOOKUP(A4021,Sku_list!$A$1:$D$2667,4,0)*(L4021/1000000*12)</f>
        <v>#N/A</v>
      </c>
      <c r="Y4021" s="9" t="e">
        <f>VLOOKUP(A4021,Sku_list!$A$1:$E$2667,5,0)*((J4021+F4021)/1000000000)</f>
        <v>#N/A</v>
      </c>
      <c r="AC4021" s="22">
        <f t="shared" ca="1" si="62"/>
        <v>6.6666666666666666E-2</v>
      </c>
    </row>
    <row r="4022" spans="1:29" x14ac:dyDescent="0.35">
      <c r="A4022">
        <v>1608191</v>
      </c>
      <c r="B4022" t="s">
        <v>253</v>
      </c>
      <c r="C4022" t="s">
        <v>152</v>
      </c>
      <c r="D4022">
        <v>0</v>
      </c>
      <c r="E4022">
        <v>8100</v>
      </c>
      <c r="F4022">
        <v>10200</v>
      </c>
      <c r="G4022">
        <v>22080</v>
      </c>
      <c r="H4022">
        <v>3000</v>
      </c>
      <c r="I4022">
        <v>0</v>
      </c>
      <c r="J4022">
        <v>5100</v>
      </c>
      <c r="K4022">
        <v>10638</v>
      </c>
      <c r="L4022">
        <v>22000</v>
      </c>
      <c r="M4022">
        <v>3700</v>
      </c>
      <c r="N4022">
        <v>-3700</v>
      </c>
      <c r="P4022" s="22">
        <v>0.83181818181818179</v>
      </c>
      <c r="R4022" t="s">
        <v>95</v>
      </c>
      <c r="S4022" t="s">
        <v>83</v>
      </c>
      <c r="T4022" s="9" t="e">
        <f>VLOOKUP(A4022,Sku_list!$A$1:$D$2667,3,0)</f>
        <v>#N/A</v>
      </c>
      <c r="U4022" s="9" t="e">
        <f>VLOOKUP(A4022,Sku_list!$A$1:$D$2667,4,0)*(F4022/1000000*12)</f>
        <v>#N/A</v>
      </c>
      <c r="V4022" s="9" t="e">
        <f>VLOOKUP(A4022,Sku_list!$A$1:$D$2667,4,0)*(H4022/1000000*12)</f>
        <v>#N/A</v>
      </c>
      <c r="W4022" s="9" t="e">
        <f>VLOOKUP(A4022,Sku_list!$A$1:$D$2667,4,0)*(J4022/1000000*12)</f>
        <v>#N/A</v>
      </c>
      <c r="X4022" s="9" t="e">
        <f>VLOOKUP(A4022,Sku_list!$A$1:$D$2667,4,0)*(L4022/1000000*12)</f>
        <v>#N/A</v>
      </c>
      <c r="Y4022" s="9" t="e">
        <f>VLOOKUP(A4022,Sku_list!$A$1:$E$2667,5,0)*((J4022+F4022)/1000000000)</f>
        <v>#N/A</v>
      </c>
      <c r="AC4022" s="22">
        <f t="shared" ca="1" si="62"/>
        <v>6.6666666666666666E-2</v>
      </c>
    </row>
    <row r="4023" spans="1:29" x14ac:dyDescent="0.35">
      <c r="A4023">
        <v>1608191</v>
      </c>
      <c r="B4023" t="s">
        <v>253</v>
      </c>
      <c r="C4023" t="s">
        <v>153</v>
      </c>
      <c r="D4023">
        <v>0</v>
      </c>
      <c r="E4023">
        <v>0</v>
      </c>
      <c r="F4023">
        <v>0</v>
      </c>
      <c r="G4023">
        <v>0</v>
      </c>
      <c r="H4023">
        <v>0</v>
      </c>
      <c r="I4023">
        <v>0</v>
      </c>
      <c r="J4023">
        <v>0</v>
      </c>
      <c r="K4023">
        <v>0</v>
      </c>
      <c r="L4023">
        <v>0</v>
      </c>
      <c r="M4023">
        <v>0</v>
      </c>
      <c r="N4023">
        <v>0</v>
      </c>
      <c r="P4023" s="22" t="s">
        <v>34</v>
      </c>
      <c r="R4023" t="s">
        <v>189</v>
      </c>
      <c r="S4023" t="s">
        <v>190</v>
      </c>
      <c r="T4023" s="9" t="e">
        <f>VLOOKUP(A4023,Sku_list!$A$1:$D$2667,3,0)</f>
        <v>#N/A</v>
      </c>
      <c r="U4023" s="9" t="e">
        <f>VLOOKUP(A4023,Sku_list!$A$1:$D$2667,4,0)*(F4023/1000000*12)</f>
        <v>#N/A</v>
      </c>
      <c r="V4023" s="9" t="e">
        <f>VLOOKUP(A4023,Sku_list!$A$1:$D$2667,4,0)*(H4023/1000000*12)</f>
        <v>#N/A</v>
      </c>
      <c r="W4023" s="9" t="e">
        <f>VLOOKUP(A4023,Sku_list!$A$1:$D$2667,4,0)*(J4023/1000000*12)</f>
        <v>#N/A</v>
      </c>
      <c r="X4023" s="9" t="e">
        <f>VLOOKUP(A4023,Sku_list!$A$1:$D$2667,4,0)*(L4023/1000000*12)</f>
        <v>#N/A</v>
      </c>
      <c r="Y4023" s="9" t="e">
        <f>VLOOKUP(A4023,Sku_list!$A$1:$E$2667,5,0)*((J4023+F4023)/1000000000)</f>
        <v>#N/A</v>
      </c>
      <c r="AC4023" s="22">
        <f t="shared" ca="1" si="62"/>
        <v>6.6666666666666666E-2</v>
      </c>
    </row>
    <row r="4024" spans="1:29" x14ac:dyDescent="0.35">
      <c r="A4024">
        <v>1608191</v>
      </c>
      <c r="B4024" t="s">
        <v>253</v>
      </c>
      <c r="C4024" t="s">
        <v>154</v>
      </c>
      <c r="D4024">
        <v>0</v>
      </c>
      <c r="E4024">
        <v>11598</v>
      </c>
      <c r="F4024">
        <v>5100</v>
      </c>
      <c r="G4024">
        <v>9462</v>
      </c>
      <c r="H4024">
        <v>7473</v>
      </c>
      <c r="I4024">
        <v>0</v>
      </c>
      <c r="J4024">
        <v>9791</v>
      </c>
      <c r="K4024">
        <v>13181</v>
      </c>
      <c r="L4024">
        <v>25000</v>
      </c>
      <c r="M4024">
        <v>2636</v>
      </c>
      <c r="N4024">
        <v>-2636</v>
      </c>
      <c r="P4024" s="22">
        <v>0.89456000000000002</v>
      </c>
      <c r="R4024" t="s">
        <v>96</v>
      </c>
      <c r="S4024" t="s">
        <v>72</v>
      </c>
      <c r="T4024" s="9" t="e">
        <f>VLOOKUP(A4024,Sku_list!$A$1:$D$2667,3,0)</f>
        <v>#N/A</v>
      </c>
      <c r="U4024" s="9" t="e">
        <f>VLOOKUP(A4024,Sku_list!$A$1:$D$2667,4,0)*(F4024/1000000*12)</f>
        <v>#N/A</v>
      </c>
      <c r="V4024" s="9" t="e">
        <f>VLOOKUP(A4024,Sku_list!$A$1:$D$2667,4,0)*(H4024/1000000*12)</f>
        <v>#N/A</v>
      </c>
      <c r="W4024" s="9" t="e">
        <f>VLOOKUP(A4024,Sku_list!$A$1:$D$2667,4,0)*(J4024/1000000*12)</f>
        <v>#N/A</v>
      </c>
      <c r="X4024" s="9" t="e">
        <f>VLOOKUP(A4024,Sku_list!$A$1:$D$2667,4,0)*(L4024/1000000*12)</f>
        <v>#N/A</v>
      </c>
      <c r="Y4024" s="9" t="e">
        <f>VLOOKUP(A4024,Sku_list!$A$1:$E$2667,5,0)*((J4024+F4024)/1000000000)</f>
        <v>#N/A</v>
      </c>
      <c r="AC4024" s="22">
        <f t="shared" ca="1" si="62"/>
        <v>6.6666666666666666E-2</v>
      </c>
    </row>
    <row r="4025" spans="1:29" x14ac:dyDescent="0.35">
      <c r="A4025">
        <v>1608191</v>
      </c>
      <c r="B4025" t="s">
        <v>253</v>
      </c>
      <c r="C4025" t="s">
        <v>155</v>
      </c>
      <c r="D4025">
        <v>0</v>
      </c>
      <c r="E4025">
        <v>13500</v>
      </c>
      <c r="F4025">
        <v>10205</v>
      </c>
      <c r="G4025">
        <v>15582</v>
      </c>
      <c r="H4025">
        <v>9186</v>
      </c>
      <c r="I4025">
        <v>0</v>
      </c>
      <c r="J4025">
        <v>6324</v>
      </c>
      <c r="K4025">
        <v>15233</v>
      </c>
      <c r="L4025">
        <v>27000</v>
      </c>
      <c r="M4025">
        <v>1285</v>
      </c>
      <c r="N4025">
        <v>-1285</v>
      </c>
      <c r="P4025" s="22">
        <v>0.95240740740740737</v>
      </c>
      <c r="R4025" t="s">
        <v>97</v>
      </c>
      <c r="S4025" t="s">
        <v>72</v>
      </c>
      <c r="T4025" s="9" t="e">
        <f>VLOOKUP(A4025,Sku_list!$A$1:$D$2667,3,0)</f>
        <v>#N/A</v>
      </c>
      <c r="U4025" s="9" t="e">
        <f>VLOOKUP(A4025,Sku_list!$A$1:$D$2667,4,0)*(F4025/1000000*12)</f>
        <v>#N/A</v>
      </c>
      <c r="V4025" s="9" t="e">
        <f>VLOOKUP(A4025,Sku_list!$A$1:$D$2667,4,0)*(H4025/1000000*12)</f>
        <v>#N/A</v>
      </c>
      <c r="W4025" s="9" t="e">
        <f>VLOOKUP(A4025,Sku_list!$A$1:$D$2667,4,0)*(J4025/1000000*12)</f>
        <v>#N/A</v>
      </c>
      <c r="X4025" s="9" t="e">
        <f>VLOOKUP(A4025,Sku_list!$A$1:$D$2667,4,0)*(L4025/1000000*12)</f>
        <v>#N/A</v>
      </c>
      <c r="Y4025" s="9" t="e">
        <f>VLOOKUP(A4025,Sku_list!$A$1:$E$2667,5,0)*((J4025+F4025)/1000000000)</f>
        <v>#N/A</v>
      </c>
      <c r="AC4025" s="22">
        <f t="shared" ca="1" si="62"/>
        <v>6.6666666666666666E-2</v>
      </c>
    </row>
    <row r="4026" spans="1:29" x14ac:dyDescent="0.35">
      <c r="A4026">
        <v>1608191</v>
      </c>
      <c r="B4026" t="s">
        <v>253</v>
      </c>
      <c r="C4026" t="s">
        <v>156</v>
      </c>
      <c r="D4026">
        <v>0</v>
      </c>
      <c r="E4026">
        <v>0</v>
      </c>
      <c r="F4026">
        <v>0</v>
      </c>
      <c r="G4026">
        <v>0</v>
      </c>
      <c r="H4026">
        <v>0</v>
      </c>
      <c r="I4026">
        <v>0</v>
      </c>
      <c r="J4026">
        <v>0</v>
      </c>
      <c r="K4026">
        <v>0</v>
      </c>
      <c r="L4026">
        <v>0</v>
      </c>
      <c r="M4026">
        <v>0</v>
      </c>
      <c r="N4026">
        <v>0</v>
      </c>
      <c r="P4026" s="22" t="s">
        <v>34</v>
      </c>
      <c r="R4026" t="s">
        <v>38</v>
      </c>
      <c r="S4026" t="s">
        <v>69</v>
      </c>
      <c r="T4026" s="9" t="e">
        <f>VLOOKUP(A4026,Sku_list!$A$1:$D$2667,3,0)</f>
        <v>#N/A</v>
      </c>
      <c r="U4026" s="9" t="e">
        <f>VLOOKUP(A4026,Sku_list!$A$1:$D$2667,4,0)*(F4026/1000000*12)</f>
        <v>#N/A</v>
      </c>
      <c r="V4026" s="9" t="e">
        <f>VLOOKUP(A4026,Sku_list!$A$1:$D$2667,4,0)*(H4026/1000000*12)</f>
        <v>#N/A</v>
      </c>
      <c r="W4026" s="9" t="e">
        <f>VLOOKUP(A4026,Sku_list!$A$1:$D$2667,4,0)*(J4026/1000000*12)</f>
        <v>#N/A</v>
      </c>
      <c r="X4026" s="9" t="e">
        <f>VLOOKUP(A4026,Sku_list!$A$1:$D$2667,4,0)*(L4026/1000000*12)</f>
        <v>#N/A</v>
      </c>
      <c r="Y4026" s="9" t="e">
        <f>VLOOKUP(A4026,Sku_list!$A$1:$E$2667,5,0)*((J4026+F4026)/1000000000)</f>
        <v>#N/A</v>
      </c>
      <c r="AC4026" s="22">
        <f t="shared" ca="1" si="62"/>
        <v>6.6666666666666666E-2</v>
      </c>
    </row>
    <row r="4027" spans="1:29" x14ac:dyDescent="0.35">
      <c r="A4027">
        <v>1608191</v>
      </c>
      <c r="B4027" t="s">
        <v>253</v>
      </c>
      <c r="C4027" t="s">
        <v>157</v>
      </c>
      <c r="D4027">
        <v>0</v>
      </c>
      <c r="E4027">
        <v>0</v>
      </c>
      <c r="F4027">
        <v>0</v>
      </c>
      <c r="G4027">
        <v>0</v>
      </c>
      <c r="H4027">
        <v>0</v>
      </c>
      <c r="I4027">
        <v>0</v>
      </c>
      <c r="J4027">
        <v>0</v>
      </c>
      <c r="K4027">
        <v>0</v>
      </c>
      <c r="L4027">
        <v>0</v>
      </c>
      <c r="M4027">
        <v>0</v>
      </c>
      <c r="N4027">
        <v>0</v>
      </c>
      <c r="P4027" s="22" t="s">
        <v>34</v>
      </c>
      <c r="R4027" t="s">
        <v>98</v>
      </c>
      <c r="S4027" t="s">
        <v>72</v>
      </c>
      <c r="T4027" s="9" t="e">
        <f>VLOOKUP(A4027,Sku_list!$A$1:$D$2667,3,0)</f>
        <v>#N/A</v>
      </c>
      <c r="U4027" s="9" t="e">
        <f>VLOOKUP(A4027,Sku_list!$A$1:$D$2667,4,0)*(F4027/1000000*12)</f>
        <v>#N/A</v>
      </c>
      <c r="V4027" s="9" t="e">
        <f>VLOOKUP(A4027,Sku_list!$A$1:$D$2667,4,0)*(H4027/1000000*12)</f>
        <v>#N/A</v>
      </c>
      <c r="W4027" s="9" t="e">
        <f>VLOOKUP(A4027,Sku_list!$A$1:$D$2667,4,0)*(J4027/1000000*12)</f>
        <v>#N/A</v>
      </c>
      <c r="X4027" s="9" t="e">
        <f>VLOOKUP(A4027,Sku_list!$A$1:$D$2667,4,0)*(L4027/1000000*12)</f>
        <v>#N/A</v>
      </c>
      <c r="Y4027" s="9" t="e">
        <f>VLOOKUP(A4027,Sku_list!$A$1:$E$2667,5,0)*((J4027+F4027)/1000000000)</f>
        <v>#N/A</v>
      </c>
      <c r="AC4027" s="22">
        <f t="shared" ca="1" si="62"/>
        <v>6.6666666666666666E-2</v>
      </c>
    </row>
    <row r="4028" spans="1:29" x14ac:dyDescent="0.35">
      <c r="A4028">
        <v>1608191</v>
      </c>
      <c r="B4028" t="s">
        <v>253</v>
      </c>
      <c r="C4028" t="s">
        <v>158</v>
      </c>
      <c r="D4028">
        <v>0</v>
      </c>
      <c r="E4028">
        <v>0</v>
      </c>
      <c r="F4028">
        <v>0</v>
      </c>
      <c r="G4028">
        <v>0</v>
      </c>
      <c r="H4028">
        <v>0</v>
      </c>
      <c r="I4028">
        <v>0</v>
      </c>
      <c r="J4028">
        <v>0</v>
      </c>
      <c r="K4028">
        <v>0</v>
      </c>
      <c r="L4028">
        <v>0</v>
      </c>
      <c r="M4028">
        <v>0</v>
      </c>
      <c r="N4028">
        <v>0</v>
      </c>
      <c r="P4028" s="22" t="s">
        <v>34</v>
      </c>
      <c r="R4028" t="s">
        <v>99</v>
      </c>
      <c r="S4028" t="s">
        <v>69</v>
      </c>
      <c r="T4028" s="9" t="e">
        <f>VLOOKUP(A4028,Sku_list!$A$1:$D$2667,3,0)</f>
        <v>#N/A</v>
      </c>
      <c r="U4028" s="9" t="e">
        <f>VLOOKUP(A4028,Sku_list!$A$1:$D$2667,4,0)*(F4028/1000000*12)</f>
        <v>#N/A</v>
      </c>
      <c r="V4028" s="9" t="e">
        <f>VLOOKUP(A4028,Sku_list!$A$1:$D$2667,4,0)*(H4028/1000000*12)</f>
        <v>#N/A</v>
      </c>
      <c r="W4028" s="9" t="e">
        <f>VLOOKUP(A4028,Sku_list!$A$1:$D$2667,4,0)*(J4028/1000000*12)</f>
        <v>#N/A</v>
      </c>
      <c r="X4028" s="9" t="e">
        <f>VLOOKUP(A4028,Sku_list!$A$1:$D$2667,4,0)*(L4028/1000000*12)</f>
        <v>#N/A</v>
      </c>
      <c r="Y4028" s="9" t="e">
        <f>VLOOKUP(A4028,Sku_list!$A$1:$E$2667,5,0)*((J4028+F4028)/1000000000)</f>
        <v>#N/A</v>
      </c>
      <c r="AC4028" s="22">
        <f t="shared" ca="1" si="62"/>
        <v>6.6666666666666666E-2</v>
      </c>
    </row>
    <row r="4029" spans="1:29" x14ac:dyDescent="0.35">
      <c r="A4029">
        <v>1608191</v>
      </c>
      <c r="B4029" t="s">
        <v>253</v>
      </c>
      <c r="C4029" t="s">
        <v>159</v>
      </c>
      <c r="D4029">
        <v>0</v>
      </c>
      <c r="E4029">
        <v>0</v>
      </c>
      <c r="F4029">
        <v>0</v>
      </c>
      <c r="G4029">
        <v>0</v>
      </c>
      <c r="H4029">
        <v>0</v>
      </c>
      <c r="I4029">
        <v>0</v>
      </c>
      <c r="J4029">
        <v>0</v>
      </c>
      <c r="K4029">
        <v>0</v>
      </c>
      <c r="L4029">
        <v>0</v>
      </c>
      <c r="M4029">
        <v>0</v>
      </c>
      <c r="N4029">
        <v>0</v>
      </c>
      <c r="P4029" s="22" t="s">
        <v>34</v>
      </c>
      <c r="R4029" t="s">
        <v>100</v>
      </c>
      <c r="S4029" t="s">
        <v>72</v>
      </c>
      <c r="T4029" s="9" t="e">
        <f>VLOOKUP(A4029,Sku_list!$A$1:$D$2667,3,0)</f>
        <v>#N/A</v>
      </c>
      <c r="U4029" s="9" t="e">
        <f>VLOOKUP(A4029,Sku_list!$A$1:$D$2667,4,0)*(F4029/1000000*12)</f>
        <v>#N/A</v>
      </c>
      <c r="V4029" s="9" t="e">
        <f>VLOOKUP(A4029,Sku_list!$A$1:$D$2667,4,0)*(H4029/1000000*12)</f>
        <v>#N/A</v>
      </c>
      <c r="W4029" s="9" t="e">
        <f>VLOOKUP(A4029,Sku_list!$A$1:$D$2667,4,0)*(J4029/1000000*12)</f>
        <v>#N/A</v>
      </c>
      <c r="X4029" s="9" t="e">
        <f>VLOOKUP(A4029,Sku_list!$A$1:$D$2667,4,0)*(L4029/1000000*12)</f>
        <v>#N/A</v>
      </c>
      <c r="Y4029" s="9" t="e">
        <f>VLOOKUP(A4029,Sku_list!$A$1:$E$2667,5,0)*((J4029+F4029)/1000000000)</f>
        <v>#N/A</v>
      </c>
      <c r="AC4029" s="22">
        <f t="shared" ca="1" si="62"/>
        <v>6.6666666666666666E-2</v>
      </c>
    </row>
    <row r="4030" spans="1:29" x14ac:dyDescent="0.35">
      <c r="A4030">
        <v>1608191</v>
      </c>
      <c r="B4030" t="s">
        <v>253</v>
      </c>
      <c r="C4030" t="s">
        <v>160</v>
      </c>
      <c r="D4030">
        <v>0</v>
      </c>
      <c r="E4030">
        <v>0</v>
      </c>
      <c r="F4030">
        <v>1200</v>
      </c>
      <c r="G4030">
        <v>2952</v>
      </c>
      <c r="H4030">
        <v>2562</v>
      </c>
      <c r="I4030">
        <v>0</v>
      </c>
      <c r="J4030">
        <v>701</v>
      </c>
      <c r="K4030">
        <v>1775</v>
      </c>
      <c r="L4030">
        <v>4600</v>
      </c>
      <c r="M4030">
        <v>137</v>
      </c>
      <c r="N4030">
        <v>-137</v>
      </c>
      <c r="P4030" s="22">
        <v>0.97021739130434781</v>
      </c>
      <c r="R4030" t="s">
        <v>101</v>
      </c>
      <c r="S4030" t="s">
        <v>69</v>
      </c>
      <c r="T4030" s="9" t="e">
        <f>VLOOKUP(A4030,Sku_list!$A$1:$D$2667,3,0)</f>
        <v>#N/A</v>
      </c>
      <c r="U4030" s="9" t="e">
        <f>VLOOKUP(A4030,Sku_list!$A$1:$D$2667,4,0)*(F4030/1000000*12)</f>
        <v>#N/A</v>
      </c>
      <c r="V4030" s="9" t="e">
        <f>VLOOKUP(A4030,Sku_list!$A$1:$D$2667,4,0)*(H4030/1000000*12)</f>
        <v>#N/A</v>
      </c>
      <c r="W4030" s="9" t="e">
        <f>VLOOKUP(A4030,Sku_list!$A$1:$D$2667,4,0)*(J4030/1000000*12)</f>
        <v>#N/A</v>
      </c>
      <c r="X4030" s="9" t="e">
        <f>VLOOKUP(A4030,Sku_list!$A$1:$D$2667,4,0)*(L4030/1000000*12)</f>
        <v>#N/A</v>
      </c>
      <c r="Y4030" s="9" t="e">
        <f>VLOOKUP(A4030,Sku_list!$A$1:$E$2667,5,0)*((J4030+F4030)/1000000000)</f>
        <v>#N/A</v>
      </c>
      <c r="AC4030" s="22">
        <f t="shared" ca="1" si="62"/>
        <v>6.6666666666666666E-2</v>
      </c>
    </row>
    <row r="4031" spans="1:29" x14ac:dyDescent="0.35">
      <c r="A4031">
        <v>1608191</v>
      </c>
      <c r="B4031" t="s">
        <v>253</v>
      </c>
      <c r="C4031" t="s">
        <v>161</v>
      </c>
      <c r="D4031">
        <v>0</v>
      </c>
      <c r="E4031">
        <v>8400</v>
      </c>
      <c r="F4031">
        <v>0</v>
      </c>
      <c r="G4031">
        <v>0</v>
      </c>
      <c r="H4031">
        <v>0</v>
      </c>
      <c r="I4031">
        <v>0</v>
      </c>
      <c r="J4031">
        <v>6840</v>
      </c>
      <c r="K4031">
        <v>6840</v>
      </c>
      <c r="L4031">
        <v>0</v>
      </c>
      <c r="M4031">
        <v>-6840</v>
      </c>
      <c r="N4031">
        <v>6840</v>
      </c>
      <c r="P4031" s="22" t="s">
        <v>34</v>
      </c>
      <c r="R4031" t="s">
        <v>102</v>
      </c>
      <c r="S4031" t="s">
        <v>306</v>
      </c>
      <c r="T4031" s="9" t="e">
        <f>VLOOKUP(A4031,Sku_list!$A$1:$D$2667,3,0)</f>
        <v>#N/A</v>
      </c>
      <c r="U4031" s="9" t="e">
        <f>VLOOKUP(A4031,Sku_list!$A$1:$D$2667,4,0)*(F4031/1000000*12)</f>
        <v>#N/A</v>
      </c>
      <c r="V4031" s="9" t="e">
        <f>VLOOKUP(A4031,Sku_list!$A$1:$D$2667,4,0)*(H4031/1000000*12)</f>
        <v>#N/A</v>
      </c>
      <c r="W4031" s="9" t="e">
        <f>VLOOKUP(A4031,Sku_list!$A$1:$D$2667,4,0)*(J4031/1000000*12)</f>
        <v>#N/A</v>
      </c>
      <c r="X4031" s="9" t="e">
        <f>VLOOKUP(A4031,Sku_list!$A$1:$D$2667,4,0)*(L4031/1000000*12)</f>
        <v>#N/A</v>
      </c>
      <c r="Y4031" s="9" t="e">
        <f>VLOOKUP(A4031,Sku_list!$A$1:$E$2667,5,0)*((J4031+F4031)/1000000000)</f>
        <v>#N/A</v>
      </c>
      <c r="AC4031" s="22">
        <f t="shared" ca="1" si="62"/>
        <v>6.6666666666666666E-2</v>
      </c>
    </row>
    <row r="4032" spans="1:29" x14ac:dyDescent="0.35">
      <c r="A4032">
        <v>1608191</v>
      </c>
      <c r="B4032" t="s">
        <v>253</v>
      </c>
      <c r="C4032" t="s">
        <v>162</v>
      </c>
      <c r="D4032">
        <v>0</v>
      </c>
      <c r="E4032">
        <v>11700</v>
      </c>
      <c r="F4032">
        <v>900</v>
      </c>
      <c r="G4032">
        <v>10764</v>
      </c>
      <c r="H4032">
        <v>10470</v>
      </c>
      <c r="I4032">
        <v>0</v>
      </c>
      <c r="J4032">
        <v>4530</v>
      </c>
      <c r="K4032">
        <v>4890</v>
      </c>
      <c r="L4032">
        <v>22066</v>
      </c>
      <c r="M4032">
        <v>6166</v>
      </c>
      <c r="N4032">
        <v>-6166</v>
      </c>
      <c r="P4032" s="22">
        <v>0.72056557599927495</v>
      </c>
      <c r="R4032" t="s">
        <v>103</v>
      </c>
      <c r="S4032" t="s">
        <v>69</v>
      </c>
      <c r="T4032" s="9" t="e">
        <f>VLOOKUP(A4032,Sku_list!$A$1:$D$2667,3,0)</f>
        <v>#N/A</v>
      </c>
      <c r="U4032" s="9" t="e">
        <f>VLOOKUP(A4032,Sku_list!$A$1:$D$2667,4,0)*(F4032/1000000*12)</f>
        <v>#N/A</v>
      </c>
      <c r="V4032" s="9" t="e">
        <f>VLOOKUP(A4032,Sku_list!$A$1:$D$2667,4,0)*(H4032/1000000*12)</f>
        <v>#N/A</v>
      </c>
      <c r="W4032" s="9" t="e">
        <f>VLOOKUP(A4032,Sku_list!$A$1:$D$2667,4,0)*(J4032/1000000*12)</f>
        <v>#N/A</v>
      </c>
      <c r="X4032" s="9" t="e">
        <f>VLOOKUP(A4032,Sku_list!$A$1:$D$2667,4,0)*(L4032/1000000*12)</f>
        <v>#N/A</v>
      </c>
      <c r="Y4032" s="9" t="e">
        <f>VLOOKUP(A4032,Sku_list!$A$1:$E$2667,5,0)*((J4032+F4032)/1000000000)</f>
        <v>#N/A</v>
      </c>
      <c r="AC4032" s="22">
        <f t="shared" ca="1" si="62"/>
        <v>6.6666666666666666E-2</v>
      </c>
    </row>
    <row r="4033" spans="1:29" x14ac:dyDescent="0.35">
      <c r="A4033">
        <v>1608191</v>
      </c>
      <c r="B4033" t="s">
        <v>253</v>
      </c>
      <c r="C4033" t="s">
        <v>164</v>
      </c>
      <c r="D4033">
        <v>0</v>
      </c>
      <c r="E4033">
        <v>0</v>
      </c>
      <c r="F4033">
        <v>0</v>
      </c>
      <c r="G4033">
        <v>3972</v>
      </c>
      <c r="H4033">
        <v>3558</v>
      </c>
      <c r="I4033">
        <v>0</v>
      </c>
      <c r="J4033">
        <v>1206</v>
      </c>
      <c r="K4033">
        <v>684</v>
      </c>
      <c r="L4033">
        <v>10028</v>
      </c>
      <c r="M4033">
        <v>5264</v>
      </c>
      <c r="N4033">
        <v>-5264</v>
      </c>
      <c r="P4033" s="22">
        <v>0.47506980454726766</v>
      </c>
      <c r="R4033" t="s">
        <v>104</v>
      </c>
      <c r="S4033" t="s">
        <v>69</v>
      </c>
      <c r="T4033" s="9" t="e">
        <f>VLOOKUP(A4033,Sku_list!$A$1:$D$2667,3,0)</f>
        <v>#N/A</v>
      </c>
      <c r="U4033" s="9" t="e">
        <f>VLOOKUP(A4033,Sku_list!$A$1:$D$2667,4,0)*(F4033/1000000*12)</f>
        <v>#N/A</v>
      </c>
      <c r="V4033" s="9" t="e">
        <f>VLOOKUP(A4033,Sku_list!$A$1:$D$2667,4,0)*(H4033/1000000*12)</f>
        <v>#N/A</v>
      </c>
      <c r="W4033" s="9" t="e">
        <f>VLOOKUP(A4033,Sku_list!$A$1:$D$2667,4,0)*(J4033/1000000*12)</f>
        <v>#N/A</v>
      </c>
      <c r="X4033" s="9" t="e">
        <f>VLOOKUP(A4033,Sku_list!$A$1:$D$2667,4,0)*(L4033/1000000*12)</f>
        <v>#N/A</v>
      </c>
      <c r="Y4033" s="9" t="e">
        <f>VLOOKUP(A4033,Sku_list!$A$1:$E$2667,5,0)*((J4033+F4033)/1000000000)</f>
        <v>#N/A</v>
      </c>
      <c r="AC4033" s="22">
        <f t="shared" ca="1" si="62"/>
        <v>6.6666666666666666E-2</v>
      </c>
    </row>
    <row r="4034" spans="1:29" x14ac:dyDescent="0.35">
      <c r="A4034">
        <v>1608191</v>
      </c>
      <c r="B4034" t="s">
        <v>253</v>
      </c>
      <c r="C4034" t="s">
        <v>165</v>
      </c>
      <c r="D4034">
        <v>0</v>
      </c>
      <c r="E4034">
        <v>0</v>
      </c>
      <c r="F4034">
        <v>0</v>
      </c>
      <c r="G4034">
        <v>0</v>
      </c>
      <c r="H4034">
        <v>0</v>
      </c>
      <c r="I4034">
        <v>0</v>
      </c>
      <c r="J4034">
        <v>0</v>
      </c>
      <c r="K4034">
        <v>0</v>
      </c>
      <c r="L4034">
        <v>0</v>
      </c>
      <c r="M4034">
        <v>0</v>
      </c>
      <c r="N4034">
        <v>0</v>
      </c>
      <c r="P4034" s="22" t="s">
        <v>34</v>
      </c>
      <c r="R4034" t="s">
        <v>105</v>
      </c>
      <c r="S4034" t="s">
        <v>83</v>
      </c>
      <c r="T4034" s="9" t="e">
        <f>VLOOKUP(A4034,Sku_list!$A$1:$D$2667,3,0)</f>
        <v>#N/A</v>
      </c>
      <c r="U4034" s="9" t="e">
        <f>VLOOKUP(A4034,Sku_list!$A$1:$D$2667,4,0)*(F4034/1000000*12)</f>
        <v>#N/A</v>
      </c>
      <c r="V4034" s="9" t="e">
        <f>VLOOKUP(A4034,Sku_list!$A$1:$D$2667,4,0)*(H4034/1000000*12)</f>
        <v>#N/A</v>
      </c>
      <c r="W4034" s="9" t="e">
        <f>VLOOKUP(A4034,Sku_list!$A$1:$D$2667,4,0)*(J4034/1000000*12)</f>
        <v>#N/A</v>
      </c>
      <c r="X4034" s="9" t="e">
        <f>VLOOKUP(A4034,Sku_list!$A$1:$D$2667,4,0)*(L4034/1000000*12)</f>
        <v>#N/A</v>
      </c>
      <c r="Y4034" s="9" t="e">
        <f>VLOOKUP(A4034,Sku_list!$A$1:$E$2667,5,0)*((J4034+F4034)/1000000000)</f>
        <v>#N/A</v>
      </c>
      <c r="AC4034" s="22">
        <f t="shared" ca="1" si="62"/>
        <v>6.6666666666666666E-2</v>
      </c>
    </row>
    <row r="4035" spans="1:29" x14ac:dyDescent="0.35">
      <c r="A4035">
        <v>1608191</v>
      </c>
      <c r="B4035" t="s">
        <v>253</v>
      </c>
      <c r="C4035" t="s">
        <v>163</v>
      </c>
      <c r="D4035">
        <v>0</v>
      </c>
      <c r="E4035">
        <v>6684</v>
      </c>
      <c r="F4035">
        <v>0</v>
      </c>
      <c r="G4035">
        <v>6228</v>
      </c>
      <c r="H4035">
        <v>2820</v>
      </c>
      <c r="I4035">
        <v>0</v>
      </c>
      <c r="J4035">
        <v>4704</v>
      </c>
      <c r="K4035">
        <v>4110</v>
      </c>
      <c r="L4035">
        <v>11000</v>
      </c>
      <c r="M4035">
        <v>3476</v>
      </c>
      <c r="N4035">
        <v>-3476</v>
      </c>
      <c r="P4035" s="22">
        <v>0.68400000000000005</v>
      </c>
      <c r="R4035" t="s">
        <v>117</v>
      </c>
      <c r="S4035" t="s">
        <v>83</v>
      </c>
      <c r="T4035" s="9" t="e">
        <f>VLOOKUP(A4035,Sku_list!$A$1:$D$2667,3,0)</f>
        <v>#N/A</v>
      </c>
      <c r="U4035" s="9" t="e">
        <f>VLOOKUP(A4035,Sku_list!$A$1:$D$2667,4,0)*(F4035/1000000*12)</f>
        <v>#N/A</v>
      </c>
      <c r="V4035" s="9" t="e">
        <f>VLOOKUP(A4035,Sku_list!$A$1:$D$2667,4,0)*(H4035/1000000*12)</f>
        <v>#N/A</v>
      </c>
      <c r="W4035" s="9" t="e">
        <f>VLOOKUP(A4035,Sku_list!$A$1:$D$2667,4,0)*(J4035/1000000*12)</f>
        <v>#N/A</v>
      </c>
      <c r="X4035" s="9" t="e">
        <f>VLOOKUP(A4035,Sku_list!$A$1:$D$2667,4,0)*(L4035/1000000*12)</f>
        <v>#N/A</v>
      </c>
      <c r="Y4035" s="9" t="e">
        <f>VLOOKUP(A4035,Sku_list!$A$1:$E$2667,5,0)*((J4035+F4035)/1000000000)</f>
        <v>#N/A</v>
      </c>
      <c r="AC4035" s="22">
        <f t="shared" ref="AC4035:AC4098" ca="1" si="63">(DAY(TODAY())+AB4035)/30</f>
        <v>6.6666666666666666E-2</v>
      </c>
    </row>
    <row r="4036" spans="1:29" x14ac:dyDescent="0.35">
      <c r="A4036">
        <v>1608191</v>
      </c>
      <c r="B4036" t="s">
        <v>253</v>
      </c>
      <c r="C4036" t="s">
        <v>166</v>
      </c>
      <c r="D4036">
        <v>0</v>
      </c>
      <c r="E4036">
        <v>0</v>
      </c>
      <c r="F4036">
        <v>0</v>
      </c>
      <c r="G4036">
        <v>0</v>
      </c>
      <c r="H4036">
        <v>0</v>
      </c>
      <c r="I4036">
        <v>0</v>
      </c>
      <c r="J4036">
        <v>0</v>
      </c>
      <c r="K4036">
        <v>0</v>
      </c>
      <c r="L4036">
        <v>0</v>
      </c>
      <c r="M4036">
        <v>0</v>
      </c>
      <c r="N4036">
        <v>0</v>
      </c>
      <c r="P4036" s="22" t="s">
        <v>34</v>
      </c>
      <c r="R4036" t="s">
        <v>118</v>
      </c>
      <c r="S4036" t="s">
        <v>85</v>
      </c>
      <c r="T4036" s="9" t="e">
        <f>VLOOKUP(A4036,Sku_list!$A$1:$D$2667,3,0)</f>
        <v>#N/A</v>
      </c>
      <c r="U4036" s="9" t="e">
        <f>VLOOKUP(A4036,Sku_list!$A$1:$D$2667,4,0)*(F4036/1000000*12)</f>
        <v>#N/A</v>
      </c>
      <c r="V4036" s="9" t="e">
        <f>VLOOKUP(A4036,Sku_list!$A$1:$D$2667,4,0)*(H4036/1000000*12)</f>
        <v>#N/A</v>
      </c>
      <c r="W4036" s="9" t="e">
        <f>VLOOKUP(A4036,Sku_list!$A$1:$D$2667,4,0)*(J4036/1000000*12)</f>
        <v>#N/A</v>
      </c>
      <c r="X4036" s="9" t="e">
        <f>VLOOKUP(A4036,Sku_list!$A$1:$D$2667,4,0)*(L4036/1000000*12)</f>
        <v>#N/A</v>
      </c>
      <c r="Y4036" s="9" t="e">
        <f>VLOOKUP(A4036,Sku_list!$A$1:$E$2667,5,0)*((J4036+F4036)/1000000000)</f>
        <v>#N/A</v>
      </c>
      <c r="AC4036" s="22">
        <f t="shared" ca="1" si="63"/>
        <v>6.6666666666666666E-2</v>
      </c>
    </row>
    <row r="4037" spans="1:29" x14ac:dyDescent="0.35">
      <c r="A4037">
        <v>1608191</v>
      </c>
      <c r="B4037" t="s">
        <v>253</v>
      </c>
      <c r="C4037" t="s">
        <v>167</v>
      </c>
      <c r="D4037">
        <v>0</v>
      </c>
      <c r="E4037">
        <v>2100</v>
      </c>
      <c r="F4037">
        <v>0</v>
      </c>
      <c r="G4037">
        <v>3414</v>
      </c>
      <c r="H4037">
        <v>2040</v>
      </c>
      <c r="I4037">
        <v>0</v>
      </c>
      <c r="J4037">
        <v>1296</v>
      </c>
      <c r="K4037">
        <v>1158</v>
      </c>
      <c r="L4037">
        <v>0</v>
      </c>
      <c r="M4037">
        <v>-3336</v>
      </c>
      <c r="N4037">
        <v>3336</v>
      </c>
      <c r="P4037" s="22" t="s">
        <v>34</v>
      </c>
      <c r="R4037" t="s">
        <v>119</v>
      </c>
      <c r="S4037" t="s">
        <v>72</v>
      </c>
      <c r="T4037" s="9" t="e">
        <f>VLOOKUP(A4037,Sku_list!$A$1:$D$2667,3,0)</f>
        <v>#N/A</v>
      </c>
      <c r="U4037" s="9" t="e">
        <f>VLOOKUP(A4037,Sku_list!$A$1:$D$2667,4,0)*(F4037/1000000*12)</f>
        <v>#N/A</v>
      </c>
      <c r="V4037" s="9" t="e">
        <f>VLOOKUP(A4037,Sku_list!$A$1:$D$2667,4,0)*(H4037/1000000*12)</f>
        <v>#N/A</v>
      </c>
      <c r="W4037" s="9" t="e">
        <f>VLOOKUP(A4037,Sku_list!$A$1:$D$2667,4,0)*(J4037/1000000*12)</f>
        <v>#N/A</v>
      </c>
      <c r="X4037" s="9" t="e">
        <f>VLOOKUP(A4037,Sku_list!$A$1:$D$2667,4,0)*(L4037/1000000*12)</f>
        <v>#N/A</v>
      </c>
      <c r="Y4037" s="9" t="e">
        <f>VLOOKUP(A4037,Sku_list!$A$1:$E$2667,5,0)*((J4037+F4037)/1000000000)</f>
        <v>#N/A</v>
      </c>
      <c r="AC4037" s="22">
        <f t="shared" ca="1" si="63"/>
        <v>6.6666666666666666E-2</v>
      </c>
    </row>
    <row r="4038" spans="1:29" x14ac:dyDescent="0.35">
      <c r="A4038">
        <v>1608191</v>
      </c>
      <c r="B4038" t="s">
        <v>253</v>
      </c>
      <c r="C4038" t="s">
        <v>61</v>
      </c>
      <c r="D4038">
        <v>0</v>
      </c>
      <c r="E4038">
        <v>0</v>
      </c>
      <c r="F4038">
        <v>0</v>
      </c>
      <c r="G4038">
        <v>0</v>
      </c>
      <c r="H4038">
        <v>0</v>
      </c>
      <c r="I4038">
        <v>0</v>
      </c>
      <c r="J4038">
        <v>0</v>
      </c>
      <c r="K4038">
        <v>0</v>
      </c>
      <c r="L4038">
        <v>0</v>
      </c>
      <c r="M4038">
        <v>0</v>
      </c>
      <c r="N4038">
        <v>0</v>
      </c>
      <c r="P4038" s="22" t="s">
        <v>34</v>
      </c>
      <c r="R4038" t="s">
        <v>5</v>
      </c>
      <c r="S4038" t="s">
        <v>85</v>
      </c>
      <c r="T4038" s="9" t="e">
        <f>VLOOKUP(A4038,Sku_list!$A$1:$D$2667,3,0)</f>
        <v>#N/A</v>
      </c>
      <c r="U4038" s="9" t="e">
        <f>VLOOKUP(A4038,Sku_list!$A$1:$D$2667,4,0)*(F4038/1000000*12)</f>
        <v>#N/A</v>
      </c>
      <c r="V4038" s="9" t="e">
        <f>VLOOKUP(A4038,Sku_list!$A$1:$D$2667,4,0)*(H4038/1000000*12)</f>
        <v>#N/A</v>
      </c>
      <c r="W4038" s="9" t="e">
        <f>VLOOKUP(A4038,Sku_list!$A$1:$D$2667,4,0)*(J4038/1000000*12)</f>
        <v>#N/A</v>
      </c>
      <c r="X4038" s="9" t="e">
        <f>VLOOKUP(A4038,Sku_list!$A$1:$D$2667,4,0)*(L4038/1000000*12)</f>
        <v>#N/A</v>
      </c>
      <c r="Y4038" s="9" t="e">
        <f>VLOOKUP(A4038,Sku_list!$A$1:$E$2667,5,0)*((J4038+F4038)/1000000000)</f>
        <v>#N/A</v>
      </c>
      <c r="AC4038" s="22">
        <f t="shared" ca="1" si="63"/>
        <v>6.6666666666666666E-2</v>
      </c>
    </row>
    <row r="4039" spans="1:29" x14ac:dyDescent="0.35">
      <c r="A4039">
        <v>1608191</v>
      </c>
      <c r="B4039" t="s">
        <v>253</v>
      </c>
      <c r="C4039" t="s">
        <v>39</v>
      </c>
      <c r="D4039">
        <v>0</v>
      </c>
      <c r="E4039">
        <v>0</v>
      </c>
      <c r="F4039">
        <v>0</v>
      </c>
      <c r="G4039">
        <v>0</v>
      </c>
      <c r="H4039">
        <v>0</v>
      </c>
      <c r="I4039">
        <v>0</v>
      </c>
      <c r="J4039">
        <v>0</v>
      </c>
      <c r="K4039">
        <v>0</v>
      </c>
      <c r="L4039">
        <v>0</v>
      </c>
      <c r="M4039">
        <v>0</v>
      </c>
      <c r="N4039">
        <v>0</v>
      </c>
      <c r="P4039" s="22" t="s">
        <v>34</v>
      </c>
      <c r="R4039" t="s">
        <v>43</v>
      </c>
      <c r="S4039" t="s">
        <v>190</v>
      </c>
      <c r="T4039" s="9" t="e">
        <f>VLOOKUP(A4039,Sku_list!$A$1:$D$2667,3,0)</f>
        <v>#N/A</v>
      </c>
      <c r="U4039" s="9" t="e">
        <f>VLOOKUP(A4039,Sku_list!$A$1:$D$2667,4,0)*(F4039/1000000*12)</f>
        <v>#N/A</v>
      </c>
      <c r="V4039" s="9" t="e">
        <f>VLOOKUP(A4039,Sku_list!$A$1:$D$2667,4,0)*(H4039/1000000*12)</f>
        <v>#N/A</v>
      </c>
      <c r="W4039" s="9" t="e">
        <f>VLOOKUP(A4039,Sku_list!$A$1:$D$2667,4,0)*(J4039/1000000*12)</f>
        <v>#N/A</v>
      </c>
      <c r="X4039" s="9" t="e">
        <f>VLOOKUP(A4039,Sku_list!$A$1:$D$2667,4,0)*(L4039/1000000*12)</f>
        <v>#N/A</v>
      </c>
      <c r="Y4039" s="9" t="e">
        <f>VLOOKUP(A4039,Sku_list!$A$1:$E$2667,5,0)*((J4039+F4039)/1000000000)</f>
        <v>#N/A</v>
      </c>
      <c r="AC4039" s="22">
        <f t="shared" ca="1" si="63"/>
        <v>6.6666666666666666E-2</v>
      </c>
    </row>
    <row r="4040" spans="1:29" x14ac:dyDescent="0.35">
      <c r="A4040">
        <v>1608191</v>
      </c>
      <c r="B4040" t="s">
        <v>253</v>
      </c>
      <c r="C4040" t="s">
        <v>65</v>
      </c>
      <c r="D4040">
        <v>0</v>
      </c>
      <c r="E4040">
        <v>0</v>
      </c>
      <c r="F4040">
        <v>0</v>
      </c>
      <c r="G4040">
        <v>0</v>
      </c>
      <c r="H4040">
        <v>0</v>
      </c>
      <c r="I4040">
        <v>0</v>
      </c>
      <c r="J4040">
        <v>0</v>
      </c>
      <c r="K4040">
        <v>0</v>
      </c>
      <c r="L4040">
        <v>0</v>
      </c>
      <c r="M4040">
        <v>0</v>
      </c>
      <c r="N4040">
        <v>0</v>
      </c>
      <c r="P4040" s="22" t="s">
        <v>34</v>
      </c>
      <c r="R4040" t="s">
        <v>300</v>
      </c>
      <c r="S4040" t="s">
        <v>83</v>
      </c>
      <c r="T4040" s="9" t="e">
        <f>VLOOKUP(A4040,Sku_list!$A$1:$D$2667,3,0)</f>
        <v>#N/A</v>
      </c>
      <c r="U4040" s="9" t="e">
        <f>VLOOKUP(A4040,Sku_list!$A$1:$D$2667,4,0)*(F4040/1000000*12)</f>
        <v>#N/A</v>
      </c>
      <c r="V4040" s="9" t="e">
        <f>VLOOKUP(A4040,Sku_list!$A$1:$D$2667,4,0)*(H4040/1000000*12)</f>
        <v>#N/A</v>
      </c>
      <c r="W4040" s="9" t="e">
        <f>VLOOKUP(A4040,Sku_list!$A$1:$D$2667,4,0)*(J4040/1000000*12)</f>
        <v>#N/A</v>
      </c>
      <c r="X4040" s="9" t="e">
        <f>VLOOKUP(A4040,Sku_list!$A$1:$D$2667,4,0)*(L4040/1000000*12)</f>
        <v>#N/A</v>
      </c>
      <c r="Y4040" s="9" t="e">
        <f>VLOOKUP(A4040,Sku_list!$A$1:$E$2667,5,0)*((J4040+F4040)/1000000000)</f>
        <v>#N/A</v>
      </c>
      <c r="AC4040" s="22">
        <f t="shared" ca="1" si="63"/>
        <v>6.6666666666666666E-2</v>
      </c>
    </row>
    <row r="4041" spans="1:29" x14ac:dyDescent="0.35">
      <c r="A4041">
        <v>1608191</v>
      </c>
      <c r="B4041" t="s">
        <v>253</v>
      </c>
      <c r="C4041" t="s">
        <v>66</v>
      </c>
      <c r="D4041">
        <v>0</v>
      </c>
      <c r="E4041">
        <v>0</v>
      </c>
      <c r="F4041">
        <v>0</v>
      </c>
      <c r="G4041">
        <v>0</v>
      </c>
      <c r="H4041">
        <v>0</v>
      </c>
      <c r="I4041">
        <v>0</v>
      </c>
      <c r="J4041">
        <v>0</v>
      </c>
      <c r="K4041">
        <v>0</v>
      </c>
      <c r="L4041">
        <v>0</v>
      </c>
      <c r="M4041">
        <v>0</v>
      </c>
      <c r="N4041">
        <v>0</v>
      </c>
      <c r="P4041" s="22" t="s">
        <v>34</v>
      </c>
      <c r="R4041" t="s">
        <v>174</v>
      </c>
      <c r="S4041" t="s">
        <v>72</v>
      </c>
      <c r="T4041" s="9" t="e">
        <f>VLOOKUP(A4041,Sku_list!$A$1:$D$2667,3,0)</f>
        <v>#N/A</v>
      </c>
      <c r="U4041" s="9" t="e">
        <f>VLOOKUP(A4041,Sku_list!$A$1:$D$2667,4,0)*(F4041/1000000*12)</f>
        <v>#N/A</v>
      </c>
      <c r="V4041" s="9" t="e">
        <f>VLOOKUP(A4041,Sku_list!$A$1:$D$2667,4,0)*(H4041/1000000*12)</f>
        <v>#N/A</v>
      </c>
      <c r="W4041" s="9" t="e">
        <f>VLOOKUP(A4041,Sku_list!$A$1:$D$2667,4,0)*(J4041/1000000*12)</f>
        <v>#N/A</v>
      </c>
      <c r="X4041" s="9" t="e">
        <f>VLOOKUP(A4041,Sku_list!$A$1:$D$2667,4,0)*(L4041/1000000*12)</f>
        <v>#N/A</v>
      </c>
      <c r="Y4041" s="9" t="e">
        <f>VLOOKUP(A4041,Sku_list!$A$1:$E$2667,5,0)*((J4041+F4041)/1000000000)</f>
        <v>#N/A</v>
      </c>
      <c r="AC4041" s="22">
        <f t="shared" ca="1" si="63"/>
        <v>6.6666666666666666E-2</v>
      </c>
    </row>
    <row r="4042" spans="1:29" x14ac:dyDescent="0.35">
      <c r="A4042">
        <v>1608191</v>
      </c>
      <c r="B4042" t="s">
        <v>253</v>
      </c>
      <c r="C4042" t="s">
        <v>67</v>
      </c>
      <c r="D4042">
        <v>0</v>
      </c>
      <c r="E4042">
        <v>0</v>
      </c>
      <c r="F4042">
        <v>0</v>
      </c>
      <c r="G4042">
        <v>0</v>
      </c>
      <c r="H4042">
        <v>0</v>
      </c>
      <c r="I4042">
        <v>0</v>
      </c>
      <c r="J4042">
        <v>0</v>
      </c>
      <c r="K4042">
        <v>0</v>
      </c>
      <c r="L4042">
        <v>0</v>
      </c>
      <c r="M4042">
        <v>0</v>
      </c>
      <c r="N4042">
        <v>0</v>
      </c>
      <c r="P4042" s="22" t="s">
        <v>34</v>
      </c>
      <c r="R4042" t="s">
        <v>176</v>
      </c>
      <c r="S4042" t="s">
        <v>72</v>
      </c>
      <c r="T4042" s="9" t="e">
        <f>VLOOKUP(A4042,Sku_list!$A$1:$D$2667,3,0)</f>
        <v>#N/A</v>
      </c>
      <c r="U4042" s="9" t="e">
        <f>VLOOKUP(A4042,Sku_list!$A$1:$D$2667,4,0)*(F4042/1000000*12)</f>
        <v>#N/A</v>
      </c>
      <c r="V4042" s="9" t="e">
        <f>VLOOKUP(A4042,Sku_list!$A$1:$D$2667,4,0)*(H4042/1000000*12)</f>
        <v>#N/A</v>
      </c>
      <c r="W4042" s="9" t="e">
        <f>VLOOKUP(A4042,Sku_list!$A$1:$D$2667,4,0)*(J4042/1000000*12)</f>
        <v>#N/A</v>
      </c>
      <c r="X4042" s="9" t="e">
        <f>VLOOKUP(A4042,Sku_list!$A$1:$D$2667,4,0)*(L4042/1000000*12)</f>
        <v>#N/A</v>
      </c>
      <c r="Y4042" s="9" t="e">
        <f>VLOOKUP(A4042,Sku_list!$A$1:$E$2667,5,0)*((J4042+F4042)/1000000000)</f>
        <v>#N/A</v>
      </c>
      <c r="AC4042" s="22">
        <f t="shared" ca="1" si="63"/>
        <v>6.6666666666666666E-2</v>
      </c>
    </row>
    <row r="4043" spans="1:29" x14ac:dyDescent="0.35">
      <c r="A4043">
        <v>1608191</v>
      </c>
      <c r="B4043" t="s">
        <v>253</v>
      </c>
      <c r="C4043" t="s">
        <v>68</v>
      </c>
      <c r="D4043">
        <v>0</v>
      </c>
      <c r="E4043">
        <v>0</v>
      </c>
      <c r="F4043">
        <v>0</v>
      </c>
      <c r="G4043">
        <v>0</v>
      </c>
      <c r="H4043">
        <v>0</v>
      </c>
      <c r="I4043">
        <v>0</v>
      </c>
      <c r="J4043">
        <v>0</v>
      </c>
      <c r="K4043">
        <v>0</v>
      </c>
      <c r="L4043">
        <v>0</v>
      </c>
      <c r="M4043">
        <v>0</v>
      </c>
      <c r="N4043">
        <v>0</v>
      </c>
      <c r="P4043" s="22" t="s">
        <v>34</v>
      </c>
      <c r="R4043" t="s">
        <v>177</v>
      </c>
      <c r="S4043" t="s">
        <v>72</v>
      </c>
      <c r="T4043" s="9" t="e">
        <f>VLOOKUP(A4043,Sku_list!$A$1:$D$2667,3,0)</f>
        <v>#N/A</v>
      </c>
      <c r="U4043" s="9" t="e">
        <f>VLOOKUP(A4043,Sku_list!$A$1:$D$2667,4,0)*(F4043/1000000*12)</f>
        <v>#N/A</v>
      </c>
      <c r="V4043" s="9" t="e">
        <f>VLOOKUP(A4043,Sku_list!$A$1:$D$2667,4,0)*(H4043/1000000*12)</f>
        <v>#N/A</v>
      </c>
      <c r="W4043" s="9" t="e">
        <f>VLOOKUP(A4043,Sku_list!$A$1:$D$2667,4,0)*(J4043/1000000*12)</f>
        <v>#N/A</v>
      </c>
      <c r="X4043" s="9" t="e">
        <f>VLOOKUP(A4043,Sku_list!$A$1:$D$2667,4,0)*(L4043/1000000*12)</f>
        <v>#N/A</v>
      </c>
      <c r="Y4043" s="9" t="e">
        <f>VLOOKUP(A4043,Sku_list!$A$1:$E$2667,5,0)*((J4043+F4043)/1000000000)</f>
        <v>#N/A</v>
      </c>
      <c r="AC4043" s="22">
        <f t="shared" ca="1" si="63"/>
        <v>6.6666666666666666E-2</v>
      </c>
    </row>
    <row r="4044" spans="1:29" x14ac:dyDescent="0.35">
      <c r="A4044">
        <v>1608191</v>
      </c>
      <c r="B4044" t="s">
        <v>253</v>
      </c>
      <c r="C4044" t="s">
        <v>44</v>
      </c>
      <c r="D4044">
        <v>0</v>
      </c>
      <c r="E4044">
        <v>30114</v>
      </c>
      <c r="F4044">
        <v>0</v>
      </c>
      <c r="G4044">
        <v>0</v>
      </c>
      <c r="H4044">
        <v>0</v>
      </c>
      <c r="I4044">
        <v>0</v>
      </c>
      <c r="J4044">
        <v>9354</v>
      </c>
      <c r="K4044">
        <v>9354</v>
      </c>
      <c r="L4044">
        <v>0</v>
      </c>
      <c r="M4044">
        <v>-9354</v>
      </c>
      <c r="N4044">
        <v>9354</v>
      </c>
      <c r="P4044" s="22" t="s">
        <v>34</v>
      </c>
      <c r="R4044" t="s">
        <v>45</v>
      </c>
      <c r="S4044" t="s">
        <v>193</v>
      </c>
      <c r="T4044" s="9" t="e">
        <f>VLOOKUP(A4044,Sku_list!$A$1:$D$2667,3,0)</f>
        <v>#N/A</v>
      </c>
      <c r="U4044" s="9" t="e">
        <f>VLOOKUP(A4044,Sku_list!$A$1:$D$2667,4,0)*(F4044/1000000*12)</f>
        <v>#N/A</v>
      </c>
      <c r="V4044" s="9" t="e">
        <f>VLOOKUP(A4044,Sku_list!$A$1:$D$2667,4,0)*(H4044/1000000*12)</f>
        <v>#N/A</v>
      </c>
      <c r="W4044" s="9" t="e">
        <f>VLOOKUP(A4044,Sku_list!$A$1:$D$2667,4,0)*(J4044/1000000*12)</f>
        <v>#N/A</v>
      </c>
      <c r="X4044" s="9" t="e">
        <f>VLOOKUP(A4044,Sku_list!$A$1:$D$2667,4,0)*(L4044/1000000*12)</f>
        <v>#N/A</v>
      </c>
      <c r="Y4044" s="9" t="e">
        <f>VLOOKUP(A4044,Sku_list!$A$1:$E$2667,5,0)*((J4044+F4044)/1000000000)</f>
        <v>#N/A</v>
      </c>
      <c r="AC4044" s="22">
        <f t="shared" ca="1" si="63"/>
        <v>6.6666666666666666E-2</v>
      </c>
    </row>
    <row r="4045" spans="1:29" x14ac:dyDescent="0.35">
      <c r="A4045">
        <v>1608191</v>
      </c>
      <c r="B4045" t="s">
        <v>253</v>
      </c>
      <c r="C4045" t="s">
        <v>272</v>
      </c>
      <c r="D4045">
        <v>0</v>
      </c>
      <c r="E4045">
        <v>0</v>
      </c>
      <c r="F4045">
        <v>0</v>
      </c>
      <c r="G4045">
        <v>0</v>
      </c>
      <c r="H4045">
        <v>0</v>
      </c>
      <c r="I4045">
        <v>0</v>
      </c>
      <c r="J4045">
        <v>0</v>
      </c>
      <c r="K4045">
        <v>0</v>
      </c>
      <c r="L4045">
        <v>0</v>
      </c>
      <c r="M4045">
        <v>0</v>
      </c>
      <c r="N4045">
        <v>0</v>
      </c>
      <c r="P4045" s="22" t="s">
        <v>34</v>
      </c>
      <c r="R4045" t="s">
        <v>99</v>
      </c>
      <c r="S4045" t="s">
        <v>173</v>
      </c>
      <c r="T4045" s="9" t="e">
        <f>VLOOKUP(A4045,Sku_list!$A$1:$D$2667,3,0)</f>
        <v>#N/A</v>
      </c>
      <c r="U4045" s="9" t="e">
        <f>VLOOKUP(A4045,Sku_list!$A$1:$D$2667,4,0)*(F4045/1000000*12)</f>
        <v>#N/A</v>
      </c>
      <c r="V4045" s="9" t="e">
        <f>VLOOKUP(A4045,Sku_list!$A$1:$D$2667,4,0)*(H4045/1000000*12)</f>
        <v>#N/A</v>
      </c>
      <c r="W4045" s="9" t="e">
        <f>VLOOKUP(A4045,Sku_list!$A$1:$D$2667,4,0)*(J4045/1000000*12)</f>
        <v>#N/A</v>
      </c>
      <c r="X4045" s="9" t="e">
        <f>VLOOKUP(A4045,Sku_list!$A$1:$D$2667,4,0)*(L4045/1000000*12)</f>
        <v>#N/A</v>
      </c>
      <c r="Y4045" s="9" t="e">
        <f>VLOOKUP(A4045,Sku_list!$A$1:$E$2667,5,0)*((J4045+F4045)/1000000000)</f>
        <v>#N/A</v>
      </c>
      <c r="AC4045" s="22">
        <f t="shared" ca="1" si="63"/>
        <v>6.6666666666666666E-2</v>
      </c>
    </row>
    <row r="4046" spans="1:29" x14ac:dyDescent="0.35">
      <c r="A4046">
        <v>1608191</v>
      </c>
      <c r="B4046" t="s">
        <v>253</v>
      </c>
      <c r="C4046" t="s">
        <v>273</v>
      </c>
      <c r="D4046">
        <v>0</v>
      </c>
      <c r="E4046">
        <v>0</v>
      </c>
      <c r="F4046">
        <v>0</v>
      </c>
      <c r="G4046">
        <v>0</v>
      </c>
      <c r="H4046">
        <v>0</v>
      </c>
      <c r="I4046">
        <v>0</v>
      </c>
      <c r="J4046">
        <v>0</v>
      </c>
      <c r="K4046">
        <v>0</v>
      </c>
      <c r="L4046">
        <v>0</v>
      </c>
      <c r="M4046">
        <v>0</v>
      </c>
      <c r="N4046">
        <v>0</v>
      </c>
      <c r="P4046" s="22" t="s">
        <v>34</v>
      </c>
      <c r="R4046" t="s">
        <v>275</v>
      </c>
      <c r="S4046" t="s">
        <v>308</v>
      </c>
      <c r="T4046" s="9" t="e">
        <f>VLOOKUP(A4046,Sku_list!$A$1:$D$2667,3,0)</f>
        <v>#N/A</v>
      </c>
      <c r="U4046" s="9" t="e">
        <f>VLOOKUP(A4046,Sku_list!$A$1:$D$2667,4,0)*(F4046/1000000*12)</f>
        <v>#N/A</v>
      </c>
      <c r="V4046" s="9" t="e">
        <f>VLOOKUP(A4046,Sku_list!$A$1:$D$2667,4,0)*(H4046/1000000*12)</f>
        <v>#N/A</v>
      </c>
      <c r="W4046" s="9" t="e">
        <f>VLOOKUP(A4046,Sku_list!$A$1:$D$2667,4,0)*(J4046/1000000*12)</f>
        <v>#N/A</v>
      </c>
      <c r="X4046" s="9" t="e">
        <f>VLOOKUP(A4046,Sku_list!$A$1:$D$2667,4,0)*(L4046/1000000*12)</f>
        <v>#N/A</v>
      </c>
      <c r="Y4046" s="9" t="e">
        <f>VLOOKUP(A4046,Sku_list!$A$1:$E$2667,5,0)*((J4046+F4046)/1000000000)</f>
        <v>#N/A</v>
      </c>
      <c r="AC4046" s="22">
        <f t="shared" ca="1" si="63"/>
        <v>6.6666666666666666E-2</v>
      </c>
    </row>
    <row r="4047" spans="1:29" x14ac:dyDescent="0.35">
      <c r="A4047">
        <v>1608193</v>
      </c>
      <c r="B4047" t="s">
        <v>254</v>
      </c>
      <c r="C4047" t="s">
        <v>3</v>
      </c>
      <c r="D4047">
        <v>0</v>
      </c>
      <c r="E4047">
        <v>0</v>
      </c>
      <c r="F4047">
        <v>0</v>
      </c>
      <c r="G4047">
        <v>0</v>
      </c>
      <c r="H4047">
        <v>0</v>
      </c>
      <c r="I4047">
        <v>0</v>
      </c>
      <c r="J4047">
        <v>0</v>
      </c>
      <c r="K4047">
        <v>0</v>
      </c>
      <c r="L4047">
        <v>0</v>
      </c>
      <c r="M4047">
        <v>0</v>
      </c>
      <c r="N4047">
        <v>0</v>
      </c>
      <c r="P4047" s="22" t="s">
        <v>34</v>
      </c>
      <c r="R4047" t="s">
        <v>4</v>
      </c>
      <c r="S4047" t="s">
        <v>173</v>
      </c>
      <c r="T4047" s="9" t="e">
        <f>VLOOKUP(A4047,Sku_list!$A$1:$D$2667,3,0)</f>
        <v>#N/A</v>
      </c>
      <c r="U4047" s="9" t="e">
        <f>VLOOKUP(A4047,Sku_list!$A$1:$D$2667,4,0)*(F4047/1000000*12)</f>
        <v>#N/A</v>
      </c>
      <c r="V4047" s="9" t="e">
        <f>VLOOKUP(A4047,Sku_list!$A$1:$D$2667,4,0)*(H4047/1000000*12)</f>
        <v>#N/A</v>
      </c>
      <c r="W4047" s="9" t="e">
        <f>VLOOKUP(A4047,Sku_list!$A$1:$D$2667,4,0)*(J4047/1000000*12)</f>
        <v>#N/A</v>
      </c>
      <c r="X4047" s="9" t="e">
        <f>VLOOKUP(A4047,Sku_list!$A$1:$D$2667,4,0)*(L4047/1000000*12)</f>
        <v>#N/A</v>
      </c>
      <c r="Y4047" s="9" t="e">
        <f>VLOOKUP(A4047,Sku_list!$A$1:$E$2667,5,0)*((J4047+F4047)/1000000000)</f>
        <v>#N/A</v>
      </c>
      <c r="AC4047" s="22">
        <f t="shared" ca="1" si="63"/>
        <v>6.6666666666666666E-2</v>
      </c>
    </row>
    <row r="4048" spans="1:29" x14ac:dyDescent="0.35">
      <c r="A4048">
        <v>1608193</v>
      </c>
      <c r="B4048" t="s">
        <v>254</v>
      </c>
      <c r="C4048" t="s">
        <v>191</v>
      </c>
      <c r="D4048">
        <v>0</v>
      </c>
      <c r="E4048">
        <v>0</v>
      </c>
      <c r="F4048">
        <v>0</v>
      </c>
      <c r="G4048">
        <v>0</v>
      </c>
      <c r="H4048">
        <v>0</v>
      </c>
      <c r="I4048">
        <v>0</v>
      </c>
      <c r="J4048">
        <v>0</v>
      </c>
      <c r="K4048">
        <v>0</v>
      </c>
      <c r="L4048">
        <v>0</v>
      </c>
      <c r="M4048">
        <v>0</v>
      </c>
      <c r="N4048">
        <v>0</v>
      </c>
      <c r="P4048" s="22" t="s">
        <v>34</v>
      </c>
      <c r="R4048" t="s">
        <v>99</v>
      </c>
      <c r="S4048" t="s">
        <v>173</v>
      </c>
      <c r="T4048" s="9" t="e">
        <f>VLOOKUP(A4048,Sku_list!$A$1:$D$2667,3,0)</f>
        <v>#N/A</v>
      </c>
      <c r="U4048" s="9" t="e">
        <f>VLOOKUP(A4048,Sku_list!$A$1:$D$2667,4,0)*(F4048/1000000*12)</f>
        <v>#N/A</v>
      </c>
      <c r="V4048" s="9" t="e">
        <f>VLOOKUP(A4048,Sku_list!$A$1:$D$2667,4,0)*(H4048/1000000*12)</f>
        <v>#N/A</v>
      </c>
      <c r="W4048" s="9" t="e">
        <f>VLOOKUP(A4048,Sku_list!$A$1:$D$2667,4,0)*(J4048/1000000*12)</f>
        <v>#N/A</v>
      </c>
      <c r="X4048" s="9" t="e">
        <f>VLOOKUP(A4048,Sku_list!$A$1:$D$2667,4,0)*(L4048/1000000*12)</f>
        <v>#N/A</v>
      </c>
      <c r="Y4048" s="9" t="e">
        <f>VLOOKUP(A4048,Sku_list!$A$1:$E$2667,5,0)*((J4048+F4048)/1000000000)</f>
        <v>#N/A</v>
      </c>
      <c r="AC4048" s="22">
        <f t="shared" ca="1" si="63"/>
        <v>6.6666666666666666E-2</v>
      </c>
    </row>
    <row r="4049" spans="1:29" x14ac:dyDescent="0.35">
      <c r="A4049">
        <v>1608193</v>
      </c>
      <c r="B4049" t="s">
        <v>254</v>
      </c>
      <c r="C4049" t="s">
        <v>139</v>
      </c>
      <c r="D4049">
        <v>0</v>
      </c>
      <c r="E4049">
        <v>0</v>
      </c>
      <c r="F4049">
        <v>0</v>
      </c>
      <c r="G4049">
        <v>1701</v>
      </c>
      <c r="H4049">
        <v>1701</v>
      </c>
      <c r="I4049">
        <v>0</v>
      </c>
      <c r="J4049">
        <v>3033</v>
      </c>
      <c r="K4049">
        <v>2901</v>
      </c>
      <c r="L4049">
        <v>4000</v>
      </c>
      <c r="M4049">
        <v>-734</v>
      </c>
      <c r="N4049">
        <v>734</v>
      </c>
      <c r="P4049" s="22">
        <v>1.1835</v>
      </c>
      <c r="R4049" t="s">
        <v>70</v>
      </c>
      <c r="S4049" t="s">
        <v>69</v>
      </c>
      <c r="T4049" s="9" t="e">
        <f>VLOOKUP(A4049,Sku_list!$A$1:$D$2667,3,0)</f>
        <v>#N/A</v>
      </c>
      <c r="U4049" s="9" t="e">
        <f>VLOOKUP(A4049,Sku_list!$A$1:$D$2667,4,0)*(F4049/1000000*12)</f>
        <v>#N/A</v>
      </c>
      <c r="V4049" s="9" t="e">
        <f>VLOOKUP(A4049,Sku_list!$A$1:$D$2667,4,0)*(H4049/1000000*12)</f>
        <v>#N/A</v>
      </c>
      <c r="W4049" s="9" t="e">
        <f>VLOOKUP(A4049,Sku_list!$A$1:$D$2667,4,0)*(J4049/1000000*12)</f>
        <v>#N/A</v>
      </c>
      <c r="X4049" s="9" t="e">
        <f>VLOOKUP(A4049,Sku_list!$A$1:$D$2667,4,0)*(L4049/1000000*12)</f>
        <v>#N/A</v>
      </c>
      <c r="Y4049" s="9" t="e">
        <f>VLOOKUP(A4049,Sku_list!$A$1:$E$2667,5,0)*((J4049+F4049)/1000000000)</f>
        <v>#N/A</v>
      </c>
      <c r="AC4049" s="22">
        <f t="shared" ca="1" si="63"/>
        <v>6.6666666666666666E-2</v>
      </c>
    </row>
    <row r="4050" spans="1:29" x14ac:dyDescent="0.35">
      <c r="A4050">
        <v>1608193</v>
      </c>
      <c r="B4050" t="s">
        <v>254</v>
      </c>
      <c r="C4050" t="s">
        <v>140</v>
      </c>
      <c r="D4050">
        <v>0</v>
      </c>
      <c r="E4050">
        <v>0</v>
      </c>
      <c r="F4050">
        <v>0</v>
      </c>
      <c r="G4050">
        <v>1143</v>
      </c>
      <c r="H4050">
        <v>942</v>
      </c>
      <c r="I4050">
        <v>0</v>
      </c>
      <c r="J4050">
        <v>1565</v>
      </c>
      <c r="K4050">
        <v>1460</v>
      </c>
      <c r="L4050">
        <v>2500</v>
      </c>
      <c r="M4050">
        <v>-7</v>
      </c>
      <c r="N4050">
        <v>7</v>
      </c>
      <c r="P4050" s="22">
        <v>1.0027999999999999</v>
      </c>
      <c r="R4050" t="s">
        <v>71</v>
      </c>
      <c r="S4050" t="s">
        <v>72</v>
      </c>
      <c r="T4050" s="9" t="e">
        <f>VLOOKUP(A4050,Sku_list!$A$1:$D$2667,3,0)</f>
        <v>#N/A</v>
      </c>
      <c r="U4050" s="9" t="e">
        <f>VLOOKUP(A4050,Sku_list!$A$1:$D$2667,4,0)*(F4050/1000000*12)</f>
        <v>#N/A</v>
      </c>
      <c r="V4050" s="9" t="e">
        <f>VLOOKUP(A4050,Sku_list!$A$1:$D$2667,4,0)*(H4050/1000000*12)</f>
        <v>#N/A</v>
      </c>
      <c r="W4050" s="9" t="e">
        <f>VLOOKUP(A4050,Sku_list!$A$1:$D$2667,4,0)*(J4050/1000000*12)</f>
        <v>#N/A</v>
      </c>
      <c r="X4050" s="9" t="e">
        <f>VLOOKUP(A4050,Sku_list!$A$1:$D$2667,4,0)*(L4050/1000000*12)</f>
        <v>#N/A</v>
      </c>
      <c r="Y4050" s="9" t="e">
        <f>VLOOKUP(A4050,Sku_list!$A$1:$E$2667,5,0)*((J4050+F4050)/1000000000)</f>
        <v>#N/A</v>
      </c>
      <c r="AC4050" s="22">
        <f t="shared" ca="1" si="63"/>
        <v>6.6666666666666666E-2</v>
      </c>
    </row>
    <row r="4051" spans="1:29" x14ac:dyDescent="0.35">
      <c r="A4051">
        <v>1608193</v>
      </c>
      <c r="B4051" t="s">
        <v>254</v>
      </c>
      <c r="C4051" t="s">
        <v>141</v>
      </c>
      <c r="D4051">
        <v>0</v>
      </c>
      <c r="E4051">
        <v>0</v>
      </c>
      <c r="F4051">
        <v>0</v>
      </c>
      <c r="G4051">
        <v>0</v>
      </c>
      <c r="H4051">
        <v>0</v>
      </c>
      <c r="I4051">
        <v>0</v>
      </c>
      <c r="J4051">
        <v>0</v>
      </c>
      <c r="K4051">
        <v>0</v>
      </c>
      <c r="L4051">
        <v>0</v>
      </c>
      <c r="M4051">
        <v>0</v>
      </c>
      <c r="N4051">
        <v>0</v>
      </c>
      <c r="P4051" s="22" t="s">
        <v>34</v>
      </c>
      <c r="R4051" t="s">
        <v>82</v>
      </c>
      <c r="S4051" t="s">
        <v>83</v>
      </c>
      <c r="T4051" s="9" t="e">
        <f>VLOOKUP(A4051,Sku_list!$A$1:$D$2667,3,0)</f>
        <v>#N/A</v>
      </c>
      <c r="U4051" s="9" t="e">
        <f>VLOOKUP(A4051,Sku_list!$A$1:$D$2667,4,0)*(F4051/1000000*12)</f>
        <v>#N/A</v>
      </c>
      <c r="V4051" s="9" t="e">
        <f>VLOOKUP(A4051,Sku_list!$A$1:$D$2667,4,0)*(H4051/1000000*12)</f>
        <v>#N/A</v>
      </c>
      <c r="W4051" s="9" t="e">
        <f>VLOOKUP(A4051,Sku_list!$A$1:$D$2667,4,0)*(J4051/1000000*12)</f>
        <v>#N/A</v>
      </c>
      <c r="X4051" s="9" t="e">
        <f>VLOOKUP(A4051,Sku_list!$A$1:$D$2667,4,0)*(L4051/1000000*12)</f>
        <v>#N/A</v>
      </c>
      <c r="Y4051" s="9" t="e">
        <f>VLOOKUP(A4051,Sku_list!$A$1:$E$2667,5,0)*((J4051+F4051)/1000000000)</f>
        <v>#N/A</v>
      </c>
      <c r="AC4051" s="22">
        <f t="shared" ca="1" si="63"/>
        <v>6.6666666666666666E-2</v>
      </c>
    </row>
    <row r="4052" spans="1:29" x14ac:dyDescent="0.35">
      <c r="A4052">
        <v>1608193</v>
      </c>
      <c r="B4052" t="s">
        <v>254</v>
      </c>
      <c r="C4052" t="s">
        <v>142</v>
      </c>
      <c r="D4052">
        <v>0</v>
      </c>
      <c r="E4052">
        <v>0</v>
      </c>
      <c r="F4052">
        <v>0</v>
      </c>
      <c r="G4052">
        <v>0</v>
      </c>
      <c r="H4052">
        <v>0</v>
      </c>
      <c r="I4052">
        <v>0</v>
      </c>
      <c r="J4052">
        <v>0</v>
      </c>
      <c r="K4052">
        <v>0</v>
      </c>
      <c r="L4052">
        <v>0</v>
      </c>
      <c r="M4052">
        <v>0</v>
      </c>
      <c r="N4052">
        <v>0</v>
      </c>
      <c r="P4052" s="22" t="s">
        <v>34</v>
      </c>
      <c r="R4052" t="s">
        <v>84</v>
      </c>
      <c r="S4052" t="s">
        <v>85</v>
      </c>
      <c r="T4052" s="9" t="e">
        <f>VLOOKUP(A4052,Sku_list!$A$1:$D$2667,3,0)</f>
        <v>#N/A</v>
      </c>
      <c r="U4052" s="9" t="e">
        <f>VLOOKUP(A4052,Sku_list!$A$1:$D$2667,4,0)*(F4052/1000000*12)</f>
        <v>#N/A</v>
      </c>
      <c r="V4052" s="9" t="e">
        <f>VLOOKUP(A4052,Sku_list!$A$1:$D$2667,4,0)*(H4052/1000000*12)</f>
        <v>#N/A</v>
      </c>
      <c r="W4052" s="9" t="e">
        <f>VLOOKUP(A4052,Sku_list!$A$1:$D$2667,4,0)*(J4052/1000000*12)</f>
        <v>#N/A</v>
      </c>
      <c r="X4052" s="9" t="e">
        <f>VLOOKUP(A4052,Sku_list!$A$1:$D$2667,4,0)*(L4052/1000000*12)</f>
        <v>#N/A</v>
      </c>
      <c r="Y4052" s="9" t="e">
        <f>VLOOKUP(A4052,Sku_list!$A$1:$E$2667,5,0)*((J4052+F4052)/1000000000)</f>
        <v>#N/A</v>
      </c>
      <c r="AC4052" s="22">
        <f t="shared" ca="1" si="63"/>
        <v>6.6666666666666666E-2</v>
      </c>
    </row>
    <row r="4053" spans="1:29" x14ac:dyDescent="0.35">
      <c r="A4053">
        <v>1608193</v>
      </c>
      <c r="B4053" t="s">
        <v>254</v>
      </c>
      <c r="C4053" t="s">
        <v>143</v>
      </c>
      <c r="D4053">
        <v>0</v>
      </c>
      <c r="E4053">
        <v>0</v>
      </c>
      <c r="F4053">
        <v>0</v>
      </c>
      <c r="G4053">
        <v>0</v>
      </c>
      <c r="H4053">
        <v>0</v>
      </c>
      <c r="I4053">
        <v>0</v>
      </c>
      <c r="J4053">
        <v>0</v>
      </c>
      <c r="K4053">
        <v>0</v>
      </c>
      <c r="L4053">
        <v>0</v>
      </c>
      <c r="M4053">
        <v>0</v>
      </c>
      <c r="N4053">
        <v>0</v>
      </c>
      <c r="P4053" s="22" t="s">
        <v>34</v>
      </c>
      <c r="R4053" t="s">
        <v>86</v>
      </c>
      <c r="S4053" t="s">
        <v>85</v>
      </c>
      <c r="T4053" s="9" t="e">
        <f>VLOOKUP(A4053,Sku_list!$A$1:$D$2667,3,0)</f>
        <v>#N/A</v>
      </c>
      <c r="U4053" s="9" t="e">
        <f>VLOOKUP(A4053,Sku_list!$A$1:$D$2667,4,0)*(F4053/1000000*12)</f>
        <v>#N/A</v>
      </c>
      <c r="V4053" s="9" t="e">
        <f>VLOOKUP(A4053,Sku_list!$A$1:$D$2667,4,0)*(H4053/1000000*12)</f>
        <v>#N/A</v>
      </c>
      <c r="W4053" s="9" t="e">
        <f>VLOOKUP(A4053,Sku_list!$A$1:$D$2667,4,0)*(J4053/1000000*12)</f>
        <v>#N/A</v>
      </c>
      <c r="X4053" s="9" t="e">
        <f>VLOOKUP(A4053,Sku_list!$A$1:$D$2667,4,0)*(L4053/1000000*12)</f>
        <v>#N/A</v>
      </c>
      <c r="Y4053" s="9" t="e">
        <f>VLOOKUP(A4053,Sku_list!$A$1:$E$2667,5,0)*((J4053+F4053)/1000000000)</f>
        <v>#N/A</v>
      </c>
      <c r="AC4053" s="22">
        <f t="shared" ca="1" si="63"/>
        <v>6.6666666666666666E-2</v>
      </c>
    </row>
    <row r="4054" spans="1:29" x14ac:dyDescent="0.35">
      <c r="A4054">
        <v>1608193</v>
      </c>
      <c r="B4054" t="s">
        <v>254</v>
      </c>
      <c r="C4054" t="s">
        <v>144</v>
      </c>
      <c r="D4054">
        <v>0</v>
      </c>
      <c r="E4054">
        <v>4</v>
      </c>
      <c r="F4054">
        <v>0</v>
      </c>
      <c r="G4054">
        <v>910</v>
      </c>
      <c r="H4054">
        <v>715</v>
      </c>
      <c r="I4054">
        <v>0</v>
      </c>
      <c r="J4054">
        <v>1419</v>
      </c>
      <c r="K4054">
        <v>1392</v>
      </c>
      <c r="L4054">
        <v>2000</v>
      </c>
      <c r="M4054">
        <v>-134</v>
      </c>
      <c r="N4054">
        <v>134</v>
      </c>
      <c r="P4054" s="22">
        <v>1.0669999999999999</v>
      </c>
      <c r="R4054" t="s">
        <v>87</v>
      </c>
      <c r="S4054" t="s">
        <v>72</v>
      </c>
      <c r="T4054" s="9" t="e">
        <f>VLOOKUP(A4054,Sku_list!$A$1:$D$2667,3,0)</f>
        <v>#N/A</v>
      </c>
      <c r="U4054" s="9" t="e">
        <f>VLOOKUP(A4054,Sku_list!$A$1:$D$2667,4,0)*(F4054/1000000*12)</f>
        <v>#N/A</v>
      </c>
      <c r="V4054" s="9" t="e">
        <f>VLOOKUP(A4054,Sku_list!$A$1:$D$2667,4,0)*(H4054/1000000*12)</f>
        <v>#N/A</v>
      </c>
      <c r="W4054" s="9" t="e">
        <f>VLOOKUP(A4054,Sku_list!$A$1:$D$2667,4,0)*(J4054/1000000*12)</f>
        <v>#N/A</v>
      </c>
      <c r="X4054" s="9" t="e">
        <f>VLOOKUP(A4054,Sku_list!$A$1:$D$2667,4,0)*(L4054/1000000*12)</f>
        <v>#N/A</v>
      </c>
      <c r="Y4054" s="9" t="e">
        <f>VLOOKUP(A4054,Sku_list!$A$1:$E$2667,5,0)*((J4054+F4054)/1000000000)</f>
        <v>#N/A</v>
      </c>
      <c r="AC4054" s="22">
        <f t="shared" ca="1" si="63"/>
        <v>6.6666666666666666E-2</v>
      </c>
    </row>
    <row r="4055" spans="1:29" x14ac:dyDescent="0.35">
      <c r="A4055">
        <v>1608193</v>
      </c>
      <c r="B4055" t="s">
        <v>254</v>
      </c>
      <c r="C4055" t="s">
        <v>145</v>
      </c>
      <c r="D4055">
        <v>0</v>
      </c>
      <c r="E4055">
        <v>0</v>
      </c>
      <c r="F4055">
        <v>0</v>
      </c>
      <c r="G4055">
        <v>0</v>
      </c>
      <c r="H4055">
        <v>0</v>
      </c>
      <c r="I4055">
        <v>0</v>
      </c>
      <c r="J4055">
        <v>0</v>
      </c>
      <c r="K4055">
        <v>0</v>
      </c>
      <c r="L4055">
        <v>0</v>
      </c>
      <c r="M4055">
        <v>0</v>
      </c>
      <c r="N4055">
        <v>0</v>
      </c>
      <c r="P4055" s="22" t="s">
        <v>34</v>
      </c>
      <c r="R4055" t="s">
        <v>88</v>
      </c>
      <c r="S4055" t="s">
        <v>83</v>
      </c>
      <c r="T4055" s="9" t="e">
        <f>VLOOKUP(A4055,Sku_list!$A$1:$D$2667,3,0)</f>
        <v>#N/A</v>
      </c>
      <c r="U4055" s="9" t="e">
        <f>VLOOKUP(A4055,Sku_list!$A$1:$D$2667,4,0)*(F4055/1000000*12)</f>
        <v>#N/A</v>
      </c>
      <c r="V4055" s="9" t="e">
        <f>VLOOKUP(A4055,Sku_list!$A$1:$D$2667,4,0)*(H4055/1000000*12)</f>
        <v>#N/A</v>
      </c>
      <c r="W4055" s="9" t="e">
        <f>VLOOKUP(A4055,Sku_list!$A$1:$D$2667,4,0)*(J4055/1000000*12)</f>
        <v>#N/A</v>
      </c>
      <c r="X4055" s="9" t="e">
        <f>VLOOKUP(A4055,Sku_list!$A$1:$D$2667,4,0)*(L4055/1000000*12)</f>
        <v>#N/A</v>
      </c>
      <c r="Y4055" s="9" t="e">
        <f>VLOOKUP(A4055,Sku_list!$A$1:$E$2667,5,0)*((J4055+F4055)/1000000000)</f>
        <v>#N/A</v>
      </c>
      <c r="AC4055" s="22">
        <f t="shared" ca="1" si="63"/>
        <v>6.6666666666666666E-2</v>
      </c>
    </row>
    <row r="4056" spans="1:29" x14ac:dyDescent="0.35">
      <c r="A4056">
        <v>1608193</v>
      </c>
      <c r="B4056" t="s">
        <v>254</v>
      </c>
      <c r="C4056" t="s">
        <v>146</v>
      </c>
      <c r="D4056">
        <v>0</v>
      </c>
      <c r="E4056">
        <v>0</v>
      </c>
      <c r="F4056">
        <v>0</v>
      </c>
      <c r="G4056">
        <v>2124</v>
      </c>
      <c r="H4056">
        <v>1554</v>
      </c>
      <c r="I4056">
        <v>0</v>
      </c>
      <c r="J4056">
        <v>1966</v>
      </c>
      <c r="K4056">
        <v>1669</v>
      </c>
      <c r="L4056">
        <v>3442</v>
      </c>
      <c r="M4056">
        <v>-78</v>
      </c>
      <c r="N4056">
        <v>78</v>
      </c>
      <c r="P4056" s="22">
        <v>1.0226612434631028</v>
      </c>
      <c r="R4056" t="s">
        <v>89</v>
      </c>
      <c r="S4056" t="s">
        <v>69</v>
      </c>
      <c r="T4056" s="9" t="e">
        <f>VLOOKUP(A4056,Sku_list!$A$1:$D$2667,3,0)</f>
        <v>#N/A</v>
      </c>
      <c r="U4056" s="9" t="e">
        <f>VLOOKUP(A4056,Sku_list!$A$1:$D$2667,4,0)*(F4056/1000000*12)</f>
        <v>#N/A</v>
      </c>
      <c r="V4056" s="9" t="e">
        <f>VLOOKUP(A4056,Sku_list!$A$1:$D$2667,4,0)*(H4056/1000000*12)</f>
        <v>#N/A</v>
      </c>
      <c r="W4056" s="9" t="e">
        <f>VLOOKUP(A4056,Sku_list!$A$1:$D$2667,4,0)*(J4056/1000000*12)</f>
        <v>#N/A</v>
      </c>
      <c r="X4056" s="9" t="e">
        <f>VLOOKUP(A4056,Sku_list!$A$1:$D$2667,4,0)*(L4056/1000000*12)</f>
        <v>#N/A</v>
      </c>
      <c r="Y4056" s="9" t="e">
        <f>VLOOKUP(A4056,Sku_list!$A$1:$E$2667,5,0)*((J4056+F4056)/1000000000)</f>
        <v>#N/A</v>
      </c>
      <c r="AC4056" s="22">
        <f t="shared" ca="1" si="63"/>
        <v>6.6666666666666666E-2</v>
      </c>
    </row>
    <row r="4057" spans="1:29" x14ac:dyDescent="0.35">
      <c r="A4057">
        <v>1608193</v>
      </c>
      <c r="B4057" t="s">
        <v>254</v>
      </c>
      <c r="C4057" t="s">
        <v>147</v>
      </c>
      <c r="D4057">
        <v>0</v>
      </c>
      <c r="E4057">
        <v>0</v>
      </c>
      <c r="F4057">
        <v>0</v>
      </c>
      <c r="G4057">
        <v>4344</v>
      </c>
      <c r="H4057">
        <v>2556</v>
      </c>
      <c r="I4057">
        <v>0</v>
      </c>
      <c r="J4057">
        <v>6387</v>
      </c>
      <c r="K4057">
        <v>4959</v>
      </c>
      <c r="L4057">
        <v>7015</v>
      </c>
      <c r="M4057">
        <v>-1928</v>
      </c>
      <c r="N4057">
        <v>1928</v>
      </c>
      <c r="P4057" s="22">
        <v>1.274839629365645</v>
      </c>
      <c r="R4057" t="s">
        <v>90</v>
      </c>
      <c r="S4057" t="s">
        <v>69</v>
      </c>
      <c r="T4057" s="9" t="e">
        <f>VLOOKUP(A4057,Sku_list!$A$1:$D$2667,3,0)</f>
        <v>#N/A</v>
      </c>
      <c r="U4057" s="9" t="e">
        <f>VLOOKUP(A4057,Sku_list!$A$1:$D$2667,4,0)*(F4057/1000000*12)</f>
        <v>#N/A</v>
      </c>
      <c r="V4057" s="9" t="e">
        <f>VLOOKUP(A4057,Sku_list!$A$1:$D$2667,4,0)*(H4057/1000000*12)</f>
        <v>#N/A</v>
      </c>
      <c r="W4057" s="9" t="e">
        <f>VLOOKUP(A4057,Sku_list!$A$1:$D$2667,4,0)*(J4057/1000000*12)</f>
        <v>#N/A</v>
      </c>
      <c r="X4057" s="9" t="e">
        <f>VLOOKUP(A4057,Sku_list!$A$1:$D$2667,4,0)*(L4057/1000000*12)</f>
        <v>#N/A</v>
      </c>
      <c r="Y4057" s="9" t="e">
        <f>VLOOKUP(A4057,Sku_list!$A$1:$E$2667,5,0)*((J4057+F4057)/1000000000)</f>
        <v>#N/A</v>
      </c>
      <c r="AC4057" s="22">
        <f t="shared" ca="1" si="63"/>
        <v>6.6666666666666666E-2</v>
      </c>
    </row>
    <row r="4058" spans="1:29" x14ac:dyDescent="0.35">
      <c r="A4058">
        <v>1608193</v>
      </c>
      <c r="B4058" t="s">
        <v>254</v>
      </c>
      <c r="C4058" t="s">
        <v>148</v>
      </c>
      <c r="D4058">
        <v>0</v>
      </c>
      <c r="E4058">
        <v>0</v>
      </c>
      <c r="F4058">
        <v>0</v>
      </c>
      <c r="G4058">
        <v>0</v>
      </c>
      <c r="H4058">
        <v>0</v>
      </c>
      <c r="I4058">
        <v>0</v>
      </c>
      <c r="J4058">
        <v>0</v>
      </c>
      <c r="K4058">
        <v>0</v>
      </c>
      <c r="L4058">
        <v>0</v>
      </c>
      <c r="M4058">
        <v>0</v>
      </c>
      <c r="N4058">
        <v>0</v>
      </c>
      <c r="P4058" s="22" t="s">
        <v>34</v>
      </c>
      <c r="R4058" t="s">
        <v>91</v>
      </c>
      <c r="S4058" t="s">
        <v>85</v>
      </c>
      <c r="T4058" s="9" t="e">
        <f>VLOOKUP(A4058,Sku_list!$A$1:$D$2667,3,0)</f>
        <v>#N/A</v>
      </c>
      <c r="U4058" s="9" t="e">
        <f>VLOOKUP(A4058,Sku_list!$A$1:$D$2667,4,0)*(F4058/1000000*12)</f>
        <v>#N/A</v>
      </c>
      <c r="V4058" s="9" t="e">
        <f>VLOOKUP(A4058,Sku_list!$A$1:$D$2667,4,0)*(H4058/1000000*12)</f>
        <v>#N/A</v>
      </c>
      <c r="W4058" s="9" t="e">
        <f>VLOOKUP(A4058,Sku_list!$A$1:$D$2667,4,0)*(J4058/1000000*12)</f>
        <v>#N/A</v>
      </c>
      <c r="X4058" s="9" t="e">
        <f>VLOOKUP(A4058,Sku_list!$A$1:$D$2667,4,0)*(L4058/1000000*12)</f>
        <v>#N/A</v>
      </c>
      <c r="Y4058" s="9" t="e">
        <f>VLOOKUP(A4058,Sku_list!$A$1:$E$2667,5,0)*((J4058+F4058)/1000000000)</f>
        <v>#N/A</v>
      </c>
      <c r="AC4058" s="22">
        <f t="shared" ca="1" si="63"/>
        <v>6.6666666666666666E-2</v>
      </c>
    </row>
    <row r="4059" spans="1:29" x14ac:dyDescent="0.35">
      <c r="A4059">
        <v>1608193</v>
      </c>
      <c r="B4059" t="s">
        <v>254</v>
      </c>
      <c r="C4059" t="s">
        <v>149</v>
      </c>
      <c r="D4059">
        <v>0</v>
      </c>
      <c r="E4059">
        <v>0</v>
      </c>
      <c r="F4059">
        <v>0</v>
      </c>
      <c r="G4059">
        <v>0</v>
      </c>
      <c r="H4059">
        <v>0</v>
      </c>
      <c r="I4059">
        <v>0</v>
      </c>
      <c r="J4059">
        <v>0</v>
      </c>
      <c r="K4059">
        <v>0</v>
      </c>
      <c r="L4059">
        <v>0</v>
      </c>
      <c r="M4059">
        <v>0</v>
      </c>
      <c r="N4059">
        <v>0</v>
      </c>
      <c r="P4059" s="22" t="s">
        <v>34</v>
      </c>
      <c r="R4059" t="s">
        <v>92</v>
      </c>
      <c r="S4059" t="s">
        <v>85</v>
      </c>
      <c r="T4059" s="9" t="e">
        <f>VLOOKUP(A4059,Sku_list!$A$1:$D$2667,3,0)</f>
        <v>#N/A</v>
      </c>
      <c r="U4059" s="9" t="e">
        <f>VLOOKUP(A4059,Sku_list!$A$1:$D$2667,4,0)*(F4059/1000000*12)</f>
        <v>#N/A</v>
      </c>
      <c r="V4059" s="9" t="e">
        <f>VLOOKUP(A4059,Sku_list!$A$1:$D$2667,4,0)*(H4059/1000000*12)</f>
        <v>#N/A</v>
      </c>
      <c r="W4059" s="9" t="e">
        <f>VLOOKUP(A4059,Sku_list!$A$1:$D$2667,4,0)*(J4059/1000000*12)</f>
        <v>#N/A</v>
      </c>
      <c r="X4059" s="9" t="e">
        <f>VLOOKUP(A4059,Sku_list!$A$1:$D$2667,4,0)*(L4059/1000000*12)</f>
        <v>#N/A</v>
      </c>
      <c r="Y4059" s="9" t="e">
        <f>VLOOKUP(A4059,Sku_list!$A$1:$E$2667,5,0)*((J4059+F4059)/1000000000)</f>
        <v>#N/A</v>
      </c>
      <c r="AC4059" s="22">
        <f t="shared" ca="1" si="63"/>
        <v>6.6666666666666666E-2</v>
      </c>
    </row>
    <row r="4060" spans="1:29" x14ac:dyDescent="0.35">
      <c r="A4060">
        <v>1608193</v>
      </c>
      <c r="B4060" t="s">
        <v>254</v>
      </c>
      <c r="C4060" t="s">
        <v>150</v>
      </c>
      <c r="D4060">
        <v>0</v>
      </c>
      <c r="E4060">
        <v>0</v>
      </c>
      <c r="F4060">
        <v>0</v>
      </c>
      <c r="G4060">
        <v>0</v>
      </c>
      <c r="H4060">
        <v>0</v>
      </c>
      <c r="I4060">
        <v>0</v>
      </c>
      <c r="J4060">
        <v>0</v>
      </c>
      <c r="K4060">
        <v>0</v>
      </c>
      <c r="L4060">
        <v>0</v>
      </c>
      <c r="M4060">
        <v>0</v>
      </c>
      <c r="N4060">
        <v>0</v>
      </c>
      <c r="P4060" s="22" t="s">
        <v>34</v>
      </c>
      <c r="R4060" t="s">
        <v>93</v>
      </c>
      <c r="S4060" t="s">
        <v>85</v>
      </c>
      <c r="T4060" s="9" t="e">
        <f>VLOOKUP(A4060,Sku_list!$A$1:$D$2667,3,0)</f>
        <v>#N/A</v>
      </c>
      <c r="U4060" s="9" t="e">
        <f>VLOOKUP(A4060,Sku_list!$A$1:$D$2667,4,0)*(F4060/1000000*12)</f>
        <v>#N/A</v>
      </c>
      <c r="V4060" s="9" t="e">
        <f>VLOOKUP(A4060,Sku_list!$A$1:$D$2667,4,0)*(H4060/1000000*12)</f>
        <v>#N/A</v>
      </c>
      <c r="W4060" s="9" t="e">
        <f>VLOOKUP(A4060,Sku_list!$A$1:$D$2667,4,0)*(J4060/1000000*12)</f>
        <v>#N/A</v>
      </c>
      <c r="X4060" s="9" t="e">
        <f>VLOOKUP(A4060,Sku_list!$A$1:$D$2667,4,0)*(L4060/1000000*12)</f>
        <v>#N/A</v>
      </c>
      <c r="Y4060" s="9" t="e">
        <f>VLOOKUP(A4060,Sku_list!$A$1:$E$2667,5,0)*((J4060+F4060)/1000000000)</f>
        <v>#N/A</v>
      </c>
      <c r="AC4060" s="22">
        <f t="shared" ca="1" si="63"/>
        <v>6.6666666666666666E-2</v>
      </c>
    </row>
    <row r="4061" spans="1:29" x14ac:dyDescent="0.35">
      <c r="A4061">
        <v>1608193</v>
      </c>
      <c r="B4061" t="s">
        <v>254</v>
      </c>
      <c r="C4061" t="s">
        <v>151</v>
      </c>
      <c r="D4061">
        <v>0</v>
      </c>
      <c r="E4061">
        <v>0</v>
      </c>
      <c r="F4061">
        <v>0</v>
      </c>
      <c r="G4061">
        <v>0</v>
      </c>
      <c r="H4061">
        <v>0</v>
      </c>
      <c r="I4061">
        <v>0</v>
      </c>
      <c r="J4061">
        <v>0</v>
      </c>
      <c r="K4061">
        <v>0</v>
      </c>
      <c r="L4061">
        <v>0</v>
      </c>
      <c r="M4061">
        <v>0</v>
      </c>
      <c r="N4061">
        <v>0</v>
      </c>
      <c r="P4061" s="22" t="s">
        <v>34</v>
      </c>
      <c r="R4061" t="s">
        <v>94</v>
      </c>
      <c r="S4061" t="s">
        <v>83</v>
      </c>
      <c r="T4061" s="9" t="e">
        <f>VLOOKUP(A4061,Sku_list!$A$1:$D$2667,3,0)</f>
        <v>#N/A</v>
      </c>
      <c r="U4061" s="9" t="e">
        <f>VLOOKUP(A4061,Sku_list!$A$1:$D$2667,4,0)*(F4061/1000000*12)</f>
        <v>#N/A</v>
      </c>
      <c r="V4061" s="9" t="e">
        <f>VLOOKUP(A4061,Sku_list!$A$1:$D$2667,4,0)*(H4061/1000000*12)</f>
        <v>#N/A</v>
      </c>
      <c r="W4061" s="9" t="e">
        <f>VLOOKUP(A4061,Sku_list!$A$1:$D$2667,4,0)*(J4061/1000000*12)</f>
        <v>#N/A</v>
      </c>
      <c r="X4061" s="9" t="e">
        <f>VLOOKUP(A4061,Sku_list!$A$1:$D$2667,4,0)*(L4061/1000000*12)</f>
        <v>#N/A</v>
      </c>
      <c r="Y4061" s="9" t="e">
        <f>VLOOKUP(A4061,Sku_list!$A$1:$E$2667,5,0)*((J4061+F4061)/1000000000)</f>
        <v>#N/A</v>
      </c>
      <c r="AC4061" s="22">
        <f t="shared" ca="1" si="63"/>
        <v>6.6666666666666666E-2</v>
      </c>
    </row>
    <row r="4062" spans="1:29" x14ac:dyDescent="0.35">
      <c r="A4062">
        <v>1608193</v>
      </c>
      <c r="B4062" t="s">
        <v>254</v>
      </c>
      <c r="C4062" t="s">
        <v>152</v>
      </c>
      <c r="D4062">
        <v>0</v>
      </c>
      <c r="E4062">
        <v>0</v>
      </c>
      <c r="F4062">
        <v>0</v>
      </c>
      <c r="G4062">
        <v>0</v>
      </c>
      <c r="H4062">
        <v>0</v>
      </c>
      <c r="I4062">
        <v>0</v>
      </c>
      <c r="J4062">
        <v>0</v>
      </c>
      <c r="K4062">
        <v>0</v>
      </c>
      <c r="L4062">
        <v>0</v>
      </c>
      <c r="M4062">
        <v>0</v>
      </c>
      <c r="N4062">
        <v>0</v>
      </c>
      <c r="P4062" s="22" t="s">
        <v>34</v>
      </c>
      <c r="R4062" t="s">
        <v>95</v>
      </c>
      <c r="S4062" t="s">
        <v>83</v>
      </c>
      <c r="T4062" s="9" t="e">
        <f>VLOOKUP(A4062,Sku_list!$A$1:$D$2667,3,0)</f>
        <v>#N/A</v>
      </c>
      <c r="U4062" s="9" t="e">
        <f>VLOOKUP(A4062,Sku_list!$A$1:$D$2667,4,0)*(F4062/1000000*12)</f>
        <v>#N/A</v>
      </c>
      <c r="V4062" s="9" t="e">
        <f>VLOOKUP(A4062,Sku_list!$A$1:$D$2667,4,0)*(H4062/1000000*12)</f>
        <v>#N/A</v>
      </c>
      <c r="W4062" s="9" t="e">
        <f>VLOOKUP(A4062,Sku_list!$A$1:$D$2667,4,0)*(J4062/1000000*12)</f>
        <v>#N/A</v>
      </c>
      <c r="X4062" s="9" t="e">
        <f>VLOOKUP(A4062,Sku_list!$A$1:$D$2667,4,0)*(L4062/1000000*12)</f>
        <v>#N/A</v>
      </c>
      <c r="Y4062" s="9" t="e">
        <f>VLOOKUP(A4062,Sku_list!$A$1:$E$2667,5,0)*((J4062+F4062)/1000000000)</f>
        <v>#N/A</v>
      </c>
      <c r="AC4062" s="22">
        <f t="shared" ca="1" si="63"/>
        <v>6.6666666666666666E-2</v>
      </c>
    </row>
    <row r="4063" spans="1:29" x14ac:dyDescent="0.35">
      <c r="A4063">
        <v>1608193</v>
      </c>
      <c r="B4063" t="s">
        <v>254</v>
      </c>
      <c r="C4063" t="s">
        <v>153</v>
      </c>
      <c r="D4063">
        <v>0</v>
      </c>
      <c r="E4063">
        <v>0</v>
      </c>
      <c r="F4063">
        <v>0</v>
      </c>
      <c r="G4063">
        <v>0</v>
      </c>
      <c r="H4063">
        <v>0</v>
      </c>
      <c r="I4063">
        <v>0</v>
      </c>
      <c r="J4063">
        <v>0</v>
      </c>
      <c r="K4063">
        <v>0</v>
      </c>
      <c r="L4063">
        <v>0</v>
      </c>
      <c r="M4063">
        <v>0</v>
      </c>
      <c r="N4063">
        <v>0</v>
      </c>
      <c r="P4063" s="22" t="s">
        <v>34</v>
      </c>
      <c r="R4063" t="s">
        <v>189</v>
      </c>
      <c r="S4063" t="s">
        <v>190</v>
      </c>
      <c r="T4063" s="9" t="e">
        <f>VLOOKUP(A4063,Sku_list!$A$1:$D$2667,3,0)</f>
        <v>#N/A</v>
      </c>
      <c r="U4063" s="9" t="e">
        <f>VLOOKUP(A4063,Sku_list!$A$1:$D$2667,4,0)*(F4063/1000000*12)</f>
        <v>#N/A</v>
      </c>
      <c r="V4063" s="9" t="e">
        <f>VLOOKUP(A4063,Sku_list!$A$1:$D$2667,4,0)*(H4063/1000000*12)</f>
        <v>#N/A</v>
      </c>
      <c r="W4063" s="9" t="e">
        <f>VLOOKUP(A4063,Sku_list!$A$1:$D$2667,4,0)*(J4063/1000000*12)</f>
        <v>#N/A</v>
      </c>
      <c r="X4063" s="9" t="e">
        <f>VLOOKUP(A4063,Sku_list!$A$1:$D$2667,4,0)*(L4063/1000000*12)</f>
        <v>#N/A</v>
      </c>
      <c r="Y4063" s="9" t="e">
        <f>VLOOKUP(A4063,Sku_list!$A$1:$E$2667,5,0)*((J4063+F4063)/1000000000)</f>
        <v>#N/A</v>
      </c>
      <c r="AC4063" s="22">
        <f t="shared" ca="1" si="63"/>
        <v>6.6666666666666666E-2</v>
      </c>
    </row>
    <row r="4064" spans="1:29" x14ac:dyDescent="0.35">
      <c r="A4064">
        <v>1608193</v>
      </c>
      <c r="B4064" t="s">
        <v>254</v>
      </c>
      <c r="C4064" t="s">
        <v>154</v>
      </c>
      <c r="D4064">
        <v>0</v>
      </c>
      <c r="E4064">
        <v>0</v>
      </c>
      <c r="F4064">
        <v>0</v>
      </c>
      <c r="G4064">
        <v>582</v>
      </c>
      <c r="H4064">
        <v>444</v>
      </c>
      <c r="I4064">
        <v>0</v>
      </c>
      <c r="J4064">
        <v>765</v>
      </c>
      <c r="K4064">
        <v>630</v>
      </c>
      <c r="L4064">
        <v>1200</v>
      </c>
      <c r="M4064">
        <v>-9</v>
      </c>
      <c r="N4064">
        <v>9</v>
      </c>
      <c r="P4064" s="22">
        <v>1.0075000000000001</v>
      </c>
      <c r="R4064" t="s">
        <v>96</v>
      </c>
      <c r="S4064" t="s">
        <v>72</v>
      </c>
      <c r="T4064" s="9" t="e">
        <f>VLOOKUP(A4064,Sku_list!$A$1:$D$2667,3,0)</f>
        <v>#N/A</v>
      </c>
      <c r="U4064" s="9" t="e">
        <f>VLOOKUP(A4064,Sku_list!$A$1:$D$2667,4,0)*(F4064/1000000*12)</f>
        <v>#N/A</v>
      </c>
      <c r="V4064" s="9" t="e">
        <f>VLOOKUP(A4064,Sku_list!$A$1:$D$2667,4,0)*(H4064/1000000*12)</f>
        <v>#N/A</v>
      </c>
      <c r="W4064" s="9" t="e">
        <f>VLOOKUP(A4064,Sku_list!$A$1:$D$2667,4,0)*(J4064/1000000*12)</f>
        <v>#N/A</v>
      </c>
      <c r="X4064" s="9" t="e">
        <f>VLOOKUP(A4064,Sku_list!$A$1:$D$2667,4,0)*(L4064/1000000*12)</f>
        <v>#N/A</v>
      </c>
      <c r="Y4064" s="9" t="e">
        <f>VLOOKUP(A4064,Sku_list!$A$1:$E$2667,5,0)*((J4064+F4064)/1000000000)</f>
        <v>#N/A</v>
      </c>
      <c r="AC4064" s="22">
        <f t="shared" ca="1" si="63"/>
        <v>6.6666666666666666E-2</v>
      </c>
    </row>
    <row r="4065" spans="1:29" x14ac:dyDescent="0.35">
      <c r="A4065">
        <v>1608193</v>
      </c>
      <c r="B4065" t="s">
        <v>254</v>
      </c>
      <c r="C4065" t="s">
        <v>155</v>
      </c>
      <c r="D4065">
        <v>0</v>
      </c>
      <c r="E4065">
        <v>30</v>
      </c>
      <c r="F4065">
        <v>150</v>
      </c>
      <c r="G4065">
        <v>633</v>
      </c>
      <c r="H4065">
        <v>402</v>
      </c>
      <c r="I4065">
        <v>0</v>
      </c>
      <c r="J4065">
        <v>189</v>
      </c>
      <c r="K4065">
        <v>282</v>
      </c>
      <c r="L4065">
        <v>1100</v>
      </c>
      <c r="M4065">
        <v>359</v>
      </c>
      <c r="N4065">
        <v>-359</v>
      </c>
      <c r="P4065" s="22">
        <v>0.67363636363636359</v>
      </c>
      <c r="R4065" t="s">
        <v>97</v>
      </c>
      <c r="S4065" t="s">
        <v>72</v>
      </c>
      <c r="T4065" s="9" t="e">
        <f>VLOOKUP(A4065,Sku_list!$A$1:$D$2667,3,0)</f>
        <v>#N/A</v>
      </c>
      <c r="U4065" s="9" t="e">
        <f>VLOOKUP(A4065,Sku_list!$A$1:$D$2667,4,0)*(F4065/1000000*12)</f>
        <v>#N/A</v>
      </c>
      <c r="V4065" s="9" t="e">
        <f>VLOOKUP(A4065,Sku_list!$A$1:$D$2667,4,0)*(H4065/1000000*12)</f>
        <v>#N/A</v>
      </c>
      <c r="W4065" s="9" t="e">
        <f>VLOOKUP(A4065,Sku_list!$A$1:$D$2667,4,0)*(J4065/1000000*12)</f>
        <v>#N/A</v>
      </c>
      <c r="X4065" s="9" t="e">
        <f>VLOOKUP(A4065,Sku_list!$A$1:$D$2667,4,0)*(L4065/1000000*12)</f>
        <v>#N/A</v>
      </c>
      <c r="Y4065" s="9" t="e">
        <f>VLOOKUP(A4065,Sku_list!$A$1:$E$2667,5,0)*((J4065+F4065)/1000000000)</f>
        <v>#N/A</v>
      </c>
      <c r="AC4065" s="22">
        <f t="shared" ca="1" si="63"/>
        <v>6.6666666666666666E-2</v>
      </c>
    </row>
    <row r="4066" spans="1:29" x14ac:dyDescent="0.35">
      <c r="A4066">
        <v>1608193</v>
      </c>
      <c r="B4066" t="s">
        <v>254</v>
      </c>
      <c r="C4066" t="s">
        <v>156</v>
      </c>
      <c r="D4066">
        <v>0</v>
      </c>
      <c r="E4066">
        <v>0</v>
      </c>
      <c r="F4066">
        <v>0</v>
      </c>
      <c r="G4066">
        <v>0</v>
      </c>
      <c r="H4066">
        <v>0</v>
      </c>
      <c r="I4066">
        <v>0</v>
      </c>
      <c r="J4066">
        <v>0</v>
      </c>
      <c r="K4066">
        <v>0</v>
      </c>
      <c r="L4066">
        <v>0</v>
      </c>
      <c r="M4066">
        <v>0</v>
      </c>
      <c r="N4066">
        <v>0</v>
      </c>
      <c r="P4066" s="22" t="s">
        <v>34</v>
      </c>
      <c r="R4066" t="s">
        <v>38</v>
      </c>
      <c r="S4066" t="s">
        <v>69</v>
      </c>
      <c r="T4066" s="9" t="e">
        <f>VLOOKUP(A4066,Sku_list!$A$1:$D$2667,3,0)</f>
        <v>#N/A</v>
      </c>
      <c r="U4066" s="9" t="e">
        <f>VLOOKUP(A4066,Sku_list!$A$1:$D$2667,4,0)*(F4066/1000000*12)</f>
        <v>#N/A</v>
      </c>
      <c r="V4066" s="9" t="e">
        <f>VLOOKUP(A4066,Sku_list!$A$1:$D$2667,4,0)*(H4066/1000000*12)</f>
        <v>#N/A</v>
      </c>
      <c r="W4066" s="9" t="e">
        <f>VLOOKUP(A4066,Sku_list!$A$1:$D$2667,4,0)*(J4066/1000000*12)</f>
        <v>#N/A</v>
      </c>
      <c r="X4066" s="9" t="e">
        <f>VLOOKUP(A4066,Sku_list!$A$1:$D$2667,4,0)*(L4066/1000000*12)</f>
        <v>#N/A</v>
      </c>
      <c r="Y4066" s="9" t="e">
        <f>VLOOKUP(A4066,Sku_list!$A$1:$E$2667,5,0)*((J4066+F4066)/1000000000)</f>
        <v>#N/A</v>
      </c>
      <c r="AC4066" s="22">
        <f t="shared" ca="1" si="63"/>
        <v>6.6666666666666666E-2</v>
      </c>
    </row>
    <row r="4067" spans="1:29" x14ac:dyDescent="0.35">
      <c r="A4067">
        <v>1608193</v>
      </c>
      <c r="B4067" t="s">
        <v>254</v>
      </c>
      <c r="C4067" t="s">
        <v>157</v>
      </c>
      <c r="D4067">
        <v>0</v>
      </c>
      <c r="E4067">
        <v>450</v>
      </c>
      <c r="F4067">
        <v>0</v>
      </c>
      <c r="G4067">
        <v>441</v>
      </c>
      <c r="H4067">
        <v>375</v>
      </c>
      <c r="I4067">
        <v>0</v>
      </c>
      <c r="J4067">
        <v>419</v>
      </c>
      <c r="K4067">
        <v>389</v>
      </c>
      <c r="L4067">
        <v>1120</v>
      </c>
      <c r="M4067">
        <v>326</v>
      </c>
      <c r="N4067">
        <v>-326</v>
      </c>
      <c r="P4067" s="22">
        <v>0.70892857142857146</v>
      </c>
      <c r="R4067" t="s">
        <v>98</v>
      </c>
      <c r="S4067" t="s">
        <v>72</v>
      </c>
      <c r="T4067" s="9" t="e">
        <f>VLOOKUP(A4067,Sku_list!$A$1:$D$2667,3,0)</f>
        <v>#N/A</v>
      </c>
      <c r="U4067" s="9" t="e">
        <f>VLOOKUP(A4067,Sku_list!$A$1:$D$2667,4,0)*(F4067/1000000*12)</f>
        <v>#N/A</v>
      </c>
      <c r="V4067" s="9" t="e">
        <f>VLOOKUP(A4067,Sku_list!$A$1:$D$2667,4,0)*(H4067/1000000*12)</f>
        <v>#N/A</v>
      </c>
      <c r="W4067" s="9" t="e">
        <f>VLOOKUP(A4067,Sku_list!$A$1:$D$2667,4,0)*(J4067/1000000*12)</f>
        <v>#N/A</v>
      </c>
      <c r="X4067" s="9" t="e">
        <f>VLOOKUP(A4067,Sku_list!$A$1:$D$2667,4,0)*(L4067/1000000*12)</f>
        <v>#N/A</v>
      </c>
      <c r="Y4067" s="9" t="e">
        <f>VLOOKUP(A4067,Sku_list!$A$1:$E$2667,5,0)*((J4067+F4067)/1000000000)</f>
        <v>#N/A</v>
      </c>
      <c r="AC4067" s="22">
        <f t="shared" ca="1" si="63"/>
        <v>6.6666666666666666E-2</v>
      </c>
    </row>
    <row r="4068" spans="1:29" x14ac:dyDescent="0.35">
      <c r="A4068">
        <v>1608193</v>
      </c>
      <c r="B4068" t="s">
        <v>254</v>
      </c>
      <c r="C4068" t="s">
        <v>158</v>
      </c>
      <c r="D4068">
        <v>0</v>
      </c>
      <c r="E4068">
        <v>0</v>
      </c>
      <c r="F4068">
        <v>0</v>
      </c>
      <c r="G4068">
        <v>114</v>
      </c>
      <c r="H4068">
        <v>57</v>
      </c>
      <c r="I4068">
        <v>0</v>
      </c>
      <c r="J4068">
        <v>213</v>
      </c>
      <c r="K4068">
        <v>168</v>
      </c>
      <c r="L4068">
        <v>302</v>
      </c>
      <c r="M4068">
        <v>32</v>
      </c>
      <c r="N4068">
        <v>-32</v>
      </c>
      <c r="P4068" s="22">
        <v>0.89403973509933776</v>
      </c>
      <c r="R4068" t="s">
        <v>99</v>
      </c>
      <c r="S4068" t="s">
        <v>69</v>
      </c>
      <c r="T4068" s="9" t="e">
        <f>VLOOKUP(A4068,Sku_list!$A$1:$D$2667,3,0)</f>
        <v>#N/A</v>
      </c>
      <c r="U4068" s="9" t="e">
        <f>VLOOKUP(A4068,Sku_list!$A$1:$D$2667,4,0)*(F4068/1000000*12)</f>
        <v>#N/A</v>
      </c>
      <c r="V4068" s="9" t="e">
        <f>VLOOKUP(A4068,Sku_list!$A$1:$D$2667,4,0)*(H4068/1000000*12)</f>
        <v>#N/A</v>
      </c>
      <c r="W4068" s="9" t="e">
        <f>VLOOKUP(A4068,Sku_list!$A$1:$D$2667,4,0)*(J4068/1000000*12)</f>
        <v>#N/A</v>
      </c>
      <c r="X4068" s="9" t="e">
        <f>VLOOKUP(A4068,Sku_list!$A$1:$D$2667,4,0)*(L4068/1000000*12)</f>
        <v>#N/A</v>
      </c>
      <c r="Y4068" s="9" t="e">
        <f>VLOOKUP(A4068,Sku_list!$A$1:$E$2667,5,0)*((J4068+F4068)/1000000000)</f>
        <v>#N/A</v>
      </c>
      <c r="AC4068" s="22">
        <f t="shared" ca="1" si="63"/>
        <v>6.6666666666666666E-2</v>
      </c>
    </row>
    <row r="4069" spans="1:29" x14ac:dyDescent="0.35">
      <c r="A4069">
        <v>1608193</v>
      </c>
      <c r="B4069" t="s">
        <v>254</v>
      </c>
      <c r="C4069" t="s">
        <v>159</v>
      </c>
      <c r="D4069">
        <v>0</v>
      </c>
      <c r="E4069">
        <v>300</v>
      </c>
      <c r="F4069">
        <v>30</v>
      </c>
      <c r="G4069">
        <v>1844</v>
      </c>
      <c r="H4069">
        <v>1709</v>
      </c>
      <c r="I4069">
        <v>0</v>
      </c>
      <c r="J4069">
        <v>3558</v>
      </c>
      <c r="K4069">
        <v>3588</v>
      </c>
      <c r="L4069">
        <v>5300</v>
      </c>
      <c r="M4069">
        <v>3</v>
      </c>
      <c r="N4069">
        <v>-3</v>
      </c>
      <c r="P4069" s="22">
        <v>0.99943396226415093</v>
      </c>
      <c r="R4069" t="s">
        <v>100</v>
      </c>
      <c r="S4069" t="s">
        <v>72</v>
      </c>
      <c r="T4069" s="9" t="e">
        <f>VLOOKUP(A4069,Sku_list!$A$1:$D$2667,3,0)</f>
        <v>#N/A</v>
      </c>
      <c r="U4069" s="9" t="e">
        <f>VLOOKUP(A4069,Sku_list!$A$1:$D$2667,4,0)*(F4069/1000000*12)</f>
        <v>#N/A</v>
      </c>
      <c r="V4069" s="9" t="e">
        <f>VLOOKUP(A4069,Sku_list!$A$1:$D$2667,4,0)*(H4069/1000000*12)</f>
        <v>#N/A</v>
      </c>
      <c r="W4069" s="9" t="e">
        <f>VLOOKUP(A4069,Sku_list!$A$1:$D$2667,4,0)*(J4069/1000000*12)</f>
        <v>#N/A</v>
      </c>
      <c r="X4069" s="9" t="e">
        <f>VLOOKUP(A4069,Sku_list!$A$1:$D$2667,4,0)*(L4069/1000000*12)</f>
        <v>#N/A</v>
      </c>
      <c r="Y4069" s="9" t="e">
        <f>VLOOKUP(A4069,Sku_list!$A$1:$E$2667,5,0)*((J4069+F4069)/1000000000)</f>
        <v>#N/A</v>
      </c>
      <c r="AC4069" s="22">
        <f t="shared" ca="1" si="63"/>
        <v>6.6666666666666666E-2</v>
      </c>
    </row>
    <row r="4070" spans="1:29" x14ac:dyDescent="0.35">
      <c r="A4070">
        <v>1608193</v>
      </c>
      <c r="B4070" t="s">
        <v>254</v>
      </c>
      <c r="C4070" t="s">
        <v>160</v>
      </c>
      <c r="D4070">
        <v>0</v>
      </c>
      <c r="E4070">
        <v>0</v>
      </c>
      <c r="F4070">
        <v>0</v>
      </c>
      <c r="G4070">
        <v>3414</v>
      </c>
      <c r="H4070">
        <v>2880</v>
      </c>
      <c r="I4070">
        <v>0</v>
      </c>
      <c r="J4070">
        <v>2775</v>
      </c>
      <c r="K4070">
        <v>2394</v>
      </c>
      <c r="L4070">
        <v>6200</v>
      </c>
      <c r="M4070">
        <v>545</v>
      </c>
      <c r="N4070">
        <v>-545</v>
      </c>
      <c r="P4070" s="22">
        <v>0.9120967741935484</v>
      </c>
      <c r="R4070" t="s">
        <v>101</v>
      </c>
      <c r="S4070" t="s">
        <v>69</v>
      </c>
      <c r="T4070" s="9" t="e">
        <f>VLOOKUP(A4070,Sku_list!$A$1:$D$2667,3,0)</f>
        <v>#N/A</v>
      </c>
      <c r="U4070" s="9" t="e">
        <f>VLOOKUP(A4070,Sku_list!$A$1:$D$2667,4,0)*(F4070/1000000*12)</f>
        <v>#N/A</v>
      </c>
      <c r="V4070" s="9" t="e">
        <f>VLOOKUP(A4070,Sku_list!$A$1:$D$2667,4,0)*(H4070/1000000*12)</f>
        <v>#N/A</v>
      </c>
      <c r="W4070" s="9" t="e">
        <f>VLOOKUP(A4070,Sku_list!$A$1:$D$2667,4,0)*(J4070/1000000*12)</f>
        <v>#N/A</v>
      </c>
      <c r="X4070" s="9" t="e">
        <f>VLOOKUP(A4070,Sku_list!$A$1:$D$2667,4,0)*(L4070/1000000*12)</f>
        <v>#N/A</v>
      </c>
      <c r="Y4070" s="9" t="e">
        <f>VLOOKUP(A4070,Sku_list!$A$1:$E$2667,5,0)*((J4070+F4070)/1000000000)</f>
        <v>#N/A</v>
      </c>
      <c r="AC4070" s="22">
        <f t="shared" ca="1" si="63"/>
        <v>6.6666666666666666E-2</v>
      </c>
    </row>
    <row r="4071" spans="1:29" x14ac:dyDescent="0.35">
      <c r="A4071">
        <v>1608193</v>
      </c>
      <c r="B4071" t="s">
        <v>254</v>
      </c>
      <c r="C4071" t="s">
        <v>161</v>
      </c>
      <c r="D4071">
        <v>0</v>
      </c>
      <c r="E4071">
        <v>0</v>
      </c>
      <c r="F4071">
        <v>0</v>
      </c>
      <c r="G4071">
        <v>0</v>
      </c>
      <c r="H4071">
        <v>0</v>
      </c>
      <c r="I4071">
        <v>0</v>
      </c>
      <c r="J4071">
        <v>4332</v>
      </c>
      <c r="K4071">
        <v>4332</v>
      </c>
      <c r="L4071">
        <v>0</v>
      </c>
      <c r="M4071">
        <v>-4332</v>
      </c>
      <c r="N4071">
        <v>4332</v>
      </c>
      <c r="P4071" s="22" t="s">
        <v>34</v>
      </c>
      <c r="R4071" t="s">
        <v>102</v>
      </c>
      <c r="S4071" t="s">
        <v>306</v>
      </c>
      <c r="T4071" s="9" t="e">
        <f>VLOOKUP(A4071,Sku_list!$A$1:$D$2667,3,0)</f>
        <v>#N/A</v>
      </c>
      <c r="U4071" s="9" t="e">
        <f>VLOOKUP(A4071,Sku_list!$A$1:$D$2667,4,0)*(F4071/1000000*12)</f>
        <v>#N/A</v>
      </c>
      <c r="V4071" s="9" t="e">
        <f>VLOOKUP(A4071,Sku_list!$A$1:$D$2667,4,0)*(H4071/1000000*12)</f>
        <v>#N/A</v>
      </c>
      <c r="W4071" s="9" t="e">
        <f>VLOOKUP(A4071,Sku_list!$A$1:$D$2667,4,0)*(J4071/1000000*12)</f>
        <v>#N/A</v>
      </c>
      <c r="X4071" s="9" t="e">
        <f>VLOOKUP(A4071,Sku_list!$A$1:$D$2667,4,0)*(L4071/1000000*12)</f>
        <v>#N/A</v>
      </c>
      <c r="Y4071" s="9" t="e">
        <f>VLOOKUP(A4071,Sku_list!$A$1:$E$2667,5,0)*((J4071+F4071)/1000000000)</f>
        <v>#N/A</v>
      </c>
      <c r="AC4071" s="22">
        <f t="shared" ca="1" si="63"/>
        <v>6.6666666666666666E-2</v>
      </c>
    </row>
    <row r="4072" spans="1:29" x14ac:dyDescent="0.35">
      <c r="A4072">
        <v>1608193</v>
      </c>
      <c r="B4072" t="s">
        <v>254</v>
      </c>
      <c r="C4072" t="s">
        <v>162</v>
      </c>
      <c r="D4072">
        <v>0</v>
      </c>
      <c r="E4072">
        <v>867</v>
      </c>
      <c r="F4072">
        <v>0</v>
      </c>
      <c r="G4072">
        <v>1188</v>
      </c>
      <c r="H4072">
        <v>1176</v>
      </c>
      <c r="I4072">
        <v>0</v>
      </c>
      <c r="J4072">
        <v>1047</v>
      </c>
      <c r="K4072">
        <v>933</v>
      </c>
      <c r="L4072">
        <v>2300</v>
      </c>
      <c r="M4072">
        <v>77</v>
      </c>
      <c r="N4072">
        <v>-77</v>
      </c>
      <c r="P4072" s="22">
        <v>0.96652173913043482</v>
      </c>
      <c r="R4072" t="s">
        <v>103</v>
      </c>
      <c r="S4072" t="s">
        <v>69</v>
      </c>
      <c r="T4072" s="9" t="e">
        <f>VLOOKUP(A4072,Sku_list!$A$1:$D$2667,3,0)</f>
        <v>#N/A</v>
      </c>
      <c r="U4072" s="9" t="e">
        <f>VLOOKUP(A4072,Sku_list!$A$1:$D$2667,4,0)*(F4072/1000000*12)</f>
        <v>#N/A</v>
      </c>
      <c r="V4072" s="9" t="e">
        <f>VLOOKUP(A4072,Sku_list!$A$1:$D$2667,4,0)*(H4072/1000000*12)</f>
        <v>#N/A</v>
      </c>
      <c r="W4072" s="9" t="e">
        <f>VLOOKUP(A4072,Sku_list!$A$1:$D$2667,4,0)*(J4072/1000000*12)</f>
        <v>#N/A</v>
      </c>
      <c r="X4072" s="9" t="e">
        <f>VLOOKUP(A4072,Sku_list!$A$1:$D$2667,4,0)*(L4072/1000000*12)</f>
        <v>#N/A</v>
      </c>
      <c r="Y4072" s="9" t="e">
        <f>VLOOKUP(A4072,Sku_list!$A$1:$E$2667,5,0)*((J4072+F4072)/1000000000)</f>
        <v>#N/A</v>
      </c>
      <c r="AC4072" s="22">
        <f t="shared" ca="1" si="63"/>
        <v>6.6666666666666666E-2</v>
      </c>
    </row>
    <row r="4073" spans="1:29" x14ac:dyDescent="0.35">
      <c r="A4073">
        <v>1608193</v>
      </c>
      <c r="B4073" t="s">
        <v>254</v>
      </c>
      <c r="C4073" t="s">
        <v>164</v>
      </c>
      <c r="D4073">
        <v>0</v>
      </c>
      <c r="E4073">
        <v>651</v>
      </c>
      <c r="F4073">
        <v>0</v>
      </c>
      <c r="G4073">
        <v>351</v>
      </c>
      <c r="H4073">
        <v>312</v>
      </c>
      <c r="I4073">
        <v>0</v>
      </c>
      <c r="J4073">
        <v>819</v>
      </c>
      <c r="K4073">
        <v>777</v>
      </c>
      <c r="L4073">
        <v>678</v>
      </c>
      <c r="M4073">
        <v>-453</v>
      </c>
      <c r="N4073">
        <v>453</v>
      </c>
      <c r="P4073" s="22">
        <v>1.668141592920354</v>
      </c>
      <c r="R4073" t="s">
        <v>104</v>
      </c>
      <c r="S4073" t="s">
        <v>69</v>
      </c>
      <c r="T4073" s="9" t="e">
        <f>VLOOKUP(A4073,Sku_list!$A$1:$D$2667,3,0)</f>
        <v>#N/A</v>
      </c>
      <c r="U4073" s="9" t="e">
        <f>VLOOKUP(A4073,Sku_list!$A$1:$D$2667,4,0)*(F4073/1000000*12)</f>
        <v>#N/A</v>
      </c>
      <c r="V4073" s="9" t="e">
        <f>VLOOKUP(A4073,Sku_list!$A$1:$D$2667,4,0)*(H4073/1000000*12)</f>
        <v>#N/A</v>
      </c>
      <c r="W4073" s="9" t="e">
        <f>VLOOKUP(A4073,Sku_list!$A$1:$D$2667,4,0)*(J4073/1000000*12)</f>
        <v>#N/A</v>
      </c>
      <c r="X4073" s="9" t="e">
        <f>VLOOKUP(A4073,Sku_list!$A$1:$D$2667,4,0)*(L4073/1000000*12)</f>
        <v>#N/A</v>
      </c>
      <c r="Y4073" s="9" t="e">
        <f>VLOOKUP(A4073,Sku_list!$A$1:$E$2667,5,0)*((J4073+F4073)/1000000000)</f>
        <v>#N/A</v>
      </c>
      <c r="AC4073" s="22">
        <f t="shared" ca="1" si="63"/>
        <v>6.6666666666666666E-2</v>
      </c>
    </row>
    <row r="4074" spans="1:29" x14ac:dyDescent="0.35">
      <c r="A4074">
        <v>1608193</v>
      </c>
      <c r="B4074" t="s">
        <v>254</v>
      </c>
      <c r="C4074" t="s">
        <v>165</v>
      </c>
      <c r="D4074">
        <v>0</v>
      </c>
      <c r="E4074">
        <v>0</v>
      </c>
      <c r="F4074">
        <v>0</v>
      </c>
      <c r="G4074">
        <v>0</v>
      </c>
      <c r="H4074">
        <v>0</v>
      </c>
      <c r="I4074">
        <v>0</v>
      </c>
      <c r="J4074">
        <v>0</v>
      </c>
      <c r="K4074">
        <v>0</v>
      </c>
      <c r="L4074">
        <v>0</v>
      </c>
      <c r="M4074">
        <v>0</v>
      </c>
      <c r="N4074">
        <v>0</v>
      </c>
      <c r="P4074" s="22" t="s">
        <v>34</v>
      </c>
      <c r="R4074" t="s">
        <v>105</v>
      </c>
      <c r="S4074" t="s">
        <v>83</v>
      </c>
      <c r="T4074" s="9" t="e">
        <f>VLOOKUP(A4074,Sku_list!$A$1:$D$2667,3,0)</f>
        <v>#N/A</v>
      </c>
      <c r="U4074" s="9" t="e">
        <f>VLOOKUP(A4074,Sku_list!$A$1:$D$2667,4,0)*(F4074/1000000*12)</f>
        <v>#N/A</v>
      </c>
      <c r="V4074" s="9" t="e">
        <f>VLOOKUP(A4074,Sku_list!$A$1:$D$2667,4,0)*(H4074/1000000*12)</f>
        <v>#N/A</v>
      </c>
      <c r="W4074" s="9" t="e">
        <f>VLOOKUP(A4074,Sku_list!$A$1:$D$2667,4,0)*(J4074/1000000*12)</f>
        <v>#N/A</v>
      </c>
      <c r="X4074" s="9" t="e">
        <f>VLOOKUP(A4074,Sku_list!$A$1:$D$2667,4,0)*(L4074/1000000*12)</f>
        <v>#N/A</v>
      </c>
      <c r="Y4074" s="9" t="e">
        <f>VLOOKUP(A4074,Sku_list!$A$1:$E$2667,5,0)*((J4074+F4074)/1000000000)</f>
        <v>#N/A</v>
      </c>
      <c r="AC4074" s="22">
        <f t="shared" ca="1" si="63"/>
        <v>6.6666666666666666E-2</v>
      </c>
    </row>
    <row r="4075" spans="1:29" x14ac:dyDescent="0.35">
      <c r="A4075">
        <v>1608193</v>
      </c>
      <c r="B4075" t="s">
        <v>254</v>
      </c>
      <c r="C4075" t="s">
        <v>163</v>
      </c>
      <c r="D4075">
        <v>0</v>
      </c>
      <c r="E4075">
        <v>0</v>
      </c>
      <c r="F4075">
        <v>0</v>
      </c>
      <c r="G4075">
        <v>0</v>
      </c>
      <c r="H4075">
        <v>0</v>
      </c>
      <c r="I4075">
        <v>0</v>
      </c>
      <c r="J4075">
        <v>0</v>
      </c>
      <c r="K4075">
        <v>0</v>
      </c>
      <c r="L4075">
        <v>0</v>
      </c>
      <c r="M4075">
        <v>0</v>
      </c>
      <c r="N4075">
        <v>0</v>
      </c>
      <c r="P4075" s="22" t="s">
        <v>34</v>
      </c>
      <c r="R4075" t="s">
        <v>117</v>
      </c>
      <c r="S4075" t="s">
        <v>83</v>
      </c>
      <c r="T4075" s="9" t="e">
        <f>VLOOKUP(A4075,Sku_list!$A$1:$D$2667,3,0)</f>
        <v>#N/A</v>
      </c>
      <c r="U4075" s="9" t="e">
        <f>VLOOKUP(A4075,Sku_list!$A$1:$D$2667,4,0)*(F4075/1000000*12)</f>
        <v>#N/A</v>
      </c>
      <c r="V4075" s="9" t="e">
        <f>VLOOKUP(A4075,Sku_list!$A$1:$D$2667,4,0)*(H4075/1000000*12)</f>
        <v>#N/A</v>
      </c>
      <c r="W4075" s="9" t="e">
        <f>VLOOKUP(A4075,Sku_list!$A$1:$D$2667,4,0)*(J4075/1000000*12)</f>
        <v>#N/A</v>
      </c>
      <c r="X4075" s="9" t="e">
        <f>VLOOKUP(A4075,Sku_list!$A$1:$D$2667,4,0)*(L4075/1000000*12)</f>
        <v>#N/A</v>
      </c>
      <c r="Y4075" s="9" t="e">
        <f>VLOOKUP(A4075,Sku_list!$A$1:$E$2667,5,0)*((J4075+F4075)/1000000000)</f>
        <v>#N/A</v>
      </c>
      <c r="AC4075" s="22">
        <f t="shared" ca="1" si="63"/>
        <v>6.6666666666666666E-2</v>
      </c>
    </row>
    <row r="4076" spans="1:29" x14ac:dyDescent="0.35">
      <c r="A4076">
        <v>1608193</v>
      </c>
      <c r="B4076" t="s">
        <v>254</v>
      </c>
      <c r="C4076" t="s">
        <v>166</v>
      </c>
      <c r="D4076">
        <v>0</v>
      </c>
      <c r="E4076">
        <v>0</v>
      </c>
      <c r="F4076">
        <v>0</v>
      </c>
      <c r="G4076">
        <v>0</v>
      </c>
      <c r="H4076">
        <v>0</v>
      </c>
      <c r="I4076">
        <v>0</v>
      </c>
      <c r="J4076">
        <v>0</v>
      </c>
      <c r="K4076">
        <v>0</v>
      </c>
      <c r="L4076">
        <v>0</v>
      </c>
      <c r="M4076">
        <v>0</v>
      </c>
      <c r="N4076">
        <v>0</v>
      </c>
      <c r="P4076" s="22" t="s">
        <v>34</v>
      </c>
      <c r="R4076" t="s">
        <v>118</v>
      </c>
      <c r="S4076" t="s">
        <v>85</v>
      </c>
      <c r="T4076" s="9" t="e">
        <f>VLOOKUP(A4076,Sku_list!$A$1:$D$2667,3,0)</f>
        <v>#N/A</v>
      </c>
      <c r="U4076" s="9" t="e">
        <f>VLOOKUP(A4076,Sku_list!$A$1:$D$2667,4,0)*(F4076/1000000*12)</f>
        <v>#N/A</v>
      </c>
      <c r="V4076" s="9" t="e">
        <f>VLOOKUP(A4076,Sku_list!$A$1:$D$2667,4,0)*(H4076/1000000*12)</f>
        <v>#N/A</v>
      </c>
      <c r="W4076" s="9" t="e">
        <f>VLOOKUP(A4076,Sku_list!$A$1:$D$2667,4,0)*(J4076/1000000*12)</f>
        <v>#N/A</v>
      </c>
      <c r="X4076" s="9" t="e">
        <f>VLOOKUP(A4076,Sku_list!$A$1:$D$2667,4,0)*(L4076/1000000*12)</f>
        <v>#N/A</v>
      </c>
      <c r="Y4076" s="9" t="e">
        <f>VLOOKUP(A4076,Sku_list!$A$1:$E$2667,5,0)*((J4076+F4076)/1000000000)</f>
        <v>#N/A</v>
      </c>
      <c r="AC4076" s="22">
        <f t="shared" ca="1" si="63"/>
        <v>6.6666666666666666E-2</v>
      </c>
    </row>
    <row r="4077" spans="1:29" x14ac:dyDescent="0.35">
      <c r="A4077">
        <v>1608193</v>
      </c>
      <c r="B4077" t="s">
        <v>254</v>
      </c>
      <c r="C4077" t="s">
        <v>167</v>
      </c>
      <c r="D4077">
        <v>0</v>
      </c>
      <c r="E4077">
        <v>30</v>
      </c>
      <c r="F4077">
        <v>0</v>
      </c>
      <c r="G4077">
        <v>24</v>
      </c>
      <c r="H4077">
        <v>24</v>
      </c>
      <c r="I4077">
        <v>0</v>
      </c>
      <c r="J4077">
        <v>30</v>
      </c>
      <c r="K4077">
        <v>27</v>
      </c>
      <c r="L4077">
        <v>0</v>
      </c>
      <c r="M4077">
        <v>-54</v>
      </c>
      <c r="N4077">
        <v>54</v>
      </c>
      <c r="P4077" s="22" t="s">
        <v>34</v>
      </c>
      <c r="R4077" t="s">
        <v>119</v>
      </c>
      <c r="S4077" t="s">
        <v>72</v>
      </c>
      <c r="T4077" s="9" t="e">
        <f>VLOOKUP(A4077,Sku_list!$A$1:$D$2667,3,0)</f>
        <v>#N/A</v>
      </c>
      <c r="U4077" s="9" t="e">
        <f>VLOOKUP(A4077,Sku_list!$A$1:$D$2667,4,0)*(F4077/1000000*12)</f>
        <v>#N/A</v>
      </c>
      <c r="V4077" s="9" t="e">
        <f>VLOOKUP(A4077,Sku_list!$A$1:$D$2667,4,0)*(H4077/1000000*12)</f>
        <v>#N/A</v>
      </c>
      <c r="W4077" s="9" t="e">
        <f>VLOOKUP(A4077,Sku_list!$A$1:$D$2667,4,0)*(J4077/1000000*12)</f>
        <v>#N/A</v>
      </c>
      <c r="X4077" s="9" t="e">
        <f>VLOOKUP(A4077,Sku_list!$A$1:$D$2667,4,0)*(L4077/1000000*12)</f>
        <v>#N/A</v>
      </c>
      <c r="Y4077" s="9" t="e">
        <f>VLOOKUP(A4077,Sku_list!$A$1:$E$2667,5,0)*((J4077+F4077)/1000000000)</f>
        <v>#N/A</v>
      </c>
      <c r="AC4077" s="22">
        <f t="shared" ca="1" si="63"/>
        <v>6.6666666666666666E-2</v>
      </c>
    </row>
    <row r="4078" spans="1:29" x14ac:dyDescent="0.35">
      <c r="A4078">
        <v>1608193</v>
      </c>
      <c r="B4078" t="s">
        <v>254</v>
      </c>
      <c r="C4078" t="s">
        <v>61</v>
      </c>
      <c r="D4078">
        <v>0</v>
      </c>
      <c r="E4078">
        <v>0</v>
      </c>
      <c r="F4078">
        <v>0</v>
      </c>
      <c r="G4078">
        <v>0</v>
      </c>
      <c r="H4078">
        <v>0</v>
      </c>
      <c r="I4078">
        <v>0</v>
      </c>
      <c r="J4078">
        <v>0</v>
      </c>
      <c r="K4078">
        <v>0</v>
      </c>
      <c r="L4078">
        <v>0</v>
      </c>
      <c r="M4078">
        <v>0</v>
      </c>
      <c r="N4078">
        <v>0</v>
      </c>
      <c r="P4078" s="22" t="s">
        <v>34</v>
      </c>
      <c r="R4078" t="s">
        <v>5</v>
      </c>
      <c r="S4078" t="s">
        <v>85</v>
      </c>
      <c r="T4078" s="9" t="e">
        <f>VLOOKUP(A4078,Sku_list!$A$1:$D$2667,3,0)</f>
        <v>#N/A</v>
      </c>
      <c r="U4078" s="9" t="e">
        <f>VLOOKUP(A4078,Sku_list!$A$1:$D$2667,4,0)*(F4078/1000000*12)</f>
        <v>#N/A</v>
      </c>
      <c r="V4078" s="9" t="e">
        <f>VLOOKUP(A4078,Sku_list!$A$1:$D$2667,4,0)*(H4078/1000000*12)</f>
        <v>#N/A</v>
      </c>
      <c r="W4078" s="9" t="e">
        <f>VLOOKUP(A4078,Sku_list!$A$1:$D$2667,4,0)*(J4078/1000000*12)</f>
        <v>#N/A</v>
      </c>
      <c r="X4078" s="9" t="e">
        <f>VLOOKUP(A4078,Sku_list!$A$1:$D$2667,4,0)*(L4078/1000000*12)</f>
        <v>#N/A</v>
      </c>
      <c r="Y4078" s="9" t="e">
        <f>VLOOKUP(A4078,Sku_list!$A$1:$E$2667,5,0)*((J4078+F4078)/1000000000)</f>
        <v>#N/A</v>
      </c>
      <c r="AC4078" s="22">
        <f t="shared" ca="1" si="63"/>
        <v>6.6666666666666666E-2</v>
      </c>
    </row>
    <row r="4079" spans="1:29" x14ac:dyDescent="0.35">
      <c r="A4079">
        <v>1608193</v>
      </c>
      <c r="B4079" t="s">
        <v>254</v>
      </c>
      <c r="C4079" t="s">
        <v>39</v>
      </c>
      <c r="D4079">
        <v>0</v>
      </c>
      <c r="E4079">
        <v>0</v>
      </c>
      <c r="F4079">
        <v>0</v>
      </c>
      <c r="G4079">
        <v>0</v>
      </c>
      <c r="H4079">
        <v>0</v>
      </c>
      <c r="I4079">
        <v>0</v>
      </c>
      <c r="J4079">
        <v>0</v>
      </c>
      <c r="K4079">
        <v>0</v>
      </c>
      <c r="L4079">
        <v>0</v>
      </c>
      <c r="M4079">
        <v>0</v>
      </c>
      <c r="N4079">
        <v>0</v>
      </c>
      <c r="P4079" s="22" t="s">
        <v>34</v>
      </c>
      <c r="R4079" t="s">
        <v>43</v>
      </c>
      <c r="S4079" t="s">
        <v>190</v>
      </c>
      <c r="T4079" s="9" t="e">
        <f>VLOOKUP(A4079,Sku_list!$A$1:$D$2667,3,0)</f>
        <v>#N/A</v>
      </c>
      <c r="U4079" s="9" t="e">
        <f>VLOOKUP(A4079,Sku_list!$A$1:$D$2667,4,0)*(F4079/1000000*12)</f>
        <v>#N/A</v>
      </c>
      <c r="V4079" s="9" t="e">
        <f>VLOOKUP(A4079,Sku_list!$A$1:$D$2667,4,0)*(H4079/1000000*12)</f>
        <v>#N/A</v>
      </c>
      <c r="W4079" s="9" t="e">
        <f>VLOOKUP(A4079,Sku_list!$A$1:$D$2667,4,0)*(J4079/1000000*12)</f>
        <v>#N/A</v>
      </c>
      <c r="X4079" s="9" t="e">
        <f>VLOOKUP(A4079,Sku_list!$A$1:$D$2667,4,0)*(L4079/1000000*12)</f>
        <v>#N/A</v>
      </c>
      <c r="Y4079" s="9" t="e">
        <f>VLOOKUP(A4079,Sku_list!$A$1:$E$2667,5,0)*((J4079+F4079)/1000000000)</f>
        <v>#N/A</v>
      </c>
      <c r="AC4079" s="22">
        <f t="shared" ca="1" si="63"/>
        <v>6.6666666666666666E-2</v>
      </c>
    </row>
    <row r="4080" spans="1:29" x14ac:dyDescent="0.35">
      <c r="A4080">
        <v>1608193</v>
      </c>
      <c r="B4080" t="s">
        <v>254</v>
      </c>
      <c r="C4080" t="s">
        <v>65</v>
      </c>
      <c r="D4080">
        <v>0</v>
      </c>
      <c r="E4080">
        <v>0</v>
      </c>
      <c r="F4080">
        <v>0</v>
      </c>
      <c r="G4080">
        <v>0</v>
      </c>
      <c r="H4080">
        <v>0</v>
      </c>
      <c r="I4080">
        <v>0</v>
      </c>
      <c r="J4080">
        <v>0</v>
      </c>
      <c r="K4080">
        <v>0</v>
      </c>
      <c r="L4080">
        <v>0</v>
      </c>
      <c r="M4080">
        <v>0</v>
      </c>
      <c r="N4080">
        <v>0</v>
      </c>
      <c r="P4080" s="22" t="s">
        <v>34</v>
      </c>
      <c r="R4080" t="s">
        <v>300</v>
      </c>
      <c r="S4080" t="s">
        <v>83</v>
      </c>
      <c r="T4080" s="9" t="e">
        <f>VLOOKUP(A4080,Sku_list!$A$1:$D$2667,3,0)</f>
        <v>#N/A</v>
      </c>
      <c r="U4080" s="9" t="e">
        <f>VLOOKUP(A4080,Sku_list!$A$1:$D$2667,4,0)*(F4080/1000000*12)</f>
        <v>#N/A</v>
      </c>
      <c r="V4080" s="9" t="e">
        <f>VLOOKUP(A4080,Sku_list!$A$1:$D$2667,4,0)*(H4080/1000000*12)</f>
        <v>#N/A</v>
      </c>
      <c r="W4080" s="9" t="e">
        <f>VLOOKUP(A4080,Sku_list!$A$1:$D$2667,4,0)*(J4080/1000000*12)</f>
        <v>#N/A</v>
      </c>
      <c r="X4080" s="9" t="e">
        <f>VLOOKUP(A4080,Sku_list!$A$1:$D$2667,4,0)*(L4080/1000000*12)</f>
        <v>#N/A</v>
      </c>
      <c r="Y4080" s="9" t="e">
        <f>VLOOKUP(A4080,Sku_list!$A$1:$E$2667,5,0)*((J4080+F4080)/1000000000)</f>
        <v>#N/A</v>
      </c>
      <c r="AC4080" s="22">
        <f t="shared" ca="1" si="63"/>
        <v>6.6666666666666666E-2</v>
      </c>
    </row>
    <row r="4081" spans="1:29" x14ac:dyDescent="0.35">
      <c r="A4081">
        <v>1608193</v>
      </c>
      <c r="B4081" t="s">
        <v>254</v>
      </c>
      <c r="C4081" t="s">
        <v>66</v>
      </c>
      <c r="D4081">
        <v>0</v>
      </c>
      <c r="E4081">
        <v>210</v>
      </c>
      <c r="F4081">
        <v>0</v>
      </c>
      <c r="G4081">
        <v>204</v>
      </c>
      <c r="H4081">
        <v>114</v>
      </c>
      <c r="I4081">
        <v>0</v>
      </c>
      <c r="J4081">
        <v>171</v>
      </c>
      <c r="K4081">
        <v>171</v>
      </c>
      <c r="L4081">
        <v>0</v>
      </c>
      <c r="M4081">
        <v>-285</v>
      </c>
      <c r="N4081">
        <v>285</v>
      </c>
      <c r="P4081" s="22" t="s">
        <v>34</v>
      </c>
      <c r="R4081" t="s">
        <v>174</v>
      </c>
      <c r="S4081" t="s">
        <v>72</v>
      </c>
      <c r="T4081" s="9" t="e">
        <f>VLOOKUP(A4081,Sku_list!$A$1:$D$2667,3,0)</f>
        <v>#N/A</v>
      </c>
      <c r="U4081" s="9" t="e">
        <f>VLOOKUP(A4081,Sku_list!$A$1:$D$2667,4,0)*(F4081/1000000*12)</f>
        <v>#N/A</v>
      </c>
      <c r="V4081" s="9" t="e">
        <f>VLOOKUP(A4081,Sku_list!$A$1:$D$2667,4,0)*(H4081/1000000*12)</f>
        <v>#N/A</v>
      </c>
      <c r="W4081" s="9" t="e">
        <f>VLOOKUP(A4081,Sku_list!$A$1:$D$2667,4,0)*(J4081/1000000*12)</f>
        <v>#N/A</v>
      </c>
      <c r="X4081" s="9" t="e">
        <f>VLOOKUP(A4081,Sku_list!$A$1:$D$2667,4,0)*(L4081/1000000*12)</f>
        <v>#N/A</v>
      </c>
      <c r="Y4081" s="9" t="e">
        <f>VLOOKUP(A4081,Sku_list!$A$1:$E$2667,5,0)*((J4081+F4081)/1000000000)</f>
        <v>#N/A</v>
      </c>
      <c r="AC4081" s="22">
        <f t="shared" ca="1" si="63"/>
        <v>6.6666666666666666E-2</v>
      </c>
    </row>
    <row r="4082" spans="1:29" x14ac:dyDescent="0.35">
      <c r="A4082">
        <v>1608193</v>
      </c>
      <c r="B4082" t="s">
        <v>254</v>
      </c>
      <c r="C4082" t="s">
        <v>67</v>
      </c>
      <c r="D4082">
        <v>0</v>
      </c>
      <c r="E4082">
        <v>30</v>
      </c>
      <c r="F4082">
        <v>0</v>
      </c>
      <c r="G4082">
        <v>75</v>
      </c>
      <c r="H4082">
        <v>15</v>
      </c>
      <c r="I4082">
        <v>0</v>
      </c>
      <c r="J4082">
        <v>120</v>
      </c>
      <c r="K4082">
        <v>120</v>
      </c>
      <c r="L4082">
        <v>0</v>
      </c>
      <c r="M4082">
        <v>-135</v>
      </c>
      <c r="N4082">
        <v>135</v>
      </c>
      <c r="P4082" s="22" t="s">
        <v>34</v>
      </c>
      <c r="R4082" t="s">
        <v>176</v>
      </c>
      <c r="S4082" t="s">
        <v>72</v>
      </c>
      <c r="T4082" s="9" t="e">
        <f>VLOOKUP(A4082,Sku_list!$A$1:$D$2667,3,0)</f>
        <v>#N/A</v>
      </c>
      <c r="U4082" s="9" t="e">
        <f>VLOOKUP(A4082,Sku_list!$A$1:$D$2667,4,0)*(F4082/1000000*12)</f>
        <v>#N/A</v>
      </c>
      <c r="V4082" s="9" t="e">
        <f>VLOOKUP(A4082,Sku_list!$A$1:$D$2667,4,0)*(H4082/1000000*12)</f>
        <v>#N/A</v>
      </c>
      <c r="W4082" s="9" t="e">
        <f>VLOOKUP(A4082,Sku_list!$A$1:$D$2667,4,0)*(J4082/1000000*12)</f>
        <v>#N/A</v>
      </c>
      <c r="X4082" s="9" t="e">
        <f>VLOOKUP(A4082,Sku_list!$A$1:$D$2667,4,0)*(L4082/1000000*12)</f>
        <v>#N/A</v>
      </c>
      <c r="Y4082" s="9" t="e">
        <f>VLOOKUP(A4082,Sku_list!$A$1:$E$2667,5,0)*((J4082+F4082)/1000000000)</f>
        <v>#N/A</v>
      </c>
      <c r="AC4082" s="22">
        <f t="shared" ca="1" si="63"/>
        <v>6.6666666666666666E-2</v>
      </c>
    </row>
    <row r="4083" spans="1:29" x14ac:dyDescent="0.35">
      <c r="A4083">
        <v>1608193</v>
      </c>
      <c r="B4083" t="s">
        <v>254</v>
      </c>
      <c r="C4083" t="s">
        <v>68</v>
      </c>
      <c r="D4083">
        <v>0</v>
      </c>
      <c r="E4083">
        <v>60</v>
      </c>
      <c r="F4083">
        <v>30</v>
      </c>
      <c r="G4083">
        <v>75</v>
      </c>
      <c r="H4083">
        <v>45</v>
      </c>
      <c r="I4083">
        <v>0</v>
      </c>
      <c r="J4083">
        <v>84</v>
      </c>
      <c r="K4083">
        <v>114</v>
      </c>
      <c r="L4083">
        <v>0</v>
      </c>
      <c r="M4083">
        <v>-159</v>
      </c>
      <c r="N4083">
        <v>159</v>
      </c>
      <c r="P4083" s="22" t="s">
        <v>34</v>
      </c>
      <c r="R4083" t="s">
        <v>177</v>
      </c>
      <c r="S4083" t="s">
        <v>72</v>
      </c>
      <c r="T4083" s="9" t="e">
        <f>VLOOKUP(A4083,Sku_list!$A$1:$D$2667,3,0)</f>
        <v>#N/A</v>
      </c>
      <c r="U4083" s="9" t="e">
        <f>VLOOKUP(A4083,Sku_list!$A$1:$D$2667,4,0)*(F4083/1000000*12)</f>
        <v>#N/A</v>
      </c>
      <c r="V4083" s="9" t="e">
        <f>VLOOKUP(A4083,Sku_list!$A$1:$D$2667,4,0)*(H4083/1000000*12)</f>
        <v>#N/A</v>
      </c>
      <c r="W4083" s="9" t="e">
        <f>VLOOKUP(A4083,Sku_list!$A$1:$D$2667,4,0)*(J4083/1000000*12)</f>
        <v>#N/A</v>
      </c>
      <c r="X4083" s="9" t="e">
        <f>VLOOKUP(A4083,Sku_list!$A$1:$D$2667,4,0)*(L4083/1000000*12)</f>
        <v>#N/A</v>
      </c>
      <c r="Y4083" s="9" t="e">
        <f>VLOOKUP(A4083,Sku_list!$A$1:$E$2667,5,0)*((J4083+F4083)/1000000000)</f>
        <v>#N/A</v>
      </c>
      <c r="AC4083" s="22">
        <f t="shared" ca="1" si="63"/>
        <v>6.6666666666666666E-2</v>
      </c>
    </row>
    <row r="4084" spans="1:29" x14ac:dyDescent="0.35">
      <c r="A4084">
        <v>1608193</v>
      </c>
      <c r="B4084" t="s">
        <v>254</v>
      </c>
      <c r="C4084" t="s">
        <v>44</v>
      </c>
      <c r="D4084">
        <v>0</v>
      </c>
      <c r="E4084">
        <v>0</v>
      </c>
      <c r="F4084">
        <v>0</v>
      </c>
      <c r="G4084">
        <v>0</v>
      </c>
      <c r="H4084">
        <v>0</v>
      </c>
      <c r="I4084">
        <v>0</v>
      </c>
      <c r="J4084">
        <v>21253</v>
      </c>
      <c r="K4084">
        <v>21253</v>
      </c>
      <c r="L4084">
        <v>0</v>
      </c>
      <c r="M4084">
        <v>-21253</v>
      </c>
      <c r="N4084">
        <v>21253</v>
      </c>
      <c r="P4084" s="22" t="s">
        <v>34</v>
      </c>
      <c r="R4084" t="s">
        <v>45</v>
      </c>
      <c r="S4084" t="s">
        <v>193</v>
      </c>
      <c r="T4084" s="9" t="e">
        <f>VLOOKUP(A4084,Sku_list!$A$1:$D$2667,3,0)</f>
        <v>#N/A</v>
      </c>
      <c r="U4084" s="9" t="e">
        <f>VLOOKUP(A4084,Sku_list!$A$1:$D$2667,4,0)*(F4084/1000000*12)</f>
        <v>#N/A</v>
      </c>
      <c r="V4084" s="9" t="e">
        <f>VLOOKUP(A4084,Sku_list!$A$1:$D$2667,4,0)*(H4084/1000000*12)</f>
        <v>#N/A</v>
      </c>
      <c r="W4084" s="9" t="e">
        <f>VLOOKUP(A4084,Sku_list!$A$1:$D$2667,4,0)*(J4084/1000000*12)</f>
        <v>#N/A</v>
      </c>
      <c r="X4084" s="9" t="e">
        <f>VLOOKUP(A4084,Sku_list!$A$1:$D$2667,4,0)*(L4084/1000000*12)</f>
        <v>#N/A</v>
      </c>
      <c r="Y4084" s="9" t="e">
        <f>VLOOKUP(A4084,Sku_list!$A$1:$E$2667,5,0)*((J4084+F4084)/1000000000)</f>
        <v>#N/A</v>
      </c>
      <c r="AC4084" s="22">
        <f t="shared" ca="1" si="63"/>
        <v>6.6666666666666666E-2</v>
      </c>
    </row>
    <row r="4085" spans="1:29" x14ac:dyDescent="0.35">
      <c r="A4085">
        <v>1608193</v>
      </c>
      <c r="B4085" t="s">
        <v>254</v>
      </c>
      <c r="C4085" s="25" t="s">
        <v>272</v>
      </c>
      <c r="D4085">
        <v>0</v>
      </c>
      <c r="E4085">
        <v>0</v>
      </c>
      <c r="F4085">
        <v>0</v>
      </c>
      <c r="G4085">
        <v>0</v>
      </c>
      <c r="H4085">
        <v>0</v>
      </c>
      <c r="I4085">
        <v>0</v>
      </c>
      <c r="J4085">
        <v>0</v>
      </c>
      <c r="K4085">
        <v>0</v>
      </c>
      <c r="L4085">
        <v>0</v>
      </c>
      <c r="M4085">
        <v>0</v>
      </c>
      <c r="N4085">
        <v>0</v>
      </c>
      <c r="P4085" s="22" t="s">
        <v>34</v>
      </c>
      <c r="R4085" t="s">
        <v>99</v>
      </c>
      <c r="S4085" t="s">
        <v>173</v>
      </c>
      <c r="T4085" s="9" t="e">
        <f>VLOOKUP(A4085,Sku_list!$A$1:$D$2667,3,0)</f>
        <v>#N/A</v>
      </c>
      <c r="U4085" s="9" t="e">
        <f>VLOOKUP(A4085,Sku_list!$A$1:$D$2667,4,0)*(F4085/1000000*12)</f>
        <v>#N/A</v>
      </c>
      <c r="V4085" s="9" t="e">
        <f>VLOOKUP(A4085,Sku_list!$A$1:$D$2667,4,0)*(H4085/1000000*12)</f>
        <v>#N/A</v>
      </c>
      <c r="W4085" s="9" t="e">
        <f>VLOOKUP(A4085,Sku_list!$A$1:$D$2667,4,0)*(J4085/1000000*12)</f>
        <v>#N/A</v>
      </c>
      <c r="X4085" s="9" t="e">
        <f>VLOOKUP(A4085,Sku_list!$A$1:$D$2667,4,0)*(L4085/1000000*12)</f>
        <v>#N/A</v>
      </c>
      <c r="Y4085" s="9" t="e">
        <f>VLOOKUP(A4085,Sku_list!$A$1:$E$2667,5,0)*((J4085+F4085)/1000000000)</f>
        <v>#N/A</v>
      </c>
      <c r="AC4085" s="22">
        <f t="shared" ca="1" si="63"/>
        <v>6.6666666666666666E-2</v>
      </c>
    </row>
    <row r="4086" spans="1:29" x14ac:dyDescent="0.35">
      <c r="A4086">
        <v>1608193</v>
      </c>
      <c r="B4086" t="s">
        <v>254</v>
      </c>
      <c r="C4086" t="s">
        <v>273</v>
      </c>
      <c r="D4086">
        <v>0</v>
      </c>
      <c r="E4086">
        <v>0</v>
      </c>
      <c r="F4086">
        <v>0</v>
      </c>
      <c r="G4086">
        <v>0</v>
      </c>
      <c r="H4086">
        <v>0</v>
      </c>
      <c r="I4086">
        <v>0</v>
      </c>
      <c r="J4086">
        <v>0</v>
      </c>
      <c r="K4086">
        <v>0</v>
      </c>
      <c r="L4086">
        <v>0</v>
      </c>
      <c r="M4086">
        <v>0</v>
      </c>
      <c r="N4086">
        <v>0</v>
      </c>
      <c r="P4086" s="22" t="s">
        <v>34</v>
      </c>
      <c r="R4086" t="s">
        <v>275</v>
      </c>
      <c r="S4086" t="s">
        <v>308</v>
      </c>
      <c r="T4086" s="9" t="e">
        <f>VLOOKUP(A4086,Sku_list!$A$1:$D$2667,3,0)</f>
        <v>#N/A</v>
      </c>
      <c r="U4086" s="9" t="e">
        <f>VLOOKUP(A4086,Sku_list!$A$1:$D$2667,4,0)*(F4086/1000000*12)</f>
        <v>#N/A</v>
      </c>
      <c r="V4086" s="9" t="e">
        <f>VLOOKUP(A4086,Sku_list!$A$1:$D$2667,4,0)*(H4086/1000000*12)</f>
        <v>#N/A</v>
      </c>
      <c r="W4086" s="9" t="e">
        <f>VLOOKUP(A4086,Sku_list!$A$1:$D$2667,4,0)*(J4086/1000000*12)</f>
        <v>#N/A</v>
      </c>
      <c r="X4086" s="9" t="e">
        <f>VLOOKUP(A4086,Sku_list!$A$1:$D$2667,4,0)*(L4086/1000000*12)</f>
        <v>#N/A</v>
      </c>
      <c r="Y4086" s="9" t="e">
        <f>VLOOKUP(A4086,Sku_list!$A$1:$E$2667,5,0)*((J4086+F4086)/1000000000)</f>
        <v>#N/A</v>
      </c>
      <c r="AC4086" s="22">
        <f t="shared" ca="1" si="63"/>
        <v>6.6666666666666666E-2</v>
      </c>
    </row>
    <row r="4087" spans="1:29" x14ac:dyDescent="0.35">
      <c r="A4087">
        <v>1609204</v>
      </c>
      <c r="B4087" t="s">
        <v>257</v>
      </c>
      <c r="C4087" t="s">
        <v>139</v>
      </c>
      <c r="D4087">
        <v>0</v>
      </c>
      <c r="E4087">
        <v>0</v>
      </c>
      <c r="F4087">
        <v>0</v>
      </c>
      <c r="G4087">
        <v>0</v>
      </c>
      <c r="H4087">
        <v>0</v>
      </c>
      <c r="I4087">
        <v>0</v>
      </c>
      <c r="J4087">
        <v>0</v>
      </c>
      <c r="K4087">
        <v>0</v>
      </c>
      <c r="L4087">
        <v>0</v>
      </c>
      <c r="M4087">
        <v>0</v>
      </c>
      <c r="N4087">
        <v>0</v>
      </c>
      <c r="P4087" s="22" t="s">
        <v>34</v>
      </c>
      <c r="R4087" t="s">
        <v>70</v>
      </c>
      <c r="S4087" t="s">
        <v>69</v>
      </c>
      <c r="T4087" s="9" t="e">
        <f>VLOOKUP(A4087,Sku_list!$A$1:$D$2667,3,0)</f>
        <v>#N/A</v>
      </c>
      <c r="U4087" s="9" t="e">
        <f>VLOOKUP(A4087,Sku_list!$A$1:$D$2667,4,0)*(F4087/1000000*12)</f>
        <v>#N/A</v>
      </c>
      <c r="V4087" s="9" t="e">
        <f>VLOOKUP(A4087,Sku_list!$A$1:$D$2667,4,0)*(H4087/1000000*12)</f>
        <v>#N/A</v>
      </c>
      <c r="W4087" s="9" t="e">
        <f>VLOOKUP(A4087,Sku_list!$A$1:$D$2667,4,0)*(J4087/1000000*12)</f>
        <v>#N/A</v>
      </c>
      <c r="X4087" s="9" t="e">
        <f>VLOOKUP(A4087,Sku_list!$A$1:$D$2667,4,0)*(L4087/1000000*12)</f>
        <v>#N/A</v>
      </c>
      <c r="Y4087" s="9" t="e">
        <f>VLOOKUP(A4087,Sku_list!$A$1:$E$2667,5,0)*((J4087+F4087)/1000000000)</f>
        <v>#N/A</v>
      </c>
      <c r="AC4087" s="22">
        <f t="shared" ca="1" si="63"/>
        <v>6.6666666666666666E-2</v>
      </c>
    </row>
    <row r="4088" spans="1:29" x14ac:dyDescent="0.35">
      <c r="A4088">
        <v>1609204</v>
      </c>
      <c r="B4088" t="s">
        <v>257</v>
      </c>
      <c r="C4088" t="s">
        <v>140</v>
      </c>
      <c r="D4088">
        <v>0</v>
      </c>
      <c r="E4088">
        <v>0</v>
      </c>
      <c r="F4088">
        <v>0</v>
      </c>
      <c r="G4088">
        <v>0</v>
      </c>
      <c r="H4088">
        <v>0</v>
      </c>
      <c r="I4088">
        <v>0</v>
      </c>
      <c r="J4088">
        <v>0</v>
      </c>
      <c r="K4088">
        <v>0</v>
      </c>
      <c r="L4088">
        <v>0</v>
      </c>
      <c r="M4088">
        <v>0</v>
      </c>
      <c r="N4088">
        <v>0</v>
      </c>
      <c r="P4088" s="22" t="s">
        <v>34</v>
      </c>
      <c r="R4088" t="s">
        <v>71</v>
      </c>
      <c r="S4088" t="s">
        <v>72</v>
      </c>
      <c r="T4088" s="9" t="e">
        <f>VLOOKUP(A4088,Sku_list!$A$1:$D$2667,3,0)</f>
        <v>#N/A</v>
      </c>
      <c r="U4088" s="9" t="e">
        <f>VLOOKUP(A4088,Sku_list!$A$1:$D$2667,4,0)*(F4088/1000000*12)</f>
        <v>#N/A</v>
      </c>
      <c r="V4088" s="9" t="e">
        <f>VLOOKUP(A4088,Sku_list!$A$1:$D$2667,4,0)*(H4088/1000000*12)</f>
        <v>#N/A</v>
      </c>
      <c r="W4088" s="9" t="e">
        <f>VLOOKUP(A4088,Sku_list!$A$1:$D$2667,4,0)*(J4088/1000000*12)</f>
        <v>#N/A</v>
      </c>
      <c r="X4088" s="9" t="e">
        <f>VLOOKUP(A4088,Sku_list!$A$1:$D$2667,4,0)*(L4088/1000000*12)</f>
        <v>#N/A</v>
      </c>
      <c r="Y4088" s="9" t="e">
        <f>VLOOKUP(A4088,Sku_list!$A$1:$E$2667,5,0)*((J4088+F4088)/1000000000)</f>
        <v>#N/A</v>
      </c>
      <c r="AC4088" s="22">
        <f t="shared" ca="1" si="63"/>
        <v>6.6666666666666666E-2</v>
      </c>
    </row>
    <row r="4089" spans="1:29" x14ac:dyDescent="0.35">
      <c r="A4089">
        <v>1609204</v>
      </c>
      <c r="B4089" t="s">
        <v>257</v>
      </c>
      <c r="C4089" t="s">
        <v>141</v>
      </c>
      <c r="D4089">
        <v>0</v>
      </c>
      <c r="E4089">
        <v>0</v>
      </c>
      <c r="F4089">
        <v>0</v>
      </c>
      <c r="G4089">
        <v>120</v>
      </c>
      <c r="H4089">
        <v>0</v>
      </c>
      <c r="I4089">
        <v>0</v>
      </c>
      <c r="J4089">
        <v>0</v>
      </c>
      <c r="K4089">
        <v>0</v>
      </c>
      <c r="L4089">
        <v>0</v>
      </c>
      <c r="M4089">
        <v>0</v>
      </c>
      <c r="N4089">
        <v>0</v>
      </c>
      <c r="P4089" s="22" t="s">
        <v>34</v>
      </c>
      <c r="R4089" t="s">
        <v>82</v>
      </c>
      <c r="S4089" t="s">
        <v>83</v>
      </c>
      <c r="T4089" s="9" t="e">
        <f>VLOOKUP(A4089,Sku_list!$A$1:$D$2667,3,0)</f>
        <v>#N/A</v>
      </c>
      <c r="U4089" s="9" t="e">
        <f>VLOOKUP(A4089,Sku_list!$A$1:$D$2667,4,0)*(F4089/1000000*12)</f>
        <v>#N/A</v>
      </c>
      <c r="V4089" s="9" t="e">
        <f>VLOOKUP(A4089,Sku_list!$A$1:$D$2667,4,0)*(H4089/1000000*12)</f>
        <v>#N/A</v>
      </c>
      <c r="W4089" s="9" t="e">
        <f>VLOOKUP(A4089,Sku_list!$A$1:$D$2667,4,0)*(J4089/1000000*12)</f>
        <v>#N/A</v>
      </c>
      <c r="X4089" s="9" t="e">
        <f>VLOOKUP(A4089,Sku_list!$A$1:$D$2667,4,0)*(L4089/1000000*12)</f>
        <v>#N/A</v>
      </c>
      <c r="Y4089" s="9" t="e">
        <f>VLOOKUP(A4089,Sku_list!$A$1:$E$2667,5,0)*((J4089+F4089)/1000000000)</f>
        <v>#N/A</v>
      </c>
      <c r="AC4089" s="22">
        <f t="shared" ca="1" si="63"/>
        <v>6.6666666666666666E-2</v>
      </c>
    </row>
    <row r="4090" spans="1:29" x14ac:dyDescent="0.35">
      <c r="A4090">
        <v>1609204</v>
      </c>
      <c r="B4090" t="s">
        <v>257</v>
      </c>
      <c r="C4090" t="s">
        <v>142</v>
      </c>
      <c r="D4090">
        <v>48</v>
      </c>
      <c r="E4090">
        <v>0</v>
      </c>
      <c r="F4090">
        <v>0</v>
      </c>
      <c r="G4090">
        <v>0</v>
      </c>
      <c r="H4090">
        <v>0</v>
      </c>
      <c r="I4090">
        <v>0</v>
      </c>
      <c r="J4090">
        <v>48</v>
      </c>
      <c r="K4090">
        <v>48</v>
      </c>
      <c r="L4090">
        <v>0</v>
      </c>
      <c r="M4090">
        <v>-48</v>
      </c>
      <c r="N4090">
        <v>48</v>
      </c>
      <c r="P4090" s="22" t="s">
        <v>34</v>
      </c>
      <c r="R4090" t="s">
        <v>84</v>
      </c>
      <c r="S4090" t="s">
        <v>85</v>
      </c>
      <c r="T4090" s="9" t="e">
        <f>VLOOKUP(A4090,Sku_list!$A$1:$D$2667,3,0)</f>
        <v>#N/A</v>
      </c>
      <c r="U4090" s="9" t="e">
        <f>VLOOKUP(A4090,Sku_list!$A$1:$D$2667,4,0)*(F4090/1000000*12)</f>
        <v>#N/A</v>
      </c>
      <c r="V4090" s="9" t="e">
        <f>VLOOKUP(A4090,Sku_list!$A$1:$D$2667,4,0)*(H4090/1000000*12)</f>
        <v>#N/A</v>
      </c>
      <c r="W4090" s="9" t="e">
        <f>VLOOKUP(A4090,Sku_list!$A$1:$D$2667,4,0)*(J4090/1000000*12)</f>
        <v>#N/A</v>
      </c>
      <c r="X4090" s="9" t="e">
        <f>VLOOKUP(A4090,Sku_list!$A$1:$D$2667,4,0)*(L4090/1000000*12)</f>
        <v>#N/A</v>
      </c>
      <c r="Y4090" s="9" t="e">
        <f>VLOOKUP(A4090,Sku_list!$A$1:$E$2667,5,0)*((J4090+F4090)/1000000000)</f>
        <v>#N/A</v>
      </c>
      <c r="AC4090" s="22">
        <f t="shared" ca="1" si="63"/>
        <v>6.6666666666666666E-2</v>
      </c>
    </row>
    <row r="4091" spans="1:29" x14ac:dyDescent="0.35">
      <c r="A4091">
        <v>1609204</v>
      </c>
      <c r="B4091" t="s">
        <v>257</v>
      </c>
      <c r="C4091" t="s">
        <v>143</v>
      </c>
      <c r="D4091">
        <v>60</v>
      </c>
      <c r="E4091">
        <v>0</v>
      </c>
      <c r="F4091">
        <v>0</v>
      </c>
      <c r="G4091">
        <v>0</v>
      </c>
      <c r="H4091">
        <v>0</v>
      </c>
      <c r="I4091">
        <v>0</v>
      </c>
      <c r="J4091">
        <v>60</v>
      </c>
      <c r="K4091">
        <v>60</v>
      </c>
      <c r="L4091">
        <v>0</v>
      </c>
      <c r="M4091">
        <v>-60</v>
      </c>
      <c r="N4091">
        <v>60</v>
      </c>
      <c r="P4091" s="22" t="s">
        <v>34</v>
      </c>
      <c r="R4091" t="s">
        <v>86</v>
      </c>
      <c r="S4091" t="s">
        <v>85</v>
      </c>
      <c r="T4091" s="9" t="e">
        <f>VLOOKUP(A4091,Sku_list!$A$1:$D$2667,3,0)</f>
        <v>#N/A</v>
      </c>
      <c r="U4091" s="9" t="e">
        <f>VLOOKUP(A4091,Sku_list!$A$1:$D$2667,4,0)*(F4091/1000000*12)</f>
        <v>#N/A</v>
      </c>
      <c r="V4091" s="9" t="e">
        <f>VLOOKUP(A4091,Sku_list!$A$1:$D$2667,4,0)*(H4091/1000000*12)</f>
        <v>#N/A</v>
      </c>
      <c r="W4091" s="9" t="e">
        <f>VLOOKUP(A4091,Sku_list!$A$1:$D$2667,4,0)*(J4091/1000000*12)</f>
        <v>#N/A</v>
      </c>
      <c r="X4091" s="9" t="e">
        <f>VLOOKUP(A4091,Sku_list!$A$1:$D$2667,4,0)*(L4091/1000000*12)</f>
        <v>#N/A</v>
      </c>
      <c r="Y4091" s="9" t="e">
        <f>VLOOKUP(A4091,Sku_list!$A$1:$E$2667,5,0)*((J4091+F4091)/1000000000)</f>
        <v>#N/A</v>
      </c>
      <c r="AC4091" s="22">
        <f t="shared" ca="1" si="63"/>
        <v>6.6666666666666666E-2</v>
      </c>
    </row>
    <row r="4092" spans="1:29" x14ac:dyDescent="0.35">
      <c r="A4092">
        <v>1609204</v>
      </c>
      <c r="B4092" t="s">
        <v>257</v>
      </c>
      <c r="C4092" t="s">
        <v>144</v>
      </c>
      <c r="D4092">
        <v>1</v>
      </c>
      <c r="E4092">
        <v>0</v>
      </c>
      <c r="F4092">
        <v>0</v>
      </c>
      <c r="G4092">
        <v>0</v>
      </c>
      <c r="H4092">
        <v>0</v>
      </c>
      <c r="I4092">
        <v>0</v>
      </c>
      <c r="J4092">
        <v>1</v>
      </c>
      <c r="K4092">
        <v>1</v>
      </c>
      <c r="L4092">
        <v>0</v>
      </c>
      <c r="M4092">
        <v>-1</v>
      </c>
      <c r="N4092">
        <v>1</v>
      </c>
      <c r="P4092" s="22" t="s">
        <v>34</v>
      </c>
      <c r="R4092" t="s">
        <v>87</v>
      </c>
      <c r="S4092" t="s">
        <v>72</v>
      </c>
      <c r="T4092" s="9" t="e">
        <f>VLOOKUP(A4092,Sku_list!$A$1:$D$2667,3,0)</f>
        <v>#N/A</v>
      </c>
      <c r="U4092" s="9" t="e">
        <f>VLOOKUP(A4092,Sku_list!$A$1:$D$2667,4,0)*(F4092/1000000*12)</f>
        <v>#N/A</v>
      </c>
      <c r="V4092" s="9" t="e">
        <f>VLOOKUP(A4092,Sku_list!$A$1:$D$2667,4,0)*(H4092/1000000*12)</f>
        <v>#N/A</v>
      </c>
      <c r="W4092" s="9" t="e">
        <f>VLOOKUP(A4092,Sku_list!$A$1:$D$2667,4,0)*(J4092/1000000*12)</f>
        <v>#N/A</v>
      </c>
      <c r="X4092" s="9" t="e">
        <f>VLOOKUP(A4092,Sku_list!$A$1:$D$2667,4,0)*(L4092/1000000*12)</f>
        <v>#N/A</v>
      </c>
      <c r="Y4092" s="9" t="e">
        <f>VLOOKUP(A4092,Sku_list!$A$1:$E$2667,5,0)*((J4092+F4092)/1000000000)</f>
        <v>#N/A</v>
      </c>
      <c r="AC4092" s="22">
        <f t="shared" ca="1" si="63"/>
        <v>6.6666666666666666E-2</v>
      </c>
    </row>
    <row r="4093" spans="1:29" x14ac:dyDescent="0.35">
      <c r="A4093">
        <v>1609204</v>
      </c>
      <c r="B4093" t="s">
        <v>257</v>
      </c>
      <c r="C4093" t="s">
        <v>145</v>
      </c>
      <c r="D4093">
        <v>1</v>
      </c>
      <c r="E4093">
        <v>0</v>
      </c>
      <c r="F4093">
        <v>0</v>
      </c>
      <c r="G4093">
        <v>0</v>
      </c>
      <c r="H4093">
        <v>0</v>
      </c>
      <c r="I4093">
        <v>0</v>
      </c>
      <c r="J4093">
        <v>1</v>
      </c>
      <c r="K4093">
        <v>1</v>
      </c>
      <c r="L4093">
        <v>0</v>
      </c>
      <c r="M4093">
        <v>-1</v>
      </c>
      <c r="N4093">
        <v>1</v>
      </c>
      <c r="P4093" s="22" t="s">
        <v>34</v>
      </c>
      <c r="R4093" t="s">
        <v>88</v>
      </c>
      <c r="S4093" t="s">
        <v>83</v>
      </c>
      <c r="T4093" s="9" t="e">
        <f>VLOOKUP(A4093,Sku_list!$A$1:$D$2667,3,0)</f>
        <v>#N/A</v>
      </c>
      <c r="U4093" s="9" t="e">
        <f>VLOOKUP(A4093,Sku_list!$A$1:$D$2667,4,0)*(F4093/1000000*12)</f>
        <v>#N/A</v>
      </c>
      <c r="V4093" s="9" t="e">
        <f>VLOOKUP(A4093,Sku_list!$A$1:$D$2667,4,0)*(H4093/1000000*12)</f>
        <v>#N/A</v>
      </c>
      <c r="W4093" s="9" t="e">
        <f>VLOOKUP(A4093,Sku_list!$A$1:$D$2667,4,0)*(J4093/1000000*12)</f>
        <v>#N/A</v>
      </c>
      <c r="X4093" s="9" t="e">
        <f>VLOOKUP(A4093,Sku_list!$A$1:$D$2667,4,0)*(L4093/1000000*12)</f>
        <v>#N/A</v>
      </c>
      <c r="Y4093" s="9" t="e">
        <f>VLOOKUP(A4093,Sku_list!$A$1:$E$2667,5,0)*((J4093+F4093)/1000000000)</f>
        <v>#N/A</v>
      </c>
      <c r="AC4093" s="22">
        <f t="shared" ca="1" si="63"/>
        <v>6.6666666666666666E-2</v>
      </c>
    </row>
    <row r="4094" spans="1:29" x14ac:dyDescent="0.35">
      <c r="A4094">
        <v>1609204</v>
      </c>
      <c r="B4094" t="s">
        <v>257</v>
      </c>
      <c r="C4094" t="s">
        <v>146</v>
      </c>
      <c r="D4094">
        <v>0</v>
      </c>
      <c r="E4094">
        <v>0</v>
      </c>
      <c r="F4094">
        <v>0</v>
      </c>
      <c r="G4094">
        <v>0</v>
      </c>
      <c r="H4094">
        <v>0</v>
      </c>
      <c r="I4094">
        <v>0</v>
      </c>
      <c r="J4094">
        <v>0</v>
      </c>
      <c r="K4094">
        <v>0</v>
      </c>
      <c r="L4094">
        <v>0</v>
      </c>
      <c r="M4094">
        <v>0</v>
      </c>
      <c r="N4094">
        <v>0</v>
      </c>
      <c r="P4094" s="22" t="s">
        <v>34</v>
      </c>
      <c r="R4094" t="s">
        <v>89</v>
      </c>
      <c r="S4094" t="s">
        <v>69</v>
      </c>
      <c r="T4094" s="9" t="e">
        <f>VLOOKUP(A4094,Sku_list!$A$1:$D$2667,3,0)</f>
        <v>#N/A</v>
      </c>
      <c r="U4094" s="9" t="e">
        <f>VLOOKUP(A4094,Sku_list!$A$1:$D$2667,4,0)*(F4094/1000000*12)</f>
        <v>#N/A</v>
      </c>
      <c r="V4094" s="9" t="e">
        <f>VLOOKUP(A4094,Sku_list!$A$1:$D$2667,4,0)*(H4094/1000000*12)</f>
        <v>#N/A</v>
      </c>
      <c r="W4094" s="9" t="e">
        <f>VLOOKUP(A4094,Sku_list!$A$1:$D$2667,4,0)*(J4094/1000000*12)</f>
        <v>#N/A</v>
      </c>
      <c r="X4094" s="9" t="e">
        <f>VLOOKUP(A4094,Sku_list!$A$1:$D$2667,4,0)*(L4094/1000000*12)</f>
        <v>#N/A</v>
      </c>
      <c r="Y4094" s="9" t="e">
        <f>VLOOKUP(A4094,Sku_list!$A$1:$E$2667,5,0)*((J4094+F4094)/1000000000)</f>
        <v>#N/A</v>
      </c>
      <c r="AC4094" s="22">
        <f t="shared" ca="1" si="63"/>
        <v>6.6666666666666666E-2</v>
      </c>
    </row>
    <row r="4095" spans="1:29" x14ac:dyDescent="0.35">
      <c r="A4095">
        <v>1609204</v>
      </c>
      <c r="B4095" t="s">
        <v>257</v>
      </c>
      <c r="C4095" t="s">
        <v>147</v>
      </c>
      <c r="D4095">
        <v>6</v>
      </c>
      <c r="E4095">
        <v>0</v>
      </c>
      <c r="F4095">
        <v>0</v>
      </c>
      <c r="G4095">
        <v>0</v>
      </c>
      <c r="H4095">
        <v>0</v>
      </c>
      <c r="I4095">
        <v>0</v>
      </c>
      <c r="J4095">
        <v>6</v>
      </c>
      <c r="K4095">
        <v>6</v>
      </c>
      <c r="L4095">
        <v>0</v>
      </c>
      <c r="M4095">
        <v>-6</v>
      </c>
      <c r="N4095">
        <v>6</v>
      </c>
      <c r="P4095" s="22" t="s">
        <v>34</v>
      </c>
      <c r="R4095" t="s">
        <v>90</v>
      </c>
      <c r="S4095" t="s">
        <v>69</v>
      </c>
      <c r="T4095" s="9" t="e">
        <f>VLOOKUP(A4095,Sku_list!$A$1:$D$2667,3,0)</f>
        <v>#N/A</v>
      </c>
      <c r="U4095" s="9" t="e">
        <f>VLOOKUP(A4095,Sku_list!$A$1:$D$2667,4,0)*(F4095/1000000*12)</f>
        <v>#N/A</v>
      </c>
      <c r="V4095" s="9" t="e">
        <f>VLOOKUP(A4095,Sku_list!$A$1:$D$2667,4,0)*(H4095/1000000*12)</f>
        <v>#N/A</v>
      </c>
      <c r="W4095" s="9" t="e">
        <f>VLOOKUP(A4095,Sku_list!$A$1:$D$2667,4,0)*(J4095/1000000*12)</f>
        <v>#N/A</v>
      </c>
      <c r="X4095" s="9" t="e">
        <f>VLOOKUP(A4095,Sku_list!$A$1:$D$2667,4,0)*(L4095/1000000*12)</f>
        <v>#N/A</v>
      </c>
      <c r="Y4095" s="9" t="e">
        <f>VLOOKUP(A4095,Sku_list!$A$1:$E$2667,5,0)*((J4095+F4095)/1000000000)</f>
        <v>#N/A</v>
      </c>
      <c r="AC4095" s="22">
        <f t="shared" ca="1" si="63"/>
        <v>6.6666666666666666E-2</v>
      </c>
    </row>
    <row r="4096" spans="1:29" x14ac:dyDescent="0.35">
      <c r="A4096">
        <v>1609204</v>
      </c>
      <c r="B4096" t="s">
        <v>257</v>
      </c>
      <c r="C4096" t="s">
        <v>148</v>
      </c>
      <c r="D4096">
        <v>0</v>
      </c>
      <c r="E4096">
        <v>0</v>
      </c>
      <c r="F4096">
        <v>0</v>
      </c>
      <c r="G4096">
        <v>0</v>
      </c>
      <c r="H4096">
        <v>0</v>
      </c>
      <c r="I4096">
        <v>0</v>
      </c>
      <c r="J4096">
        <v>59</v>
      </c>
      <c r="K4096">
        <v>59</v>
      </c>
      <c r="L4096">
        <v>0</v>
      </c>
      <c r="M4096">
        <v>-59</v>
      </c>
      <c r="N4096">
        <v>59</v>
      </c>
      <c r="P4096" s="22" t="s">
        <v>34</v>
      </c>
      <c r="R4096" t="s">
        <v>91</v>
      </c>
      <c r="S4096" t="s">
        <v>85</v>
      </c>
      <c r="T4096" s="9" t="e">
        <f>VLOOKUP(A4096,Sku_list!$A$1:$D$2667,3,0)</f>
        <v>#N/A</v>
      </c>
      <c r="U4096" s="9" t="e">
        <f>VLOOKUP(A4096,Sku_list!$A$1:$D$2667,4,0)*(F4096/1000000*12)</f>
        <v>#N/A</v>
      </c>
      <c r="V4096" s="9" t="e">
        <f>VLOOKUP(A4096,Sku_list!$A$1:$D$2667,4,0)*(H4096/1000000*12)</f>
        <v>#N/A</v>
      </c>
      <c r="W4096" s="9" t="e">
        <f>VLOOKUP(A4096,Sku_list!$A$1:$D$2667,4,0)*(J4096/1000000*12)</f>
        <v>#N/A</v>
      </c>
      <c r="X4096" s="9" t="e">
        <f>VLOOKUP(A4096,Sku_list!$A$1:$D$2667,4,0)*(L4096/1000000*12)</f>
        <v>#N/A</v>
      </c>
      <c r="Y4096" s="9" t="e">
        <f>VLOOKUP(A4096,Sku_list!$A$1:$E$2667,5,0)*((J4096+F4096)/1000000000)</f>
        <v>#N/A</v>
      </c>
      <c r="AC4096" s="22">
        <f t="shared" ca="1" si="63"/>
        <v>6.6666666666666666E-2</v>
      </c>
    </row>
    <row r="4097" spans="1:29" x14ac:dyDescent="0.35">
      <c r="A4097">
        <v>1609204</v>
      </c>
      <c r="B4097" t="s">
        <v>257</v>
      </c>
      <c r="C4097" t="s">
        <v>149</v>
      </c>
      <c r="D4097">
        <v>2</v>
      </c>
      <c r="E4097">
        <v>0</v>
      </c>
      <c r="F4097">
        <v>0</v>
      </c>
      <c r="G4097">
        <v>0</v>
      </c>
      <c r="H4097">
        <v>0</v>
      </c>
      <c r="I4097">
        <v>0</v>
      </c>
      <c r="J4097">
        <v>2</v>
      </c>
      <c r="K4097">
        <v>2</v>
      </c>
      <c r="L4097">
        <v>0</v>
      </c>
      <c r="M4097">
        <v>-2</v>
      </c>
      <c r="N4097">
        <v>2</v>
      </c>
      <c r="P4097" s="22" t="s">
        <v>34</v>
      </c>
      <c r="R4097" t="s">
        <v>92</v>
      </c>
      <c r="S4097" t="s">
        <v>85</v>
      </c>
      <c r="T4097" s="9" t="e">
        <f>VLOOKUP(A4097,Sku_list!$A$1:$D$2667,3,0)</f>
        <v>#N/A</v>
      </c>
      <c r="U4097" s="9" t="e">
        <f>VLOOKUP(A4097,Sku_list!$A$1:$D$2667,4,0)*(F4097/1000000*12)</f>
        <v>#N/A</v>
      </c>
      <c r="V4097" s="9" t="e">
        <f>VLOOKUP(A4097,Sku_list!$A$1:$D$2667,4,0)*(H4097/1000000*12)</f>
        <v>#N/A</v>
      </c>
      <c r="W4097" s="9" t="e">
        <f>VLOOKUP(A4097,Sku_list!$A$1:$D$2667,4,0)*(J4097/1000000*12)</f>
        <v>#N/A</v>
      </c>
      <c r="X4097" s="9" t="e">
        <f>VLOOKUP(A4097,Sku_list!$A$1:$D$2667,4,0)*(L4097/1000000*12)</f>
        <v>#N/A</v>
      </c>
      <c r="Y4097" s="9" t="e">
        <f>VLOOKUP(A4097,Sku_list!$A$1:$E$2667,5,0)*((J4097+F4097)/1000000000)</f>
        <v>#N/A</v>
      </c>
      <c r="AC4097" s="22">
        <f t="shared" ca="1" si="63"/>
        <v>6.6666666666666666E-2</v>
      </c>
    </row>
    <row r="4098" spans="1:29" x14ac:dyDescent="0.35">
      <c r="A4098">
        <v>1609204</v>
      </c>
      <c r="B4098" t="s">
        <v>257</v>
      </c>
      <c r="C4098" t="s">
        <v>150</v>
      </c>
      <c r="D4098">
        <v>24</v>
      </c>
      <c r="E4098">
        <v>0</v>
      </c>
      <c r="F4098">
        <v>0</v>
      </c>
      <c r="G4098">
        <v>0</v>
      </c>
      <c r="H4098">
        <v>0</v>
      </c>
      <c r="I4098">
        <v>0</v>
      </c>
      <c r="J4098">
        <v>24</v>
      </c>
      <c r="K4098">
        <v>24</v>
      </c>
      <c r="L4098">
        <v>0</v>
      </c>
      <c r="M4098">
        <v>-24</v>
      </c>
      <c r="N4098">
        <v>24</v>
      </c>
      <c r="P4098" s="22" t="s">
        <v>34</v>
      </c>
      <c r="R4098" t="s">
        <v>93</v>
      </c>
      <c r="S4098" t="s">
        <v>85</v>
      </c>
      <c r="T4098" s="9" t="e">
        <f>VLOOKUP(A4098,Sku_list!$A$1:$D$2667,3,0)</f>
        <v>#N/A</v>
      </c>
      <c r="U4098" s="9" t="e">
        <f>VLOOKUP(A4098,Sku_list!$A$1:$D$2667,4,0)*(F4098/1000000*12)</f>
        <v>#N/A</v>
      </c>
      <c r="V4098" s="9" t="e">
        <f>VLOOKUP(A4098,Sku_list!$A$1:$D$2667,4,0)*(H4098/1000000*12)</f>
        <v>#N/A</v>
      </c>
      <c r="W4098" s="9" t="e">
        <f>VLOOKUP(A4098,Sku_list!$A$1:$D$2667,4,0)*(J4098/1000000*12)</f>
        <v>#N/A</v>
      </c>
      <c r="X4098" s="9" t="e">
        <f>VLOOKUP(A4098,Sku_list!$A$1:$D$2667,4,0)*(L4098/1000000*12)</f>
        <v>#N/A</v>
      </c>
      <c r="Y4098" s="9" t="e">
        <f>VLOOKUP(A4098,Sku_list!$A$1:$E$2667,5,0)*((J4098+F4098)/1000000000)</f>
        <v>#N/A</v>
      </c>
      <c r="AC4098" s="22">
        <f t="shared" ca="1" si="63"/>
        <v>6.6666666666666666E-2</v>
      </c>
    </row>
    <row r="4099" spans="1:29" x14ac:dyDescent="0.35">
      <c r="A4099">
        <v>1609204</v>
      </c>
      <c r="B4099" t="s">
        <v>257</v>
      </c>
      <c r="C4099" t="s">
        <v>151</v>
      </c>
      <c r="D4099">
        <v>2</v>
      </c>
      <c r="E4099">
        <v>0</v>
      </c>
      <c r="F4099">
        <v>0</v>
      </c>
      <c r="G4099">
        <v>0</v>
      </c>
      <c r="H4099">
        <v>0</v>
      </c>
      <c r="I4099">
        <v>0</v>
      </c>
      <c r="J4099">
        <v>2</v>
      </c>
      <c r="K4099">
        <v>2</v>
      </c>
      <c r="L4099">
        <v>0</v>
      </c>
      <c r="M4099">
        <v>-2</v>
      </c>
      <c r="N4099">
        <v>2</v>
      </c>
      <c r="P4099" s="22" t="s">
        <v>34</v>
      </c>
      <c r="R4099" t="s">
        <v>94</v>
      </c>
      <c r="S4099" t="s">
        <v>83</v>
      </c>
      <c r="T4099" s="9" t="e">
        <f>VLOOKUP(A4099,Sku_list!$A$1:$D$2667,3,0)</f>
        <v>#N/A</v>
      </c>
      <c r="U4099" s="9" t="e">
        <f>VLOOKUP(A4099,Sku_list!$A$1:$D$2667,4,0)*(F4099/1000000*12)</f>
        <v>#N/A</v>
      </c>
      <c r="V4099" s="9" t="e">
        <f>VLOOKUP(A4099,Sku_list!$A$1:$D$2667,4,0)*(H4099/1000000*12)</f>
        <v>#N/A</v>
      </c>
      <c r="W4099" s="9" t="e">
        <f>VLOOKUP(A4099,Sku_list!$A$1:$D$2667,4,0)*(J4099/1000000*12)</f>
        <v>#N/A</v>
      </c>
      <c r="X4099" s="9" t="e">
        <f>VLOOKUP(A4099,Sku_list!$A$1:$D$2667,4,0)*(L4099/1000000*12)</f>
        <v>#N/A</v>
      </c>
      <c r="Y4099" s="9" t="e">
        <f>VLOOKUP(A4099,Sku_list!$A$1:$E$2667,5,0)*((J4099+F4099)/1000000000)</f>
        <v>#N/A</v>
      </c>
      <c r="AC4099" s="22">
        <f t="shared" ref="AC4099:AC4162" ca="1" si="64">(DAY(TODAY())+AB4099)/30</f>
        <v>6.6666666666666666E-2</v>
      </c>
    </row>
    <row r="4100" spans="1:29" x14ac:dyDescent="0.35">
      <c r="A4100">
        <v>1609204</v>
      </c>
      <c r="B4100" t="s">
        <v>257</v>
      </c>
      <c r="C4100" t="s">
        <v>152</v>
      </c>
      <c r="D4100">
        <v>107</v>
      </c>
      <c r="E4100">
        <v>0</v>
      </c>
      <c r="F4100">
        <v>0</v>
      </c>
      <c r="G4100">
        <v>0</v>
      </c>
      <c r="H4100">
        <v>0</v>
      </c>
      <c r="I4100">
        <v>0</v>
      </c>
      <c r="J4100">
        <v>107</v>
      </c>
      <c r="K4100">
        <v>107</v>
      </c>
      <c r="L4100">
        <v>0</v>
      </c>
      <c r="M4100">
        <v>-107</v>
      </c>
      <c r="N4100">
        <v>107</v>
      </c>
      <c r="P4100" s="22" t="s">
        <v>34</v>
      </c>
      <c r="R4100" t="s">
        <v>95</v>
      </c>
      <c r="S4100" t="s">
        <v>83</v>
      </c>
      <c r="T4100" s="9" t="e">
        <f>VLOOKUP(A4100,Sku_list!$A$1:$D$2667,3,0)</f>
        <v>#N/A</v>
      </c>
      <c r="U4100" s="9" t="e">
        <f>VLOOKUP(A4100,Sku_list!$A$1:$D$2667,4,0)*(F4100/1000000*12)</f>
        <v>#N/A</v>
      </c>
      <c r="V4100" s="9" t="e">
        <f>VLOOKUP(A4100,Sku_list!$A$1:$D$2667,4,0)*(H4100/1000000*12)</f>
        <v>#N/A</v>
      </c>
      <c r="W4100" s="9" t="e">
        <f>VLOOKUP(A4100,Sku_list!$A$1:$D$2667,4,0)*(J4100/1000000*12)</f>
        <v>#N/A</v>
      </c>
      <c r="X4100" s="9" t="e">
        <f>VLOOKUP(A4100,Sku_list!$A$1:$D$2667,4,0)*(L4100/1000000*12)</f>
        <v>#N/A</v>
      </c>
      <c r="Y4100" s="9" t="e">
        <f>VLOOKUP(A4100,Sku_list!$A$1:$E$2667,5,0)*((J4100+F4100)/1000000000)</f>
        <v>#N/A</v>
      </c>
      <c r="AC4100" s="22">
        <f t="shared" ca="1" si="64"/>
        <v>6.6666666666666666E-2</v>
      </c>
    </row>
    <row r="4101" spans="1:29" x14ac:dyDescent="0.35">
      <c r="A4101">
        <v>1609204</v>
      </c>
      <c r="B4101" t="s">
        <v>257</v>
      </c>
      <c r="C4101" t="s">
        <v>153</v>
      </c>
      <c r="D4101">
        <v>0</v>
      </c>
      <c r="E4101">
        <v>0</v>
      </c>
      <c r="F4101">
        <v>0</v>
      </c>
      <c r="G4101">
        <v>0</v>
      </c>
      <c r="H4101">
        <v>0</v>
      </c>
      <c r="I4101">
        <v>0</v>
      </c>
      <c r="J4101">
        <v>0</v>
      </c>
      <c r="K4101">
        <v>0</v>
      </c>
      <c r="L4101">
        <v>0</v>
      </c>
      <c r="M4101">
        <v>0</v>
      </c>
      <c r="N4101">
        <v>0</v>
      </c>
      <c r="P4101" s="22" t="s">
        <v>34</v>
      </c>
      <c r="R4101" t="s">
        <v>189</v>
      </c>
      <c r="S4101" t="s">
        <v>190</v>
      </c>
      <c r="T4101" s="9" t="e">
        <f>VLOOKUP(A4101,Sku_list!$A$1:$D$2667,3,0)</f>
        <v>#N/A</v>
      </c>
      <c r="U4101" s="9" t="e">
        <f>VLOOKUP(A4101,Sku_list!$A$1:$D$2667,4,0)*(F4101/1000000*12)</f>
        <v>#N/A</v>
      </c>
      <c r="V4101" s="9" t="e">
        <f>VLOOKUP(A4101,Sku_list!$A$1:$D$2667,4,0)*(H4101/1000000*12)</f>
        <v>#N/A</v>
      </c>
      <c r="W4101" s="9" t="e">
        <f>VLOOKUP(A4101,Sku_list!$A$1:$D$2667,4,0)*(J4101/1000000*12)</f>
        <v>#N/A</v>
      </c>
      <c r="X4101" s="9" t="e">
        <f>VLOOKUP(A4101,Sku_list!$A$1:$D$2667,4,0)*(L4101/1000000*12)</f>
        <v>#N/A</v>
      </c>
      <c r="Y4101" s="9" t="e">
        <f>VLOOKUP(A4101,Sku_list!$A$1:$E$2667,5,0)*((J4101+F4101)/1000000000)</f>
        <v>#N/A</v>
      </c>
      <c r="AC4101" s="22">
        <f t="shared" ca="1" si="64"/>
        <v>6.6666666666666666E-2</v>
      </c>
    </row>
    <row r="4102" spans="1:29" x14ac:dyDescent="0.35">
      <c r="A4102">
        <v>1609204</v>
      </c>
      <c r="B4102" t="s">
        <v>257</v>
      </c>
      <c r="C4102" t="s">
        <v>154</v>
      </c>
      <c r="D4102">
        <v>0</v>
      </c>
      <c r="E4102">
        <v>0</v>
      </c>
      <c r="F4102">
        <v>0</v>
      </c>
      <c r="G4102">
        <v>0</v>
      </c>
      <c r="H4102">
        <v>0</v>
      </c>
      <c r="I4102">
        <v>0</v>
      </c>
      <c r="J4102">
        <v>0</v>
      </c>
      <c r="K4102">
        <v>0</v>
      </c>
      <c r="L4102">
        <v>0</v>
      </c>
      <c r="M4102">
        <v>0</v>
      </c>
      <c r="N4102">
        <v>0</v>
      </c>
      <c r="P4102" s="22" t="s">
        <v>34</v>
      </c>
      <c r="R4102" t="s">
        <v>96</v>
      </c>
      <c r="S4102" t="s">
        <v>72</v>
      </c>
      <c r="T4102" s="9" t="e">
        <f>VLOOKUP(A4102,Sku_list!$A$1:$D$2667,3,0)</f>
        <v>#N/A</v>
      </c>
      <c r="U4102" s="9" t="e">
        <f>VLOOKUP(A4102,Sku_list!$A$1:$D$2667,4,0)*(F4102/1000000*12)</f>
        <v>#N/A</v>
      </c>
      <c r="V4102" s="9" t="e">
        <f>VLOOKUP(A4102,Sku_list!$A$1:$D$2667,4,0)*(H4102/1000000*12)</f>
        <v>#N/A</v>
      </c>
      <c r="W4102" s="9" t="e">
        <f>VLOOKUP(A4102,Sku_list!$A$1:$D$2667,4,0)*(J4102/1000000*12)</f>
        <v>#N/A</v>
      </c>
      <c r="X4102" s="9" t="e">
        <f>VLOOKUP(A4102,Sku_list!$A$1:$D$2667,4,0)*(L4102/1000000*12)</f>
        <v>#N/A</v>
      </c>
      <c r="Y4102" s="9" t="e">
        <f>VLOOKUP(A4102,Sku_list!$A$1:$E$2667,5,0)*((J4102+F4102)/1000000000)</f>
        <v>#N/A</v>
      </c>
      <c r="AC4102" s="22">
        <f t="shared" ca="1" si="64"/>
        <v>6.6666666666666666E-2</v>
      </c>
    </row>
    <row r="4103" spans="1:29" x14ac:dyDescent="0.35">
      <c r="A4103">
        <v>1609204</v>
      </c>
      <c r="B4103" t="s">
        <v>257</v>
      </c>
      <c r="C4103" t="s">
        <v>155</v>
      </c>
      <c r="D4103">
        <v>6</v>
      </c>
      <c r="E4103">
        <v>0</v>
      </c>
      <c r="F4103">
        <v>0</v>
      </c>
      <c r="G4103">
        <v>0</v>
      </c>
      <c r="H4103">
        <v>0</v>
      </c>
      <c r="I4103">
        <v>0</v>
      </c>
      <c r="J4103">
        <v>6</v>
      </c>
      <c r="K4103">
        <v>6</v>
      </c>
      <c r="L4103">
        <v>0</v>
      </c>
      <c r="M4103">
        <v>-6</v>
      </c>
      <c r="N4103">
        <v>6</v>
      </c>
      <c r="P4103" s="22" t="s">
        <v>34</v>
      </c>
      <c r="R4103" t="s">
        <v>97</v>
      </c>
      <c r="S4103" t="s">
        <v>72</v>
      </c>
      <c r="T4103" s="9" t="e">
        <f>VLOOKUP(A4103,Sku_list!$A$1:$D$2667,3,0)</f>
        <v>#N/A</v>
      </c>
      <c r="U4103" s="9" t="e">
        <f>VLOOKUP(A4103,Sku_list!$A$1:$D$2667,4,0)*(F4103/1000000*12)</f>
        <v>#N/A</v>
      </c>
      <c r="V4103" s="9" t="e">
        <f>VLOOKUP(A4103,Sku_list!$A$1:$D$2667,4,0)*(H4103/1000000*12)</f>
        <v>#N/A</v>
      </c>
      <c r="W4103" s="9" t="e">
        <f>VLOOKUP(A4103,Sku_list!$A$1:$D$2667,4,0)*(J4103/1000000*12)</f>
        <v>#N/A</v>
      </c>
      <c r="X4103" s="9" t="e">
        <f>VLOOKUP(A4103,Sku_list!$A$1:$D$2667,4,0)*(L4103/1000000*12)</f>
        <v>#N/A</v>
      </c>
      <c r="Y4103" s="9" t="e">
        <f>VLOOKUP(A4103,Sku_list!$A$1:$E$2667,5,0)*((J4103+F4103)/1000000000)</f>
        <v>#N/A</v>
      </c>
      <c r="AC4103" s="22">
        <f t="shared" ca="1" si="64"/>
        <v>6.6666666666666666E-2</v>
      </c>
    </row>
    <row r="4104" spans="1:29" x14ac:dyDescent="0.35">
      <c r="A4104">
        <v>1609204</v>
      </c>
      <c r="B4104" t="s">
        <v>257</v>
      </c>
      <c r="C4104" t="s">
        <v>156</v>
      </c>
      <c r="D4104">
        <v>0</v>
      </c>
      <c r="E4104">
        <v>0</v>
      </c>
      <c r="F4104">
        <v>0</v>
      </c>
      <c r="G4104">
        <v>0</v>
      </c>
      <c r="H4104">
        <v>0</v>
      </c>
      <c r="I4104">
        <v>0</v>
      </c>
      <c r="J4104">
        <v>0</v>
      </c>
      <c r="K4104">
        <v>0</v>
      </c>
      <c r="L4104">
        <v>0</v>
      </c>
      <c r="M4104">
        <v>0</v>
      </c>
      <c r="N4104">
        <v>0</v>
      </c>
      <c r="P4104" s="22" t="s">
        <v>34</v>
      </c>
      <c r="R4104" t="s">
        <v>38</v>
      </c>
      <c r="S4104" t="s">
        <v>69</v>
      </c>
      <c r="T4104" s="9" t="e">
        <f>VLOOKUP(A4104,Sku_list!$A$1:$D$2667,3,0)</f>
        <v>#N/A</v>
      </c>
      <c r="U4104" s="9" t="e">
        <f>VLOOKUP(A4104,Sku_list!$A$1:$D$2667,4,0)*(F4104/1000000*12)</f>
        <v>#N/A</v>
      </c>
      <c r="V4104" s="9" t="e">
        <f>VLOOKUP(A4104,Sku_list!$A$1:$D$2667,4,0)*(H4104/1000000*12)</f>
        <v>#N/A</v>
      </c>
      <c r="W4104" s="9" t="e">
        <f>VLOOKUP(A4104,Sku_list!$A$1:$D$2667,4,0)*(J4104/1000000*12)</f>
        <v>#N/A</v>
      </c>
      <c r="X4104" s="9" t="e">
        <f>VLOOKUP(A4104,Sku_list!$A$1:$D$2667,4,0)*(L4104/1000000*12)</f>
        <v>#N/A</v>
      </c>
      <c r="Y4104" s="9" t="e">
        <f>VLOOKUP(A4104,Sku_list!$A$1:$E$2667,5,0)*((J4104+F4104)/1000000000)</f>
        <v>#N/A</v>
      </c>
      <c r="AC4104" s="22">
        <f t="shared" ca="1" si="64"/>
        <v>6.6666666666666666E-2</v>
      </c>
    </row>
    <row r="4105" spans="1:29" x14ac:dyDescent="0.35">
      <c r="A4105">
        <v>1609204</v>
      </c>
      <c r="B4105" t="s">
        <v>257</v>
      </c>
      <c r="C4105" t="s">
        <v>157</v>
      </c>
      <c r="D4105">
        <v>1</v>
      </c>
      <c r="E4105">
        <v>0</v>
      </c>
      <c r="F4105">
        <v>0</v>
      </c>
      <c r="G4105">
        <v>0</v>
      </c>
      <c r="H4105">
        <v>0</v>
      </c>
      <c r="I4105">
        <v>0</v>
      </c>
      <c r="J4105">
        <v>1</v>
      </c>
      <c r="K4105">
        <v>1</v>
      </c>
      <c r="L4105">
        <v>0</v>
      </c>
      <c r="M4105">
        <v>-1</v>
      </c>
      <c r="N4105">
        <v>1</v>
      </c>
      <c r="P4105" s="22" t="s">
        <v>34</v>
      </c>
      <c r="R4105" t="s">
        <v>98</v>
      </c>
      <c r="S4105" t="s">
        <v>72</v>
      </c>
      <c r="T4105" s="9" t="e">
        <f>VLOOKUP(A4105,Sku_list!$A$1:$D$2667,3,0)</f>
        <v>#N/A</v>
      </c>
      <c r="U4105" s="9" t="e">
        <f>VLOOKUP(A4105,Sku_list!$A$1:$D$2667,4,0)*(F4105/1000000*12)</f>
        <v>#N/A</v>
      </c>
      <c r="V4105" s="9" t="e">
        <f>VLOOKUP(A4105,Sku_list!$A$1:$D$2667,4,0)*(H4105/1000000*12)</f>
        <v>#N/A</v>
      </c>
      <c r="W4105" s="9" t="e">
        <f>VLOOKUP(A4105,Sku_list!$A$1:$D$2667,4,0)*(J4105/1000000*12)</f>
        <v>#N/A</v>
      </c>
      <c r="X4105" s="9" t="e">
        <f>VLOOKUP(A4105,Sku_list!$A$1:$D$2667,4,0)*(L4105/1000000*12)</f>
        <v>#N/A</v>
      </c>
      <c r="Y4105" s="9" t="e">
        <f>VLOOKUP(A4105,Sku_list!$A$1:$E$2667,5,0)*((J4105+F4105)/1000000000)</f>
        <v>#N/A</v>
      </c>
      <c r="AC4105" s="22">
        <f t="shared" ca="1" si="64"/>
        <v>6.6666666666666666E-2</v>
      </c>
    </row>
    <row r="4106" spans="1:29" x14ac:dyDescent="0.35">
      <c r="A4106">
        <v>1609204</v>
      </c>
      <c r="B4106" t="s">
        <v>257</v>
      </c>
      <c r="C4106" t="s">
        <v>158</v>
      </c>
      <c r="D4106">
        <v>0</v>
      </c>
      <c r="E4106">
        <v>0</v>
      </c>
      <c r="F4106">
        <v>0</v>
      </c>
      <c r="G4106">
        <v>0</v>
      </c>
      <c r="H4106">
        <v>0</v>
      </c>
      <c r="I4106">
        <v>0</v>
      </c>
      <c r="J4106">
        <v>0</v>
      </c>
      <c r="K4106">
        <v>0</v>
      </c>
      <c r="L4106">
        <v>0</v>
      </c>
      <c r="M4106">
        <v>0</v>
      </c>
      <c r="N4106">
        <v>0</v>
      </c>
      <c r="P4106" s="22" t="s">
        <v>34</v>
      </c>
      <c r="R4106" t="s">
        <v>99</v>
      </c>
      <c r="S4106" t="s">
        <v>69</v>
      </c>
      <c r="T4106" s="9" t="e">
        <f>VLOOKUP(A4106,Sku_list!$A$1:$D$2667,3,0)</f>
        <v>#N/A</v>
      </c>
      <c r="U4106" s="9" t="e">
        <f>VLOOKUP(A4106,Sku_list!$A$1:$D$2667,4,0)*(F4106/1000000*12)</f>
        <v>#N/A</v>
      </c>
      <c r="V4106" s="9" t="e">
        <f>VLOOKUP(A4106,Sku_list!$A$1:$D$2667,4,0)*(H4106/1000000*12)</f>
        <v>#N/A</v>
      </c>
      <c r="W4106" s="9" t="e">
        <f>VLOOKUP(A4106,Sku_list!$A$1:$D$2667,4,0)*(J4106/1000000*12)</f>
        <v>#N/A</v>
      </c>
      <c r="X4106" s="9" t="e">
        <f>VLOOKUP(A4106,Sku_list!$A$1:$D$2667,4,0)*(L4106/1000000*12)</f>
        <v>#N/A</v>
      </c>
      <c r="Y4106" s="9" t="e">
        <f>VLOOKUP(A4106,Sku_list!$A$1:$E$2667,5,0)*((J4106+F4106)/1000000000)</f>
        <v>#N/A</v>
      </c>
      <c r="AC4106" s="22">
        <f t="shared" ca="1" si="64"/>
        <v>6.6666666666666666E-2</v>
      </c>
    </row>
    <row r="4107" spans="1:29" x14ac:dyDescent="0.35">
      <c r="A4107">
        <v>1609204</v>
      </c>
      <c r="B4107" t="s">
        <v>257</v>
      </c>
      <c r="C4107" t="s">
        <v>159</v>
      </c>
      <c r="D4107">
        <v>0</v>
      </c>
      <c r="E4107">
        <v>0</v>
      </c>
      <c r="F4107">
        <v>0</v>
      </c>
      <c r="G4107">
        <v>0</v>
      </c>
      <c r="H4107">
        <v>0</v>
      </c>
      <c r="I4107">
        <v>0</v>
      </c>
      <c r="J4107">
        <v>0</v>
      </c>
      <c r="K4107">
        <v>0</v>
      </c>
      <c r="L4107">
        <v>0</v>
      </c>
      <c r="M4107">
        <v>0</v>
      </c>
      <c r="N4107">
        <v>0</v>
      </c>
      <c r="P4107" s="22" t="s">
        <v>34</v>
      </c>
      <c r="R4107" t="s">
        <v>100</v>
      </c>
      <c r="S4107" t="s">
        <v>72</v>
      </c>
      <c r="T4107" s="9" t="e">
        <f>VLOOKUP(A4107,Sku_list!$A$1:$D$2667,3,0)</f>
        <v>#N/A</v>
      </c>
      <c r="U4107" s="9" t="e">
        <f>VLOOKUP(A4107,Sku_list!$A$1:$D$2667,4,0)*(F4107/1000000*12)</f>
        <v>#N/A</v>
      </c>
      <c r="V4107" s="9" t="e">
        <f>VLOOKUP(A4107,Sku_list!$A$1:$D$2667,4,0)*(H4107/1000000*12)</f>
        <v>#N/A</v>
      </c>
      <c r="W4107" s="9" t="e">
        <f>VLOOKUP(A4107,Sku_list!$A$1:$D$2667,4,0)*(J4107/1000000*12)</f>
        <v>#N/A</v>
      </c>
      <c r="X4107" s="9" t="e">
        <f>VLOOKUP(A4107,Sku_list!$A$1:$D$2667,4,0)*(L4107/1000000*12)</f>
        <v>#N/A</v>
      </c>
      <c r="Y4107" s="9" t="e">
        <f>VLOOKUP(A4107,Sku_list!$A$1:$E$2667,5,0)*((J4107+F4107)/1000000000)</f>
        <v>#N/A</v>
      </c>
      <c r="AC4107" s="22">
        <f t="shared" ca="1" si="64"/>
        <v>6.6666666666666666E-2</v>
      </c>
    </row>
    <row r="4108" spans="1:29" x14ac:dyDescent="0.35">
      <c r="A4108">
        <v>1609204</v>
      </c>
      <c r="B4108" t="s">
        <v>257</v>
      </c>
      <c r="C4108" t="s">
        <v>160</v>
      </c>
      <c r="D4108">
        <v>0</v>
      </c>
      <c r="E4108">
        <v>0</v>
      </c>
      <c r="F4108">
        <v>0</v>
      </c>
      <c r="G4108">
        <v>0</v>
      </c>
      <c r="H4108">
        <v>0</v>
      </c>
      <c r="I4108">
        <v>0</v>
      </c>
      <c r="J4108">
        <v>0</v>
      </c>
      <c r="K4108">
        <v>0</v>
      </c>
      <c r="L4108">
        <v>0</v>
      </c>
      <c r="M4108">
        <v>0</v>
      </c>
      <c r="N4108">
        <v>0</v>
      </c>
      <c r="P4108" s="22" t="s">
        <v>34</v>
      </c>
      <c r="R4108" t="s">
        <v>101</v>
      </c>
      <c r="S4108" t="s">
        <v>69</v>
      </c>
      <c r="T4108" s="9" t="e">
        <f>VLOOKUP(A4108,Sku_list!$A$1:$D$2667,3,0)</f>
        <v>#N/A</v>
      </c>
      <c r="U4108" s="9" t="e">
        <f>VLOOKUP(A4108,Sku_list!$A$1:$D$2667,4,0)*(F4108/1000000*12)</f>
        <v>#N/A</v>
      </c>
      <c r="V4108" s="9" t="e">
        <f>VLOOKUP(A4108,Sku_list!$A$1:$D$2667,4,0)*(H4108/1000000*12)</f>
        <v>#N/A</v>
      </c>
      <c r="W4108" s="9" t="e">
        <f>VLOOKUP(A4108,Sku_list!$A$1:$D$2667,4,0)*(J4108/1000000*12)</f>
        <v>#N/A</v>
      </c>
      <c r="X4108" s="9" t="e">
        <f>VLOOKUP(A4108,Sku_list!$A$1:$D$2667,4,0)*(L4108/1000000*12)</f>
        <v>#N/A</v>
      </c>
      <c r="Y4108" s="9" t="e">
        <f>VLOOKUP(A4108,Sku_list!$A$1:$E$2667,5,0)*((J4108+F4108)/1000000000)</f>
        <v>#N/A</v>
      </c>
      <c r="AC4108" s="22">
        <f t="shared" ca="1" si="64"/>
        <v>6.6666666666666666E-2</v>
      </c>
    </row>
    <row r="4109" spans="1:29" x14ac:dyDescent="0.35">
      <c r="A4109">
        <v>1609204</v>
      </c>
      <c r="B4109" t="s">
        <v>257</v>
      </c>
      <c r="C4109" t="s">
        <v>161</v>
      </c>
      <c r="D4109">
        <v>12</v>
      </c>
      <c r="E4109">
        <v>0</v>
      </c>
      <c r="F4109">
        <v>0</v>
      </c>
      <c r="G4109">
        <v>0</v>
      </c>
      <c r="H4109">
        <v>0</v>
      </c>
      <c r="I4109">
        <v>0</v>
      </c>
      <c r="J4109">
        <v>0</v>
      </c>
      <c r="K4109">
        <v>0</v>
      </c>
      <c r="L4109">
        <v>0</v>
      </c>
      <c r="M4109">
        <v>0</v>
      </c>
      <c r="N4109">
        <v>0</v>
      </c>
      <c r="P4109" s="22" t="s">
        <v>34</v>
      </c>
      <c r="R4109" t="s">
        <v>102</v>
      </c>
      <c r="S4109" t="s">
        <v>306</v>
      </c>
      <c r="T4109" s="9" t="e">
        <f>VLOOKUP(A4109,Sku_list!$A$1:$D$2667,3,0)</f>
        <v>#N/A</v>
      </c>
      <c r="U4109" s="9" t="e">
        <f>VLOOKUP(A4109,Sku_list!$A$1:$D$2667,4,0)*(F4109/1000000*12)</f>
        <v>#N/A</v>
      </c>
      <c r="V4109" s="9" t="e">
        <f>VLOOKUP(A4109,Sku_list!$A$1:$D$2667,4,0)*(H4109/1000000*12)</f>
        <v>#N/A</v>
      </c>
      <c r="W4109" s="9" t="e">
        <f>VLOOKUP(A4109,Sku_list!$A$1:$D$2667,4,0)*(J4109/1000000*12)</f>
        <v>#N/A</v>
      </c>
      <c r="X4109" s="9" t="e">
        <f>VLOOKUP(A4109,Sku_list!$A$1:$D$2667,4,0)*(L4109/1000000*12)</f>
        <v>#N/A</v>
      </c>
      <c r="Y4109" s="9" t="e">
        <f>VLOOKUP(A4109,Sku_list!$A$1:$E$2667,5,0)*((J4109+F4109)/1000000000)</f>
        <v>#N/A</v>
      </c>
      <c r="AC4109" s="22">
        <f t="shared" ca="1" si="64"/>
        <v>6.6666666666666666E-2</v>
      </c>
    </row>
    <row r="4110" spans="1:29" x14ac:dyDescent="0.35">
      <c r="A4110">
        <v>1609204</v>
      </c>
      <c r="B4110" t="s">
        <v>257</v>
      </c>
      <c r="C4110" t="s">
        <v>162</v>
      </c>
      <c r="D4110">
        <v>0</v>
      </c>
      <c r="E4110">
        <v>0</v>
      </c>
      <c r="F4110">
        <v>0</v>
      </c>
      <c r="G4110">
        <v>0</v>
      </c>
      <c r="H4110">
        <v>0</v>
      </c>
      <c r="I4110">
        <v>0</v>
      </c>
      <c r="J4110">
        <v>0</v>
      </c>
      <c r="K4110">
        <v>0</v>
      </c>
      <c r="L4110">
        <v>0</v>
      </c>
      <c r="M4110">
        <v>0</v>
      </c>
      <c r="N4110">
        <v>0</v>
      </c>
      <c r="P4110" s="22" t="s">
        <v>34</v>
      </c>
      <c r="R4110" t="s">
        <v>103</v>
      </c>
      <c r="S4110" t="s">
        <v>69</v>
      </c>
      <c r="T4110" s="9" t="e">
        <f>VLOOKUP(A4110,Sku_list!$A$1:$D$2667,3,0)</f>
        <v>#N/A</v>
      </c>
      <c r="U4110" s="9" t="e">
        <f>VLOOKUP(A4110,Sku_list!$A$1:$D$2667,4,0)*(F4110/1000000*12)</f>
        <v>#N/A</v>
      </c>
      <c r="V4110" s="9" t="e">
        <f>VLOOKUP(A4110,Sku_list!$A$1:$D$2667,4,0)*(H4110/1000000*12)</f>
        <v>#N/A</v>
      </c>
      <c r="W4110" s="9" t="e">
        <f>VLOOKUP(A4110,Sku_list!$A$1:$D$2667,4,0)*(J4110/1000000*12)</f>
        <v>#N/A</v>
      </c>
      <c r="X4110" s="9" t="e">
        <f>VLOOKUP(A4110,Sku_list!$A$1:$D$2667,4,0)*(L4110/1000000*12)</f>
        <v>#N/A</v>
      </c>
      <c r="Y4110" s="9" t="e">
        <f>VLOOKUP(A4110,Sku_list!$A$1:$E$2667,5,0)*((J4110+F4110)/1000000000)</f>
        <v>#N/A</v>
      </c>
      <c r="AC4110" s="22">
        <f t="shared" ca="1" si="64"/>
        <v>6.6666666666666666E-2</v>
      </c>
    </row>
    <row r="4111" spans="1:29" x14ac:dyDescent="0.35">
      <c r="A4111">
        <v>1609204</v>
      </c>
      <c r="B4111" t="s">
        <v>257</v>
      </c>
      <c r="C4111" t="s">
        <v>164</v>
      </c>
      <c r="D4111">
        <v>0</v>
      </c>
      <c r="E4111">
        <v>0</v>
      </c>
      <c r="F4111">
        <v>0</v>
      </c>
      <c r="G4111">
        <v>0</v>
      </c>
      <c r="H4111">
        <v>0</v>
      </c>
      <c r="I4111">
        <v>0</v>
      </c>
      <c r="J4111">
        <v>0</v>
      </c>
      <c r="K4111">
        <v>0</v>
      </c>
      <c r="L4111">
        <v>0</v>
      </c>
      <c r="M4111">
        <v>0</v>
      </c>
      <c r="N4111">
        <v>0</v>
      </c>
      <c r="P4111" s="22" t="s">
        <v>34</v>
      </c>
      <c r="R4111" t="s">
        <v>104</v>
      </c>
      <c r="S4111" t="s">
        <v>69</v>
      </c>
      <c r="T4111" s="9" t="e">
        <f>VLOOKUP(A4111,Sku_list!$A$1:$D$2667,3,0)</f>
        <v>#N/A</v>
      </c>
      <c r="U4111" s="9" t="e">
        <f>VLOOKUP(A4111,Sku_list!$A$1:$D$2667,4,0)*(F4111/1000000*12)</f>
        <v>#N/A</v>
      </c>
      <c r="V4111" s="9" t="e">
        <f>VLOOKUP(A4111,Sku_list!$A$1:$D$2667,4,0)*(H4111/1000000*12)</f>
        <v>#N/A</v>
      </c>
      <c r="W4111" s="9" t="e">
        <f>VLOOKUP(A4111,Sku_list!$A$1:$D$2667,4,0)*(J4111/1000000*12)</f>
        <v>#N/A</v>
      </c>
      <c r="X4111" s="9" t="e">
        <f>VLOOKUP(A4111,Sku_list!$A$1:$D$2667,4,0)*(L4111/1000000*12)</f>
        <v>#N/A</v>
      </c>
      <c r="Y4111" s="9" t="e">
        <f>VLOOKUP(A4111,Sku_list!$A$1:$E$2667,5,0)*((J4111+F4111)/1000000000)</f>
        <v>#N/A</v>
      </c>
      <c r="AC4111" s="22">
        <f t="shared" ca="1" si="64"/>
        <v>6.6666666666666666E-2</v>
      </c>
    </row>
    <row r="4112" spans="1:29" x14ac:dyDescent="0.35">
      <c r="A4112">
        <v>1609204</v>
      </c>
      <c r="B4112" t="s">
        <v>257</v>
      </c>
      <c r="C4112" t="s">
        <v>165</v>
      </c>
      <c r="D4112">
        <v>0</v>
      </c>
      <c r="E4112">
        <v>0</v>
      </c>
      <c r="F4112">
        <v>0</v>
      </c>
      <c r="G4112">
        <v>0</v>
      </c>
      <c r="H4112">
        <v>0</v>
      </c>
      <c r="I4112">
        <v>0</v>
      </c>
      <c r="J4112">
        <v>0</v>
      </c>
      <c r="K4112">
        <v>0</v>
      </c>
      <c r="L4112">
        <v>0</v>
      </c>
      <c r="M4112">
        <v>0</v>
      </c>
      <c r="N4112">
        <v>0</v>
      </c>
      <c r="P4112" s="22" t="s">
        <v>34</v>
      </c>
      <c r="R4112" t="s">
        <v>105</v>
      </c>
      <c r="S4112" t="s">
        <v>83</v>
      </c>
      <c r="T4112" s="9" t="e">
        <f>VLOOKUP(A4112,Sku_list!$A$1:$D$2667,3,0)</f>
        <v>#N/A</v>
      </c>
      <c r="U4112" s="9" t="e">
        <f>VLOOKUP(A4112,Sku_list!$A$1:$D$2667,4,0)*(F4112/1000000*12)</f>
        <v>#N/A</v>
      </c>
      <c r="V4112" s="9" t="e">
        <f>VLOOKUP(A4112,Sku_list!$A$1:$D$2667,4,0)*(H4112/1000000*12)</f>
        <v>#N/A</v>
      </c>
      <c r="W4112" s="9" t="e">
        <f>VLOOKUP(A4112,Sku_list!$A$1:$D$2667,4,0)*(J4112/1000000*12)</f>
        <v>#N/A</v>
      </c>
      <c r="X4112" s="9" t="e">
        <f>VLOOKUP(A4112,Sku_list!$A$1:$D$2667,4,0)*(L4112/1000000*12)</f>
        <v>#N/A</v>
      </c>
      <c r="Y4112" s="9" t="e">
        <f>VLOOKUP(A4112,Sku_list!$A$1:$E$2667,5,0)*((J4112+F4112)/1000000000)</f>
        <v>#N/A</v>
      </c>
      <c r="AC4112" s="22">
        <f t="shared" ca="1" si="64"/>
        <v>6.6666666666666666E-2</v>
      </c>
    </row>
    <row r="4113" spans="1:29" x14ac:dyDescent="0.35">
      <c r="A4113">
        <v>1609204</v>
      </c>
      <c r="B4113" t="s">
        <v>257</v>
      </c>
      <c r="C4113" t="s">
        <v>163</v>
      </c>
      <c r="D4113">
        <v>0</v>
      </c>
      <c r="E4113">
        <v>0</v>
      </c>
      <c r="F4113">
        <v>0</v>
      </c>
      <c r="G4113">
        <v>0</v>
      </c>
      <c r="H4113">
        <v>0</v>
      </c>
      <c r="I4113">
        <v>0</v>
      </c>
      <c r="J4113">
        <v>0</v>
      </c>
      <c r="K4113">
        <v>0</v>
      </c>
      <c r="L4113">
        <v>0</v>
      </c>
      <c r="M4113">
        <v>0</v>
      </c>
      <c r="N4113">
        <v>0</v>
      </c>
      <c r="P4113" s="22" t="s">
        <v>34</v>
      </c>
      <c r="R4113" t="s">
        <v>117</v>
      </c>
      <c r="S4113" t="s">
        <v>83</v>
      </c>
      <c r="T4113" s="9" t="e">
        <f>VLOOKUP(A4113,Sku_list!$A$1:$D$2667,3,0)</f>
        <v>#N/A</v>
      </c>
      <c r="U4113" s="9" t="e">
        <f>VLOOKUP(A4113,Sku_list!$A$1:$D$2667,4,0)*(F4113/1000000*12)</f>
        <v>#N/A</v>
      </c>
      <c r="V4113" s="9" t="e">
        <f>VLOOKUP(A4113,Sku_list!$A$1:$D$2667,4,0)*(H4113/1000000*12)</f>
        <v>#N/A</v>
      </c>
      <c r="W4113" s="9" t="e">
        <f>VLOOKUP(A4113,Sku_list!$A$1:$D$2667,4,0)*(J4113/1000000*12)</f>
        <v>#N/A</v>
      </c>
      <c r="X4113" s="9" t="e">
        <f>VLOOKUP(A4113,Sku_list!$A$1:$D$2667,4,0)*(L4113/1000000*12)</f>
        <v>#N/A</v>
      </c>
      <c r="Y4113" s="9" t="e">
        <f>VLOOKUP(A4113,Sku_list!$A$1:$E$2667,5,0)*((J4113+F4113)/1000000000)</f>
        <v>#N/A</v>
      </c>
      <c r="AC4113" s="22">
        <f t="shared" ca="1" si="64"/>
        <v>6.6666666666666666E-2</v>
      </c>
    </row>
    <row r="4114" spans="1:29" x14ac:dyDescent="0.35">
      <c r="A4114">
        <v>1609204</v>
      </c>
      <c r="B4114" t="s">
        <v>257</v>
      </c>
      <c r="C4114" t="s">
        <v>166</v>
      </c>
      <c r="D4114">
        <v>0</v>
      </c>
      <c r="E4114">
        <v>0</v>
      </c>
      <c r="F4114">
        <v>0</v>
      </c>
      <c r="G4114">
        <v>0</v>
      </c>
      <c r="H4114">
        <v>0</v>
      </c>
      <c r="I4114">
        <v>0</v>
      </c>
      <c r="J4114">
        <v>25</v>
      </c>
      <c r="K4114">
        <v>25</v>
      </c>
      <c r="L4114">
        <v>0</v>
      </c>
      <c r="M4114">
        <v>-25</v>
      </c>
      <c r="N4114">
        <v>25</v>
      </c>
      <c r="P4114" s="22" t="s">
        <v>34</v>
      </c>
      <c r="R4114" t="s">
        <v>118</v>
      </c>
      <c r="S4114" t="s">
        <v>85</v>
      </c>
      <c r="T4114" s="9" t="e">
        <f>VLOOKUP(A4114,Sku_list!$A$1:$D$2667,3,0)</f>
        <v>#N/A</v>
      </c>
      <c r="U4114" s="9" t="e">
        <f>VLOOKUP(A4114,Sku_list!$A$1:$D$2667,4,0)*(F4114/1000000*12)</f>
        <v>#N/A</v>
      </c>
      <c r="V4114" s="9" t="e">
        <f>VLOOKUP(A4114,Sku_list!$A$1:$D$2667,4,0)*(H4114/1000000*12)</f>
        <v>#N/A</v>
      </c>
      <c r="W4114" s="9" t="e">
        <f>VLOOKUP(A4114,Sku_list!$A$1:$D$2667,4,0)*(J4114/1000000*12)</f>
        <v>#N/A</v>
      </c>
      <c r="X4114" s="9" t="e">
        <f>VLOOKUP(A4114,Sku_list!$A$1:$D$2667,4,0)*(L4114/1000000*12)</f>
        <v>#N/A</v>
      </c>
      <c r="Y4114" s="9" t="e">
        <f>VLOOKUP(A4114,Sku_list!$A$1:$E$2667,5,0)*((J4114+F4114)/1000000000)</f>
        <v>#N/A</v>
      </c>
      <c r="AC4114" s="22">
        <f t="shared" ca="1" si="64"/>
        <v>6.6666666666666666E-2</v>
      </c>
    </row>
    <row r="4115" spans="1:29" x14ac:dyDescent="0.35">
      <c r="A4115">
        <v>1609204</v>
      </c>
      <c r="B4115" t="s">
        <v>257</v>
      </c>
      <c r="C4115" t="s">
        <v>167</v>
      </c>
      <c r="D4115">
        <v>0</v>
      </c>
      <c r="E4115">
        <v>0</v>
      </c>
      <c r="F4115">
        <v>0</v>
      </c>
      <c r="G4115">
        <v>0</v>
      </c>
      <c r="H4115">
        <v>0</v>
      </c>
      <c r="I4115">
        <v>0</v>
      </c>
      <c r="J4115">
        <v>0</v>
      </c>
      <c r="K4115">
        <v>0</v>
      </c>
      <c r="L4115">
        <v>0</v>
      </c>
      <c r="M4115">
        <v>0</v>
      </c>
      <c r="N4115">
        <v>0</v>
      </c>
      <c r="P4115" s="22" t="s">
        <v>34</v>
      </c>
      <c r="R4115" t="s">
        <v>119</v>
      </c>
      <c r="S4115" t="s">
        <v>72</v>
      </c>
      <c r="T4115" s="9" t="e">
        <f>VLOOKUP(A4115,Sku_list!$A$1:$D$2667,3,0)</f>
        <v>#N/A</v>
      </c>
      <c r="U4115" s="9" t="e">
        <f>VLOOKUP(A4115,Sku_list!$A$1:$D$2667,4,0)*(F4115/1000000*12)</f>
        <v>#N/A</v>
      </c>
      <c r="V4115" s="9" t="e">
        <f>VLOOKUP(A4115,Sku_list!$A$1:$D$2667,4,0)*(H4115/1000000*12)</f>
        <v>#N/A</v>
      </c>
      <c r="W4115" s="9" t="e">
        <f>VLOOKUP(A4115,Sku_list!$A$1:$D$2667,4,0)*(J4115/1000000*12)</f>
        <v>#N/A</v>
      </c>
      <c r="X4115" s="9" t="e">
        <f>VLOOKUP(A4115,Sku_list!$A$1:$D$2667,4,0)*(L4115/1000000*12)</f>
        <v>#N/A</v>
      </c>
      <c r="Y4115" s="9" t="e">
        <f>VLOOKUP(A4115,Sku_list!$A$1:$E$2667,5,0)*((J4115+F4115)/1000000000)</f>
        <v>#N/A</v>
      </c>
      <c r="AC4115" s="22">
        <f t="shared" ca="1" si="64"/>
        <v>6.6666666666666666E-2</v>
      </c>
    </row>
    <row r="4116" spans="1:29" x14ac:dyDescent="0.35">
      <c r="A4116">
        <v>1609204</v>
      </c>
      <c r="B4116" t="s">
        <v>257</v>
      </c>
      <c r="C4116" t="s">
        <v>61</v>
      </c>
      <c r="D4116">
        <v>19</v>
      </c>
      <c r="E4116">
        <v>0</v>
      </c>
      <c r="F4116">
        <v>199764</v>
      </c>
      <c r="G4116">
        <v>0</v>
      </c>
      <c r="H4116">
        <v>0</v>
      </c>
      <c r="I4116">
        <v>0</v>
      </c>
      <c r="J4116">
        <v>19</v>
      </c>
      <c r="K4116">
        <v>199783</v>
      </c>
      <c r="L4116">
        <v>0</v>
      </c>
      <c r="M4116">
        <v>-199783</v>
      </c>
      <c r="N4116">
        <v>199783</v>
      </c>
      <c r="P4116" s="22" t="s">
        <v>34</v>
      </c>
      <c r="R4116" t="s">
        <v>5</v>
      </c>
      <c r="S4116" t="s">
        <v>85</v>
      </c>
      <c r="T4116" s="9" t="e">
        <f>VLOOKUP(A4116,Sku_list!$A$1:$D$2667,3,0)</f>
        <v>#N/A</v>
      </c>
      <c r="U4116" s="9" t="e">
        <f>VLOOKUP(A4116,Sku_list!$A$1:$D$2667,4,0)*(F4116/1000000*12)</f>
        <v>#N/A</v>
      </c>
      <c r="V4116" s="9" t="e">
        <f>VLOOKUP(A4116,Sku_list!$A$1:$D$2667,4,0)*(H4116/1000000*12)</f>
        <v>#N/A</v>
      </c>
      <c r="W4116" s="9" t="e">
        <f>VLOOKUP(A4116,Sku_list!$A$1:$D$2667,4,0)*(J4116/1000000*12)</f>
        <v>#N/A</v>
      </c>
      <c r="X4116" s="9" t="e">
        <f>VLOOKUP(A4116,Sku_list!$A$1:$D$2667,4,0)*(L4116/1000000*12)</f>
        <v>#N/A</v>
      </c>
      <c r="Y4116" s="9" t="e">
        <f>VLOOKUP(A4116,Sku_list!$A$1:$E$2667,5,0)*((J4116+F4116)/1000000000)</f>
        <v>#N/A</v>
      </c>
      <c r="AC4116" s="22">
        <f t="shared" ca="1" si="64"/>
        <v>6.6666666666666666E-2</v>
      </c>
    </row>
    <row r="4117" spans="1:29" x14ac:dyDescent="0.35">
      <c r="A4117">
        <v>1609204</v>
      </c>
      <c r="B4117" t="s">
        <v>257</v>
      </c>
      <c r="C4117" t="s">
        <v>65</v>
      </c>
      <c r="D4117">
        <v>0</v>
      </c>
      <c r="E4117">
        <v>0</v>
      </c>
      <c r="F4117">
        <v>0</v>
      </c>
      <c r="G4117">
        <v>0</v>
      </c>
      <c r="H4117">
        <v>0</v>
      </c>
      <c r="I4117">
        <v>0</v>
      </c>
      <c r="J4117">
        <v>0</v>
      </c>
      <c r="K4117">
        <v>0</v>
      </c>
      <c r="L4117">
        <v>0</v>
      </c>
      <c r="M4117">
        <v>0</v>
      </c>
      <c r="N4117">
        <v>0</v>
      </c>
      <c r="P4117" s="22" t="s">
        <v>34</v>
      </c>
      <c r="R4117" t="s">
        <v>300</v>
      </c>
      <c r="S4117" t="s">
        <v>83</v>
      </c>
      <c r="T4117" s="9" t="e">
        <f>VLOOKUP(A4117,Sku_list!$A$1:$D$2667,3,0)</f>
        <v>#N/A</v>
      </c>
      <c r="U4117" s="9" t="e">
        <f>VLOOKUP(A4117,Sku_list!$A$1:$D$2667,4,0)*(F4117/1000000*12)</f>
        <v>#N/A</v>
      </c>
      <c r="V4117" s="9" t="e">
        <f>VLOOKUP(A4117,Sku_list!$A$1:$D$2667,4,0)*(H4117/1000000*12)</f>
        <v>#N/A</v>
      </c>
      <c r="W4117" s="9" t="e">
        <f>VLOOKUP(A4117,Sku_list!$A$1:$D$2667,4,0)*(J4117/1000000*12)</f>
        <v>#N/A</v>
      </c>
      <c r="X4117" s="9" t="e">
        <f>VLOOKUP(A4117,Sku_list!$A$1:$D$2667,4,0)*(L4117/1000000*12)</f>
        <v>#N/A</v>
      </c>
      <c r="Y4117" s="9" t="e">
        <f>VLOOKUP(A4117,Sku_list!$A$1:$E$2667,5,0)*((J4117+F4117)/1000000000)</f>
        <v>#N/A</v>
      </c>
      <c r="AC4117" s="22">
        <f t="shared" ca="1" si="64"/>
        <v>6.6666666666666666E-2</v>
      </c>
    </row>
    <row r="4118" spans="1:29" x14ac:dyDescent="0.35">
      <c r="A4118">
        <v>1609204</v>
      </c>
      <c r="B4118" t="s">
        <v>257</v>
      </c>
      <c r="C4118" t="s">
        <v>66</v>
      </c>
      <c r="D4118">
        <v>0</v>
      </c>
      <c r="E4118">
        <v>0</v>
      </c>
      <c r="F4118">
        <v>0</v>
      </c>
      <c r="G4118">
        <v>0</v>
      </c>
      <c r="H4118">
        <v>0</v>
      </c>
      <c r="I4118">
        <v>0</v>
      </c>
      <c r="J4118">
        <v>0</v>
      </c>
      <c r="K4118">
        <v>0</v>
      </c>
      <c r="L4118">
        <v>0</v>
      </c>
      <c r="M4118">
        <v>0</v>
      </c>
      <c r="N4118">
        <v>0</v>
      </c>
      <c r="P4118" s="22" t="s">
        <v>34</v>
      </c>
      <c r="R4118" t="s">
        <v>174</v>
      </c>
      <c r="S4118" t="s">
        <v>72</v>
      </c>
      <c r="T4118" s="9" t="e">
        <f>VLOOKUP(A4118,Sku_list!$A$1:$D$2667,3,0)</f>
        <v>#N/A</v>
      </c>
      <c r="U4118" s="9" t="e">
        <f>VLOOKUP(A4118,Sku_list!$A$1:$D$2667,4,0)*(F4118/1000000*12)</f>
        <v>#N/A</v>
      </c>
      <c r="V4118" s="9" t="e">
        <f>VLOOKUP(A4118,Sku_list!$A$1:$D$2667,4,0)*(H4118/1000000*12)</f>
        <v>#N/A</v>
      </c>
      <c r="W4118" s="9" t="e">
        <f>VLOOKUP(A4118,Sku_list!$A$1:$D$2667,4,0)*(J4118/1000000*12)</f>
        <v>#N/A</v>
      </c>
      <c r="X4118" s="9" t="e">
        <f>VLOOKUP(A4118,Sku_list!$A$1:$D$2667,4,0)*(L4118/1000000*12)</f>
        <v>#N/A</v>
      </c>
      <c r="Y4118" s="9" t="e">
        <f>VLOOKUP(A4118,Sku_list!$A$1:$E$2667,5,0)*((J4118+F4118)/1000000000)</f>
        <v>#N/A</v>
      </c>
      <c r="AC4118" s="22">
        <f t="shared" ca="1" si="64"/>
        <v>6.6666666666666666E-2</v>
      </c>
    </row>
    <row r="4119" spans="1:29" x14ac:dyDescent="0.35">
      <c r="A4119">
        <v>1609204</v>
      </c>
      <c r="B4119" t="s">
        <v>257</v>
      </c>
      <c r="C4119" t="s">
        <v>67</v>
      </c>
      <c r="D4119">
        <v>0</v>
      </c>
      <c r="E4119">
        <v>0</v>
      </c>
      <c r="F4119">
        <v>0</v>
      </c>
      <c r="G4119">
        <v>0</v>
      </c>
      <c r="H4119">
        <v>0</v>
      </c>
      <c r="I4119">
        <v>0</v>
      </c>
      <c r="J4119">
        <v>0</v>
      </c>
      <c r="K4119">
        <v>0</v>
      </c>
      <c r="L4119">
        <v>0</v>
      </c>
      <c r="M4119">
        <v>0</v>
      </c>
      <c r="N4119">
        <v>0</v>
      </c>
      <c r="P4119" s="22" t="s">
        <v>34</v>
      </c>
      <c r="R4119" t="s">
        <v>176</v>
      </c>
      <c r="S4119" t="s">
        <v>72</v>
      </c>
      <c r="T4119" s="9" t="e">
        <f>VLOOKUP(A4119,Sku_list!$A$1:$D$2667,3,0)</f>
        <v>#N/A</v>
      </c>
      <c r="U4119" s="9" t="e">
        <f>VLOOKUP(A4119,Sku_list!$A$1:$D$2667,4,0)*(F4119/1000000*12)</f>
        <v>#N/A</v>
      </c>
      <c r="V4119" s="9" t="e">
        <f>VLOOKUP(A4119,Sku_list!$A$1:$D$2667,4,0)*(H4119/1000000*12)</f>
        <v>#N/A</v>
      </c>
      <c r="W4119" s="9" t="e">
        <f>VLOOKUP(A4119,Sku_list!$A$1:$D$2667,4,0)*(J4119/1000000*12)</f>
        <v>#N/A</v>
      </c>
      <c r="X4119" s="9" t="e">
        <f>VLOOKUP(A4119,Sku_list!$A$1:$D$2667,4,0)*(L4119/1000000*12)</f>
        <v>#N/A</v>
      </c>
      <c r="Y4119" s="9" t="e">
        <f>VLOOKUP(A4119,Sku_list!$A$1:$E$2667,5,0)*((J4119+F4119)/1000000000)</f>
        <v>#N/A</v>
      </c>
      <c r="AC4119" s="22">
        <f t="shared" ca="1" si="64"/>
        <v>6.6666666666666666E-2</v>
      </c>
    </row>
    <row r="4120" spans="1:29" x14ac:dyDescent="0.35">
      <c r="A4120">
        <v>1609204</v>
      </c>
      <c r="B4120" t="s">
        <v>257</v>
      </c>
      <c r="C4120" t="s">
        <v>68</v>
      </c>
      <c r="D4120">
        <v>0</v>
      </c>
      <c r="E4120">
        <v>0</v>
      </c>
      <c r="F4120">
        <v>0</v>
      </c>
      <c r="G4120">
        <v>0</v>
      </c>
      <c r="H4120">
        <v>0</v>
      </c>
      <c r="I4120">
        <v>0</v>
      </c>
      <c r="J4120">
        <v>0</v>
      </c>
      <c r="K4120">
        <v>0</v>
      </c>
      <c r="L4120">
        <v>0</v>
      </c>
      <c r="M4120">
        <v>0</v>
      </c>
      <c r="N4120">
        <v>0</v>
      </c>
      <c r="P4120" s="22" t="s">
        <v>34</v>
      </c>
      <c r="R4120" t="s">
        <v>177</v>
      </c>
      <c r="S4120" t="s">
        <v>72</v>
      </c>
      <c r="T4120" s="9" t="e">
        <f>VLOOKUP(A4120,Sku_list!$A$1:$D$2667,3,0)</f>
        <v>#N/A</v>
      </c>
      <c r="U4120" s="9" t="e">
        <f>VLOOKUP(A4120,Sku_list!$A$1:$D$2667,4,0)*(F4120/1000000*12)</f>
        <v>#N/A</v>
      </c>
      <c r="V4120" s="9" t="e">
        <f>VLOOKUP(A4120,Sku_list!$A$1:$D$2667,4,0)*(H4120/1000000*12)</f>
        <v>#N/A</v>
      </c>
      <c r="W4120" s="9" t="e">
        <f>VLOOKUP(A4120,Sku_list!$A$1:$D$2667,4,0)*(J4120/1000000*12)</f>
        <v>#N/A</v>
      </c>
      <c r="X4120" s="9" t="e">
        <f>VLOOKUP(A4120,Sku_list!$A$1:$D$2667,4,0)*(L4120/1000000*12)</f>
        <v>#N/A</v>
      </c>
      <c r="Y4120" s="9" t="e">
        <f>VLOOKUP(A4120,Sku_list!$A$1:$E$2667,5,0)*((J4120+F4120)/1000000000)</f>
        <v>#N/A</v>
      </c>
      <c r="AC4120" s="22">
        <f t="shared" ca="1" si="64"/>
        <v>6.6666666666666666E-2</v>
      </c>
    </row>
    <row r="4121" spans="1:29" x14ac:dyDescent="0.35">
      <c r="A4121">
        <v>1609204</v>
      </c>
      <c r="B4121" t="s">
        <v>257</v>
      </c>
      <c r="C4121" t="s">
        <v>44</v>
      </c>
      <c r="D4121">
        <v>108</v>
      </c>
      <c r="E4121">
        <v>0</v>
      </c>
      <c r="F4121">
        <v>0</v>
      </c>
      <c r="G4121">
        <v>0</v>
      </c>
      <c r="H4121">
        <v>0</v>
      </c>
      <c r="I4121">
        <v>0</v>
      </c>
      <c r="J4121">
        <v>108</v>
      </c>
      <c r="K4121">
        <v>108</v>
      </c>
      <c r="L4121">
        <v>0</v>
      </c>
      <c r="M4121">
        <v>-108</v>
      </c>
      <c r="N4121">
        <v>108</v>
      </c>
      <c r="P4121" s="22" t="s">
        <v>34</v>
      </c>
      <c r="R4121" t="s">
        <v>45</v>
      </c>
      <c r="S4121" t="s">
        <v>193</v>
      </c>
      <c r="T4121" s="9" t="e">
        <f>VLOOKUP(A4121,Sku_list!$A$1:$D$2667,3,0)</f>
        <v>#N/A</v>
      </c>
      <c r="U4121" s="9" t="e">
        <f>VLOOKUP(A4121,Sku_list!$A$1:$D$2667,4,0)*(F4121/1000000*12)</f>
        <v>#N/A</v>
      </c>
      <c r="V4121" s="9" t="e">
        <f>VLOOKUP(A4121,Sku_list!$A$1:$D$2667,4,0)*(H4121/1000000*12)</f>
        <v>#N/A</v>
      </c>
      <c r="W4121" s="9" t="e">
        <f>VLOOKUP(A4121,Sku_list!$A$1:$D$2667,4,0)*(J4121/1000000*12)</f>
        <v>#N/A</v>
      </c>
      <c r="X4121" s="9" t="e">
        <f>VLOOKUP(A4121,Sku_list!$A$1:$D$2667,4,0)*(L4121/1000000*12)</f>
        <v>#N/A</v>
      </c>
      <c r="Y4121" s="9" t="e">
        <f>VLOOKUP(A4121,Sku_list!$A$1:$E$2667,5,0)*((J4121+F4121)/1000000000)</f>
        <v>#N/A</v>
      </c>
      <c r="AC4121" s="22">
        <f t="shared" ca="1" si="64"/>
        <v>6.6666666666666666E-2</v>
      </c>
    </row>
    <row r="4122" spans="1:29" x14ac:dyDescent="0.35">
      <c r="A4122">
        <v>1609204</v>
      </c>
      <c r="B4122" t="s">
        <v>257</v>
      </c>
      <c r="C4122" t="s">
        <v>273</v>
      </c>
      <c r="D4122">
        <v>0</v>
      </c>
      <c r="E4122">
        <v>0</v>
      </c>
      <c r="F4122">
        <v>0</v>
      </c>
      <c r="G4122">
        <v>0</v>
      </c>
      <c r="H4122">
        <v>0</v>
      </c>
      <c r="I4122">
        <v>0</v>
      </c>
      <c r="J4122">
        <v>0</v>
      </c>
      <c r="K4122">
        <v>0</v>
      </c>
      <c r="L4122">
        <v>0</v>
      </c>
      <c r="M4122">
        <v>0</v>
      </c>
      <c r="N4122">
        <v>0</v>
      </c>
      <c r="P4122" s="22" t="s">
        <v>34</v>
      </c>
      <c r="R4122" t="s">
        <v>275</v>
      </c>
      <c r="S4122" t="s">
        <v>308</v>
      </c>
      <c r="T4122" s="9" t="e">
        <f>VLOOKUP(A4122,Sku_list!$A$1:$D$2667,3,0)</f>
        <v>#N/A</v>
      </c>
      <c r="U4122" s="9" t="e">
        <f>VLOOKUP(A4122,Sku_list!$A$1:$D$2667,4,0)*(F4122/1000000*12)</f>
        <v>#N/A</v>
      </c>
      <c r="V4122" s="9" t="e">
        <f>VLOOKUP(A4122,Sku_list!$A$1:$D$2667,4,0)*(H4122/1000000*12)</f>
        <v>#N/A</v>
      </c>
      <c r="W4122" s="9" t="e">
        <f>VLOOKUP(A4122,Sku_list!$A$1:$D$2667,4,0)*(J4122/1000000*12)</f>
        <v>#N/A</v>
      </c>
      <c r="X4122" s="9" t="e">
        <f>VLOOKUP(A4122,Sku_list!$A$1:$D$2667,4,0)*(L4122/1000000*12)</f>
        <v>#N/A</v>
      </c>
      <c r="Y4122" s="9" t="e">
        <f>VLOOKUP(A4122,Sku_list!$A$1:$E$2667,5,0)*((J4122+F4122)/1000000000)</f>
        <v>#N/A</v>
      </c>
      <c r="AC4122" s="22">
        <f t="shared" ca="1" si="64"/>
        <v>6.6666666666666666E-2</v>
      </c>
    </row>
    <row r="4123" spans="1:29" x14ac:dyDescent="0.35">
      <c r="A4123">
        <v>1611425</v>
      </c>
      <c r="B4123" t="e">
        <v>#N/A</v>
      </c>
      <c r="C4123" s="25" t="s">
        <v>3</v>
      </c>
      <c r="D4123">
        <v>0</v>
      </c>
      <c r="E4123">
        <v>0</v>
      </c>
      <c r="F4123">
        <v>0</v>
      </c>
      <c r="G4123">
        <v>0</v>
      </c>
      <c r="H4123">
        <v>0</v>
      </c>
      <c r="I4123">
        <v>0</v>
      </c>
      <c r="J4123">
        <v>0</v>
      </c>
      <c r="K4123">
        <v>0</v>
      </c>
      <c r="L4123">
        <v>0</v>
      </c>
      <c r="M4123">
        <v>0</v>
      </c>
      <c r="N4123">
        <v>0</v>
      </c>
      <c r="P4123" s="22" t="s">
        <v>34</v>
      </c>
      <c r="R4123" t="s">
        <v>4</v>
      </c>
      <c r="S4123" t="s">
        <v>173</v>
      </c>
      <c r="T4123" s="9" t="e">
        <f>VLOOKUP(A4123,Sku_list!$A$1:$D$2667,3,0)</f>
        <v>#N/A</v>
      </c>
      <c r="U4123" s="9" t="e">
        <f>VLOOKUP(A4123,Sku_list!$A$1:$D$2667,4,0)*(F4123/1000000*12)</f>
        <v>#N/A</v>
      </c>
      <c r="V4123" s="9" t="e">
        <f>VLOOKUP(A4123,Sku_list!$A$1:$D$2667,4,0)*(H4123/1000000*12)</f>
        <v>#N/A</v>
      </c>
      <c r="W4123" s="9" t="e">
        <f>VLOOKUP(A4123,Sku_list!$A$1:$D$2667,4,0)*(J4123/1000000*12)</f>
        <v>#N/A</v>
      </c>
      <c r="X4123" s="9" t="e">
        <f>VLOOKUP(A4123,Sku_list!$A$1:$D$2667,4,0)*(L4123/1000000*12)</f>
        <v>#N/A</v>
      </c>
      <c r="Y4123" s="9" t="e">
        <f>VLOOKUP(A4123,Sku_list!$A$1:$E$2667,5,0)*((J4123+F4123)/1000000000)</f>
        <v>#N/A</v>
      </c>
      <c r="AC4123" s="22">
        <f t="shared" ca="1" si="64"/>
        <v>6.6666666666666666E-2</v>
      </c>
    </row>
    <row r="4124" spans="1:29" x14ac:dyDescent="0.35">
      <c r="A4124">
        <v>1611425</v>
      </c>
      <c r="B4124" t="e">
        <v>#N/A</v>
      </c>
      <c r="C4124" t="s">
        <v>191</v>
      </c>
      <c r="D4124">
        <v>0</v>
      </c>
      <c r="E4124">
        <v>10851</v>
      </c>
      <c r="F4124">
        <v>0</v>
      </c>
      <c r="G4124">
        <v>0</v>
      </c>
      <c r="H4124">
        <v>0</v>
      </c>
      <c r="I4124">
        <v>0</v>
      </c>
      <c r="J4124">
        <v>0</v>
      </c>
      <c r="K4124">
        <v>0</v>
      </c>
      <c r="L4124">
        <v>0</v>
      </c>
      <c r="M4124">
        <v>0</v>
      </c>
      <c r="N4124">
        <v>0</v>
      </c>
      <c r="P4124" s="22" t="s">
        <v>34</v>
      </c>
      <c r="R4124" t="s">
        <v>99</v>
      </c>
      <c r="S4124" t="s">
        <v>173</v>
      </c>
      <c r="T4124" s="9" t="e">
        <f>VLOOKUP(A4124,Sku_list!$A$1:$D$2667,3,0)</f>
        <v>#N/A</v>
      </c>
      <c r="U4124" s="9" t="e">
        <f>VLOOKUP(A4124,Sku_list!$A$1:$D$2667,4,0)*(F4124/1000000*12)</f>
        <v>#N/A</v>
      </c>
      <c r="V4124" s="9" t="e">
        <f>VLOOKUP(A4124,Sku_list!$A$1:$D$2667,4,0)*(H4124/1000000*12)</f>
        <v>#N/A</v>
      </c>
      <c r="W4124" s="9" t="e">
        <f>VLOOKUP(A4124,Sku_list!$A$1:$D$2667,4,0)*(J4124/1000000*12)</f>
        <v>#N/A</v>
      </c>
      <c r="X4124" s="9" t="e">
        <f>VLOOKUP(A4124,Sku_list!$A$1:$D$2667,4,0)*(L4124/1000000*12)</f>
        <v>#N/A</v>
      </c>
      <c r="Y4124" s="9" t="e">
        <f>VLOOKUP(A4124,Sku_list!$A$1:$E$2667,5,0)*((J4124+F4124)/1000000000)</f>
        <v>#N/A</v>
      </c>
      <c r="AC4124" s="22">
        <f t="shared" ca="1" si="64"/>
        <v>6.6666666666666666E-2</v>
      </c>
    </row>
    <row r="4125" spans="1:29" x14ac:dyDescent="0.35">
      <c r="A4125">
        <v>1611425</v>
      </c>
      <c r="B4125" t="e">
        <v>#N/A</v>
      </c>
      <c r="C4125" t="s">
        <v>139</v>
      </c>
      <c r="D4125">
        <v>0</v>
      </c>
      <c r="E4125">
        <v>570</v>
      </c>
      <c r="F4125">
        <v>0</v>
      </c>
      <c r="G4125">
        <v>354</v>
      </c>
      <c r="H4125">
        <v>382</v>
      </c>
      <c r="I4125">
        <v>0</v>
      </c>
      <c r="J4125">
        <v>383</v>
      </c>
      <c r="K4125">
        <v>344</v>
      </c>
      <c r="L4125">
        <v>720</v>
      </c>
      <c r="M4125">
        <v>-45</v>
      </c>
      <c r="N4125">
        <v>45</v>
      </c>
      <c r="P4125" s="22">
        <v>1.0625</v>
      </c>
      <c r="R4125" t="s">
        <v>70</v>
      </c>
      <c r="S4125" t="s">
        <v>69</v>
      </c>
      <c r="T4125" s="9" t="e">
        <f>VLOOKUP(A4125,Sku_list!$A$1:$D$2667,3,0)</f>
        <v>#N/A</v>
      </c>
      <c r="U4125" s="9" t="e">
        <f>VLOOKUP(A4125,Sku_list!$A$1:$D$2667,4,0)*(F4125/1000000*12)</f>
        <v>#N/A</v>
      </c>
      <c r="V4125" s="9" t="e">
        <f>VLOOKUP(A4125,Sku_list!$A$1:$D$2667,4,0)*(H4125/1000000*12)</f>
        <v>#N/A</v>
      </c>
      <c r="W4125" s="9" t="e">
        <f>VLOOKUP(A4125,Sku_list!$A$1:$D$2667,4,0)*(J4125/1000000*12)</f>
        <v>#N/A</v>
      </c>
      <c r="X4125" s="9" t="e">
        <f>VLOOKUP(A4125,Sku_list!$A$1:$D$2667,4,0)*(L4125/1000000*12)</f>
        <v>#N/A</v>
      </c>
      <c r="Y4125" s="9" t="e">
        <f>VLOOKUP(A4125,Sku_list!$A$1:$E$2667,5,0)*((J4125+F4125)/1000000000)</f>
        <v>#N/A</v>
      </c>
      <c r="AC4125" s="22">
        <f t="shared" ca="1" si="64"/>
        <v>6.6666666666666666E-2</v>
      </c>
    </row>
    <row r="4126" spans="1:29" x14ac:dyDescent="0.35">
      <c r="A4126">
        <v>1611425</v>
      </c>
      <c r="B4126" t="e">
        <v>#N/A</v>
      </c>
      <c r="C4126" t="s">
        <v>140</v>
      </c>
      <c r="D4126">
        <v>0</v>
      </c>
      <c r="E4126">
        <v>0</v>
      </c>
      <c r="F4126">
        <v>6</v>
      </c>
      <c r="G4126">
        <v>738</v>
      </c>
      <c r="H4126">
        <v>225</v>
      </c>
      <c r="I4126">
        <v>0</v>
      </c>
      <c r="J4126">
        <v>153</v>
      </c>
      <c r="K4126">
        <v>60</v>
      </c>
      <c r="L4126">
        <v>1200</v>
      </c>
      <c r="M4126">
        <v>816</v>
      </c>
      <c r="N4126">
        <v>-816</v>
      </c>
      <c r="P4126" s="22">
        <v>0.32</v>
      </c>
      <c r="R4126" t="s">
        <v>71</v>
      </c>
      <c r="S4126" t="s">
        <v>72</v>
      </c>
      <c r="T4126" s="9" t="e">
        <f>VLOOKUP(A4126,Sku_list!$A$1:$D$2667,3,0)</f>
        <v>#N/A</v>
      </c>
      <c r="U4126" s="9" t="e">
        <f>VLOOKUP(A4126,Sku_list!$A$1:$D$2667,4,0)*(F4126/1000000*12)</f>
        <v>#N/A</v>
      </c>
      <c r="V4126" s="9" t="e">
        <f>VLOOKUP(A4126,Sku_list!$A$1:$D$2667,4,0)*(H4126/1000000*12)</f>
        <v>#N/A</v>
      </c>
      <c r="W4126" s="9" t="e">
        <f>VLOOKUP(A4126,Sku_list!$A$1:$D$2667,4,0)*(J4126/1000000*12)</f>
        <v>#N/A</v>
      </c>
      <c r="X4126" s="9" t="e">
        <f>VLOOKUP(A4126,Sku_list!$A$1:$D$2667,4,0)*(L4126/1000000*12)</f>
        <v>#N/A</v>
      </c>
      <c r="Y4126" s="9" t="e">
        <f>VLOOKUP(A4126,Sku_list!$A$1:$E$2667,5,0)*((J4126+F4126)/1000000000)</f>
        <v>#N/A</v>
      </c>
      <c r="AC4126" s="22">
        <f t="shared" ca="1" si="64"/>
        <v>6.6666666666666666E-2</v>
      </c>
    </row>
    <row r="4127" spans="1:29" x14ac:dyDescent="0.35">
      <c r="A4127">
        <v>1611425</v>
      </c>
      <c r="B4127" t="e">
        <v>#N/A</v>
      </c>
      <c r="C4127" t="s">
        <v>141</v>
      </c>
      <c r="D4127">
        <v>0</v>
      </c>
      <c r="E4127">
        <v>0</v>
      </c>
      <c r="F4127">
        <v>600</v>
      </c>
      <c r="G4127">
        <v>219</v>
      </c>
      <c r="H4127">
        <v>174</v>
      </c>
      <c r="I4127">
        <v>0</v>
      </c>
      <c r="J4127">
        <v>2321</v>
      </c>
      <c r="K4127">
        <v>2891</v>
      </c>
      <c r="L4127">
        <v>600</v>
      </c>
      <c r="M4127">
        <v>-2495</v>
      </c>
      <c r="N4127">
        <v>2495</v>
      </c>
      <c r="P4127" s="22">
        <v>5.1583333333333332</v>
      </c>
      <c r="R4127" t="s">
        <v>82</v>
      </c>
      <c r="S4127" t="s">
        <v>83</v>
      </c>
      <c r="T4127" s="9" t="e">
        <f>VLOOKUP(A4127,Sku_list!$A$1:$D$2667,3,0)</f>
        <v>#N/A</v>
      </c>
      <c r="U4127" s="9" t="e">
        <f>VLOOKUP(A4127,Sku_list!$A$1:$D$2667,4,0)*(F4127/1000000*12)</f>
        <v>#N/A</v>
      </c>
      <c r="V4127" s="9" t="e">
        <f>VLOOKUP(A4127,Sku_list!$A$1:$D$2667,4,0)*(H4127/1000000*12)</f>
        <v>#N/A</v>
      </c>
      <c r="W4127" s="9" t="e">
        <f>VLOOKUP(A4127,Sku_list!$A$1:$D$2667,4,0)*(J4127/1000000*12)</f>
        <v>#N/A</v>
      </c>
      <c r="X4127" s="9" t="e">
        <f>VLOOKUP(A4127,Sku_list!$A$1:$D$2667,4,0)*(L4127/1000000*12)</f>
        <v>#N/A</v>
      </c>
      <c r="Y4127" s="9" t="e">
        <f>VLOOKUP(A4127,Sku_list!$A$1:$E$2667,5,0)*((J4127+F4127)/1000000000)</f>
        <v>#N/A</v>
      </c>
      <c r="AC4127" s="22">
        <f t="shared" ca="1" si="64"/>
        <v>6.6666666666666666E-2</v>
      </c>
    </row>
    <row r="4128" spans="1:29" x14ac:dyDescent="0.35">
      <c r="A4128">
        <v>1611425</v>
      </c>
      <c r="B4128" t="e">
        <v>#N/A</v>
      </c>
      <c r="C4128" t="s">
        <v>142</v>
      </c>
      <c r="D4128">
        <v>0</v>
      </c>
      <c r="E4128">
        <v>30</v>
      </c>
      <c r="F4128">
        <v>651</v>
      </c>
      <c r="G4128">
        <v>186</v>
      </c>
      <c r="H4128">
        <v>153</v>
      </c>
      <c r="I4128">
        <v>0</v>
      </c>
      <c r="J4128">
        <v>87</v>
      </c>
      <c r="K4128">
        <v>690</v>
      </c>
      <c r="L4128">
        <v>400</v>
      </c>
      <c r="M4128">
        <v>-491</v>
      </c>
      <c r="N4128">
        <v>491</v>
      </c>
      <c r="P4128" s="22">
        <v>2.2275</v>
      </c>
      <c r="R4128" t="s">
        <v>84</v>
      </c>
      <c r="S4128" t="s">
        <v>85</v>
      </c>
      <c r="T4128" s="9" t="e">
        <f>VLOOKUP(A4128,Sku_list!$A$1:$D$2667,3,0)</f>
        <v>#N/A</v>
      </c>
      <c r="U4128" s="9" t="e">
        <f>VLOOKUP(A4128,Sku_list!$A$1:$D$2667,4,0)*(F4128/1000000*12)</f>
        <v>#N/A</v>
      </c>
      <c r="V4128" s="9" t="e">
        <f>VLOOKUP(A4128,Sku_list!$A$1:$D$2667,4,0)*(H4128/1000000*12)</f>
        <v>#N/A</v>
      </c>
      <c r="W4128" s="9" t="e">
        <f>VLOOKUP(A4128,Sku_list!$A$1:$D$2667,4,0)*(J4128/1000000*12)</f>
        <v>#N/A</v>
      </c>
      <c r="X4128" s="9" t="e">
        <f>VLOOKUP(A4128,Sku_list!$A$1:$D$2667,4,0)*(L4128/1000000*12)</f>
        <v>#N/A</v>
      </c>
      <c r="Y4128" s="9" t="e">
        <f>VLOOKUP(A4128,Sku_list!$A$1:$E$2667,5,0)*((J4128+F4128)/1000000000)</f>
        <v>#N/A</v>
      </c>
      <c r="AC4128" s="22">
        <f t="shared" ca="1" si="64"/>
        <v>6.6666666666666666E-2</v>
      </c>
    </row>
    <row r="4129" spans="1:29" x14ac:dyDescent="0.35">
      <c r="A4129">
        <v>1611425</v>
      </c>
      <c r="B4129" t="e">
        <v>#N/A</v>
      </c>
      <c r="C4129" t="s">
        <v>143</v>
      </c>
      <c r="D4129">
        <v>0</v>
      </c>
      <c r="E4129">
        <v>501</v>
      </c>
      <c r="F4129">
        <v>0</v>
      </c>
      <c r="G4129">
        <v>180</v>
      </c>
      <c r="H4129">
        <v>132</v>
      </c>
      <c r="I4129">
        <v>0</v>
      </c>
      <c r="J4129">
        <v>702</v>
      </c>
      <c r="K4129">
        <v>657</v>
      </c>
      <c r="L4129">
        <v>470</v>
      </c>
      <c r="M4129">
        <v>-364</v>
      </c>
      <c r="N4129">
        <v>364</v>
      </c>
      <c r="P4129" s="22">
        <v>1.774468085106383</v>
      </c>
      <c r="R4129" t="s">
        <v>86</v>
      </c>
      <c r="S4129" t="s">
        <v>85</v>
      </c>
      <c r="T4129" s="9" t="e">
        <f>VLOOKUP(A4129,Sku_list!$A$1:$D$2667,3,0)</f>
        <v>#N/A</v>
      </c>
      <c r="U4129" s="9" t="e">
        <f>VLOOKUP(A4129,Sku_list!$A$1:$D$2667,4,0)*(F4129/1000000*12)</f>
        <v>#N/A</v>
      </c>
      <c r="V4129" s="9" t="e">
        <f>VLOOKUP(A4129,Sku_list!$A$1:$D$2667,4,0)*(H4129/1000000*12)</f>
        <v>#N/A</v>
      </c>
      <c r="W4129" s="9" t="e">
        <f>VLOOKUP(A4129,Sku_list!$A$1:$D$2667,4,0)*(J4129/1000000*12)</f>
        <v>#N/A</v>
      </c>
      <c r="X4129" s="9" t="e">
        <f>VLOOKUP(A4129,Sku_list!$A$1:$D$2667,4,0)*(L4129/1000000*12)</f>
        <v>#N/A</v>
      </c>
      <c r="Y4129" s="9" t="e">
        <f>VLOOKUP(A4129,Sku_list!$A$1:$E$2667,5,0)*((J4129+F4129)/1000000000)</f>
        <v>#N/A</v>
      </c>
      <c r="AC4129" s="22">
        <f t="shared" ca="1" si="64"/>
        <v>6.6666666666666666E-2</v>
      </c>
    </row>
    <row r="4130" spans="1:29" x14ac:dyDescent="0.35">
      <c r="A4130">
        <v>1611425</v>
      </c>
      <c r="B4130" t="e">
        <v>#N/A</v>
      </c>
      <c r="C4130" t="s">
        <v>144</v>
      </c>
      <c r="D4130">
        <v>0</v>
      </c>
      <c r="E4130">
        <v>24</v>
      </c>
      <c r="F4130">
        <v>0</v>
      </c>
      <c r="G4130">
        <v>433</v>
      </c>
      <c r="H4130">
        <v>103</v>
      </c>
      <c r="I4130">
        <v>0</v>
      </c>
      <c r="J4130">
        <v>68</v>
      </c>
      <c r="K4130">
        <v>20</v>
      </c>
      <c r="L4130">
        <v>800</v>
      </c>
      <c r="M4130">
        <v>629</v>
      </c>
      <c r="N4130">
        <v>-629</v>
      </c>
      <c r="P4130" s="22">
        <v>0.21375</v>
      </c>
      <c r="R4130" t="s">
        <v>87</v>
      </c>
      <c r="S4130" t="s">
        <v>72</v>
      </c>
      <c r="T4130" s="9" t="e">
        <f>VLOOKUP(A4130,Sku_list!$A$1:$D$2667,3,0)</f>
        <v>#N/A</v>
      </c>
      <c r="U4130" s="9" t="e">
        <f>VLOOKUP(A4130,Sku_list!$A$1:$D$2667,4,0)*(F4130/1000000*12)</f>
        <v>#N/A</v>
      </c>
      <c r="V4130" s="9" t="e">
        <f>VLOOKUP(A4130,Sku_list!$A$1:$D$2667,4,0)*(H4130/1000000*12)</f>
        <v>#N/A</v>
      </c>
      <c r="W4130" s="9" t="e">
        <f>VLOOKUP(A4130,Sku_list!$A$1:$D$2667,4,0)*(J4130/1000000*12)</f>
        <v>#N/A</v>
      </c>
      <c r="X4130" s="9" t="e">
        <f>VLOOKUP(A4130,Sku_list!$A$1:$D$2667,4,0)*(L4130/1000000*12)</f>
        <v>#N/A</v>
      </c>
      <c r="Y4130" s="9" t="e">
        <f>VLOOKUP(A4130,Sku_list!$A$1:$E$2667,5,0)*((J4130+F4130)/1000000000)</f>
        <v>#N/A</v>
      </c>
      <c r="AC4130" s="22">
        <f t="shared" ca="1" si="64"/>
        <v>6.6666666666666666E-2</v>
      </c>
    </row>
    <row r="4131" spans="1:29" x14ac:dyDescent="0.35">
      <c r="A4131">
        <v>1611425</v>
      </c>
      <c r="B4131" t="e">
        <v>#N/A</v>
      </c>
      <c r="C4131" t="s">
        <v>145</v>
      </c>
      <c r="D4131">
        <v>0</v>
      </c>
      <c r="E4131">
        <v>210</v>
      </c>
      <c r="F4131">
        <v>0</v>
      </c>
      <c r="G4131">
        <v>165</v>
      </c>
      <c r="H4131">
        <v>45</v>
      </c>
      <c r="I4131">
        <v>0</v>
      </c>
      <c r="J4131">
        <v>197</v>
      </c>
      <c r="K4131">
        <v>247</v>
      </c>
      <c r="L4131">
        <v>200</v>
      </c>
      <c r="M4131">
        <v>-42</v>
      </c>
      <c r="N4131">
        <v>42</v>
      </c>
      <c r="P4131" s="22">
        <v>1.21</v>
      </c>
      <c r="R4131" t="s">
        <v>88</v>
      </c>
      <c r="S4131" t="s">
        <v>83</v>
      </c>
      <c r="T4131" s="9" t="e">
        <f>VLOOKUP(A4131,Sku_list!$A$1:$D$2667,3,0)</f>
        <v>#N/A</v>
      </c>
      <c r="U4131" s="9" t="e">
        <f>VLOOKUP(A4131,Sku_list!$A$1:$D$2667,4,0)*(F4131/1000000*12)</f>
        <v>#N/A</v>
      </c>
      <c r="V4131" s="9" t="e">
        <f>VLOOKUP(A4131,Sku_list!$A$1:$D$2667,4,0)*(H4131/1000000*12)</f>
        <v>#N/A</v>
      </c>
      <c r="W4131" s="9" t="e">
        <f>VLOOKUP(A4131,Sku_list!$A$1:$D$2667,4,0)*(J4131/1000000*12)</f>
        <v>#N/A</v>
      </c>
      <c r="X4131" s="9" t="e">
        <f>VLOOKUP(A4131,Sku_list!$A$1:$D$2667,4,0)*(L4131/1000000*12)</f>
        <v>#N/A</v>
      </c>
      <c r="Y4131" s="9" t="e">
        <f>VLOOKUP(A4131,Sku_list!$A$1:$E$2667,5,0)*((J4131+F4131)/1000000000)</f>
        <v>#N/A</v>
      </c>
      <c r="AC4131" s="22">
        <f t="shared" ca="1" si="64"/>
        <v>6.6666666666666666E-2</v>
      </c>
    </row>
    <row r="4132" spans="1:29" x14ac:dyDescent="0.35">
      <c r="A4132">
        <v>1611425</v>
      </c>
      <c r="B4132" t="e">
        <v>#N/A</v>
      </c>
      <c r="C4132" t="s">
        <v>146</v>
      </c>
      <c r="D4132">
        <v>0</v>
      </c>
      <c r="E4132">
        <v>681</v>
      </c>
      <c r="F4132">
        <v>0</v>
      </c>
      <c r="G4132">
        <v>441</v>
      </c>
      <c r="H4132">
        <v>318</v>
      </c>
      <c r="I4132">
        <v>0</v>
      </c>
      <c r="J4132">
        <v>769</v>
      </c>
      <c r="K4132">
        <v>703</v>
      </c>
      <c r="L4132">
        <v>540</v>
      </c>
      <c r="M4132">
        <v>-547</v>
      </c>
      <c r="N4132">
        <v>547</v>
      </c>
      <c r="P4132" s="22">
        <v>2.0129629629629631</v>
      </c>
      <c r="R4132" t="s">
        <v>89</v>
      </c>
      <c r="S4132" t="s">
        <v>69</v>
      </c>
      <c r="T4132" s="9" t="e">
        <f>VLOOKUP(A4132,Sku_list!$A$1:$D$2667,3,0)</f>
        <v>#N/A</v>
      </c>
      <c r="U4132" s="9" t="e">
        <f>VLOOKUP(A4132,Sku_list!$A$1:$D$2667,4,0)*(F4132/1000000*12)</f>
        <v>#N/A</v>
      </c>
      <c r="V4132" s="9" t="e">
        <f>VLOOKUP(A4132,Sku_list!$A$1:$D$2667,4,0)*(H4132/1000000*12)</f>
        <v>#N/A</v>
      </c>
      <c r="W4132" s="9" t="e">
        <f>VLOOKUP(A4132,Sku_list!$A$1:$D$2667,4,0)*(J4132/1000000*12)</f>
        <v>#N/A</v>
      </c>
      <c r="X4132" s="9" t="e">
        <f>VLOOKUP(A4132,Sku_list!$A$1:$D$2667,4,0)*(L4132/1000000*12)</f>
        <v>#N/A</v>
      </c>
      <c r="Y4132" s="9" t="e">
        <f>VLOOKUP(A4132,Sku_list!$A$1:$E$2667,5,0)*((J4132+F4132)/1000000000)</f>
        <v>#N/A</v>
      </c>
      <c r="AC4132" s="22">
        <f t="shared" ca="1" si="64"/>
        <v>6.6666666666666666E-2</v>
      </c>
    </row>
    <row r="4133" spans="1:29" x14ac:dyDescent="0.35">
      <c r="A4133">
        <v>1611425</v>
      </c>
      <c r="B4133" t="e">
        <v>#N/A</v>
      </c>
      <c r="C4133" t="s">
        <v>147</v>
      </c>
      <c r="D4133">
        <v>0</v>
      </c>
      <c r="E4133">
        <v>3450</v>
      </c>
      <c r="F4133">
        <v>0</v>
      </c>
      <c r="G4133">
        <v>2112</v>
      </c>
      <c r="H4133">
        <v>1347</v>
      </c>
      <c r="I4133">
        <v>0</v>
      </c>
      <c r="J4133">
        <v>3969</v>
      </c>
      <c r="K4133">
        <v>3351</v>
      </c>
      <c r="L4133">
        <v>2560</v>
      </c>
      <c r="M4133">
        <v>-2756</v>
      </c>
      <c r="N4133">
        <v>2756</v>
      </c>
      <c r="P4133" s="22">
        <v>2.0765625000000001</v>
      </c>
      <c r="R4133" t="s">
        <v>90</v>
      </c>
      <c r="S4133" t="s">
        <v>69</v>
      </c>
      <c r="T4133" s="9" t="e">
        <f>VLOOKUP(A4133,Sku_list!$A$1:$D$2667,3,0)</f>
        <v>#N/A</v>
      </c>
      <c r="U4133" s="9" t="e">
        <f>VLOOKUP(A4133,Sku_list!$A$1:$D$2667,4,0)*(F4133/1000000*12)</f>
        <v>#N/A</v>
      </c>
      <c r="V4133" s="9" t="e">
        <f>VLOOKUP(A4133,Sku_list!$A$1:$D$2667,4,0)*(H4133/1000000*12)</f>
        <v>#N/A</v>
      </c>
      <c r="W4133" s="9" t="e">
        <f>VLOOKUP(A4133,Sku_list!$A$1:$D$2667,4,0)*(J4133/1000000*12)</f>
        <v>#N/A</v>
      </c>
      <c r="X4133" s="9" t="e">
        <f>VLOOKUP(A4133,Sku_list!$A$1:$D$2667,4,0)*(L4133/1000000*12)</f>
        <v>#N/A</v>
      </c>
      <c r="Y4133" s="9" t="e">
        <f>VLOOKUP(A4133,Sku_list!$A$1:$E$2667,5,0)*((J4133+F4133)/1000000000)</f>
        <v>#N/A</v>
      </c>
      <c r="AC4133" s="22">
        <f t="shared" ca="1" si="64"/>
        <v>6.6666666666666666E-2</v>
      </c>
    </row>
    <row r="4134" spans="1:29" x14ac:dyDescent="0.35">
      <c r="A4134">
        <v>1611425</v>
      </c>
      <c r="B4134" t="e">
        <v>#N/A</v>
      </c>
      <c r="C4134" t="s">
        <v>148</v>
      </c>
      <c r="D4134">
        <v>0</v>
      </c>
      <c r="E4134">
        <v>1275</v>
      </c>
      <c r="F4134">
        <v>0</v>
      </c>
      <c r="G4134">
        <v>516</v>
      </c>
      <c r="H4134">
        <v>429</v>
      </c>
      <c r="I4134">
        <v>0</v>
      </c>
      <c r="J4134">
        <v>1563</v>
      </c>
      <c r="K4134">
        <v>1458</v>
      </c>
      <c r="L4134">
        <v>1200</v>
      </c>
      <c r="M4134">
        <v>-792</v>
      </c>
      <c r="N4134">
        <v>792</v>
      </c>
      <c r="P4134" s="22">
        <v>1.66</v>
      </c>
      <c r="R4134" t="s">
        <v>91</v>
      </c>
      <c r="S4134" t="s">
        <v>85</v>
      </c>
      <c r="T4134" s="9" t="e">
        <f>VLOOKUP(A4134,Sku_list!$A$1:$D$2667,3,0)</f>
        <v>#N/A</v>
      </c>
      <c r="U4134" s="9" t="e">
        <f>VLOOKUP(A4134,Sku_list!$A$1:$D$2667,4,0)*(F4134/1000000*12)</f>
        <v>#N/A</v>
      </c>
      <c r="V4134" s="9" t="e">
        <f>VLOOKUP(A4134,Sku_list!$A$1:$D$2667,4,0)*(H4134/1000000*12)</f>
        <v>#N/A</v>
      </c>
      <c r="W4134" s="9" t="e">
        <f>VLOOKUP(A4134,Sku_list!$A$1:$D$2667,4,0)*(J4134/1000000*12)</f>
        <v>#N/A</v>
      </c>
      <c r="X4134" s="9" t="e">
        <f>VLOOKUP(A4134,Sku_list!$A$1:$D$2667,4,0)*(L4134/1000000*12)</f>
        <v>#N/A</v>
      </c>
      <c r="Y4134" s="9" t="e">
        <f>VLOOKUP(A4134,Sku_list!$A$1:$E$2667,5,0)*((J4134+F4134)/1000000000)</f>
        <v>#N/A</v>
      </c>
      <c r="AC4134" s="22">
        <f t="shared" ca="1" si="64"/>
        <v>6.6666666666666666E-2</v>
      </c>
    </row>
    <row r="4135" spans="1:29" x14ac:dyDescent="0.35">
      <c r="A4135">
        <v>1611425</v>
      </c>
      <c r="B4135" t="e">
        <v>#N/A</v>
      </c>
      <c r="C4135" t="s">
        <v>149</v>
      </c>
      <c r="D4135">
        <v>402</v>
      </c>
      <c r="E4135">
        <v>108</v>
      </c>
      <c r="F4135">
        <v>459</v>
      </c>
      <c r="G4135">
        <v>183</v>
      </c>
      <c r="H4135">
        <v>123</v>
      </c>
      <c r="I4135">
        <v>0</v>
      </c>
      <c r="J4135">
        <v>387</v>
      </c>
      <c r="K4135">
        <v>777</v>
      </c>
      <c r="L4135">
        <v>650</v>
      </c>
      <c r="M4135">
        <v>-319</v>
      </c>
      <c r="N4135">
        <v>319</v>
      </c>
      <c r="P4135" s="22">
        <v>1.4907692307692308</v>
      </c>
      <c r="R4135" t="s">
        <v>92</v>
      </c>
      <c r="S4135" t="s">
        <v>85</v>
      </c>
      <c r="T4135" s="9" t="e">
        <f>VLOOKUP(A4135,Sku_list!$A$1:$D$2667,3,0)</f>
        <v>#N/A</v>
      </c>
      <c r="U4135" s="9" t="e">
        <f>VLOOKUP(A4135,Sku_list!$A$1:$D$2667,4,0)*(F4135/1000000*12)</f>
        <v>#N/A</v>
      </c>
      <c r="V4135" s="9" t="e">
        <f>VLOOKUP(A4135,Sku_list!$A$1:$D$2667,4,0)*(H4135/1000000*12)</f>
        <v>#N/A</v>
      </c>
      <c r="W4135" s="9" t="e">
        <f>VLOOKUP(A4135,Sku_list!$A$1:$D$2667,4,0)*(J4135/1000000*12)</f>
        <v>#N/A</v>
      </c>
      <c r="X4135" s="9" t="e">
        <f>VLOOKUP(A4135,Sku_list!$A$1:$D$2667,4,0)*(L4135/1000000*12)</f>
        <v>#N/A</v>
      </c>
      <c r="Y4135" s="9" t="e">
        <f>VLOOKUP(A4135,Sku_list!$A$1:$E$2667,5,0)*((J4135+F4135)/1000000000)</f>
        <v>#N/A</v>
      </c>
      <c r="AC4135" s="22">
        <f t="shared" ca="1" si="64"/>
        <v>6.6666666666666666E-2</v>
      </c>
    </row>
    <row r="4136" spans="1:29" x14ac:dyDescent="0.35">
      <c r="A4136">
        <v>1611425</v>
      </c>
      <c r="B4136" t="e">
        <v>#N/A</v>
      </c>
      <c r="C4136" t="s">
        <v>150</v>
      </c>
      <c r="D4136">
        <v>0</v>
      </c>
      <c r="E4136">
        <v>1623</v>
      </c>
      <c r="F4136">
        <v>0</v>
      </c>
      <c r="G4136">
        <v>810</v>
      </c>
      <c r="H4136">
        <v>396</v>
      </c>
      <c r="I4136">
        <v>0</v>
      </c>
      <c r="J4136">
        <v>1784</v>
      </c>
      <c r="K4136">
        <v>1511</v>
      </c>
      <c r="L4136">
        <v>1400</v>
      </c>
      <c r="M4136">
        <v>-780</v>
      </c>
      <c r="N4136">
        <v>780</v>
      </c>
      <c r="P4136" s="22">
        <v>1.5571428571428572</v>
      </c>
      <c r="R4136" t="s">
        <v>93</v>
      </c>
      <c r="S4136" t="s">
        <v>85</v>
      </c>
      <c r="T4136" s="9" t="e">
        <f>VLOOKUP(A4136,Sku_list!$A$1:$D$2667,3,0)</f>
        <v>#N/A</v>
      </c>
      <c r="U4136" s="9" t="e">
        <f>VLOOKUP(A4136,Sku_list!$A$1:$D$2667,4,0)*(F4136/1000000*12)</f>
        <v>#N/A</v>
      </c>
      <c r="V4136" s="9" t="e">
        <f>VLOOKUP(A4136,Sku_list!$A$1:$D$2667,4,0)*(H4136/1000000*12)</f>
        <v>#N/A</v>
      </c>
      <c r="W4136" s="9" t="e">
        <f>VLOOKUP(A4136,Sku_list!$A$1:$D$2667,4,0)*(J4136/1000000*12)</f>
        <v>#N/A</v>
      </c>
      <c r="X4136" s="9" t="e">
        <f>VLOOKUP(A4136,Sku_list!$A$1:$D$2667,4,0)*(L4136/1000000*12)</f>
        <v>#N/A</v>
      </c>
      <c r="Y4136" s="9" t="e">
        <f>VLOOKUP(A4136,Sku_list!$A$1:$E$2667,5,0)*((J4136+F4136)/1000000000)</f>
        <v>#N/A</v>
      </c>
      <c r="AC4136" s="22">
        <f t="shared" ca="1" si="64"/>
        <v>6.6666666666666666E-2</v>
      </c>
    </row>
    <row r="4137" spans="1:29" x14ac:dyDescent="0.35">
      <c r="A4137">
        <v>1611425</v>
      </c>
      <c r="B4137" t="e">
        <v>#N/A</v>
      </c>
      <c r="C4137" t="s">
        <v>151</v>
      </c>
      <c r="D4137">
        <v>0</v>
      </c>
      <c r="E4137">
        <v>51</v>
      </c>
      <c r="F4137">
        <v>45</v>
      </c>
      <c r="G4137">
        <v>66</v>
      </c>
      <c r="H4137">
        <v>0</v>
      </c>
      <c r="I4137">
        <v>0</v>
      </c>
      <c r="J4137">
        <v>57</v>
      </c>
      <c r="K4137">
        <v>99</v>
      </c>
      <c r="L4137">
        <v>50</v>
      </c>
      <c r="M4137">
        <v>-52</v>
      </c>
      <c r="N4137">
        <v>52</v>
      </c>
      <c r="P4137" s="22">
        <v>2.04</v>
      </c>
      <c r="R4137" t="s">
        <v>94</v>
      </c>
      <c r="S4137" t="s">
        <v>83</v>
      </c>
      <c r="T4137" s="9" t="e">
        <f>VLOOKUP(A4137,Sku_list!$A$1:$D$2667,3,0)</f>
        <v>#N/A</v>
      </c>
      <c r="U4137" s="9" t="e">
        <f>VLOOKUP(A4137,Sku_list!$A$1:$D$2667,4,0)*(F4137/1000000*12)</f>
        <v>#N/A</v>
      </c>
      <c r="V4137" s="9" t="e">
        <f>VLOOKUP(A4137,Sku_list!$A$1:$D$2667,4,0)*(H4137/1000000*12)</f>
        <v>#N/A</v>
      </c>
      <c r="W4137" s="9" t="e">
        <f>VLOOKUP(A4137,Sku_list!$A$1:$D$2667,4,0)*(J4137/1000000*12)</f>
        <v>#N/A</v>
      </c>
      <c r="X4137" s="9" t="e">
        <f>VLOOKUP(A4137,Sku_list!$A$1:$D$2667,4,0)*(L4137/1000000*12)</f>
        <v>#N/A</v>
      </c>
      <c r="Y4137" s="9" t="e">
        <f>VLOOKUP(A4137,Sku_list!$A$1:$E$2667,5,0)*((J4137+F4137)/1000000000)</f>
        <v>#N/A</v>
      </c>
      <c r="AC4137" s="22">
        <f t="shared" ca="1" si="64"/>
        <v>6.6666666666666666E-2</v>
      </c>
    </row>
    <row r="4138" spans="1:29" x14ac:dyDescent="0.35">
      <c r="A4138">
        <v>1611425</v>
      </c>
      <c r="B4138" t="e">
        <v>#N/A</v>
      </c>
      <c r="C4138" t="s">
        <v>152</v>
      </c>
      <c r="D4138">
        <v>0</v>
      </c>
      <c r="E4138">
        <v>150</v>
      </c>
      <c r="F4138">
        <v>0</v>
      </c>
      <c r="G4138">
        <v>162</v>
      </c>
      <c r="H4138">
        <v>45</v>
      </c>
      <c r="I4138">
        <v>0</v>
      </c>
      <c r="J4138">
        <v>105</v>
      </c>
      <c r="K4138">
        <v>132</v>
      </c>
      <c r="L4138">
        <v>150</v>
      </c>
      <c r="M4138">
        <v>0</v>
      </c>
      <c r="N4138">
        <v>0</v>
      </c>
      <c r="P4138" s="22">
        <v>1</v>
      </c>
      <c r="R4138" t="s">
        <v>95</v>
      </c>
      <c r="S4138" t="s">
        <v>83</v>
      </c>
      <c r="T4138" s="9" t="e">
        <f>VLOOKUP(A4138,Sku_list!$A$1:$D$2667,3,0)</f>
        <v>#N/A</v>
      </c>
      <c r="U4138" s="9" t="e">
        <f>VLOOKUP(A4138,Sku_list!$A$1:$D$2667,4,0)*(F4138/1000000*12)</f>
        <v>#N/A</v>
      </c>
      <c r="V4138" s="9" t="e">
        <f>VLOOKUP(A4138,Sku_list!$A$1:$D$2667,4,0)*(H4138/1000000*12)</f>
        <v>#N/A</v>
      </c>
      <c r="W4138" s="9" t="e">
        <f>VLOOKUP(A4138,Sku_list!$A$1:$D$2667,4,0)*(J4138/1000000*12)</f>
        <v>#N/A</v>
      </c>
      <c r="X4138" s="9" t="e">
        <f>VLOOKUP(A4138,Sku_list!$A$1:$D$2667,4,0)*(L4138/1000000*12)</f>
        <v>#N/A</v>
      </c>
      <c r="Y4138" s="9" t="e">
        <f>VLOOKUP(A4138,Sku_list!$A$1:$E$2667,5,0)*((J4138+F4138)/1000000000)</f>
        <v>#N/A</v>
      </c>
      <c r="AC4138" s="22">
        <f t="shared" ca="1" si="64"/>
        <v>6.6666666666666666E-2</v>
      </c>
    </row>
    <row r="4139" spans="1:29" x14ac:dyDescent="0.35">
      <c r="A4139">
        <v>1611425</v>
      </c>
      <c r="B4139" t="e">
        <v>#N/A</v>
      </c>
      <c r="C4139" t="s">
        <v>153</v>
      </c>
      <c r="D4139">
        <v>0</v>
      </c>
      <c r="E4139">
        <v>0</v>
      </c>
      <c r="F4139">
        <v>0</v>
      </c>
      <c r="G4139">
        <v>0</v>
      </c>
      <c r="H4139">
        <v>0</v>
      </c>
      <c r="I4139">
        <v>0</v>
      </c>
      <c r="J4139">
        <v>0</v>
      </c>
      <c r="K4139">
        <v>0</v>
      </c>
      <c r="L4139">
        <v>0</v>
      </c>
      <c r="M4139">
        <v>0</v>
      </c>
      <c r="N4139">
        <v>0</v>
      </c>
      <c r="P4139" s="22" t="s">
        <v>34</v>
      </c>
      <c r="R4139" t="s">
        <v>189</v>
      </c>
      <c r="S4139" t="s">
        <v>190</v>
      </c>
      <c r="T4139" s="9" t="e">
        <f>VLOOKUP(A4139,Sku_list!$A$1:$D$2667,3,0)</f>
        <v>#N/A</v>
      </c>
      <c r="U4139" s="9" t="e">
        <f>VLOOKUP(A4139,Sku_list!$A$1:$D$2667,4,0)*(F4139/1000000*12)</f>
        <v>#N/A</v>
      </c>
      <c r="V4139" s="9" t="e">
        <f>VLOOKUP(A4139,Sku_list!$A$1:$D$2667,4,0)*(H4139/1000000*12)</f>
        <v>#N/A</v>
      </c>
      <c r="W4139" s="9" t="e">
        <f>VLOOKUP(A4139,Sku_list!$A$1:$D$2667,4,0)*(J4139/1000000*12)</f>
        <v>#N/A</v>
      </c>
      <c r="X4139" s="9" t="e">
        <f>VLOOKUP(A4139,Sku_list!$A$1:$D$2667,4,0)*(L4139/1000000*12)</f>
        <v>#N/A</v>
      </c>
      <c r="Y4139" s="9" t="e">
        <f>VLOOKUP(A4139,Sku_list!$A$1:$E$2667,5,0)*((J4139+F4139)/1000000000)</f>
        <v>#N/A</v>
      </c>
      <c r="AC4139" s="22">
        <f t="shared" ca="1" si="64"/>
        <v>6.6666666666666666E-2</v>
      </c>
    </row>
    <row r="4140" spans="1:29" x14ac:dyDescent="0.35">
      <c r="A4140">
        <v>1611425</v>
      </c>
      <c r="B4140" t="e">
        <v>#N/A</v>
      </c>
      <c r="C4140" t="s">
        <v>154</v>
      </c>
      <c r="D4140">
        <v>0</v>
      </c>
      <c r="E4140">
        <v>0</v>
      </c>
      <c r="F4140">
        <v>0</v>
      </c>
      <c r="G4140">
        <v>327</v>
      </c>
      <c r="H4140">
        <v>144</v>
      </c>
      <c r="I4140">
        <v>0</v>
      </c>
      <c r="J4140">
        <v>108</v>
      </c>
      <c r="K4140">
        <v>72</v>
      </c>
      <c r="L4140">
        <v>750</v>
      </c>
      <c r="M4140">
        <v>498</v>
      </c>
      <c r="N4140">
        <v>-498</v>
      </c>
      <c r="P4140" s="22">
        <v>0.33600000000000002</v>
      </c>
      <c r="R4140" t="s">
        <v>96</v>
      </c>
      <c r="S4140" t="s">
        <v>72</v>
      </c>
      <c r="T4140" s="9" t="e">
        <f>VLOOKUP(A4140,Sku_list!$A$1:$D$2667,3,0)</f>
        <v>#N/A</v>
      </c>
      <c r="U4140" s="9" t="e">
        <f>VLOOKUP(A4140,Sku_list!$A$1:$D$2667,4,0)*(F4140/1000000*12)</f>
        <v>#N/A</v>
      </c>
      <c r="V4140" s="9" t="e">
        <f>VLOOKUP(A4140,Sku_list!$A$1:$D$2667,4,0)*(H4140/1000000*12)</f>
        <v>#N/A</v>
      </c>
      <c r="W4140" s="9" t="e">
        <f>VLOOKUP(A4140,Sku_list!$A$1:$D$2667,4,0)*(J4140/1000000*12)</f>
        <v>#N/A</v>
      </c>
      <c r="X4140" s="9" t="e">
        <f>VLOOKUP(A4140,Sku_list!$A$1:$D$2667,4,0)*(L4140/1000000*12)</f>
        <v>#N/A</v>
      </c>
      <c r="Y4140" s="9" t="e">
        <f>VLOOKUP(A4140,Sku_list!$A$1:$E$2667,5,0)*((J4140+F4140)/1000000000)</f>
        <v>#N/A</v>
      </c>
      <c r="AC4140" s="22">
        <f t="shared" ca="1" si="64"/>
        <v>6.6666666666666666E-2</v>
      </c>
    </row>
    <row r="4141" spans="1:29" x14ac:dyDescent="0.35">
      <c r="A4141">
        <v>1611425</v>
      </c>
      <c r="B4141" t="e">
        <v>#N/A</v>
      </c>
      <c r="C4141" t="s">
        <v>155</v>
      </c>
      <c r="D4141">
        <v>0</v>
      </c>
      <c r="E4141">
        <v>0</v>
      </c>
      <c r="F4141">
        <v>0</v>
      </c>
      <c r="G4141">
        <v>513</v>
      </c>
      <c r="H4141">
        <v>99</v>
      </c>
      <c r="I4141">
        <v>0</v>
      </c>
      <c r="J4141">
        <v>78</v>
      </c>
      <c r="K4141">
        <v>9</v>
      </c>
      <c r="L4141">
        <v>1050</v>
      </c>
      <c r="M4141">
        <v>873</v>
      </c>
      <c r="N4141">
        <v>-873</v>
      </c>
      <c r="P4141" s="22">
        <v>0.16857142857142857</v>
      </c>
      <c r="R4141" t="s">
        <v>97</v>
      </c>
      <c r="S4141" t="s">
        <v>72</v>
      </c>
      <c r="T4141" s="9" t="e">
        <f>VLOOKUP(A4141,Sku_list!$A$1:$D$2667,3,0)</f>
        <v>#N/A</v>
      </c>
      <c r="U4141" s="9" t="e">
        <f>VLOOKUP(A4141,Sku_list!$A$1:$D$2667,4,0)*(F4141/1000000*12)</f>
        <v>#N/A</v>
      </c>
      <c r="V4141" s="9" t="e">
        <f>VLOOKUP(A4141,Sku_list!$A$1:$D$2667,4,0)*(H4141/1000000*12)</f>
        <v>#N/A</v>
      </c>
      <c r="W4141" s="9" t="e">
        <f>VLOOKUP(A4141,Sku_list!$A$1:$D$2667,4,0)*(J4141/1000000*12)</f>
        <v>#N/A</v>
      </c>
      <c r="X4141" s="9" t="e">
        <f>VLOOKUP(A4141,Sku_list!$A$1:$D$2667,4,0)*(L4141/1000000*12)</f>
        <v>#N/A</v>
      </c>
      <c r="Y4141" s="9" t="e">
        <f>VLOOKUP(A4141,Sku_list!$A$1:$E$2667,5,0)*((J4141+F4141)/1000000000)</f>
        <v>#N/A</v>
      </c>
      <c r="AC4141" s="22">
        <f t="shared" ca="1" si="64"/>
        <v>6.6666666666666666E-2</v>
      </c>
    </row>
    <row r="4142" spans="1:29" x14ac:dyDescent="0.35">
      <c r="A4142">
        <v>1611425</v>
      </c>
      <c r="B4142" t="e">
        <v>#N/A</v>
      </c>
      <c r="C4142" t="s">
        <v>156</v>
      </c>
      <c r="D4142">
        <v>0</v>
      </c>
      <c r="E4142">
        <v>0</v>
      </c>
      <c r="F4142">
        <v>0</v>
      </c>
      <c r="G4142">
        <v>0</v>
      </c>
      <c r="H4142">
        <v>0</v>
      </c>
      <c r="I4142">
        <v>0</v>
      </c>
      <c r="J4142">
        <v>0</v>
      </c>
      <c r="K4142">
        <v>0</v>
      </c>
      <c r="L4142">
        <v>0</v>
      </c>
      <c r="M4142">
        <v>0</v>
      </c>
      <c r="N4142">
        <v>0</v>
      </c>
      <c r="P4142" s="22" t="s">
        <v>34</v>
      </c>
      <c r="R4142" t="s">
        <v>38</v>
      </c>
      <c r="S4142" t="s">
        <v>69</v>
      </c>
      <c r="T4142" s="9" t="e">
        <f>VLOOKUP(A4142,Sku_list!$A$1:$D$2667,3,0)</f>
        <v>#N/A</v>
      </c>
      <c r="U4142" s="9" t="e">
        <f>VLOOKUP(A4142,Sku_list!$A$1:$D$2667,4,0)*(F4142/1000000*12)</f>
        <v>#N/A</v>
      </c>
      <c r="V4142" s="9" t="e">
        <f>VLOOKUP(A4142,Sku_list!$A$1:$D$2667,4,0)*(H4142/1000000*12)</f>
        <v>#N/A</v>
      </c>
      <c r="W4142" s="9" t="e">
        <f>VLOOKUP(A4142,Sku_list!$A$1:$D$2667,4,0)*(J4142/1000000*12)</f>
        <v>#N/A</v>
      </c>
      <c r="X4142" s="9" t="e">
        <f>VLOOKUP(A4142,Sku_list!$A$1:$D$2667,4,0)*(L4142/1000000*12)</f>
        <v>#N/A</v>
      </c>
      <c r="Y4142" s="9" t="e">
        <f>VLOOKUP(A4142,Sku_list!$A$1:$E$2667,5,0)*((J4142+F4142)/1000000000)</f>
        <v>#N/A</v>
      </c>
      <c r="AC4142" s="22">
        <f t="shared" ca="1" si="64"/>
        <v>6.6666666666666666E-2</v>
      </c>
    </row>
    <row r="4143" spans="1:29" x14ac:dyDescent="0.35">
      <c r="A4143">
        <v>1611425</v>
      </c>
      <c r="B4143" t="e">
        <v>#N/A</v>
      </c>
      <c r="C4143" t="s">
        <v>157</v>
      </c>
      <c r="D4143">
        <v>0</v>
      </c>
      <c r="E4143">
        <v>513</v>
      </c>
      <c r="F4143">
        <v>0</v>
      </c>
      <c r="G4143">
        <v>183</v>
      </c>
      <c r="H4143">
        <v>162</v>
      </c>
      <c r="I4143">
        <v>0</v>
      </c>
      <c r="J4143">
        <v>705</v>
      </c>
      <c r="K4143">
        <v>690</v>
      </c>
      <c r="L4143">
        <v>750</v>
      </c>
      <c r="M4143">
        <v>-117</v>
      </c>
      <c r="N4143">
        <v>117</v>
      </c>
      <c r="P4143" s="22">
        <v>1.1559999999999999</v>
      </c>
      <c r="R4143" t="s">
        <v>98</v>
      </c>
      <c r="S4143" t="s">
        <v>72</v>
      </c>
      <c r="T4143" s="9" t="e">
        <f>VLOOKUP(A4143,Sku_list!$A$1:$D$2667,3,0)</f>
        <v>#N/A</v>
      </c>
      <c r="U4143" s="9" t="e">
        <f>VLOOKUP(A4143,Sku_list!$A$1:$D$2667,4,0)*(F4143/1000000*12)</f>
        <v>#N/A</v>
      </c>
      <c r="V4143" s="9" t="e">
        <f>VLOOKUP(A4143,Sku_list!$A$1:$D$2667,4,0)*(H4143/1000000*12)</f>
        <v>#N/A</v>
      </c>
      <c r="W4143" s="9" t="e">
        <f>VLOOKUP(A4143,Sku_list!$A$1:$D$2667,4,0)*(J4143/1000000*12)</f>
        <v>#N/A</v>
      </c>
      <c r="X4143" s="9" t="e">
        <f>VLOOKUP(A4143,Sku_list!$A$1:$D$2667,4,0)*(L4143/1000000*12)</f>
        <v>#N/A</v>
      </c>
      <c r="Y4143" s="9" t="e">
        <f>VLOOKUP(A4143,Sku_list!$A$1:$E$2667,5,0)*((J4143+F4143)/1000000000)</f>
        <v>#N/A</v>
      </c>
      <c r="AC4143" s="22">
        <f t="shared" ca="1" si="64"/>
        <v>6.6666666666666666E-2</v>
      </c>
    </row>
    <row r="4144" spans="1:29" x14ac:dyDescent="0.35">
      <c r="A4144">
        <v>1611425</v>
      </c>
      <c r="B4144" t="e">
        <v>#N/A</v>
      </c>
      <c r="C4144" t="s">
        <v>158</v>
      </c>
      <c r="D4144">
        <v>0</v>
      </c>
      <c r="E4144">
        <v>222</v>
      </c>
      <c r="F4144">
        <v>0</v>
      </c>
      <c r="G4144">
        <v>27</v>
      </c>
      <c r="H4144">
        <v>24</v>
      </c>
      <c r="I4144">
        <v>0</v>
      </c>
      <c r="J4144">
        <v>264</v>
      </c>
      <c r="K4144">
        <v>255</v>
      </c>
      <c r="L4144">
        <v>100</v>
      </c>
      <c r="M4144">
        <v>-188</v>
      </c>
      <c r="N4144">
        <v>188</v>
      </c>
      <c r="P4144" s="22">
        <v>2.88</v>
      </c>
      <c r="R4144" t="s">
        <v>99</v>
      </c>
      <c r="S4144" t="s">
        <v>69</v>
      </c>
      <c r="T4144" s="9" t="e">
        <f>VLOOKUP(A4144,Sku_list!$A$1:$D$2667,3,0)</f>
        <v>#N/A</v>
      </c>
      <c r="U4144" s="9" t="e">
        <f>VLOOKUP(A4144,Sku_list!$A$1:$D$2667,4,0)*(F4144/1000000*12)</f>
        <v>#N/A</v>
      </c>
      <c r="V4144" s="9" t="e">
        <f>VLOOKUP(A4144,Sku_list!$A$1:$D$2667,4,0)*(H4144/1000000*12)</f>
        <v>#N/A</v>
      </c>
      <c r="W4144" s="9" t="e">
        <f>VLOOKUP(A4144,Sku_list!$A$1:$D$2667,4,0)*(J4144/1000000*12)</f>
        <v>#N/A</v>
      </c>
      <c r="X4144" s="9" t="e">
        <f>VLOOKUP(A4144,Sku_list!$A$1:$D$2667,4,0)*(L4144/1000000*12)</f>
        <v>#N/A</v>
      </c>
      <c r="Y4144" s="9" t="e">
        <f>VLOOKUP(A4144,Sku_list!$A$1:$E$2667,5,0)*((J4144+F4144)/1000000000)</f>
        <v>#N/A</v>
      </c>
      <c r="AC4144" s="22">
        <f t="shared" ca="1" si="64"/>
        <v>6.6666666666666666E-2</v>
      </c>
    </row>
    <row r="4145" spans="1:29" x14ac:dyDescent="0.35">
      <c r="A4145">
        <v>1611425</v>
      </c>
      <c r="B4145" t="e">
        <v>#N/A</v>
      </c>
      <c r="C4145" t="s">
        <v>159</v>
      </c>
      <c r="D4145">
        <v>0</v>
      </c>
      <c r="E4145">
        <v>0</v>
      </c>
      <c r="F4145">
        <v>0</v>
      </c>
      <c r="G4145">
        <v>482</v>
      </c>
      <c r="H4145">
        <v>171</v>
      </c>
      <c r="I4145">
        <v>0</v>
      </c>
      <c r="J4145">
        <v>222</v>
      </c>
      <c r="K4145">
        <v>213</v>
      </c>
      <c r="L4145">
        <v>1400</v>
      </c>
      <c r="M4145">
        <v>1007</v>
      </c>
      <c r="N4145">
        <v>-1007</v>
      </c>
      <c r="P4145" s="22">
        <v>0.28071428571428569</v>
      </c>
      <c r="R4145" t="s">
        <v>100</v>
      </c>
      <c r="S4145" t="s">
        <v>72</v>
      </c>
      <c r="T4145" s="9" t="e">
        <f>VLOOKUP(A4145,Sku_list!$A$1:$D$2667,3,0)</f>
        <v>#N/A</v>
      </c>
      <c r="U4145" s="9" t="e">
        <f>VLOOKUP(A4145,Sku_list!$A$1:$D$2667,4,0)*(F4145/1000000*12)</f>
        <v>#N/A</v>
      </c>
      <c r="V4145" s="9" t="e">
        <f>VLOOKUP(A4145,Sku_list!$A$1:$D$2667,4,0)*(H4145/1000000*12)</f>
        <v>#N/A</v>
      </c>
      <c r="W4145" s="9" t="e">
        <f>VLOOKUP(A4145,Sku_list!$A$1:$D$2667,4,0)*(J4145/1000000*12)</f>
        <v>#N/A</v>
      </c>
      <c r="X4145" s="9" t="e">
        <f>VLOOKUP(A4145,Sku_list!$A$1:$D$2667,4,0)*(L4145/1000000*12)</f>
        <v>#N/A</v>
      </c>
      <c r="Y4145" s="9" t="e">
        <f>VLOOKUP(A4145,Sku_list!$A$1:$E$2667,5,0)*((J4145+F4145)/1000000000)</f>
        <v>#N/A</v>
      </c>
      <c r="AC4145" s="22">
        <f t="shared" ca="1" si="64"/>
        <v>6.6666666666666666E-2</v>
      </c>
    </row>
    <row r="4146" spans="1:29" x14ac:dyDescent="0.35">
      <c r="A4146">
        <v>1611425</v>
      </c>
      <c r="B4146" t="e">
        <v>#N/A</v>
      </c>
      <c r="C4146" t="s">
        <v>160</v>
      </c>
      <c r="D4146">
        <v>0</v>
      </c>
      <c r="E4146">
        <v>14889</v>
      </c>
      <c r="F4146">
        <v>0</v>
      </c>
      <c r="G4146">
        <v>1359</v>
      </c>
      <c r="H4146">
        <v>1230</v>
      </c>
      <c r="I4146">
        <v>0</v>
      </c>
      <c r="J4146">
        <v>8844</v>
      </c>
      <c r="K4146">
        <v>8751</v>
      </c>
      <c r="L4146">
        <v>2840</v>
      </c>
      <c r="M4146">
        <v>-7234</v>
      </c>
      <c r="N4146">
        <v>7234</v>
      </c>
      <c r="P4146" s="22">
        <v>3.5471830985915491</v>
      </c>
      <c r="R4146" t="s">
        <v>101</v>
      </c>
      <c r="S4146" t="s">
        <v>69</v>
      </c>
      <c r="T4146" s="9" t="e">
        <f>VLOOKUP(A4146,Sku_list!$A$1:$D$2667,3,0)</f>
        <v>#N/A</v>
      </c>
      <c r="U4146" s="9" t="e">
        <f>VLOOKUP(A4146,Sku_list!$A$1:$D$2667,4,0)*(F4146/1000000*12)</f>
        <v>#N/A</v>
      </c>
      <c r="V4146" s="9" t="e">
        <f>VLOOKUP(A4146,Sku_list!$A$1:$D$2667,4,0)*(H4146/1000000*12)</f>
        <v>#N/A</v>
      </c>
      <c r="W4146" s="9" t="e">
        <f>VLOOKUP(A4146,Sku_list!$A$1:$D$2667,4,0)*(J4146/1000000*12)</f>
        <v>#N/A</v>
      </c>
      <c r="X4146" s="9" t="e">
        <f>VLOOKUP(A4146,Sku_list!$A$1:$D$2667,4,0)*(L4146/1000000*12)</f>
        <v>#N/A</v>
      </c>
      <c r="Y4146" s="9" t="e">
        <f>VLOOKUP(A4146,Sku_list!$A$1:$E$2667,5,0)*((J4146+F4146)/1000000000)</f>
        <v>#N/A</v>
      </c>
      <c r="AC4146" s="22">
        <f t="shared" ca="1" si="64"/>
        <v>6.6666666666666666E-2</v>
      </c>
    </row>
    <row r="4147" spans="1:29" x14ac:dyDescent="0.35">
      <c r="A4147">
        <v>1611425</v>
      </c>
      <c r="B4147" t="e">
        <v>#N/A</v>
      </c>
      <c r="C4147" t="s">
        <v>161</v>
      </c>
      <c r="D4147">
        <v>0</v>
      </c>
      <c r="E4147">
        <v>12621</v>
      </c>
      <c r="F4147">
        <v>0</v>
      </c>
      <c r="G4147">
        <v>0</v>
      </c>
      <c r="H4147">
        <v>0</v>
      </c>
      <c r="I4147">
        <v>0</v>
      </c>
      <c r="J4147">
        <v>4656</v>
      </c>
      <c r="K4147">
        <v>4656</v>
      </c>
      <c r="L4147">
        <v>0</v>
      </c>
      <c r="M4147">
        <v>-4656</v>
      </c>
      <c r="N4147">
        <v>4656</v>
      </c>
      <c r="P4147" s="22" t="s">
        <v>34</v>
      </c>
      <c r="R4147" t="s">
        <v>102</v>
      </c>
      <c r="S4147" t="s">
        <v>306</v>
      </c>
      <c r="T4147" s="9" t="e">
        <f>VLOOKUP(A4147,Sku_list!$A$1:$D$2667,3,0)</f>
        <v>#N/A</v>
      </c>
      <c r="U4147" s="9" t="e">
        <f>VLOOKUP(A4147,Sku_list!$A$1:$D$2667,4,0)*(F4147/1000000*12)</f>
        <v>#N/A</v>
      </c>
      <c r="V4147" s="9" t="e">
        <f>VLOOKUP(A4147,Sku_list!$A$1:$D$2667,4,0)*(H4147/1000000*12)</f>
        <v>#N/A</v>
      </c>
      <c r="W4147" s="9" t="e">
        <f>VLOOKUP(A4147,Sku_list!$A$1:$D$2667,4,0)*(J4147/1000000*12)</f>
        <v>#N/A</v>
      </c>
      <c r="X4147" s="9" t="e">
        <f>VLOOKUP(A4147,Sku_list!$A$1:$D$2667,4,0)*(L4147/1000000*12)</f>
        <v>#N/A</v>
      </c>
      <c r="Y4147" s="9" t="e">
        <f>VLOOKUP(A4147,Sku_list!$A$1:$E$2667,5,0)*((J4147+F4147)/1000000000)</f>
        <v>#N/A</v>
      </c>
      <c r="AC4147" s="22">
        <f t="shared" ca="1" si="64"/>
        <v>6.6666666666666666E-2</v>
      </c>
    </row>
    <row r="4148" spans="1:29" x14ac:dyDescent="0.35">
      <c r="A4148">
        <v>1611425</v>
      </c>
      <c r="B4148" t="e">
        <v>#N/A</v>
      </c>
      <c r="C4148" t="s">
        <v>162</v>
      </c>
      <c r="D4148">
        <v>0</v>
      </c>
      <c r="E4148">
        <v>750</v>
      </c>
      <c r="F4148">
        <v>201</v>
      </c>
      <c r="G4148">
        <v>369</v>
      </c>
      <c r="H4148">
        <v>3</v>
      </c>
      <c r="I4148">
        <v>0</v>
      </c>
      <c r="J4148">
        <v>835</v>
      </c>
      <c r="K4148">
        <v>919</v>
      </c>
      <c r="L4148">
        <v>600</v>
      </c>
      <c r="M4148">
        <v>-439</v>
      </c>
      <c r="N4148">
        <v>439</v>
      </c>
      <c r="P4148" s="22">
        <v>1.7316666666666667</v>
      </c>
      <c r="R4148" t="s">
        <v>103</v>
      </c>
      <c r="S4148" t="s">
        <v>69</v>
      </c>
      <c r="T4148" s="9" t="e">
        <f>VLOOKUP(A4148,Sku_list!$A$1:$D$2667,3,0)</f>
        <v>#N/A</v>
      </c>
      <c r="U4148" s="9" t="e">
        <f>VLOOKUP(A4148,Sku_list!$A$1:$D$2667,4,0)*(F4148/1000000*12)</f>
        <v>#N/A</v>
      </c>
      <c r="V4148" s="9" t="e">
        <f>VLOOKUP(A4148,Sku_list!$A$1:$D$2667,4,0)*(H4148/1000000*12)</f>
        <v>#N/A</v>
      </c>
      <c r="W4148" s="9" t="e">
        <f>VLOOKUP(A4148,Sku_list!$A$1:$D$2667,4,0)*(J4148/1000000*12)</f>
        <v>#N/A</v>
      </c>
      <c r="X4148" s="9" t="e">
        <f>VLOOKUP(A4148,Sku_list!$A$1:$D$2667,4,0)*(L4148/1000000*12)</f>
        <v>#N/A</v>
      </c>
      <c r="Y4148" s="9" t="e">
        <f>VLOOKUP(A4148,Sku_list!$A$1:$E$2667,5,0)*((J4148+F4148)/1000000000)</f>
        <v>#N/A</v>
      </c>
      <c r="AC4148" s="22">
        <f t="shared" ca="1" si="64"/>
        <v>6.6666666666666666E-2</v>
      </c>
    </row>
    <row r="4149" spans="1:29" x14ac:dyDescent="0.35">
      <c r="A4149">
        <v>1611425</v>
      </c>
      <c r="B4149" t="e">
        <v>#N/A</v>
      </c>
      <c r="C4149" t="s">
        <v>164</v>
      </c>
      <c r="D4149">
        <v>0</v>
      </c>
      <c r="E4149">
        <v>0</v>
      </c>
      <c r="F4149">
        <v>135</v>
      </c>
      <c r="G4149">
        <v>36</v>
      </c>
      <c r="H4149">
        <v>30</v>
      </c>
      <c r="I4149">
        <v>0</v>
      </c>
      <c r="J4149">
        <v>48</v>
      </c>
      <c r="K4149">
        <v>177</v>
      </c>
      <c r="L4149">
        <v>128</v>
      </c>
      <c r="M4149">
        <v>-85</v>
      </c>
      <c r="N4149">
        <v>85</v>
      </c>
      <c r="P4149" s="22">
        <v>1.6640625</v>
      </c>
      <c r="R4149" t="s">
        <v>104</v>
      </c>
      <c r="S4149" t="s">
        <v>69</v>
      </c>
      <c r="T4149" s="9" t="e">
        <f>VLOOKUP(A4149,Sku_list!$A$1:$D$2667,3,0)</f>
        <v>#N/A</v>
      </c>
      <c r="U4149" s="9" t="e">
        <f>VLOOKUP(A4149,Sku_list!$A$1:$D$2667,4,0)*(F4149/1000000*12)</f>
        <v>#N/A</v>
      </c>
      <c r="V4149" s="9" t="e">
        <f>VLOOKUP(A4149,Sku_list!$A$1:$D$2667,4,0)*(H4149/1000000*12)</f>
        <v>#N/A</v>
      </c>
      <c r="W4149" s="9" t="e">
        <f>VLOOKUP(A4149,Sku_list!$A$1:$D$2667,4,0)*(J4149/1000000*12)</f>
        <v>#N/A</v>
      </c>
      <c r="X4149" s="9" t="e">
        <f>VLOOKUP(A4149,Sku_list!$A$1:$D$2667,4,0)*(L4149/1000000*12)</f>
        <v>#N/A</v>
      </c>
      <c r="Y4149" s="9" t="e">
        <f>VLOOKUP(A4149,Sku_list!$A$1:$E$2667,5,0)*((J4149+F4149)/1000000000)</f>
        <v>#N/A</v>
      </c>
      <c r="AC4149" s="22">
        <f t="shared" ca="1" si="64"/>
        <v>6.6666666666666666E-2</v>
      </c>
    </row>
    <row r="4150" spans="1:29" x14ac:dyDescent="0.35">
      <c r="A4150">
        <v>1611425</v>
      </c>
      <c r="B4150" t="e">
        <v>#N/A</v>
      </c>
      <c r="C4150" t="s">
        <v>165</v>
      </c>
      <c r="D4150">
        <v>0</v>
      </c>
      <c r="E4150">
        <v>0</v>
      </c>
      <c r="F4150">
        <v>0</v>
      </c>
      <c r="G4150">
        <v>0</v>
      </c>
      <c r="H4150">
        <v>0</v>
      </c>
      <c r="I4150">
        <v>0</v>
      </c>
      <c r="J4150">
        <v>6</v>
      </c>
      <c r="K4150">
        <v>6</v>
      </c>
      <c r="L4150">
        <v>0</v>
      </c>
      <c r="M4150">
        <v>-6</v>
      </c>
      <c r="N4150">
        <v>6</v>
      </c>
      <c r="P4150" s="22" t="s">
        <v>34</v>
      </c>
      <c r="R4150" t="s">
        <v>105</v>
      </c>
      <c r="S4150" t="s">
        <v>83</v>
      </c>
      <c r="T4150" s="9" t="e">
        <f>VLOOKUP(A4150,Sku_list!$A$1:$D$2667,3,0)</f>
        <v>#N/A</v>
      </c>
      <c r="U4150" s="9" t="e">
        <f>VLOOKUP(A4150,Sku_list!$A$1:$D$2667,4,0)*(F4150/1000000*12)</f>
        <v>#N/A</v>
      </c>
      <c r="V4150" s="9" t="e">
        <f>VLOOKUP(A4150,Sku_list!$A$1:$D$2667,4,0)*(H4150/1000000*12)</f>
        <v>#N/A</v>
      </c>
      <c r="W4150" s="9" t="e">
        <f>VLOOKUP(A4150,Sku_list!$A$1:$D$2667,4,0)*(J4150/1000000*12)</f>
        <v>#N/A</v>
      </c>
      <c r="X4150" s="9" t="e">
        <f>VLOOKUP(A4150,Sku_list!$A$1:$D$2667,4,0)*(L4150/1000000*12)</f>
        <v>#N/A</v>
      </c>
      <c r="Y4150" s="9" t="e">
        <f>VLOOKUP(A4150,Sku_list!$A$1:$E$2667,5,0)*((J4150+F4150)/1000000000)</f>
        <v>#N/A</v>
      </c>
      <c r="AC4150" s="22">
        <f t="shared" ca="1" si="64"/>
        <v>6.6666666666666666E-2</v>
      </c>
    </row>
    <row r="4151" spans="1:29" x14ac:dyDescent="0.35">
      <c r="A4151">
        <v>1611425</v>
      </c>
      <c r="B4151" t="e">
        <v>#N/A</v>
      </c>
      <c r="C4151" t="s">
        <v>163</v>
      </c>
      <c r="D4151">
        <v>1</v>
      </c>
      <c r="E4151">
        <v>90</v>
      </c>
      <c r="F4151">
        <v>0</v>
      </c>
      <c r="G4151">
        <v>99</v>
      </c>
      <c r="H4151">
        <v>9</v>
      </c>
      <c r="I4151">
        <v>0</v>
      </c>
      <c r="J4151">
        <v>82</v>
      </c>
      <c r="K4151">
        <v>107</v>
      </c>
      <c r="L4151">
        <v>90</v>
      </c>
      <c r="M4151">
        <v>-1</v>
      </c>
      <c r="N4151">
        <v>1</v>
      </c>
      <c r="P4151" s="22">
        <v>1.0111111111111111</v>
      </c>
      <c r="R4151" t="s">
        <v>117</v>
      </c>
      <c r="S4151" t="s">
        <v>83</v>
      </c>
      <c r="T4151" s="9" t="e">
        <f>VLOOKUP(A4151,Sku_list!$A$1:$D$2667,3,0)</f>
        <v>#N/A</v>
      </c>
      <c r="U4151" s="9" t="e">
        <f>VLOOKUP(A4151,Sku_list!$A$1:$D$2667,4,0)*(F4151/1000000*12)</f>
        <v>#N/A</v>
      </c>
      <c r="V4151" s="9" t="e">
        <f>VLOOKUP(A4151,Sku_list!$A$1:$D$2667,4,0)*(H4151/1000000*12)</f>
        <v>#N/A</v>
      </c>
      <c r="W4151" s="9" t="e">
        <f>VLOOKUP(A4151,Sku_list!$A$1:$D$2667,4,0)*(J4151/1000000*12)</f>
        <v>#N/A</v>
      </c>
      <c r="X4151" s="9" t="e">
        <f>VLOOKUP(A4151,Sku_list!$A$1:$D$2667,4,0)*(L4151/1000000*12)</f>
        <v>#N/A</v>
      </c>
      <c r="Y4151" s="9" t="e">
        <f>VLOOKUP(A4151,Sku_list!$A$1:$E$2667,5,0)*((J4151+F4151)/1000000000)</f>
        <v>#N/A</v>
      </c>
      <c r="AC4151" s="22">
        <f t="shared" ca="1" si="64"/>
        <v>6.6666666666666666E-2</v>
      </c>
    </row>
    <row r="4152" spans="1:29" x14ac:dyDescent="0.35">
      <c r="A4152">
        <v>1611425</v>
      </c>
      <c r="B4152" t="e">
        <v>#N/A</v>
      </c>
      <c r="C4152" t="s">
        <v>166</v>
      </c>
      <c r="D4152">
        <v>227</v>
      </c>
      <c r="E4152">
        <v>1302</v>
      </c>
      <c r="F4152">
        <v>0</v>
      </c>
      <c r="G4152">
        <v>506</v>
      </c>
      <c r="H4152">
        <v>428</v>
      </c>
      <c r="I4152">
        <v>0</v>
      </c>
      <c r="J4152">
        <v>1407</v>
      </c>
      <c r="K4152">
        <v>1359</v>
      </c>
      <c r="L4152">
        <v>970</v>
      </c>
      <c r="M4152">
        <v>-865</v>
      </c>
      <c r="N4152">
        <v>865</v>
      </c>
      <c r="P4152" s="22">
        <v>1.8917525773195876</v>
      </c>
      <c r="R4152" t="s">
        <v>118</v>
      </c>
      <c r="S4152" t="s">
        <v>85</v>
      </c>
      <c r="T4152" s="9" t="e">
        <f>VLOOKUP(A4152,Sku_list!$A$1:$D$2667,3,0)</f>
        <v>#N/A</v>
      </c>
      <c r="U4152" s="9" t="e">
        <f>VLOOKUP(A4152,Sku_list!$A$1:$D$2667,4,0)*(F4152/1000000*12)</f>
        <v>#N/A</v>
      </c>
      <c r="V4152" s="9" t="e">
        <f>VLOOKUP(A4152,Sku_list!$A$1:$D$2667,4,0)*(H4152/1000000*12)</f>
        <v>#N/A</v>
      </c>
      <c r="W4152" s="9" t="e">
        <f>VLOOKUP(A4152,Sku_list!$A$1:$D$2667,4,0)*(J4152/1000000*12)</f>
        <v>#N/A</v>
      </c>
      <c r="X4152" s="9" t="e">
        <f>VLOOKUP(A4152,Sku_list!$A$1:$D$2667,4,0)*(L4152/1000000*12)</f>
        <v>#N/A</v>
      </c>
      <c r="Y4152" s="9" t="e">
        <f>VLOOKUP(A4152,Sku_list!$A$1:$E$2667,5,0)*((J4152+F4152)/1000000000)</f>
        <v>#N/A</v>
      </c>
      <c r="AC4152" s="22">
        <f t="shared" ca="1" si="64"/>
        <v>6.6666666666666666E-2</v>
      </c>
    </row>
    <row r="4153" spans="1:29" x14ac:dyDescent="0.35">
      <c r="A4153">
        <v>1611425</v>
      </c>
      <c r="B4153" t="e">
        <v>#N/A</v>
      </c>
      <c r="C4153" t="s">
        <v>167</v>
      </c>
      <c r="D4153">
        <v>0</v>
      </c>
      <c r="E4153">
        <v>0</v>
      </c>
      <c r="F4153">
        <v>0</v>
      </c>
      <c r="G4153">
        <v>42</v>
      </c>
      <c r="H4153">
        <v>24</v>
      </c>
      <c r="I4153">
        <v>0</v>
      </c>
      <c r="J4153">
        <v>6</v>
      </c>
      <c r="K4153">
        <v>3</v>
      </c>
      <c r="L4153">
        <v>0</v>
      </c>
      <c r="M4153">
        <v>-30</v>
      </c>
      <c r="N4153">
        <v>30</v>
      </c>
      <c r="P4153" s="22" t="s">
        <v>34</v>
      </c>
      <c r="R4153" t="s">
        <v>119</v>
      </c>
      <c r="S4153" t="s">
        <v>72</v>
      </c>
      <c r="T4153" s="9" t="e">
        <f>VLOOKUP(A4153,Sku_list!$A$1:$D$2667,3,0)</f>
        <v>#N/A</v>
      </c>
      <c r="U4153" s="9" t="e">
        <f>VLOOKUP(A4153,Sku_list!$A$1:$D$2667,4,0)*(F4153/1000000*12)</f>
        <v>#N/A</v>
      </c>
      <c r="V4153" s="9" t="e">
        <f>VLOOKUP(A4153,Sku_list!$A$1:$D$2667,4,0)*(H4153/1000000*12)</f>
        <v>#N/A</v>
      </c>
      <c r="W4153" s="9" t="e">
        <f>VLOOKUP(A4153,Sku_list!$A$1:$D$2667,4,0)*(J4153/1000000*12)</f>
        <v>#N/A</v>
      </c>
      <c r="X4153" s="9" t="e">
        <f>VLOOKUP(A4153,Sku_list!$A$1:$D$2667,4,0)*(L4153/1000000*12)</f>
        <v>#N/A</v>
      </c>
      <c r="Y4153" s="9" t="e">
        <f>VLOOKUP(A4153,Sku_list!$A$1:$E$2667,5,0)*((J4153+F4153)/1000000000)</f>
        <v>#N/A</v>
      </c>
      <c r="AC4153" s="22">
        <f t="shared" ca="1" si="64"/>
        <v>6.6666666666666666E-2</v>
      </c>
    </row>
    <row r="4154" spans="1:29" x14ac:dyDescent="0.35">
      <c r="A4154">
        <v>1611425</v>
      </c>
      <c r="B4154" t="e">
        <v>#N/A</v>
      </c>
      <c r="C4154" t="s">
        <v>61</v>
      </c>
      <c r="D4154">
        <v>0</v>
      </c>
      <c r="E4154">
        <v>2017</v>
      </c>
      <c r="F4154">
        <v>0</v>
      </c>
      <c r="G4154">
        <v>168</v>
      </c>
      <c r="H4154">
        <v>96</v>
      </c>
      <c r="I4154">
        <v>0</v>
      </c>
      <c r="J4154">
        <v>1144</v>
      </c>
      <c r="K4154">
        <v>1102</v>
      </c>
      <c r="L4154">
        <v>440</v>
      </c>
      <c r="M4154">
        <v>-800</v>
      </c>
      <c r="N4154">
        <v>800</v>
      </c>
      <c r="P4154" s="22">
        <v>2.8181818181818183</v>
      </c>
      <c r="R4154" t="s">
        <v>5</v>
      </c>
      <c r="S4154" t="s">
        <v>85</v>
      </c>
      <c r="T4154" s="9" t="e">
        <f>VLOOKUP(A4154,Sku_list!$A$1:$D$2667,3,0)</f>
        <v>#N/A</v>
      </c>
      <c r="U4154" s="9" t="e">
        <f>VLOOKUP(A4154,Sku_list!$A$1:$D$2667,4,0)*(F4154/1000000*12)</f>
        <v>#N/A</v>
      </c>
      <c r="V4154" s="9" t="e">
        <f>VLOOKUP(A4154,Sku_list!$A$1:$D$2667,4,0)*(H4154/1000000*12)</f>
        <v>#N/A</v>
      </c>
      <c r="W4154" s="9" t="e">
        <f>VLOOKUP(A4154,Sku_list!$A$1:$D$2667,4,0)*(J4154/1000000*12)</f>
        <v>#N/A</v>
      </c>
      <c r="X4154" s="9" t="e">
        <f>VLOOKUP(A4154,Sku_list!$A$1:$D$2667,4,0)*(L4154/1000000*12)</f>
        <v>#N/A</v>
      </c>
      <c r="Y4154" s="9" t="e">
        <f>VLOOKUP(A4154,Sku_list!$A$1:$E$2667,5,0)*((J4154+F4154)/1000000000)</f>
        <v>#N/A</v>
      </c>
      <c r="AC4154" s="22">
        <f t="shared" ca="1" si="64"/>
        <v>6.6666666666666666E-2</v>
      </c>
    </row>
    <row r="4155" spans="1:29" x14ac:dyDescent="0.35">
      <c r="A4155">
        <v>1611425</v>
      </c>
      <c r="B4155" t="e">
        <v>#N/A</v>
      </c>
      <c r="C4155" t="s">
        <v>39</v>
      </c>
      <c r="D4155">
        <v>0</v>
      </c>
      <c r="E4155">
        <v>0</v>
      </c>
      <c r="F4155">
        <v>0</v>
      </c>
      <c r="G4155">
        <v>0</v>
      </c>
      <c r="H4155">
        <v>0</v>
      </c>
      <c r="I4155">
        <v>0</v>
      </c>
      <c r="J4155">
        <v>0</v>
      </c>
      <c r="K4155">
        <v>0</v>
      </c>
      <c r="L4155">
        <v>0</v>
      </c>
      <c r="M4155">
        <v>0</v>
      </c>
      <c r="N4155">
        <v>0</v>
      </c>
      <c r="P4155" s="22" t="s">
        <v>34</v>
      </c>
      <c r="R4155" t="s">
        <v>43</v>
      </c>
      <c r="S4155" t="s">
        <v>190</v>
      </c>
      <c r="T4155" s="9" t="e">
        <f>VLOOKUP(A4155,Sku_list!$A$1:$D$2667,3,0)</f>
        <v>#N/A</v>
      </c>
      <c r="U4155" s="9" t="e">
        <f>VLOOKUP(A4155,Sku_list!$A$1:$D$2667,4,0)*(F4155/1000000*12)</f>
        <v>#N/A</v>
      </c>
      <c r="V4155" s="9" t="e">
        <f>VLOOKUP(A4155,Sku_list!$A$1:$D$2667,4,0)*(H4155/1000000*12)</f>
        <v>#N/A</v>
      </c>
      <c r="W4155" s="9" t="e">
        <f>VLOOKUP(A4155,Sku_list!$A$1:$D$2667,4,0)*(J4155/1000000*12)</f>
        <v>#N/A</v>
      </c>
      <c r="X4155" s="9" t="e">
        <f>VLOOKUP(A4155,Sku_list!$A$1:$D$2667,4,0)*(L4155/1000000*12)</f>
        <v>#N/A</v>
      </c>
      <c r="Y4155" s="9" t="e">
        <f>VLOOKUP(A4155,Sku_list!$A$1:$E$2667,5,0)*((J4155+F4155)/1000000000)</f>
        <v>#N/A</v>
      </c>
      <c r="AC4155" s="22">
        <f t="shared" ca="1" si="64"/>
        <v>6.6666666666666666E-2</v>
      </c>
    </row>
    <row r="4156" spans="1:29" x14ac:dyDescent="0.35">
      <c r="A4156">
        <v>1611425</v>
      </c>
      <c r="B4156" t="e">
        <v>#N/A</v>
      </c>
      <c r="C4156" t="s">
        <v>65</v>
      </c>
      <c r="D4156">
        <v>0</v>
      </c>
      <c r="E4156">
        <v>0</v>
      </c>
      <c r="F4156">
        <v>0</v>
      </c>
      <c r="G4156">
        <v>0</v>
      </c>
      <c r="H4156">
        <v>0</v>
      </c>
      <c r="I4156">
        <v>0</v>
      </c>
      <c r="J4156">
        <v>0</v>
      </c>
      <c r="K4156">
        <v>0</v>
      </c>
      <c r="L4156">
        <v>0</v>
      </c>
      <c r="M4156">
        <v>0</v>
      </c>
      <c r="N4156">
        <v>0</v>
      </c>
      <c r="P4156" s="22" t="s">
        <v>34</v>
      </c>
      <c r="R4156" t="s">
        <v>300</v>
      </c>
      <c r="S4156" t="s">
        <v>83</v>
      </c>
      <c r="T4156" s="9" t="e">
        <f>VLOOKUP(A4156,Sku_list!$A$1:$D$2667,3,0)</f>
        <v>#N/A</v>
      </c>
      <c r="U4156" s="9" t="e">
        <f>VLOOKUP(A4156,Sku_list!$A$1:$D$2667,4,0)*(F4156/1000000*12)</f>
        <v>#N/A</v>
      </c>
      <c r="V4156" s="9" t="e">
        <f>VLOOKUP(A4156,Sku_list!$A$1:$D$2667,4,0)*(H4156/1000000*12)</f>
        <v>#N/A</v>
      </c>
      <c r="W4156" s="9" t="e">
        <f>VLOOKUP(A4156,Sku_list!$A$1:$D$2667,4,0)*(J4156/1000000*12)</f>
        <v>#N/A</v>
      </c>
      <c r="X4156" s="9" t="e">
        <f>VLOOKUP(A4156,Sku_list!$A$1:$D$2667,4,0)*(L4156/1000000*12)</f>
        <v>#N/A</v>
      </c>
      <c r="Y4156" s="9" t="e">
        <f>VLOOKUP(A4156,Sku_list!$A$1:$E$2667,5,0)*((J4156+F4156)/1000000000)</f>
        <v>#N/A</v>
      </c>
      <c r="AC4156" s="22">
        <f t="shared" ca="1" si="64"/>
        <v>6.6666666666666666E-2</v>
      </c>
    </row>
    <row r="4157" spans="1:29" x14ac:dyDescent="0.35">
      <c r="A4157">
        <v>1611425</v>
      </c>
      <c r="B4157" t="e">
        <v>#N/A</v>
      </c>
      <c r="C4157" t="s">
        <v>66</v>
      </c>
      <c r="D4157">
        <v>0</v>
      </c>
      <c r="E4157">
        <v>0</v>
      </c>
      <c r="F4157">
        <v>0</v>
      </c>
      <c r="G4157">
        <v>120</v>
      </c>
      <c r="H4157">
        <v>81</v>
      </c>
      <c r="I4157">
        <v>0</v>
      </c>
      <c r="J4157">
        <v>0</v>
      </c>
      <c r="K4157">
        <v>0</v>
      </c>
      <c r="L4157">
        <v>0</v>
      </c>
      <c r="M4157">
        <v>-81</v>
      </c>
      <c r="N4157">
        <v>81</v>
      </c>
      <c r="P4157" s="22" t="s">
        <v>34</v>
      </c>
      <c r="R4157" t="s">
        <v>174</v>
      </c>
      <c r="S4157" t="s">
        <v>72</v>
      </c>
      <c r="T4157" s="9" t="e">
        <f>VLOOKUP(A4157,Sku_list!$A$1:$D$2667,3,0)</f>
        <v>#N/A</v>
      </c>
      <c r="U4157" s="9" t="e">
        <f>VLOOKUP(A4157,Sku_list!$A$1:$D$2667,4,0)*(F4157/1000000*12)</f>
        <v>#N/A</v>
      </c>
      <c r="V4157" s="9" t="e">
        <f>VLOOKUP(A4157,Sku_list!$A$1:$D$2667,4,0)*(H4157/1000000*12)</f>
        <v>#N/A</v>
      </c>
      <c r="W4157" s="9" t="e">
        <f>VLOOKUP(A4157,Sku_list!$A$1:$D$2667,4,0)*(J4157/1000000*12)</f>
        <v>#N/A</v>
      </c>
      <c r="X4157" s="9" t="e">
        <f>VLOOKUP(A4157,Sku_list!$A$1:$D$2667,4,0)*(L4157/1000000*12)</f>
        <v>#N/A</v>
      </c>
      <c r="Y4157" s="9" t="e">
        <f>VLOOKUP(A4157,Sku_list!$A$1:$E$2667,5,0)*((J4157+F4157)/1000000000)</f>
        <v>#N/A</v>
      </c>
      <c r="AC4157" s="22">
        <f t="shared" ca="1" si="64"/>
        <v>6.6666666666666666E-2</v>
      </c>
    </row>
    <row r="4158" spans="1:29" x14ac:dyDescent="0.35">
      <c r="A4158">
        <v>1611425</v>
      </c>
      <c r="B4158" t="e">
        <v>#N/A</v>
      </c>
      <c r="C4158" t="s">
        <v>67</v>
      </c>
      <c r="D4158">
        <v>0</v>
      </c>
      <c r="E4158">
        <v>0</v>
      </c>
      <c r="F4158">
        <v>0</v>
      </c>
      <c r="G4158">
        <v>72</v>
      </c>
      <c r="H4158">
        <v>21</v>
      </c>
      <c r="I4158">
        <v>0</v>
      </c>
      <c r="J4158">
        <v>27</v>
      </c>
      <c r="K4158">
        <v>27</v>
      </c>
      <c r="L4158">
        <v>0</v>
      </c>
      <c r="M4158">
        <v>-48</v>
      </c>
      <c r="N4158">
        <v>48</v>
      </c>
      <c r="P4158" s="22" t="s">
        <v>34</v>
      </c>
      <c r="R4158" t="s">
        <v>176</v>
      </c>
      <c r="S4158" t="s">
        <v>72</v>
      </c>
      <c r="T4158" s="9" t="e">
        <f>VLOOKUP(A4158,Sku_list!$A$1:$D$2667,3,0)</f>
        <v>#N/A</v>
      </c>
      <c r="U4158" s="9" t="e">
        <f>VLOOKUP(A4158,Sku_list!$A$1:$D$2667,4,0)*(F4158/1000000*12)</f>
        <v>#N/A</v>
      </c>
      <c r="V4158" s="9" t="e">
        <f>VLOOKUP(A4158,Sku_list!$A$1:$D$2667,4,0)*(H4158/1000000*12)</f>
        <v>#N/A</v>
      </c>
      <c r="W4158" s="9" t="e">
        <f>VLOOKUP(A4158,Sku_list!$A$1:$D$2667,4,0)*(J4158/1000000*12)</f>
        <v>#N/A</v>
      </c>
      <c r="X4158" s="9" t="e">
        <f>VLOOKUP(A4158,Sku_list!$A$1:$D$2667,4,0)*(L4158/1000000*12)</f>
        <v>#N/A</v>
      </c>
      <c r="Y4158" s="9" t="e">
        <f>VLOOKUP(A4158,Sku_list!$A$1:$E$2667,5,0)*((J4158+F4158)/1000000000)</f>
        <v>#N/A</v>
      </c>
      <c r="AC4158" s="22">
        <f t="shared" ca="1" si="64"/>
        <v>6.6666666666666666E-2</v>
      </c>
    </row>
    <row r="4159" spans="1:29" x14ac:dyDescent="0.35">
      <c r="A4159">
        <v>1611425</v>
      </c>
      <c r="B4159" t="e">
        <v>#N/A</v>
      </c>
      <c r="C4159" t="s">
        <v>68</v>
      </c>
      <c r="D4159">
        <v>0</v>
      </c>
      <c r="E4159">
        <v>0</v>
      </c>
      <c r="F4159">
        <v>0</v>
      </c>
      <c r="G4159">
        <v>15</v>
      </c>
      <c r="H4159">
        <v>3</v>
      </c>
      <c r="I4159">
        <v>0</v>
      </c>
      <c r="J4159">
        <v>45</v>
      </c>
      <c r="K4159">
        <v>45</v>
      </c>
      <c r="L4159">
        <v>0</v>
      </c>
      <c r="M4159">
        <v>-48</v>
      </c>
      <c r="N4159">
        <v>48</v>
      </c>
      <c r="P4159" s="22" t="s">
        <v>34</v>
      </c>
      <c r="R4159" t="s">
        <v>177</v>
      </c>
      <c r="S4159" t="s">
        <v>72</v>
      </c>
      <c r="T4159" s="9" t="e">
        <f>VLOOKUP(A4159,Sku_list!$A$1:$D$2667,3,0)</f>
        <v>#N/A</v>
      </c>
      <c r="U4159" s="9" t="e">
        <f>VLOOKUP(A4159,Sku_list!$A$1:$D$2667,4,0)*(F4159/1000000*12)</f>
        <v>#N/A</v>
      </c>
      <c r="V4159" s="9" t="e">
        <f>VLOOKUP(A4159,Sku_list!$A$1:$D$2667,4,0)*(H4159/1000000*12)</f>
        <v>#N/A</v>
      </c>
      <c r="W4159" s="9" t="e">
        <f>VLOOKUP(A4159,Sku_list!$A$1:$D$2667,4,0)*(J4159/1000000*12)</f>
        <v>#N/A</v>
      </c>
      <c r="X4159" s="9" t="e">
        <f>VLOOKUP(A4159,Sku_list!$A$1:$D$2667,4,0)*(L4159/1000000*12)</f>
        <v>#N/A</v>
      </c>
      <c r="Y4159" s="9" t="e">
        <f>VLOOKUP(A4159,Sku_list!$A$1:$E$2667,5,0)*((J4159+F4159)/1000000000)</f>
        <v>#N/A</v>
      </c>
      <c r="AC4159" s="22">
        <f t="shared" ca="1" si="64"/>
        <v>6.6666666666666666E-2</v>
      </c>
    </row>
    <row r="4160" spans="1:29" x14ac:dyDescent="0.35">
      <c r="A4160">
        <v>1611425</v>
      </c>
      <c r="B4160" t="e">
        <v>#N/A</v>
      </c>
      <c r="C4160" t="s">
        <v>44</v>
      </c>
      <c r="D4160">
        <v>0</v>
      </c>
      <c r="E4160">
        <v>8745</v>
      </c>
      <c r="F4160">
        <v>4290</v>
      </c>
      <c r="G4160">
        <v>0</v>
      </c>
      <c r="H4160">
        <v>0</v>
      </c>
      <c r="I4160">
        <v>0</v>
      </c>
      <c r="J4160">
        <v>8393</v>
      </c>
      <c r="K4160">
        <v>12683</v>
      </c>
      <c r="L4160">
        <v>0</v>
      </c>
      <c r="M4160">
        <v>-12683</v>
      </c>
      <c r="N4160">
        <v>12683</v>
      </c>
      <c r="P4160" s="22" t="s">
        <v>34</v>
      </c>
      <c r="R4160" t="s">
        <v>45</v>
      </c>
      <c r="S4160" t="s">
        <v>193</v>
      </c>
      <c r="T4160" s="9" t="e">
        <f>VLOOKUP(A4160,Sku_list!$A$1:$D$2667,3,0)</f>
        <v>#N/A</v>
      </c>
      <c r="U4160" s="9" t="e">
        <f>VLOOKUP(A4160,Sku_list!$A$1:$D$2667,4,0)*(F4160/1000000*12)</f>
        <v>#N/A</v>
      </c>
      <c r="V4160" s="9" t="e">
        <f>VLOOKUP(A4160,Sku_list!$A$1:$D$2667,4,0)*(H4160/1000000*12)</f>
        <v>#N/A</v>
      </c>
      <c r="W4160" s="9" t="e">
        <f>VLOOKUP(A4160,Sku_list!$A$1:$D$2667,4,0)*(J4160/1000000*12)</f>
        <v>#N/A</v>
      </c>
      <c r="X4160" s="9" t="e">
        <f>VLOOKUP(A4160,Sku_list!$A$1:$D$2667,4,0)*(L4160/1000000*12)</f>
        <v>#N/A</v>
      </c>
      <c r="Y4160" s="9" t="e">
        <f>VLOOKUP(A4160,Sku_list!$A$1:$E$2667,5,0)*((J4160+F4160)/1000000000)</f>
        <v>#N/A</v>
      </c>
      <c r="AC4160" s="22">
        <f t="shared" ca="1" si="64"/>
        <v>6.6666666666666666E-2</v>
      </c>
    </row>
    <row r="4161" spans="1:29" x14ac:dyDescent="0.35">
      <c r="A4161">
        <v>1611425</v>
      </c>
      <c r="B4161" t="e">
        <v>#N/A</v>
      </c>
      <c r="C4161" t="s">
        <v>272</v>
      </c>
      <c r="D4161">
        <v>0</v>
      </c>
      <c r="E4161">
        <v>0</v>
      </c>
      <c r="F4161">
        <v>0</v>
      </c>
      <c r="G4161">
        <v>0</v>
      </c>
      <c r="H4161">
        <v>0</v>
      </c>
      <c r="I4161">
        <v>0</v>
      </c>
      <c r="J4161">
        <v>0</v>
      </c>
      <c r="K4161">
        <v>0</v>
      </c>
      <c r="L4161">
        <v>0</v>
      </c>
      <c r="M4161">
        <v>0</v>
      </c>
      <c r="N4161">
        <v>0</v>
      </c>
      <c r="P4161" s="22" t="s">
        <v>34</v>
      </c>
      <c r="R4161" t="s">
        <v>99</v>
      </c>
      <c r="S4161" t="s">
        <v>173</v>
      </c>
      <c r="T4161" s="9" t="e">
        <f>VLOOKUP(A4161,Sku_list!$A$1:$D$2667,3,0)</f>
        <v>#N/A</v>
      </c>
      <c r="U4161" s="9" t="e">
        <f>VLOOKUP(A4161,Sku_list!$A$1:$D$2667,4,0)*(F4161/1000000*12)</f>
        <v>#N/A</v>
      </c>
      <c r="V4161" s="9" t="e">
        <f>VLOOKUP(A4161,Sku_list!$A$1:$D$2667,4,0)*(H4161/1000000*12)</f>
        <v>#N/A</v>
      </c>
      <c r="W4161" s="9" t="e">
        <f>VLOOKUP(A4161,Sku_list!$A$1:$D$2667,4,0)*(J4161/1000000*12)</f>
        <v>#N/A</v>
      </c>
      <c r="X4161" s="9" t="e">
        <f>VLOOKUP(A4161,Sku_list!$A$1:$D$2667,4,0)*(L4161/1000000*12)</f>
        <v>#N/A</v>
      </c>
      <c r="Y4161" s="9" t="e">
        <f>VLOOKUP(A4161,Sku_list!$A$1:$E$2667,5,0)*((J4161+F4161)/1000000000)</f>
        <v>#N/A</v>
      </c>
      <c r="AC4161" s="22">
        <f t="shared" ca="1" si="64"/>
        <v>6.6666666666666666E-2</v>
      </c>
    </row>
    <row r="4162" spans="1:29" x14ac:dyDescent="0.35">
      <c r="A4162">
        <v>1611425</v>
      </c>
      <c r="B4162" t="e">
        <v>#N/A</v>
      </c>
      <c r="C4162" t="s">
        <v>273</v>
      </c>
      <c r="D4162">
        <v>0</v>
      </c>
      <c r="E4162">
        <v>7242</v>
      </c>
      <c r="F4162">
        <v>0</v>
      </c>
      <c r="G4162">
        <v>0</v>
      </c>
      <c r="H4162">
        <v>0</v>
      </c>
      <c r="I4162">
        <v>0</v>
      </c>
      <c r="J4162">
        <v>7820</v>
      </c>
      <c r="K4162">
        <v>7820</v>
      </c>
      <c r="L4162">
        <v>0</v>
      </c>
      <c r="M4162">
        <v>-7820</v>
      </c>
      <c r="N4162">
        <v>7820</v>
      </c>
      <c r="P4162" s="22" t="s">
        <v>34</v>
      </c>
      <c r="R4162" t="s">
        <v>275</v>
      </c>
      <c r="S4162" t="s">
        <v>308</v>
      </c>
      <c r="T4162" s="9" t="e">
        <f>VLOOKUP(A4162,Sku_list!$A$1:$D$2667,3,0)</f>
        <v>#N/A</v>
      </c>
      <c r="U4162" s="9" t="e">
        <f>VLOOKUP(A4162,Sku_list!$A$1:$D$2667,4,0)*(F4162/1000000*12)</f>
        <v>#N/A</v>
      </c>
      <c r="V4162" s="9" t="e">
        <f>VLOOKUP(A4162,Sku_list!$A$1:$D$2667,4,0)*(H4162/1000000*12)</f>
        <v>#N/A</v>
      </c>
      <c r="W4162" s="9" t="e">
        <f>VLOOKUP(A4162,Sku_list!$A$1:$D$2667,4,0)*(J4162/1000000*12)</f>
        <v>#N/A</v>
      </c>
      <c r="X4162" s="9" t="e">
        <f>VLOOKUP(A4162,Sku_list!$A$1:$D$2667,4,0)*(L4162/1000000*12)</f>
        <v>#N/A</v>
      </c>
      <c r="Y4162" s="9" t="e">
        <f>VLOOKUP(A4162,Sku_list!$A$1:$E$2667,5,0)*((J4162+F4162)/1000000000)</f>
        <v>#N/A</v>
      </c>
      <c r="AC4162" s="22">
        <f t="shared" ca="1" si="64"/>
        <v>6.6666666666666666E-2</v>
      </c>
    </row>
    <row r="4163" spans="1:29" x14ac:dyDescent="0.35">
      <c r="A4163">
        <v>1611428</v>
      </c>
      <c r="B4163" t="s">
        <v>246</v>
      </c>
      <c r="C4163" t="s">
        <v>191</v>
      </c>
      <c r="D4163">
        <v>0</v>
      </c>
      <c r="E4163">
        <v>0</v>
      </c>
      <c r="F4163">
        <v>0</v>
      </c>
      <c r="G4163">
        <v>0</v>
      </c>
      <c r="H4163">
        <v>0</v>
      </c>
      <c r="I4163">
        <v>0</v>
      </c>
      <c r="J4163">
        <v>0</v>
      </c>
      <c r="K4163">
        <v>0</v>
      </c>
      <c r="L4163">
        <v>0</v>
      </c>
      <c r="M4163">
        <v>0</v>
      </c>
      <c r="N4163">
        <v>0</v>
      </c>
      <c r="P4163" s="22" t="s">
        <v>34</v>
      </c>
      <c r="R4163" t="s">
        <v>99</v>
      </c>
      <c r="S4163" t="s">
        <v>173</v>
      </c>
      <c r="T4163" s="9" t="e">
        <f>VLOOKUP(A4163,Sku_list!$A$1:$D$2667,3,0)</f>
        <v>#N/A</v>
      </c>
      <c r="U4163" s="9" t="e">
        <f>VLOOKUP(A4163,Sku_list!$A$1:$D$2667,4,0)*(F4163/1000000*12)</f>
        <v>#N/A</v>
      </c>
      <c r="V4163" s="9" t="e">
        <f>VLOOKUP(A4163,Sku_list!$A$1:$D$2667,4,0)*(H4163/1000000*12)</f>
        <v>#N/A</v>
      </c>
      <c r="W4163" s="9" t="e">
        <f>VLOOKUP(A4163,Sku_list!$A$1:$D$2667,4,0)*(J4163/1000000*12)</f>
        <v>#N/A</v>
      </c>
      <c r="X4163" s="9" t="e">
        <f>VLOOKUP(A4163,Sku_list!$A$1:$D$2667,4,0)*(L4163/1000000*12)</f>
        <v>#N/A</v>
      </c>
      <c r="Y4163" s="9" t="e">
        <f>VLOOKUP(A4163,Sku_list!$A$1:$E$2667,5,0)*((J4163+F4163)/1000000000)</f>
        <v>#N/A</v>
      </c>
      <c r="AC4163" s="22">
        <f t="shared" ref="AC4163:AC4226" ca="1" si="65">(DAY(TODAY())+AB4163)/30</f>
        <v>6.6666666666666666E-2</v>
      </c>
    </row>
    <row r="4164" spans="1:29" x14ac:dyDescent="0.35">
      <c r="A4164">
        <v>1611428</v>
      </c>
      <c r="B4164" t="s">
        <v>246</v>
      </c>
      <c r="C4164" t="s">
        <v>139</v>
      </c>
      <c r="D4164">
        <v>0</v>
      </c>
      <c r="E4164">
        <v>0</v>
      </c>
      <c r="F4164">
        <v>0</v>
      </c>
      <c r="G4164">
        <v>0</v>
      </c>
      <c r="H4164">
        <v>0</v>
      </c>
      <c r="I4164">
        <v>0</v>
      </c>
      <c r="J4164">
        <v>0</v>
      </c>
      <c r="K4164">
        <v>0</v>
      </c>
      <c r="L4164">
        <v>0</v>
      </c>
      <c r="M4164">
        <v>0</v>
      </c>
      <c r="N4164">
        <v>0</v>
      </c>
      <c r="P4164" s="22" t="s">
        <v>34</v>
      </c>
      <c r="R4164" t="s">
        <v>70</v>
      </c>
      <c r="S4164" t="s">
        <v>69</v>
      </c>
      <c r="T4164" s="9" t="e">
        <f>VLOOKUP(A4164,Sku_list!$A$1:$D$2667,3,0)</f>
        <v>#N/A</v>
      </c>
      <c r="U4164" s="9" t="e">
        <f>VLOOKUP(A4164,Sku_list!$A$1:$D$2667,4,0)*(F4164/1000000*12)</f>
        <v>#N/A</v>
      </c>
      <c r="V4164" s="9" t="e">
        <f>VLOOKUP(A4164,Sku_list!$A$1:$D$2667,4,0)*(H4164/1000000*12)</f>
        <v>#N/A</v>
      </c>
      <c r="W4164" s="9" t="e">
        <f>VLOOKUP(A4164,Sku_list!$A$1:$D$2667,4,0)*(J4164/1000000*12)</f>
        <v>#N/A</v>
      </c>
      <c r="X4164" s="9" t="e">
        <f>VLOOKUP(A4164,Sku_list!$A$1:$D$2667,4,0)*(L4164/1000000*12)</f>
        <v>#N/A</v>
      </c>
      <c r="Y4164" s="9" t="e">
        <f>VLOOKUP(A4164,Sku_list!$A$1:$E$2667,5,0)*((J4164+F4164)/1000000000)</f>
        <v>#N/A</v>
      </c>
      <c r="AC4164" s="22">
        <f t="shared" ca="1" si="65"/>
        <v>6.6666666666666666E-2</v>
      </c>
    </row>
    <row r="4165" spans="1:29" x14ac:dyDescent="0.35">
      <c r="A4165">
        <v>1611428</v>
      </c>
      <c r="B4165" t="s">
        <v>246</v>
      </c>
      <c r="C4165" t="s">
        <v>140</v>
      </c>
      <c r="D4165">
        <v>0</v>
      </c>
      <c r="E4165">
        <v>0</v>
      </c>
      <c r="F4165">
        <v>0</v>
      </c>
      <c r="G4165">
        <v>0</v>
      </c>
      <c r="H4165">
        <v>0</v>
      </c>
      <c r="I4165">
        <v>0</v>
      </c>
      <c r="J4165">
        <v>0</v>
      </c>
      <c r="K4165">
        <v>0</v>
      </c>
      <c r="L4165">
        <v>0</v>
      </c>
      <c r="M4165">
        <v>0</v>
      </c>
      <c r="N4165">
        <v>0</v>
      </c>
      <c r="P4165" s="22" t="s">
        <v>34</v>
      </c>
      <c r="R4165" t="s">
        <v>71</v>
      </c>
      <c r="S4165" t="s">
        <v>72</v>
      </c>
      <c r="T4165" s="9" t="e">
        <f>VLOOKUP(A4165,Sku_list!$A$1:$D$2667,3,0)</f>
        <v>#N/A</v>
      </c>
      <c r="U4165" s="9" t="e">
        <f>VLOOKUP(A4165,Sku_list!$A$1:$D$2667,4,0)*(F4165/1000000*12)</f>
        <v>#N/A</v>
      </c>
      <c r="V4165" s="9" t="e">
        <f>VLOOKUP(A4165,Sku_list!$A$1:$D$2667,4,0)*(H4165/1000000*12)</f>
        <v>#N/A</v>
      </c>
      <c r="W4165" s="9" t="e">
        <f>VLOOKUP(A4165,Sku_list!$A$1:$D$2667,4,0)*(J4165/1000000*12)</f>
        <v>#N/A</v>
      </c>
      <c r="X4165" s="9" t="e">
        <f>VLOOKUP(A4165,Sku_list!$A$1:$D$2667,4,0)*(L4165/1000000*12)</f>
        <v>#N/A</v>
      </c>
      <c r="Y4165" s="9" t="e">
        <f>VLOOKUP(A4165,Sku_list!$A$1:$E$2667,5,0)*((J4165+F4165)/1000000000)</f>
        <v>#N/A</v>
      </c>
      <c r="AC4165" s="22">
        <f t="shared" ca="1" si="65"/>
        <v>6.6666666666666666E-2</v>
      </c>
    </row>
    <row r="4166" spans="1:29" x14ac:dyDescent="0.35">
      <c r="A4166">
        <v>1611428</v>
      </c>
      <c r="B4166" t="s">
        <v>246</v>
      </c>
      <c r="C4166" t="s">
        <v>141</v>
      </c>
      <c r="D4166">
        <v>0</v>
      </c>
      <c r="E4166">
        <v>0</v>
      </c>
      <c r="F4166">
        <v>0</v>
      </c>
      <c r="G4166">
        <v>6</v>
      </c>
      <c r="H4166">
        <v>0</v>
      </c>
      <c r="I4166">
        <v>0</v>
      </c>
      <c r="J4166">
        <v>0</v>
      </c>
      <c r="K4166">
        <v>6</v>
      </c>
      <c r="L4166">
        <v>0</v>
      </c>
      <c r="M4166">
        <v>0</v>
      </c>
      <c r="N4166">
        <v>0</v>
      </c>
      <c r="P4166" s="22" t="s">
        <v>34</v>
      </c>
      <c r="R4166" t="s">
        <v>82</v>
      </c>
      <c r="S4166" t="s">
        <v>83</v>
      </c>
      <c r="T4166" s="9" t="e">
        <f>VLOOKUP(A4166,Sku_list!$A$1:$D$2667,3,0)</f>
        <v>#N/A</v>
      </c>
      <c r="U4166" s="9" t="e">
        <f>VLOOKUP(A4166,Sku_list!$A$1:$D$2667,4,0)*(F4166/1000000*12)</f>
        <v>#N/A</v>
      </c>
      <c r="V4166" s="9" t="e">
        <f>VLOOKUP(A4166,Sku_list!$A$1:$D$2667,4,0)*(H4166/1000000*12)</f>
        <v>#N/A</v>
      </c>
      <c r="W4166" s="9" t="e">
        <f>VLOOKUP(A4166,Sku_list!$A$1:$D$2667,4,0)*(J4166/1000000*12)</f>
        <v>#N/A</v>
      </c>
      <c r="X4166" s="9" t="e">
        <f>VLOOKUP(A4166,Sku_list!$A$1:$D$2667,4,0)*(L4166/1000000*12)</f>
        <v>#N/A</v>
      </c>
      <c r="Y4166" s="9" t="e">
        <f>VLOOKUP(A4166,Sku_list!$A$1:$E$2667,5,0)*((J4166+F4166)/1000000000)</f>
        <v>#N/A</v>
      </c>
      <c r="AC4166" s="22">
        <f t="shared" ca="1" si="65"/>
        <v>6.6666666666666666E-2</v>
      </c>
    </row>
    <row r="4167" spans="1:29" x14ac:dyDescent="0.35">
      <c r="A4167">
        <v>1611428</v>
      </c>
      <c r="B4167" t="s">
        <v>246</v>
      </c>
      <c r="C4167" t="s">
        <v>142</v>
      </c>
      <c r="D4167">
        <v>0</v>
      </c>
      <c r="E4167">
        <v>0</v>
      </c>
      <c r="F4167">
        <v>0</v>
      </c>
      <c r="G4167">
        <v>0</v>
      </c>
      <c r="H4167">
        <v>0</v>
      </c>
      <c r="I4167">
        <v>0</v>
      </c>
      <c r="J4167">
        <v>0</v>
      </c>
      <c r="K4167">
        <v>0</v>
      </c>
      <c r="L4167">
        <v>0</v>
      </c>
      <c r="M4167">
        <v>0</v>
      </c>
      <c r="N4167">
        <v>0</v>
      </c>
      <c r="P4167" s="22" t="s">
        <v>34</v>
      </c>
      <c r="R4167" t="s">
        <v>84</v>
      </c>
      <c r="S4167" t="s">
        <v>85</v>
      </c>
      <c r="T4167" s="9" t="e">
        <f>VLOOKUP(A4167,Sku_list!$A$1:$D$2667,3,0)</f>
        <v>#N/A</v>
      </c>
      <c r="U4167" s="9" t="e">
        <f>VLOOKUP(A4167,Sku_list!$A$1:$D$2667,4,0)*(F4167/1000000*12)</f>
        <v>#N/A</v>
      </c>
      <c r="V4167" s="9" t="e">
        <f>VLOOKUP(A4167,Sku_list!$A$1:$D$2667,4,0)*(H4167/1000000*12)</f>
        <v>#N/A</v>
      </c>
      <c r="W4167" s="9" t="e">
        <f>VLOOKUP(A4167,Sku_list!$A$1:$D$2667,4,0)*(J4167/1000000*12)</f>
        <v>#N/A</v>
      </c>
      <c r="X4167" s="9" t="e">
        <f>VLOOKUP(A4167,Sku_list!$A$1:$D$2667,4,0)*(L4167/1000000*12)</f>
        <v>#N/A</v>
      </c>
      <c r="Y4167" s="9" t="e">
        <f>VLOOKUP(A4167,Sku_list!$A$1:$E$2667,5,0)*((J4167+F4167)/1000000000)</f>
        <v>#N/A</v>
      </c>
      <c r="AC4167" s="22">
        <f t="shared" ca="1" si="65"/>
        <v>6.6666666666666666E-2</v>
      </c>
    </row>
    <row r="4168" spans="1:29" x14ac:dyDescent="0.35">
      <c r="A4168">
        <v>1611428</v>
      </c>
      <c r="B4168" t="s">
        <v>246</v>
      </c>
      <c r="C4168" t="s">
        <v>143</v>
      </c>
      <c r="D4168">
        <v>0</v>
      </c>
      <c r="E4168">
        <v>0</v>
      </c>
      <c r="F4168">
        <v>0</v>
      </c>
      <c r="G4168">
        <v>0</v>
      </c>
      <c r="H4168">
        <v>0</v>
      </c>
      <c r="I4168">
        <v>0</v>
      </c>
      <c r="J4168">
        <v>0</v>
      </c>
      <c r="K4168">
        <v>0</v>
      </c>
      <c r="L4168">
        <v>0</v>
      </c>
      <c r="M4168">
        <v>0</v>
      </c>
      <c r="N4168">
        <v>0</v>
      </c>
      <c r="P4168" s="22" t="s">
        <v>34</v>
      </c>
      <c r="R4168" t="s">
        <v>86</v>
      </c>
      <c r="S4168" t="s">
        <v>85</v>
      </c>
      <c r="T4168" s="9" t="e">
        <f>VLOOKUP(A4168,Sku_list!$A$1:$D$2667,3,0)</f>
        <v>#N/A</v>
      </c>
      <c r="U4168" s="9" t="e">
        <f>VLOOKUP(A4168,Sku_list!$A$1:$D$2667,4,0)*(F4168/1000000*12)</f>
        <v>#N/A</v>
      </c>
      <c r="V4168" s="9" t="e">
        <f>VLOOKUP(A4168,Sku_list!$A$1:$D$2667,4,0)*(H4168/1000000*12)</f>
        <v>#N/A</v>
      </c>
      <c r="W4168" s="9" t="e">
        <f>VLOOKUP(A4168,Sku_list!$A$1:$D$2667,4,0)*(J4168/1000000*12)</f>
        <v>#N/A</v>
      </c>
      <c r="X4168" s="9" t="e">
        <f>VLOOKUP(A4168,Sku_list!$A$1:$D$2667,4,0)*(L4168/1000000*12)</f>
        <v>#N/A</v>
      </c>
      <c r="Y4168" s="9" t="e">
        <f>VLOOKUP(A4168,Sku_list!$A$1:$E$2667,5,0)*((J4168+F4168)/1000000000)</f>
        <v>#N/A</v>
      </c>
      <c r="AC4168" s="22">
        <f t="shared" ca="1" si="65"/>
        <v>6.6666666666666666E-2</v>
      </c>
    </row>
    <row r="4169" spans="1:29" x14ac:dyDescent="0.35">
      <c r="A4169">
        <v>1611428</v>
      </c>
      <c r="B4169" t="s">
        <v>246</v>
      </c>
      <c r="C4169" t="s">
        <v>144</v>
      </c>
      <c r="D4169">
        <v>0</v>
      </c>
      <c r="E4169">
        <v>0</v>
      </c>
      <c r="F4169">
        <v>0</v>
      </c>
      <c r="G4169">
        <v>0</v>
      </c>
      <c r="H4169">
        <v>0</v>
      </c>
      <c r="I4169">
        <v>0</v>
      </c>
      <c r="J4169">
        <v>0</v>
      </c>
      <c r="K4169">
        <v>0</v>
      </c>
      <c r="L4169">
        <v>0</v>
      </c>
      <c r="M4169">
        <v>0</v>
      </c>
      <c r="N4169">
        <v>0</v>
      </c>
      <c r="P4169" s="22" t="s">
        <v>34</v>
      </c>
      <c r="R4169" t="s">
        <v>87</v>
      </c>
      <c r="S4169" t="s">
        <v>72</v>
      </c>
      <c r="T4169" s="9" t="e">
        <f>VLOOKUP(A4169,Sku_list!$A$1:$D$2667,3,0)</f>
        <v>#N/A</v>
      </c>
      <c r="U4169" s="9" t="e">
        <f>VLOOKUP(A4169,Sku_list!$A$1:$D$2667,4,0)*(F4169/1000000*12)</f>
        <v>#N/A</v>
      </c>
      <c r="V4169" s="9" t="e">
        <f>VLOOKUP(A4169,Sku_list!$A$1:$D$2667,4,0)*(H4169/1000000*12)</f>
        <v>#N/A</v>
      </c>
      <c r="W4169" s="9" t="e">
        <f>VLOOKUP(A4169,Sku_list!$A$1:$D$2667,4,0)*(J4169/1000000*12)</f>
        <v>#N/A</v>
      </c>
      <c r="X4169" s="9" t="e">
        <f>VLOOKUP(A4169,Sku_list!$A$1:$D$2667,4,0)*(L4169/1000000*12)</f>
        <v>#N/A</v>
      </c>
      <c r="Y4169" s="9" t="e">
        <f>VLOOKUP(A4169,Sku_list!$A$1:$E$2667,5,0)*((J4169+F4169)/1000000000)</f>
        <v>#N/A</v>
      </c>
      <c r="AC4169" s="22">
        <f t="shared" ca="1" si="65"/>
        <v>6.6666666666666666E-2</v>
      </c>
    </row>
    <row r="4170" spans="1:29" x14ac:dyDescent="0.35">
      <c r="A4170">
        <v>1611428</v>
      </c>
      <c r="B4170" t="s">
        <v>246</v>
      </c>
      <c r="C4170" t="s">
        <v>145</v>
      </c>
      <c r="D4170">
        <v>0</v>
      </c>
      <c r="E4170">
        <v>0</v>
      </c>
      <c r="F4170">
        <v>0</v>
      </c>
      <c r="G4170">
        <v>0</v>
      </c>
      <c r="H4170">
        <v>0</v>
      </c>
      <c r="I4170">
        <v>0</v>
      </c>
      <c r="J4170">
        <v>0</v>
      </c>
      <c r="K4170">
        <v>0</v>
      </c>
      <c r="L4170">
        <v>0</v>
      </c>
      <c r="M4170">
        <v>0</v>
      </c>
      <c r="N4170">
        <v>0</v>
      </c>
      <c r="P4170" s="22" t="s">
        <v>34</v>
      </c>
      <c r="R4170" t="s">
        <v>88</v>
      </c>
      <c r="S4170" t="s">
        <v>83</v>
      </c>
      <c r="T4170" s="9" t="e">
        <f>VLOOKUP(A4170,Sku_list!$A$1:$D$2667,3,0)</f>
        <v>#N/A</v>
      </c>
      <c r="U4170" s="9" t="e">
        <f>VLOOKUP(A4170,Sku_list!$A$1:$D$2667,4,0)*(F4170/1000000*12)</f>
        <v>#N/A</v>
      </c>
      <c r="V4170" s="9" t="e">
        <f>VLOOKUP(A4170,Sku_list!$A$1:$D$2667,4,0)*(H4170/1000000*12)</f>
        <v>#N/A</v>
      </c>
      <c r="W4170" s="9" t="e">
        <f>VLOOKUP(A4170,Sku_list!$A$1:$D$2667,4,0)*(J4170/1000000*12)</f>
        <v>#N/A</v>
      </c>
      <c r="X4170" s="9" t="e">
        <f>VLOOKUP(A4170,Sku_list!$A$1:$D$2667,4,0)*(L4170/1000000*12)</f>
        <v>#N/A</v>
      </c>
      <c r="Y4170" s="9" t="e">
        <f>VLOOKUP(A4170,Sku_list!$A$1:$E$2667,5,0)*((J4170+F4170)/1000000000)</f>
        <v>#N/A</v>
      </c>
      <c r="AC4170" s="22">
        <f t="shared" ca="1" si="65"/>
        <v>6.6666666666666666E-2</v>
      </c>
    </row>
    <row r="4171" spans="1:29" x14ac:dyDescent="0.35">
      <c r="A4171">
        <v>1611428</v>
      </c>
      <c r="B4171" t="s">
        <v>246</v>
      </c>
      <c r="C4171" t="s">
        <v>146</v>
      </c>
      <c r="D4171">
        <v>0</v>
      </c>
      <c r="E4171">
        <v>0</v>
      </c>
      <c r="F4171">
        <v>0</v>
      </c>
      <c r="G4171">
        <v>6</v>
      </c>
      <c r="H4171">
        <v>0</v>
      </c>
      <c r="I4171">
        <v>0</v>
      </c>
      <c r="J4171">
        <v>0</v>
      </c>
      <c r="K4171">
        <v>0</v>
      </c>
      <c r="L4171">
        <v>0</v>
      </c>
      <c r="M4171">
        <v>0</v>
      </c>
      <c r="N4171">
        <v>0</v>
      </c>
      <c r="P4171" s="22" t="s">
        <v>34</v>
      </c>
      <c r="R4171" t="s">
        <v>89</v>
      </c>
      <c r="S4171" t="s">
        <v>69</v>
      </c>
      <c r="T4171" s="9" t="e">
        <f>VLOOKUP(A4171,Sku_list!$A$1:$D$2667,3,0)</f>
        <v>#N/A</v>
      </c>
      <c r="U4171" s="9" t="e">
        <f>VLOOKUP(A4171,Sku_list!$A$1:$D$2667,4,0)*(F4171/1000000*12)</f>
        <v>#N/A</v>
      </c>
      <c r="V4171" s="9" t="e">
        <f>VLOOKUP(A4171,Sku_list!$A$1:$D$2667,4,0)*(H4171/1000000*12)</f>
        <v>#N/A</v>
      </c>
      <c r="W4171" s="9" t="e">
        <f>VLOOKUP(A4171,Sku_list!$A$1:$D$2667,4,0)*(J4171/1000000*12)</f>
        <v>#N/A</v>
      </c>
      <c r="X4171" s="9" t="e">
        <f>VLOOKUP(A4171,Sku_list!$A$1:$D$2667,4,0)*(L4171/1000000*12)</f>
        <v>#N/A</v>
      </c>
      <c r="Y4171" s="9" t="e">
        <f>VLOOKUP(A4171,Sku_list!$A$1:$E$2667,5,0)*((J4171+F4171)/1000000000)</f>
        <v>#N/A</v>
      </c>
      <c r="AC4171" s="22">
        <f t="shared" ca="1" si="65"/>
        <v>6.6666666666666666E-2</v>
      </c>
    </row>
    <row r="4172" spans="1:29" x14ac:dyDescent="0.35">
      <c r="A4172">
        <v>1611428</v>
      </c>
      <c r="B4172" t="s">
        <v>246</v>
      </c>
      <c r="C4172" t="s">
        <v>147</v>
      </c>
      <c r="D4172">
        <v>0</v>
      </c>
      <c r="E4172">
        <v>0</v>
      </c>
      <c r="F4172">
        <v>0</v>
      </c>
      <c r="G4172">
        <v>12</v>
      </c>
      <c r="H4172">
        <v>0</v>
      </c>
      <c r="I4172">
        <v>0</v>
      </c>
      <c r="J4172">
        <v>0</v>
      </c>
      <c r="K4172">
        <v>0</v>
      </c>
      <c r="L4172">
        <v>0</v>
      </c>
      <c r="M4172">
        <v>0</v>
      </c>
      <c r="N4172">
        <v>0</v>
      </c>
      <c r="P4172" s="22" t="s">
        <v>34</v>
      </c>
      <c r="R4172" t="s">
        <v>90</v>
      </c>
      <c r="S4172" t="s">
        <v>69</v>
      </c>
      <c r="T4172" s="9" t="e">
        <f>VLOOKUP(A4172,Sku_list!$A$1:$D$2667,3,0)</f>
        <v>#N/A</v>
      </c>
      <c r="U4172" s="9" t="e">
        <f>VLOOKUP(A4172,Sku_list!$A$1:$D$2667,4,0)*(F4172/1000000*12)</f>
        <v>#N/A</v>
      </c>
      <c r="V4172" s="9" t="e">
        <f>VLOOKUP(A4172,Sku_list!$A$1:$D$2667,4,0)*(H4172/1000000*12)</f>
        <v>#N/A</v>
      </c>
      <c r="W4172" s="9" t="e">
        <f>VLOOKUP(A4172,Sku_list!$A$1:$D$2667,4,0)*(J4172/1000000*12)</f>
        <v>#N/A</v>
      </c>
      <c r="X4172" s="9" t="e">
        <f>VLOOKUP(A4172,Sku_list!$A$1:$D$2667,4,0)*(L4172/1000000*12)</f>
        <v>#N/A</v>
      </c>
      <c r="Y4172" s="9" t="e">
        <f>VLOOKUP(A4172,Sku_list!$A$1:$E$2667,5,0)*((J4172+F4172)/1000000000)</f>
        <v>#N/A</v>
      </c>
      <c r="AC4172" s="22">
        <f t="shared" ca="1" si="65"/>
        <v>6.6666666666666666E-2</v>
      </c>
    </row>
    <row r="4173" spans="1:29" x14ac:dyDescent="0.35">
      <c r="A4173">
        <v>1611428</v>
      </c>
      <c r="B4173" t="s">
        <v>246</v>
      </c>
      <c r="C4173" t="s">
        <v>148</v>
      </c>
      <c r="D4173">
        <v>0</v>
      </c>
      <c r="E4173">
        <v>0</v>
      </c>
      <c r="F4173">
        <v>0</v>
      </c>
      <c r="G4173">
        <v>0</v>
      </c>
      <c r="H4173">
        <v>0</v>
      </c>
      <c r="I4173">
        <v>0</v>
      </c>
      <c r="J4173">
        <v>0</v>
      </c>
      <c r="K4173">
        <v>0</v>
      </c>
      <c r="L4173">
        <v>0</v>
      </c>
      <c r="M4173">
        <v>0</v>
      </c>
      <c r="N4173">
        <v>0</v>
      </c>
      <c r="P4173" s="22" t="s">
        <v>34</v>
      </c>
      <c r="R4173" t="s">
        <v>91</v>
      </c>
      <c r="S4173" t="s">
        <v>85</v>
      </c>
      <c r="T4173" s="9" t="e">
        <f>VLOOKUP(A4173,Sku_list!$A$1:$D$2667,3,0)</f>
        <v>#N/A</v>
      </c>
      <c r="U4173" s="9" t="e">
        <f>VLOOKUP(A4173,Sku_list!$A$1:$D$2667,4,0)*(F4173/1000000*12)</f>
        <v>#N/A</v>
      </c>
      <c r="V4173" s="9" t="e">
        <f>VLOOKUP(A4173,Sku_list!$A$1:$D$2667,4,0)*(H4173/1000000*12)</f>
        <v>#N/A</v>
      </c>
      <c r="W4173" s="9" t="e">
        <f>VLOOKUP(A4173,Sku_list!$A$1:$D$2667,4,0)*(J4173/1000000*12)</f>
        <v>#N/A</v>
      </c>
      <c r="X4173" s="9" t="e">
        <f>VLOOKUP(A4173,Sku_list!$A$1:$D$2667,4,0)*(L4173/1000000*12)</f>
        <v>#N/A</v>
      </c>
      <c r="Y4173" s="9" t="e">
        <f>VLOOKUP(A4173,Sku_list!$A$1:$E$2667,5,0)*((J4173+F4173)/1000000000)</f>
        <v>#N/A</v>
      </c>
      <c r="AC4173" s="22">
        <f t="shared" ca="1" si="65"/>
        <v>6.6666666666666666E-2</v>
      </c>
    </row>
    <row r="4174" spans="1:29" x14ac:dyDescent="0.35">
      <c r="A4174">
        <v>1611428</v>
      </c>
      <c r="B4174" t="s">
        <v>246</v>
      </c>
      <c r="C4174" t="s">
        <v>149</v>
      </c>
      <c r="D4174">
        <v>0</v>
      </c>
      <c r="E4174">
        <v>0</v>
      </c>
      <c r="F4174">
        <v>0</v>
      </c>
      <c r="G4174">
        <v>0</v>
      </c>
      <c r="H4174">
        <v>0</v>
      </c>
      <c r="I4174">
        <v>0</v>
      </c>
      <c r="J4174">
        <v>0</v>
      </c>
      <c r="K4174">
        <v>0</v>
      </c>
      <c r="L4174">
        <v>0</v>
      </c>
      <c r="M4174">
        <v>0</v>
      </c>
      <c r="N4174">
        <v>0</v>
      </c>
      <c r="P4174" s="22" t="s">
        <v>34</v>
      </c>
      <c r="R4174" t="s">
        <v>92</v>
      </c>
      <c r="S4174" t="s">
        <v>85</v>
      </c>
      <c r="T4174" s="9" t="e">
        <f>VLOOKUP(A4174,Sku_list!$A$1:$D$2667,3,0)</f>
        <v>#N/A</v>
      </c>
      <c r="U4174" s="9" t="e">
        <f>VLOOKUP(A4174,Sku_list!$A$1:$D$2667,4,0)*(F4174/1000000*12)</f>
        <v>#N/A</v>
      </c>
      <c r="V4174" s="9" t="e">
        <f>VLOOKUP(A4174,Sku_list!$A$1:$D$2667,4,0)*(H4174/1000000*12)</f>
        <v>#N/A</v>
      </c>
      <c r="W4174" s="9" t="e">
        <f>VLOOKUP(A4174,Sku_list!$A$1:$D$2667,4,0)*(J4174/1000000*12)</f>
        <v>#N/A</v>
      </c>
      <c r="X4174" s="9" t="e">
        <f>VLOOKUP(A4174,Sku_list!$A$1:$D$2667,4,0)*(L4174/1000000*12)</f>
        <v>#N/A</v>
      </c>
      <c r="Y4174" s="9" t="e">
        <f>VLOOKUP(A4174,Sku_list!$A$1:$E$2667,5,0)*((J4174+F4174)/1000000000)</f>
        <v>#N/A</v>
      </c>
      <c r="AC4174" s="22">
        <f t="shared" ca="1" si="65"/>
        <v>6.6666666666666666E-2</v>
      </c>
    </row>
    <row r="4175" spans="1:29" x14ac:dyDescent="0.35">
      <c r="A4175">
        <v>1611428</v>
      </c>
      <c r="B4175" t="s">
        <v>246</v>
      </c>
      <c r="C4175" t="s">
        <v>150</v>
      </c>
      <c r="D4175">
        <v>0</v>
      </c>
      <c r="E4175">
        <v>0</v>
      </c>
      <c r="F4175">
        <v>0</v>
      </c>
      <c r="G4175">
        <v>0</v>
      </c>
      <c r="H4175">
        <v>0</v>
      </c>
      <c r="I4175">
        <v>0</v>
      </c>
      <c r="J4175">
        <v>0</v>
      </c>
      <c r="K4175">
        <v>0</v>
      </c>
      <c r="L4175">
        <v>0</v>
      </c>
      <c r="M4175">
        <v>0</v>
      </c>
      <c r="N4175">
        <v>0</v>
      </c>
      <c r="P4175" s="22" t="s">
        <v>34</v>
      </c>
      <c r="R4175" t="s">
        <v>93</v>
      </c>
      <c r="S4175" t="s">
        <v>85</v>
      </c>
      <c r="T4175" s="9" t="e">
        <f>VLOOKUP(A4175,Sku_list!$A$1:$D$2667,3,0)</f>
        <v>#N/A</v>
      </c>
      <c r="U4175" s="9" t="e">
        <f>VLOOKUP(A4175,Sku_list!$A$1:$D$2667,4,0)*(F4175/1000000*12)</f>
        <v>#N/A</v>
      </c>
      <c r="V4175" s="9" t="e">
        <f>VLOOKUP(A4175,Sku_list!$A$1:$D$2667,4,0)*(H4175/1000000*12)</f>
        <v>#N/A</v>
      </c>
      <c r="W4175" s="9" t="e">
        <f>VLOOKUP(A4175,Sku_list!$A$1:$D$2667,4,0)*(J4175/1000000*12)</f>
        <v>#N/A</v>
      </c>
      <c r="X4175" s="9" t="e">
        <f>VLOOKUP(A4175,Sku_list!$A$1:$D$2667,4,0)*(L4175/1000000*12)</f>
        <v>#N/A</v>
      </c>
      <c r="Y4175" s="9" t="e">
        <f>VLOOKUP(A4175,Sku_list!$A$1:$E$2667,5,0)*((J4175+F4175)/1000000000)</f>
        <v>#N/A</v>
      </c>
      <c r="AC4175" s="22">
        <f t="shared" ca="1" si="65"/>
        <v>6.6666666666666666E-2</v>
      </c>
    </row>
    <row r="4176" spans="1:29" x14ac:dyDescent="0.35">
      <c r="A4176">
        <v>1611428</v>
      </c>
      <c r="B4176" t="s">
        <v>246</v>
      </c>
      <c r="C4176" t="s">
        <v>151</v>
      </c>
      <c r="D4176">
        <v>0</v>
      </c>
      <c r="E4176">
        <v>0</v>
      </c>
      <c r="F4176">
        <v>0</v>
      </c>
      <c r="G4176">
        <v>0</v>
      </c>
      <c r="H4176">
        <v>0</v>
      </c>
      <c r="I4176">
        <v>0</v>
      </c>
      <c r="J4176">
        <v>0</v>
      </c>
      <c r="K4176">
        <v>0</v>
      </c>
      <c r="L4176">
        <v>0</v>
      </c>
      <c r="M4176">
        <v>0</v>
      </c>
      <c r="N4176">
        <v>0</v>
      </c>
      <c r="P4176" s="22" t="s">
        <v>34</v>
      </c>
      <c r="R4176" t="s">
        <v>94</v>
      </c>
      <c r="S4176" t="s">
        <v>83</v>
      </c>
      <c r="T4176" s="9" t="e">
        <f>VLOOKUP(A4176,Sku_list!$A$1:$D$2667,3,0)</f>
        <v>#N/A</v>
      </c>
      <c r="U4176" s="9" t="e">
        <f>VLOOKUP(A4176,Sku_list!$A$1:$D$2667,4,0)*(F4176/1000000*12)</f>
        <v>#N/A</v>
      </c>
      <c r="V4176" s="9" t="e">
        <f>VLOOKUP(A4176,Sku_list!$A$1:$D$2667,4,0)*(H4176/1000000*12)</f>
        <v>#N/A</v>
      </c>
      <c r="W4176" s="9" t="e">
        <f>VLOOKUP(A4176,Sku_list!$A$1:$D$2667,4,0)*(J4176/1000000*12)</f>
        <v>#N/A</v>
      </c>
      <c r="X4176" s="9" t="e">
        <f>VLOOKUP(A4176,Sku_list!$A$1:$D$2667,4,0)*(L4176/1000000*12)</f>
        <v>#N/A</v>
      </c>
      <c r="Y4176" s="9" t="e">
        <f>VLOOKUP(A4176,Sku_list!$A$1:$E$2667,5,0)*((J4176+F4176)/1000000000)</f>
        <v>#N/A</v>
      </c>
      <c r="AC4176" s="22">
        <f t="shared" ca="1" si="65"/>
        <v>6.6666666666666666E-2</v>
      </c>
    </row>
    <row r="4177" spans="1:29" x14ac:dyDescent="0.35">
      <c r="A4177">
        <v>1611428</v>
      </c>
      <c r="B4177" t="s">
        <v>246</v>
      </c>
      <c r="C4177" t="s">
        <v>152</v>
      </c>
      <c r="D4177">
        <v>0</v>
      </c>
      <c r="E4177">
        <v>0</v>
      </c>
      <c r="F4177">
        <v>0</v>
      </c>
      <c r="G4177">
        <v>0</v>
      </c>
      <c r="H4177">
        <v>0</v>
      </c>
      <c r="I4177">
        <v>0</v>
      </c>
      <c r="J4177">
        <v>0</v>
      </c>
      <c r="K4177">
        <v>0</v>
      </c>
      <c r="L4177">
        <v>0</v>
      </c>
      <c r="M4177">
        <v>0</v>
      </c>
      <c r="N4177">
        <v>0</v>
      </c>
      <c r="P4177" s="22" t="s">
        <v>34</v>
      </c>
      <c r="R4177" t="s">
        <v>95</v>
      </c>
      <c r="S4177" t="s">
        <v>83</v>
      </c>
      <c r="T4177" s="9" t="e">
        <f>VLOOKUP(A4177,Sku_list!$A$1:$D$2667,3,0)</f>
        <v>#N/A</v>
      </c>
      <c r="U4177" s="9" t="e">
        <f>VLOOKUP(A4177,Sku_list!$A$1:$D$2667,4,0)*(F4177/1000000*12)</f>
        <v>#N/A</v>
      </c>
      <c r="V4177" s="9" t="e">
        <f>VLOOKUP(A4177,Sku_list!$A$1:$D$2667,4,0)*(H4177/1000000*12)</f>
        <v>#N/A</v>
      </c>
      <c r="W4177" s="9" t="e">
        <f>VLOOKUP(A4177,Sku_list!$A$1:$D$2667,4,0)*(J4177/1000000*12)</f>
        <v>#N/A</v>
      </c>
      <c r="X4177" s="9" t="e">
        <f>VLOOKUP(A4177,Sku_list!$A$1:$D$2667,4,0)*(L4177/1000000*12)</f>
        <v>#N/A</v>
      </c>
      <c r="Y4177" s="9" t="e">
        <f>VLOOKUP(A4177,Sku_list!$A$1:$E$2667,5,0)*((J4177+F4177)/1000000000)</f>
        <v>#N/A</v>
      </c>
      <c r="AC4177" s="22">
        <f t="shared" ca="1" si="65"/>
        <v>6.6666666666666666E-2</v>
      </c>
    </row>
    <row r="4178" spans="1:29" x14ac:dyDescent="0.35">
      <c r="A4178">
        <v>1611428</v>
      </c>
      <c r="B4178" t="s">
        <v>246</v>
      </c>
      <c r="C4178" t="s">
        <v>153</v>
      </c>
      <c r="D4178">
        <v>0</v>
      </c>
      <c r="E4178">
        <v>0</v>
      </c>
      <c r="F4178">
        <v>0</v>
      </c>
      <c r="G4178">
        <v>0</v>
      </c>
      <c r="H4178">
        <v>0</v>
      </c>
      <c r="I4178">
        <v>0</v>
      </c>
      <c r="J4178">
        <v>0</v>
      </c>
      <c r="K4178">
        <v>0</v>
      </c>
      <c r="L4178">
        <v>0</v>
      </c>
      <c r="M4178">
        <v>0</v>
      </c>
      <c r="N4178">
        <v>0</v>
      </c>
      <c r="P4178" s="22" t="s">
        <v>34</v>
      </c>
      <c r="R4178" t="s">
        <v>189</v>
      </c>
      <c r="S4178" t="s">
        <v>190</v>
      </c>
      <c r="T4178" s="9" t="e">
        <f>VLOOKUP(A4178,Sku_list!$A$1:$D$2667,3,0)</f>
        <v>#N/A</v>
      </c>
      <c r="U4178" s="9" t="e">
        <f>VLOOKUP(A4178,Sku_list!$A$1:$D$2667,4,0)*(F4178/1000000*12)</f>
        <v>#N/A</v>
      </c>
      <c r="V4178" s="9" t="e">
        <f>VLOOKUP(A4178,Sku_list!$A$1:$D$2667,4,0)*(H4178/1000000*12)</f>
        <v>#N/A</v>
      </c>
      <c r="W4178" s="9" t="e">
        <f>VLOOKUP(A4178,Sku_list!$A$1:$D$2667,4,0)*(J4178/1000000*12)</f>
        <v>#N/A</v>
      </c>
      <c r="X4178" s="9" t="e">
        <f>VLOOKUP(A4178,Sku_list!$A$1:$D$2667,4,0)*(L4178/1000000*12)</f>
        <v>#N/A</v>
      </c>
      <c r="Y4178" s="9" t="e">
        <f>VLOOKUP(A4178,Sku_list!$A$1:$E$2667,5,0)*((J4178+F4178)/1000000000)</f>
        <v>#N/A</v>
      </c>
      <c r="AC4178" s="22">
        <f t="shared" ca="1" si="65"/>
        <v>6.6666666666666666E-2</v>
      </c>
    </row>
    <row r="4179" spans="1:29" x14ac:dyDescent="0.35">
      <c r="A4179">
        <v>1611428</v>
      </c>
      <c r="B4179" t="s">
        <v>246</v>
      </c>
      <c r="C4179" t="s">
        <v>154</v>
      </c>
      <c r="D4179">
        <v>0</v>
      </c>
      <c r="E4179">
        <v>0</v>
      </c>
      <c r="F4179">
        <v>0</v>
      </c>
      <c r="G4179">
        <v>0</v>
      </c>
      <c r="H4179">
        <v>0</v>
      </c>
      <c r="I4179">
        <v>0</v>
      </c>
      <c r="J4179">
        <v>0</v>
      </c>
      <c r="K4179">
        <v>0</v>
      </c>
      <c r="L4179">
        <v>0</v>
      </c>
      <c r="M4179">
        <v>0</v>
      </c>
      <c r="N4179">
        <v>0</v>
      </c>
      <c r="P4179" s="22" t="s">
        <v>34</v>
      </c>
      <c r="R4179" t="s">
        <v>96</v>
      </c>
      <c r="S4179" t="s">
        <v>72</v>
      </c>
      <c r="T4179" s="9" t="e">
        <f>VLOOKUP(A4179,Sku_list!$A$1:$D$2667,3,0)</f>
        <v>#N/A</v>
      </c>
      <c r="U4179" s="9" t="e">
        <f>VLOOKUP(A4179,Sku_list!$A$1:$D$2667,4,0)*(F4179/1000000*12)</f>
        <v>#N/A</v>
      </c>
      <c r="V4179" s="9" t="e">
        <f>VLOOKUP(A4179,Sku_list!$A$1:$D$2667,4,0)*(H4179/1000000*12)</f>
        <v>#N/A</v>
      </c>
      <c r="W4179" s="9" t="e">
        <f>VLOOKUP(A4179,Sku_list!$A$1:$D$2667,4,0)*(J4179/1000000*12)</f>
        <v>#N/A</v>
      </c>
      <c r="X4179" s="9" t="e">
        <f>VLOOKUP(A4179,Sku_list!$A$1:$D$2667,4,0)*(L4179/1000000*12)</f>
        <v>#N/A</v>
      </c>
      <c r="Y4179" s="9" t="e">
        <f>VLOOKUP(A4179,Sku_list!$A$1:$E$2667,5,0)*((J4179+F4179)/1000000000)</f>
        <v>#N/A</v>
      </c>
      <c r="AC4179" s="22">
        <f t="shared" ca="1" si="65"/>
        <v>6.6666666666666666E-2</v>
      </c>
    </row>
    <row r="4180" spans="1:29" x14ac:dyDescent="0.35">
      <c r="A4180">
        <v>1611428</v>
      </c>
      <c r="B4180" t="s">
        <v>246</v>
      </c>
      <c r="C4180" t="s">
        <v>155</v>
      </c>
      <c r="D4180">
        <v>0</v>
      </c>
      <c r="E4180">
        <v>0</v>
      </c>
      <c r="F4180">
        <v>0</v>
      </c>
      <c r="G4180">
        <v>0</v>
      </c>
      <c r="H4180">
        <v>0</v>
      </c>
      <c r="I4180">
        <v>0</v>
      </c>
      <c r="J4180">
        <v>0</v>
      </c>
      <c r="K4180">
        <v>0</v>
      </c>
      <c r="L4180">
        <v>0</v>
      </c>
      <c r="M4180">
        <v>0</v>
      </c>
      <c r="N4180">
        <v>0</v>
      </c>
      <c r="P4180" s="22" t="s">
        <v>34</v>
      </c>
      <c r="R4180" t="s">
        <v>97</v>
      </c>
      <c r="S4180" t="s">
        <v>72</v>
      </c>
      <c r="T4180" s="9" t="e">
        <f>VLOOKUP(A4180,Sku_list!$A$1:$D$2667,3,0)</f>
        <v>#N/A</v>
      </c>
      <c r="U4180" s="9" t="e">
        <f>VLOOKUP(A4180,Sku_list!$A$1:$D$2667,4,0)*(F4180/1000000*12)</f>
        <v>#N/A</v>
      </c>
      <c r="V4180" s="9" t="e">
        <f>VLOOKUP(A4180,Sku_list!$A$1:$D$2667,4,0)*(H4180/1000000*12)</f>
        <v>#N/A</v>
      </c>
      <c r="W4180" s="9" t="e">
        <f>VLOOKUP(A4180,Sku_list!$A$1:$D$2667,4,0)*(J4180/1000000*12)</f>
        <v>#N/A</v>
      </c>
      <c r="X4180" s="9" t="e">
        <f>VLOOKUP(A4180,Sku_list!$A$1:$D$2667,4,0)*(L4180/1000000*12)</f>
        <v>#N/A</v>
      </c>
      <c r="Y4180" s="9" t="e">
        <f>VLOOKUP(A4180,Sku_list!$A$1:$E$2667,5,0)*((J4180+F4180)/1000000000)</f>
        <v>#N/A</v>
      </c>
      <c r="AC4180" s="22">
        <f t="shared" ca="1" si="65"/>
        <v>6.6666666666666666E-2</v>
      </c>
    </row>
    <row r="4181" spans="1:29" x14ac:dyDescent="0.35">
      <c r="A4181">
        <v>1611428</v>
      </c>
      <c r="B4181" t="s">
        <v>246</v>
      </c>
      <c r="C4181" t="s">
        <v>156</v>
      </c>
      <c r="D4181">
        <v>0</v>
      </c>
      <c r="E4181">
        <v>0</v>
      </c>
      <c r="F4181">
        <v>0</v>
      </c>
      <c r="G4181">
        <v>0</v>
      </c>
      <c r="H4181">
        <v>0</v>
      </c>
      <c r="I4181">
        <v>0</v>
      </c>
      <c r="J4181">
        <v>0</v>
      </c>
      <c r="K4181">
        <v>0</v>
      </c>
      <c r="L4181">
        <v>0</v>
      </c>
      <c r="M4181">
        <v>0</v>
      </c>
      <c r="N4181">
        <v>0</v>
      </c>
      <c r="P4181" s="22" t="s">
        <v>34</v>
      </c>
      <c r="R4181" t="s">
        <v>38</v>
      </c>
      <c r="S4181" t="s">
        <v>69</v>
      </c>
      <c r="T4181" s="9" t="e">
        <f>VLOOKUP(A4181,Sku_list!$A$1:$D$2667,3,0)</f>
        <v>#N/A</v>
      </c>
      <c r="U4181" s="9" t="e">
        <f>VLOOKUP(A4181,Sku_list!$A$1:$D$2667,4,0)*(F4181/1000000*12)</f>
        <v>#N/A</v>
      </c>
      <c r="V4181" s="9" t="e">
        <f>VLOOKUP(A4181,Sku_list!$A$1:$D$2667,4,0)*(H4181/1000000*12)</f>
        <v>#N/A</v>
      </c>
      <c r="W4181" s="9" t="e">
        <f>VLOOKUP(A4181,Sku_list!$A$1:$D$2667,4,0)*(J4181/1000000*12)</f>
        <v>#N/A</v>
      </c>
      <c r="X4181" s="9" t="e">
        <f>VLOOKUP(A4181,Sku_list!$A$1:$D$2667,4,0)*(L4181/1000000*12)</f>
        <v>#N/A</v>
      </c>
      <c r="Y4181" s="9" t="e">
        <f>VLOOKUP(A4181,Sku_list!$A$1:$E$2667,5,0)*((J4181+F4181)/1000000000)</f>
        <v>#N/A</v>
      </c>
      <c r="AC4181" s="22">
        <f t="shared" ca="1" si="65"/>
        <v>6.6666666666666666E-2</v>
      </c>
    </row>
    <row r="4182" spans="1:29" x14ac:dyDescent="0.35">
      <c r="A4182">
        <v>1611428</v>
      </c>
      <c r="B4182" t="s">
        <v>246</v>
      </c>
      <c r="C4182" t="s">
        <v>157</v>
      </c>
      <c r="D4182">
        <v>0</v>
      </c>
      <c r="E4182">
        <v>0</v>
      </c>
      <c r="F4182">
        <v>0</v>
      </c>
      <c r="G4182">
        <v>0</v>
      </c>
      <c r="H4182">
        <v>0</v>
      </c>
      <c r="I4182">
        <v>0</v>
      </c>
      <c r="J4182">
        <v>0</v>
      </c>
      <c r="K4182">
        <v>0</v>
      </c>
      <c r="L4182">
        <v>0</v>
      </c>
      <c r="M4182">
        <v>0</v>
      </c>
      <c r="N4182">
        <v>0</v>
      </c>
      <c r="P4182" s="22" t="s">
        <v>34</v>
      </c>
      <c r="R4182" t="s">
        <v>98</v>
      </c>
      <c r="S4182" t="s">
        <v>72</v>
      </c>
      <c r="T4182" s="9" t="e">
        <f>VLOOKUP(A4182,Sku_list!$A$1:$D$2667,3,0)</f>
        <v>#N/A</v>
      </c>
      <c r="U4182" s="9" t="e">
        <f>VLOOKUP(A4182,Sku_list!$A$1:$D$2667,4,0)*(F4182/1000000*12)</f>
        <v>#N/A</v>
      </c>
      <c r="V4182" s="9" t="e">
        <f>VLOOKUP(A4182,Sku_list!$A$1:$D$2667,4,0)*(H4182/1000000*12)</f>
        <v>#N/A</v>
      </c>
      <c r="W4182" s="9" t="e">
        <f>VLOOKUP(A4182,Sku_list!$A$1:$D$2667,4,0)*(J4182/1000000*12)</f>
        <v>#N/A</v>
      </c>
      <c r="X4182" s="9" t="e">
        <f>VLOOKUP(A4182,Sku_list!$A$1:$D$2667,4,0)*(L4182/1000000*12)</f>
        <v>#N/A</v>
      </c>
      <c r="Y4182" s="9" t="e">
        <f>VLOOKUP(A4182,Sku_list!$A$1:$E$2667,5,0)*((J4182+F4182)/1000000000)</f>
        <v>#N/A</v>
      </c>
      <c r="AC4182" s="22">
        <f t="shared" ca="1" si="65"/>
        <v>6.6666666666666666E-2</v>
      </c>
    </row>
    <row r="4183" spans="1:29" x14ac:dyDescent="0.35">
      <c r="A4183">
        <v>1611428</v>
      </c>
      <c r="B4183" t="s">
        <v>246</v>
      </c>
      <c r="C4183" t="s">
        <v>158</v>
      </c>
      <c r="D4183">
        <v>0</v>
      </c>
      <c r="E4183">
        <v>0</v>
      </c>
      <c r="F4183">
        <v>0</v>
      </c>
      <c r="G4183">
        <v>0</v>
      </c>
      <c r="H4183">
        <v>0</v>
      </c>
      <c r="I4183">
        <v>0</v>
      </c>
      <c r="J4183">
        <v>0</v>
      </c>
      <c r="K4183">
        <v>0</v>
      </c>
      <c r="L4183">
        <v>0</v>
      </c>
      <c r="M4183">
        <v>0</v>
      </c>
      <c r="N4183">
        <v>0</v>
      </c>
      <c r="P4183" s="22" t="s">
        <v>34</v>
      </c>
      <c r="R4183" t="s">
        <v>99</v>
      </c>
      <c r="S4183" t="s">
        <v>69</v>
      </c>
      <c r="T4183" s="9" t="e">
        <f>VLOOKUP(A4183,Sku_list!$A$1:$D$2667,3,0)</f>
        <v>#N/A</v>
      </c>
      <c r="U4183" s="9" t="e">
        <f>VLOOKUP(A4183,Sku_list!$A$1:$D$2667,4,0)*(F4183/1000000*12)</f>
        <v>#N/A</v>
      </c>
      <c r="V4183" s="9" t="e">
        <f>VLOOKUP(A4183,Sku_list!$A$1:$D$2667,4,0)*(H4183/1000000*12)</f>
        <v>#N/A</v>
      </c>
      <c r="W4183" s="9" t="e">
        <f>VLOOKUP(A4183,Sku_list!$A$1:$D$2667,4,0)*(J4183/1000000*12)</f>
        <v>#N/A</v>
      </c>
      <c r="X4183" s="9" t="e">
        <f>VLOOKUP(A4183,Sku_list!$A$1:$D$2667,4,0)*(L4183/1000000*12)</f>
        <v>#N/A</v>
      </c>
      <c r="Y4183" s="9" t="e">
        <f>VLOOKUP(A4183,Sku_list!$A$1:$E$2667,5,0)*((J4183+F4183)/1000000000)</f>
        <v>#N/A</v>
      </c>
      <c r="AC4183" s="22">
        <f t="shared" ca="1" si="65"/>
        <v>6.6666666666666666E-2</v>
      </c>
    </row>
    <row r="4184" spans="1:29" x14ac:dyDescent="0.35">
      <c r="A4184">
        <v>1611428</v>
      </c>
      <c r="B4184" t="s">
        <v>246</v>
      </c>
      <c r="C4184" t="s">
        <v>159</v>
      </c>
      <c r="D4184">
        <v>0</v>
      </c>
      <c r="E4184">
        <v>0</v>
      </c>
      <c r="F4184">
        <v>0</v>
      </c>
      <c r="G4184">
        <v>0</v>
      </c>
      <c r="H4184">
        <v>0</v>
      </c>
      <c r="I4184">
        <v>0</v>
      </c>
      <c r="J4184">
        <v>0</v>
      </c>
      <c r="K4184">
        <v>0</v>
      </c>
      <c r="L4184">
        <v>0</v>
      </c>
      <c r="M4184">
        <v>0</v>
      </c>
      <c r="N4184">
        <v>0</v>
      </c>
      <c r="P4184" s="22" t="s">
        <v>34</v>
      </c>
      <c r="R4184" t="s">
        <v>100</v>
      </c>
      <c r="S4184" t="s">
        <v>72</v>
      </c>
      <c r="T4184" s="9" t="e">
        <f>VLOOKUP(A4184,Sku_list!$A$1:$D$2667,3,0)</f>
        <v>#N/A</v>
      </c>
      <c r="U4184" s="9" t="e">
        <f>VLOOKUP(A4184,Sku_list!$A$1:$D$2667,4,0)*(F4184/1000000*12)</f>
        <v>#N/A</v>
      </c>
      <c r="V4184" s="9" t="e">
        <f>VLOOKUP(A4184,Sku_list!$A$1:$D$2667,4,0)*(H4184/1000000*12)</f>
        <v>#N/A</v>
      </c>
      <c r="W4184" s="9" t="e">
        <f>VLOOKUP(A4184,Sku_list!$A$1:$D$2667,4,0)*(J4184/1000000*12)</f>
        <v>#N/A</v>
      </c>
      <c r="X4184" s="9" t="e">
        <f>VLOOKUP(A4184,Sku_list!$A$1:$D$2667,4,0)*(L4184/1000000*12)</f>
        <v>#N/A</v>
      </c>
      <c r="Y4184" s="9" t="e">
        <f>VLOOKUP(A4184,Sku_list!$A$1:$E$2667,5,0)*((J4184+F4184)/1000000000)</f>
        <v>#N/A</v>
      </c>
      <c r="AC4184" s="22">
        <f t="shared" ca="1" si="65"/>
        <v>6.6666666666666666E-2</v>
      </c>
    </row>
    <row r="4185" spans="1:29" x14ac:dyDescent="0.35">
      <c r="A4185">
        <v>1611428</v>
      </c>
      <c r="B4185" t="s">
        <v>246</v>
      </c>
      <c r="C4185" t="s">
        <v>160</v>
      </c>
      <c r="D4185">
        <v>0</v>
      </c>
      <c r="E4185">
        <v>0</v>
      </c>
      <c r="F4185">
        <v>0</v>
      </c>
      <c r="G4185">
        <v>0</v>
      </c>
      <c r="H4185">
        <v>0</v>
      </c>
      <c r="I4185">
        <v>0</v>
      </c>
      <c r="J4185">
        <v>0</v>
      </c>
      <c r="K4185">
        <v>0</v>
      </c>
      <c r="L4185">
        <v>0</v>
      </c>
      <c r="M4185">
        <v>0</v>
      </c>
      <c r="N4185">
        <v>0</v>
      </c>
      <c r="P4185" s="22" t="s">
        <v>34</v>
      </c>
      <c r="R4185" t="s">
        <v>101</v>
      </c>
      <c r="S4185" t="s">
        <v>69</v>
      </c>
      <c r="T4185" s="9" t="e">
        <f>VLOOKUP(A4185,Sku_list!$A$1:$D$2667,3,0)</f>
        <v>#N/A</v>
      </c>
      <c r="U4185" s="9" t="e">
        <f>VLOOKUP(A4185,Sku_list!$A$1:$D$2667,4,0)*(F4185/1000000*12)</f>
        <v>#N/A</v>
      </c>
      <c r="V4185" s="9" t="e">
        <f>VLOOKUP(A4185,Sku_list!$A$1:$D$2667,4,0)*(H4185/1000000*12)</f>
        <v>#N/A</v>
      </c>
      <c r="W4185" s="9" t="e">
        <f>VLOOKUP(A4185,Sku_list!$A$1:$D$2667,4,0)*(J4185/1000000*12)</f>
        <v>#N/A</v>
      </c>
      <c r="X4185" s="9" t="e">
        <f>VLOOKUP(A4185,Sku_list!$A$1:$D$2667,4,0)*(L4185/1000000*12)</f>
        <v>#N/A</v>
      </c>
      <c r="Y4185" s="9" t="e">
        <f>VLOOKUP(A4185,Sku_list!$A$1:$E$2667,5,0)*((J4185+F4185)/1000000000)</f>
        <v>#N/A</v>
      </c>
      <c r="AC4185" s="22">
        <f t="shared" ca="1" si="65"/>
        <v>6.6666666666666666E-2</v>
      </c>
    </row>
    <row r="4186" spans="1:29" x14ac:dyDescent="0.35">
      <c r="A4186">
        <v>1611428</v>
      </c>
      <c r="B4186" t="s">
        <v>246</v>
      </c>
      <c r="C4186" t="s">
        <v>161</v>
      </c>
      <c r="D4186">
        <v>0</v>
      </c>
      <c r="E4186">
        <v>0</v>
      </c>
      <c r="F4186">
        <v>0</v>
      </c>
      <c r="G4186">
        <v>0</v>
      </c>
      <c r="H4186">
        <v>0</v>
      </c>
      <c r="I4186">
        <v>0</v>
      </c>
      <c r="J4186">
        <v>0</v>
      </c>
      <c r="K4186">
        <v>0</v>
      </c>
      <c r="L4186">
        <v>0</v>
      </c>
      <c r="M4186">
        <v>0</v>
      </c>
      <c r="N4186">
        <v>0</v>
      </c>
      <c r="P4186" s="22" t="s">
        <v>34</v>
      </c>
      <c r="R4186" t="s">
        <v>102</v>
      </c>
      <c r="S4186" t="s">
        <v>306</v>
      </c>
      <c r="T4186" s="9" t="e">
        <f>VLOOKUP(A4186,Sku_list!$A$1:$D$2667,3,0)</f>
        <v>#N/A</v>
      </c>
      <c r="U4186" s="9" t="e">
        <f>VLOOKUP(A4186,Sku_list!$A$1:$D$2667,4,0)*(F4186/1000000*12)</f>
        <v>#N/A</v>
      </c>
      <c r="V4186" s="9" t="e">
        <f>VLOOKUP(A4186,Sku_list!$A$1:$D$2667,4,0)*(H4186/1000000*12)</f>
        <v>#N/A</v>
      </c>
      <c r="W4186" s="9" t="e">
        <f>VLOOKUP(A4186,Sku_list!$A$1:$D$2667,4,0)*(J4186/1000000*12)</f>
        <v>#N/A</v>
      </c>
      <c r="X4186" s="9" t="e">
        <f>VLOOKUP(A4186,Sku_list!$A$1:$D$2667,4,0)*(L4186/1000000*12)</f>
        <v>#N/A</v>
      </c>
      <c r="Y4186" s="9" t="e">
        <f>VLOOKUP(A4186,Sku_list!$A$1:$E$2667,5,0)*((J4186+F4186)/1000000000)</f>
        <v>#N/A</v>
      </c>
      <c r="AC4186" s="22">
        <f t="shared" ca="1" si="65"/>
        <v>6.6666666666666666E-2</v>
      </c>
    </row>
    <row r="4187" spans="1:29" x14ac:dyDescent="0.35">
      <c r="A4187">
        <v>1611428</v>
      </c>
      <c r="B4187" t="s">
        <v>246</v>
      </c>
      <c r="C4187" t="s">
        <v>162</v>
      </c>
      <c r="D4187">
        <v>0</v>
      </c>
      <c r="E4187">
        <v>0</v>
      </c>
      <c r="F4187">
        <v>0</v>
      </c>
      <c r="G4187">
        <v>0</v>
      </c>
      <c r="H4187">
        <v>0</v>
      </c>
      <c r="I4187">
        <v>0</v>
      </c>
      <c r="J4187">
        <v>0</v>
      </c>
      <c r="K4187">
        <v>0</v>
      </c>
      <c r="L4187">
        <v>0</v>
      </c>
      <c r="M4187">
        <v>0</v>
      </c>
      <c r="N4187">
        <v>0</v>
      </c>
      <c r="P4187" s="22" t="s">
        <v>34</v>
      </c>
      <c r="R4187" t="s">
        <v>103</v>
      </c>
      <c r="S4187" t="s">
        <v>69</v>
      </c>
      <c r="T4187" s="9" t="e">
        <f>VLOOKUP(A4187,Sku_list!$A$1:$D$2667,3,0)</f>
        <v>#N/A</v>
      </c>
      <c r="U4187" s="9" t="e">
        <f>VLOOKUP(A4187,Sku_list!$A$1:$D$2667,4,0)*(F4187/1000000*12)</f>
        <v>#N/A</v>
      </c>
      <c r="V4187" s="9" t="e">
        <f>VLOOKUP(A4187,Sku_list!$A$1:$D$2667,4,0)*(H4187/1000000*12)</f>
        <v>#N/A</v>
      </c>
      <c r="W4187" s="9" t="e">
        <f>VLOOKUP(A4187,Sku_list!$A$1:$D$2667,4,0)*(J4187/1000000*12)</f>
        <v>#N/A</v>
      </c>
      <c r="X4187" s="9" t="e">
        <f>VLOOKUP(A4187,Sku_list!$A$1:$D$2667,4,0)*(L4187/1000000*12)</f>
        <v>#N/A</v>
      </c>
      <c r="Y4187" s="9" t="e">
        <f>VLOOKUP(A4187,Sku_list!$A$1:$E$2667,5,0)*((J4187+F4187)/1000000000)</f>
        <v>#N/A</v>
      </c>
      <c r="AC4187" s="22">
        <f t="shared" ca="1" si="65"/>
        <v>6.6666666666666666E-2</v>
      </c>
    </row>
    <row r="4188" spans="1:29" x14ac:dyDescent="0.35">
      <c r="A4188">
        <v>1611428</v>
      </c>
      <c r="B4188" t="s">
        <v>246</v>
      </c>
      <c r="C4188" t="s">
        <v>164</v>
      </c>
      <c r="D4188">
        <v>0</v>
      </c>
      <c r="E4188">
        <v>0</v>
      </c>
      <c r="F4188">
        <v>0</v>
      </c>
      <c r="G4188">
        <v>0</v>
      </c>
      <c r="H4188">
        <v>0</v>
      </c>
      <c r="I4188">
        <v>0</v>
      </c>
      <c r="J4188">
        <v>0</v>
      </c>
      <c r="K4188">
        <v>0</v>
      </c>
      <c r="L4188">
        <v>0</v>
      </c>
      <c r="M4188">
        <v>0</v>
      </c>
      <c r="N4188">
        <v>0</v>
      </c>
      <c r="P4188" s="22" t="s">
        <v>34</v>
      </c>
      <c r="R4188" t="s">
        <v>104</v>
      </c>
      <c r="S4188" t="s">
        <v>69</v>
      </c>
      <c r="T4188" s="9" t="e">
        <f>VLOOKUP(A4188,Sku_list!$A$1:$D$2667,3,0)</f>
        <v>#N/A</v>
      </c>
      <c r="U4188" s="9" t="e">
        <f>VLOOKUP(A4188,Sku_list!$A$1:$D$2667,4,0)*(F4188/1000000*12)</f>
        <v>#N/A</v>
      </c>
      <c r="V4188" s="9" t="e">
        <f>VLOOKUP(A4188,Sku_list!$A$1:$D$2667,4,0)*(H4188/1000000*12)</f>
        <v>#N/A</v>
      </c>
      <c r="W4188" s="9" t="e">
        <f>VLOOKUP(A4188,Sku_list!$A$1:$D$2667,4,0)*(J4188/1000000*12)</f>
        <v>#N/A</v>
      </c>
      <c r="X4188" s="9" t="e">
        <f>VLOOKUP(A4188,Sku_list!$A$1:$D$2667,4,0)*(L4188/1000000*12)</f>
        <v>#N/A</v>
      </c>
      <c r="Y4188" s="9" t="e">
        <f>VLOOKUP(A4188,Sku_list!$A$1:$E$2667,5,0)*((J4188+F4188)/1000000000)</f>
        <v>#N/A</v>
      </c>
      <c r="AC4188" s="22">
        <f t="shared" ca="1" si="65"/>
        <v>6.6666666666666666E-2</v>
      </c>
    </row>
    <row r="4189" spans="1:29" x14ac:dyDescent="0.35">
      <c r="A4189">
        <v>1611428</v>
      </c>
      <c r="B4189" t="s">
        <v>246</v>
      </c>
      <c r="C4189" t="s">
        <v>165</v>
      </c>
      <c r="D4189">
        <v>0</v>
      </c>
      <c r="E4189">
        <v>0</v>
      </c>
      <c r="F4189">
        <v>0</v>
      </c>
      <c r="G4189">
        <v>0</v>
      </c>
      <c r="H4189">
        <v>0</v>
      </c>
      <c r="I4189">
        <v>0</v>
      </c>
      <c r="J4189">
        <v>0</v>
      </c>
      <c r="K4189">
        <v>0</v>
      </c>
      <c r="L4189">
        <v>0</v>
      </c>
      <c r="M4189">
        <v>0</v>
      </c>
      <c r="N4189">
        <v>0</v>
      </c>
      <c r="P4189" s="22" t="s">
        <v>34</v>
      </c>
      <c r="R4189" t="s">
        <v>105</v>
      </c>
      <c r="S4189" t="s">
        <v>83</v>
      </c>
      <c r="T4189" s="9" t="e">
        <f>VLOOKUP(A4189,Sku_list!$A$1:$D$2667,3,0)</f>
        <v>#N/A</v>
      </c>
      <c r="U4189" s="9" t="e">
        <f>VLOOKUP(A4189,Sku_list!$A$1:$D$2667,4,0)*(F4189/1000000*12)</f>
        <v>#N/A</v>
      </c>
      <c r="V4189" s="9" t="e">
        <f>VLOOKUP(A4189,Sku_list!$A$1:$D$2667,4,0)*(H4189/1000000*12)</f>
        <v>#N/A</v>
      </c>
      <c r="W4189" s="9" t="e">
        <f>VLOOKUP(A4189,Sku_list!$A$1:$D$2667,4,0)*(J4189/1000000*12)</f>
        <v>#N/A</v>
      </c>
      <c r="X4189" s="9" t="e">
        <f>VLOOKUP(A4189,Sku_list!$A$1:$D$2667,4,0)*(L4189/1000000*12)</f>
        <v>#N/A</v>
      </c>
      <c r="Y4189" s="9" t="e">
        <f>VLOOKUP(A4189,Sku_list!$A$1:$E$2667,5,0)*((J4189+F4189)/1000000000)</f>
        <v>#N/A</v>
      </c>
      <c r="AC4189" s="22">
        <f t="shared" ca="1" si="65"/>
        <v>6.6666666666666666E-2</v>
      </c>
    </row>
    <row r="4190" spans="1:29" x14ac:dyDescent="0.35">
      <c r="A4190">
        <v>1611428</v>
      </c>
      <c r="B4190" t="s">
        <v>246</v>
      </c>
      <c r="C4190" t="s">
        <v>163</v>
      </c>
      <c r="D4190">
        <v>0</v>
      </c>
      <c r="E4190">
        <v>0</v>
      </c>
      <c r="F4190">
        <v>0</v>
      </c>
      <c r="G4190">
        <v>0</v>
      </c>
      <c r="H4190">
        <v>0</v>
      </c>
      <c r="I4190">
        <v>0</v>
      </c>
      <c r="J4190">
        <v>0</v>
      </c>
      <c r="K4190">
        <v>0</v>
      </c>
      <c r="L4190">
        <v>0</v>
      </c>
      <c r="M4190">
        <v>0</v>
      </c>
      <c r="N4190">
        <v>0</v>
      </c>
      <c r="P4190" s="22" t="s">
        <v>34</v>
      </c>
      <c r="R4190" t="s">
        <v>117</v>
      </c>
      <c r="S4190" t="s">
        <v>83</v>
      </c>
      <c r="T4190" s="9" t="e">
        <f>VLOOKUP(A4190,Sku_list!$A$1:$D$2667,3,0)</f>
        <v>#N/A</v>
      </c>
      <c r="U4190" s="9" t="e">
        <f>VLOOKUP(A4190,Sku_list!$A$1:$D$2667,4,0)*(F4190/1000000*12)</f>
        <v>#N/A</v>
      </c>
      <c r="V4190" s="9" t="e">
        <f>VLOOKUP(A4190,Sku_list!$A$1:$D$2667,4,0)*(H4190/1000000*12)</f>
        <v>#N/A</v>
      </c>
      <c r="W4190" s="9" t="e">
        <f>VLOOKUP(A4190,Sku_list!$A$1:$D$2667,4,0)*(J4190/1000000*12)</f>
        <v>#N/A</v>
      </c>
      <c r="X4190" s="9" t="e">
        <f>VLOOKUP(A4190,Sku_list!$A$1:$D$2667,4,0)*(L4190/1000000*12)</f>
        <v>#N/A</v>
      </c>
      <c r="Y4190" s="9" t="e">
        <f>VLOOKUP(A4190,Sku_list!$A$1:$E$2667,5,0)*((J4190+F4190)/1000000000)</f>
        <v>#N/A</v>
      </c>
      <c r="AC4190" s="22">
        <f t="shared" ca="1" si="65"/>
        <v>6.6666666666666666E-2</v>
      </c>
    </row>
    <row r="4191" spans="1:29" x14ac:dyDescent="0.35">
      <c r="A4191">
        <v>1611428</v>
      </c>
      <c r="B4191" t="s">
        <v>246</v>
      </c>
      <c r="C4191" t="s">
        <v>166</v>
      </c>
      <c r="D4191">
        <v>0</v>
      </c>
      <c r="E4191">
        <v>0</v>
      </c>
      <c r="F4191">
        <v>0</v>
      </c>
      <c r="G4191">
        <v>0</v>
      </c>
      <c r="H4191">
        <v>0</v>
      </c>
      <c r="I4191">
        <v>0</v>
      </c>
      <c r="J4191">
        <v>0</v>
      </c>
      <c r="K4191">
        <v>0</v>
      </c>
      <c r="L4191">
        <v>0</v>
      </c>
      <c r="M4191">
        <v>0</v>
      </c>
      <c r="N4191">
        <v>0</v>
      </c>
      <c r="P4191" s="22" t="s">
        <v>34</v>
      </c>
      <c r="R4191" t="s">
        <v>118</v>
      </c>
      <c r="S4191" t="s">
        <v>85</v>
      </c>
      <c r="T4191" s="9" t="e">
        <f>VLOOKUP(A4191,Sku_list!$A$1:$D$2667,3,0)</f>
        <v>#N/A</v>
      </c>
      <c r="U4191" s="9" t="e">
        <f>VLOOKUP(A4191,Sku_list!$A$1:$D$2667,4,0)*(F4191/1000000*12)</f>
        <v>#N/A</v>
      </c>
      <c r="V4191" s="9" t="e">
        <f>VLOOKUP(A4191,Sku_list!$A$1:$D$2667,4,0)*(H4191/1000000*12)</f>
        <v>#N/A</v>
      </c>
      <c r="W4191" s="9" t="e">
        <f>VLOOKUP(A4191,Sku_list!$A$1:$D$2667,4,0)*(J4191/1000000*12)</f>
        <v>#N/A</v>
      </c>
      <c r="X4191" s="9" t="e">
        <f>VLOOKUP(A4191,Sku_list!$A$1:$D$2667,4,0)*(L4191/1000000*12)</f>
        <v>#N/A</v>
      </c>
      <c r="Y4191" s="9" t="e">
        <f>VLOOKUP(A4191,Sku_list!$A$1:$E$2667,5,0)*((J4191+F4191)/1000000000)</f>
        <v>#N/A</v>
      </c>
      <c r="AC4191" s="22">
        <f t="shared" ca="1" si="65"/>
        <v>6.6666666666666666E-2</v>
      </c>
    </row>
    <row r="4192" spans="1:29" x14ac:dyDescent="0.35">
      <c r="A4192">
        <v>1611428</v>
      </c>
      <c r="B4192" t="s">
        <v>246</v>
      </c>
      <c r="C4192" t="s">
        <v>167</v>
      </c>
      <c r="D4192">
        <v>0</v>
      </c>
      <c r="E4192">
        <v>0</v>
      </c>
      <c r="F4192">
        <v>0</v>
      </c>
      <c r="G4192">
        <v>0</v>
      </c>
      <c r="H4192">
        <v>0</v>
      </c>
      <c r="I4192">
        <v>0</v>
      </c>
      <c r="J4192">
        <v>0</v>
      </c>
      <c r="K4192">
        <v>0</v>
      </c>
      <c r="L4192">
        <v>0</v>
      </c>
      <c r="M4192">
        <v>0</v>
      </c>
      <c r="N4192">
        <v>0</v>
      </c>
      <c r="P4192" s="22" t="s">
        <v>34</v>
      </c>
      <c r="R4192" t="s">
        <v>119</v>
      </c>
      <c r="S4192" t="s">
        <v>72</v>
      </c>
      <c r="T4192" s="9" t="e">
        <f>VLOOKUP(A4192,Sku_list!$A$1:$D$2667,3,0)</f>
        <v>#N/A</v>
      </c>
      <c r="U4192" s="9" t="e">
        <f>VLOOKUP(A4192,Sku_list!$A$1:$D$2667,4,0)*(F4192/1000000*12)</f>
        <v>#N/A</v>
      </c>
      <c r="V4192" s="9" t="e">
        <f>VLOOKUP(A4192,Sku_list!$A$1:$D$2667,4,0)*(H4192/1000000*12)</f>
        <v>#N/A</v>
      </c>
      <c r="W4192" s="9" t="e">
        <f>VLOOKUP(A4192,Sku_list!$A$1:$D$2667,4,0)*(J4192/1000000*12)</f>
        <v>#N/A</v>
      </c>
      <c r="X4192" s="9" t="e">
        <f>VLOOKUP(A4192,Sku_list!$A$1:$D$2667,4,0)*(L4192/1000000*12)</f>
        <v>#N/A</v>
      </c>
      <c r="Y4192" s="9" t="e">
        <f>VLOOKUP(A4192,Sku_list!$A$1:$E$2667,5,0)*((J4192+F4192)/1000000000)</f>
        <v>#N/A</v>
      </c>
      <c r="AC4192" s="22">
        <f t="shared" ca="1" si="65"/>
        <v>6.6666666666666666E-2</v>
      </c>
    </row>
    <row r="4193" spans="1:29" x14ac:dyDescent="0.35">
      <c r="A4193">
        <v>1611428</v>
      </c>
      <c r="B4193" t="s">
        <v>246</v>
      </c>
      <c r="C4193" t="s">
        <v>61</v>
      </c>
      <c r="D4193">
        <v>0</v>
      </c>
      <c r="E4193">
        <v>0</v>
      </c>
      <c r="F4193">
        <v>0</v>
      </c>
      <c r="G4193">
        <v>0</v>
      </c>
      <c r="H4193">
        <v>0</v>
      </c>
      <c r="I4193">
        <v>0</v>
      </c>
      <c r="J4193">
        <v>0</v>
      </c>
      <c r="K4193">
        <v>0</v>
      </c>
      <c r="L4193">
        <v>0</v>
      </c>
      <c r="M4193">
        <v>0</v>
      </c>
      <c r="N4193">
        <v>0</v>
      </c>
      <c r="P4193" s="22" t="s">
        <v>34</v>
      </c>
      <c r="R4193" t="s">
        <v>5</v>
      </c>
      <c r="S4193" t="s">
        <v>85</v>
      </c>
      <c r="T4193" s="9" t="e">
        <f>VLOOKUP(A4193,Sku_list!$A$1:$D$2667,3,0)</f>
        <v>#N/A</v>
      </c>
      <c r="U4193" s="9" t="e">
        <f>VLOOKUP(A4193,Sku_list!$A$1:$D$2667,4,0)*(F4193/1000000*12)</f>
        <v>#N/A</v>
      </c>
      <c r="V4193" s="9" t="e">
        <f>VLOOKUP(A4193,Sku_list!$A$1:$D$2667,4,0)*(H4193/1000000*12)</f>
        <v>#N/A</v>
      </c>
      <c r="W4193" s="9" t="e">
        <f>VLOOKUP(A4193,Sku_list!$A$1:$D$2667,4,0)*(J4193/1000000*12)</f>
        <v>#N/A</v>
      </c>
      <c r="X4193" s="9" t="e">
        <f>VLOOKUP(A4193,Sku_list!$A$1:$D$2667,4,0)*(L4193/1000000*12)</f>
        <v>#N/A</v>
      </c>
      <c r="Y4193" s="9" t="e">
        <f>VLOOKUP(A4193,Sku_list!$A$1:$E$2667,5,0)*((J4193+F4193)/1000000000)</f>
        <v>#N/A</v>
      </c>
      <c r="AC4193" s="22">
        <f t="shared" ca="1" si="65"/>
        <v>6.6666666666666666E-2</v>
      </c>
    </row>
    <row r="4194" spans="1:29" x14ac:dyDescent="0.35">
      <c r="A4194">
        <v>1611428</v>
      </c>
      <c r="B4194" t="s">
        <v>246</v>
      </c>
      <c r="C4194" t="s">
        <v>39</v>
      </c>
      <c r="D4194">
        <v>0</v>
      </c>
      <c r="E4194">
        <v>0</v>
      </c>
      <c r="F4194">
        <v>0</v>
      </c>
      <c r="G4194">
        <v>0</v>
      </c>
      <c r="H4194">
        <v>0</v>
      </c>
      <c r="I4194">
        <v>0</v>
      </c>
      <c r="J4194">
        <v>0</v>
      </c>
      <c r="K4194">
        <v>0</v>
      </c>
      <c r="L4194">
        <v>0</v>
      </c>
      <c r="M4194">
        <v>0</v>
      </c>
      <c r="N4194">
        <v>0</v>
      </c>
      <c r="P4194" s="22" t="s">
        <v>34</v>
      </c>
      <c r="R4194" t="s">
        <v>43</v>
      </c>
      <c r="S4194" t="s">
        <v>190</v>
      </c>
      <c r="T4194" s="9" t="e">
        <f>VLOOKUP(A4194,Sku_list!$A$1:$D$2667,3,0)</f>
        <v>#N/A</v>
      </c>
      <c r="U4194" s="9" t="e">
        <f>VLOOKUP(A4194,Sku_list!$A$1:$D$2667,4,0)*(F4194/1000000*12)</f>
        <v>#N/A</v>
      </c>
      <c r="V4194" s="9" t="e">
        <f>VLOOKUP(A4194,Sku_list!$A$1:$D$2667,4,0)*(H4194/1000000*12)</f>
        <v>#N/A</v>
      </c>
      <c r="W4194" s="9" t="e">
        <f>VLOOKUP(A4194,Sku_list!$A$1:$D$2667,4,0)*(J4194/1000000*12)</f>
        <v>#N/A</v>
      </c>
      <c r="X4194" s="9" t="e">
        <f>VLOOKUP(A4194,Sku_list!$A$1:$D$2667,4,0)*(L4194/1000000*12)</f>
        <v>#N/A</v>
      </c>
      <c r="Y4194" s="9" t="e">
        <f>VLOOKUP(A4194,Sku_list!$A$1:$E$2667,5,0)*((J4194+F4194)/1000000000)</f>
        <v>#N/A</v>
      </c>
      <c r="AC4194" s="22">
        <f t="shared" ca="1" si="65"/>
        <v>6.6666666666666666E-2</v>
      </c>
    </row>
    <row r="4195" spans="1:29" x14ac:dyDescent="0.35">
      <c r="A4195">
        <v>1611428</v>
      </c>
      <c r="B4195" t="s">
        <v>246</v>
      </c>
      <c r="C4195" t="s">
        <v>65</v>
      </c>
      <c r="D4195">
        <v>0</v>
      </c>
      <c r="E4195">
        <v>0</v>
      </c>
      <c r="F4195">
        <v>0</v>
      </c>
      <c r="G4195">
        <v>0</v>
      </c>
      <c r="H4195">
        <v>0</v>
      </c>
      <c r="I4195">
        <v>0</v>
      </c>
      <c r="J4195">
        <v>0</v>
      </c>
      <c r="K4195">
        <v>0</v>
      </c>
      <c r="L4195">
        <v>0</v>
      </c>
      <c r="M4195">
        <v>0</v>
      </c>
      <c r="N4195">
        <v>0</v>
      </c>
      <c r="P4195" s="22" t="s">
        <v>34</v>
      </c>
      <c r="R4195" t="s">
        <v>300</v>
      </c>
      <c r="S4195" t="s">
        <v>83</v>
      </c>
      <c r="T4195" s="9" t="e">
        <f>VLOOKUP(A4195,Sku_list!$A$1:$D$2667,3,0)</f>
        <v>#N/A</v>
      </c>
      <c r="U4195" s="9" t="e">
        <f>VLOOKUP(A4195,Sku_list!$A$1:$D$2667,4,0)*(F4195/1000000*12)</f>
        <v>#N/A</v>
      </c>
      <c r="V4195" s="9" t="e">
        <f>VLOOKUP(A4195,Sku_list!$A$1:$D$2667,4,0)*(H4195/1000000*12)</f>
        <v>#N/A</v>
      </c>
      <c r="W4195" s="9" t="e">
        <f>VLOOKUP(A4195,Sku_list!$A$1:$D$2667,4,0)*(J4195/1000000*12)</f>
        <v>#N/A</v>
      </c>
      <c r="X4195" s="9" t="e">
        <f>VLOOKUP(A4195,Sku_list!$A$1:$D$2667,4,0)*(L4195/1000000*12)</f>
        <v>#N/A</v>
      </c>
      <c r="Y4195" s="9" t="e">
        <f>VLOOKUP(A4195,Sku_list!$A$1:$E$2667,5,0)*((J4195+F4195)/1000000000)</f>
        <v>#N/A</v>
      </c>
      <c r="AC4195" s="22">
        <f t="shared" ca="1" si="65"/>
        <v>6.6666666666666666E-2</v>
      </c>
    </row>
    <row r="4196" spans="1:29" x14ac:dyDescent="0.35">
      <c r="A4196">
        <v>1611428</v>
      </c>
      <c r="B4196" t="s">
        <v>246</v>
      </c>
      <c r="C4196" t="s">
        <v>66</v>
      </c>
      <c r="D4196">
        <v>0</v>
      </c>
      <c r="E4196">
        <v>0</v>
      </c>
      <c r="F4196">
        <v>0</v>
      </c>
      <c r="G4196">
        <v>0</v>
      </c>
      <c r="H4196">
        <v>0</v>
      </c>
      <c r="I4196">
        <v>0</v>
      </c>
      <c r="J4196">
        <v>0</v>
      </c>
      <c r="K4196">
        <v>0</v>
      </c>
      <c r="L4196">
        <v>0</v>
      </c>
      <c r="M4196">
        <v>0</v>
      </c>
      <c r="N4196">
        <v>0</v>
      </c>
      <c r="P4196" s="22" t="s">
        <v>34</v>
      </c>
      <c r="R4196" t="s">
        <v>174</v>
      </c>
      <c r="S4196" t="s">
        <v>72</v>
      </c>
      <c r="T4196" s="9" t="e">
        <f>VLOOKUP(A4196,Sku_list!$A$1:$D$2667,3,0)</f>
        <v>#N/A</v>
      </c>
      <c r="U4196" s="9" t="e">
        <f>VLOOKUP(A4196,Sku_list!$A$1:$D$2667,4,0)*(F4196/1000000*12)</f>
        <v>#N/A</v>
      </c>
      <c r="V4196" s="9" t="e">
        <f>VLOOKUP(A4196,Sku_list!$A$1:$D$2667,4,0)*(H4196/1000000*12)</f>
        <v>#N/A</v>
      </c>
      <c r="W4196" s="9" t="e">
        <f>VLOOKUP(A4196,Sku_list!$A$1:$D$2667,4,0)*(J4196/1000000*12)</f>
        <v>#N/A</v>
      </c>
      <c r="X4196" s="9" t="e">
        <f>VLOOKUP(A4196,Sku_list!$A$1:$D$2667,4,0)*(L4196/1000000*12)</f>
        <v>#N/A</v>
      </c>
      <c r="Y4196" s="9" t="e">
        <f>VLOOKUP(A4196,Sku_list!$A$1:$E$2667,5,0)*((J4196+F4196)/1000000000)</f>
        <v>#N/A</v>
      </c>
      <c r="AC4196" s="22">
        <f t="shared" ca="1" si="65"/>
        <v>6.6666666666666666E-2</v>
      </c>
    </row>
    <row r="4197" spans="1:29" x14ac:dyDescent="0.35">
      <c r="A4197">
        <v>1611428</v>
      </c>
      <c r="B4197" t="s">
        <v>246</v>
      </c>
      <c r="C4197" t="s">
        <v>67</v>
      </c>
      <c r="D4197">
        <v>0</v>
      </c>
      <c r="E4197">
        <v>0</v>
      </c>
      <c r="F4197">
        <v>0</v>
      </c>
      <c r="G4197">
        <v>0</v>
      </c>
      <c r="H4197">
        <v>0</v>
      </c>
      <c r="I4197">
        <v>0</v>
      </c>
      <c r="J4197">
        <v>0</v>
      </c>
      <c r="K4197">
        <v>0</v>
      </c>
      <c r="L4197">
        <v>0</v>
      </c>
      <c r="M4197">
        <v>0</v>
      </c>
      <c r="N4197">
        <v>0</v>
      </c>
      <c r="P4197" s="22" t="s">
        <v>34</v>
      </c>
      <c r="R4197" t="s">
        <v>176</v>
      </c>
      <c r="S4197" t="s">
        <v>72</v>
      </c>
      <c r="T4197" s="9" t="e">
        <f>VLOOKUP(A4197,Sku_list!$A$1:$D$2667,3,0)</f>
        <v>#N/A</v>
      </c>
      <c r="U4197" s="9" t="e">
        <f>VLOOKUP(A4197,Sku_list!$A$1:$D$2667,4,0)*(F4197/1000000*12)</f>
        <v>#N/A</v>
      </c>
      <c r="V4197" s="9" t="e">
        <f>VLOOKUP(A4197,Sku_list!$A$1:$D$2667,4,0)*(H4197/1000000*12)</f>
        <v>#N/A</v>
      </c>
      <c r="W4197" s="9" t="e">
        <f>VLOOKUP(A4197,Sku_list!$A$1:$D$2667,4,0)*(J4197/1000000*12)</f>
        <v>#N/A</v>
      </c>
      <c r="X4197" s="9" t="e">
        <f>VLOOKUP(A4197,Sku_list!$A$1:$D$2667,4,0)*(L4197/1000000*12)</f>
        <v>#N/A</v>
      </c>
      <c r="Y4197" s="9" t="e">
        <f>VLOOKUP(A4197,Sku_list!$A$1:$E$2667,5,0)*((J4197+F4197)/1000000000)</f>
        <v>#N/A</v>
      </c>
      <c r="AC4197" s="22">
        <f t="shared" ca="1" si="65"/>
        <v>6.6666666666666666E-2</v>
      </c>
    </row>
    <row r="4198" spans="1:29" x14ac:dyDescent="0.35">
      <c r="A4198">
        <v>1611428</v>
      </c>
      <c r="B4198" t="s">
        <v>246</v>
      </c>
      <c r="C4198" t="s">
        <v>68</v>
      </c>
      <c r="D4198">
        <v>0</v>
      </c>
      <c r="E4198">
        <v>0</v>
      </c>
      <c r="F4198">
        <v>0</v>
      </c>
      <c r="G4198">
        <v>0</v>
      </c>
      <c r="H4198">
        <v>0</v>
      </c>
      <c r="I4198">
        <v>0</v>
      </c>
      <c r="J4198">
        <v>0</v>
      </c>
      <c r="K4198">
        <v>0</v>
      </c>
      <c r="L4198">
        <v>0</v>
      </c>
      <c r="M4198">
        <v>0</v>
      </c>
      <c r="N4198">
        <v>0</v>
      </c>
      <c r="P4198" s="22" t="s">
        <v>34</v>
      </c>
      <c r="R4198" t="s">
        <v>177</v>
      </c>
      <c r="S4198" t="s">
        <v>72</v>
      </c>
      <c r="T4198" s="9" t="e">
        <f>VLOOKUP(A4198,Sku_list!$A$1:$D$2667,3,0)</f>
        <v>#N/A</v>
      </c>
      <c r="U4198" s="9" t="e">
        <f>VLOOKUP(A4198,Sku_list!$A$1:$D$2667,4,0)*(F4198/1000000*12)</f>
        <v>#N/A</v>
      </c>
      <c r="V4198" s="9" t="e">
        <f>VLOOKUP(A4198,Sku_list!$A$1:$D$2667,4,0)*(H4198/1000000*12)</f>
        <v>#N/A</v>
      </c>
      <c r="W4198" s="9" t="e">
        <f>VLOOKUP(A4198,Sku_list!$A$1:$D$2667,4,0)*(J4198/1000000*12)</f>
        <v>#N/A</v>
      </c>
      <c r="X4198" s="9" t="e">
        <f>VLOOKUP(A4198,Sku_list!$A$1:$D$2667,4,0)*(L4198/1000000*12)</f>
        <v>#N/A</v>
      </c>
      <c r="Y4198" s="9" t="e">
        <f>VLOOKUP(A4198,Sku_list!$A$1:$E$2667,5,0)*((J4198+F4198)/1000000000)</f>
        <v>#N/A</v>
      </c>
      <c r="AC4198" s="22">
        <f t="shared" ca="1" si="65"/>
        <v>6.6666666666666666E-2</v>
      </c>
    </row>
    <row r="4199" spans="1:29" x14ac:dyDescent="0.35">
      <c r="A4199">
        <v>1611428</v>
      </c>
      <c r="B4199" t="s">
        <v>246</v>
      </c>
      <c r="C4199" t="s">
        <v>44</v>
      </c>
      <c r="D4199">
        <v>0</v>
      </c>
      <c r="E4199">
        <v>0</v>
      </c>
      <c r="F4199">
        <v>0</v>
      </c>
      <c r="G4199">
        <v>0</v>
      </c>
      <c r="H4199">
        <v>0</v>
      </c>
      <c r="I4199">
        <v>0</v>
      </c>
      <c r="J4199">
        <v>0</v>
      </c>
      <c r="K4199">
        <v>0</v>
      </c>
      <c r="L4199">
        <v>0</v>
      </c>
      <c r="M4199">
        <v>0</v>
      </c>
      <c r="N4199">
        <v>0</v>
      </c>
      <c r="P4199" s="22" t="s">
        <v>34</v>
      </c>
      <c r="R4199" t="s">
        <v>45</v>
      </c>
      <c r="S4199" t="s">
        <v>193</v>
      </c>
      <c r="T4199" s="9" t="e">
        <f>VLOOKUP(A4199,Sku_list!$A$1:$D$2667,3,0)</f>
        <v>#N/A</v>
      </c>
      <c r="U4199" s="9" t="e">
        <f>VLOOKUP(A4199,Sku_list!$A$1:$D$2667,4,0)*(F4199/1000000*12)</f>
        <v>#N/A</v>
      </c>
      <c r="V4199" s="9" t="e">
        <f>VLOOKUP(A4199,Sku_list!$A$1:$D$2667,4,0)*(H4199/1000000*12)</f>
        <v>#N/A</v>
      </c>
      <c r="W4199" s="9" t="e">
        <f>VLOOKUP(A4199,Sku_list!$A$1:$D$2667,4,0)*(J4199/1000000*12)</f>
        <v>#N/A</v>
      </c>
      <c r="X4199" s="9" t="e">
        <f>VLOOKUP(A4199,Sku_list!$A$1:$D$2667,4,0)*(L4199/1000000*12)</f>
        <v>#N/A</v>
      </c>
      <c r="Y4199" s="9" t="e">
        <f>VLOOKUP(A4199,Sku_list!$A$1:$E$2667,5,0)*((J4199+F4199)/1000000000)</f>
        <v>#N/A</v>
      </c>
      <c r="AC4199" s="22">
        <f t="shared" ca="1" si="65"/>
        <v>6.6666666666666666E-2</v>
      </c>
    </row>
    <row r="4200" spans="1:29" x14ac:dyDescent="0.35">
      <c r="A4200">
        <v>1611428</v>
      </c>
      <c r="B4200" t="s">
        <v>246</v>
      </c>
      <c r="C4200" t="s">
        <v>272</v>
      </c>
      <c r="D4200">
        <v>0</v>
      </c>
      <c r="E4200">
        <v>0</v>
      </c>
      <c r="F4200">
        <v>0</v>
      </c>
      <c r="G4200">
        <v>0</v>
      </c>
      <c r="H4200">
        <v>0</v>
      </c>
      <c r="I4200">
        <v>0</v>
      </c>
      <c r="J4200">
        <v>0</v>
      </c>
      <c r="K4200">
        <v>0</v>
      </c>
      <c r="L4200">
        <v>0</v>
      </c>
      <c r="M4200">
        <v>0</v>
      </c>
      <c r="N4200">
        <v>0</v>
      </c>
      <c r="P4200" s="22" t="s">
        <v>34</v>
      </c>
      <c r="R4200" t="s">
        <v>99</v>
      </c>
      <c r="S4200" t="s">
        <v>173</v>
      </c>
      <c r="T4200" s="9" t="e">
        <f>VLOOKUP(A4200,Sku_list!$A$1:$D$2667,3,0)</f>
        <v>#N/A</v>
      </c>
      <c r="U4200" s="9" t="e">
        <f>VLOOKUP(A4200,Sku_list!$A$1:$D$2667,4,0)*(F4200/1000000*12)</f>
        <v>#N/A</v>
      </c>
      <c r="V4200" s="9" t="e">
        <f>VLOOKUP(A4200,Sku_list!$A$1:$D$2667,4,0)*(H4200/1000000*12)</f>
        <v>#N/A</v>
      </c>
      <c r="W4200" s="9" t="e">
        <f>VLOOKUP(A4200,Sku_list!$A$1:$D$2667,4,0)*(J4200/1000000*12)</f>
        <v>#N/A</v>
      </c>
      <c r="X4200" s="9" t="e">
        <f>VLOOKUP(A4200,Sku_list!$A$1:$D$2667,4,0)*(L4200/1000000*12)</f>
        <v>#N/A</v>
      </c>
      <c r="Y4200" s="9" t="e">
        <f>VLOOKUP(A4200,Sku_list!$A$1:$E$2667,5,0)*((J4200+F4200)/1000000000)</f>
        <v>#N/A</v>
      </c>
      <c r="AC4200" s="22">
        <f t="shared" ca="1" si="65"/>
        <v>6.6666666666666666E-2</v>
      </c>
    </row>
    <row r="4201" spans="1:29" x14ac:dyDescent="0.35">
      <c r="A4201">
        <v>1611428</v>
      </c>
      <c r="B4201" t="s">
        <v>246</v>
      </c>
      <c r="C4201" t="s">
        <v>273</v>
      </c>
      <c r="D4201">
        <v>0</v>
      </c>
      <c r="E4201">
        <v>0</v>
      </c>
      <c r="F4201">
        <v>0</v>
      </c>
      <c r="G4201">
        <v>0</v>
      </c>
      <c r="H4201">
        <v>0</v>
      </c>
      <c r="I4201">
        <v>0</v>
      </c>
      <c r="J4201">
        <v>0</v>
      </c>
      <c r="K4201">
        <v>0</v>
      </c>
      <c r="L4201">
        <v>0</v>
      </c>
      <c r="M4201">
        <v>0</v>
      </c>
      <c r="N4201">
        <v>0</v>
      </c>
      <c r="P4201" s="22" t="s">
        <v>34</v>
      </c>
      <c r="R4201" t="s">
        <v>275</v>
      </c>
      <c r="S4201" t="s">
        <v>308</v>
      </c>
      <c r="T4201" s="9" t="e">
        <f>VLOOKUP(A4201,Sku_list!$A$1:$D$2667,3,0)</f>
        <v>#N/A</v>
      </c>
      <c r="U4201" s="9" t="e">
        <f>VLOOKUP(A4201,Sku_list!$A$1:$D$2667,4,0)*(F4201/1000000*12)</f>
        <v>#N/A</v>
      </c>
      <c r="V4201" s="9" t="e">
        <f>VLOOKUP(A4201,Sku_list!$A$1:$D$2667,4,0)*(H4201/1000000*12)</f>
        <v>#N/A</v>
      </c>
      <c r="W4201" s="9" t="e">
        <f>VLOOKUP(A4201,Sku_list!$A$1:$D$2667,4,0)*(J4201/1000000*12)</f>
        <v>#N/A</v>
      </c>
      <c r="X4201" s="9" t="e">
        <f>VLOOKUP(A4201,Sku_list!$A$1:$D$2667,4,0)*(L4201/1000000*12)</f>
        <v>#N/A</v>
      </c>
      <c r="Y4201" s="9" t="e">
        <f>VLOOKUP(A4201,Sku_list!$A$1:$E$2667,5,0)*((J4201+F4201)/1000000000)</f>
        <v>#N/A</v>
      </c>
      <c r="AC4201" s="22">
        <f t="shared" ca="1" si="65"/>
        <v>6.6666666666666666E-2</v>
      </c>
    </row>
    <row r="4202" spans="1:29" x14ac:dyDescent="0.35">
      <c r="A4202">
        <v>1611439</v>
      </c>
      <c r="B4202" t="s">
        <v>74</v>
      </c>
      <c r="C4202" t="s">
        <v>3</v>
      </c>
      <c r="D4202">
        <v>0</v>
      </c>
      <c r="E4202">
        <v>0</v>
      </c>
      <c r="F4202">
        <v>0</v>
      </c>
      <c r="G4202">
        <v>0</v>
      </c>
      <c r="H4202">
        <v>0</v>
      </c>
      <c r="I4202">
        <v>0</v>
      </c>
      <c r="J4202">
        <v>0</v>
      </c>
      <c r="K4202">
        <v>0</v>
      </c>
      <c r="L4202">
        <v>0</v>
      </c>
      <c r="M4202">
        <v>0</v>
      </c>
      <c r="N4202">
        <v>0</v>
      </c>
      <c r="P4202" s="22" t="s">
        <v>34</v>
      </c>
      <c r="R4202" t="s">
        <v>4</v>
      </c>
      <c r="S4202" t="s">
        <v>173</v>
      </c>
      <c r="T4202" s="9" t="e">
        <f>VLOOKUP(A4202,Sku_list!$A$1:$D$2667,3,0)</f>
        <v>#N/A</v>
      </c>
      <c r="U4202" s="9" t="e">
        <f>VLOOKUP(A4202,Sku_list!$A$1:$D$2667,4,0)*(F4202/1000000*12)</f>
        <v>#N/A</v>
      </c>
      <c r="V4202" s="9" t="e">
        <f>VLOOKUP(A4202,Sku_list!$A$1:$D$2667,4,0)*(H4202/1000000*12)</f>
        <v>#N/A</v>
      </c>
      <c r="W4202" s="9" t="e">
        <f>VLOOKUP(A4202,Sku_list!$A$1:$D$2667,4,0)*(J4202/1000000*12)</f>
        <v>#N/A</v>
      </c>
      <c r="X4202" s="9" t="e">
        <f>VLOOKUP(A4202,Sku_list!$A$1:$D$2667,4,0)*(L4202/1000000*12)</f>
        <v>#N/A</v>
      </c>
      <c r="Y4202" s="9" t="e">
        <f>VLOOKUP(A4202,Sku_list!$A$1:$E$2667,5,0)*((J4202+F4202)/1000000000)</f>
        <v>#N/A</v>
      </c>
      <c r="AC4202" s="22">
        <f t="shared" ca="1" si="65"/>
        <v>6.6666666666666666E-2</v>
      </c>
    </row>
    <row r="4203" spans="1:29" x14ac:dyDescent="0.35">
      <c r="A4203">
        <v>1611439</v>
      </c>
      <c r="B4203" t="s">
        <v>74</v>
      </c>
      <c r="C4203" t="s">
        <v>191</v>
      </c>
      <c r="D4203">
        <v>0</v>
      </c>
      <c r="E4203">
        <v>147</v>
      </c>
      <c r="F4203">
        <v>0</v>
      </c>
      <c r="G4203">
        <v>0</v>
      </c>
      <c r="H4203">
        <v>0</v>
      </c>
      <c r="I4203">
        <v>0</v>
      </c>
      <c r="J4203">
        <v>0</v>
      </c>
      <c r="K4203">
        <v>0</v>
      </c>
      <c r="L4203">
        <v>0</v>
      </c>
      <c r="M4203">
        <v>0</v>
      </c>
      <c r="N4203">
        <v>0</v>
      </c>
      <c r="P4203" s="22" t="s">
        <v>34</v>
      </c>
      <c r="R4203" t="s">
        <v>99</v>
      </c>
      <c r="S4203" t="s">
        <v>173</v>
      </c>
      <c r="T4203" s="9" t="e">
        <f>VLOOKUP(A4203,Sku_list!$A$1:$D$2667,3,0)</f>
        <v>#N/A</v>
      </c>
      <c r="U4203" s="9" t="e">
        <f>VLOOKUP(A4203,Sku_list!$A$1:$D$2667,4,0)*(F4203/1000000*12)</f>
        <v>#N/A</v>
      </c>
      <c r="V4203" s="9" t="e">
        <f>VLOOKUP(A4203,Sku_list!$A$1:$D$2667,4,0)*(H4203/1000000*12)</f>
        <v>#N/A</v>
      </c>
      <c r="W4203" s="9" t="e">
        <f>VLOOKUP(A4203,Sku_list!$A$1:$D$2667,4,0)*(J4203/1000000*12)</f>
        <v>#N/A</v>
      </c>
      <c r="X4203" s="9" t="e">
        <f>VLOOKUP(A4203,Sku_list!$A$1:$D$2667,4,0)*(L4203/1000000*12)</f>
        <v>#N/A</v>
      </c>
      <c r="Y4203" s="9" t="e">
        <f>VLOOKUP(A4203,Sku_list!$A$1:$E$2667,5,0)*((J4203+F4203)/1000000000)</f>
        <v>#N/A</v>
      </c>
      <c r="AC4203" s="22">
        <f t="shared" ca="1" si="65"/>
        <v>6.6666666666666666E-2</v>
      </c>
    </row>
    <row r="4204" spans="1:29" x14ac:dyDescent="0.35">
      <c r="A4204">
        <v>1611439</v>
      </c>
      <c r="B4204" t="s">
        <v>74</v>
      </c>
      <c r="C4204" t="s">
        <v>139</v>
      </c>
      <c r="D4204">
        <v>0</v>
      </c>
      <c r="E4204">
        <v>150</v>
      </c>
      <c r="F4204">
        <v>0</v>
      </c>
      <c r="G4204">
        <v>258</v>
      </c>
      <c r="H4204">
        <v>301</v>
      </c>
      <c r="I4204">
        <v>0</v>
      </c>
      <c r="J4204">
        <v>44</v>
      </c>
      <c r="K4204">
        <v>20</v>
      </c>
      <c r="L4204">
        <v>0</v>
      </c>
      <c r="M4204">
        <v>-345</v>
      </c>
      <c r="N4204">
        <v>345</v>
      </c>
      <c r="P4204" s="22" t="s">
        <v>34</v>
      </c>
      <c r="R4204" t="s">
        <v>70</v>
      </c>
      <c r="S4204" t="s">
        <v>69</v>
      </c>
      <c r="T4204" s="9" t="e">
        <f>VLOOKUP(A4204,Sku_list!$A$1:$D$2667,3,0)</f>
        <v>#N/A</v>
      </c>
      <c r="U4204" s="9" t="e">
        <f>VLOOKUP(A4204,Sku_list!$A$1:$D$2667,4,0)*(F4204/1000000*12)</f>
        <v>#N/A</v>
      </c>
      <c r="V4204" s="9" t="e">
        <f>VLOOKUP(A4204,Sku_list!$A$1:$D$2667,4,0)*(H4204/1000000*12)</f>
        <v>#N/A</v>
      </c>
      <c r="W4204" s="9" t="e">
        <f>VLOOKUP(A4204,Sku_list!$A$1:$D$2667,4,0)*(J4204/1000000*12)</f>
        <v>#N/A</v>
      </c>
      <c r="X4204" s="9" t="e">
        <f>VLOOKUP(A4204,Sku_list!$A$1:$D$2667,4,0)*(L4204/1000000*12)</f>
        <v>#N/A</v>
      </c>
      <c r="Y4204" s="9" t="e">
        <f>VLOOKUP(A4204,Sku_list!$A$1:$E$2667,5,0)*((J4204+F4204)/1000000000)</f>
        <v>#N/A</v>
      </c>
      <c r="AC4204" s="22">
        <f t="shared" ca="1" si="65"/>
        <v>6.6666666666666666E-2</v>
      </c>
    </row>
    <row r="4205" spans="1:29" x14ac:dyDescent="0.35">
      <c r="A4205">
        <v>1611439</v>
      </c>
      <c r="B4205" t="s">
        <v>74</v>
      </c>
      <c r="C4205" t="s">
        <v>140</v>
      </c>
      <c r="D4205">
        <v>0</v>
      </c>
      <c r="E4205">
        <v>0</v>
      </c>
      <c r="F4205">
        <v>6</v>
      </c>
      <c r="G4205">
        <v>738</v>
      </c>
      <c r="H4205">
        <v>225</v>
      </c>
      <c r="I4205">
        <v>0</v>
      </c>
      <c r="J4205">
        <v>153</v>
      </c>
      <c r="K4205">
        <v>60</v>
      </c>
      <c r="L4205">
        <v>0</v>
      </c>
      <c r="M4205">
        <v>-384</v>
      </c>
      <c r="N4205">
        <v>384</v>
      </c>
      <c r="P4205" s="22" t="s">
        <v>34</v>
      </c>
      <c r="R4205" t="s">
        <v>71</v>
      </c>
      <c r="S4205" t="s">
        <v>72</v>
      </c>
      <c r="T4205" s="9" t="e">
        <f>VLOOKUP(A4205,Sku_list!$A$1:$D$2667,3,0)</f>
        <v>#N/A</v>
      </c>
      <c r="U4205" s="9" t="e">
        <f>VLOOKUP(A4205,Sku_list!$A$1:$D$2667,4,0)*(F4205/1000000*12)</f>
        <v>#N/A</v>
      </c>
      <c r="V4205" s="9" t="e">
        <f>VLOOKUP(A4205,Sku_list!$A$1:$D$2667,4,0)*(H4205/1000000*12)</f>
        <v>#N/A</v>
      </c>
      <c r="W4205" s="9" t="e">
        <f>VLOOKUP(A4205,Sku_list!$A$1:$D$2667,4,0)*(J4205/1000000*12)</f>
        <v>#N/A</v>
      </c>
      <c r="X4205" s="9" t="e">
        <f>VLOOKUP(A4205,Sku_list!$A$1:$D$2667,4,0)*(L4205/1000000*12)</f>
        <v>#N/A</v>
      </c>
      <c r="Y4205" s="9" t="e">
        <f>VLOOKUP(A4205,Sku_list!$A$1:$E$2667,5,0)*((J4205+F4205)/1000000000)</f>
        <v>#N/A</v>
      </c>
      <c r="AC4205" s="22">
        <f t="shared" ca="1" si="65"/>
        <v>6.6666666666666666E-2</v>
      </c>
    </row>
    <row r="4206" spans="1:29" x14ac:dyDescent="0.35">
      <c r="A4206">
        <v>1611439</v>
      </c>
      <c r="B4206" t="s">
        <v>74</v>
      </c>
      <c r="C4206" t="s">
        <v>141</v>
      </c>
      <c r="D4206">
        <v>0</v>
      </c>
      <c r="E4206">
        <v>0</v>
      </c>
      <c r="F4206">
        <v>600</v>
      </c>
      <c r="G4206">
        <v>219</v>
      </c>
      <c r="H4206">
        <v>174</v>
      </c>
      <c r="I4206">
        <v>0</v>
      </c>
      <c r="J4206">
        <v>69</v>
      </c>
      <c r="K4206">
        <v>639</v>
      </c>
      <c r="L4206">
        <v>0</v>
      </c>
      <c r="M4206">
        <v>-843</v>
      </c>
      <c r="N4206">
        <v>843</v>
      </c>
      <c r="P4206" s="22" t="s">
        <v>34</v>
      </c>
      <c r="R4206" t="s">
        <v>82</v>
      </c>
      <c r="S4206" t="s">
        <v>83</v>
      </c>
      <c r="T4206" s="9" t="e">
        <f>VLOOKUP(A4206,Sku_list!$A$1:$D$2667,3,0)</f>
        <v>#N/A</v>
      </c>
      <c r="U4206" s="9" t="e">
        <f>VLOOKUP(A4206,Sku_list!$A$1:$D$2667,4,0)*(F4206/1000000*12)</f>
        <v>#N/A</v>
      </c>
      <c r="V4206" s="9" t="e">
        <f>VLOOKUP(A4206,Sku_list!$A$1:$D$2667,4,0)*(H4206/1000000*12)</f>
        <v>#N/A</v>
      </c>
      <c r="W4206" s="9" t="e">
        <f>VLOOKUP(A4206,Sku_list!$A$1:$D$2667,4,0)*(J4206/1000000*12)</f>
        <v>#N/A</v>
      </c>
      <c r="X4206" s="9" t="e">
        <f>VLOOKUP(A4206,Sku_list!$A$1:$D$2667,4,0)*(L4206/1000000*12)</f>
        <v>#N/A</v>
      </c>
      <c r="Y4206" s="9" t="e">
        <f>VLOOKUP(A4206,Sku_list!$A$1:$E$2667,5,0)*((J4206+F4206)/1000000000)</f>
        <v>#N/A</v>
      </c>
      <c r="AC4206" s="22">
        <f t="shared" ca="1" si="65"/>
        <v>6.6666666666666666E-2</v>
      </c>
    </row>
    <row r="4207" spans="1:29" x14ac:dyDescent="0.35">
      <c r="A4207">
        <v>1611439</v>
      </c>
      <c r="B4207" t="s">
        <v>74</v>
      </c>
      <c r="C4207" t="s">
        <v>142</v>
      </c>
      <c r="D4207">
        <v>0</v>
      </c>
      <c r="E4207">
        <v>30</v>
      </c>
      <c r="F4207">
        <v>0</v>
      </c>
      <c r="G4207">
        <v>186</v>
      </c>
      <c r="H4207">
        <v>153</v>
      </c>
      <c r="I4207">
        <v>0</v>
      </c>
      <c r="J4207">
        <v>87</v>
      </c>
      <c r="K4207">
        <v>39</v>
      </c>
      <c r="L4207">
        <v>0</v>
      </c>
      <c r="M4207">
        <v>-240</v>
      </c>
      <c r="N4207">
        <v>240</v>
      </c>
      <c r="P4207" s="22" t="s">
        <v>34</v>
      </c>
      <c r="R4207" t="s">
        <v>84</v>
      </c>
      <c r="S4207" t="s">
        <v>85</v>
      </c>
      <c r="T4207" s="9" t="e">
        <f>VLOOKUP(A4207,Sku_list!$A$1:$D$2667,3,0)</f>
        <v>#N/A</v>
      </c>
      <c r="U4207" s="9" t="e">
        <f>VLOOKUP(A4207,Sku_list!$A$1:$D$2667,4,0)*(F4207/1000000*12)</f>
        <v>#N/A</v>
      </c>
      <c r="V4207" s="9" t="e">
        <f>VLOOKUP(A4207,Sku_list!$A$1:$D$2667,4,0)*(H4207/1000000*12)</f>
        <v>#N/A</v>
      </c>
      <c r="W4207" s="9" t="e">
        <f>VLOOKUP(A4207,Sku_list!$A$1:$D$2667,4,0)*(J4207/1000000*12)</f>
        <v>#N/A</v>
      </c>
      <c r="X4207" s="9" t="e">
        <f>VLOOKUP(A4207,Sku_list!$A$1:$D$2667,4,0)*(L4207/1000000*12)</f>
        <v>#N/A</v>
      </c>
      <c r="Y4207" s="9" t="e">
        <f>VLOOKUP(A4207,Sku_list!$A$1:$E$2667,5,0)*((J4207+F4207)/1000000000)</f>
        <v>#N/A</v>
      </c>
      <c r="AC4207" s="22">
        <f t="shared" ca="1" si="65"/>
        <v>6.6666666666666666E-2</v>
      </c>
    </row>
    <row r="4208" spans="1:29" x14ac:dyDescent="0.35">
      <c r="A4208">
        <v>1611439</v>
      </c>
      <c r="B4208" t="s">
        <v>74</v>
      </c>
      <c r="C4208" t="s">
        <v>143</v>
      </c>
      <c r="D4208">
        <v>0</v>
      </c>
      <c r="E4208">
        <v>0</v>
      </c>
      <c r="F4208">
        <v>0</v>
      </c>
      <c r="G4208">
        <v>180</v>
      </c>
      <c r="H4208">
        <v>132</v>
      </c>
      <c r="I4208">
        <v>0</v>
      </c>
      <c r="J4208">
        <v>201</v>
      </c>
      <c r="K4208">
        <v>156</v>
      </c>
      <c r="L4208">
        <v>0</v>
      </c>
      <c r="M4208">
        <v>-333</v>
      </c>
      <c r="N4208">
        <v>333</v>
      </c>
      <c r="P4208" s="22" t="s">
        <v>34</v>
      </c>
      <c r="R4208" t="s">
        <v>86</v>
      </c>
      <c r="S4208" t="s">
        <v>85</v>
      </c>
      <c r="T4208" s="9" t="e">
        <f>VLOOKUP(A4208,Sku_list!$A$1:$D$2667,3,0)</f>
        <v>#N/A</v>
      </c>
      <c r="U4208" s="9" t="e">
        <f>VLOOKUP(A4208,Sku_list!$A$1:$D$2667,4,0)*(F4208/1000000*12)</f>
        <v>#N/A</v>
      </c>
      <c r="V4208" s="9" t="e">
        <f>VLOOKUP(A4208,Sku_list!$A$1:$D$2667,4,0)*(H4208/1000000*12)</f>
        <v>#N/A</v>
      </c>
      <c r="W4208" s="9" t="e">
        <f>VLOOKUP(A4208,Sku_list!$A$1:$D$2667,4,0)*(J4208/1000000*12)</f>
        <v>#N/A</v>
      </c>
      <c r="X4208" s="9" t="e">
        <f>VLOOKUP(A4208,Sku_list!$A$1:$D$2667,4,0)*(L4208/1000000*12)</f>
        <v>#N/A</v>
      </c>
      <c r="Y4208" s="9" t="e">
        <f>VLOOKUP(A4208,Sku_list!$A$1:$E$2667,5,0)*((J4208+F4208)/1000000000)</f>
        <v>#N/A</v>
      </c>
      <c r="AC4208" s="22">
        <f t="shared" ca="1" si="65"/>
        <v>6.6666666666666666E-2</v>
      </c>
    </row>
    <row r="4209" spans="1:29" x14ac:dyDescent="0.35">
      <c r="A4209">
        <v>1611439</v>
      </c>
      <c r="B4209" t="s">
        <v>74</v>
      </c>
      <c r="C4209" t="s">
        <v>144</v>
      </c>
      <c r="D4209">
        <v>0</v>
      </c>
      <c r="E4209">
        <v>24</v>
      </c>
      <c r="F4209">
        <v>0</v>
      </c>
      <c r="G4209">
        <v>433</v>
      </c>
      <c r="H4209">
        <v>103</v>
      </c>
      <c r="I4209">
        <v>0</v>
      </c>
      <c r="J4209">
        <v>68</v>
      </c>
      <c r="K4209">
        <v>20</v>
      </c>
      <c r="L4209">
        <v>0</v>
      </c>
      <c r="M4209">
        <v>-171</v>
      </c>
      <c r="N4209">
        <v>171</v>
      </c>
      <c r="P4209" s="22" t="s">
        <v>34</v>
      </c>
      <c r="R4209" t="s">
        <v>87</v>
      </c>
      <c r="S4209" t="s">
        <v>72</v>
      </c>
      <c r="T4209" s="9" t="e">
        <f>VLOOKUP(A4209,Sku_list!$A$1:$D$2667,3,0)</f>
        <v>#N/A</v>
      </c>
      <c r="U4209" s="9" t="e">
        <f>VLOOKUP(A4209,Sku_list!$A$1:$D$2667,4,0)*(F4209/1000000*12)</f>
        <v>#N/A</v>
      </c>
      <c r="V4209" s="9" t="e">
        <f>VLOOKUP(A4209,Sku_list!$A$1:$D$2667,4,0)*(H4209/1000000*12)</f>
        <v>#N/A</v>
      </c>
      <c r="W4209" s="9" t="e">
        <f>VLOOKUP(A4209,Sku_list!$A$1:$D$2667,4,0)*(J4209/1000000*12)</f>
        <v>#N/A</v>
      </c>
      <c r="X4209" s="9" t="e">
        <f>VLOOKUP(A4209,Sku_list!$A$1:$D$2667,4,0)*(L4209/1000000*12)</f>
        <v>#N/A</v>
      </c>
      <c r="Y4209" s="9" t="e">
        <f>VLOOKUP(A4209,Sku_list!$A$1:$E$2667,5,0)*((J4209+F4209)/1000000000)</f>
        <v>#N/A</v>
      </c>
      <c r="AC4209" s="22">
        <f t="shared" ca="1" si="65"/>
        <v>6.6666666666666666E-2</v>
      </c>
    </row>
    <row r="4210" spans="1:29" x14ac:dyDescent="0.35">
      <c r="A4210">
        <v>1611439</v>
      </c>
      <c r="B4210" t="s">
        <v>74</v>
      </c>
      <c r="C4210" t="s">
        <v>145</v>
      </c>
      <c r="D4210">
        <v>0</v>
      </c>
      <c r="E4210">
        <v>0</v>
      </c>
      <c r="F4210">
        <v>0</v>
      </c>
      <c r="G4210">
        <v>150</v>
      </c>
      <c r="H4210">
        <v>30</v>
      </c>
      <c r="I4210">
        <v>0</v>
      </c>
      <c r="J4210">
        <v>2</v>
      </c>
      <c r="K4210">
        <v>52</v>
      </c>
      <c r="L4210">
        <v>0</v>
      </c>
      <c r="M4210">
        <v>-32</v>
      </c>
      <c r="N4210">
        <v>32</v>
      </c>
      <c r="P4210" s="22" t="s">
        <v>34</v>
      </c>
      <c r="R4210" t="s">
        <v>88</v>
      </c>
      <c r="S4210" t="s">
        <v>83</v>
      </c>
      <c r="T4210" s="9" t="e">
        <f>VLOOKUP(A4210,Sku_list!$A$1:$D$2667,3,0)</f>
        <v>#N/A</v>
      </c>
      <c r="U4210" s="9" t="e">
        <f>VLOOKUP(A4210,Sku_list!$A$1:$D$2667,4,0)*(F4210/1000000*12)</f>
        <v>#N/A</v>
      </c>
      <c r="V4210" s="9" t="e">
        <f>VLOOKUP(A4210,Sku_list!$A$1:$D$2667,4,0)*(H4210/1000000*12)</f>
        <v>#N/A</v>
      </c>
      <c r="W4210" s="9" t="e">
        <f>VLOOKUP(A4210,Sku_list!$A$1:$D$2667,4,0)*(J4210/1000000*12)</f>
        <v>#N/A</v>
      </c>
      <c r="X4210" s="9" t="e">
        <f>VLOOKUP(A4210,Sku_list!$A$1:$D$2667,4,0)*(L4210/1000000*12)</f>
        <v>#N/A</v>
      </c>
      <c r="Y4210" s="9" t="e">
        <f>VLOOKUP(A4210,Sku_list!$A$1:$E$2667,5,0)*((J4210+F4210)/1000000000)</f>
        <v>#N/A</v>
      </c>
      <c r="AC4210" s="22">
        <f t="shared" ca="1" si="65"/>
        <v>6.6666666666666666E-2</v>
      </c>
    </row>
    <row r="4211" spans="1:29" x14ac:dyDescent="0.35">
      <c r="A4211">
        <v>1611439</v>
      </c>
      <c r="B4211" t="s">
        <v>74</v>
      </c>
      <c r="C4211" t="s">
        <v>146</v>
      </c>
      <c r="D4211">
        <v>0</v>
      </c>
      <c r="E4211">
        <v>141</v>
      </c>
      <c r="F4211">
        <v>0</v>
      </c>
      <c r="G4211">
        <v>438</v>
      </c>
      <c r="H4211">
        <v>318</v>
      </c>
      <c r="I4211">
        <v>0</v>
      </c>
      <c r="J4211">
        <v>232</v>
      </c>
      <c r="K4211">
        <v>169</v>
      </c>
      <c r="L4211">
        <v>0</v>
      </c>
      <c r="M4211">
        <v>-550</v>
      </c>
      <c r="N4211">
        <v>550</v>
      </c>
      <c r="P4211" s="22" t="s">
        <v>34</v>
      </c>
      <c r="R4211" t="s">
        <v>89</v>
      </c>
      <c r="S4211" t="s">
        <v>69</v>
      </c>
      <c r="T4211" s="9" t="e">
        <f>VLOOKUP(A4211,Sku_list!$A$1:$D$2667,3,0)</f>
        <v>#N/A</v>
      </c>
      <c r="U4211" s="9" t="e">
        <f>VLOOKUP(A4211,Sku_list!$A$1:$D$2667,4,0)*(F4211/1000000*12)</f>
        <v>#N/A</v>
      </c>
      <c r="V4211" s="9" t="e">
        <f>VLOOKUP(A4211,Sku_list!$A$1:$D$2667,4,0)*(H4211/1000000*12)</f>
        <v>#N/A</v>
      </c>
      <c r="W4211" s="9" t="e">
        <f>VLOOKUP(A4211,Sku_list!$A$1:$D$2667,4,0)*(J4211/1000000*12)</f>
        <v>#N/A</v>
      </c>
      <c r="X4211" s="9" t="e">
        <f>VLOOKUP(A4211,Sku_list!$A$1:$D$2667,4,0)*(L4211/1000000*12)</f>
        <v>#N/A</v>
      </c>
      <c r="Y4211" s="9" t="e">
        <f>VLOOKUP(A4211,Sku_list!$A$1:$E$2667,5,0)*((J4211+F4211)/1000000000)</f>
        <v>#N/A</v>
      </c>
      <c r="AC4211" s="22">
        <f t="shared" ca="1" si="65"/>
        <v>6.6666666666666666E-2</v>
      </c>
    </row>
    <row r="4212" spans="1:29" x14ac:dyDescent="0.35">
      <c r="A4212">
        <v>1611439</v>
      </c>
      <c r="B4212" t="s">
        <v>74</v>
      </c>
      <c r="C4212" t="s">
        <v>147</v>
      </c>
      <c r="D4212">
        <v>0</v>
      </c>
      <c r="E4212">
        <v>1200</v>
      </c>
      <c r="F4212">
        <v>0</v>
      </c>
      <c r="G4212">
        <v>2112</v>
      </c>
      <c r="H4212">
        <v>1347</v>
      </c>
      <c r="I4212">
        <v>0</v>
      </c>
      <c r="J4212">
        <v>1719</v>
      </c>
      <c r="K4212">
        <v>1101</v>
      </c>
      <c r="L4212">
        <v>0</v>
      </c>
      <c r="M4212">
        <v>-3066</v>
      </c>
      <c r="N4212">
        <v>3066</v>
      </c>
      <c r="P4212" s="22" t="s">
        <v>34</v>
      </c>
      <c r="R4212" t="s">
        <v>90</v>
      </c>
      <c r="S4212" t="s">
        <v>69</v>
      </c>
      <c r="T4212" s="9" t="e">
        <f>VLOOKUP(A4212,Sku_list!$A$1:$D$2667,3,0)</f>
        <v>#N/A</v>
      </c>
      <c r="U4212" s="9" t="e">
        <f>VLOOKUP(A4212,Sku_list!$A$1:$D$2667,4,0)*(F4212/1000000*12)</f>
        <v>#N/A</v>
      </c>
      <c r="V4212" s="9" t="e">
        <f>VLOOKUP(A4212,Sku_list!$A$1:$D$2667,4,0)*(H4212/1000000*12)</f>
        <v>#N/A</v>
      </c>
      <c r="W4212" s="9" t="e">
        <f>VLOOKUP(A4212,Sku_list!$A$1:$D$2667,4,0)*(J4212/1000000*12)</f>
        <v>#N/A</v>
      </c>
      <c r="X4212" s="9" t="e">
        <f>VLOOKUP(A4212,Sku_list!$A$1:$D$2667,4,0)*(L4212/1000000*12)</f>
        <v>#N/A</v>
      </c>
      <c r="Y4212" s="9" t="e">
        <f>VLOOKUP(A4212,Sku_list!$A$1:$E$2667,5,0)*((J4212+F4212)/1000000000)</f>
        <v>#N/A</v>
      </c>
      <c r="AC4212" s="22">
        <f t="shared" ca="1" si="65"/>
        <v>6.6666666666666666E-2</v>
      </c>
    </row>
    <row r="4213" spans="1:29" x14ac:dyDescent="0.35">
      <c r="A4213">
        <v>1611439</v>
      </c>
      <c r="B4213" t="s">
        <v>74</v>
      </c>
      <c r="C4213" t="s">
        <v>148</v>
      </c>
      <c r="D4213">
        <v>0</v>
      </c>
      <c r="E4213">
        <v>72</v>
      </c>
      <c r="F4213">
        <v>0</v>
      </c>
      <c r="G4213">
        <v>378</v>
      </c>
      <c r="H4213">
        <v>405</v>
      </c>
      <c r="I4213">
        <v>0</v>
      </c>
      <c r="J4213">
        <v>384</v>
      </c>
      <c r="K4213">
        <v>381</v>
      </c>
      <c r="L4213">
        <v>0</v>
      </c>
      <c r="M4213">
        <v>-789</v>
      </c>
      <c r="N4213">
        <v>789</v>
      </c>
      <c r="P4213" s="22" t="s">
        <v>34</v>
      </c>
      <c r="R4213" t="s">
        <v>91</v>
      </c>
      <c r="S4213" t="s">
        <v>85</v>
      </c>
      <c r="T4213" s="9" t="e">
        <f>VLOOKUP(A4213,Sku_list!$A$1:$D$2667,3,0)</f>
        <v>#N/A</v>
      </c>
      <c r="U4213" s="9" t="e">
        <f>VLOOKUP(A4213,Sku_list!$A$1:$D$2667,4,0)*(F4213/1000000*12)</f>
        <v>#N/A</v>
      </c>
      <c r="V4213" s="9" t="e">
        <f>VLOOKUP(A4213,Sku_list!$A$1:$D$2667,4,0)*(H4213/1000000*12)</f>
        <v>#N/A</v>
      </c>
      <c r="W4213" s="9" t="e">
        <f>VLOOKUP(A4213,Sku_list!$A$1:$D$2667,4,0)*(J4213/1000000*12)</f>
        <v>#N/A</v>
      </c>
      <c r="X4213" s="9" t="e">
        <f>VLOOKUP(A4213,Sku_list!$A$1:$D$2667,4,0)*(L4213/1000000*12)</f>
        <v>#N/A</v>
      </c>
      <c r="Y4213" s="9" t="e">
        <f>VLOOKUP(A4213,Sku_list!$A$1:$E$2667,5,0)*((J4213+F4213)/1000000000)</f>
        <v>#N/A</v>
      </c>
      <c r="AC4213" s="22">
        <f t="shared" ca="1" si="65"/>
        <v>6.6666666666666666E-2</v>
      </c>
    </row>
    <row r="4214" spans="1:29" x14ac:dyDescent="0.35">
      <c r="A4214">
        <v>1611439</v>
      </c>
      <c r="B4214" t="s">
        <v>74</v>
      </c>
      <c r="C4214" t="s">
        <v>149</v>
      </c>
      <c r="D4214">
        <v>402</v>
      </c>
      <c r="E4214">
        <v>108</v>
      </c>
      <c r="F4214">
        <v>0</v>
      </c>
      <c r="G4214">
        <v>183</v>
      </c>
      <c r="H4214">
        <v>123</v>
      </c>
      <c r="I4214">
        <v>0</v>
      </c>
      <c r="J4214">
        <v>387</v>
      </c>
      <c r="K4214">
        <v>318</v>
      </c>
      <c r="L4214">
        <v>0</v>
      </c>
      <c r="M4214">
        <v>-510</v>
      </c>
      <c r="N4214">
        <v>510</v>
      </c>
      <c r="P4214" s="22" t="s">
        <v>34</v>
      </c>
      <c r="R4214" t="s">
        <v>92</v>
      </c>
      <c r="S4214" t="s">
        <v>85</v>
      </c>
      <c r="T4214" s="9" t="e">
        <f>VLOOKUP(A4214,Sku_list!$A$1:$D$2667,3,0)</f>
        <v>#N/A</v>
      </c>
      <c r="U4214" s="9" t="e">
        <f>VLOOKUP(A4214,Sku_list!$A$1:$D$2667,4,0)*(F4214/1000000*12)</f>
        <v>#N/A</v>
      </c>
      <c r="V4214" s="9" t="e">
        <f>VLOOKUP(A4214,Sku_list!$A$1:$D$2667,4,0)*(H4214/1000000*12)</f>
        <v>#N/A</v>
      </c>
      <c r="W4214" s="9" t="e">
        <f>VLOOKUP(A4214,Sku_list!$A$1:$D$2667,4,0)*(J4214/1000000*12)</f>
        <v>#N/A</v>
      </c>
      <c r="X4214" s="9" t="e">
        <f>VLOOKUP(A4214,Sku_list!$A$1:$D$2667,4,0)*(L4214/1000000*12)</f>
        <v>#N/A</v>
      </c>
      <c r="Y4214" s="9" t="e">
        <f>VLOOKUP(A4214,Sku_list!$A$1:$E$2667,5,0)*((J4214+F4214)/1000000000)</f>
        <v>#N/A</v>
      </c>
      <c r="AC4214" s="22">
        <f t="shared" ca="1" si="65"/>
        <v>6.6666666666666666E-2</v>
      </c>
    </row>
    <row r="4215" spans="1:29" x14ac:dyDescent="0.35">
      <c r="A4215">
        <v>1611439</v>
      </c>
      <c r="B4215" t="s">
        <v>74</v>
      </c>
      <c r="C4215" t="s">
        <v>150</v>
      </c>
      <c r="D4215">
        <v>0</v>
      </c>
      <c r="E4215">
        <v>300</v>
      </c>
      <c r="F4215">
        <v>0</v>
      </c>
      <c r="G4215">
        <v>390</v>
      </c>
      <c r="H4215">
        <v>279</v>
      </c>
      <c r="I4215">
        <v>0</v>
      </c>
      <c r="J4215">
        <v>578</v>
      </c>
      <c r="K4215">
        <v>539</v>
      </c>
      <c r="L4215">
        <v>0</v>
      </c>
      <c r="M4215">
        <v>-857</v>
      </c>
      <c r="N4215">
        <v>857</v>
      </c>
      <c r="P4215" s="22" t="s">
        <v>34</v>
      </c>
      <c r="R4215" t="s">
        <v>93</v>
      </c>
      <c r="S4215" t="s">
        <v>85</v>
      </c>
      <c r="T4215" s="9" t="e">
        <f>VLOOKUP(A4215,Sku_list!$A$1:$D$2667,3,0)</f>
        <v>#N/A</v>
      </c>
      <c r="U4215" s="9" t="e">
        <f>VLOOKUP(A4215,Sku_list!$A$1:$D$2667,4,0)*(F4215/1000000*12)</f>
        <v>#N/A</v>
      </c>
      <c r="V4215" s="9" t="e">
        <f>VLOOKUP(A4215,Sku_list!$A$1:$D$2667,4,0)*(H4215/1000000*12)</f>
        <v>#N/A</v>
      </c>
      <c r="W4215" s="9" t="e">
        <f>VLOOKUP(A4215,Sku_list!$A$1:$D$2667,4,0)*(J4215/1000000*12)</f>
        <v>#N/A</v>
      </c>
      <c r="X4215" s="9" t="e">
        <f>VLOOKUP(A4215,Sku_list!$A$1:$D$2667,4,0)*(L4215/1000000*12)</f>
        <v>#N/A</v>
      </c>
      <c r="Y4215" s="9" t="e">
        <f>VLOOKUP(A4215,Sku_list!$A$1:$E$2667,5,0)*((J4215+F4215)/1000000000)</f>
        <v>#N/A</v>
      </c>
      <c r="AC4215" s="22">
        <f t="shared" ca="1" si="65"/>
        <v>6.6666666666666666E-2</v>
      </c>
    </row>
    <row r="4216" spans="1:29" x14ac:dyDescent="0.35">
      <c r="A4216">
        <v>1611439</v>
      </c>
      <c r="B4216" t="s">
        <v>74</v>
      </c>
      <c r="C4216" t="s">
        <v>151</v>
      </c>
      <c r="D4216">
        <v>0</v>
      </c>
      <c r="E4216">
        <v>0</v>
      </c>
      <c r="F4216">
        <v>45</v>
      </c>
      <c r="G4216">
        <v>66</v>
      </c>
      <c r="H4216">
        <v>0</v>
      </c>
      <c r="I4216">
        <v>0</v>
      </c>
      <c r="J4216">
        <v>6</v>
      </c>
      <c r="K4216">
        <v>48</v>
      </c>
      <c r="L4216">
        <v>0</v>
      </c>
      <c r="M4216">
        <v>-51</v>
      </c>
      <c r="N4216">
        <v>51</v>
      </c>
      <c r="P4216" s="22" t="s">
        <v>34</v>
      </c>
      <c r="R4216" t="s">
        <v>94</v>
      </c>
      <c r="S4216" t="s">
        <v>83</v>
      </c>
      <c r="T4216" s="9" t="e">
        <f>VLOOKUP(A4216,Sku_list!$A$1:$D$2667,3,0)</f>
        <v>#N/A</v>
      </c>
      <c r="U4216" s="9" t="e">
        <f>VLOOKUP(A4216,Sku_list!$A$1:$D$2667,4,0)*(F4216/1000000*12)</f>
        <v>#N/A</v>
      </c>
      <c r="V4216" s="9" t="e">
        <f>VLOOKUP(A4216,Sku_list!$A$1:$D$2667,4,0)*(H4216/1000000*12)</f>
        <v>#N/A</v>
      </c>
      <c r="W4216" s="9" t="e">
        <f>VLOOKUP(A4216,Sku_list!$A$1:$D$2667,4,0)*(J4216/1000000*12)</f>
        <v>#N/A</v>
      </c>
      <c r="X4216" s="9" t="e">
        <f>VLOOKUP(A4216,Sku_list!$A$1:$D$2667,4,0)*(L4216/1000000*12)</f>
        <v>#N/A</v>
      </c>
      <c r="Y4216" s="9" t="e">
        <f>VLOOKUP(A4216,Sku_list!$A$1:$E$2667,5,0)*((J4216+F4216)/1000000000)</f>
        <v>#N/A</v>
      </c>
      <c r="AC4216" s="22">
        <f t="shared" ca="1" si="65"/>
        <v>6.6666666666666666E-2</v>
      </c>
    </row>
    <row r="4217" spans="1:29" x14ac:dyDescent="0.35">
      <c r="A4217">
        <v>1611439</v>
      </c>
      <c r="B4217" t="s">
        <v>74</v>
      </c>
      <c r="C4217" t="s">
        <v>152</v>
      </c>
      <c r="D4217">
        <v>0</v>
      </c>
      <c r="E4217">
        <v>0</v>
      </c>
      <c r="F4217">
        <v>0</v>
      </c>
      <c r="G4217">
        <v>117</v>
      </c>
      <c r="H4217">
        <v>0</v>
      </c>
      <c r="I4217">
        <v>0</v>
      </c>
      <c r="J4217">
        <v>0</v>
      </c>
      <c r="K4217">
        <v>27</v>
      </c>
      <c r="L4217">
        <v>0</v>
      </c>
      <c r="M4217">
        <v>0</v>
      </c>
      <c r="N4217">
        <v>0</v>
      </c>
      <c r="P4217" s="22" t="s">
        <v>34</v>
      </c>
      <c r="R4217" t="s">
        <v>95</v>
      </c>
      <c r="S4217" t="s">
        <v>83</v>
      </c>
      <c r="T4217" s="9" t="e">
        <f>VLOOKUP(A4217,Sku_list!$A$1:$D$2667,3,0)</f>
        <v>#N/A</v>
      </c>
      <c r="U4217" s="9" t="e">
        <f>VLOOKUP(A4217,Sku_list!$A$1:$D$2667,4,0)*(F4217/1000000*12)</f>
        <v>#N/A</v>
      </c>
      <c r="V4217" s="9" t="e">
        <f>VLOOKUP(A4217,Sku_list!$A$1:$D$2667,4,0)*(H4217/1000000*12)</f>
        <v>#N/A</v>
      </c>
      <c r="W4217" s="9" t="e">
        <f>VLOOKUP(A4217,Sku_list!$A$1:$D$2667,4,0)*(J4217/1000000*12)</f>
        <v>#N/A</v>
      </c>
      <c r="X4217" s="9" t="e">
        <f>VLOOKUP(A4217,Sku_list!$A$1:$D$2667,4,0)*(L4217/1000000*12)</f>
        <v>#N/A</v>
      </c>
      <c r="Y4217" s="9" t="e">
        <f>VLOOKUP(A4217,Sku_list!$A$1:$E$2667,5,0)*((J4217+F4217)/1000000000)</f>
        <v>#N/A</v>
      </c>
      <c r="AC4217" s="22">
        <f t="shared" ca="1" si="65"/>
        <v>6.6666666666666666E-2</v>
      </c>
    </row>
    <row r="4218" spans="1:29" x14ac:dyDescent="0.35">
      <c r="A4218">
        <v>1611439</v>
      </c>
      <c r="B4218" t="s">
        <v>74</v>
      </c>
      <c r="C4218" t="s">
        <v>153</v>
      </c>
      <c r="D4218">
        <v>0</v>
      </c>
      <c r="E4218">
        <v>0</v>
      </c>
      <c r="F4218">
        <v>0</v>
      </c>
      <c r="G4218">
        <v>0</v>
      </c>
      <c r="H4218">
        <v>0</v>
      </c>
      <c r="I4218">
        <v>0</v>
      </c>
      <c r="J4218">
        <v>0</v>
      </c>
      <c r="K4218">
        <v>0</v>
      </c>
      <c r="L4218">
        <v>0</v>
      </c>
      <c r="M4218">
        <v>0</v>
      </c>
      <c r="N4218">
        <v>0</v>
      </c>
      <c r="P4218" s="22" t="s">
        <v>34</v>
      </c>
      <c r="R4218" t="s">
        <v>189</v>
      </c>
      <c r="S4218" t="s">
        <v>190</v>
      </c>
      <c r="T4218" s="9" t="e">
        <f>VLOOKUP(A4218,Sku_list!$A$1:$D$2667,3,0)</f>
        <v>#N/A</v>
      </c>
      <c r="U4218" s="9" t="e">
        <f>VLOOKUP(A4218,Sku_list!$A$1:$D$2667,4,0)*(F4218/1000000*12)</f>
        <v>#N/A</v>
      </c>
      <c r="V4218" s="9" t="e">
        <f>VLOOKUP(A4218,Sku_list!$A$1:$D$2667,4,0)*(H4218/1000000*12)</f>
        <v>#N/A</v>
      </c>
      <c r="W4218" s="9" t="e">
        <f>VLOOKUP(A4218,Sku_list!$A$1:$D$2667,4,0)*(J4218/1000000*12)</f>
        <v>#N/A</v>
      </c>
      <c r="X4218" s="9" t="e">
        <f>VLOOKUP(A4218,Sku_list!$A$1:$D$2667,4,0)*(L4218/1000000*12)</f>
        <v>#N/A</v>
      </c>
      <c r="Y4218" s="9" t="e">
        <f>VLOOKUP(A4218,Sku_list!$A$1:$E$2667,5,0)*((J4218+F4218)/1000000000)</f>
        <v>#N/A</v>
      </c>
      <c r="AC4218" s="22">
        <f t="shared" ca="1" si="65"/>
        <v>6.6666666666666666E-2</v>
      </c>
    </row>
    <row r="4219" spans="1:29" x14ac:dyDescent="0.35">
      <c r="A4219">
        <v>1611439</v>
      </c>
      <c r="B4219" t="s">
        <v>74</v>
      </c>
      <c r="C4219" t="s">
        <v>154</v>
      </c>
      <c r="D4219">
        <v>0</v>
      </c>
      <c r="E4219">
        <v>0</v>
      </c>
      <c r="F4219">
        <v>0</v>
      </c>
      <c r="G4219">
        <v>327</v>
      </c>
      <c r="H4219">
        <v>144</v>
      </c>
      <c r="I4219">
        <v>0</v>
      </c>
      <c r="J4219">
        <v>108</v>
      </c>
      <c r="K4219">
        <v>72</v>
      </c>
      <c r="L4219">
        <v>0</v>
      </c>
      <c r="M4219">
        <v>-252</v>
      </c>
      <c r="N4219">
        <v>252</v>
      </c>
      <c r="P4219" s="22" t="s">
        <v>34</v>
      </c>
      <c r="R4219" t="s">
        <v>96</v>
      </c>
      <c r="S4219" t="s">
        <v>72</v>
      </c>
      <c r="T4219" s="9" t="e">
        <f>VLOOKUP(A4219,Sku_list!$A$1:$D$2667,3,0)</f>
        <v>#N/A</v>
      </c>
      <c r="U4219" s="9" t="e">
        <f>VLOOKUP(A4219,Sku_list!$A$1:$D$2667,4,0)*(F4219/1000000*12)</f>
        <v>#N/A</v>
      </c>
      <c r="V4219" s="9" t="e">
        <f>VLOOKUP(A4219,Sku_list!$A$1:$D$2667,4,0)*(H4219/1000000*12)</f>
        <v>#N/A</v>
      </c>
      <c r="W4219" s="9" t="e">
        <f>VLOOKUP(A4219,Sku_list!$A$1:$D$2667,4,0)*(J4219/1000000*12)</f>
        <v>#N/A</v>
      </c>
      <c r="X4219" s="9" t="e">
        <f>VLOOKUP(A4219,Sku_list!$A$1:$D$2667,4,0)*(L4219/1000000*12)</f>
        <v>#N/A</v>
      </c>
      <c r="Y4219" s="9" t="e">
        <f>VLOOKUP(A4219,Sku_list!$A$1:$E$2667,5,0)*((J4219+F4219)/1000000000)</f>
        <v>#N/A</v>
      </c>
      <c r="AC4219" s="22">
        <f t="shared" ca="1" si="65"/>
        <v>6.6666666666666666E-2</v>
      </c>
    </row>
    <row r="4220" spans="1:29" x14ac:dyDescent="0.35">
      <c r="A4220">
        <v>1611439</v>
      </c>
      <c r="B4220" t="s">
        <v>74</v>
      </c>
      <c r="C4220" t="s">
        <v>155</v>
      </c>
      <c r="D4220">
        <v>0</v>
      </c>
      <c r="E4220">
        <v>0</v>
      </c>
      <c r="F4220">
        <v>0</v>
      </c>
      <c r="G4220">
        <v>513</v>
      </c>
      <c r="H4220">
        <v>99</v>
      </c>
      <c r="I4220">
        <v>0</v>
      </c>
      <c r="J4220">
        <v>78</v>
      </c>
      <c r="K4220">
        <v>9</v>
      </c>
      <c r="L4220">
        <v>0</v>
      </c>
      <c r="M4220">
        <v>-177</v>
      </c>
      <c r="N4220">
        <v>177</v>
      </c>
      <c r="P4220" s="22" t="s">
        <v>34</v>
      </c>
      <c r="R4220" t="s">
        <v>97</v>
      </c>
      <c r="S4220" t="s">
        <v>72</v>
      </c>
      <c r="T4220" s="9" t="e">
        <f>VLOOKUP(A4220,Sku_list!$A$1:$D$2667,3,0)</f>
        <v>#N/A</v>
      </c>
      <c r="U4220" s="9" t="e">
        <f>VLOOKUP(A4220,Sku_list!$A$1:$D$2667,4,0)*(F4220/1000000*12)</f>
        <v>#N/A</v>
      </c>
      <c r="V4220" s="9" t="e">
        <f>VLOOKUP(A4220,Sku_list!$A$1:$D$2667,4,0)*(H4220/1000000*12)</f>
        <v>#N/A</v>
      </c>
      <c r="W4220" s="9" t="e">
        <f>VLOOKUP(A4220,Sku_list!$A$1:$D$2667,4,0)*(J4220/1000000*12)</f>
        <v>#N/A</v>
      </c>
      <c r="X4220" s="9" t="e">
        <f>VLOOKUP(A4220,Sku_list!$A$1:$D$2667,4,0)*(L4220/1000000*12)</f>
        <v>#N/A</v>
      </c>
      <c r="Y4220" s="9" t="e">
        <f>VLOOKUP(A4220,Sku_list!$A$1:$E$2667,5,0)*((J4220+F4220)/1000000000)</f>
        <v>#N/A</v>
      </c>
      <c r="AC4220" s="22">
        <f t="shared" ca="1" si="65"/>
        <v>6.6666666666666666E-2</v>
      </c>
    </row>
    <row r="4221" spans="1:29" x14ac:dyDescent="0.35">
      <c r="A4221">
        <v>1611439</v>
      </c>
      <c r="B4221" t="s">
        <v>74</v>
      </c>
      <c r="C4221" t="s">
        <v>156</v>
      </c>
      <c r="D4221">
        <v>0</v>
      </c>
      <c r="E4221">
        <v>0</v>
      </c>
      <c r="F4221">
        <v>0</v>
      </c>
      <c r="G4221">
        <v>0</v>
      </c>
      <c r="H4221">
        <v>0</v>
      </c>
      <c r="I4221">
        <v>0</v>
      </c>
      <c r="J4221">
        <v>0</v>
      </c>
      <c r="K4221">
        <v>0</v>
      </c>
      <c r="L4221">
        <v>0</v>
      </c>
      <c r="M4221">
        <v>0</v>
      </c>
      <c r="N4221">
        <v>0</v>
      </c>
      <c r="P4221" s="22" t="s">
        <v>34</v>
      </c>
      <c r="R4221" t="s">
        <v>38</v>
      </c>
      <c r="S4221" t="s">
        <v>69</v>
      </c>
      <c r="T4221" s="9" t="e">
        <f>VLOOKUP(A4221,Sku_list!$A$1:$D$2667,3,0)</f>
        <v>#N/A</v>
      </c>
      <c r="U4221" s="9" t="e">
        <f>VLOOKUP(A4221,Sku_list!$A$1:$D$2667,4,0)*(F4221/1000000*12)</f>
        <v>#N/A</v>
      </c>
      <c r="V4221" s="9" t="e">
        <f>VLOOKUP(A4221,Sku_list!$A$1:$D$2667,4,0)*(H4221/1000000*12)</f>
        <v>#N/A</v>
      </c>
      <c r="W4221" s="9" t="e">
        <f>VLOOKUP(A4221,Sku_list!$A$1:$D$2667,4,0)*(J4221/1000000*12)</f>
        <v>#N/A</v>
      </c>
      <c r="X4221" s="9" t="e">
        <f>VLOOKUP(A4221,Sku_list!$A$1:$D$2667,4,0)*(L4221/1000000*12)</f>
        <v>#N/A</v>
      </c>
      <c r="Y4221" s="9" t="e">
        <f>VLOOKUP(A4221,Sku_list!$A$1:$E$2667,5,0)*((J4221+F4221)/1000000000)</f>
        <v>#N/A</v>
      </c>
      <c r="AC4221" s="22">
        <f t="shared" ca="1" si="65"/>
        <v>6.6666666666666666E-2</v>
      </c>
    </row>
    <row r="4222" spans="1:29" x14ac:dyDescent="0.35">
      <c r="A4222">
        <v>1611439</v>
      </c>
      <c r="B4222" t="s">
        <v>74</v>
      </c>
      <c r="C4222" t="s">
        <v>157</v>
      </c>
      <c r="D4222">
        <v>0</v>
      </c>
      <c r="E4222">
        <v>213</v>
      </c>
      <c r="F4222">
        <v>0</v>
      </c>
      <c r="G4222">
        <v>183</v>
      </c>
      <c r="H4222">
        <v>162</v>
      </c>
      <c r="I4222">
        <v>0</v>
      </c>
      <c r="J4222">
        <v>405</v>
      </c>
      <c r="K4222">
        <v>390</v>
      </c>
      <c r="L4222">
        <v>0</v>
      </c>
      <c r="M4222">
        <v>-567</v>
      </c>
      <c r="N4222">
        <v>567</v>
      </c>
      <c r="P4222" s="22" t="s">
        <v>34</v>
      </c>
      <c r="R4222" t="s">
        <v>98</v>
      </c>
      <c r="S4222" t="s">
        <v>72</v>
      </c>
      <c r="T4222" s="9" t="e">
        <f>VLOOKUP(A4222,Sku_list!$A$1:$D$2667,3,0)</f>
        <v>#N/A</v>
      </c>
      <c r="U4222" s="9" t="e">
        <f>VLOOKUP(A4222,Sku_list!$A$1:$D$2667,4,0)*(F4222/1000000*12)</f>
        <v>#N/A</v>
      </c>
      <c r="V4222" s="9" t="e">
        <f>VLOOKUP(A4222,Sku_list!$A$1:$D$2667,4,0)*(H4222/1000000*12)</f>
        <v>#N/A</v>
      </c>
      <c r="W4222" s="9" t="e">
        <f>VLOOKUP(A4222,Sku_list!$A$1:$D$2667,4,0)*(J4222/1000000*12)</f>
        <v>#N/A</v>
      </c>
      <c r="X4222" s="9" t="e">
        <f>VLOOKUP(A4222,Sku_list!$A$1:$D$2667,4,0)*(L4222/1000000*12)</f>
        <v>#N/A</v>
      </c>
      <c r="Y4222" s="9" t="e">
        <f>VLOOKUP(A4222,Sku_list!$A$1:$E$2667,5,0)*((J4222+F4222)/1000000000)</f>
        <v>#N/A</v>
      </c>
      <c r="AC4222" s="22">
        <f t="shared" ca="1" si="65"/>
        <v>6.6666666666666666E-2</v>
      </c>
    </row>
    <row r="4223" spans="1:29" x14ac:dyDescent="0.35">
      <c r="A4223">
        <v>1611439</v>
      </c>
      <c r="B4223" t="s">
        <v>74</v>
      </c>
      <c r="C4223" t="s">
        <v>158</v>
      </c>
      <c r="D4223">
        <v>0</v>
      </c>
      <c r="E4223">
        <v>120</v>
      </c>
      <c r="F4223">
        <v>0</v>
      </c>
      <c r="G4223">
        <v>27</v>
      </c>
      <c r="H4223">
        <v>24</v>
      </c>
      <c r="I4223">
        <v>0</v>
      </c>
      <c r="J4223">
        <v>162</v>
      </c>
      <c r="K4223">
        <v>153</v>
      </c>
      <c r="L4223">
        <v>0</v>
      </c>
      <c r="M4223">
        <v>-186</v>
      </c>
      <c r="N4223">
        <v>186</v>
      </c>
      <c r="P4223" s="22" t="s">
        <v>34</v>
      </c>
      <c r="R4223" t="s">
        <v>99</v>
      </c>
      <c r="S4223" t="s">
        <v>69</v>
      </c>
      <c r="T4223" s="9" t="e">
        <f>VLOOKUP(A4223,Sku_list!$A$1:$D$2667,3,0)</f>
        <v>#N/A</v>
      </c>
      <c r="U4223" s="9" t="e">
        <f>VLOOKUP(A4223,Sku_list!$A$1:$D$2667,4,0)*(F4223/1000000*12)</f>
        <v>#N/A</v>
      </c>
      <c r="V4223" s="9" t="e">
        <f>VLOOKUP(A4223,Sku_list!$A$1:$D$2667,4,0)*(H4223/1000000*12)</f>
        <v>#N/A</v>
      </c>
      <c r="W4223" s="9" t="e">
        <f>VLOOKUP(A4223,Sku_list!$A$1:$D$2667,4,0)*(J4223/1000000*12)</f>
        <v>#N/A</v>
      </c>
      <c r="X4223" s="9" t="e">
        <f>VLOOKUP(A4223,Sku_list!$A$1:$D$2667,4,0)*(L4223/1000000*12)</f>
        <v>#N/A</v>
      </c>
      <c r="Y4223" s="9" t="e">
        <f>VLOOKUP(A4223,Sku_list!$A$1:$E$2667,5,0)*((J4223+F4223)/1000000000)</f>
        <v>#N/A</v>
      </c>
      <c r="AC4223" s="22">
        <f t="shared" ca="1" si="65"/>
        <v>6.6666666666666666E-2</v>
      </c>
    </row>
    <row r="4224" spans="1:29" x14ac:dyDescent="0.35">
      <c r="A4224">
        <v>1611439</v>
      </c>
      <c r="B4224" t="s">
        <v>74</v>
      </c>
      <c r="C4224" t="s">
        <v>159</v>
      </c>
      <c r="D4224">
        <v>0</v>
      </c>
      <c r="E4224">
        <v>0</v>
      </c>
      <c r="F4224">
        <v>0</v>
      </c>
      <c r="G4224">
        <v>482</v>
      </c>
      <c r="H4224">
        <v>171</v>
      </c>
      <c r="I4224">
        <v>0</v>
      </c>
      <c r="J4224">
        <v>222</v>
      </c>
      <c r="K4224">
        <v>213</v>
      </c>
      <c r="L4224">
        <v>0</v>
      </c>
      <c r="M4224">
        <v>-393</v>
      </c>
      <c r="N4224">
        <v>393</v>
      </c>
      <c r="P4224" s="22" t="s">
        <v>34</v>
      </c>
      <c r="R4224" t="s">
        <v>100</v>
      </c>
      <c r="S4224" t="s">
        <v>72</v>
      </c>
      <c r="T4224" s="9" t="e">
        <f>VLOOKUP(A4224,Sku_list!$A$1:$D$2667,3,0)</f>
        <v>#N/A</v>
      </c>
      <c r="U4224" s="9" t="e">
        <f>VLOOKUP(A4224,Sku_list!$A$1:$D$2667,4,0)*(F4224/1000000*12)</f>
        <v>#N/A</v>
      </c>
      <c r="V4224" s="9" t="e">
        <f>VLOOKUP(A4224,Sku_list!$A$1:$D$2667,4,0)*(H4224/1000000*12)</f>
        <v>#N/A</v>
      </c>
      <c r="W4224" s="9" t="e">
        <f>VLOOKUP(A4224,Sku_list!$A$1:$D$2667,4,0)*(J4224/1000000*12)</f>
        <v>#N/A</v>
      </c>
      <c r="X4224" s="9" t="e">
        <f>VLOOKUP(A4224,Sku_list!$A$1:$D$2667,4,0)*(L4224/1000000*12)</f>
        <v>#N/A</v>
      </c>
      <c r="Y4224" s="9" t="e">
        <f>VLOOKUP(A4224,Sku_list!$A$1:$E$2667,5,0)*((J4224+F4224)/1000000000)</f>
        <v>#N/A</v>
      </c>
      <c r="AC4224" s="22">
        <f t="shared" ca="1" si="65"/>
        <v>6.6666666666666666E-2</v>
      </c>
    </row>
    <row r="4225" spans="1:29" x14ac:dyDescent="0.35">
      <c r="A4225">
        <v>1611439</v>
      </c>
      <c r="B4225" t="s">
        <v>74</v>
      </c>
      <c r="C4225" t="s">
        <v>160</v>
      </c>
      <c r="D4225">
        <v>0</v>
      </c>
      <c r="E4225">
        <v>0</v>
      </c>
      <c r="F4225">
        <v>0</v>
      </c>
      <c r="G4225">
        <v>1359</v>
      </c>
      <c r="H4225">
        <v>1230</v>
      </c>
      <c r="I4225">
        <v>0</v>
      </c>
      <c r="J4225">
        <v>2286</v>
      </c>
      <c r="K4225">
        <v>2193</v>
      </c>
      <c r="L4225">
        <v>0</v>
      </c>
      <c r="M4225">
        <v>-3516</v>
      </c>
      <c r="N4225">
        <v>3516</v>
      </c>
      <c r="P4225" s="22" t="s">
        <v>34</v>
      </c>
      <c r="R4225" t="s">
        <v>101</v>
      </c>
      <c r="S4225" t="s">
        <v>69</v>
      </c>
      <c r="T4225" s="9" t="e">
        <f>VLOOKUP(A4225,Sku_list!$A$1:$D$2667,3,0)</f>
        <v>#N/A</v>
      </c>
      <c r="U4225" s="9" t="e">
        <f>VLOOKUP(A4225,Sku_list!$A$1:$D$2667,4,0)*(F4225/1000000*12)</f>
        <v>#N/A</v>
      </c>
      <c r="V4225" s="9" t="e">
        <f>VLOOKUP(A4225,Sku_list!$A$1:$D$2667,4,0)*(H4225/1000000*12)</f>
        <v>#N/A</v>
      </c>
      <c r="W4225" s="9" t="e">
        <f>VLOOKUP(A4225,Sku_list!$A$1:$D$2667,4,0)*(J4225/1000000*12)</f>
        <v>#N/A</v>
      </c>
      <c r="X4225" s="9" t="e">
        <f>VLOOKUP(A4225,Sku_list!$A$1:$D$2667,4,0)*(L4225/1000000*12)</f>
        <v>#N/A</v>
      </c>
      <c r="Y4225" s="9" t="e">
        <f>VLOOKUP(A4225,Sku_list!$A$1:$E$2667,5,0)*((J4225+F4225)/1000000000)</f>
        <v>#N/A</v>
      </c>
      <c r="AC4225" s="22">
        <f t="shared" ca="1" si="65"/>
        <v>6.6666666666666666E-2</v>
      </c>
    </row>
    <row r="4226" spans="1:29" x14ac:dyDescent="0.35">
      <c r="A4226">
        <v>1611439</v>
      </c>
      <c r="B4226" t="s">
        <v>74</v>
      </c>
      <c r="C4226" t="s">
        <v>161</v>
      </c>
      <c r="D4226">
        <v>0</v>
      </c>
      <c r="E4226">
        <v>0</v>
      </c>
      <c r="F4226">
        <v>0</v>
      </c>
      <c r="G4226">
        <v>0</v>
      </c>
      <c r="H4226">
        <v>0</v>
      </c>
      <c r="I4226">
        <v>0</v>
      </c>
      <c r="J4226">
        <v>372</v>
      </c>
      <c r="K4226">
        <v>372</v>
      </c>
      <c r="L4226">
        <v>0</v>
      </c>
      <c r="M4226">
        <v>-372</v>
      </c>
      <c r="N4226">
        <v>372</v>
      </c>
      <c r="P4226" s="22" t="s">
        <v>34</v>
      </c>
      <c r="R4226" t="s">
        <v>102</v>
      </c>
      <c r="S4226" t="s">
        <v>306</v>
      </c>
      <c r="T4226" s="9" t="e">
        <f>VLOOKUP(A4226,Sku_list!$A$1:$D$2667,3,0)</f>
        <v>#N/A</v>
      </c>
      <c r="U4226" s="9" t="e">
        <f>VLOOKUP(A4226,Sku_list!$A$1:$D$2667,4,0)*(F4226/1000000*12)</f>
        <v>#N/A</v>
      </c>
      <c r="V4226" s="9" t="e">
        <f>VLOOKUP(A4226,Sku_list!$A$1:$D$2667,4,0)*(H4226/1000000*12)</f>
        <v>#N/A</v>
      </c>
      <c r="W4226" s="9" t="e">
        <f>VLOOKUP(A4226,Sku_list!$A$1:$D$2667,4,0)*(J4226/1000000*12)</f>
        <v>#N/A</v>
      </c>
      <c r="X4226" s="9" t="e">
        <f>VLOOKUP(A4226,Sku_list!$A$1:$D$2667,4,0)*(L4226/1000000*12)</f>
        <v>#N/A</v>
      </c>
      <c r="Y4226" s="9" t="e">
        <f>VLOOKUP(A4226,Sku_list!$A$1:$E$2667,5,0)*((J4226+F4226)/1000000000)</f>
        <v>#N/A</v>
      </c>
      <c r="AC4226" s="22">
        <f t="shared" ca="1" si="65"/>
        <v>6.6666666666666666E-2</v>
      </c>
    </row>
    <row r="4227" spans="1:29" x14ac:dyDescent="0.35">
      <c r="A4227">
        <v>1611439</v>
      </c>
      <c r="B4227" t="s">
        <v>74</v>
      </c>
      <c r="C4227" t="s">
        <v>162</v>
      </c>
      <c r="D4227">
        <v>0</v>
      </c>
      <c r="E4227">
        <v>150</v>
      </c>
      <c r="F4227">
        <v>201</v>
      </c>
      <c r="G4227">
        <v>369</v>
      </c>
      <c r="H4227">
        <v>3</v>
      </c>
      <c r="I4227">
        <v>0</v>
      </c>
      <c r="J4227">
        <v>235</v>
      </c>
      <c r="K4227">
        <v>319</v>
      </c>
      <c r="L4227">
        <v>0</v>
      </c>
      <c r="M4227">
        <v>-439</v>
      </c>
      <c r="N4227">
        <v>439</v>
      </c>
      <c r="P4227" s="22" t="s">
        <v>34</v>
      </c>
      <c r="R4227" t="s">
        <v>103</v>
      </c>
      <c r="S4227" t="s">
        <v>69</v>
      </c>
      <c r="T4227" s="9" t="e">
        <f>VLOOKUP(A4227,Sku_list!$A$1:$D$2667,3,0)</f>
        <v>#N/A</v>
      </c>
      <c r="U4227" s="9" t="e">
        <f>VLOOKUP(A4227,Sku_list!$A$1:$D$2667,4,0)*(F4227/1000000*12)</f>
        <v>#N/A</v>
      </c>
      <c r="V4227" s="9" t="e">
        <f>VLOOKUP(A4227,Sku_list!$A$1:$D$2667,4,0)*(H4227/1000000*12)</f>
        <v>#N/A</v>
      </c>
      <c r="W4227" s="9" t="e">
        <f>VLOOKUP(A4227,Sku_list!$A$1:$D$2667,4,0)*(J4227/1000000*12)</f>
        <v>#N/A</v>
      </c>
      <c r="X4227" s="9" t="e">
        <f>VLOOKUP(A4227,Sku_list!$A$1:$D$2667,4,0)*(L4227/1000000*12)</f>
        <v>#N/A</v>
      </c>
      <c r="Y4227" s="9" t="e">
        <f>VLOOKUP(A4227,Sku_list!$A$1:$E$2667,5,0)*((J4227+F4227)/1000000000)</f>
        <v>#N/A</v>
      </c>
      <c r="AC4227" s="22">
        <f t="shared" ref="AC4227:AC4290" ca="1" si="66">(DAY(TODAY())+AB4227)/30</f>
        <v>6.6666666666666666E-2</v>
      </c>
    </row>
    <row r="4228" spans="1:29" x14ac:dyDescent="0.35">
      <c r="A4228">
        <v>1611439</v>
      </c>
      <c r="B4228" t="s">
        <v>74</v>
      </c>
      <c r="C4228" t="s">
        <v>164</v>
      </c>
      <c r="D4228">
        <v>0</v>
      </c>
      <c r="E4228">
        <v>0</v>
      </c>
      <c r="F4228">
        <v>0</v>
      </c>
      <c r="G4228">
        <v>36</v>
      </c>
      <c r="H4228">
        <v>30</v>
      </c>
      <c r="I4228">
        <v>0</v>
      </c>
      <c r="J4228">
        <v>48</v>
      </c>
      <c r="K4228">
        <v>42</v>
      </c>
      <c r="L4228">
        <v>0</v>
      </c>
      <c r="M4228">
        <v>-78</v>
      </c>
      <c r="N4228">
        <v>78</v>
      </c>
      <c r="P4228" s="22" t="s">
        <v>34</v>
      </c>
      <c r="R4228" t="s">
        <v>104</v>
      </c>
      <c r="S4228" t="s">
        <v>69</v>
      </c>
      <c r="T4228" s="9" t="e">
        <f>VLOOKUP(A4228,Sku_list!$A$1:$D$2667,3,0)</f>
        <v>#N/A</v>
      </c>
      <c r="U4228" s="9" t="e">
        <f>VLOOKUP(A4228,Sku_list!$A$1:$D$2667,4,0)*(F4228/1000000*12)</f>
        <v>#N/A</v>
      </c>
      <c r="V4228" s="9" t="e">
        <f>VLOOKUP(A4228,Sku_list!$A$1:$D$2667,4,0)*(H4228/1000000*12)</f>
        <v>#N/A</v>
      </c>
      <c r="W4228" s="9" t="e">
        <f>VLOOKUP(A4228,Sku_list!$A$1:$D$2667,4,0)*(J4228/1000000*12)</f>
        <v>#N/A</v>
      </c>
      <c r="X4228" s="9" t="e">
        <f>VLOOKUP(A4228,Sku_list!$A$1:$D$2667,4,0)*(L4228/1000000*12)</f>
        <v>#N/A</v>
      </c>
      <c r="Y4228" s="9" t="e">
        <f>VLOOKUP(A4228,Sku_list!$A$1:$E$2667,5,0)*((J4228+F4228)/1000000000)</f>
        <v>#N/A</v>
      </c>
      <c r="AC4228" s="22">
        <f t="shared" ca="1" si="66"/>
        <v>6.6666666666666666E-2</v>
      </c>
    </row>
    <row r="4229" spans="1:29" x14ac:dyDescent="0.35">
      <c r="A4229">
        <v>1611439</v>
      </c>
      <c r="B4229" t="s">
        <v>74</v>
      </c>
      <c r="C4229" t="s">
        <v>165</v>
      </c>
      <c r="D4229">
        <v>0</v>
      </c>
      <c r="E4229">
        <v>0</v>
      </c>
      <c r="F4229">
        <v>0</v>
      </c>
      <c r="G4229">
        <v>0</v>
      </c>
      <c r="H4229">
        <v>0</v>
      </c>
      <c r="I4229">
        <v>0</v>
      </c>
      <c r="J4229">
        <v>6</v>
      </c>
      <c r="K4229">
        <v>6</v>
      </c>
      <c r="L4229">
        <v>0</v>
      </c>
      <c r="M4229">
        <v>-6</v>
      </c>
      <c r="N4229">
        <v>6</v>
      </c>
      <c r="P4229" s="22" t="s">
        <v>34</v>
      </c>
      <c r="R4229" t="s">
        <v>105</v>
      </c>
      <c r="S4229" t="s">
        <v>83</v>
      </c>
      <c r="T4229" s="9" t="e">
        <f>VLOOKUP(A4229,Sku_list!$A$1:$D$2667,3,0)</f>
        <v>#N/A</v>
      </c>
      <c r="U4229" s="9" t="e">
        <f>VLOOKUP(A4229,Sku_list!$A$1:$D$2667,4,0)*(F4229/1000000*12)</f>
        <v>#N/A</v>
      </c>
      <c r="V4229" s="9" t="e">
        <f>VLOOKUP(A4229,Sku_list!$A$1:$D$2667,4,0)*(H4229/1000000*12)</f>
        <v>#N/A</v>
      </c>
      <c r="W4229" s="9" t="e">
        <f>VLOOKUP(A4229,Sku_list!$A$1:$D$2667,4,0)*(J4229/1000000*12)</f>
        <v>#N/A</v>
      </c>
      <c r="X4229" s="9" t="e">
        <f>VLOOKUP(A4229,Sku_list!$A$1:$D$2667,4,0)*(L4229/1000000*12)</f>
        <v>#N/A</v>
      </c>
      <c r="Y4229" s="9" t="e">
        <f>VLOOKUP(A4229,Sku_list!$A$1:$E$2667,5,0)*((J4229+F4229)/1000000000)</f>
        <v>#N/A</v>
      </c>
      <c r="AC4229" s="22">
        <f t="shared" ca="1" si="66"/>
        <v>6.6666666666666666E-2</v>
      </c>
    </row>
    <row r="4230" spans="1:29" x14ac:dyDescent="0.35">
      <c r="A4230">
        <v>1611439</v>
      </c>
      <c r="B4230" t="s">
        <v>74</v>
      </c>
      <c r="C4230" t="s">
        <v>163</v>
      </c>
      <c r="D4230">
        <v>1</v>
      </c>
      <c r="E4230">
        <v>0</v>
      </c>
      <c r="F4230">
        <v>0</v>
      </c>
      <c r="G4230">
        <v>90</v>
      </c>
      <c r="H4230">
        <v>0</v>
      </c>
      <c r="I4230">
        <v>0</v>
      </c>
      <c r="J4230">
        <v>1</v>
      </c>
      <c r="K4230">
        <v>26</v>
      </c>
      <c r="L4230">
        <v>0</v>
      </c>
      <c r="M4230">
        <v>-1</v>
      </c>
      <c r="N4230">
        <v>1</v>
      </c>
      <c r="P4230" s="22" t="s">
        <v>34</v>
      </c>
      <c r="R4230" t="s">
        <v>117</v>
      </c>
      <c r="S4230" t="s">
        <v>83</v>
      </c>
      <c r="T4230" s="9" t="e">
        <f>VLOOKUP(A4230,Sku_list!$A$1:$D$2667,3,0)</f>
        <v>#N/A</v>
      </c>
      <c r="U4230" s="9" t="e">
        <f>VLOOKUP(A4230,Sku_list!$A$1:$D$2667,4,0)*(F4230/1000000*12)</f>
        <v>#N/A</v>
      </c>
      <c r="V4230" s="9" t="e">
        <f>VLOOKUP(A4230,Sku_list!$A$1:$D$2667,4,0)*(H4230/1000000*12)</f>
        <v>#N/A</v>
      </c>
      <c r="W4230" s="9" t="e">
        <f>VLOOKUP(A4230,Sku_list!$A$1:$D$2667,4,0)*(J4230/1000000*12)</f>
        <v>#N/A</v>
      </c>
      <c r="X4230" s="9" t="e">
        <f>VLOOKUP(A4230,Sku_list!$A$1:$D$2667,4,0)*(L4230/1000000*12)</f>
        <v>#N/A</v>
      </c>
      <c r="Y4230" s="9" t="e">
        <f>VLOOKUP(A4230,Sku_list!$A$1:$E$2667,5,0)*((J4230+F4230)/1000000000)</f>
        <v>#N/A</v>
      </c>
      <c r="AC4230" s="22">
        <f t="shared" ca="1" si="66"/>
        <v>6.6666666666666666E-2</v>
      </c>
    </row>
    <row r="4231" spans="1:29" x14ac:dyDescent="0.35">
      <c r="A4231">
        <v>1611439</v>
      </c>
      <c r="B4231" t="s">
        <v>74</v>
      </c>
      <c r="C4231" t="s">
        <v>166</v>
      </c>
      <c r="D4231">
        <v>227</v>
      </c>
      <c r="E4231">
        <v>300</v>
      </c>
      <c r="F4231">
        <v>0</v>
      </c>
      <c r="G4231">
        <v>506</v>
      </c>
      <c r="H4231">
        <v>428</v>
      </c>
      <c r="I4231">
        <v>0</v>
      </c>
      <c r="J4231">
        <v>405</v>
      </c>
      <c r="K4231">
        <v>357</v>
      </c>
      <c r="L4231">
        <v>0</v>
      </c>
      <c r="M4231">
        <v>-833</v>
      </c>
      <c r="N4231">
        <v>833</v>
      </c>
      <c r="P4231" s="22" t="s">
        <v>34</v>
      </c>
      <c r="R4231" t="s">
        <v>118</v>
      </c>
      <c r="S4231" t="s">
        <v>85</v>
      </c>
      <c r="T4231" s="9" t="e">
        <f>VLOOKUP(A4231,Sku_list!$A$1:$D$2667,3,0)</f>
        <v>#N/A</v>
      </c>
      <c r="U4231" s="9" t="e">
        <f>VLOOKUP(A4231,Sku_list!$A$1:$D$2667,4,0)*(F4231/1000000*12)</f>
        <v>#N/A</v>
      </c>
      <c r="V4231" s="9" t="e">
        <f>VLOOKUP(A4231,Sku_list!$A$1:$D$2667,4,0)*(H4231/1000000*12)</f>
        <v>#N/A</v>
      </c>
      <c r="W4231" s="9" t="e">
        <f>VLOOKUP(A4231,Sku_list!$A$1:$D$2667,4,0)*(J4231/1000000*12)</f>
        <v>#N/A</v>
      </c>
      <c r="X4231" s="9" t="e">
        <f>VLOOKUP(A4231,Sku_list!$A$1:$D$2667,4,0)*(L4231/1000000*12)</f>
        <v>#N/A</v>
      </c>
      <c r="Y4231" s="9" t="e">
        <f>VLOOKUP(A4231,Sku_list!$A$1:$E$2667,5,0)*((J4231+F4231)/1000000000)</f>
        <v>#N/A</v>
      </c>
      <c r="AC4231" s="22">
        <f t="shared" ca="1" si="66"/>
        <v>6.6666666666666666E-2</v>
      </c>
    </row>
    <row r="4232" spans="1:29" x14ac:dyDescent="0.35">
      <c r="A4232">
        <v>1611439</v>
      </c>
      <c r="B4232" t="s">
        <v>74</v>
      </c>
      <c r="C4232" t="s">
        <v>167</v>
      </c>
      <c r="D4232">
        <v>0</v>
      </c>
      <c r="E4232">
        <v>0</v>
      </c>
      <c r="F4232">
        <v>0</v>
      </c>
      <c r="G4232">
        <v>42</v>
      </c>
      <c r="H4232">
        <v>24</v>
      </c>
      <c r="I4232">
        <v>0</v>
      </c>
      <c r="J4232">
        <v>6</v>
      </c>
      <c r="K4232">
        <v>3</v>
      </c>
      <c r="L4232">
        <v>0</v>
      </c>
      <c r="M4232">
        <v>-30</v>
      </c>
      <c r="N4232">
        <v>30</v>
      </c>
      <c r="P4232" s="22" t="s">
        <v>34</v>
      </c>
      <c r="R4232" t="s">
        <v>119</v>
      </c>
      <c r="S4232" t="s">
        <v>72</v>
      </c>
      <c r="T4232" s="9" t="e">
        <f>VLOOKUP(A4232,Sku_list!$A$1:$D$2667,3,0)</f>
        <v>#N/A</v>
      </c>
      <c r="U4232" s="9" t="e">
        <f>VLOOKUP(A4232,Sku_list!$A$1:$D$2667,4,0)*(F4232/1000000*12)</f>
        <v>#N/A</v>
      </c>
      <c r="V4232" s="9" t="e">
        <f>VLOOKUP(A4232,Sku_list!$A$1:$D$2667,4,0)*(H4232/1000000*12)</f>
        <v>#N/A</v>
      </c>
      <c r="W4232" s="9" t="e">
        <f>VLOOKUP(A4232,Sku_list!$A$1:$D$2667,4,0)*(J4232/1000000*12)</f>
        <v>#N/A</v>
      </c>
      <c r="X4232" s="9" t="e">
        <f>VLOOKUP(A4232,Sku_list!$A$1:$D$2667,4,0)*(L4232/1000000*12)</f>
        <v>#N/A</v>
      </c>
      <c r="Y4232" s="9" t="e">
        <f>VLOOKUP(A4232,Sku_list!$A$1:$E$2667,5,0)*((J4232+F4232)/1000000000)</f>
        <v>#N/A</v>
      </c>
      <c r="AC4232" s="22">
        <f t="shared" ca="1" si="66"/>
        <v>6.6666666666666666E-2</v>
      </c>
    </row>
    <row r="4233" spans="1:29" x14ac:dyDescent="0.35">
      <c r="A4233">
        <v>1611439</v>
      </c>
      <c r="B4233" t="s">
        <v>74</v>
      </c>
      <c r="C4233" t="s">
        <v>61</v>
      </c>
      <c r="D4233">
        <v>0</v>
      </c>
      <c r="E4233">
        <v>1</v>
      </c>
      <c r="F4233">
        <v>0</v>
      </c>
      <c r="G4233">
        <v>168</v>
      </c>
      <c r="H4233">
        <v>96</v>
      </c>
      <c r="I4233">
        <v>0</v>
      </c>
      <c r="J4233">
        <v>244</v>
      </c>
      <c r="K4233">
        <v>202</v>
      </c>
      <c r="L4233">
        <v>0</v>
      </c>
      <c r="M4233">
        <v>-340</v>
      </c>
      <c r="N4233">
        <v>340</v>
      </c>
      <c r="P4233" s="22" t="s">
        <v>34</v>
      </c>
      <c r="R4233" t="s">
        <v>5</v>
      </c>
      <c r="S4233" t="s">
        <v>85</v>
      </c>
      <c r="T4233" s="9" t="e">
        <f>VLOOKUP(A4233,Sku_list!$A$1:$D$2667,3,0)</f>
        <v>#N/A</v>
      </c>
      <c r="U4233" s="9" t="e">
        <f>VLOOKUP(A4233,Sku_list!$A$1:$D$2667,4,0)*(F4233/1000000*12)</f>
        <v>#N/A</v>
      </c>
      <c r="V4233" s="9" t="e">
        <f>VLOOKUP(A4233,Sku_list!$A$1:$D$2667,4,0)*(H4233/1000000*12)</f>
        <v>#N/A</v>
      </c>
      <c r="W4233" s="9" t="e">
        <f>VLOOKUP(A4233,Sku_list!$A$1:$D$2667,4,0)*(J4233/1000000*12)</f>
        <v>#N/A</v>
      </c>
      <c r="X4233" s="9" t="e">
        <f>VLOOKUP(A4233,Sku_list!$A$1:$D$2667,4,0)*(L4233/1000000*12)</f>
        <v>#N/A</v>
      </c>
      <c r="Y4233" s="9" t="e">
        <f>VLOOKUP(A4233,Sku_list!$A$1:$E$2667,5,0)*((J4233+F4233)/1000000000)</f>
        <v>#N/A</v>
      </c>
      <c r="AC4233" s="22">
        <f t="shared" ca="1" si="66"/>
        <v>6.6666666666666666E-2</v>
      </c>
    </row>
    <row r="4234" spans="1:29" x14ac:dyDescent="0.35">
      <c r="A4234">
        <v>1611439</v>
      </c>
      <c r="B4234" t="s">
        <v>74</v>
      </c>
      <c r="C4234" t="s">
        <v>39</v>
      </c>
      <c r="D4234">
        <v>0</v>
      </c>
      <c r="E4234">
        <v>0</v>
      </c>
      <c r="F4234">
        <v>0</v>
      </c>
      <c r="G4234">
        <v>0</v>
      </c>
      <c r="H4234">
        <v>0</v>
      </c>
      <c r="I4234">
        <v>0</v>
      </c>
      <c r="J4234">
        <v>0</v>
      </c>
      <c r="K4234">
        <v>0</v>
      </c>
      <c r="L4234">
        <v>0</v>
      </c>
      <c r="M4234">
        <v>0</v>
      </c>
      <c r="N4234">
        <v>0</v>
      </c>
      <c r="P4234" s="22" t="s">
        <v>34</v>
      </c>
      <c r="R4234" t="s">
        <v>43</v>
      </c>
      <c r="S4234" t="s">
        <v>190</v>
      </c>
      <c r="T4234" s="9" t="e">
        <f>VLOOKUP(A4234,Sku_list!$A$1:$D$2667,3,0)</f>
        <v>#N/A</v>
      </c>
      <c r="U4234" s="9" t="e">
        <f>VLOOKUP(A4234,Sku_list!$A$1:$D$2667,4,0)*(F4234/1000000*12)</f>
        <v>#N/A</v>
      </c>
      <c r="V4234" s="9" t="e">
        <f>VLOOKUP(A4234,Sku_list!$A$1:$D$2667,4,0)*(H4234/1000000*12)</f>
        <v>#N/A</v>
      </c>
      <c r="W4234" s="9" t="e">
        <f>VLOOKUP(A4234,Sku_list!$A$1:$D$2667,4,0)*(J4234/1000000*12)</f>
        <v>#N/A</v>
      </c>
      <c r="X4234" s="9" t="e">
        <f>VLOOKUP(A4234,Sku_list!$A$1:$D$2667,4,0)*(L4234/1000000*12)</f>
        <v>#N/A</v>
      </c>
      <c r="Y4234" s="9" t="e">
        <f>VLOOKUP(A4234,Sku_list!$A$1:$E$2667,5,0)*((J4234+F4234)/1000000000)</f>
        <v>#N/A</v>
      </c>
      <c r="AC4234" s="22">
        <f t="shared" ca="1" si="66"/>
        <v>6.6666666666666666E-2</v>
      </c>
    </row>
    <row r="4235" spans="1:29" x14ac:dyDescent="0.35">
      <c r="A4235">
        <v>1611439</v>
      </c>
      <c r="B4235" t="s">
        <v>74</v>
      </c>
      <c r="C4235" t="s">
        <v>65</v>
      </c>
      <c r="D4235">
        <v>0</v>
      </c>
      <c r="E4235">
        <v>0</v>
      </c>
      <c r="F4235">
        <v>0</v>
      </c>
      <c r="G4235">
        <v>0</v>
      </c>
      <c r="H4235">
        <v>0</v>
      </c>
      <c r="I4235">
        <v>0</v>
      </c>
      <c r="J4235">
        <v>0</v>
      </c>
      <c r="K4235">
        <v>0</v>
      </c>
      <c r="L4235">
        <v>0</v>
      </c>
      <c r="M4235">
        <v>0</v>
      </c>
      <c r="N4235">
        <v>0</v>
      </c>
      <c r="P4235" s="22" t="s">
        <v>34</v>
      </c>
      <c r="R4235" t="s">
        <v>300</v>
      </c>
      <c r="S4235" t="s">
        <v>83</v>
      </c>
      <c r="T4235" s="9" t="e">
        <f>VLOOKUP(A4235,Sku_list!$A$1:$D$2667,3,0)</f>
        <v>#N/A</v>
      </c>
      <c r="U4235" s="9" t="e">
        <f>VLOOKUP(A4235,Sku_list!$A$1:$D$2667,4,0)*(F4235/1000000*12)</f>
        <v>#N/A</v>
      </c>
      <c r="V4235" s="9" t="e">
        <f>VLOOKUP(A4235,Sku_list!$A$1:$D$2667,4,0)*(H4235/1000000*12)</f>
        <v>#N/A</v>
      </c>
      <c r="W4235" s="9" t="e">
        <f>VLOOKUP(A4235,Sku_list!$A$1:$D$2667,4,0)*(J4235/1000000*12)</f>
        <v>#N/A</v>
      </c>
      <c r="X4235" s="9" t="e">
        <f>VLOOKUP(A4235,Sku_list!$A$1:$D$2667,4,0)*(L4235/1000000*12)</f>
        <v>#N/A</v>
      </c>
      <c r="Y4235" s="9" t="e">
        <f>VLOOKUP(A4235,Sku_list!$A$1:$E$2667,5,0)*((J4235+F4235)/1000000000)</f>
        <v>#N/A</v>
      </c>
      <c r="AC4235" s="22">
        <f t="shared" ca="1" si="66"/>
        <v>6.6666666666666666E-2</v>
      </c>
    </row>
    <row r="4236" spans="1:29" x14ac:dyDescent="0.35">
      <c r="A4236">
        <v>1611439</v>
      </c>
      <c r="B4236" t="s">
        <v>74</v>
      </c>
      <c r="C4236" t="s">
        <v>66</v>
      </c>
      <c r="D4236">
        <v>0</v>
      </c>
      <c r="E4236">
        <v>0</v>
      </c>
      <c r="F4236">
        <v>0</v>
      </c>
      <c r="G4236">
        <v>120</v>
      </c>
      <c r="H4236">
        <v>81</v>
      </c>
      <c r="I4236">
        <v>0</v>
      </c>
      <c r="J4236">
        <v>0</v>
      </c>
      <c r="K4236">
        <v>0</v>
      </c>
      <c r="L4236">
        <v>0</v>
      </c>
      <c r="M4236">
        <v>-81</v>
      </c>
      <c r="N4236">
        <v>81</v>
      </c>
      <c r="P4236" s="22" t="s">
        <v>34</v>
      </c>
      <c r="R4236" t="s">
        <v>174</v>
      </c>
      <c r="S4236" t="s">
        <v>72</v>
      </c>
      <c r="T4236" s="9" t="e">
        <f>VLOOKUP(A4236,Sku_list!$A$1:$D$2667,3,0)</f>
        <v>#N/A</v>
      </c>
      <c r="U4236" s="9" t="e">
        <f>VLOOKUP(A4236,Sku_list!$A$1:$D$2667,4,0)*(F4236/1000000*12)</f>
        <v>#N/A</v>
      </c>
      <c r="V4236" s="9" t="e">
        <f>VLOOKUP(A4236,Sku_list!$A$1:$D$2667,4,0)*(H4236/1000000*12)</f>
        <v>#N/A</v>
      </c>
      <c r="W4236" s="9" t="e">
        <f>VLOOKUP(A4236,Sku_list!$A$1:$D$2667,4,0)*(J4236/1000000*12)</f>
        <v>#N/A</v>
      </c>
      <c r="X4236" s="9" t="e">
        <f>VLOOKUP(A4236,Sku_list!$A$1:$D$2667,4,0)*(L4236/1000000*12)</f>
        <v>#N/A</v>
      </c>
      <c r="Y4236" s="9" t="e">
        <f>VLOOKUP(A4236,Sku_list!$A$1:$E$2667,5,0)*((J4236+F4236)/1000000000)</f>
        <v>#N/A</v>
      </c>
      <c r="AC4236" s="22">
        <f t="shared" ca="1" si="66"/>
        <v>6.6666666666666666E-2</v>
      </c>
    </row>
    <row r="4237" spans="1:29" x14ac:dyDescent="0.35">
      <c r="A4237">
        <v>1611439</v>
      </c>
      <c r="B4237" t="s">
        <v>74</v>
      </c>
      <c r="C4237" t="s">
        <v>67</v>
      </c>
      <c r="D4237">
        <v>0</v>
      </c>
      <c r="E4237">
        <v>0</v>
      </c>
      <c r="F4237">
        <v>0</v>
      </c>
      <c r="G4237">
        <v>72</v>
      </c>
      <c r="H4237">
        <v>21</v>
      </c>
      <c r="I4237">
        <v>0</v>
      </c>
      <c r="J4237">
        <v>27</v>
      </c>
      <c r="K4237">
        <v>27</v>
      </c>
      <c r="L4237">
        <v>0</v>
      </c>
      <c r="M4237">
        <v>-48</v>
      </c>
      <c r="N4237">
        <v>48</v>
      </c>
      <c r="P4237" s="22" t="s">
        <v>34</v>
      </c>
      <c r="R4237" t="s">
        <v>176</v>
      </c>
      <c r="S4237" t="s">
        <v>72</v>
      </c>
      <c r="T4237" s="9" t="e">
        <f>VLOOKUP(A4237,Sku_list!$A$1:$D$2667,3,0)</f>
        <v>#N/A</v>
      </c>
      <c r="U4237" s="9" t="e">
        <f>VLOOKUP(A4237,Sku_list!$A$1:$D$2667,4,0)*(F4237/1000000*12)</f>
        <v>#N/A</v>
      </c>
      <c r="V4237" s="9" t="e">
        <f>VLOOKUP(A4237,Sku_list!$A$1:$D$2667,4,0)*(H4237/1000000*12)</f>
        <v>#N/A</v>
      </c>
      <c r="W4237" s="9" t="e">
        <f>VLOOKUP(A4237,Sku_list!$A$1:$D$2667,4,0)*(J4237/1000000*12)</f>
        <v>#N/A</v>
      </c>
      <c r="X4237" s="9" t="e">
        <f>VLOOKUP(A4237,Sku_list!$A$1:$D$2667,4,0)*(L4237/1000000*12)</f>
        <v>#N/A</v>
      </c>
      <c r="Y4237" s="9" t="e">
        <f>VLOOKUP(A4237,Sku_list!$A$1:$E$2667,5,0)*((J4237+F4237)/1000000000)</f>
        <v>#N/A</v>
      </c>
      <c r="AC4237" s="22">
        <f t="shared" ca="1" si="66"/>
        <v>6.6666666666666666E-2</v>
      </c>
    </row>
    <row r="4238" spans="1:29" x14ac:dyDescent="0.35">
      <c r="A4238">
        <v>1611439</v>
      </c>
      <c r="B4238" t="s">
        <v>74</v>
      </c>
      <c r="C4238" t="s">
        <v>68</v>
      </c>
      <c r="D4238">
        <v>0</v>
      </c>
      <c r="E4238">
        <v>0</v>
      </c>
      <c r="F4238">
        <v>0</v>
      </c>
      <c r="G4238">
        <v>15</v>
      </c>
      <c r="H4238">
        <v>3</v>
      </c>
      <c r="I4238">
        <v>0</v>
      </c>
      <c r="J4238">
        <v>45</v>
      </c>
      <c r="K4238">
        <v>45</v>
      </c>
      <c r="L4238">
        <v>0</v>
      </c>
      <c r="M4238">
        <v>-48</v>
      </c>
      <c r="N4238">
        <v>48</v>
      </c>
      <c r="P4238" s="22" t="s">
        <v>34</v>
      </c>
      <c r="R4238" t="s">
        <v>177</v>
      </c>
      <c r="S4238" t="s">
        <v>72</v>
      </c>
      <c r="T4238" s="9" t="e">
        <f>VLOOKUP(A4238,Sku_list!$A$1:$D$2667,3,0)</f>
        <v>#N/A</v>
      </c>
      <c r="U4238" s="9" t="e">
        <f>VLOOKUP(A4238,Sku_list!$A$1:$D$2667,4,0)*(F4238/1000000*12)</f>
        <v>#N/A</v>
      </c>
      <c r="V4238" s="9" t="e">
        <f>VLOOKUP(A4238,Sku_list!$A$1:$D$2667,4,0)*(H4238/1000000*12)</f>
        <v>#N/A</v>
      </c>
      <c r="W4238" s="9" t="e">
        <f>VLOOKUP(A4238,Sku_list!$A$1:$D$2667,4,0)*(J4238/1000000*12)</f>
        <v>#N/A</v>
      </c>
      <c r="X4238" s="9" t="e">
        <f>VLOOKUP(A4238,Sku_list!$A$1:$D$2667,4,0)*(L4238/1000000*12)</f>
        <v>#N/A</v>
      </c>
      <c r="Y4238" s="9" t="e">
        <f>VLOOKUP(A4238,Sku_list!$A$1:$E$2667,5,0)*((J4238+F4238)/1000000000)</f>
        <v>#N/A</v>
      </c>
      <c r="AC4238" s="22">
        <f t="shared" ca="1" si="66"/>
        <v>6.6666666666666666E-2</v>
      </c>
    </row>
    <row r="4239" spans="1:29" x14ac:dyDescent="0.35">
      <c r="A4239">
        <v>1611439</v>
      </c>
      <c r="B4239" t="s">
        <v>74</v>
      </c>
      <c r="C4239" t="s">
        <v>44</v>
      </c>
      <c r="D4239">
        <v>0</v>
      </c>
      <c r="E4239">
        <v>1497</v>
      </c>
      <c r="F4239">
        <v>0</v>
      </c>
      <c r="G4239">
        <v>0</v>
      </c>
      <c r="H4239">
        <v>0</v>
      </c>
      <c r="I4239">
        <v>0</v>
      </c>
      <c r="J4239">
        <v>1471</v>
      </c>
      <c r="K4239">
        <v>1471</v>
      </c>
      <c r="L4239">
        <v>0</v>
      </c>
      <c r="M4239">
        <v>-1471</v>
      </c>
      <c r="N4239">
        <v>1471</v>
      </c>
      <c r="P4239" s="22" t="s">
        <v>34</v>
      </c>
      <c r="R4239" t="s">
        <v>45</v>
      </c>
      <c r="S4239" t="s">
        <v>193</v>
      </c>
      <c r="T4239" s="9" t="e">
        <f>VLOOKUP(A4239,Sku_list!$A$1:$D$2667,3,0)</f>
        <v>#N/A</v>
      </c>
      <c r="U4239" s="9" t="e">
        <f>VLOOKUP(A4239,Sku_list!$A$1:$D$2667,4,0)*(F4239/1000000*12)</f>
        <v>#N/A</v>
      </c>
      <c r="V4239" s="9" t="e">
        <f>VLOOKUP(A4239,Sku_list!$A$1:$D$2667,4,0)*(H4239/1000000*12)</f>
        <v>#N/A</v>
      </c>
      <c r="W4239" s="9" t="e">
        <f>VLOOKUP(A4239,Sku_list!$A$1:$D$2667,4,0)*(J4239/1000000*12)</f>
        <v>#N/A</v>
      </c>
      <c r="X4239" s="9" t="e">
        <f>VLOOKUP(A4239,Sku_list!$A$1:$D$2667,4,0)*(L4239/1000000*12)</f>
        <v>#N/A</v>
      </c>
      <c r="Y4239" s="9" t="e">
        <f>VLOOKUP(A4239,Sku_list!$A$1:$E$2667,5,0)*((J4239+F4239)/1000000000)</f>
        <v>#N/A</v>
      </c>
      <c r="AC4239" s="22">
        <f t="shared" ca="1" si="66"/>
        <v>6.6666666666666666E-2</v>
      </c>
    </row>
    <row r="4240" spans="1:29" x14ac:dyDescent="0.35">
      <c r="A4240">
        <v>1611439</v>
      </c>
      <c r="B4240" t="s">
        <v>74</v>
      </c>
      <c r="C4240" t="s">
        <v>272</v>
      </c>
      <c r="D4240">
        <v>0</v>
      </c>
      <c r="E4240">
        <v>0</v>
      </c>
      <c r="F4240">
        <v>0</v>
      </c>
      <c r="G4240">
        <v>0</v>
      </c>
      <c r="H4240">
        <v>0</v>
      </c>
      <c r="I4240">
        <v>0</v>
      </c>
      <c r="J4240">
        <v>0</v>
      </c>
      <c r="K4240">
        <v>0</v>
      </c>
      <c r="L4240">
        <v>0</v>
      </c>
      <c r="M4240">
        <v>0</v>
      </c>
      <c r="N4240">
        <v>0</v>
      </c>
      <c r="P4240" s="22" t="s">
        <v>34</v>
      </c>
      <c r="R4240" t="s">
        <v>99</v>
      </c>
      <c r="S4240" t="s">
        <v>173</v>
      </c>
      <c r="T4240" s="9" t="e">
        <f>VLOOKUP(A4240,Sku_list!$A$1:$D$2667,3,0)</f>
        <v>#N/A</v>
      </c>
      <c r="U4240" s="9" t="e">
        <f>VLOOKUP(A4240,Sku_list!$A$1:$D$2667,4,0)*(F4240/1000000*12)</f>
        <v>#N/A</v>
      </c>
      <c r="V4240" s="9" t="e">
        <f>VLOOKUP(A4240,Sku_list!$A$1:$D$2667,4,0)*(H4240/1000000*12)</f>
        <v>#N/A</v>
      </c>
      <c r="W4240" s="9" t="e">
        <f>VLOOKUP(A4240,Sku_list!$A$1:$D$2667,4,0)*(J4240/1000000*12)</f>
        <v>#N/A</v>
      </c>
      <c r="X4240" s="9" t="e">
        <f>VLOOKUP(A4240,Sku_list!$A$1:$D$2667,4,0)*(L4240/1000000*12)</f>
        <v>#N/A</v>
      </c>
      <c r="Y4240" s="9" t="e">
        <f>VLOOKUP(A4240,Sku_list!$A$1:$E$2667,5,0)*((J4240+F4240)/1000000000)</f>
        <v>#N/A</v>
      </c>
      <c r="AC4240" s="22">
        <f t="shared" ca="1" si="66"/>
        <v>6.6666666666666666E-2</v>
      </c>
    </row>
    <row r="4241" spans="1:29" x14ac:dyDescent="0.35">
      <c r="A4241">
        <v>1611439</v>
      </c>
      <c r="B4241" t="s">
        <v>74</v>
      </c>
      <c r="C4241" t="s">
        <v>273</v>
      </c>
      <c r="D4241">
        <v>0</v>
      </c>
      <c r="E4241">
        <v>573</v>
      </c>
      <c r="F4241">
        <v>0</v>
      </c>
      <c r="G4241">
        <v>0</v>
      </c>
      <c r="H4241">
        <v>0</v>
      </c>
      <c r="I4241">
        <v>0</v>
      </c>
      <c r="J4241">
        <v>273</v>
      </c>
      <c r="K4241">
        <v>273</v>
      </c>
      <c r="L4241">
        <v>0</v>
      </c>
      <c r="M4241">
        <v>-273</v>
      </c>
      <c r="N4241">
        <v>273</v>
      </c>
      <c r="P4241" s="22" t="s">
        <v>34</v>
      </c>
      <c r="R4241" t="s">
        <v>275</v>
      </c>
      <c r="S4241" t="s">
        <v>308</v>
      </c>
      <c r="T4241" s="9" t="e">
        <f>VLOOKUP(A4241,Sku_list!$A$1:$D$2667,3,0)</f>
        <v>#N/A</v>
      </c>
      <c r="U4241" s="9" t="e">
        <f>VLOOKUP(A4241,Sku_list!$A$1:$D$2667,4,0)*(F4241/1000000*12)</f>
        <v>#N/A</v>
      </c>
      <c r="V4241" s="9" t="e">
        <f>VLOOKUP(A4241,Sku_list!$A$1:$D$2667,4,0)*(H4241/1000000*12)</f>
        <v>#N/A</v>
      </c>
      <c r="W4241" s="9" t="e">
        <f>VLOOKUP(A4241,Sku_list!$A$1:$D$2667,4,0)*(J4241/1000000*12)</f>
        <v>#N/A</v>
      </c>
      <c r="X4241" s="9" t="e">
        <f>VLOOKUP(A4241,Sku_list!$A$1:$D$2667,4,0)*(L4241/1000000*12)</f>
        <v>#N/A</v>
      </c>
      <c r="Y4241" s="9" t="e">
        <f>VLOOKUP(A4241,Sku_list!$A$1:$E$2667,5,0)*((J4241+F4241)/1000000000)</f>
        <v>#N/A</v>
      </c>
      <c r="AC4241" s="22">
        <f t="shared" ca="1" si="66"/>
        <v>6.6666666666666666E-2</v>
      </c>
    </row>
    <row r="4242" spans="1:29" x14ac:dyDescent="0.35">
      <c r="A4242">
        <v>1611441</v>
      </c>
      <c r="B4242" t="s">
        <v>9</v>
      </c>
      <c r="C4242" t="s">
        <v>3</v>
      </c>
      <c r="D4242">
        <v>0</v>
      </c>
      <c r="E4242">
        <v>0</v>
      </c>
      <c r="F4242">
        <v>0</v>
      </c>
      <c r="G4242">
        <v>0</v>
      </c>
      <c r="H4242">
        <v>0</v>
      </c>
      <c r="I4242">
        <v>0</v>
      </c>
      <c r="J4242">
        <v>0</v>
      </c>
      <c r="K4242">
        <v>0</v>
      </c>
      <c r="L4242">
        <v>0</v>
      </c>
      <c r="M4242">
        <v>0</v>
      </c>
      <c r="N4242">
        <v>0</v>
      </c>
      <c r="P4242" s="22" t="s">
        <v>34</v>
      </c>
      <c r="R4242" t="s">
        <v>4</v>
      </c>
      <c r="S4242" t="s">
        <v>173</v>
      </c>
      <c r="T4242" s="9" t="e">
        <f>VLOOKUP(A4242,Sku_list!$A$1:$D$2667,3,0)</f>
        <v>#N/A</v>
      </c>
      <c r="U4242" s="9" t="e">
        <f>VLOOKUP(A4242,Sku_list!$A$1:$D$2667,4,0)*(F4242/1000000*12)</f>
        <v>#N/A</v>
      </c>
      <c r="V4242" s="9" t="e">
        <f>VLOOKUP(A4242,Sku_list!$A$1:$D$2667,4,0)*(H4242/1000000*12)</f>
        <v>#N/A</v>
      </c>
      <c r="W4242" s="9" t="e">
        <f>VLOOKUP(A4242,Sku_list!$A$1:$D$2667,4,0)*(J4242/1000000*12)</f>
        <v>#N/A</v>
      </c>
      <c r="X4242" s="9" t="e">
        <f>VLOOKUP(A4242,Sku_list!$A$1:$D$2667,4,0)*(L4242/1000000*12)</f>
        <v>#N/A</v>
      </c>
      <c r="Y4242" s="9" t="e">
        <f>VLOOKUP(A4242,Sku_list!$A$1:$E$2667,5,0)*((J4242+F4242)/1000000000)</f>
        <v>#N/A</v>
      </c>
      <c r="AC4242" s="22">
        <f t="shared" ca="1" si="66"/>
        <v>6.6666666666666666E-2</v>
      </c>
    </row>
    <row r="4243" spans="1:29" x14ac:dyDescent="0.35">
      <c r="A4243">
        <v>1611441</v>
      </c>
      <c r="B4243" t="s">
        <v>9</v>
      </c>
      <c r="C4243" t="s">
        <v>191</v>
      </c>
      <c r="D4243">
        <v>0</v>
      </c>
      <c r="E4243">
        <v>0</v>
      </c>
      <c r="F4243">
        <v>0</v>
      </c>
      <c r="G4243">
        <v>0</v>
      </c>
      <c r="H4243">
        <v>0</v>
      </c>
      <c r="I4243">
        <v>0</v>
      </c>
      <c r="J4243">
        <v>0</v>
      </c>
      <c r="K4243">
        <v>0</v>
      </c>
      <c r="L4243">
        <v>0</v>
      </c>
      <c r="M4243">
        <v>0</v>
      </c>
      <c r="N4243">
        <v>0</v>
      </c>
      <c r="P4243" s="22" t="s">
        <v>34</v>
      </c>
      <c r="R4243" t="s">
        <v>99</v>
      </c>
      <c r="S4243" t="s">
        <v>173</v>
      </c>
      <c r="T4243" s="9" t="e">
        <f>VLOOKUP(A4243,Sku_list!$A$1:$D$2667,3,0)</f>
        <v>#N/A</v>
      </c>
      <c r="U4243" s="9" t="e">
        <f>VLOOKUP(A4243,Sku_list!$A$1:$D$2667,4,0)*(F4243/1000000*12)</f>
        <v>#N/A</v>
      </c>
      <c r="V4243" s="9" t="e">
        <f>VLOOKUP(A4243,Sku_list!$A$1:$D$2667,4,0)*(H4243/1000000*12)</f>
        <v>#N/A</v>
      </c>
      <c r="W4243" s="9" t="e">
        <f>VLOOKUP(A4243,Sku_list!$A$1:$D$2667,4,0)*(J4243/1000000*12)</f>
        <v>#N/A</v>
      </c>
      <c r="X4243" s="9" t="e">
        <f>VLOOKUP(A4243,Sku_list!$A$1:$D$2667,4,0)*(L4243/1000000*12)</f>
        <v>#N/A</v>
      </c>
      <c r="Y4243" s="9" t="e">
        <f>VLOOKUP(A4243,Sku_list!$A$1:$E$2667,5,0)*((J4243+F4243)/1000000000)</f>
        <v>#N/A</v>
      </c>
      <c r="AC4243" s="22">
        <f t="shared" ca="1" si="66"/>
        <v>6.6666666666666666E-2</v>
      </c>
    </row>
    <row r="4244" spans="1:29" x14ac:dyDescent="0.35">
      <c r="A4244">
        <v>1611441</v>
      </c>
      <c r="B4244" t="s">
        <v>9</v>
      </c>
      <c r="C4244" t="s">
        <v>139</v>
      </c>
      <c r="D4244">
        <v>0</v>
      </c>
      <c r="E4244">
        <v>1278</v>
      </c>
      <c r="F4244">
        <v>0</v>
      </c>
      <c r="G4244">
        <v>1326</v>
      </c>
      <c r="H4244">
        <v>1279</v>
      </c>
      <c r="I4244">
        <v>0</v>
      </c>
      <c r="J4244">
        <v>360</v>
      </c>
      <c r="K4244">
        <v>228</v>
      </c>
      <c r="L4244">
        <v>3108</v>
      </c>
      <c r="M4244">
        <v>1469</v>
      </c>
      <c r="N4244">
        <v>-1469</v>
      </c>
      <c r="P4244" s="22">
        <v>0.52734877734877739</v>
      </c>
      <c r="R4244" t="s">
        <v>70</v>
      </c>
      <c r="S4244" t="s">
        <v>69</v>
      </c>
      <c r="T4244" s="9" t="e">
        <f>VLOOKUP(A4244,Sku_list!$A$1:$D$2667,3,0)</f>
        <v>#N/A</v>
      </c>
      <c r="U4244" s="9" t="e">
        <f>VLOOKUP(A4244,Sku_list!$A$1:$D$2667,4,0)*(F4244/1000000*12)</f>
        <v>#N/A</v>
      </c>
      <c r="V4244" s="9" t="e">
        <f>VLOOKUP(A4244,Sku_list!$A$1:$D$2667,4,0)*(H4244/1000000*12)</f>
        <v>#N/A</v>
      </c>
      <c r="W4244" s="9" t="e">
        <f>VLOOKUP(A4244,Sku_list!$A$1:$D$2667,4,0)*(J4244/1000000*12)</f>
        <v>#N/A</v>
      </c>
      <c r="X4244" s="9" t="e">
        <f>VLOOKUP(A4244,Sku_list!$A$1:$D$2667,4,0)*(L4244/1000000*12)</f>
        <v>#N/A</v>
      </c>
      <c r="Y4244" s="9" t="e">
        <f>VLOOKUP(A4244,Sku_list!$A$1:$E$2667,5,0)*((J4244+F4244)/1000000000)</f>
        <v>#N/A</v>
      </c>
      <c r="AC4244" s="22">
        <f t="shared" ca="1" si="66"/>
        <v>6.6666666666666666E-2</v>
      </c>
    </row>
    <row r="4245" spans="1:29" x14ac:dyDescent="0.35">
      <c r="A4245">
        <v>1611441</v>
      </c>
      <c r="B4245" t="s">
        <v>9</v>
      </c>
      <c r="C4245" t="s">
        <v>140</v>
      </c>
      <c r="D4245">
        <v>0</v>
      </c>
      <c r="E4245">
        <v>300</v>
      </c>
      <c r="F4245">
        <v>0</v>
      </c>
      <c r="G4245">
        <v>2195</v>
      </c>
      <c r="H4245">
        <v>1763</v>
      </c>
      <c r="I4245">
        <v>0</v>
      </c>
      <c r="J4245">
        <v>354</v>
      </c>
      <c r="K4245">
        <v>294</v>
      </c>
      <c r="L4245">
        <v>3100</v>
      </c>
      <c r="M4245">
        <v>983</v>
      </c>
      <c r="N4245">
        <v>-983</v>
      </c>
      <c r="P4245" s="22">
        <v>0.68290322580645157</v>
      </c>
      <c r="R4245" t="s">
        <v>71</v>
      </c>
      <c r="S4245" t="s">
        <v>72</v>
      </c>
      <c r="T4245" s="9" t="e">
        <f>VLOOKUP(A4245,Sku_list!$A$1:$D$2667,3,0)</f>
        <v>#N/A</v>
      </c>
      <c r="U4245" s="9" t="e">
        <f>VLOOKUP(A4245,Sku_list!$A$1:$D$2667,4,0)*(F4245/1000000*12)</f>
        <v>#N/A</v>
      </c>
      <c r="V4245" s="9" t="e">
        <f>VLOOKUP(A4245,Sku_list!$A$1:$D$2667,4,0)*(H4245/1000000*12)</f>
        <v>#N/A</v>
      </c>
      <c r="W4245" s="9" t="e">
        <f>VLOOKUP(A4245,Sku_list!$A$1:$D$2667,4,0)*(J4245/1000000*12)</f>
        <v>#N/A</v>
      </c>
      <c r="X4245" s="9" t="e">
        <f>VLOOKUP(A4245,Sku_list!$A$1:$D$2667,4,0)*(L4245/1000000*12)</f>
        <v>#N/A</v>
      </c>
      <c r="Y4245" s="9" t="e">
        <f>VLOOKUP(A4245,Sku_list!$A$1:$E$2667,5,0)*((J4245+F4245)/1000000000)</f>
        <v>#N/A</v>
      </c>
      <c r="AC4245" s="22">
        <f t="shared" ca="1" si="66"/>
        <v>6.6666666666666666E-2</v>
      </c>
    </row>
    <row r="4246" spans="1:29" x14ac:dyDescent="0.35">
      <c r="A4246">
        <v>1611441</v>
      </c>
      <c r="B4246" t="s">
        <v>9</v>
      </c>
      <c r="C4246" t="s">
        <v>141</v>
      </c>
      <c r="D4246">
        <v>1</v>
      </c>
      <c r="E4246">
        <v>0</v>
      </c>
      <c r="F4246">
        <v>0</v>
      </c>
      <c r="G4246">
        <v>1500</v>
      </c>
      <c r="H4246">
        <v>882</v>
      </c>
      <c r="I4246">
        <v>0</v>
      </c>
      <c r="J4246">
        <v>8627</v>
      </c>
      <c r="K4246">
        <v>8309</v>
      </c>
      <c r="L4246">
        <v>2978</v>
      </c>
      <c r="M4246">
        <v>-6531</v>
      </c>
      <c r="N4246">
        <v>6531</v>
      </c>
      <c r="P4246" s="22">
        <v>3.1930826057756883</v>
      </c>
      <c r="R4246" t="s">
        <v>82</v>
      </c>
      <c r="S4246" t="s">
        <v>83</v>
      </c>
      <c r="T4246" s="9" t="e">
        <f>VLOOKUP(A4246,Sku_list!$A$1:$D$2667,3,0)</f>
        <v>#N/A</v>
      </c>
      <c r="U4246" s="9" t="e">
        <f>VLOOKUP(A4246,Sku_list!$A$1:$D$2667,4,0)*(F4246/1000000*12)</f>
        <v>#N/A</v>
      </c>
      <c r="V4246" s="9" t="e">
        <f>VLOOKUP(A4246,Sku_list!$A$1:$D$2667,4,0)*(H4246/1000000*12)</f>
        <v>#N/A</v>
      </c>
      <c r="W4246" s="9" t="e">
        <f>VLOOKUP(A4246,Sku_list!$A$1:$D$2667,4,0)*(J4246/1000000*12)</f>
        <v>#N/A</v>
      </c>
      <c r="X4246" s="9" t="e">
        <f>VLOOKUP(A4246,Sku_list!$A$1:$D$2667,4,0)*(L4246/1000000*12)</f>
        <v>#N/A</v>
      </c>
      <c r="Y4246" s="9" t="e">
        <f>VLOOKUP(A4246,Sku_list!$A$1:$E$2667,5,0)*((J4246+F4246)/1000000000)</f>
        <v>#N/A</v>
      </c>
      <c r="AC4246" s="22">
        <f t="shared" ca="1" si="66"/>
        <v>6.6666666666666666E-2</v>
      </c>
    </row>
    <row r="4247" spans="1:29" x14ac:dyDescent="0.35">
      <c r="A4247">
        <v>1611441</v>
      </c>
      <c r="B4247" t="s">
        <v>9</v>
      </c>
      <c r="C4247" t="s">
        <v>142</v>
      </c>
      <c r="D4247">
        <v>0</v>
      </c>
      <c r="E4247">
        <v>0</v>
      </c>
      <c r="F4247">
        <v>252</v>
      </c>
      <c r="G4247">
        <v>504</v>
      </c>
      <c r="H4247">
        <v>390</v>
      </c>
      <c r="I4247">
        <v>0</v>
      </c>
      <c r="J4247">
        <v>384</v>
      </c>
      <c r="K4247">
        <v>552</v>
      </c>
      <c r="L4247">
        <v>820</v>
      </c>
      <c r="M4247">
        <v>-206</v>
      </c>
      <c r="N4247">
        <v>206</v>
      </c>
      <c r="P4247" s="22">
        <v>1.251219512195122</v>
      </c>
      <c r="R4247" t="s">
        <v>84</v>
      </c>
      <c r="S4247" t="s">
        <v>85</v>
      </c>
      <c r="T4247" s="9" t="e">
        <f>VLOOKUP(A4247,Sku_list!$A$1:$D$2667,3,0)</f>
        <v>#N/A</v>
      </c>
      <c r="U4247" s="9" t="e">
        <f>VLOOKUP(A4247,Sku_list!$A$1:$D$2667,4,0)*(F4247/1000000*12)</f>
        <v>#N/A</v>
      </c>
      <c r="V4247" s="9" t="e">
        <f>VLOOKUP(A4247,Sku_list!$A$1:$D$2667,4,0)*(H4247/1000000*12)</f>
        <v>#N/A</v>
      </c>
      <c r="W4247" s="9" t="e">
        <f>VLOOKUP(A4247,Sku_list!$A$1:$D$2667,4,0)*(J4247/1000000*12)</f>
        <v>#N/A</v>
      </c>
      <c r="X4247" s="9" t="e">
        <f>VLOOKUP(A4247,Sku_list!$A$1:$D$2667,4,0)*(L4247/1000000*12)</f>
        <v>#N/A</v>
      </c>
      <c r="Y4247" s="9" t="e">
        <f>VLOOKUP(A4247,Sku_list!$A$1:$E$2667,5,0)*((J4247+F4247)/1000000000)</f>
        <v>#N/A</v>
      </c>
      <c r="AC4247" s="22">
        <f t="shared" ca="1" si="66"/>
        <v>6.6666666666666666E-2</v>
      </c>
    </row>
    <row r="4248" spans="1:29" x14ac:dyDescent="0.35">
      <c r="A4248">
        <v>1611441</v>
      </c>
      <c r="B4248" t="s">
        <v>9</v>
      </c>
      <c r="C4248" t="s">
        <v>143</v>
      </c>
      <c r="D4248">
        <v>0</v>
      </c>
      <c r="E4248">
        <v>0</v>
      </c>
      <c r="F4248">
        <v>0</v>
      </c>
      <c r="G4248">
        <v>738</v>
      </c>
      <c r="H4248">
        <v>618</v>
      </c>
      <c r="I4248">
        <v>0</v>
      </c>
      <c r="J4248">
        <v>627</v>
      </c>
      <c r="K4248">
        <v>525</v>
      </c>
      <c r="L4248">
        <v>1368</v>
      </c>
      <c r="M4248">
        <v>123</v>
      </c>
      <c r="N4248">
        <v>-123</v>
      </c>
      <c r="P4248" s="22">
        <v>0.91008771929824561</v>
      </c>
      <c r="R4248" t="s">
        <v>86</v>
      </c>
      <c r="S4248" t="s">
        <v>85</v>
      </c>
      <c r="T4248" s="9" t="e">
        <f>VLOOKUP(A4248,Sku_list!$A$1:$D$2667,3,0)</f>
        <v>#N/A</v>
      </c>
      <c r="U4248" s="9" t="e">
        <f>VLOOKUP(A4248,Sku_list!$A$1:$D$2667,4,0)*(F4248/1000000*12)</f>
        <v>#N/A</v>
      </c>
      <c r="V4248" s="9" t="e">
        <f>VLOOKUP(A4248,Sku_list!$A$1:$D$2667,4,0)*(H4248/1000000*12)</f>
        <v>#N/A</v>
      </c>
      <c r="W4248" s="9" t="e">
        <f>VLOOKUP(A4248,Sku_list!$A$1:$D$2667,4,0)*(J4248/1000000*12)</f>
        <v>#N/A</v>
      </c>
      <c r="X4248" s="9" t="e">
        <f>VLOOKUP(A4248,Sku_list!$A$1:$D$2667,4,0)*(L4248/1000000*12)</f>
        <v>#N/A</v>
      </c>
      <c r="Y4248" s="9" t="e">
        <f>VLOOKUP(A4248,Sku_list!$A$1:$E$2667,5,0)*((J4248+F4248)/1000000000)</f>
        <v>#N/A</v>
      </c>
      <c r="AC4248" s="22">
        <f t="shared" ca="1" si="66"/>
        <v>6.6666666666666666E-2</v>
      </c>
    </row>
    <row r="4249" spans="1:29" x14ac:dyDescent="0.35">
      <c r="A4249">
        <v>1611441</v>
      </c>
      <c r="B4249" t="s">
        <v>9</v>
      </c>
      <c r="C4249" t="s">
        <v>144</v>
      </c>
      <c r="D4249">
        <v>0</v>
      </c>
      <c r="E4249">
        <v>300</v>
      </c>
      <c r="F4249">
        <v>0</v>
      </c>
      <c r="G4249">
        <v>1643</v>
      </c>
      <c r="H4249">
        <v>1241</v>
      </c>
      <c r="I4249">
        <v>0</v>
      </c>
      <c r="J4249">
        <v>460</v>
      </c>
      <c r="K4249">
        <v>382</v>
      </c>
      <c r="L4249">
        <v>2800</v>
      </c>
      <c r="M4249">
        <v>1099</v>
      </c>
      <c r="N4249">
        <v>-1099</v>
      </c>
      <c r="P4249" s="22">
        <v>0.60750000000000004</v>
      </c>
      <c r="R4249" t="s">
        <v>87</v>
      </c>
      <c r="S4249" t="s">
        <v>72</v>
      </c>
      <c r="T4249" s="9" t="e">
        <f>VLOOKUP(A4249,Sku_list!$A$1:$D$2667,3,0)</f>
        <v>#N/A</v>
      </c>
      <c r="U4249" s="9" t="e">
        <f>VLOOKUP(A4249,Sku_list!$A$1:$D$2667,4,0)*(F4249/1000000*12)</f>
        <v>#N/A</v>
      </c>
      <c r="V4249" s="9" t="e">
        <f>VLOOKUP(A4249,Sku_list!$A$1:$D$2667,4,0)*(H4249/1000000*12)</f>
        <v>#N/A</v>
      </c>
      <c r="W4249" s="9" t="e">
        <f>VLOOKUP(A4249,Sku_list!$A$1:$D$2667,4,0)*(J4249/1000000*12)</f>
        <v>#N/A</v>
      </c>
      <c r="X4249" s="9" t="e">
        <f>VLOOKUP(A4249,Sku_list!$A$1:$D$2667,4,0)*(L4249/1000000*12)</f>
        <v>#N/A</v>
      </c>
      <c r="Y4249" s="9" t="e">
        <f>VLOOKUP(A4249,Sku_list!$A$1:$E$2667,5,0)*((J4249+F4249)/1000000000)</f>
        <v>#N/A</v>
      </c>
      <c r="AC4249" s="22">
        <f t="shared" ca="1" si="66"/>
        <v>6.6666666666666666E-2</v>
      </c>
    </row>
    <row r="4250" spans="1:29" x14ac:dyDescent="0.35">
      <c r="A4250">
        <v>1611441</v>
      </c>
      <c r="B4250" t="s">
        <v>9</v>
      </c>
      <c r="C4250" t="s">
        <v>145</v>
      </c>
      <c r="D4250">
        <v>0</v>
      </c>
      <c r="E4250">
        <v>894</v>
      </c>
      <c r="F4250">
        <v>0</v>
      </c>
      <c r="G4250">
        <v>912</v>
      </c>
      <c r="H4250">
        <v>366</v>
      </c>
      <c r="I4250">
        <v>0</v>
      </c>
      <c r="J4250">
        <v>762</v>
      </c>
      <c r="K4250">
        <v>534</v>
      </c>
      <c r="L4250">
        <v>1300</v>
      </c>
      <c r="M4250">
        <v>172</v>
      </c>
      <c r="N4250">
        <v>-172</v>
      </c>
      <c r="P4250" s="22">
        <v>0.86769230769230765</v>
      </c>
      <c r="R4250" t="s">
        <v>88</v>
      </c>
      <c r="S4250" t="s">
        <v>83</v>
      </c>
      <c r="T4250" s="9" t="e">
        <f>VLOOKUP(A4250,Sku_list!$A$1:$D$2667,3,0)</f>
        <v>#N/A</v>
      </c>
      <c r="U4250" s="9" t="e">
        <f>VLOOKUP(A4250,Sku_list!$A$1:$D$2667,4,0)*(F4250/1000000*12)</f>
        <v>#N/A</v>
      </c>
      <c r="V4250" s="9" t="e">
        <f>VLOOKUP(A4250,Sku_list!$A$1:$D$2667,4,0)*(H4250/1000000*12)</f>
        <v>#N/A</v>
      </c>
      <c r="W4250" s="9" t="e">
        <f>VLOOKUP(A4250,Sku_list!$A$1:$D$2667,4,0)*(J4250/1000000*12)</f>
        <v>#N/A</v>
      </c>
      <c r="X4250" s="9" t="e">
        <f>VLOOKUP(A4250,Sku_list!$A$1:$D$2667,4,0)*(L4250/1000000*12)</f>
        <v>#N/A</v>
      </c>
      <c r="Y4250" s="9" t="e">
        <f>VLOOKUP(A4250,Sku_list!$A$1:$E$2667,5,0)*((J4250+F4250)/1000000000)</f>
        <v>#N/A</v>
      </c>
      <c r="AC4250" s="22">
        <f t="shared" ca="1" si="66"/>
        <v>6.6666666666666666E-2</v>
      </c>
    </row>
    <row r="4251" spans="1:29" x14ac:dyDescent="0.35">
      <c r="A4251">
        <v>1611441</v>
      </c>
      <c r="B4251" t="s">
        <v>9</v>
      </c>
      <c r="C4251" t="s">
        <v>146</v>
      </c>
      <c r="D4251">
        <v>0</v>
      </c>
      <c r="E4251">
        <v>450</v>
      </c>
      <c r="F4251">
        <v>0</v>
      </c>
      <c r="G4251">
        <v>1512</v>
      </c>
      <c r="H4251">
        <v>1062</v>
      </c>
      <c r="I4251">
        <v>0</v>
      </c>
      <c r="J4251">
        <v>561</v>
      </c>
      <c r="K4251">
        <v>393</v>
      </c>
      <c r="L4251">
        <v>2486</v>
      </c>
      <c r="M4251">
        <v>863</v>
      </c>
      <c r="N4251">
        <v>-863</v>
      </c>
      <c r="P4251" s="22">
        <v>0.65285599356395818</v>
      </c>
      <c r="R4251" t="s">
        <v>89</v>
      </c>
      <c r="S4251" t="s">
        <v>69</v>
      </c>
      <c r="T4251" s="9" t="e">
        <f>VLOOKUP(A4251,Sku_list!$A$1:$D$2667,3,0)</f>
        <v>#N/A</v>
      </c>
      <c r="U4251" s="9" t="e">
        <f>VLOOKUP(A4251,Sku_list!$A$1:$D$2667,4,0)*(F4251/1000000*12)</f>
        <v>#N/A</v>
      </c>
      <c r="V4251" s="9" t="e">
        <f>VLOOKUP(A4251,Sku_list!$A$1:$D$2667,4,0)*(H4251/1000000*12)</f>
        <v>#N/A</v>
      </c>
      <c r="W4251" s="9" t="e">
        <f>VLOOKUP(A4251,Sku_list!$A$1:$D$2667,4,0)*(J4251/1000000*12)</f>
        <v>#N/A</v>
      </c>
      <c r="X4251" s="9" t="e">
        <f>VLOOKUP(A4251,Sku_list!$A$1:$D$2667,4,0)*(L4251/1000000*12)</f>
        <v>#N/A</v>
      </c>
      <c r="Y4251" s="9" t="e">
        <f>VLOOKUP(A4251,Sku_list!$A$1:$E$2667,5,0)*((J4251+F4251)/1000000000)</f>
        <v>#N/A</v>
      </c>
      <c r="AC4251" s="22">
        <f t="shared" ca="1" si="66"/>
        <v>6.6666666666666666E-2</v>
      </c>
    </row>
    <row r="4252" spans="1:29" x14ac:dyDescent="0.35">
      <c r="A4252">
        <v>1611441</v>
      </c>
      <c r="B4252" t="s">
        <v>9</v>
      </c>
      <c r="C4252" t="s">
        <v>147</v>
      </c>
      <c r="D4252">
        <v>0</v>
      </c>
      <c r="E4252">
        <v>1541</v>
      </c>
      <c r="F4252">
        <v>0</v>
      </c>
      <c r="G4252">
        <v>3534</v>
      </c>
      <c r="H4252">
        <v>2028</v>
      </c>
      <c r="I4252">
        <v>0</v>
      </c>
      <c r="J4252">
        <v>2304</v>
      </c>
      <c r="K4252">
        <v>1386</v>
      </c>
      <c r="L4252">
        <v>5653</v>
      </c>
      <c r="M4252">
        <v>1321</v>
      </c>
      <c r="N4252">
        <v>-1321</v>
      </c>
      <c r="P4252" s="22">
        <v>0.7663187687953299</v>
      </c>
      <c r="R4252" t="s">
        <v>90</v>
      </c>
      <c r="S4252" t="s">
        <v>69</v>
      </c>
      <c r="T4252" s="9" t="e">
        <f>VLOOKUP(A4252,Sku_list!$A$1:$D$2667,3,0)</f>
        <v>#N/A</v>
      </c>
      <c r="U4252" s="9" t="e">
        <f>VLOOKUP(A4252,Sku_list!$A$1:$D$2667,4,0)*(F4252/1000000*12)</f>
        <v>#N/A</v>
      </c>
      <c r="V4252" s="9" t="e">
        <f>VLOOKUP(A4252,Sku_list!$A$1:$D$2667,4,0)*(H4252/1000000*12)</f>
        <v>#N/A</v>
      </c>
      <c r="W4252" s="9" t="e">
        <f>VLOOKUP(A4252,Sku_list!$A$1:$D$2667,4,0)*(J4252/1000000*12)</f>
        <v>#N/A</v>
      </c>
      <c r="X4252" s="9" t="e">
        <f>VLOOKUP(A4252,Sku_list!$A$1:$D$2667,4,0)*(L4252/1000000*12)</f>
        <v>#N/A</v>
      </c>
      <c r="Y4252" s="9" t="e">
        <f>VLOOKUP(A4252,Sku_list!$A$1:$E$2667,5,0)*((J4252+F4252)/1000000000)</f>
        <v>#N/A</v>
      </c>
      <c r="AC4252" s="22">
        <f t="shared" ca="1" si="66"/>
        <v>6.6666666666666666E-2</v>
      </c>
    </row>
    <row r="4253" spans="1:29" x14ac:dyDescent="0.35">
      <c r="A4253">
        <v>1611441</v>
      </c>
      <c r="B4253" t="s">
        <v>9</v>
      </c>
      <c r="C4253" t="s">
        <v>148</v>
      </c>
      <c r="D4253">
        <v>0</v>
      </c>
      <c r="E4253">
        <v>1428</v>
      </c>
      <c r="F4253">
        <v>0</v>
      </c>
      <c r="G4253">
        <v>1320</v>
      </c>
      <c r="H4253">
        <v>786</v>
      </c>
      <c r="I4253">
        <v>0</v>
      </c>
      <c r="J4253">
        <v>1674</v>
      </c>
      <c r="K4253">
        <v>1446</v>
      </c>
      <c r="L4253">
        <v>3336</v>
      </c>
      <c r="M4253">
        <v>876</v>
      </c>
      <c r="N4253">
        <v>-876</v>
      </c>
      <c r="P4253" s="22">
        <v>0.73741007194244601</v>
      </c>
      <c r="R4253" t="s">
        <v>91</v>
      </c>
      <c r="S4253" t="s">
        <v>85</v>
      </c>
      <c r="T4253" s="9" t="e">
        <f>VLOOKUP(A4253,Sku_list!$A$1:$D$2667,3,0)</f>
        <v>#N/A</v>
      </c>
      <c r="U4253" s="9" t="e">
        <f>VLOOKUP(A4253,Sku_list!$A$1:$D$2667,4,0)*(F4253/1000000*12)</f>
        <v>#N/A</v>
      </c>
      <c r="V4253" s="9" t="e">
        <f>VLOOKUP(A4253,Sku_list!$A$1:$D$2667,4,0)*(H4253/1000000*12)</f>
        <v>#N/A</v>
      </c>
      <c r="W4253" s="9" t="e">
        <f>VLOOKUP(A4253,Sku_list!$A$1:$D$2667,4,0)*(J4253/1000000*12)</f>
        <v>#N/A</v>
      </c>
      <c r="X4253" s="9" t="e">
        <f>VLOOKUP(A4253,Sku_list!$A$1:$D$2667,4,0)*(L4253/1000000*12)</f>
        <v>#N/A</v>
      </c>
      <c r="Y4253" s="9" t="e">
        <f>VLOOKUP(A4253,Sku_list!$A$1:$E$2667,5,0)*((J4253+F4253)/1000000000)</f>
        <v>#N/A</v>
      </c>
      <c r="AC4253" s="22">
        <f t="shared" ca="1" si="66"/>
        <v>6.6666666666666666E-2</v>
      </c>
    </row>
    <row r="4254" spans="1:29" x14ac:dyDescent="0.35">
      <c r="A4254">
        <v>1611441</v>
      </c>
      <c r="B4254" t="s">
        <v>9</v>
      </c>
      <c r="C4254" t="s">
        <v>149</v>
      </c>
      <c r="D4254">
        <v>0</v>
      </c>
      <c r="E4254">
        <v>324</v>
      </c>
      <c r="F4254">
        <v>0</v>
      </c>
      <c r="G4254">
        <v>900</v>
      </c>
      <c r="H4254">
        <v>732</v>
      </c>
      <c r="I4254">
        <v>0</v>
      </c>
      <c r="J4254">
        <v>408</v>
      </c>
      <c r="K4254">
        <v>240</v>
      </c>
      <c r="L4254">
        <v>1724</v>
      </c>
      <c r="M4254">
        <v>584</v>
      </c>
      <c r="N4254">
        <v>-584</v>
      </c>
      <c r="P4254" s="22">
        <v>0.66125290023201855</v>
      </c>
      <c r="R4254" t="s">
        <v>92</v>
      </c>
      <c r="S4254" t="s">
        <v>85</v>
      </c>
      <c r="T4254" s="9" t="e">
        <f>VLOOKUP(A4254,Sku_list!$A$1:$D$2667,3,0)</f>
        <v>#N/A</v>
      </c>
      <c r="U4254" s="9" t="e">
        <f>VLOOKUP(A4254,Sku_list!$A$1:$D$2667,4,0)*(F4254/1000000*12)</f>
        <v>#N/A</v>
      </c>
      <c r="V4254" s="9" t="e">
        <f>VLOOKUP(A4254,Sku_list!$A$1:$D$2667,4,0)*(H4254/1000000*12)</f>
        <v>#N/A</v>
      </c>
      <c r="W4254" s="9" t="e">
        <f>VLOOKUP(A4254,Sku_list!$A$1:$D$2667,4,0)*(J4254/1000000*12)</f>
        <v>#N/A</v>
      </c>
      <c r="X4254" s="9" t="e">
        <f>VLOOKUP(A4254,Sku_list!$A$1:$D$2667,4,0)*(L4254/1000000*12)</f>
        <v>#N/A</v>
      </c>
      <c r="Y4254" s="9" t="e">
        <f>VLOOKUP(A4254,Sku_list!$A$1:$E$2667,5,0)*((J4254+F4254)/1000000000)</f>
        <v>#N/A</v>
      </c>
      <c r="AC4254" s="22">
        <f t="shared" ca="1" si="66"/>
        <v>6.6666666666666666E-2</v>
      </c>
    </row>
    <row r="4255" spans="1:29" x14ac:dyDescent="0.35">
      <c r="A4255">
        <v>1611441</v>
      </c>
      <c r="B4255" t="s">
        <v>9</v>
      </c>
      <c r="C4255" t="s">
        <v>150</v>
      </c>
      <c r="D4255">
        <v>0</v>
      </c>
      <c r="E4255">
        <v>498</v>
      </c>
      <c r="F4255">
        <v>0</v>
      </c>
      <c r="G4255">
        <v>978</v>
      </c>
      <c r="H4255">
        <v>852</v>
      </c>
      <c r="I4255">
        <v>0</v>
      </c>
      <c r="J4255">
        <v>1080</v>
      </c>
      <c r="K4255">
        <v>900</v>
      </c>
      <c r="L4255">
        <v>2596</v>
      </c>
      <c r="M4255">
        <v>664</v>
      </c>
      <c r="N4255">
        <v>-664</v>
      </c>
      <c r="P4255" s="22">
        <v>0.74422187981510013</v>
      </c>
      <c r="R4255" t="s">
        <v>93</v>
      </c>
      <c r="S4255" t="s">
        <v>85</v>
      </c>
      <c r="T4255" s="9" t="e">
        <f>VLOOKUP(A4255,Sku_list!$A$1:$D$2667,3,0)</f>
        <v>#N/A</v>
      </c>
      <c r="U4255" s="9" t="e">
        <f>VLOOKUP(A4255,Sku_list!$A$1:$D$2667,4,0)*(F4255/1000000*12)</f>
        <v>#N/A</v>
      </c>
      <c r="V4255" s="9" t="e">
        <f>VLOOKUP(A4255,Sku_list!$A$1:$D$2667,4,0)*(H4255/1000000*12)</f>
        <v>#N/A</v>
      </c>
      <c r="W4255" s="9" t="e">
        <f>VLOOKUP(A4255,Sku_list!$A$1:$D$2667,4,0)*(J4255/1000000*12)</f>
        <v>#N/A</v>
      </c>
      <c r="X4255" s="9" t="e">
        <f>VLOOKUP(A4255,Sku_list!$A$1:$D$2667,4,0)*(L4255/1000000*12)</f>
        <v>#N/A</v>
      </c>
      <c r="Y4255" s="9" t="e">
        <f>VLOOKUP(A4255,Sku_list!$A$1:$E$2667,5,0)*((J4255+F4255)/1000000000)</f>
        <v>#N/A</v>
      </c>
      <c r="AC4255" s="22">
        <f t="shared" ca="1" si="66"/>
        <v>6.6666666666666666E-2</v>
      </c>
    </row>
    <row r="4256" spans="1:29" x14ac:dyDescent="0.35">
      <c r="A4256">
        <v>1611441</v>
      </c>
      <c r="B4256" t="s">
        <v>9</v>
      </c>
      <c r="C4256" t="s">
        <v>151</v>
      </c>
      <c r="D4256">
        <v>34</v>
      </c>
      <c r="E4256">
        <v>450</v>
      </c>
      <c r="F4256">
        <v>126</v>
      </c>
      <c r="G4256">
        <v>445</v>
      </c>
      <c r="H4256">
        <v>331</v>
      </c>
      <c r="I4256">
        <v>0</v>
      </c>
      <c r="J4256">
        <v>192</v>
      </c>
      <c r="K4256">
        <v>282</v>
      </c>
      <c r="L4256">
        <v>912</v>
      </c>
      <c r="M4256">
        <v>263</v>
      </c>
      <c r="N4256">
        <v>-263</v>
      </c>
      <c r="P4256" s="22">
        <v>0.71162280701754388</v>
      </c>
      <c r="R4256" t="s">
        <v>94</v>
      </c>
      <c r="S4256" t="s">
        <v>83</v>
      </c>
      <c r="T4256" s="9" t="e">
        <f>VLOOKUP(A4256,Sku_list!$A$1:$D$2667,3,0)</f>
        <v>#N/A</v>
      </c>
      <c r="U4256" s="9" t="e">
        <f>VLOOKUP(A4256,Sku_list!$A$1:$D$2667,4,0)*(F4256/1000000*12)</f>
        <v>#N/A</v>
      </c>
      <c r="V4256" s="9" t="e">
        <f>VLOOKUP(A4256,Sku_list!$A$1:$D$2667,4,0)*(H4256/1000000*12)</f>
        <v>#N/A</v>
      </c>
      <c r="W4256" s="9" t="e">
        <f>VLOOKUP(A4256,Sku_list!$A$1:$D$2667,4,0)*(J4256/1000000*12)</f>
        <v>#N/A</v>
      </c>
      <c r="X4256" s="9" t="e">
        <f>VLOOKUP(A4256,Sku_list!$A$1:$D$2667,4,0)*(L4256/1000000*12)</f>
        <v>#N/A</v>
      </c>
      <c r="Y4256" s="9" t="e">
        <f>VLOOKUP(A4256,Sku_list!$A$1:$E$2667,5,0)*((J4256+F4256)/1000000000)</f>
        <v>#N/A</v>
      </c>
      <c r="AC4256" s="22">
        <f t="shared" ca="1" si="66"/>
        <v>6.6666666666666666E-2</v>
      </c>
    </row>
    <row r="4257" spans="1:29" x14ac:dyDescent="0.35">
      <c r="A4257">
        <v>1611441</v>
      </c>
      <c r="B4257" t="s">
        <v>9</v>
      </c>
      <c r="C4257" t="s">
        <v>152</v>
      </c>
      <c r="D4257">
        <v>0</v>
      </c>
      <c r="E4257">
        <v>300</v>
      </c>
      <c r="F4257">
        <v>0</v>
      </c>
      <c r="G4257">
        <v>810</v>
      </c>
      <c r="H4257">
        <v>552</v>
      </c>
      <c r="I4257">
        <v>0</v>
      </c>
      <c r="J4257">
        <v>504</v>
      </c>
      <c r="K4257">
        <v>402</v>
      </c>
      <c r="L4257">
        <v>1300</v>
      </c>
      <c r="M4257">
        <v>244</v>
      </c>
      <c r="N4257">
        <v>-244</v>
      </c>
      <c r="P4257" s="22">
        <v>0.81230769230769229</v>
      </c>
      <c r="R4257" t="s">
        <v>95</v>
      </c>
      <c r="S4257" t="s">
        <v>83</v>
      </c>
      <c r="T4257" s="9" t="e">
        <f>VLOOKUP(A4257,Sku_list!$A$1:$D$2667,3,0)</f>
        <v>#N/A</v>
      </c>
      <c r="U4257" s="9" t="e">
        <f>VLOOKUP(A4257,Sku_list!$A$1:$D$2667,4,0)*(F4257/1000000*12)</f>
        <v>#N/A</v>
      </c>
      <c r="V4257" s="9" t="e">
        <f>VLOOKUP(A4257,Sku_list!$A$1:$D$2667,4,0)*(H4257/1000000*12)</f>
        <v>#N/A</v>
      </c>
      <c r="W4257" s="9" t="e">
        <f>VLOOKUP(A4257,Sku_list!$A$1:$D$2667,4,0)*(J4257/1000000*12)</f>
        <v>#N/A</v>
      </c>
      <c r="X4257" s="9" t="e">
        <f>VLOOKUP(A4257,Sku_list!$A$1:$D$2667,4,0)*(L4257/1000000*12)</f>
        <v>#N/A</v>
      </c>
      <c r="Y4257" s="9" t="e">
        <f>VLOOKUP(A4257,Sku_list!$A$1:$E$2667,5,0)*((J4257+F4257)/1000000000)</f>
        <v>#N/A</v>
      </c>
      <c r="AC4257" s="22">
        <f t="shared" ca="1" si="66"/>
        <v>6.6666666666666666E-2</v>
      </c>
    </row>
    <row r="4258" spans="1:29" x14ac:dyDescent="0.35">
      <c r="A4258">
        <v>1611441</v>
      </c>
      <c r="B4258" t="s">
        <v>9</v>
      </c>
      <c r="C4258" t="s">
        <v>153</v>
      </c>
      <c r="D4258">
        <v>0</v>
      </c>
      <c r="E4258">
        <v>0</v>
      </c>
      <c r="F4258">
        <v>0</v>
      </c>
      <c r="G4258">
        <v>6402</v>
      </c>
      <c r="H4258">
        <v>2400</v>
      </c>
      <c r="I4258">
        <v>0</v>
      </c>
      <c r="J4258">
        <v>7200</v>
      </c>
      <c r="K4258">
        <v>7200</v>
      </c>
      <c r="L4258">
        <v>0</v>
      </c>
      <c r="M4258">
        <v>-9600</v>
      </c>
      <c r="N4258">
        <v>9600</v>
      </c>
      <c r="P4258" s="22" t="s">
        <v>34</v>
      </c>
      <c r="R4258" t="s">
        <v>189</v>
      </c>
      <c r="S4258" t="s">
        <v>190</v>
      </c>
      <c r="T4258" s="9" t="e">
        <f>VLOOKUP(A4258,Sku_list!$A$1:$D$2667,3,0)</f>
        <v>#N/A</v>
      </c>
      <c r="U4258" s="9" t="e">
        <f>VLOOKUP(A4258,Sku_list!$A$1:$D$2667,4,0)*(F4258/1000000*12)</f>
        <v>#N/A</v>
      </c>
      <c r="V4258" s="9" t="e">
        <f>VLOOKUP(A4258,Sku_list!$A$1:$D$2667,4,0)*(H4258/1000000*12)</f>
        <v>#N/A</v>
      </c>
      <c r="W4258" s="9" t="e">
        <f>VLOOKUP(A4258,Sku_list!$A$1:$D$2667,4,0)*(J4258/1000000*12)</f>
        <v>#N/A</v>
      </c>
      <c r="X4258" s="9" t="e">
        <f>VLOOKUP(A4258,Sku_list!$A$1:$D$2667,4,0)*(L4258/1000000*12)</f>
        <v>#N/A</v>
      </c>
      <c r="Y4258" s="9" t="e">
        <f>VLOOKUP(A4258,Sku_list!$A$1:$E$2667,5,0)*((J4258+F4258)/1000000000)</f>
        <v>#N/A</v>
      </c>
      <c r="AC4258" s="22">
        <f t="shared" ca="1" si="66"/>
        <v>6.6666666666666666E-2</v>
      </c>
    </row>
    <row r="4259" spans="1:29" x14ac:dyDescent="0.35">
      <c r="A4259">
        <v>1611441</v>
      </c>
      <c r="B4259" t="s">
        <v>9</v>
      </c>
      <c r="C4259" t="s">
        <v>154</v>
      </c>
      <c r="D4259">
        <v>0</v>
      </c>
      <c r="E4259">
        <v>0</v>
      </c>
      <c r="F4259">
        <v>0</v>
      </c>
      <c r="G4259">
        <v>1002</v>
      </c>
      <c r="H4259">
        <v>810</v>
      </c>
      <c r="I4259">
        <v>0</v>
      </c>
      <c r="J4259">
        <v>624</v>
      </c>
      <c r="K4259">
        <v>492</v>
      </c>
      <c r="L4259">
        <v>1786</v>
      </c>
      <c r="M4259">
        <v>352</v>
      </c>
      <c r="N4259">
        <v>-352</v>
      </c>
      <c r="P4259" s="22">
        <v>0.80291153415453531</v>
      </c>
      <c r="R4259" t="s">
        <v>96</v>
      </c>
      <c r="S4259" t="s">
        <v>72</v>
      </c>
      <c r="T4259" s="9" t="e">
        <f>VLOOKUP(A4259,Sku_list!$A$1:$D$2667,3,0)</f>
        <v>#N/A</v>
      </c>
      <c r="U4259" s="9" t="e">
        <f>VLOOKUP(A4259,Sku_list!$A$1:$D$2667,4,0)*(F4259/1000000*12)</f>
        <v>#N/A</v>
      </c>
      <c r="V4259" s="9" t="e">
        <f>VLOOKUP(A4259,Sku_list!$A$1:$D$2667,4,0)*(H4259/1000000*12)</f>
        <v>#N/A</v>
      </c>
      <c r="W4259" s="9" t="e">
        <f>VLOOKUP(A4259,Sku_list!$A$1:$D$2667,4,0)*(J4259/1000000*12)</f>
        <v>#N/A</v>
      </c>
      <c r="X4259" s="9" t="e">
        <f>VLOOKUP(A4259,Sku_list!$A$1:$D$2667,4,0)*(L4259/1000000*12)</f>
        <v>#N/A</v>
      </c>
      <c r="Y4259" s="9" t="e">
        <f>VLOOKUP(A4259,Sku_list!$A$1:$E$2667,5,0)*((J4259+F4259)/1000000000)</f>
        <v>#N/A</v>
      </c>
      <c r="AC4259" s="22">
        <f t="shared" ca="1" si="66"/>
        <v>6.6666666666666666E-2</v>
      </c>
    </row>
    <row r="4260" spans="1:29" x14ac:dyDescent="0.35">
      <c r="A4260">
        <v>1611441</v>
      </c>
      <c r="B4260" t="s">
        <v>9</v>
      </c>
      <c r="C4260" t="s">
        <v>155</v>
      </c>
      <c r="D4260">
        <v>0</v>
      </c>
      <c r="E4260">
        <v>870</v>
      </c>
      <c r="F4260">
        <v>0</v>
      </c>
      <c r="G4260">
        <v>1662</v>
      </c>
      <c r="H4260">
        <v>1062</v>
      </c>
      <c r="I4260">
        <v>0</v>
      </c>
      <c r="J4260">
        <v>438</v>
      </c>
      <c r="K4260">
        <v>264</v>
      </c>
      <c r="L4260">
        <v>2976</v>
      </c>
      <c r="M4260">
        <v>1476</v>
      </c>
      <c r="N4260">
        <v>-1476</v>
      </c>
      <c r="P4260" s="22">
        <v>0.50403225806451613</v>
      </c>
      <c r="R4260" t="s">
        <v>97</v>
      </c>
      <c r="S4260" t="s">
        <v>72</v>
      </c>
      <c r="T4260" s="9" t="e">
        <f>VLOOKUP(A4260,Sku_list!$A$1:$D$2667,3,0)</f>
        <v>#N/A</v>
      </c>
      <c r="U4260" s="9" t="e">
        <f>VLOOKUP(A4260,Sku_list!$A$1:$D$2667,4,0)*(F4260/1000000*12)</f>
        <v>#N/A</v>
      </c>
      <c r="V4260" s="9" t="e">
        <f>VLOOKUP(A4260,Sku_list!$A$1:$D$2667,4,0)*(H4260/1000000*12)</f>
        <v>#N/A</v>
      </c>
      <c r="W4260" s="9" t="e">
        <f>VLOOKUP(A4260,Sku_list!$A$1:$D$2667,4,0)*(J4260/1000000*12)</f>
        <v>#N/A</v>
      </c>
      <c r="X4260" s="9" t="e">
        <f>VLOOKUP(A4260,Sku_list!$A$1:$D$2667,4,0)*(L4260/1000000*12)</f>
        <v>#N/A</v>
      </c>
      <c r="Y4260" s="9" t="e">
        <f>VLOOKUP(A4260,Sku_list!$A$1:$E$2667,5,0)*((J4260+F4260)/1000000000)</f>
        <v>#N/A</v>
      </c>
      <c r="AC4260" s="22">
        <f t="shared" ca="1" si="66"/>
        <v>6.6666666666666666E-2</v>
      </c>
    </row>
    <row r="4261" spans="1:29" x14ac:dyDescent="0.35">
      <c r="A4261">
        <v>1611441</v>
      </c>
      <c r="B4261" t="s">
        <v>9</v>
      </c>
      <c r="C4261" t="s">
        <v>156</v>
      </c>
      <c r="D4261">
        <v>0</v>
      </c>
      <c r="E4261">
        <v>0</v>
      </c>
      <c r="F4261">
        <v>0</v>
      </c>
      <c r="G4261">
        <v>0</v>
      </c>
      <c r="H4261">
        <v>0</v>
      </c>
      <c r="I4261">
        <v>0</v>
      </c>
      <c r="J4261">
        <v>0</v>
      </c>
      <c r="K4261">
        <v>0</v>
      </c>
      <c r="L4261">
        <v>0</v>
      </c>
      <c r="M4261">
        <v>0</v>
      </c>
      <c r="N4261">
        <v>0</v>
      </c>
      <c r="P4261" s="22" t="s">
        <v>34</v>
      </c>
      <c r="R4261" t="s">
        <v>38</v>
      </c>
      <c r="S4261" t="s">
        <v>69</v>
      </c>
      <c r="T4261" s="9" t="e">
        <f>VLOOKUP(A4261,Sku_list!$A$1:$D$2667,3,0)</f>
        <v>#N/A</v>
      </c>
      <c r="U4261" s="9" t="e">
        <f>VLOOKUP(A4261,Sku_list!$A$1:$D$2667,4,0)*(F4261/1000000*12)</f>
        <v>#N/A</v>
      </c>
      <c r="V4261" s="9" t="e">
        <f>VLOOKUP(A4261,Sku_list!$A$1:$D$2667,4,0)*(H4261/1000000*12)</f>
        <v>#N/A</v>
      </c>
      <c r="W4261" s="9" t="e">
        <f>VLOOKUP(A4261,Sku_list!$A$1:$D$2667,4,0)*(J4261/1000000*12)</f>
        <v>#N/A</v>
      </c>
      <c r="X4261" s="9" t="e">
        <f>VLOOKUP(A4261,Sku_list!$A$1:$D$2667,4,0)*(L4261/1000000*12)</f>
        <v>#N/A</v>
      </c>
      <c r="Y4261" s="9" t="e">
        <f>VLOOKUP(A4261,Sku_list!$A$1:$E$2667,5,0)*((J4261+F4261)/1000000000)</f>
        <v>#N/A</v>
      </c>
      <c r="AC4261" s="22">
        <f t="shared" ca="1" si="66"/>
        <v>6.6666666666666666E-2</v>
      </c>
    </row>
    <row r="4262" spans="1:29" x14ac:dyDescent="0.35">
      <c r="A4262">
        <v>1611441</v>
      </c>
      <c r="B4262" t="s">
        <v>9</v>
      </c>
      <c r="C4262" t="s">
        <v>157</v>
      </c>
      <c r="D4262">
        <v>0</v>
      </c>
      <c r="E4262">
        <v>552</v>
      </c>
      <c r="F4262">
        <v>0</v>
      </c>
      <c r="G4262">
        <v>624</v>
      </c>
      <c r="H4262">
        <v>522</v>
      </c>
      <c r="I4262">
        <v>0</v>
      </c>
      <c r="J4262">
        <v>336</v>
      </c>
      <c r="K4262">
        <v>312</v>
      </c>
      <c r="L4262">
        <v>1907</v>
      </c>
      <c r="M4262">
        <v>1049</v>
      </c>
      <c r="N4262">
        <v>-1049</v>
      </c>
      <c r="P4262" s="22">
        <v>0.44992134242265336</v>
      </c>
      <c r="R4262" t="s">
        <v>98</v>
      </c>
      <c r="S4262" t="s">
        <v>72</v>
      </c>
      <c r="T4262" s="9" t="e">
        <f>VLOOKUP(A4262,Sku_list!$A$1:$D$2667,3,0)</f>
        <v>#N/A</v>
      </c>
      <c r="U4262" s="9" t="e">
        <f>VLOOKUP(A4262,Sku_list!$A$1:$D$2667,4,0)*(F4262/1000000*12)</f>
        <v>#N/A</v>
      </c>
      <c r="V4262" s="9" t="e">
        <f>VLOOKUP(A4262,Sku_list!$A$1:$D$2667,4,0)*(H4262/1000000*12)</f>
        <v>#N/A</v>
      </c>
      <c r="W4262" s="9" t="e">
        <f>VLOOKUP(A4262,Sku_list!$A$1:$D$2667,4,0)*(J4262/1000000*12)</f>
        <v>#N/A</v>
      </c>
      <c r="X4262" s="9" t="e">
        <f>VLOOKUP(A4262,Sku_list!$A$1:$D$2667,4,0)*(L4262/1000000*12)</f>
        <v>#N/A</v>
      </c>
      <c r="Y4262" s="9" t="e">
        <f>VLOOKUP(A4262,Sku_list!$A$1:$E$2667,5,0)*((J4262+F4262)/1000000000)</f>
        <v>#N/A</v>
      </c>
      <c r="AC4262" s="22">
        <f t="shared" ca="1" si="66"/>
        <v>6.6666666666666666E-2</v>
      </c>
    </row>
    <row r="4263" spans="1:29" x14ac:dyDescent="0.35">
      <c r="A4263">
        <v>1611441</v>
      </c>
      <c r="B4263" t="s">
        <v>9</v>
      </c>
      <c r="C4263" t="s">
        <v>158</v>
      </c>
      <c r="D4263">
        <v>0</v>
      </c>
      <c r="E4263">
        <v>0</v>
      </c>
      <c r="F4263">
        <v>0</v>
      </c>
      <c r="G4263">
        <v>132</v>
      </c>
      <c r="H4263">
        <v>90</v>
      </c>
      <c r="I4263">
        <v>0</v>
      </c>
      <c r="J4263">
        <v>306</v>
      </c>
      <c r="K4263">
        <v>252</v>
      </c>
      <c r="L4263">
        <v>484</v>
      </c>
      <c r="M4263">
        <v>88</v>
      </c>
      <c r="N4263">
        <v>-88</v>
      </c>
      <c r="P4263" s="22">
        <v>0.81818181818181823</v>
      </c>
      <c r="R4263" t="s">
        <v>99</v>
      </c>
      <c r="S4263" t="s">
        <v>69</v>
      </c>
      <c r="T4263" s="9" t="e">
        <f>VLOOKUP(A4263,Sku_list!$A$1:$D$2667,3,0)</f>
        <v>#N/A</v>
      </c>
      <c r="U4263" s="9" t="e">
        <f>VLOOKUP(A4263,Sku_list!$A$1:$D$2667,4,0)*(F4263/1000000*12)</f>
        <v>#N/A</v>
      </c>
      <c r="V4263" s="9" t="e">
        <f>VLOOKUP(A4263,Sku_list!$A$1:$D$2667,4,0)*(H4263/1000000*12)</f>
        <v>#N/A</v>
      </c>
      <c r="W4263" s="9" t="e">
        <f>VLOOKUP(A4263,Sku_list!$A$1:$D$2667,4,0)*(J4263/1000000*12)</f>
        <v>#N/A</v>
      </c>
      <c r="X4263" s="9" t="e">
        <f>VLOOKUP(A4263,Sku_list!$A$1:$D$2667,4,0)*(L4263/1000000*12)</f>
        <v>#N/A</v>
      </c>
      <c r="Y4263" s="9" t="e">
        <f>VLOOKUP(A4263,Sku_list!$A$1:$E$2667,5,0)*((J4263+F4263)/1000000000)</f>
        <v>#N/A</v>
      </c>
      <c r="AC4263" s="22">
        <f t="shared" ca="1" si="66"/>
        <v>6.6666666666666666E-2</v>
      </c>
    </row>
    <row r="4264" spans="1:29" x14ac:dyDescent="0.35">
      <c r="A4264">
        <v>1611441</v>
      </c>
      <c r="B4264" t="s">
        <v>9</v>
      </c>
      <c r="C4264" t="s">
        <v>159</v>
      </c>
      <c r="D4264">
        <v>0</v>
      </c>
      <c r="E4264">
        <v>150</v>
      </c>
      <c r="F4264">
        <v>0</v>
      </c>
      <c r="G4264">
        <v>1800</v>
      </c>
      <c r="H4264">
        <v>1266</v>
      </c>
      <c r="I4264">
        <v>0</v>
      </c>
      <c r="J4264">
        <v>960</v>
      </c>
      <c r="K4264">
        <v>954</v>
      </c>
      <c r="L4264">
        <v>4400</v>
      </c>
      <c r="M4264">
        <v>2174</v>
      </c>
      <c r="N4264">
        <v>-2174</v>
      </c>
      <c r="P4264" s="22">
        <v>0.50590909090909086</v>
      </c>
      <c r="R4264" t="s">
        <v>100</v>
      </c>
      <c r="S4264" t="s">
        <v>72</v>
      </c>
      <c r="T4264" s="9" t="e">
        <f>VLOOKUP(A4264,Sku_list!$A$1:$D$2667,3,0)</f>
        <v>#N/A</v>
      </c>
      <c r="U4264" s="9" t="e">
        <f>VLOOKUP(A4264,Sku_list!$A$1:$D$2667,4,0)*(F4264/1000000*12)</f>
        <v>#N/A</v>
      </c>
      <c r="V4264" s="9" t="e">
        <f>VLOOKUP(A4264,Sku_list!$A$1:$D$2667,4,0)*(H4264/1000000*12)</f>
        <v>#N/A</v>
      </c>
      <c r="W4264" s="9" t="e">
        <f>VLOOKUP(A4264,Sku_list!$A$1:$D$2667,4,0)*(J4264/1000000*12)</f>
        <v>#N/A</v>
      </c>
      <c r="X4264" s="9" t="e">
        <f>VLOOKUP(A4264,Sku_list!$A$1:$D$2667,4,0)*(L4264/1000000*12)</f>
        <v>#N/A</v>
      </c>
      <c r="Y4264" s="9" t="e">
        <f>VLOOKUP(A4264,Sku_list!$A$1:$E$2667,5,0)*((J4264+F4264)/1000000000)</f>
        <v>#N/A</v>
      </c>
      <c r="AC4264" s="22">
        <f t="shared" ca="1" si="66"/>
        <v>6.6666666666666666E-2</v>
      </c>
    </row>
    <row r="4265" spans="1:29" x14ac:dyDescent="0.35">
      <c r="A4265">
        <v>1611441</v>
      </c>
      <c r="B4265" t="s">
        <v>9</v>
      </c>
      <c r="C4265" t="s">
        <v>160</v>
      </c>
      <c r="D4265">
        <v>0</v>
      </c>
      <c r="E4265">
        <v>2940</v>
      </c>
      <c r="F4265">
        <v>0</v>
      </c>
      <c r="G4265">
        <v>3108</v>
      </c>
      <c r="H4265">
        <v>2466</v>
      </c>
      <c r="I4265">
        <v>0</v>
      </c>
      <c r="J4265">
        <v>912</v>
      </c>
      <c r="K4265">
        <v>492</v>
      </c>
      <c r="L4265">
        <v>5843</v>
      </c>
      <c r="M4265">
        <v>2465</v>
      </c>
      <c r="N4265">
        <v>-2465</v>
      </c>
      <c r="P4265" s="22">
        <v>0.57812767413999655</v>
      </c>
      <c r="R4265" t="s">
        <v>101</v>
      </c>
      <c r="S4265" t="s">
        <v>69</v>
      </c>
      <c r="T4265" s="9" t="e">
        <f>VLOOKUP(A4265,Sku_list!$A$1:$D$2667,3,0)</f>
        <v>#N/A</v>
      </c>
      <c r="U4265" s="9" t="e">
        <f>VLOOKUP(A4265,Sku_list!$A$1:$D$2667,4,0)*(F4265/1000000*12)</f>
        <v>#N/A</v>
      </c>
      <c r="V4265" s="9" t="e">
        <f>VLOOKUP(A4265,Sku_list!$A$1:$D$2667,4,0)*(H4265/1000000*12)</f>
        <v>#N/A</v>
      </c>
      <c r="W4265" s="9" t="e">
        <f>VLOOKUP(A4265,Sku_list!$A$1:$D$2667,4,0)*(J4265/1000000*12)</f>
        <v>#N/A</v>
      </c>
      <c r="X4265" s="9" t="e">
        <f>VLOOKUP(A4265,Sku_list!$A$1:$D$2667,4,0)*(L4265/1000000*12)</f>
        <v>#N/A</v>
      </c>
      <c r="Y4265" s="9" t="e">
        <f>VLOOKUP(A4265,Sku_list!$A$1:$E$2667,5,0)*((J4265+F4265)/1000000000)</f>
        <v>#N/A</v>
      </c>
      <c r="AC4265" s="22">
        <f t="shared" ca="1" si="66"/>
        <v>6.6666666666666666E-2</v>
      </c>
    </row>
    <row r="4266" spans="1:29" x14ac:dyDescent="0.35">
      <c r="A4266">
        <v>1611441</v>
      </c>
      <c r="B4266" t="s">
        <v>9</v>
      </c>
      <c r="C4266" t="s">
        <v>161</v>
      </c>
      <c r="D4266">
        <v>0</v>
      </c>
      <c r="E4266">
        <v>0</v>
      </c>
      <c r="F4266">
        <v>0</v>
      </c>
      <c r="G4266">
        <v>1254</v>
      </c>
      <c r="H4266">
        <v>336</v>
      </c>
      <c r="I4266">
        <v>0</v>
      </c>
      <c r="J4266">
        <v>13969</v>
      </c>
      <c r="K4266">
        <v>13969</v>
      </c>
      <c r="L4266">
        <v>988</v>
      </c>
      <c r="M4266">
        <v>-13317</v>
      </c>
      <c r="N4266">
        <v>13317</v>
      </c>
      <c r="P4266" s="22">
        <v>14.478744939271255</v>
      </c>
      <c r="R4266" t="s">
        <v>102</v>
      </c>
      <c r="S4266" t="s">
        <v>306</v>
      </c>
      <c r="T4266" s="9" t="e">
        <f>VLOOKUP(A4266,Sku_list!$A$1:$D$2667,3,0)</f>
        <v>#N/A</v>
      </c>
      <c r="U4266" s="9" t="e">
        <f>VLOOKUP(A4266,Sku_list!$A$1:$D$2667,4,0)*(F4266/1000000*12)</f>
        <v>#N/A</v>
      </c>
      <c r="V4266" s="9" t="e">
        <f>VLOOKUP(A4266,Sku_list!$A$1:$D$2667,4,0)*(H4266/1000000*12)</f>
        <v>#N/A</v>
      </c>
      <c r="W4266" s="9" t="e">
        <f>VLOOKUP(A4266,Sku_list!$A$1:$D$2667,4,0)*(J4266/1000000*12)</f>
        <v>#N/A</v>
      </c>
      <c r="X4266" s="9" t="e">
        <f>VLOOKUP(A4266,Sku_list!$A$1:$D$2667,4,0)*(L4266/1000000*12)</f>
        <v>#N/A</v>
      </c>
      <c r="Y4266" s="9" t="e">
        <f>VLOOKUP(A4266,Sku_list!$A$1:$E$2667,5,0)*((J4266+F4266)/1000000000)</f>
        <v>#N/A</v>
      </c>
      <c r="AC4266" s="22">
        <f t="shared" ca="1" si="66"/>
        <v>6.6666666666666666E-2</v>
      </c>
    </row>
    <row r="4267" spans="1:29" x14ac:dyDescent="0.35">
      <c r="A4267">
        <v>1611441</v>
      </c>
      <c r="B4267" t="s">
        <v>9</v>
      </c>
      <c r="C4267" t="s">
        <v>162</v>
      </c>
      <c r="D4267">
        <v>0</v>
      </c>
      <c r="E4267">
        <v>1650</v>
      </c>
      <c r="F4267">
        <v>0</v>
      </c>
      <c r="G4267">
        <v>1242</v>
      </c>
      <c r="H4267">
        <v>1272</v>
      </c>
      <c r="I4267">
        <v>0</v>
      </c>
      <c r="J4267">
        <v>1847</v>
      </c>
      <c r="K4267">
        <v>1763</v>
      </c>
      <c r="L4267">
        <v>2676</v>
      </c>
      <c r="M4267">
        <v>-443</v>
      </c>
      <c r="N4267">
        <v>443</v>
      </c>
      <c r="P4267" s="22">
        <v>1.1655455904334828</v>
      </c>
      <c r="R4267" t="s">
        <v>103</v>
      </c>
      <c r="S4267" t="s">
        <v>69</v>
      </c>
      <c r="T4267" s="9" t="e">
        <f>VLOOKUP(A4267,Sku_list!$A$1:$D$2667,3,0)</f>
        <v>#N/A</v>
      </c>
      <c r="U4267" s="9" t="e">
        <f>VLOOKUP(A4267,Sku_list!$A$1:$D$2667,4,0)*(F4267/1000000*12)</f>
        <v>#N/A</v>
      </c>
      <c r="V4267" s="9" t="e">
        <f>VLOOKUP(A4267,Sku_list!$A$1:$D$2667,4,0)*(H4267/1000000*12)</f>
        <v>#N/A</v>
      </c>
      <c r="W4267" s="9" t="e">
        <f>VLOOKUP(A4267,Sku_list!$A$1:$D$2667,4,0)*(J4267/1000000*12)</f>
        <v>#N/A</v>
      </c>
      <c r="X4267" s="9" t="e">
        <f>VLOOKUP(A4267,Sku_list!$A$1:$D$2667,4,0)*(L4267/1000000*12)</f>
        <v>#N/A</v>
      </c>
      <c r="Y4267" s="9" t="e">
        <f>VLOOKUP(A4267,Sku_list!$A$1:$E$2667,5,0)*((J4267+F4267)/1000000000)</f>
        <v>#N/A</v>
      </c>
      <c r="AC4267" s="22">
        <f t="shared" ca="1" si="66"/>
        <v>6.6666666666666666E-2</v>
      </c>
    </row>
    <row r="4268" spans="1:29" x14ac:dyDescent="0.35">
      <c r="A4268">
        <v>1611441</v>
      </c>
      <c r="B4268" t="s">
        <v>9</v>
      </c>
      <c r="C4268" t="s">
        <v>164</v>
      </c>
      <c r="D4268">
        <v>450</v>
      </c>
      <c r="E4268">
        <v>0</v>
      </c>
      <c r="F4268">
        <v>240</v>
      </c>
      <c r="G4268">
        <v>330</v>
      </c>
      <c r="H4268">
        <v>264</v>
      </c>
      <c r="I4268">
        <v>0</v>
      </c>
      <c r="J4268">
        <v>186</v>
      </c>
      <c r="K4268">
        <v>360</v>
      </c>
      <c r="L4268">
        <v>661</v>
      </c>
      <c r="M4268">
        <v>-29</v>
      </c>
      <c r="N4268">
        <v>29</v>
      </c>
      <c r="P4268" s="22">
        <v>1.0438729198184569</v>
      </c>
      <c r="R4268" t="s">
        <v>104</v>
      </c>
      <c r="S4268" t="s">
        <v>69</v>
      </c>
      <c r="T4268" s="9" t="e">
        <f>VLOOKUP(A4268,Sku_list!$A$1:$D$2667,3,0)</f>
        <v>#N/A</v>
      </c>
      <c r="U4268" s="9" t="e">
        <f>VLOOKUP(A4268,Sku_list!$A$1:$D$2667,4,0)*(F4268/1000000*12)</f>
        <v>#N/A</v>
      </c>
      <c r="V4268" s="9" t="e">
        <f>VLOOKUP(A4268,Sku_list!$A$1:$D$2667,4,0)*(H4268/1000000*12)</f>
        <v>#N/A</v>
      </c>
      <c r="W4268" s="9" t="e">
        <f>VLOOKUP(A4268,Sku_list!$A$1:$D$2667,4,0)*(J4268/1000000*12)</f>
        <v>#N/A</v>
      </c>
      <c r="X4268" s="9" t="e">
        <f>VLOOKUP(A4268,Sku_list!$A$1:$D$2667,4,0)*(L4268/1000000*12)</f>
        <v>#N/A</v>
      </c>
      <c r="Y4268" s="9" t="e">
        <f>VLOOKUP(A4268,Sku_list!$A$1:$E$2667,5,0)*((J4268+F4268)/1000000000)</f>
        <v>#N/A</v>
      </c>
      <c r="AC4268" s="22">
        <f t="shared" ca="1" si="66"/>
        <v>6.6666666666666666E-2</v>
      </c>
    </row>
    <row r="4269" spans="1:29" x14ac:dyDescent="0.35">
      <c r="A4269">
        <v>1611441</v>
      </c>
      <c r="B4269" t="s">
        <v>9</v>
      </c>
      <c r="C4269" t="s">
        <v>165</v>
      </c>
      <c r="D4269">
        <v>0</v>
      </c>
      <c r="E4269">
        <v>30</v>
      </c>
      <c r="F4269">
        <v>0</v>
      </c>
      <c r="G4269">
        <v>30</v>
      </c>
      <c r="H4269">
        <v>24</v>
      </c>
      <c r="I4269">
        <v>0</v>
      </c>
      <c r="J4269">
        <v>66</v>
      </c>
      <c r="K4269">
        <v>60</v>
      </c>
      <c r="L4269">
        <v>0</v>
      </c>
      <c r="M4269">
        <v>-90</v>
      </c>
      <c r="N4269">
        <v>90</v>
      </c>
      <c r="P4269" s="22" t="s">
        <v>34</v>
      </c>
      <c r="R4269" t="s">
        <v>105</v>
      </c>
      <c r="S4269" t="s">
        <v>83</v>
      </c>
      <c r="T4269" s="9" t="e">
        <f>VLOOKUP(A4269,Sku_list!$A$1:$D$2667,3,0)</f>
        <v>#N/A</v>
      </c>
      <c r="U4269" s="9" t="e">
        <f>VLOOKUP(A4269,Sku_list!$A$1:$D$2667,4,0)*(F4269/1000000*12)</f>
        <v>#N/A</v>
      </c>
      <c r="V4269" s="9" t="e">
        <f>VLOOKUP(A4269,Sku_list!$A$1:$D$2667,4,0)*(H4269/1000000*12)</f>
        <v>#N/A</v>
      </c>
      <c r="W4269" s="9" t="e">
        <f>VLOOKUP(A4269,Sku_list!$A$1:$D$2667,4,0)*(J4269/1000000*12)</f>
        <v>#N/A</v>
      </c>
      <c r="X4269" s="9" t="e">
        <f>VLOOKUP(A4269,Sku_list!$A$1:$D$2667,4,0)*(L4269/1000000*12)</f>
        <v>#N/A</v>
      </c>
      <c r="Y4269" s="9" t="e">
        <f>VLOOKUP(A4269,Sku_list!$A$1:$E$2667,5,0)*((J4269+F4269)/1000000000)</f>
        <v>#N/A</v>
      </c>
      <c r="AC4269" s="22">
        <f t="shared" ca="1" si="66"/>
        <v>6.6666666666666666E-2</v>
      </c>
    </row>
    <row r="4270" spans="1:29" x14ac:dyDescent="0.35">
      <c r="A4270">
        <v>1611441</v>
      </c>
      <c r="B4270" t="s">
        <v>9</v>
      </c>
      <c r="C4270" t="s">
        <v>163</v>
      </c>
      <c r="D4270">
        <v>0</v>
      </c>
      <c r="E4270">
        <v>300</v>
      </c>
      <c r="F4270">
        <v>0</v>
      </c>
      <c r="G4270">
        <v>552</v>
      </c>
      <c r="H4270">
        <v>282</v>
      </c>
      <c r="I4270">
        <v>0</v>
      </c>
      <c r="J4270">
        <v>666</v>
      </c>
      <c r="K4270">
        <v>564</v>
      </c>
      <c r="L4270">
        <v>800</v>
      </c>
      <c r="M4270">
        <v>-148</v>
      </c>
      <c r="N4270">
        <v>148</v>
      </c>
      <c r="P4270" s="22">
        <v>1.1850000000000001</v>
      </c>
      <c r="R4270" t="s">
        <v>117</v>
      </c>
      <c r="S4270" t="s">
        <v>83</v>
      </c>
      <c r="T4270" s="9" t="e">
        <f>VLOOKUP(A4270,Sku_list!$A$1:$D$2667,3,0)</f>
        <v>#N/A</v>
      </c>
      <c r="U4270" s="9" t="e">
        <f>VLOOKUP(A4270,Sku_list!$A$1:$D$2667,4,0)*(F4270/1000000*12)</f>
        <v>#N/A</v>
      </c>
      <c r="V4270" s="9" t="e">
        <f>VLOOKUP(A4270,Sku_list!$A$1:$D$2667,4,0)*(H4270/1000000*12)</f>
        <v>#N/A</v>
      </c>
      <c r="W4270" s="9" t="e">
        <f>VLOOKUP(A4270,Sku_list!$A$1:$D$2667,4,0)*(J4270/1000000*12)</f>
        <v>#N/A</v>
      </c>
      <c r="X4270" s="9" t="e">
        <f>VLOOKUP(A4270,Sku_list!$A$1:$D$2667,4,0)*(L4270/1000000*12)</f>
        <v>#N/A</v>
      </c>
      <c r="Y4270" s="9" t="e">
        <f>VLOOKUP(A4270,Sku_list!$A$1:$E$2667,5,0)*((J4270+F4270)/1000000000)</f>
        <v>#N/A</v>
      </c>
      <c r="AC4270" s="22">
        <f t="shared" ca="1" si="66"/>
        <v>6.6666666666666666E-2</v>
      </c>
    </row>
    <row r="4271" spans="1:29" x14ac:dyDescent="0.35">
      <c r="A4271">
        <v>1611441</v>
      </c>
      <c r="B4271" t="s">
        <v>9</v>
      </c>
      <c r="C4271" t="s">
        <v>166</v>
      </c>
      <c r="D4271">
        <v>0</v>
      </c>
      <c r="E4271">
        <v>1260</v>
      </c>
      <c r="F4271">
        <v>0</v>
      </c>
      <c r="G4271">
        <v>1368</v>
      </c>
      <c r="H4271">
        <v>1068</v>
      </c>
      <c r="I4271">
        <v>0</v>
      </c>
      <c r="J4271">
        <v>1386</v>
      </c>
      <c r="K4271">
        <v>1290</v>
      </c>
      <c r="L4271">
        <v>2444</v>
      </c>
      <c r="M4271">
        <v>-10</v>
      </c>
      <c r="N4271">
        <v>10</v>
      </c>
      <c r="P4271" s="22">
        <v>1.0040916530278232</v>
      </c>
      <c r="R4271" t="s">
        <v>118</v>
      </c>
      <c r="S4271" t="s">
        <v>85</v>
      </c>
      <c r="T4271" s="9" t="e">
        <f>VLOOKUP(A4271,Sku_list!$A$1:$D$2667,3,0)</f>
        <v>#N/A</v>
      </c>
      <c r="U4271" s="9" t="e">
        <f>VLOOKUP(A4271,Sku_list!$A$1:$D$2667,4,0)*(F4271/1000000*12)</f>
        <v>#N/A</v>
      </c>
      <c r="V4271" s="9" t="e">
        <f>VLOOKUP(A4271,Sku_list!$A$1:$D$2667,4,0)*(H4271/1000000*12)</f>
        <v>#N/A</v>
      </c>
      <c r="W4271" s="9" t="e">
        <f>VLOOKUP(A4271,Sku_list!$A$1:$D$2667,4,0)*(J4271/1000000*12)</f>
        <v>#N/A</v>
      </c>
      <c r="X4271" s="9" t="e">
        <f>VLOOKUP(A4271,Sku_list!$A$1:$D$2667,4,0)*(L4271/1000000*12)</f>
        <v>#N/A</v>
      </c>
      <c r="Y4271" s="9" t="e">
        <f>VLOOKUP(A4271,Sku_list!$A$1:$E$2667,5,0)*((J4271+F4271)/1000000000)</f>
        <v>#N/A</v>
      </c>
      <c r="AC4271" s="22">
        <f t="shared" ca="1" si="66"/>
        <v>6.6666666666666666E-2</v>
      </c>
    </row>
    <row r="4272" spans="1:29" x14ac:dyDescent="0.35">
      <c r="A4272">
        <v>1611441</v>
      </c>
      <c r="B4272" t="s">
        <v>9</v>
      </c>
      <c r="C4272" t="s">
        <v>167</v>
      </c>
      <c r="D4272">
        <v>0</v>
      </c>
      <c r="E4272">
        <v>270</v>
      </c>
      <c r="F4272">
        <v>0</v>
      </c>
      <c r="G4272">
        <v>408</v>
      </c>
      <c r="H4272">
        <v>306</v>
      </c>
      <c r="I4272">
        <v>0</v>
      </c>
      <c r="J4272">
        <v>150</v>
      </c>
      <c r="K4272">
        <v>132</v>
      </c>
      <c r="L4272">
        <v>0</v>
      </c>
      <c r="M4272">
        <v>-456</v>
      </c>
      <c r="N4272">
        <v>456</v>
      </c>
      <c r="P4272" s="22" t="s">
        <v>34</v>
      </c>
      <c r="R4272" t="s">
        <v>119</v>
      </c>
      <c r="S4272" t="s">
        <v>72</v>
      </c>
      <c r="T4272" s="9" t="e">
        <f>VLOOKUP(A4272,Sku_list!$A$1:$D$2667,3,0)</f>
        <v>#N/A</v>
      </c>
      <c r="U4272" s="9" t="e">
        <f>VLOOKUP(A4272,Sku_list!$A$1:$D$2667,4,0)*(F4272/1000000*12)</f>
        <v>#N/A</v>
      </c>
      <c r="V4272" s="9" t="e">
        <f>VLOOKUP(A4272,Sku_list!$A$1:$D$2667,4,0)*(H4272/1000000*12)</f>
        <v>#N/A</v>
      </c>
      <c r="W4272" s="9" t="e">
        <f>VLOOKUP(A4272,Sku_list!$A$1:$D$2667,4,0)*(J4272/1000000*12)</f>
        <v>#N/A</v>
      </c>
      <c r="X4272" s="9" t="e">
        <f>VLOOKUP(A4272,Sku_list!$A$1:$D$2667,4,0)*(L4272/1000000*12)</f>
        <v>#N/A</v>
      </c>
      <c r="Y4272" s="9" t="e">
        <f>VLOOKUP(A4272,Sku_list!$A$1:$E$2667,5,0)*((J4272+F4272)/1000000000)</f>
        <v>#N/A</v>
      </c>
      <c r="AC4272" s="22">
        <f t="shared" ca="1" si="66"/>
        <v>6.6666666666666666E-2</v>
      </c>
    </row>
    <row r="4273" spans="1:29" x14ac:dyDescent="0.35">
      <c r="A4273">
        <v>1611441</v>
      </c>
      <c r="B4273" t="s">
        <v>9</v>
      </c>
      <c r="C4273" t="s">
        <v>61</v>
      </c>
      <c r="D4273">
        <v>0</v>
      </c>
      <c r="E4273">
        <v>126</v>
      </c>
      <c r="F4273">
        <v>0</v>
      </c>
      <c r="G4273">
        <v>750</v>
      </c>
      <c r="H4273">
        <v>546</v>
      </c>
      <c r="I4273">
        <v>0</v>
      </c>
      <c r="J4273">
        <v>252</v>
      </c>
      <c r="K4273">
        <v>126</v>
      </c>
      <c r="L4273">
        <v>1500</v>
      </c>
      <c r="M4273">
        <v>702</v>
      </c>
      <c r="N4273">
        <v>-702</v>
      </c>
      <c r="P4273" s="22">
        <v>0.53200000000000003</v>
      </c>
      <c r="R4273" t="s">
        <v>5</v>
      </c>
      <c r="S4273" t="s">
        <v>85</v>
      </c>
      <c r="T4273" s="9" t="e">
        <f>VLOOKUP(A4273,Sku_list!$A$1:$D$2667,3,0)</f>
        <v>#N/A</v>
      </c>
      <c r="U4273" s="9" t="e">
        <f>VLOOKUP(A4273,Sku_list!$A$1:$D$2667,4,0)*(F4273/1000000*12)</f>
        <v>#N/A</v>
      </c>
      <c r="V4273" s="9" t="e">
        <f>VLOOKUP(A4273,Sku_list!$A$1:$D$2667,4,0)*(H4273/1000000*12)</f>
        <v>#N/A</v>
      </c>
      <c r="W4273" s="9" t="e">
        <f>VLOOKUP(A4273,Sku_list!$A$1:$D$2667,4,0)*(J4273/1000000*12)</f>
        <v>#N/A</v>
      </c>
      <c r="X4273" s="9" t="e">
        <f>VLOOKUP(A4273,Sku_list!$A$1:$D$2667,4,0)*(L4273/1000000*12)</f>
        <v>#N/A</v>
      </c>
      <c r="Y4273" s="9" t="e">
        <f>VLOOKUP(A4273,Sku_list!$A$1:$E$2667,5,0)*((J4273+F4273)/1000000000)</f>
        <v>#N/A</v>
      </c>
      <c r="AC4273" s="22">
        <f t="shared" ca="1" si="66"/>
        <v>6.6666666666666666E-2</v>
      </c>
    </row>
    <row r="4274" spans="1:29" x14ac:dyDescent="0.35">
      <c r="A4274">
        <v>1611441</v>
      </c>
      <c r="B4274" t="s">
        <v>9</v>
      </c>
      <c r="C4274" t="s">
        <v>39</v>
      </c>
      <c r="D4274">
        <v>0</v>
      </c>
      <c r="E4274">
        <v>0</v>
      </c>
      <c r="F4274">
        <v>0</v>
      </c>
      <c r="G4274">
        <v>0</v>
      </c>
      <c r="H4274">
        <v>0</v>
      </c>
      <c r="I4274">
        <v>0</v>
      </c>
      <c r="J4274">
        <v>1020</v>
      </c>
      <c r="K4274">
        <v>1020</v>
      </c>
      <c r="L4274">
        <v>3321</v>
      </c>
      <c r="M4274">
        <v>2301</v>
      </c>
      <c r="N4274">
        <v>-2301</v>
      </c>
      <c r="P4274" s="22">
        <v>0.30713640469738029</v>
      </c>
      <c r="R4274" t="s">
        <v>43</v>
      </c>
      <c r="S4274" t="s">
        <v>190</v>
      </c>
      <c r="T4274" s="9" t="e">
        <f>VLOOKUP(A4274,Sku_list!$A$1:$D$2667,3,0)</f>
        <v>#N/A</v>
      </c>
      <c r="U4274" s="9" t="e">
        <f>VLOOKUP(A4274,Sku_list!$A$1:$D$2667,4,0)*(F4274/1000000*12)</f>
        <v>#N/A</v>
      </c>
      <c r="V4274" s="9" t="e">
        <f>VLOOKUP(A4274,Sku_list!$A$1:$D$2667,4,0)*(H4274/1000000*12)</f>
        <v>#N/A</v>
      </c>
      <c r="W4274" s="9" t="e">
        <f>VLOOKUP(A4274,Sku_list!$A$1:$D$2667,4,0)*(J4274/1000000*12)</f>
        <v>#N/A</v>
      </c>
      <c r="X4274" s="9" t="e">
        <f>VLOOKUP(A4274,Sku_list!$A$1:$D$2667,4,0)*(L4274/1000000*12)</f>
        <v>#N/A</v>
      </c>
      <c r="Y4274" s="9" t="e">
        <f>VLOOKUP(A4274,Sku_list!$A$1:$E$2667,5,0)*((J4274+F4274)/1000000000)</f>
        <v>#N/A</v>
      </c>
      <c r="AC4274" s="22">
        <f t="shared" ca="1" si="66"/>
        <v>6.6666666666666666E-2</v>
      </c>
    </row>
    <row r="4275" spans="1:29" x14ac:dyDescent="0.35">
      <c r="A4275">
        <v>1611441</v>
      </c>
      <c r="B4275" t="s">
        <v>9</v>
      </c>
      <c r="C4275" t="s">
        <v>65</v>
      </c>
      <c r="D4275">
        <v>0</v>
      </c>
      <c r="E4275">
        <v>0</v>
      </c>
      <c r="F4275">
        <v>0</v>
      </c>
      <c r="G4275">
        <v>0</v>
      </c>
      <c r="H4275">
        <v>0</v>
      </c>
      <c r="I4275">
        <v>0</v>
      </c>
      <c r="J4275">
        <v>0</v>
      </c>
      <c r="K4275">
        <v>0</v>
      </c>
      <c r="L4275">
        <v>0</v>
      </c>
      <c r="M4275">
        <v>0</v>
      </c>
      <c r="N4275">
        <v>0</v>
      </c>
      <c r="P4275" s="22" t="s">
        <v>34</v>
      </c>
      <c r="R4275" t="s">
        <v>300</v>
      </c>
      <c r="S4275" t="s">
        <v>83</v>
      </c>
      <c r="T4275" s="9" t="e">
        <f>VLOOKUP(A4275,Sku_list!$A$1:$D$2667,3,0)</f>
        <v>#N/A</v>
      </c>
      <c r="U4275" s="9" t="e">
        <f>VLOOKUP(A4275,Sku_list!$A$1:$D$2667,4,0)*(F4275/1000000*12)</f>
        <v>#N/A</v>
      </c>
      <c r="V4275" s="9" t="e">
        <f>VLOOKUP(A4275,Sku_list!$A$1:$D$2667,4,0)*(H4275/1000000*12)</f>
        <v>#N/A</v>
      </c>
      <c r="W4275" s="9" t="e">
        <f>VLOOKUP(A4275,Sku_list!$A$1:$D$2667,4,0)*(J4275/1000000*12)</f>
        <v>#N/A</v>
      </c>
      <c r="X4275" s="9" t="e">
        <f>VLOOKUP(A4275,Sku_list!$A$1:$D$2667,4,0)*(L4275/1000000*12)</f>
        <v>#N/A</v>
      </c>
      <c r="Y4275" s="9" t="e">
        <f>VLOOKUP(A4275,Sku_list!$A$1:$E$2667,5,0)*((J4275+F4275)/1000000000)</f>
        <v>#N/A</v>
      </c>
      <c r="AC4275" s="22">
        <f t="shared" ca="1" si="66"/>
        <v>6.6666666666666666E-2</v>
      </c>
    </row>
    <row r="4276" spans="1:29" x14ac:dyDescent="0.35">
      <c r="A4276">
        <v>1611441</v>
      </c>
      <c r="B4276" t="s">
        <v>9</v>
      </c>
      <c r="C4276" t="s">
        <v>66</v>
      </c>
      <c r="D4276">
        <v>0</v>
      </c>
      <c r="E4276">
        <v>90</v>
      </c>
      <c r="F4276">
        <v>0</v>
      </c>
      <c r="G4276">
        <v>60</v>
      </c>
      <c r="H4276">
        <v>48</v>
      </c>
      <c r="I4276">
        <v>0</v>
      </c>
      <c r="J4276">
        <v>114</v>
      </c>
      <c r="K4276">
        <v>114</v>
      </c>
      <c r="L4276">
        <v>0</v>
      </c>
      <c r="M4276">
        <v>-162</v>
      </c>
      <c r="N4276">
        <v>162</v>
      </c>
      <c r="P4276" s="22" t="s">
        <v>34</v>
      </c>
      <c r="R4276" t="s">
        <v>174</v>
      </c>
      <c r="S4276" t="s">
        <v>72</v>
      </c>
      <c r="T4276" s="9" t="e">
        <f>VLOOKUP(A4276,Sku_list!$A$1:$D$2667,3,0)</f>
        <v>#N/A</v>
      </c>
      <c r="U4276" s="9" t="e">
        <f>VLOOKUP(A4276,Sku_list!$A$1:$D$2667,4,0)*(F4276/1000000*12)</f>
        <v>#N/A</v>
      </c>
      <c r="V4276" s="9" t="e">
        <f>VLOOKUP(A4276,Sku_list!$A$1:$D$2667,4,0)*(H4276/1000000*12)</f>
        <v>#N/A</v>
      </c>
      <c r="W4276" s="9" t="e">
        <f>VLOOKUP(A4276,Sku_list!$A$1:$D$2667,4,0)*(J4276/1000000*12)</f>
        <v>#N/A</v>
      </c>
      <c r="X4276" s="9" t="e">
        <f>VLOOKUP(A4276,Sku_list!$A$1:$D$2667,4,0)*(L4276/1000000*12)</f>
        <v>#N/A</v>
      </c>
      <c r="Y4276" s="9" t="e">
        <f>VLOOKUP(A4276,Sku_list!$A$1:$E$2667,5,0)*((J4276+F4276)/1000000000)</f>
        <v>#N/A</v>
      </c>
      <c r="AC4276" s="22">
        <f t="shared" ca="1" si="66"/>
        <v>6.6666666666666666E-2</v>
      </c>
    </row>
    <row r="4277" spans="1:29" x14ac:dyDescent="0.35">
      <c r="A4277">
        <v>1611441</v>
      </c>
      <c r="B4277" t="s">
        <v>9</v>
      </c>
      <c r="C4277" t="s">
        <v>67</v>
      </c>
      <c r="D4277">
        <v>0</v>
      </c>
      <c r="E4277">
        <v>30</v>
      </c>
      <c r="F4277">
        <v>0</v>
      </c>
      <c r="G4277">
        <v>174</v>
      </c>
      <c r="H4277">
        <v>48</v>
      </c>
      <c r="I4277">
        <v>0</v>
      </c>
      <c r="J4277">
        <v>132</v>
      </c>
      <c r="K4277">
        <v>126</v>
      </c>
      <c r="L4277">
        <v>0</v>
      </c>
      <c r="M4277">
        <v>-180</v>
      </c>
      <c r="N4277">
        <v>180</v>
      </c>
      <c r="P4277" s="22" t="s">
        <v>34</v>
      </c>
      <c r="R4277" t="s">
        <v>176</v>
      </c>
      <c r="S4277" t="s">
        <v>72</v>
      </c>
      <c r="T4277" s="9" t="e">
        <f>VLOOKUP(A4277,Sku_list!$A$1:$D$2667,3,0)</f>
        <v>#N/A</v>
      </c>
      <c r="U4277" s="9" t="e">
        <f>VLOOKUP(A4277,Sku_list!$A$1:$D$2667,4,0)*(F4277/1000000*12)</f>
        <v>#N/A</v>
      </c>
      <c r="V4277" s="9" t="e">
        <f>VLOOKUP(A4277,Sku_list!$A$1:$D$2667,4,0)*(H4277/1000000*12)</f>
        <v>#N/A</v>
      </c>
      <c r="W4277" s="9" t="e">
        <f>VLOOKUP(A4277,Sku_list!$A$1:$D$2667,4,0)*(J4277/1000000*12)</f>
        <v>#N/A</v>
      </c>
      <c r="X4277" s="9" t="e">
        <f>VLOOKUP(A4277,Sku_list!$A$1:$D$2667,4,0)*(L4277/1000000*12)</f>
        <v>#N/A</v>
      </c>
      <c r="Y4277" s="9" t="e">
        <f>VLOOKUP(A4277,Sku_list!$A$1:$E$2667,5,0)*((J4277+F4277)/1000000000)</f>
        <v>#N/A</v>
      </c>
      <c r="AC4277" s="22">
        <f t="shared" ca="1" si="66"/>
        <v>6.6666666666666666E-2</v>
      </c>
    </row>
    <row r="4278" spans="1:29" x14ac:dyDescent="0.35">
      <c r="A4278">
        <v>1611441</v>
      </c>
      <c r="B4278" t="s">
        <v>9</v>
      </c>
      <c r="C4278" t="s">
        <v>68</v>
      </c>
      <c r="D4278">
        <v>0</v>
      </c>
      <c r="E4278">
        <v>30</v>
      </c>
      <c r="F4278">
        <v>0</v>
      </c>
      <c r="G4278">
        <v>18</v>
      </c>
      <c r="H4278">
        <v>0</v>
      </c>
      <c r="I4278">
        <v>0</v>
      </c>
      <c r="J4278">
        <v>102</v>
      </c>
      <c r="K4278">
        <v>102</v>
      </c>
      <c r="L4278">
        <v>0</v>
      </c>
      <c r="M4278">
        <v>-102</v>
      </c>
      <c r="N4278">
        <v>102</v>
      </c>
      <c r="P4278" s="22" t="s">
        <v>34</v>
      </c>
      <c r="R4278" t="s">
        <v>177</v>
      </c>
      <c r="S4278" t="s">
        <v>72</v>
      </c>
      <c r="T4278" s="9" t="e">
        <f>VLOOKUP(A4278,Sku_list!$A$1:$D$2667,3,0)</f>
        <v>#N/A</v>
      </c>
      <c r="U4278" s="9" t="e">
        <f>VLOOKUP(A4278,Sku_list!$A$1:$D$2667,4,0)*(F4278/1000000*12)</f>
        <v>#N/A</v>
      </c>
      <c r="V4278" s="9" t="e">
        <f>VLOOKUP(A4278,Sku_list!$A$1:$D$2667,4,0)*(H4278/1000000*12)</f>
        <v>#N/A</v>
      </c>
      <c r="W4278" s="9" t="e">
        <f>VLOOKUP(A4278,Sku_list!$A$1:$D$2667,4,0)*(J4278/1000000*12)</f>
        <v>#N/A</v>
      </c>
      <c r="X4278" s="9" t="e">
        <f>VLOOKUP(A4278,Sku_list!$A$1:$D$2667,4,0)*(L4278/1000000*12)</f>
        <v>#N/A</v>
      </c>
      <c r="Y4278" s="9" t="e">
        <f>VLOOKUP(A4278,Sku_list!$A$1:$E$2667,5,0)*((J4278+F4278)/1000000000)</f>
        <v>#N/A</v>
      </c>
      <c r="AC4278" s="22">
        <f t="shared" ca="1" si="66"/>
        <v>6.6666666666666666E-2</v>
      </c>
    </row>
    <row r="4279" spans="1:29" x14ac:dyDescent="0.35">
      <c r="A4279">
        <v>1611441</v>
      </c>
      <c r="B4279" t="s">
        <v>9</v>
      </c>
      <c r="C4279" t="s">
        <v>44</v>
      </c>
      <c r="D4279">
        <v>0</v>
      </c>
      <c r="E4279">
        <v>0</v>
      </c>
      <c r="F4279">
        <v>0</v>
      </c>
      <c r="G4279">
        <v>0</v>
      </c>
      <c r="H4279">
        <v>0</v>
      </c>
      <c r="I4279">
        <v>0</v>
      </c>
      <c r="J4279">
        <v>0</v>
      </c>
      <c r="K4279">
        <v>0</v>
      </c>
      <c r="L4279">
        <v>0</v>
      </c>
      <c r="M4279">
        <v>0</v>
      </c>
      <c r="N4279">
        <v>0</v>
      </c>
      <c r="P4279" s="22" t="s">
        <v>34</v>
      </c>
      <c r="R4279" t="s">
        <v>45</v>
      </c>
      <c r="S4279" t="s">
        <v>193</v>
      </c>
      <c r="T4279" s="9" t="e">
        <f>VLOOKUP(A4279,Sku_list!$A$1:$D$2667,3,0)</f>
        <v>#N/A</v>
      </c>
      <c r="U4279" s="9" t="e">
        <f>VLOOKUP(A4279,Sku_list!$A$1:$D$2667,4,0)*(F4279/1000000*12)</f>
        <v>#N/A</v>
      </c>
      <c r="V4279" s="9" t="e">
        <f>VLOOKUP(A4279,Sku_list!$A$1:$D$2667,4,0)*(H4279/1000000*12)</f>
        <v>#N/A</v>
      </c>
      <c r="W4279" s="9" t="e">
        <f>VLOOKUP(A4279,Sku_list!$A$1:$D$2667,4,0)*(J4279/1000000*12)</f>
        <v>#N/A</v>
      </c>
      <c r="X4279" s="9" t="e">
        <f>VLOOKUP(A4279,Sku_list!$A$1:$D$2667,4,0)*(L4279/1000000*12)</f>
        <v>#N/A</v>
      </c>
      <c r="Y4279" s="9" t="e">
        <f>VLOOKUP(A4279,Sku_list!$A$1:$E$2667,5,0)*((J4279+F4279)/1000000000)</f>
        <v>#N/A</v>
      </c>
      <c r="AC4279" s="22">
        <f t="shared" ca="1" si="66"/>
        <v>6.6666666666666666E-2</v>
      </c>
    </row>
    <row r="4280" spans="1:29" x14ac:dyDescent="0.35">
      <c r="A4280">
        <v>1611441</v>
      </c>
      <c r="B4280" t="s">
        <v>9</v>
      </c>
      <c r="C4280" t="s">
        <v>272</v>
      </c>
      <c r="D4280">
        <v>0</v>
      </c>
      <c r="E4280">
        <v>0</v>
      </c>
      <c r="F4280">
        <v>0</v>
      </c>
      <c r="G4280">
        <v>0</v>
      </c>
      <c r="H4280">
        <v>0</v>
      </c>
      <c r="I4280">
        <v>0</v>
      </c>
      <c r="J4280">
        <v>0</v>
      </c>
      <c r="K4280">
        <v>0</v>
      </c>
      <c r="L4280">
        <v>0</v>
      </c>
      <c r="M4280">
        <v>0</v>
      </c>
      <c r="N4280">
        <v>0</v>
      </c>
      <c r="P4280" s="22" t="s">
        <v>34</v>
      </c>
      <c r="R4280" t="s">
        <v>99</v>
      </c>
      <c r="S4280" t="s">
        <v>173</v>
      </c>
      <c r="T4280" s="9" t="e">
        <f>VLOOKUP(A4280,Sku_list!$A$1:$D$2667,3,0)</f>
        <v>#N/A</v>
      </c>
      <c r="U4280" s="9" t="e">
        <f>VLOOKUP(A4280,Sku_list!$A$1:$D$2667,4,0)*(F4280/1000000*12)</f>
        <v>#N/A</v>
      </c>
      <c r="V4280" s="9" t="e">
        <f>VLOOKUP(A4280,Sku_list!$A$1:$D$2667,4,0)*(H4280/1000000*12)</f>
        <v>#N/A</v>
      </c>
      <c r="W4280" s="9" t="e">
        <f>VLOOKUP(A4280,Sku_list!$A$1:$D$2667,4,0)*(J4280/1000000*12)</f>
        <v>#N/A</v>
      </c>
      <c r="X4280" s="9" t="e">
        <f>VLOOKUP(A4280,Sku_list!$A$1:$D$2667,4,0)*(L4280/1000000*12)</f>
        <v>#N/A</v>
      </c>
      <c r="Y4280" s="9" t="e">
        <f>VLOOKUP(A4280,Sku_list!$A$1:$E$2667,5,0)*((J4280+F4280)/1000000000)</f>
        <v>#N/A</v>
      </c>
      <c r="AC4280" s="22">
        <f t="shared" ca="1" si="66"/>
        <v>6.6666666666666666E-2</v>
      </c>
    </row>
    <row r="4281" spans="1:29" x14ac:dyDescent="0.35">
      <c r="A4281">
        <v>1611441</v>
      </c>
      <c r="B4281" t="s">
        <v>9</v>
      </c>
      <c r="C4281" t="s">
        <v>273</v>
      </c>
      <c r="D4281">
        <v>0</v>
      </c>
      <c r="E4281">
        <v>0</v>
      </c>
      <c r="F4281">
        <v>0</v>
      </c>
      <c r="G4281">
        <v>0</v>
      </c>
      <c r="H4281">
        <v>0</v>
      </c>
      <c r="I4281">
        <v>0</v>
      </c>
      <c r="J4281">
        <v>1674</v>
      </c>
      <c r="K4281">
        <v>1674</v>
      </c>
      <c r="L4281">
        <v>0</v>
      </c>
      <c r="M4281">
        <v>-1674</v>
      </c>
      <c r="N4281">
        <v>1674</v>
      </c>
      <c r="P4281" s="22" t="s">
        <v>34</v>
      </c>
      <c r="R4281" t="s">
        <v>275</v>
      </c>
      <c r="S4281" t="s">
        <v>308</v>
      </c>
      <c r="T4281" s="9" t="e">
        <f>VLOOKUP(A4281,Sku_list!$A$1:$D$2667,3,0)</f>
        <v>#N/A</v>
      </c>
      <c r="U4281" s="9" t="e">
        <f>VLOOKUP(A4281,Sku_list!$A$1:$D$2667,4,0)*(F4281/1000000*12)</f>
        <v>#N/A</v>
      </c>
      <c r="V4281" s="9" t="e">
        <f>VLOOKUP(A4281,Sku_list!$A$1:$D$2667,4,0)*(H4281/1000000*12)</f>
        <v>#N/A</v>
      </c>
      <c r="W4281" s="9" t="e">
        <f>VLOOKUP(A4281,Sku_list!$A$1:$D$2667,4,0)*(J4281/1000000*12)</f>
        <v>#N/A</v>
      </c>
      <c r="X4281" s="9" t="e">
        <f>VLOOKUP(A4281,Sku_list!$A$1:$D$2667,4,0)*(L4281/1000000*12)</f>
        <v>#N/A</v>
      </c>
      <c r="Y4281" s="9" t="e">
        <f>VLOOKUP(A4281,Sku_list!$A$1:$E$2667,5,0)*((J4281+F4281)/1000000000)</f>
        <v>#N/A</v>
      </c>
      <c r="AC4281" s="22">
        <f t="shared" ca="1" si="66"/>
        <v>6.6666666666666666E-2</v>
      </c>
    </row>
    <row r="4282" spans="1:29" x14ac:dyDescent="0.35">
      <c r="A4282">
        <v>1611442</v>
      </c>
      <c r="B4282" t="s">
        <v>7</v>
      </c>
      <c r="C4282" t="s">
        <v>3</v>
      </c>
      <c r="D4282">
        <v>0</v>
      </c>
      <c r="E4282">
        <v>0</v>
      </c>
      <c r="F4282">
        <v>0</v>
      </c>
      <c r="G4282">
        <v>0</v>
      </c>
      <c r="H4282">
        <v>0</v>
      </c>
      <c r="I4282">
        <v>0</v>
      </c>
      <c r="J4282">
        <v>0</v>
      </c>
      <c r="K4282">
        <v>0</v>
      </c>
      <c r="L4282">
        <v>0</v>
      </c>
      <c r="M4282">
        <v>0</v>
      </c>
      <c r="N4282">
        <v>0</v>
      </c>
      <c r="P4282" s="22" t="s">
        <v>34</v>
      </c>
      <c r="R4282" t="s">
        <v>4</v>
      </c>
      <c r="S4282" t="s">
        <v>173</v>
      </c>
      <c r="T4282" s="9" t="e">
        <f>VLOOKUP(A4282,Sku_list!$A$1:$D$2667,3,0)</f>
        <v>#N/A</v>
      </c>
      <c r="U4282" s="9" t="e">
        <f>VLOOKUP(A4282,Sku_list!$A$1:$D$2667,4,0)*(F4282/1000000*12)</f>
        <v>#N/A</v>
      </c>
      <c r="V4282" s="9" t="e">
        <f>VLOOKUP(A4282,Sku_list!$A$1:$D$2667,4,0)*(H4282/1000000*12)</f>
        <v>#N/A</v>
      </c>
      <c r="W4282" s="9" t="e">
        <f>VLOOKUP(A4282,Sku_list!$A$1:$D$2667,4,0)*(J4282/1000000*12)</f>
        <v>#N/A</v>
      </c>
      <c r="X4282" s="9" t="e">
        <f>VLOOKUP(A4282,Sku_list!$A$1:$D$2667,4,0)*(L4282/1000000*12)</f>
        <v>#N/A</v>
      </c>
      <c r="Y4282" s="9" t="e">
        <f>VLOOKUP(A4282,Sku_list!$A$1:$E$2667,5,0)*((J4282+F4282)/1000000000)</f>
        <v>#N/A</v>
      </c>
      <c r="AC4282" s="22">
        <f t="shared" ca="1" si="66"/>
        <v>6.6666666666666666E-2</v>
      </c>
    </row>
    <row r="4283" spans="1:29" x14ac:dyDescent="0.35">
      <c r="A4283">
        <v>1611442</v>
      </c>
      <c r="B4283" t="s">
        <v>7</v>
      </c>
      <c r="C4283" t="s">
        <v>191</v>
      </c>
      <c r="D4283">
        <v>0</v>
      </c>
      <c r="E4283">
        <v>0</v>
      </c>
      <c r="F4283">
        <v>0</v>
      </c>
      <c r="G4283">
        <v>0</v>
      </c>
      <c r="H4283">
        <v>0</v>
      </c>
      <c r="I4283">
        <v>0</v>
      </c>
      <c r="J4283">
        <v>0</v>
      </c>
      <c r="K4283">
        <v>0</v>
      </c>
      <c r="L4283">
        <v>0</v>
      </c>
      <c r="M4283">
        <v>0</v>
      </c>
      <c r="N4283">
        <v>0</v>
      </c>
      <c r="P4283" s="22" t="s">
        <v>34</v>
      </c>
      <c r="R4283" t="s">
        <v>99</v>
      </c>
      <c r="S4283" t="s">
        <v>173</v>
      </c>
      <c r="T4283" s="9" t="e">
        <f>VLOOKUP(A4283,Sku_list!$A$1:$D$2667,3,0)</f>
        <v>#N/A</v>
      </c>
      <c r="U4283" s="9" t="e">
        <f>VLOOKUP(A4283,Sku_list!$A$1:$D$2667,4,0)*(F4283/1000000*12)</f>
        <v>#N/A</v>
      </c>
      <c r="V4283" s="9" t="e">
        <f>VLOOKUP(A4283,Sku_list!$A$1:$D$2667,4,0)*(H4283/1000000*12)</f>
        <v>#N/A</v>
      </c>
      <c r="W4283" s="9" t="e">
        <f>VLOOKUP(A4283,Sku_list!$A$1:$D$2667,4,0)*(J4283/1000000*12)</f>
        <v>#N/A</v>
      </c>
      <c r="X4283" s="9" t="e">
        <f>VLOOKUP(A4283,Sku_list!$A$1:$D$2667,4,0)*(L4283/1000000*12)</f>
        <v>#N/A</v>
      </c>
      <c r="Y4283" s="9" t="e">
        <f>VLOOKUP(A4283,Sku_list!$A$1:$E$2667,5,0)*((J4283+F4283)/1000000000)</f>
        <v>#N/A</v>
      </c>
      <c r="AC4283" s="22">
        <f t="shared" ca="1" si="66"/>
        <v>6.6666666666666666E-2</v>
      </c>
    </row>
    <row r="4284" spans="1:29" x14ac:dyDescent="0.35">
      <c r="A4284">
        <v>1611442</v>
      </c>
      <c r="B4284" t="s">
        <v>7</v>
      </c>
      <c r="C4284" t="s">
        <v>139</v>
      </c>
      <c r="D4284">
        <v>0</v>
      </c>
      <c r="E4284">
        <v>900</v>
      </c>
      <c r="F4284">
        <v>0</v>
      </c>
      <c r="G4284">
        <v>948</v>
      </c>
      <c r="H4284">
        <v>698</v>
      </c>
      <c r="I4284">
        <v>0</v>
      </c>
      <c r="J4284">
        <v>302</v>
      </c>
      <c r="K4284">
        <v>230</v>
      </c>
      <c r="L4284">
        <v>2184</v>
      </c>
      <c r="M4284">
        <v>1184</v>
      </c>
      <c r="N4284">
        <v>-1184</v>
      </c>
      <c r="P4284" s="22">
        <v>0.45787545787545786</v>
      </c>
      <c r="R4284" t="s">
        <v>70</v>
      </c>
      <c r="S4284" t="s">
        <v>69</v>
      </c>
      <c r="T4284" s="9" t="e">
        <f>VLOOKUP(A4284,Sku_list!$A$1:$D$2667,3,0)</f>
        <v>#N/A</v>
      </c>
      <c r="U4284" s="9" t="e">
        <f>VLOOKUP(A4284,Sku_list!$A$1:$D$2667,4,0)*(F4284/1000000*12)</f>
        <v>#N/A</v>
      </c>
      <c r="V4284" s="9" t="e">
        <f>VLOOKUP(A4284,Sku_list!$A$1:$D$2667,4,0)*(H4284/1000000*12)</f>
        <v>#N/A</v>
      </c>
      <c r="W4284" s="9" t="e">
        <f>VLOOKUP(A4284,Sku_list!$A$1:$D$2667,4,0)*(J4284/1000000*12)</f>
        <v>#N/A</v>
      </c>
      <c r="X4284" s="9" t="e">
        <f>VLOOKUP(A4284,Sku_list!$A$1:$D$2667,4,0)*(L4284/1000000*12)</f>
        <v>#N/A</v>
      </c>
      <c r="Y4284" s="9" t="e">
        <f>VLOOKUP(A4284,Sku_list!$A$1:$E$2667,5,0)*((J4284+F4284)/1000000000)</f>
        <v>#N/A</v>
      </c>
      <c r="AC4284" s="22">
        <f t="shared" ca="1" si="66"/>
        <v>6.6666666666666666E-2</v>
      </c>
    </row>
    <row r="4285" spans="1:29" x14ac:dyDescent="0.35">
      <c r="A4285">
        <v>1611442</v>
      </c>
      <c r="B4285" t="s">
        <v>7</v>
      </c>
      <c r="C4285" t="s">
        <v>140</v>
      </c>
      <c r="D4285">
        <v>1</v>
      </c>
      <c r="E4285">
        <v>240</v>
      </c>
      <c r="F4285">
        <v>0</v>
      </c>
      <c r="G4285">
        <v>2727</v>
      </c>
      <c r="H4285">
        <v>2346</v>
      </c>
      <c r="I4285">
        <v>0</v>
      </c>
      <c r="J4285">
        <v>1368</v>
      </c>
      <c r="K4285">
        <v>1284</v>
      </c>
      <c r="L4285">
        <v>3596</v>
      </c>
      <c r="M4285">
        <v>-118</v>
      </c>
      <c r="N4285">
        <v>118</v>
      </c>
      <c r="P4285" s="22">
        <v>1.0328142380422691</v>
      </c>
      <c r="R4285" t="s">
        <v>71</v>
      </c>
      <c r="S4285" t="s">
        <v>72</v>
      </c>
      <c r="T4285" s="9" t="e">
        <f>VLOOKUP(A4285,Sku_list!$A$1:$D$2667,3,0)</f>
        <v>#N/A</v>
      </c>
      <c r="U4285" s="9" t="e">
        <f>VLOOKUP(A4285,Sku_list!$A$1:$D$2667,4,0)*(F4285/1000000*12)</f>
        <v>#N/A</v>
      </c>
      <c r="V4285" s="9" t="e">
        <f>VLOOKUP(A4285,Sku_list!$A$1:$D$2667,4,0)*(H4285/1000000*12)</f>
        <v>#N/A</v>
      </c>
      <c r="W4285" s="9" t="e">
        <f>VLOOKUP(A4285,Sku_list!$A$1:$D$2667,4,0)*(J4285/1000000*12)</f>
        <v>#N/A</v>
      </c>
      <c r="X4285" s="9" t="e">
        <f>VLOOKUP(A4285,Sku_list!$A$1:$D$2667,4,0)*(L4285/1000000*12)</f>
        <v>#N/A</v>
      </c>
      <c r="Y4285" s="9" t="e">
        <f>VLOOKUP(A4285,Sku_list!$A$1:$E$2667,5,0)*((J4285+F4285)/1000000000)</f>
        <v>#N/A</v>
      </c>
      <c r="AC4285" s="22">
        <f t="shared" ca="1" si="66"/>
        <v>6.6666666666666666E-2</v>
      </c>
    </row>
    <row r="4286" spans="1:29" x14ac:dyDescent="0.35">
      <c r="A4286">
        <v>1611442</v>
      </c>
      <c r="B4286" t="s">
        <v>7</v>
      </c>
      <c r="C4286" t="s">
        <v>141</v>
      </c>
      <c r="D4286">
        <v>7294</v>
      </c>
      <c r="E4286">
        <v>1804</v>
      </c>
      <c r="F4286">
        <v>2772</v>
      </c>
      <c r="G4286">
        <v>2040</v>
      </c>
      <c r="H4286">
        <v>1230</v>
      </c>
      <c r="I4286">
        <v>0</v>
      </c>
      <c r="J4286">
        <v>6792</v>
      </c>
      <c r="K4286">
        <v>9054</v>
      </c>
      <c r="L4286">
        <v>3856</v>
      </c>
      <c r="M4286">
        <v>-6938</v>
      </c>
      <c r="N4286">
        <v>6938</v>
      </c>
      <c r="P4286" s="22">
        <v>2.7992738589211617</v>
      </c>
      <c r="R4286" t="s">
        <v>82</v>
      </c>
      <c r="S4286" t="s">
        <v>83</v>
      </c>
      <c r="T4286" s="9" t="e">
        <f>VLOOKUP(A4286,Sku_list!$A$1:$D$2667,3,0)</f>
        <v>#N/A</v>
      </c>
      <c r="U4286" s="9" t="e">
        <f>VLOOKUP(A4286,Sku_list!$A$1:$D$2667,4,0)*(F4286/1000000*12)</f>
        <v>#N/A</v>
      </c>
      <c r="V4286" s="9" t="e">
        <f>VLOOKUP(A4286,Sku_list!$A$1:$D$2667,4,0)*(H4286/1000000*12)</f>
        <v>#N/A</v>
      </c>
      <c r="W4286" s="9" t="e">
        <f>VLOOKUP(A4286,Sku_list!$A$1:$D$2667,4,0)*(J4286/1000000*12)</f>
        <v>#N/A</v>
      </c>
      <c r="X4286" s="9" t="e">
        <f>VLOOKUP(A4286,Sku_list!$A$1:$D$2667,4,0)*(L4286/1000000*12)</f>
        <v>#N/A</v>
      </c>
      <c r="Y4286" s="9" t="e">
        <f>VLOOKUP(A4286,Sku_list!$A$1:$E$2667,5,0)*((J4286+F4286)/1000000000)</f>
        <v>#N/A</v>
      </c>
      <c r="AC4286" s="22">
        <f t="shared" ca="1" si="66"/>
        <v>6.6666666666666666E-2</v>
      </c>
    </row>
    <row r="4287" spans="1:29" x14ac:dyDescent="0.35">
      <c r="A4287">
        <v>1611442</v>
      </c>
      <c r="B4287" t="s">
        <v>7</v>
      </c>
      <c r="C4287" t="s">
        <v>142</v>
      </c>
      <c r="D4287">
        <v>0</v>
      </c>
      <c r="E4287">
        <v>0</v>
      </c>
      <c r="F4287">
        <v>432</v>
      </c>
      <c r="G4287">
        <v>498</v>
      </c>
      <c r="H4287">
        <v>360</v>
      </c>
      <c r="I4287">
        <v>0</v>
      </c>
      <c r="J4287">
        <v>324</v>
      </c>
      <c r="K4287">
        <v>618</v>
      </c>
      <c r="L4287">
        <v>950</v>
      </c>
      <c r="M4287">
        <v>-166</v>
      </c>
      <c r="N4287">
        <v>166</v>
      </c>
      <c r="P4287" s="22">
        <v>1.1747368421052631</v>
      </c>
      <c r="R4287" t="s">
        <v>84</v>
      </c>
      <c r="S4287" t="s">
        <v>85</v>
      </c>
      <c r="T4287" s="9" t="e">
        <f>VLOOKUP(A4287,Sku_list!$A$1:$D$2667,3,0)</f>
        <v>#N/A</v>
      </c>
      <c r="U4287" s="9" t="e">
        <f>VLOOKUP(A4287,Sku_list!$A$1:$D$2667,4,0)*(F4287/1000000*12)</f>
        <v>#N/A</v>
      </c>
      <c r="V4287" s="9" t="e">
        <f>VLOOKUP(A4287,Sku_list!$A$1:$D$2667,4,0)*(H4287/1000000*12)</f>
        <v>#N/A</v>
      </c>
      <c r="W4287" s="9" t="e">
        <f>VLOOKUP(A4287,Sku_list!$A$1:$D$2667,4,0)*(J4287/1000000*12)</f>
        <v>#N/A</v>
      </c>
      <c r="X4287" s="9" t="e">
        <f>VLOOKUP(A4287,Sku_list!$A$1:$D$2667,4,0)*(L4287/1000000*12)</f>
        <v>#N/A</v>
      </c>
      <c r="Y4287" s="9" t="e">
        <f>VLOOKUP(A4287,Sku_list!$A$1:$E$2667,5,0)*((J4287+F4287)/1000000000)</f>
        <v>#N/A</v>
      </c>
      <c r="AC4287" s="22">
        <f t="shared" ca="1" si="66"/>
        <v>6.6666666666666666E-2</v>
      </c>
    </row>
    <row r="4288" spans="1:29" x14ac:dyDescent="0.35">
      <c r="A4288">
        <v>1611442</v>
      </c>
      <c r="B4288" t="s">
        <v>7</v>
      </c>
      <c r="C4288" t="s">
        <v>143</v>
      </c>
      <c r="D4288">
        <v>0</v>
      </c>
      <c r="E4288">
        <v>1284</v>
      </c>
      <c r="F4288">
        <v>0</v>
      </c>
      <c r="G4288">
        <v>1266</v>
      </c>
      <c r="H4288">
        <v>1140</v>
      </c>
      <c r="I4288">
        <v>0</v>
      </c>
      <c r="J4288">
        <v>1458</v>
      </c>
      <c r="K4288">
        <v>1344</v>
      </c>
      <c r="L4288">
        <v>1932</v>
      </c>
      <c r="M4288">
        <v>-666</v>
      </c>
      <c r="N4288">
        <v>666</v>
      </c>
      <c r="P4288" s="22">
        <v>1.34472049689441</v>
      </c>
      <c r="R4288" t="s">
        <v>86</v>
      </c>
      <c r="S4288" t="s">
        <v>85</v>
      </c>
      <c r="T4288" s="9" t="e">
        <f>VLOOKUP(A4288,Sku_list!$A$1:$D$2667,3,0)</f>
        <v>#N/A</v>
      </c>
      <c r="U4288" s="9" t="e">
        <f>VLOOKUP(A4288,Sku_list!$A$1:$D$2667,4,0)*(F4288/1000000*12)</f>
        <v>#N/A</v>
      </c>
      <c r="V4288" s="9" t="e">
        <f>VLOOKUP(A4288,Sku_list!$A$1:$D$2667,4,0)*(H4288/1000000*12)</f>
        <v>#N/A</v>
      </c>
      <c r="W4288" s="9" t="e">
        <f>VLOOKUP(A4288,Sku_list!$A$1:$D$2667,4,0)*(J4288/1000000*12)</f>
        <v>#N/A</v>
      </c>
      <c r="X4288" s="9" t="e">
        <f>VLOOKUP(A4288,Sku_list!$A$1:$D$2667,4,0)*(L4288/1000000*12)</f>
        <v>#N/A</v>
      </c>
      <c r="Y4288" s="9" t="e">
        <f>VLOOKUP(A4288,Sku_list!$A$1:$E$2667,5,0)*((J4288+F4288)/1000000000)</f>
        <v>#N/A</v>
      </c>
      <c r="AC4288" s="22">
        <f t="shared" ca="1" si="66"/>
        <v>6.6666666666666666E-2</v>
      </c>
    </row>
    <row r="4289" spans="1:29" x14ac:dyDescent="0.35">
      <c r="A4289">
        <v>1611442</v>
      </c>
      <c r="B4289" t="s">
        <v>7</v>
      </c>
      <c r="C4289" t="s">
        <v>144</v>
      </c>
      <c r="D4289">
        <v>0</v>
      </c>
      <c r="E4289">
        <v>1208</v>
      </c>
      <c r="F4289">
        <v>0</v>
      </c>
      <c r="G4289">
        <v>2108</v>
      </c>
      <c r="H4289">
        <v>1191</v>
      </c>
      <c r="I4289">
        <v>0</v>
      </c>
      <c r="J4289">
        <v>1804</v>
      </c>
      <c r="K4289">
        <v>1738</v>
      </c>
      <c r="L4289">
        <v>2780</v>
      </c>
      <c r="M4289">
        <v>-215</v>
      </c>
      <c r="N4289">
        <v>215</v>
      </c>
      <c r="P4289" s="22">
        <v>1.0773381294964028</v>
      </c>
      <c r="R4289" t="s">
        <v>87</v>
      </c>
      <c r="S4289" t="s">
        <v>72</v>
      </c>
      <c r="T4289" s="9" t="e">
        <f>VLOOKUP(A4289,Sku_list!$A$1:$D$2667,3,0)</f>
        <v>#N/A</v>
      </c>
      <c r="U4289" s="9" t="e">
        <f>VLOOKUP(A4289,Sku_list!$A$1:$D$2667,4,0)*(F4289/1000000*12)</f>
        <v>#N/A</v>
      </c>
      <c r="V4289" s="9" t="e">
        <f>VLOOKUP(A4289,Sku_list!$A$1:$D$2667,4,0)*(H4289/1000000*12)</f>
        <v>#N/A</v>
      </c>
      <c r="W4289" s="9" t="e">
        <f>VLOOKUP(A4289,Sku_list!$A$1:$D$2667,4,0)*(J4289/1000000*12)</f>
        <v>#N/A</v>
      </c>
      <c r="X4289" s="9" t="e">
        <f>VLOOKUP(A4289,Sku_list!$A$1:$D$2667,4,0)*(L4289/1000000*12)</f>
        <v>#N/A</v>
      </c>
      <c r="Y4289" s="9" t="e">
        <f>VLOOKUP(A4289,Sku_list!$A$1:$E$2667,5,0)*((J4289+F4289)/1000000000)</f>
        <v>#N/A</v>
      </c>
      <c r="AC4289" s="22">
        <f t="shared" ca="1" si="66"/>
        <v>6.6666666666666666E-2</v>
      </c>
    </row>
    <row r="4290" spans="1:29" x14ac:dyDescent="0.35">
      <c r="A4290">
        <v>1611442</v>
      </c>
      <c r="B4290" t="s">
        <v>7</v>
      </c>
      <c r="C4290" t="s">
        <v>145</v>
      </c>
      <c r="D4290">
        <v>0</v>
      </c>
      <c r="E4290">
        <v>228</v>
      </c>
      <c r="F4290">
        <v>0</v>
      </c>
      <c r="G4290">
        <v>546</v>
      </c>
      <c r="H4290">
        <v>282</v>
      </c>
      <c r="I4290">
        <v>0</v>
      </c>
      <c r="J4290">
        <v>298</v>
      </c>
      <c r="K4290">
        <v>154</v>
      </c>
      <c r="L4290">
        <v>700</v>
      </c>
      <c r="M4290">
        <v>120</v>
      </c>
      <c r="N4290">
        <v>-120</v>
      </c>
      <c r="P4290" s="22">
        <v>0.82857142857142863</v>
      </c>
      <c r="R4290" t="s">
        <v>88</v>
      </c>
      <c r="S4290" t="s">
        <v>83</v>
      </c>
      <c r="T4290" s="9" t="e">
        <f>VLOOKUP(A4290,Sku_list!$A$1:$D$2667,3,0)</f>
        <v>#N/A</v>
      </c>
      <c r="U4290" s="9" t="e">
        <f>VLOOKUP(A4290,Sku_list!$A$1:$D$2667,4,0)*(F4290/1000000*12)</f>
        <v>#N/A</v>
      </c>
      <c r="V4290" s="9" t="e">
        <f>VLOOKUP(A4290,Sku_list!$A$1:$D$2667,4,0)*(H4290/1000000*12)</f>
        <v>#N/A</v>
      </c>
      <c r="W4290" s="9" t="e">
        <f>VLOOKUP(A4290,Sku_list!$A$1:$D$2667,4,0)*(J4290/1000000*12)</f>
        <v>#N/A</v>
      </c>
      <c r="X4290" s="9" t="e">
        <f>VLOOKUP(A4290,Sku_list!$A$1:$D$2667,4,0)*(L4290/1000000*12)</f>
        <v>#N/A</v>
      </c>
      <c r="Y4290" s="9" t="e">
        <f>VLOOKUP(A4290,Sku_list!$A$1:$E$2667,5,0)*((J4290+F4290)/1000000000)</f>
        <v>#N/A</v>
      </c>
      <c r="AC4290" s="22">
        <f t="shared" ca="1" si="66"/>
        <v>6.6666666666666666E-2</v>
      </c>
    </row>
    <row r="4291" spans="1:29" x14ac:dyDescent="0.35">
      <c r="A4291">
        <v>1611442</v>
      </c>
      <c r="B4291" t="s">
        <v>7</v>
      </c>
      <c r="C4291" t="s">
        <v>146</v>
      </c>
      <c r="D4291">
        <v>1398</v>
      </c>
      <c r="E4291">
        <v>300</v>
      </c>
      <c r="F4291">
        <v>0</v>
      </c>
      <c r="G4291">
        <v>1476</v>
      </c>
      <c r="H4291">
        <v>1032</v>
      </c>
      <c r="I4291">
        <v>0</v>
      </c>
      <c r="J4291">
        <v>671</v>
      </c>
      <c r="K4291">
        <v>521</v>
      </c>
      <c r="L4291">
        <v>2872</v>
      </c>
      <c r="M4291">
        <v>1169</v>
      </c>
      <c r="N4291">
        <v>-1169</v>
      </c>
      <c r="P4291" s="22">
        <v>0.59296657381615603</v>
      </c>
      <c r="R4291" t="s">
        <v>89</v>
      </c>
      <c r="S4291" t="s">
        <v>69</v>
      </c>
      <c r="T4291" s="9" t="e">
        <f>VLOOKUP(A4291,Sku_list!$A$1:$D$2667,3,0)</f>
        <v>#N/A</v>
      </c>
      <c r="U4291" s="9" t="e">
        <f>VLOOKUP(A4291,Sku_list!$A$1:$D$2667,4,0)*(F4291/1000000*12)</f>
        <v>#N/A</v>
      </c>
      <c r="V4291" s="9" t="e">
        <f>VLOOKUP(A4291,Sku_list!$A$1:$D$2667,4,0)*(H4291/1000000*12)</f>
        <v>#N/A</v>
      </c>
      <c r="W4291" s="9" t="e">
        <f>VLOOKUP(A4291,Sku_list!$A$1:$D$2667,4,0)*(J4291/1000000*12)</f>
        <v>#N/A</v>
      </c>
      <c r="X4291" s="9" t="e">
        <f>VLOOKUP(A4291,Sku_list!$A$1:$D$2667,4,0)*(L4291/1000000*12)</f>
        <v>#N/A</v>
      </c>
      <c r="Y4291" s="9" t="e">
        <f>VLOOKUP(A4291,Sku_list!$A$1:$E$2667,5,0)*((J4291+F4291)/1000000000)</f>
        <v>#N/A</v>
      </c>
      <c r="AC4291" s="22">
        <f t="shared" ref="AC4291:AC4354" ca="1" si="67">(DAY(TODAY())+AB4291)/30</f>
        <v>6.6666666666666666E-2</v>
      </c>
    </row>
    <row r="4292" spans="1:29" x14ac:dyDescent="0.35">
      <c r="A4292">
        <v>1611442</v>
      </c>
      <c r="B4292" t="s">
        <v>7</v>
      </c>
      <c r="C4292" t="s">
        <v>147</v>
      </c>
      <c r="D4292">
        <v>0</v>
      </c>
      <c r="E4292">
        <v>1200</v>
      </c>
      <c r="F4292">
        <v>768</v>
      </c>
      <c r="G4292">
        <v>2604</v>
      </c>
      <c r="H4292">
        <v>1050</v>
      </c>
      <c r="I4292">
        <v>0</v>
      </c>
      <c r="J4292">
        <v>2310</v>
      </c>
      <c r="K4292">
        <v>2502</v>
      </c>
      <c r="L4292">
        <v>3959</v>
      </c>
      <c r="M4292">
        <v>-169</v>
      </c>
      <c r="N4292">
        <v>169</v>
      </c>
      <c r="P4292" s="22">
        <v>1.0426875473604447</v>
      </c>
      <c r="R4292" t="s">
        <v>90</v>
      </c>
      <c r="S4292" t="s">
        <v>69</v>
      </c>
      <c r="T4292" s="9" t="e">
        <f>VLOOKUP(A4292,Sku_list!$A$1:$D$2667,3,0)</f>
        <v>#N/A</v>
      </c>
      <c r="U4292" s="9" t="e">
        <f>VLOOKUP(A4292,Sku_list!$A$1:$D$2667,4,0)*(F4292/1000000*12)</f>
        <v>#N/A</v>
      </c>
      <c r="V4292" s="9" t="e">
        <f>VLOOKUP(A4292,Sku_list!$A$1:$D$2667,4,0)*(H4292/1000000*12)</f>
        <v>#N/A</v>
      </c>
      <c r="W4292" s="9" t="e">
        <f>VLOOKUP(A4292,Sku_list!$A$1:$D$2667,4,0)*(J4292/1000000*12)</f>
        <v>#N/A</v>
      </c>
      <c r="X4292" s="9" t="e">
        <f>VLOOKUP(A4292,Sku_list!$A$1:$D$2667,4,0)*(L4292/1000000*12)</f>
        <v>#N/A</v>
      </c>
      <c r="Y4292" s="9" t="e">
        <f>VLOOKUP(A4292,Sku_list!$A$1:$E$2667,5,0)*((J4292+F4292)/1000000000)</f>
        <v>#N/A</v>
      </c>
      <c r="AC4292" s="22">
        <f t="shared" ca="1" si="67"/>
        <v>6.6666666666666666E-2</v>
      </c>
    </row>
    <row r="4293" spans="1:29" x14ac:dyDescent="0.35">
      <c r="A4293">
        <v>1611442</v>
      </c>
      <c r="B4293" t="s">
        <v>7</v>
      </c>
      <c r="C4293" t="s">
        <v>148</v>
      </c>
      <c r="D4293">
        <v>0</v>
      </c>
      <c r="E4293">
        <v>3240</v>
      </c>
      <c r="F4293">
        <v>0</v>
      </c>
      <c r="G4293">
        <v>2574</v>
      </c>
      <c r="H4293">
        <v>2214</v>
      </c>
      <c r="I4293">
        <v>0</v>
      </c>
      <c r="J4293">
        <v>2826</v>
      </c>
      <c r="K4293">
        <v>2580</v>
      </c>
      <c r="L4293">
        <v>4940</v>
      </c>
      <c r="M4293">
        <v>-100</v>
      </c>
      <c r="N4293">
        <v>100</v>
      </c>
      <c r="P4293" s="22">
        <v>1.0202429149797572</v>
      </c>
      <c r="R4293" t="s">
        <v>91</v>
      </c>
      <c r="S4293" t="s">
        <v>85</v>
      </c>
      <c r="T4293" s="9" t="e">
        <f>VLOOKUP(A4293,Sku_list!$A$1:$D$2667,3,0)</f>
        <v>#N/A</v>
      </c>
      <c r="U4293" s="9" t="e">
        <f>VLOOKUP(A4293,Sku_list!$A$1:$D$2667,4,0)*(F4293/1000000*12)</f>
        <v>#N/A</v>
      </c>
      <c r="V4293" s="9" t="e">
        <f>VLOOKUP(A4293,Sku_list!$A$1:$D$2667,4,0)*(H4293/1000000*12)</f>
        <v>#N/A</v>
      </c>
      <c r="W4293" s="9" t="e">
        <f>VLOOKUP(A4293,Sku_list!$A$1:$D$2667,4,0)*(J4293/1000000*12)</f>
        <v>#N/A</v>
      </c>
      <c r="X4293" s="9" t="e">
        <f>VLOOKUP(A4293,Sku_list!$A$1:$D$2667,4,0)*(L4293/1000000*12)</f>
        <v>#N/A</v>
      </c>
      <c r="Y4293" s="9" t="e">
        <f>VLOOKUP(A4293,Sku_list!$A$1:$E$2667,5,0)*((J4293+F4293)/1000000000)</f>
        <v>#N/A</v>
      </c>
      <c r="AC4293" s="22">
        <f t="shared" ca="1" si="67"/>
        <v>6.6666666666666666E-2</v>
      </c>
    </row>
    <row r="4294" spans="1:29" x14ac:dyDescent="0.35">
      <c r="A4294">
        <v>1611442</v>
      </c>
      <c r="B4294" t="s">
        <v>7</v>
      </c>
      <c r="C4294" t="s">
        <v>149</v>
      </c>
      <c r="D4294">
        <v>1020</v>
      </c>
      <c r="E4294">
        <v>504</v>
      </c>
      <c r="F4294">
        <v>0</v>
      </c>
      <c r="G4294">
        <v>372</v>
      </c>
      <c r="H4294">
        <v>258</v>
      </c>
      <c r="I4294">
        <v>0</v>
      </c>
      <c r="J4294">
        <v>1266</v>
      </c>
      <c r="K4294">
        <v>1158</v>
      </c>
      <c r="L4294">
        <v>1656</v>
      </c>
      <c r="M4294">
        <v>132</v>
      </c>
      <c r="N4294">
        <v>-132</v>
      </c>
      <c r="P4294" s="22">
        <v>0.92028985507246375</v>
      </c>
      <c r="R4294" t="s">
        <v>92</v>
      </c>
      <c r="S4294" t="s">
        <v>85</v>
      </c>
      <c r="T4294" s="9" t="e">
        <f>VLOOKUP(A4294,Sku_list!$A$1:$D$2667,3,0)</f>
        <v>#N/A</v>
      </c>
      <c r="U4294" s="9" t="e">
        <f>VLOOKUP(A4294,Sku_list!$A$1:$D$2667,4,0)*(F4294/1000000*12)</f>
        <v>#N/A</v>
      </c>
      <c r="V4294" s="9" t="e">
        <f>VLOOKUP(A4294,Sku_list!$A$1:$D$2667,4,0)*(H4294/1000000*12)</f>
        <v>#N/A</v>
      </c>
      <c r="W4294" s="9" t="e">
        <f>VLOOKUP(A4294,Sku_list!$A$1:$D$2667,4,0)*(J4294/1000000*12)</f>
        <v>#N/A</v>
      </c>
      <c r="X4294" s="9" t="e">
        <f>VLOOKUP(A4294,Sku_list!$A$1:$D$2667,4,0)*(L4294/1000000*12)</f>
        <v>#N/A</v>
      </c>
      <c r="Y4294" s="9" t="e">
        <f>VLOOKUP(A4294,Sku_list!$A$1:$E$2667,5,0)*((J4294+F4294)/1000000000)</f>
        <v>#N/A</v>
      </c>
      <c r="AC4294" s="22">
        <f t="shared" ca="1" si="67"/>
        <v>6.6666666666666666E-2</v>
      </c>
    </row>
    <row r="4295" spans="1:29" x14ac:dyDescent="0.35">
      <c r="A4295">
        <v>1611442</v>
      </c>
      <c r="B4295" t="s">
        <v>7</v>
      </c>
      <c r="C4295" t="s">
        <v>150</v>
      </c>
      <c r="D4295">
        <v>0</v>
      </c>
      <c r="E4295">
        <v>1548</v>
      </c>
      <c r="F4295">
        <v>0</v>
      </c>
      <c r="G4295">
        <v>1422</v>
      </c>
      <c r="H4295">
        <v>1350</v>
      </c>
      <c r="I4295">
        <v>0</v>
      </c>
      <c r="J4295">
        <v>1668</v>
      </c>
      <c r="K4295">
        <v>1518</v>
      </c>
      <c r="L4295">
        <v>3924</v>
      </c>
      <c r="M4295">
        <v>906</v>
      </c>
      <c r="N4295">
        <v>-906</v>
      </c>
      <c r="P4295" s="22">
        <v>0.76911314984709478</v>
      </c>
      <c r="R4295" t="s">
        <v>93</v>
      </c>
      <c r="S4295" t="s">
        <v>85</v>
      </c>
      <c r="T4295" s="9" t="e">
        <f>VLOOKUP(A4295,Sku_list!$A$1:$D$2667,3,0)</f>
        <v>#N/A</v>
      </c>
      <c r="U4295" s="9" t="e">
        <f>VLOOKUP(A4295,Sku_list!$A$1:$D$2667,4,0)*(F4295/1000000*12)</f>
        <v>#N/A</v>
      </c>
      <c r="V4295" s="9" t="e">
        <f>VLOOKUP(A4295,Sku_list!$A$1:$D$2667,4,0)*(H4295/1000000*12)</f>
        <v>#N/A</v>
      </c>
      <c r="W4295" s="9" t="e">
        <f>VLOOKUP(A4295,Sku_list!$A$1:$D$2667,4,0)*(J4295/1000000*12)</f>
        <v>#N/A</v>
      </c>
      <c r="X4295" s="9" t="e">
        <f>VLOOKUP(A4295,Sku_list!$A$1:$D$2667,4,0)*(L4295/1000000*12)</f>
        <v>#N/A</v>
      </c>
      <c r="Y4295" s="9" t="e">
        <f>VLOOKUP(A4295,Sku_list!$A$1:$E$2667,5,0)*((J4295+F4295)/1000000000)</f>
        <v>#N/A</v>
      </c>
      <c r="AC4295" s="22">
        <f t="shared" ca="1" si="67"/>
        <v>6.6666666666666666E-2</v>
      </c>
    </row>
    <row r="4296" spans="1:29" x14ac:dyDescent="0.35">
      <c r="A4296">
        <v>1611442</v>
      </c>
      <c r="B4296" t="s">
        <v>7</v>
      </c>
      <c r="C4296" t="s">
        <v>151</v>
      </c>
      <c r="D4296">
        <v>0</v>
      </c>
      <c r="E4296">
        <v>1194</v>
      </c>
      <c r="F4296">
        <v>55</v>
      </c>
      <c r="G4296">
        <v>522</v>
      </c>
      <c r="H4296">
        <v>420</v>
      </c>
      <c r="I4296">
        <v>0</v>
      </c>
      <c r="J4296">
        <v>768</v>
      </c>
      <c r="K4296">
        <v>799</v>
      </c>
      <c r="L4296">
        <v>1191</v>
      </c>
      <c r="M4296">
        <v>-52</v>
      </c>
      <c r="N4296">
        <v>52</v>
      </c>
      <c r="P4296" s="22">
        <v>1.0436607892527288</v>
      </c>
      <c r="R4296" t="s">
        <v>94</v>
      </c>
      <c r="S4296" t="s">
        <v>83</v>
      </c>
      <c r="T4296" s="9" t="e">
        <f>VLOOKUP(A4296,Sku_list!$A$1:$D$2667,3,0)</f>
        <v>#N/A</v>
      </c>
      <c r="U4296" s="9" t="e">
        <f>VLOOKUP(A4296,Sku_list!$A$1:$D$2667,4,0)*(F4296/1000000*12)</f>
        <v>#N/A</v>
      </c>
      <c r="V4296" s="9" t="e">
        <f>VLOOKUP(A4296,Sku_list!$A$1:$D$2667,4,0)*(H4296/1000000*12)</f>
        <v>#N/A</v>
      </c>
      <c r="W4296" s="9" t="e">
        <f>VLOOKUP(A4296,Sku_list!$A$1:$D$2667,4,0)*(J4296/1000000*12)</f>
        <v>#N/A</v>
      </c>
      <c r="X4296" s="9" t="e">
        <f>VLOOKUP(A4296,Sku_list!$A$1:$D$2667,4,0)*(L4296/1000000*12)</f>
        <v>#N/A</v>
      </c>
      <c r="Y4296" s="9" t="e">
        <f>VLOOKUP(A4296,Sku_list!$A$1:$E$2667,5,0)*((J4296+F4296)/1000000000)</f>
        <v>#N/A</v>
      </c>
      <c r="AC4296" s="22">
        <f t="shared" ca="1" si="67"/>
        <v>6.6666666666666666E-2</v>
      </c>
    </row>
    <row r="4297" spans="1:29" x14ac:dyDescent="0.35">
      <c r="A4297">
        <v>1611442</v>
      </c>
      <c r="B4297" t="s">
        <v>7</v>
      </c>
      <c r="C4297" t="s">
        <v>152</v>
      </c>
      <c r="D4297">
        <v>0</v>
      </c>
      <c r="E4297">
        <v>252</v>
      </c>
      <c r="F4297">
        <v>0</v>
      </c>
      <c r="G4297">
        <v>420</v>
      </c>
      <c r="H4297">
        <v>180</v>
      </c>
      <c r="I4297">
        <v>0</v>
      </c>
      <c r="J4297">
        <v>282</v>
      </c>
      <c r="K4297">
        <v>222</v>
      </c>
      <c r="L4297">
        <v>550</v>
      </c>
      <c r="M4297">
        <v>88</v>
      </c>
      <c r="N4297">
        <v>-88</v>
      </c>
      <c r="P4297" s="22">
        <v>0.84</v>
      </c>
      <c r="R4297" t="s">
        <v>95</v>
      </c>
      <c r="S4297" t="s">
        <v>83</v>
      </c>
      <c r="T4297" s="9" t="e">
        <f>VLOOKUP(A4297,Sku_list!$A$1:$D$2667,3,0)</f>
        <v>#N/A</v>
      </c>
      <c r="U4297" s="9" t="e">
        <f>VLOOKUP(A4297,Sku_list!$A$1:$D$2667,4,0)*(F4297/1000000*12)</f>
        <v>#N/A</v>
      </c>
      <c r="V4297" s="9" t="e">
        <f>VLOOKUP(A4297,Sku_list!$A$1:$D$2667,4,0)*(H4297/1000000*12)</f>
        <v>#N/A</v>
      </c>
      <c r="W4297" s="9" t="e">
        <f>VLOOKUP(A4297,Sku_list!$A$1:$D$2667,4,0)*(J4297/1000000*12)</f>
        <v>#N/A</v>
      </c>
      <c r="X4297" s="9" t="e">
        <f>VLOOKUP(A4297,Sku_list!$A$1:$D$2667,4,0)*(L4297/1000000*12)</f>
        <v>#N/A</v>
      </c>
      <c r="Y4297" s="9" t="e">
        <f>VLOOKUP(A4297,Sku_list!$A$1:$E$2667,5,0)*((J4297+F4297)/1000000000)</f>
        <v>#N/A</v>
      </c>
      <c r="AC4297" s="22">
        <f t="shared" ca="1" si="67"/>
        <v>6.6666666666666666E-2</v>
      </c>
    </row>
    <row r="4298" spans="1:29" x14ac:dyDescent="0.35">
      <c r="A4298">
        <v>1611442</v>
      </c>
      <c r="B4298" t="s">
        <v>7</v>
      </c>
      <c r="C4298" t="s">
        <v>153</v>
      </c>
      <c r="D4298">
        <v>0</v>
      </c>
      <c r="E4298">
        <v>0</v>
      </c>
      <c r="F4298">
        <v>0</v>
      </c>
      <c r="G4298">
        <v>0</v>
      </c>
      <c r="H4298">
        <v>0</v>
      </c>
      <c r="I4298">
        <v>0</v>
      </c>
      <c r="J4298">
        <v>0</v>
      </c>
      <c r="K4298">
        <v>0</v>
      </c>
      <c r="L4298">
        <v>0</v>
      </c>
      <c r="M4298">
        <v>0</v>
      </c>
      <c r="N4298">
        <v>0</v>
      </c>
      <c r="P4298" s="22" t="s">
        <v>34</v>
      </c>
      <c r="R4298" t="s">
        <v>189</v>
      </c>
      <c r="S4298" t="s">
        <v>190</v>
      </c>
      <c r="T4298" s="9" t="e">
        <f>VLOOKUP(A4298,Sku_list!$A$1:$D$2667,3,0)</f>
        <v>#N/A</v>
      </c>
      <c r="U4298" s="9" t="e">
        <f>VLOOKUP(A4298,Sku_list!$A$1:$D$2667,4,0)*(F4298/1000000*12)</f>
        <v>#N/A</v>
      </c>
      <c r="V4298" s="9" t="e">
        <f>VLOOKUP(A4298,Sku_list!$A$1:$D$2667,4,0)*(H4298/1000000*12)</f>
        <v>#N/A</v>
      </c>
      <c r="W4298" s="9" t="e">
        <f>VLOOKUP(A4298,Sku_list!$A$1:$D$2667,4,0)*(J4298/1000000*12)</f>
        <v>#N/A</v>
      </c>
      <c r="X4298" s="9" t="e">
        <f>VLOOKUP(A4298,Sku_list!$A$1:$D$2667,4,0)*(L4298/1000000*12)</f>
        <v>#N/A</v>
      </c>
      <c r="Y4298" s="9" t="e">
        <f>VLOOKUP(A4298,Sku_list!$A$1:$E$2667,5,0)*((J4298+F4298)/1000000000)</f>
        <v>#N/A</v>
      </c>
      <c r="AC4298" s="22">
        <f t="shared" ca="1" si="67"/>
        <v>6.6666666666666666E-2</v>
      </c>
    </row>
    <row r="4299" spans="1:29" x14ac:dyDescent="0.35">
      <c r="A4299">
        <v>1611442</v>
      </c>
      <c r="B4299" t="s">
        <v>7</v>
      </c>
      <c r="C4299" t="s">
        <v>154</v>
      </c>
      <c r="D4299">
        <v>0</v>
      </c>
      <c r="E4299">
        <v>600</v>
      </c>
      <c r="F4299">
        <v>0</v>
      </c>
      <c r="G4299">
        <v>1962</v>
      </c>
      <c r="H4299">
        <v>1800</v>
      </c>
      <c r="I4299">
        <v>0</v>
      </c>
      <c r="J4299">
        <v>972</v>
      </c>
      <c r="K4299">
        <v>840</v>
      </c>
      <c r="L4299">
        <v>2283</v>
      </c>
      <c r="M4299">
        <v>-489</v>
      </c>
      <c r="N4299">
        <v>489</v>
      </c>
      <c r="P4299" s="22">
        <v>1.21419185282523</v>
      </c>
      <c r="R4299" t="s">
        <v>96</v>
      </c>
      <c r="S4299" t="s">
        <v>72</v>
      </c>
      <c r="T4299" s="9" t="e">
        <f>VLOOKUP(A4299,Sku_list!$A$1:$D$2667,3,0)</f>
        <v>#N/A</v>
      </c>
      <c r="U4299" s="9" t="e">
        <f>VLOOKUP(A4299,Sku_list!$A$1:$D$2667,4,0)*(F4299/1000000*12)</f>
        <v>#N/A</v>
      </c>
      <c r="V4299" s="9" t="e">
        <f>VLOOKUP(A4299,Sku_list!$A$1:$D$2667,4,0)*(H4299/1000000*12)</f>
        <v>#N/A</v>
      </c>
      <c r="W4299" s="9" t="e">
        <f>VLOOKUP(A4299,Sku_list!$A$1:$D$2667,4,0)*(J4299/1000000*12)</f>
        <v>#N/A</v>
      </c>
      <c r="X4299" s="9" t="e">
        <f>VLOOKUP(A4299,Sku_list!$A$1:$D$2667,4,0)*(L4299/1000000*12)</f>
        <v>#N/A</v>
      </c>
      <c r="Y4299" s="9" t="e">
        <f>VLOOKUP(A4299,Sku_list!$A$1:$E$2667,5,0)*((J4299+F4299)/1000000000)</f>
        <v>#N/A</v>
      </c>
      <c r="AC4299" s="22">
        <f t="shared" ca="1" si="67"/>
        <v>6.6666666666666666E-2</v>
      </c>
    </row>
    <row r="4300" spans="1:29" x14ac:dyDescent="0.35">
      <c r="A4300">
        <v>1611442</v>
      </c>
      <c r="B4300" t="s">
        <v>7</v>
      </c>
      <c r="C4300" t="s">
        <v>155</v>
      </c>
      <c r="D4300">
        <v>0</v>
      </c>
      <c r="E4300">
        <v>1140</v>
      </c>
      <c r="F4300">
        <v>300</v>
      </c>
      <c r="G4300">
        <v>2514</v>
      </c>
      <c r="H4300">
        <v>2220</v>
      </c>
      <c r="I4300">
        <v>0</v>
      </c>
      <c r="J4300">
        <v>324</v>
      </c>
      <c r="K4300">
        <v>570</v>
      </c>
      <c r="L4300">
        <v>3320</v>
      </c>
      <c r="M4300">
        <v>476</v>
      </c>
      <c r="N4300">
        <v>-476</v>
      </c>
      <c r="P4300" s="22">
        <v>0.8566265060240964</v>
      </c>
      <c r="R4300" t="s">
        <v>97</v>
      </c>
      <c r="S4300" t="s">
        <v>72</v>
      </c>
      <c r="T4300" s="9" t="e">
        <f>VLOOKUP(A4300,Sku_list!$A$1:$D$2667,3,0)</f>
        <v>#N/A</v>
      </c>
      <c r="U4300" s="9" t="e">
        <f>VLOOKUP(A4300,Sku_list!$A$1:$D$2667,4,0)*(F4300/1000000*12)</f>
        <v>#N/A</v>
      </c>
      <c r="V4300" s="9" t="e">
        <f>VLOOKUP(A4300,Sku_list!$A$1:$D$2667,4,0)*(H4300/1000000*12)</f>
        <v>#N/A</v>
      </c>
      <c r="W4300" s="9" t="e">
        <f>VLOOKUP(A4300,Sku_list!$A$1:$D$2667,4,0)*(J4300/1000000*12)</f>
        <v>#N/A</v>
      </c>
      <c r="X4300" s="9" t="e">
        <f>VLOOKUP(A4300,Sku_list!$A$1:$D$2667,4,0)*(L4300/1000000*12)</f>
        <v>#N/A</v>
      </c>
      <c r="Y4300" s="9" t="e">
        <f>VLOOKUP(A4300,Sku_list!$A$1:$E$2667,5,0)*((J4300+F4300)/1000000000)</f>
        <v>#N/A</v>
      </c>
      <c r="AC4300" s="22">
        <f t="shared" ca="1" si="67"/>
        <v>6.6666666666666666E-2</v>
      </c>
    </row>
    <row r="4301" spans="1:29" x14ac:dyDescent="0.35">
      <c r="A4301">
        <v>1611442</v>
      </c>
      <c r="B4301" t="s">
        <v>7</v>
      </c>
      <c r="C4301" t="s">
        <v>156</v>
      </c>
      <c r="D4301">
        <v>0</v>
      </c>
      <c r="E4301">
        <v>0</v>
      </c>
      <c r="F4301">
        <v>0</v>
      </c>
      <c r="G4301">
        <v>0</v>
      </c>
      <c r="H4301">
        <v>0</v>
      </c>
      <c r="I4301">
        <v>0</v>
      </c>
      <c r="J4301">
        <v>0</v>
      </c>
      <c r="K4301">
        <v>0</v>
      </c>
      <c r="L4301">
        <v>0</v>
      </c>
      <c r="M4301">
        <v>0</v>
      </c>
      <c r="N4301">
        <v>0</v>
      </c>
      <c r="P4301" s="22" t="s">
        <v>34</v>
      </c>
      <c r="R4301" t="s">
        <v>38</v>
      </c>
      <c r="S4301" t="s">
        <v>69</v>
      </c>
      <c r="T4301" s="9" t="e">
        <f>VLOOKUP(A4301,Sku_list!$A$1:$D$2667,3,0)</f>
        <v>#N/A</v>
      </c>
      <c r="U4301" s="9" t="e">
        <f>VLOOKUP(A4301,Sku_list!$A$1:$D$2667,4,0)*(F4301/1000000*12)</f>
        <v>#N/A</v>
      </c>
      <c r="V4301" s="9" t="e">
        <f>VLOOKUP(A4301,Sku_list!$A$1:$D$2667,4,0)*(H4301/1000000*12)</f>
        <v>#N/A</v>
      </c>
      <c r="W4301" s="9" t="e">
        <f>VLOOKUP(A4301,Sku_list!$A$1:$D$2667,4,0)*(J4301/1000000*12)</f>
        <v>#N/A</v>
      </c>
      <c r="X4301" s="9" t="e">
        <f>VLOOKUP(A4301,Sku_list!$A$1:$D$2667,4,0)*(L4301/1000000*12)</f>
        <v>#N/A</v>
      </c>
      <c r="Y4301" s="9" t="e">
        <f>VLOOKUP(A4301,Sku_list!$A$1:$E$2667,5,0)*((J4301+F4301)/1000000000)</f>
        <v>#N/A</v>
      </c>
      <c r="AC4301" s="22">
        <f t="shared" ca="1" si="67"/>
        <v>6.6666666666666666E-2</v>
      </c>
    </row>
    <row r="4302" spans="1:29" x14ac:dyDescent="0.35">
      <c r="A4302">
        <v>1611442</v>
      </c>
      <c r="B4302" t="s">
        <v>7</v>
      </c>
      <c r="C4302" t="s">
        <v>157</v>
      </c>
      <c r="D4302">
        <v>0</v>
      </c>
      <c r="E4302">
        <v>600</v>
      </c>
      <c r="F4302">
        <v>0</v>
      </c>
      <c r="G4302">
        <v>1020</v>
      </c>
      <c r="H4302">
        <v>1038</v>
      </c>
      <c r="I4302">
        <v>0</v>
      </c>
      <c r="J4302">
        <v>696</v>
      </c>
      <c r="K4302">
        <v>666</v>
      </c>
      <c r="L4302">
        <v>2014</v>
      </c>
      <c r="M4302">
        <v>280</v>
      </c>
      <c r="N4302">
        <v>-280</v>
      </c>
      <c r="P4302" s="22">
        <v>0.86097318768619657</v>
      </c>
      <c r="R4302" t="s">
        <v>98</v>
      </c>
      <c r="S4302" t="s">
        <v>72</v>
      </c>
      <c r="T4302" s="9" t="e">
        <f>VLOOKUP(A4302,Sku_list!$A$1:$D$2667,3,0)</f>
        <v>#N/A</v>
      </c>
      <c r="U4302" s="9" t="e">
        <f>VLOOKUP(A4302,Sku_list!$A$1:$D$2667,4,0)*(F4302/1000000*12)</f>
        <v>#N/A</v>
      </c>
      <c r="V4302" s="9" t="e">
        <f>VLOOKUP(A4302,Sku_list!$A$1:$D$2667,4,0)*(H4302/1000000*12)</f>
        <v>#N/A</v>
      </c>
      <c r="W4302" s="9" t="e">
        <f>VLOOKUP(A4302,Sku_list!$A$1:$D$2667,4,0)*(J4302/1000000*12)</f>
        <v>#N/A</v>
      </c>
      <c r="X4302" s="9" t="e">
        <f>VLOOKUP(A4302,Sku_list!$A$1:$D$2667,4,0)*(L4302/1000000*12)</f>
        <v>#N/A</v>
      </c>
      <c r="Y4302" s="9" t="e">
        <f>VLOOKUP(A4302,Sku_list!$A$1:$E$2667,5,0)*((J4302+F4302)/1000000000)</f>
        <v>#N/A</v>
      </c>
      <c r="AC4302" s="22">
        <f t="shared" ca="1" si="67"/>
        <v>6.6666666666666666E-2</v>
      </c>
    </row>
    <row r="4303" spans="1:29" x14ac:dyDescent="0.35">
      <c r="A4303">
        <v>1611442</v>
      </c>
      <c r="B4303" t="s">
        <v>7</v>
      </c>
      <c r="C4303" t="s">
        <v>158</v>
      </c>
      <c r="D4303">
        <v>0</v>
      </c>
      <c r="E4303">
        <v>60</v>
      </c>
      <c r="F4303">
        <v>0</v>
      </c>
      <c r="G4303">
        <v>84</v>
      </c>
      <c r="H4303">
        <v>54</v>
      </c>
      <c r="I4303">
        <v>0</v>
      </c>
      <c r="J4303">
        <v>198</v>
      </c>
      <c r="K4303">
        <v>162</v>
      </c>
      <c r="L4303">
        <v>272</v>
      </c>
      <c r="M4303">
        <v>20</v>
      </c>
      <c r="N4303">
        <v>-20</v>
      </c>
      <c r="P4303" s="22">
        <v>0.92647058823529416</v>
      </c>
      <c r="R4303" t="s">
        <v>99</v>
      </c>
      <c r="S4303" t="s">
        <v>69</v>
      </c>
      <c r="T4303" s="9" t="e">
        <f>VLOOKUP(A4303,Sku_list!$A$1:$D$2667,3,0)</f>
        <v>#N/A</v>
      </c>
      <c r="U4303" s="9" t="e">
        <f>VLOOKUP(A4303,Sku_list!$A$1:$D$2667,4,0)*(F4303/1000000*12)</f>
        <v>#N/A</v>
      </c>
      <c r="V4303" s="9" t="e">
        <f>VLOOKUP(A4303,Sku_list!$A$1:$D$2667,4,0)*(H4303/1000000*12)</f>
        <v>#N/A</v>
      </c>
      <c r="W4303" s="9" t="e">
        <f>VLOOKUP(A4303,Sku_list!$A$1:$D$2667,4,0)*(J4303/1000000*12)</f>
        <v>#N/A</v>
      </c>
      <c r="X4303" s="9" t="e">
        <f>VLOOKUP(A4303,Sku_list!$A$1:$D$2667,4,0)*(L4303/1000000*12)</f>
        <v>#N/A</v>
      </c>
      <c r="Y4303" s="9" t="e">
        <f>VLOOKUP(A4303,Sku_list!$A$1:$E$2667,5,0)*((J4303+F4303)/1000000000)</f>
        <v>#N/A</v>
      </c>
      <c r="AC4303" s="22">
        <f t="shared" ca="1" si="67"/>
        <v>6.6666666666666666E-2</v>
      </c>
    </row>
    <row r="4304" spans="1:29" x14ac:dyDescent="0.35">
      <c r="A4304">
        <v>1611442</v>
      </c>
      <c r="B4304" t="s">
        <v>7</v>
      </c>
      <c r="C4304" t="s">
        <v>159</v>
      </c>
      <c r="D4304">
        <v>0</v>
      </c>
      <c r="E4304">
        <v>1320</v>
      </c>
      <c r="F4304">
        <v>1350</v>
      </c>
      <c r="G4304">
        <v>1420</v>
      </c>
      <c r="H4304">
        <v>1242</v>
      </c>
      <c r="I4304">
        <v>0</v>
      </c>
      <c r="J4304">
        <v>2004</v>
      </c>
      <c r="K4304">
        <v>3354</v>
      </c>
      <c r="L4304">
        <v>5700</v>
      </c>
      <c r="M4304">
        <v>1104</v>
      </c>
      <c r="N4304">
        <v>-1104</v>
      </c>
      <c r="P4304" s="22">
        <v>0.80631578947368421</v>
      </c>
      <c r="R4304" t="s">
        <v>100</v>
      </c>
      <c r="S4304" t="s">
        <v>72</v>
      </c>
      <c r="T4304" s="9" t="e">
        <f>VLOOKUP(A4304,Sku_list!$A$1:$D$2667,3,0)</f>
        <v>#N/A</v>
      </c>
      <c r="U4304" s="9" t="e">
        <f>VLOOKUP(A4304,Sku_list!$A$1:$D$2667,4,0)*(F4304/1000000*12)</f>
        <v>#N/A</v>
      </c>
      <c r="V4304" s="9" t="e">
        <f>VLOOKUP(A4304,Sku_list!$A$1:$D$2667,4,0)*(H4304/1000000*12)</f>
        <v>#N/A</v>
      </c>
      <c r="W4304" s="9" t="e">
        <f>VLOOKUP(A4304,Sku_list!$A$1:$D$2667,4,0)*(J4304/1000000*12)</f>
        <v>#N/A</v>
      </c>
      <c r="X4304" s="9" t="e">
        <f>VLOOKUP(A4304,Sku_list!$A$1:$D$2667,4,0)*(L4304/1000000*12)</f>
        <v>#N/A</v>
      </c>
      <c r="Y4304" s="9" t="e">
        <f>VLOOKUP(A4304,Sku_list!$A$1:$E$2667,5,0)*((J4304+F4304)/1000000000)</f>
        <v>#N/A</v>
      </c>
      <c r="AC4304" s="22">
        <f t="shared" ca="1" si="67"/>
        <v>6.6666666666666666E-2</v>
      </c>
    </row>
    <row r="4305" spans="1:29" x14ac:dyDescent="0.35">
      <c r="A4305">
        <v>1611442</v>
      </c>
      <c r="B4305" t="s">
        <v>7</v>
      </c>
      <c r="C4305" t="s">
        <v>160</v>
      </c>
      <c r="D4305">
        <v>0</v>
      </c>
      <c r="E4305">
        <v>0</v>
      </c>
      <c r="F4305">
        <v>0</v>
      </c>
      <c r="G4305">
        <v>1818</v>
      </c>
      <c r="H4305">
        <v>1446</v>
      </c>
      <c r="I4305">
        <v>0</v>
      </c>
      <c r="J4305">
        <v>642</v>
      </c>
      <c r="K4305">
        <v>468</v>
      </c>
      <c r="L4305">
        <v>3906</v>
      </c>
      <c r="M4305">
        <v>1818</v>
      </c>
      <c r="N4305">
        <v>-1818</v>
      </c>
      <c r="P4305" s="22">
        <v>0.53456221198156684</v>
      </c>
      <c r="R4305" t="s">
        <v>101</v>
      </c>
      <c r="S4305" t="s">
        <v>69</v>
      </c>
      <c r="T4305" s="9" t="e">
        <f>VLOOKUP(A4305,Sku_list!$A$1:$D$2667,3,0)</f>
        <v>#N/A</v>
      </c>
      <c r="U4305" s="9" t="e">
        <f>VLOOKUP(A4305,Sku_list!$A$1:$D$2667,4,0)*(F4305/1000000*12)</f>
        <v>#N/A</v>
      </c>
      <c r="V4305" s="9" t="e">
        <f>VLOOKUP(A4305,Sku_list!$A$1:$D$2667,4,0)*(H4305/1000000*12)</f>
        <v>#N/A</v>
      </c>
      <c r="W4305" s="9" t="e">
        <f>VLOOKUP(A4305,Sku_list!$A$1:$D$2667,4,0)*(J4305/1000000*12)</f>
        <v>#N/A</v>
      </c>
      <c r="X4305" s="9" t="e">
        <f>VLOOKUP(A4305,Sku_list!$A$1:$D$2667,4,0)*(L4305/1000000*12)</f>
        <v>#N/A</v>
      </c>
      <c r="Y4305" s="9" t="e">
        <f>VLOOKUP(A4305,Sku_list!$A$1:$E$2667,5,0)*((J4305+F4305)/1000000000)</f>
        <v>#N/A</v>
      </c>
      <c r="AC4305" s="22">
        <f t="shared" ca="1" si="67"/>
        <v>6.6666666666666666E-2</v>
      </c>
    </row>
    <row r="4306" spans="1:29" x14ac:dyDescent="0.35">
      <c r="A4306">
        <v>1611442</v>
      </c>
      <c r="B4306" t="s">
        <v>7</v>
      </c>
      <c r="C4306" t="s">
        <v>161</v>
      </c>
      <c r="D4306">
        <v>0</v>
      </c>
      <c r="E4306">
        <v>0</v>
      </c>
      <c r="F4306">
        <v>0</v>
      </c>
      <c r="G4306">
        <v>3132</v>
      </c>
      <c r="H4306">
        <v>1794</v>
      </c>
      <c r="I4306">
        <v>0</v>
      </c>
      <c r="J4306">
        <v>15738</v>
      </c>
      <c r="K4306">
        <v>15738</v>
      </c>
      <c r="L4306">
        <v>1438</v>
      </c>
      <c r="M4306">
        <v>-16094</v>
      </c>
      <c r="N4306">
        <v>16094</v>
      </c>
      <c r="P4306" s="22">
        <v>12.191933240611961</v>
      </c>
      <c r="R4306" t="s">
        <v>102</v>
      </c>
      <c r="S4306" t="s">
        <v>306</v>
      </c>
      <c r="T4306" s="9" t="e">
        <f>VLOOKUP(A4306,Sku_list!$A$1:$D$2667,3,0)</f>
        <v>#N/A</v>
      </c>
      <c r="U4306" s="9" t="e">
        <f>VLOOKUP(A4306,Sku_list!$A$1:$D$2667,4,0)*(F4306/1000000*12)</f>
        <v>#N/A</v>
      </c>
      <c r="V4306" s="9" t="e">
        <f>VLOOKUP(A4306,Sku_list!$A$1:$D$2667,4,0)*(H4306/1000000*12)</f>
        <v>#N/A</v>
      </c>
      <c r="W4306" s="9" t="e">
        <f>VLOOKUP(A4306,Sku_list!$A$1:$D$2667,4,0)*(J4306/1000000*12)</f>
        <v>#N/A</v>
      </c>
      <c r="X4306" s="9" t="e">
        <f>VLOOKUP(A4306,Sku_list!$A$1:$D$2667,4,0)*(L4306/1000000*12)</f>
        <v>#N/A</v>
      </c>
      <c r="Y4306" s="9" t="e">
        <f>VLOOKUP(A4306,Sku_list!$A$1:$E$2667,5,0)*((J4306+F4306)/1000000000)</f>
        <v>#N/A</v>
      </c>
      <c r="AC4306" s="22">
        <f t="shared" ca="1" si="67"/>
        <v>6.6666666666666666E-2</v>
      </c>
    </row>
    <row r="4307" spans="1:29" x14ac:dyDescent="0.35">
      <c r="A4307">
        <v>1611442</v>
      </c>
      <c r="B4307" t="s">
        <v>7</v>
      </c>
      <c r="C4307" t="s">
        <v>162</v>
      </c>
      <c r="D4307">
        <v>0</v>
      </c>
      <c r="E4307">
        <v>792</v>
      </c>
      <c r="F4307">
        <v>0</v>
      </c>
      <c r="G4307">
        <v>552</v>
      </c>
      <c r="H4307">
        <v>612</v>
      </c>
      <c r="I4307">
        <v>0</v>
      </c>
      <c r="J4307">
        <v>942</v>
      </c>
      <c r="K4307">
        <v>912</v>
      </c>
      <c r="L4307">
        <v>1430</v>
      </c>
      <c r="M4307">
        <v>-124</v>
      </c>
      <c r="N4307">
        <v>124</v>
      </c>
      <c r="P4307" s="22">
        <v>1.0867132867132867</v>
      </c>
      <c r="R4307" t="s">
        <v>103</v>
      </c>
      <c r="S4307" t="s">
        <v>69</v>
      </c>
      <c r="T4307" s="9" t="e">
        <f>VLOOKUP(A4307,Sku_list!$A$1:$D$2667,3,0)</f>
        <v>#N/A</v>
      </c>
      <c r="U4307" s="9" t="e">
        <f>VLOOKUP(A4307,Sku_list!$A$1:$D$2667,4,0)*(F4307/1000000*12)</f>
        <v>#N/A</v>
      </c>
      <c r="V4307" s="9" t="e">
        <f>VLOOKUP(A4307,Sku_list!$A$1:$D$2667,4,0)*(H4307/1000000*12)</f>
        <v>#N/A</v>
      </c>
      <c r="W4307" s="9" t="e">
        <f>VLOOKUP(A4307,Sku_list!$A$1:$D$2667,4,0)*(J4307/1000000*12)</f>
        <v>#N/A</v>
      </c>
      <c r="X4307" s="9" t="e">
        <f>VLOOKUP(A4307,Sku_list!$A$1:$D$2667,4,0)*(L4307/1000000*12)</f>
        <v>#N/A</v>
      </c>
      <c r="Y4307" s="9" t="e">
        <f>VLOOKUP(A4307,Sku_list!$A$1:$E$2667,5,0)*((J4307+F4307)/1000000000)</f>
        <v>#N/A</v>
      </c>
      <c r="AC4307" s="22">
        <f t="shared" ca="1" si="67"/>
        <v>6.6666666666666666E-2</v>
      </c>
    </row>
    <row r="4308" spans="1:29" x14ac:dyDescent="0.35">
      <c r="A4308">
        <v>1611442</v>
      </c>
      <c r="B4308" t="s">
        <v>7</v>
      </c>
      <c r="C4308" t="s">
        <v>164</v>
      </c>
      <c r="D4308">
        <v>0</v>
      </c>
      <c r="E4308">
        <v>0</v>
      </c>
      <c r="F4308">
        <v>0</v>
      </c>
      <c r="G4308">
        <v>186</v>
      </c>
      <c r="H4308">
        <v>162</v>
      </c>
      <c r="I4308">
        <v>0</v>
      </c>
      <c r="J4308">
        <v>168</v>
      </c>
      <c r="K4308">
        <v>138</v>
      </c>
      <c r="L4308">
        <v>516</v>
      </c>
      <c r="M4308">
        <v>186</v>
      </c>
      <c r="N4308">
        <v>-186</v>
      </c>
      <c r="P4308" s="22">
        <v>0.63953488372093026</v>
      </c>
      <c r="R4308" t="s">
        <v>104</v>
      </c>
      <c r="S4308" t="s">
        <v>69</v>
      </c>
      <c r="T4308" s="9" t="e">
        <f>VLOOKUP(A4308,Sku_list!$A$1:$D$2667,3,0)</f>
        <v>#N/A</v>
      </c>
      <c r="U4308" s="9" t="e">
        <f>VLOOKUP(A4308,Sku_list!$A$1:$D$2667,4,0)*(F4308/1000000*12)</f>
        <v>#N/A</v>
      </c>
      <c r="V4308" s="9" t="e">
        <f>VLOOKUP(A4308,Sku_list!$A$1:$D$2667,4,0)*(H4308/1000000*12)</f>
        <v>#N/A</v>
      </c>
      <c r="W4308" s="9" t="e">
        <f>VLOOKUP(A4308,Sku_list!$A$1:$D$2667,4,0)*(J4308/1000000*12)</f>
        <v>#N/A</v>
      </c>
      <c r="X4308" s="9" t="e">
        <f>VLOOKUP(A4308,Sku_list!$A$1:$D$2667,4,0)*(L4308/1000000*12)</f>
        <v>#N/A</v>
      </c>
      <c r="Y4308" s="9" t="e">
        <f>VLOOKUP(A4308,Sku_list!$A$1:$E$2667,5,0)*((J4308+F4308)/1000000000)</f>
        <v>#N/A</v>
      </c>
      <c r="AC4308" s="22">
        <f t="shared" ca="1" si="67"/>
        <v>6.6666666666666666E-2</v>
      </c>
    </row>
    <row r="4309" spans="1:29" x14ac:dyDescent="0.35">
      <c r="A4309">
        <v>1611442</v>
      </c>
      <c r="B4309" t="s">
        <v>7</v>
      </c>
      <c r="C4309" t="s">
        <v>165</v>
      </c>
      <c r="D4309">
        <v>0</v>
      </c>
      <c r="E4309">
        <v>0</v>
      </c>
      <c r="F4309">
        <v>55</v>
      </c>
      <c r="G4309">
        <v>36</v>
      </c>
      <c r="H4309">
        <v>24</v>
      </c>
      <c r="I4309">
        <v>0</v>
      </c>
      <c r="J4309">
        <v>12</v>
      </c>
      <c r="K4309">
        <v>55</v>
      </c>
      <c r="L4309">
        <v>0</v>
      </c>
      <c r="M4309">
        <v>-91</v>
      </c>
      <c r="N4309">
        <v>91</v>
      </c>
      <c r="P4309" s="22" t="s">
        <v>34</v>
      </c>
      <c r="R4309" t="s">
        <v>105</v>
      </c>
      <c r="S4309" t="s">
        <v>83</v>
      </c>
      <c r="T4309" s="9" t="e">
        <f>VLOOKUP(A4309,Sku_list!$A$1:$D$2667,3,0)</f>
        <v>#N/A</v>
      </c>
      <c r="U4309" s="9" t="e">
        <f>VLOOKUP(A4309,Sku_list!$A$1:$D$2667,4,0)*(F4309/1000000*12)</f>
        <v>#N/A</v>
      </c>
      <c r="V4309" s="9" t="e">
        <f>VLOOKUP(A4309,Sku_list!$A$1:$D$2667,4,0)*(H4309/1000000*12)</f>
        <v>#N/A</v>
      </c>
      <c r="W4309" s="9" t="e">
        <f>VLOOKUP(A4309,Sku_list!$A$1:$D$2667,4,0)*(J4309/1000000*12)</f>
        <v>#N/A</v>
      </c>
      <c r="X4309" s="9" t="e">
        <f>VLOOKUP(A4309,Sku_list!$A$1:$D$2667,4,0)*(L4309/1000000*12)</f>
        <v>#N/A</v>
      </c>
      <c r="Y4309" s="9" t="e">
        <f>VLOOKUP(A4309,Sku_list!$A$1:$E$2667,5,0)*((J4309+F4309)/1000000000)</f>
        <v>#N/A</v>
      </c>
      <c r="AC4309" s="22">
        <f t="shared" ca="1" si="67"/>
        <v>6.6666666666666666E-2</v>
      </c>
    </row>
    <row r="4310" spans="1:29" x14ac:dyDescent="0.35">
      <c r="A4310">
        <v>1611442</v>
      </c>
      <c r="B4310" t="s">
        <v>7</v>
      </c>
      <c r="C4310" t="s">
        <v>163</v>
      </c>
      <c r="D4310">
        <v>450</v>
      </c>
      <c r="E4310">
        <v>300</v>
      </c>
      <c r="F4310">
        <v>0</v>
      </c>
      <c r="G4310">
        <v>546</v>
      </c>
      <c r="H4310">
        <v>366</v>
      </c>
      <c r="I4310">
        <v>0</v>
      </c>
      <c r="J4310">
        <v>384</v>
      </c>
      <c r="K4310">
        <v>312</v>
      </c>
      <c r="L4310">
        <v>822</v>
      </c>
      <c r="M4310">
        <v>72</v>
      </c>
      <c r="N4310">
        <v>-72</v>
      </c>
      <c r="P4310" s="22">
        <v>0.91240875912408759</v>
      </c>
      <c r="R4310" t="s">
        <v>117</v>
      </c>
      <c r="S4310" t="s">
        <v>83</v>
      </c>
      <c r="T4310" s="9" t="e">
        <f>VLOOKUP(A4310,Sku_list!$A$1:$D$2667,3,0)</f>
        <v>#N/A</v>
      </c>
      <c r="U4310" s="9" t="e">
        <f>VLOOKUP(A4310,Sku_list!$A$1:$D$2667,4,0)*(F4310/1000000*12)</f>
        <v>#N/A</v>
      </c>
      <c r="V4310" s="9" t="e">
        <f>VLOOKUP(A4310,Sku_list!$A$1:$D$2667,4,0)*(H4310/1000000*12)</f>
        <v>#N/A</v>
      </c>
      <c r="W4310" s="9" t="e">
        <f>VLOOKUP(A4310,Sku_list!$A$1:$D$2667,4,0)*(J4310/1000000*12)</f>
        <v>#N/A</v>
      </c>
      <c r="X4310" s="9" t="e">
        <f>VLOOKUP(A4310,Sku_list!$A$1:$D$2667,4,0)*(L4310/1000000*12)</f>
        <v>#N/A</v>
      </c>
      <c r="Y4310" s="9" t="e">
        <f>VLOOKUP(A4310,Sku_list!$A$1:$E$2667,5,0)*((J4310+F4310)/1000000000)</f>
        <v>#N/A</v>
      </c>
      <c r="AC4310" s="22">
        <f t="shared" ca="1" si="67"/>
        <v>6.6666666666666666E-2</v>
      </c>
    </row>
    <row r="4311" spans="1:29" x14ac:dyDescent="0.35">
      <c r="A4311">
        <v>1611442</v>
      </c>
      <c r="B4311" t="s">
        <v>7</v>
      </c>
      <c r="C4311" t="s">
        <v>166</v>
      </c>
      <c r="D4311">
        <v>0</v>
      </c>
      <c r="E4311">
        <v>1272</v>
      </c>
      <c r="F4311">
        <v>0</v>
      </c>
      <c r="G4311">
        <v>576</v>
      </c>
      <c r="H4311">
        <v>432</v>
      </c>
      <c r="I4311">
        <v>0</v>
      </c>
      <c r="J4311">
        <v>2202</v>
      </c>
      <c r="K4311">
        <v>2160</v>
      </c>
      <c r="L4311">
        <v>2196</v>
      </c>
      <c r="M4311">
        <v>-438</v>
      </c>
      <c r="N4311">
        <v>438</v>
      </c>
      <c r="P4311" s="22">
        <v>1.1994535519125684</v>
      </c>
      <c r="R4311" t="s">
        <v>118</v>
      </c>
      <c r="S4311" t="s">
        <v>85</v>
      </c>
      <c r="T4311" s="9" t="e">
        <f>VLOOKUP(A4311,Sku_list!$A$1:$D$2667,3,0)</f>
        <v>#N/A</v>
      </c>
      <c r="U4311" s="9" t="e">
        <f>VLOOKUP(A4311,Sku_list!$A$1:$D$2667,4,0)*(F4311/1000000*12)</f>
        <v>#N/A</v>
      </c>
      <c r="V4311" s="9" t="e">
        <f>VLOOKUP(A4311,Sku_list!$A$1:$D$2667,4,0)*(H4311/1000000*12)</f>
        <v>#N/A</v>
      </c>
      <c r="W4311" s="9" t="e">
        <f>VLOOKUP(A4311,Sku_list!$A$1:$D$2667,4,0)*(J4311/1000000*12)</f>
        <v>#N/A</v>
      </c>
      <c r="X4311" s="9" t="e">
        <f>VLOOKUP(A4311,Sku_list!$A$1:$D$2667,4,0)*(L4311/1000000*12)</f>
        <v>#N/A</v>
      </c>
      <c r="Y4311" s="9" t="e">
        <f>VLOOKUP(A4311,Sku_list!$A$1:$E$2667,5,0)*((J4311+F4311)/1000000000)</f>
        <v>#N/A</v>
      </c>
      <c r="AC4311" s="22">
        <f t="shared" ca="1" si="67"/>
        <v>6.6666666666666666E-2</v>
      </c>
    </row>
    <row r="4312" spans="1:29" x14ac:dyDescent="0.35">
      <c r="A4312">
        <v>1611442</v>
      </c>
      <c r="B4312" t="s">
        <v>7</v>
      </c>
      <c r="C4312" t="s">
        <v>167</v>
      </c>
      <c r="D4312">
        <v>0</v>
      </c>
      <c r="E4312">
        <v>240</v>
      </c>
      <c r="F4312">
        <v>0</v>
      </c>
      <c r="G4312">
        <v>330</v>
      </c>
      <c r="H4312">
        <v>312</v>
      </c>
      <c r="I4312">
        <v>0</v>
      </c>
      <c r="J4312">
        <v>144</v>
      </c>
      <c r="K4312">
        <v>132</v>
      </c>
      <c r="L4312">
        <v>0</v>
      </c>
      <c r="M4312">
        <v>-456</v>
      </c>
      <c r="N4312">
        <v>456</v>
      </c>
      <c r="P4312" s="22" t="s">
        <v>34</v>
      </c>
      <c r="R4312" t="s">
        <v>119</v>
      </c>
      <c r="S4312" t="s">
        <v>72</v>
      </c>
      <c r="T4312" s="9" t="e">
        <f>VLOOKUP(A4312,Sku_list!$A$1:$D$2667,3,0)</f>
        <v>#N/A</v>
      </c>
      <c r="U4312" s="9" t="e">
        <f>VLOOKUP(A4312,Sku_list!$A$1:$D$2667,4,0)*(F4312/1000000*12)</f>
        <v>#N/A</v>
      </c>
      <c r="V4312" s="9" t="e">
        <f>VLOOKUP(A4312,Sku_list!$A$1:$D$2667,4,0)*(H4312/1000000*12)</f>
        <v>#N/A</v>
      </c>
      <c r="W4312" s="9" t="e">
        <f>VLOOKUP(A4312,Sku_list!$A$1:$D$2667,4,0)*(J4312/1000000*12)</f>
        <v>#N/A</v>
      </c>
      <c r="X4312" s="9" t="e">
        <f>VLOOKUP(A4312,Sku_list!$A$1:$D$2667,4,0)*(L4312/1000000*12)</f>
        <v>#N/A</v>
      </c>
      <c r="Y4312" s="9" t="e">
        <f>VLOOKUP(A4312,Sku_list!$A$1:$E$2667,5,0)*((J4312+F4312)/1000000000)</f>
        <v>#N/A</v>
      </c>
      <c r="AC4312" s="22">
        <f t="shared" ca="1" si="67"/>
        <v>6.6666666666666666E-2</v>
      </c>
    </row>
    <row r="4313" spans="1:29" x14ac:dyDescent="0.35">
      <c r="A4313">
        <v>1611442</v>
      </c>
      <c r="B4313" t="s">
        <v>7</v>
      </c>
      <c r="C4313" t="s">
        <v>61</v>
      </c>
      <c r="D4313">
        <v>0</v>
      </c>
      <c r="E4313">
        <v>3</v>
      </c>
      <c r="F4313">
        <v>0</v>
      </c>
      <c r="G4313">
        <v>558</v>
      </c>
      <c r="H4313">
        <v>372</v>
      </c>
      <c r="I4313">
        <v>0</v>
      </c>
      <c r="J4313">
        <v>314</v>
      </c>
      <c r="K4313">
        <v>212</v>
      </c>
      <c r="L4313">
        <v>1100</v>
      </c>
      <c r="M4313">
        <v>414</v>
      </c>
      <c r="N4313">
        <v>-414</v>
      </c>
      <c r="P4313" s="22">
        <v>0.62363636363636366</v>
      </c>
      <c r="R4313" t="s">
        <v>5</v>
      </c>
      <c r="S4313" t="s">
        <v>85</v>
      </c>
      <c r="T4313" s="9" t="e">
        <f>VLOOKUP(A4313,Sku_list!$A$1:$D$2667,3,0)</f>
        <v>#N/A</v>
      </c>
      <c r="U4313" s="9" t="e">
        <f>VLOOKUP(A4313,Sku_list!$A$1:$D$2667,4,0)*(F4313/1000000*12)</f>
        <v>#N/A</v>
      </c>
      <c r="V4313" s="9" t="e">
        <f>VLOOKUP(A4313,Sku_list!$A$1:$D$2667,4,0)*(H4313/1000000*12)</f>
        <v>#N/A</v>
      </c>
      <c r="W4313" s="9" t="e">
        <f>VLOOKUP(A4313,Sku_list!$A$1:$D$2667,4,0)*(J4313/1000000*12)</f>
        <v>#N/A</v>
      </c>
      <c r="X4313" s="9" t="e">
        <f>VLOOKUP(A4313,Sku_list!$A$1:$D$2667,4,0)*(L4313/1000000*12)</f>
        <v>#N/A</v>
      </c>
      <c r="Y4313" s="9" t="e">
        <f>VLOOKUP(A4313,Sku_list!$A$1:$E$2667,5,0)*((J4313+F4313)/1000000000)</f>
        <v>#N/A</v>
      </c>
      <c r="AC4313" s="22">
        <f t="shared" ca="1" si="67"/>
        <v>6.6666666666666666E-2</v>
      </c>
    </row>
    <row r="4314" spans="1:29" x14ac:dyDescent="0.35">
      <c r="A4314">
        <v>1611442</v>
      </c>
      <c r="B4314" t="s">
        <v>7</v>
      </c>
      <c r="C4314" t="s">
        <v>39</v>
      </c>
      <c r="D4314">
        <v>0</v>
      </c>
      <c r="E4314">
        <v>0</v>
      </c>
      <c r="F4314">
        <v>0</v>
      </c>
      <c r="G4314">
        <v>0</v>
      </c>
      <c r="H4314">
        <v>0</v>
      </c>
      <c r="I4314">
        <v>0</v>
      </c>
      <c r="J4314">
        <v>1068</v>
      </c>
      <c r="K4314">
        <v>1068</v>
      </c>
      <c r="L4314">
        <v>1020</v>
      </c>
      <c r="M4314">
        <v>-48</v>
      </c>
      <c r="N4314">
        <v>48</v>
      </c>
      <c r="P4314" s="22">
        <v>1.0470588235294118</v>
      </c>
      <c r="R4314" t="s">
        <v>43</v>
      </c>
      <c r="S4314" t="s">
        <v>190</v>
      </c>
      <c r="T4314" s="9" t="e">
        <f>VLOOKUP(A4314,Sku_list!$A$1:$D$2667,3,0)</f>
        <v>#N/A</v>
      </c>
      <c r="U4314" s="9" t="e">
        <f>VLOOKUP(A4314,Sku_list!$A$1:$D$2667,4,0)*(F4314/1000000*12)</f>
        <v>#N/A</v>
      </c>
      <c r="V4314" s="9" t="e">
        <f>VLOOKUP(A4314,Sku_list!$A$1:$D$2667,4,0)*(H4314/1000000*12)</f>
        <v>#N/A</v>
      </c>
      <c r="W4314" s="9" t="e">
        <f>VLOOKUP(A4314,Sku_list!$A$1:$D$2667,4,0)*(J4314/1000000*12)</f>
        <v>#N/A</v>
      </c>
      <c r="X4314" s="9" t="e">
        <f>VLOOKUP(A4314,Sku_list!$A$1:$D$2667,4,0)*(L4314/1000000*12)</f>
        <v>#N/A</v>
      </c>
      <c r="Y4314" s="9" t="e">
        <f>VLOOKUP(A4314,Sku_list!$A$1:$E$2667,5,0)*((J4314+F4314)/1000000000)</f>
        <v>#N/A</v>
      </c>
      <c r="AC4314" s="22">
        <f t="shared" ca="1" si="67"/>
        <v>6.6666666666666666E-2</v>
      </c>
    </row>
    <row r="4315" spans="1:29" x14ac:dyDescent="0.35">
      <c r="A4315">
        <v>1611442</v>
      </c>
      <c r="B4315" t="s">
        <v>7</v>
      </c>
      <c r="C4315" t="s">
        <v>65</v>
      </c>
      <c r="D4315">
        <v>0</v>
      </c>
      <c r="E4315">
        <v>0</v>
      </c>
      <c r="F4315">
        <v>0</v>
      </c>
      <c r="G4315">
        <v>0</v>
      </c>
      <c r="H4315">
        <v>0</v>
      </c>
      <c r="I4315">
        <v>0</v>
      </c>
      <c r="J4315">
        <v>0</v>
      </c>
      <c r="K4315">
        <v>0</v>
      </c>
      <c r="L4315">
        <v>0</v>
      </c>
      <c r="M4315">
        <v>0</v>
      </c>
      <c r="N4315">
        <v>0</v>
      </c>
      <c r="P4315" s="22" t="s">
        <v>34</v>
      </c>
      <c r="R4315" t="s">
        <v>300</v>
      </c>
      <c r="S4315" t="s">
        <v>83</v>
      </c>
      <c r="T4315" s="9" t="e">
        <f>VLOOKUP(A4315,Sku_list!$A$1:$D$2667,3,0)</f>
        <v>#N/A</v>
      </c>
      <c r="U4315" s="9" t="e">
        <f>VLOOKUP(A4315,Sku_list!$A$1:$D$2667,4,0)*(F4315/1000000*12)</f>
        <v>#N/A</v>
      </c>
      <c r="V4315" s="9" t="e">
        <f>VLOOKUP(A4315,Sku_list!$A$1:$D$2667,4,0)*(H4315/1000000*12)</f>
        <v>#N/A</v>
      </c>
      <c r="W4315" s="9" t="e">
        <f>VLOOKUP(A4315,Sku_list!$A$1:$D$2667,4,0)*(J4315/1000000*12)</f>
        <v>#N/A</v>
      </c>
      <c r="X4315" s="9" t="e">
        <f>VLOOKUP(A4315,Sku_list!$A$1:$D$2667,4,0)*(L4315/1000000*12)</f>
        <v>#N/A</v>
      </c>
      <c r="Y4315" s="9" t="e">
        <f>VLOOKUP(A4315,Sku_list!$A$1:$E$2667,5,0)*((J4315+F4315)/1000000000)</f>
        <v>#N/A</v>
      </c>
      <c r="AC4315" s="22">
        <f t="shared" ca="1" si="67"/>
        <v>6.6666666666666666E-2</v>
      </c>
    </row>
    <row r="4316" spans="1:29" x14ac:dyDescent="0.35">
      <c r="A4316">
        <v>1611442</v>
      </c>
      <c r="B4316" t="s">
        <v>7</v>
      </c>
      <c r="C4316" t="s">
        <v>66</v>
      </c>
      <c r="D4316">
        <v>0</v>
      </c>
      <c r="E4316">
        <v>60</v>
      </c>
      <c r="F4316">
        <v>0</v>
      </c>
      <c r="G4316">
        <v>48</v>
      </c>
      <c r="H4316">
        <v>24</v>
      </c>
      <c r="I4316">
        <v>0</v>
      </c>
      <c r="J4316">
        <v>66</v>
      </c>
      <c r="K4316">
        <v>66</v>
      </c>
      <c r="L4316">
        <v>0</v>
      </c>
      <c r="M4316">
        <v>-90</v>
      </c>
      <c r="N4316">
        <v>90</v>
      </c>
      <c r="P4316" s="22" t="s">
        <v>34</v>
      </c>
      <c r="R4316" t="s">
        <v>174</v>
      </c>
      <c r="S4316" t="s">
        <v>72</v>
      </c>
      <c r="T4316" s="9" t="e">
        <f>VLOOKUP(A4316,Sku_list!$A$1:$D$2667,3,0)</f>
        <v>#N/A</v>
      </c>
      <c r="U4316" s="9" t="e">
        <f>VLOOKUP(A4316,Sku_list!$A$1:$D$2667,4,0)*(F4316/1000000*12)</f>
        <v>#N/A</v>
      </c>
      <c r="V4316" s="9" t="e">
        <f>VLOOKUP(A4316,Sku_list!$A$1:$D$2667,4,0)*(H4316/1000000*12)</f>
        <v>#N/A</v>
      </c>
      <c r="W4316" s="9" t="e">
        <f>VLOOKUP(A4316,Sku_list!$A$1:$D$2667,4,0)*(J4316/1000000*12)</f>
        <v>#N/A</v>
      </c>
      <c r="X4316" s="9" t="e">
        <f>VLOOKUP(A4316,Sku_list!$A$1:$D$2667,4,0)*(L4316/1000000*12)</f>
        <v>#N/A</v>
      </c>
      <c r="Y4316" s="9" t="e">
        <f>VLOOKUP(A4316,Sku_list!$A$1:$E$2667,5,0)*((J4316+F4316)/1000000000)</f>
        <v>#N/A</v>
      </c>
      <c r="AC4316" s="22">
        <f t="shared" ca="1" si="67"/>
        <v>6.6666666666666666E-2</v>
      </c>
    </row>
    <row r="4317" spans="1:29" x14ac:dyDescent="0.35">
      <c r="A4317">
        <v>1611442</v>
      </c>
      <c r="B4317" t="s">
        <v>7</v>
      </c>
      <c r="C4317" t="s">
        <v>67</v>
      </c>
      <c r="D4317">
        <v>0</v>
      </c>
      <c r="E4317">
        <v>30</v>
      </c>
      <c r="F4317">
        <v>0</v>
      </c>
      <c r="G4317">
        <v>150</v>
      </c>
      <c r="H4317">
        <v>18</v>
      </c>
      <c r="I4317">
        <v>0</v>
      </c>
      <c r="J4317">
        <v>114</v>
      </c>
      <c r="K4317">
        <v>114</v>
      </c>
      <c r="L4317">
        <v>0</v>
      </c>
      <c r="M4317">
        <v>-132</v>
      </c>
      <c r="N4317">
        <v>132</v>
      </c>
      <c r="P4317" s="22" t="s">
        <v>34</v>
      </c>
      <c r="R4317" t="s">
        <v>176</v>
      </c>
      <c r="S4317" t="s">
        <v>72</v>
      </c>
      <c r="T4317" s="9" t="e">
        <f>VLOOKUP(A4317,Sku_list!$A$1:$D$2667,3,0)</f>
        <v>#N/A</v>
      </c>
      <c r="U4317" s="9" t="e">
        <f>VLOOKUP(A4317,Sku_list!$A$1:$D$2667,4,0)*(F4317/1000000*12)</f>
        <v>#N/A</v>
      </c>
      <c r="V4317" s="9" t="e">
        <f>VLOOKUP(A4317,Sku_list!$A$1:$D$2667,4,0)*(H4317/1000000*12)</f>
        <v>#N/A</v>
      </c>
      <c r="W4317" s="9" t="e">
        <f>VLOOKUP(A4317,Sku_list!$A$1:$D$2667,4,0)*(J4317/1000000*12)</f>
        <v>#N/A</v>
      </c>
      <c r="X4317" s="9" t="e">
        <f>VLOOKUP(A4317,Sku_list!$A$1:$D$2667,4,0)*(L4317/1000000*12)</f>
        <v>#N/A</v>
      </c>
      <c r="Y4317" s="9" t="e">
        <f>VLOOKUP(A4317,Sku_list!$A$1:$E$2667,5,0)*((J4317+F4317)/1000000000)</f>
        <v>#N/A</v>
      </c>
      <c r="AC4317" s="22">
        <f t="shared" ca="1" si="67"/>
        <v>6.6666666666666666E-2</v>
      </c>
    </row>
    <row r="4318" spans="1:29" x14ac:dyDescent="0.35">
      <c r="A4318">
        <v>1611442</v>
      </c>
      <c r="B4318" t="s">
        <v>7</v>
      </c>
      <c r="C4318" t="s">
        <v>68</v>
      </c>
      <c r="D4318">
        <v>0</v>
      </c>
      <c r="E4318">
        <v>30</v>
      </c>
      <c r="F4318">
        <v>0</v>
      </c>
      <c r="G4318">
        <v>54</v>
      </c>
      <c r="H4318">
        <v>30</v>
      </c>
      <c r="I4318">
        <v>0</v>
      </c>
      <c r="J4318">
        <v>96</v>
      </c>
      <c r="K4318">
        <v>96</v>
      </c>
      <c r="L4318">
        <v>0</v>
      </c>
      <c r="M4318">
        <v>-126</v>
      </c>
      <c r="N4318">
        <v>126</v>
      </c>
      <c r="P4318" s="22" t="s">
        <v>34</v>
      </c>
      <c r="R4318" t="s">
        <v>177</v>
      </c>
      <c r="S4318" t="s">
        <v>72</v>
      </c>
      <c r="T4318" s="9" t="e">
        <f>VLOOKUP(A4318,Sku_list!$A$1:$D$2667,3,0)</f>
        <v>#N/A</v>
      </c>
      <c r="U4318" s="9" t="e">
        <f>VLOOKUP(A4318,Sku_list!$A$1:$D$2667,4,0)*(F4318/1000000*12)</f>
        <v>#N/A</v>
      </c>
      <c r="V4318" s="9" t="e">
        <f>VLOOKUP(A4318,Sku_list!$A$1:$D$2667,4,0)*(H4318/1000000*12)</f>
        <v>#N/A</v>
      </c>
      <c r="W4318" s="9" t="e">
        <f>VLOOKUP(A4318,Sku_list!$A$1:$D$2667,4,0)*(J4318/1000000*12)</f>
        <v>#N/A</v>
      </c>
      <c r="X4318" s="9" t="e">
        <f>VLOOKUP(A4318,Sku_list!$A$1:$D$2667,4,0)*(L4318/1000000*12)</f>
        <v>#N/A</v>
      </c>
      <c r="Y4318" s="9" t="e">
        <f>VLOOKUP(A4318,Sku_list!$A$1:$E$2667,5,0)*((J4318+F4318)/1000000000)</f>
        <v>#N/A</v>
      </c>
      <c r="AC4318" s="22">
        <f t="shared" ca="1" si="67"/>
        <v>6.6666666666666666E-2</v>
      </c>
    </row>
    <row r="4319" spans="1:29" x14ac:dyDescent="0.35">
      <c r="A4319">
        <v>1611442</v>
      </c>
      <c r="B4319" t="s">
        <v>7</v>
      </c>
      <c r="C4319" t="s">
        <v>44</v>
      </c>
      <c r="D4319">
        <v>0</v>
      </c>
      <c r="E4319">
        <v>6294</v>
      </c>
      <c r="F4319">
        <v>2700</v>
      </c>
      <c r="G4319">
        <v>0</v>
      </c>
      <c r="H4319">
        <v>0</v>
      </c>
      <c r="I4319">
        <v>0</v>
      </c>
      <c r="J4319">
        <v>9000</v>
      </c>
      <c r="K4319">
        <v>11700</v>
      </c>
      <c r="L4319">
        <v>0</v>
      </c>
      <c r="M4319">
        <v>-11700</v>
      </c>
      <c r="N4319">
        <v>11700</v>
      </c>
      <c r="P4319" s="22" t="s">
        <v>34</v>
      </c>
      <c r="R4319" t="s">
        <v>45</v>
      </c>
      <c r="S4319" t="s">
        <v>193</v>
      </c>
      <c r="T4319" s="9" t="e">
        <f>VLOOKUP(A4319,Sku_list!$A$1:$D$2667,3,0)</f>
        <v>#N/A</v>
      </c>
      <c r="U4319" s="9" t="e">
        <f>VLOOKUP(A4319,Sku_list!$A$1:$D$2667,4,0)*(F4319/1000000*12)</f>
        <v>#N/A</v>
      </c>
      <c r="V4319" s="9" t="e">
        <f>VLOOKUP(A4319,Sku_list!$A$1:$D$2667,4,0)*(H4319/1000000*12)</f>
        <v>#N/A</v>
      </c>
      <c r="W4319" s="9" t="e">
        <f>VLOOKUP(A4319,Sku_list!$A$1:$D$2667,4,0)*(J4319/1000000*12)</f>
        <v>#N/A</v>
      </c>
      <c r="X4319" s="9" t="e">
        <f>VLOOKUP(A4319,Sku_list!$A$1:$D$2667,4,0)*(L4319/1000000*12)</f>
        <v>#N/A</v>
      </c>
      <c r="Y4319" s="9" t="e">
        <f>VLOOKUP(A4319,Sku_list!$A$1:$E$2667,5,0)*((J4319+F4319)/1000000000)</f>
        <v>#N/A</v>
      </c>
      <c r="AC4319" s="22">
        <f t="shared" ca="1" si="67"/>
        <v>6.6666666666666666E-2</v>
      </c>
    </row>
    <row r="4320" spans="1:29" x14ac:dyDescent="0.35">
      <c r="A4320">
        <v>1611442</v>
      </c>
      <c r="B4320" t="s">
        <v>7</v>
      </c>
      <c r="C4320" t="s">
        <v>272</v>
      </c>
      <c r="D4320">
        <v>0</v>
      </c>
      <c r="E4320">
        <v>0</v>
      </c>
      <c r="F4320">
        <v>0</v>
      </c>
      <c r="G4320">
        <v>0</v>
      </c>
      <c r="H4320">
        <v>0</v>
      </c>
      <c r="I4320">
        <v>0</v>
      </c>
      <c r="J4320">
        <v>0</v>
      </c>
      <c r="K4320">
        <v>0</v>
      </c>
      <c r="L4320">
        <v>0</v>
      </c>
      <c r="M4320">
        <v>0</v>
      </c>
      <c r="N4320">
        <v>0</v>
      </c>
      <c r="P4320" s="22" t="s">
        <v>34</v>
      </c>
      <c r="R4320" t="s">
        <v>99</v>
      </c>
      <c r="S4320" t="s">
        <v>173</v>
      </c>
      <c r="T4320" s="9" t="e">
        <f>VLOOKUP(A4320,Sku_list!$A$1:$D$2667,3,0)</f>
        <v>#N/A</v>
      </c>
      <c r="U4320" s="9" t="e">
        <f>VLOOKUP(A4320,Sku_list!$A$1:$D$2667,4,0)*(F4320/1000000*12)</f>
        <v>#N/A</v>
      </c>
      <c r="V4320" s="9" t="e">
        <f>VLOOKUP(A4320,Sku_list!$A$1:$D$2667,4,0)*(H4320/1000000*12)</f>
        <v>#N/A</v>
      </c>
      <c r="W4320" s="9" t="e">
        <f>VLOOKUP(A4320,Sku_list!$A$1:$D$2667,4,0)*(J4320/1000000*12)</f>
        <v>#N/A</v>
      </c>
      <c r="X4320" s="9" t="e">
        <f>VLOOKUP(A4320,Sku_list!$A$1:$D$2667,4,0)*(L4320/1000000*12)</f>
        <v>#N/A</v>
      </c>
      <c r="Y4320" s="9" t="e">
        <f>VLOOKUP(A4320,Sku_list!$A$1:$E$2667,5,0)*((J4320+F4320)/1000000000)</f>
        <v>#N/A</v>
      </c>
      <c r="AC4320" s="22">
        <f t="shared" ca="1" si="67"/>
        <v>6.6666666666666666E-2</v>
      </c>
    </row>
    <row r="4321" spans="1:29" x14ac:dyDescent="0.35">
      <c r="A4321">
        <v>1611442</v>
      </c>
      <c r="B4321" t="s">
        <v>7</v>
      </c>
      <c r="C4321" t="s">
        <v>273</v>
      </c>
      <c r="D4321">
        <v>0</v>
      </c>
      <c r="E4321">
        <v>2922</v>
      </c>
      <c r="F4321">
        <v>0</v>
      </c>
      <c r="G4321">
        <v>0</v>
      </c>
      <c r="H4321">
        <v>0</v>
      </c>
      <c r="I4321">
        <v>0</v>
      </c>
      <c r="J4321">
        <v>14127</v>
      </c>
      <c r="K4321">
        <v>14127</v>
      </c>
      <c r="L4321">
        <v>0</v>
      </c>
      <c r="M4321">
        <v>-14127</v>
      </c>
      <c r="N4321">
        <v>14127</v>
      </c>
      <c r="P4321" s="22" t="s">
        <v>34</v>
      </c>
      <c r="R4321" t="s">
        <v>275</v>
      </c>
      <c r="S4321" t="s">
        <v>308</v>
      </c>
      <c r="T4321" s="9" t="e">
        <f>VLOOKUP(A4321,Sku_list!$A$1:$D$2667,3,0)</f>
        <v>#N/A</v>
      </c>
      <c r="U4321" s="9" t="e">
        <f>VLOOKUP(A4321,Sku_list!$A$1:$D$2667,4,0)*(F4321/1000000*12)</f>
        <v>#N/A</v>
      </c>
      <c r="V4321" s="9" t="e">
        <f>VLOOKUP(A4321,Sku_list!$A$1:$D$2667,4,0)*(H4321/1000000*12)</f>
        <v>#N/A</v>
      </c>
      <c r="W4321" s="9" t="e">
        <f>VLOOKUP(A4321,Sku_list!$A$1:$D$2667,4,0)*(J4321/1000000*12)</f>
        <v>#N/A</v>
      </c>
      <c r="X4321" s="9" t="e">
        <f>VLOOKUP(A4321,Sku_list!$A$1:$D$2667,4,0)*(L4321/1000000*12)</f>
        <v>#N/A</v>
      </c>
      <c r="Y4321" s="9" t="e">
        <f>VLOOKUP(A4321,Sku_list!$A$1:$E$2667,5,0)*((J4321+F4321)/1000000000)</f>
        <v>#N/A</v>
      </c>
      <c r="AC4321" s="22">
        <f t="shared" ca="1" si="67"/>
        <v>6.6666666666666666E-2</v>
      </c>
    </row>
    <row r="4322" spans="1:29" x14ac:dyDescent="0.35">
      <c r="A4322">
        <v>1611443</v>
      </c>
      <c r="B4322" t="s">
        <v>21</v>
      </c>
      <c r="C4322" t="s">
        <v>3</v>
      </c>
      <c r="D4322">
        <v>0</v>
      </c>
      <c r="E4322">
        <v>0</v>
      </c>
      <c r="F4322">
        <v>0</v>
      </c>
      <c r="G4322">
        <v>0</v>
      </c>
      <c r="H4322">
        <v>0</v>
      </c>
      <c r="I4322">
        <v>0</v>
      </c>
      <c r="J4322">
        <v>0</v>
      </c>
      <c r="K4322">
        <v>0</v>
      </c>
      <c r="L4322">
        <v>0</v>
      </c>
      <c r="M4322">
        <v>0</v>
      </c>
      <c r="N4322">
        <v>0</v>
      </c>
      <c r="P4322" s="22" t="s">
        <v>34</v>
      </c>
      <c r="R4322" t="s">
        <v>4</v>
      </c>
      <c r="S4322" t="s">
        <v>173</v>
      </c>
      <c r="T4322" s="9" t="e">
        <f>VLOOKUP(A4322,Sku_list!$A$1:$D$2667,3,0)</f>
        <v>#N/A</v>
      </c>
      <c r="U4322" s="9" t="e">
        <f>VLOOKUP(A4322,Sku_list!$A$1:$D$2667,4,0)*(F4322/1000000*12)</f>
        <v>#N/A</v>
      </c>
      <c r="V4322" s="9" t="e">
        <f>VLOOKUP(A4322,Sku_list!$A$1:$D$2667,4,0)*(H4322/1000000*12)</f>
        <v>#N/A</v>
      </c>
      <c r="W4322" s="9" t="e">
        <f>VLOOKUP(A4322,Sku_list!$A$1:$D$2667,4,0)*(J4322/1000000*12)</f>
        <v>#N/A</v>
      </c>
      <c r="X4322" s="9" t="e">
        <f>VLOOKUP(A4322,Sku_list!$A$1:$D$2667,4,0)*(L4322/1000000*12)</f>
        <v>#N/A</v>
      </c>
      <c r="Y4322" s="9" t="e">
        <f>VLOOKUP(A4322,Sku_list!$A$1:$E$2667,5,0)*((J4322+F4322)/1000000000)</f>
        <v>#N/A</v>
      </c>
      <c r="AC4322" s="22">
        <f t="shared" ca="1" si="67"/>
        <v>6.6666666666666666E-2</v>
      </c>
    </row>
    <row r="4323" spans="1:29" x14ac:dyDescent="0.35">
      <c r="A4323">
        <v>1611443</v>
      </c>
      <c r="B4323" t="s">
        <v>21</v>
      </c>
      <c r="C4323" t="s">
        <v>191</v>
      </c>
      <c r="D4323">
        <v>0</v>
      </c>
      <c r="E4323">
        <v>0</v>
      </c>
      <c r="F4323">
        <v>0</v>
      </c>
      <c r="G4323">
        <v>0</v>
      </c>
      <c r="H4323">
        <v>0</v>
      </c>
      <c r="I4323">
        <v>0</v>
      </c>
      <c r="J4323">
        <v>1554</v>
      </c>
      <c r="K4323">
        <v>1554</v>
      </c>
      <c r="L4323">
        <v>0</v>
      </c>
      <c r="M4323">
        <v>-1554</v>
      </c>
      <c r="N4323">
        <v>1554</v>
      </c>
      <c r="P4323" s="22" t="s">
        <v>34</v>
      </c>
      <c r="R4323" t="s">
        <v>99</v>
      </c>
      <c r="S4323" t="s">
        <v>173</v>
      </c>
      <c r="T4323" s="9" t="e">
        <f>VLOOKUP(A4323,Sku_list!$A$1:$D$2667,3,0)</f>
        <v>#N/A</v>
      </c>
      <c r="U4323" s="9" t="e">
        <f>VLOOKUP(A4323,Sku_list!$A$1:$D$2667,4,0)*(F4323/1000000*12)</f>
        <v>#N/A</v>
      </c>
      <c r="V4323" s="9" t="e">
        <f>VLOOKUP(A4323,Sku_list!$A$1:$D$2667,4,0)*(H4323/1000000*12)</f>
        <v>#N/A</v>
      </c>
      <c r="W4323" s="9" t="e">
        <f>VLOOKUP(A4323,Sku_list!$A$1:$D$2667,4,0)*(J4323/1000000*12)</f>
        <v>#N/A</v>
      </c>
      <c r="X4323" s="9" t="e">
        <f>VLOOKUP(A4323,Sku_list!$A$1:$D$2667,4,0)*(L4323/1000000*12)</f>
        <v>#N/A</v>
      </c>
      <c r="Y4323" s="9" t="e">
        <f>VLOOKUP(A4323,Sku_list!$A$1:$E$2667,5,0)*((J4323+F4323)/1000000000)</f>
        <v>#N/A</v>
      </c>
      <c r="AC4323" s="22">
        <f t="shared" ca="1" si="67"/>
        <v>6.6666666666666666E-2</v>
      </c>
    </row>
    <row r="4324" spans="1:29" x14ac:dyDescent="0.35">
      <c r="A4324">
        <v>1611443</v>
      </c>
      <c r="B4324" t="s">
        <v>21</v>
      </c>
      <c r="C4324" t="s">
        <v>139</v>
      </c>
      <c r="D4324">
        <v>0</v>
      </c>
      <c r="E4324">
        <v>222</v>
      </c>
      <c r="F4324">
        <v>0</v>
      </c>
      <c r="G4324">
        <v>138</v>
      </c>
      <c r="H4324">
        <v>126</v>
      </c>
      <c r="I4324">
        <v>0</v>
      </c>
      <c r="J4324">
        <v>97</v>
      </c>
      <c r="K4324">
        <v>97</v>
      </c>
      <c r="L4324">
        <v>332</v>
      </c>
      <c r="M4324">
        <v>109</v>
      </c>
      <c r="N4324">
        <v>-109</v>
      </c>
      <c r="P4324" s="22">
        <v>0.67168674698795183</v>
      </c>
      <c r="R4324" t="s">
        <v>70</v>
      </c>
      <c r="S4324" t="s">
        <v>69</v>
      </c>
      <c r="T4324" s="9" t="e">
        <f>VLOOKUP(A4324,Sku_list!$A$1:$D$2667,3,0)</f>
        <v>#N/A</v>
      </c>
      <c r="U4324" s="9" t="e">
        <f>VLOOKUP(A4324,Sku_list!$A$1:$D$2667,4,0)*(F4324/1000000*12)</f>
        <v>#N/A</v>
      </c>
      <c r="V4324" s="9" t="e">
        <f>VLOOKUP(A4324,Sku_list!$A$1:$D$2667,4,0)*(H4324/1000000*12)</f>
        <v>#N/A</v>
      </c>
      <c r="W4324" s="9" t="e">
        <f>VLOOKUP(A4324,Sku_list!$A$1:$D$2667,4,0)*(J4324/1000000*12)</f>
        <v>#N/A</v>
      </c>
      <c r="X4324" s="9" t="e">
        <f>VLOOKUP(A4324,Sku_list!$A$1:$D$2667,4,0)*(L4324/1000000*12)</f>
        <v>#N/A</v>
      </c>
      <c r="Y4324" s="9" t="e">
        <f>VLOOKUP(A4324,Sku_list!$A$1:$E$2667,5,0)*((J4324+F4324)/1000000000)</f>
        <v>#N/A</v>
      </c>
      <c r="AC4324" s="22">
        <f t="shared" ca="1" si="67"/>
        <v>6.6666666666666666E-2</v>
      </c>
    </row>
    <row r="4325" spans="1:29" x14ac:dyDescent="0.35">
      <c r="A4325">
        <v>1611443</v>
      </c>
      <c r="B4325" t="s">
        <v>21</v>
      </c>
      <c r="C4325" t="s">
        <v>140</v>
      </c>
      <c r="D4325">
        <v>0</v>
      </c>
      <c r="E4325">
        <v>0</v>
      </c>
      <c r="F4325">
        <v>0</v>
      </c>
      <c r="G4325">
        <v>995</v>
      </c>
      <c r="H4325">
        <v>629</v>
      </c>
      <c r="I4325">
        <v>0</v>
      </c>
      <c r="J4325">
        <v>0</v>
      </c>
      <c r="K4325">
        <v>18</v>
      </c>
      <c r="L4325">
        <v>1255</v>
      </c>
      <c r="M4325">
        <v>626</v>
      </c>
      <c r="N4325">
        <v>-626</v>
      </c>
      <c r="P4325" s="22">
        <v>0.50119521912350595</v>
      </c>
      <c r="R4325" t="s">
        <v>71</v>
      </c>
      <c r="S4325" t="s">
        <v>72</v>
      </c>
      <c r="T4325" s="9" t="e">
        <f>VLOOKUP(A4325,Sku_list!$A$1:$D$2667,3,0)</f>
        <v>#N/A</v>
      </c>
      <c r="U4325" s="9" t="e">
        <f>VLOOKUP(A4325,Sku_list!$A$1:$D$2667,4,0)*(F4325/1000000*12)</f>
        <v>#N/A</v>
      </c>
      <c r="V4325" s="9" t="e">
        <f>VLOOKUP(A4325,Sku_list!$A$1:$D$2667,4,0)*(H4325/1000000*12)</f>
        <v>#N/A</v>
      </c>
      <c r="W4325" s="9" t="e">
        <f>VLOOKUP(A4325,Sku_list!$A$1:$D$2667,4,0)*(J4325/1000000*12)</f>
        <v>#N/A</v>
      </c>
      <c r="X4325" s="9" t="e">
        <f>VLOOKUP(A4325,Sku_list!$A$1:$D$2667,4,0)*(L4325/1000000*12)</f>
        <v>#N/A</v>
      </c>
      <c r="Y4325" s="9" t="e">
        <f>VLOOKUP(A4325,Sku_list!$A$1:$E$2667,5,0)*((J4325+F4325)/1000000000)</f>
        <v>#N/A</v>
      </c>
      <c r="AC4325" s="22">
        <f t="shared" ca="1" si="67"/>
        <v>6.6666666666666666E-2</v>
      </c>
    </row>
    <row r="4326" spans="1:29" x14ac:dyDescent="0.35">
      <c r="A4326">
        <v>1611443</v>
      </c>
      <c r="B4326" t="s">
        <v>21</v>
      </c>
      <c r="C4326" t="s">
        <v>141</v>
      </c>
      <c r="D4326">
        <v>0</v>
      </c>
      <c r="E4326">
        <v>4806</v>
      </c>
      <c r="F4326">
        <v>0</v>
      </c>
      <c r="G4326">
        <v>384</v>
      </c>
      <c r="H4326">
        <v>186</v>
      </c>
      <c r="I4326">
        <v>0</v>
      </c>
      <c r="J4326">
        <v>4788</v>
      </c>
      <c r="K4326">
        <v>4692</v>
      </c>
      <c r="L4326">
        <v>1116</v>
      </c>
      <c r="M4326">
        <v>-3858</v>
      </c>
      <c r="N4326">
        <v>3858</v>
      </c>
      <c r="P4326" s="22">
        <v>4.456989247311828</v>
      </c>
      <c r="R4326" t="s">
        <v>82</v>
      </c>
      <c r="S4326" t="s">
        <v>83</v>
      </c>
      <c r="T4326" s="9" t="e">
        <f>VLOOKUP(A4326,Sku_list!$A$1:$D$2667,3,0)</f>
        <v>#N/A</v>
      </c>
      <c r="U4326" s="9" t="e">
        <f>VLOOKUP(A4326,Sku_list!$A$1:$D$2667,4,0)*(F4326/1000000*12)</f>
        <v>#N/A</v>
      </c>
      <c r="V4326" s="9" t="e">
        <f>VLOOKUP(A4326,Sku_list!$A$1:$D$2667,4,0)*(H4326/1000000*12)</f>
        <v>#N/A</v>
      </c>
      <c r="W4326" s="9" t="e">
        <f>VLOOKUP(A4326,Sku_list!$A$1:$D$2667,4,0)*(J4326/1000000*12)</f>
        <v>#N/A</v>
      </c>
      <c r="X4326" s="9" t="e">
        <f>VLOOKUP(A4326,Sku_list!$A$1:$D$2667,4,0)*(L4326/1000000*12)</f>
        <v>#N/A</v>
      </c>
      <c r="Y4326" s="9" t="e">
        <f>VLOOKUP(A4326,Sku_list!$A$1:$E$2667,5,0)*((J4326+F4326)/1000000000)</f>
        <v>#N/A</v>
      </c>
      <c r="AC4326" s="22">
        <f t="shared" ca="1" si="67"/>
        <v>6.6666666666666666E-2</v>
      </c>
    </row>
    <row r="4327" spans="1:29" x14ac:dyDescent="0.35">
      <c r="A4327">
        <v>1611443</v>
      </c>
      <c r="B4327" t="s">
        <v>21</v>
      </c>
      <c r="C4327" t="s">
        <v>142</v>
      </c>
      <c r="D4327">
        <v>0</v>
      </c>
      <c r="E4327">
        <v>240</v>
      </c>
      <c r="F4327">
        <v>252</v>
      </c>
      <c r="G4327">
        <v>252</v>
      </c>
      <c r="H4327">
        <v>174</v>
      </c>
      <c r="I4327">
        <v>0</v>
      </c>
      <c r="J4327">
        <v>174</v>
      </c>
      <c r="K4327">
        <v>360</v>
      </c>
      <c r="L4327">
        <v>500</v>
      </c>
      <c r="M4327">
        <v>-100</v>
      </c>
      <c r="N4327">
        <v>100</v>
      </c>
      <c r="P4327" s="22">
        <v>1.2</v>
      </c>
      <c r="R4327" t="s">
        <v>84</v>
      </c>
      <c r="S4327" t="s">
        <v>85</v>
      </c>
      <c r="T4327" s="9" t="e">
        <f>VLOOKUP(A4327,Sku_list!$A$1:$D$2667,3,0)</f>
        <v>#N/A</v>
      </c>
      <c r="U4327" s="9" t="e">
        <f>VLOOKUP(A4327,Sku_list!$A$1:$D$2667,4,0)*(F4327/1000000*12)</f>
        <v>#N/A</v>
      </c>
      <c r="V4327" s="9" t="e">
        <f>VLOOKUP(A4327,Sku_list!$A$1:$D$2667,4,0)*(H4327/1000000*12)</f>
        <v>#N/A</v>
      </c>
      <c r="W4327" s="9" t="e">
        <f>VLOOKUP(A4327,Sku_list!$A$1:$D$2667,4,0)*(J4327/1000000*12)</f>
        <v>#N/A</v>
      </c>
      <c r="X4327" s="9" t="e">
        <f>VLOOKUP(A4327,Sku_list!$A$1:$D$2667,4,0)*(L4327/1000000*12)</f>
        <v>#N/A</v>
      </c>
      <c r="Y4327" s="9" t="e">
        <f>VLOOKUP(A4327,Sku_list!$A$1:$E$2667,5,0)*((J4327+F4327)/1000000000)</f>
        <v>#N/A</v>
      </c>
      <c r="AC4327" s="22">
        <f t="shared" ca="1" si="67"/>
        <v>6.6666666666666666E-2</v>
      </c>
    </row>
    <row r="4328" spans="1:29" x14ac:dyDescent="0.35">
      <c r="A4328">
        <v>1611443</v>
      </c>
      <c r="B4328" t="s">
        <v>21</v>
      </c>
      <c r="C4328" t="s">
        <v>143</v>
      </c>
      <c r="D4328">
        <v>0</v>
      </c>
      <c r="E4328">
        <v>252</v>
      </c>
      <c r="F4328">
        <v>0</v>
      </c>
      <c r="G4328">
        <v>870</v>
      </c>
      <c r="H4328">
        <v>810</v>
      </c>
      <c r="I4328">
        <v>0</v>
      </c>
      <c r="J4328">
        <v>385</v>
      </c>
      <c r="K4328">
        <v>337</v>
      </c>
      <c r="L4328">
        <v>856</v>
      </c>
      <c r="M4328">
        <v>-339</v>
      </c>
      <c r="N4328">
        <v>339</v>
      </c>
      <c r="P4328" s="22">
        <v>1.3960280373831775</v>
      </c>
      <c r="R4328" t="s">
        <v>86</v>
      </c>
      <c r="S4328" t="s">
        <v>85</v>
      </c>
      <c r="T4328" s="9" t="e">
        <f>VLOOKUP(A4328,Sku_list!$A$1:$D$2667,3,0)</f>
        <v>#N/A</v>
      </c>
      <c r="U4328" s="9" t="e">
        <f>VLOOKUP(A4328,Sku_list!$A$1:$D$2667,4,0)*(F4328/1000000*12)</f>
        <v>#N/A</v>
      </c>
      <c r="V4328" s="9" t="e">
        <f>VLOOKUP(A4328,Sku_list!$A$1:$D$2667,4,0)*(H4328/1000000*12)</f>
        <v>#N/A</v>
      </c>
      <c r="W4328" s="9" t="e">
        <f>VLOOKUP(A4328,Sku_list!$A$1:$D$2667,4,0)*(J4328/1000000*12)</f>
        <v>#N/A</v>
      </c>
      <c r="X4328" s="9" t="e">
        <f>VLOOKUP(A4328,Sku_list!$A$1:$D$2667,4,0)*(L4328/1000000*12)</f>
        <v>#N/A</v>
      </c>
      <c r="Y4328" s="9" t="e">
        <f>VLOOKUP(A4328,Sku_list!$A$1:$E$2667,5,0)*((J4328+F4328)/1000000000)</f>
        <v>#N/A</v>
      </c>
      <c r="AC4328" s="22">
        <f t="shared" ca="1" si="67"/>
        <v>6.6666666666666666E-2</v>
      </c>
    </row>
    <row r="4329" spans="1:29" x14ac:dyDescent="0.35">
      <c r="A4329">
        <v>1611443</v>
      </c>
      <c r="B4329" t="s">
        <v>21</v>
      </c>
      <c r="C4329" t="s">
        <v>144</v>
      </c>
      <c r="D4329">
        <v>0</v>
      </c>
      <c r="E4329">
        <v>0</v>
      </c>
      <c r="F4329">
        <v>0</v>
      </c>
      <c r="G4329">
        <v>510</v>
      </c>
      <c r="H4329">
        <v>396</v>
      </c>
      <c r="I4329">
        <v>0</v>
      </c>
      <c r="J4329">
        <v>122</v>
      </c>
      <c r="K4329">
        <v>116</v>
      </c>
      <c r="L4329">
        <v>520</v>
      </c>
      <c r="M4329">
        <v>2</v>
      </c>
      <c r="N4329">
        <v>-2</v>
      </c>
      <c r="P4329" s="22">
        <v>0.99615384615384617</v>
      </c>
      <c r="R4329" t="s">
        <v>87</v>
      </c>
      <c r="S4329" t="s">
        <v>72</v>
      </c>
      <c r="T4329" s="9" t="e">
        <f>VLOOKUP(A4329,Sku_list!$A$1:$D$2667,3,0)</f>
        <v>#N/A</v>
      </c>
      <c r="U4329" s="9" t="e">
        <f>VLOOKUP(A4329,Sku_list!$A$1:$D$2667,4,0)*(F4329/1000000*12)</f>
        <v>#N/A</v>
      </c>
      <c r="V4329" s="9" t="e">
        <f>VLOOKUP(A4329,Sku_list!$A$1:$D$2667,4,0)*(H4329/1000000*12)</f>
        <v>#N/A</v>
      </c>
      <c r="W4329" s="9" t="e">
        <f>VLOOKUP(A4329,Sku_list!$A$1:$D$2667,4,0)*(J4329/1000000*12)</f>
        <v>#N/A</v>
      </c>
      <c r="X4329" s="9" t="e">
        <f>VLOOKUP(A4329,Sku_list!$A$1:$D$2667,4,0)*(L4329/1000000*12)</f>
        <v>#N/A</v>
      </c>
      <c r="Y4329" s="9" t="e">
        <f>VLOOKUP(A4329,Sku_list!$A$1:$E$2667,5,0)*((J4329+F4329)/1000000000)</f>
        <v>#N/A</v>
      </c>
      <c r="AC4329" s="22">
        <f t="shared" ca="1" si="67"/>
        <v>6.6666666666666666E-2</v>
      </c>
    </row>
    <row r="4330" spans="1:29" x14ac:dyDescent="0.35">
      <c r="A4330">
        <v>1611443</v>
      </c>
      <c r="B4330" t="s">
        <v>21</v>
      </c>
      <c r="C4330" t="s">
        <v>145</v>
      </c>
      <c r="D4330">
        <v>0</v>
      </c>
      <c r="E4330">
        <v>0</v>
      </c>
      <c r="F4330">
        <v>0</v>
      </c>
      <c r="G4330">
        <v>186</v>
      </c>
      <c r="H4330">
        <v>48</v>
      </c>
      <c r="I4330">
        <v>0</v>
      </c>
      <c r="J4330">
        <v>1</v>
      </c>
      <c r="K4330">
        <v>83</v>
      </c>
      <c r="L4330">
        <v>300</v>
      </c>
      <c r="M4330">
        <v>251</v>
      </c>
      <c r="N4330">
        <v>-251</v>
      </c>
      <c r="P4330" s="22">
        <v>0.16333333333333333</v>
      </c>
      <c r="R4330" t="s">
        <v>88</v>
      </c>
      <c r="S4330" t="s">
        <v>83</v>
      </c>
      <c r="T4330" s="9" t="e">
        <f>VLOOKUP(A4330,Sku_list!$A$1:$D$2667,3,0)</f>
        <v>#N/A</v>
      </c>
      <c r="U4330" s="9" t="e">
        <f>VLOOKUP(A4330,Sku_list!$A$1:$D$2667,4,0)*(F4330/1000000*12)</f>
        <v>#N/A</v>
      </c>
      <c r="V4330" s="9" t="e">
        <f>VLOOKUP(A4330,Sku_list!$A$1:$D$2667,4,0)*(H4330/1000000*12)</f>
        <v>#N/A</v>
      </c>
      <c r="W4330" s="9" t="e">
        <f>VLOOKUP(A4330,Sku_list!$A$1:$D$2667,4,0)*(J4330/1000000*12)</f>
        <v>#N/A</v>
      </c>
      <c r="X4330" s="9" t="e">
        <f>VLOOKUP(A4330,Sku_list!$A$1:$D$2667,4,0)*(L4330/1000000*12)</f>
        <v>#N/A</v>
      </c>
      <c r="Y4330" s="9" t="e">
        <f>VLOOKUP(A4330,Sku_list!$A$1:$E$2667,5,0)*((J4330+F4330)/1000000000)</f>
        <v>#N/A</v>
      </c>
      <c r="AC4330" s="22">
        <f t="shared" ca="1" si="67"/>
        <v>6.6666666666666666E-2</v>
      </c>
    </row>
    <row r="4331" spans="1:29" x14ac:dyDescent="0.35">
      <c r="A4331">
        <v>1611443</v>
      </c>
      <c r="B4331" t="s">
        <v>21</v>
      </c>
      <c r="C4331" t="s">
        <v>146</v>
      </c>
      <c r="D4331">
        <v>150</v>
      </c>
      <c r="E4331">
        <v>336</v>
      </c>
      <c r="F4331">
        <v>0</v>
      </c>
      <c r="G4331">
        <v>264</v>
      </c>
      <c r="H4331">
        <v>174</v>
      </c>
      <c r="I4331">
        <v>0</v>
      </c>
      <c r="J4331">
        <v>312</v>
      </c>
      <c r="K4331">
        <v>276</v>
      </c>
      <c r="L4331">
        <v>608</v>
      </c>
      <c r="M4331">
        <v>122</v>
      </c>
      <c r="N4331">
        <v>-122</v>
      </c>
      <c r="P4331" s="22">
        <v>0.79934210526315785</v>
      </c>
      <c r="R4331" t="s">
        <v>89</v>
      </c>
      <c r="S4331" t="s">
        <v>69</v>
      </c>
      <c r="T4331" s="9" t="e">
        <f>VLOOKUP(A4331,Sku_list!$A$1:$D$2667,3,0)</f>
        <v>#N/A</v>
      </c>
      <c r="U4331" s="9" t="e">
        <f>VLOOKUP(A4331,Sku_list!$A$1:$D$2667,4,0)*(F4331/1000000*12)</f>
        <v>#N/A</v>
      </c>
      <c r="V4331" s="9" t="e">
        <f>VLOOKUP(A4331,Sku_list!$A$1:$D$2667,4,0)*(H4331/1000000*12)</f>
        <v>#N/A</v>
      </c>
      <c r="W4331" s="9" t="e">
        <f>VLOOKUP(A4331,Sku_list!$A$1:$D$2667,4,0)*(J4331/1000000*12)</f>
        <v>#N/A</v>
      </c>
      <c r="X4331" s="9" t="e">
        <f>VLOOKUP(A4331,Sku_list!$A$1:$D$2667,4,0)*(L4331/1000000*12)</f>
        <v>#N/A</v>
      </c>
      <c r="Y4331" s="9" t="e">
        <f>VLOOKUP(A4331,Sku_list!$A$1:$E$2667,5,0)*((J4331+F4331)/1000000000)</f>
        <v>#N/A</v>
      </c>
      <c r="AC4331" s="22">
        <f t="shared" ca="1" si="67"/>
        <v>6.6666666666666666E-2</v>
      </c>
    </row>
    <row r="4332" spans="1:29" x14ac:dyDescent="0.35">
      <c r="A4332">
        <v>1611443</v>
      </c>
      <c r="B4332" t="s">
        <v>21</v>
      </c>
      <c r="C4332" t="s">
        <v>147</v>
      </c>
      <c r="D4332">
        <v>0</v>
      </c>
      <c r="E4332">
        <v>876</v>
      </c>
      <c r="F4332">
        <v>0</v>
      </c>
      <c r="G4332">
        <v>738</v>
      </c>
      <c r="H4332">
        <v>282</v>
      </c>
      <c r="I4332">
        <v>0</v>
      </c>
      <c r="J4332">
        <v>636</v>
      </c>
      <c r="K4332">
        <v>450</v>
      </c>
      <c r="L4332">
        <v>1149</v>
      </c>
      <c r="M4332">
        <v>231</v>
      </c>
      <c r="N4332">
        <v>-231</v>
      </c>
      <c r="P4332" s="22">
        <v>0.79895561357702349</v>
      </c>
      <c r="R4332" t="s">
        <v>90</v>
      </c>
      <c r="S4332" t="s">
        <v>69</v>
      </c>
      <c r="T4332" s="9" t="e">
        <f>VLOOKUP(A4332,Sku_list!$A$1:$D$2667,3,0)</f>
        <v>#N/A</v>
      </c>
      <c r="U4332" s="9" t="e">
        <f>VLOOKUP(A4332,Sku_list!$A$1:$D$2667,4,0)*(F4332/1000000*12)</f>
        <v>#N/A</v>
      </c>
      <c r="V4332" s="9" t="e">
        <f>VLOOKUP(A4332,Sku_list!$A$1:$D$2667,4,0)*(H4332/1000000*12)</f>
        <v>#N/A</v>
      </c>
      <c r="W4332" s="9" t="e">
        <f>VLOOKUP(A4332,Sku_list!$A$1:$D$2667,4,0)*(J4332/1000000*12)</f>
        <v>#N/A</v>
      </c>
      <c r="X4332" s="9" t="e">
        <f>VLOOKUP(A4332,Sku_list!$A$1:$D$2667,4,0)*(L4332/1000000*12)</f>
        <v>#N/A</v>
      </c>
      <c r="Y4332" s="9" t="e">
        <f>VLOOKUP(A4332,Sku_list!$A$1:$E$2667,5,0)*((J4332+F4332)/1000000000)</f>
        <v>#N/A</v>
      </c>
      <c r="AC4332" s="22">
        <f t="shared" ca="1" si="67"/>
        <v>6.6666666666666666E-2</v>
      </c>
    </row>
    <row r="4333" spans="1:29" x14ac:dyDescent="0.35">
      <c r="A4333">
        <v>1611443</v>
      </c>
      <c r="B4333" t="s">
        <v>21</v>
      </c>
      <c r="C4333" t="s">
        <v>148</v>
      </c>
      <c r="D4333">
        <v>0</v>
      </c>
      <c r="E4333">
        <v>498</v>
      </c>
      <c r="F4333">
        <v>0</v>
      </c>
      <c r="G4333">
        <v>168</v>
      </c>
      <c r="H4333">
        <v>120</v>
      </c>
      <c r="I4333">
        <v>0</v>
      </c>
      <c r="J4333">
        <v>894</v>
      </c>
      <c r="K4333">
        <v>870</v>
      </c>
      <c r="L4333">
        <v>1116</v>
      </c>
      <c r="M4333">
        <v>102</v>
      </c>
      <c r="N4333">
        <v>-102</v>
      </c>
      <c r="P4333" s="22">
        <v>0.90860215053763438</v>
      </c>
      <c r="R4333" t="s">
        <v>91</v>
      </c>
      <c r="S4333" t="s">
        <v>85</v>
      </c>
      <c r="T4333" s="9" t="e">
        <f>VLOOKUP(A4333,Sku_list!$A$1:$D$2667,3,0)</f>
        <v>#N/A</v>
      </c>
      <c r="U4333" s="9" t="e">
        <f>VLOOKUP(A4333,Sku_list!$A$1:$D$2667,4,0)*(F4333/1000000*12)</f>
        <v>#N/A</v>
      </c>
      <c r="V4333" s="9" t="e">
        <f>VLOOKUP(A4333,Sku_list!$A$1:$D$2667,4,0)*(H4333/1000000*12)</f>
        <v>#N/A</v>
      </c>
      <c r="W4333" s="9" t="e">
        <f>VLOOKUP(A4333,Sku_list!$A$1:$D$2667,4,0)*(J4333/1000000*12)</f>
        <v>#N/A</v>
      </c>
      <c r="X4333" s="9" t="e">
        <f>VLOOKUP(A4333,Sku_list!$A$1:$D$2667,4,0)*(L4333/1000000*12)</f>
        <v>#N/A</v>
      </c>
      <c r="Y4333" s="9" t="e">
        <f>VLOOKUP(A4333,Sku_list!$A$1:$E$2667,5,0)*((J4333+F4333)/1000000000)</f>
        <v>#N/A</v>
      </c>
      <c r="AC4333" s="22">
        <f t="shared" ca="1" si="67"/>
        <v>6.6666666666666666E-2</v>
      </c>
    </row>
    <row r="4334" spans="1:29" x14ac:dyDescent="0.35">
      <c r="A4334">
        <v>1611443</v>
      </c>
      <c r="B4334" t="s">
        <v>21</v>
      </c>
      <c r="C4334" t="s">
        <v>149</v>
      </c>
      <c r="D4334">
        <v>0</v>
      </c>
      <c r="E4334">
        <v>102</v>
      </c>
      <c r="F4334">
        <v>0</v>
      </c>
      <c r="G4334">
        <v>294</v>
      </c>
      <c r="H4334">
        <v>222</v>
      </c>
      <c r="I4334">
        <v>0</v>
      </c>
      <c r="J4334">
        <v>672</v>
      </c>
      <c r="K4334">
        <v>606</v>
      </c>
      <c r="L4334">
        <v>630</v>
      </c>
      <c r="M4334">
        <v>-264</v>
      </c>
      <c r="N4334">
        <v>264</v>
      </c>
      <c r="P4334" s="22">
        <v>1.4190476190476191</v>
      </c>
      <c r="R4334" t="s">
        <v>92</v>
      </c>
      <c r="S4334" t="s">
        <v>85</v>
      </c>
      <c r="T4334" s="9" t="e">
        <f>VLOOKUP(A4334,Sku_list!$A$1:$D$2667,3,0)</f>
        <v>#N/A</v>
      </c>
      <c r="U4334" s="9" t="e">
        <f>VLOOKUP(A4334,Sku_list!$A$1:$D$2667,4,0)*(F4334/1000000*12)</f>
        <v>#N/A</v>
      </c>
      <c r="V4334" s="9" t="e">
        <f>VLOOKUP(A4334,Sku_list!$A$1:$D$2667,4,0)*(H4334/1000000*12)</f>
        <v>#N/A</v>
      </c>
      <c r="W4334" s="9" t="e">
        <f>VLOOKUP(A4334,Sku_list!$A$1:$D$2667,4,0)*(J4334/1000000*12)</f>
        <v>#N/A</v>
      </c>
      <c r="X4334" s="9" t="e">
        <f>VLOOKUP(A4334,Sku_list!$A$1:$D$2667,4,0)*(L4334/1000000*12)</f>
        <v>#N/A</v>
      </c>
      <c r="Y4334" s="9" t="e">
        <f>VLOOKUP(A4334,Sku_list!$A$1:$E$2667,5,0)*((J4334+F4334)/1000000000)</f>
        <v>#N/A</v>
      </c>
      <c r="AC4334" s="22">
        <f t="shared" ca="1" si="67"/>
        <v>6.6666666666666666E-2</v>
      </c>
    </row>
    <row r="4335" spans="1:29" x14ac:dyDescent="0.35">
      <c r="A4335">
        <v>1611443</v>
      </c>
      <c r="B4335" t="s">
        <v>21</v>
      </c>
      <c r="C4335" t="s">
        <v>150</v>
      </c>
      <c r="D4335">
        <v>0</v>
      </c>
      <c r="E4335">
        <v>504</v>
      </c>
      <c r="F4335">
        <v>462</v>
      </c>
      <c r="G4335">
        <v>270</v>
      </c>
      <c r="H4335">
        <v>258</v>
      </c>
      <c r="I4335">
        <v>0</v>
      </c>
      <c r="J4335">
        <v>900</v>
      </c>
      <c r="K4335">
        <v>1338</v>
      </c>
      <c r="L4335">
        <v>1964</v>
      </c>
      <c r="M4335">
        <v>344</v>
      </c>
      <c r="N4335">
        <v>-344</v>
      </c>
      <c r="P4335" s="22">
        <v>0.82484725050916496</v>
      </c>
      <c r="R4335" t="s">
        <v>93</v>
      </c>
      <c r="S4335" t="s">
        <v>85</v>
      </c>
      <c r="T4335" s="9" t="e">
        <f>VLOOKUP(A4335,Sku_list!$A$1:$D$2667,3,0)</f>
        <v>#N/A</v>
      </c>
      <c r="U4335" s="9" t="e">
        <f>VLOOKUP(A4335,Sku_list!$A$1:$D$2667,4,0)*(F4335/1000000*12)</f>
        <v>#N/A</v>
      </c>
      <c r="V4335" s="9" t="e">
        <f>VLOOKUP(A4335,Sku_list!$A$1:$D$2667,4,0)*(H4335/1000000*12)</f>
        <v>#N/A</v>
      </c>
      <c r="W4335" s="9" t="e">
        <f>VLOOKUP(A4335,Sku_list!$A$1:$D$2667,4,0)*(J4335/1000000*12)</f>
        <v>#N/A</v>
      </c>
      <c r="X4335" s="9" t="e">
        <f>VLOOKUP(A4335,Sku_list!$A$1:$D$2667,4,0)*(L4335/1000000*12)</f>
        <v>#N/A</v>
      </c>
      <c r="Y4335" s="9" t="e">
        <f>VLOOKUP(A4335,Sku_list!$A$1:$E$2667,5,0)*((J4335+F4335)/1000000000)</f>
        <v>#N/A</v>
      </c>
      <c r="AC4335" s="22">
        <f t="shared" ca="1" si="67"/>
        <v>6.6666666666666666E-2</v>
      </c>
    </row>
    <row r="4336" spans="1:29" x14ac:dyDescent="0.35">
      <c r="A4336">
        <v>1611443</v>
      </c>
      <c r="B4336" t="s">
        <v>21</v>
      </c>
      <c r="C4336" t="s">
        <v>151</v>
      </c>
      <c r="D4336">
        <v>0</v>
      </c>
      <c r="E4336">
        <v>72</v>
      </c>
      <c r="F4336">
        <v>6</v>
      </c>
      <c r="G4336">
        <v>211</v>
      </c>
      <c r="H4336">
        <v>151</v>
      </c>
      <c r="I4336">
        <v>0</v>
      </c>
      <c r="J4336">
        <v>41</v>
      </c>
      <c r="K4336">
        <v>47</v>
      </c>
      <c r="L4336">
        <v>600</v>
      </c>
      <c r="M4336">
        <v>402</v>
      </c>
      <c r="N4336">
        <v>-402</v>
      </c>
      <c r="P4336" s="22">
        <v>0.33</v>
      </c>
      <c r="R4336" t="s">
        <v>94</v>
      </c>
      <c r="S4336" t="s">
        <v>83</v>
      </c>
      <c r="T4336" s="9" t="e">
        <f>VLOOKUP(A4336,Sku_list!$A$1:$D$2667,3,0)</f>
        <v>#N/A</v>
      </c>
      <c r="U4336" s="9" t="e">
        <f>VLOOKUP(A4336,Sku_list!$A$1:$D$2667,4,0)*(F4336/1000000*12)</f>
        <v>#N/A</v>
      </c>
      <c r="V4336" s="9" t="e">
        <f>VLOOKUP(A4336,Sku_list!$A$1:$D$2667,4,0)*(H4336/1000000*12)</f>
        <v>#N/A</v>
      </c>
      <c r="W4336" s="9" t="e">
        <f>VLOOKUP(A4336,Sku_list!$A$1:$D$2667,4,0)*(J4336/1000000*12)</f>
        <v>#N/A</v>
      </c>
      <c r="X4336" s="9" t="e">
        <f>VLOOKUP(A4336,Sku_list!$A$1:$D$2667,4,0)*(L4336/1000000*12)</f>
        <v>#N/A</v>
      </c>
      <c r="Y4336" s="9" t="e">
        <f>VLOOKUP(A4336,Sku_list!$A$1:$E$2667,5,0)*((J4336+F4336)/1000000000)</f>
        <v>#N/A</v>
      </c>
      <c r="AC4336" s="22">
        <f t="shared" ca="1" si="67"/>
        <v>6.6666666666666666E-2</v>
      </c>
    </row>
    <row r="4337" spans="1:29" x14ac:dyDescent="0.35">
      <c r="A4337">
        <v>1611443</v>
      </c>
      <c r="B4337" t="s">
        <v>21</v>
      </c>
      <c r="C4337" t="s">
        <v>152</v>
      </c>
      <c r="D4337">
        <v>0</v>
      </c>
      <c r="E4337">
        <v>30</v>
      </c>
      <c r="F4337">
        <v>0</v>
      </c>
      <c r="G4337">
        <v>174</v>
      </c>
      <c r="H4337">
        <v>30</v>
      </c>
      <c r="I4337">
        <v>0</v>
      </c>
      <c r="J4337">
        <v>0</v>
      </c>
      <c r="K4337">
        <v>24</v>
      </c>
      <c r="L4337">
        <v>200</v>
      </c>
      <c r="M4337">
        <v>170</v>
      </c>
      <c r="N4337">
        <v>-170</v>
      </c>
      <c r="P4337" s="22">
        <v>0.15</v>
      </c>
      <c r="R4337" t="s">
        <v>95</v>
      </c>
      <c r="S4337" t="s">
        <v>83</v>
      </c>
      <c r="T4337" s="9" t="e">
        <f>VLOOKUP(A4337,Sku_list!$A$1:$D$2667,3,0)</f>
        <v>#N/A</v>
      </c>
      <c r="U4337" s="9" t="e">
        <f>VLOOKUP(A4337,Sku_list!$A$1:$D$2667,4,0)*(F4337/1000000*12)</f>
        <v>#N/A</v>
      </c>
      <c r="V4337" s="9" t="e">
        <f>VLOOKUP(A4337,Sku_list!$A$1:$D$2667,4,0)*(H4337/1000000*12)</f>
        <v>#N/A</v>
      </c>
      <c r="W4337" s="9" t="e">
        <f>VLOOKUP(A4337,Sku_list!$A$1:$D$2667,4,0)*(J4337/1000000*12)</f>
        <v>#N/A</v>
      </c>
      <c r="X4337" s="9" t="e">
        <f>VLOOKUP(A4337,Sku_list!$A$1:$D$2667,4,0)*(L4337/1000000*12)</f>
        <v>#N/A</v>
      </c>
      <c r="Y4337" s="9" t="e">
        <f>VLOOKUP(A4337,Sku_list!$A$1:$E$2667,5,0)*((J4337+F4337)/1000000000)</f>
        <v>#N/A</v>
      </c>
      <c r="AC4337" s="22">
        <f t="shared" ca="1" si="67"/>
        <v>6.6666666666666666E-2</v>
      </c>
    </row>
    <row r="4338" spans="1:29" x14ac:dyDescent="0.35">
      <c r="A4338">
        <v>1611443</v>
      </c>
      <c r="B4338" t="s">
        <v>21</v>
      </c>
      <c r="C4338" t="s">
        <v>153</v>
      </c>
      <c r="D4338">
        <v>0</v>
      </c>
      <c r="E4338">
        <v>0</v>
      </c>
      <c r="F4338">
        <v>0</v>
      </c>
      <c r="G4338">
        <v>0</v>
      </c>
      <c r="H4338">
        <v>0</v>
      </c>
      <c r="I4338">
        <v>0</v>
      </c>
      <c r="J4338">
        <v>0</v>
      </c>
      <c r="K4338">
        <v>0</v>
      </c>
      <c r="L4338">
        <v>0</v>
      </c>
      <c r="M4338">
        <v>0</v>
      </c>
      <c r="N4338">
        <v>0</v>
      </c>
      <c r="P4338" s="22" t="s">
        <v>34</v>
      </c>
      <c r="R4338" t="s">
        <v>189</v>
      </c>
      <c r="S4338" t="s">
        <v>190</v>
      </c>
      <c r="T4338" s="9" t="e">
        <f>VLOOKUP(A4338,Sku_list!$A$1:$D$2667,3,0)</f>
        <v>#N/A</v>
      </c>
      <c r="U4338" s="9" t="e">
        <f>VLOOKUP(A4338,Sku_list!$A$1:$D$2667,4,0)*(F4338/1000000*12)</f>
        <v>#N/A</v>
      </c>
      <c r="V4338" s="9" t="e">
        <f>VLOOKUP(A4338,Sku_list!$A$1:$D$2667,4,0)*(H4338/1000000*12)</f>
        <v>#N/A</v>
      </c>
      <c r="W4338" s="9" t="e">
        <f>VLOOKUP(A4338,Sku_list!$A$1:$D$2667,4,0)*(J4338/1000000*12)</f>
        <v>#N/A</v>
      </c>
      <c r="X4338" s="9" t="e">
        <f>VLOOKUP(A4338,Sku_list!$A$1:$D$2667,4,0)*(L4338/1000000*12)</f>
        <v>#N/A</v>
      </c>
      <c r="Y4338" s="9" t="e">
        <f>VLOOKUP(A4338,Sku_list!$A$1:$E$2667,5,0)*((J4338+F4338)/1000000000)</f>
        <v>#N/A</v>
      </c>
      <c r="AC4338" s="22">
        <f t="shared" ca="1" si="67"/>
        <v>6.6666666666666666E-2</v>
      </c>
    </row>
    <row r="4339" spans="1:29" x14ac:dyDescent="0.35">
      <c r="A4339">
        <v>1611443</v>
      </c>
      <c r="B4339" t="s">
        <v>21</v>
      </c>
      <c r="C4339" t="s">
        <v>154</v>
      </c>
      <c r="D4339">
        <v>0</v>
      </c>
      <c r="E4339">
        <v>0</v>
      </c>
      <c r="F4339">
        <v>0</v>
      </c>
      <c r="G4339">
        <v>504</v>
      </c>
      <c r="H4339">
        <v>480</v>
      </c>
      <c r="I4339">
        <v>0</v>
      </c>
      <c r="J4339">
        <v>12</v>
      </c>
      <c r="K4339">
        <v>0</v>
      </c>
      <c r="L4339">
        <v>539</v>
      </c>
      <c r="M4339">
        <v>47</v>
      </c>
      <c r="N4339">
        <v>-47</v>
      </c>
      <c r="P4339" s="22">
        <v>0.91280148423005569</v>
      </c>
      <c r="R4339" t="s">
        <v>96</v>
      </c>
      <c r="S4339" t="s">
        <v>72</v>
      </c>
      <c r="T4339" s="9" t="e">
        <f>VLOOKUP(A4339,Sku_list!$A$1:$D$2667,3,0)</f>
        <v>#N/A</v>
      </c>
      <c r="U4339" s="9" t="e">
        <f>VLOOKUP(A4339,Sku_list!$A$1:$D$2667,4,0)*(F4339/1000000*12)</f>
        <v>#N/A</v>
      </c>
      <c r="V4339" s="9" t="e">
        <f>VLOOKUP(A4339,Sku_list!$A$1:$D$2667,4,0)*(H4339/1000000*12)</f>
        <v>#N/A</v>
      </c>
      <c r="W4339" s="9" t="e">
        <f>VLOOKUP(A4339,Sku_list!$A$1:$D$2667,4,0)*(J4339/1000000*12)</f>
        <v>#N/A</v>
      </c>
      <c r="X4339" s="9" t="e">
        <f>VLOOKUP(A4339,Sku_list!$A$1:$D$2667,4,0)*(L4339/1000000*12)</f>
        <v>#N/A</v>
      </c>
      <c r="Y4339" s="9" t="e">
        <f>VLOOKUP(A4339,Sku_list!$A$1:$E$2667,5,0)*((J4339+F4339)/1000000000)</f>
        <v>#N/A</v>
      </c>
      <c r="AC4339" s="22">
        <f t="shared" ca="1" si="67"/>
        <v>6.6666666666666666E-2</v>
      </c>
    </row>
    <row r="4340" spans="1:29" x14ac:dyDescent="0.35">
      <c r="A4340">
        <v>1611443</v>
      </c>
      <c r="B4340" t="s">
        <v>21</v>
      </c>
      <c r="C4340" t="s">
        <v>155</v>
      </c>
      <c r="D4340">
        <v>0</v>
      </c>
      <c r="E4340">
        <v>30</v>
      </c>
      <c r="F4340">
        <v>0</v>
      </c>
      <c r="G4340">
        <v>306</v>
      </c>
      <c r="H4340">
        <v>258</v>
      </c>
      <c r="I4340">
        <v>0</v>
      </c>
      <c r="J4340">
        <v>246</v>
      </c>
      <c r="K4340">
        <v>240</v>
      </c>
      <c r="L4340">
        <v>968</v>
      </c>
      <c r="M4340">
        <v>464</v>
      </c>
      <c r="N4340">
        <v>-464</v>
      </c>
      <c r="P4340" s="22">
        <v>0.52066115702479343</v>
      </c>
      <c r="R4340" t="s">
        <v>97</v>
      </c>
      <c r="S4340" t="s">
        <v>72</v>
      </c>
      <c r="T4340" s="9" t="e">
        <f>VLOOKUP(A4340,Sku_list!$A$1:$D$2667,3,0)</f>
        <v>#N/A</v>
      </c>
      <c r="U4340" s="9" t="e">
        <f>VLOOKUP(A4340,Sku_list!$A$1:$D$2667,4,0)*(F4340/1000000*12)</f>
        <v>#N/A</v>
      </c>
      <c r="V4340" s="9" t="e">
        <f>VLOOKUP(A4340,Sku_list!$A$1:$D$2667,4,0)*(H4340/1000000*12)</f>
        <v>#N/A</v>
      </c>
      <c r="W4340" s="9" t="e">
        <f>VLOOKUP(A4340,Sku_list!$A$1:$D$2667,4,0)*(J4340/1000000*12)</f>
        <v>#N/A</v>
      </c>
      <c r="X4340" s="9" t="e">
        <f>VLOOKUP(A4340,Sku_list!$A$1:$D$2667,4,0)*(L4340/1000000*12)</f>
        <v>#N/A</v>
      </c>
      <c r="Y4340" s="9" t="e">
        <f>VLOOKUP(A4340,Sku_list!$A$1:$E$2667,5,0)*((J4340+F4340)/1000000000)</f>
        <v>#N/A</v>
      </c>
      <c r="AC4340" s="22">
        <f t="shared" ca="1" si="67"/>
        <v>6.6666666666666666E-2</v>
      </c>
    </row>
    <row r="4341" spans="1:29" x14ac:dyDescent="0.35">
      <c r="A4341">
        <v>1611443</v>
      </c>
      <c r="B4341" t="s">
        <v>21</v>
      </c>
      <c r="C4341" t="s">
        <v>156</v>
      </c>
      <c r="D4341">
        <v>0</v>
      </c>
      <c r="E4341">
        <v>0</v>
      </c>
      <c r="F4341">
        <v>0</v>
      </c>
      <c r="G4341">
        <v>0</v>
      </c>
      <c r="H4341">
        <v>0</v>
      </c>
      <c r="I4341">
        <v>0</v>
      </c>
      <c r="J4341">
        <v>0</v>
      </c>
      <c r="K4341">
        <v>0</v>
      </c>
      <c r="L4341">
        <v>0</v>
      </c>
      <c r="M4341">
        <v>0</v>
      </c>
      <c r="N4341">
        <v>0</v>
      </c>
      <c r="P4341" s="22" t="s">
        <v>34</v>
      </c>
      <c r="R4341" t="s">
        <v>38</v>
      </c>
      <c r="S4341" t="s">
        <v>69</v>
      </c>
      <c r="T4341" s="9" t="e">
        <f>VLOOKUP(A4341,Sku_list!$A$1:$D$2667,3,0)</f>
        <v>#N/A</v>
      </c>
      <c r="U4341" s="9" t="e">
        <f>VLOOKUP(A4341,Sku_list!$A$1:$D$2667,4,0)*(F4341/1000000*12)</f>
        <v>#N/A</v>
      </c>
      <c r="V4341" s="9" t="e">
        <f>VLOOKUP(A4341,Sku_list!$A$1:$D$2667,4,0)*(H4341/1000000*12)</f>
        <v>#N/A</v>
      </c>
      <c r="W4341" s="9" t="e">
        <f>VLOOKUP(A4341,Sku_list!$A$1:$D$2667,4,0)*(J4341/1000000*12)</f>
        <v>#N/A</v>
      </c>
      <c r="X4341" s="9" t="e">
        <f>VLOOKUP(A4341,Sku_list!$A$1:$D$2667,4,0)*(L4341/1000000*12)</f>
        <v>#N/A</v>
      </c>
      <c r="Y4341" s="9" t="e">
        <f>VLOOKUP(A4341,Sku_list!$A$1:$E$2667,5,0)*((J4341+F4341)/1000000000)</f>
        <v>#N/A</v>
      </c>
      <c r="AC4341" s="22">
        <f t="shared" ca="1" si="67"/>
        <v>6.6666666666666666E-2</v>
      </c>
    </row>
    <row r="4342" spans="1:29" x14ac:dyDescent="0.35">
      <c r="A4342">
        <v>1611443</v>
      </c>
      <c r="B4342" t="s">
        <v>21</v>
      </c>
      <c r="C4342" t="s">
        <v>157</v>
      </c>
      <c r="D4342">
        <v>0</v>
      </c>
      <c r="E4342">
        <v>0</v>
      </c>
      <c r="F4342">
        <v>0</v>
      </c>
      <c r="G4342">
        <v>102</v>
      </c>
      <c r="H4342">
        <v>84</v>
      </c>
      <c r="I4342">
        <v>0</v>
      </c>
      <c r="J4342">
        <v>210</v>
      </c>
      <c r="K4342">
        <v>204</v>
      </c>
      <c r="L4342">
        <v>692</v>
      </c>
      <c r="M4342">
        <v>398</v>
      </c>
      <c r="N4342">
        <v>-398</v>
      </c>
      <c r="P4342" s="22">
        <v>0.42485549132947975</v>
      </c>
      <c r="R4342" t="s">
        <v>98</v>
      </c>
      <c r="S4342" t="s">
        <v>72</v>
      </c>
      <c r="T4342" s="9" t="e">
        <f>VLOOKUP(A4342,Sku_list!$A$1:$D$2667,3,0)</f>
        <v>#N/A</v>
      </c>
      <c r="U4342" s="9" t="e">
        <f>VLOOKUP(A4342,Sku_list!$A$1:$D$2667,4,0)*(F4342/1000000*12)</f>
        <v>#N/A</v>
      </c>
      <c r="V4342" s="9" t="e">
        <f>VLOOKUP(A4342,Sku_list!$A$1:$D$2667,4,0)*(H4342/1000000*12)</f>
        <v>#N/A</v>
      </c>
      <c r="W4342" s="9" t="e">
        <f>VLOOKUP(A4342,Sku_list!$A$1:$D$2667,4,0)*(J4342/1000000*12)</f>
        <v>#N/A</v>
      </c>
      <c r="X4342" s="9" t="e">
        <f>VLOOKUP(A4342,Sku_list!$A$1:$D$2667,4,0)*(L4342/1000000*12)</f>
        <v>#N/A</v>
      </c>
      <c r="Y4342" s="9" t="e">
        <f>VLOOKUP(A4342,Sku_list!$A$1:$E$2667,5,0)*((J4342+F4342)/1000000000)</f>
        <v>#N/A</v>
      </c>
      <c r="AC4342" s="22">
        <f t="shared" ca="1" si="67"/>
        <v>6.6666666666666666E-2</v>
      </c>
    </row>
    <row r="4343" spans="1:29" x14ac:dyDescent="0.35">
      <c r="A4343">
        <v>1611443</v>
      </c>
      <c r="B4343" t="s">
        <v>21</v>
      </c>
      <c r="C4343" t="s">
        <v>158</v>
      </c>
      <c r="D4343">
        <v>0</v>
      </c>
      <c r="E4343">
        <v>90</v>
      </c>
      <c r="F4343">
        <v>0</v>
      </c>
      <c r="G4343">
        <v>48</v>
      </c>
      <c r="H4343">
        <v>24</v>
      </c>
      <c r="I4343">
        <v>0</v>
      </c>
      <c r="J4343">
        <v>96</v>
      </c>
      <c r="K4343">
        <v>84</v>
      </c>
      <c r="L4343">
        <v>124</v>
      </c>
      <c r="M4343">
        <v>4</v>
      </c>
      <c r="N4343">
        <v>-4</v>
      </c>
      <c r="P4343" s="22">
        <v>0.967741935483871</v>
      </c>
      <c r="R4343" t="s">
        <v>99</v>
      </c>
      <c r="S4343" t="s">
        <v>69</v>
      </c>
      <c r="T4343" s="9" t="e">
        <f>VLOOKUP(A4343,Sku_list!$A$1:$D$2667,3,0)</f>
        <v>#N/A</v>
      </c>
      <c r="U4343" s="9" t="e">
        <f>VLOOKUP(A4343,Sku_list!$A$1:$D$2667,4,0)*(F4343/1000000*12)</f>
        <v>#N/A</v>
      </c>
      <c r="V4343" s="9" t="e">
        <f>VLOOKUP(A4343,Sku_list!$A$1:$D$2667,4,0)*(H4343/1000000*12)</f>
        <v>#N/A</v>
      </c>
      <c r="W4343" s="9" t="e">
        <f>VLOOKUP(A4343,Sku_list!$A$1:$D$2667,4,0)*(J4343/1000000*12)</f>
        <v>#N/A</v>
      </c>
      <c r="X4343" s="9" t="e">
        <f>VLOOKUP(A4343,Sku_list!$A$1:$D$2667,4,0)*(L4343/1000000*12)</f>
        <v>#N/A</v>
      </c>
      <c r="Y4343" s="9" t="e">
        <f>VLOOKUP(A4343,Sku_list!$A$1:$E$2667,5,0)*((J4343+F4343)/1000000000)</f>
        <v>#N/A</v>
      </c>
      <c r="AC4343" s="22">
        <f t="shared" ca="1" si="67"/>
        <v>6.6666666666666666E-2</v>
      </c>
    </row>
    <row r="4344" spans="1:29" x14ac:dyDescent="0.35">
      <c r="A4344">
        <v>1611443</v>
      </c>
      <c r="B4344" t="s">
        <v>21</v>
      </c>
      <c r="C4344" t="s">
        <v>159</v>
      </c>
      <c r="D4344">
        <v>0</v>
      </c>
      <c r="E4344">
        <v>30</v>
      </c>
      <c r="F4344">
        <v>0</v>
      </c>
      <c r="G4344">
        <v>438</v>
      </c>
      <c r="H4344">
        <v>234</v>
      </c>
      <c r="I4344">
        <v>0</v>
      </c>
      <c r="J4344">
        <v>768</v>
      </c>
      <c r="K4344">
        <v>768</v>
      </c>
      <c r="L4344">
        <v>1700</v>
      </c>
      <c r="M4344">
        <v>698</v>
      </c>
      <c r="N4344">
        <v>-698</v>
      </c>
      <c r="P4344" s="22">
        <v>0.5894117647058823</v>
      </c>
      <c r="R4344" t="s">
        <v>100</v>
      </c>
      <c r="S4344" t="s">
        <v>72</v>
      </c>
      <c r="T4344" s="9" t="e">
        <f>VLOOKUP(A4344,Sku_list!$A$1:$D$2667,3,0)</f>
        <v>#N/A</v>
      </c>
      <c r="U4344" s="9" t="e">
        <f>VLOOKUP(A4344,Sku_list!$A$1:$D$2667,4,0)*(F4344/1000000*12)</f>
        <v>#N/A</v>
      </c>
      <c r="V4344" s="9" t="e">
        <f>VLOOKUP(A4344,Sku_list!$A$1:$D$2667,4,0)*(H4344/1000000*12)</f>
        <v>#N/A</v>
      </c>
      <c r="W4344" s="9" t="e">
        <f>VLOOKUP(A4344,Sku_list!$A$1:$D$2667,4,0)*(J4344/1000000*12)</f>
        <v>#N/A</v>
      </c>
      <c r="X4344" s="9" t="e">
        <f>VLOOKUP(A4344,Sku_list!$A$1:$D$2667,4,0)*(L4344/1000000*12)</f>
        <v>#N/A</v>
      </c>
      <c r="Y4344" s="9" t="e">
        <f>VLOOKUP(A4344,Sku_list!$A$1:$E$2667,5,0)*((J4344+F4344)/1000000000)</f>
        <v>#N/A</v>
      </c>
      <c r="AC4344" s="22">
        <f t="shared" ca="1" si="67"/>
        <v>6.6666666666666666E-2</v>
      </c>
    </row>
    <row r="4345" spans="1:29" x14ac:dyDescent="0.35">
      <c r="A4345">
        <v>1611443</v>
      </c>
      <c r="B4345" t="s">
        <v>21</v>
      </c>
      <c r="C4345" t="s">
        <v>160</v>
      </c>
      <c r="D4345">
        <v>0</v>
      </c>
      <c r="E4345">
        <v>0</v>
      </c>
      <c r="F4345">
        <v>0</v>
      </c>
      <c r="G4345">
        <v>570</v>
      </c>
      <c r="H4345">
        <v>522</v>
      </c>
      <c r="I4345">
        <v>0</v>
      </c>
      <c r="J4345">
        <v>192</v>
      </c>
      <c r="K4345">
        <v>168</v>
      </c>
      <c r="L4345">
        <v>1270</v>
      </c>
      <c r="M4345">
        <v>556</v>
      </c>
      <c r="N4345">
        <v>-556</v>
      </c>
      <c r="P4345" s="22">
        <v>0.5622047244094488</v>
      </c>
      <c r="R4345" t="s">
        <v>101</v>
      </c>
      <c r="S4345" t="s">
        <v>69</v>
      </c>
      <c r="T4345" s="9" t="e">
        <f>VLOOKUP(A4345,Sku_list!$A$1:$D$2667,3,0)</f>
        <v>#N/A</v>
      </c>
      <c r="U4345" s="9" t="e">
        <f>VLOOKUP(A4345,Sku_list!$A$1:$D$2667,4,0)*(F4345/1000000*12)</f>
        <v>#N/A</v>
      </c>
      <c r="V4345" s="9" t="e">
        <f>VLOOKUP(A4345,Sku_list!$A$1:$D$2667,4,0)*(H4345/1000000*12)</f>
        <v>#N/A</v>
      </c>
      <c r="W4345" s="9" t="e">
        <f>VLOOKUP(A4345,Sku_list!$A$1:$D$2667,4,0)*(J4345/1000000*12)</f>
        <v>#N/A</v>
      </c>
      <c r="X4345" s="9" t="e">
        <f>VLOOKUP(A4345,Sku_list!$A$1:$D$2667,4,0)*(L4345/1000000*12)</f>
        <v>#N/A</v>
      </c>
      <c r="Y4345" s="9" t="e">
        <f>VLOOKUP(A4345,Sku_list!$A$1:$E$2667,5,0)*((J4345+F4345)/1000000000)</f>
        <v>#N/A</v>
      </c>
      <c r="AC4345" s="22">
        <f t="shared" ca="1" si="67"/>
        <v>6.6666666666666666E-2</v>
      </c>
    </row>
    <row r="4346" spans="1:29" x14ac:dyDescent="0.35">
      <c r="A4346">
        <v>1611443</v>
      </c>
      <c r="B4346" t="s">
        <v>21</v>
      </c>
      <c r="C4346" t="s">
        <v>161</v>
      </c>
      <c r="D4346">
        <v>0</v>
      </c>
      <c r="E4346">
        <v>14154</v>
      </c>
      <c r="F4346">
        <v>6792</v>
      </c>
      <c r="G4346">
        <v>1296</v>
      </c>
      <c r="H4346">
        <v>1290</v>
      </c>
      <c r="I4346">
        <v>0</v>
      </c>
      <c r="J4346">
        <v>11076</v>
      </c>
      <c r="K4346">
        <v>17868</v>
      </c>
      <c r="L4346">
        <v>750</v>
      </c>
      <c r="M4346">
        <v>-18408</v>
      </c>
      <c r="N4346">
        <v>18408</v>
      </c>
      <c r="P4346" s="22">
        <v>25.544</v>
      </c>
      <c r="R4346" t="s">
        <v>102</v>
      </c>
      <c r="S4346" t="s">
        <v>306</v>
      </c>
      <c r="T4346" s="9" t="e">
        <f>VLOOKUP(A4346,Sku_list!$A$1:$D$2667,3,0)</f>
        <v>#N/A</v>
      </c>
      <c r="U4346" s="9" t="e">
        <f>VLOOKUP(A4346,Sku_list!$A$1:$D$2667,4,0)*(F4346/1000000*12)</f>
        <v>#N/A</v>
      </c>
      <c r="V4346" s="9" t="e">
        <f>VLOOKUP(A4346,Sku_list!$A$1:$D$2667,4,0)*(H4346/1000000*12)</f>
        <v>#N/A</v>
      </c>
      <c r="W4346" s="9" t="e">
        <f>VLOOKUP(A4346,Sku_list!$A$1:$D$2667,4,0)*(J4346/1000000*12)</f>
        <v>#N/A</v>
      </c>
      <c r="X4346" s="9" t="e">
        <f>VLOOKUP(A4346,Sku_list!$A$1:$D$2667,4,0)*(L4346/1000000*12)</f>
        <v>#N/A</v>
      </c>
      <c r="Y4346" s="9" t="e">
        <f>VLOOKUP(A4346,Sku_list!$A$1:$E$2667,5,0)*((J4346+F4346)/1000000000)</f>
        <v>#N/A</v>
      </c>
      <c r="AC4346" s="22">
        <f t="shared" ca="1" si="67"/>
        <v>6.6666666666666666E-2</v>
      </c>
    </row>
    <row r="4347" spans="1:29" x14ac:dyDescent="0.35">
      <c r="A4347">
        <v>1611443</v>
      </c>
      <c r="B4347" t="s">
        <v>21</v>
      </c>
      <c r="C4347" t="s">
        <v>162</v>
      </c>
      <c r="D4347">
        <v>0</v>
      </c>
      <c r="E4347">
        <v>180</v>
      </c>
      <c r="F4347">
        <v>0</v>
      </c>
      <c r="G4347">
        <v>150</v>
      </c>
      <c r="H4347">
        <v>132</v>
      </c>
      <c r="I4347">
        <v>0</v>
      </c>
      <c r="J4347">
        <v>48</v>
      </c>
      <c r="K4347">
        <v>42</v>
      </c>
      <c r="L4347">
        <v>276</v>
      </c>
      <c r="M4347">
        <v>96</v>
      </c>
      <c r="N4347">
        <v>-96</v>
      </c>
      <c r="P4347" s="22">
        <v>0.65217391304347827</v>
      </c>
      <c r="R4347" t="s">
        <v>103</v>
      </c>
      <c r="S4347" t="s">
        <v>69</v>
      </c>
      <c r="T4347" s="9" t="e">
        <f>VLOOKUP(A4347,Sku_list!$A$1:$D$2667,3,0)</f>
        <v>#N/A</v>
      </c>
      <c r="U4347" s="9" t="e">
        <f>VLOOKUP(A4347,Sku_list!$A$1:$D$2667,4,0)*(F4347/1000000*12)</f>
        <v>#N/A</v>
      </c>
      <c r="V4347" s="9" t="e">
        <f>VLOOKUP(A4347,Sku_list!$A$1:$D$2667,4,0)*(H4347/1000000*12)</f>
        <v>#N/A</v>
      </c>
      <c r="W4347" s="9" t="e">
        <f>VLOOKUP(A4347,Sku_list!$A$1:$D$2667,4,0)*(J4347/1000000*12)</f>
        <v>#N/A</v>
      </c>
      <c r="X4347" s="9" t="e">
        <f>VLOOKUP(A4347,Sku_list!$A$1:$D$2667,4,0)*(L4347/1000000*12)</f>
        <v>#N/A</v>
      </c>
      <c r="Y4347" s="9" t="e">
        <f>VLOOKUP(A4347,Sku_list!$A$1:$E$2667,5,0)*((J4347+F4347)/1000000000)</f>
        <v>#N/A</v>
      </c>
      <c r="AC4347" s="22">
        <f t="shared" ca="1" si="67"/>
        <v>6.6666666666666666E-2</v>
      </c>
    </row>
    <row r="4348" spans="1:29" x14ac:dyDescent="0.35">
      <c r="A4348">
        <v>1611443</v>
      </c>
      <c r="B4348" t="s">
        <v>21</v>
      </c>
      <c r="C4348" t="s">
        <v>164</v>
      </c>
      <c r="D4348">
        <v>0</v>
      </c>
      <c r="E4348">
        <v>0</v>
      </c>
      <c r="F4348">
        <v>0</v>
      </c>
      <c r="G4348">
        <v>30</v>
      </c>
      <c r="H4348">
        <v>30</v>
      </c>
      <c r="I4348">
        <v>0</v>
      </c>
      <c r="J4348">
        <v>24</v>
      </c>
      <c r="K4348">
        <v>24</v>
      </c>
      <c r="L4348">
        <v>66</v>
      </c>
      <c r="M4348">
        <v>12</v>
      </c>
      <c r="N4348">
        <v>-12</v>
      </c>
      <c r="P4348" s="22">
        <v>0.81818181818181823</v>
      </c>
      <c r="R4348" t="s">
        <v>104</v>
      </c>
      <c r="S4348" t="s">
        <v>69</v>
      </c>
      <c r="T4348" s="9" t="e">
        <f>VLOOKUP(A4348,Sku_list!$A$1:$D$2667,3,0)</f>
        <v>#N/A</v>
      </c>
      <c r="U4348" s="9" t="e">
        <f>VLOOKUP(A4348,Sku_list!$A$1:$D$2667,4,0)*(F4348/1000000*12)</f>
        <v>#N/A</v>
      </c>
      <c r="V4348" s="9" t="e">
        <f>VLOOKUP(A4348,Sku_list!$A$1:$D$2667,4,0)*(H4348/1000000*12)</f>
        <v>#N/A</v>
      </c>
      <c r="W4348" s="9" t="e">
        <f>VLOOKUP(A4348,Sku_list!$A$1:$D$2667,4,0)*(J4348/1000000*12)</f>
        <v>#N/A</v>
      </c>
      <c r="X4348" s="9" t="e">
        <f>VLOOKUP(A4348,Sku_list!$A$1:$D$2667,4,0)*(L4348/1000000*12)</f>
        <v>#N/A</v>
      </c>
      <c r="Y4348" s="9" t="e">
        <f>VLOOKUP(A4348,Sku_list!$A$1:$E$2667,5,0)*((J4348+F4348)/1000000000)</f>
        <v>#N/A</v>
      </c>
      <c r="AC4348" s="22">
        <f t="shared" ca="1" si="67"/>
        <v>6.6666666666666666E-2</v>
      </c>
    </row>
    <row r="4349" spans="1:29" x14ac:dyDescent="0.35">
      <c r="A4349">
        <v>1611443</v>
      </c>
      <c r="B4349" t="s">
        <v>21</v>
      </c>
      <c r="C4349" t="s">
        <v>165</v>
      </c>
      <c r="D4349">
        <v>0</v>
      </c>
      <c r="E4349">
        <v>0</v>
      </c>
      <c r="F4349">
        <v>6</v>
      </c>
      <c r="G4349">
        <v>0</v>
      </c>
      <c r="H4349">
        <v>0</v>
      </c>
      <c r="I4349">
        <v>0</v>
      </c>
      <c r="J4349">
        <v>6</v>
      </c>
      <c r="K4349">
        <v>12</v>
      </c>
      <c r="L4349">
        <v>0</v>
      </c>
      <c r="M4349">
        <v>-12</v>
      </c>
      <c r="N4349">
        <v>12</v>
      </c>
      <c r="P4349" s="22" t="s">
        <v>34</v>
      </c>
      <c r="R4349" t="s">
        <v>105</v>
      </c>
      <c r="S4349" t="s">
        <v>83</v>
      </c>
      <c r="T4349" s="9" t="e">
        <f>VLOOKUP(A4349,Sku_list!$A$1:$D$2667,3,0)</f>
        <v>#N/A</v>
      </c>
      <c r="U4349" s="9" t="e">
        <f>VLOOKUP(A4349,Sku_list!$A$1:$D$2667,4,0)*(F4349/1000000*12)</f>
        <v>#N/A</v>
      </c>
      <c r="V4349" s="9" t="e">
        <f>VLOOKUP(A4349,Sku_list!$A$1:$D$2667,4,0)*(H4349/1000000*12)</f>
        <v>#N/A</v>
      </c>
      <c r="W4349" s="9" t="e">
        <f>VLOOKUP(A4349,Sku_list!$A$1:$D$2667,4,0)*(J4349/1000000*12)</f>
        <v>#N/A</v>
      </c>
      <c r="X4349" s="9" t="e">
        <f>VLOOKUP(A4349,Sku_list!$A$1:$D$2667,4,0)*(L4349/1000000*12)</f>
        <v>#N/A</v>
      </c>
      <c r="Y4349" s="9" t="e">
        <f>VLOOKUP(A4349,Sku_list!$A$1:$E$2667,5,0)*((J4349+F4349)/1000000000)</f>
        <v>#N/A</v>
      </c>
      <c r="AC4349" s="22">
        <f t="shared" ca="1" si="67"/>
        <v>6.6666666666666666E-2</v>
      </c>
    </row>
    <row r="4350" spans="1:29" x14ac:dyDescent="0.35">
      <c r="A4350">
        <v>1611443</v>
      </c>
      <c r="B4350" t="s">
        <v>21</v>
      </c>
      <c r="C4350" t="s">
        <v>163</v>
      </c>
      <c r="D4350">
        <v>0</v>
      </c>
      <c r="E4350">
        <v>0</v>
      </c>
      <c r="F4350">
        <v>0</v>
      </c>
      <c r="G4350">
        <v>300</v>
      </c>
      <c r="H4350">
        <v>246</v>
      </c>
      <c r="I4350">
        <v>0</v>
      </c>
      <c r="J4350">
        <v>413</v>
      </c>
      <c r="K4350">
        <v>389</v>
      </c>
      <c r="L4350">
        <v>342</v>
      </c>
      <c r="M4350">
        <v>-317</v>
      </c>
      <c r="N4350">
        <v>317</v>
      </c>
      <c r="P4350" s="22">
        <v>1.9269005847953216</v>
      </c>
      <c r="R4350" t="s">
        <v>117</v>
      </c>
      <c r="S4350" t="s">
        <v>83</v>
      </c>
      <c r="T4350" s="9" t="e">
        <f>VLOOKUP(A4350,Sku_list!$A$1:$D$2667,3,0)</f>
        <v>#N/A</v>
      </c>
      <c r="U4350" s="9" t="e">
        <f>VLOOKUP(A4350,Sku_list!$A$1:$D$2667,4,0)*(F4350/1000000*12)</f>
        <v>#N/A</v>
      </c>
      <c r="V4350" s="9" t="e">
        <f>VLOOKUP(A4350,Sku_list!$A$1:$D$2667,4,0)*(H4350/1000000*12)</f>
        <v>#N/A</v>
      </c>
      <c r="W4350" s="9" t="e">
        <f>VLOOKUP(A4350,Sku_list!$A$1:$D$2667,4,0)*(J4350/1000000*12)</f>
        <v>#N/A</v>
      </c>
      <c r="X4350" s="9" t="e">
        <f>VLOOKUP(A4350,Sku_list!$A$1:$D$2667,4,0)*(L4350/1000000*12)</f>
        <v>#N/A</v>
      </c>
      <c r="Y4350" s="9" t="e">
        <f>VLOOKUP(A4350,Sku_list!$A$1:$E$2667,5,0)*((J4350+F4350)/1000000000)</f>
        <v>#N/A</v>
      </c>
      <c r="AC4350" s="22">
        <f t="shared" ca="1" si="67"/>
        <v>6.6666666666666666E-2</v>
      </c>
    </row>
    <row r="4351" spans="1:29" x14ac:dyDescent="0.35">
      <c r="A4351">
        <v>1611443</v>
      </c>
      <c r="B4351" t="s">
        <v>21</v>
      </c>
      <c r="C4351" t="s">
        <v>166</v>
      </c>
      <c r="D4351">
        <v>0</v>
      </c>
      <c r="E4351">
        <v>66</v>
      </c>
      <c r="F4351">
        <v>0</v>
      </c>
      <c r="G4351">
        <v>102</v>
      </c>
      <c r="H4351">
        <v>66</v>
      </c>
      <c r="I4351">
        <v>0</v>
      </c>
      <c r="J4351">
        <v>924</v>
      </c>
      <c r="K4351">
        <v>912</v>
      </c>
      <c r="L4351">
        <v>150</v>
      </c>
      <c r="M4351">
        <v>-840</v>
      </c>
      <c r="N4351">
        <v>840</v>
      </c>
      <c r="P4351" s="22">
        <v>6.6</v>
      </c>
      <c r="R4351" t="s">
        <v>118</v>
      </c>
      <c r="S4351" t="s">
        <v>85</v>
      </c>
      <c r="T4351" s="9" t="e">
        <f>VLOOKUP(A4351,Sku_list!$A$1:$D$2667,3,0)</f>
        <v>#N/A</v>
      </c>
      <c r="U4351" s="9" t="e">
        <f>VLOOKUP(A4351,Sku_list!$A$1:$D$2667,4,0)*(F4351/1000000*12)</f>
        <v>#N/A</v>
      </c>
      <c r="V4351" s="9" t="e">
        <f>VLOOKUP(A4351,Sku_list!$A$1:$D$2667,4,0)*(H4351/1000000*12)</f>
        <v>#N/A</v>
      </c>
      <c r="W4351" s="9" t="e">
        <f>VLOOKUP(A4351,Sku_list!$A$1:$D$2667,4,0)*(J4351/1000000*12)</f>
        <v>#N/A</v>
      </c>
      <c r="X4351" s="9" t="e">
        <f>VLOOKUP(A4351,Sku_list!$A$1:$D$2667,4,0)*(L4351/1000000*12)</f>
        <v>#N/A</v>
      </c>
      <c r="Y4351" s="9" t="e">
        <f>VLOOKUP(A4351,Sku_list!$A$1:$E$2667,5,0)*((J4351+F4351)/1000000000)</f>
        <v>#N/A</v>
      </c>
      <c r="AC4351" s="22">
        <f t="shared" ca="1" si="67"/>
        <v>6.6666666666666666E-2</v>
      </c>
    </row>
    <row r="4352" spans="1:29" x14ac:dyDescent="0.35">
      <c r="A4352">
        <v>1611443</v>
      </c>
      <c r="B4352" t="s">
        <v>21</v>
      </c>
      <c r="C4352" t="s">
        <v>167</v>
      </c>
      <c r="D4352">
        <v>0</v>
      </c>
      <c r="E4352">
        <v>30</v>
      </c>
      <c r="F4352">
        <v>0</v>
      </c>
      <c r="G4352">
        <v>12</v>
      </c>
      <c r="H4352">
        <v>12</v>
      </c>
      <c r="I4352">
        <v>0</v>
      </c>
      <c r="J4352">
        <v>36</v>
      </c>
      <c r="K4352">
        <v>36</v>
      </c>
      <c r="L4352">
        <v>0</v>
      </c>
      <c r="M4352">
        <v>-48</v>
      </c>
      <c r="N4352">
        <v>48</v>
      </c>
      <c r="P4352" s="22" t="s">
        <v>34</v>
      </c>
      <c r="R4352" t="s">
        <v>119</v>
      </c>
      <c r="S4352" t="s">
        <v>72</v>
      </c>
      <c r="T4352" s="9" t="e">
        <f>VLOOKUP(A4352,Sku_list!$A$1:$D$2667,3,0)</f>
        <v>#N/A</v>
      </c>
      <c r="U4352" s="9" t="e">
        <f>VLOOKUP(A4352,Sku_list!$A$1:$D$2667,4,0)*(F4352/1000000*12)</f>
        <v>#N/A</v>
      </c>
      <c r="V4352" s="9" t="e">
        <f>VLOOKUP(A4352,Sku_list!$A$1:$D$2667,4,0)*(H4352/1000000*12)</f>
        <v>#N/A</v>
      </c>
      <c r="W4352" s="9" t="e">
        <f>VLOOKUP(A4352,Sku_list!$A$1:$D$2667,4,0)*(J4352/1000000*12)</f>
        <v>#N/A</v>
      </c>
      <c r="X4352" s="9" t="e">
        <f>VLOOKUP(A4352,Sku_list!$A$1:$D$2667,4,0)*(L4352/1000000*12)</f>
        <v>#N/A</v>
      </c>
      <c r="Y4352" s="9" t="e">
        <f>VLOOKUP(A4352,Sku_list!$A$1:$E$2667,5,0)*((J4352+F4352)/1000000000)</f>
        <v>#N/A</v>
      </c>
      <c r="AC4352" s="22">
        <f t="shared" ca="1" si="67"/>
        <v>6.6666666666666666E-2</v>
      </c>
    </row>
    <row r="4353" spans="1:29" x14ac:dyDescent="0.35">
      <c r="A4353">
        <v>1611443</v>
      </c>
      <c r="B4353" t="s">
        <v>21</v>
      </c>
      <c r="C4353" t="s">
        <v>61</v>
      </c>
      <c r="D4353">
        <v>0</v>
      </c>
      <c r="E4353">
        <v>605</v>
      </c>
      <c r="F4353">
        <v>0</v>
      </c>
      <c r="G4353">
        <v>60</v>
      </c>
      <c r="H4353">
        <v>36</v>
      </c>
      <c r="I4353">
        <v>0</v>
      </c>
      <c r="J4353">
        <v>125</v>
      </c>
      <c r="K4353">
        <v>107</v>
      </c>
      <c r="L4353">
        <v>160</v>
      </c>
      <c r="M4353">
        <v>-1</v>
      </c>
      <c r="N4353">
        <v>1</v>
      </c>
      <c r="P4353" s="22">
        <v>1.0062500000000001</v>
      </c>
      <c r="R4353" t="s">
        <v>5</v>
      </c>
      <c r="S4353" t="s">
        <v>85</v>
      </c>
      <c r="T4353" s="9" t="e">
        <f>VLOOKUP(A4353,Sku_list!$A$1:$D$2667,3,0)</f>
        <v>#N/A</v>
      </c>
      <c r="U4353" s="9" t="e">
        <f>VLOOKUP(A4353,Sku_list!$A$1:$D$2667,4,0)*(F4353/1000000*12)</f>
        <v>#N/A</v>
      </c>
      <c r="V4353" s="9" t="e">
        <f>VLOOKUP(A4353,Sku_list!$A$1:$D$2667,4,0)*(H4353/1000000*12)</f>
        <v>#N/A</v>
      </c>
      <c r="W4353" s="9" t="e">
        <f>VLOOKUP(A4353,Sku_list!$A$1:$D$2667,4,0)*(J4353/1000000*12)</f>
        <v>#N/A</v>
      </c>
      <c r="X4353" s="9" t="e">
        <f>VLOOKUP(A4353,Sku_list!$A$1:$D$2667,4,0)*(L4353/1000000*12)</f>
        <v>#N/A</v>
      </c>
      <c r="Y4353" s="9" t="e">
        <f>VLOOKUP(A4353,Sku_list!$A$1:$E$2667,5,0)*((J4353+F4353)/1000000000)</f>
        <v>#N/A</v>
      </c>
      <c r="AC4353" s="22">
        <f t="shared" ca="1" si="67"/>
        <v>6.6666666666666666E-2</v>
      </c>
    </row>
    <row r="4354" spans="1:29" x14ac:dyDescent="0.35">
      <c r="A4354">
        <v>1611443</v>
      </c>
      <c r="B4354" t="s">
        <v>21</v>
      </c>
      <c r="C4354" t="s">
        <v>39</v>
      </c>
      <c r="D4354">
        <v>0</v>
      </c>
      <c r="E4354">
        <v>0</v>
      </c>
      <c r="F4354">
        <v>0</v>
      </c>
      <c r="G4354">
        <v>0</v>
      </c>
      <c r="H4354">
        <v>0</v>
      </c>
      <c r="I4354">
        <v>0</v>
      </c>
      <c r="J4354">
        <v>642</v>
      </c>
      <c r="K4354">
        <v>642</v>
      </c>
      <c r="L4354">
        <v>804</v>
      </c>
      <c r="M4354">
        <v>162</v>
      </c>
      <c r="N4354">
        <v>-162</v>
      </c>
      <c r="P4354" s="22">
        <v>0.79850746268656714</v>
      </c>
      <c r="R4354" t="s">
        <v>43</v>
      </c>
      <c r="S4354" t="s">
        <v>190</v>
      </c>
      <c r="T4354" s="9" t="e">
        <f>VLOOKUP(A4354,Sku_list!$A$1:$D$2667,3,0)</f>
        <v>#N/A</v>
      </c>
      <c r="U4354" s="9" t="e">
        <f>VLOOKUP(A4354,Sku_list!$A$1:$D$2667,4,0)*(F4354/1000000*12)</f>
        <v>#N/A</v>
      </c>
      <c r="V4354" s="9" t="e">
        <f>VLOOKUP(A4354,Sku_list!$A$1:$D$2667,4,0)*(H4354/1000000*12)</f>
        <v>#N/A</v>
      </c>
      <c r="W4354" s="9" t="e">
        <f>VLOOKUP(A4354,Sku_list!$A$1:$D$2667,4,0)*(J4354/1000000*12)</f>
        <v>#N/A</v>
      </c>
      <c r="X4354" s="9" t="e">
        <f>VLOOKUP(A4354,Sku_list!$A$1:$D$2667,4,0)*(L4354/1000000*12)</f>
        <v>#N/A</v>
      </c>
      <c r="Y4354" s="9" t="e">
        <f>VLOOKUP(A4354,Sku_list!$A$1:$E$2667,5,0)*((J4354+F4354)/1000000000)</f>
        <v>#N/A</v>
      </c>
      <c r="AC4354" s="22">
        <f t="shared" ca="1" si="67"/>
        <v>6.6666666666666666E-2</v>
      </c>
    </row>
    <row r="4355" spans="1:29" x14ac:dyDescent="0.35">
      <c r="A4355">
        <v>1611443</v>
      </c>
      <c r="B4355" t="s">
        <v>21</v>
      </c>
      <c r="C4355" t="s">
        <v>65</v>
      </c>
      <c r="D4355">
        <v>0</v>
      </c>
      <c r="E4355">
        <v>0</v>
      </c>
      <c r="F4355">
        <v>0</v>
      </c>
      <c r="G4355">
        <v>0</v>
      </c>
      <c r="H4355">
        <v>0</v>
      </c>
      <c r="I4355">
        <v>0</v>
      </c>
      <c r="J4355">
        <v>0</v>
      </c>
      <c r="K4355">
        <v>0</v>
      </c>
      <c r="L4355">
        <v>0</v>
      </c>
      <c r="M4355">
        <v>0</v>
      </c>
      <c r="N4355">
        <v>0</v>
      </c>
      <c r="P4355" s="22" t="s">
        <v>34</v>
      </c>
      <c r="R4355" t="s">
        <v>300</v>
      </c>
      <c r="S4355" t="s">
        <v>83</v>
      </c>
      <c r="T4355" s="9" t="e">
        <f>VLOOKUP(A4355,Sku_list!$A$1:$D$2667,3,0)</f>
        <v>#N/A</v>
      </c>
      <c r="U4355" s="9" t="e">
        <f>VLOOKUP(A4355,Sku_list!$A$1:$D$2667,4,0)*(F4355/1000000*12)</f>
        <v>#N/A</v>
      </c>
      <c r="V4355" s="9" t="e">
        <f>VLOOKUP(A4355,Sku_list!$A$1:$D$2667,4,0)*(H4355/1000000*12)</f>
        <v>#N/A</v>
      </c>
      <c r="W4355" s="9" t="e">
        <f>VLOOKUP(A4355,Sku_list!$A$1:$D$2667,4,0)*(J4355/1000000*12)</f>
        <v>#N/A</v>
      </c>
      <c r="X4355" s="9" t="e">
        <f>VLOOKUP(A4355,Sku_list!$A$1:$D$2667,4,0)*(L4355/1000000*12)</f>
        <v>#N/A</v>
      </c>
      <c r="Y4355" s="9" t="e">
        <f>VLOOKUP(A4355,Sku_list!$A$1:$E$2667,5,0)*((J4355+F4355)/1000000000)</f>
        <v>#N/A</v>
      </c>
      <c r="AC4355" s="22">
        <f t="shared" ref="AC4355:AC4418" ca="1" si="68">(DAY(TODAY())+AB4355)/30</f>
        <v>6.6666666666666666E-2</v>
      </c>
    </row>
    <row r="4356" spans="1:29" x14ac:dyDescent="0.35">
      <c r="A4356">
        <v>1611443</v>
      </c>
      <c r="B4356" t="s">
        <v>21</v>
      </c>
      <c r="C4356" t="s">
        <v>66</v>
      </c>
      <c r="D4356">
        <v>0</v>
      </c>
      <c r="E4356">
        <v>0</v>
      </c>
      <c r="F4356">
        <v>0</v>
      </c>
      <c r="G4356">
        <v>30</v>
      </c>
      <c r="H4356">
        <v>6</v>
      </c>
      <c r="I4356">
        <v>0</v>
      </c>
      <c r="J4356">
        <v>24</v>
      </c>
      <c r="K4356">
        <v>24</v>
      </c>
      <c r="L4356">
        <v>0</v>
      </c>
      <c r="M4356">
        <v>-30</v>
      </c>
      <c r="N4356">
        <v>30</v>
      </c>
      <c r="P4356" s="22" t="s">
        <v>34</v>
      </c>
      <c r="R4356" t="s">
        <v>174</v>
      </c>
      <c r="S4356" t="s">
        <v>72</v>
      </c>
      <c r="T4356" s="9" t="e">
        <f>VLOOKUP(A4356,Sku_list!$A$1:$D$2667,3,0)</f>
        <v>#N/A</v>
      </c>
      <c r="U4356" s="9" t="e">
        <f>VLOOKUP(A4356,Sku_list!$A$1:$D$2667,4,0)*(F4356/1000000*12)</f>
        <v>#N/A</v>
      </c>
      <c r="V4356" s="9" t="e">
        <f>VLOOKUP(A4356,Sku_list!$A$1:$D$2667,4,0)*(H4356/1000000*12)</f>
        <v>#N/A</v>
      </c>
      <c r="W4356" s="9" t="e">
        <f>VLOOKUP(A4356,Sku_list!$A$1:$D$2667,4,0)*(J4356/1000000*12)</f>
        <v>#N/A</v>
      </c>
      <c r="X4356" s="9" t="e">
        <f>VLOOKUP(A4356,Sku_list!$A$1:$D$2667,4,0)*(L4356/1000000*12)</f>
        <v>#N/A</v>
      </c>
      <c r="Y4356" s="9" t="e">
        <f>VLOOKUP(A4356,Sku_list!$A$1:$E$2667,5,0)*((J4356+F4356)/1000000000)</f>
        <v>#N/A</v>
      </c>
      <c r="AC4356" s="22">
        <f t="shared" ca="1" si="68"/>
        <v>6.6666666666666666E-2</v>
      </c>
    </row>
    <row r="4357" spans="1:29" x14ac:dyDescent="0.35">
      <c r="A4357">
        <v>1611443</v>
      </c>
      <c r="B4357" t="s">
        <v>21</v>
      </c>
      <c r="C4357" t="s">
        <v>67</v>
      </c>
      <c r="D4357">
        <v>0</v>
      </c>
      <c r="E4357">
        <v>0</v>
      </c>
      <c r="F4357">
        <v>0</v>
      </c>
      <c r="G4357">
        <v>6</v>
      </c>
      <c r="H4357">
        <v>0</v>
      </c>
      <c r="I4357">
        <v>0</v>
      </c>
      <c r="J4357">
        <v>36</v>
      </c>
      <c r="K4357">
        <v>36</v>
      </c>
      <c r="L4357">
        <v>0</v>
      </c>
      <c r="M4357">
        <v>-36</v>
      </c>
      <c r="N4357">
        <v>36</v>
      </c>
      <c r="P4357" s="22" t="s">
        <v>34</v>
      </c>
      <c r="R4357" t="s">
        <v>176</v>
      </c>
      <c r="S4357" t="s">
        <v>72</v>
      </c>
      <c r="T4357" s="9" t="e">
        <f>VLOOKUP(A4357,Sku_list!$A$1:$D$2667,3,0)</f>
        <v>#N/A</v>
      </c>
      <c r="U4357" s="9" t="e">
        <f>VLOOKUP(A4357,Sku_list!$A$1:$D$2667,4,0)*(F4357/1000000*12)</f>
        <v>#N/A</v>
      </c>
      <c r="V4357" s="9" t="e">
        <f>VLOOKUP(A4357,Sku_list!$A$1:$D$2667,4,0)*(H4357/1000000*12)</f>
        <v>#N/A</v>
      </c>
      <c r="W4357" s="9" t="e">
        <f>VLOOKUP(A4357,Sku_list!$A$1:$D$2667,4,0)*(J4357/1000000*12)</f>
        <v>#N/A</v>
      </c>
      <c r="X4357" s="9" t="e">
        <f>VLOOKUP(A4357,Sku_list!$A$1:$D$2667,4,0)*(L4357/1000000*12)</f>
        <v>#N/A</v>
      </c>
      <c r="Y4357" s="9" t="e">
        <f>VLOOKUP(A4357,Sku_list!$A$1:$E$2667,5,0)*((J4357+F4357)/1000000000)</f>
        <v>#N/A</v>
      </c>
      <c r="AC4357" s="22">
        <f t="shared" ca="1" si="68"/>
        <v>6.6666666666666666E-2</v>
      </c>
    </row>
    <row r="4358" spans="1:29" x14ac:dyDescent="0.35">
      <c r="A4358">
        <v>1611443</v>
      </c>
      <c r="B4358" t="s">
        <v>21</v>
      </c>
      <c r="C4358" t="s">
        <v>68</v>
      </c>
      <c r="D4358">
        <v>0</v>
      </c>
      <c r="E4358">
        <v>30</v>
      </c>
      <c r="F4358">
        <v>0</v>
      </c>
      <c r="G4358">
        <v>18</v>
      </c>
      <c r="H4358">
        <v>12</v>
      </c>
      <c r="I4358">
        <v>0</v>
      </c>
      <c r="J4358">
        <v>24</v>
      </c>
      <c r="K4358">
        <v>24</v>
      </c>
      <c r="L4358">
        <v>0</v>
      </c>
      <c r="M4358">
        <v>-36</v>
      </c>
      <c r="N4358">
        <v>36</v>
      </c>
      <c r="P4358" s="22" t="s">
        <v>34</v>
      </c>
      <c r="R4358" t="s">
        <v>177</v>
      </c>
      <c r="S4358" t="s">
        <v>72</v>
      </c>
      <c r="T4358" s="9" t="e">
        <f>VLOOKUP(A4358,Sku_list!$A$1:$D$2667,3,0)</f>
        <v>#N/A</v>
      </c>
      <c r="U4358" s="9" t="e">
        <f>VLOOKUP(A4358,Sku_list!$A$1:$D$2667,4,0)*(F4358/1000000*12)</f>
        <v>#N/A</v>
      </c>
      <c r="V4358" s="9" t="e">
        <f>VLOOKUP(A4358,Sku_list!$A$1:$D$2667,4,0)*(H4358/1000000*12)</f>
        <v>#N/A</v>
      </c>
      <c r="W4358" s="9" t="e">
        <f>VLOOKUP(A4358,Sku_list!$A$1:$D$2667,4,0)*(J4358/1000000*12)</f>
        <v>#N/A</v>
      </c>
      <c r="X4358" s="9" t="e">
        <f>VLOOKUP(A4358,Sku_list!$A$1:$D$2667,4,0)*(L4358/1000000*12)</f>
        <v>#N/A</v>
      </c>
      <c r="Y4358" s="9" t="e">
        <f>VLOOKUP(A4358,Sku_list!$A$1:$E$2667,5,0)*((J4358+F4358)/1000000000)</f>
        <v>#N/A</v>
      </c>
      <c r="AC4358" s="22">
        <f t="shared" ca="1" si="68"/>
        <v>6.6666666666666666E-2</v>
      </c>
    </row>
    <row r="4359" spans="1:29" x14ac:dyDescent="0.35">
      <c r="A4359">
        <v>1611443</v>
      </c>
      <c r="B4359" t="s">
        <v>21</v>
      </c>
      <c r="C4359" t="s">
        <v>44</v>
      </c>
      <c r="D4359">
        <v>0</v>
      </c>
      <c r="E4359">
        <v>5790</v>
      </c>
      <c r="F4359">
        <v>16068</v>
      </c>
      <c r="G4359">
        <v>0</v>
      </c>
      <c r="H4359">
        <v>0</v>
      </c>
      <c r="I4359">
        <v>0</v>
      </c>
      <c r="J4359">
        <v>5790</v>
      </c>
      <c r="K4359">
        <v>21858</v>
      </c>
      <c r="L4359">
        <v>0</v>
      </c>
      <c r="M4359">
        <v>-21858</v>
      </c>
      <c r="N4359">
        <v>21858</v>
      </c>
      <c r="P4359" s="22" t="s">
        <v>34</v>
      </c>
      <c r="R4359" t="s">
        <v>45</v>
      </c>
      <c r="S4359" t="s">
        <v>193</v>
      </c>
      <c r="T4359" s="9" t="e">
        <f>VLOOKUP(A4359,Sku_list!$A$1:$D$2667,3,0)</f>
        <v>#N/A</v>
      </c>
      <c r="U4359" s="9" t="e">
        <f>VLOOKUP(A4359,Sku_list!$A$1:$D$2667,4,0)*(F4359/1000000*12)</f>
        <v>#N/A</v>
      </c>
      <c r="V4359" s="9" t="e">
        <f>VLOOKUP(A4359,Sku_list!$A$1:$D$2667,4,0)*(H4359/1000000*12)</f>
        <v>#N/A</v>
      </c>
      <c r="W4359" s="9" t="e">
        <f>VLOOKUP(A4359,Sku_list!$A$1:$D$2667,4,0)*(J4359/1000000*12)</f>
        <v>#N/A</v>
      </c>
      <c r="X4359" s="9" t="e">
        <f>VLOOKUP(A4359,Sku_list!$A$1:$D$2667,4,0)*(L4359/1000000*12)</f>
        <v>#N/A</v>
      </c>
      <c r="Y4359" s="9" t="e">
        <f>VLOOKUP(A4359,Sku_list!$A$1:$E$2667,5,0)*((J4359+F4359)/1000000000)</f>
        <v>#N/A</v>
      </c>
      <c r="AC4359" s="22">
        <f t="shared" ca="1" si="68"/>
        <v>6.6666666666666666E-2</v>
      </c>
    </row>
    <row r="4360" spans="1:29" x14ac:dyDescent="0.35">
      <c r="A4360">
        <v>1611443</v>
      </c>
      <c r="B4360" t="s">
        <v>21</v>
      </c>
      <c r="C4360" t="s">
        <v>272</v>
      </c>
      <c r="D4360">
        <v>0</v>
      </c>
      <c r="E4360">
        <v>0</v>
      </c>
      <c r="F4360">
        <v>0</v>
      </c>
      <c r="G4360">
        <v>0</v>
      </c>
      <c r="H4360">
        <v>0</v>
      </c>
      <c r="I4360">
        <v>0</v>
      </c>
      <c r="J4360">
        <v>0</v>
      </c>
      <c r="K4360">
        <v>0</v>
      </c>
      <c r="L4360">
        <v>0</v>
      </c>
      <c r="M4360">
        <v>0</v>
      </c>
      <c r="N4360">
        <v>0</v>
      </c>
      <c r="P4360" s="22" t="s">
        <v>34</v>
      </c>
      <c r="R4360" t="s">
        <v>99</v>
      </c>
      <c r="S4360" t="s">
        <v>173</v>
      </c>
      <c r="T4360" s="9" t="e">
        <f>VLOOKUP(A4360,Sku_list!$A$1:$D$2667,3,0)</f>
        <v>#N/A</v>
      </c>
      <c r="U4360" s="9" t="e">
        <f>VLOOKUP(A4360,Sku_list!$A$1:$D$2667,4,0)*(F4360/1000000*12)</f>
        <v>#N/A</v>
      </c>
      <c r="V4360" s="9" t="e">
        <f>VLOOKUP(A4360,Sku_list!$A$1:$D$2667,4,0)*(H4360/1000000*12)</f>
        <v>#N/A</v>
      </c>
      <c r="W4360" s="9" t="e">
        <f>VLOOKUP(A4360,Sku_list!$A$1:$D$2667,4,0)*(J4360/1000000*12)</f>
        <v>#N/A</v>
      </c>
      <c r="X4360" s="9" t="e">
        <f>VLOOKUP(A4360,Sku_list!$A$1:$D$2667,4,0)*(L4360/1000000*12)</f>
        <v>#N/A</v>
      </c>
      <c r="Y4360" s="9" t="e">
        <f>VLOOKUP(A4360,Sku_list!$A$1:$E$2667,5,0)*((J4360+F4360)/1000000000)</f>
        <v>#N/A</v>
      </c>
      <c r="AC4360" s="22">
        <f t="shared" ca="1" si="68"/>
        <v>6.6666666666666666E-2</v>
      </c>
    </row>
    <row r="4361" spans="1:29" x14ac:dyDescent="0.35">
      <c r="A4361">
        <v>1611443</v>
      </c>
      <c r="B4361" t="s">
        <v>21</v>
      </c>
      <c r="C4361" t="s">
        <v>273</v>
      </c>
      <c r="D4361">
        <v>0</v>
      </c>
      <c r="E4361">
        <v>10638</v>
      </c>
      <c r="F4361">
        <v>4158</v>
      </c>
      <c r="G4361">
        <v>0</v>
      </c>
      <c r="H4361">
        <v>0</v>
      </c>
      <c r="I4361">
        <v>4158</v>
      </c>
      <c r="J4361">
        <v>9420</v>
      </c>
      <c r="K4361">
        <v>13578</v>
      </c>
      <c r="L4361">
        <v>0</v>
      </c>
      <c r="M4361">
        <v>-13578</v>
      </c>
      <c r="N4361">
        <v>13578</v>
      </c>
      <c r="P4361" s="22" t="s">
        <v>34</v>
      </c>
      <c r="R4361" t="s">
        <v>275</v>
      </c>
      <c r="S4361" t="s">
        <v>308</v>
      </c>
      <c r="T4361" s="9" t="e">
        <f>VLOOKUP(A4361,Sku_list!$A$1:$D$2667,3,0)</f>
        <v>#N/A</v>
      </c>
      <c r="U4361" s="9" t="e">
        <f>VLOOKUP(A4361,Sku_list!$A$1:$D$2667,4,0)*(F4361/1000000*12)</f>
        <v>#N/A</v>
      </c>
      <c r="V4361" s="9" t="e">
        <f>VLOOKUP(A4361,Sku_list!$A$1:$D$2667,4,0)*(H4361/1000000*12)</f>
        <v>#N/A</v>
      </c>
      <c r="W4361" s="9" t="e">
        <f>VLOOKUP(A4361,Sku_list!$A$1:$D$2667,4,0)*(J4361/1000000*12)</f>
        <v>#N/A</v>
      </c>
      <c r="X4361" s="9" t="e">
        <f>VLOOKUP(A4361,Sku_list!$A$1:$D$2667,4,0)*(L4361/1000000*12)</f>
        <v>#N/A</v>
      </c>
      <c r="Y4361" s="9" t="e">
        <f>VLOOKUP(A4361,Sku_list!$A$1:$E$2667,5,0)*((J4361+F4361)/1000000000)</f>
        <v>#N/A</v>
      </c>
      <c r="AC4361" s="22">
        <f t="shared" ca="1" si="68"/>
        <v>6.6666666666666666E-2</v>
      </c>
    </row>
    <row r="4362" spans="1:29" x14ac:dyDescent="0.35">
      <c r="A4362">
        <v>1611446</v>
      </c>
      <c r="B4362" t="s">
        <v>54</v>
      </c>
      <c r="C4362" t="s">
        <v>3</v>
      </c>
      <c r="D4362">
        <v>0</v>
      </c>
      <c r="E4362">
        <v>0</v>
      </c>
      <c r="F4362">
        <v>0</v>
      </c>
      <c r="G4362">
        <v>0</v>
      </c>
      <c r="H4362">
        <v>0</v>
      </c>
      <c r="I4362">
        <v>0</v>
      </c>
      <c r="J4362">
        <v>0</v>
      </c>
      <c r="K4362">
        <v>0</v>
      </c>
      <c r="L4362">
        <v>0</v>
      </c>
      <c r="M4362">
        <v>0</v>
      </c>
      <c r="N4362">
        <v>0</v>
      </c>
      <c r="P4362" s="22" t="s">
        <v>34</v>
      </c>
      <c r="R4362" t="s">
        <v>4</v>
      </c>
      <c r="S4362" t="s">
        <v>173</v>
      </c>
      <c r="T4362" s="9" t="e">
        <f>VLOOKUP(A4362,Sku_list!$A$1:$D$2667,3,0)</f>
        <v>#N/A</v>
      </c>
      <c r="U4362" s="9" t="e">
        <f>VLOOKUP(A4362,Sku_list!$A$1:$D$2667,4,0)*(F4362/1000000*12)</f>
        <v>#N/A</v>
      </c>
      <c r="V4362" s="9" t="e">
        <f>VLOOKUP(A4362,Sku_list!$A$1:$D$2667,4,0)*(H4362/1000000*12)</f>
        <v>#N/A</v>
      </c>
      <c r="W4362" s="9" t="e">
        <f>VLOOKUP(A4362,Sku_list!$A$1:$D$2667,4,0)*(J4362/1000000*12)</f>
        <v>#N/A</v>
      </c>
      <c r="X4362" s="9" t="e">
        <f>VLOOKUP(A4362,Sku_list!$A$1:$D$2667,4,0)*(L4362/1000000*12)</f>
        <v>#N/A</v>
      </c>
      <c r="Y4362" s="9" t="e">
        <f>VLOOKUP(A4362,Sku_list!$A$1:$E$2667,5,0)*((J4362+F4362)/1000000000)</f>
        <v>#N/A</v>
      </c>
      <c r="AC4362" s="22">
        <f t="shared" ca="1" si="68"/>
        <v>6.6666666666666666E-2</v>
      </c>
    </row>
    <row r="4363" spans="1:29" x14ac:dyDescent="0.35">
      <c r="A4363">
        <v>1611446</v>
      </c>
      <c r="B4363" t="s">
        <v>54</v>
      </c>
      <c r="C4363" t="s">
        <v>191</v>
      </c>
      <c r="D4363">
        <v>0</v>
      </c>
      <c r="E4363">
        <v>0</v>
      </c>
      <c r="F4363">
        <v>0</v>
      </c>
      <c r="G4363">
        <v>0</v>
      </c>
      <c r="H4363">
        <v>0</v>
      </c>
      <c r="I4363">
        <v>0</v>
      </c>
      <c r="J4363">
        <v>0</v>
      </c>
      <c r="K4363">
        <v>0</v>
      </c>
      <c r="L4363">
        <v>0</v>
      </c>
      <c r="M4363">
        <v>0</v>
      </c>
      <c r="N4363">
        <v>0</v>
      </c>
      <c r="P4363" s="22" t="s">
        <v>34</v>
      </c>
      <c r="R4363" t="s">
        <v>99</v>
      </c>
      <c r="S4363" t="s">
        <v>173</v>
      </c>
      <c r="T4363" s="9" t="e">
        <f>VLOOKUP(A4363,Sku_list!$A$1:$D$2667,3,0)</f>
        <v>#N/A</v>
      </c>
      <c r="U4363" s="9" t="e">
        <f>VLOOKUP(A4363,Sku_list!$A$1:$D$2667,4,0)*(F4363/1000000*12)</f>
        <v>#N/A</v>
      </c>
      <c r="V4363" s="9" t="e">
        <f>VLOOKUP(A4363,Sku_list!$A$1:$D$2667,4,0)*(H4363/1000000*12)</f>
        <v>#N/A</v>
      </c>
      <c r="W4363" s="9" t="e">
        <f>VLOOKUP(A4363,Sku_list!$A$1:$D$2667,4,0)*(J4363/1000000*12)</f>
        <v>#N/A</v>
      </c>
      <c r="X4363" s="9" t="e">
        <f>VLOOKUP(A4363,Sku_list!$A$1:$D$2667,4,0)*(L4363/1000000*12)</f>
        <v>#N/A</v>
      </c>
      <c r="Y4363" s="9" t="e">
        <f>VLOOKUP(A4363,Sku_list!$A$1:$E$2667,5,0)*((J4363+F4363)/1000000000)</f>
        <v>#N/A</v>
      </c>
      <c r="AC4363" s="22">
        <f t="shared" ca="1" si="68"/>
        <v>6.6666666666666666E-2</v>
      </c>
    </row>
    <row r="4364" spans="1:29" x14ac:dyDescent="0.35">
      <c r="A4364">
        <v>1611446</v>
      </c>
      <c r="B4364" t="s">
        <v>54</v>
      </c>
      <c r="C4364" t="s">
        <v>139</v>
      </c>
      <c r="D4364">
        <v>0</v>
      </c>
      <c r="E4364">
        <v>300</v>
      </c>
      <c r="F4364">
        <v>0</v>
      </c>
      <c r="G4364">
        <v>288</v>
      </c>
      <c r="H4364">
        <v>337</v>
      </c>
      <c r="I4364">
        <v>0</v>
      </c>
      <c r="J4364">
        <v>305</v>
      </c>
      <c r="K4364">
        <v>293</v>
      </c>
      <c r="L4364">
        <v>327</v>
      </c>
      <c r="M4364">
        <v>-315</v>
      </c>
      <c r="N4364">
        <v>315</v>
      </c>
      <c r="P4364" s="22">
        <v>1.963302752293578</v>
      </c>
      <c r="R4364" t="s">
        <v>70</v>
      </c>
      <c r="S4364" t="s">
        <v>69</v>
      </c>
      <c r="T4364" s="9" t="e">
        <f>VLOOKUP(A4364,Sku_list!$A$1:$D$2667,3,0)</f>
        <v>#N/A</v>
      </c>
      <c r="U4364" s="9" t="e">
        <f>VLOOKUP(A4364,Sku_list!$A$1:$D$2667,4,0)*(F4364/1000000*12)</f>
        <v>#N/A</v>
      </c>
      <c r="V4364" s="9" t="e">
        <f>VLOOKUP(A4364,Sku_list!$A$1:$D$2667,4,0)*(H4364/1000000*12)</f>
        <v>#N/A</v>
      </c>
      <c r="W4364" s="9" t="e">
        <f>VLOOKUP(A4364,Sku_list!$A$1:$D$2667,4,0)*(J4364/1000000*12)</f>
        <v>#N/A</v>
      </c>
      <c r="X4364" s="9" t="e">
        <f>VLOOKUP(A4364,Sku_list!$A$1:$D$2667,4,0)*(L4364/1000000*12)</f>
        <v>#N/A</v>
      </c>
      <c r="Y4364" s="9" t="e">
        <f>VLOOKUP(A4364,Sku_list!$A$1:$E$2667,5,0)*((J4364+F4364)/1000000000)</f>
        <v>#N/A</v>
      </c>
      <c r="AC4364" s="22">
        <f t="shared" ca="1" si="68"/>
        <v>6.6666666666666666E-2</v>
      </c>
    </row>
    <row r="4365" spans="1:29" x14ac:dyDescent="0.35">
      <c r="A4365">
        <v>1611446</v>
      </c>
      <c r="B4365" t="s">
        <v>54</v>
      </c>
      <c r="C4365" t="s">
        <v>140</v>
      </c>
      <c r="D4365">
        <v>0</v>
      </c>
      <c r="E4365">
        <v>540</v>
      </c>
      <c r="F4365">
        <v>0</v>
      </c>
      <c r="G4365">
        <v>1182</v>
      </c>
      <c r="H4365">
        <v>1134</v>
      </c>
      <c r="I4365">
        <v>0</v>
      </c>
      <c r="J4365">
        <v>486</v>
      </c>
      <c r="K4365">
        <v>438</v>
      </c>
      <c r="L4365">
        <v>1717</v>
      </c>
      <c r="M4365">
        <v>97</v>
      </c>
      <c r="N4365">
        <v>-97</v>
      </c>
      <c r="P4365" s="22">
        <v>0.94350611531741413</v>
      </c>
      <c r="R4365" t="s">
        <v>71</v>
      </c>
      <c r="S4365" t="s">
        <v>72</v>
      </c>
      <c r="T4365" s="9" t="e">
        <f>VLOOKUP(A4365,Sku_list!$A$1:$D$2667,3,0)</f>
        <v>#N/A</v>
      </c>
      <c r="U4365" s="9" t="e">
        <f>VLOOKUP(A4365,Sku_list!$A$1:$D$2667,4,0)*(F4365/1000000*12)</f>
        <v>#N/A</v>
      </c>
      <c r="V4365" s="9" t="e">
        <f>VLOOKUP(A4365,Sku_list!$A$1:$D$2667,4,0)*(H4365/1000000*12)</f>
        <v>#N/A</v>
      </c>
      <c r="W4365" s="9" t="e">
        <f>VLOOKUP(A4365,Sku_list!$A$1:$D$2667,4,0)*(J4365/1000000*12)</f>
        <v>#N/A</v>
      </c>
      <c r="X4365" s="9" t="e">
        <f>VLOOKUP(A4365,Sku_list!$A$1:$D$2667,4,0)*(L4365/1000000*12)</f>
        <v>#N/A</v>
      </c>
      <c r="Y4365" s="9" t="e">
        <f>VLOOKUP(A4365,Sku_list!$A$1:$E$2667,5,0)*((J4365+F4365)/1000000000)</f>
        <v>#N/A</v>
      </c>
      <c r="AC4365" s="22">
        <f t="shared" ca="1" si="68"/>
        <v>6.6666666666666666E-2</v>
      </c>
    </row>
    <row r="4366" spans="1:29" x14ac:dyDescent="0.35">
      <c r="A4366">
        <v>1611446</v>
      </c>
      <c r="B4366" t="s">
        <v>54</v>
      </c>
      <c r="C4366" t="s">
        <v>141</v>
      </c>
      <c r="D4366">
        <v>0</v>
      </c>
      <c r="E4366">
        <v>900</v>
      </c>
      <c r="F4366">
        <v>504</v>
      </c>
      <c r="G4366">
        <v>138</v>
      </c>
      <c r="H4366">
        <v>96</v>
      </c>
      <c r="I4366">
        <v>0</v>
      </c>
      <c r="J4366">
        <v>3118</v>
      </c>
      <c r="K4366">
        <v>3616</v>
      </c>
      <c r="L4366">
        <v>690</v>
      </c>
      <c r="M4366">
        <v>-3028</v>
      </c>
      <c r="N4366">
        <v>3028</v>
      </c>
      <c r="P4366" s="22">
        <v>5.3884057971014494</v>
      </c>
      <c r="R4366" t="s">
        <v>82</v>
      </c>
      <c r="S4366" t="s">
        <v>83</v>
      </c>
      <c r="T4366" s="9" t="e">
        <f>VLOOKUP(A4366,Sku_list!$A$1:$D$2667,3,0)</f>
        <v>#N/A</v>
      </c>
      <c r="U4366" s="9" t="e">
        <f>VLOOKUP(A4366,Sku_list!$A$1:$D$2667,4,0)*(F4366/1000000*12)</f>
        <v>#N/A</v>
      </c>
      <c r="V4366" s="9" t="e">
        <f>VLOOKUP(A4366,Sku_list!$A$1:$D$2667,4,0)*(H4366/1000000*12)</f>
        <v>#N/A</v>
      </c>
      <c r="W4366" s="9" t="e">
        <f>VLOOKUP(A4366,Sku_list!$A$1:$D$2667,4,0)*(J4366/1000000*12)</f>
        <v>#N/A</v>
      </c>
      <c r="X4366" s="9" t="e">
        <f>VLOOKUP(A4366,Sku_list!$A$1:$D$2667,4,0)*(L4366/1000000*12)</f>
        <v>#N/A</v>
      </c>
      <c r="Y4366" s="9" t="e">
        <f>VLOOKUP(A4366,Sku_list!$A$1:$E$2667,5,0)*((J4366+F4366)/1000000000)</f>
        <v>#N/A</v>
      </c>
      <c r="AC4366" s="22">
        <f t="shared" ca="1" si="68"/>
        <v>6.6666666666666666E-2</v>
      </c>
    </row>
    <row r="4367" spans="1:29" x14ac:dyDescent="0.35">
      <c r="A4367">
        <v>1611446</v>
      </c>
      <c r="B4367" t="s">
        <v>54</v>
      </c>
      <c r="C4367" t="s">
        <v>142</v>
      </c>
      <c r="D4367">
        <v>0</v>
      </c>
      <c r="E4367">
        <v>120</v>
      </c>
      <c r="F4367">
        <v>288</v>
      </c>
      <c r="G4367">
        <v>168</v>
      </c>
      <c r="H4367">
        <v>6</v>
      </c>
      <c r="I4367">
        <v>0</v>
      </c>
      <c r="J4367">
        <v>186</v>
      </c>
      <c r="K4367">
        <v>354</v>
      </c>
      <c r="L4367">
        <v>300</v>
      </c>
      <c r="M4367">
        <v>-180</v>
      </c>
      <c r="N4367">
        <v>180</v>
      </c>
      <c r="P4367" s="22">
        <v>1.6</v>
      </c>
      <c r="R4367" t="s">
        <v>84</v>
      </c>
      <c r="S4367" t="s">
        <v>85</v>
      </c>
      <c r="T4367" s="9" t="e">
        <f>VLOOKUP(A4367,Sku_list!$A$1:$D$2667,3,0)</f>
        <v>#N/A</v>
      </c>
      <c r="U4367" s="9" t="e">
        <f>VLOOKUP(A4367,Sku_list!$A$1:$D$2667,4,0)*(F4367/1000000*12)</f>
        <v>#N/A</v>
      </c>
      <c r="V4367" s="9" t="e">
        <f>VLOOKUP(A4367,Sku_list!$A$1:$D$2667,4,0)*(H4367/1000000*12)</f>
        <v>#N/A</v>
      </c>
      <c r="W4367" s="9" t="e">
        <f>VLOOKUP(A4367,Sku_list!$A$1:$D$2667,4,0)*(J4367/1000000*12)</f>
        <v>#N/A</v>
      </c>
      <c r="X4367" s="9" t="e">
        <f>VLOOKUP(A4367,Sku_list!$A$1:$D$2667,4,0)*(L4367/1000000*12)</f>
        <v>#N/A</v>
      </c>
      <c r="Y4367" s="9" t="e">
        <f>VLOOKUP(A4367,Sku_list!$A$1:$E$2667,5,0)*((J4367+F4367)/1000000000)</f>
        <v>#N/A</v>
      </c>
      <c r="AC4367" s="22">
        <f t="shared" ca="1" si="68"/>
        <v>6.6666666666666666E-2</v>
      </c>
    </row>
    <row r="4368" spans="1:29" x14ac:dyDescent="0.35">
      <c r="A4368">
        <v>1611446</v>
      </c>
      <c r="B4368" t="s">
        <v>54</v>
      </c>
      <c r="C4368" t="s">
        <v>143</v>
      </c>
      <c r="D4368">
        <v>0</v>
      </c>
      <c r="E4368">
        <v>1530</v>
      </c>
      <c r="F4368">
        <v>0</v>
      </c>
      <c r="G4368">
        <v>744</v>
      </c>
      <c r="H4368">
        <v>480</v>
      </c>
      <c r="I4368">
        <v>0</v>
      </c>
      <c r="J4368">
        <v>1280</v>
      </c>
      <c r="K4368">
        <v>1238</v>
      </c>
      <c r="L4368">
        <v>979</v>
      </c>
      <c r="M4368">
        <v>-781</v>
      </c>
      <c r="N4368">
        <v>781</v>
      </c>
      <c r="P4368" s="22">
        <v>1.797752808988764</v>
      </c>
      <c r="R4368" t="s">
        <v>86</v>
      </c>
      <c r="S4368" t="s">
        <v>85</v>
      </c>
      <c r="T4368" s="9" t="e">
        <f>VLOOKUP(A4368,Sku_list!$A$1:$D$2667,3,0)</f>
        <v>#N/A</v>
      </c>
      <c r="U4368" s="9" t="e">
        <f>VLOOKUP(A4368,Sku_list!$A$1:$D$2667,4,0)*(F4368/1000000*12)</f>
        <v>#N/A</v>
      </c>
      <c r="V4368" s="9" t="e">
        <f>VLOOKUP(A4368,Sku_list!$A$1:$D$2667,4,0)*(H4368/1000000*12)</f>
        <v>#N/A</v>
      </c>
      <c r="W4368" s="9" t="e">
        <f>VLOOKUP(A4368,Sku_list!$A$1:$D$2667,4,0)*(J4368/1000000*12)</f>
        <v>#N/A</v>
      </c>
      <c r="X4368" s="9" t="e">
        <f>VLOOKUP(A4368,Sku_list!$A$1:$D$2667,4,0)*(L4368/1000000*12)</f>
        <v>#N/A</v>
      </c>
      <c r="Y4368" s="9" t="e">
        <f>VLOOKUP(A4368,Sku_list!$A$1:$E$2667,5,0)*((J4368+F4368)/1000000000)</f>
        <v>#N/A</v>
      </c>
      <c r="AC4368" s="22">
        <f t="shared" ca="1" si="68"/>
        <v>6.6666666666666666E-2</v>
      </c>
    </row>
    <row r="4369" spans="1:29" x14ac:dyDescent="0.35">
      <c r="A4369">
        <v>1611446</v>
      </c>
      <c r="B4369" t="s">
        <v>54</v>
      </c>
      <c r="C4369" t="s">
        <v>144</v>
      </c>
      <c r="D4369">
        <v>0</v>
      </c>
      <c r="E4369">
        <v>300</v>
      </c>
      <c r="F4369">
        <v>0</v>
      </c>
      <c r="G4369">
        <v>528</v>
      </c>
      <c r="H4369">
        <v>408</v>
      </c>
      <c r="I4369">
        <v>0</v>
      </c>
      <c r="J4369">
        <v>445</v>
      </c>
      <c r="K4369">
        <v>439</v>
      </c>
      <c r="L4369">
        <v>363</v>
      </c>
      <c r="M4369">
        <v>-490</v>
      </c>
      <c r="N4369">
        <v>490</v>
      </c>
      <c r="P4369" s="22">
        <v>2.3498622589531681</v>
      </c>
      <c r="R4369" t="s">
        <v>87</v>
      </c>
      <c r="S4369" t="s">
        <v>72</v>
      </c>
      <c r="T4369" s="9" t="e">
        <f>VLOOKUP(A4369,Sku_list!$A$1:$D$2667,3,0)</f>
        <v>#N/A</v>
      </c>
      <c r="U4369" s="9" t="e">
        <f>VLOOKUP(A4369,Sku_list!$A$1:$D$2667,4,0)*(F4369/1000000*12)</f>
        <v>#N/A</v>
      </c>
      <c r="V4369" s="9" t="e">
        <f>VLOOKUP(A4369,Sku_list!$A$1:$D$2667,4,0)*(H4369/1000000*12)</f>
        <v>#N/A</v>
      </c>
      <c r="W4369" s="9" t="e">
        <f>VLOOKUP(A4369,Sku_list!$A$1:$D$2667,4,0)*(J4369/1000000*12)</f>
        <v>#N/A</v>
      </c>
      <c r="X4369" s="9" t="e">
        <f>VLOOKUP(A4369,Sku_list!$A$1:$D$2667,4,0)*(L4369/1000000*12)</f>
        <v>#N/A</v>
      </c>
      <c r="Y4369" s="9" t="e">
        <f>VLOOKUP(A4369,Sku_list!$A$1:$E$2667,5,0)*((J4369+F4369)/1000000000)</f>
        <v>#N/A</v>
      </c>
      <c r="AC4369" s="22">
        <f t="shared" ca="1" si="68"/>
        <v>6.6666666666666666E-2</v>
      </c>
    </row>
    <row r="4370" spans="1:29" x14ac:dyDescent="0.35">
      <c r="A4370">
        <v>1611446</v>
      </c>
      <c r="B4370" t="s">
        <v>54</v>
      </c>
      <c r="C4370" t="s">
        <v>145</v>
      </c>
      <c r="D4370">
        <v>0</v>
      </c>
      <c r="E4370">
        <v>0</v>
      </c>
      <c r="F4370">
        <v>0</v>
      </c>
      <c r="G4370">
        <v>60</v>
      </c>
      <c r="H4370">
        <v>30</v>
      </c>
      <c r="I4370">
        <v>0</v>
      </c>
      <c r="J4370">
        <v>66</v>
      </c>
      <c r="K4370">
        <v>48</v>
      </c>
      <c r="L4370">
        <v>120</v>
      </c>
      <c r="M4370">
        <v>24</v>
      </c>
      <c r="N4370">
        <v>-24</v>
      </c>
      <c r="P4370" s="22">
        <v>0.8</v>
      </c>
      <c r="R4370" t="s">
        <v>88</v>
      </c>
      <c r="S4370" t="s">
        <v>83</v>
      </c>
      <c r="T4370" s="9" t="e">
        <f>VLOOKUP(A4370,Sku_list!$A$1:$D$2667,3,0)</f>
        <v>#N/A</v>
      </c>
      <c r="U4370" s="9" t="e">
        <f>VLOOKUP(A4370,Sku_list!$A$1:$D$2667,4,0)*(F4370/1000000*12)</f>
        <v>#N/A</v>
      </c>
      <c r="V4370" s="9" t="e">
        <f>VLOOKUP(A4370,Sku_list!$A$1:$D$2667,4,0)*(H4370/1000000*12)</f>
        <v>#N/A</v>
      </c>
      <c r="W4370" s="9" t="e">
        <f>VLOOKUP(A4370,Sku_list!$A$1:$D$2667,4,0)*(J4370/1000000*12)</f>
        <v>#N/A</v>
      </c>
      <c r="X4370" s="9" t="e">
        <f>VLOOKUP(A4370,Sku_list!$A$1:$D$2667,4,0)*(L4370/1000000*12)</f>
        <v>#N/A</v>
      </c>
      <c r="Y4370" s="9" t="e">
        <f>VLOOKUP(A4370,Sku_list!$A$1:$E$2667,5,0)*((J4370+F4370)/1000000000)</f>
        <v>#N/A</v>
      </c>
      <c r="AC4370" s="22">
        <f t="shared" ca="1" si="68"/>
        <v>6.6666666666666666E-2</v>
      </c>
    </row>
    <row r="4371" spans="1:29" x14ac:dyDescent="0.35">
      <c r="A4371">
        <v>1611446</v>
      </c>
      <c r="B4371" t="s">
        <v>54</v>
      </c>
      <c r="C4371" t="s">
        <v>146</v>
      </c>
      <c r="D4371">
        <v>0</v>
      </c>
      <c r="E4371">
        <v>0</v>
      </c>
      <c r="F4371">
        <v>0</v>
      </c>
      <c r="G4371">
        <v>114</v>
      </c>
      <c r="H4371">
        <v>66</v>
      </c>
      <c r="I4371">
        <v>0</v>
      </c>
      <c r="J4371">
        <v>731</v>
      </c>
      <c r="K4371">
        <v>719</v>
      </c>
      <c r="L4371">
        <v>544</v>
      </c>
      <c r="M4371">
        <v>-253</v>
      </c>
      <c r="N4371">
        <v>253</v>
      </c>
      <c r="P4371" s="22">
        <v>1.4650735294117647</v>
      </c>
      <c r="R4371" t="s">
        <v>89</v>
      </c>
      <c r="S4371" t="s">
        <v>69</v>
      </c>
      <c r="T4371" s="9" t="e">
        <f>VLOOKUP(A4371,Sku_list!$A$1:$D$2667,3,0)</f>
        <v>#N/A</v>
      </c>
      <c r="U4371" s="9" t="e">
        <f>VLOOKUP(A4371,Sku_list!$A$1:$D$2667,4,0)*(F4371/1000000*12)</f>
        <v>#N/A</v>
      </c>
      <c r="V4371" s="9" t="e">
        <f>VLOOKUP(A4371,Sku_list!$A$1:$D$2667,4,0)*(H4371/1000000*12)</f>
        <v>#N/A</v>
      </c>
      <c r="W4371" s="9" t="e">
        <f>VLOOKUP(A4371,Sku_list!$A$1:$D$2667,4,0)*(J4371/1000000*12)</f>
        <v>#N/A</v>
      </c>
      <c r="X4371" s="9" t="e">
        <f>VLOOKUP(A4371,Sku_list!$A$1:$D$2667,4,0)*(L4371/1000000*12)</f>
        <v>#N/A</v>
      </c>
      <c r="Y4371" s="9" t="e">
        <f>VLOOKUP(A4371,Sku_list!$A$1:$E$2667,5,0)*((J4371+F4371)/1000000000)</f>
        <v>#N/A</v>
      </c>
      <c r="AC4371" s="22">
        <f t="shared" ca="1" si="68"/>
        <v>6.6666666666666666E-2</v>
      </c>
    </row>
    <row r="4372" spans="1:29" x14ac:dyDescent="0.35">
      <c r="A4372">
        <v>1611446</v>
      </c>
      <c r="B4372" t="s">
        <v>54</v>
      </c>
      <c r="C4372" t="s">
        <v>147</v>
      </c>
      <c r="D4372">
        <v>0</v>
      </c>
      <c r="E4372">
        <v>0</v>
      </c>
      <c r="F4372">
        <v>0</v>
      </c>
      <c r="G4372">
        <v>294</v>
      </c>
      <c r="H4372">
        <v>198</v>
      </c>
      <c r="I4372">
        <v>0</v>
      </c>
      <c r="J4372">
        <v>162</v>
      </c>
      <c r="K4372">
        <v>90</v>
      </c>
      <c r="L4372">
        <v>567</v>
      </c>
      <c r="M4372">
        <v>207</v>
      </c>
      <c r="N4372">
        <v>-207</v>
      </c>
      <c r="P4372" s="22">
        <v>0.63492063492063489</v>
      </c>
      <c r="R4372" t="s">
        <v>90</v>
      </c>
      <c r="S4372" t="s">
        <v>69</v>
      </c>
      <c r="T4372" s="9" t="e">
        <f>VLOOKUP(A4372,Sku_list!$A$1:$D$2667,3,0)</f>
        <v>#N/A</v>
      </c>
      <c r="U4372" s="9" t="e">
        <f>VLOOKUP(A4372,Sku_list!$A$1:$D$2667,4,0)*(F4372/1000000*12)</f>
        <v>#N/A</v>
      </c>
      <c r="V4372" s="9" t="e">
        <f>VLOOKUP(A4372,Sku_list!$A$1:$D$2667,4,0)*(H4372/1000000*12)</f>
        <v>#N/A</v>
      </c>
      <c r="W4372" s="9" t="e">
        <f>VLOOKUP(A4372,Sku_list!$A$1:$D$2667,4,0)*(J4372/1000000*12)</f>
        <v>#N/A</v>
      </c>
      <c r="X4372" s="9" t="e">
        <f>VLOOKUP(A4372,Sku_list!$A$1:$D$2667,4,0)*(L4372/1000000*12)</f>
        <v>#N/A</v>
      </c>
      <c r="Y4372" s="9" t="e">
        <f>VLOOKUP(A4372,Sku_list!$A$1:$E$2667,5,0)*((J4372+F4372)/1000000000)</f>
        <v>#N/A</v>
      </c>
      <c r="AC4372" s="22">
        <f t="shared" ca="1" si="68"/>
        <v>6.6666666666666666E-2</v>
      </c>
    </row>
    <row r="4373" spans="1:29" x14ac:dyDescent="0.35">
      <c r="A4373">
        <v>1611446</v>
      </c>
      <c r="B4373" t="s">
        <v>54</v>
      </c>
      <c r="C4373" t="s">
        <v>148</v>
      </c>
      <c r="D4373">
        <v>0</v>
      </c>
      <c r="E4373">
        <v>372</v>
      </c>
      <c r="F4373">
        <v>0</v>
      </c>
      <c r="G4373">
        <v>132</v>
      </c>
      <c r="H4373">
        <v>126</v>
      </c>
      <c r="I4373">
        <v>0</v>
      </c>
      <c r="J4373">
        <v>594</v>
      </c>
      <c r="K4373">
        <v>576</v>
      </c>
      <c r="L4373">
        <v>856</v>
      </c>
      <c r="M4373">
        <v>136</v>
      </c>
      <c r="N4373">
        <v>-136</v>
      </c>
      <c r="P4373" s="22">
        <v>0.84112149532710279</v>
      </c>
      <c r="R4373" t="s">
        <v>91</v>
      </c>
      <c r="S4373" t="s">
        <v>85</v>
      </c>
      <c r="T4373" s="9" t="e">
        <f>VLOOKUP(A4373,Sku_list!$A$1:$D$2667,3,0)</f>
        <v>#N/A</v>
      </c>
      <c r="U4373" s="9" t="e">
        <f>VLOOKUP(A4373,Sku_list!$A$1:$D$2667,4,0)*(F4373/1000000*12)</f>
        <v>#N/A</v>
      </c>
      <c r="V4373" s="9" t="e">
        <f>VLOOKUP(A4373,Sku_list!$A$1:$D$2667,4,0)*(H4373/1000000*12)</f>
        <v>#N/A</v>
      </c>
      <c r="W4373" s="9" t="e">
        <f>VLOOKUP(A4373,Sku_list!$A$1:$D$2667,4,0)*(J4373/1000000*12)</f>
        <v>#N/A</v>
      </c>
      <c r="X4373" s="9" t="e">
        <f>VLOOKUP(A4373,Sku_list!$A$1:$D$2667,4,0)*(L4373/1000000*12)</f>
        <v>#N/A</v>
      </c>
      <c r="Y4373" s="9" t="e">
        <f>VLOOKUP(A4373,Sku_list!$A$1:$E$2667,5,0)*((J4373+F4373)/1000000000)</f>
        <v>#N/A</v>
      </c>
      <c r="AC4373" s="22">
        <f t="shared" ca="1" si="68"/>
        <v>6.6666666666666666E-2</v>
      </c>
    </row>
    <row r="4374" spans="1:29" x14ac:dyDescent="0.35">
      <c r="A4374">
        <v>1611446</v>
      </c>
      <c r="B4374" t="s">
        <v>54</v>
      </c>
      <c r="C4374" t="s">
        <v>149</v>
      </c>
      <c r="D4374">
        <v>0</v>
      </c>
      <c r="E4374">
        <v>0</v>
      </c>
      <c r="F4374">
        <v>0</v>
      </c>
      <c r="G4374">
        <v>636</v>
      </c>
      <c r="H4374">
        <v>564</v>
      </c>
      <c r="I4374">
        <v>0</v>
      </c>
      <c r="J4374">
        <v>1362</v>
      </c>
      <c r="K4374">
        <v>1290</v>
      </c>
      <c r="L4374">
        <v>1004</v>
      </c>
      <c r="M4374">
        <v>-922</v>
      </c>
      <c r="N4374">
        <v>922</v>
      </c>
      <c r="P4374" s="22">
        <v>1.9183266932270917</v>
      </c>
      <c r="R4374" t="s">
        <v>92</v>
      </c>
      <c r="S4374" t="s">
        <v>85</v>
      </c>
      <c r="T4374" s="9" t="e">
        <f>VLOOKUP(A4374,Sku_list!$A$1:$D$2667,3,0)</f>
        <v>#N/A</v>
      </c>
      <c r="U4374" s="9" t="e">
        <f>VLOOKUP(A4374,Sku_list!$A$1:$D$2667,4,0)*(F4374/1000000*12)</f>
        <v>#N/A</v>
      </c>
      <c r="V4374" s="9" t="e">
        <f>VLOOKUP(A4374,Sku_list!$A$1:$D$2667,4,0)*(H4374/1000000*12)</f>
        <v>#N/A</v>
      </c>
      <c r="W4374" s="9" t="e">
        <f>VLOOKUP(A4374,Sku_list!$A$1:$D$2667,4,0)*(J4374/1000000*12)</f>
        <v>#N/A</v>
      </c>
      <c r="X4374" s="9" t="e">
        <f>VLOOKUP(A4374,Sku_list!$A$1:$D$2667,4,0)*(L4374/1000000*12)</f>
        <v>#N/A</v>
      </c>
      <c r="Y4374" s="9" t="e">
        <f>VLOOKUP(A4374,Sku_list!$A$1:$E$2667,5,0)*((J4374+F4374)/1000000000)</f>
        <v>#N/A</v>
      </c>
      <c r="AC4374" s="22">
        <f t="shared" ca="1" si="68"/>
        <v>6.6666666666666666E-2</v>
      </c>
    </row>
    <row r="4375" spans="1:29" x14ac:dyDescent="0.35">
      <c r="A4375">
        <v>1611446</v>
      </c>
      <c r="B4375" t="s">
        <v>54</v>
      </c>
      <c r="C4375" t="s">
        <v>150</v>
      </c>
      <c r="D4375">
        <v>0</v>
      </c>
      <c r="E4375">
        <v>1296</v>
      </c>
      <c r="F4375">
        <v>504</v>
      </c>
      <c r="G4375">
        <v>954</v>
      </c>
      <c r="H4375">
        <v>948</v>
      </c>
      <c r="I4375">
        <v>0</v>
      </c>
      <c r="J4375">
        <v>804</v>
      </c>
      <c r="K4375">
        <v>1272</v>
      </c>
      <c r="L4375">
        <v>1541</v>
      </c>
      <c r="M4375">
        <v>-715</v>
      </c>
      <c r="N4375">
        <v>715</v>
      </c>
      <c r="P4375" s="22">
        <v>1.4639844256975989</v>
      </c>
      <c r="R4375" t="s">
        <v>93</v>
      </c>
      <c r="S4375" t="s">
        <v>85</v>
      </c>
      <c r="T4375" s="9" t="e">
        <f>VLOOKUP(A4375,Sku_list!$A$1:$D$2667,3,0)</f>
        <v>#N/A</v>
      </c>
      <c r="U4375" s="9" t="e">
        <f>VLOOKUP(A4375,Sku_list!$A$1:$D$2667,4,0)*(F4375/1000000*12)</f>
        <v>#N/A</v>
      </c>
      <c r="V4375" s="9" t="e">
        <f>VLOOKUP(A4375,Sku_list!$A$1:$D$2667,4,0)*(H4375/1000000*12)</f>
        <v>#N/A</v>
      </c>
      <c r="W4375" s="9" t="e">
        <f>VLOOKUP(A4375,Sku_list!$A$1:$D$2667,4,0)*(J4375/1000000*12)</f>
        <v>#N/A</v>
      </c>
      <c r="X4375" s="9" t="e">
        <f>VLOOKUP(A4375,Sku_list!$A$1:$D$2667,4,0)*(L4375/1000000*12)</f>
        <v>#N/A</v>
      </c>
      <c r="Y4375" s="9" t="e">
        <f>VLOOKUP(A4375,Sku_list!$A$1:$E$2667,5,0)*((J4375+F4375)/1000000000)</f>
        <v>#N/A</v>
      </c>
      <c r="AC4375" s="22">
        <f t="shared" ca="1" si="68"/>
        <v>6.6666666666666666E-2</v>
      </c>
    </row>
    <row r="4376" spans="1:29" x14ac:dyDescent="0.35">
      <c r="A4376">
        <v>1611446</v>
      </c>
      <c r="B4376" t="s">
        <v>54</v>
      </c>
      <c r="C4376" t="s">
        <v>151</v>
      </c>
      <c r="D4376">
        <v>0</v>
      </c>
      <c r="E4376">
        <v>588</v>
      </c>
      <c r="F4376">
        <v>12</v>
      </c>
      <c r="G4376">
        <v>271</v>
      </c>
      <c r="H4376">
        <v>223</v>
      </c>
      <c r="I4376">
        <v>0</v>
      </c>
      <c r="J4376">
        <v>551</v>
      </c>
      <c r="K4376">
        <v>563</v>
      </c>
      <c r="L4376">
        <v>878</v>
      </c>
      <c r="M4376">
        <v>92</v>
      </c>
      <c r="N4376">
        <v>-92</v>
      </c>
      <c r="P4376" s="22">
        <v>0.89521640091116172</v>
      </c>
      <c r="R4376" t="s">
        <v>94</v>
      </c>
      <c r="S4376" t="s">
        <v>83</v>
      </c>
      <c r="T4376" s="9" t="e">
        <f>VLOOKUP(A4376,Sku_list!$A$1:$D$2667,3,0)</f>
        <v>#N/A</v>
      </c>
      <c r="U4376" s="9" t="e">
        <f>VLOOKUP(A4376,Sku_list!$A$1:$D$2667,4,0)*(F4376/1000000*12)</f>
        <v>#N/A</v>
      </c>
      <c r="V4376" s="9" t="e">
        <f>VLOOKUP(A4376,Sku_list!$A$1:$D$2667,4,0)*(H4376/1000000*12)</f>
        <v>#N/A</v>
      </c>
      <c r="W4376" s="9" t="e">
        <f>VLOOKUP(A4376,Sku_list!$A$1:$D$2667,4,0)*(J4376/1000000*12)</f>
        <v>#N/A</v>
      </c>
      <c r="X4376" s="9" t="e">
        <f>VLOOKUP(A4376,Sku_list!$A$1:$D$2667,4,0)*(L4376/1000000*12)</f>
        <v>#N/A</v>
      </c>
      <c r="Y4376" s="9" t="e">
        <f>VLOOKUP(A4376,Sku_list!$A$1:$E$2667,5,0)*((J4376+F4376)/1000000000)</f>
        <v>#N/A</v>
      </c>
      <c r="AC4376" s="22">
        <f t="shared" ca="1" si="68"/>
        <v>6.6666666666666666E-2</v>
      </c>
    </row>
    <row r="4377" spans="1:29" x14ac:dyDescent="0.35">
      <c r="A4377">
        <v>1611446</v>
      </c>
      <c r="B4377" t="s">
        <v>54</v>
      </c>
      <c r="C4377" t="s">
        <v>152</v>
      </c>
      <c r="D4377">
        <v>0</v>
      </c>
      <c r="E4377">
        <v>0</v>
      </c>
      <c r="F4377">
        <v>0</v>
      </c>
      <c r="G4377">
        <v>6</v>
      </c>
      <c r="H4377">
        <v>0</v>
      </c>
      <c r="I4377">
        <v>0</v>
      </c>
      <c r="J4377">
        <v>84</v>
      </c>
      <c r="K4377">
        <v>84</v>
      </c>
      <c r="L4377">
        <v>40</v>
      </c>
      <c r="M4377">
        <v>-44</v>
      </c>
      <c r="N4377">
        <v>44</v>
      </c>
      <c r="P4377" s="22">
        <v>2.1</v>
      </c>
      <c r="R4377" t="s">
        <v>95</v>
      </c>
      <c r="S4377" t="s">
        <v>83</v>
      </c>
      <c r="T4377" s="9" t="e">
        <f>VLOOKUP(A4377,Sku_list!$A$1:$D$2667,3,0)</f>
        <v>#N/A</v>
      </c>
      <c r="U4377" s="9" t="e">
        <f>VLOOKUP(A4377,Sku_list!$A$1:$D$2667,4,0)*(F4377/1000000*12)</f>
        <v>#N/A</v>
      </c>
      <c r="V4377" s="9" t="e">
        <f>VLOOKUP(A4377,Sku_list!$A$1:$D$2667,4,0)*(H4377/1000000*12)</f>
        <v>#N/A</v>
      </c>
      <c r="W4377" s="9" t="e">
        <f>VLOOKUP(A4377,Sku_list!$A$1:$D$2667,4,0)*(J4377/1000000*12)</f>
        <v>#N/A</v>
      </c>
      <c r="X4377" s="9" t="e">
        <f>VLOOKUP(A4377,Sku_list!$A$1:$D$2667,4,0)*(L4377/1000000*12)</f>
        <v>#N/A</v>
      </c>
      <c r="Y4377" s="9" t="e">
        <f>VLOOKUP(A4377,Sku_list!$A$1:$E$2667,5,0)*((J4377+F4377)/1000000000)</f>
        <v>#N/A</v>
      </c>
      <c r="AC4377" s="22">
        <f t="shared" ca="1" si="68"/>
        <v>6.6666666666666666E-2</v>
      </c>
    </row>
    <row r="4378" spans="1:29" x14ac:dyDescent="0.35">
      <c r="A4378">
        <v>1611446</v>
      </c>
      <c r="B4378" t="s">
        <v>54</v>
      </c>
      <c r="C4378" t="s">
        <v>153</v>
      </c>
      <c r="D4378">
        <v>0</v>
      </c>
      <c r="E4378">
        <v>0</v>
      </c>
      <c r="F4378">
        <v>0</v>
      </c>
      <c r="G4378">
        <v>750</v>
      </c>
      <c r="H4378">
        <v>300</v>
      </c>
      <c r="I4378">
        <v>0</v>
      </c>
      <c r="J4378">
        <v>300</v>
      </c>
      <c r="K4378">
        <v>300</v>
      </c>
      <c r="L4378">
        <v>0</v>
      </c>
      <c r="M4378">
        <v>-600</v>
      </c>
      <c r="N4378">
        <v>600</v>
      </c>
      <c r="P4378" s="22" t="s">
        <v>34</v>
      </c>
      <c r="R4378" t="s">
        <v>189</v>
      </c>
      <c r="S4378" t="s">
        <v>190</v>
      </c>
      <c r="T4378" s="9" t="e">
        <f>VLOOKUP(A4378,Sku_list!$A$1:$D$2667,3,0)</f>
        <v>#N/A</v>
      </c>
      <c r="U4378" s="9" t="e">
        <f>VLOOKUP(A4378,Sku_list!$A$1:$D$2667,4,0)*(F4378/1000000*12)</f>
        <v>#N/A</v>
      </c>
      <c r="V4378" s="9" t="e">
        <f>VLOOKUP(A4378,Sku_list!$A$1:$D$2667,4,0)*(H4378/1000000*12)</f>
        <v>#N/A</v>
      </c>
      <c r="W4378" s="9" t="e">
        <f>VLOOKUP(A4378,Sku_list!$A$1:$D$2667,4,0)*(J4378/1000000*12)</f>
        <v>#N/A</v>
      </c>
      <c r="X4378" s="9" t="e">
        <f>VLOOKUP(A4378,Sku_list!$A$1:$D$2667,4,0)*(L4378/1000000*12)</f>
        <v>#N/A</v>
      </c>
      <c r="Y4378" s="9" t="e">
        <f>VLOOKUP(A4378,Sku_list!$A$1:$E$2667,5,0)*((J4378+F4378)/1000000000)</f>
        <v>#N/A</v>
      </c>
      <c r="AC4378" s="22">
        <f t="shared" ca="1" si="68"/>
        <v>6.6666666666666666E-2</v>
      </c>
    </row>
    <row r="4379" spans="1:29" x14ac:dyDescent="0.35">
      <c r="A4379">
        <v>1611446</v>
      </c>
      <c r="B4379" t="s">
        <v>54</v>
      </c>
      <c r="C4379" t="s">
        <v>154</v>
      </c>
      <c r="D4379">
        <v>0</v>
      </c>
      <c r="E4379">
        <v>300</v>
      </c>
      <c r="F4379">
        <v>0</v>
      </c>
      <c r="G4379">
        <v>516</v>
      </c>
      <c r="H4379">
        <v>492</v>
      </c>
      <c r="I4379">
        <v>0</v>
      </c>
      <c r="J4379">
        <v>312</v>
      </c>
      <c r="K4379">
        <v>306</v>
      </c>
      <c r="L4379">
        <v>418</v>
      </c>
      <c r="M4379">
        <v>-386</v>
      </c>
      <c r="N4379">
        <v>386</v>
      </c>
      <c r="P4379" s="22">
        <v>1.9234449760765551</v>
      </c>
      <c r="R4379" t="s">
        <v>96</v>
      </c>
      <c r="S4379" t="s">
        <v>72</v>
      </c>
      <c r="T4379" s="9" t="e">
        <f>VLOOKUP(A4379,Sku_list!$A$1:$D$2667,3,0)</f>
        <v>#N/A</v>
      </c>
      <c r="U4379" s="9" t="e">
        <f>VLOOKUP(A4379,Sku_list!$A$1:$D$2667,4,0)*(F4379/1000000*12)</f>
        <v>#N/A</v>
      </c>
      <c r="V4379" s="9" t="e">
        <f>VLOOKUP(A4379,Sku_list!$A$1:$D$2667,4,0)*(H4379/1000000*12)</f>
        <v>#N/A</v>
      </c>
      <c r="W4379" s="9" t="e">
        <f>VLOOKUP(A4379,Sku_list!$A$1:$D$2667,4,0)*(J4379/1000000*12)</f>
        <v>#N/A</v>
      </c>
      <c r="X4379" s="9" t="e">
        <f>VLOOKUP(A4379,Sku_list!$A$1:$D$2667,4,0)*(L4379/1000000*12)</f>
        <v>#N/A</v>
      </c>
      <c r="Y4379" s="9" t="e">
        <f>VLOOKUP(A4379,Sku_list!$A$1:$E$2667,5,0)*((J4379+F4379)/1000000000)</f>
        <v>#N/A</v>
      </c>
      <c r="AC4379" s="22">
        <f t="shared" ca="1" si="68"/>
        <v>6.6666666666666666E-2</v>
      </c>
    </row>
    <row r="4380" spans="1:29" x14ac:dyDescent="0.35">
      <c r="A4380">
        <v>1611446</v>
      </c>
      <c r="B4380" t="s">
        <v>54</v>
      </c>
      <c r="C4380" t="s">
        <v>155</v>
      </c>
      <c r="D4380">
        <v>0</v>
      </c>
      <c r="E4380">
        <v>930</v>
      </c>
      <c r="F4380">
        <v>0</v>
      </c>
      <c r="G4380">
        <v>186</v>
      </c>
      <c r="H4380">
        <v>126</v>
      </c>
      <c r="I4380">
        <v>0</v>
      </c>
      <c r="J4380">
        <v>1176</v>
      </c>
      <c r="K4380">
        <v>1158</v>
      </c>
      <c r="L4380">
        <v>1056</v>
      </c>
      <c r="M4380">
        <v>-246</v>
      </c>
      <c r="N4380">
        <v>246</v>
      </c>
      <c r="P4380" s="22">
        <v>1.2329545454545454</v>
      </c>
      <c r="R4380" t="s">
        <v>97</v>
      </c>
      <c r="S4380" t="s">
        <v>72</v>
      </c>
      <c r="T4380" s="9" t="e">
        <f>VLOOKUP(A4380,Sku_list!$A$1:$D$2667,3,0)</f>
        <v>#N/A</v>
      </c>
      <c r="U4380" s="9" t="e">
        <f>VLOOKUP(A4380,Sku_list!$A$1:$D$2667,4,0)*(F4380/1000000*12)</f>
        <v>#N/A</v>
      </c>
      <c r="V4380" s="9" t="e">
        <f>VLOOKUP(A4380,Sku_list!$A$1:$D$2667,4,0)*(H4380/1000000*12)</f>
        <v>#N/A</v>
      </c>
      <c r="W4380" s="9" t="e">
        <f>VLOOKUP(A4380,Sku_list!$A$1:$D$2667,4,0)*(J4380/1000000*12)</f>
        <v>#N/A</v>
      </c>
      <c r="X4380" s="9" t="e">
        <f>VLOOKUP(A4380,Sku_list!$A$1:$D$2667,4,0)*(L4380/1000000*12)</f>
        <v>#N/A</v>
      </c>
      <c r="Y4380" s="9" t="e">
        <f>VLOOKUP(A4380,Sku_list!$A$1:$E$2667,5,0)*((J4380+F4380)/1000000000)</f>
        <v>#N/A</v>
      </c>
      <c r="AC4380" s="22">
        <f t="shared" ca="1" si="68"/>
        <v>6.6666666666666666E-2</v>
      </c>
    </row>
    <row r="4381" spans="1:29" x14ac:dyDescent="0.35">
      <c r="A4381">
        <v>1611446</v>
      </c>
      <c r="B4381" t="s">
        <v>54</v>
      </c>
      <c r="C4381" t="s">
        <v>156</v>
      </c>
      <c r="D4381">
        <v>0</v>
      </c>
      <c r="E4381">
        <v>0</v>
      </c>
      <c r="F4381">
        <v>0</v>
      </c>
      <c r="G4381">
        <v>0</v>
      </c>
      <c r="H4381">
        <v>0</v>
      </c>
      <c r="I4381">
        <v>0</v>
      </c>
      <c r="J4381">
        <v>0</v>
      </c>
      <c r="K4381">
        <v>0</v>
      </c>
      <c r="L4381">
        <v>0</v>
      </c>
      <c r="M4381">
        <v>0</v>
      </c>
      <c r="N4381">
        <v>0</v>
      </c>
      <c r="P4381" s="22" t="s">
        <v>34</v>
      </c>
      <c r="R4381" t="s">
        <v>38</v>
      </c>
      <c r="S4381" t="s">
        <v>69</v>
      </c>
      <c r="T4381" s="9" t="e">
        <f>VLOOKUP(A4381,Sku_list!$A$1:$D$2667,3,0)</f>
        <v>#N/A</v>
      </c>
      <c r="U4381" s="9" t="e">
        <f>VLOOKUP(A4381,Sku_list!$A$1:$D$2667,4,0)*(F4381/1000000*12)</f>
        <v>#N/A</v>
      </c>
      <c r="V4381" s="9" t="e">
        <f>VLOOKUP(A4381,Sku_list!$A$1:$D$2667,4,0)*(H4381/1000000*12)</f>
        <v>#N/A</v>
      </c>
      <c r="W4381" s="9" t="e">
        <f>VLOOKUP(A4381,Sku_list!$A$1:$D$2667,4,0)*(J4381/1000000*12)</f>
        <v>#N/A</v>
      </c>
      <c r="X4381" s="9" t="e">
        <f>VLOOKUP(A4381,Sku_list!$A$1:$D$2667,4,0)*(L4381/1000000*12)</f>
        <v>#N/A</v>
      </c>
      <c r="Y4381" s="9" t="e">
        <f>VLOOKUP(A4381,Sku_list!$A$1:$E$2667,5,0)*((J4381+F4381)/1000000000)</f>
        <v>#N/A</v>
      </c>
      <c r="AC4381" s="22">
        <f t="shared" ca="1" si="68"/>
        <v>6.6666666666666666E-2</v>
      </c>
    </row>
    <row r="4382" spans="1:29" x14ac:dyDescent="0.35">
      <c r="A4382">
        <v>1611446</v>
      </c>
      <c r="B4382" t="s">
        <v>54</v>
      </c>
      <c r="C4382" t="s">
        <v>157</v>
      </c>
      <c r="D4382">
        <v>0</v>
      </c>
      <c r="E4382">
        <v>600</v>
      </c>
      <c r="F4382">
        <v>0</v>
      </c>
      <c r="G4382">
        <v>450</v>
      </c>
      <c r="H4382">
        <v>498</v>
      </c>
      <c r="I4382">
        <v>0</v>
      </c>
      <c r="J4382">
        <v>354</v>
      </c>
      <c r="K4382">
        <v>342</v>
      </c>
      <c r="L4382">
        <v>1065</v>
      </c>
      <c r="M4382">
        <v>213</v>
      </c>
      <c r="N4382">
        <v>-213</v>
      </c>
      <c r="P4382" s="22">
        <v>0.8</v>
      </c>
      <c r="R4382" t="s">
        <v>98</v>
      </c>
      <c r="S4382" t="s">
        <v>72</v>
      </c>
      <c r="T4382" s="9" t="e">
        <f>VLOOKUP(A4382,Sku_list!$A$1:$D$2667,3,0)</f>
        <v>#N/A</v>
      </c>
      <c r="U4382" s="9" t="e">
        <f>VLOOKUP(A4382,Sku_list!$A$1:$D$2667,4,0)*(F4382/1000000*12)</f>
        <v>#N/A</v>
      </c>
      <c r="V4382" s="9" t="e">
        <f>VLOOKUP(A4382,Sku_list!$A$1:$D$2667,4,0)*(H4382/1000000*12)</f>
        <v>#N/A</v>
      </c>
      <c r="W4382" s="9" t="e">
        <f>VLOOKUP(A4382,Sku_list!$A$1:$D$2667,4,0)*(J4382/1000000*12)</f>
        <v>#N/A</v>
      </c>
      <c r="X4382" s="9" t="e">
        <f>VLOOKUP(A4382,Sku_list!$A$1:$D$2667,4,0)*(L4382/1000000*12)</f>
        <v>#N/A</v>
      </c>
      <c r="Y4382" s="9" t="e">
        <f>VLOOKUP(A4382,Sku_list!$A$1:$E$2667,5,0)*((J4382+F4382)/1000000000)</f>
        <v>#N/A</v>
      </c>
      <c r="AC4382" s="22">
        <f t="shared" ca="1" si="68"/>
        <v>6.6666666666666666E-2</v>
      </c>
    </row>
    <row r="4383" spans="1:29" x14ac:dyDescent="0.35">
      <c r="A4383">
        <v>1611446</v>
      </c>
      <c r="B4383" t="s">
        <v>54</v>
      </c>
      <c r="C4383" t="s">
        <v>158</v>
      </c>
      <c r="D4383">
        <v>0</v>
      </c>
      <c r="E4383">
        <v>30</v>
      </c>
      <c r="F4383">
        <v>0</v>
      </c>
      <c r="G4383">
        <v>30</v>
      </c>
      <c r="H4383">
        <v>6</v>
      </c>
      <c r="I4383">
        <v>0</v>
      </c>
      <c r="J4383">
        <v>132</v>
      </c>
      <c r="K4383">
        <v>126</v>
      </c>
      <c r="L4383">
        <v>124</v>
      </c>
      <c r="M4383">
        <v>-14</v>
      </c>
      <c r="N4383">
        <v>14</v>
      </c>
      <c r="P4383" s="22">
        <v>1.1129032258064515</v>
      </c>
      <c r="R4383" t="s">
        <v>99</v>
      </c>
      <c r="S4383" t="s">
        <v>69</v>
      </c>
      <c r="T4383" s="9" t="e">
        <f>VLOOKUP(A4383,Sku_list!$A$1:$D$2667,3,0)</f>
        <v>#N/A</v>
      </c>
      <c r="U4383" s="9" t="e">
        <f>VLOOKUP(A4383,Sku_list!$A$1:$D$2667,4,0)*(F4383/1000000*12)</f>
        <v>#N/A</v>
      </c>
      <c r="V4383" s="9" t="e">
        <f>VLOOKUP(A4383,Sku_list!$A$1:$D$2667,4,0)*(H4383/1000000*12)</f>
        <v>#N/A</v>
      </c>
      <c r="W4383" s="9" t="e">
        <f>VLOOKUP(A4383,Sku_list!$A$1:$D$2667,4,0)*(J4383/1000000*12)</f>
        <v>#N/A</v>
      </c>
      <c r="X4383" s="9" t="e">
        <f>VLOOKUP(A4383,Sku_list!$A$1:$D$2667,4,0)*(L4383/1000000*12)</f>
        <v>#N/A</v>
      </c>
      <c r="Y4383" s="9" t="e">
        <f>VLOOKUP(A4383,Sku_list!$A$1:$E$2667,5,0)*((J4383+F4383)/1000000000)</f>
        <v>#N/A</v>
      </c>
      <c r="AC4383" s="22">
        <f t="shared" ca="1" si="68"/>
        <v>6.6666666666666666E-2</v>
      </c>
    </row>
    <row r="4384" spans="1:29" x14ac:dyDescent="0.35">
      <c r="A4384">
        <v>1611446</v>
      </c>
      <c r="B4384" t="s">
        <v>54</v>
      </c>
      <c r="C4384" t="s">
        <v>159</v>
      </c>
      <c r="D4384">
        <v>0</v>
      </c>
      <c r="E4384">
        <v>60</v>
      </c>
      <c r="F4384">
        <v>0</v>
      </c>
      <c r="G4384">
        <v>640</v>
      </c>
      <c r="H4384">
        <v>210</v>
      </c>
      <c r="I4384">
        <v>0</v>
      </c>
      <c r="J4384">
        <v>1200</v>
      </c>
      <c r="K4384">
        <v>1194</v>
      </c>
      <c r="L4384">
        <v>1289</v>
      </c>
      <c r="M4384">
        <v>-121</v>
      </c>
      <c r="N4384">
        <v>121</v>
      </c>
      <c r="P4384" s="22">
        <v>1.0938712179984484</v>
      </c>
      <c r="R4384" t="s">
        <v>100</v>
      </c>
      <c r="S4384" t="s">
        <v>72</v>
      </c>
      <c r="T4384" s="9" t="e">
        <f>VLOOKUP(A4384,Sku_list!$A$1:$D$2667,3,0)</f>
        <v>#N/A</v>
      </c>
      <c r="U4384" s="9" t="e">
        <f>VLOOKUP(A4384,Sku_list!$A$1:$D$2667,4,0)*(F4384/1000000*12)</f>
        <v>#N/A</v>
      </c>
      <c r="V4384" s="9" t="e">
        <f>VLOOKUP(A4384,Sku_list!$A$1:$D$2667,4,0)*(H4384/1000000*12)</f>
        <v>#N/A</v>
      </c>
      <c r="W4384" s="9" t="e">
        <f>VLOOKUP(A4384,Sku_list!$A$1:$D$2667,4,0)*(J4384/1000000*12)</f>
        <v>#N/A</v>
      </c>
      <c r="X4384" s="9" t="e">
        <f>VLOOKUP(A4384,Sku_list!$A$1:$D$2667,4,0)*(L4384/1000000*12)</f>
        <v>#N/A</v>
      </c>
      <c r="Y4384" s="9" t="e">
        <f>VLOOKUP(A4384,Sku_list!$A$1:$E$2667,5,0)*((J4384+F4384)/1000000000)</f>
        <v>#N/A</v>
      </c>
      <c r="AC4384" s="22">
        <f t="shared" ca="1" si="68"/>
        <v>6.6666666666666666E-2</v>
      </c>
    </row>
    <row r="4385" spans="1:29" x14ac:dyDescent="0.35">
      <c r="A4385">
        <v>1611446</v>
      </c>
      <c r="B4385" t="s">
        <v>54</v>
      </c>
      <c r="C4385" t="s">
        <v>160</v>
      </c>
      <c r="D4385">
        <v>0</v>
      </c>
      <c r="E4385">
        <v>0</v>
      </c>
      <c r="F4385">
        <v>0</v>
      </c>
      <c r="G4385">
        <v>432</v>
      </c>
      <c r="H4385">
        <v>378</v>
      </c>
      <c r="I4385">
        <v>0</v>
      </c>
      <c r="J4385">
        <v>684</v>
      </c>
      <c r="K4385">
        <v>666</v>
      </c>
      <c r="L4385">
        <v>1030</v>
      </c>
      <c r="M4385">
        <v>-32</v>
      </c>
      <c r="N4385">
        <v>32</v>
      </c>
      <c r="P4385" s="22">
        <v>1.0310679611650486</v>
      </c>
      <c r="R4385" t="s">
        <v>101</v>
      </c>
      <c r="S4385" t="s">
        <v>69</v>
      </c>
      <c r="T4385" s="9" t="e">
        <f>VLOOKUP(A4385,Sku_list!$A$1:$D$2667,3,0)</f>
        <v>#N/A</v>
      </c>
      <c r="U4385" s="9" t="e">
        <f>VLOOKUP(A4385,Sku_list!$A$1:$D$2667,4,0)*(F4385/1000000*12)</f>
        <v>#N/A</v>
      </c>
      <c r="V4385" s="9" t="e">
        <f>VLOOKUP(A4385,Sku_list!$A$1:$D$2667,4,0)*(H4385/1000000*12)</f>
        <v>#N/A</v>
      </c>
      <c r="W4385" s="9" t="e">
        <f>VLOOKUP(A4385,Sku_list!$A$1:$D$2667,4,0)*(J4385/1000000*12)</f>
        <v>#N/A</v>
      </c>
      <c r="X4385" s="9" t="e">
        <f>VLOOKUP(A4385,Sku_list!$A$1:$D$2667,4,0)*(L4385/1000000*12)</f>
        <v>#N/A</v>
      </c>
      <c r="Y4385" s="9" t="e">
        <f>VLOOKUP(A4385,Sku_list!$A$1:$E$2667,5,0)*((J4385+F4385)/1000000000)</f>
        <v>#N/A</v>
      </c>
      <c r="AC4385" s="22">
        <f t="shared" ca="1" si="68"/>
        <v>6.6666666666666666E-2</v>
      </c>
    </row>
    <row r="4386" spans="1:29" x14ac:dyDescent="0.35">
      <c r="A4386">
        <v>1611446</v>
      </c>
      <c r="B4386" t="s">
        <v>54</v>
      </c>
      <c r="C4386" t="s">
        <v>161</v>
      </c>
      <c r="D4386">
        <v>0</v>
      </c>
      <c r="E4386">
        <v>0</v>
      </c>
      <c r="F4386">
        <v>0</v>
      </c>
      <c r="G4386">
        <v>954</v>
      </c>
      <c r="H4386">
        <v>942</v>
      </c>
      <c r="I4386">
        <v>0</v>
      </c>
      <c r="J4386">
        <v>5766</v>
      </c>
      <c r="K4386">
        <v>5766</v>
      </c>
      <c r="L4386">
        <v>745</v>
      </c>
      <c r="M4386">
        <v>-5963</v>
      </c>
      <c r="N4386">
        <v>5963</v>
      </c>
      <c r="P4386" s="22">
        <v>9.0040268456375845</v>
      </c>
      <c r="R4386" t="s">
        <v>102</v>
      </c>
      <c r="S4386" t="s">
        <v>306</v>
      </c>
      <c r="T4386" s="9" t="e">
        <f>VLOOKUP(A4386,Sku_list!$A$1:$D$2667,3,0)</f>
        <v>#N/A</v>
      </c>
      <c r="U4386" s="9" t="e">
        <f>VLOOKUP(A4386,Sku_list!$A$1:$D$2667,4,0)*(F4386/1000000*12)</f>
        <v>#N/A</v>
      </c>
      <c r="V4386" s="9" t="e">
        <f>VLOOKUP(A4386,Sku_list!$A$1:$D$2667,4,0)*(H4386/1000000*12)</f>
        <v>#N/A</v>
      </c>
      <c r="W4386" s="9" t="e">
        <f>VLOOKUP(A4386,Sku_list!$A$1:$D$2667,4,0)*(J4386/1000000*12)</f>
        <v>#N/A</v>
      </c>
      <c r="X4386" s="9" t="e">
        <f>VLOOKUP(A4386,Sku_list!$A$1:$D$2667,4,0)*(L4386/1000000*12)</f>
        <v>#N/A</v>
      </c>
      <c r="Y4386" s="9" t="e">
        <f>VLOOKUP(A4386,Sku_list!$A$1:$E$2667,5,0)*((J4386+F4386)/1000000000)</f>
        <v>#N/A</v>
      </c>
      <c r="AC4386" s="22">
        <f t="shared" ca="1" si="68"/>
        <v>6.6666666666666666E-2</v>
      </c>
    </row>
    <row r="4387" spans="1:29" x14ac:dyDescent="0.35">
      <c r="A4387">
        <v>1611446</v>
      </c>
      <c r="B4387" t="s">
        <v>54</v>
      </c>
      <c r="C4387" t="s">
        <v>162</v>
      </c>
      <c r="D4387">
        <v>0</v>
      </c>
      <c r="E4387">
        <v>0</v>
      </c>
      <c r="F4387">
        <v>0</v>
      </c>
      <c r="G4387">
        <v>66</v>
      </c>
      <c r="H4387">
        <v>54</v>
      </c>
      <c r="I4387">
        <v>0</v>
      </c>
      <c r="J4387">
        <v>131</v>
      </c>
      <c r="K4387">
        <v>119</v>
      </c>
      <c r="L4387">
        <v>247</v>
      </c>
      <c r="M4387">
        <v>62</v>
      </c>
      <c r="N4387">
        <v>-62</v>
      </c>
      <c r="P4387" s="22">
        <v>0.74898785425101211</v>
      </c>
      <c r="R4387" t="s">
        <v>103</v>
      </c>
      <c r="S4387" t="s">
        <v>69</v>
      </c>
      <c r="T4387" s="9" t="e">
        <f>VLOOKUP(A4387,Sku_list!$A$1:$D$2667,3,0)</f>
        <v>#N/A</v>
      </c>
      <c r="U4387" s="9" t="e">
        <f>VLOOKUP(A4387,Sku_list!$A$1:$D$2667,4,0)*(F4387/1000000*12)</f>
        <v>#N/A</v>
      </c>
      <c r="V4387" s="9" t="e">
        <f>VLOOKUP(A4387,Sku_list!$A$1:$D$2667,4,0)*(H4387/1000000*12)</f>
        <v>#N/A</v>
      </c>
      <c r="W4387" s="9" t="e">
        <f>VLOOKUP(A4387,Sku_list!$A$1:$D$2667,4,0)*(J4387/1000000*12)</f>
        <v>#N/A</v>
      </c>
      <c r="X4387" s="9" t="e">
        <f>VLOOKUP(A4387,Sku_list!$A$1:$D$2667,4,0)*(L4387/1000000*12)</f>
        <v>#N/A</v>
      </c>
      <c r="Y4387" s="9" t="e">
        <f>VLOOKUP(A4387,Sku_list!$A$1:$E$2667,5,0)*((J4387+F4387)/1000000000)</f>
        <v>#N/A</v>
      </c>
      <c r="AC4387" s="22">
        <f t="shared" ca="1" si="68"/>
        <v>6.6666666666666666E-2</v>
      </c>
    </row>
    <row r="4388" spans="1:29" x14ac:dyDescent="0.35">
      <c r="A4388">
        <v>1611446</v>
      </c>
      <c r="B4388" t="s">
        <v>54</v>
      </c>
      <c r="C4388" t="s">
        <v>164</v>
      </c>
      <c r="D4388">
        <v>0</v>
      </c>
      <c r="E4388">
        <v>150</v>
      </c>
      <c r="F4388">
        <v>0</v>
      </c>
      <c r="G4388">
        <v>30</v>
      </c>
      <c r="H4388">
        <v>0</v>
      </c>
      <c r="I4388">
        <v>0</v>
      </c>
      <c r="J4388">
        <v>150</v>
      </c>
      <c r="K4388">
        <v>132</v>
      </c>
      <c r="L4388">
        <v>46</v>
      </c>
      <c r="M4388">
        <v>-104</v>
      </c>
      <c r="N4388">
        <v>104</v>
      </c>
      <c r="P4388" s="22">
        <v>3.2608695652173911</v>
      </c>
      <c r="R4388" t="s">
        <v>104</v>
      </c>
      <c r="S4388" t="s">
        <v>69</v>
      </c>
      <c r="T4388" s="9" t="e">
        <f>VLOOKUP(A4388,Sku_list!$A$1:$D$2667,3,0)</f>
        <v>#N/A</v>
      </c>
      <c r="U4388" s="9" t="e">
        <f>VLOOKUP(A4388,Sku_list!$A$1:$D$2667,4,0)*(F4388/1000000*12)</f>
        <v>#N/A</v>
      </c>
      <c r="V4388" s="9" t="e">
        <f>VLOOKUP(A4388,Sku_list!$A$1:$D$2667,4,0)*(H4388/1000000*12)</f>
        <v>#N/A</v>
      </c>
      <c r="W4388" s="9" t="e">
        <f>VLOOKUP(A4388,Sku_list!$A$1:$D$2667,4,0)*(J4388/1000000*12)</f>
        <v>#N/A</v>
      </c>
      <c r="X4388" s="9" t="e">
        <f>VLOOKUP(A4388,Sku_list!$A$1:$D$2667,4,0)*(L4388/1000000*12)</f>
        <v>#N/A</v>
      </c>
      <c r="Y4388" s="9" t="e">
        <f>VLOOKUP(A4388,Sku_list!$A$1:$E$2667,5,0)*((J4388+F4388)/1000000000)</f>
        <v>#N/A</v>
      </c>
      <c r="AC4388" s="22">
        <f t="shared" ca="1" si="68"/>
        <v>6.6666666666666666E-2</v>
      </c>
    </row>
    <row r="4389" spans="1:29" x14ac:dyDescent="0.35">
      <c r="A4389">
        <v>1611446</v>
      </c>
      <c r="B4389" t="s">
        <v>54</v>
      </c>
      <c r="C4389" t="s">
        <v>165</v>
      </c>
      <c r="D4389">
        <v>0</v>
      </c>
      <c r="E4389">
        <v>0</v>
      </c>
      <c r="F4389">
        <v>0</v>
      </c>
      <c r="G4389">
        <v>0</v>
      </c>
      <c r="H4389">
        <v>0</v>
      </c>
      <c r="I4389">
        <v>0</v>
      </c>
      <c r="J4389">
        <v>6</v>
      </c>
      <c r="K4389">
        <v>6</v>
      </c>
      <c r="L4389">
        <v>0</v>
      </c>
      <c r="M4389">
        <v>-6</v>
      </c>
      <c r="N4389">
        <v>6</v>
      </c>
      <c r="P4389" s="22" t="s">
        <v>34</v>
      </c>
      <c r="R4389" t="s">
        <v>105</v>
      </c>
      <c r="S4389" t="s">
        <v>83</v>
      </c>
      <c r="T4389" s="9" t="e">
        <f>VLOOKUP(A4389,Sku_list!$A$1:$D$2667,3,0)</f>
        <v>#N/A</v>
      </c>
      <c r="U4389" s="9" t="e">
        <f>VLOOKUP(A4389,Sku_list!$A$1:$D$2667,4,0)*(F4389/1000000*12)</f>
        <v>#N/A</v>
      </c>
      <c r="V4389" s="9" t="e">
        <f>VLOOKUP(A4389,Sku_list!$A$1:$D$2667,4,0)*(H4389/1000000*12)</f>
        <v>#N/A</v>
      </c>
      <c r="W4389" s="9" t="e">
        <f>VLOOKUP(A4389,Sku_list!$A$1:$D$2667,4,0)*(J4389/1000000*12)</f>
        <v>#N/A</v>
      </c>
      <c r="X4389" s="9" t="e">
        <f>VLOOKUP(A4389,Sku_list!$A$1:$D$2667,4,0)*(L4389/1000000*12)</f>
        <v>#N/A</v>
      </c>
      <c r="Y4389" s="9" t="e">
        <f>VLOOKUP(A4389,Sku_list!$A$1:$E$2667,5,0)*((J4389+F4389)/1000000000)</f>
        <v>#N/A</v>
      </c>
      <c r="AC4389" s="22">
        <f t="shared" ca="1" si="68"/>
        <v>6.6666666666666666E-2</v>
      </c>
    </row>
    <row r="4390" spans="1:29" x14ac:dyDescent="0.35">
      <c r="A4390">
        <v>1611446</v>
      </c>
      <c r="B4390" t="s">
        <v>54</v>
      </c>
      <c r="C4390" t="s">
        <v>163</v>
      </c>
      <c r="D4390">
        <v>0</v>
      </c>
      <c r="E4390">
        <v>0</v>
      </c>
      <c r="F4390">
        <v>0</v>
      </c>
      <c r="G4390">
        <v>270</v>
      </c>
      <c r="H4390">
        <v>258</v>
      </c>
      <c r="I4390">
        <v>0</v>
      </c>
      <c r="J4390">
        <v>384</v>
      </c>
      <c r="K4390">
        <v>384</v>
      </c>
      <c r="L4390">
        <v>296</v>
      </c>
      <c r="M4390">
        <v>-346</v>
      </c>
      <c r="N4390">
        <v>346</v>
      </c>
      <c r="P4390" s="22">
        <v>2.1689189189189189</v>
      </c>
      <c r="R4390" t="s">
        <v>117</v>
      </c>
      <c r="S4390" t="s">
        <v>83</v>
      </c>
      <c r="T4390" s="9" t="e">
        <f>VLOOKUP(A4390,Sku_list!$A$1:$D$2667,3,0)</f>
        <v>#N/A</v>
      </c>
      <c r="U4390" s="9" t="e">
        <f>VLOOKUP(A4390,Sku_list!$A$1:$D$2667,4,0)*(F4390/1000000*12)</f>
        <v>#N/A</v>
      </c>
      <c r="V4390" s="9" t="e">
        <f>VLOOKUP(A4390,Sku_list!$A$1:$D$2667,4,0)*(H4390/1000000*12)</f>
        <v>#N/A</v>
      </c>
      <c r="W4390" s="9" t="e">
        <f>VLOOKUP(A4390,Sku_list!$A$1:$D$2667,4,0)*(J4390/1000000*12)</f>
        <v>#N/A</v>
      </c>
      <c r="X4390" s="9" t="e">
        <f>VLOOKUP(A4390,Sku_list!$A$1:$D$2667,4,0)*(L4390/1000000*12)</f>
        <v>#N/A</v>
      </c>
      <c r="Y4390" s="9" t="e">
        <f>VLOOKUP(A4390,Sku_list!$A$1:$E$2667,5,0)*((J4390+F4390)/1000000000)</f>
        <v>#N/A</v>
      </c>
      <c r="AC4390" s="22">
        <f t="shared" ca="1" si="68"/>
        <v>6.6666666666666666E-2</v>
      </c>
    </row>
    <row r="4391" spans="1:29" x14ac:dyDescent="0.35">
      <c r="A4391">
        <v>1611446</v>
      </c>
      <c r="B4391" t="s">
        <v>54</v>
      </c>
      <c r="C4391" t="s">
        <v>166</v>
      </c>
      <c r="D4391">
        <v>0</v>
      </c>
      <c r="E4391">
        <v>252</v>
      </c>
      <c r="F4391">
        <v>0</v>
      </c>
      <c r="G4391">
        <v>594</v>
      </c>
      <c r="H4391">
        <v>582</v>
      </c>
      <c r="I4391">
        <v>0</v>
      </c>
      <c r="J4391">
        <v>564</v>
      </c>
      <c r="K4391">
        <v>558</v>
      </c>
      <c r="L4391">
        <v>690</v>
      </c>
      <c r="M4391">
        <v>-456</v>
      </c>
      <c r="N4391">
        <v>456</v>
      </c>
      <c r="P4391" s="22">
        <v>1.6608695652173913</v>
      </c>
      <c r="R4391" t="s">
        <v>118</v>
      </c>
      <c r="S4391" t="s">
        <v>85</v>
      </c>
      <c r="T4391" s="9" t="e">
        <f>VLOOKUP(A4391,Sku_list!$A$1:$D$2667,3,0)</f>
        <v>#N/A</v>
      </c>
      <c r="U4391" s="9" t="e">
        <f>VLOOKUP(A4391,Sku_list!$A$1:$D$2667,4,0)*(F4391/1000000*12)</f>
        <v>#N/A</v>
      </c>
      <c r="V4391" s="9" t="e">
        <f>VLOOKUP(A4391,Sku_list!$A$1:$D$2667,4,0)*(H4391/1000000*12)</f>
        <v>#N/A</v>
      </c>
      <c r="W4391" s="9" t="e">
        <f>VLOOKUP(A4391,Sku_list!$A$1:$D$2667,4,0)*(J4391/1000000*12)</f>
        <v>#N/A</v>
      </c>
      <c r="X4391" s="9" t="e">
        <f>VLOOKUP(A4391,Sku_list!$A$1:$D$2667,4,0)*(L4391/1000000*12)</f>
        <v>#N/A</v>
      </c>
      <c r="Y4391" s="9" t="e">
        <f>VLOOKUP(A4391,Sku_list!$A$1:$E$2667,5,0)*((J4391+F4391)/1000000000)</f>
        <v>#N/A</v>
      </c>
      <c r="AC4391" s="22">
        <f t="shared" ca="1" si="68"/>
        <v>6.6666666666666666E-2</v>
      </c>
    </row>
    <row r="4392" spans="1:29" x14ac:dyDescent="0.35">
      <c r="A4392">
        <v>1611446</v>
      </c>
      <c r="B4392" t="s">
        <v>54</v>
      </c>
      <c r="C4392" t="s">
        <v>167</v>
      </c>
      <c r="D4392">
        <v>0</v>
      </c>
      <c r="E4392">
        <v>30</v>
      </c>
      <c r="F4392">
        <v>0</v>
      </c>
      <c r="G4392">
        <v>6</v>
      </c>
      <c r="H4392">
        <v>6</v>
      </c>
      <c r="I4392">
        <v>0</v>
      </c>
      <c r="J4392">
        <v>48</v>
      </c>
      <c r="K4392">
        <v>42</v>
      </c>
      <c r="L4392">
        <v>0</v>
      </c>
      <c r="M4392">
        <v>-54</v>
      </c>
      <c r="N4392">
        <v>54</v>
      </c>
      <c r="P4392" s="22" t="s">
        <v>34</v>
      </c>
      <c r="R4392" t="s">
        <v>119</v>
      </c>
      <c r="S4392" t="s">
        <v>72</v>
      </c>
      <c r="T4392" s="9" t="e">
        <f>VLOOKUP(A4392,Sku_list!$A$1:$D$2667,3,0)</f>
        <v>#N/A</v>
      </c>
      <c r="U4392" s="9" t="e">
        <f>VLOOKUP(A4392,Sku_list!$A$1:$D$2667,4,0)*(F4392/1000000*12)</f>
        <v>#N/A</v>
      </c>
      <c r="V4392" s="9" t="e">
        <f>VLOOKUP(A4392,Sku_list!$A$1:$D$2667,4,0)*(H4392/1000000*12)</f>
        <v>#N/A</v>
      </c>
      <c r="W4392" s="9" t="e">
        <f>VLOOKUP(A4392,Sku_list!$A$1:$D$2667,4,0)*(J4392/1000000*12)</f>
        <v>#N/A</v>
      </c>
      <c r="X4392" s="9" t="e">
        <f>VLOOKUP(A4392,Sku_list!$A$1:$D$2667,4,0)*(L4392/1000000*12)</f>
        <v>#N/A</v>
      </c>
      <c r="Y4392" s="9" t="e">
        <f>VLOOKUP(A4392,Sku_list!$A$1:$E$2667,5,0)*((J4392+F4392)/1000000000)</f>
        <v>#N/A</v>
      </c>
      <c r="AC4392" s="22">
        <f t="shared" ca="1" si="68"/>
        <v>6.6666666666666666E-2</v>
      </c>
    </row>
    <row r="4393" spans="1:29" x14ac:dyDescent="0.35">
      <c r="A4393">
        <v>1611446</v>
      </c>
      <c r="B4393" t="s">
        <v>54</v>
      </c>
      <c r="C4393" t="s">
        <v>61</v>
      </c>
      <c r="D4393">
        <v>0</v>
      </c>
      <c r="E4393">
        <v>4</v>
      </c>
      <c r="F4393">
        <v>0</v>
      </c>
      <c r="G4393">
        <v>36</v>
      </c>
      <c r="H4393">
        <v>24</v>
      </c>
      <c r="I4393">
        <v>0</v>
      </c>
      <c r="J4393">
        <v>166</v>
      </c>
      <c r="K4393">
        <v>154</v>
      </c>
      <c r="L4393">
        <v>130</v>
      </c>
      <c r="M4393">
        <v>-60</v>
      </c>
      <c r="N4393">
        <v>60</v>
      </c>
      <c r="P4393" s="22">
        <v>1.4615384615384615</v>
      </c>
      <c r="R4393" t="s">
        <v>5</v>
      </c>
      <c r="S4393" t="s">
        <v>85</v>
      </c>
      <c r="T4393" s="9" t="e">
        <f>VLOOKUP(A4393,Sku_list!$A$1:$D$2667,3,0)</f>
        <v>#N/A</v>
      </c>
      <c r="U4393" s="9" t="e">
        <f>VLOOKUP(A4393,Sku_list!$A$1:$D$2667,4,0)*(F4393/1000000*12)</f>
        <v>#N/A</v>
      </c>
      <c r="V4393" s="9" t="e">
        <f>VLOOKUP(A4393,Sku_list!$A$1:$D$2667,4,0)*(H4393/1000000*12)</f>
        <v>#N/A</v>
      </c>
      <c r="W4393" s="9" t="e">
        <f>VLOOKUP(A4393,Sku_list!$A$1:$D$2667,4,0)*(J4393/1000000*12)</f>
        <v>#N/A</v>
      </c>
      <c r="X4393" s="9" t="e">
        <f>VLOOKUP(A4393,Sku_list!$A$1:$D$2667,4,0)*(L4393/1000000*12)</f>
        <v>#N/A</v>
      </c>
      <c r="Y4393" s="9" t="e">
        <f>VLOOKUP(A4393,Sku_list!$A$1:$E$2667,5,0)*((J4393+F4393)/1000000000)</f>
        <v>#N/A</v>
      </c>
      <c r="AC4393" s="22">
        <f t="shared" ca="1" si="68"/>
        <v>6.6666666666666666E-2</v>
      </c>
    </row>
    <row r="4394" spans="1:29" x14ac:dyDescent="0.35">
      <c r="A4394">
        <v>1611446</v>
      </c>
      <c r="B4394" t="s">
        <v>54</v>
      </c>
      <c r="C4394" t="s">
        <v>39</v>
      </c>
      <c r="D4394">
        <v>0</v>
      </c>
      <c r="E4394">
        <v>0</v>
      </c>
      <c r="F4394">
        <v>0</v>
      </c>
      <c r="G4394">
        <v>0</v>
      </c>
      <c r="H4394">
        <v>0</v>
      </c>
      <c r="I4394">
        <v>0</v>
      </c>
      <c r="J4394">
        <v>150</v>
      </c>
      <c r="K4394">
        <v>150</v>
      </c>
      <c r="L4394">
        <v>720</v>
      </c>
      <c r="M4394">
        <v>570</v>
      </c>
      <c r="N4394">
        <v>-570</v>
      </c>
      <c r="P4394" s="22">
        <v>0.20833333333333334</v>
      </c>
      <c r="R4394" t="s">
        <v>43</v>
      </c>
      <c r="S4394" t="s">
        <v>190</v>
      </c>
      <c r="T4394" s="9" t="e">
        <f>VLOOKUP(A4394,Sku_list!$A$1:$D$2667,3,0)</f>
        <v>#N/A</v>
      </c>
      <c r="U4394" s="9" t="e">
        <f>VLOOKUP(A4394,Sku_list!$A$1:$D$2667,4,0)*(F4394/1000000*12)</f>
        <v>#N/A</v>
      </c>
      <c r="V4394" s="9" t="e">
        <f>VLOOKUP(A4394,Sku_list!$A$1:$D$2667,4,0)*(H4394/1000000*12)</f>
        <v>#N/A</v>
      </c>
      <c r="W4394" s="9" t="e">
        <f>VLOOKUP(A4394,Sku_list!$A$1:$D$2667,4,0)*(J4394/1000000*12)</f>
        <v>#N/A</v>
      </c>
      <c r="X4394" s="9" t="e">
        <f>VLOOKUP(A4394,Sku_list!$A$1:$D$2667,4,0)*(L4394/1000000*12)</f>
        <v>#N/A</v>
      </c>
      <c r="Y4394" s="9" t="e">
        <f>VLOOKUP(A4394,Sku_list!$A$1:$E$2667,5,0)*((J4394+F4394)/1000000000)</f>
        <v>#N/A</v>
      </c>
      <c r="AC4394" s="22">
        <f t="shared" ca="1" si="68"/>
        <v>6.6666666666666666E-2</v>
      </c>
    </row>
    <row r="4395" spans="1:29" x14ac:dyDescent="0.35">
      <c r="A4395">
        <v>1611446</v>
      </c>
      <c r="B4395" t="s">
        <v>54</v>
      </c>
      <c r="C4395" t="s">
        <v>65</v>
      </c>
      <c r="D4395">
        <v>0</v>
      </c>
      <c r="E4395">
        <v>0</v>
      </c>
      <c r="F4395">
        <v>0</v>
      </c>
      <c r="G4395">
        <v>0</v>
      </c>
      <c r="H4395">
        <v>0</v>
      </c>
      <c r="I4395">
        <v>0</v>
      </c>
      <c r="J4395">
        <v>0</v>
      </c>
      <c r="K4395">
        <v>0</v>
      </c>
      <c r="L4395">
        <v>0</v>
      </c>
      <c r="M4395">
        <v>0</v>
      </c>
      <c r="N4395">
        <v>0</v>
      </c>
      <c r="P4395" s="22" t="s">
        <v>34</v>
      </c>
      <c r="R4395" t="s">
        <v>300</v>
      </c>
      <c r="S4395" t="s">
        <v>83</v>
      </c>
      <c r="T4395" s="9" t="e">
        <f>VLOOKUP(A4395,Sku_list!$A$1:$D$2667,3,0)</f>
        <v>#N/A</v>
      </c>
      <c r="U4395" s="9" t="e">
        <f>VLOOKUP(A4395,Sku_list!$A$1:$D$2667,4,0)*(F4395/1000000*12)</f>
        <v>#N/A</v>
      </c>
      <c r="V4395" s="9" t="e">
        <f>VLOOKUP(A4395,Sku_list!$A$1:$D$2667,4,0)*(H4395/1000000*12)</f>
        <v>#N/A</v>
      </c>
      <c r="W4395" s="9" t="e">
        <f>VLOOKUP(A4395,Sku_list!$A$1:$D$2667,4,0)*(J4395/1000000*12)</f>
        <v>#N/A</v>
      </c>
      <c r="X4395" s="9" t="e">
        <f>VLOOKUP(A4395,Sku_list!$A$1:$D$2667,4,0)*(L4395/1000000*12)</f>
        <v>#N/A</v>
      </c>
      <c r="Y4395" s="9" t="e">
        <f>VLOOKUP(A4395,Sku_list!$A$1:$E$2667,5,0)*((J4395+F4395)/1000000000)</f>
        <v>#N/A</v>
      </c>
      <c r="AC4395" s="22">
        <f t="shared" ca="1" si="68"/>
        <v>6.6666666666666666E-2</v>
      </c>
    </row>
    <row r="4396" spans="1:29" x14ac:dyDescent="0.35">
      <c r="A4396">
        <v>1611446</v>
      </c>
      <c r="B4396" t="s">
        <v>54</v>
      </c>
      <c r="C4396" t="s">
        <v>66</v>
      </c>
      <c r="D4396">
        <v>0</v>
      </c>
      <c r="E4396">
        <v>30</v>
      </c>
      <c r="F4396">
        <v>0</v>
      </c>
      <c r="G4396">
        <v>24</v>
      </c>
      <c r="H4396">
        <v>12</v>
      </c>
      <c r="I4396">
        <v>0</v>
      </c>
      <c r="J4396">
        <v>48</v>
      </c>
      <c r="K4396">
        <v>48</v>
      </c>
      <c r="L4396">
        <v>0</v>
      </c>
      <c r="M4396">
        <v>-60</v>
      </c>
      <c r="N4396">
        <v>60</v>
      </c>
      <c r="P4396" s="22" t="s">
        <v>34</v>
      </c>
      <c r="R4396" t="s">
        <v>174</v>
      </c>
      <c r="S4396" t="s">
        <v>72</v>
      </c>
      <c r="T4396" s="9" t="e">
        <f>VLOOKUP(A4396,Sku_list!$A$1:$D$2667,3,0)</f>
        <v>#N/A</v>
      </c>
      <c r="U4396" s="9" t="e">
        <f>VLOOKUP(A4396,Sku_list!$A$1:$D$2667,4,0)*(F4396/1000000*12)</f>
        <v>#N/A</v>
      </c>
      <c r="V4396" s="9" t="e">
        <f>VLOOKUP(A4396,Sku_list!$A$1:$D$2667,4,0)*(H4396/1000000*12)</f>
        <v>#N/A</v>
      </c>
      <c r="W4396" s="9" t="e">
        <f>VLOOKUP(A4396,Sku_list!$A$1:$D$2667,4,0)*(J4396/1000000*12)</f>
        <v>#N/A</v>
      </c>
      <c r="X4396" s="9" t="e">
        <f>VLOOKUP(A4396,Sku_list!$A$1:$D$2667,4,0)*(L4396/1000000*12)</f>
        <v>#N/A</v>
      </c>
      <c r="Y4396" s="9" t="e">
        <f>VLOOKUP(A4396,Sku_list!$A$1:$E$2667,5,0)*((J4396+F4396)/1000000000)</f>
        <v>#N/A</v>
      </c>
      <c r="AC4396" s="22">
        <f t="shared" ca="1" si="68"/>
        <v>6.6666666666666666E-2</v>
      </c>
    </row>
    <row r="4397" spans="1:29" x14ac:dyDescent="0.35">
      <c r="A4397">
        <v>1611446</v>
      </c>
      <c r="B4397" t="s">
        <v>54</v>
      </c>
      <c r="C4397" t="s">
        <v>67</v>
      </c>
      <c r="D4397">
        <v>0</v>
      </c>
      <c r="E4397">
        <v>0</v>
      </c>
      <c r="F4397">
        <v>0</v>
      </c>
      <c r="G4397">
        <v>6</v>
      </c>
      <c r="H4397">
        <v>0</v>
      </c>
      <c r="I4397">
        <v>0</v>
      </c>
      <c r="J4397">
        <v>54</v>
      </c>
      <c r="K4397">
        <v>54</v>
      </c>
      <c r="L4397">
        <v>0</v>
      </c>
      <c r="M4397">
        <v>-54</v>
      </c>
      <c r="N4397">
        <v>54</v>
      </c>
      <c r="P4397" s="22" t="s">
        <v>34</v>
      </c>
      <c r="R4397" t="s">
        <v>176</v>
      </c>
      <c r="S4397" t="s">
        <v>72</v>
      </c>
      <c r="T4397" s="9" t="e">
        <f>VLOOKUP(A4397,Sku_list!$A$1:$D$2667,3,0)</f>
        <v>#N/A</v>
      </c>
      <c r="U4397" s="9" t="e">
        <f>VLOOKUP(A4397,Sku_list!$A$1:$D$2667,4,0)*(F4397/1000000*12)</f>
        <v>#N/A</v>
      </c>
      <c r="V4397" s="9" t="e">
        <f>VLOOKUP(A4397,Sku_list!$A$1:$D$2667,4,0)*(H4397/1000000*12)</f>
        <v>#N/A</v>
      </c>
      <c r="W4397" s="9" t="e">
        <f>VLOOKUP(A4397,Sku_list!$A$1:$D$2667,4,0)*(J4397/1000000*12)</f>
        <v>#N/A</v>
      </c>
      <c r="X4397" s="9" t="e">
        <f>VLOOKUP(A4397,Sku_list!$A$1:$D$2667,4,0)*(L4397/1000000*12)</f>
        <v>#N/A</v>
      </c>
      <c r="Y4397" s="9" t="e">
        <f>VLOOKUP(A4397,Sku_list!$A$1:$E$2667,5,0)*((J4397+F4397)/1000000000)</f>
        <v>#N/A</v>
      </c>
      <c r="AC4397" s="22">
        <f t="shared" ca="1" si="68"/>
        <v>6.6666666666666666E-2</v>
      </c>
    </row>
    <row r="4398" spans="1:29" x14ac:dyDescent="0.35">
      <c r="A4398">
        <v>1611446</v>
      </c>
      <c r="B4398" t="s">
        <v>54</v>
      </c>
      <c r="C4398" t="s">
        <v>68</v>
      </c>
      <c r="D4398">
        <v>0</v>
      </c>
      <c r="E4398">
        <v>30</v>
      </c>
      <c r="F4398">
        <v>0</v>
      </c>
      <c r="G4398">
        <v>24</v>
      </c>
      <c r="H4398">
        <v>18</v>
      </c>
      <c r="I4398">
        <v>0</v>
      </c>
      <c r="J4398">
        <v>24</v>
      </c>
      <c r="K4398">
        <v>24</v>
      </c>
      <c r="L4398">
        <v>0</v>
      </c>
      <c r="M4398">
        <v>-42</v>
      </c>
      <c r="N4398">
        <v>42</v>
      </c>
      <c r="P4398" s="22" t="s">
        <v>34</v>
      </c>
      <c r="R4398" t="s">
        <v>177</v>
      </c>
      <c r="S4398" t="s">
        <v>72</v>
      </c>
      <c r="T4398" s="9" t="e">
        <f>VLOOKUP(A4398,Sku_list!$A$1:$D$2667,3,0)</f>
        <v>#N/A</v>
      </c>
      <c r="U4398" s="9" t="e">
        <f>VLOOKUP(A4398,Sku_list!$A$1:$D$2667,4,0)*(F4398/1000000*12)</f>
        <v>#N/A</v>
      </c>
      <c r="V4398" s="9" t="e">
        <f>VLOOKUP(A4398,Sku_list!$A$1:$D$2667,4,0)*(H4398/1000000*12)</f>
        <v>#N/A</v>
      </c>
      <c r="W4398" s="9" t="e">
        <f>VLOOKUP(A4398,Sku_list!$A$1:$D$2667,4,0)*(J4398/1000000*12)</f>
        <v>#N/A</v>
      </c>
      <c r="X4398" s="9" t="e">
        <f>VLOOKUP(A4398,Sku_list!$A$1:$D$2667,4,0)*(L4398/1000000*12)</f>
        <v>#N/A</v>
      </c>
      <c r="Y4398" s="9" t="e">
        <f>VLOOKUP(A4398,Sku_list!$A$1:$E$2667,5,0)*((J4398+F4398)/1000000000)</f>
        <v>#N/A</v>
      </c>
      <c r="AC4398" s="22">
        <f t="shared" ca="1" si="68"/>
        <v>6.6666666666666666E-2</v>
      </c>
    </row>
    <row r="4399" spans="1:29" x14ac:dyDescent="0.35">
      <c r="A4399">
        <v>1611446</v>
      </c>
      <c r="B4399" t="s">
        <v>54</v>
      </c>
      <c r="C4399" t="s">
        <v>44</v>
      </c>
      <c r="D4399">
        <v>0</v>
      </c>
      <c r="E4399">
        <v>0</v>
      </c>
      <c r="F4399">
        <v>5400</v>
      </c>
      <c r="G4399">
        <v>0</v>
      </c>
      <c r="H4399">
        <v>0</v>
      </c>
      <c r="I4399">
        <v>0</v>
      </c>
      <c r="J4399">
        <v>5124</v>
      </c>
      <c r="K4399">
        <v>10524</v>
      </c>
      <c r="L4399">
        <v>0</v>
      </c>
      <c r="M4399">
        <v>-10524</v>
      </c>
      <c r="N4399">
        <v>10524</v>
      </c>
      <c r="P4399" s="22" t="s">
        <v>34</v>
      </c>
      <c r="R4399" t="s">
        <v>45</v>
      </c>
      <c r="S4399" t="s">
        <v>193</v>
      </c>
      <c r="T4399" s="9" t="e">
        <f>VLOOKUP(A4399,Sku_list!$A$1:$D$2667,3,0)</f>
        <v>#N/A</v>
      </c>
      <c r="U4399" s="9" t="e">
        <f>VLOOKUP(A4399,Sku_list!$A$1:$D$2667,4,0)*(F4399/1000000*12)</f>
        <v>#N/A</v>
      </c>
      <c r="V4399" s="9" t="e">
        <f>VLOOKUP(A4399,Sku_list!$A$1:$D$2667,4,0)*(H4399/1000000*12)</f>
        <v>#N/A</v>
      </c>
      <c r="W4399" s="9" t="e">
        <f>VLOOKUP(A4399,Sku_list!$A$1:$D$2667,4,0)*(J4399/1000000*12)</f>
        <v>#N/A</v>
      </c>
      <c r="X4399" s="9" t="e">
        <f>VLOOKUP(A4399,Sku_list!$A$1:$D$2667,4,0)*(L4399/1000000*12)</f>
        <v>#N/A</v>
      </c>
      <c r="Y4399" s="9" t="e">
        <f>VLOOKUP(A4399,Sku_list!$A$1:$E$2667,5,0)*((J4399+F4399)/1000000000)</f>
        <v>#N/A</v>
      </c>
      <c r="AC4399" s="22">
        <f t="shared" ca="1" si="68"/>
        <v>6.6666666666666666E-2</v>
      </c>
    </row>
    <row r="4400" spans="1:29" x14ac:dyDescent="0.35">
      <c r="A4400">
        <v>1611446</v>
      </c>
      <c r="B4400" t="s">
        <v>54</v>
      </c>
      <c r="C4400" t="s">
        <v>272</v>
      </c>
      <c r="D4400">
        <v>0</v>
      </c>
      <c r="E4400">
        <v>0</v>
      </c>
      <c r="F4400">
        <v>0</v>
      </c>
      <c r="G4400">
        <v>0</v>
      </c>
      <c r="H4400">
        <v>0</v>
      </c>
      <c r="I4400">
        <v>0</v>
      </c>
      <c r="J4400">
        <v>0</v>
      </c>
      <c r="K4400">
        <v>0</v>
      </c>
      <c r="L4400">
        <v>0</v>
      </c>
      <c r="M4400">
        <v>0</v>
      </c>
      <c r="N4400">
        <v>0</v>
      </c>
      <c r="P4400" s="22" t="s">
        <v>34</v>
      </c>
      <c r="R4400" t="s">
        <v>99</v>
      </c>
      <c r="S4400" t="s">
        <v>173</v>
      </c>
      <c r="T4400" s="9" t="e">
        <f>VLOOKUP(A4400,Sku_list!$A$1:$D$2667,3,0)</f>
        <v>#N/A</v>
      </c>
      <c r="U4400" s="9" t="e">
        <f>VLOOKUP(A4400,Sku_list!$A$1:$D$2667,4,0)*(F4400/1000000*12)</f>
        <v>#N/A</v>
      </c>
      <c r="V4400" s="9" t="e">
        <f>VLOOKUP(A4400,Sku_list!$A$1:$D$2667,4,0)*(H4400/1000000*12)</f>
        <v>#N/A</v>
      </c>
      <c r="W4400" s="9" t="e">
        <f>VLOOKUP(A4400,Sku_list!$A$1:$D$2667,4,0)*(J4400/1000000*12)</f>
        <v>#N/A</v>
      </c>
      <c r="X4400" s="9" t="e">
        <f>VLOOKUP(A4400,Sku_list!$A$1:$D$2667,4,0)*(L4400/1000000*12)</f>
        <v>#N/A</v>
      </c>
      <c r="Y4400" s="9" t="e">
        <f>VLOOKUP(A4400,Sku_list!$A$1:$E$2667,5,0)*((J4400+F4400)/1000000000)</f>
        <v>#N/A</v>
      </c>
      <c r="AC4400" s="22">
        <f t="shared" ca="1" si="68"/>
        <v>6.6666666666666666E-2</v>
      </c>
    </row>
    <row r="4401" spans="1:29" x14ac:dyDescent="0.35">
      <c r="A4401">
        <v>1611446</v>
      </c>
      <c r="B4401" t="s">
        <v>54</v>
      </c>
      <c r="C4401" t="s">
        <v>273</v>
      </c>
      <c r="D4401">
        <v>0</v>
      </c>
      <c r="E4401">
        <v>2610</v>
      </c>
      <c r="F4401">
        <v>0</v>
      </c>
      <c r="G4401">
        <v>0</v>
      </c>
      <c r="H4401">
        <v>0</v>
      </c>
      <c r="I4401">
        <v>0</v>
      </c>
      <c r="J4401">
        <v>7061</v>
      </c>
      <c r="K4401">
        <v>7061</v>
      </c>
      <c r="L4401">
        <v>0</v>
      </c>
      <c r="M4401">
        <v>-7061</v>
      </c>
      <c r="N4401">
        <v>7061</v>
      </c>
      <c r="P4401" s="22" t="s">
        <v>34</v>
      </c>
      <c r="R4401" t="s">
        <v>275</v>
      </c>
      <c r="S4401" t="s">
        <v>308</v>
      </c>
      <c r="T4401" s="9" t="e">
        <f>VLOOKUP(A4401,Sku_list!$A$1:$D$2667,3,0)</f>
        <v>#N/A</v>
      </c>
      <c r="U4401" s="9" t="e">
        <f>VLOOKUP(A4401,Sku_list!$A$1:$D$2667,4,0)*(F4401/1000000*12)</f>
        <v>#N/A</v>
      </c>
      <c r="V4401" s="9" t="e">
        <f>VLOOKUP(A4401,Sku_list!$A$1:$D$2667,4,0)*(H4401/1000000*12)</f>
        <v>#N/A</v>
      </c>
      <c r="W4401" s="9" t="e">
        <f>VLOOKUP(A4401,Sku_list!$A$1:$D$2667,4,0)*(J4401/1000000*12)</f>
        <v>#N/A</v>
      </c>
      <c r="X4401" s="9" t="e">
        <f>VLOOKUP(A4401,Sku_list!$A$1:$D$2667,4,0)*(L4401/1000000*12)</f>
        <v>#N/A</v>
      </c>
      <c r="Y4401" s="9" t="e">
        <f>VLOOKUP(A4401,Sku_list!$A$1:$E$2667,5,0)*((J4401+F4401)/1000000000)</f>
        <v>#N/A</v>
      </c>
      <c r="AC4401" s="22">
        <f t="shared" ca="1" si="68"/>
        <v>6.6666666666666666E-2</v>
      </c>
    </row>
    <row r="4402" spans="1:29" x14ac:dyDescent="0.35">
      <c r="A4402">
        <v>1611449</v>
      </c>
      <c r="B4402" t="s">
        <v>226</v>
      </c>
      <c r="C4402" t="s">
        <v>191</v>
      </c>
      <c r="D4402">
        <v>0</v>
      </c>
      <c r="E4402">
        <v>0</v>
      </c>
      <c r="F4402">
        <v>0</v>
      </c>
      <c r="G4402">
        <v>0</v>
      </c>
      <c r="H4402">
        <v>0</v>
      </c>
      <c r="I4402">
        <v>0</v>
      </c>
      <c r="J4402">
        <v>0</v>
      </c>
      <c r="K4402">
        <v>0</v>
      </c>
      <c r="L4402">
        <v>0</v>
      </c>
      <c r="M4402">
        <v>0</v>
      </c>
      <c r="N4402">
        <v>0</v>
      </c>
      <c r="P4402" s="22" t="s">
        <v>34</v>
      </c>
      <c r="R4402" t="s">
        <v>99</v>
      </c>
      <c r="S4402" t="s">
        <v>173</v>
      </c>
      <c r="T4402" s="9" t="e">
        <f>VLOOKUP(A4402,Sku_list!$A$1:$D$2667,3,0)</f>
        <v>#N/A</v>
      </c>
      <c r="U4402" s="9" t="e">
        <f>VLOOKUP(A4402,Sku_list!$A$1:$D$2667,4,0)*(F4402/1000000*12)</f>
        <v>#N/A</v>
      </c>
      <c r="V4402" s="9" t="e">
        <f>VLOOKUP(A4402,Sku_list!$A$1:$D$2667,4,0)*(H4402/1000000*12)</f>
        <v>#N/A</v>
      </c>
      <c r="W4402" s="9" t="e">
        <f>VLOOKUP(A4402,Sku_list!$A$1:$D$2667,4,0)*(J4402/1000000*12)</f>
        <v>#N/A</v>
      </c>
      <c r="X4402" s="9" t="e">
        <f>VLOOKUP(A4402,Sku_list!$A$1:$D$2667,4,0)*(L4402/1000000*12)</f>
        <v>#N/A</v>
      </c>
      <c r="Y4402" s="9" t="e">
        <f>VLOOKUP(A4402,Sku_list!$A$1:$E$2667,5,0)*((J4402+F4402)/1000000000)</f>
        <v>#N/A</v>
      </c>
      <c r="AC4402" s="22">
        <f t="shared" ca="1" si="68"/>
        <v>6.6666666666666666E-2</v>
      </c>
    </row>
    <row r="4403" spans="1:29" x14ac:dyDescent="0.35">
      <c r="A4403">
        <v>1611449</v>
      </c>
      <c r="B4403" t="s">
        <v>226</v>
      </c>
      <c r="C4403" t="s">
        <v>139</v>
      </c>
      <c r="D4403">
        <v>0</v>
      </c>
      <c r="E4403">
        <v>0</v>
      </c>
      <c r="F4403">
        <v>0</v>
      </c>
      <c r="G4403">
        <v>0</v>
      </c>
      <c r="H4403">
        <v>0</v>
      </c>
      <c r="I4403">
        <v>0</v>
      </c>
      <c r="J4403">
        <v>0</v>
      </c>
      <c r="K4403">
        <v>0</v>
      </c>
      <c r="L4403">
        <v>0</v>
      </c>
      <c r="M4403">
        <v>0</v>
      </c>
      <c r="N4403">
        <v>0</v>
      </c>
      <c r="P4403" s="22" t="s">
        <v>34</v>
      </c>
      <c r="R4403" t="s">
        <v>70</v>
      </c>
      <c r="S4403" t="s">
        <v>69</v>
      </c>
      <c r="T4403" s="9" t="e">
        <f>VLOOKUP(A4403,Sku_list!$A$1:$D$2667,3,0)</f>
        <v>#N/A</v>
      </c>
      <c r="U4403" s="9" t="e">
        <f>VLOOKUP(A4403,Sku_list!$A$1:$D$2667,4,0)*(F4403/1000000*12)</f>
        <v>#N/A</v>
      </c>
      <c r="V4403" s="9" t="e">
        <f>VLOOKUP(A4403,Sku_list!$A$1:$D$2667,4,0)*(H4403/1000000*12)</f>
        <v>#N/A</v>
      </c>
      <c r="W4403" s="9" t="e">
        <f>VLOOKUP(A4403,Sku_list!$A$1:$D$2667,4,0)*(J4403/1000000*12)</f>
        <v>#N/A</v>
      </c>
      <c r="X4403" s="9" t="e">
        <f>VLOOKUP(A4403,Sku_list!$A$1:$D$2667,4,0)*(L4403/1000000*12)</f>
        <v>#N/A</v>
      </c>
      <c r="Y4403" s="9" t="e">
        <f>VLOOKUP(A4403,Sku_list!$A$1:$E$2667,5,0)*((J4403+F4403)/1000000000)</f>
        <v>#N/A</v>
      </c>
      <c r="AC4403" s="22">
        <f t="shared" ca="1" si="68"/>
        <v>6.6666666666666666E-2</v>
      </c>
    </row>
    <row r="4404" spans="1:29" x14ac:dyDescent="0.35">
      <c r="A4404">
        <v>1611449</v>
      </c>
      <c r="B4404" t="s">
        <v>226</v>
      </c>
      <c r="C4404" t="s">
        <v>140</v>
      </c>
      <c r="D4404">
        <v>0</v>
      </c>
      <c r="E4404">
        <v>0</v>
      </c>
      <c r="F4404">
        <v>0</v>
      </c>
      <c r="G4404">
        <v>93</v>
      </c>
      <c r="H4404">
        <v>87</v>
      </c>
      <c r="I4404">
        <v>0</v>
      </c>
      <c r="J4404">
        <v>543</v>
      </c>
      <c r="K4404">
        <v>543</v>
      </c>
      <c r="L4404">
        <v>0</v>
      </c>
      <c r="M4404">
        <v>-630</v>
      </c>
      <c r="N4404">
        <v>630</v>
      </c>
      <c r="P4404" s="22" t="s">
        <v>34</v>
      </c>
      <c r="R4404" t="s">
        <v>71</v>
      </c>
      <c r="S4404" t="s">
        <v>72</v>
      </c>
      <c r="T4404" s="9" t="e">
        <f>VLOOKUP(A4404,Sku_list!$A$1:$D$2667,3,0)</f>
        <v>#N/A</v>
      </c>
      <c r="U4404" s="9" t="e">
        <f>VLOOKUP(A4404,Sku_list!$A$1:$D$2667,4,0)*(F4404/1000000*12)</f>
        <v>#N/A</v>
      </c>
      <c r="V4404" s="9" t="e">
        <f>VLOOKUP(A4404,Sku_list!$A$1:$D$2667,4,0)*(H4404/1000000*12)</f>
        <v>#N/A</v>
      </c>
      <c r="W4404" s="9" t="e">
        <f>VLOOKUP(A4404,Sku_list!$A$1:$D$2667,4,0)*(J4404/1000000*12)</f>
        <v>#N/A</v>
      </c>
      <c r="X4404" s="9" t="e">
        <f>VLOOKUP(A4404,Sku_list!$A$1:$D$2667,4,0)*(L4404/1000000*12)</f>
        <v>#N/A</v>
      </c>
      <c r="Y4404" s="9" t="e">
        <f>VLOOKUP(A4404,Sku_list!$A$1:$E$2667,5,0)*((J4404+F4404)/1000000000)</f>
        <v>#N/A</v>
      </c>
      <c r="AC4404" s="22">
        <f t="shared" ca="1" si="68"/>
        <v>6.6666666666666666E-2</v>
      </c>
    </row>
    <row r="4405" spans="1:29" x14ac:dyDescent="0.35">
      <c r="A4405">
        <v>1611449</v>
      </c>
      <c r="B4405" t="s">
        <v>226</v>
      </c>
      <c r="C4405" t="s">
        <v>141</v>
      </c>
      <c r="D4405">
        <v>0</v>
      </c>
      <c r="E4405">
        <v>0</v>
      </c>
      <c r="F4405">
        <v>0</v>
      </c>
      <c r="G4405">
        <v>99</v>
      </c>
      <c r="H4405">
        <v>81</v>
      </c>
      <c r="I4405">
        <v>0</v>
      </c>
      <c r="J4405">
        <v>0</v>
      </c>
      <c r="K4405">
        <v>0</v>
      </c>
      <c r="L4405">
        <v>0</v>
      </c>
      <c r="M4405">
        <v>-81</v>
      </c>
      <c r="N4405">
        <v>81</v>
      </c>
      <c r="P4405" s="22" t="s">
        <v>34</v>
      </c>
      <c r="R4405" t="s">
        <v>82</v>
      </c>
      <c r="S4405" t="s">
        <v>83</v>
      </c>
      <c r="T4405" s="9" t="e">
        <f>VLOOKUP(A4405,Sku_list!$A$1:$D$2667,3,0)</f>
        <v>#N/A</v>
      </c>
      <c r="U4405" s="9" t="e">
        <f>VLOOKUP(A4405,Sku_list!$A$1:$D$2667,4,0)*(F4405/1000000*12)</f>
        <v>#N/A</v>
      </c>
      <c r="V4405" s="9" t="e">
        <f>VLOOKUP(A4405,Sku_list!$A$1:$D$2667,4,0)*(H4405/1000000*12)</f>
        <v>#N/A</v>
      </c>
      <c r="W4405" s="9" t="e">
        <f>VLOOKUP(A4405,Sku_list!$A$1:$D$2667,4,0)*(J4405/1000000*12)</f>
        <v>#N/A</v>
      </c>
      <c r="X4405" s="9" t="e">
        <f>VLOOKUP(A4405,Sku_list!$A$1:$D$2667,4,0)*(L4405/1000000*12)</f>
        <v>#N/A</v>
      </c>
      <c r="Y4405" s="9" t="e">
        <f>VLOOKUP(A4405,Sku_list!$A$1:$E$2667,5,0)*((J4405+F4405)/1000000000)</f>
        <v>#N/A</v>
      </c>
      <c r="AC4405" s="22">
        <f t="shared" ca="1" si="68"/>
        <v>6.6666666666666666E-2</v>
      </c>
    </row>
    <row r="4406" spans="1:29" x14ac:dyDescent="0.35">
      <c r="A4406">
        <v>1611449</v>
      </c>
      <c r="B4406" t="s">
        <v>226</v>
      </c>
      <c r="C4406" t="s">
        <v>142</v>
      </c>
      <c r="D4406">
        <v>0</v>
      </c>
      <c r="E4406">
        <v>0</v>
      </c>
      <c r="F4406">
        <v>0</v>
      </c>
      <c r="G4406">
        <v>72</v>
      </c>
      <c r="H4406">
        <v>45</v>
      </c>
      <c r="I4406">
        <v>0</v>
      </c>
      <c r="J4406">
        <v>24</v>
      </c>
      <c r="K4406">
        <v>24</v>
      </c>
      <c r="L4406">
        <v>0</v>
      </c>
      <c r="M4406">
        <v>-69</v>
      </c>
      <c r="N4406">
        <v>69</v>
      </c>
      <c r="P4406" s="22" t="s">
        <v>34</v>
      </c>
      <c r="R4406" t="s">
        <v>84</v>
      </c>
      <c r="S4406" t="s">
        <v>85</v>
      </c>
      <c r="T4406" s="9" t="e">
        <f>VLOOKUP(A4406,Sku_list!$A$1:$D$2667,3,0)</f>
        <v>#N/A</v>
      </c>
      <c r="U4406" s="9" t="e">
        <f>VLOOKUP(A4406,Sku_list!$A$1:$D$2667,4,0)*(F4406/1000000*12)</f>
        <v>#N/A</v>
      </c>
      <c r="V4406" s="9" t="e">
        <f>VLOOKUP(A4406,Sku_list!$A$1:$D$2667,4,0)*(H4406/1000000*12)</f>
        <v>#N/A</v>
      </c>
      <c r="W4406" s="9" t="e">
        <f>VLOOKUP(A4406,Sku_list!$A$1:$D$2667,4,0)*(J4406/1000000*12)</f>
        <v>#N/A</v>
      </c>
      <c r="X4406" s="9" t="e">
        <f>VLOOKUP(A4406,Sku_list!$A$1:$D$2667,4,0)*(L4406/1000000*12)</f>
        <v>#N/A</v>
      </c>
      <c r="Y4406" s="9" t="e">
        <f>VLOOKUP(A4406,Sku_list!$A$1:$E$2667,5,0)*((J4406+F4406)/1000000000)</f>
        <v>#N/A</v>
      </c>
      <c r="AC4406" s="22">
        <f t="shared" ca="1" si="68"/>
        <v>6.6666666666666666E-2</v>
      </c>
    </row>
    <row r="4407" spans="1:29" x14ac:dyDescent="0.35">
      <c r="A4407">
        <v>1611449</v>
      </c>
      <c r="B4407" t="s">
        <v>226</v>
      </c>
      <c r="C4407" t="s">
        <v>143</v>
      </c>
      <c r="D4407">
        <v>0</v>
      </c>
      <c r="E4407">
        <v>0</v>
      </c>
      <c r="F4407">
        <v>0</v>
      </c>
      <c r="G4407">
        <v>15</v>
      </c>
      <c r="H4407">
        <v>15</v>
      </c>
      <c r="I4407">
        <v>0</v>
      </c>
      <c r="J4407">
        <v>321</v>
      </c>
      <c r="K4407">
        <v>321</v>
      </c>
      <c r="L4407">
        <v>0</v>
      </c>
      <c r="M4407">
        <v>-336</v>
      </c>
      <c r="N4407">
        <v>336</v>
      </c>
      <c r="P4407" s="22" t="s">
        <v>34</v>
      </c>
      <c r="R4407" t="s">
        <v>86</v>
      </c>
      <c r="S4407" t="s">
        <v>85</v>
      </c>
      <c r="T4407" s="9" t="e">
        <f>VLOOKUP(A4407,Sku_list!$A$1:$D$2667,3,0)</f>
        <v>#N/A</v>
      </c>
      <c r="U4407" s="9" t="e">
        <f>VLOOKUP(A4407,Sku_list!$A$1:$D$2667,4,0)*(F4407/1000000*12)</f>
        <v>#N/A</v>
      </c>
      <c r="V4407" s="9" t="e">
        <f>VLOOKUP(A4407,Sku_list!$A$1:$D$2667,4,0)*(H4407/1000000*12)</f>
        <v>#N/A</v>
      </c>
      <c r="W4407" s="9" t="e">
        <f>VLOOKUP(A4407,Sku_list!$A$1:$D$2667,4,0)*(J4407/1000000*12)</f>
        <v>#N/A</v>
      </c>
      <c r="X4407" s="9" t="e">
        <f>VLOOKUP(A4407,Sku_list!$A$1:$D$2667,4,0)*(L4407/1000000*12)</f>
        <v>#N/A</v>
      </c>
      <c r="Y4407" s="9" t="e">
        <f>VLOOKUP(A4407,Sku_list!$A$1:$E$2667,5,0)*((J4407+F4407)/1000000000)</f>
        <v>#N/A</v>
      </c>
      <c r="AC4407" s="22">
        <f t="shared" ca="1" si="68"/>
        <v>6.6666666666666666E-2</v>
      </c>
    </row>
    <row r="4408" spans="1:29" x14ac:dyDescent="0.35">
      <c r="A4408">
        <v>1611449</v>
      </c>
      <c r="B4408" t="s">
        <v>226</v>
      </c>
      <c r="C4408" t="s">
        <v>144</v>
      </c>
      <c r="D4408">
        <v>0</v>
      </c>
      <c r="E4408">
        <v>0</v>
      </c>
      <c r="F4408">
        <v>0</v>
      </c>
      <c r="G4408">
        <v>0</v>
      </c>
      <c r="H4408">
        <v>0</v>
      </c>
      <c r="I4408">
        <v>0</v>
      </c>
      <c r="J4408">
        <v>243</v>
      </c>
      <c r="K4408">
        <v>243</v>
      </c>
      <c r="L4408">
        <v>0</v>
      </c>
      <c r="M4408">
        <v>-243</v>
      </c>
      <c r="N4408">
        <v>243</v>
      </c>
      <c r="P4408" s="22" t="s">
        <v>34</v>
      </c>
      <c r="R4408" t="s">
        <v>87</v>
      </c>
      <c r="S4408" t="s">
        <v>72</v>
      </c>
      <c r="T4408" s="9" t="e">
        <f>VLOOKUP(A4408,Sku_list!$A$1:$D$2667,3,0)</f>
        <v>#N/A</v>
      </c>
      <c r="U4408" s="9" t="e">
        <f>VLOOKUP(A4408,Sku_list!$A$1:$D$2667,4,0)*(F4408/1000000*12)</f>
        <v>#N/A</v>
      </c>
      <c r="V4408" s="9" t="e">
        <f>VLOOKUP(A4408,Sku_list!$A$1:$D$2667,4,0)*(H4408/1000000*12)</f>
        <v>#N/A</v>
      </c>
      <c r="W4408" s="9" t="e">
        <f>VLOOKUP(A4408,Sku_list!$A$1:$D$2667,4,0)*(J4408/1000000*12)</f>
        <v>#N/A</v>
      </c>
      <c r="X4408" s="9" t="e">
        <f>VLOOKUP(A4408,Sku_list!$A$1:$D$2667,4,0)*(L4408/1000000*12)</f>
        <v>#N/A</v>
      </c>
      <c r="Y4408" s="9" t="e">
        <f>VLOOKUP(A4408,Sku_list!$A$1:$E$2667,5,0)*((J4408+F4408)/1000000000)</f>
        <v>#N/A</v>
      </c>
      <c r="AC4408" s="22">
        <f t="shared" ca="1" si="68"/>
        <v>6.6666666666666666E-2</v>
      </c>
    </row>
    <row r="4409" spans="1:29" x14ac:dyDescent="0.35">
      <c r="A4409">
        <v>1611449</v>
      </c>
      <c r="B4409" t="s">
        <v>226</v>
      </c>
      <c r="C4409" t="s">
        <v>145</v>
      </c>
      <c r="D4409">
        <v>0</v>
      </c>
      <c r="E4409">
        <v>0</v>
      </c>
      <c r="F4409">
        <v>0</v>
      </c>
      <c r="G4409">
        <v>0</v>
      </c>
      <c r="H4409">
        <v>0</v>
      </c>
      <c r="I4409">
        <v>0</v>
      </c>
      <c r="J4409">
        <v>0</v>
      </c>
      <c r="K4409">
        <v>0</v>
      </c>
      <c r="L4409">
        <v>0</v>
      </c>
      <c r="M4409">
        <v>0</v>
      </c>
      <c r="N4409">
        <v>0</v>
      </c>
      <c r="P4409" s="22" t="s">
        <v>34</v>
      </c>
      <c r="R4409" t="s">
        <v>88</v>
      </c>
      <c r="S4409" t="s">
        <v>83</v>
      </c>
      <c r="T4409" s="9" t="e">
        <f>VLOOKUP(A4409,Sku_list!$A$1:$D$2667,3,0)</f>
        <v>#N/A</v>
      </c>
      <c r="U4409" s="9" t="e">
        <f>VLOOKUP(A4409,Sku_list!$A$1:$D$2667,4,0)*(F4409/1000000*12)</f>
        <v>#N/A</v>
      </c>
      <c r="V4409" s="9" t="e">
        <f>VLOOKUP(A4409,Sku_list!$A$1:$D$2667,4,0)*(H4409/1000000*12)</f>
        <v>#N/A</v>
      </c>
      <c r="W4409" s="9" t="e">
        <f>VLOOKUP(A4409,Sku_list!$A$1:$D$2667,4,0)*(J4409/1000000*12)</f>
        <v>#N/A</v>
      </c>
      <c r="X4409" s="9" t="e">
        <f>VLOOKUP(A4409,Sku_list!$A$1:$D$2667,4,0)*(L4409/1000000*12)</f>
        <v>#N/A</v>
      </c>
      <c r="Y4409" s="9" t="e">
        <f>VLOOKUP(A4409,Sku_list!$A$1:$E$2667,5,0)*((J4409+F4409)/1000000000)</f>
        <v>#N/A</v>
      </c>
      <c r="AC4409" s="22">
        <f t="shared" ca="1" si="68"/>
        <v>6.6666666666666666E-2</v>
      </c>
    </row>
    <row r="4410" spans="1:29" x14ac:dyDescent="0.35">
      <c r="A4410">
        <v>1611449</v>
      </c>
      <c r="B4410" t="s">
        <v>226</v>
      </c>
      <c r="C4410" t="s">
        <v>146</v>
      </c>
      <c r="D4410">
        <v>0</v>
      </c>
      <c r="E4410">
        <v>0</v>
      </c>
      <c r="F4410">
        <v>0</v>
      </c>
      <c r="G4410">
        <v>36</v>
      </c>
      <c r="H4410">
        <v>9</v>
      </c>
      <c r="I4410">
        <v>0</v>
      </c>
      <c r="J4410">
        <v>72</v>
      </c>
      <c r="K4410">
        <v>72</v>
      </c>
      <c r="L4410">
        <v>0</v>
      </c>
      <c r="M4410">
        <v>-81</v>
      </c>
      <c r="N4410">
        <v>81</v>
      </c>
      <c r="P4410" s="22" t="s">
        <v>34</v>
      </c>
      <c r="R4410" t="s">
        <v>89</v>
      </c>
      <c r="S4410" t="s">
        <v>69</v>
      </c>
      <c r="T4410" s="9" t="e">
        <f>VLOOKUP(A4410,Sku_list!$A$1:$D$2667,3,0)</f>
        <v>#N/A</v>
      </c>
      <c r="U4410" s="9" t="e">
        <f>VLOOKUP(A4410,Sku_list!$A$1:$D$2667,4,0)*(F4410/1000000*12)</f>
        <v>#N/A</v>
      </c>
      <c r="V4410" s="9" t="e">
        <f>VLOOKUP(A4410,Sku_list!$A$1:$D$2667,4,0)*(H4410/1000000*12)</f>
        <v>#N/A</v>
      </c>
      <c r="W4410" s="9" t="e">
        <f>VLOOKUP(A4410,Sku_list!$A$1:$D$2667,4,0)*(J4410/1000000*12)</f>
        <v>#N/A</v>
      </c>
      <c r="X4410" s="9" t="e">
        <f>VLOOKUP(A4410,Sku_list!$A$1:$D$2667,4,0)*(L4410/1000000*12)</f>
        <v>#N/A</v>
      </c>
      <c r="Y4410" s="9" t="e">
        <f>VLOOKUP(A4410,Sku_list!$A$1:$E$2667,5,0)*((J4410+F4410)/1000000000)</f>
        <v>#N/A</v>
      </c>
      <c r="AC4410" s="22">
        <f t="shared" ca="1" si="68"/>
        <v>6.6666666666666666E-2</v>
      </c>
    </row>
    <row r="4411" spans="1:29" x14ac:dyDescent="0.35">
      <c r="A4411">
        <v>1611449</v>
      </c>
      <c r="B4411" t="s">
        <v>226</v>
      </c>
      <c r="C4411" t="s">
        <v>147</v>
      </c>
      <c r="D4411">
        <v>0</v>
      </c>
      <c r="E4411">
        <v>0</v>
      </c>
      <c r="F4411">
        <v>0</v>
      </c>
      <c r="G4411">
        <v>6</v>
      </c>
      <c r="H4411">
        <v>0</v>
      </c>
      <c r="I4411">
        <v>0</v>
      </c>
      <c r="J4411">
        <v>0</v>
      </c>
      <c r="K4411">
        <v>3</v>
      </c>
      <c r="L4411">
        <v>0</v>
      </c>
      <c r="M4411">
        <v>0</v>
      </c>
      <c r="N4411">
        <v>0</v>
      </c>
      <c r="P4411" s="22" t="s">
        <v>34</v>
      </c>
      <c r="R4411" t="s">
        <v>90</v>
      </c>
      <c r="S4411" t="s">
        <v>69</v>
      </c>
      <c r="T4411" s="9" t="e">
        <f>VLOOKUP(A4411,Sku_list!$A$1:$D$2667,3,0)</f>
        <v>#N/A</v>
      </c>
      <c r="U4411" s="9" t="e">
        <f>VLOOKUP(A4411,Sku_list!$A$1:$D$2667,4,0)*(F4411/1000000*12)</f>
        <v>#N/A</v>
      </c>
      <c r="V4411" s="9" t="e">
        <f>VLOOKUP(A4411,Sku_list!$A$1:$D$2667,4,0)*(H4411/1000000*12)</f>
        <v>#N/A</v>
      </c>
      <c r="W4411" s="9" t="e">
        <f>VLOOKUP(A4411,Sku_list!$A$1:$D$2667,4,0)*(J4411/1000000*12)</f>
        <v>#N/A</v>
      </c>
      <c r="X4411" s="9" t="e">
        <f>VLOOKUP(A4411,Sku_list!$A$1:$D$2667,4,0)*(L4411/1000000*12)</f>
        <v>#N/A</v>
      </c>
      <c r="Y4411" s="9" t="e">
        <f>VLOOKUP(A4411,Sku_list!$A$1:$E$2667,5,0)*((J4411+F4411)/1000000000)</f>
        <v>#N/A</v>
      </c>
      <c r="AC4411" s="22">
        <f t="shared" ca="1" si="68"/>
        <v>6.6666666666666666E-2</v>
      </c>
    </row>
    <row r="4412" spans="1:29" x14ac:dyDescent="0.35">
      <c r="A4412">
        <v>1611449</v>
      </c>
      <c r="B4412" t="s">
        <v>226</v>
      </c>
      <c r="C4412" t="s">
        <v>148</v>
      </c>
      <c r="D4412">
        <v>0</v>
      </c>
      <c r="E4412">
        <v>0</v>
      </c>
      <c r="F4412">
        <v>1</v>
      </c>
      <c r="G4412">
        <v>45</v>
      </c>
      <c r="H4412">
        <v>36</v>
      </c>
      <c r="I4412">
        <v>0</v>
      </c>
      <c r="J4412">
        <v>264</v>
      </c>
      <c r="K4412">
        <v>265</v>
      </c>
      <c r="L4412">
        <v>0</v>
      </c>
      <c r="M4412">
        <v>-301</v>
      </c>
      <c r="N4412">
        <v>301</v>
      </c>
      <c r="P4412" s="22" t="s">
        <v>34</v>
      </c>
      <c r="R4412" t="s">
        <v>91</v>
      </c>
      <c r="S4412" t="s">
        <v>85</v>
      </c>
      <c r="T4412" s="9" t="e">
        <f>VLOOKUP(A4412,Sku_list!$A$1:$D$2667,3,0)</f>
        <v>#N/A</v>
      </c>
      <c r="U4412" s="9" t="e">
        <f>VLOOKUP(A4412,Sku_list!$A$1:$D$2667,4,0)*(F4412/1000000*12)</f>
        <v>#N/A</v>
      </c>
      <c r="V4412" s="9" t="e">
        <f>VLOOKUP(A4412,Sku_list!$A$1:$D$2667,4,0)*(H4412/1000000*12)</f>
        <v>#N/A</v>
      </c>
      <c r="W4412" s="9" t="e">
        <f>VLOOKUP(A4412,Sku_list!$A$1:$D$2667,4,0)*(J4412/1000000*12)</f>
        <v>#N/A</v>
      </c>
      <c r="X4412" s="9" t="e">
        <f>VLOOKUP(A4412,Sku_list!$A$1:$D$2667,4,0)*(L4412/1000000*12)</f>
        <v>#N/A</v>
      </c>
      <c r="Y4412" s="9" t="e">
        <f>VLOOKUP(A4412,Sku_list!$A$1:$E$2667,5,0)*((J4412+F4412)/1000000000)</f>
        <v>#N/A</v>
      </c>
      <c r="AC4412" s="22">
        <f t="shared" ca="1" si="68"/>
        <v>6.6666666666666666E-2</v>
      </c>
    </row>
    <row r="4413" spans="1:29" x14ac:dyDescent="0.35">
      <c r="A4413">
        <v>1611449</v>
      </c>
      <c r="B4413" t="s">
        <v>226</v>
      </c>
      <c r="C4413" t="s">
        <v>149</v>
      </c>
      <c r="D4413">
        <v>0</v>
      </c>
      <c r="E4413">
        <v>0</v>
      </c>
      <c r="F4413">
        <v>0</v>
      </c>
      <c r="G4413">
        <v>51</v>
      </c>
      <c r="H4413">
        <v>51</v>
      </c>
      <c r="I4413">
        <v>0</v>
      </c>
      <c r="J4413">
        <v>66</v>
      </c>
      <c r="K4413">
        <v>66</v>
      </c>
      <c r="L4413">
        <v>0</v>
      </c>
      <c r="M4413">
        <v>-117</v>
      </c>
      <c r="N4413">
        <v>117</v>
      </c>
      <c r="P4413" s="22" t="s">
        <v>34</v>
      </c>
      <c r="R4413" t="s">
        <v>92</v>
      </c>
      <c r="S4413" t="s">
        <v>85</v>
      </c>
      <c r="T4413" s="9" t="e">
        <f>VLOOKUP(A4413,Sku_list!$A$1:$D$2667,3,0)</f>
        <v>#N/A</v>
      </c>
      <c r="U4413" s="9" t="e">
        <f>VLOOKUP(A4413,Sku_list!$A$1:$D$2667,4,0)*(F4413/1000000*12)</f>
        <v>#N/A</v>
      </c>
      <c r="V4413" s="9" t="e">
        <f>VLOOKUP(A4413,Sku_list!$A$1:$D$2667,4,0)*(H4413/1000000*12)</f>
        <v>#N/A</v>
      </c>
      <c r="W4413" s="9" t="e">
        <f>VLOOKUP(A4413,Sku_list!$A$1:$D$2667,4,0)*(J4413/1000000*12)</f>
        <v>#N/A</v>
      </c>
      <c r="X4413" s="9" t="e">
        <f>VLOOKUP(A4413,Sku_list!$A$1:$D$2667,4,0)*(L4413/1000000*12)</f>
        <v>#N/A</v>
      </c>
      <c r="Y4413" s="9" t="e">
        <f>VLOOKUP(A4413,Sku_list!$A$1:$E$2667,5,0)*((J4413+F4413)/1000000000)</f>
        <v>#N/A</v>
      </c>
      <c r="AC4413" s="22">
        <f t="shared" ca="1" si="68"/>
        <v>6.6666666666666666E-2</v>
      </c>
    </row>
    <row r="4414" spans="1:29" x14ac:dyDescent="0.35">
      <c r="A4414">
        <v>1611449</v>
      </c>
      <c r="B4414" t="s">
        <v>226</v>
      </c>
      <c r="C4414" t="s">
        <v>150</v>
      </c>
      <c r="D4414">
        <v>0</v>
      </c>
      <c r="E4414">
        <v>0</v>
      </c>
      <c r="F4414">
        <v>0</v>
      </c>
      <c r="G4414">
        <v>45</v>
      </c>
      <c r="H4414">
        <v>24</v>
      </c>
      <c r="I4414">
        <v>0</v>
      </c>
      <c r="J4414">
        <v>627</v>
      </c>
      <c r="K4414">
        <v>627</v>
      </c>
      <c r="L4414">
        <v>0</v>
      </c>
      <c r="M4414">
        <v>-651</v>
      </c>
      <c r="N4414">
        <v>651</v>
      </c>
      <c r="P4414" s="22" t="s">
        <v>34</v>
      </c>
      <c r="R4414" t="s">
        <v>93</v>
      </c>
      <c r="S4414" t="s">
        <v>85</v>
      </c>
      <c r="T4414" s="9" t="e">
        <f>VLOOKUP(A4414,Sku_list!$A$1:$D$2667,3,0)</f>
        <v>#N/A</v>
      </c>
      <c r="U4414" s="9" t="e">
        <f>VLOOKUP(A4414,Sku_list!$A$1:$D$2667,4,0)*(F4414/1000000*12)</f>
        <v>#N/A</v>
      </c>
      <c r="V4414" s="9" t="e">
        <f>VLOOKUP(A4414,Sku_list!$A$1:$D$2667,4,0)*(H4414/1000000*12)</f>
        <v>#N/A</v>
      </c>
      <c r="W4414" s="9" t="e">
        <f>VLOOKUP(A4414,Sku_list!$A$1:$D$2667,4,0)*(J4414/1000000*12)</f>
        <v>#N/A</v>
      </c>
      <c r="X4414" s="9" t="e">
        <f>VLOOKUP(A4414,Sku_list!$A$1:$D$2667,4,0)*(L4414/1000000*12)</f>
        <v>#N/A</v>
      </c>
      <c r="Y4414" s="9" t="e">
        <f>VLOOKUP(A4414,Sku_list!$A$1:$E$2667,5,0)*((J4414+F4414)/1000000000)</f>
        <v>#N/A</v>
      </c>
      <c r="AC4414" s="22">
        <f t="shared" ca="1" si="68"/>
        <v>6.6666666666666666E-2</v>
      </c>
    </row>
    <row r="4415" spans="1:29" x14ac:dyDescent="0.35">
      <c r="A4415">
        <v>1611449</v>
      </c>
      <c r="B4415" t="s">
        <v>226</v>
      </c>
      <c r="C4415" t="s">
        <v>151</v>
      </c>
      <c r="D4415">
        <v>0</v>
      </c>
      <c r="E4415">
        <v>0</v>
      </c>
      <c r="F4415">
        <v>0</v>
      </c>
      <c r="G4415">
        <v>6</v>
      </c>
      <c r="H4415">
        <v>0</v>
      </c>
      <c r="I4415">
        <v>0</v>
      </c>
      <c r="J4415">
        <v>0</v>
      </c>
      <c r="K4415">
        <v>0</v>
      </c>
      <c r="L4415">
        <v>0</v>
      </c>
      <c r="M4415">
        <v>0</v>
      </c>
      <c r="N4415">
        <v>0</v>
      </c>
      <c r="P4415" s="22" t="s">
        <v>34</v>
      </c>
      <c r="R4415" t="s">
        <v>94</v>
      </c>
      <c r="S4415" t="s">
        <v>83</v>
      </c>
      <c r="T4415" s="9" t="e">
        <f>VLOOKUP(A4415,Sku_list!$A$1:$D$2667,3,0)</f>
        <v>#N/A</v>
      </c>
      <c r="U4415" s="9" t="e">
        <f>VLOOKUP(A4415,Sku_list!$A$1:$D$2667,4,0)*(F4415/1000000*12)</f>
        <v>#N/A</v>
      </c>
      <c r="V4415" s="9" t="e">
        <f>VLOOKUP(A4415,Sku_list!$A$1:$D$2667,4,0)*(H4415/1000000*12)</f>
        <v>#N/A</v>
      </c>
      <c r="W4415" s="9" t="e">
        <f>VLOOKUP(A4415,Sku_list!$A$1:$D$2667,4,0)*(J4415/1000000*12)</f>
        <v>#N/A</v>
      </c>
      <c r="X4415" s="9" t="e">
        <f>VLOOKUP(A4415,Sku_list!$A$1:$D$2667,4,0)*(L4415/1000000*12)</f>
        <v>#N/A</v>
      </c>
      <c r="Y4415" s="9" t="e">
        <f>VLOOKUP(A4415,Sku_list!$A$1:$E$2667,5,0)*((J4415+F4415)/1000000000)</f>
        <v>#N/A</v>
      </c>
      <c r="AC4415" s="22">
        <f t="shared" ca="1" si="68"/>
        <v>6.6666666666666666E-2</v>
      </c>
    </row>
    <row r="4416" spans="1:29" x14ac:dyDescent="0.35">
      <c r="A4416">
        <v>1611449</v>
      </c>
      <c r="B4416" t="s">
        <v>226</v>
      </c>
      <c r="C4416" t="s">
        <v>152</v>
      </c>
      <c r="D4416">
        <v>0</v>
      </c>
      <c r="E4416">
        <v>0</v>
      </c>
      <c r="F4416">
        <v>0</v>
      </c>
      <c r="G4416">
        <v>0</v>
      </c>
      <c r="H4416">
        <v>0</v>
      </c>
      <c r="I4416">
        <v>0</v>
      </c>
      <c r="J4416">
        <v>0</v>
      </c>
      <c r="K4416">
        <v>0</v>
      </c>
      <c r="L4416">
        <v>0</v>
      </c>
      <c r="M4416">
        <v>0</v>
      </c>
      <c r="N4416">
        <v>0</v>
      </c>
      <c r="P4416" s="22" t="s">
        <v>34</v>
      </c>
      <c r="R4416" t="s">
        <v>95</v>
      </c>
      <c r="S4416" t="s">
        <v>83</v>
      </c>
      <c r="T4416" s="9" t="e">
        <f>VLOOKUP(A4416,Sku_list!$A$1:$D$2667,3,0)</f>
        <v>#N/A</v>
      </c>
      <c r="U4416" s="9" t="e">
        <f>VLOOKUP(A4416,Sku_list!$A$1:$D$2667,4,0)*(F4416/1000000*12)</f>
        <v>#N/A</v>
      </c>
      <c r="V4416" s="9" t="e">
        <f>VLOOKUP(A4416,Sku_list!$A$1:$D$2667,4,0)*(H4416/1000000*12)</f>
        <v>#N/A</v>
      </c>
      <c r="W4416" s="9" t="e">
        <f>VLOOKUP(A4416,Sku_list!$A$1:$D$2667,4,0)*(J4416/1000000*12)</f>
        <v>#N/A</v>
      </c>
      <c r="X4416" s="9" t="e">
        <f>VLOOKUP(A4416,Sku_list!$A$1:$D$2667,4,0)*(L4416/1000000*12)</f>
        <v>#N/A</v>
      </c>
      <c r="Y4416" s="9" t="e">
        <f>VLOOKUP(A4416,Sku_list!$A$1:$E$2667,5,0)*((J4416+F4416)/1000000000)</f>
        <v>#N/A</v>
      </c>
      <c r="AC4416" s="22">
        <f t="shared" ca="1" si="68"/>
        <v>6.6666666666666666E-2</v>
      </c>
    </row>
    <row r="4417" spans="1:29" x14ac:dyDescent="0.35">
      <c r="A4417">
        <v>1611449</v>
      </c>
      <c r="B4417" t="s">
        <v>226</v>
      </c>
      <c r="C4417" t="s">
        <v>153</v>
      </c>
      <c r="D4417">
        <v>0</v>
      </c>
      <c r="E4417">
        <v>0</v>
      </c>
      <c r="F4417">
        <v>0</v>
      </c>
      <c r="G4417">
        <v>0</v>
      </c>
      <c r="H4417">
        <v>0</v>
      </c>
      <c r="I4417">
        <v>0</v>
      </c>
      <c r="J4417">
        <v>0</v>
      </c>
      <c r="K4417">
        <v>0</v>
      </c>
      <c r="L4417">
        <v>0</v>
      </c>
      <c r="M4417">
        <v>0</v>
      </c>
      <c r="N4417">
        <v>0</v>
      </c>
      <c r="P4417" s="22" t="s">
        <v>34</v>
      </c>
      <c r="R4417" t="s">
        <v>189</v>
      </c>
      <c r="S4417" t="s">
        <v>190</v>
      </c>
      <c r="T4417" s="9" t="e">
        <f>VLOOKUP(A4417,Sku_list!$A$1:$D$2667,3,0)</f>
        <v>#N/A</v>
      </c>
      <c r="U4417" s="9" t="e">
        <f>VLOOKUP(A4417,Sku_list!$A$1:$D$2667,4,0)*(F4417/1000000*12)</f>
        <v>#N/A</v>
      </c>
      <c r="V4417" s="9" t="e">
        <f>VLOOKUP(A4417,Sku_list!$A$1:$D$2667,4,0)*(H4417/1000000*12)</f>
        <v>#N/A</v>
      </c>
      <c r="W4417" s="9" t="e">
        <f>VLOOKUP(A4417,Sku_list!$A$1:$D$2667,4,0)*(J4417/1000000*12)</f>
        <v>#N/A</v>
      </c>
      <c r="X4417" s="9" t="e">
        <f>VLOOKUP(A4417,Sku_list!$A$1:$D$2667,4,0)*(L4417/1000000*12)</f>
        <v>#N/A</v>
      </c>
      <c r="Y4417" s="9" t="e">
        <f>VLOOKUP(A4417,Sku_list!$A$1:$E$2667,5,0)*((J4417+F4417)/1000000000)</f>
        <v>#N/A</v>
      </c>
      <c r="AC4417" s="22">
        <f t="shared" ca="1" si="68"/>
        <v>6.6666666666666666E-2</v>
      </c>
    </row>
    <row r="4418" spans="1:29" x14ac:dyDescent="0.35">
      <c r="A4418">
        <v>1611449</v>
      </c>
      <c r="B4418" t="s">
        <v>226</v>
      </c>
      <c r="C4418" t="s">
        <v>154</v>
      </c>
      <c r="D4418">
        <v>0</v>
      </c>
      <c r="E4418">
        <v>0</v>
      </c>
      <c r="F4418">
        <v>0</v>
      </c>
      <c r="G4418">
        <v>0</v>
      </c>
      <c r="H4418">
        <v>0</v>
      </c>
      <c r="I4418">
        <v>0</v>
      </c>
      <c r="J4418">
        <v>0</v>
      </c>
      <c r="K4418">
        <v>0</v>
      </c>
      <c r="L4418">
        <v>0</v>
      </c>
      <c r="M4418">
        <v>0</v>
      </c>
      <c r="N4418">
        <v>0</v>
      </c>
      <c r="P4418" s="22" t="s">
        <v>34</v>
      </c>
      <c r="R4418" t="s">
        <v>96</v>
      </c>
      <c r="S4418" t="s">
        <v>72</v>
      </c>
      <c r="T4418" s="9" t="e">
        <f>VLOOKUP(A4418,Sku_list!$A$1:$D$2667,3,0)</f>
        <v>#N/A</v>
      </c>
      <c r="U4418" s="9" t="e">
        <f>VLOOKUP(A4418,Sku_list!$A$1:$D$2667,4,0)*(F4418/1000000*12)</f>
        <v>#N/A</v>
      </c>
      <c r="V4418" s="9" t="e">
        <f>VLOOKUP(A4418,Sku_list!$A$1:$D$2667,4,0)*(H4418/1000000*12)</f>
        <v>#N/A</v>
      </c>
      <c r="W4418" s="9" t="e">
        <f>VLOOKUP(A4418,Sku_list!$A$1:$D$2667,4,0)*(J4418/1000000*12)</f>
        <v>#N/A</v>
      </c>
      <c r="X4418" s="9" t="e">
        <f>VLOOKUP(A4418,Sku_list!$A$1:$D$2667,4,0)*(L4418/1000000*12)</f>
        <v>#N/A</v>
      </c>
      <c r="Y4418" s="9" t="e">
        <f>VLOOKUP(A4418,Sku_list!$A$1:$E$2667,5,0)*((J4418+F4418)/1000000000)</f>
        <v>#N/A</v>
      </c>
      <c r="AC4418" s="22">
        <f t="shared" ca="1" si="68"/>
        <v>6.6666666666666666E-2</v>
      </c>
    </row>
    <row r="4419" spans="1:29" x14ac:dyDescent="0.35">
      <c r="A4419">
        <v>1611449</v>
      </c>
      <c r="B4419" t="s">
        <v>226</v>
      </c>
      <c r="C4419" t="s">
        <v>155</v>
      </c>
      <c r="D4419">
        <v>0</v>
      </c>
      <c r="E4419">
        <v>0</v>
      </c>
      <c r="F4419">
        <v>0</v>
      </c>
      <c r="G4419">
        <v>27</v>
      </c>
      <c r="H4419">
        <v>12</v>
      </c>
      <c r="I4419">
        <v>0</v>
      </c>
      <c r="J4419">
        <v>12</v>
      </c>
      <c r="K4419">
        <v>12</v>
      </c>
      <c r="L4419">
        <v>0</v>
      </c>
      <c r="M4419">
        <v>-24</v>
      </c>
      <c r="N4419">
        <v>24</v>
      </c>
      <c r="P4419" s="22" t="s">
        <v>34</v>
      </c>
      <c r="R4419" t="s">
        <v>97</v>
      </c>
      <c r="S4419" t="s">
        <v>72</v>
      </c>
      <c r="T4419" s="9" t="e">
        <f>VLOOKUP(A4419,Sku_list!$A$1:$D$2667,3,0)</f>
        <v>#N/A</v>
      </c>
      <c r="U4419" s="9" t="e">
        <f>VLOOKUP(A4419,Sku_list!$A$1:$D$2667,4,0)*(F4419/1000000*12)</f>
        <v>#N/A</v>
      </c>
      <c r="V4419" s="9" t="e">
        <f>VLOOKUP(A4419,Sku_list!$A$1:$D$2667,4,0)*(H4419/1000000*12)</f>
        <v>#N/A</v>
      </c>
      <c r="W4419" s="9" t="e">
        <f>VLOOKUP(A4419,Sku_list!$A$1:$D$2667,4,0)*(J4419/1000000*12)</f>
        <v>#N/A</v>
      </c>
      <c r="X4419" s="9" t="e">
        <f>VLOOKUP(A4419,Sku_list!$A$1:$D$2667,4,0)*(L4419/1000000*12)</f>
        <v>#N/A</v>
      </c>
      <c r="Y4419" s="9" t="e">
        <f>VLOOKUP(A4419,Sku_list!$A$1:$E$2667,5,0)*((J4419+F4419)/1000000000)</f>
        <v>#N/A</v>
      </c>
      <c r="AC4419" s="22">
        <f t="shared" ref="AC4419:AC4482" ca="1" si="69">(DAY(TODAY())+AB4419)/30</f>
        <v>6.6666666666666666E-2</v>
      </c>
    </row>
    <row r="4420" spans="1:29" x14ac:dyDescent="0.35">
      <c r="A4420">
        <v>1611449</v>
      </c>
      <c r="B4420" t="s">
        <v>226</v>
      </c>
      <c r="C4420" t="s">
        <v>156</v>
      </c>
      <c r="D4420">
        <v>0</v>
      </c>
      <c r="E4420">
        <v>0</v>
      </c>
      <c r="F4420">
        <v>0</v>
      </c>
      <c r="G4420">
        <v>0</v>
      </c>
      <c r="H4420">
        <v>0</v>
      </c>
      <c r="I4420">
        <v>0</v>
      </c>
      <c r="J4420">
        <v>0</v>
      </c>
      <c r="K4420">
        <v>0</v>
      </c>
      <c r="L4420">
        <v>0</v>
      </c>
      <c r="M4420">
        <v>0</v>
      </c>
      <c r="N4420">
        <v>0</v>
      </c>
      <c r="P4420" s="22" t="s">
        <v>34</v>
      </c>
      <c r="R4420" t="s">
        <v>38</v>
      </c>
      <c r="S4420" t="s">
        <v>69</v>
      </c>
      <c r="T4420" s="9" t="e">
        <f>VLOOKUP(A4420,Sku_list!$A$1:$D$2667,3,0)</f>
        <v>#N/A</v>
      </c>
      <c r="U4420" s="9" t="e">
        <f>VLOOKUP(A4420,Sku_list!$A$1:$D$2667,4,0)*(F4420/1000000*12)</f>
        <v>#N/A</v>
      </c>
      <c r="V4420" s="9" t="e">
        <f>VLOOKUP(A4420,Sku_list!$A$1:$D$2667,4,0)*(H4420/1000000*12)</f>
        <v>#N/A</v>
      </c>
      <c r="W4420" s="9" t="e">
        <f>VLOOKUP(A4420,Sku_list!$A$1:$D$2667,4,0)*(J4420/1000000*12)</f>
        <v>#N/A</v>
      </c>
      <c r="X4420" s="9" t="e">
        <f>VLOOKUP(A4420,Sku_list!$A$1:$D$2667,4,0)*(L4420/1000000*12)</f>
        <v>#N/A</v>
      </c>
      <c r="Y4420" s="9" t="e">
        <f>VLOOKUP(A4420,Sku_list!$A$1:$E$2667,5,0)*((J4420+F4420)/1000000000)</f>
        <v>#N/A</v>
      </c>
      <c r="AC4420" s="22">
        <f t="shared" ca="1" si="69"/>
        <v>6.6666666666666666E-2</v>
      </c>
    </row>
    <row r="4421" spans="1:29" x14ac:dyDescent="0.35">
      <c r="A4421">
        <v>1611449</v>
      </c>
      <c r="B4421" t="s">
        <v>226</v>
      </c>
      <c r="C4421" t="s">
        <v>157</v>
      </c>
      <c r="D4421">
        <v>0</v>
      </c>
      <c r="E4421">
        <v>0</v>
      </c>
      <c r="F4421">
        <v>0</v>
      </c>
      <c r="G4421">
        <v>30</v>
      </c>
      <c r="H4421">
        <v>36</v>
      </c>
      <c r="I4421">
        <v>0</v>
      </c>
      <c r="J4421">
        <v>108</v>
      </c>
      <c r="K4421">
        <v>108</v>
      </c>
      <c r="L4421">
        <v>0</v>
      </c>
      <c r="M4421">
        <v>-144</v>
      </c>
      <c r="N4421">
        <v>144</v>
      </c>
      <c r="P4421" s="22" t="s">
        <v>34</v>
      </c>
      <c r="R4421" t="s">
        <v>98</v>
      </c>
      <c r="S4421" t="s">
        <v>72</v>
      </c>
      <c r="T4421" s="9" t="e">
        <f>VLOOKUP(A4421,Sku_list!$A$1:$D$2667,3,0)</f>
        <v>#N/A</v>
      </c>
      <c r="U4421" s="9" t="e">
        <f>VLOOKUP(A4421,Sku_list!$A$1:$D$2667,4,0)*(F4421/1000000*12)</f>
        <v>#N/A</v>
      </c>
      <c r="V4421" s="9" t="e">
        <f>VLOOKUP(A4421,Sku_list!$A$1:$D$2667,4,0)*(H4421/1000000*12)</f>
        <v>#N/A</v>
      </c>
      <c r="W4421" s="9" t="e">
        <f>VLOOKUP(A4421,Sku_list!$A$1:$D$2667,4,0)*(J4421/1000000*12)</f>
        <v>#N/A</v>
      </c>
      <c r="X4421" s="9" t="e">
        <f>VLOOKUP(A4421,Sku_list!$A$1:$D$2667,4,0)*(L4421/1000000*12)</f>
        <v>#N/A</v>
      </c>
      <c r="Y4421" s="9" t="e">
        <f>VLOOKUP(A4421,Sku_list!$A$1:$E$2667,5,0)*((J4421+F4421)/1000000000)</f>
        <v>#N/A</v>
      </c>
      <c r="AC4421" s="22">
        <f t="shared" ca="1" si="69"/>
        <v>6.6666666666666666E-2</v>
      </c>
    </row>
    <row r="4422" spans="1:29" x14ac:dyDescent="0.35">
      <c r="A4422">
        <v>1611449</v>
      </c>
      <c r="B4422" t="s">
        <v>226</v>
      </c>
      <c r="C4422" t="s">
        <v>158</v>
      </c>
      <c r="D4422">
        <v>0</v>
      </c>
      <c r="E4422">
        <v>0</v>
      </c>
      <c r="F4422">
        <v>0</v>
      </c>
      <c r="G4422">
        <v>0</v>
      </c>
      <c r="H4422">
        <v>0</v>
      </c>
      <c r="I4422">
        <v>0</v>
      </c>
      <c r="J4422">
        <v>234</v>
      </c>
      <c r="K4422">
        <v>234</v>
      </c>
      <c r="L4422">
        <v>0</v>
      </c>
      <c r="M4422">
        <v>-234</v>
      </c>
      <c r="N4422">
        <v>234</v>
      </c>
      <c r="P4422" s="22" t="s">
        <v>34</v>
      </c>
      <c r="R4422" t="s">
        <v>99</v>
      </c>
      <c r="S4422" t="s">
        <v>69</v>
      </c>
      <c r="T4422" s="9" t="e">
        <f>VLOOKUP(A4422,Sku_list!$A$1:$D$2667,3,0)</f>
        <v>#N/A</v>
      </c>
      <c r="U4422" s="9" t="e">
        <f>VLOOKUP(A4422,Sku_list!$A$1:$D$2667,4,0)*(F4422/1000000*12)</f>
        <v>#N/A</v>
      </c>
      <c r="V4422" s="9" t="e">
        <f>VLOOKUP(A4422,Sku_list!$A$1:$D$2667,4,0)*(H4422/1000000*12)</f>
        <v>#N/A</v>
      </c>
      <c r="W4422" s="9" t="e">
        <f>VLOOKUP(A4422,Sku_list!$A$1:$D$2667,4,0)*(J4422/1000000*12)</f>
        <v>#N/A</v>
      </c>
      <c r="X4422" s="9" t="e">
        <f>VLOOKUP(A4422,Sku_list!$A$1:$D$2667,4,0)*(L4422/1000000*12)</f>
        <v>#N/A</v>
      </c>
      <c r="Y4422" s="9" t="e">
        <f>VLOOKUP(A4422,Sku_list!$A$1:$E$2667,5,0)*((J4422+F4422)/1000000000)</f>
        <v>#N/A</v>
      </c>
      <c r="AC4422" s="22">
        <f t="shared" ca="1" si="69"/>
        <v>6.6666666666666666E-2</v>
      </c>
    </row>
    <row r="4423" spans="1:29" x14ac:dyDescent="0.35">
      <c r="A4423">
        <v>1611449</v>
      </c>
      <c r="B4423" t="s">
        <v>226</v>
      </c>
      <c r="C4423" t="s">
        <v>159</v>
      </c>
      <c r="D4423">
        <v>0</v>
      </c>
      <c r="E4423">
        <v>0</v>
      </c>
      <c r="F4423">
        <v>0</v>
      </c>
      <c r="G4423">
        <v>27</v>
      </c>
      <c r="H4423">
        <v>9</v>
      </c>
      <c r="I4423">
        <v>0</v>
      </c>
      <c r="J4423">
        <v>417</v>
      </c>
      <c r="K4423">
        <v>417</v>
      </c>
      <c r="L4423">
        <v>0</v>
      </c>
      <c r="M4423">
        <v>-426</v>
      </c>
      <c r="N4423">
        <v>426</v>
      </c>
      <c r="P4423" s="22" t="s">
        <v>34</v>
      </c>
      <c r="R4423" t="s">
        <v>100</v>
      </c>
      <c r="S4423" t="s">
        <v>72</v>
      </c>
      <c r="T4423" s="9" t="e">
        <f>VLOOKUP(A4423,Sku_list!$A$1:$D$2667,3,0)</f>
        <v>#N/A</v>
      </c>
      <c r="U4423" s="9" t="e">
        <f>VLOOKUP(A4423,Sku_list!$A$1:$D$2667,4,0)*(F4423/1000000*12)</f>
        <v>#N/A</v>
      </c>
      <c r="V4423" s="9" t="e">
        <f>VLOOKUP(A4423,Sku_list!$A$1:$D$2667,4,0)*(H4423/1000000*12)</f>
        <v>#N/A</v>
      </c>
      <c r="W4423" s="9" t="e">
        <f>VLOOKUP(A4423,Sku_list!$A$1:$D$2667,4,0)*(J4423/1000000*12)</f>
        <v>#N/A</v>
      </c>
      <c r="X4423" s="9" t="e">
        <f>VLOOKUP(A4423,Sku_list!$A$1:$D$2667,4,0)*(L4423/1000000*12)</f>
        <v>#N/A</v>
      </c>
      <c r="Y4423" s="9" t="e">
        <f>VLOOKUP(A4423,Sku_list!$A$1:$E$2667,5,0)*((J4423+F4423)/1000000000)</f>
        <v>#N/A</v>
      </c>
      <c r="AC4423" s="22">
        <f t="shared" ca="1" si="69"/>
        <v>6.6666666666666666E-2</v>
      </c>
    </row>
    <row r="4424" spans="1:29" x14ac:dyDescent="0.35">
      <c r="A4424">
        <v>1611449</v>
      </c>
      <c r="B4424" t="s">
        <v>226</v>
      </c>
      <c r="C4424" t="s">
        <v>160</v>
      </c>
      <c r="D4424">
        <v>0</v>
      </c>
      <c r="E4424">
        <v>0</v>
      </c>
      <c r="F4424">
        <v>0</v>
      </c>
      <c r="G4424">
        <v>177</v>
      </c>
      <c r="H4424">
        <v>162</v>
      </c>
      <c r="I4424">
        <v>0</v>
      </c>
      <c r="J4424">
        <v>282</v>
      </c>
      <c r="K4424">
        <v>282</v>
      </c>
      <c r="L4424">
        <v>0</v>
      </c>
      <c r="M4424">
        <v>-444</v>
      </c>
      <c r="N4424">
        <v>444</v>
      </c>
      <c r="P4424" s="22" t="s">
        <v>34</v>
      </c>
      <c r="R4424" t="s">
        <v>101</v>
      </c>
      <c r="S4424" t="s">
        <v>69</v>
      </c>
      <c r="T4424" s="9" t="e">
        <f>VLOOKUP(A4424,Sku_list!$A$1:$D$2667,3,0)</f>
        <v>#N/A</v>
      </c>
      <c r="U4424" s="9" t="e">
        <f>VLOOKUP(A4424,Sku_list!$A$1:$D$2667,4,0)*(F4424/1000000*12)</f>
        <v>#N/A</v>
      </c>
      <c r="V4424" s="9" t="e">
        <f>VLOOKUP(A4424,Sku_list!$A$1:$D$2667,4,0)*(H4424/1000000*12)</f>
        <v>#N/A</v>
      </c>
      <c r="W4424" s="9" t="e">
        <f>VLOOKUP(A4424,Sku_list!$A$1:$D$2667,4,0)*(J4424/1000000*12)</f>
        <v>#N/A</v>
      </c>
      <c r="X4424" s="9" t="e">
        <f>VLOOKUP(A4424,Sku_list!$A$1:$D$2667,4,0)*(L4424/1000000*12)</f>
        <v>#N/A</v>
      </c>
      <c r="Y4424" s="9" t="e">
        <f>VLOOKUP(A4424,Sku_list!$A$1:$E$2667,5,0)*((J4424+F4424)/1000000000)</f>
        <v>#N/A</v>
      </c>
      <c r="AC4424" s="22">
        <f t="shared" ca="1" si="69"/>
        <v>6.6666666666666666E-2</v>
      </c>
    </row>
    <row r="4425" spans="1:29" x14ac:dyDescent="0.35">
      <c r="A4425">
        <v>1611449</v>
      </c>
      <c r="B4425" t="s">
        <v>226</v>
      </c>
      <c r="C4425" t="s">
        <v>161</v>
      </c>
      <c r="D4425">
        <v>0</v>
      </c>
      <c r="E4425">
        <v>0</v>
      </c>
      <c r="F4425">
        <v>0</v>
      </c>
      <c r="G4425">
        <v>0</v>
      </c>
      <c r="H4425">
        <v>0</v>
      </c>
      <c r="I4425">
        <v>0</v>
      </c>
      <c r="J4425">
        <v>0</v>
      </c>
      <c r="K4425">
        <v>0</v>
      </c>
      <c r="L4425">
        <v>0</v>
      </c>
      <c r="M4425">
        <v>0</v>
      </c>
      <c r="N4425">
        <v>0</v>
      </c>
      <c r="P4425" s="22" t="s">
        <v>34</v>
      </c>
      <c r="R4425" t="s">
        <v>102</v>
      </c>
      <c r="S4425" t="s">
        <v>306</v>
      </c>
      <c r="T4425" s="9" t="e">
        <f>VLOOKUP(A4425,Sku_list!$A$1:$D$2667,3,0)</f>
        <v>#N/A</v>
      </c>
      <c r="U4425" s="9" t="e">
        <f>VLOOKUP(A4425,Sku_list!$A$1:$D$2667,4,0)*(F4425/1000000*12)</f>
        <v>#N/A</v>
      </c>
      <c r="V4425" s="9" t="e">
        <f>VLOOKUP(A4425,Sku_list!$A$1:$D$2667,4,0)*(H4425/1000000*12)</f>
        <v>#N/A</v>
      </c>
      <c r="W4425" s="9" t="e">
        <f>VLOOKUP(A4425,Sku_list!$A$1:$D$2667,4,0)*(J4425/1000000*12)</f>
        <v>#N/A</v>
      </c>
      <c r="X4425" s="9" t="e">
        <f>VLOOKUP(A4425,Sku_list!$A$1:$D$2667,4,0)*(L4425/1000000*12)</f>
        <v>#N/A</v>
      </c>
      <c r="Y4425" s="9" t="e">
        <f>VLOOKUP(A4425,Sku_list!$A$1:$E$2667,5,0)*((J4425+F4425)/1000000000)</f>
        <v>#N/A</v>
      </c>
      <c r="AC4425" s="22">
        <f t="shared" ca="1" si="69"/>
        <v>6.6666666666666666E-2</v>
      </c>
    </row>
    <row r="4426" spans="1:29" x14ac:dyDescent="0.35">
      <c r="A4426">
        <v>1611449</v>
      </c>
      <c r="B4426" t="s">
        <v>226</v>
      </c>
      <c r="C4426" t="s">
        <v>162</v>
      </c>
      <c r="D4426">
        <v>0</v>
      </c>
      <c r="E4426">
        <v>0</v>
      </c>
      <c r="F4426">
        <v>0</v>
      </c>
      <c r="G4426">
        <v>0</v>
      </c>
      <c r="H4426">
        <v>0</v>
      </c>
      <c r="I4426">
        <v>0</v>
      </c>
      <c r="J4426">
        <v>0</v>
      </c>
      <c r="K4426">
        <v>0</v>
      </c>
      <c r="L4426">
        <v>0</v>
      </c>
      <c r="M4426">
        <v>0</v>
      </c>
      <c r="N4426">
        <v>0</v>
      </c>
      <c r="P4426" s="22" t="s">
        <v>34</v>
      </c>
      <c r="R4426" t="s">
        <v>103</v>
      </c>
      <c r="S4426" t="s">
        <v>69</v>
      </c>
      <c r="T4426" s="9" t="e">
        <f>VLOOKUP(A4426,Sku_list!$A$1:$D$2667,3,0)</f>
        <v>#N/A</v>
      </c>
      <c r="U4426" s="9" t="e">
        <f>VLOOKUP(A4426,Sku_list!$A$1:$D$2667,4,0)*(F4426/1000000*12)</f>
        <v>#N/A</v>
      </c>
      <c r="V4426" s="9" t="e">
        <f>VLOOKUP(A4426,Sku_list!$A$1:$D$2667,4,0)*(H4426/1000000*12)</f>
        <v>#N/A</v>
      </c>
      <c r="W4426" s="9" t="e">
        <f>VLOOKUP(A4426,Sku_list!$A$1:$D$2667,4,0)*(J4426/1000000*12)</f>
        <v>#N/A</v>
      </c>
      <c r="X4426" s="9" t="e">
        <f>VLOOKUP(A4426,Sku_list!$A$1:$D$2667,4,0)*(L4426/1000000*12)</f>
        <v>#N/A</v>
      </c>
      <c r="Y4426" s="9" t="e">
        <f>VLOOKUP(A4426,Sku_list!$A$1:$E$2667,5,0)*((J4426+F4426)/1000000000)</f>
        <v>#N/A</v>
      </c>
      <c r="AC4426" s="22">
        <f t="shared" ca="1" si="69"/>
        <v>6.6666666666666666E-2</v>
      </c>
    </row>
    <row r="4427" spans="1:29" x14ac:dyDescent="0.35">
      <c r="A4427">
        <v>1611449</v>
      </c>
      <c r="B4427" t="s">
        <v>226</v>
      </c>
      <c r="C4427" t="s">
        <v>164</v>
      </c>
      <c r="D4427">
        <v>0</v>
      </c>
      <c r="E4427">
        <v>0</v>
      </c>
      <c r="F4427">
        <v>0</v>
      </c>
      <c r="G4427">
        <v>0</v>
      </c>
      <c r="H4427">
        <v>0</v>
      </c>
      <c r="I4427">
        <v>0</v>
      </c>
      <c r="J4427">
        <v>27</v>
      </c>
      <c r="K4427">
        <v>27</v>
      </c>
      <c r="L4427">
        <v>0</v>
      </c>
      <c r="M4427">
        <v>-27</v>
      </c>
      <c r="N4427">
        <v>27</v>
      </c>
      <c r="P4427" s="22" t="s">
        <v>34</v>
      </c>
      <c r="R4427" t="s">
        <v>104</v>
      </c>
      <c r="S4427" t="s">
        <v>69</v>
      </c>
      <c r="T4427" s="9" t="e">
        <f>VLOOKUP(A4427,Sku_list!$A$1:$D$2667,3,0)</f>
        <v>#N/A</v>
      </c>
      <c r="U4427" s="9" t="e">
        <f>VLOOKUP(A4427,Sku_list!$A$1:$D$2667,4,0)*(F4427/1000000*12)</f>
        <v>#N/A</v>
      </c>
      <c r="V4427" s="9" t="e">
        <f>VLOOKUP(A4427,Sku_list!$A$1:$D$2667,4,0)*(H4427/1000000*12)</f>
        <v>#N/A</v>
      </c>
      <c r="W4427" s="9" t="e">
        <f>VLOOKUP(A4427,Sku_list!$A$1:$D$2667,4,0)*(J4427/1000000*12)</f>
        <v>#N/A</v>
      </c>
      <c r="X4427" s="9" t="e">
        <f>VLOOKUP(A4427,Sku_list!$A$1:$D$2667,4,0)*(L4427/1000000*12)</f>
        <v>#N/A</v>
      </c>
      <c r="Y4427" s="9" t="e">
        <f>VLOOKUP(A4427,Sku_list!$A$1:$E$2667,5,0)*((J4427+F4427)/1000000000)</f>
        <v>#N/A</v>
      </c>
      <c r="AC4427" s="22">
        <f t="shared" ca="1" si="69"/>
        <v>6.6666666666666666E-2</v>
      </c>
    </row>
    <row r="4428" spans="1:29" x14ac:dyDescent="0.35">
      <c r="A4428">
        <v>1611449</v>
      </c>
      <c r="B4428" t="s">
        <v>226</v>
      </c>
      <c r="C4428" t="s">
        <v>165</v>
      </c>
      <c r="D4428">
        <v>0</v>
      </c>
      <c r="E4428">
        <v>0</v>
      </c>
      <c r="F4428">
        <v>0</v>
      </c>
      <c r="G4428">
        <v>0</v>
      </c>
      <c r="H4428">
        <v>0</v>
      </c>
      <c r="I4428">
        <v>0</v>
      </c>
      <c r="J4428">
        <v>0</v>
      </c>
      <c r="K4428">
        <v>0</v>
      </c>
      <c r="L4428">
        <v>0</v>
      </c>
      <c r="M4428">
        <v>0</v>
      </c>
      <c r="N4428">
        <v>0</v>
      </c>
      <c r="P4428" s="22" t="s">
        <v>34</v>
      </c>
      <c r="R4428" t="s">
        <v>105</v>
      </c>
      <c r="S4428" t="s">
        <v>83</v>
      </c>
      <c r="T4428" s="9" t="e">
        <f>VLOOKUP(A4428,Sku_list!$A$1:$D$2667,3,0)</f>
        <v>#N/A</v>
      </c>
      <c r="U4428" s="9" t="e">
        <f>VLOOKUP(A4428,Sku_list!$A$1:$D$2667,4,0)*(F4428/1000000*12)</f>
        <v>#N/A</v>
      </c>
      <c r="V4428" s="9" t="e">
        <f>VLOOKUP(A4428,Sku_list!$A$1:$D$2667,4,0)*(H4428/1000000*12)</f>
        <v>#N/A</v>
      </c>
      <c r="W4428" s="9" t="e">
        <f>VLOOKUP(A4428,Sku_list!$A$1:$D$2667,4,0)*(J4428/1000000*12)</f>
        <v>#N/A</v>
      </c>
      <c r="X4428" s="9" t="e">
        <f>VLOOKUP(A4428,Sku_list!$A$1:$D$2667,4,0)*(L4428/1000000*12)</f>
        <v>#N/A</v>
      </c>
      <c r="Y4428" s="9" t="e">
        <f>VLOOKUP(A4428,Sku_list!$A$1:$E$2667,5,0)*((J4428+F4428)/1000000000)</f>
        <v>#N/A</v>
      </c>
      <c r="AC4428" s="22">
        <f t="shared" ca="1" si="69"/>
        <v>6.6666666666666666E-2</v>
      </c>
    </row>
    <row r="4429" spans="1:29" x14ac:dyDescent="0.35">
      <c r="A4429">
        <v>1611449</v>
      </c>
      <c r="B4429" t="s">
        <v>226</v>
      </c>
      <c r="C4429" t="s">
        <v>163</v>
      </c>
      <c r="D4429">
        <v>0</v>
      </c>
      <c r="E4429">
        <v>0</v>
      </c>
      <c r="F4429">
        <v>0</v>
      </c>
      <c r="G4429">
        <v>0</v>
      </c>
      <c r="H4429">
        <v>0</v>
      </c>
      <c r="I4429">
        <v>0</v>
      </c>
      <c r="J4429">
        <v>84</v>
      </c>
      <c r="K4429">
        <v>84</v>
      </c>
      <c r="L4429">
        <v>0</v>
      </c>
      <c r="M4429">
        <v>-84</v>
      </c>
      <c r="N4429">
        <v>84</v>
      </c>
      <c r="P4429" s="22" t="s">
        <v>34</v>
      </c>
      <c r="R4429" t="s">
        <v>117</v>
      </c>
      <c r="S4429" t="s">
        <v>83</v>
      </c>
      <c r="T4429" s="9" t="e">
        <f>VLOOKUP(A4429,Sku_list!$A$1:$D$2667,3,0)</f>
        <v>#N/A</v>
      </c>
      <c r="U4429" s="9" t="e">
        <f>VLOOKUP(A4429,Sku_list!$A$1:$D$2667,4,0)*(F4429/1000000*12)</f>
        <v>#N/A</v>
      </c>
      <c r="V4429" s="9" t="e">
        <f>VLOOKUP(A4429,Sku_list!$A$1:$D$2667,4,0)*(H4429/1000000*12)</f>
        <v>#N/A</v>
      </c>
      <c r="W4429" s="9" t="e">
        <f>VLOOKUP(A4429,Sku_list!$A$1:$D$2667,4,0)*(J4429/1000000*12)</f>
        <v>#N/A</v>
      </c>
      <c r="X4429" s="9" t="e">
        <f>VLOOKUP(A4429,Sku_list!$A$1:$D$2667,4,0)*(L4429/1000000*12)</f>
        <v>#N/A</v>
      </c>
      <c r="Y4429" s="9" t="e">
        <f>VLOOKUP(A4429,Sku_list!$A$1:$E$2667,5,0)*((J4429+F4429)/1000000000)</f>
        <v>#N/A</v>
      </c>
      <c r="AC4429" s="22">
        <f t="shared" ca="1" si="69"/>
        <v>6.6666666666666666E-2</v>
      </c>
    </row>
    <row r="4430" spans="1:29" x14ac:dyDescent="0.35">
      <c r="A4430">
        <v>1611449</v>
      </c>
      <c r="B4430" t="s">
        <v>226</v>
      </c>
      <c r="C4430" t="s">
        <v>166</v>
      </c>
      <c r="D4430">
        <v>0</v>
      </c>
      <c r="E4430">
        <v>0</v>
      </c>
      <c r="F4430">
        <v>0</v>
      </c>
      <c r="G4430">
        <v>42</v>
      </c>
      <c r="H4430">
        <v>33</v>
      </c>
      <c r="I4430">
        <v>0</v>
      </c>
      <c r="J4430">
        <v>51</v>
      </c>
      <c r="K4430">
        <v>51</v>
      </c>
      <c r="L4430">
        <v>0</v>
      </c>
      <c r="M4430">
        <v>-84</v>
      </c>
      <c r="N4430">
        <v>84</v>
      </c>
      <c r="P4430" s="22" t="s">
        <v>34</v>
      </c>
      <c r="R4430" t="s">
        <v>118</v>
      </c>
      <c r="S4430" t="s">
        <v>85</v>
      </c>
      <c r="T4430" s="9" t="e">
        <f>VLOOKUP(A4430,Sku_list!$A$1:$D$2667,3,0)</f>
        <v>#N/A</v>
      </c>
      <c r="U4430" s="9" t="e">
        <f>VLOOKUP(A4430,Sku_list!$A$1:$D$2667,4,0)*(F4430/1000000*12)</f>
        <v>#N/A</v>
      </c>
      <c r="V4430" s="9" t="e">
        <f>VLOOKUP(A4430,Sku_list!$A$1:$D$2667,4,0)*(H4430/1000000*12)</f>
        <v>#N/A</v>
      </c>
      <c r="W4430" s="9" t="e">
        <f>VLOOKUP(A4430,Sku_list!$A$1:$D$2667,4,0)*(J4430/1000000*12)</f>
        <v>#N/A</v>
      </c>
      <c r="X4430" s="9" t="e">
        <f>VLOOKUP(A4430,Sku_list!$A$1:$D$2667,4,0)*(L4430/1000000*12)</f>
        <v>#N/A</v>
      </c>
      <c r="Y4430" s="9" t="e">
        <f>VLOOKUP(A4430,Sku_list!$A$1:$E$2667,5,0)*((J4430+F4430)/1000000000)</f>
        <v>#N/A</v>
      </c>
      <c r="AC4430" s="22">
        <f t="shared" ca="1" si="69"/>
        <v>6.6666666666666666E-2</v>
      </c>
    </row>
    <row r="4431" spans="1:29" x14ac:dyDescent="0.35">
      <c r="A4431">
        <v>1611449</v>
      </c>
      <c r="B4431" t="s">
        <v>226</v>
      </c>
      <c r="C4431" t="s">
        <v>167</v>
      </c>
      <c r="D4431">
        <v>0</v>
      </c>
      <c r="E4431">
        <v>0</v>
      </c>
      <c r="F4431">
        <v>0</v>
      </c>
      <c r="G4431">
        <v>3</v>
      </c>
      <c r="H4431">
        <v>3</v>
      </c>
      <c r="I4431">
        <v>0</v>
      </c>
      <c r="J4431">
        <v>12</v>
      </c>
      <c r="K4431">
        <v>12</v>
      </c>
      <c r="L4431">
        <v>0</v>
      </c>
      <c r="M4431">
        <v>-15</v>
      </c>
      <c r="N4431">
        <v>15</v>
      </c>
      <c r="P4431" s="22" t="s">
        <v>34</v>
      </c>
      <c r="R4431" t="s">
        <v>119</v>
      </c>
      <c r="S4431" t="s">
        <v>72</v>
      </c>
      <c r="T4431" s="9" t="e">
        <f>VLOOKUP(A4431,Sku_list!$A$1:$D$2667,3,0)</f>
        <v>#N/A</v>
      </c>
      <c r="U4431" s="9" t="e">
        <f>VLOOKUP(A4431,Sku_list!$A$1:$D$2667,4,0)*(F4431/1000000*12)</f>
        <v>#N/A</v>
      </c>
      <c r="V4431" s="9" t="e">
        <f>VLOOKUP(A4431,Sku_list!$A$1:$D$2667,4,0)*(H4431/1000000*12)</f>
        <v>#N/A</v>
      </c>
      <c r="W4431" s="9" t="e">
        <f>VLOOKUP(A4431,Sku_list!$A$1:$D$2667,4,0)*(J4431/1000000*12)</f>
        <v>#N/A</v>
      </c>
      <c r="X4431" s="9" t="e">
        <f>VLOOKUP(A4431,Sku_list!$A$1:$D$2667,4,0)*(L4431/1000000*12)</f>
        <v>#N/A</v>
      </c>
      <c r="Y4431" s="9" t="e">
        <f>VLOOKUP(A4431,Sku_list!$A$1:$E$2667,5,0)*((J4431+F4431)/1000000000)</f>
        <v>#N/A</v>
      </c>
      <c r="AC4431" s="22">
        <f t="shared" ca="1" si="69"/>
        <v>6.6666666666666666E-2</v>
      </c>
    </row>
    <row r="4432" spans="1:29" x14ac:dyDescent="0.35">
      <c r="A4432">
        <v>1611449</v>
      </c>
      <c r="B4432" t="s">
        <v>226</v>
      </c>
      <c r="C4432" t="s">
        <v>61</v>
      </c>
      <c r="D4432">
        <v>0</v>
      </c>
      <c r="E4432">
        <v>0</v>
      </c>
      <c r="F4432">
        <v>0</v>
      </c>
      <c r="G4432">
        <v>12</v>
      </c>
      <c r="H4432">
        <v>0</v>
      </c>
      <c r="I4432">
        <v>0</v>
      </c>
      <c r="J4432">
        <v>0</v>
      </c>
      <c r="K4432">
        <v>9</v>
      </c>
      <c r="L4432">
        <v>0</v>
      </c>
      <c r="M4432">
        <v>0</v>
      </c>
      <c r="N4432">
        <v>0</v>
      </c>
      <c r="P4432" s="22" t="s">
        <v>34</v>
      </c>
      <c r="R4432" t="s">
        <v>5</v>
      </c>
      <c r="S4432" t="s">
        <v>85</v>
      </c>
      <c r="T4432" s="9" t="e">
        <f>VLOOKUP(A4432,Sku_list!$A$1:$D$2667,3,0)</f>
        <v>#N/A</v>
      </c>
      <c r="U4432" s="9" t="e">
        <f>VLOOKUP(A4432,Sku_list!$A$1:$D$2667,4,0)*(F4432/1000000*12)</f>
        <v>#N/A</v>
      </c>
      <c r="V4432" s="9" t="e">
        <f>VLOOKUP(A4432,Sku_list!$A$1:$D$2667,4,0)*(H4432/1000000*12)</f>
        <v>#N/A</v>
      </c>
      <c r="W4432" s="9" t="e">
        <f>VLOOKUP(A4432,Sku_list!$A$1:$D$2667,4,0)*(J4432/1000000*12)</f>
        <v>#N/A</v>
      </c>
      <c r="X4432" s="9" t="e">
        <f>VLOOKUP(A4432,Sku_list!$A$1:$D$2667,4,0)*(L4432/1000000*12)</f>
        <v>#N/A</v>
      </c>
      <c r="Y4432" s="9" t="e">
        <f>VLOOKUP(A4432,Sku_list!$A$1:$E$2667,5,0)*((J4432+F4432)/1000000000)</f>
        <v>#N/A</v>
      </c>
      <c r="AC4432" s="22">
        <f t="shared" ca="1" si="69"/>
        <v>6.6666666666666666E-2</v>
      </c>
    </row>
    <row r="4433" spans="1:29" x14ac:dyDescent="0.35">
      <c r="A4433">
        <v>1611449</v>
      </c>
      <c r="B4433" t="s">
        <v>226</v>
      </c>
      <c r="C4433" t="s">
        <v>39</v>
      </c>
      <c r="D4433">
        <v>0</v>
      </c>
      <c r="E4433">
        <v>0</v>
      </c>
      <c r="F4433">
        <v>0</v>
      </c>
      <c r="G4433">
        <v>0</v>
      </c>
      <c r="H4433">
        <v>0</v>
      </c>
      <c r="I4433">
        <v>0</v>
      </c>
      <c r="J4433">
        <v>0</v>
      </c>
      <c r="K4433">
        <v>0</v>
      </c>
      <c r="L4433">
        <v>0</v>
      </c>
      <c r="M4433">
        <v>0</v>
      </c>
      <c r="N4433">
        <v>0</v>
      </c>
      <c r="P4433" s="22" t="s">
        <v>34</v>
      </c>
      <c r="R4433" t="s">
        <v>43</v>
      </c>
      <c r="S4433" t="s">
        <v>190</v>
      </c>
      <c r="T4433" s="9" t="e">
        <f>VLOOKUP(A4433,Sku_list!$A$1:$D$2667,3,0)</f>
        <v>#N/A</v>
      </c>
      <c r="U4433" s="9" t="e">
        <f>VLOOKUP(A4433,Sku_list!$A$1:$D$2667,4,0)*(F4433/1000000*12)</f>
        <v>#N/A</v>
      </c>
      <c r="V4433" s="9" t="e">
        <f>VLOOKUP(A4433,Sku_list!$A$1:$D$2667,4,0)*(H4433/1000000*12)</f>
        <v>#N/A</v>
      </c>
      <c r="W4433" s="9" t="e">
        <f>VLOOKUP(A4433,Sku_list!$A$1:$D$2667,4,0)*(J4433/1000000*12)</f>
        <v>#N/A</v>
      </c>
      <c r="X4433" s="9" t="e">
        <f>VLOOKUP(A4433,Sku_list!$A$1:$D$2667,4,0)*(L4433/1000000*12)</f>
        <v>#N/A</v>
      </c>
      <c r="Y4433" s="9" t="e">
        <f>VLOOKUP(A4433,Sku_list!$A$1:$E$2667,5,0)*((J4433+F4433)/1000000000)</f>
        <v>#N/A</v>
      </c>
      <c r="AC4433" s="22">
        <f t="shared" ca="1" si="69"/>
        <v>6.6666666666666666E-2</v>
      </c>
    </row>
    <row r="4434" spans="1:29" x14ac:dyDescent="0.35">
      <c r="A4434">
        <v>1611449</v>
      </c>
      <c r="B4434" t="s">
        <v>226</v>
      </c>
      <c r="C4434" t="s">
        <v>65</v>
      </c>
      <c r="D4434">
        <v>0</v>
      </c>
      <c r="E4434">
        <v>0</v>
      </c>
      <c r="F4434">
        <v>0</v>
      </c>
      <c r="G4434">
        <v>0</v>
      </c>
      <c r="H4434">
        <v>0</v>
      </c>
      <c r="I4434">
        <v>0</v>
      </c>
      <c r="J4434">
        <v>0</v>
      </c>
      <c r="K4434">
        <v>0</v>
      </c>
      <c r="L4434">
        <v>0</v>
      </c>
      <c r="M4434">
        <v>0</v>
      </c>
      <c r="N4434">
        <v>0</v>
      </c>
      <c r="P4434" s="22" t="s">
        <v>34</v>
      </c>
      <c r="R4434" t="s">
        <v>300</v>
      </c>
      <c r="S4434" t="s">
        <v>83</v>
      </c>
      <c r="T4434" s="9" t="e">
        <f>VLOOKUP(A4434,Sku_list!$A$1:$D$2667,3,0)</f>
        <v>#N/A</v>
      </c>
      <c r="U4434" s="9" t="e">
        <f>VLOOKUP(A4434,Sku_list!$A$1:$D$2667,4,0)*(F4434/1000000*12)</f>
        <v>#N/A</v>
      </c>
      <c r="V4434" s="9" t="e">
        <f>VLOOKUP(A4434,Sku_list!$A$1:$D$2667,4,0)*(H4434/1000000*12)</f>
        <v>#N/A</v>
      </c>
      <c r="W4434" s="9" t="e">
        <f>VLOOKUP(A4434,Sku_list!$A$1:$D$2667,4,0)*(J4434/1000000*12)</f>
        <v>#N/A</v>
      </c>
      <c r="X4434" s="9" t="e">
        <f>VLOOKUP(A4434,Sku_list!$A$1:$D$2667,4,0)*(L4434/1000000*12)</f>
        <v>#N/A</v>
      </c>
      <c r="Y4434" s="9" t="e">
        <f>VLOOKUP(A4434,Sku_list!$A$1:$E$2667,5,0)*((J4434+F4434)/1000000000)</f>
        <v>#N/A</v>
      </c>
      <c r="AC4434" s="22">
        <f t="shared" ca="1" si="69"/>
        <v>6.6666666666666666E-2</v>
      </c>
    </row>
    <row r="4435" spans="1:29" x14ac:dyDescent="0.35">
      <c r="A4435">
        <v>1611449</v>
      </c>
      <c r="B4435" t="s">
        <v>226</v>
      </c>
      <c r="C4435" t="s">
        <v>66</v>
      </c>
      <c r="D4435">
        <v>0</v>
      </c>
      <c r="E4435">
        <v>0</v>
      </c>
      <c r="F4435">
        <v>0</v>
      </c>
      <c r="G4435">
        <v>0</v>
      </c>
      <c r="H4435">
        <v>0</v>
      </c>
      <c r="I4435">
        <v>0</v>
      </c>
      <c r="J4435">
        <v>0</v>
      </c>
      <c r="K4435">
        <v>0</v>
      </c>
      <c r="L4435">
        <v>0</v>
      </c>
      <c r="M4435">
        <v>0</v>
      </c>
      <c r="N4435">
        <v>0</v>
      </c>
      <c r="P4435" s="22" t="s">
        <v>34</v>
      </c>
      <c r="R4435" t="s">
        <v>174</v>
      </c>
      <c r="S4435" t="s">
        <v>72</v>
      </c>
      <c r="T4435" s="9" t="e">
        <f>VLOOKUP(A4435,Sku_list!$A$1:$D$2667,3,0)</f>
        <v>#N/A</v>
      </c>
      <c r="U4435" s="9" t="e">
        <f>VLOOKUP(A4435,Sku_list!$A$1:$D$2667,4,0)*(F4435/1000000*12)</f>
        <v>#N/A</v>
      </c>
      <c r="V4435" s="9" t="e">
        <f>VLOOKUP(A4435,Sku_list!$A$1:$D$2667,4,0)*(H4435/1000000*12)</f>
        <v>#N/A</v>
      </c>
      <c r="W4435" s="9" t="e">
        <f>VLOOKUP(A4435,Sku_list!$A$1:$D$2667,4,0)*(J4435/1000000*12)</f>
        <v>#N/A</v>
      </c>
      <c r="X4435" s="9" t="e">
        <f>VLOOKUP(A4435,Sku_list!$A$1:$D$2667,4,0)*(L4435/1000000*12)</f>
        <v>#N/A</v>
      </c>
      <c r="Y4435" s="9" t="e">
        <f>VLOOKUP(A4435,Sku_list!$A$1:$E$2667,5,0)*((J4435+F4435)/1000000000)</f>
        <v>#N/A</v>
      </c>
      <c r="AC4435" s="22">
        <f t="shared" ca="1" si="69"/>
        <v>6.6666666666666666E-2</v>
      </c>
    </row>
    <row r="4436" spans="1:29" x14ac:dyDescent="0.35">
      <c r="A4436">
        <v>1611449</v>
      </c>
      <c r="B4436" t="s">
        <v>226</v>
      </c>
      <c r="C4436" t="s">
        <v>67</v>
      </c>
      <c r="D4436">
        <v>0</v>
      </c>
      <c r="E4436">
        <v>0</v>
      </c>
      <c r="F4436">
        <v>0</v>
      </c>
      <c r="G4436">
        <v>0</v>
      </c>
      <c r="H4436">
        <v>0</v>
      </c>
      <c r="I4436">
        <v>0</v>
      </c>
      <c r="J4436">
        <v>30</v>
      </c>
      <c r="K4436">
        <v>30</v>
      </c>
      <c r="L4436">
        <v>0</v>
      </c>
      <c r="M4436">
        <v>-30</v>
      </c>
      <c r="N4436">
        <v>30</v>
      </c>
      <c r="P4436" s="22" t="s">
        <v>34</v>
      </c>
      <c r="R4436" t="s">
        <v>176</v>
      </c>
      <c r="S4436" t="s">
        <v>72</v>
      </c>
      <c r="T4436" s="9" t="e">
        <f>VLOOKUP(A4436,Sku_list!$A$1:$D$2667,3,0)</f>
        <v>#N/A</v>
      </c>
      <c r="U4436" s="9" t="e">
        <f>VLOOKUP(A4436,Sku_list!$A$1:$D$2667,4,0)*(F4436/1000000*12)</f>
        <v>#N/A</v>
      </c>
      <c r="V4436" s="9" t="e">
        <f>VLOOKUP(A4436,Sku_list!$A$1:$D$2667,4,0)*(H4436/1000000*12)</f>
        <v>#N/A</v>
      </c>
      <c r="W4436" s="9" t="e">
        <f>VLOOKUP(A4436,Sku_list!$A$1:$D$2667,4,0)*(J4436/1000000*12)</f>
        <v>#N/A</v>
      </c>
      <c r="X4436" s="9" t="e">
        <f>VLOOKUP(A4436,Sku_list!$A$1:$D$2667,4,0)*(L4436/1000000*12)</f>
        <v>#N/A</v>
      </c>
      <c r="Y4436" s="9" t="e">
        <f>VLOOKUP(A4436,Sku_list!$A$1:$E$2667,5,0)*((J4436+F4436)/1000000000)</f>
        <v>#N/A</v>
      </c>
      <c r="AC4436" s="22">
        <f t="shared" ca="1" si="69"/>
        <v>6.6666666666666666E-2</v>
      </c>
    </row>
    <row r="4437" spans="1:29" x14ac:dyDescent="0.35">
      <c r="A4437">
        <v>1611449</v>
      </c>
      <c r="B4437" t="s">
        <v>226</v>
      </c>
      <c r="C4437" t="s">
        <v>68</v>
      </c>
      <c r="D4437">
        <v>0</v>
      </c>
      <c r="E4437">
        <v>0</v>
      </c>
      <c r="F4437">
        <v>0</v>
      </c>
      <c r="G4437">
        <v>0</v>
      </c>
      <c r="H4437">
        <v>0</v>
      </c>
      <c r="I4437">
        <v>0</v>
      </c>
      <c r="J4437">
        <v>12</v>
      </c>
      <c r="K4437">
        <v>12</v>
      </c>
      <c r="L4437">
        <v>0</v>
      </c>
      <c r="M4437">
        <v>-12</v>
      </c>
      <c r="N4437">
        <v>12</v>
      </c>
      <c r="P4437" s="22" t="s">
        <v>34</v>
      </c>
      <c r="R4437" t="s">
        <v>177</v>
      </c>
      <c r="S4437" t="s">
        <v>72</v>
      </c>
      <c r="T4437" s="9" t="e">
        <f>VLOOKUP(A4437,Sku_list!$A$1:$D$2667,3,0)</f>
        <v>#N/A</v>
      </c>
      <c r="U4437" s="9" t="e">
        <f>VLOOKUP(A4437,Sku_list!$A$1:$D$2667,4,0)*(F4437/1000000*12)</f>
        <v>#N/A</v>
      </c>
      <c r="V4437" s="9" t="e">
        <f>VLOOKUP(A4437,Sku_list!$A$1:$D$2667,4,0)*(H4437/1000000*12)</f>
        <v>#N/A</v>
      </c>
      <c r="W4437" s="9" t="e">
        <f>VLOOKUP(A4437,Sku_list!$A$1:$D$2667,4,0)*(J4437/1000000*12)</f>
        <v>#N/A</v>
      </c>
      <c r="X4437" s="9" t="e">
        <f>VLOOKUP(A4437,Sku_list!$A$1:$D$2667,4,0)*(L4437/1000000*12)</f>
        <v>#N/A</v>
      </c>
      <c r="Y4437" s="9" t="e">
        <f>VLOOKUP(A4437,Sku_list!$A$1:$E$2667,5,0)*((J4437+F4437)/1000000000)</f>
        <v>#N/A</v>
      </c>
      <c r="AC4437" s="22">
        <f t="shared" ca="1" si="69"/>
        <v>6.6666666666666666E-2</v>
      </c>
    </row>
    <row r="4438" spans="1:29" x14ac:dyDescent="0.35">
      <c r="A4438">
        <v>1611449</v>
      </c>
      <c r="B4438" t="s">
        <v>226</v>
      </c>
      <c r="C4438" t="s">
        <v>44</v>
      </c>
      <c r="D4438">
        <v>0</v>
      </c>
      <c r="E4438">
        <v>0</v>
      </c>
      <c r="F4438">
        <v>0</v>
      </c>
      <c r="G4438">
        <v>0</v>
      </c>
      <c r="H4438">
        <v>0</v>
      </c>
      <c r="I4438">
        <v>0</v>
      </c>
      <c r="J4438">
        <v>0</v>
      </c>
      <c r="K4438">
        <v>0</v>
      </c>
      <c r="L4438">
        <v>0</v>
      </c>
      <c r="M4438">
        <v>0</v>
      </c>
      <c r="N4438">
        <v>0</v>
      </c>
      <c r="P4438" s="22" t="s">
        <v>34</v>
      </c>
      <c r="R4438" t="s">
        <v>45</v>
      </c>
      <c r="S4438" t="s">
        <v>193</v>
      </c>
      <c r="T4438" s="9" t="e">
        <f>VLOOKUP(A4438,Sku_list!$A$1:$D$2667,3,0)</f>
        <v>#N/A</v>
      </c>
      <c r="U4438" s="9" t="e">
        <f>VLOOKUP(A4438,Sku_list!$A$1:$D$2667,4,0)*(F4438/1000000*12)</f>
        <v>#N/A</v>
      </c>
      <c r="V4438" s="9" t="e">
        <f>VLOOKUP(A4438,Sku_list!$A$1:$D$2667,4,0)*(H4438/1000000*12)</f>
        <v>#N/A</v>
      </c>
      <c r="W4438" s="9" t="e">
        <f>VLOOKUP(A4438,Sku_list!$A$1:$D$2667,4,0)*(J4438/1000000*12)</f>
        <v>#N/A</v>
      </c>
      <c r="X4438" s="9" t="e">
        <f>VLOOKUP(A4438,Sku_list!$A$1:$D$2667,4,0)*(L4438/1000000*12)</f>
        <v>#N/A</v>
      </c>
      <c r="Y4438" s="9" t="e">
        <f>VLOOKUP(A4438,Sku_list!$A$1:$E$2667,5,0)*((J4438+F4438)/1000000000)</f>
        <v>#N/A</v>
      </c>
      <c r="AC4438" s="22">
        <f t="shared" ca="1" si="69"/>
        <v>6.6666666666666666E-2</v>
      </c>
    </row>
    <row r="4439" spans="1:29" x14ac:dyDescent="0.35">
      <c r="A4439">
        <v>1611449</v>
      </c>
      <c r="B4439" t="s">
        <v>226</v>
      </c>
      <c r="C4439" t="s">
        <v>272</v>
      </c>
      <c r="D4439">
        <v>0</v>
      </c>
      <c r="E4439">
        <v>0</v>
      </c>
      <c r="F4439">
        <v>0</v>
      </c>
      <c r="G4439">
        <v>0</v>
      </c>
      <c r="H4439">
        <v>0</v>
      </c>
      <c r="I4439">
        <v>0</v>
      </c>
      <c r="J4439">
        <v>0</v>
      </c>
      <c r="K4439">
        <v>0</v>
      </c>
      <c r="L4439">
        <v>0</v>
      </c>
      <c r="M4439">
        <v>0</v>
      </c>
      <c r="N4439">
        <v>0</v>
      </c>
      <c r="P4439" s="22" t="s">
        <v>34</v>
      </c>
      <c r="R4439" t="s">
        <v>99</v>
      </c>
      <c r="S4439" t="s">
        <v>173</v>
      </c>
      <c r="T4439" s="9" t="e">
        <f>VLOOKUP(A4439,Sku_list!$A$1:$D$2667,3,0)</f>
        <v>#N/A</v>
      </c>
      <c r="U4439" s="9" t="e">
        <f>VLOOKUP(A4439,Sku_list!$A$1:$D$2667,4,0)*(F4439/1000000*12)</f>
        <v>#N/A</v>
      </c>
      <c r="V4439" s="9" t="e">
        <f>VLOOKUP(A4439,Sku_list!$A$1:$D$2667,4,0)*(H4439/1000000*12)</f>
        <v>#N/A</v>
      </c>
      <c r="W4439" s="9" t="e">
        <f>VLOOKUP(A4439,Sku_list!$A$1:$D$2667,4,0)*(J4439/1000000*12)</f>
        <v>#N/A</v>
      </c>
      <c r="X4439" s="9" t="e">
        <f>VLOOKUP(A4439,Sku_list!$A$1:$D$2667,4,0)*(L4439/1000000*12)</f>
        <v>#N/A</v>
      </c>
      <c r="Y4439" s="9" t="e">
        <f>VLOOKUP(A4439,Sku_list!$A$1:$E$2667,5,0)*((J4439+F4439)/1000000000)</f>
        <v>#N/A</v>
      </c>
      <c r="AC4439" s="22">
        <f t="shared" ca="1" si="69"/>
        <v>6.6666666666666666E-2</v>
      </c>
    </row>
    <row r="4440" spans="1:29" x14ac:dyDescent="0.35">
      <c r="A4440">
        <v>1611449</v>
      </c>
      <c r="B4440" t="s">
        <v>226</v>
      </c>
      <c r="C4440" t="s">
        <v>273</v>
      </c>
      <c r="D4440">
        <v>0</v>
      </c>
      <c r="E4440">
        <v>0</v>
      </c>
      <c r="F4440">
        <v>0</v>
      </c>
      <c r="G4440">
        <v>0</v>
      </c>
      <c r="H4440">
        <v>0</v>
      </c>
      <c r="I4440">
        <v>0</v>
      </c>
      <c r="J4440">
        <v>0</v>
      </c>
      <c r="K4440">
        <v>0</v>
      </c>
      <c r="L4440">
        <v>0</v>
      </c>
      <c r="M4440">
        <v>0</v>
      </c>
      <c r="N4440">
        <v>0</v>
      </c>
      <c r="P4440" s="22" t="s">
        <v>34</v>
      </c>
      <c r="R4440" t="s">
        <v>275</v>
      </c>
      <c r="S4440" t="s">
        <v>308</v>
      </c>
      <c r="T4440" s="9" t="e">
        <f>VLOOKUP(A4440,Sku_list!$A$1:$D$2667,3,0)</f>
        <v>#N/A</v>
      </c>
      <c r="U4440" s="9" t="e">
        <f>VLOOKUP(A4440,Sku_list!$A$1:$D$2667,4,0)*(F4440/1000000*12)</f>
        <v>#N/A</v>
      </c>
      <c r="V4440" s="9" t="e">
        <f>VLOOKUP(A4440,Sku_list!$A$1:$D$2667,4,0)*(H4440/1000000*12)</f>
        <v>#N/A</v>
      </c>
      <c r="W4440" s="9" t="e">
        <f>VLOOKUP(A4440,Sku_list!$A$1:$D$2667,4,0)*(J4440/1000000*12)</f>
        <v>#N/A</v>
      </c>
      <c r="X4440" s="9" t="e">
        <f>VLOOKUP(A4440,Sku_list!$A$1:$D$2667,4,0)*(L4440/1000000*12)</f>
        <v>#N/A</v>
      </c>
      <c r="Y4440" s="9" t="e">
        <f>VLOOKUP(A4440,Sku_list!$A$1:$E$2667,5,0)*((J4440+F4440)/1000000000)</f>
        <v>#N/A</v>
      </c>
      <c r="AC4440" s="22">
        <f t="shared" ca="1" si="69"/>
        <v>6.6666666666666666E-2</v>
      </c>
    </row>
    <row r="4441" spans="1:29" x14ac:dyDescent="0.35">
      <c r="A4441">
        <v>1611450</v>
      </c>
      <c r="B4441" t="s">
        <v>288</v>
      </c>
      <c r="C4441" t="s">
        <v>191</v>
      </c>
      <c r="D4441">
        <v>0</v>
      </c>
      <c r="E4441">
        <v>0</v>
      </c>
      <c r="F4441">
        <v>0</v>
      </c>
      <c r="G4441">
        <v>0</v>
      </c>
      <c r="H4441">
        <v>0</v>
      </c>
      <c r="I4441">
        <v>0</v>
      </c>
      <c r="J4441">
        <v>0</v>
      </c>
      <c r="K4441">
        <v>0</v>
      </c>
      <c r="L4441">
        <v>0</v>
      </c>
      <c r="M4441">
        <v>0</v>
      </c>
      <c r="N4441">
        <v>0</v>
      </c>
      <c r="P4441" s="22" t="s">
        <v>34</v>
      </c>
      <c r="R4441" t="s">
        <v>99</v>
      </c>
      <c r="S4441" t="s">
        <v>173</v>
      </c>
      <c r="T4441" s="9" t="e">
        <f>VLOOKUP(A4441,Sku_list!$A$1:$D$2667,3,0)</f>
        <v>#N/A</v>
      </c>
      <c r="U4441" s="9" t="e">
        <f>VLOOKUP(A4441,Sku_list!$A$1:$D$2667,4,0)*(F4441/1000000*12)</f>
        <v>#N/A</v>
      </c>
      <c r="V4441" s="9" t="e">
        <f>VLOOKUP(A4441,Sku_list!$A$1:$D$2667,4,0)*(H4441/1000000*12)</f>
        <v>#N/A</v>
      </c>
      <c r="W4441" s="9" t="e">
        <f>VLOOKUP(A4441,Sku_list!$A$1:$D$2667,4,0)*(J4441/1000000*12)</f>
        <v>#N/A</v>
      </c>
      <c r="X4441" s="9" t="e">
        <f>VLOOKUP(A4441,Sku_list!$A$1:$D$2667,4,0)*(L4441/1000000*12)</f>
        <v>#N/A</v>
      </c>
      <c r="Y4441" s="9" t="e">
        <f>VLOOKUP(A4441,Sku_list!$A$1:$E$2667,5,0)*((J4441+F4441)/1000000000)</f>
        <v>#N/A</v>
      </c>
      <c r="AC4441" s="22">
        <f t="shared" ca="1" si="69"/>
        <v>6.6666666666666666E-2</v>
      </c>
    </row>
    <row r="4442" spans="1:29" x14ac:dyDescent="0.35">
      <c r="A4442">
        <v>1611450</v>
      </c>
      <c r="B4442" t="s">
        <v>288</v>
      </c>
      <c r="C4442" t="s">
        <v>139</v>
      </c>
      <c r="D4442">
        <v>0</v>
      </c>
      <c r="E4442">
        <v>0</v>
      </c>
      <c r="F4442">
        <v>0</v>
      </c>
      <c r="G4442">
        <v>240</v>
      </c>
      <c r="H4442">
        <v>240</v>
      </c>
      <c r="I4442">
        <v>0</v>
      </c>
      <c r="J4442">
        <v>437</v>
      </c>
      <c r="K4442">
        <v>437</v>
      </c>
      <c r="L4442">
        <v>408</v>
      </c>
      <c r="M4442">
        <v>-269</v>
      </c>
      <c r="N4442">
        <v>269</v>
      </c>
      <c r="P4442" s="22">
        <v>1.6593137254901962</v>
      </c>
      <c r="R4442" t="s">
        <v>70</v>
      </c>
      <c r="S4442" t="s">
        <v>69</v>
      </c>
      <c r="T4442" s="9" t="e">
        <f>VLOOKUP(A4442,Sku_list!$A$1:$D$2667,3,0)</f>
        <v>#N/A</v>
      </c>
      <c r="U4442" s="9" t="e">
        <f>VLOOKUP(A4442,Sku_list!$A$1:$D$2667,4,0)*(F4442/1000000*12)</f>
        <v>#N/A</v>
      </c>
      <c r="V4442" s="9" t="e">
        <f>VLOOKUP(A4442,Sku_list!$A$1:$D$2667,4,0)*(H4442/1000000*12)</f>
        <v>#N/A</v>
      </c>
      <c r="W4442" s="9" t="e">
        <f>VLOOKUP(A4442,Sku_list!$A$1:$D$2667,4,0)*(J4442/1000000*12)</f>
        <v>#N/A</v>
      </c>
      <c r="X4442" s="9" t="e">
        <f>VLOOKUP(A4442,Sku_list!$A$1:$D$2667,4,0)*(L4442/1000000*12)</f>
        <v>#N/A</v>
      </c>
      <c r="Y4442" s="9" t="e">
        <f>VLOOKUP(A4442,Sku_list!$A$1:$E$2667,5,0)*((J4442+F4442)/1000000000)</f>
        <v>#N/A</v>
      </c>
      <c r="AC4442" s="22">
        <f t="shared" ca="1" si="69"/>
        <v>6.6666666666666666E-2</v>
      </c>
    </row>
    <row r="4443" spans="1:29" x14ac:dyDescent="0.35">
      <c r="A4443">
        <v>1611450</v>
      </c>
      <c r="B4443" t="s">
        <v>288</v>
      </c>
      <c r="C4443" t="s">
        <v>140</v>
      </c>
      <c r="D4443">
        <v>0</v>
      </c>
      <c r="E4443">
        <v>60</v>
      </c>
      <c r="F4443">
        <v>0</v>
      </c>
      <c r="G4443">
        <v>282</v>
      </c>
      <c r="H4443">
        <v>252</v>
      </c>
      <c r="I4443">
        <v>0</v>
      </c>
      <c r="J4443">
        <v>54</v>
      </c>
      <c r="K4443">
        <v>54</v>
      </c>
      <c r="L4443">
        <v>400</v>
      </c>
      <c r="M4443">
        <v>94</v>
      </c>
      <c r="N4443">
        <v>-94</v>
      </c>
      <c r="P4443" s="22">
        <v>0.76500000000000001</v>
      </c>
      <c r="R4443" t="s">
        <v>71</v>
      </c>
      <c r="S4443" t="s">
        <v>72</v>
      </c>
      <c r="T4443" s="9" t="e">
        <f>VLOOKUP(A4443,Sku_list!$A$1:$D$2667,3,0)</f>
        <v>#N/A</v>
      </c>
      <c r="U4443" s="9" t="e">
        <f>VLOOKUP(A4443,Sku_list!$A$1:$D$2667,4,0)*(F4443/1000000*12)</f>
        <v>#N/A</v>
      </c>
      <c r="V4443" s="9" t="e">
        <f>VLOOKUP(A4443,Sku_list!$A$1:$D$2667,4,0)*(H4443/1000000*12)</f>
        <v>#N/A</v>
      </c>
      <c r="W4443" s="9" t="e">
        <f>VLOOKUP(A4443,Sku_list!$A$1:$D$2667,4,0)*(J4443/1000000*12)</f>
        <v>#N/A</v>
      </c>
      <c r="X4443" s="9" t="e">
        <f>VLOOKUP(A4443,Sku_list!$A$1:$D$2667,4,0)*(L4443/1000000*12)</f>
        <v>#N/A</v>
      </c>
      <c r="Y4443" s="9" t="e">
        <f>VLOOKUP(A4443,Sku_list!$A$1:$E$2667,5,0)*((J4443+F4443)/1000000000)</f>
        <v>#N/A</v>
      </c>
      <c r="AC4443" s="22">
        <f t="shared" ca="1" si="69"/>
        <v>6.6666666666666666E-2</v>
      </c>
    </row>
    <row r="4444" spans="1:29" x14ac:dyDescent="0.35">
      <c r="A4444">
        <v>1611450</v>
      </c>
      <c r="B4444" t="s">
        <v>288</v>
      </c>
      <c r="C4444" t="s">
        <v>141</v>
      </c>
      <c r="D4444">
        <v>0</v>
      </c>
      <c r="E4444">
        <v>0</v>
      </c>
      <c r="F4444">
        <v>0</v>
      </c>
      <c r="G4444">
        <v>390</v>
      </c>
      <c r="H4444">
        <v>300</v>
      </c>
      <c r="I4444">
        <v>0</v>
      </c>
      <c r="J4444">
        <v>1152</v>
      </c>
      <c r="K4444">
        <v>1074</v>
      </c>
      <c r="L4444">
        <v>655</v>
      </c>
      <c r="M4444">
        <v>-797</v>
      </c>
      <c r="N4444">
        <v>797</v>
      </c>
      <c r="P4444" s="22">
        <v>2.216793893129771</v>
      </c>
      <c r="R4444" t="s">
        <v>82</v>
      </c>
      <c r="S4444" t="s">
        <v>83</v>
      </c>
      <c r="T4444" s="9" t="e">
        <f>VLOOKUP(A4444,Sku_list!$A$1:$D$2667,3,0)</f>
        <v>#N/A</v>
      </c>
      <c r="U4444" s="9" t="e">
        <f>VLOOKUP(A4444,Sku_list!$A$1:$D$2667,4,0)*(F4444/1000000*12)</f>
        <v>#N/A</v>
      </c>
      <c r="V4444" s="9" t="e">
        <f>VLOOKUP(A4444,Sku_list!$A$1:$D$2667,4,0)*(H4444/1000000*12)</f>
        <v>#N/A</v>
      </c>
      <c r="W4444" s="9" t="e">
        <f>VLOOKUP(A4444,Sku_list!$A$1:$D$2667,4,0)*(J4444/1000000*12)</f>
        <v>#N/A</v>
      </c>
      <c r="X4444" s="9" t="e">
        <f>VLOOKUP(A4444,Sku_list!$A$1:$D$2667,4,0)*(L4444/1000000*12)</f>
        <v>#N/A</v>
      </c>
      <c r="Y4444" s="9" t="e">
        <f>VLOOKUP(A4444,Sku_list!$A$1:$E$2667,5,0)*((J4444+F4444)/1000000000)</f>
        <v>#N/A</v>
      </c>
      <c r="AC4444" s="22">
        <f t="shared" ca="1" si="69"/>
        <v>6.6666666666666666E-2</v>
      </c>
    </row>
    <row r="4445" spans="1:29" x14ac:dyDescent="0.35">
      <c r="A4445">
        <v>1611450</v>
      </c>
      <c r="B4445" t="s">
        <v>288</v>
      </c>
      <c r="C4445" t="s">
        <v>142</v>
      </c>
      <c r="D4445">
        <v>0</v>
      </c>
      <c r="E4445">
        <v>0</v>
      </c>
      <c r="F4445">
        <v>0</v>
      </c>
      <c r="G4445">
        <v>210</v>
      </c>
      <c r="H4445">
        <v>264</v>
      </c>
      <c r="I4445">
        <v>0</v>
      </c>
      <c r="J4445">
        <v>6</v>
      </c>
      <c r="K4445">
        <v>6</v>
      </c>
      <c r="L4445">
        <v>120</v>
      </c>
      <c r="M4445">
        <v>-150</v>
      </c>
      <c r="N4445">
        <v>150</v>
      </c>
      <c r="P4445" s="22">
        <v>2.25</v>
      </c>
      <c r="R4445" t="s">
        <v>84</v>
      </c>
      <c r="S4445" t="s">
        <v>85</v>
      </c>
      <c r="T4445" s="9" t="e">
        <f>VLOOKUP(A4445,Sku_list!$A$1:$D$2667,3,0)</f>
        <v>#N/A</v>
      </c>
      <c r="U4445" s="9" t="e">
        <f>VLOOKUP(A4445,Sku_list!$A$1:$D$2667,4,0)*(F4445/1000000*12)</f>
        <v>#N/A</v>
      </c>
      <c r="V4445" s="9" t="e">
        <f>VLOOKUP(A4445,Sku_list!$A$1:$D$2667,4,0)*(H4445/1000000*12)</f>
        <v>#N/A</v>
      </c>
      <c r="W4445" s="9" t="e">
        <f>VLOOKUP(A4445,Sku_list!$A$1:$D$2667,4,0)*(J4445/1000000*12)</f>
        <v>#N/A</v>
      </c>
      <c r="X4445" s="9" t="e">
        <f>VLOOKUP(A4445,Sku_list!$A$1:$D$2667,4,0)*(L4445/1000000*12)</f>
        <v>#N/A</v>
      </c>
      <c r="Y4445" s="9" t="e">
        <f>VLOOKUP(A4445,Sku_list!$A$1:$E$2667,5,0)*((J4445+F4445)/1000000000)</f>
        <v>#N/A</v>
      </c>
      <c r="AC4445" s="22">
        <f t="shared" ca="1" si="69"/>
        <v>6.6666666666666666E-2</v>
      </c>
    </row>
    <row r="4446" spans="1:29" x14ac:dyDescent="0.35">
      <c r="A4446">
        <v>1611450</v>
      </c>
      <c r="B4446" t="s">
        <v>288</v>
      </c>
      <c r="C4446" t="s">
        <v>143</v>
      </c>
      <c r="D4446">
        <v>0</v>
      </c>
      <c r="E4446">
        <v>144</v>
      </c>
      <c r="F4446">
        <v>0</v>
      </c>
      <c r="G4446">
        <v>222</v>
      </c>
      <c r="H4446">
        <v>120</v>
      </c>
      <c r="I4446">
        <v>0</v>
      </c>
      <c r="J4446">
        <v>138</v>
      </c>
      <c r="K4446">
        <v>138</v>
      </c>
      <c r="L4446">
        <v>170</v>
      </c>
      <c r="M4446">
        <v>-88</v>
      </c>
      <c r="N4446">
        <v>88</v>
      </c>
      <c r="P4446" s="22">
        <v>1.5176470588235293</v>
      </c>
      <c r="R4446" t="s">
        <v>86</v>
      </c>
      <c r="S4446" t="s">
        <v>85</v>
      </c>
      <c r="T4446" s="9" t="e">
        <f>VLOOKUP(A4446,Sku_list!$A$1:$D$2667,3,0)</f>
        <v>#N/A</v>
      </c>
      <c r="U4446" s="9" t="e">
        <f>VLOOKUP(A4446,Sku_list!$A$1:$D$2667,4,0)*(F4446/1000000*12)</f>
        <v>#N/A</v>
      </c>
      <c r="V4446" s="9" t="e">
        <f>VLOOKUP(A4446,Sku_list!$A$1:$D$2667,4,0)*(H4446/1000000*12)</f>
        <v>#N/A</v>
      </c>
      <c r="W4446" s="9" t="e">
        <f>VLOOKUP(A4446,Sku_list!$A$1:$D$2667,4,0)*(J4446/1000000*12)</f>
        <v>#N/A</v>
      </c>
      <c r="X4446" s="9" t="e">
        <f>VLOOKUP(A4446,Sku_list!$A$1:$D$2667,4,0)*(L4446/1000000*12)</f>
        <v>#N/A</v>
      </c>
      <c r="Y4446" s="9" t="e">
        <f>VLOOKUP(A4446,Sku_list!$A$1:$E$2667,5,0)*((J4446+F4446)/1000000000)</f>
        <v>#N/A</v>
      </c>
      <c r="AC4446" s="22">
        <f t="shared" ca="1" si="69"/>
        <v>6.6666666666666666E-2</v>
      </c>
    </row>
    <row r="4447" spans="1:29" x14ac:dyDescent="0.35">
      <c r="A4447">
        <v>1611450</v>
      </c>
      <c r="B4447" t="s">
        <v>288</v>
      </c>
      <c r="C4447" t="s">
        <v>144</v>
      </c>
      <c r="D4447">
        <v>0</v>
      </c>
      <c r="E4447">
        <v>4</v>
      </c>
      <c r="F4447">
        <v>0</v>
      </c>
      <c r="G4447">
        <v>174</v>
      </c>
      <c r="H4447">
        <v>24</v>
      </c>
      <c r="I4447">
        <v>0</v>
      </c>
      <c r="J4447">
        <v>148</v>
      </c>
      <c r="K4447">
        <v>148</v>
      </c>
      <c r="L4447">
        <v>400</v>
      </c>
      <c r="M4447">
        <v>228</v>
      </c>
      <c r="N4447">
        <v>-228</v>
      </c>
      <c r="P4447" s="22">
        <v>0.43</v>
      </c>
      <c r="R4447" t="s">
        <v>87</v>
      </c>
      <c r="S4447" t="s">
        <v>72</v>
      </c>
      <c r="T4447" s="9" t="e">
        <f>VLOOKUP(A4447,Sku_list!$A$1:$D$2667,3,0)</f>
        <v>#N/A</v>
      </c>
      <c r="U4447" s="9" t="e">
        <f>VLOOKUP(A4447,Sku_list!$A$1:$D$2667,4,0)*(F4447/1000000*12)</f>
        <v>#N/A</v>
      </c>
      <c r="V4447" s="9" t="e">
        <f>VLOOKUP(A4447,Sku_list!$A$1:$D$2667,4,0)*(H4447/1000000*12)</f>
        <v>#N/A</v>
      </c>
      <c r="W4447" s="9" t="e">
        <f>VLOOKUP(A4447,Sku_list!$A$1:$D$2667,4,0)*(J4447/1000000*12)</f>
        <v>#N/A</v>
      </c>
      <c r="X4447" s="9" t="e">
        <f>VLOOKUP(A4447,Sku_list!$A$1:$D$2667,4,0)*(L4447/1000000*12)</f>
        <v>#N/A</v>
      </c>
      <c r="Y4447" s="9" t="e">
        <f>VLOOKUP(A4447,Sku_list!$A$1:$E$2667,5,0)*((J4447+F4447)/1000000000)</f>
        <v>#N/A</v>
      </c>
      <c r="AC4447" s="22">
        <f t="shared" ca="1" si="69"/>
        <v>6.6666666666666666E-2</v>
      </c>
    </row>
    <row r="4448" spans="1:29" x14ac:dyDescent="0.35">
      <c r="A4448">
        <v>1611450</v>
      </c>
      <c r="B4448" t="s">
        <v>288</v>
      </c>
      <c r="C4448" t="s">
        <v>145</v>
      </c>
      <c r="D4448">
        <v>0</v>
      </c>
      <c r="E4448">
        <v>0</v>
      </c>
      <c r="F4448">
        <v>0</v>
      </c>
      <c r="G4448">
        <v>6</v>
      </c>
      <c r="H4448">
        <v>0</v>
      </c>
      <c r="I4448">
        <v>0</v>
      </c>
      <c r="J4448">
        <v>0</v>
      </c>
      <c r="K4448">
        <v>6</v>
      </c>
      <c r="L4448">
        <v>84</v>
      </c>
      <c r="M4448">
        <v>84</v>
      </c>
      <c r="N4448">
        <v>-84</v>
      </c>
      <c r="P4448" s="22">
        <v>0</v>
      </c>
      <c r="R4448" t="s">
        <v>88</v>
      </c>
      <c r="S4448" t="s">
        <v>83</v>
      </c>
      <c r="T4448" s="9" t="e">
        <f>VLOOKUP(A4448,Sku_list!$A$1:$D$2667,3,0)</f>
        <v>#N/A</v>
      </c>
      <c r="U4448" s="9" t="e">
        <f>VLOOKUP(A4448,Sku_list!$A$1:$D$2667,4,0)*(F4448/1000000*12)</f>
        <v>#N/A</v>
      </c>
      <c r="V4448" s="9" t="e">
        <f>VLOOKUP(A4448,Sku_list!$A$1:$D$2667,4,0)*(H4448/1000000*12)</f>
        <v>#N/A</v>
      </c>
      <c r="W4448" s="9" t="e">
        <f>VLOOKUP(A4448,Sku_list!$A$1:$D$2667,4,0)*(J4448/1000000*12)</f>
        <v>#N/A</v>
      </c>
      <c r="X4448" s="9" t="e">
        <f>VLOOKUP(A4448,Sku_list!$A$1:$D$2667,4,0)*(L4448/1000000*12)</f>
        <v>#N/A</v>
      </c>
      <c r="Y4448" s="9" t="e">
        <f>VLOOKUP(A4448,Sku_list!$A$1:$E$2667,5,0)*((J4448+F4448)/1000000000)</f>
        <v>#N/A</v>
      </c>
      <c r="AC4448" s="22">
        <f t="shared" ca="1" si="69"/>
        <v>6.6666666666666666E-2</v>
      </c>
    </row>
    <row r="4449" spans="1:29" x14ac:dyDescent="0.35">
      <c r="A4449">
        <v>1611450</v>
      </c>
      <c r="B4449" t="s">
        <v>288</v>
      </c>
      <c r="C4449" t="s">
        <v>146</v>
      </c>
      <c r="D4449">
        <v>0</v>
      </c>
      <c r="E4449">
        <v>0</v>
      </c>
      <c r="F4449">
        <v>0</v>
      </c>
      <c r="G4449">
        <v>66</v>
      </c>
      <c r="H4449">
        <v>54</v>
      </c>
      <c r="I4449">
        <v>0</v>
      </c>
      <c r="J4449">
        <v>48</v>
      </c>
      <c r="K4449">
        <v>48</v>
      </c>
      <c r="L4449">
        <v>210</v>
      </c>
      <c r="M4449">
        <v>108</v>
      </c>
      <c r="N4449">
        <v>-108</v>
      </c>
      <c r="P4449" s="22">
        <v>0.48571428571428571</v>
      </c>
      <c r="R4449" t="s">
        <v>89</v>
      </c>
      <c r="S4449" t="s">
        <v>69</v>
      </c>
      <c r="T4449" s="9" t="e">
        <f>VLOOKUP(A4449,Sku_list!$A$1:$D$2667,3,0)</f>
        <v>#N/A</v>
      </c>
      <c r="U4449" s="9" t="e">
        <f>VLOOKUP(A4449,Sku_list!$A$1:$D$2667,4,0)*(F4449/1000000*12)</f>
        <v>#N/A</v>
      </c>
      <c r="V4449" s="9" t="e">
        <f>VLOOKUP(A4449,Sku_list!$A$1:$D$2667,4,0)*(H4449/1000000*12)</f>
        <v>#N/A</v>
      </c>
      <c r="W4449" s="9" t="e">
        <f>VLOOKUP(A4449,Sku_list!$A$1:$D$2667,4,0)*(J4449/1000000*12)</f>
        <v>#N/A</v>
      </c>
      <c r="X4449" s="9" t="e">
        <f>VLOOKUP(A4449,Sku_list!$A$1:$D$2667,4,0)*(L4449/1000000*12)</f>
        <v>#N/A</v>
      </c>
      <c r="Y4449" s="9" t="e">
        <f>VLOOKUP(A4449,Sku_list!$A$1:$E$2667,5,0)*((J4449+F4449)/1000000000)</f>
        <v>#N/A</v>
      </c>
      <c r="AC4449" s="22">
        <f t="shared" ca="1" si="69"/>
        <v>6.6666666666666666E-2</v>
      </c>
    </row>
    <row r="4450" spans="1:29" x14ac:dyDescent="0.35">
      <c r="A4450">
        <v>1611450</v>
      </c>
      <c r="B4450" t="s">
        <v>288</v>
      </c>
      <c r="C4450" t="s">
        <v>147</v>
      </c>
      <c r="D4450">
        <v>0</v>
      </c>
      <c r="E4450">
        <v>0</v>
      </c>
      <c r="F4450">
        <v>0</v>
      </c>
      <c r="G4450">
        <v>222</v>
      </c>
      <c r="H4450">
        <v>114</v>
      </c>
      <c r="I4450">
        <v>0</v>
      </c>
      <c r="J4450">
        <v>366</v>
      </c>
      <c r="K4450">
        <v>366</v>
      </c>
      <c r="L4450">
        <v>408</v>
      </c>
      <c r="M4450">
        <v>-72</v>
      </c>
      <c r="N4450">
        <v>72</v>
      </c>
      <c r="P4450" s="22">
        <v>1.1764705882352942</v>
      </c>
      <c r="R4450" t="s">
        <v>90</v>
      </c>
      <c r="S4450" t="s">
        <v>69</v>
      </c>
      <c r="T4450" s="9" t="e">
        <f>VLOOKUP(A4450,Sku_list!$A$1:$D$2667,3,0)</f>
        <v>#N/A</v>
      </c>
      <c r="U4450" s="9" t="e">
        <f>VLOOKUP(A4450,Sku_list!$A$1:$D$2667,4,0)*(F4450/1000000*12)</f>
        <v>#N/A</v>
      </c>
      <c r="V4450" s="9" t="e">
        <f>VLOOKUP(A4450,Sku_list!$A$1:$D$2667,4,0)*(H4450/1000000*12)</f>
        <v>#N/A</v>
      </c>
      <c r="W4450" s="9" t="e">
        <f>VLOOKUP(A4450,Sku_list!$A$1:$D$2667,4,0)*(J4450/1000000*12)</f>
        <v>#N/A</v>
      </c>
      <c r="X4450" s="9" t="e">
        <f>VLOOKUP(A4450,Sku_list!$A$1:$D$2667,4,0)*(L4450/1000000*12)</f>
        <v>#N/A</v>
      </c>
      <c r="Y4450" s="9" t="e">
        <f>VLOOKUP(A4450,Sku_list!$A$1:$E$2667,5,0)*((J4450+F4450)/1000000000)</f>
        <v>#N/A</v>
      </c>
      <c r="AC4450" s="22">
        <f t="shared" ca="1" si="69"/>
        <v>6.6666666666666666E-2</v>
      </c>
    </row>
    <row r="4451" spans="1:29" x14ac:dyDescent="0.35">
      <c r="A4451">
        <v>1611450</v>
      </c>
      <c r="B4451" t="s">
        <v>288</v>
      </c>
      <c r="C4451" t="s">
        <v>148</v>
      </c>
      <c r="D4451">
        <v>0</v>
      </c>
      <c r="E4451">
        <v>300</v>
      </c>
      <c r="F4451">
        <v>0</v>
      </c>
      <c r="G4451">
        <v>126</v>
      </c>
      <c r="H4451">
        <v>96</v>
      </c>
      <c r="I4451">
        <v>0</v>
      </c>
      <c r="J4451">
        <v>204</v>
      </c>
      <c r="K4451">
        <v>204</v>
      </c>
      <c r="L4451">
        <v>400</v>
      </c>
      <c r="M4451">
        <v>100</v>
      </c>
      <c r="N4451">
        <v>-100</v>
      </c>
      <c r="P4451" s="22">
        <v>0.75</v>
      </c>
      <c r="R4451" t="s">
        <v>91</v>
      </c>
      <c r="S4451" t="s">
        <v>85</v>
      </c>
      <c r="T4451" s="9" t="e">
        <f>VLOOKUP(A4451,Sku_list!$A$1:$D$2667,3,0)</f>
        <v>#N/A</v>
      </c>
      <c r="U4451" s="9" t="e">
        <f>VLOOKUP(A4451,Sku_list!$A$1:$D$2667,4,0)*(F4451/1000000*12)</f>
        <v>#N/A</v>
      </c>
      <c r="V4451" s="9" t="e">
        <f>VLOOKUP(A4451,Sku_list!$A$1:$D$2667,4,0)*(H4451/1000000*12)</f>
        <v>#N/A</v>
      </c>
      <c r="W4451" s="9" t="e">
        <f>VLOOKUP(A4451,Sku_list!$A$1:$D$2667,4,0)*(J4451/1000000*12)</f>
        <v>#N/A</v>
      </c>
      <c r="X4451" s="9" t="e">
        <f>VLOOKUP(A4451,Sku_list!$A$1:$D$2667,4,0)*(L4451/1000000*12)</f>
        <v>#N/A</v>
      </c>
      <c r="Y4451" s="9" t="e">
        <f>VLOOKUP(A4451,Sku_list!$A$1:$E$2667,5,0)*((J4451+F4451)/1000000000)</f>
        <v>#N/A</v>
      </c>
      <c r="AC4451" s="22">
        <f t="shared" ca="1" si="69"/>
        <v>6.6666666666666666E-2</v>
      </c>
    </row>
    <row r="4452" spans="1:29" x14ac:dyDescent="0.35">
      <c r="A4452">
        <v>1611450</v>
      </c>
      <c r="B4452" t="s">
        <v>288</v>
      </c>
      <c r="C4452" t="s">
        <v>149</v>
      </c>
      <c r="D4452">
        <v>0</v>
      </c>
      <c r="E4452">
        <v>150</v>
      </c>
      <c r="F4452">
        <v>60</v>
      </c>
      <c r="G4452">
        <v>54</v>
      </c>
      <c r="H4452">
        <v>18</v>
      </c>
      <c r="I4452">
        <v>0</v>
      </c>
      <c r="J4452">
        <v>132</v>
      </c>
      <c r="K4452">
        <v>186</v>
      </c>
      <c r="L4452">
        <v>200</v>
      </c>
      <c r="M4452">
        <v>-10</v>
      </c>
      <c r="N4452">
        <v>10</v>
      </c>
      <c r="P4452" s="22">
        <v>1.05</v>
      </c>
      <c r="R4452" t="s">
        <v>92</v>
      </c>
      <c r="S4452" t="s">
        <v>85</v>
      </c>
      <c r="T4452" s="9" t="e">
        <f>VLOOKUP(A4452,Sku_list!$A$1:$D$2667,3,0)</f>
        <v>#N/A</v>
      </c>
      <c r="U4452" s="9" t="e">
        <f>VLOOKUP(A4452,Sku_list!$A$1:$D$2667,4,0)*(F4452/1000000*12)</f>
        <v>#N/A</v>
      </c>
      <c r="V4452" s="9" t="e">
        <f>VLOOKUP(A4452,Sku_list!$A$1:$D$2667,4,0)*(H4452/1000000*12)</f>
        <v>#N/A</v>
      </c>
      <c r="W4452" s="9" t="e">
        <f>VLOOKUP(A4452,Sku_list!$A$1:$D$2667,4,0)*(J4452/1000000*12)</f>
        <v>#N/A</v>
      </c>
      <c r="X4452" s="9" t="e">
        <f>VLOOKUP(A4452,Sku_list!$A$1:$D$2667,4,0)*(L4452/1000000*12)</f>
        <v>#N/A</v>
      </c>
      <c r="Y4452" s="9" t="e">
        <f>VLOOKUP(A4452,Sku_list!$A$1:$E$2667,5,0)*((J4452+F4452)/1000000000)</f>
        <v>#N/A</v>
      </c>
      <c r="AC4452" s="22">
        <f t="shared" ca="1" si="69"/>
        <v>6.6666666666666666E-2</v>
      </c>
    </row>
    <row r="4453" spans="1:29" x14ac:dyDescent="0.35">
      <c r="A4453">
        <v>1611450</v>
      </c>
      <c r="B4453" t="s">
        <v>288</v>
      </c>
      <c r="C4453" t="s">
        <v>150</v>
      </c>
      <c r="D4453">
        <v>0</v>
      </c>
      <c r="E4453">
        <v>684</v>
      </c>
      <c r="F4453">
        <v>0</v>
      </c>
      <c r="G4453">
        <v>510</v>
      </c>
      <c r="H4453">
        <v>450</v>
      </c>
      <c r="I4453">
        <v>0</v>
      </c>
      <c r="J4453">
        <v>288</v>
      </c>
      <c r="K4453">
        <v>264</v>
      </c>
      <c r="L4453">
        <v>346</v>
      </c>
      <c r="M4453">
        <v>-392</v>
      </c>
      <c r="N4453">
        <v>392</v>
      </c>
      <c r="P4453" s="22">
        <v>2.1329479768786128</v>
      </c>
      <c r="R4453" t="s">
        <v>93</v>
      </c>
      <c r="S4453" t="s">
        <v>85</v>
      </c>
      <c r="T4453" s="9" t="e">
        <f>VLOOKUP(A4453,Sku_list!$A$1:$D$2667,3,0)</f>
        <v>#N/A</v>
      </c>
      <c r="U4453" s="9" t="e">
        <f>VLOOKUP(A4453,Sku_list!$A$1:$D$2667,4,0)*(F4453/1000000*12)</f>
        <v>#N/A</v>
      </c>
      <c r="V4453" s="9" t="e">
        <f>VLOOKUP(A4453,Sku_list!$A$1:$D$2667,4,0)*(H4453/1000000*12)</f>
        <v>#N/A</v>
      </c>
      <c r="W4453" s="9" t="e">
        <f>VLOOKUP(A4453,Sku_list!$A$1:$D$2667,4,0)*(J4453/1000000*12)</f>
        <v>#N/A</v>
      </c>
      <c r="X4453" s="9" t="e">
        <f>VLOOKUP(A4453,Sku_list!$A$1:$D$2667,4,0)*(L4453/1000000*12)</f>
        <v>#N/A</v>
      </c>
      <c r="Y4453" s="9" t="e">
        <f>VLOOKUP(A4453,Sku_list!$A$1:$E$2667,5,0)*((J4453+F4453)/1000000000)</f>
        <v>#N/A</v>
      </c>
      <c r="AC4453" s="22">
        <f t="shared" ca="1" si="69"/>
        <v>6.6666666666666666E-2</v>
      </c>
    </row>
    <row r="4454" spans="1:29" x14ac:dyDescent="0.35">
      <c r="A4454">
        <v>1611450</v>
      </c>
      <c r="B4454" t="s">
        <v>288</v>
      </c>
      <c r="C4454" t="s">
        <v>151</v>
      </c>
      <c r="D4454">
        <v>0</v>
      </c>
      <c r="E4454">
        <v>60</v>
      </c>
      <c r="F4454">
        <v>0</v>
      </c>
      <c r="G4454">
        <v>0</v>
      </c>
      <c r="H4454">
        <v>0</v>
      </c>
      <c r="I4454">
        <v>0</v>
      </c>
      <c r="J4454">
        <v>60</v>
      </c>
      <c r="K4454">
        <v>60</v>
      </c>
      <c r="L4454">
        <v>60</v>
      </c>
      <c r="M4454">
        <v>0</v>
      </c>
      <c r="N4454">
        <v>0</v>
      </c>
      <c r="P4454" s="22">
        <v>1</v>
      </c>
      <c r="R4454" t="s">
        <v>94</v>
      </c>
      <c r="S4454" t="s">
        <v>83</v>
      </c>
      <c r="T4454" s="9" t="e">
        <f>VLOOKUP(A4454,Sku_list!$A$1:$D$2667,3,0)</f>
        <v>#N/A</v>
      </c>
      <c r="U4454" s="9" t="e">
        <f>VLOOKUP(A4454,Sku_list!$A$1:$D$2667,4,0)*(F4454/1000000*12)</f>
        <v>#N/A</v>
      </c>
      <c r="V4454" s="9" t="e">
        <f>VLOOKUP(A4454,Sku_list!$A$1:$D$2667,4,0)*(H4454/1000000*12)</f>
        <v>#N/A</v>
      </c>
      <c r="W4454" s="9" t="e">
        <f>VLOOKUP(A4454,Sku_list!$A$1:$D$2667,4,0)*(J4454/1000000*12)</f>
        <v>#N/A</v>
      </c>
      <c r="X4454" s="9" t="e">
        <f>VLOOKUP(A4454,Sku_list!$A$1:$D$2667,4,0)*(L4454/1000000*12)</f>
        <v>#N/A</v>
      </c>
      <c r="Y4454" s="9" t="e">
        <f>VLOOKUP(A4454,Sku_list!$A$1:$E$2667,5,0)*((J4454+F4454)/1000000000)</f>
        <v>#N/A</v>
      </c>
      <c r="AC4454" s="22">
        <f t="shared" ca="1" si="69"/>
        <v>6.6666666666666666E-2</v>
      </c>
    </row>
    <row r="4455" spans="1:29" x14ac:dyDescent="0.35">
      <c r="A4455">
        <v>1611450</v>
      </c>
      <c r="B4455" t="s">
        <v>288</v>
      </c>
      <c r="C4455" t="s">
        <v>152</v>
      </c>
      <c r="D4455">
        <v>0</v>
      </c>
      <c r="E4455">
        <v>60</v>
      </c>
      <c r="F4455">
        <v>0</v>
      </c>
      <c r="G4455">
        <v>0</v>
      </c>
      <c r="H4455">
        <v>0</v>
      </c>
      <c r="I4455">
        <v>0</v>
      </c>
      <c r="J4455">
        <v>60</v>
      </c>
      <c r="K4455">
        <v>60</v>
      </c>
      <c r="L4455">
        <v>60</v>
      </c>
      <c r="M4455">
        <v>0</v>
      </c>
      <c r="N4455">
        <v>0</v>
      </c>
      <c r="P4455" s="22">
        <v>1</v>
      </c>
      <c r="R4455" t="s">
        <v>95</v>
      </c>
      <c r="S4455" t="s">
        <v>83</v>
      </c>
      <c r="T4455" s="9" t="e">
        <f>VLOOKUP(A4455,Sku_list!$A$1:$D$2667,3,0)</f>
        <v>#N/A</v>
      </c>
      <c r="U4455" s="9" t="e">
        <f>VLOOKUP(A4455,Sku_list!$A$1:$D$2667,4,0)*(F4455/1000000*12)</f>
        <v>#N/A</v>
      </c>
      <c r="V4455" s="9" t="e">
        <f>VLOOKUP(A4455,Sku_list!$A$1:$D$2667,4,0)*(H4455/1000000*12)</f>
        <v>#N/A</v>
      </c>
      <c r="W4455" s="9" t="e">
        <f>VLOOKUP(A4455,Sku_list!$A$1:$D$2667,4,0)*(J4455/1000000*12)</f>
        <v>#N/A</v>
      </c>
      <c r="X4455" s="9" t="e">
        <f>VLOOKUP(A4455,Sku_list!$A$1:$D$2667,4,0)*(L4455/1000000*12)</f>
        <v>#N/A</v>
      </c>
      <c r="Y4455" s="9" t="e">
        <f>VLOOKUP(A4455,Sku_list!$A$1:$E$2667,5,0)*((J4455+F4455)/1000000000)</f>
        <v>#N/A</v>
      </c>
      <c r="AC4455" s="22">
        <f t="shared" ca="1" si="69"/>
        <v>6.6666666666666666E-2</v>
      </c>
    </row>
    <row r="4456" spans="1:29" x14ac:dyDescent="0.35">
      <c r="A4456">
        <v>1611450</v>
      </c>
      <c r="B4456" t="s">
        <v>288</v>
      </c>
      <c r="C4456" t="s">
        <v>153</v>
      </c>
      <c r="D4456">
        <v>0</v>
      </c>
      <c r="E4456">
        <v>0</v>
      </c>
      <c r="F4456">
        <v>0</v>
      </c>
      <c r="G4456">
        <v>0</v>
      </c>
      <c r="H4456">
        <v>0</v>
      </c>
      <c r="I4456">
        <v>0</v>
      </c>
      <c r="J4456">
        <v>0</v>
      </c>
      <c r="K4456">
        <v>0</v>
      </c>
      <c r="L4456">
        <v>0</v>
      </c>
      <c r="M4456">
        <v>0</v>
      </c>
      <c r="N4456">
        <v>0</v>
      </c>
      <c r="P4456" s="22" t="s">
        <v>34</v>
      </c>
      <c r="R4456" t="s">
        <v>189</v>
      </c>
      <c r="S4456" t="s">
        <v>190</v>
      </c>
      <c r="T4456" s="9" t="e">
        <f>VLOOKUP(A4456,Sku_list!$A$1:$D$2667,3,0)</f>
        <v>#N/A</v>
      </c>
      <c r="U4456" s="9" t="e">
        <f>VLOOKUP(A4456,Sku_list!$A$1:$D$2667,4,0)*(F4456/1000000*12)</f>
        <v>#N/A</v>
      </c>
      <c r="V4456" s="9" t="e">
        <f>VLOOKUP(A4456,Sku_list!$A$1:$D$2667,4,0)*(H4456/1000000*12)</f>
        <v>#N/A</v>
      </c>
      <c r="W4456" s="9" t="e">
        <f>VLOOKUP(A4456,Sku_list!$A$1:$D$2667,4,0)*(J4456/1000000*12)</f>
        <v>#N/A</v>
      </c>
      <c r="X4456" s="9" t="e">
        <f>VLOOKUP(A4456,Sku_list!$A$1:$D$2667,4,0)*(L4456/1000000*12)</f>
        <v>#N/A</v>
      </c>
      <c r="Y4456" s="9" t="e">
        <f>VLOOKUP(A4456,Sku_list!$A$1:$E$2667,5,0)*((J4456+F4456)/1000000000)</f>
        <v>#N/A</v>
      </c>
      <c r="AC4456" s="22">
        <f t="shared" ca="1" si="69"/>
        <v>6.6666666666666666E-2</v>
      </c>
    </row>
    <row r="4457" spans="1:29" x14ac:dyDescent="0.35">
      <c r="A4457">
        <v>1611450</v>
      </c>
      <c r="B4457" t="s">
        <v>288</v>
      </c>
      <c r="C4457" t="s">
        <v>154</v>
      </c>
      <c r="D4457">
        <v>0</v>
      </c>
      <c r="E4457">
        <v>90</v>
      </c>
      <c r="F4457">
        <v>0</v>
      </c>
      <c r="G4457">
        <v>246</v>
      </c>
      <c r="H4457">
        <v>54</v>
      </c>
      <c r="I4457">
        <v>0</v>
      </c>
      <c r="J4457">
        <v>66</v>
      </c>
      <c r="K4457">
        <v>66</v>
      </c>
      <c r="L4457">
        <v>250</v>
      </c>
      <c r="M4457">
        <v>130</v>
      </c>
      <c r="N4457">
        <v>-130</v>
      </c>
      <c r="P4457" s="22">
        <v>0.48</v>
      </c>
      <c r="R4457" t="s">
        <v>96</v>
      </c>
      <c r="S4457" t="s">
        <v>72</v>
      </c>
      <c r="T4457" s="9" t="e">
        <f>VLOOKUP(A4457,Sku_list!$A$1:$D$2667,3,0)</f>
        <v>#N/A</v>
      </c>
      <c r="U4457" s="9" t="e">
        <f>VLOOKUP(A4457,Sku_list!$A$1:$D$2667,4,0)*(F4457/1000000*12)</f>
        <v>#N/A</v>
      </c>
      <c r="V4457" s="9" t="e">
        <f>VLOOKUP(A4457,Sku_list!$A$1:$D$2667,4,0)*(H4457/1000000*12)</f>
        <v>#N/A</v>
      </c>
      <c r="W4457" s="9" t="e">
        <f>VLOOKUP(A4457,Sku_list!$A$1:$D$2667,4,0)*(J4457/1000000*12)</f>
        <v>#N/A</v>
      </c>
      <c r="X4457" s="9" t="e">
        <f>VLOOKUP(A4457,Sku_list!$A$1:$D$2667,4,0)*(L4457/1000000*12)</f>
        <v>#N/A</v>
      </c>
      <c r="Y4457" s="9" t="e">
        <f>VLOOKUP(A4457,Sku_list!$A$1:$E$2667,5,0)*((J4457+F4457)/1000000000)</f>
        <v>#N/A</v>
      </c>
      <c r="AC4457" s="22">
        <f t="shared" ca="1" si="69"/>
        <v>6.6666666666666666E-2</v>
      </c>
    </row>
    <row r="4458" spans="1:29" x14ac:dyDescent="0.35">
      <c r="A4458">
        <v>1611450</v>
      </c>
      <c r="B4458" t="s">
        <v>288</v>
      </c>
      <c r="C4458" t="s">
        <v>155</v>
      </c>
      <c r="D4458">
        <v>0</v>
      </c>
      <c r="E4458">
        <v>84</v>
      </c>
      <c r="F4458">
        <v>0</v>
      </c>
      <c r="G4458">
        <v>276</v>
      </c>
      <c r="H4458">
        <v>156</v>
      </c>
      <c r="I4458">
        <v>0</v>
      </c>
      <c r="J4458">
        <v>66</v>
      </c>
      <c r="K4458">
        <v>66</v>
      </c>
      <c r="L4458">
        <v>320</v>
      </c>
      <c r="M4458">
        <v>98</v>
      </c>
      <c r="N4458">
        <v>-98</v>
      </c>
      <c r="P4458" s="22">
        <v>0.69374999999999998</v>
      </c>
      <c r="R4458" t="s">
        <v>97</v>
      </c>
      <c r="S4458" t="s">
        <v>72</v>
      </c>
      <c r="T4458" s="9" t="e">
        <f>VLOOKUP(A4458,Sku_list!$A$1:$D$2667,3,0)</f>
        <v>#N/A</v>
      </c>
      <c r="U4458" s="9" t="e">
        <f>VLOOKUP(A4458,Sku_list!$A$1:$D$2667,4,0)*(F4458/1000000*12)</f>
        <v>#N/A</v>
      </c>
      <c r="V4458" s="9" t="e">
        <f>VLOOKUP(A4458,Sku_list!$A$1:$D$2667,4,0)*(H4458/1000000*12)</f>
        <v>#N/A</v>
      </c>
      <c r="W4458" s="9" t="e">
        <f>VLOOKUP(A4458,Sku_list!$A$1:$D$2667,4,0)*(J4458/1000000*12)</f>
        <v>#N/A</v>
      </c>
      <c r="X4458" s="9" t="e">
        <f>VLOOKUP(A4458,Sku_list!$A$1:$D$2667,4,0)*(L4458/1000000*12)</f>
        <v>#N/A</v>
      </c>
      <c r="Y4458" s="9" t="e">
        <f>VLOOKUP(A4458,Sku_list!$A$1:$E$2667,5,0)*((J4458+F4458)/1000000000)</f>
        <v>#N/A</v>
      </c>
      <c r="AC4458" s="22">
        <f t="shared" ca="1" si="69"/>
        <v>6.6666666666666666E-2</v>
      </c>
    </row>
    <row r="4459" spans="1:29" x14ac:dyDescent="0.35">
      <c r="A4459">
        <v>1611450</v>
      </c>
      <c r="B4459" t="s">
        <v>288</v>
      </c>
      <c r="C4459" t="s">
        <v>156</v>
      </c>
      <c r="D4459">
        <v>0</v>
      </c>
      <c r="E4459">
        <v>0</v>
      </c>
      <c r="F4459">
        <v>0</v>
      </c>
      <c r="G4459">
        <v>0</v>
      </c>
      <c r="H4459">
        <v>0</v>
      </c>
      <c r="I4459">
        <v>0</v>
      </c>
      <c r="J4459">
        <v>0</v>
      </c>
      <c r="K4459">
        <v>0</v>
      </c>
      <c r="L4459">
        <v>0</v>
      </c>
      <c r="M4459">
        <v>0</v>
      </c>
      <c r="N4459">
        <v>0</v>
      </c>
      <c r="P4459" s="22" t="s">
        <v>34</v>
      </c>
      <c r="R4459" t="s">
        <v>38</v>
      </c>
      <c r="S4459" t="s">
        <v>69</v>
      </c>
      <c r="T4459" s="9" t="e">
        <f>VLOOKUP(A4459,Sku_list!$A$1:$D$2667,3,0)</f>
        <v>#N/A</v>
      </c>
      <c r="U4459" s="9" t="e">
        <f>VLOOKUP(A4459,Sku_list!$A$1:$D$2667,4,0)*(F4459/1000000*12)</f>
        <v>#N/A</v>
      </c>
      <c r="V4459" s="9" t="e">
        <f>VLOOKUP(A4459,Sku_list!$A$1:$D$2667,4,0)*(H4459/1000000*12)</f>
        <v>#N/A</v>
      </c>
      <c r="W4459" s="9" t="e">
        <f>VLOOKUP(A4459,Sku_list!$A$1:$D$2667,4,0)*(J4459/1000000*12)</f>
        <v>#N/A</v>
      </c>
      <c r="X4459" s="9" t="e">
        <f>VLOOKUP(A4459,Sku_list!$A$1:$D$2667,4,0)*(L4459/1000000*12)</f>
        <v>#N/A</v>
      </c>
      <c r="Y4459" s="9" t="e">
        <f>VLOOKUP(A4459,Sku_list!$A$1:$E$2667,5,0)*((J4459+F4459)/1000000000)</f>
        <v>#N/A</v>
      </c>
      <c r="AC4459" s="22">
        <f t="shared" ca="1" si="69"/>
        <v>6.6666666666666666E-2</v>
      </c>
    </row>
    <row r="4460" spans="1:29" x14ac:dyDescent="0.35">
      <c r="A4460">
        <v>1611450</v>
      </c>
      <c r="B4460" t="s">
        <v>288</v>
      </c>
      <c r="C4460" t="s">
        <v>157</v>
      </c>
      <c r="D4460">
        <v>0</v>
      </c>
      <c r="E4460">
        <v>6</v>
      </c>
      <c r="F4460">
        <v>0</v>
      </c>
      <c r="G4460">
        <v>168</v>
      </c>
      <c r="H4460">
        <v>156</v>
      </c>
      <c r="I4460">
        <v>0</v>
      </c>
      <c r="J4460">
        <v>11</v>
      </c>
      <c r="K4460">
        <v>11</v>
      </c>
      <c r="L4460">
        <v>300</v>
      </c>
      <c r="M4460">
        <v>133</v>
      </c>
      <c r="N4460">
        <v>-133</v>
      </c>
      <c r="P4460" s="22">
        <v>0.55666666666666664</v>
      </c>
      <c r="R4460" t="s">
        <v>98</v>
      </c>
      <c r="S4460" t="s">
        <v>72</v>
      </c>
      <c r="T4460" s="9" t="e">
        <f>VLOOKUP(A4460,Sku_list!$A$1:$D$2667,3,0)</f>
        <v>#N/A</v>
      </c>
      <c r="U4460" s="9" t="e">
        <f>VLOOKUP(A4460,Sku_list!$A$1:$D$2667,4,0)*(F4460/1000000*12)</f>
        <v>#N/A</v>
      </c>
      <c r="V4460" s="9" t="e">
        <f>VLOOKUP(A4460,Sku_list!$A$1:$D$2667,4,0)*(H4460/1000000*12)</f>
        <v>#N/A</v>
      </c>
      <c r="W4460" s="9" t="e">
        <f>VLOOKUP(A4460,Sku_list!$A$1:$D$2667,4,0)*(J4460/1000000*12)</f>
        <v>#N/A</v>
      </c>
      <c r="X4460" s="9" t="e">
        <f>VLOOKUP(A4460,Sku_list!$A$1:$D$2667,4,0)*(L4460/1000000*12)</f>
        <v>#N/A</v>
      </c>
      <c r="Y4460" s="9" t="e">
        <f>VLOOKUP(A4460,Sku_list!$A$1:$E$2667,5,0)*((J4460+F4460)/1000000000)</f>
        <v>#N/A</v>
      </c>
      <c r="AC4460" s="22">
        <f t="shared" ca="1" si="69"/>
        <v>6.6666666666666666E-2</v>
      </c>
    </row>
    <row r="4461" spans="1:29" x14ac:dyDescent="0.35">
      <c r="A4461">
        <v>1611450</v>
      </c>
      <c r="B4461" t="s">
        <v>288</v>
      </c>
      <c r="C4461" t="s">
        <v>158</v>
      </c>
      <c r="D4461">
        <v>0</v>
      </c>
      <c r="E4461">
        <v>60</v>
      </c>
      <c r="F4461">
        <v>0</v>
      </c>
      <c r="G4461">
        <v>0</v>
      </c>
      <c r="H4461">
        <v>0</v>
      </c>
      <c r="I4461">
        <v>0</v>
      </c>
      <c r="J4461">
        <v>66</v>
      </c>
      <c r="K4461">
        <v>66</v>
      </c>
      <c r="L4461">
        <v>36</v>
      </c>
      <c r="M4461">
        <v>-30</v>
      </c>
      <c r="N4461">
        <v>30</v>
      </c>
      <c r="P4461" s="22">
        <v>1.8333333333333333</v>
      </c>
      <c r="R4461" t="s">
        <v>99</v>
      </c>
      <c r="S4461" t="s">
        <v>69</v>
      </c>
      <c r="T4461" s="9" t="e">
        <f>VLOOKUP(A4461,Sku_list!$A$1:$D$2667,3,0)</f>
        <v>#N/A</v>
      </c>
      <c r="U4461" s="9" t="e">
        <f>VLOOKUP(A4461,Sku_list!$A$1:$D$2667,4,0)*(F4461/1000000*12)</f>
        <v>#N/A</v>
      </c>
      <c r="V4461" s="9" t="e">
        <f>VLOOKUP(A4461,Sku_list!$A$1:$D$2667,4,0)*(H4461/1000000*12)</f>
        <v>#N/A</v>
      </c>
      <c r="W4461" s="9" t="e">
        <f>VLOOKUP(A4461,Sku_list!$A$1:$D$2667,4,0)*(J4461/1000000*12)</f>
        <v>#N/A</v>
      </c>
      <c r="X4461" s="9" t="e">
        <f>VLOOKUP(A4461,Sku_list!$A$1:$D$2667,4,0)*(L4461/1000000*12)</f>
        <v>#N/A</v>
      </c>
      <c r="Y4461" s="9" t="e">
        <f>VLOOKUP(A4461,Sku_list!$A$1:$E$2667,5,0)*((J4461+F4461)/1000000000)</f>
        <v>#N/A</v>
      </c>
      <c r="AC4461" s="22">
        <f t="shared" ca="1" si="69"/>
        <v>6.6666666666666666E-2</v>
      </c>
    </row>
    <row r="4462" spans="1:29" x14ac:dyDescent="0.35">
      <c r="A4462">
        <v>1611450</v>
      </c>
      <c r="B4462" t="s">
        <v>288</v>
      </c>
      <c r="C4462" t="s">
        <v>159</v>
      </c>
      <c r="D4462">
        <v>0</v>
      </c>
      <c r="E4462">
        <v>30</v>
      </c>
      <c r="F4462">
        <v>0</v>
      </c>
      <c r="G4462">
        <v>258</v>
      </c>
      <c r="H4462">
        <v>72</v>
      </c>
      <c r="I4462">
        <v>0</v>
      </c>
      <c r="J4462">
        <v>246</v>
      </c>
      <c r="K4462">
        <v>246</v>
      </c>
      <c r="L4462">
        <v>500</v>
      </c>
      <c r="M4462">
        <v>182</v>
      </c>
      <c r="N4462">
        <v>-182</v>
      </c>
      <c r="P4462" s="22">
        <v>0.63600000000000001</v>
      </c>
      <c r="R4462" t="s">
        <v>100</v>
      </c>
      <c r="S4462" t="s">
        <v>72</v>
      </c>
      <c r="T4462" s="9" t="e">
        <f>VLOOKUP(A4462,Sku_list!$A$1:$D$2667,3,0)</f>
        <v>#N/A</v>
      </c>
      <c r="U4462" s="9" t="e">
        <f>VLOOKUP(A4462,Sku_list!$A$1:$D$2667,4,0)*(F4462/1000000*12)</f>
        <v>#N/A</v>
      </c>
      <c r="V4462" s="9" t="e">
        <f>VLOOKUP(A4462,Sku_list!$A$1:$D$2667,4,0)*(H4462/1000000*12)</f>
        <v>#N/A</v>
      </c>
      <c r="W4462" s="9" t="e">
        <f>VLOOKUP(A4462,Sku_list!$A$1:$D$2667,4,0)*(J4462/1000000*12)</f>
        <v>#N/A</v>
      </c>
      <c r="X4462" s="9" t="e">
        <f>VLOOKUP(A4462,Sku_list!$A$1:$D$2667,4,0)*(L4462/1000000*12)</f>
        <v>#N/A</v>
      </c>
      <c r="Y4462" s="9" t="e">
        <f>VLOOKUP(A4462,Sku_list!$A$1:$E$2667,5,0)*((J4462+F4462)/1000000000)</f>
        <v>#N/A</v>
      </c>
      <c r="AC4462" s="22">
        <f t="shared" ca="1" si="69"/>
        <v>6.6666666666666666E-2</v>
      </c>
    </row>
    <row r="4463" spans="1:29" x14ac:dyDescent="0.35">
      <c r="A4463">
        <v>1611450</v>
      </c>
      <c r="B4463" t="s">
        <v>288</v>
      </c>
      <c r="C4463" t="s">
        <v>160</v>
      </c>
      <c r="D4463">
        <v>0</v>
      </c>
      <c r="E4463">
        <v>0</v>
      </c>
      <c r="F4463">
        <v>0</v>
      </c>
      <c r="G4463">
        <v>666</v>
      </c>
      <c r="H4463">
        <v>594</v>
      </c>
      <c r="I4463">
        <v>0</v>
      </c>
      <c r="J4463">
        <v>864</v>
      </c>
      <c r="K4463">
        <v>864</v>
      </c>
      <c r="L4463">
        <v>500</v>
      </c>
      <c r="M4463">
        <v>-958</v>
      </c>
      <c r="N4463">
        <v>958</v>
      </c>
      <c r="P4463" s="22">
        <v>2.9159999999999999</v>
      </c>
      <c r="R4463" t="s">
        <v>101</v>
      </c>
      <c r="S4463" t="s">
        <v>69</v>
      </c>
      <c r="T4463" s="9" t="e">
        <f>VLOOKUP(A4463,Sku_list!$A$1:$D$2667,3,0)</f>
        <v>#N/A</v>
      </c>
      <c r="U4463" s="9" t="e">
        <f>VLOOKUP(A4463,Sku_list!$A$1:$D$2667,4,0)*(F4463/1000000*12)</f>
        <v>#N/A</v>
      </c>
      <c r="V4463" s="9" t="e">
        <f>VLOOKUP(A4463,Sku_list!$A$1:$D$2667,4,0)*(H4463/1000000*12)</f>
        <v>#N/A</v>
      </c>
      <c r="W4463" s="9" t="e">
        <f>VLOOKUP(A4463,Sku_list!$A$1:$D$2667,4,0)*(J4463/1000000*12)</f>
        <v>#N/A</v>
      </c>
      <c r="X4463" s="9" t="e">
        <f>VLOOKUP(A4463,Sku_list!$A$1:$D$2667,4,0)*(L4463/1000000*12)</f>
        <v>#N/A</v>
      </c>
      <c r="Y4463" s="9" t="e">
        <f>VLOOKUP(A4463,Sku_list!$A$1:$E$2667,5,0)*((J4463+F4463)/1000000000)</f>
        <v>#N/A</v>
      </c>
      <c r="AC4463" s="22">
        <f t="shared" ca="1" si="69"/>
        <v>6.6666666666666666E-2</v>
      </c>
    </row>
    <row r="4464" spans="1:29" x14ac:dyDescent="0.35">
      <c r="A4464">
        <v>1611450</v>
      </c>
      <c r="B4464" t="s">
        <v>288</v>
      </c>
      <c r="C4464" t="s">
        <v>161</v>
      </c>
      <c r="D4464">
        <v>0</v>
      </c>
      <c r="E4464">
        <v>0</v>
      </c>
      <c r="F4464">
        <v>0</v>
      </c>
      <c r="G4464">
        <v>0</v>
      </c>
      <c r="H4464">
        <v>0</v>
      </c>
      <c r="I4464">
        <v>0</v>
      </c>
      <c r="J4464">
        <v>2382</v>
      </c>
      <c r="K4464">
        <v>2382</v>
      </c>
      <c r="L4464">
        <v>0</v>
      </c>
      <c r="M4464">
        <v>-2382</v>
      </c>
      <c r="N4464">
        <v>2382</v>
      </c>
      <c r="P4464" s="22" t="s">
        <v>34</v>
      </c>
      <c r="R4464" t="s">
        <v>102</v>
      </c>
      <c r="S4464" t="s">
        <v>306</v>
      </c>
      <c r="T4464" s="9" t="e">
        <f>VLOOKUP(A4464,Sku_list!$A$1:$D$2667,3,0)</f>
        <v>#N/A</v>
      </c>
      <c r="U4464" s="9" t="e">
        <f>VLOOKUP(A4464,Sku_list!$A$1:$D$2667,4,0)*(F4464/1000000*12)</f>
        <v>#N/A</v>
      </c>
      <c r="V4464" s="9" t="e">
        <f>VLOOKUP(A4464,Sku_list!$A$1:$D$2667,4,0)*(H4464/1000000*12)</f>
        <v>#N/A</v>
      </c>
      <c r="W4464" s="9" t="e">
        <f>VLOOKUP(A4464,Sku_list!$A$1:$D$2667,4,0)*(J4464/1000000*12)</f>
        <v>#N/A</v>
      </c>
      <c r="X4464" s="9" t="e">
        <f>VLOOKUP(A4464,Sku_list!$A$1:$D$2667,4,0)*(L4464/1000000*12)</f>
        <v>#N/A</v>
      </c>
      <c r="Y4464" s="9" t="e">
        <f>VLOOKUP(A4464,Sku_list!$A$1:$E$2667,5,0)*((J4464+F4464)/1000000000)</f>
        <v>#N/A</v>
      </c>
      <c r="AC4464" s="22">
        <f t="shared" ca="1" si="69"/>
        <v>6.6666666666666666E-2</v>
      </c>
    </row>
    <row r="4465" spans="1:29" x14ac:dyDescent="0.35">
      <c r="A4465">
        <v>1611450</v>
      </c>
      <c r="B4465" t="s">
        <v>288</v>
      </c>
      <c r="C4465" t="s">
        <v>162</v>
      </c>
      <c r="D4465">
        <v>0</v>
      </c>
      <c r="E4465">
        <v>378</v>
      </c>
      <c r="F4465">
        <v>0</v>
      </c>
      <c r="G4465">
        <v>216</v>
      </c>
      <c r="H4465">
        <v>216</v>
      </c>
      <c r="I4465">
        <v>0</v>
      </c>
      <c r="J4465">
        <v>162</v>
      </c>
      <c r="K4465">
        <v>162</v>
      </c>
      <c r="L4465">
        <v>200</v>
      </c>
      <c r="M4465">
        <v>-178</v>
      </c>
      <c r="N4465">
        <v>178</v>
      </c>
      <c r="P4465" s="22">
        <v>1.89</v>
      </c>
      <c r="R4465" t="s">
        <v>103</v>
      </c>
      <c r="S4465" t="s">
        <v>69</v>
      </c>
      <c r="T4465" s="9" t="e">
        <f>VLOOKUP(A4465,Sku_list!$A$1:$D$2667,3,0)</f>
        <v>#N/A</v>
      </c>
      <c r="U4465" s="9" t="e">
        <f>VLOOKUP(A4465,Sku_list!$A$1:$D$2667,4,0)*(F4465/1000000*12)</f>
        <v>#N/A</v>
      </c>
      <c r="V4465" s="9" t="e">
        <f>VLOOKUP(A4465,Sku_list!$A$1:$D$2667,4,0)*(H4465/1000000*12)</f>
        <v>#N/A</v>
      </c>
      <c r="W4465" s="9" t="e">
        <f>VLOOKUP(A4465,Sku_list!$A$1:$D$2667,4,0)*(J4465/1000000*12)</f>
        <v>#N/A</v>
      </c>
      <c r="X4465" s="9" t="e">
        <f>VLOOKUP(A4465,Sku_list!$A$1:$D$2667,4,0)*(L4465/1000000*12)</f>
        <v>#N/A</v>
      </c>
      <c r="Y4465" s="9" t="e">
        <f>VLOOKUP(A4465,Sku_list!$A$1:$E$2667,5,0)*((J4465+F4465)/1000000000)</f>
        <v>#N/A</v>
      </c>
      <c r="AC4465" s="22">
        <f t="shared" ca="1" si="69"/>
        <v>6.6666666666666666E-2</v>
      </c>
    </row>
    <row r="4466" spans="1:29" x14ac:dyDescent="0.35">
      <c r="A4466">
        <v>1611450</v>
      </c>
      <c r="B4466" t="s">
        <v>288</v>
      </c>
      <c r="C4466" t="s">
        <v>164</v>
      </c>
      <c r="D4466">
        <v>0</v>
      </c>
      <c r="E4466">
        <v>210</v>
      </c>
      <c r="F4466">
        <v>0</v>
      </c>
      <c r="G4466">
        <v>0</v>
      </c>
      <c r="H4466">
        <v>0</v>
      </c>
      <c r="I4466">
        <v>0</v>
      </c>
      <c r="J4466">
        <v>210</v>
      </c>
      <c r="K4466">
        <v>210</v>
      </c>
      <c r="L4466">
        <v>88</v>
      </c>
      <c r="M4466">
        <v>-122</v>
      </c>
      <c r="N4466">
        <v>122</v>
      </c>
      <c r="P4466" s="22">
        <v>2.3863636363636362</v>
      </c>
      <c r="R4466" t="s">
        <v>104</v>
      </c>
      <c r="S4466" t="s">
        <v>69</v>
      </c>
      <c r="T4466" s="9" t="e">
        <f>VLOOKUP(A4466,Sku_list!$A$1:$D$2667,3,0)</f>
        <v>#N/A</v>
      </c>
      <c r="U4466" s="9" t="e">
        <f>VLOOKUP(A4466,Sku_list!$A$1:$D$2667,4,0)*(F4466/1000000*12)</f>
        <v>#N/A</v>
      </c>
      <c r="V4466" s="9" t="e">
        <f>VLOOKUP(A4466,Sku_list!$A$1:$D$2667,4,0)*(H4466/1000000*12)</f>
        <v>#N/A</v>
      </c>
      <c r="W4466" s="9" t="e">
        <f>VLOOKUP(A4466,Sku_list!$A$1:$D$2667,4,0)*(J4466/1000000*12)</f>
        <v>#N/A</v>
      </c>
      <c r="X4466" s="9" t="e">
        <f>VLOOKUP(A4466,Sku_list!$A$1:$D$2667,4,0)*(L4466/1000000*12)</f>
        <v>#N/A</v>
      </c>
      <c r="Y4466" s="9" t="e">
        <f>VLOOKUP(A4466,Sku_list!$A$1:$E$2667,5,0)*((J4466+F4466)/1000000000)</f>
        <v>#N/A</v>
      </c>
      <c r="AC4466" s="22">
        <f t="shared" ca="1" si="69"/>
        <v>6.6666666666666666E-2</v>
      </c>
    </row>
    <row r="4467" spans="1:29" x14ac:dyDescent="0.35">
      <c r="A4467">
        <v>1611450</v>
      </c>
      <c r="B4467" t="s">
        <v>288</v>
      </c>
      <c r="C4467" t="s">
        <v>165</v>
      </c>
      <c r="D4467">
        <v>0</v>
      </c>
      <c r="E4467">
        <v>0</v>
      </c>
      <c r="F4467">
        <v>0</v>
      </c>
      <c r="G4467">
        <v>0</v>
      </c>
      <c r="H4467">
        <v>0</v>
      </c>
      <c r="I4467">
        <v>0</v>
      </c>
      <c r="J4467">
        <v>0</v>
      </c>
      <c r="K4467">
        <v>0</v>
      </c>
      <c r="L4467">
        <v>0</v>
      </c>
      <c r="M4467">
        <v>0</v>
      </c>
      <c r="N4467">
        <v>0</v>
      </c>
      <c r="P4467" s="22" t="s">
        <v>34</v>
      </c>
      <c r="R4467" t="s">
        <v>105</v>
      </c>
      <c r="S4467" t="s">
        <v>83</v>
      </c>
      <c r="T4467" s="9" t="e">
        <f>VLOOKUP(A4467,Sku_list!$A$1:$D$2667,3,0)</f>
        <v>#N/A</v>
      </c>
      <c r="U4467" s="9" t="e">
        <f>VLOOKUP(A4467,Sku_list!$A$1:$D$2667,4,0)*(F4467/1000000*12)</f>
        <v>#N/A</v>
      </c>
      <c r="V4467" s="9" t="e">
        <f>VLOOKUP(A4467,Sku_list!$A$1:$D$2667,4,0)*(H4467/1000000*12)</f>
        <v>#N/A</v>
      </c>
      <c r="W4467" s="9" t="e">
        <f>VLOOKUP(A4467,Sku_list!$A$1:$D$2667,4,0)*(J4467/1000000*12)</f>
        <v>#N/A</v>
      </c>
      <c r="X4467" s="9" t="e">
        <f>VLOOKUP(A4467,Sku_list!$A$1:$D$2667,4,0)*(L4467/1000000*12)</f>
        <v>#N/A</v>
      </c>
      <c r="Y4467" s="9" t="e">
        <f>VLOOKUP(A4467,Sku_list!$A$1:$E$2667,5,0)*((J4467+F4467)/1000000000)</f>
        <v>#N/A</v>
      </c>
      <c r="AC4467" s="22">
        <f t="shared" ca="1" si="69"/>
        <v>6.6666666666666666E-2</v>
      </c>
    </row>
    <row r="4468" spans="1:29" x14ac:dyDescent="0.35">
      <c r="A4468">
        <v>1611450</v>
      </c>
      <c r="B4468" t="s">
        <v>288</v>
      </c>
      <c r="C4468" t="s">
        <v>163</v>
      </c>
      <c r="D4468">
        <v>0</v>
      </c>
      <c r="E4468">
        <v>0</v>
      </c>
      <c r="F4468">
        <v>0</v>
      </c>
      <c r="G4468">
        <v>24</v>
      </c>
      <c r="H4468">
        <v>6</v>
      </c>
      <c r="I4468">
        <v>0</v>
      </c>
      <c r="J4468">
        <v>66</v>
      </c>
      <c r="K4468">
        <v>66</v>
      </c>
      <c r="L4468">
        <v>24</v>
      </c>
      <c r="M4468">
        <v>-48</v>
      </c>
      <c r="N4468">
        <v>48</v>
      </c>
      <c r="P4468" s="22">
        <v>3</v>
      </c>
      <c r="R4468" t="s">
        <v>117</v>
      </c>
      <c r="S4468" t="s">
        <v>83</v>
      </c>
      <c r="T4468" s="9" t="e">
        <f>VLOOKUP(A4468,Sku_list!$A$1:$D$2667,3,0)</f>
        <v>#N/A</v>
      </c>
      <c r="U4468" s="9" t="e">
        <f>VLOOKUP(A4468,Sku_list!$A$1:$D$2667,4,0)*(F4468/1000000*12)</f>
        <v>#N/A</v>
      </c>
      <c r="V4468" s="9" t="e">
        <f>VLOOKUP(A4468,Sku_list!$A$1:$D$2667,4,0)*(H4468/1000000*12)</f>
        <v>#N/A</v>
      </c>
      <c r="W4468" s="9" t="e">
        <f>VLOOKUP(A4468,Sku_list!$A$1:$D$2667,4,0)*(J4468/1000000*12)</f>
        <v>#N/A</v>
      </c>
      <c r="X4468" s="9" t="e">
        <f>VLOOKUP(A4468,Sku_list!$A$1:$D$2667,4,0)*(L4468/1000000*12)</f>
        <v>#N/A</v>
      </c>
      <c r="Y4468" s="9" t="e">
        <f>VLOOKUP(A4468,Sku_list!$A$1:$E$2667,5,0)*((J4468+F4468)/1000000000)</f>
        <v>#N/A</v>
      </c>
      <c r="AC4468" s="22">
        <f t="shared" ca="1" si="69"/>
        <v>6.6666666666666666E-2</v>
      </c>
    </row>
    <row r="4469" spans="1:29" x14ac:dyDescent="0.35">
      <c r="A4469">
        <v>1611450</v>
      </c>
      <c r="B4469" t="s">
        <v>288</v>
      </c>
      <c r="C4469" t="s">
        <v>166</v>
      </c>
      <c r="D4469">
        <v>0</v>
      </c>
      <c r="E4469">
        <v>150</v>
      </c>
      <c r="F4469">
        <v>0</v>
      </c>
      <c r="G4469">
        <v>12</v>
      </c>
      <c r="H4469">
        <v>0</v>
      </c>
      <c r="I4469">
        <v>0</v>
      </c>
      <c r="J4469">
        <v>180</v>
      </c>
      <c r="K4469">
        <v>180</v>
      </c>
      <c r="L4469">
        <v>250</v>
      </c>
      <c r="M4469">
        <v>70</v>
      </c>
      <c r="N4469">
        <v>-70</v>
      </c>
      <c r="P4469" s="22">
        <v>0.72</v>
      </c>
      <c r="R4469" t="s">
        <v>118</v>
      </c>
      <c r="S4469" t="s">
        <v>85</v>
      </c>
      <c r="T4469" s="9" t="e">
        <f>VLOOKUP(A4469,Sku_list!$A$1:$D$2667,3,0)</f>
        <v>#N/A</v>
      </c>
      <c r="U4469" s="9" t="e">
        <f>VLOOKUP(A4469,Sku_list!$A$1:$D$2667,4,0)*(F4469/1000000*12)</f>
        <v>#N/A</v>
      </c>
      <c r="V4469" s="9" t="e">
        <f>VLOOKUP(A4469,Sku_list!$A$1:$D$2667,4,0)*(H4469/1000000*12)</f>
        <v>#N/A</v>
      </c>
      <c r="W4469" s="9" t="e">
        <f>VLOOKUP(A4469,Sku_list!$A$1:$D$2667,4,0)*(J4469/1000000*12)</f>
        <v>#N/A</v>
      </c>
      <c r="X4469" s="9" t="e">
        <f>VLOOKUP(A4469,Sku_list!$A$1:$D$2667,4,0)*(L4469/1000000*12)</f>
        <v>#N/A</v>
      </c>
      <c r="Y4469" s="9" t="e">
        <f>VLOOKUP(A4469,Sku_list!$A$1:$E$2667,5,0)*((J4469+F4469)/1000000000)</f>
        <v>#N/A</v>
      </c>
      <c r="AC4469" s="22">
        <f t="shared" ca="1" si="69"/>
        <v>6.6666666666666666E-2</v>
      </c>
    </row>
    <row r="4470" spans="1:29" x14ac:dyDescent="0.35">
      <c r="A4470">
        <v>1611450</v>
      </c>
      <c r="B4470" t="s">
        <v>288</v>
      </c>
      <c r="C4470" t="s">
        <v>167</v>
      </c>
      <c r="D4470">
        <v>0</v>
      </c>
      <c r="E4470">
        <v>0</v>
      </c>
      <c r="F4470">
        <v>0</v>
      </c>
      <c r="G4470">
        <v>72</v>
      </c>
      <c r="H4470">
        <v>36</v>
      </c>
      <c r="I4470">
        <v>0</v>
      </c>
      <c r="J4470">
        <v>18</v>
      </c>
      <c r="K4470">
        <v>18</v>
      </c>
      <c r="L4470">
        <v>0</v>
      </c>
      <c r="M4470">
        <v>-54</v>
      </c>
      <c r="N4470">
        <v>54</v>
      </c>
      <c r="P4470" s="22" t="s">
        <v>34</v>
      </c>
      <c r="R4470" t="s">
        <v>119</v>
      </c>
      <c r="S4470" t="s">
        <v>72</v>
      </c>
      <c r="T4470" s="9" t="e">
        <f>VLOOKUP(A4470,Sku_list!$A$1:$D$2667,3,0)</f>
        <v>#N/A</v>
      </c>
      <c r="U4470" s="9" t="e">
        <f>VLOOKUP(A4470,Sku_list!$A$1:$D$2667,4,0)*(F4470/1000000*12)</f>
        <v>#N/A</v>
      </c>
      <c r="V4470" s="9" t="e">
        <f>VLOOKUP(A4470,Sku_list!$A$1:$D$2667,4,0)*(H4470/1000000*12)</f>
        <v>#N/A</v>
      </c>
      <c r="W4470" s="9" t="e">
        <f>VLOOKUP(A4470,Sku_list!$A$1:$D$2667,4,0)*(J4470/1000000*12)</f>
        <v>#N/A</v>
      </c>
      <c r="X4470" s="9" t="e">
        <f>VLOOKUP(A4470,Sku_list!$A$1:$D$2667,4,0)*(L4470/1000000*12)</f>
        <v>#N/A</v>
      </c>
      <c r="Y4470" s="9" t="e">
        <f>VLOOKUP(A4470,Sku_list!$A$1:$E$2667,5,0)*((J4470+F4470)/1000000000)</f>
        <v>#N/A</v>
      </c>
      <c r="AC4470" s="22">
        <f t="shared" ca="1" si="69"/>
        <v>6.6666666666666666E-2</v>
      </c>
    </row>
    <row r="4471" spans="1:29" x14ac:dyDescent="0.35">
      <c r="A4471">
        <v>1611450</v>
      </c>
      <c r="B4471" t="s">
        <v>288</v>
      </c>
      <c r="C4471" t="s">
        <v>61</v>
      </c>
      <c r="D4471">
        <v>0</v>
      </c>
      <c r="E4471">
        <v>106</v>
      </c>
      <c r="F4471">
        <v>0</v>
      </c>
      <c r="G4471">
        <v>30</v>
      </c>
      <c r="H4471">
        <v>30</v>
      </c>
      <c r="I4471">
        <v>0</v>
      </c>
      <c r="J4471">
        <v>76</v>
      </c>
      <c r="K4471">
        <v>76</v>
      </c>
      <c r="L4471">
        <v>150</v>
      </c>
      <c r="M4471">
        <v>44</v>
      </c>
      <c r="N4471">
        <v>-44</v>
      </c>
      <c r="P4471" s="22">
        <v>0.70666666666666667</v>
      </c>
      <c r="R4471" t="s">
        <v>5</v>
      </c>
      <c r="S4471" t="s">
        <v>85</v>
      </c>
      <c r="T4471" s="9" t="e">
        <f>VLOOKUP(A4471,Sku_list!$A$1:$D$2667,3,0)</f>
        <v>#N/A</v>
      </c>
      <c r="U4471" s="9" t="e">
        <f>VLOOKUP(A4471,Sku_list!$A$1:$D$2667,4,0)*(F4471/1000000*12)</f>
        <v>#N/A</v>
      </c>
      <c r="V4471" s="9" t="e">
        <f>VLOOKUP(A4471,Sku_list!$A$1:$D$2667,4,0)*(H4471/1000000*12)</f>
        <v>#N/A</v>
      </c>
      <c r="W4471" s="9" t="e">
        <f>VLOOKUP(A4471,Sku_list!$A$1:$D$2667,4,0)*(J4471/1000000*12)</f>
        <v>#N/A</v>
      </c>
      <c r="X4471" s="9" t="e">
        <f>VLOOKUP(A4471,Sku_list!$A$1:$D$2667,4,0)*(L4471/1000000*12)</f>
        <v>#N/A</v>
      </c>
      <c r="Y4471" s="9" t="e">
        <f>VLOOKUP(A4471,Sku_list!$A$1:$E$2667,5,0)*((J4471+F4471)/1000000000)</f>
        <v>#N/A</v>
      </c>
      <c r="AC4471" s="22">
        <f t="shared" ca="1" si="69"/>
        <v>6.6666666666666666E-2</v>
      </c>
    </row>
    <row r="4472" spans="1:29" x14ac:dyDescent="0.35">
      <c r="A4472">
        <v>1611450</v>
      </c>
      <c r="B4472" t="s">
        <v>288</v>
      </c>
      <c r="C4472" t="s">
        <v>39</v>
      </c>
      <c r="D4472">
        <v>0</v>
      </c>
      <c r="E4472">
        <v>0</v>
      </c>
      <c r="F4472">
        <v>0</v>
      </c>
      <c r="G4472">
        <v>0</v>
      </c>
      <c r="H4472">
        <v>0</v>
      </c>
      <c r="I4472">
        <v>0</v>
      </c>
      <c r="J4472">
        <v>0</v>
      </c>
      <c r="K4472">
        <v>0</v>
      </c>
      <c r="L4472">
        <v>0</v>
      </c>
      <c r="M4472">
        <v>0</v>
      </c>
      <c r="N4472">
        <v>0</v>
      </c>
      <c r="P4472" s="22" t="s">
        <v>34</v>
      </c>
      <c r="R4472" t="s">
        <v>43</v>
      </c>
      <c r="S4472" t="s">
        <v>190</v>
      </c>
      <c r="T4472" s="9" t="e">
        <f>VLOOKUP(A4472,Sku_list!$A$1:$D$2667,3,0)</f>
        <v>#N/A</v>
      </c>
      <c r="U4472" s="9" t="e">
        <f>VLOOKUP(A4472,Sku_list!$A$1:$D$2667,4,0)*(F4472/1000000*12)</f>
        <v>#N/A</v>
      </c>
      <c r="V4472" s="9" t="e">
        <f>VLOOKUP(A4472,Sku_list!$A$1:$D$2667,4,0)*(H4472/1000000*12)</f>
        <v>#N/A</v>
      </c>
      <c r="W4472" s="9" t="e">
        <f>VLOOKUP(A4472,Sku_list!$A$1:$D$2667,4,0)*(J4472/1000000*12)</f>
        <v>#N/A</v>
      </c>
      <c r="X4472" s="9" t="e">
        <f>VLOOKUP(A4472,Sku_list!$A$1:$D$2667,4,0)*(L4472/1000000*12)</f>
        <v>#N/A</v>
      </c>
      <c r="Y4472" s="9" t="e">
        <f>VLOOKUP(A4472,Sku_list!$A$1:$E$2667,5,0)*((J4472+F4472)/1000000000)</f>
        <v>#N/A</v>
      </c>
      <c r="AC4472" s="22">
        <f t="shared" ca="1" si="69"/>
        <v>6.6666666666666666E-2</v>
      </c>
    </row>
    <row r="4473" spans="1:29" x14ac:dyDescent="0.35">
      <c r="A4473">
        <v>1611450</v>
      </c>
      <c r="B4473" t="s">
        <v>288</v>
      </c>
      <c r="C4473" t="s">
        <v>65</v>
      </c>
      <c r="D4473">
        <v>0</v>
      </c>
      <c r="E4473">
        <v>0</v>
      </c>
      <c r="F4473">
        <v>0</v>
      </c>
      <c r="G4473">
        <v>0</v>
      </c>
      <c r="H4473">
        <v>0</v>
      </c>
      <c r="I4473">
        <v>0</v>
      </c>
      <c r="J4473">
        <v>0</v>
      </c>
      <c r="K4473">
        <v>0</v>
      </c>
      <c r="L4473">
        <v>0</v>
      </c>
      <c r="M4473">
        <v>0</v>
      </c>
      <c r="N4473">
        <v>0</v>
      </c>
      <c r="P4473" s="22" t="s">
        <v>34</v>
      </c>
      <c r="R4473" t="s">
        <v>300</v>
      </c>
      <c r="S4473" t="s">
        <v>83</v>
      </c>
      <c r="T4473" s="9" t="e">
        <f>VLOOKUP(A4473,Sku_list!$A$1:$D$2667,3,0)</f>
        <v>#N/A</v>
      </c>
      <c r="U4473" s="9" t="e">
        <f>VLOOKUP(A4473,Sku_list!$A$1:$D$2667,4,0)*(F4473/1000000*12)</f>
        <v>#N/A</v>
      </c>
      <c r="V4473" s="9" t="e">
        <f>VLOOKUP(A4473,Sku_list!$A$1:$D$2667,4,0)*(H4473/1000000*12)</f>
        <v>#N/A</v>
      </c>
      <c r="W4473" s="9" t="e">
        <f>VLOOKUP(A4473,Sku_list!$A$1:$D$2667,4,0)*(J4473/1000000*12)</f>
        <v>#N/A</v>
      </c>
      <c r="X4473" s="9" t="e">
        <f>VLOOKUP(A4473,Sku_list!$A$1:$D$2667,4,0)*(L4473/1000000*12)</f>
        <v>#N/A</v>
      </c>
      <c r="Y4473" s="9" t="e">
        <f>VLOOKUP(A4473,Sku_list!$A$1:$E$2667,5,0)*((J4473+F4473)/1000000000)</f>
        <v>#N/A</v>
      </c>
      <c r="AC4473" s="22">
        <f t="shared" ca="1" si="69"/>
        <v>6.6666666666666666E-2</v>
      </c>
    </row>
    <row r="4474" spans="1:29" x14ac:dyDescent="0.35">
      <c r="A4474">
        <v>1611450</v>
      </c>
      <c r="B4474" t="s">
        <v>288</v>
      </c>
      <c r="C4474" t="s">
        <v>66</v>
      </c>
      <c r="D4474">
        <v>0</v>
      </c>
      <c r="E4474">
        <v>0</v>
      </c>
      <c r="F4474">
        <v>0</v>
      </c>
      <c r="G4474">
        <v>48</v>
      </c>
      <c r="H4474">
        <v>0</v>
      </c>
      <c r="I4474">
        <v>0</v>
      </c>
      <c r="J4474">
        <v>0</v>
      </c>
      <c r="K4474">
        <v>0</v>
      </c>
      <c r="L4474">
        <v>0</v>
      </c>
      <c r="M4474">
        <v>0</v>
      </c>
      <c r="N4474">
        <v>0</v>
      </c>
      <c r="P4474" s="22" t="s">
        <v>34</v>
      </c>
      <c r="R4474" t="s">
        <v>174</v>
      </c>
      <c r="S4474" t="s">
        <v>72</v>
      </c>
      <c r="T4474" s="9" t="e">
        <f>VLOOKUP(A4474,Sku_list!$A$1:$D$2667,3,0)</f>
        <v>#N/A</v>
      </c>
      <c r="U4474" s="9" t="e">
        <f>VLOOKUP(A4474,Sku_list!$A$1:$D$2667,4,0)*(F4474/1000000*12)</f>
        <v>#N/A</v>
      </c>
      <c r="V4474" s="9" t="e">
        <f>VLOOKUP(A4474,Sku_list!$A$1:$D$2667,4,0)*(H4474/1000000*12)</f>
        <v>#N/A</v>
      </c>
      <c r="W4474" s="9" t="e">
        <f>VLOOKUP(A4474,Sku_list!$A$1:$D$2667,4,0)*(J4474/1000000*12)</f>
        <v>#N/A</v>
      </c>
      <c r="X4474" s="9" t="e">
        <f>VLOOKUP(A4474,Sku_list!$A$1:$D$2667,4,0)*(L4474/1000000*12)</f>
        <v>#N/A</v>
      </c>
      <c r="Y4474" s="9" t="e">
        <f>VLOOKUP(A4474,Sku_list!$A$1:$E$2667,5,0)*((J4474+F4474)/1000000000)</f>
        <v>#N/A</v>
      </c>
      <c r="AC4474" s="22">
        <f t="shared" ca="1" si="69"/>
        <v>6.6666666666666666E-2</v>
      </c>
    </row>
    <row r="4475" spans="1:29" x14ac:dyDescent="0.35">
      <c r="A4475">
        <v>1611450</v>
      </c>
      <c r="B4475" t="s">
        <v>288</v>
      </c>
      <c r="C4475" t="s">
        <v>67</v>
      </c>
      <c r="D4475">
        <v>0</v>
      </c>
      <c r="E4475">
        <v>0</v>
      </c>
      <c r="F4475">
        <v>0</v>
      </c>
      <c r="G4475">
        <v>0</v>
      </c>
      <c r="H4475">
        <v>0</v>
      </c>
      <c r="I4475">
        <v>0</v>
      </c>
      <c r="J4475">
        <v>0</v>
      </c>
      <c r="K4475">
        <v>0</v>
      </c>
      <c r="L4475">
        <v>0</v>
      </c>
      <c r="M4475">
        <v>0</v>
      </c>
      <c r="N4475">
        <v>0</v>
      </c>
      <c r="P4475" s="22" t="s">
        <v>34</v>
      </c>
      <c r="R4475" t="s">
        <v>176</v>
      </c>
      <c r="S4475" t="s">
        <v>72</v>
      </c>
      <c r="T4475" s="9" t="e">
        <f>VLOOKUP(A4475,Sku_list!$A$1:$D$2667,3,0)</f>
        <v>#N/A</v>
      </c>
      <c r="U4475" s="9" t="e">
        <f>VLOOKUP(A4475,Sku_list!$A$1:$D$2667,4,0)*(F4475/1000000*12)</f>
        <v>#N/A</v>
      </c>
      <c r="V4475" s="9" t="e">
        <f>VLOOKUP(A4475,Sku_list!$A$1:$D$2667,4,0)*(H4475/1000000*12)</f>
        <v>#N/A</v>
      </c>
      <c r="W4475" s="9" t="e">
        <f>VLOOKUP(A4475,Sku_list!$A$1:$D$2667,4,0)*(J4475/1000000*12)</f>
        <v>#N/A</v>
      </c>
      <c r="X4475" s="9" t="e">
        <f>VLOOKUP(A4475,Sku_list!$A$1:$D$2667,4,0)*(L4475/1000000*12)</f>
        <v>#N/A</v>
      </c>
      <c r="Y4475" s="9" t="e">
        <f>VLOOKUP(A4475,Sku_list!$A$1:$E$2667,5,0)*((J4475+F4475)/1000000000)</f>
        <v>#N/A</v>
      </c>
      <c r="AC4475" s="22">
        <f t="shared" ca="1" si="69"/>
        <v>6.6666666666666666E-2</v>
      </c>
    </row>
    <row r="4476" spans="1:29" x14ac:dyDescent="0.35">
      <c r="A4476">
        <v>1611450</v>
      </c>
      <c r="B4476" t="s">
        <v>288</v>
      </c>
      <c r="C4476" t="s">
        <v>68</v>
      </c>
      <c r="D4476">
        <v>0</v>
      </c>
      <c r="E4476">
        <v>30</v>
      </c>
      <c r="F4476">
        <v>0</v>
      </c>
      <c r="G4476">
        <v>48</v>
      </c>
      <c r="H4476">
        <v>30</v>
      </c>
      <c r="I4476">
        <v>0</v>
      </c>
      <c r="J4476">
        <v>24</v>
      </c>
      <c r="K4476">
        <v>24</v>
      </c>
      <c r="L4476">
        <v>0</v>
      </c>
      <c r="M4476">
        <v>-54</v>
      </c>
      <c r="N4476">
        <v>54</v>
      </c>
      <c r="P4476" s="22" t="s">
        <v>34</v>
      </c>
      <c r="R4476" t="s">
        <v>177</v>
      </c>
      <c r="S4476" t="s">
        <v>72</v>
      </c>
      <c r="T4476" s="9" t="e">
        <f>VLOOKUP(A4476,Sku_list!$A$1:$D$2667,3,0)</f>
        <v>#N/A</v>
      </c>
      <c r="U4476" s="9" t="e">
        <f>VLOOKUP(A4476,Sku_list!$A$1:$D$2667,4,0)*(F4476/1000000*12)</f>
        <v>#N/A</v>
      </c>
      <c r="V4476" s="9" t="e">
        <f>VLOOKUP(A4476,Sku_list!$A$1:$D$2667,4,0)*(H4476/1000000*12)</f>
        <v>#N/A</v>
      </c>
      <c r="W4476" s="9" t="e">
        <f>VLOOKUP(A4476,Sku_list!$A$1:$D$2667,4,0)*(J4476/1000000*12)</f>
        <v>#N/A</v>
      </c>
      <c r="X4476" s="9" t="e">
        <f>VLOOKUP(A4476,Sku_list!$A$1:$D$2667,4,0)*(L4476/1000000*12)</f>
        <v>#N/A</v>
      </c>
      <c r="Y4476" s="9" t="e">
        <f>VLOOKUP(A4476,Sku_list!$A$1:$E$2667,5,0)*((J4476+F4476)/1000000000)</f>
        <v>#N/A</v>
      </c>
      <c r="AC4476" s="22">
        <f t="shared" ca="1" si="69"/>
        <v>6.6666666666666666E-2</v>
      </c>
    </row>
    <row r="4477" spans="1:29" x14ac:dyDescent="0.35">
      <c r="A4477">
        <v>1611450</v>
      </c>
      <c r="B4477" t="s">
        <v>288</v>
      </c>
      <c r="C4477" t="s">
        <v>44</v>
      </c>
      <c r="D4477">
        <v>0</v>
      </c>
      <c r="E4477">
        <v>0</v>
      </c>
      <c r="F4477">
        <v>1290</v>
      </c>
      <c r="G4477">
        <v>0</v>
      </c>
      <c r="H4477">
        <v>0</v>
      </c>
      <c r="I4477">
        <v>0</v>
      </c>
      <c r="J4477">
        <v>0</v>
      </c>
      <c r="K4477">
        <v>1290</v>
      </c>
      <c r="L4477">
        <v>0</v>
      </c>
      <c r="M4477">
        <v>-1290</v>
      </c>
      <c r="N4477">
        <v>1290</v>
      </c>
      <c r="P4477" s="22" t="s">
        <v>34</v>
      </c>
      <c r="R4477" t="s">
        <v>45</v>
      </c>
      <c r="S4477" t="s">
        <v>193</v>
      </c>
      <c r="T4477" s="9" t="e">
        <f>VLOOKUP(A4477,Sku_list!$A$1:$D$2667,3,0)</f>
        <v>#N/A</v>
      </c>
      <c r="U4477" s="9" t="e">
        <f>VLOOKUP(A4477,Sku_list!$A$1:$D$2667,4,0)*(F4477/1000000*12)</f>
        <v>#N/A</v>
      </c>
      <c r="V4477" s="9" t="e">
        <f>VLOOKUP(A4477,Sku_list!$A$1:$D$2667,4,0)*(H4477/1000000*12)</f>
        <v>#N/A</v>
      </c>
      <c r="W4477" s="9" t="e">
        <f>VLOOKUP(A4477,Sku_list!$A$1:$D$2667,4,0)*(J4477/1000000*12)</f>
        <v>#N/A</v>
      </c>
      <c r="X4477" s="9" t="e">
        <f>VLOOKUP(A4477,Sku_list!$A$1:$D$2667,4,0)*(L4477/1000000*12)</f>
        <v>#N/A</v>
      </c>
      <c r="Y4477" s="9" t="e">
        <f>VLOOKUP(A4477,Sku_list!$A$1:$E$2667,5,0)*((J4477+F4477)/1000000000)</f>
        <v>#N/A</v>
      </c>
      <c r="AC4477" s="22">
        <f t="shared" ca="1" si="69"/>
        <v>6.6666666666666666E-2</v>
      </c>
    </row>
    <row r="4478" spans="1:29" x14ac:dyDescent="0.35">
      <c r="A4478">
        <v>1611450</v>
      </c>
      <c r="B4478" t="s">
        <v>288</v>
      </c>
      <c r="C4478" t="s">
        <v>272</v>
      </c>
      <c r="D4478">
        <v>0</v>
      </c>
      <c r="E4478">
        <v>0</v>
      </c>
      <c r="F4478">
        <v>0</v>
      </c>
      <c r="G4478">
        <v>0</v>
      </c>
      <c r="H4478">
        <v>0</v>
      </c>
      <c r="I4478">
        <v>0</v>
      </c>
      <c r="J4478">
        <v>0</v>
      </c>
      <c r="K4478">
        <v>0</v>
      </c>
      <c r="L4478">
        <v>0</v>
      </c>
      <c r="M4478">
        <v>0</v>
      </c>
      <c r="N4478">
        <v>0</v>
      </c>
      <c r="P4478" s="22" t="s">
        <v>34</v>
      </c>
      <c r="R4478" t="s">
        <v>99</v>
      </c>
      <c r="S4478" t="s">
        <v>173</v>
      </c>
      <c r="T4478" s="9" t="e">
        <f>VLOOKUP(A4478,Sku_list!$A$1:$D$2667,3,0)</f>
        <v>#N/A</v>
      </c>
      <c r="U4478" s="9" t="e">
        <f>VLOOKUP(A4478,Sku_list!$A$1:$D$2667,4,0)*(F4478/1000000*12)</f>
        <v>#N/A</v>
      </c>
      <c r="V4478" s="9" t="e">
        <f>VLOOKUP(A4478,Sku_list!$A$1:$D$2667,4,0)*(H4478/1000000*12)</f>
        <v>#N/A</v>
      </c>
      <c r="W4478" s="9" t="e">
        <f>VLOOKUP(A4478,Sku_list!$A$1:$D$2667,4,0)*(J4478/1000000*12)</f>
        <v>#N/A</v>
      </c>
      <c r="X4478" s="9" t="e">
        <f>VLOOKUP(A4478,Sku_list!$A$1:$D$2667,4,0)*(L4478/1000000*12)</f>
        <v>#N/A</v>
      </c>
      <c r="Y4478" s="9" t="e">
        <f>VLOOKUP(A4478,Sku_list!$A$1:$E$2667,5,0)*((J4478+F4478)/1000000000)</f>
        <v>#N/A</v>
      </c>
      <c r="AC4478" s="22">
        <f t="shared" ca="1" si="69"/>
        <v>6.6666666666666666E-2</v>
      </c>
    </row>
    <row r="4479" spans="1:29" x14ac:dyDescent="0.35">
      <c r="A4479">
        <v>1611450</v>
      </c>
      <c r="B4479" t="s">
        <v>288</v>
      </c>
      <c r="C4479" t="s">
        <v>273</v>
      </c>
      <c r="D4479">
        <v>0</v>
      </c>
      <c r="E4479">
        <v>1098</v>
      </c>
      <c r="F4479">
        <v>0</v>
      </c>
      <c r="G4479">
        <v>0</v>
      </c>
      <c r="H4479">
        <v>0</v>
      </c>
      <c r="I4479">
        <v>0</v>
      </c>
      <c r="J4479">
        <v>48</v>
      </c>
      <c r="K4479">
        <v>48</v>
      </c>
      <c r="L4479">
        <v>0</v>
      </c>
      <c r="M4479">
        <v>-48</v>
      </c>
      <c r="N4479">
        <v>48</v>
      </c>
      <c r="P4479" s="22" t="s">
        <v>34</v>
      </c>
      <c r="R4479" t="s">
        <v>275</v>
      </c>
      <c r="S4479" t="s">
        <v>308</v>
      </c>
      <c r="T4479" s="9" t="e">
        <f>VLOOKUP(A4479,Sku_list!$A$1:$D$2667,3,0)</f>
        <v>#N/A</v>
      </c>
      <c r="U4479" s="9" t="e">
        <f>VLOOKUP(A4479,Sku_list!$A$1:$D$2667,4,0)*(F4479/1000000*12)</f>
        <v>#N/A</v>
      </c>
      <c r="V4479" s="9" t="e">
        <f>VLOOKUP(A4479,Sku_list!$A$1:$D$2667,4,0)*(H4479/1000000*12)</f>
        <v>#N/A</v>
      </c>
      <c r="W4479" s="9" t="e">
        <f>VLOOKUP(A4479,Sku_list!$A$1:$D$2667,4,0)*(J4479/1000000*12)</f>
        <v>#N/A</v>
      </c>
      <c r="X4479" s="9" t="e">
        <f>VLOOKUP(A4479,Sku_list!$A$1:$D$2667,4,0)*(L4479/1000000*12)</f>
        <v>#N/A</v>
      </c>
      <c r="Y4479" s="9" t="e">
        <f>VLOOKUP(A4479,Sku_list!$A$1:$E$2667,5,0)*((J4479+F4479)/1000000000)</f>
        <v>#N/A</v>
      </c>
      <c r="AC4479" s="22">
        <f t="shared" ca="1" si="69"/>
        <v>6.6666666666666666E-2</v>
      </c>
    </row>
    <row r="4480" spans="1:29" x14ac:dyDescent="0.35">
      <c r="A4480">
        <v>1611451</v>
      </c>
      <c r="B4480" t="s">
        <v>10</v>
      </c>
      <c r="C4480" t="s">
        <v>3</v>
      </c>
      <c r="D4480">
        <v>0</v>
      </c>
      <c r="E4480">
        <v>0</v>
      </c>
      <c r="F4480">
        <v>0</v>
      </c>
      <c r="G4480">
        <v>0</v>
      </c>
      <c r="H4480">
        <v>0</v>
      </c>
      <c r="I4480">
        <v>0</v>
      </c>
      <c r="J4480">
        <v>0</v>
      </c>
      <c r="K4480">
        <v>0</v>
      </c>
      <c r="L4480">
        <v>0</v>
      </c>
      <c r="M4480">
        <v>0</v>
      </c>
      <c r="N4480">
        <v>0</v>
      </c>
      <c r="P4480" s="22" t="s">
        <v>34</v>
      </c>
      <c r="R4480" t="s">
        <v>4</v>
      </c>
      <c r="S4480" t="s">
        <v>173</v>
      </c>
      <c r="T4480" s="9" t="e">
        <f>VLOOKUP(A4480,Sku_list!$A$1:$D$2667,3,0)</f>
        <v>#N/A</v>
      </c>
      <c r="U4480" s="9" t="e">
        <f>VLOOKUP(A4480,Sku_list!$A$1:$D$2667,4,0)*(F4480/1000000*12)</f>
        <v>#N/A</v>
      </c>
      <c r="V4480" s="9" t="e">
        <f>VLOOKUP(A4480,Sku_list!$A$1:$D$2667,4,0)*(H4480/1000000*12)</f>
        <v>#N/A</v>
      </c>
      <c r="W4480" s="9" t="e">
        <f>VLOOKUP(A4480,Sku_list!$A$1:$D$2667,4,0)*(J4480/1000000*12)</f>
        <v>#N/A</v>
      </c>
      <c r="X4480" s="9" t="e">
        <f>VLOOKUP(A4480,Sku_list!$A$1:$D$2667,4,0)*(L4480/1000000*12)</f>
        <v>#N/A</v>
      </c>
      <c r="Y4480" s="9" t="e">
        <f>VLOOKUP(A4480,Sku_list!$A$1:$E$2667,5,0)*((J4480+F4480)/1000000000)</f>
        <v>#N/A</v>
      </c>
      <c r="AC4480" s="22">
        <f t="shared" ca="1" si="69"/>
        <v>6.6666666666666666E-2</v>
      </c>
    </row>
    <row r="4481" spans="1:29" x14ac:dyDescent="0.35">
      <c r="A4481">
        <v>1611451</v>
      </c>
      <c r="B4481" t="s">
        <v>10</v>
      </c>
      <c r="C4481" t="s">
        <v>191</v>
      </c>
      <c r="D4481">
        <v>0</v>
      </c>
      <c r="E4481">
        <v>0</v>
      </c>
      <c r="F4481">
        <v>0</v>
      </c>
      <c r="G4481">
        <v>0</v>
      </c>
      <c r="H4481">
        <v>0</v>
      </c>
      <c r="I4481">
        <v>0</v>
      </c>
      <c r="J4481">
        <v>2812</v>
      </c>
      <c r="K4481">
        <v>2812</v>
      </c>
      <c r="L4481">
        <v>0</v>
      </c>
      <c r="M4481">
        <v>-2812</v>
      </c>
      <c r="N4481">
        <v>2812</v>
      </c>
      <c r="P4481" s="22" t="s">
        <v>34</v>
      </c>
      <c r="R4481" t="s">
        <v>99</v>
      </c>
      <c r="S4481" t="s">
        <v>173</v>
      </c>
      <c r="T4481" s="9" t="e">
        <f>VLOOKUP(A4481,Sku_list!$A$1:$D$2667,3,0)</f>
        <v>#N/A</v>
      </c>
      <c r="U4481" s="9" t="e">
        <f>VLOOKUP(A4481,Sku_list!$A$1:$D$2667,4,0)*(F4481/1000000*12)</f>
        <v>#N/A</v>
      </c>
      <c r="V4481" s="9" t="e">
        <f>VLOOKUP(A4481,Sku_list!$A$1:$D$2667,4,0)*(H4481/1000000*12)</f>
        <v>#N/A</v>
      </c>
      <c r="W4481" s="9" t="e">
        <f>VLOOKUP(A4481,Sku_list!$A$1:$D$2667,4,0)*(J4481/1000000*12)</f>
        <v>#N/A</v>
      </c>
      <c r="X4481" s="9" t="e">
        <f>VLOOKUP(A4481,Sku_list!$A$1:$D$2667,4,0)*(L4481/1000000*12)</f>
        <v>#N/A</v>
      </c>
      <c r="Y4481" s="9" t="e">
        <f>VLOOKUP(A4481,Sku_list!$A$1:$E$2667,5,0)*((J4481+F4481)/1000000000)</f>
        <v>#N/A</v>
      </c>
      <c r="AC4481" s="22">
        <f t="shared" ca="1" si="69"/>
        <v>6.6666666666666666E-2</v>
      </c>
    </row>
    <row r="4482" spans="1:29" x14ac:dyDescent="0.35">
      <c r="A4482">
        <v>1611451</v>
      </c>
      <c r="B4482" t="s">
        <v>10</v>
      </c>
      <c r="C4482" t="s">
        <v>139</v>
      </c>
      <c r="D4482">
        <v>0</v>
      </c>
      <c r="E4482">
        <v>1200</v>
      </c>
      <c r="F4482">
        <v>0</v>
      </c>
      <c r="G4482">
        <v>1640</v>
      </c>
      <c r="H4482">
        <v>1516</v>
      </c>
      <c r="I4482">
        <v>0</v>
      </c>
      <c r="J4482">
        <v>279</v>
      </c>
      <c r="K4482">
        <v>135</v>
      </c>
      <c r="L4482">
        <v>3765</v>
      </c>
      <c r="M4482">
        <v>1970</v>
      </c>
      <c r="N4482">
        <v>-1970</v>
      </c>
      <c r="P4482" s="22">
        <v>0.47675962815405049</v>
      </c>
      <c r="R4482" t="s">
        <v>70</v>
      </c>
      <c r="S4482" t="s">
        <v>69</v>
      </c>
      <c r="T4482" s="9" t="e">
        <f>VLOOKUP(A4482,Sku_list!$A$1:$D$2667,3,0)</f>
        <v>#N/A</v>
      </c>
      <c r="U4482" s="9" t="e">
        <f>VLOOKUP(A4482,Sku_list!$A$1:$D$2667,4,0)*(F4482/1000000*12)</f>
        <v>#N/A</v>
      </c>
      <c r="V4482" s="9" t="e">
        <f>VLOOKUP(A4482,Sku_list!$A$1:$D$2667,4,0)*(H4482/1000000*12)</f>
        <v>#N/A</v>
      </c>
      <c r="W4482" s="9" t="e">
        <f>VLOOKUP(A4482,Sku_list!$A$1:$D$2667,4,0)*(J4482/1000000*12)</f>
        <v>#N/A</v>
      </c>
      <c r="X4482" s="9" t="e">
        <f>VLOOKUP(A4482,Sku_list!$A$1:$D$2667,4,0)*(L4482/1000000*12)</f>
        <v>#N/A</v>
      </c>
      <c r="Y4482" s="9" t="e">
        <f>VLOOKUP(A4482,Sku_list!$A$1:$E$2667,5,0)*((J4482+F4482)/1000000000)</f>
        <v>#N/A</v>
      </c>
      <c r="AC4482" s="22">
        <f t="shared" ca="1" si="69"/>
        <v>6.6666666666666666E-2</v>
      </c>
    </row>
    <row r="4483" spans="1:29" x14ac:dyDescent="0.35">
      <c r="A4483">
        <v>1611451</v>
      </c>
      <c r="B4483" t="s">
        <v>10</v>
      </c>
      <c r="C4483" t="s">
        <v>140</v>
      </c>
      <c r="D4483">
        <v>0</v>
      </c>
      <c r="E4483">
        <v>0</v>
      </c>
      <c r="F4483">
        <v>0</v>
      </c>
      <c r="G4483">
        <v>832</v>
      </c>
      <c r="H4483">
        <v>752</v>
      </c>
      <c r="I4483">
        <v>0</v>
      </c>
      <c r="J4483">
        <v>1295</v>
      </c>
      <c r="K4483">
        <v>1215</v>
      </c>
      <c r="L4483">
        <v>2100</v>
      </c>
      <c r="M4483">
        <v>53</v>
      </c>
      <c r="N4483">
        <v>-53</v>
      </c>
      <c r="P4483" s="22">
        <v>0.97476190476190472</v>
      </c>
      <c r="R4483" t="s">
        <v>71</v>
      </c>
      <c r="S4483" t="s">
        <v>72</v>
      </c>
      <c r="T4483" s="9" t="e">
        <f>VLOOKUP(A4483,Sku_list!$A$1:$D$2667,3,0)</f>
        <v>#N/A</v>
      </c>
      <c r="U4483" s="9" t="e">
        <f>VLOOKUP(A4483,Sku_list!$A$1:$D$2667,4,0)*(F4483/1000000*12)</f>
        <v>#N/A</v>
      </c>
      <c r="V4483" s="9" t="e">
        <f>VLOOKUP(A4483,Sku_list!$A$1:$D$2667,4,0)*(H4483/1000000*12)</f>
        <v>#N/A</v>
      </c>
      <c r="W4483" s="9" t="e">
        <f>VLOOKUP(A4483,Sku_list!$A$1:$D$2667,4,0)*(J4483/1000000*12)</f>
        <v>#N/A</v>
      </c>
      <c r="X4483" s="9" t="e">
        <f>VLOOKUP(A4483,Sku_list!$A$1:$D$2667,4,0)*(L4483/1000000*12)</f>
        <v>#N/A</v>
      </c>
      <c r="Y4483" s="9" t="e">
        <f>VLOOKUP(A4483,Sku_list!$A$1:$E$2667,5,0)*((J4483+F4483)/1000000000)</f>
        <v>#N/A</v>
      </c>
      <c r="AC4483" s="22">
        <f t="shared" ref="AC4483:AC4546" ca="1" si="70">(DAY(TODAY())+AB4483)/30</f>
        <v>6.6666666666666666E-2</v>
      </c>
    </row>
    <row r="4484" spans="1:29" x14ac:dyDescent="0.35">
      <c r="A4484">
        <v>1611451</v>
      </c>
      <c r="B4484" t="s">
        <v>10</v>
      </c>
      <c r="C4484" t="s">
        <v>141</v>
      </c>
      <c r="D4484">
        <v>0</v>
      </c>
      <c r="E4484">
        <v>16312</v>
      </c>
      <c r="F4484">
        <v>2400</v>
      </c>
      <c r="G4484">
        <v>2484</v>
      </c>
      <c r="H4484">
        <v>1424</v>
      </c>
      <c r="I4484">
        <v>0</v>
      </c>
      <c r="J4484">
        <v>15967</v>
      </c>
      <c r="K4484">
        <v>17859</v>
      </c>
      <c r="L4484">
        <v>4500</v>
      </c>
      <c r="M4484">
        <v>-15291</v>
      </c>
      <c r="N4484">
        <v>15291</v>
      </c>
      <c r="P4484" s="22">
        <v>4.3979999999999997</v>
      </c>
      <c r="R4484" t="s">
        <v>82</v>
      </c>
      <c r="S4484" t="s">
        <v>83</v>
      </c>
      <c r="T4484" s="9" t="e">
        <f>VLOOKUP(A4484,Sku_list!$A$1:$D$2667,3,0)</f>
        <v>#N/A</v>
      </c>
      <c r="U4484" s="9" t="e">
        <f>VLOOKUP(A4484,Sku_list!$A$1:$D$2667,4,0)*(F4484/1000000*12)</f>
        <v>#N/A</v>
      </c>
      <c r="V4484" s="9" t="e">
        <f>VLOOKUP(A4484,Sku_list!$A$1:$D$2667,4,0)*(H4484/1000000*12)</f>
        <v>#N/A</v>
      </c>
      <c r="W4484" s="9" t="e">
        <f>VLOOKUP(A4484,Sku_list!$A$1:$D$2667,4,0)*(J4484/1000000*12)</f>
        <v>#N/A</v>
      </c>
      <c r="X4484" s="9" t="e">
        <f>VLOOKUP(A4484,Sku_list!$A$1:$D$2667,4,0)*(L4484/1000000*12)</f>
        <v>#N/A</v>
      </c>
      <c r="Y4484" s="9" t="e">
        <f>VLOOKUP(A4484,Sku_list!$A$1:$E$2667,5,0)*((J4484+F4484)/1000000000)</f>
        <v>#N/A</v>
      </c>
      <c r="AC4484" s="22">
        <f t="shared" ca="1" si="70"/>
        <v>6.6666666666666666E-2</v>
      </c>
    </row>
    <row r="4485" spans="1:29" x14ac:dyDescent="0.35">
      <c r="A4485">
        <v>1611451</v>
      </c>
      <c r="B4485" t="s">
        <v>10</v>
      </c>
      <c r="C4485" t="s">
        <v>142</v>
      </c>
      <c r="D4485">
        <v>0</v>
      </c>
      <c r="E4485">
        <v>0</v>
      </c>
      <c r="F4485">
        <v>936</v>
      </c>
      <c r="G4485">
        <v>1344</v>
      </c>
      <c r="H4485">
        <v>992</v>
      </c>
      <c r="I4485">
        <v>0</v>
      </c>
      <c r="J4485">
        <v>432</v>
      </c>
      <c r="K4485">
        <v>1016</v>
      </c>
      <c r="L4485">
        <v>2600</v>
      </c>
      <c r="M4485">
        <v>240</v>
      </c>
      <c r="N4485">
        <v>-240</v>
      </c>
      <c r="P4485" s="22">
        <v>0.90769230769230769</v>
      </c>
      <c r="R4485" t="s">
        <v>84</v>
      </c>
      <c r="S4485" t="s">
        <v>85</v>
      </c>
      <c r="T4485" s="9" t="e">
        <f>VLOOKUP(A4485,Sku_list!$A$1:$D$2667,3,0)</f>
        <v>#N/A</v>
      </c>
      <c r="U4485" s="9" t="e">
        <f>VLOOKUP(A4485,Sku_list!$A$1:$D$2667,4,0)*(F4485/1000000*12)</f>
        <v>#N/A</v>
      </c>
      <c r="V4485" s="9" t="e">
        <f>VLOOKUP(A4485,Sku_list!$A$1:$D$2667,4,0)*(H4485/1000000*12)</f>
        <v>#N/A</v>
      </c>
      <c r="W4485" s="9" t="e">
        <f>VLOOKUP(A4485,Sku_list!$A$1:$D$2667,4,0)*(J4485/1000000*12)</f>
        <v>#N/A</v>
      </c>
      <c r="X4485" s="9" t="e">
        <f>VLOOKUP(A4485,Sku_list!$A$1:$D$2667,4,0)*(L4485/1000000*12)</f>
        <v>#N/A</v>
      </c>
      <c r="Y4485" s="9" t="e">
        <f>VLOOKUP(A4485,Sku_list!$A$1:$E$2667,5,0)*((J4485+F4485)/1000000000)</f>
        <v>#N/A</v>
      </c>
      <c r="AC4485" s="22">
        <f t="shared" ca="1" si="70"/>
        <v>6.6666666666666666E-2</v>
      </c>
    </row>
    <row r="4486" spans="1:29" x14ac:dyDescent="0.35">
      <c r="A4486">
        <v>1611451</v>
      </c>
      <c r="B4486" t="s">
        <v>10</v>
      </c>
      <c r="C4486" t="s">
        <v>143</v>
      </c>
      <c r="D4486">
        <v>0</v>
      </c>
      <c r="E4486">
        <v>1520</v>
      </c>
      <c r="F4486">
        <v>0</v>
      </c>
      <c r="G4486">
        <v>1104</v>
      </c>
      <c r="H4486">
        <v>872</v>
      </c>
      <c r="I4486">
        <v>0</v>
      </c>
      <c r="J4486">
        <v>1515</v>
      </c>
      <c r="K4486">
        <v>1283</v>
      </c>
      <c r="L4486">
        <v>2100</v>
      </c>
      <c r="M4486">
        <v>-287</v>
      </c>
      <c r="N4486">
        <v>287</v>
      </c>
      <c r="P4486" s="22">
        <v>1.1366666666666667</v>
      </c>
      <c r="R4486" t="s">
        <v>86</v>
      </c>
      <c r="S4486" t="s">
        <v>85</v>
      </c>
      <c r="T4486" s="9" t="e">
        <f>VLOOKUP(A4486,Sku_list!$A$1:$D$2667,3,0)</f>
        <v>#N/A</v>
      </c>
      <c r="U4486" s="9" t="e">
        <f>VLOOKUP(A4486,Sku_list!$A$1:$D$2667,4,0)*(F4486/1000000*12)</f>
        <v>#N/A</v>
      </c>
      <c r="V4486" s="9" t="e">
        <f>VLOOKUP(A4486,Sku_list!$A$1:$D$2667,4,0)*(H4486/1000000*12)</f>
        <v>#N/A</v>
      </c>
      <c r="W4486" s="9" t="e">
        <f>VLOOKUP(A4486,Sku_list!$A$1:$D$2667,4,0)*(J4486/1000000*12)</f>
        <v>#N/A</v>
      </c>
      <c r="X4486" s="9" t="e">
        <f>VLOOKUP(A4486,Sku_list!$A$1:$D$2667,4,0)*(L4486/1000000*12)</f>
        <v>#N/A</v>
      </c>
      <c r="Y4486" s="9" t="e">
        <f>VLOOKUP(A4486,Sku_list!$A$1:$E$2667,5,0)*((J4486+F4486)/1000000000)</f>
        <v>#N/A</v>
      </c>
      <c r="AC4486" s="22">
        <f t="shared" ca="1" si="70"/>
        <v>6.6666666666666666E-2</v>
      </c>
    </row>
    <row r="4487" spans="1:29" x14ac:dyDescent="0.35">
      <c r="A4487">
        <v>1611451</v>
      </c>
      <c r="B4487" t="s">
        <v>10</v>
      </c>
      <c r="C4487" t="s">
        <v>144</v>
      </c>
      <c r="D4487">
        <v>0</v>
      </c>
      <c r="E4487">
        <v>1616</v>
      </c>
      <c r="F4487">
        <v>0</v>
      </c>
      <c r="G4487">
        <v>2232</v>
      </c>
      <c r="H4487">
        <v>1408</v>
      </c>
      <c r="I4487">
        <v>0</v>
      </c>
      <c r="J4487">
        <v>2878</v>
      </c>
      <c r="K4487">
        <v>2686</v>
      </c>
      <c r="L4487">
        <v>4000</v>
      </c>
      <c r="M4487">
        <v>-286</v>
      </c>
      <c r="N4487">
        <v>286</v>
      </c>
      <c r="P4487" s="22">
        <v>1.0714999999999999</v>
      </c>
      <c r="R4487" t="s">
        <v>87</v>
      </c>
      <c r="S4487" t="s">
        <v>72</v>
      </c>
      <c r="T4487" s="9" t="e">
        <f>VLOOKUP(A4487,Sku_list!$A$1:$D$2667,3,0)</f>
        <v>#N/A</v>
      </c>
      <c r="U4487" s="9" t="e">
        <f>VLOOKUP(A4487,Sku_list!$A$1:$D$2667,4,0)*(F4487/1000000*12)</f>
        <v>#N/A</v>
      </c>
      <c r="V4487" s="9" t="e">
        <f>VLOOKUP(A4487,Sku_list!$A$1:$D$2667,4,0)*(H4487/1000000*12)</f>
        <v>#N/A</v>
      </c>
      <c r="W4487" s="9" t="e">
        <f>VLOOKUP(A4487,Sku_list!$A$1:$D$2667,4,0)*(J4487/1000000*12)</f>
        <v>#N/A</v>
      </c>
      <c r="X4487" s="9" t="e">
        <f>VLOOKUP(A4487,Sku_list!$A$1:$D$2667,4,0)*(L4487/1000000*12)</f>
        <v>#N/A</v>
      </c>
      <c r="Y4487" s="9" t="e">
        <f>VLOOKUP(A4487,Sku_list!$A$1:$E$2667,5,0)*((J4487+F4487)/1000000000)</f>
        <v>#N/A</v>
      </c>
      <c r="AC4487" s="22">
        <f t="shared" ca="1" si="70"/>
        <v>6.6666666666666666E-2</v>
      </c>
    </row>
    <row r="4488" spans="1:29" x14ac:dyDescent="0.35">
      <c r="A4488">
        <v>1611451</v>
      </c>
      <c r="B4488" t="s">
        <v>10</v>
      </c>
      <c r="C4488" t="s">
        <v>145</v>
      </c>
      <c r="D4488">
        <v>0</v>
      </c>
      <c r="E4488">
        <v>1568</v>
      </c>
      <c r="F4488">
        <v>64</v>
      </c>
      <c r="G4488">
        <v>1560</v>
      </c>
      <c r="H4488">
        <v>776</v>
      </c>
      <c r="I4488">
        <v>0</v>
      </c>
      <c r="J4488">
        <v>1688</v>
      </c>
      <c r="K4488">
        <v>1440</v>
      </c>
      <c r="L4488">
        <v>2700</v>
      </c>
      <c r="M4488">
        <v>172</v>
      </c>
      <c r="N4488">
        <v>-172</v>
      </c>
      <c r="P4488" s="22">
        <v>0.93629629629629629</v>
      </c>
      <c r="R4488" t="s">
        <v>88</v>
      </c>
      <c r="S4488" t="s">
        <v>83</v>
      </c>
      <c r="T4488" s="9" t="e">
        <f>VLOOKUP(A4488,Sku_list!$A$1:$D$2667,3,0)</f>
        <v>#N/A</v>
      </c>
      <c r="U4488" s="9" t="e">
        <f>VLOOKUP(A4488,Sku_list!$A$1:$D$2667,4,0)*(F4488/1000000*12)</f>
        <v>#N/A</v>
      </c>
      <c r="V4488" s="9" t="e">
        <f>VLOOKUP(A4488,Sku_list!$A$1:$D$2667,4,0)*(H4488/1000000*12)</f>
        <v>#N/A</v>
      </c>
      <c r="W4488" s="9" t="e">
        <f>VLOOKUP(A4488,Sku_list!$A$1:$D$2667,4,0)*(J4488/1000000*12)</f>
        <v>#N/A</v>
      </c>
      <c r="X4488" s="9" t="e">
        <f>VLOOKUP(A4488,Sku_list!$A$1:$D$2667,4,0)*(L4488/1000000*12)</f>
        <v>#N/A</v>
      </c>
      <c r="Y4488" s="9" t="e">
        <f>VLOOKUP(A4488,Sku_list!$A$1:$E$2667,5,0)*((J4488+F4488)/1000000000)</f>
        <v>#N/A</v>
      </c>
      <c r="AC4488" s="22">
        <f t="shared" ca="1" si="70"/>
        <v>6.6666666666666666E-2</v>
      </c>
    </row>
    <row r="4489" spans="1:29" x14ac:dyDescent="0.35">
      <c r="A4489">
        <v>1611451</v>
      </c>
      <c r="B4489" t="s">
        <v>10</v>
      </c>
      <c r="C4489" t="s">
        <v>146</v>
      </c>
      <c r="D4489">
        <v>0</v>
      </c>
      <c r="E4489">
        <v>0</v>
      </c>
      <c r="F4489">
        <v>0</v>
      </c>
      <c r="G4489">
        <v>2248</v>
      </c>
      <c r="H4489">
        <v>1592</v>
      </c>
      <c r="I4489">
        <v>0</v>
      </c>
      <c r="J4489">
        <v>395</v>
      </c>
      <c r="K4489">
        <v>171</v>
      </c>
      <c r="L4489">
        <v>3730</v>
      </c>
      <c r="M4489">
        <v>1743</v>
      </c>
      <c r="N4489">
        <v>-1743</v>
      </c>
      <c r="P4489" s="22">
        <v>0.53270777479892761</v>
      </c>
      <c r="R4489" t="s">
        <v>89</v>
      </c>
      <c r="S4489" t="s">
        <v>69</v>
      </c>
      <c r="T4489" s="9" t="e">
        <f>VLOOKUP(A4489,Sku_list!$A$1:$D$2667,3,0)</f>
        <v>#N/A</v>
      </c>
      <c r="U4489" s="9" t="e">
        <f>VLOOKUP(A4489,Sku_list!$A$1:$D$2667,4,0)*(F4489/1000000*12)</f>
        <v>#N/A</v>
      </c>
      <c r="V4489" s="9" t="e">
        <f>VLOOKUP(A4489,Sku_list!$A$1:$D$2667,4,0)*(H4489/1000000*12)</f>
        <v>#N/A</v>
      </c>
      <c r="W4489" s="9" t="e">
        <f>VLOOKUP(A4489,Sku_list!$A$1:$D$2667,4,0)*(J4489/1000000*12)</f>
        <v>#N/A</v>
      </c>
      <c r="X4489" s="9" t="e">
        <f>VLOOKUP(A4489,Sku_list!$A$1:$D$2667,4,0)*(L4489/1000000*12)</f>
        <v>#N/A</v>
      </c>
      <c r="Y4489" s="9" t="e">
        <f>VLOOKUP(A4489,Sku_list!$A$1:$E$2667,5,0)*((J4489+F4489)/1000000000)</f>
        <v>#N/A</v>
      </c>
      <c r="AC4489" s="22">
        <f t="shared" ca="1" si="70"/>
        <v>6.6666666666666666E-2</v>
      </c>
    </row>
    <row r="4490" spans="1:29" x14ac:dyDescent="0.35">
      <c r="A4490">
        <v>1611451</v>
      </c>
      <c r="B4490" t="s">
        <v>10</v>
      </c>
      <c r="C4490" t="s">
        <v>147</v>
      </c>
      <c r="D4490">
        <v>0</v>
      </c>
      <c r="E4490">
        <v>800</v>
      </c>
      <c r="F4490">
        <v>0</v>
      </c>
      <c r="G4490">
        <v>2744</v>
      </c>
      <c r="H4490">
        <v>1840</v>
      </c>
      <c r="I4490">
        <v>0</v>
      </c>
      <c r="J4490">
        <v>2256</v>
      </c>
      <c r="K4490">
        <v>1584</v>
      </c>
      <c r="L4490">
        <v>5086</v>
      </c>
      <c r="M4490">
        <v>990</v>
      </c>
      <c r="N4490">
        <v>-990</v>
      </c>
      <c r="P4490" s="22">
        <v>0.80534801415650803</v>
      </c>
      <c r="R4490" t="s">
        <v>90</v>
      </c>
      <c r="S4490" t="s">
        <v>69</v>
      </c>
      <c r="T4490" s="9" t="e">
        <f>VLOOKUP(A4490,Sku_list!$A$1:$D$2667,3,0)</f>
        <v>#N/A</v>
      </c>
      <c r="U4490" s="9" t="e">
        <f>VLOOKUP(A4490,Sku_list!$A$1:$D$2667,4,0)*(F4490/1000000*12)</f>
        <v>#N/A</v>
      </c>
      <c r="V4490" s="9" t="e">
        <f>VLOOKUP(A4490,Sku_list!$A$1:$D$2667,4,0)*(H4490/1000000*12)</f>
        <v>#N/A</v>
      </c>
      <c r="W4490" s="9" t="e">
        <f>VLOOKUP(A4490,Sku_list!$A$1:$D$2667,4,0)*(J4490/1000000*12)</f>
        <v>#N/A</v>
      </c>
      <c r="X4490" s="9" t="e">
        <f>VLOOKUP(A4490,Sku_list!$A$1:$D$2667,4,0)*(L4490/1000000*12)</f>
        <v>#N/A</v>
      </c>
      <c r="Y4490" s="9" t="e">
        <f>VLOOKUP(A4490,Sku_list!$A$1:$E$2667,5,0)*((J4490+F4490)/1000000000)</f>
        <v>#N/A</v>
      </c>
      <c r="AC4490" s="22">
        <f t="shared" ca="1" si="70"/>
        <v>6.6666666666666666E-2</v>
      </c>
    </row>
    <row r="4491" spans="1:29" x14ac:dyDescent="0.35">
      <c r="A4491">
        <v>1611451</v>
      </c>
      <c r="B4491" t="s">
        <v>10</v>
      </c>
      <c r="C4491" t="s">
        <v>148</v>
      </c>
      <c r="D4491">
        <v>0</v>
      </c>
      <c r="E4491">
        <v>3152</v>
      </c>
      <c r="F4491">
        <v>0</v>
      </c>
      <c r="G4491">
        <v>2928</v>
      </c>
      <c r="H4491">
        <v>1856</v>
      </c>
      <c r="I4491">
        <v>0</v>
      </c>
      <c r="J4491">
        <v>3200</v>
      </c>
      <c r="K4491">
        <v>2616</v>
      </c>
      <c r="L4491">
        <v>5800</v>
      </c>
      <c r="M4491">
        <v>744</v>
      </c>
      <c r="N4491">
        <v>-744</v>
      </c>
      <c r="P4491" s="22">
        <v>0.87172413793103454</v>
      </c>
      <c r="R4491" t="s">
        <v>91</v>
      </c>
      <c r="S4491" t="s">
        <v>85</v>
      </c>
      <c r="T4491" s="9" t="e">
        <f>VLOOKUP(A4491,Sku_list!$A$1:$D$2667,3,0)</f>
        <v>#N/A</v>
      </c>
      <c r="U4491" s="9" t="e">
        <f>VLOOKUP(A4491,Sku_list!$A$1:$D$2667,4,0)*(F4491/1000000*12)</f>
        <v>#N/A</v>
      </c>
      <c r="V4491" s="9" t="e">
        <f>VLOOKUP(A4491,Sku_list!$A$1:$D$2667,4,0)*(H4491/1000000*12)</f>
        <v>#N/A</v>
      </c>
      <c r="W4491" s="9" t="e">
        <f>VLOOKUP(A4491,Sku_list!$A$1:$D$2667,4,0)*(J4491/1000000*12)</f>
        <v>#N/A</v>
      </c>
      <c r="X4491" s="9" t="e">
        <f>VLOOKUP(A4491,Sku_list!$A$1:$D$2667,4,0)*(L4491/1000000*12)</f>
        <v>#N/A</v>
      </c>
      <c r="Y4491" s="9" t="e">
        <f>VLOOKUP(A4491,Sku_list!$A$1:$E$2667,5,0)*((J4491+F4491)/1000000000)</f>
        <v>#N/A</v>
      </c>
      <c r="AC4491" s="22">
        <f t="shared" ca="1" si="70"/>
        <v>6.6666666666666666E-2</v>
      </c>
    </row>
    <row r="4492" spans="1:29" x14ac:dyDescent="0.35">
      <c r="A4492">
        <v>1611451</v>
      </c>
      <c r="B4492" t="s">
        <v>10</v>
      </c>
      <c r="C4492" t="s">
        <v>149</v>
      </c>
      <c r="D4492">
        <v>0</v>
      </c>
      <c r="E4492">
        <v>1520</v>
      </c>
      <c r="F4492">
        <v>0</v>
      </c>
      <c r="G4492">
        <v>960</v>
      </c>
      <c r="H4492">
        <v>656</v>
      </c>
      <c r="I4492">
        <v>0</v>
      </c>
      <c r="J4492">
        <v>2040</v>
      </c>
      <c r="K4492">
        <v>1712</v>
      </c>
      <c r="L4492">
        <v>2400</v>
      </c>
      <c r="M4492">
        <v>-296</v>
      </c>
      <c r="N4492">
        <v>296</v>
      </c>
      <c r="P4492" s="22">
        <v>1.1233333333333333</v>
      </c>
      <c r="R4492" t="s">
        <v>92</v>
      </c>
      <c r="S4492" t="s">
        <v>85</v>
      </c>
      <c r="T4492" s="9" t="e">
        <f>VLOOKUP(A4492,Sku_list!$A$1:$D$2667,3,0)</f>
        <v>#N/A</v>
      </c>
      <c r="U4492" s="9" t="e">
        <f>VLOOKUP(A4492,Sku_list!$A$1:$D$2667,4,0)*(F4492/1000000*12)</f>
        <v>#N/A</v>
      </c>
      <c r="V4492" s="9" t="e">
        <f>VLOOKUP(A4492,Sku_list!$A$1:$D$2667,4,0)*(H4492/1000000*12)</f>
        <v>#N/A</v>
      </c>
      <c r="W4492" s="9" t="e">
        <f>VLOOKUP(A4492,Sku_list!$A$1:$D$2667,4,0)*(J4492/1000000*12)</f>
        <v>#N/A</v>
      </c>
      <c r="X4492" s="9" t="e">
        <f>VLOOKUP(A4492,Sku_list!$A$1:$D$2667,4,0)*(L4492/1000000*12)</f>
        <v>#N/A</v>
      </c>
      <c r="Y4492" s="9" t="e">
        <f>VLOOKUP(A4492,Sku_list!$A$1:$E$2667,5,0)*((J4492+F4492)/1000000000)</f>
        <v>#N/A</v>
      </c>
      <c r="AC4492" s="22">
        <f t="shared" ca="1" si="70"/>
        <v>6.6666666666666666E-2</v>
      </c>
    </row>
    <row r="4493" spans="1:29" x14ac:dyDescent="0.35">
      <c r="A4493">
        <v>1611451</v>
      </c>
      <c r="B4493" t="s">
        <v>10</v>
      </c>
      <c r="C4493" t="s">
        <v>150</v>
      </c>
      <c r="D4493">
        <v>0</v>
      </c>
      <c r="E4493">
        <v>720</v>
      </c>
      <c r="F4493">
        <v>0</v>
      </c>
      <c r="G4493">
        <v>1640</v>
      </c>
      <c r="H4493">
        <v>1312</v>
      </c>
      <c r="I4493">
        <v>0</v>
      </c>
      <c r="J4493">
        <v>1464</v>
      </c>
      <c r="K4493">
        <v>1120</v>
      </c>
      <c r="L4493">
        <v>3800</v>
      </c>
      <c r="M4493">
        <v>1024</v>
      </c>
      <c r="N4493">
        <v>-1024</v>
      </c>
      <c r="P4493" s="22">
        <v>0.73052631578947369</v>
      </c>
      <c r="R4493" t="s">
        <v>93</v>
      </c>
      <c r="S4493" t="s">
        <v>85</v>
      </c>
      <c r="T4493" s="9" t="e">
        <f>VLOOKUP(A4493,Sku_list!$A$1:$D$2667,3,0)</f>
        <v>#N/A</v>
      </c>
      <c r="U4493" s="9" t="e">
        <f>VLOOKUP(A4493,Sku_list!$A$1:$D$2667,4,0)*(F4493/1000000*12)</f>
        <v>#N/A</v>
      </c>
      <c r="V4493" s="9" t="e">
        <f>VLOOKUP(A4493,Sku_list!$A$1:$D$2667,4,0)*(H4493/1000000*12)</f>
        <v>#N/A</v>
      </c>
      <c r="W4493" s="9" t="e">
        <f>VLOOKUP(A4493,Sku_list!$A$1:$D$2667,4,0)*(J4493/1000000*12)</f>
        <v>#N/A</v>
      </c>
      <c r="X4493" s="9" t="e">
        <f>VLOOKUP(A4493,Sku_list!$A$1:$D$2667,4,0)*(L4493/1000000*12)</f>
        <v>#N/A</v>
      </c>
      <c r="Y4493" s="9" t="e">
        <f>VLOOKUP(A4493,Sku_list!$A$1:$E$2667,5,0)*((J4493+F4493)/1000000000)</f>
        <v>#N/A</v>
      </c>
      <c r="AC4493" s="22">
        <f t="shared" ca="1" si="70"/>
        <v>6.6666666666666666E-2</v>
      </c>
    </row>
    <row r="4494" spans="1:29" x14ac:dyDescent="0.35">
      <c r="A4494">
        <v>1611451</v>
      </c>
      <c r="B4494" t="s">
        <v>10</v>
      </c>
      <c r="C4494" t="s">
        <v>151</v>
      </c>
      <c r="D4494">
        <v>13</v>
      </c>
      <c r="E4494">
        <v>1392</v>
      </c>
      <c r="F4494">
        <v>40</v>
      </c>
      <c r="G4494">
        <v>696</v>
      </c>
      <c r="H4494">
        <v>312</v>
      </c>
      <c r="I4494">
        <v>0</v>
      </c>
      <c r="J4494">
        <v>1128</v>
      </c>
      <c r="K4494">
        <v>1048</v>
      </c>
      <c r="L4494">
        <v>1000</v>
      </c>
      <c r="M4494">
        <v>-480</v>
      </c>
      <c r="N4494">
        <v>480</v>
      </c>
      <c r="P4494" s="22">
        <v>1.48</v>
      </c>
      <c r="R4494" t="s">
        <v>94</v>
      </c>
      <c r="S4494" t="s">
        <v>83</v>
      </c>
      <c r="T4494" s="9" t="e">
        <f>VLOOKUP(A4494,Sku_list!$A$1:$D$2667,3,0)</f>
        <v>#N/A</v>
      </c>
      <c r="U4494" s="9" t="e">
        <f>VLOOKUP(A4494,Sku_list!$A$1:$D$2667,4,0)*(F4494/1000000*12)</f>
        <v>#N/A</v>
      </c>
      <c r="V4494" s="9" t="e">
        <f>VLOOKUP(A4494,Sku_list!$A$1:$D$2667,4,0)*(H4494/1000000*12)</f>
        <v>#N/A</v>
      </c>
      <c r="W4494" s="9" t="e">
        <f>VLOOKUP(A4494,Sku_list!$A$1:$D$2667,4,0)*(J4494/1000000*12)</f>
        <v>#N/A</v>
      </c>
      <c r="X4494" s="9" t="e">
        <f>VLOOKUP(A4494,Sku_list!$A$1:$D$2667,4,0)*(L4494/1000000*12)</f>
        <v>#N/A</v>
      </c>
      <c r="Y4494" s="9" t="e">
        <f>VLOOKUP(A4494,Sku_list!$A$1:$E$2667,5,0)*((J4494+F4494)/1000000000)</f>
        <v>#N/A</v>
      </c>
      <c r="AC4494" s="22">
        <f t="shared" ca="1" si="70"/>
        <v>6.6666666666666666E-2</v>
      </c>
    </row>
    <row r="4495" spans="1:29" x14ac:dyDescent="0.35">
      <c r="A4495">
        <v>1611451</v>
      </c>
      <c r="B4495" t="s">
        <v>10</v>
      </c>
      <c r="C4495" t="s">
        <v>152</v>
      </c>
      <c r="D4495">
        <v>0</v>
      </c>
      <c r="E4495">
        <v>248</v>
      </c>
      <c r="F4495">
        <v>0</v>
      </c>
      <c r="G4495">
        <v>1288</v>
      </c>
      <c r="H4495">
        <v>728</v>
      </c>
      <c r="I4495">
        <v>0</v>
      </c>
      <c r="J4495">
        <v>744</v>
      </c>
      <c r="K4495">
        <v>560</v>
      </c>
      <c r="L4495">
        <v>2100</v>
      </c>
      <c r="M4495">
        <v>628</v>
      </c>
      <c r="N4495">
        <v>-628</v>
      </c>
      <c r="P4495" s="22">
        <v>0.70095238095238099</v>
      </c>
      <c r="R4495" t="s">
        <v>95</v>
      </c>
      <c r="S4495" t="s">
        <v>83</v>
      </c>
      <c r="T4495" s="9" t="e">
        <f>VLOOKUP(A4495,Sku_list!$A$1:$D$2667,3,0)</f>
        <v>#N/A</v>
      </c>
      <c r="U4495" s="9" t="e">
        <f>VLOOKUP(A4495,Sku_list!$A$1:$D$2667,4,0)*(F4495/1000000*12)</f>
        <v>#N/A</v>
      </c>
      <c r="V4495" s="9" t="e">
        <f>VLOOKUP(A4495,Sku_list!$A$1:$D$2667,4,0)*(H4495/1000000*12)</f>
        <v>#N/A</v>
      </c>
      <c r="W4495" s="9" t="e">
        <f>VLOOKUP(A4495,Sku_list!$A$1:$D$2667,4,0)*(J4495/1000000*12)</f>
        <v>#N/A</v>
      </c>
      <c r="X4495" s="9" t="e">
        <f>VLOOKUP(A4495,Sku_list!$A$1:$D$2667,4,0)*(L4495/1000000*12)</f>
        <v>#N/A</v>
      </c>
      <c r="Y4495" s="9" t="e">
        <f>VLOOKUP(A4495,Sku_list!$A$1:$E$2667,5,0)*((J4495+F4495)/1000000000)</f>
        <v>#N/A</v>
      </c>
      <c r="AC4495" s="22">
        <f t="shared" ca="1" si="70"/>
        <v>6.6666666666666666E-2</v>
      </c>
    </row>
    <row r="4496" spans="1:29" x14ac:dyDescent="0.35">
      <c r="A4496">
        <v>1611451</v>
      </c>
      <c r="B4496" t="s">
        <v>10</v>
      </c>
      <c r="C4496" t="s">
        <v>153</v>
      </c>
      <c r="D4496">
        <v>0</v>
      </c>
      <c r="E4496">
        <v>0</v>
      </c>
      <c r="F4496">
        <v>0</v>
      </c>
      <c r="G4496">
        <v>6400</v>
      </c>
      <c r="H4496">
        <v>2400</v>
      </c>
      <c r="I4496">
        <v>0</v>
      </c>
      <c r="J4496">
        <v>2400</v>
      </c>
      <c r="K4496">
        <v>2400</v>
      </c>
      <c r="L4496">
        <v>0</v>
      </c>
      <c r="M4496">
        <v>-4800</v>
      </c>
      <c r="N4496">
        <v>4800</v>
      </c>
      <c r="P4496" s="22" t="s">
        <v>34</v>
      </c>
      <c r="R4496" t="s">
        <v>189</v>
      </c>
      <c r="S4496" t="s">
        <v>190</v>
      </c>
      <c r="T4496" s="9" t="e">
        <f>VLOOKUP(A4496,Sku_list!$A$1:$D$2667,3,0)</f>
        <v>#N/A</v>
      </c>
      <c r="U4496" s="9" t="e">
        <f>VLOOKUP(A4496,Sku_list!$A$1:$D$2667,4,0)*(F4496/1000000*12)</f>
        <v>#N/A</v>
      </c>
      <c r="V4496" s="9" t="e">
        <f>VLOOKUP(A4496,Sku_list!$A$1:$D$2667,4,0)*(H4496/1000000*12)</f>
        <v>#N/A</v>
      </c>
      <c r="W4496" s="9" t="e">
        <f>VLOOKUP(A4496,Sku_list!$A$1:$D$2667,4,0)*(J4496/1000000*12)</f>
        <v>#N/A</v>
      </c>
      <c r="X4496" s="9" t="e">
        <f>VLOOKUP(A4496,Sku_list!$A$1:$D$2667,4,0)*(L4496/1000000*12)</f>
        <v>#N/A</v>
      </c>
      <c r="Y4496" s="9" t="e">
        <f>VLOOKUP(A4496,Sku_list!$A$1:$E$2667,5,0)*((J4496+F4496)/1000000000)</f>
        <v>#N/A</v>
      </c>
      <c r="AC4496" s="22">
        <f t="shared" ca="1" si="70"/>
        <v>6.6666666666666666E-2</v>
      </c>
    </row>
    <row r="4497" spans="1:29" x14ac:dyDescent="0.35">
      <c r="A4497">
        <v>1611451</v>
      </c>
      <c r="B4497" t="s">
        <v>10</v>
      </c>
      <c r="C4497" t="s">
        <v>154</v>
      </c>
      <c r="D4497">
        <v>0</v>
      </c>
      <c r="E4497">
        <v>824</v>
      </c>
      <c r="F4497">
        <v>0</v>
      </c>
      <c r="G4497">
        <v>672</v>
      </c>
      <c r="H4497">
        <v>504</v>
      </c>
      <c r="I4497">
        <v>0</v>
      </c>
      <c r="J4497">
        <v>1464</v>
      </c>
      <c r="K4497">
        <v>1352</v>
      </c>
      <c r="L4497">
        <v>1800</v>
      </c>
      <c r="M4497">
        <v>-168</v>
      </c>
      <c r="N4497">
        <v>168</v>
      </c>
      <c r="P4497" s="22">
        <v>1.0933333333333333</v>
      </c>
      <c r="R4497" t="s">
        <v>96</v>
      </c>
      <c r="S4497" t="s">
        <v>72</v>
      </c>
      <c r="T4497" s="9" t="e">
        <f>VLOOKUP(A4497,Sku_list!$A$1:$D$2667,3,0)</f>
        <v>#N/A</v>
      </c>
      <c r="U4497" s="9" t="e">
        <f>VLOOKUP(A4497,Sku_list!$A$1:$D$2667,4,0)*(F4497/1000000*12)</f>
        <v>#N/A</v>
      </c>
      <c r="V4497" s="9" t="e">
        <f>VLOOKUP(A4497,Sku_list!$A$1:$D$2667,4,0)*(H4497/1000000*12)</f>
        <v>#N/A</v>
      </c>
      <c r="W4497" s="9" t="e">
        <f>VLOOKUP(A4497,Sku_list!$A$1:$D$2667,4,0)*(J4497/1000000*12)</f>
        <v>#N/A</v>
      </c>
      <c r="X4497" s="9" t="e">
        <f>VLOOKUP(A4497,Sku_list!$A$1:$D$2667,4,0)*(L4497/1000000*12)</f>
        <v>#N/A</v>
      </c>
      <c r="Y4497" s="9" t="e">
        <f>VLOOKUP(A4497,Sku_list!$A$1:$E$2667,5,0)*((J4497+F4497)/1000000000)</f>
        <v>#N/A</v>
      </c>
      <c r="AC4497" s="22">
        <f t="shared" ca="1" si="70"/>
        <v>6.6666666666666666E-2</v>
      </c>
    </row>
    <row r="4498" spans="1:29" x14ac:dyDescent="0.35">
      <c r="A4498">
        <v>1611451</v>
      </c>
      <c r="B4498" t="s">
        <v>10</v>
      </c>
      <c r="C4498" t="s">
        <v>155</v>
      </c>
      <c r="D4498">
        <v>0</v>
      </c>
      <c r="E4498">
        <v>1960</v>
      </c>
      <c r="F4498">
        <v>406</v>
      </c>
      <c r="G4498">
        <v>2592</v>
      </c>
      <c r="H4498">
        <v>1752</v>
      </c>
      <c r="I4498">
        <v>0</v>
      </c>
      <c r="J4498">
        <v>1584</v>
      </c>
      <c r="K4498">
        <v>1710</v>
      </c>
      <c r="L4498">
        <v>5000</v>
      </c>
      <c r="M4498">
        <v>1258</v>
      </c>
      <c r="N4498">
        <v>-1258</v>
      </c>
      <c r="P4498" s="22">
        <v>0.74839999999999995</v>
      </c>
      <c r="R4498" t="s">
        <v>97</v>
      </c>
      <c r="S4498" t="s">
        <v>72</v>
      </c>
      <c r="T4498" s="9" t="e">
        <f>VLOOKUP(A4498,Sku_list!$A$1:$D$2667,3,0)</f>
        <v>#N/A</v>
      </c>
      <c r="U4498" s="9" t="e">
        <f>VLOOKUP(A4498,Sku_list!$A$1:$D$2667,4,0)*(F4498/1000000*12)</f>
        <v>#N/A</v>
      </c>
      <c r="V4498" s="9" t="e">
        <f>VLOOKUP(A4498,Sku_list!$A$1:$D$2667,4,0)*(H4498/1000000*12)</f>
        <v>#N/A</v>
      </c>
      <c r="W4498" s="9" t="e">
        <f>VLOOKUP(A4498,Sku_list!$A$1:$D$2667,4,0)*(J4498/1000000*12)</f>
        <v>#N/A</v>
      </c>
      <c r="X4498" s="9" t="e">
        <f>VLOOKUP(A4498,Sku_list!$A$1:$D$2667,4,0)*(L4498/1000000*12)</f>
        <v>#N/A</v>
      </c>
      <c r="Y4498" s="9" t="e">
        <f>VLOOKUP(A4498,Sku_list!$A$1:$E$2667,5,0)*((J4498+F4498)/1000000000)</f>
        <v>#N/A</v>
      </c>
      <c r="AC4498" s="22">
        <f t="shared" ca="1" si="70"/>
        <v>6.6666666666666666E-2</v>
      </c>
    </row>
    <row r="4499" spans="1:29" x14ac:dyDescent="0.35">
      <c r="A4499">
        <v>1611451</v>
      </c>
      <c r="B4499" t="s">
        <v>10</v>
      </c>
      <c r="C4499" t="s">
        <v>156</v>
      </c>
      <c r="D4499">
        <v>0</v>
      </c>
      <c r="E4499">
        <v>0</v>
      </c>
      <c r="F4499">
        <v>0</v>
      </c>
      <c r="G4499">
        <v>0</v>
      </c>
      <c r="H4499">
        <v>0</v>
      </c>
      <c r="I4499">
        <v>0</v>
      </c>
      <c r="J4499">
        <v>0</v>
      </c>
      <c r="K4499">
        <v>0</v>
      </c>
      <c r="L4499">
        <v>0</v>
      </c>
      <c r="M4499">
        <v>0</v>
      </c>
      <c r="N4499">
        <v>0</v>
      </c>
      <c r="P4499" s="22" t="s">
        <v>34</v>
      </c>
      <c r="R4499" t="s">
        <v>38</v>
      </c>
      <c r="S4499" t="s">
        <v>69</v>
      </c>
      <c r="T4499" s="9" t="e">
        <f>VLOOKUP(A4499,Sku_list!$A$1:$D$2667,3,0)</f>
        <v>#N/A</v>
      </c>
      <c r="U4499" s="9" t="e">
        <f>VLOOKUP(A4499,Sku_list!$A$1:$D$2667,4,0)*(F4499/1000000*12)</f>
        <v>#N/A</v>
      </c>
      <c r="V4499" s="9" t="e">
        <f>VLOOKUP(A4499,Sku_list!$A$1:$D$2667,4,0)*(H4499/1000000*12)</f>
        <v>#N/A</v>
      </c>
      <c r="W4499" s="9" t="e">
        <f>VLOOKUP(A4499,Sku_list!$A$1:$D$2667,4,0)*(J4499/1000000*12)</f>
        <v>#N/A</v>
      </c>
      <c r="X4499" s="9" t="e">
        <f>VLOOKUP(A4499,Sku_list!$A$1:$D$2667,4,0)*(L4499/1000000*12)</f>
        <v>#N/A</v>
      </c>
      <c r="Y4499" s="9" t="e">
        <f>VLOOKUP(A4499,Sku_list!$A$1:$E$2667,5,0)*((J4499+F4499)/1000000000)</f>
        <v>#N/A</v>
      </c>
      <c r="AC4499" s="22">
        <f t="shared" ca="1" si="70"/>
        <v>6.6666666666666666E-2</v>
      </c>
    </row>
    <row r="4500" spans="1:29" x14ac:dyDescent="0.35">
      <c r="A4500">
        <v>1611451</v>
      </c>
      <c r="B4500" t="s">
        <v>10</v>
      </c>
      <c r="C4500" t="s">
        <v>157</v>
      </c>
      <c r="D4500">
        <v>0</v>
      </c>
      <c r="E4500">
        <v>0</v>
      </c>
      <c r="F4500">
        <v>0</v>
      </c>
      <c r="G4500">
        <v>712</v>
      </c>
      <c r="H4500">
        <v>616</v>
      </c>
      <c r="I4500">
        <v>0</v>
      </c>
      <c r="J4500">
        <v>536</v>
      </c>
      <c r="K4500">
        <v>512</v>
      </c>
      <c r="L4500">
        <v>2500</v>
      </c>
      <c r="M4500">
        <v>1348</v>
      </c>
      <c r="N4500">
        <v>-1348</v>
      </c>
      <c r="P4500" s="22">
        <v>0.46079999999999999</v>
      </c>
      <c r="R4500" t="s">
        <v>98</v>
      </c>
      <c r="S4500" t="s">
        <v>72</v>
      </c>
      <c r="T4500" s="9" t="e">
        <f>VLOOKUP(A4500,Sku_list!$A$1:$D$2667,3,0)</f>
        <v>#N/A</v>
      </c>
      <c r="U4500" s="9" t="e">
        <f>VLOOKUP(A4500,Sku_list!$A$1:$D$2667,4,0)*(F4500/1000000*12)</f>
        <v>#N/A</v>
      </c>
      <c r="V4500" s="9" t="e">
        <f>VLOOKUP(A4500,Sku_list!$A$1:$D$2667,4,0)*(H4500/1000000*12)</f>
        <v>#N/A</v>
      </c>
      <c r="W4500" s="9" t="e">
        <f>VLOOKUP(A4500,Sku_list!$A$1:$D$2667,4,0)*(J4500/1000000*12)</f>
        <v>#N/A</v>
      </c>
      <c r="X4500" s="9" t="e">
        <f>VLOOKUP(A4500,Sku_list!$A$1:$D$2667,4,0)*(L4500/1000000*12)</f>
        <v>#N/A</v>
      </c>
      <c r="Y4500" s="9" t="e">
        <f>VLOOKUP(A4500,Sku_list!$A$1:$E$2667,5,0)*((J4500+F4500)/1000000000)</f>
        <v>#N/A</v>
      </c>
      <c r="AC4500" s="22">
        <f t="shared" ca="1" si="70"/>
        <v>6.6666666666666666E-2</v>
      </c>
    </row>
    <row r="4501" spans="1:29" x14ac:dyDescent="0.35">
      <c r="A4501">
        <v>1611451</v>
      </c>
      <c r="B4501" t="s">
        <v>10</v>
      </c>
      <c r="C4501" t="s">
        <v>158</v>
      </c>
      <c r="D4501">
        <v>0</v>
      </c>
      <c r="E4501">
        <v>240</v>
      </c>
      <c r="F4501">
        <v>0</v>
      </c>
      <c r="G4501">
        <v>224</v>
      </c>
      <c r="H4501">
        <v>136</v>
      </c>
      <c r="I4501">
        <v>0</v>
      </c>
      <c r="J4501">
        <v>528</v>
      </c>
      <c r="K4501">
        <v>432</v>
      </c>
      <c r="L4501">
        <v>706</v>
      </c>
      <c r="M4501">
        <v>42</v>
      </c>
      <c r="N4501">
        <v>-42</v>
      </c>
      <c r="P4501" s="22">
        <v>0.94050991501416425</v>
      </c>
      <c r="R4501" t="s">
        <v>99</v>
      </c>
      <c r="S4501" t="s">
        <v>69</v>
      </c>
      <c r="T4501" s="9" t="e">
        <f>VLOOKUP(A4501,Sku_list!$A$1:$D$2667,3,0)</f>
        <v>#N/A</v>
      </c>
      <c r="U4501" s="9" t="e">
        <f>VLOOKUP(A4501,Sku_list!$A$1:$D$2667,4,0)*(F4501/1000000*12)</f>
        <v>#N/A</v>
      </c>
      <c r="V4501" s="9" t="e">
        <f>VLOOKUP(A4501,Sku_list!$A$1:$D$2667,4,0)*(H4501/1000000*12)</f>
        <v>#N/A</v>
      </c>
      <c r="W4501" s="9" t="e">
        <f>VLOOKUP(A4501,Sku_list!$A$1:$D$2667,4,0)*(J4501/1000000*12)</f>
        <v>#N/A</v>
      </c>
      <c r="X4501" s="9" t="e">
        <f>VLOOKUP(A4501,Sku_list!$A$1:$D$2667,4,0)*(L4501/1000000*12)</f>
        <v>#N/A</v>
      </c>
      <c r="Y4501" s="9" t="e">
        <f>VLOOKUP(A4501,Sku_list!$A$1:$E$2667,5,0)*((J4501+F4501)/1000000000)</f>
        <v>#N/A</v>
      </c>
      <c r="AC4501" s="22">
        <f t="shared" ca="1" si="70"/>
        <v>6.6666666666666666E-2</v>
      </c>
    </row>
    <row r="4502" spans="1:29" x14ac:dyDescent="0.35">
      <c r="A4502">
        <v>1611451</v>
      </c>
      <c r="B4502" t="s">
        <v>10</v>
      </c>
      <c r="C4502" t="s">
        <v>159</v>
      </c>
      <c r="D4502">
        <v>0</v>
      </c>
      <c r="E4502">
        <v>1576</v>
      </c>
      <c r="F4502">
        <v>40</v>
      </c>
      <c r="G4502">
        <v>1735</v>
      </c>
      <c r="H4502">
        <v>1103</v>
      </c>
      <c r="I4502">
        <v>0</v>
      </c>
      <c r="J4502">
        <v>2816</v>
      </c>
      <c r="K4502">
        <v>2848</v>
      </c>
      <c r="L4502">
        <v>4600</v>
      </c>
      <c r="M4502">
        <v>641</v>
      </c>
      <c r="N4502">
        <v>-641</v>
      </c>
      <c r="P4502" s="22">
        <v>0.86065217391304349</v>
      </c>
      <c r="R4502" t="s">
        <v>100</v>
      </c>
      <c r="S4502" t="s">
        <v>72</v>
      </c>
      <c r="T4502" s="9" t="e">
        <f>VLOOKUP(A4502,Sku_list!$A$1:$D$2667,3,0)</f>
        <v>#N/A</v>
      </c>
      <c r="U4502" s="9" t="e">
        <f>VLOOKUP(A4502,Sku_list!$A$1:$D$2667,4,0)*(F4502/1000000*12)</f>
        <v>#N/A</v>
      </c>
      <c r="V4502" s="9" t="e">
        <f>VLOOKUP(A4502,Sku_list!$A$1:$D$2667,4,0)*(H4502/1000000*12)</f>
        <v>#N/A</v>
      </c>
      <c r="W4502" s="9" t="e">
        <f>VLOOKUP(A4502,Sku_list!$A$1:$D$2667,4,0)*(J4502/1000000*12)</f>
        <v>#N/A</v>
      </c>
      <c r="X4502" s="9" t="e">
        <f>VLOOKUP(A4502,Sku_list!$A$1:$D$2667,4,0)*(L4502/1000000*12)</f>
        <v>#N/A</v>
      </c>
      <c r="Y4502" s="9" t="e">
        <f>VLOOKUP(A4502,Sku_list!$A$1:$E$2667,5,0)*((J4502+F4502)/1000000000)</f>
        <v>#N/A</v>
      </c>
      <c r="AC4502" s="22">
        <f t="shared" ca="1" si="70"/>
        <v>6.6666666666666666E-2</v>
      </c>
    </row>
    <row r="4503" spans="1:29" x14ac:dyDescent="0.35">
      <c r="A4503">
        <v>1611451</v>
      </c>
      <c r="B4503" t="s">
        <v>10</v>
      </c>
      <c r="C4503" t="s">
        <v>160</v>
      </c>
      <c r="D4503">
        <v>0</v>
      </c>
      <c r="E4503">
        <v>4336</v>
      </c>
      <c r="F4503">
        <v>0</v>
      </c>
      <c r="G4503">
        <v>4776</v>
      </c>
      <c r="H4503">
        <v>4120</v>
      </c>
      <c r="I4503">
        <v>0</v>
      </c>
      <c r="J4503">
        <v>1104</v>
      </c>
      <c r="K4503">
        <v>608</v>
      </c>
      <c r="L4503">
        <v>9254</v>
      </c>
      <c r="M4503">
        <v>4030</v>
      </c>
      <c r="N4503">
        <v>-4030</v>
      </c>
      <c r="P4503" s="22">
        <v>0.56451264318132699</v>
      </c>
      <c r="R4503" t="s">
        <v>101</v>
      </c>
      <c r="S4503" t="s">
        <v>69</v>
      </c>
      <c r="T4503" s="9" t="e">
        <f>VLOOKUP(A4503,Sku_list!$A$1:$D$2667,3,0)</f>
        <v>#N/A</v>
      </c>
      <c r="U4503" s="9" t="e">
        <f>VLOOKUP(A4503,Sku_list!$A$1:$D$2667,4,0)*(F4503/1000000*12)</f>
        <v>#N/A</v>
      </c>
      <c r="V4503" s="9" t="e">
        <f>VLOOKUP(A4503,Sku_list!$A$1:$D$2667,4,0)*(H4503/1000000*12)</f>
        <v>#N/A</v>
      </c>
      <c r="W4503" s="9" t="e">
        <f>VLOOKUP(A4503,Sku_list!$A$1:$D$2667,4,0)*(J4503/1000000*12)</f>
        <v>#N/A</v>
      </c>
      <c r="X4503" s="9" t="e">
        <f>VLOOKUP(A4503,Sku_list!$A$1:$D$2667,4,0)*(L4503/1000000*12)</f>
        <v>#N/A</v>
      </c>
      <c r="Y4503" s="9" t="e">
        <f>VLOOKUP(A4503,Sku_list!$A$1:$E$2667,5,0)*((J4503+F4503)/1000000000)</f>
        <v>#N/A</v>
      </c>
      <c r="AC4503" s="22">
        <f t="shared" ca="1" si="70"/>
        <v>6.6666666666666666E-2</v>
      </c>
    </row>
    <row r="4504" spans="1:29" x14ac:dyDescent="0.35">
      <c r="A4504">
        <v>1611451</v>
      </c>
      <c r="B4504" t="s">
        <v>10</v>
      </c>
      <c r="C4504" t="s">
        <v>161</v>
      </c>
      <c r="D4504">
        <v>0</v>
      </c>
      <c r="E4504">
        <v>37200</v>
      </c>
      <c r="F4504">
        <v>2800</v>
      </c>
      <c r="G4504">
        <v>0</v>
      </c>
      <c r="H4504">
        <v>0</v>
      </c>
      <c r="I4504">
        <v>16488</v>
      </c>
      <c r="J4504">
        <v>48682</v>
      </c>
      <c r="K4504">
        <v>51482</v>
      </c>
      <c r="L4504">
        <v>0</v>
      </c>
      <c r="M4504">
        <v>-51482</v>
      </c>
      <c r="N4504">
        <v>51482</v>
      </c>
      <c r="P4504" s="22" t="s">
        <v>34</v>
      </c>
      <c r="R4504" t="s">
        <v>102</v>
      </c>
      <c r="S4504" t="s">
        <v>306</v>
      </c>
      <c r="T4504" s="9" t="e">
        <f>VLOOKUP(A4504,Sku_list!$A$1:$D$2667,3,0)</f>
        <v>#N/A</v>
      </c>
      <c r="U4504" s="9" t="e">
        <f>VLOOKUP(A4504,Sku_list!$A$1:$D$2667,4,0)*(F4504/1000000*12)</f>
        <v>#N/A</v>
      </c>
      <c r="V4504" s="9" t="e">
        <f>VLOOKUP(A4504,Sku_list!$A$1:$D$2667,4,0)*(H4504/1000000*12)</f>
        <v>#N/A</v>
      </c>
      <c r="W4504" s="9" t="e">
        <f>VLOOKUP(A4504,Sku_list!$A$1:$D$2667,4,0)*(J4504/1000000*12)</f>
        <v>#N/A</v>
      </c>
      <c r="X4504" s="9" t="e">
        <f>VLOOKUP(A4504,Sku_list!$A$1:$D$2667,4,0)*(L4504/1000000*12)</f>
        <v>#N/A</v>
      </c>
      <c r="Y4504" s="9" t="e">
        <f>VLOOKUP(A4504,Sku_list!$A$1:$E$2667,5,0)*((J4504+F4504)/1000000000)</f>
        <v>#N/A</v>
      </c>
      <c r="AC4504" s="22">
        <f t="shared" ca="1" si="70"/>
        <v>6.6666666666666666E-2</v>
      </c>
    </row>
    <row r="4505" spans="1:29" x14ac:dyDescent="0.35">
      <c r="A4505">
        <v>1611451</v>
      </c>
      <c r="B4505" t="s">
        <v>10</v>
      </c>
      <c r="C4505" t="s">
        <v>162</v>
      </c>
      <c r="D4505">
        <v>0</v>
      </c>
      <c r="E4505">
        <v>2615</v>
      </c>
      <c r="F4505">
        <v>0</v>
      </c>
      <c r="G4505">
        <v>2856</v>
      </c>
      <c r="H4505">
        <v>2808</v>
      </c>
      <c r="I4505">
        <v>0</v>
      </c>
      <c r="J4505">
        <v>2447</v>
      </c>
      <c r="K4505">
        <v>2223</v>
      </c>
      <c r="L4505">
        <v>5904</v>
      </c>
      <c r="M4505">
        <v>649</v>
      </c>
      <c r="N4505">
        <v>-649</v>
      </c>
      <c r="P4505" s="22">
        <v>0.89007452574525747</v>
      </c>
      <c r="R4505" t="s">
        <v>103</v>
      </c>
      <c r="S4505" t="s">
        <v>69</v>
      </c>
      <c r="T4505" s="9" t="e">
        <f>VLOOKUP(A4505,Sku_list!$A$1:$D$2667,3,0)</f>
        <v>#N/A</v>
      </c>
      <c r="U4505" s="9" t="e">
        <f>VLOOKUP(A4505,Sku_list!$A$1:$D$2667,4,0)*(F4505/1000000*12)</f>
        <v>#N/A</v>
      </c>
      <c r="V4505" s="9" t="e">
        <f>VLOOKUP(A4505,Sku_list!$A$1:$D$2667,4,0)*(H4505/1000000*12)</f>
        <v>#N/A</v>
      </c>
      <c r="W4505" s="9" t="e">
        <f>VLOOKUP(A4505,Sku_list!$A$1:$D$2667,4,0)*(J4505/1000000*12)</f>
        <v>#N/A</v>
      </c>
      <c r="X4505" s="9" t="e">
        <f>VLOOKUP(A4505,Sku_list!$A$1:$D$2667,4,0)*(L4505/1000000*12)</f>
        <v>#N/A</v>
      </c>
      <c r="Y4505" s="9" t="e">
        <f>VLOOKUP(A4505,Sku_list!$A$1:$E$2667,5,0)*((J4505+F4505)/1000000000)</f>
        <v>#N/A</v>
      </c>
      <c r="AC4505" s="22">
        <f t="shared" ca="1" si="70"/>
        <v>6.6666666666666666E-2</v>
      </c>
    </row>
    <row r="4506" spans="1:29" x14ac:dyDescent="0.35">
      <c r="A4506">
        <v>1611451</v>
      </c>
      <c r="B4506" t="s">
        <v>10</v>
      </c>
      <c r="C4506" t="s">
        <v>164</v>
      </c>
      <c r="D4506">
        <v>0</v>
      </c>
      <c r="E4506">
        <v>0</v>
      </c>
      <c r="F4506">
        <v>8</v>
      </c>
      <c r="G4506">
        <v>376</v>
      </c>
      <c r="H4506">
        <v>280</v>
      </c>
      <c r="I4506">
        <v>0</v>
      </c>
      <c r="J4506">
        <v>304</v>
      </c>
      <c r="K4506">
        <v>216</v>
      </c>
      <c r="L4506">
        <v>960</v>
      </c>
      <c r="M4506">
        <v>368</v>
      </c>
      <c r="N4506">
        <v>-368</v>
      </c>
      <c r="P4506" s="22">
        <v>0.6166666666666667</v>
      </c>
      <c r="R4506" t="s">
        <v>104</v>
      </c>
      <c r="S4506" t="s">
        <v>69</v>
      </c>
      <c r="T4506" s="9" t="e">
        <f>VLOOKUP(A4506,Sku_list!$A$1:$D$2667,3,0)</f>
        <v>#N/A</v>
      </c>
      <c r="U4506" s="9" t="e">
        <f>VLOOKUP(A4506,Sku_list!$A$1:$D$2667,4,0)*(F4506/1000000*12)</f>
        <v>#N/A</v>
      </c>
      <c r="V4506" s="9" t="e">
        <f>VLOOKUP(A4506,Sku_list!$A$1:$D$2667,4,0)*(H4506/1000000*12)</f>
        <v>#N/A</v>
      </c>
      <c r="W4506" s="9" t="e">
        <f>VLOOKUP(A4506,Sku_list!$A$1:$D$2667,4,0)*(J4506/1000000*12)</f>
        <v>#N/A</v>
      </c>
      <c r="X4506" s="9" t="e">
        <f>VLOOKUP(A4506,Sku_list!$A$1:$D$2667,4,0)*(L4506/1000000*12)</f>
        <v>#N/A</v>
      </c>
      <c r="Y4506" s="9" t="e">
        <f>VLOOKUP(A4506,Sku_list!$A$1:$E$2667,5,0)*((J4506+F4506)/1000000000)</f>
        <v>#N/A</v>
      </c>
      <c r="AC4506" s="22">
        <f t="shared" ca="1" si="70"/>
        <v>6.6666666666666666E-2</v>
      </c>
    </row>
    <row r="4507" spans="1:29" x14ac:dyDescent="0.35">
      <c r="A4507">
        <v>1611451</v>
      </c>
      <c r="B4507" t="s">
        <v>10</v>
      </c>
      <c r="C4507" t="s">
        <v>165</v>
      </c>
      <c r="D4507">
        <v>0</v>
      </c>
      <c r="E4507">
        <v>0</v>
      </c>
      <c r="F4507">
        <v>40</v>
      </c>
      <c r="G4507">
        <v>112</v>
      </c>
      <c r="H4507">
        <v>48</v>
      </c>
      <c r="I4507">
        <v>0</v>
      </c>
      <c r="J4507">
        <v>40</v>
      </c>
      <c r="K4507">
        <v>56</v>
      </c>
      <c r="L4507">
        <v>0</v>
      </c>
      <c r="M4507">
        <v>-128</v>
      </c>
      <c r="N4507">
        <v>128</v>
      </c>
      <c r="P4507" s="22" t="s">
        <v>34</v>
      </c>
      <c r="R4507" t="s">
        <v>105</v>
      </c>
      <c r="S4507" t="s">
        <v>83</v>
      </c>
      <c r="T4507" s="9" t="e">
        <f>VLOOKUP(A4507,Sku_list!$A$1:$D$2667,3,0)</f>
        <v>#N/A</v>
      </c>
      <c r="U4507" s="9" t="e">
        <f>VLOOKUP(A4507,Sku_list!$A$1:$D$2667,4,0)*(F4507/1000000*12)</f>
        <v>#N/A</v>
      </c>
      <c r="V4507" s="9" t="e">
        <f>VLOOKUP(A4507,Sku_list!$A$1:$D$2667,4,0)*(H4507/1000000*12)</f>
        <v>#N/A</v>
      </c>
      <c r="W4507" s="9" t="e">
        <f>VLOOKUP(A4507,Sku_list!$A$1:$D$2667,4,0)*(J4507/1000000*12)</f>
        <v>#N/A</v>
      </c>
      <c r="X4507" s="9" t="e">
        <f>VLOOKUP(A4507,Sku_list!$A$1:$D$2667,4,0)*(L4507/1000000*12)</f>
        <v>#N/A</v>
      </c>
      <c r="Y4507" s="9" t="e">
        <f>VLOOKUP(A4507,Sku_list!$A$1:$E$2667,5,0)*((J4507+F4507)/1000000000)</f>
        <v>#N/A</v>
      </c>
      <c r="AC4507" s="22">
        <f t="shared" ca="1" si="70"/>
        <v>6.6666666666666666E-2</v>
      </c>
    </row>
    <row r="4508" spans="1:29" x14ac:dyDescent="0.35">
      <c r="A4508">
        <v>1611451</v>
      </c>
      <c r="B4508" t="s">
        <v>10</v>
      </c>
      <c r="C4508" t="s">
        <v>163</v>
      </c>
      <c r="D4508">
        <v>0</v>
      </c>
      <c r="E4508">
        <v>1904</v>
      </c>
      <c r="F4508">
        <v>0</v>
      </c>
      <c r="G4508">
        <v>1096</v>
      </c>
      <c r="H4508">
        <v>328</v>
      </c>
      <c r="I4508">
        <v>0</v>
      </c>
      <c r="J4508">
        <v>1580</v>
      </c>
      <c r="K4508">
        <v>1292</v>
      </c>
      <c r="L4508">
        <v>1300</v>
      </c>
      <c r="M4508">
        <v>-608</v>
      </c>
      <c r="N4508">
        <v>608</v>
      </c>
      <c r="P4508" s="22">
        <v>1.4676923076923076</v>
      </c>
      <c r="R4508" t="s">
        <v>117</v>
      </c>
      <c r="S4508" t="s">
        <v>83</v>
      </c>
      <c r="T4508" s="9" t="e">
        <f>VLOOKUP(A4508,Sku_list!$A$1:$D$2667,3,0)</f>
        <v>#N/A</v>
      </c>
      <c r="U4508" s="9" t="e">
        <f>VLOOKUP(A4508,Sku_list!$A$1:$D$2667,4,0)*(F4508/1000000*12)</f>
        <v>#N/A</v>
      </c>
      <c r="V4508" s="9" t="e">
        <f>VLOOKUP(A4508,Sku_list!$A$1:$D$2667,4,0)*(H4508/1000000*12)</f>
        <v>#N/A</v>
      </c>
      <c r="W4508" s="9" t="e">
        <f>VLOOKUP(A4508,Sku_list!$A$1:$D$2667,4,0)*(J4508/1000000*12)</f>
        <v>#N/A</v>
      </c>
      <c r="X4508" s="9" t="e">
        <f>VLOOKUP(A4508,Sku_list!$A$1:$D$2667,4,0)*(L4508/1000000*12)</f>
        <v>#N/A</v>
      </c>
      <c r="Y4508" s="9" t="e">
        <f>VLOOKUP(A4508,Sku_list!$A$1:$E$2667,5,0)*((J4508+F4508)/1000000000)</f>
        <v>#N/A</v>
      </c>
      <c r="AC4508" s="22">
        <f t="shared" ca="1" si="70"/>
        <v>6.6666666666666666E-2</v>
      </c>
    </row>
    <row r="4509" spans="1:29" x14ac:dyDescent="0.35">
      <c r="A4509">
        <v>1611451</v>
      </c>
      <c r="B4509" t="s">
        <v>10</v>
      </c>
      <c r="C4509" t="s">
        <v>166</v>
      </c>
      <c r="D4509">
        <v>0</v>
      </c>
      <c r="E4509">
        <v>2192</v>
      </c>
      <c r="F4509">
        <v>0</v>
      </c>
      <c r="G4509">
        <v>2506</v>
      </c>
      <c r="H4509">
        <v>1730</v>
      </c>
      <c r="I4509">
        <v>0</v>
      </c>
      <c r="J4509">
        <v>3336</v>
      </c>
      <c r="K4509">
        <v>3016</v>
      </c>
      <c r="L4509">
        <v>5500</v>
      </c>
      <c r="M4509">
        <v>434</v>
      </c>
      <c r="N4509">
        <v>-434</v>
      </c>
      <c r="P4509" s="22">
        <v>0.92109090909090907</v>
      </c>
      <c r="R4509" t="s">
        <v>118</v>
      </c>
      <c r="S4509" t="s">
        <v>85</v>
      </c>
      <c r="T4509" s="9" t="e">
        <f>VLOOKUP(A4509,Sku_list!$A$1:$D$2667,3,0)</f>
        <v>#N/A</v>
      </c>
      <c r="U4509" s="9" t="e">
        <f>VLOOKUP(A4509,Sku_list!$A$1:$D$2667,4,0)*(F4509/1000000*12)</f>
        <v>#N/A</v>
      </c>
      <c r="V4509" s="9" t="e">
        <f>VLOOKUP(A4509,Sku_list!$A$1:$D$2667,4,0)*(H4509/1000000*12)</f>
        <v>#N/A</v>
      </c>
      <c r="W4509" s="9" t="e">
        <f>VLOOKUP(A4509,Sku_list!$A$1:$D$2667,4,0)*(J4509/1000000*12)</f>
        <v>#N/A</v>
      </c>
      <c r="X4509" s="9" t="e">
        <f>VLOOKUP(A4509,Sku_list!$A$1:$D$2667,4,0)*(L4509/1000000*12)</f>
        <v>#N/A</v>
      </c>
      <c r="Y4509" s="9" t="e">
        <f>VLOOKUP(A4509,Sku_list!$A$1:$E$2667,5,0)*((J4509+F4509)/1000000000)</f>
        <v>#N/A</v>
      </c>
      <c r="AC4509" s="22">
        <f t="shared" ca="1" si="70"/>
        <v>6.6666666666666666E-2</v>
      </c>
    </row>
    <row r="4510" spans="1:29" x14ac:dyDescent="0.35">
      <c r="A4510">
        <v>1611451</v>
      </c>
      <c r="B4510" t="s">
        <v>10</v>
      </c>
      <c r="C4510" t="s">
        <v>167</v>
      </c>
      <c r="D4510">
        <v>0</v>
      </c>
      <c r="E4510">
        <v>360</v>
      </c>
      <c r="F4510">
        <v>0</v>
      </c>
      <c r="G4510">
        <v>360</v>
      </c>
      <c r="H4510">
        <v>216</v>
      </c>
      <c r="I4510">
        <v>0</v>
      </c>
      <c r="J4510">
        <v>320</v>
      </c>
      <c r="K4510">
        <v>288</v>
      </c>
      <c r="L4510">
        <v>0</v>
      </c>
      <c r="M4510">
        <v>-536</v>
      </c>
      <c r="N4510">
        <v>536</v>
      </c>
      <c r="P4510" s="22" t="s">
        <v>34</v>
      </c>
      <c r="R4510" t="s">
        <v>119</v>
      </c>
      <c r="S4510" t="s">
        <v>72</v>
      </c>
      <c r="T4510" s="9" t="e">
        <f>VLOOKUP(A4510,Sku_list!$A$1:$D$2667,3,0)</f>
        <v>#N/A</v>
      </c>
      <c r="U4510" s="9" t="e">
        <f>VLOOKUP(A4510,Sku_list!$A$1:$D$2667,4,0)*(F4510/1000000*12)</f>
        <v>#N/A</v>
      </c>
      <c r="V4510" s="9" t="e">
        <f>VLOOKUP(A4510,Sku_list!$A$1:$D$2667,4,0)*(H4510/1000000*12)</f>
        <v>#N/A</v>
      </c>
      <c r="W4510" s="9" t="e">
        <f>VLOOKUP(A4510,Sku_list!$A$1:$D$2667,4,0)*(J4510/1000000*12)</f>
        <v>#N/A</v>
      </c>
      <c r="X4510" s="9" t="e">
        <f>VLOOKUP(A4510,Sku_list!$A$1:$D$2667,4,0)*(L4510/1000000*12)</f>
        <v>#N/A</v>
      </c>
      <c r="Y4510" s="9" t="e">
        <f>VLOOKUP(A4510,Sku_list!$A$1:$E$2667,5,0)*((J4510+F4510)/1000000000)</f>
        <v>#N/A</v>
      </c>
      <c r="AC4510" s="22">
        <f t="shared" ca="1" si="70"/>
        <v>6.6666666666666666E-2</v>
      </c>
    </row>
    <row r="4511" spans="1:29" x14ac:dyDescent="0.35">
      <c r="A4511">
        <v>1611451</v>
      </c>
      <c r="B4511" t="s">
        <v>10</v>
      </c>
      <c r="C4511" t="s">
        <v>61</v>
      </c>
      <c r="D4511">
        <v>0</v>
      </c>
      <c r="E4511">
        <v>7242</v>
      </c>
      <c r="F4511">
        <v>160</v>
      </c>
      <c r="G4511">
        <v>1414</v>
      </c>
      <c r="H4511">
        <v>952</v>
      </c>
      <c r="I4511">
        <v>0</v>
      </c>
      <c r="J4511">
        <v>916</v>
      </c>
      <c r="K4511">
        <v>804</v>
      </c>
      <c r="L4511">
        <v>3000</v>
      </c>
      <c r="M4511">
        <v>972</v>
      </c>
      <c r="N4511">
        <v>-972</v>
      </c>
      <c r="P4511" s="22">
        <v>0.67600000000000005</v>
      </c>
      <c r="R4511" t="s">
        <v>5</v>
      </c>
      <c r="S4511" t="s">
        <v>85</v>
      </c>
      <c r="T4511" s="9" t="e">
        <f>VLOOKUP(A4511,Sku_list!$A$1:$D$2667,3,0)</f>
        <v>#N/A</v>
      </c>
      <c r="U4511" s="9" t="e">
        <f>VLOOKUP(A4511,Sku_list!$A$1:$D$2667,4,0)*(F4511/1000000*12)</f>
        <v>#N/A</v>
      </c>
      <c r="V4511" s="9" t="e">
        <f>VLOOKUP(A4511,Sku_list!$A$1:$D$2667,4,0)*(H4511/1000000*12)</f>
        <v>#N/A</v>
      </c>
      <c r="W4511" s="9" t="e">
        <f>VLOOKUP(A4511,Sku_list!$A$1:$D$2667,4,0)*(J4511/1000000*12)</f>
        <v>#N/A</v>
      </c>
      <c r="X4511" s="9" t="e">
        <f>VLOOKUP(A4511,Sku_list!$A$1:$D$2667,4,0)*(L4511/1000000*12)</f>
        <v>#N/A</v>
      </c>
      <c r="Y4511" s="9" t="e">
        <f>VLOOKUP(A4511,Sku_list!$A$1:$E$2667,5,0)*((J4511+F4511)/1000000000)</f>
        <v>#N/A</v>
      </c>
      <c r="AC4511" s="22">
        <f t="shared" ca="1" si="70"/>
        <v>6.6666666666666666E-2</v>
      </c>
    </row>
    <row r="4512" spans="1:29" x14ac:dyDescent="0.35">
      <c r="A4512">
        <v>1611451</v>
      </c>
      <c r="B4512" t="s">
        <v>10</v>
      </c>
      <c r="C4512" t="s">
        <v>39</v>
      </c>
      <c r="D4512">
        <v>0</v>
      </c>
      <c r="E4512">
        <v>0</v>
      </c>
      <c r="F4512">
        <v>0</v>
      </c>
      <c r="G4512">
        <v>0</v>
      </c>
      <c r="H4512">
        <v>0</v>
      </c>
      <c r="I4512">
        <v>0</v>
      </c>
      <c r="J4512">
        <v>1520</v>
      </c>
      <c r="K4512">
        <v>1520</v>
      </c>
      <c r="L4512">
        <v>5092</v>
      </c>
      <c r="M4512">
        <v>3572</v>
      </c>
      <c r="N4512">
        <v>-3572</v>
      </c>
      <c r="P4512" s="22">
        <v>0.29850746268656714</v>
      </c>
      <c r="R4512" t="s">
        <v>43</v>
      </c>
      <c r="S4512" t="s">
        <v>190</v>
      </c>
      <c r="T4512" s="9" t="e">
        <f>VLOOKUP(A4512,Sku_list!$A$1:$D$2667,3,0)</f>
        <v>#N/A</v>
      </c>
      <c r="U4512" s="9" t="e">
        <f>VLOOKUP(A4512,Sku_list!$A$1:$D$2667,4,0)*(F4512/1000000*12)</f>
        <v>#N/A</v>
      </c>
      <c r="V4512" s="9" t="e">
        <f>VLOOKUP(A4512,Sku_list!$A$1:$D$2667,4,0)*(H4512/1000000*12)</f>
        <v>#N/A</v>
      </c>
      <c r="W4512" s="9" t="e">
        <f>VLOOKUP(A4512,Sku_list!$A$1:$D$2667,4,0)*(J4512/1000000*12)</f>
        <v>#N/A</v>
      </c>
      <c r="X4512" s="9" t="e">
        <f>VLOOKUP(A4512,Sku_list!$A$1:$D$2667,4,0)*(L4512/1000000*12)</f>
        <v>#N/A</v>
      </c>
      <c r="Y4512" s="9" t="e">
        <f>VLOOKUP(A4512,Sku_list!$A$1:$E$2667,5,0)*((J4512+F4512)/1000000000)</f>
        <v>#N/A</v>
      </c>
      <c r="AC4512" s="22">
        <f t="shared" ca="1" si="70"/>
        <v>6.6666666666666666E-2</v>
      </c>
    </row>
    <row r="4513" spans="1:29" x14ac:dyDescent="0.35">
      <c r="A4513">
        <v>1611451</v>
      </c>
      <c r="B4513" t="s">
        <v>10</v>
      </c>
      <c r="C4513" t="s">
        <v>65</v>
      </c>
      <c r="D4513">
        <v>0</v>
      </c>
      <c r="E4513">
        <v>0</v>
      </c>
      <c r="F4513">
        <v>0</v>
      </c>
      <c r="G4513">
        <v>0</v>
      </c>
      <c r="H4513">
        <v>0</v>
      </c>
      <c r="I4513">
        <v>0</v>
      </c>
      <c r="J4513">
        <v>0</v>
      </c>
      <c r="K4513">
        <v>0</v>
      </c>
      <c r="L4513">
        <v>0</v>
      </c>
      <c r="M4513">
        <v>0</v>
      </c>
      <c r="N4513">
        <v>0</v>
      </c>
      <c r="P4513" s="22" t="s">
        <v>34</v>
      </c>
      <c r="R4513" t="s">
        <v>300</v>
      </c>
      <c r="S4513" t="s">
        <v>83</v>
      </c>
      <c r="T4513" s="9" t="e">
        <f>VLOOKUP(A4513,Sku_list!$A$1:$D$2667,3,0)</f>
        <v>#N/A</v>
      </c>
      <c r="U4513" s="9" t="e">
        <f>VLOOKUP(A4513,Sku_list!$A$1:$D$2667,4,0)*(F4513/1000000*12)</f>
        <v>#N/A</v>
      </c>
      <c r="V4513" s="9" t="e">
        <f>VLOOKUP(A4513,Sku_list!$A$1:$D$2667,4,0)*(H4513/1000000*12)</f>
        <v>#N/A</v>
      </c>
      <c r="W4513" s="9" t="e">
        <f>VLOOKUP(A4513,Sku_list!$A$1:$D$2667,4,0)*(J4513/1000000*12)</f>
        <v>#N/A</v>
      </c>
      <c r="X4513" s="9" t="e">
        <f>VLOOKUP(A4513,Sku_list!$A$1:$D$2667,4,0)*(L4513/1000000*12)</f>
        <v>#N/A</v>
      </c>
      <c r="Y4513" s="9" t="e">
        <f>VLOOKUP(A4513,Sku_list!$A$1:$E$2667,5,0)*((J4513+F4513)/1000000000)</f>
        <v>#N/A</v>
      </c>
      <c r="AC4513" s="22">
        <f t="shared" ca="1" si="70"/>
        <v>6.6666666666666666E-2</v>
      </c>
    </row>
    <row r="4514" spans="1:29" x14ac:dyDescent="0.35">
      <c r="A4514">
        <v>1611451</v>
      </c>
      <c r="B4514" t="s">
        <v>10</v>
      </c>
      <c r="C4514" t="s">
        <v>66</v>
      </c>
      <c r="D4514">
        <v>0</v>
      </c>
      <c r="E4514">
        <v>16</v>
      </c>
      <c r="F4514">
        <v>0</v>
      </c>
      <c r="G4514">
        <v>320</v>
      </c>
      <c r="H4514">
        <v>232</v>
      </c>
      <c r="I4514">
        <v>0</v>
      </c>
      <c r="J4514">
        <v>240</v>
      </c>
      <c r="K4514">
        <v>240</v>
      </c>
      <c r="L4514">
        <v>0</v>
      </c>
      <c r="M4514">
        <v>-472</v>
      </c>
      <c r="N4514">
        <v>472</v>
      </c>
      <c r="P4514" s="22" t="s">
        <v>34</v>
      </c>
      <c r="R4514" t="s">
        <v>174</v>
      </c>
      <c r="S4514" t="s">
        <v>72</v>
      </c>
      <c r="T4514" s="9" t="e">
        <f>VLOOKUP(A4514,Sku_list!$A$1:$D$2667,3,0)</f>
        <v>#N/A</v>
      </c>
      <c r="U4514" s="9" t="e">
        <f>VLOOKUP(A4514,Sku_list!$A$1:$D$2667,4,0)*(F4514/1000000*12)</f>
        <v>#N/A</v>
      </c>
      <c r="V4514" s="9" t="e">
        <f>VLOOKUP(A4514,Sku_list!$A$1:$D$2667,4,0)*(H4514/1000000*12)</f>
        <v>#N/A</v>
      </c>
      <c r="W4514" s="9" t="e">
        <f>VLOOKUP(A4514,Sku_list!$A$1:$D$2667,4,0)*(J4514/1000000*12)</f>
        <v>#N/A</v>
      </c>
      <c r="X4514" s="9" t="e">
        <f>VLOOKUP(A4514,Sku_list!$A$1:$D$2667,4,0)*(L4514/1000000*12)</f>
        <v>#N/A</v>
      </c>
      <c r="Y4514" s="9" t="e">
        <f>VLOOKUP(A4514,Sku_list!$A$1:$E$2667,5,0)*((J4514+F4514)/1000000000)</f>
        <v>#N/A</v>
      </c>
      <c r="AC4514" s="22">
        <f t="shared" ca="1" si="70"/>
        <v>6.6666666666666666E-2</v>
      </c>
    </row>
    <row r="4515" spans="1:29" x14ac:dyDescent="0.35">
      <c r="A4515">
        <v>1611451</v>
      </c>
      <c r="B4515" t="s">
        <v>10</v>
      </c>
      <c r="C4515" t="s">
        <v>67</v>
      </c>
      <c r="D4515">
        <v>0</v>
      </c>
      <c r="E4515">
        <v>320</v>
      </c>
      <c r="F4515">
        <v>0</v>
      </c>
      <c r="G4515">
        <v>608</v>
      </c>
      <c r="H4515">
        <v>112</v>
      </c>
      <c r="I4515">
        <v>0</v>
      </c>
      <c r="J4515">
        <v>448</v>
      </c>
      <c r="K4515">
        <v>440</v>
      </c>
      <c r="L4515">
        <v>0</v>
      </c>
      <c r="M4515">
        <v>-560</v>
      </c>
      <c r="N4515">
        <v>560</v>
      </c>
      <c r="P4515" s="22" t="s">
        <v>34</v>
      </c>
      <c r="R4515" t="s">
        <v>176</v>
      </c>
      <c r="S4515" t="s">
        <v>72</v>
      </c>
      <c r="T4515" s="9" t="e">
        <f>VLOOKUP(A4515,Sku_list!$A$1:$D$2667,3,0)</f>
        <v>#N/A</v>
      </c>
      <c r="U4515" s="9" t="e">
        <f>VLOOKUP(A4515,Sku_list!$A$1:$D$2667,4,0)*(F4515/1000000*12)</f>
        <v>#N/A</v>
      </c>
      <c r="V4515" s="9" t="e">
        <f>VLOOKUP(A4515,Sku_list!$A$1:$D$2667,4,0)*(H4515/1000000*12)</f>
        <v>#N/A</v>
      </c>
      <c r="W4515" s="9" t="e">
        <f>VLOOKUP(A4515,Sku_list!$A$1:$D$2667,4,0)*(J4515/1000000*12)</f>
        <v>#N/A</v>
      </c>
      <c r="X4515" s="9" t="e">
        <f>VLOOKUP(A4515,Sku_list!$A$1:$D$2667,4,0)*(L4515/1000000*12)</f>
        <v>#N/A</v>
      </c>
      <c r="Y4515" s="9" t="e">
        <f>VLOOKUP(A4515,Sku_list!$A$1:$E$2667,5,0)*((J4515+F4515)/1000000000)</f>
        <v>#N/A</v>
      </c>
      <c r="AC4515" s="22">
        <f t="shared" ca="1" si="70"/>
        <v>6.6666666666666666E-2</v>
      </c>
    </row>
    <row r="4516" spans="1:29" x14ac:dyDescent="0.35">
      <c r="A4516">
        <v>1611451</v>
      </c>
      <c r="B4516" t="s">
        <v>10</v>
      </c>
      <c r="C4516" t="s">
        <v>68</v>
      </c>
      <c r="D4516">
        <v>0</v>
      </c>
      <c r="E4516">
        <v>40</v>
      </c>
      <c r="F4516">
        <v>40</v>
      </c>
      <c r="G4516">
        <v>56</v>
      </c>
      <c r="H4516">
        <v>32</v>
      </c>
      <c r="I4516">
        <v>0</v>
      </c>
      <c r="J4516">
        <v>80</v>
      </c>
      <c r="K4516">
        <v>120</v>
      </c>
      <c r="L4516">
        <v>0</v>
      </c>
      <c r="M4516">
        <v>-152</v>
      </c>
      <c r="N4516">
        <v>152</v>
      </c>
      <c r="P4516" s="22" t="s">
        <v>34</v>
      </c>
      <c r="R4516" t="s">
        <v>177</v>
      </c>
      <c r="S4516" t="s">
        <v>72</v>
      </c>
      <c r="T4516" s="9" t="e">
        <f>VLOOKUP(A4516,Sku_list!$A$1:$D$2667,3,0)</f>
        <v>#N/A</v>
      </c>
      <c r="U4516" s="9" t="e">
        <f>VLOOKUP(A4516,Sku_list!$A$1:$D$2667,4,0)*(F4516/1000000*12)</f>
        <v>#N/A</v>
      </c>
      <c r="V4516" s="9" t="e">
        <f>VLOOKUP(A4516,Sku_list!$A$1:$D$2667,4,0)*(H4516/1000000*12)</f>
        <v>#N/A</v>
      </c>
      <c r="W4516" s="9" t="e">
        <f>VLOOKUP(A4516,Sku_list!$A$1:$D$2667,4,0)*(J4516/1000000*12)</f>
        <v>#N/A</v>
      </c>
      <c r="X4516" s="9" t="e">
        <f>VLOOKUP(A4516,Sku_list!$A$1:$D$2667,4,0)*(L4516/1000000*12)</f>
        <v>#N/A</v>
      </c>
      <c r="Y4516" s="9" t="e">
        <f>VLOOKUP(A4516,Sku_list!$A$1:$E$2667,5,0)*((J4516+F4516)/1000000000)</f>
        <v>#N/A</v>
      </c>
      <c r="AC4516" s="22">
        <f t="shared" ca="1" si="70"/>
        <v>6.6666666666666666E-2</v>
      </c>
    </row>
    <row r="4517" spans="1:29" x14ac:dyDescent="0.35">
      <c r="A4517">
        <v>1611451</v>
      </c>
      <c r="B4517" t="s">
        <v>10</v>
      </c>
      <c r="C4517" t="s">
        <v>44</v>
      </c>
      <c r="D4517">
        <v>0</v>
      </c>
      <c r="E4517">
        <v>9848</v>
      </c>
      <c r="F4517">
        <v>0</v>
      </c>
      <c r="G4517">
        <v>0</v>
      </c>
      <c r="H4517">
        <v>0</v>
      </c>
      <c r="I4517">
        <v>0</v>
      </c>
      <c r="J4517">
        <v>20976</v>
      </c>
      <c r="K4517">
        <v>20976</v>
      </c>
      <c r="L4517">
        <v>0</v>
      </c>
      <c r="M4517">
        <v>-20976</v>
      </c>
      <c r="N4517">
        <v>20976</v>
      </c>
      <c r="P4517" s="22" t="s">
        <v>34</v>
      </c>
      <c r="R4517" t="s">
        <v>45</v>
      </c>
      <c r="S4517" t="s">
        <v>193</v>
      </c>
      <c r="T4517" s="9" t="e">
        <f>VLOOKUP(A4517,Sku_list!$A$1:$D$2667,3,0)</f>
        <v>#N/A</v>
      </c>
      <c r="U4517" s="9" t="e">
        <f>VLOOKUP(A4517,Sku_list!$A$1:$D$2667,4,0)*(F4517/1000000*12)</f>
        <v>#N/A</v>
      </c>
      <c r="V4517" s="9" t="e">
        <f>VLOOKUP(A4517,Sku_list!$A$1:$D$2667,4,0)*(H4517/1000000*12)</f>
        <v>#N/A</v>
      </c>
      <c r="W4517" s="9" t="e">
        <f>VLOOKUP(A4517,Sku_list!$A$1:$D$2667,4,0)*(J4517/1000000*12)</f>
        <v>#N/A</v>
      </c>
      <c r="X4517" s="9" t="e">
        <f>VLOOKUP(A4517,Sku_list!$A$1:$D$2667,4,0)*(L4517/1000000*12)</f>
        <v>#N/A</v>
      </c>
      <c r="Y4517" s="9" t="e">
        <f>VLOOKUP(A4517,Sku_list!$A$1:$E$2667,5,0)*((J4517+F4517)/1000000000)</f>
        <v>#N/A</v>
      </c>
      <c r="AC4517" s="22">
        <f t="shared" ca="1" si="70"/>
        <v>6.6666666666666666E-2</v>
      </c>
    </row>
    <row r="4518" spans="1:29" x14ac:dyDescent="0.35">
      <c r="A4518">
        <v>1611451</v>
      </c>
      <c r="B4518" t="s">
        <v>10</v>
      </c>
      <c r="C4518" t="s">
        <v>272</v>
      </c>
      <c r="D4518">
        <v>0</v>
      </c>
      <c r="E4518">
        <v>0</v>
      </c>
      <c r="F4518">
        <v>0</v>
      </c>
      <c r="G4518">
        <v>0</v>
      </c>
      <c r="H4518">
        <v>0</v>
      </c>
      <c r="I4518">
        <v>0</v>
      </c>
      <c r="J4518">
        <v>0</v>
      </c>
      <c r="K4518">
        <v>0</v>
      </c>
      <c r="L4518">
        <v>0</v>
      </c>
      <c r="M4518">
        <v>0</v>
      </c>
      <c r="N4518">
        <v>0</v>
      </c>
      <c r="P4518" s="22" t="s">
        <v>34</v>
      </c>
      <c r="R4518" t="s">
        <v>99</v>
      </c>
      <c r="S4518" t="s">
        <v>173</v>
      </c>
      <c r="T4518" s="9" t="e">
        <f>VLOOKUP(A4518,Sku_list!$A$1:$D$2667,3,0)</f>
        <v>#N/A</v>
      </c>
      <c r="U4518" s="9" t="e">
        <f>VLOOKUP(A4518,Sku_list!$A$1:$D$2667,4,0)*(F4518/1000000*12)</f>
        <v>#N/A</v>
      </c>
      <c r="V4518" s="9" t="e">
        <f>VLOOKUP(A4518,Sku_list!$A$1:$D$2667,4,0)*(H4518/1000000*12)</f>
        <v>#N/A</v>
      </c>
      <c r="W4518" s="9" t="e">
        <f>VLOOKUP(A4518,Sku_list!$A$1:$D$2667,4,0)*(J4518/1000000*12)</f>
        <v>#N/A</v>
      </c>
      <c r="X4518" s="9" t="e">
        <f>VLOOKUP(A4518,Sku_list!$A$1:$D$2667,4,0)*(L4518/1000000*12)</f>
        <v>#N/A</v>
      </c>
      <c r="Y4518" s="9" t="e">
        <f>VLOOKUP(A4518,Sku_list!$A$1:$E$2667,5,0)*((J4518+F4518)/1000000000)</f>
        <v>#N/A</v>
      </c>
      <c r="AC4518" s="22">
        <f t="shared" ca="1" si="70"/>
        <v>6.6666666666666666E-2</v>
      </c>
    </row>
    <row r="4519" spans="1:29" x14ac:dyDescent="0.35">
      <c r="A4519">
        <v>1611451</v>
      </c>
      <c r="B4519" t="s">
        <v>10</v>
      </c>
      <c r="C4519" t="s">
        <v>273</v>
      </c>
      <c r="D4519">
        <v>0</v>
      </c>
      <c r="E4519">
        <v>18008</v>
      </c>
      <c r="F4519">
        <v>7520</v>
      </c>
      <c r="G4519">
        <v>0</v>
      </c>
      <c r="H4519">
        <v>0</v>
      </c>
      <c r="I4519">
        <v>7520</v>
      </c>
      <c r="J4519">
        <v>41264</v>
      </c>
      <c r="K4519">
        <v>48784</v>
      </c>
      <c r="L4519">
        <v>0</v>
      </c>
      <c r="M4519">
        <v>-48784</v>
      </c>
      <c r="N4519">
        <v>48784</v>
      </c>
      <c r="P4519" s="22" t="s">
        <v>34</v>
      </c>
      <c r="R4519" t="s">
        <v>275</v>
      </c>
      <c r="S4519" t="s">
        <v>308</v>
      </c>
      <c r="T4519" s="9" t="e">
        <f>VLOOKUP(A4519,Sku_list!$A$1:$D$2667,3,0)</f>
        <v>#N/A</v>
      </c>
      <c r="U4519" s="9" t="e">
        <f>VLOOKUP(A4519,Sku_list!$A$1:$D$2667,4,0)*(F4519/1000000*12)</f>
        <v>#N/A</v>
      </c>
      <c r="V4519" s="9" t="e">
        <f>VLOOKUP(A4519,Sku_list!$A$1:$D$2667,4,0)*(H4519/1000000*12)</f>
        <v>#N/A</v>
      </c>
      <c r="W4519" s="9" t="e">
        <f>VLOOKUP(A4519,Sku_list!$A$1:$D$2667,4,0)*(J4519/1000000*12)</f>
        <v>#N/A</v>
      </c>
      <c r="X4519" s="9" t="e">
        <f>VLOOKUP(A4519,Sku_list!$A$1:$D$2667,4,0)*(L4519/1000000*12)</f>
        <v>#N/A</v>
      </c>
      <c r="Y4519" s="9" t="e">
        <f>VLOOKUP(A4519,Sku_list!$A$1:$E$2667,5,0)*((J4519+F4519)/1000000000)</f>
        <v>#N/A</v>
      </c>
      <c r="AC4519" s="22">
        <f t="shared" ca="1" si="70"/>
        <v>6.6666666666666666E-2</v>
      </c>
    </row>
    <row r="4520" spans="1:29" x14ac:dyDescent="0.35">
      <c r="A4520">
        <v>1611452</v>
      </c>
      <c r="B4520" t="s">
        <v>8</v>
      </c>
      <c r="C4520" t="s">
        <v>3</v>
      </c>
      <c r="D4520">
        <v>0</v>
      </c>
      <c r="E4520">
        <v>0</v>
      </c>
      <c r="F4520">
        <v>0</v>
      </c>
      <c r="G4520">
        <v>0</v>
      </c>
      <c r="H4520">
        <v>0</v>
      </c>
      <c r="I4520">
        <v>0</v>
      </c>
      <c r="J4520">
        <v>0</v>
      </c>
      <c r="K4520">
        <v>0</v>
      </c>
      <c r="L4520">
        <v>0</v>
      </c>
      <c r="M4520">
        <v>0</v>
      </c>
      <c r="N4520">
        <v>0</v>
      </c>
      <c r="P4520" s="22" t="s">
        <v>34</v>
      </c>
      <c r="R4520" t="s">
        <v>4</v>
      </c>
      <c r="S4520" t="s">
        <v>173</v>
      </c>
      <c r="T4520" s="9" t="e">
        <f>VLOOKUP(A4520,Sku_list!$A$1:$D$2667,3,0)</f>
        <v>#N/A</v>
      </c>
      <c r="U4520" s="9" t="e">
        <f>VLOOKUP(A4520,Sku_list!$A$1:$D$2667,4,0)*(F4520/1000000*12)</f>
        <v>#N/A</v>
      </c>
      <c r="V4520" s="9" t="e">
        <f>VLOOKUP(A4520,Sku_list!$A$1:$D$2667,4,0)*(H4520/1000000*12)</f>
        <v>#N/A</v>
      </c>
      <c r="W4520" s="9" t="e">
        <f>VLOOKUP(A4520,Sku_list!$A$1:$D$2667,4,0)*(J4520/1000000*12)</f>
        <v>#N/A</v>
      </c>
      <c r="X4520" s="9" t="e">
        <f>VLOOKUP(A4520,Sku_list!$A$1:$D$2667,4,0)*(L4520/1000000*12)</f>
        <v>#N/A</v>
      </c>
      <c r="Y4520" s="9" t="e">
        <f>VLOOKUP(A4520,Sku_list!$A$1:$E$2667,5,0)*((J4520+F4520)/1000000000)</f>
        <v>#N/A</v>
      </c>
      <c r="AC4520" s="22">
        <f t="shared" ca="1" si="70"/>
        <v>6.6666666666666666E-2</v>
      </c>
    </row>
    <row r="4521" spans="1:29" x14ac:dyDescent="0.35">
      <c r="A4521">
        <v>1611452</v>
      </c>
      <c r="B4521" t="s">
        <v>8</v>
      </c>
      <c r="C4521" t="s">
        <v>191</v>
      </c>
      <c r="D4521">
        <v>0</v>
      </c>
      <c r="E4521">
        <v>0</v>
      </c>
      <c r="F4521">
        <v>0</v>
      </c>
      <c r="G4521">
        <v>0</v>
      </c>
      <c r="H4521">
        <v>0</v>
      </c>
      <c r="I4521">
        <v>0</v>
      </c>
      <c r="J4521">
        <v>0</v>
      </c>
      <c r="K4521">
        <v>0</v>
      </c>
      <c r="L4521">
        <v>0</v>
      </c>
      <c r="M4521">
        <v>0</v>
      </c>
      <c r="N4521">
        <v>0</v>
      </c>
      <c r="P4521" s="22" t="s">
        <v>34</v>
      </c>
      <c r="R4521" t="s">
        <v>99</v>
      </c>
      <c r="S4521" t="s">
        <v>173</v>
      </c>
      <c r="T4521" s="9" t="e">
        <f>VLOOKUP(A4521,Sku_list!$A$1:$D$2667,3,0)</f>
        <v>#N/A</v>
      </c>
      <c r="U4521" s="9" t="e">
        <f>VLOOKUP(A4521,Sku_list!$A$1:$D$2667,4,0)*(F4521/1000000*12)</f>
        <v>#N/A</v>
      </c>
      <c r="V4521" s="9" t="e">
        <f>VLOOKUP(A4521,Sku_list!$A$1:$D$2667,4,0)*(H4521/1000000*12)</f>
        <v>#N/A</v>
      </c>
      <c r="W4521" s="9" t="e">
        <f>VLOOKUP(A4521,Sku_list!$A$1:$D$2667,4,0)*(J4521/1000000*12)</f>
        <v>#N/A</v>
      </c>
      <c r="X4521" s="9" t="e">
        <f>VLOOKUP(A4521,Sku_list!$A$1:$D$2667,4,0)*(L4521/1000000*12)</f>
        <v>#N/A</v>
      </c>
      <c r="Y4521" s="9" t="e">
        <f>VLOOKUP(A4521,Sku_list!$A$1:$E$2667,5,0)*((J4521+F4521)/1000000000)</f>
        <v>#N/A</v>
      </c>
      <c r="AC4521" s="22">
        <f t="shared" ca="1" si="70"/>
        <v>6.6666666666666666E-2</v>
      </c>
    </row>
    <row r="4522" spans="1:29" x14ac:dyDescent="0.35">
      <c r="A4522">
        <v>1611452</v>
      </c>
      <c r="B4522" t="s">
        <v>8</v>
      </c>
      <c r="C4522" t="s">
        <v>139</v>
      </c>
      <c r="D4522">
        <v>0</v>
      </c>
      <c r="E4522">
        <v>200</v>
      </c>
      <c r="F4522">
        <v>0</v>
      </c>
      <c r="G4522">
        <v>616</v>
      </c>
      <c r="H4522">
        <v>553</v>
      </c>
      <c r="I4522">
        <v>0</v>
      </c>
      <c r="J4522">
        <v>326</v>
      </c>
      <c r="K4522">
        <v>270</v>
      </c>
      <c r="L4522">
        <v>1804</v>
      </c>
      <c r="M4522">
        <v>925</v>
      </c>
      <c r="N4522">
        <v>-925</v>
      </c>
      <c r="P4522" s="22">
        <v>0.48725055432372505</v>
      </c>
      <c r="R4522" t="s">
        <v>70</v>
      </c>
      <c r="S4522" t="s">
        <v>69</v>
      </c>
      <c r="T4522" s="9" t="e">
        <f>VLOOKUP(A4522,Sku_list!$A$1:$D$2667,3,0)</f>
        <v>#N/A</v>
      </c>
      <c r="U4522" s="9" t="e">
        <f>VLOOKUP(A4522,Sku_list!$A$1:$D$2667,4,0)*(F4522/1000000*12)</f>
        <v>#N/A</v>
      </c>
      <c r="V4522" s="9" t="e">
        <f>VLOOKUP(A4522,Sku_list!$A$1:$D$2667,4,0)*(H4522/1000000*12)</f>
        <v>#N/A</v>
      </c>
      <c r="W4522" s="9" t="e">
        <f>VLOOKUP(A4522,Sku_list!$A$1:$D$2667,4,0)*(J4522/1000000*12)</f>
        <v>#N/A</v>
      </c>
      <c r="X4522" s="9" t="e">
        <f>VLOOKUP(A4522,Sku_list!$A$1:$D$2667,4,0)*(L4522/1000000*12)</f>
        <v>#N/A</v>
      </c>
      <c r="Y4522" s="9" t="e">
        <f>VLOOKUP(A4522,Sku_list!$A$1:$E$2667,5,0)*((J4522+F4522)/1000000000)</f>
        <v>#N/A</v>
      </c>
      <c r="AC4522" s="22">
        <f t="shared" ca="1" si="70"/>
        <v>6.6666666666666666E-2</v>
      </c>
    </row>
    <row r="4523" spans="1:29" x14ac:dyDescent="0.35">
      <c r="A4523">
        <v>1611452</v>
      </c>
      <c r="B4523" t="s">
        <v>8</v>
      </c>
      <c r="C4523" t="s">
        <v>140</v>
      </c>
      <c r="D4523">
        <v>0</v>
      </c>
      <c r="E4523">
        <v>0</v>
      </c>
      <c r="F4523">
        <v>0</v>
      </c>
      <c r="G4523">
        <v>576</v>
      </c>
      <c r="H4523">
        <v>544</v>
      </c>
      <c r="I4523">
        <v>0</v>
      </c>
      <c r="J4523">
        <v>456</v>
      </c>
      <c r="K4523">
        <v>416</v>
      </c>
      <c r="L4523">
        <v>1400</v>
      </c>
      <c r="M4523">
        <v>400</v>
      </c>
      <c r="N4523">
        <v>-400</v>
      </c>
      <c r="P4523" s="22">
        <v>0.7142857142857143</v>
      </c>
      <c r="R4523" t="s">
        <v>71</v>
      </c>
      <c r="S4523" t="s">
        <v>72</v>
      </c>
      <c r="T4523" s="9" t="e">
        <f>VLOOKUP(A4523,Sku_list!$A$1:$D$2667,3,0)</f>
        <v>#N/A</v>
      </c>
      <c r="U4523" s="9" t="e">
        <f>VLOOKUP(A4523,Sku_list!$A$1:$D$2667,4,0)*(F4523/1000000*12)</f>
        <v>#N/A</v>
      </c>
      <c r="V4523" s="9" t="e">
        <f>VLOOKUP(A4523,Sku_list!$A$1:$D$2667,4,0)*(H4523/1000000*12)</f>
        <v>#N/A</v>
      </c>
      <c r="W4523" s="9" t="e">
        <f>VLOOKUP(A4523,Sku_list!$A$1:$D$2667,4,0)*(J4523/1000000*12)</f>
        <v>#N/A</v>
      </c>
      <c r="X4523" s="9" t="e">
        <f>VLOOKUP(A4523,Sku_list!$A$1:$D$2667,4,0)*(L4523/1000000*12)</f>
        <v>#N/A</v>
      </c>
      <c r="Y4523" s="9" t="e">
        <f>VLOOKUP(A4523,Sku_list!$A$1:$E$2667,5,0)*((J4523+F4523)/1000000000)</f>
        <v>#N/A</v>
      </c>
      <c r="AC4523" s="22">
        <f t="shared" ca="1" si="70"/>
        <v>6.6666666666666666E-2</v>
      </c>
    </row>
    <row r="4524" spans="1:29" x14ac:dyDescent="0.35">
      <c r="A4524">
        <v>1611452</v>
      </c>
      <c r="B4524" t="s">
        <v>8</v>
      </c>
      <c r="C4524" t="s">
        <v>141</v>
      </c>
      <c r="D4524">
        <v>6692</v>
      </c>
      <c r="E4524">
        <v>6136</v>
      </c>
      <c r="F4524">
        <v>1600</v>
      </c>
      <c r="G4524">
        <v>3136</v>
      </c>
      <c r="H4524">
        <v>1728</v>
      </c>
      <c r="I4524">
        <v>0</v>
      </c>
      <c r="J4524">
        <v>8556</v>
      </c>
      <c r="K4524">
        <v>9420</v>
      </c>
      <c r="L4524">
        <v>5500</v>
      </c>
      <c r="M4524">
        <v>-6384</v>
      </c>
      <c r="N4524">
        <v>6384</v>
      </c>
      <c r="P4524" s="22">
        <v>2.1607272727272728</v>
      </c>
      <c r="R4524" t="s">
        <v>82</v>
      </c>
      <c r="S4524" t="s">
        <v>83</v>
      </c>
      <c r="T4524" s="9" t="e">
        <f>VLOOKUP(A4524,Sku_list!$A$1:$D$2667,3,0)</f>
        <v>#N/A</v>
      </c>
      <c r="U4524" s="9" t="e">
        <f>VLOOKUP(A4524,Sku_list!$A$1:$D$2667,4,0)*(F4524/1000000*12)</f>
        <v>#N/A</v>
      </c>
      <c r="V4524" s="9" t="e">
        <f>VLOOKUP(A4524,Sku_list!$A$1:$D$2667,4,0)*(H4524/1000000*12)</f>
        <v>#N/A</v>
      </c>
      <c r="W4524" s="9" t="e">
        <f>VLOOKUP(A4524,Sku_list!$A$1:$D$2667,4,0)*(J4524/1000000*12)</f>
        <v>#N/A</v>
      </c>
      <c r="X4524" s="9" t="e">
        <f>VLOOKUP(A4524,Sku_list!$A$1:$D$2667,4,0)*(L4524/1000000*12)</f>
        <v>#N/A</v>
      </c>
      <c r="Y4524" s="9" t="e">
        <f>VLOOKUP(A4524,Sku_list!$A$1:$E$2667,5,0)*((J4524+F4524)/1000000000)</f>
        <v>#N/A</v>
      </c>
      <c r="AC4524" s="22">
        <f t="shared" ca="1" si="70"/>
        <v>6.6666666666666666E-2</v>
      </c>
    </row>
    <row r="4525" spans="1:29" x14ac:dyDescent="0.35">
      <c r="A4525">
        <v>1611452</v>
      </c>
      <c r="B4525" t="s">
        <v>8</v>
      </c>
      <c r="C4525" t="s">
        <v>142</v>
      </c>
      <c r="D4525">
        <v>0</v>
      </c>
      <c r="E4525">
        <v>0</v>
      </c>
      <c r="F4525">
        <v>848</v>
      </c>
      <c r="G4525">
        <v>1080</v>
      </c>
      <c r="H4525">
        <v>880</v>
      </c>
      <c r="I4525">
        <v>0</v>
      </c>
      <c r="J4525">
        <v>768</v>
      </c>
      <c r="K4525">
        <v>1368</v>
      </c>
      <c r="L4525">
        <v>2500</v>
      </c>
      <c r="M4525">
        <v>4</v>
      </c>
      <c r="N4525">
        <v>-4</v>
      </c>
      <c r="P4525" s="22">
        <v>0.99839999999999995</v>
      </c>
      <c r="R4525" t="s">
        <v>84</v>
      </c>
      <c r="S4525" t="s">
        <v>85</v>
      </c>
      <c r="T4525" s="9" t="e">
        <f>VLOOKUP(A4525,Sku_list!$A$1:$D$2667,3,0)</f>
        <v>#N/A</v>
      </c>
      <c r="U4525" s="9" t="e">
        <f>VLOOKUP(A4525,Sku_list!$A$1:$D$2667,4,0)*(F4525/1000000*12)</f>
        <v>#N/A</v>
      </c>
      <c r="V4525" s="9" t="e">
        <f>VLOOKUP(A4525,Sku_list!$A$1:$D$2667,4,0)*(H4525/1000000*12)</f>
        <v>#N/A</v>
      </c>
      <c r="W4525" s="9" t="e">
        <f>VLOOKUP(A4525,Sku_list!$A$1:$D$2667,4,0)*(J4525/1000000*12)</f>
        <v>#N/A</v>
      </c>
      <c r="X4525" s="9" t="e">
        <f>VLOOKUP(A4525,Sku_list!$A$1:$D$2667,4,0)*(L4525/1000000*12)</f>
        <v>#N/A</v>
      </c>
      <c r="Y4525" s="9" t="e">
        <f>VLOOKUP(A4525,Sku_list!$A$1:$E$2667,5,0)*((J4525+F4525)/1000000000)</f>
        <v>#N/A</v>
      </c>
      <c r="AC4525" s="22">
        <f t="shared" ca="1" si="70"/>
        <v>6.6666666666666666E-2</v>
      </c>
    </row>
    <row r="4526" spans="1:29" x14ac:dyDescent="0.35">
      <c r="A4526">
        <v>1611452</v>
      </c>
      <c r="B4526" t="s">
        <v>8</v>
      </c>
      <c r="C4526" t="s">
        <v>143</v>
      </c>
      <c r="D4526">
        <v>0</v>
      </c>
      <c r="E4526">
        <v>1200</v>
      </c>
      <c r="F4526">
        <v>0</v>
      </c>
      <c r="G4526">
        <v>984</v>
      </c>
      <c r="H4526">
        <v>752</v>
      </c>
      <c r="I4526">
        <v>0</v>
      </c>
      <c r="J4526">
        <v>1657</v>
      </c>
      <c r="K4526">
        <v>1449</v>
      </c>
      <c r="L4526">
        <v>2460</v>
      </c>
      <c r="M4526">
        <v>51</v>
      </c>
      <c r="N4526">
        <v>-51</v>
      </c>
      <c r="P4526" s="22">
        <v>0.97926829268292681</v>
      </c>
      <c r="R4526" t="s">
        <v>86</v>
      </c>
      <c r="S4526" t="s">
        <v>85</v>
      </c>
      <c r="T4526" s="9" t="e">
        <f>VLOOKUP(A4526,Sku_list!$A$1:$D$2667,3,0)</f>
        <v>#N/A</v>
      </c>
      <c r="U4526" s="9" t="e">
        <f>VLOOKUP(A4526,Sku_list!$A$1:$D$2667,4,0)*(F4526/1000000*12)</f>
        <v>#N/A</v>
      </c>
      <c r="V4526" s="9" t="e">
        <f>VLOOKUP(A4526,Sku_list!$A$1:$D$2667,4,0)*(H4526/1000000*12)</f>
        <v>#N/A</v>
      </c>
      <c r="W4526" s="9" t="e">
        <f>VLOOKUP(A4526,Sku_list!$A$1:$D$2667,4,0)*(J4526/1000000*12)</f>
        <v>#N/A</v>
      </c>
      <c r="X4526" s="9" t="e">
        <f>VLOOKUP(A4526,Sku_list!$A$1:$D$2667,4,0)*(L4526/1000000*12)</f>
        <v>#N/A</v>
      </c>
      <c r="Y4526" s="9" t="e">
        <f>VLOOKUP(A4526,Sku_list!$A$1:$E$2667,5,0)*((J4526+F4526)/1000000000)</f>
        <v>#N/A</v>
      </c>
      <c r="AC4526" s="22">
        <f t="shared" ca="1" si="70"/>
        <v>6.6666666666666666E-2</v>
      </c>
    </row>
    <row r="4527" spans="1:29" x14ac:dyDescent="0.35">
      <c r="A4527">
        <v>1611452</v>
      </c>
      <c r="B4527" t="s">
        <v>8</v>
      </c>
      <c r="C4527" t="s">
        <v>144</v>
      </c>
      <c r="D4527">
        <v>0</v>
      </c>
      <c r="E4527">
        <v>1408</v>
      </c>
      <c r="F4527">
        <v>0</v>
      </c>
      <c r="G4527">
        <v>1320</v>
      </c>
      <c r="H4527">
        <v>816</v>
      </c>
      <c r="I4527">
        <v>0</v>
      </c>
      <c r="J4527">
        <v>1776</v>
      </c>
      <c r="K4527">
        <v>1648</v>
      </c>
      <c r="L4527">
        <v>2600</v>
      </c>
      <c r="M4527">
        <v>8</v>
      </c>
      <c r="N4527">
        <v>-8</v>
      </c>
      <c r="P4527" s="22">
        <v>0.99692307692307691</v>
      </c>
      <c r="R4527" t="s">
        <v>87</v>
      </c>
      <c r="S4527" t="s">
        <v>72</v>
      </c>
      <c r="T4527" s="9" t="e">
        <f>VLOOKUP(A4527,Sku_list!$A$1:$D$2667,3,0)</f>
        <v>#N/A</v>
      </c>
      <c r="U4527" s="9" t="e">
        <f>VLOOKUP(A4527,Sku_list!$A$1:$D$2667,4,0)*(F4527/1000000*12)</f>
        <v>#N/A</v>
      </c>
      <c r="V4527" s="9" t="e">
        <f>VLOOKUP(A4527,Sku_list!$A$1:$D$2667,4,0)*(H4527/1000000*12)</f>
        <v>#N/A</v>
      </c>
      <c r="W4527" s="9" t="e">
        <f>VLOOKUP(A4527,Sku_list!$A$1:$D$2667,4,0)*(J4527/1000000*12)</f>
        <v>#N/A</v>
      </c>
      <c r="X4527" s="9" t="e">
        <f>VLOOKUP(A4527,Sku_list!$A$1:$D$2667,4,0)*(L4527/1000000*12)</f>
        <v>#N/A</v>
      </c>
      <c r="Y4527" s="9" t="e">
        <f>VLOOKUP(A4527,Sku_list!$A$1:$E$2667,5,0)*((J4527+F4527)/1000000000)</f>
        <v>#N/A</v>
      </c>
      <c r="AC4527" s="22">
        <f t="shared" ca="1" si="70"/>
        <v>6.6666666666666666E-2</v>
      </c>
    </row>
    <row r="4528" spans="1:29" x14ac:dyDescent="0.35">
      <c r="A4528">
        <v>1611452</v>
      </c>
      <c r="B4528" t="s">
        <v>8</v>
      </c>
      <c r="C4528" t="s">
        <v>145</v>
      </c>
      <c r="D4528">
        <v>0</v>
      </c>
      <c r="E4528">
        <v>928</v>
      </c>
      <c r="F4528">
        <v>0</v>
      </c>
      <c r="G4528">
        <v>896</v>
      </c>
      <c r="H4528">
        <v>392</v>
      </c>
      <c r="I4528">
        <v>0</v>
      </c>
      <c r="J4528">
        <v>536</v>
      </c>
      <c r="K4528">
        <v>240</v>
      </c>
      <c r="L4528">
        <v>900</v>
      </c>
      <c r="M4528">
        <v>-28</v>
      </c>
      <c r="N4528">
        <v>28</v>
      </c>
      <c r="P4528" s="22">
        <v>1.0311111111111111</v>
      </c>
      <c r="R4528" t="s">
        <v>88</v>
      </c>
      <c r="S4528" t="s">
        <v>83</v>
      </c>
      <c r="T4528" s="9" t="e">
        <f>VLOOKUP(A4528,Sku_list!$A$1:$D$2667,3,0)</f>
        <v>#N/A</v>
      </c>
      <c r="U4528" s="9" t="e">
        <f>VLOOKUP(A4528,Sku_list!$A$1:$D$2667,4,0)*(F4528/1000000*12)</f>
        <v>#N/A</v>
      </c>
      <c r="V4528" s="9" t="e">
        <f>VLOOKUP(A4528,Sku_list!$A$1:$D$2667,4,0)*(H4528/1000000*12)</f>
        <v>#N/A</v>
      </c>
      <c r="W4528" s="9" t="e">
        <f>VLOOKUP(A4528,Sku_list!$A$1:$D$2667,4,0)*(J4528/1000000*12)</f>
        <v>#N/A</v>
      </c>
      <c r="X4528" s="9" t="e">
        <f>VLOOKUP(A4528,Sku_list!$A$1:$D$2667,4,0)*(L4528/1000000*12)</f>
        <v>#N/A</v>
      </c>
      <c r="Y4528" s="9" t="e">
        <f>VLOOKUP(A4528,Sku_list!$A$1:$E$2667,5,0)*((J4528+F4528)/1000000000)</f>
        <v>#N/A</v>
      </c>
      <c r="AC4528" s="22">
        <f t="shared" ca="1" si="70"/>
        <v>6.6666666666666666E-2</v>
      </c>
    </row>
    <row r="4529" spans="1:29" x14ac:dyDescent="0.35">
      <c r="A4529">
        <v>1611452</v>
      </c>
      <c r="B4529" t="s">
        <v>8</v>
      </c>
      <c r="C4529" t="s">
        <v>146</v>
      </c>
      <c r="D4529">
        <v>0</v>
      </c>
      <c r="E4529">
        <v>320</v>
      </c>
      <c r="F4529">
        <v>0</v>
      </c>
      <c r="G4529">
        <v>1984</v>
      </c>
      <c r="H4529">
        <v>1344</v>
      </c>
      <c r="I4529">
        <v>0</v>
      </c>
      <c r="J4529">
        <v>1120</v>
      </c>
      <c r="K4529">
        <v>816</v>
      </c>
      <c r="L4529">
        <v>3310</v>
      </c>
      <c r="M4529">
        <v>846</v>
      </c>
      <c r="N4529">
        <v>-846</v>
      </c>
      <c r="P4529" s="22">
        <v>0.74441087613293055</v>
      </c>
      <c r="R4529" t="s">
        <v>89</v>
      </c>
      <c r="S4529" t="s">
        <v>69</v>
      </c>
      <c r="T4529" s="9" t="e">
        <f>VLOOKUP(A4529,Sku_list!$A$1:$D$2667,3,0)</f>
        <v>#N/A</v>
      </c>
      <c r="U4529" s="9" t="e">
        <f>VLOOKUP(A4529,Sku_list!$A$1:$D$2667,4,0)*(F4529/1000000*12)</f>
        <v>#N/A</v>
      </c>
      <c r="V4529" s="9" t="e">
        <f>VLOOKUP(A4529,Sku_list!$A$1:$D$2667,4,0)*(H4529/1000000*12)</f>
        <v>#N/A</v>
      </c>
      <c r="W4529" s="9" t="e">
        <f>VLOOKUP(A4529,Sku_list!$A$1:$D$2667,4,0)*(J4529/1000000*12)</f>
        <v>#N/A</v>
      </c>
      <c r="X4529" s="9" t="e">
        <f>VLOOKUP(A4529,Sku_list!$A$1:$D$2667,4,0)*(L4529/1000000*12)</f>
        <v>#N/A</v>
      </c>
      <c r="Y4529" s="9" t="e">
        <f>VLOOKUP(A4529,Sku_list!$A$1:$E$2667,5,0)*((J4529+F4529)/1000000000)</f>
        <v>#N/A</v>
      </c>
      <c r="AC4529" s="22">
        <f t="shared" ca="1" si="70"/>
        <v>6.6666666666666666E-2</v>
      </c>
    </row>
    <row r="4530" spans="1:29" x14ac:dyDescent="0.35">
      <c r="A4530">
        <v>1611452</v>
      </c>
      <c r="B4530" t="s">
        <v>8</v>
      </c>
      <c r="C4530" t="s">
        <v>147</v>
      </c>
      <c r="D4530">
        <v>0</v>
      </c>
      <c r="E4530">
        <v>800</v>
      </c>
      <c r="F4530">
        <v>0</v>
      </c>
      <c r="G4530">
        <v>976</v>
      </c>
      <c r="H4530">
        <v>608</v>
      </c>
      <c r="I4530">
        <v>0</v>
      </c>
      <c r="J4530">
        <v>1360</v>
      </c>
      <c r="K4530">
        <v>1112</v>
      </c>
      <c r="L4530">
        <v>1996</v>
      </c>
      <c r="M4530">
        <v>28</v>
      </c>
      <c r="N4530">
        <v>-28</v>
      </c>
      <c r="P4530" s="22">
        <v>0.98597194388777554</v>
      </c>
      <c r="R4530" t="s">
        <v>90</v>
      </c>
      <c r="S4530" t="s">
        <v>69</v>
      </c>
      <c r="T4530" s="9" t="e">
        <f>VLOOKUP(A4530,Sku_list!$A$1:$D$2667,3,0)</f>
        <v>#N/A</v>
      </c>
      <c r="U4530" s="9" t="e">
        <f>VLOOKUP(A4530,Sku_list!$A$1:$D$2667,4,0)*(F4530/1000000*12)</f>
        <v>#N/A</v>
      </c>
      <c r="V4530" s="9" t="e">
        <f>VLOOKUP(A4530,Sku_list!$A$1:$D$2667,4,0)*(H4530/1000000*12)</f>
        <v>#N/A</v>
      </c>
      <c r="W4530" s="9" t="e">
        <f>VLOOKUP(A4530,Sku_list!$A$1:$D$2667,4,0)*(J4530/1000000*12)</f>
        <v>#N/A</v>
      </c>
      <c r="X4530" s="9" t="e">
        <f>VLOOKUP(A4530,Sku_list!$A$1:$D$2667,4,0)*(L4530/1000000*12)</f>
        <v>#N/A</v>
      </c>
      <c r="Y4530" s="9" t="e">
        <f>VLOOKUP(A4530,Sku_list!$A$1:$E$2667,5,0)*((J4530+F4530)/1000000000)</f>
        <v>#N/A</v>
      </c>
      <c r="AC4530" s="22">
        <f t="shared" ca="1" si="70"/>
        <v>6.6666666666666666E-2</v>
      </c>
    </row>
    <row r="4531" spans="1:29" x14ac:dyDescent="0.35">
      <c r="A4531">
        <v>1611452</v>
      </c>
      <c r="B4531" t="s">
        <v>8</v>
      </c>
      <c r="C4531" t="s">
        <v>148</v>
      </c>
      <c r="D4531">
        <v>0</v>
      </c>
      <c r="E4531">
        <v>1816</v>
      </c>
      <c r="F4531">
        <v>0</v>
      </c>
      <c r="G4531">
        <v>2136</v>
      </c>
      <c r="H4531">
        <v>1320</v>
      </c>
      <c r="I4531">
        <v>0</v>
      </c>
      <c r="J4531">
        <v>2472</v>
      </c>
      <c r="K4531">
        <v>2008</v>
      </c>
      <c r="L4531">
        <v>4700</v>
      </c>
      <c r="M4531">
        <v>908</v>
      </c>
      <c r="N4531">
        <v>-908</v>
      </c>
      <c r="P4531" s="22">
        <v>0.80680851063829784</v>
      </c>
      <c r="R4531" t="s">
        <v>91</v>
      </c>
      <c r="S4531" t="s">
        <v>85</v>
      </c>
      <c r="T4531" s="9" t="e">
        <f>VLOOKUP(A4531,Sku_list!$A$1:$D$2667,3,0)</f>
        <v>#N/A</v>
      </c>
      <c r="U4531" s="9" t="e">
        <f>VLOOKUP(A4531,Sku_list!$A$1:$D$2667,4,0)*(F4531/1000000*12)</f>
        <v>#N/A</v>
      </c>
      <c r="V4531" s="9" t="e">
        <f>VLOOKUP(A4531,Sku_list!$A$1:$D$2667,4,0)*(H4531/1000000*12)</f>
        <v>#N/A</v>
      </c>
      <c r="W4531" s="9" t="e">
        <f>VLOOKUP(A4531,Sku_list!$A$1:$D$2667,4,0)*(J4531/1000000*12)</f>
        <v>#N/A</v>
      </c>
      <c r="X4531" s="9" t="e">
        <f>VLOOKUP(A4531,Sku_list!$A$1:$D$2667,4,0)*(L4531/1000000*12)</f>
        <v>#N/A</v>
      </c>
      <c r="Y4531" s="9" t="e">
        <f>VLOOKUP(A4531,Sku_list!$A$1:$E$2667,5,0)*((J4531+F4531)/1000000000)</f>
        <v>#N/A</v>
      </c>
      <c r="AC4531" s="22">
        <f t="shared" ca="1" si="70"/>
        <v>6.6666666666666666E-2</v>
      </c>
    </row>
    <row r="4532" spans="1:29" x14ac:dyDescent="0.35">
      <c r="A4532">
        <v>1611452</v>
      </c>
      <c r="B4532" t="s">
        <v>8</v>
      </c>
      <c r="C4532" t="s">
        <v>149</v>
      </c>
      <c r="D4532">
        <v>0</v>
      </c>
      <c r="E4532">
        <v>720</v>
      </c>
      <c r="F4532">
        <v>0</v>
      </c>
      <c r="G4532">
        <v>560</v>
      </c>
      <c r="H4532">
        <v>368</v>
      </c>
      <c r="I4532">
        <v>0</v>
      </c>
      <c r="J4532">
        <v>1120</v>
      </c>
      <c r="K4532">
        <v>944</v>
      </c>
      <c r="L4532">
        <v>1400</v>
      </c>
      <c r="M4532">
        <v>-88</v>
      </c>
      <c r="N4532">
        <v>88</v>
      </c>
      <c r="P4532" s="22">
        <v>1.0628571428571429</v>
      </c>
      <c r="R4532" t="s">
        <v>92</v>
      </c>
      <c r="S4532" t="s">
        <v>85</v>
      </c>
      <c r="T4532" s="9" t="e">
        <f>VLOOKUP(A4532,Sku_list!$A$1:$D$2667,3,0)</f>
        <v>#N/A</v>
      </c>
      <c r="U4532" s="9" t="e">
        <f>VLOOKUP(A4532,Sku_list!$A$1:$D$2667,4,0)*(F4532/1000000*12)</f>
        <v>#N/A</v>
      </c>
      <c r="V4532" s="9" t="e">
        <f>VLOOKUP(A4532,Sku_list!$A$1:$D$2667,4,0)*(H4532/1000000*12)</f>
        <v>#N/A</v>
      </c>
      <c r="W4532" s="9" t="e">
        <f>VLOOKUP(A4532,Sku_list!$A$1:$D$2667,4,0)*(J4532/1000000*12)</f>
        <v>#N/A</v>
      </c>
      <c r="X4532" s="9" t="e">
        <f>VLOOKUP(A4532,Sku_list!$A$1:$D$2667,4,0)*(L4532/1000000*12)</f>
        <v>#N/A</v>
      </c>
      <c r="Y4532" s="9" t="e">
        <f>VLOOKUP(A4532,Sku_list!$A$1:$E$2667,5,0)*((J4532+F4532)/1000000000)</f>
        <v>#N/A</v>
      </c>
      <c r="AC4532" s="22">
        <f t="shared" ca="1" si="70"/>
        <v>6.6666666666666666E-2</v>
      </c>
    </row>
    <row r="4533" spans="1:29" x14ac:dyDescent="0.35">
      <c r="A4533">
        <v>1611452</v>
      </c>
      <c r="B4533" t="s">
        <v>8</v>
      </c>
      <c r="C4533" t="s">
        <v>150</v>
      </c>
      <c r="D4533">
        <v>0</v>
      </c>
      <c r="E4533">
        <v>1440</v>
      </c>
      <c r="F4533">
        <v>0</v>
      </c>
      <c r="G4533">
        <v>1048</v>
      </c>
      <c r="H4533">
        <v>888</v>
      </c>
      <c r="I4533">
        <v>0</v>
      </c>
      <c r="J4533">
        <v>1760</v>
      </c>
      <c r="K4533">
        <v>1544</v>
      </c>
      <c r="L4533">
        <v>2900</v>
      </c>
      <c r="M4533">
        <v>252</v>
      </c>
      <c r="N4533">
        <v>-252</v>
      </c>
      <c r="P4533" s="22">
        <v>0.9131034482758621</v>
      </c>
      <c r="R4533" t="s">
        <v>93</v>
      </c>
      <c r="S4533" t="s">
        <v>85</v>
      </c>
      <c r="T4533" s="9" t="e">
        <f>VLOOKUP(A4533,Sku_list!$A$1:$D$2667,3,0)</f>
        <v>#N/A</v>
      </c>
      <c r="U4533" s="9" t="e">
        <f>VLOOKUP(A4533,Sku_list!$A$1:$D$2667,4,0)*(F4533/1000000*12)</f>
        <v>#N/A</v>
      </c>
      <c r="V4533" s="9" t="e">
        <f>VLOOKUP(A4533,Sku_list!$A$1:$D$2667,4,0)*(H4533/1000000*12)</f>
        <v>#N/A</v>
      </c>
      <c r="W4533" s="9" t="e">
        <f>VLOOKUP(A4533,Sku_list!$A$1:$D$2667,4,0)*(J4533/1000000*12)</f>
        <v>#N/A</v>
      </c>
      <c r="X4533" s="9" t="e">
        <f>VLOOKUP(A4533,Sku_list!$A$1:$D$2667,4,0)*(L4533/1000000*12)</f>
        <v>#N/A</v>
      </c>
      <c r="Y4533" s="9" t="e">
        <f>VLOOKUP(A4533,Sku_list!$A$1:$E$2667,5,0)*((J4533+F4533)/1000000000)</f>
        <v>#N/A</v>
      </c>
      <c r="AC4533" s="22">
        <f t="shared" ca="1" si="70"/>
        <v>6.6666666666666666E-2</v>
      </c>
    </row>
    <row r="4534" spans="1:29" x14ac:dyDescent="0.35">
      <c r="A4534">
        <v>1611452</v>
      </c>
      <c r="B4534" t="s">
        <v>8</v>
      </c>
      <c r="C4534" t="s">
        <v>151</v>
      </c>
      <c r="D4534">
        <v>0</v>
      </c>
      <c r="E4534">
        <v>1160</v>
      </c>
      <c r="F4534">
        <v>152</v>
      </c>
      <c r="G4534">
        <v>800</v>
      </c>
      <c r="H4534">
        <v>324</v>
      </c>
      <c r="I4534">
        <v>0</v>
      </c>
      <c r="J4534">
        <v>720</v>
      </c>
      <c r="K4534">
        <v>720</v>
      </c>
      <c r="L4534">
        <v>1000</v>
      </c>
      <c r="M4534">
        <v>-196</v>
      </c>
      <c r="N4534">
        <v>196</v>
      </c>
      <c r="P4534" s="22">
        <v>1.196</v>
      </c>
      <c r="R4534" t="s">
        <v>94</v>
      </c>
      <c r="S4534" t="s">
        <v>83</v>
      </c>
      <c r="T4534" s="9" t="e">
        <f>VLOOKUP(A4534,Sku_list!$A$1:$D$2667,3,0)</f>
        <v>#N/A</v>
      </c>
      <c r="U4534" s="9" t="e">
        <f>VLOOKUP(A4534,Sku_list!$A$1:$D$2667,4,0)*(F4534/1000000*12)</f>
        <v>#N/A</v>
      </c>
      <c r="V4534" s="9" t="e">
        <f>VLOOKUP(A4534,Sku_list!$A$1:$D$2667,4,0)*(H4534/1000000*12)</f>
        <v>#N/A</v>
      </c>
      <c r="W4534" s="9" t="e">
        <f>VLOOKUP(A4534,Sku_list!$A$1:$D$2667,4,0)*(J4534/1000000*12)</f>
        <v>#N/A</v>
      </c>
      <c r="X4534" s="9" t="e">
        <f>VLOOKUP(A4534,Sku_list!$A$1:$D$2667,4,0)*(L4534/1000000*12)</f>
        <v>#N/A</v>
      </c>
      <c r="Y4534" s="9" t="e">
        <f>VLOOKUP(A4534,Sku_list!$A$1:$E$2667,5,0)*((J4534+F4534)/1000000000)</f>
        <v>#N/A</v>
      </c>
      <c r="AC4534" s="22">
        <f t="shared" ca="1" si="70"/>
        <v>6.6666666666666666E-2</v>
      </c>
    </row>
    <row r="4535" spans="1:29" x14ac:dyDescent="0.35">
      <c r="A4535">
        <v>1611452</v>
      </c>
      <c r="B4535" t="s">
        <v>8</v>
      </c>
      <c r="C4535" t="s">
        <v>152</v>
      </c>
      <c r="D4535">
        <v>0</v>
      </c>
      <c r="E4535">
        <v>0</v>
      </c>
      <c r="F4535">
        <v>0</v>
      </c>
      <c r="G4535">
        <v>456</v>
      </c>
      <c r="H4535">
        <v>184</v>
      </c>
      <c r="I4535">
        <v>0</v>
      </c>
      <c r="J4535">
        <v>632</v>
      </c>
      <c r="K4535">
        <v>584</v>
      </c>
      <c r="L4535">
        <v>1000</v>
      </c>
      <c r="M4535">
        <v>184</v>
      </c>
      <c r="N4535">
        <v>-184</v>
      </c>
      <c r="P4535" s="22">
        <v>0.81599999999999995</v>
      </c>
      <c r="R4535" t="s">
        <v>95</v>
      </c>
      <c r="S4535" t="s">
        <v>83</v>
      </c>
      <c r="T4535" s="9" t="e">
        <f>VLOOKUP(A4535,Sku_list!$A$1:$D$2667,3,0)</f>
        <v>#N/A</v>
      </c>
      <c r="U4535" s="9" t="e">
        <f>VLOOKUP(A4535,Sku_list!$A$1:$D$2667,4,0)*(F4535/1000000*12)</f>
        <v>#N/A</v>
      </c>
      <c r="V4535" s="9" t="e">
        <f>VLOOKUP(A4535,Sku_list!$A$1:$D$2667,4,0)*(H4535/1000000*12)</f>
        <v>#N/A</v>
      </c>
      <c r="W4535" s="9" t="e">
        <f>VLOOKUP(A4535,Sku_list!$A$1:$D$2667,4,0)*(J4535/1000000*12)</f>
        <v>#N/A</v>
      </c>
      <c r="X4535" s="9" t="e">
        <f>VLOOKUP(A4535,Sku_list!$A$1:$D$2667,4,0)*(L4535/1000000*12)</f>
        <v>#N/A</v>
      </c>
      <c r="Y4535" s="9" t="e">
        <f>VLOOKUP(A4535,Sku_list!$A$1:$E$2667,5,0)*((J4535+F4535)/1000000000)</f>
        <v>#N/A</v>
      </c>
      <c r="AC4535" s="22">
        <f t="shared" ca="1" si="70"/>
        <v>6.6666666666666666E-2</v>
      </c>
    </row>
    <row r="4536" spans="1:29" x14ac:dyDescent="0.35">
      <c r="A4536">
        <v>1611452</v>
      </c>
      <c r="B4536" t="s">
        <v>8</v>
      </c>
      <c r="C4536" t="s">
        <v>153</v>
      </c>
      <c r="D4536">
        <v>0</v>
      </c>
      <c r="E4536">
        <v>0</v>
      </c>
      <c r="F4536">
        <v>0</v>
      </c>
      <c r="G4536">
        <v>0</v>
      </c>
      <c r="H4536">
        <v>0</v>
      </c>
      <c r="I4536">
        <v>0</v>
      </c>
      <c r="J4536">
        <v>0</v>
      </c>
      <c r="K4536">
        <v>0</v>
      </c>
      <c r="L4536">
        <v>0</v>
      </c>
      <c r="M4536">
        <v>0</v>
      </c>
      <c r="N4536">
        <v>0</v>
      </c>
      <c r="P4536" s="22" t="s">
        <v>34</v>
      </c>
      <c r="R4536" t="s">
        <v>189</v>
      </c>
      <c r="S4536" t="s">
        <v>190</v>
      </c>
      <c r="T4536" s="9" t="e">
        <f>VLOOKUP(A4536,Sku_list!$A$1:$D$2667,3,0)</f>
        <v>#N/A</v>
      </c>
      <c r="U4536" s="9" t="e">
        <f>VLOOKUP(A4536,Sku_list!$A$1:$D$2667,4,0)*(F4536/1000000*12)</f>
        <v>#N/A</v>
      </c>
      <c r="V4536" s="9" t="e">
        <f>VLOOKUP(A4536,Sku_list!$A$1:$D$2667,4,0)*(H4536/1000000*12)</f>
        <v>#N/A</v>
      </c>
      <c r="W4536" s="9" t="e">
        <f>VLOOKUP(A4536,Sku_list!$A$1:$D$2667,4,0)*(J4536/1000000*12)</f>
        <v>#N/A</v>
      </c>
      <c r="X4536" s="9" t="e">
        <f>VLOOKUP(A4536,Sku_list!$A$1:$D$2667,4,0)*(L4536/1000000*12)</f>
        <v>#N/A</v>
      </c>
      <c r="Y4536" s="9" t="e">
        <f>VLOOKUP(A4536,Sku_list!$A$1:$E$2667,5,0)*((J4536+F4536)/1000000000)</f>
        <v>#N/A</v>
      </c>
      <c r="AC4536" s="22">
        <f t="shared" ca="1" si="70"/>
        <v>6.6666666666666666E-2</v>
      </c>
    </row>
    <row r="4537" spans="1:29" x14ac:dyDescent="0.35">
      <c r="A4537">
        <v>1611452</v>
      </c>
      <c r="B4537" t="s">
        <v>8</v>
      </c>
      <c r="C4537" t="s">
        <v>154</v>
      </c>
      <c r="D4537">
        <v>0</v>
      </c>
      <c r="E4537">
        <v>800</v>
      </c>
      <c r="F4537">
        <v>0</v>
      </c>
      <c r="G4537">
        <v>528</v>
      </c>
      <c r="H4537">
        <v>400</v>
      </c>
      <c r="I4537">
        <v>0</v>
      </c>
      <c r="J4537">
        <v>1248</v>
      </c>
      <c r="K4537">
        <v>1184</v>
      </c>
      <c r="L4537">
        <v>1500</v>
      </c>
      <c r="M4537">
        <v>-148</v>
      </c>
      <c r="N4537">
        <v>148</v>
      </c>
      <c r="P4537" s="22">
        <v>1.0986666666666667</v>
      </c>
      <c r="R4537" t="s">
        <v>96</v>
      </c>
      <c r="S4537" t="s">
        <v>72</v>
      </c>
      <c r="T4537" s="9" t="e">
        <f>VLOOKUP(A4537,Sku_list!$A$1:$D$2667,3,0)</f>
        <v>#N/A</v>
      </c>
      <c r="U4537" s="9" t="e">
        <f>VLOOKUP(A4537,Sku_list!$A$1:$D$2667,4,0)*(F4537/1000000*12)</f>
        <v>#N/A</v>
      </c>
      <c r="V4537" s="9" t="e">
        <f>VLOOKUP(A4537,Sku_list!$A$1:$D$2667,4,0)*(H4537/1000000*12)</f>
        <v>#N/A</v>
      </c>
      <c r="W4537" s="9" t="e">
        <f>VLOOKUP(A4537,Sku_list!$A$1:$D$2667,4,0)*(J4537/1000000*12)</f>
        <v>#N/A</v>
      </c>
      <c r="X4537" s="9" t="e">
        <f>VLOOKUP(A4537,Sku_list!$A$1:$D$2667,4,0)*(L4537/1000000*12)</f>
        <v>#N/A</v>
      </c>
      <c r="Y4537" s="9" t="e">
        <f>VLOOKUP(A4537,Sku_list!$A$1:$E$2667,5,0)*((J4537+F4537)/1000000000)</f>
        <v>#N/A</v>
      </c>
      <c r="AC4537" s="22">
        <f t="shared" ca="1" si="70"/>
        <v>6.6666666666666666E-2</v>
      </c>
    </row>
    <row r="4538" spans="1:29" x14ac:dyDescent="0.35">
      <c r="A4538">
        <v>1611452</v>
      </c>
      <c r="B4538" t="s">
        <v>8</v>
      </c>
      <c r="C4538" t="s">
        <v>155</v>
      </c>
      <c r="D4538">
        <v>0</v>
      </c>
      <c r="E4538">
        <v>1360</v>
      </c>
      <c r="F4538">
        <v>0</v>
      </c>
      <c r="G4538">
        <v>1064</v>
      </c>
      <c r="H4538">
        <v>744</v>
      </c>
      <c r="I4538">
        <v>0</v>
      </c>
      <c r="J4538">
        <v>1192</v>
      </c>
      <c r="K4538">
        <v>1136</v>
      </c>
      <c r="L4538">
        <v>2000</v>
      </c>
      <c r="M4538">
        <v>64</v>
      </c>
      <c r="N4538">
        <v>-64</v>
      </c>
      <c r="P4538" s="22">
        <v>0.96799999999999997</v>
      </c>
      <c r="R4538" t="s">
        <v>97</v>
      </c>
      <c r="S4538" t="s">
        <v>72</v>
      </c>
      <c r="T4538" s="9" t="e">
        <f>VLOOKUP(A4538,Sku_list!$A$1:$D$2667,3,0)</f>
        <v>#N/A</v>
      </c>
      <c r="U4538" s="9" t="e">
        <f>VLOOKUP(A4538,Sku_list!$A$1:$D$2667,4,0)*(F4538/1000000*12)</f>
        <v>#N/A</v>
      </c>
      <c r="V4538" s="9" t="e">
        <f>VLOOKUP(A4538,Sku_list!$A$1:$D$2667,4,0)*(H4538/1000000*12)</f>
        <v>#N/A</v>
      </c>
      <c r="W4538" s="9" t="e">
        <f>VLOOKUP(A4538,Sku_list!$A$1:$D$2667,4,0)*(J4538/1000000*12)</f>
        <v>#N/A</v>
      </c>
      <c r="X4538" s="9" t="e">
        <f>VLOOKUP(A4538,Sku_list!$A$1:$D$2667,4,0)*(L4538/1000000*12)</f>
        <v>#N/A</v>
      </c>
      <c r="Y4538" s="9" t="e">
        <f>VLOOKUP(A4538,Sku_list!$A$1:$E$2667,5,0)*((J4538+F4538)/1000000000)</f>
        <v>#N/A</v>
      </c>
      <c r="AC4538" s="22">
        <f t="shared" ca="1" si="70"/>
        <v>6.6666666666666666E-2</v>
      </c>
    </row>
    <row r="4539" spans="1:29" x14ac:dyDescent="0.35">
      <c r="A4539">
        <v>1611452</v>
      </c>
      <c r="B4539" t="s">
        <v>8</v>
      </c>
      <c r="C4539" t="s">
        <v>156</v>
      </c>
      <c r="D4539">
        <v>0</v>
      </c>
      <c r="E4539">
        <v>0</v>
      </c>
      <c r="F4539">
        <v>0</v>
      </c>
      <c r="G4539">
        <v>0</v>
      </c>
      <c r="H4539">
        <v>0</v>
      </c>
      <c r="I4539">
        <v>0</v>
      </c>
      <c r="J4539">
        <v>0</v>
      </c>
      <c r="K4539">
        <v>0</v>
      </c>
      <c r="L4539">
        <v>0</v>
      </c>
      <c r="M4539">
        <v>0</v>
      </c>
      <c r="N4539">
        <v>0</v>
      </c>
      <c r="P4539" s="22" t="s">
        <v>34</v>
      </c>
      <c r="R4539" t="s">
        <v>38</v>
      </c>
      <c r="S4539" t="s">
        <v>69</v>
      </c>
      <c r="T4539" s="9" t="e">
        <f>VLOOKUP(A4539,Sku_list!$A$1:$D$2667,3,0)</f>
        <v>#N/A</v>
      </c>
      <c r="U4539" s="9" t="e">
        <f>VLOOKUP(A4539,Sku_list!$A$1:$D$2667,4,0)*(F4539/1000000*12)</f>
        <v>#N/A</v>
      </c>
      <c r="V4539" s="9" t="e">
        <f>VLOOKUP(A4539,Sku_list!$A$1:$D$2667,4,0)*(H4539/1000000*12)</f>
        <v>#N/A</v>
      </c>
      <c r="W4539" s="9" t="e">
        <f>VLOOKUP(A4539,Sku_list!$A$1:$D$2667,4,0)*(J4539/1000000*12)</f>
        <v>#N/A</v>
      </c>
      <c r="X4539" s="9" t="e">
        <f>VLOOKUP(A4539,Sku_list!$A$1:$D$2667,4,0)*(L4539/1000000*12)</f>
        <v>#N/A</v>
      </c>
      <c r="Y4539" s="9" t="e">
        <f>VLOOKUP(A4539,Sku_list!$A$1:$E$2667,5,0)*((J4539+F4539)/1000000000)</f>
        <v>#N/A</v>
      </c>
      <c r="AC4539" s="22">
        <f t="shared" ca="1" si="70"/>
        <v>6.6666666666666666E-2</v>
      </c>
    </row>
    <row r="4540" spans="1:29" x14ac:dyDescent="0.35">
      <c r="A4540">
        <v>1611452</v>
      </c>
      <c r="B4540" t="s">
        <v>8</v>
      </c>
      <c r="C4540" t="s">
        <v>157</v>
      </c>
      <c r="D4540">
        <v>0</v>
      </c>
      <c r="E4540">
        <v>0</v>
      </c>
      <c r="F4540">
        <v>0</v>
      </c>
      <c r="G4540">
        <v>232</v>
      </c>
      <c r="H4540">
        <v>208</v>
      </c>
      <c r="I4540">
        <v>0</v>
      </c>
      <c r="J4540">
        <v>906</v>
      </c>
      <c r="K4540">
        <v>898</v>
      </c>
      <c r="L4540">
        <v>600</v>
      </c>
      <c r="M4540">
        <v>-514</v>
      </c>
      <c r="N4540">
        <v>514</v>
      </c>
      <c r="P4540" s="22">
        <v>1.8566666666666667</v>
      </c>
      <c r="R4540" t="s">
        <v>98</v>
      </c>
      <c r="S4540" t="s">
        <v>72</v>
      </c>
      <c r="T4540" s="9" t="e">
        <f>VLOOKUP(A4540,Sku_list!$A$1:$D$2667,3,0)</f>
        <v>#N/A</v>
      </c>
      <c r="U4540" s="9" t="e">
        <f>VLOOKUP(A4540,Sku_list!$A$1:$D$2667,4,0)*(F4540/1000000*12)</f>
        <v>#N/A</v>
      </c>
      <c r="V4540" s="9" t="e">
        <f>VLOOKUP(A4540,Sku_list!$A$1:$D$2667,4,0)*(H4540/1000000*12)</f>
        <v>#N/A</v>
      </c>
      <c r="W4540" s="9" t="e">
        <f>VLOOKUP(A4540,Sku_list!$A$1:$D$2667,4,0)*(J4540/1000000*12)</f>
        <v>#N/A</v>
      </c>
      <c r="X4540" s="9" t="e">
        <f>VLOOKUP(A4540,Sku_list!$A$1:$D$2667,4,0)*(L4540/1000000*12)</f>
        <v>#N/A</v>
      </c>
      <c r="Y4540" s="9" t="e">
        <f>VLOOKUP(A4540,Sku_list!$A$1:$E$2667,5,0)*((J4540+F4540)/1000000000)</f>
        <v>#N/A</v>
      </c>
      <c r="AC4540" s="22">
        <f t="shared" ca="1" si="70"/>
        <v>6.6666666666666666E-2</v>
      </c>
    </row>
    <row r="4541" spans="1:29" x14ac:dyDescent="0.35">
      <c r="A4541">
        <v>1611452</v>
      </c>
      <c r="B4541" t="s">
        <v>8</v>
      </c>
      <c r="C4541" t="s">
        <v>158</v>
      </c>
      <c r="D4541">
        <v>0</v>
      </c>
      <c r="E4541">
        <v>32</v>
      </c>
      <c r="F4541">
        <v>0</v>
      </c>
      <c r="G4541">
        <v>152</v>
      </c>
      <c r="H4541">
        <v>104</v>
      </c>
      <c r="I4541">
        <v>0</v>
      </c>
      <c r="J4541">
        <v>280</v>
      </c>
      <c r="K4541">
        <v>224</v>
      </c>
      <c r="L4541">
        <v>404</v>
      </c>
      <c r="M4541">
        <v>20</v>
      </c>
      <c r="N4541">
        <v>-20</v>
      </c>
      <c r="P4541" s="22">
        <v>0.95049504950495045</v>
      </c>
      <c r="R4541" t="s">
        <v>99</v>
      </c>
      <c r="S4541" t="s">
        <v>69</v>
      </c>
      <c r="T4541" s="9" t="e">
        <f>VLOOKUP(A4541,Sku_list!$A$1:$D$2667,3,0)</f>
        <v>#N/A</v>
      </c>
      <c r="U4541" s="9" t="e">
        <f>VLOOKUP(A4541,Sku_list!$A$1:$D$2667,4,0)*(F4541/1000000*12)</f>
        <v>#N/A</v>
      </c>
      <c r="V4541" s="9" t="e">
        <f>VLOOKUP(A4541,Sku_list!$A$1:$D$2667,4,0)*(H4541/1000000*12)</f>
        <v>#N/A</v>
      </c>
      <c r="W4541" s="9" t="e">
        <f>VLOOKUP(A4541,Sku_list!$A$1:$D$2667,4,0)*(J4541/1000000*12)</f>
        <v>#N/A</v>
      </c>
      <c r="X4541" s="9" t="e">
        <f>VLOOKUP(A4541,Sku_list!$A$1:$D$2667,4,0)*(L4541/1000000*12)</f>
        <v>#N/A</v>
      </c>
      <c r="Y4541" s="9" t="e">
        <f>VLOOKUP(A4541,Sku_list!$A$1:$E$2667,5,0)*((J4541+F4541)/1000000000)</f>
        <v>#N/A</v>
      </c>
      <c r="AC4541" s="22">
        <f t="shared" ca="1" si="70"/>
        <v>6.6666666666666666E-2</v>
      </c>
    </row>
    <row r="4542" spans="1:29" x14ac:dyDescent="0.35">
      <c r="A4542">
        <v>1611452</v>
      </c>
      <c r="B4542" t="s">
        <v>8</v>
      </c>
      <c r="C4542" t="s">
        <v>159</v>
      </c>
      <c r="D4542">
        <v>0</v>
      </c>
      <c r="E4542">
        <v>1288</v>
      </c>
      <c r="F4542">
        <v>40</v>
      </c>
      <c r="G4542">
        <v>752</v>
      </c>
      <c r="H4542">
        <v>384</v>
      </c>
      <c r="I4542">
        <v>0</v>
      </c>
      <c r="J4542">
        <v>1408</v>
      </c>
      <c r="K4542">
        <v>1448</v>
      </c>
      <c r="L4542">
        <v>1700</v>
      </c>
      <c r="M4542">
        <v>-132</v>
      </c>
      <c r="N4542">
        <v>132</v>
      </c>
      <c r="P4542" s="22">
        <v>1.0776470588235294</v>
      </c>
      <c r="R4542" t="s">
        <v>100</v>
      </c>
      <c r="S4542" t="s">
        <v>72</v>
      </c>
      <c r="T4542" s="9" t="e">
        <f>VLOOKUP(A4542,Sku_list!$A$1:$D$2667,3,0)</f>
        <v>#N/A</v>
      </c>
      <c r="U4542" s="9" t="e">
        <f>VLOOKUP(A4542,Sku_list!$A$1:$D$2667,4,0)*(F4542/1000000*12)</f>
        <v>#N/A</v>
      </c>
      <c r="V4542" s="9" t="e">
        <f>VLOOKUP(A4542,Sku_list!$A$1:$D$2667,4,0)*(H4542/1000000*12)</f>
        <v>#N/A</v>
      </c>
      <c r="W4542" s="9" t="e">
        <f>VLOOKUP(A4542,Sku_list!$A$1:$D$2667,4,0)*(J4542/1000000*12)</f>
        <v>#N/A</v>
      </c>
      <c r="X4542" s="9" t="e">
        <f>VLOOKUP(A4542,Sku_list!$A$1:$D$2667,4,0)*(L4542/1000000*12)</f>
        <v>#N/A</v>
      </c>
      <c r="Y4542" s="9" t="e">
        <f>VLOOKUP(A4542,Sku_list!$A$1:$E$2667,5,0)*((J4542+F4542)/1000000000)</f>
        <v>#N/A</v>
      </c>
      <c r="AC4542" s="22">
        <f t="shared" ca="1" si="70"/>
        <v>6.6666666666666666E-2</v>
      </c>
    </row>
    <row r="4543" spans="1:29" x14ac:dyDescent="0.35">
      <c r="A4543">
        <v>1611452</v>
      </c>
      <c r="B4543" t="s">
        <v>8</v>
      </c>
      <c r="C4543" t="s">
        <v>160</v>
      </c>
      <c r="D4543">
        <v>0</v>
      </c>
      <c r="E4543">
        <v>1304</v>
      </c>
      <c r="F4543">
        <v>0</v>
      </c>
      <c r="G4543">
        <v>1928</v>
      </c>
      <c r="H4543">
        <v>1624</v>
      </c>
      <c r="I4543">
        <v>0</v>
      </c>
      <c r="J4543">
        <v>616</v>
      </c>
      <c r="K4543">
        <v>448</v>
      </c>
      <c r="L4543">
        <v>4182</v>
      </c>
      <c r="M4543">
        <v>1942</v>
      </c>
      <c r="N4543">
        <v>-1942</v>
      </c>
      <c r="P4543" s="22">
        <v>0.53562888570062173</v>
      </c>
      <c r="R4543" t="s">
        <v>101</v>
      </c>
      <c r="S4543" t="s">
        <v>69</v>
      </c>
      <c r="T4543" s="9" t="e">
        <f>VLOOKUP(A4543,Sku_list!$A$1:$D$2667,3,0)</f>
        <v>#N/A</v>
      </c>
      <c r="U4543" s="9" t="e">
        <f>VLOOKUP(A4543,Sku_list!$A$1:$D$2667,4,0)*(F4543/1000000*12)</f>
        <v>#N/A</v>
      </c>
      <c r="V4543" s="9" t="e">
        <f>VLOOKUP(A4543,Sku_list!$A$1:$D$2667,4,0)*(H4543/1000000*12)</f>
        <v>#N/A</v>
      </c>
      <c r="W4543" s="9" t="e">
        <f>VLOOKUP(A4543,Sku_list!$A$1:$D$2667,4,0)*(J4543/1000000*12)</f>
        <v>#N/A</v>
      </c>
      <c r="X4543" s="9" t="e">
        <f>VLOOKUP(A4543,Sku_list!$A$1:$D$2667,4,0)*(L4543/1000000*12)</f>
        <v>#N/A</v>
      </c>
      <c r="Y4543" s="9" t="e">
        <f>VLOOKUP(A4543,Sku_list!$A$1:$E$2667,5,0)*((J4543+F4543)/1000000000)</f>
        <v>#N/A</v>
      </c>
      <c r="AC4543" s="22">
        <f t="shared" ca="1" si="70"/>
        <v>6.6666666666666666E-2</v>
      </c>
    </row>
    <row r="4544" spans="1:29" x14ac:dyDescent="0.35">
      <c r="A4544">
        <v>1611452</v>
      </c>
      <c r="B4544" t="s">
        <v>8</v>
      </c>
      <c r="C4544" t="s">
        <v>161</v>
      </c>
      <c r="D4544">
        <v>0</v>
      </c>
      <c r="E4544">
        <v>0</v>
      </c>
      <c r="F4544">
        <v>0</v>
      </c>
      <c r="G4544">
        <v>0</v>
      </c>
      <c r="H4544">
        <v>0</v>
      </c>
      <c r="I4544">
        <v>0</v>
      </c>
      <c r="J4544">
        <v>12888</v>
      </c>
      <c r="K4544">
        <v>12888</v>
      </c>
      <c r="L4544">
        <v>0</v>
      </c>
      <c r="M4544">
        <v>-12888</v>
      </c>
      <c r="N4544">
        <v>12888</v>
      </c>
      <c r="P4544" s="22" t="s">
        <v>34</v>
      </c>
      <c r="R4544" t="s">
        <v>102</v>
      </c>
      <c r="S4544" t="s">
        <v>306</v>
      </c>
      <c r="T4544" s="9" t="e">
        <f>VLOOKUP(A4544,Sku_list!$A$1:$D$2667,3,0)</f>
        <v>#N/A</v>
      </c>
      <c r="U4544" s="9" t="e">
        <f>VLOOKUP(A4544,Sku_list!$A$1:$D$2667,4,0)*(F4544/1000000*12)</f>
        <v>#N/A</v>
      </c>
      <c r="V4544" s="9" t="e">
        <f>VLOOKUP(A4544,Sku_list!$A$1:$D$2667,4,0)*(H4544/1000000*12)</f>
        <v>#N/A</v>
      </c>
      <c r="W4544" s="9" t="e">
        <f>VLOOKUP(A4544,Sku_list!$A$1:$D$2667,4,0)*(J4544/1000000*12)</f>
        <v>#N/A</v>
      </c>
      <c r="X4544" s="9" t="e">
        <f>VLOOKUP(A4544,Sku_list!$A$1:$D$2667,4,0)*(L4544/1000000*12)</f>
        <v>#N/A</v>
      </c>
      <c r="Y4544" s="9" t="e">
        <f>VLOOKUP(A4544,Sku_list!$A$1:$E$2667,5,0)*((J4544+F4544)/1000000000)</f>
        <v>#N/A</v>
      </c>
      <c r="AC4544" s="22">
        <f t="shared" ca="1" si="70"/>
        <v>6.6666666666666666E-2</v>
      </c>
    </row>
    <row r="4545" spans="1:29" x14ac:dyDescent="0.35">
      <c r="A4545">
        <v>1611452</v>
      </c>
      <c r="B4545" t="s">
        <v>8</v>
      </c>
      <c r="C4545" t="s">
        <v>162</v>
      </c>
      <c r="D4545">
        <v>0</v>
      </c>
      <c r="E4545">
        <v>1784</v>
      </c>
      <c r="F4545">
        <v>0</v>
      </c>
      <c r="G4545">
        <v>1072</v>
      </c>
      <c r="H4545">
        <v>1080</v>
      </c>
      <c r="I4545">
        <v>0</v>
      </c>
      <c r="J4545">
        <v>2088</v>
      </c>
      <c r="K4545">
        <v>1984</v>
      </c>
      <c r="L4545">
        <v>2700</v>
      </c>
      <c r="M4545">
        <v>-468</v>
      </c>
      <c r="N4545">
        <v>468</v>
      </c>
      <c r="P4545" s="22">
        <v>1.1733333333333333</v>
      </c>
      <c r="R4545" t="s">
        <v>103</v>
      </c>
      <c r="S4545" t="s">
        <v>69</v>
      </c>
      <c r="T4545" s="9" t="e">
        <f>VLOOKUP(A4545,Sku_list!$A$1:$D$2667,3,0)</f>
        <v>#N/A</v>
      </c>
      <c r="U4545" s="9" t="e">
        <f>VLOOKUP(A4545,Sku_list!$A$1:$D$2667,4,0)*(F4545/1000000*12)</f>
        <v>#N/A</v>
      </c>
      <c r="V4545" s="9" t="e">
        <f>VLOOKUP(A4545,Sku_list!$A$1:$D$2667,4,0)*(H4545/1000000*12)</f>
        <v>#N/A</v>
      </c>
      <c r="W4545" s="9" t="e">
        <f>VLOOKUP(A4545,Sku_list!$A$1:$D$2667,4,0)*(J4545/1000000*12)</f>
        <v>#N/A</v>
      </c>
      <c r="X4545" s="9" t="e">
        <f>VLOOKUP(A4545,Sku_list!$A$1:$D$2667,4,0)*(L4545/1000000*12)</f>
        <v>#N/A</v>
      </c>
      <c r="Y4545" s="9" t="e">
        <f>VLOOKUP(A4545,Sku_list!$A$1:$E$2667,5,0)*((J4545+F4545)/1000000000)</f>
        <v>#N/A</v>
      </c>
      <c r="AC4545" s="22">
        <f t="shared" ca="1" si="70"/>
        <v>6.6666666666666666E-2</v>
      </c>
    </row>
    <row r="4546" spans="1:29" x14ac:dyDescent="0.35">
      <c r="A4546">
        <v>1611452</v>
      </c>
      <c r="B4546" t="s">
        <v>8</v>
      </c>
      <c r="C4546" t="s">
        <v>164</v>
      </c>
      <c r="D4546">
        <v>0</v>
      </c>
      <c r="E4546">
        <v>0</v>
      </c>
      <c r="F4546">
        <v>32</v>
      </c>
      <c r="G4546">
        <v>240</v>
      </c>
      <c r="H4546">
        <v>200</v>
      </c>
      <c r="I4546">
        <v>0</v>
      </c>
      <c r="J4546">
        <v>168</v>
      </c>
      <c r="K4546">
        <v>160</v>
      </c>
      <c r="L4546">
        <v>620</v>
      </c>
      <c r="M4546">
        <v>220</v>
      </c>
      <c r="N4546">
        <v>-220</v>
      </c>
      <c r="P4546" s="22">
        <v>0.64516129032258063</v>
      </c>
      <c r="R4546" t="s">
        <v>104</v>
      </c>
      <c r="S4546" t="s">
        <v>69</v>
      </c>
      <c r="T4546" s="9" t="e">
        <f>VLOOKUP(A4546,Sku_list!$A$1:$D$2667,3,0)</f>
        <v>#N/A</v>
      </c>
      <c r="U4546" s="9" t="e">
        <f>VLOOKUP(A4546,Sku_list!$A$1:$D$2667,4,0)*(F4546/1000000*12)</f>
        <v>#N/A</v>
      </c>
      <c r="V4546" s="9" t="e">
        <f>VLOOKUP(A4546,Sku_list!$A$1:$D$2667,4,0)*(H4546/1000000*12)</f>
        <v>#N/A</v>
      </c>
      <c r="W4546" s="9" t="e">
        <f>VLOOKUP(A4546,Sku_list!$A$1:$D$2667,4,0)*(J4546/1000000*12)</f>
        <v>#N/A</v>
      </c>
      <c r="X4546" s="9" t="e">
        <f>VLOOKUP(A4546,Sku_list!$A$1:$D$2667,4,0)*(L4546/1000000*12)</f>
        <v>#N/A</v>
      </c>
      <c r="Y4546" s="9" t="e">
        <f>VLOOKUP(A4546,Sku_list!$A$1:$E$2667,5,0)*((J4546+F4546)/1000000000)</f>
        <v>#N/A</v>
      </c>
      <c r="AC4546" s="22">
        <f t="shared" ca="1" si="70"/>
        <v>6.6666666666666666E-2</v>
      </c>
    </row>
    <row r="4547" spans="1:29" x14ac:dyDescent="0.35">
      <c r="A4547">
        <v>1611452</v>
      </c>
      <c r="B4547" t="s">
        <v>8</v>
      </c>
      <c r="C4547" t="s">
        <v>165</v>
      </c>
      <c r="D4547">
        <v>0</v>
      </c>
      <c r="E4547">
        <v>0</v>
      </c>
      <c r="F4547">
        <v>152</v>
      </c>
      <c r="G4547">
        <v>168</v>
      </c>
      <c r="H4547">
        <v>32</v>
      </c>
      <c r="I4547">
        <v>0</v>
      </c>
      <c r="J4547">
        <v>0</v>
      </c>
      <c r="K4547">
        <v>80</v>
      </c>
      <c r="L4547">
        <v>0</v>
      </c>
      <c r="M4547">
        <v>-184</v>
      </c>
      <c r="N4547">
        <v>184</v>
      </c>
      <c r="P4547" s="22" t="s">
        <v>34</v>
      </c>
      <c r="R4547" t="s">
        <v>105</v>
      </c>
      <c r="S4547" t="s">
        <v>83</v>
      </c>
      <c r="T4547" s="9" t="e">
        <f>VLOOKUP(A4547,Sku_list!$A$1:$D$2667,3,0)</f>
        <v>#N/A</v>
      </c>
      <c r="U4547" s="9" t="e">
        <f>VLOOKUP(A4547,Sku_list!$A$1:$D$2667,4,0)*(F4547/1000000*12)</f>
        <v>#N/A</v>
      </c>
      <c r="V4547" s="9" t="e">
        <f>VLOOKUP(A4547,Sku_list!$A$1:$D$2667,4,0)*(H4547/1000000*12)</f>
        <v>#N/A</v>
      </c>
      <c r="W4547" s="9" t="e">
        <f>VLOOKUP(A4547,Sku_list!$A$1:$D$2667,4,0)*(J4547/1000000*12)</f>
        <v>#N/A</v>
      </c>
      <c r="X4547" s="9" t="e">
        <f>VLOOKUP(A4547,Sku_list!$A$1:$D$2667,4,0)*(L4547/1000000*12)</f>
        <v>#N/A</v>
      </c>
      <c r="Y4547" s="9" t="e">
        <f>VLOOKUP(A4547,Sku_list!$A$1:$E$2667,5,0)*((J4547+F4547)/1000000000)</f>
        <v>#N/A</v>
      </c>
      <c r="AC4547" s="22">
        <f t="shared" ref="AC4547:AC4610" ca="1" si="71">(DAY(TODAY())+AB4547)/30</f>
        <v>6.6666666666666666E-2</v>
      </c>
    </row>
    <row r="4548" spans="1:29" x14ac:dyDescent="0.35">
      <c r="A4548">
        <v>1611452</v>
      </c>
      <c r="B4548" t="s">
        <v>8</v>
      </c>
      <c r="C4548" t="s">
        <v>163</v>
      </c>
      <c r="D4548">
        <v>0</v>
      </c>
      <c r="E4548">
        <v>1288</v>
      </c>
      <c r="F4548">
        <v>0</v>
      </c>
      <c r="G4548">
        <v>536</v>
      </c>
      <c r="H4548">
        <v>152</v>
      </c>
      <c r="I4548">
        <v>0</v>
      </c>
      <c r="J4548">
        <v>1140</v>
      </c>
      <c r="K4548">
        <v>1044</v>
      </c>
      <c r="L4548">
        <v>700</v>
      </c>
      <c r="M4548">
        <v>-592</v>
      </c>
      <c r="N4548">
        <v>592</v>
      </c>
      <c r="P4548" s="22">
        <v>1.8457142857142856</v>
      </c>
      <c r="R4548" t="s">
        <v>117</v>
      </c>
      <c r="S4548" t="s">
        <v>83</v>
      </c>
      <c r="T4548" s="9" t="e">
        <f>VLOOKUP(A4548,Sku_list!$A$1:$D$2667,3,0)</f>
        <v>#N/A</v>
      </c>
      <c r="U4548" s="9" t="e">
        <f>VLOOKUP(A4548,Sku_list!$A$1:$D$2667,4,0)*(F4548/1000000*12)</f>
        <v>#N/A</v>
      </c>
      <c r="V4548" s="9" t="e">
        <f>VLOOKUP(A4548,Sku_list!$A$1:$D$2667,4,0)*(H4548/1000000*12)</f>
        <v>#N/A</v>
      </c>
      <c r="W4548" s="9" t="e">
        <f>VLOOKUP(A4548,Sku_list!$A$1:$D$2667,4,0)*(J4548/1000000*12)</f>
        <v>#N/A</v>
      </c>
      <c r="X4548" s="9" t="e">
        <f>VLOOKUP(A4548,Sku_list!$A$1:$D$2667,4,0)*(L4548/1000000*12)</f>
        <v>#N/A</v>
      </c>
      <c r="Y4548" s="9" t="e">
        <f>VLOOKUP(A4548,Sku_list!$A$1:$E$2667,5,0)*((J4548+F4548)/1000000000)</f>
        <v>#N/A</v>
      </c>
      <c r="AC4548" s="22">
        <f t="shared" ca="1" si="71"/>
        <v>6.6666666666666666E-2</v>
      </c>
    </row>
    <row r="4549" spans="1:29" x14ac:dyDescent="0.35">
      <c r="A4549">
        <v>1611452</v>
      </c>
      <c r="B4549" t="s">
        <v>8</v>
      </c>
      <c r="C4549" t="s">
        <v>166</v>
      </c>
      <c r="D4549">
        <v>0</v>
      </c>
      <c r="E4549">
        <v>1520</v>
      </c>
      <c r="F4549">
        <v>0</v>
      </c>
      <c r="G4549">
        <v>882</v>
      </c>
      <c r="H4549">
        <v>738</v>
      </c>
      <c r="I4549">
        <v>0</v>
      </c>
      <c r="J4549">
        <v>1728</v>
      </c>
      <c r="K4549">
        <v>1656</v>
      </c>
      <c r="L4549">
        <v>2100</v>
      </c>
      <c r="M4549">
        <v>-366</v>
      </c>
      <c r="N4549">
        <v>366</v>
      </c>
      <c r="P4549" s="22">
        <v>1.1742857142857144</v>
      </c>
      <c r="R4549" t="s">
        <v>118</v>
      </c>
      <c r="S4549" t="s">
        <v>85</v>
      </c>
      <c r="T4549" s="9" t="e">
        <f>VLOOKUP(A4549,Sku_list!$A$1:$D$2667,3,0)</f>
        <v>#N/A</v>
      </c>
      <c r="U4549" s="9" t="e">
        <f>VLOOKUP(A4549,Sku_list!$A$1:$D$2667,4,0)*(F4549/1000000*12)</f>
        <v>#N/A</v>
      </c>
      <c r="V4549" s="9" t="e">
        <f>VLOOKUP(A4549,Sku_list!$A$1:$D$2667,4,0)*(H4549/1000000*12)</f>
        <v>#N/A</v>
      </c>
      <c r="W4549" s="9" t="e">
        <f>VLOOKUP(A4549,Sku_list!$A$1:$D$2667,4,0)*(J4549/1000000*12)</f>
        <v>#N/A</v>
      </c>
      <c r="X4549" s="9" t="e">
        <f>VLOOKUP(A4549,Sku_list!$A$1:$D$2667,4,0)*(L4549/1000000*12)</f>
        <v>#N/A</v>
      </c>
      <c r="Y4549" s="9" t="e">
        <f>VLOOKUP(A4549,Sku_list!$A$1:$E$2667,5,0)*((J4549+F4549)/1000000000)</f>
        <v>#N/A</v>
      </c>
      <c r="AC4549" s="22">
        <f t="shared" ca="1" si="71"/>
        <v>6.6666666666666666E-2</v>
      </c>
    </row>
    <row r="4550" spans="1:29" x14ac:dyDescent="0.35">
      <c r="A4550">
        <v>1611452</v>
      </c>
      <c r="B4550" t="s">
        <v>8</v>
      </c>
      <c r="C4550" t="s">
        <v>167</v>
      </c>
      <c r="D4550">
        <v>0</v>
      </c>
      <c r="E4550">
        <v>80</v>
      </c>
      <c r="F4550">
        <v>0</v>
      </c>
      <c r="G4550">
        <v>144</v>
      </c>
      <c r="H4550">
        <v>104</v>
      </c>
      <c r="I4550">
        <v>0</v>
      </c>
      <c r="J4550">
        <v>120</v>
      </c>
      <c r="K4550">
        <v>104</v>
      </c>
      <c r="L4550">
        <v>0</v>
      </c>
      <c r="M4550">
        <v>-224</v>
      </c>
      <c r="N4550">
        <v>224</v>
      </c>
      <c r="P4550" s="22" t="s">
        <v>34</v>
      </c>
      <c r="R4550" t="s">
        <v>119</v>
      </c>
      <c r="S4550" t="s">
        <v>72</v>
      </c>
      <c r="T4550" s="9" t="e">
        <f>VLOOKUP(A4550,Sku_list!$A$1:$D$2667,3,0)</f>
        <v>#N/A</v>
      </c>
      <c r="U4550" s="9" t="e">
        <f>VLOOKUP(A4550,Sku_list!$A$1:$D$2667,4,0)*(F4550/1000000*12)</f>
        <v>#N/A</v>
      </c>
      <c r="V4550" s="9" t="e">
        <f>VLOOKUP(A4550,Sku_list!$A$1:$D$2667,4,0)*(H4550/1000000*12)</f>
        <v>#N/A</v>
      </c>
      <c r="W4550" s="9" t="e">
        <f>VLOOKUP(A4550,Sku_list!$A$1:$D$2667,4,0)*(J4550/1000000*12)</f>
        <v>#N/A</v>
      </c>
      <c r="X4550" s="9" t="e">
        <f>VLOOKUP(A4550,Sku_list!$A$1:$D$2667,4,0)*(L4550/1000000*12)</f>
        <v>#N/A</v>
      </c>
      <c r="Y4550" s="9" t="e">
        <f>VLOOKUP(A4550,Sku_list!$A$1:$E$2667,5,0)*((J4550+F4550)/1000000000)</f>
        <v>#N/A</v>
      </c>
      <c r="AC4550" s="22">
        <f t="shared" ca="1" si="71"/>
        <v>6.6666666666666666E-2</v>
      </c>
    </row>
    <row r="4551" spans="1:29" x14ac:dyDescent="0.35">
      <c r="A4551">
        <v>1611452</v>
      </c>
      <c r="B4551" t="s">
        <v>8</v>
      </c>
      <c r="C4551" t="s">
        <v>61</v>
      </c>
      <c r="D4551">
        <v>0</v>
      </c>
      <c r="E4551">
        <v>566</v>
      </c>
      <c r="F4551">
        <v>0</v>
      </c>
      <c r="G4551">
        <v>912</v>
      </c>
      <c r="H4551">
        <v>512</v>
      </c>
      <c r="I4551">
        <v>0</v>
      </c>
      <c r="J4551">
        <v>630</v>
      </c>
      <c r="K4551">
        <v>454</v>
      </c>
      <c r="L4551">
        <v>1800</v>
      </c>
      <c r="M4551">
        <v>658</v>
      </c>
      <c r="N4551">
        <v>-658</v>
      </c>
      <c r="P4551" s="22">
        <v>0.63444444444444448</v>
      </c>
      <c r="R4551" t="s">
        <v>5</v>
      </c>
      <c r="S4551" t="s">
        <v>85</v>
      </c>
      <c r="T4551" s="9" t="e">
        <f>VLOOKUP(A4551,Sku_list!$A$1:$D$2667,3,0)</f>
        <v>#N/A</v>
      </c>
      <c r="U4551" s="9" t="e">
        <f>VLOOKUP(A4551,Sku_list!$A$1:$D$2667,4,0)*(F4551/1000000*12)</f>
        <v>#N/A</v>
      </c>
      <c r="V4551" s="9" t="e">
        <f>VLOOKUP(A4551,Sku_list!$A$1:$D$2667,4,0)*(H4551/1000000*12)</f>
        <v>#N/A</v>
      </c>
      <c r="W4551" s="9" t="e">
        <f>VLOOKUP(A4551,Sku_list!$A$1:$D$2667,4,0)*(J4551/1000000*12)</f>
        <v>#N/A</v>
      </c>
      <c r="X4551" s="9" t="e">
        <f>VLOOKUP(A4551,Sku_list!$A$1:$D$2667,4,0)*(L4551/1000000*12)</f>
        <v>#N/A</v>
      </c>
      <c r="Y4551" s="9" t="e">
        <f>VLOOKUP(A4551,Sku_list!$A$1:$E$2667,5,0)*((J4551+F4551)/1000000000)</f>
        <v>#N/A</v>
      </c>
      <c r="AC4551" s="22">
        <f t="shared" ca="1" si="71"/>
        <v>6.6666666666666666E-2</v>
      </c>
    </row>
    <row r="4552" spans="1:29" x14ac:dyDescent="0.35">
      <c r="A4552">
        <v>1611452</v>
      </c>
      <c r="B4552" t="s">
        <v>8</v>
      </c>
      <c r="C4552" t="s">
        <v>39</v>
      </c>
      <c r="D4552">
        <v>0</v>
      </c>
      <c r="E4552">
        <v>0</v>
      </c>
      <c r="F4552">
        <v>0</v>
      </c>
      <c r="G4552">
        <v>0</v>
      </c>
      <c r="H4552">
        <v>0</v>
      </c>
      <c r="I4552">
        <v>0</v>
      </c>
      <c r="J4552">
        <v>1152</v>
      </c>
      <c r="K4552">
        <v>1152</v>
      </c>
      <c r="L4552">
        <v>1688</v>
      </c>
      <c r="M4552">
        <v>536</v>
      </c>
      <c r="N4552">
        <v>-536</v>
      </c>
      <c r="P4552" s="22">
        <v>0.68246445497630337</v>
      </c>
      <c r="R4552" t="s">
        <v>43</v>
      </c>
      <c r="S4552" t="s">
        <v>190</v>
      </c>
      <c r="T4552" s="9" t="e">
        <f>VLOOKUP(A4552,Sku_list!$A$1:$D$2667,3,0)</f>
        <v>#N/A</v>
      </c>
      <c r="U4552" s="9" t="e">
        <f>VLOOKUP(A4552,Sku_list!$A$1:$D$2667,4,0)*(F4552/1000000*12)</f>
        <v>#N/A</v>
      </c>
      <c r="V4552" s="9" t="e">
        <f>VLOOKUP(A4552,Sku_list!$A$1:$D$2667,4,0)*(H4552/1000000*12)</f>
        <v>#N/A</v>
      </c>
      <c r="W4552" s="9" t="e">
        <f>VLOOKUP(A4552,Sku_list!$A$1:$D$2667,4,0)*(J4552/1000000*12)</f>
        <v>#N/A</v>
      </c>
      <c r="X4552" s="9" t="e">
        <f>VLOOKUP(A4552,Sku_list!$A$1:$D$2667,4,0)*(L4552/1000000*12)</f>
        <v>#N/A</v>
      </c>
      <c r="Y4552" s="9" t="e">
        <f>VLOOKUP(A4552,Sku_list!$A$1:$E$2667,5,0)*((J4552+F4552)/1000000000)</f>
        <v>#N/A</v>
      </c>
      <c r="AC4552" s="22">
        <f t="shared" ca="1" si="71"/>
        <v>6.6666666666666666E-2</v>
      </c>
    </row>
    <row r="4553" spans="1:29" x14ac:dyDescent="0.35">
      <c r="A4553">
        <v>1611452</v>
      </c>
      <c r="B4553" t="s">
        <v>8</v>
      </c>
      <c r="C4553" t="s">
        <v>65</v>
      </c>
      <c r="D4553">
        <v>0</v>
      </c>
      <c r="E4553">
        <v>0</v>
      </c>
      <c r="F4553">
        <v>0</v>
      </c>
      <c r="G4553">
        <v>0</v>
      </c>
      <c r="H4553">
        <v>0</v>
      </c>
      <c r="I4553">
        <v>0</v>
      </c>
      <c r="J4553">
        <v>0</v>
      </c>
      <c r="K4553">
        <v>0</v>
      </c>
      <c r="L4553">
        <v>0</v>
      </c>
      <c r="M4553">
        <v>0</v>
      </c>
      <c r="N4553">
        <v>0</v>
      </c>
      <c r="P4553" s="22" t="s">
        <v>34</v>
      </c>
      <c r="R4553" t="s">
        <v>300</v>
      </c>
      <c r="S4553" t="s">
        <v>83</v>
      </c>
      <c r="T4553" s="9" t="e">
        <f>VLOOKUP(A4553,Sku_list!$A$1:$D$2667,3,0)</f>
        <v>#N/A</v>
      </c>
      <c r="U4553" s="9" t="e">
        <f>VLOOKUP(A4553,Sku_list!$A$1:$D$2667,4,0)*(F4553/1000000*12)</f>
        <v>#N/A</v>
      </c>
      <c r="V4553" s="9" t="e">
        <f>VLOOKUP(A4553,Sku_list!$A$1:$D$2667,4,0)*(H4553/1000000*12)</f>
        <v>#N/A</v>
      </c>
      <c r="W4553" s="9" t="e">
        <f>VLOOKUP(A4553,Sku_list!$A$1:$D$2667,4,0)*(J4553/1000000*12)</f>
        <v>#N/A</v>
      </c>
      <c r="X4553" s="9" t="e">
        <f>VLOOKUP(A4553,Sku_list!$A$1:$D$2667,4,0)*(L4553/1000000*12)</f>
        <v>#N/A</v>
      </c>
      <c r="Y4553" s="9" t="e">
        <f>VLOOKUP(A4553,Sku_list!$A$1:$E$2667,5,0)*((J4553+F4553)/1000000000)</f>
        <v>#N/A</v>
      </c>
      <c r="AC4553" s="22">
        <f t="shared" ca="1" si="71"/>
        <v>6.6666666666666666E-2</v>
      </c>
    </row>
    <row r="4554" spans="1:29" x14ac:dyDescent="0.35">
      <c r="A4554">
        <v>1611452</v>
      </c>
      <c r="B4554" t="s">
        <v>8</v>
      </c>
      <c r="C4554" t="s">
        <v>66</v>
      </c>
      <c r="D4554">
        <v>0</v>
      </c>
      <c r="E4554">
        <v>168</v>
      </c>
      <c r="F4554">
        <v>0</v>
      </c>
      <c r="G4554">
        <v>192</v>
      </c>
      <c r="H4554">
        <v>112</v>
      </c>
      <c r="I4554">
        <v>0</v>
      </c>
      <c r="J4554">
        <v>160</v>
      </c>
      <c r="K4554">
        <v>160</v>
      </c>
      <c r="L4554">
        <v>0</v>
      </c>
      <c r="M4554">
        <v>-272</v>
      </c>
      <c r="N4554">
        <v>272</v>
      </c>
      <c r="P4554" s="22" t="s">
        <v>34</v>
      </c>
      <c r="R4554" t="s">
        <v>174</v>
      </c>
      <c r="S4554" t="s">
        <v>72</v>
      </c>
      <c r="T4554" s="9" t="e">
        <f>VLOOKUP(A4554,Sku_list!$A$1:$D$2667,3,0)</f>
        <v>#N/A</v>
      </c>
      <c r="U4554" s="9" t="e">
        <f>VLOOKUP(A4554,Sku_list!$A$1:$D$2667,4,0)*(F4554/1000000*12)</f>
        <v>#N/A</v>
      </c>
      <c r="V4554" s="9" t="e">
        <f>VLOOKUP(A4554,Sku_list!$A$1:$D$2667,4,0)*(H4554/1000000*12)</f>
        <v>#N/A</v>
      </c>
      <c r="W4554" s="9" t="e">
        <f>VLOOKUP(A4554,Sku_list!$A$1:$D$2667,4,0)*(J4554/1000000*12)</f>
        <v>#N/A</v>
      </c>
      <c r="X4554" s="9" t="e">
        <f>VLOOKUP(A4554,Sku_list!$A$1:$D$2667,4,0)*(L4554/1000000*12)</f>
        <v>#N/A</v>
      </c>
      <c r="Y4554" s="9" t="e">
        <f>VLOOKUP(A4554,Sku_list!$A$1:$E$2667,5,0)*((J4554+F4554)/1000000000)</f>
        <v>#N/A</v>
      </c>
      <c r="AC4554" s="22">
        <f t="shared" ca="1" si="71"/>
        <v>6.6666666666666666E-2</v>
      </c>
    </row>
    <row r="4555" spans="1:29" x14ac:dyDescent="0.35">
      <c r="A4555">
        <v>1611452</v>
      </c>
      <c r="B4555" t="s">
        <v>8</v>
      </c>
      <c r="C4555" t="s">
        <v>67</v>
      </c>
      <c r="D4555">
        <v>0</v>
      </c>
      <c r="E4555">
        <v>160</v>
      </c>
      <c r="F4555">
        <v>0</v>
      </c>
      <c r="G4555">
        <v>320</v>
      </c>
      <c r="H4555">
        <v>56</v>
      </c>
      <c r="I4555">
        <v>0</v>
      </c>
      <c r="J4555">
        <v>296</v>
      </c>
      <c r="K4555">
        <v>296</v>
      </c>
      <c r="L4555">
        <v>0</v>
      </c>
      <c r="M4555">
        <v>-352</v>
      </c>
      <c r="N4555">
        <v>352</v>
      </c>
      <c r="P4555" s="22" t="s">
        <v>34</v>
      </c>
      <c r="R4555" t="s">
        <v>176</v>
      </c>
      <c r="S4555" t="s">
        <v>72</v>
      </c>
      <c r="T4555" s="9" t="e">
        <f>VLOOKUP(A4555,Sku_list!$A$1:$D$2667,3,0)</f>
        <v>#N/A</v>
      </c>
      <c r="U4555" s="9" t="e">
        <f>VLOOKUP(A4555,Sku_list!$A$1:$D$2667,4,0)*(F4555/1000000*12)</f>
        <v>#N/A</v>
      </c>
      <c r="V4555" s="9" t="e">
        <f>VLOOKUP(A4555,Sku_list!$A$1:$D$2667,4,0)*(H4555/1000000*12)</f>
        <v>#N/A</v>
      </c>
      <c r="W4555" s="9" t="e">
        <f>VLOOKUP(A4555,Sku_list!$A$1:$D$2667,4,0)*(J4555/1000000*12)</f>
        <v>#N/A</v>
      </c>
      <c r="X4555" s="9" t="e">
        <f>VLOOKUP(A4555,Sku_list!$A$1:$D$2667,4,0)*(L4555/1000000*12)</f>
        <v>#N/A</v>
      </c>
      <c r="Y4555" s="9" t="e">
        <f>VLOOKUP(A4555,Sku_list!$A$1:$E$2667,5,0)*((J4555+F4555)/1000000000)</f>
        <v>#N/A</v>
      </c>
      <c r="AC4555" s="22">
        <f t="shared" ca="1" si="71"/>
        <v>6.6666666666666666E-2</v>
      </c>
    </row>
    <row r="4556" spans="1:29" x14ac:dyDescent="0.35">
      <c r="A4556">
        <v>1611452</v>
      </c>
      <c r="B4556" t="s">
        <v>8</v>
      </c>
      <c r="C4556" t="s">
        <v>68</v>
      </c>
      <c r="D4556">
        <v>0</v>
      </c>
      <c r="E4556">
        <v>0</v>
      </c>
      <c r="F4556">
        <v>40</v>
      </c>
      <c r="G4556">
        <v>40</v>
      </c>
      <c r="H4556">
        <v>16</v>
      </c>
      <c r="I4556">
        <v>0</v>
      </c>
      <c r="J4556">
        <v>64</v>
      </c>
      <c r="K4556">
        <v>104</v>
      </c>
      <c r="L4556">
        <v>0</v>
      </c>
      <c r="M4556">
        <v>-120</v>
      </c>
      <c r="N4556">
        <v>120</v>
      </c>
      <c r="P4556" s="22" t="s">
        <v>34</v>
      </c>
      <c r="R4556" t="s">
        <v>177</v>
      </c>
      <c r="S4556" t="s">
        <v>72</v>
      </c>
      <c r="T4556" s="9" t="e">
        <f>VLOOKUP(A4556,Sku_list!$A$1:$D$2667,3,0)</f>
        <v>#N/A</v>
      </c>
      <c r="U4556" s="9" t="e">
        <f>VLOOKUP(A4556,Sku_list!$A$1:$D$2667,4,0)*(F4556/1000000*12)</f>
        <v>#N/A</v>
      </c>
      <c r="V4556" s="9" t="e">
        <f>VLOOKUP(A4556,Sku_list!$A$1:$D$2667,4,0)*(H4556/1000000*12)</f>
        <v>#N/A</v>
      </c>
      <c r="W4556" s="9" t="e">
        <f>VLOOKUP(A4556,Sku_list!$A$1:$D$2667,4,0)*(J4556/1000000*12)</f>
        <v>#N/A</v>
      </c>
      <c r="X4556" s="9" t="e">
        <f>VLOOKUP(A4556,Sku_list!$A$1:$D$2667,4,0)*(L4556/1000000*12)</f>
        <v>#N/A</v>
      </c>
      <c r="Y4556" s="9" t="e">
        <f>VLOOKUP(A4556,Sku_list!$A$1:$E$2667,5,0)*((J4556+F4556)/1000000000)</f>
        <v>#N/A</v>
      </c>
      <c r="AC4556" s="22">
        <f t="shared" ca="1" si="71"/>
        <v>6.6666666666666666E-2</v>
      </c>
    </row>
    <row r="4557" spans="1:29" x14ac:dyDescent="0.35">
      <c r="A4557">
        <v>1611452</v>
      </c>
      <c r="B4557" t="s">
        <v>8</v>
      </c>
      <c r="C4557" t="s">
        <v>44</v>
      </c>
      <c r="D4557">
        <v>0</v>
      </c>
      <c r="E4557">
        <v>0</v>
      </c>
      <c r="F4557">
        <v>8160</v>
      </c>
      <c r="G4557">
        <v>0</v>
      </c>
      <c r="H4557">
        <v>0</v>
      </c>
      <c r="I4557">
        <v>0</v>
      </c>
      <c r="J4557">
        <v>7408</v>
      </c>
      <c r="K4557">
        <v>15568</v>
      </c>
      <c r="L4557">
        <v>0</v>
      </c>
      <c r="M4557">
        <v>-15568</v>
      </c>
      <c r="N4557">
        <v>15568</v>
      </c>
      <c r="P4557" s="22" t="s">
        <v>34</v>
      </c>
      <c r="R4557" t="s">
        <v>45</v>
      </c>
      <c r="S4557" t="s">
        <v>193</v>
      </c>
      <c r="T4557" s="9" t="e">
        <f>VLOOKUP(A4557,Sku_list!$A$1:$D$2667,3,0)</f>
        <v>#N/A</v>
      </c>
      <c r="U4557" s="9" t="e">
        <f>VLOOKUP(A4557,Sku_list!$A$1:$D$2667,4,0)*(F4557/1000000*12)</f>
        <v>#N/A</v>
      </c>
      <c r="V4557" s="9" t="e">
        <f>VLOOKUP(A4557,Sku_list!$A$1:$D$2667,4,0)*(H4557/1000000*12)</f>
        <v>#N/A</v>
      </c>
      <c r="W4557" s="9" t="e">
        <f>VLOOKUP(A4557,Sku_list!$A$1:$D$2667,4,0)*(J4557/1000000*12)</f>
        <v>#N/A</v>
      </c>
      <c r="X4557" s="9" t="e">
        <f>VLOOKUP(A4557,Sku_list!$A$1:$D$2667,4,0)*(L4557/1000000*12)</f>
        <v>#N/A</v>
      </c>
      <c r="Y4557" s="9" t="e">
        <f>VLOOKUP(A4557,Sku_list!$A$1:$E$2667,5,0)*((J4557+F4557)/1000000000)</f>
        <v>#N/A</v>
      </c>
      <c r="AC4557" s="22">
        <f t="shared" ca="1" si="71"/>
        <v>6.6666666666666666E-2</v>
      </c>
    </row>
    <row r="4558" spans="1:29" x14ac:dyDescent="0.35">
      <c r="A4558">
        <v>1611452</v>
      </c>
      <c r="B4558" t="s">
        <v>8</v>
      </c>
      <c r="C4558" t="s">
        <v>272</v>
      </c>
      <c r="D4558">
        <v>0</v>
      </c>
      <c r="E4558">
        <v>0</v>
      </c>
      <c r="F4558">
        <v>0</v>
      </c>
      <c r="G4558">
        <v>0</v>
      </c>
      <c r="H4558">
        <v>0</v>
      </c>
      <c r="I4558">
        <v>0</v>
      </c>
      <c r="J4558">
        <v>0</v>
      </c>
      <c r="K4558">
        <v>0</v>
      </c>
      <c r="L4558">
        <v>0</v>
      </c>
      <c r="M4558">
        <v>0</v>
      </c>
      <c r="N4558">
        <v>0</v>
      </c>
      <c r="P4558" s="22" t="s">
        <v>34</v>
      </c>
      <c r="R4558" t="s">
        <v>99</v>
      </c>
      <c r="S4558" t="s">
        <v>173</v>
      </c>
      <c r="T4558" s="9" t="e">
        <f>VLOOKUP(A4558,Sku_list!$A$1:$D$2667,3,0)</f>
        <v>#N/A</v>
      </c>
      <c r="U4558" s="9" t="e">
        <f>VLOOKUP(A4558,Sku_list!$A$1:$D$2667,4,0)*(F4558/1000000*12)</f>
        <v>#N/A</v>
      </c>
      <c r="V4558" s="9" t="e">
        <f>VLOOKUP(A4558,Sku_list!$A$1:$D$2667,4,0)*(H4558/1000000*12)</f>
        <v>#N/A</v>
      </c>
      <c r="W4558" s="9" t="e">
        <f>VLOOKUP(A4558,Sku_list!$A$1:$D$2667,4,0)*(J4558/1000000*12)</f>
        <v>#N/A</v>
      </c>
      <c r="X4558" s="9" t="e">
        <f>VLOOKUP(A4558,Sku_list!$A$1:$D$2667,4,0)*(L4558/1000000*12)</f>
        <v>#N/A</v>
      </c>
      <c r="Y4558" s="9" t="e">
        <f>VLOOKUP(A4558,Sku_list!$A$1:$E$2667,5,0)*((J4558+F4558)/1000000000)</f>
        <v>#N/A</v>
      </c>
      <c r="AC4558" s="22">
        <f t="shared" ca="1" si="71"/>
        <v>6.6666666666666666E-2</v>
      </c>
    </row>
    <row r="4559" spans="1:29" x14ac:dyDescent="0.35">
      <c r="A4559">
        <v>1611452</v>
      </c>
      <c r="B4559" t="s">
        <v>8</v>
      </c>
      <c r="C4559" t="s">
        <v>273</v>
      </c>
      <c r="D4559">
        <v>0</v>
      </c>
      <c r="E4559">
        <v>8384</v>
      </c>
      <c r="F4559">
        <v>0</v>
      </c>
      <c r="G4559">
        <v>0</v>
      </c>
      <c r="H4559">
        <v>0</v>
      </c>
      <c r="I4559">
        <v>0</v>
      </c>
      <c r="J4559">
        <v>15848</v>
      </c>
      <c r="K4559">
        <v>15848</v>
      </c>
      <c r="L4559">
        <v>0</v>
      </c>
      <c r="M4559">
        <v>-15848</v>
      </c>
      <c r="N4559">
        <v>15848</v>
      </c>
      <c r="P4559" s="22" t="s">
        <v>34</v>
      </c>
      <c r="R4559" t="s">
        <v>275</v>
      </c>
      <c r="S4559" t="s">
        <v>308</v>
      </c>
      <c r="T4559" s="9" t="e">
        <f>VLOOKUP(A4559,Sku_list!$A$1:$D$2667,3,0)</f>
        <v>#N/A</v>
      </c>
      <c r="U4559" s="9" t="e">
        <f>VLOOKUP(A4559,Sku_list!$A$1:$D$2667,4,0)*(F4559/1000000*12)</f>
        <v>#N/A</v>
      </c>
      <c r="V4559" s="9" t="e">
        <f>VLOOKUP(A4559,Sku_list!$A$1:$D$2667,4,0)*(H4559/1000000*12)</f>
        <v>#N/A</v>
      </c>
      <c r="W4559" s="9" t="e">
        <f>VLOOKUP(A4559,Sku_list!$A$1:$D$2667,4,0)*(J4559/1000000*12)</f>
        <v>#N/A</v>
      </c>
      <c r="X4559" s="9" t="e">
        <f>VLOOKUP(A4559,Sku_list!$A$1:$D$2667,4,0)*(L4559/1000000*12)</f>
        <v>#N/A</v>
      </c>
      <c r="Y4559" s="9" t="e">
        <f>VLOOKUP(A4559,Sku_list!$A$1:$E$2667,5,0)*((J4559+F4559)/1000000000)</f>
        <v>#N/A</v>
      </c>
      <c r="AC4559" s="22">
        <f t="shared" ca="1" si="71"/>
        <v>6.6666666666666666E-2</v>
      </c>
    </row>
    <row r="4560" spans="1:29" x14ac:dyDescent="0.35">
      <c r="A4560">
        <v>1611471</v>
      </c>
      <c r="B4560" t="s">
        <v>11</v>
      </c>
      <c r="C4560" t="s">
        <v>3</v>
      </c>
      <c r="D4560">
        <v>0</v>
      </c>
      <c r="E4560">
        <v>0</v>
      </c>
      <c r="F4560">
        <v>0</v>
      </c>
      <c r="G4560">
        <v>0</v>
      </c>
      <c r="H4560">
        <v>0</v>
      </c>
      <c r="I4560">
        <v>0</v>
      </c>
      <c r="J4560">
        <v>0</v>
      </c>
      <c r="K4560">
        <v>0</v>
      </c>
      <c r="L4560">
        <v>0</v>
      </c>
      <c r="M4560">
        <v>0</v>
      </c>
      <c r="N4560">
        <v>0</v>
      </c>
      <c r="P4560" s="22" t="s">
        <v>34</v>
      </c>
      <c r="R4560" t="s">
        <v>4</v>
      </c>
      <c r="S4560" t="s">
        <v>173</v>
      </c>
      <c r="T4560" s="9" t="e">
        <f>VLOOKUP(A4560,Sku_list!$A$1:$D$2667,3,0)</f>
        <v>#N/A</v>
      </c>
      <c r="U4560" s="9" t="e">
        <f>VLOOKUP(A4560,Sku_list!$A$1:$D$2667,4,0)*(F4560/1000000*12)</f>
        <v>#N/A</v>
      </c>
      <c r="V4560" s="9" t="e">
        <f>VLOOKUP(A4560,Sku_list!$A$1:$D$2667,4,0)*(H4560/1000000*12)</f>
        <v>#N/A</v>
      </c>
      <c r="W4560" s="9" t="e">
        <f>VLOOKUP(A4560,Sku_list!$A$1:$D$2667,4,0)*(J4560/1000000*12)</f>
        <v>#N/A</v>
      </c>
      <c r="X4560" s="9" t="e">
        <f>VLOOKUP(A4560,Sku_list!$A$1:$D$2667,4,0)*(L4560/1000000*12)</f>
        <v>#N/A</v>
      </c>
      <c r="Y4560" s="9" t="e">
        <f>VLOOKUP(A4560,Sku_list!$A$1:$E$2667,5,0)*((J4560+F4560)/1000000000)</f>
        <v>#N/A</v>
      </c>
      <c r="AC4560" s="22">
        <f t="shared" ca="1" si="71"/>
        <v>6.6666666666666666E-2</v>
      </c>
    </row>
    <row r="4561" spans="1:29" x14ac:dyDescent="0.35">
      <c r="A4561">
        <v>1611471</v>
      </c>
      <c r="B4561" t="s">
        <v>11</v>
      </c>
      <c r="C4561" t="s">
        <v>191</v>
      </c>
      <c r="D4561">
        <v>0</v>
      </c>
      <c r="E4561">
        <v>0</v>
      </c>
      <c r="F4561">
        <v>16</v>
      </c>
      <c r="G4561">
        <v>0</v>
      </c>
      <c r="H4561">
        <v>0</v>
      </c>
      <c r="I4561">
        <v>0</v>
      </c>
      <c r="J4561">
        <v>0</v>
      </c>
      <c r="K4561">
        <v>16</v>
      </c>
      <c r="L4561">
        <v>0</v>
      </c>
      <c r="M4561">
        <v>-16</v>
      </c>
      <c r="N4561">
        <v>16</v>
      </c>
      <c r="P4561" s="22" t="s">
        <v>34</v>
      </c>
      <c r="R4561" t="s">
        <v>99</v>
      </c>
      <c r="S4561" t="s">
        <v>173</v>
      </c>
      <c r="T4561" s="9" t="e">
        <f>VLOOKUP(A4561,Sku_list!$A$1:$D$2667,3,0)</f>
        <v>#N/A</v>
      </c>
      <c r="U4561" s="9" t="e">
        <f>VLOOKUP(A4561,Sku_list!$A$1:$D$2667,4,0)*(F4561/1000000*12)</f>
        <v>#N/A</v>
      </c>
      <c r="V4561" s="9" t="e">
        <f>VLOOKUP(A4561,Sku_list!$A$1:$D$2667,4,0)*(H4561/1000000*12)</f>
        <v>#N/A</v>
      </c>
      <c r="W4561" s="9" t="e">
        <f>VLOOKUP(A4561,Sku_list!$A$1:$D$2667,4,0)*(J4561/1000000*12)</f>
        <v>#N/A</v>
      </c>
      <c r="X4561" s="9" t="e">
        <f>VLOOKUP(A4561,Sku_list!$A$1:$D$2667,4,0)*(L4561/1000000*12)</f>
        <v>#N/A</v>
      </c>
      <c r="Y4561" s="9" t="e">
        <f>VLOOKUP(A4561,Sku_list!$A$1:$E$2667,5,0)*((J4561+F4561)/1000000000)</f>
        <v>#N/A</v>
      </c>
      <c r="AC4561" s="22">
        <f t="shared" ca="1" si="71"/>
        <v>6.6666666666666666E-2</v>
      </c>
    </row>
    <row r="4562" spans="1:29" x14ac:dyDescent="0.35">
      <c r="A4562">
        <v>1611471</v>
      </c>
      <c r="B4562" t="s">
        <v>11</v>
      </c>
      <c r="C4562" t="s">
        <v>139</v>
      </c>
      <c r="D4562">
        <v>0</v>
      </c>
      <c r="E4562">
        <v>0</v>
      </c>
      <c r="F4562">
        <v>0</v>
      </c>
      <c r="G4562">
        <v>0</v>
      </c>
      <c r="H4562">
        <v>0</v>
      </c>
      <c r="I4562">
        <v>0</v>
      </c>
      <c r="J4562">
        <v>0</v>
      </c>
      <c r="K4562">
        <v>0</v>
      </c>
      <c r="L4562">
        <v>0</v>
      </c>
      <c r="M4562">
        <v>0</v>
      </c>
      <c r="N4562">
        <v>0</v>
      </c>
      <c r="P4562" s="22" t="s">
        <v>34</v>
      </c>
      <c r="R4562" t="s">
        <v>70</v>
      </c>
      <c r="S4562" t="s">
        <v>69</v>
      </c>
      <c r="T4562" s="9" t="e">
        <f>VLOOKUP(A4562,Sku_list!$A$1:$D$2667,3,0)</f>
        <v>#N/A</v>
      </c>
      <c r="U4562" s="9" t="e">
        <f>VLOOKUP(A4562,Sku_list!$A$1:$D$2667,4,0)*(F4562/1000000*12)</f>
        <v>#N/A</v>
      </c>
      <c r="V4562" s="9" t="e">
        <f>VLOOKUP(A4562,Sku_list!$A$1:$D$2667,4,0)*(H4562/1000000*12)</f>
        <v>#N/A</v>
      </c>
      <c r="W4562" s="9" t="e">
        <f>VLOOKUP(A4562,Sku_list!$A$1:$D$2667,4,0)*(J4562/1000000*12)</f>
        <v>#N/A</v>
      </c>
      <c r="X4562" s="9" t="e">
        <f>VLOOKUP(A4562,Sku_list!$A$1:$D$2667,4,0)*(L4562/1000000*12)</f>
        <v>#N/A</v>
      </c>
      <c r="Y4562" s="9" t="e">
        <f>VLOOKUP(A4562,Sku_list!$A$1:$E$2667,5,0)*((J4562+F4562)/1000000000)</f>
        <v>#N/A</v>
      </c>
      <c r="AC4562" s="22">
        <f t="shared" ca="1" si="71"/>
        <v>6.6666666666666666E-2</v>
      </c>
    </row>
    <row r="4563" spans="1:29" x14ac:dyDescent="0.35">
      <c r="A4563">
        <v>1611471</v>
      </c>
      <c r="B4563" t="s">
        <v>11</v>
      </c>
      <c r="C4563" t="s">
        <v>140</v>
      </c>
      <c r="D4563">
        <v>0</v>
      </c>
      <c r="E4563">
        <v>0</v>
      </c>
      <c r="F4563">
        <v>0</v>
      </c>
      <c r="G4563">
        <v>0</v>
      </c>
      <c r="H4563">
        <v>0</v>
      </c>
      <c r="I4563">
        <v>0</v>
      </c>
      <c r="J4563">
        <v>0</v>
      </c>
      <c r="K4563">
        <v>0</v>
      </c>
      <c r="L4563">
        <v>0</v>
      </c>
      <c r="M4563">
        <v>0</v>
      </c>
      <c r="N4563">
        <v>0</v>
      </c>
      <c r="P4563" s="22" t="s">
        <v>34</v>
      </c>
      <c r="R4563" t="s">
        <v>71</v>
      </c>
      <c r="S4563" t="s">
        <v>72</v>
      </c>
      <c r="T4563" s="9" t="e">
        <f>VLOOKUP(A4563,Sku_list!$A$1:$D$2667,3,0)</f>
        <v>#N/A</v>
      </c>
      <c r="U4563" s="9" t="e">
        <f>VLOOKUP(A4563,Sku_list!$A$1:$D$2667,4,0)*(F4563/1000000*12)</f>
        <v>#N/A</v>
      </c>
      <c r="V4563" s="9" t="e">
        <f>VLOOKUP(A4563,Sku_list!$A$1:$D$2667,4,0)*(H4563/1000000*12)</f>
        <v>#N/A</v>
      </c>
      <c r="W4563" s="9" t="e">
        <f>VLOOKUP(A4563,Sku_list!$A$1:$D$2667,4,0)*(J4563/1000000*12)</f>
        <v>#N/A</v>
      </c>
      <c r="X4563" s="9" t="e">
        <f>VLOOKUP(A4563,Sku_list!$A$1:$D$2667,4,0)*(L4563/1000000*12)</f>
        <v>#N/A</v>
      </c>
      <c r="Y4563" s="9" t="e">
        <f>VLOOKUP(A4563,Sku_list!$A$1:$E$2667,5,0)*((J4563+F4563)/1000000000)</f>
        <v>#N/A</v>
      </c>
      <c r="AC4563" s="22">
        <f t="shared" ca="1" si="71"/>
        <v>6.6666666666666666E-2</v>
      </c>
    </row>
    <row r="4564" spans="1:29" x14ac:dyDescent="0.35">
      <c r="A4564">
        <v>1611471</v>
      </c>
      <c r="B4564" t="s">
        <v>11</v>
      </c>
      <c r="C4564" t="s">
        <v>141</v>
      </c>
      <c r="D4564">
        <v>0</v>
      </c>
      <c r="E4564">
        <v>0</v>
      </c>
      <c r="F4564">
        <v>0</v>
      </c>
      <c r="G4564">
        <v>0</v>
      </c>
      <c r="H4564">
        <v>0</v>
      </c>
      <c r="I4564">
        <v>0</v>
      </c>
      <c r="J4564">
        <v>0</v>
      </c>
      <c r="K4564">
        <v>0</v>
      </c>
      <c r="L4564">
        <v>0</v>
      </c>
      <c r="M4564">
        <v>0</v>
      </c>
      <c r="N4564">
        <v>0</v>
      </c>
      <c r="P4564" s="22" t="s">
        <v>34</v>
      </c>
      <c r="R4564" t="s">
        <v>82</v>
      </c>
      <c r="S4564" t="s">
        <v>83</v>
      </c>
      <c r="T4564" s="9" t="e">
        <f>VLOOKUP(A4564,Sku_list!$A$1:$D$2667,3,0)</f>
        <v>#N/A</v>
      </c>
      <c r="U4564" s="9" t="e">
        <f>VLOOKUP(A4564,Sku_list!$A$1:$D$2667,4,0)*(F4564/1000000*12)</f>
        <v>#N/A</v>
      </c>
      <c r="V4564" s="9" t="e">
        <f>VLOOKUP(A4564,Sku_list!$A$1:$D$2667,4,0)*(H4564/1000000*12)</f>
        <v>#N/A</v>
      </c>
      <c r="W4564" s="9" t="e">
        <f>VLOOKUP(A4564,Sku_list!$A$1:$D$2667,4,0)*(J4564/1000000*12)</f>
        <v>#N/A</v>
      </c>
      <c r="X4564" s="9" t="e">
        <f>VLOOKUP(A4564,Sku_list!$A$1:$D$2667,4,0)*(L4564/1000000*12)</f>
        <v>#N/A</v>
      </c>
      <c r="Y4564" s="9" t="e">
        <f>VLOOKUP(A4564,Sku_list!$A$1:$E$2667,5,0)*((J4564+F4564)/1000000000)</f>
        <v>#N/A</v>
      </c>
      <c r="AC4564" s="22">
        <f t="shared" ca="1" si="71"/>
        <v>6.6666666666666666E-2</v>
      </c>
    </row>
    <row r="4565" spans="1:29" x14ac:dyDescent="0.35">
      <c r="A4565">
        <v>1611471</v>
      </c>
      <c r="B4565" t="s">
        <v>11</v>
      </c>
      <c r="C4565" t="s">
        <v>142</v>
      </c>
      <c r="D4565">
        <v>0</v>
      </c>
      <c r="E4565">
        <v>0</v>
      </c>
      <c r="F4565">
        <v>0</v>
      </c>
      <c r="G4565">
        <v>0</v>
      </c>
      <c r="H4565">
        <v>0</v>
      </c>
      <c r="I4565">
        <v>0</v>
      </c>
      <c r="J4565">
        <v>0</v>
      </c>
      <c r="K4565">
        <v>0</v>
      </c>
      <c r="L4565">
        <v>0</v>
      </c>
      <c r="M4565">
        <v>0</v>
      </c>
      <c r="N4565">
        <v>0</v>
      </c>
      <c r="P4565" s="22" t="s">
        <v>34</v>
      </c>
      <c r="R4565" t="s">
        <v>84</v>
      </c>
      <c r="S4565" t="s">
        <v>85</v>
      </c>
      <c r="T4565" s="9" t="e">
        <f>VLOOKUP(A4565,Sku_list!$A$1:$D$2667,3,0)</f>
        <v>#N/A</v>
      </c>
      <c r="U4565" s="9" t="e">
        <f>VLOOKUP(A4565,Sku_list!$A$1:$D$2667,4,0)*(F4565/1000000*12)</f>
        <v>#N/A</v>
      </c>
      <c r="V4565" s="9" t="e">
        <f>VLOOKUP(A4565,Sku_list!$A$1:$D$2667,4,0)*(H4565/1000000*12)</f>
        <v>#N/A</v>
      </c>
      <c r="W4565" s="9" t="e">
        <f>VLOOKUP(A4565,Sku_list!$A$1:$D$2667,4,0)*(J4565/1000000*12)</f>
        <v>#N/A</v>
      </c>
      <c r="X4565" s="9" t="e">
        <f>VLOOKUP(A4565,Sku_list!$A$1:$D$2667,4,0)*(L4565/1000000*12)</f>
        <v>#N/A</v>
      </c>
      <c r="Y4565" s="9" t="e">
        <f>VLOOKUP(A4565,Sku_list!$A$1:$E$2667,5,0)*((J4565+F4565)/1000000000)</f>
        <v>#N/A</v>
      </c>
      <c r="AC4565" s="22">
        <f t="shared" ca="1" si="71"/>
        <v>6.6666666666666666E-2</v>
      </c>
    </row>
    <row r="4566" spans="1:29" x14ac:dyDescent="0.35">
      <c r="A4566">
        <v>1611471</v>
      </c>
      <c r="B4566" t="s">
        <v>11</v>
      </c>
      <c r="C4566" t="s">
        <v>143</v>
      </c>
      <c r="D4566">
        <v>0</v>
      </c>
      <c r="E4566">
        <v>0</v>
      </c>
      <c r="F4566">
        <v>0</v>
      </c>
      <c r="G4566">
        <v>0</v>
      </c>
      <c r="H4566">
        <v>0</v>
      </c>
      <c r="I4566">
        <v>0</v>
      </c>
      <c r="J4566">
        <v>0</v>
      </c>
      <c r="K4566">
        <v>0</v>
      </c>
      <c r="L4566">
        <v>0</v>
      </c>
      <c r="M4566">
        <v>0</v>
      </c>
      <c r="N4566">
        <v>0</v>
      </c>
      <c r="P4566" s="22" t="s">
        <v>34</v>
      </c>
      <c r="R4566" t="s">
        <v>86</v>
      </c>
      <c r="S4566" t="s">
        <v>85</v>
      </c>
      <c r="T4566" s="9" t="e">
        <f>VLOOKUP(A4566,Sku_list!$A$1:$D$2667,3,0)</f>
        <v>#N/A</v>
      </c>
      <c r="U4566" s="9" t="e">
        <f>VLOOKUP(A4566,Sku_list!$A$1:$D$2667,4,0)*(F4566/1000000*12)</f>
        <v>#N/A</v>
      </c>
      <c r="V4566" s="9" t="e">
        <f>VLOOKUP(A4566,Sku_list!$A$1:$D$2667,4,0)*(H4566/1000000*12)</f>
        <v>#N/A</v>
      </c>
      <c r="W4566" s="9" t="e">
        <f>VLOOKUP(A4566,Sku_list!$A$1:$D$2667,4,0)*(J4566/1000000*12)</f>
        <v>#N/A</v>
      </c>
      <c r="X4566" s="9" t="e">
        <f>VLOOKUP(A4566,Sku_list!$A$1:$D$2667,4,0)*(L4566/1000000*12)</f>
        <v>#N/A</v>
      </c>
      <c r="Y4566" s="9" t="e">
        <f>VLOOKUP(A4566,Sku_list!$A$1:$E$2667,5,0)*((J4566+F4566)/1000000000)</f>
        <v>#N/A</v>
      </c>
      <c r="AC4566" s="22">
        <f t="shared" ca="1" si="71"/>
        <v>6.6666666666666666E-2</v>
      </c>
    </row>
    <row r="4567" spans="1:29" x14ac:dyDescent="0.35">
      <c r="A4567">
        <v>1611471</v>
      </c>
      <c r="B4567" t="s">
        <v>11</v>
      </c>
      <c r="C4567" t="s">
        <v>144</v>
      </c>
      <c r="D4567">
        <v>0</v>
      </c>
      <c r="E4567">
        <v>0</v>
      </c>
      <c r="F4567">
        <v>0</v>
      </c>
      <c r="G4567">
        <v>0</v>
      </c>
      <c r="H4567">
        <v>0</v>
      </c>
      <c r="I4567">
        <v>0</v>
      </c>
      <c r="J4567">
        <v>0</v>
      </c>
      <c r="K4567">
        <v>0</v>
      </c>
      <c r="L4567">
        <v>0</v>
      </c>
      <c r="M4567">
        <v>0</v>
      </c>
      <c r="N4567">
        <v>0</v>
      </c>
      <c r="P4567" s="22" t="s">
        <v>34</v>
      </c>
      <c r="R4567" t="s">
        <v>87</v>
      </c>
      <c r="S4567" t="s">
        <v>72</v>
      </c>
      <c r="T4567" s="9" t="e">
        <f>VLOOKUP(A4567,Sku_list!$A$1:$D$2667,3,0)</f>
        <v>#N/A</v>
      </c>
      <c r="U4567" s="9" t="e">
        <f>VLOOKUP(A4567,Sku_list!$A$1:$D$2667,4,0)*(F4567/1000000*12)</f>
        <v>#N/A</v>
      </c>
      <c r="V4567" s="9" t="e">
        <f>VLOOKUP(A4567,Sku_list!$A$1:$D$2667,4,0)*(H4567/1000000*12)</f>
        <v>#N/A</v>
      </c>
      <c r="W4567" s="9" t="e">
        <f>VLOOKUP(A4567,Sku_list!$A$1:$D$2667,4,0)*(J4567/1000000*12)</f>
        <v>#N/A</v>
      </c>
      <c r="X4567" s="9" t="e">
        <f>VLOOKUP(A4567,Sku_list!$A$1:$D$2667,4,0)*(L4567/1000000*12)</f>
        <v>#N/A</v>
      </c>
      <c r="Y4567" s="9" t="e">
        <f>VLOOKUP(A4567,Sku_list!$A$1:$E$2667,5,0)*((J4567+F4567)/1000000000)</f>
        <v>#N/A</v>
      </c>
      <c r="AC4567" s="22">
        <f t="shared" ca="1" si="71"/>
        <v>6.6666666666666666E-2</v>
      </c>
    </row>
    <row r="4568" spans="1:29" x14ac:dyDescent="0.35">
      <c r="A4568">
        <v>1611471</v>
      </c>
      <c r="B4568" t="s">
        <v>11</v>
      </c>
      <c r="C4568" t="s">
        <v>145</v>
      </c>
      <c r="D4568">
        <v>0</v>
      </c>
      <c r="E4568">
        <v>0</v>
      </c>
      <c r="F4568">
        <v>0</v>
      </c>
      <c r="G4568">
        <v>0</v>
      </c>
      <c r="H4568">
        <v>0</v>
      </c>
      <c r="I4568">
        <v>0</v>
      </c>
      <c r="J4568">
        <v>0</v>
      </c>
      <c r="K4568">
        <v>0</v>
      </c>
      <c r="L4568">
        <v>0</v>
      </c>
      <c r="M4568">
        <v>0</v>
      </c>
      <c r="N4568">
        <v>0</v>
      </c>
      <c r="P4568" s="22" t="s">
        <v>34</v>
      </c>
      <c r="R4568" t="s">
        <v>88</v>
      </c>
      <c r="S4568" t="s">
        <v>83</v>
      </c>
      <c r="T4568" s="9" t="e">
        <f>VLOOKUP(A4568,Sku_list!$A$1:$D$2667,3,0)</f>
        <v>#N/A</v>
      </c>
      <c r="U4568" s="9" t="e">
        <f>VLOOKUP(A4568,Sku_list!$A$1:$D$2667,4,0)*(F4568/1000000*12)</f>
        <v>#N/A</v>
      </c>
      <c r="V4568" s="9" t="e">
        <f>VLOOKUP(A4568,Sku_list!$A$1:$D$2667,4,0)*(H4568/1000000*12)</f>
        <v>#N/A</v>
      </c>
      <c r="W4568" s="9" t="e">
        <f>VLOOKUP(A4568,Sku_list!$A$1:$D$2667,4,0)*(J4568/1000000*12)</f>
        <v>#N/A</v>
      </c>
      <c r="X4568" s="9" t="e">
        <f>VLOOKUP(A4568,Sku_list!$A$1:$D$2667,4,0)*(L4568/1000000*12)</f>
        <v>#N/A</v>
      </c>
      <c r="Y4568" s="9" t="e">
        <f>VLOOKUP(A4568,Sku_list!$A$1:$E$2667,5,0)*((J4568+F4568)/1000000000)</f>
        <v>#N/A</v>
      </c>
      <c r="AC4568" s="22">
        <f t="shared" ca="1" si="71"/>
        <v>6.6666666666666666E-2</v>
      </c>
    </row>
    <row r="4569" spans="1:29" x14ac:dyDescent="0.35">
      <c r="A4569">
        <v>1611471</v>
      </c>
      <c r="B4569" t="s">
        <v>11</v>
      </c>
      <c r="C4569" t="s">
        <v>146</v>
      </c>
      <c r="D4569">
        <v>0</v>
      </c>
      <c r="E4569">
        <v>0</v>
      </c>
      <c r="F4569">
        <v>0</v>
      </c>
      <c r="G4569">
        <v>0</v>
      </c>
      <c r="H4569">
        <v>0</v>
      </c>
      <c r="I4569">
        <v>0</v>
      </c>
      <c r="J4569">
        <v>0</v>
      </c>
      <c r="K4569">
        <v>0</v>
      </c>
      <c r="L4569">
        <v>0</v>
      </c>
      <c r="M4569">
        <v>0</v>
      </c>
      <c r="N4569">
        <v>0</v>
      </c>
      <c r="P4569" s="22" t="s">
        <v>34</v>
      </c>
      <c r="R4569" t="s">
        <v>89</v>
      </c>
      <c r="S4569" t="s">
        <v>69</v>
      </c>
      <c r="T4569" s="9" t="e">
        <f>VLOOKUP(A4569,Sku_list!$A$1:$D$2667,3,0)</f>
        <v>#N/A</v>
      </c>
      <c r="U4569" s="9" t="e">
        <f>VLOOKUP(A4569,Sku_list!$A$1:$D$2667,4,0)*(F4569/1000000*12)</f>
        <v>#N/A</v>
      </c>
      <c r="V4569" s="9" t="e">
        <f>VLOOKUP(A4569,Sku_list!$A$1:$D$2667,4,0)*(H4569/1000000*12)</f>
        <v>#N/A</v>
      </c>
      <c r="W4569" s="9" t="e">
        <f>VLOOKUP(A4569,Sku_list!$A$1:$D$2667,4,0)*(J4569/1000000*12)</f>
        <v>#N/A</v>
      </c>
      <c r="X4569" s="9" t="e">
        <f>VLOOKUP(A4569,Sku_list!$A$1:$D$2667,4,0)*(L4569/1000000*12)</f>
        <v>#N/A</v>
      </c>
      <c r="Y4569" s="9" t="e">
        <f>VLOOKUP(A4569,Sku_list!$A$1:$E$2667,5,0)*((J4569+F4569)/1000000000)</f>
        <v>#N/A</v>
      </c>
      <c r="AC4569" s="22">
        <f t="shared" ca="1" si="71"/>
        <v>6.6666666666666666E-2</v>
      </c>
    </row>
    <row r="4570" spans="1:29" x14ac:dyDescent="0.35">
      <c r="A4570">
        <v>1611471</v>
      </c>
      <c r="B4570" t="s">
        <v>11</v>
      </c>
      <c r="C4570" t="s">
        <v>147</v>
      </c>
      <c r="D4570">
        <v>0</v>
      </c>
      <c r="E4570">
        <v>0</v>
      </c>
      <c r="F4570">
        <v>0</v>
      </c>
      <c r="G4570">
        <v>0</v>
      </c>
      <c r="H4570">
        <v>0</v>
      </c>
      <c r="I4570">
        <v>0</v>
      </c>
      <c r="J4570">
        <v>0</v>
      </c>
      <c r="K4570">
        <v>0</v>
      </c>
      <c r="L4570">
        <v>0</v>
      </c>
      <c r="M4570">
        <v>0</v>
      </c>
      <c r="N4570">
        <v>0</v>
      </c>
      <c r="P4570" s="22" t="s">
        <v>34</v>
      </c>
      <c r="R4570" t="s">
        <v>90</v>
      </c>
      <c r="S4570" t="s">
        <v>69</v>
      </c>
      <c r="T4570" s="9" t="e">
        <f>VLOOKUP(A4570,Sku_list!$A$1:$D$2667,3,0)</f>
        <v>#N/A</v>
      </c>
      <c r="U4570" s="9" t="e">
        <f>VLOOKUP(A4570,Sku_list!$A$1:$D$2667,4,0)*(F4570/1000000*12)</f>
        <v>#N/A</v>
      </c>
      <c r="V4570" s="9" t="e">
        <f>VLOOKUP(A4570,Sku_list!$A$1:$D$2667,4,0)*(H4570/1000000*12)</f>
        <v>#N/A</v>
      </c>
      <c r="W4570" s="9" t="e">
        <f>VLOOKUP(A4570,Sku_list!$A$1:$D$2667,4,0)*(J4570/1000000*12)</f>
        <v>#N/A</v>
      </c>
      <c r="X4570" s="9" t="e">
        <f>VLOOKUP(A4570,Sku_list!$A$1:$D$2667,4,0)*(L4570/1000000*12)</f>
        <v>#N/A</v>
      </c>
      <c r="Y4570" s="9" t="e">
        <f>VLOOKUP(A4570,Sku_list!$A$1:$E$2667,5,0)*((J4570+F4570)/1000000000)</f>
        <v>#N/A</v>
      </c>
      <c r="AC4570" s="22">
        <f t="shared" ca="1" si="71"/>
        <v>6.6666666666666666E-2</v>
      </c>
    </row>
    <row r="4571" spans="1:29" x14ac:dyDescent="0.35">
      <c r="A4571">
        <v>1611471</v>
      </c>
      <c r="B4571" t="s">
        <v>11</v>
      </c>
      <c r="C4571" t="s">
        <v>148</v>
      </c>
      <c r="D4571">
        <v>0</v>
      </c>
      <c r="E4571">
        <v>0</v>
      </c>
      <c r="F4571">
        <v>0</v>
      </c>
      <c r="G4571">
        <v>0</v>
      </c>
      <c r="H4571">
        <v>0</v>
      </c>
      <c r="I4571">
        <v>0</v>
      </c>
      <c r="J4571">
        <v>0</v>
      </c>
      <c r="K4571">
        <v>0</v>
      </c>
      <c r="L4571">
        <v>0</v>
      </c>
      <c r="M4571">
        <v>0</v>
      </c>
      <c r="N4571">
        <v>0</v>
      </c>
      <c r="P4571" s="22" t="s">
        <v>34</v>
      </c>
      <c r="R4571" t="s">
        <v>91</v>
      </c>
      <c r="S4571" t="s">
        <v>85</v>
      </c>
      <c r="T4571" s="9" t="e">
        <f>VLOOKUP(A4571,Sku_list!$A$1:$D$2667,3,0)</f>
        <v>#N/A</v>
      </c>
      <c r="U4571" s="9" t="e">
        <f>VLOOKUP(A4571,Sku_list!$A$1:$D$2667,4,0)*(F4571/1000000*12)</f>
        <v>#N/A</v>
      </c>
      <c r="V4571" s="9" t="e">
        <f>VLOOKUP(A4571,Sku_list!$A$1:$D$2667,4,0)*(H4571/1000000*12)</f>
        <v>#N/A</v>
      </c>
      <c r="W4571" s="9" t="e">
        <f>VLOOKUP(A4571,Sku_list!$A$1:$D$2667,4,0)*(J4571/1000000*12)</f>
        <v>#N/A</v>
      </c>
      <c r="X4571" s="9" t="e">
        <f>VLOOKUP(A4571,Sku_list!$A$1:$D$2667,4,0)*(L4571/1000000*12)</f>
        <v>#N/A</v>
      </c>
      <c r="Y4571" s="9" t="e">
        <f>VLOOKUP(A4571,Sku_list!$A$1:$E$2667,5,0)*((J4571+F4571)/1000000000)</f>
        <v>#N/A</v>
      </c>
      <c r="AC4571" s="22">
        <f t="shared" ca="1" si="71"/>
        <v>6.6666666666666666E-2</v>
      </c>
    </row>
    <row r="4572" spans="1:29" x14ac:dyDescent="0.35">
      <c r="A4572">
        <v>1611471</v>
      </c>
      <c r="B4572" t="s">
        <v>11</v>
      </c>
      <c r="C4572" t="s">
        <v>149</v>
      </c>
      <c r="D4572">
        <v>0</v>
      </c>
      <c r="E4572">
        <v>0</v>
      </c>
      <c r="F4572">
        <v>0</v>
      </c>
      <c r="G4572">
        <v>288</v>
      </c>
      <c r="H4572">
        <v>240</v>
      </c>
      <c r="I4572">
        <v>0</v>
      </c>
      <c r="J4572">
        <v>6296</v>
      </c>
      <c r="K4572">
        <v>6184</v>
      </c>
      <c r="L4572">
        <v>0</v>
      </c>
      <c r="M4572">
        <v>-6536</v>
      </c>
      <c r="N4572">
        <v>6536</v>
      </c>
      <c r="P4572" s="22" t="s">
        <v>34</v>
      </c>
      <c r="R4572" t="s">
        <v>92</v>
      </c>
      <c r="S4572" t="s">
        <v>85</v>
      </c>
      <c r="T4572" s="9" t="e">
        <f>VLOOKUP(A4572,Sku_list!$A$1:$D$2667,3,0)</f>
        <v>#N/A</v>
      </c>
      <c r="U4572" s="9" t="e">
        <f>VLOOKUP(A4572,Sku_list!$A$1:$D$2667,4,0)*(F4572/1000000*12)</f>
        <v>#N/A</v>
      </c>
      <c r="V4572" s="9" t="e">
        <f>VLOOKUP(A4572,Sku_list!$A$1:$D$2667,4,0)*(H4572/1000000*12)</f>
        <v>#N/A</v>
      </c>
      <c r="W4572" s="9" t="e">
        <f>VLOOKUP(A4572,Sku_list!$A$1:$D$2667,4,0)*(J4572/1000000*12)</f>
        <v>#N/A</v>
      </c>
      <c r="X4572" s="9" t="e">
        <f>VLOOKUP(A4572,Sku_list!$A$1:$D$2667,4,0)*(L4572/1000000*12)</f>
        <v>#N/A</v>
      </c>
      <c r="Y4572" s="9" t="e">
        <f>VLOOKUP(A4572,Sku_list!$A$1:$E$2667,5,0)*((J4572+F4572)/1000000000)</f>
        <v>#N/A</v>
      </c>
      <c r="AC4572" s="22">
        <f t="shared" ca="1" si="71"/>
        <v>6.6666666666666666E-2</v>
      </c>
    </row>
    <row r="4573" spans="1:29" x14ac:dyDescent="0.35">
      <c r="A4573">
        <v>1611471</v>
      </c>
      <c r="B4573" t="s">
        <v>11</v>
      </c>
      <c r="C4573" t="s">
        <v>150</v>
      </c>
      <c r="D4573">
        <v>0</v>
      </c>
      <c r="E4573">
        <v>0</v>
      </c>
      <c r="F4573">
        <v>0</v>
      </c>
      <c r="G4573">
        <v>0</v>
      </c>
      <c r="H4573">
        <v>0</v>
      </c>
      <c r="I4573">
        <v>0</v>
      </c>
      <c r="J4573">
        <v>0</v>
      </c>
      <c r="K4573">
        <v>0</v>
      </c>
      <c r="L4573">
        <v>0</v>
      </c>
      <c r="M4573">
        <v>0</v>
      </c>
      <c r="N4573">
        <v>0</v>
      </c>
      <c r="P4573" s="22" t="s">
        <v>34</v>
      </c>
      <c r="R4573" t="s">
        <v>93</v>
      </c>
      <c r="S4573" t="s">
        <v>85</v>
      </c>
      <c r="T4573" s="9" t="e">
        <f>VLOOKUP(A4573,Sku_list!$A$1:$D$2667,3,0)</f>
        <v>#N/A</v>
      </c>
      <c r="U4573" s="9" t="e">
        <f>VLOOKUP(A4573,Sku_list!$A$1:$D$2667,4,0)*(F4573/1000000*12)</f>
        <v>#N/A</v>
      </c>
      <c r="V4573" s="9" t="e">
        <f>VLOOKUP(A4573,Sku_list!$A$1:$D$2667,4,0)*(H4573/1000000*12)</f>
        <v>#N/A</v>
      </c>
      <c r="W4573" s="9" t="e">
        <f>VLOOKUP(A4573,Sku_list!$A$1:$D$2667,4,0)*(J4573/1000000*12)</f>
        <v>#N/A</v>
      </c>
      <c r="X4573" s="9" t="e">
        <f>VLOOKUP(A4573,Sku_list!$A$1:$D$2667,4,0)*(L4573/1000000*12)</f>
        <v>#N/A</v>
      </c>
      <c r="Y4573" s="9" t="e">
        <f>VLOOKUP(A4573,Sku_list!$A$1:$E$2667,5,0)*((J4573+F4573)/1000000000)</f>
        <v>#N/A</v>
      </c>
      <c r="AC4573" s="22">
        <f t="shared" ca="1" si="71"/>
        <v>6.6666666666666666E-2</v>
      </c>
    </row>
    <row r="4574" spans="1:29" x14ac:dyDescent="0.35">
      <c r="A4574">
        <v>1611471</v>
      </c>
      <c r="B4574" t="s">
        <v>11</v>
      </c>
      <c r="C4574" t="s">
        <v>151</v>
      </c>
      <c r="D4574">
        <v>0</v>
      </c>
      <c r="E4574">
        <v>0</v>
      </c>
      <c r="F4574">
        <v>0</v>
      </c>
      <c r="G4574">
        <v>48</v>
      </c>
      <c r="H4574">
        <v>3448</v>
      </c>
      <c r="I4574">
        <v>0</v>
      </c>
      <c r="J4574">
        <v>0</v>
      </c>
      <c r="K4574">
        <v>0</v>
      </c>
      <c r="L4574">
        <v>0</v>
      </c>
      <c r="M4574">
        <v>-3448</v>
      </c>
      <c r="N4574">
        <v>3448</v>
      </c>
      <c r="P4574" s="22" t="s">
        <v>34</v>
      </c>
      <c r="R4574" t="s">
        <v>94</v>
      </c>
      <c r="S4574" t="s">
        <v>83</v>
      </c>
      <c r="T4574" s="9" t="e">
        <f>VLOOKUP(A4574,Sku_list!$A$1:$D$2667,3,0)</f>
        <v>#N/A</v>
      </c>
      <c r="U4574" s="9" t="e">
        <f>VLOOKUP(A4574,Sku_list!$A$1:$D$2667,4,0)*(F4574/1000000*12)</f>
        <v>#N/A</v>
      </c>
      <c r="V4574" s="9" t="e">
        <f>VLOOKUP(A4574,Sku_list!$A$1:$D$2667,4,0)*(H4574/1000000*12)</f>
        <v>#N/A</v>
      </c>
      <c r="W4574" s="9" t="e">
        <f>VLOOKUP(A4574,Sku_list!$A$1:$D$2667,4,0)*(J4574/1000000*12)</f>
        <v>#N/A</v>
      </c>
      <c r="X4574" s="9" t="e">
        <f>VLOOKUP(A4574,Sku_list!$A$1:$D$2667,4,0)*(L4574/1000000*12)</f>
        <v>#N/A</v>
      </c>
      <c r="Y4574" s="9" t="e">
        <f>VLOOKUP(A4574,Sku_list!$A$1:$E$2667,5,0)*((J4574+F4574)/1000000000)</f>
        <v>#N/A</v>
      </c>
      <c r="AC4574" s="22">
        <f t="shared" ca="1" si="71"/>
        <v>6.6666666666666666E-2</v>
      </c>
    </row>
    <row r="4575" spans="1:29" x14ac:dyDescent="0.35">
      <c r="A4575">
        <v>1611471</v>
      </c>
      <c r="B4575" t="s">
        <v>11</v>
      </c>
      <c r="C4575" t="s">
        <v>152</v>
      </c>
      <c r="D4575">
        <v>0</v>
      </c>
      <c r="E4575">
        <v>0</v>
      </c>
      <c r="F4575">
        <v>0</v>
      </c>
      <c r="G4575">
        <v>0</v>
      </c>
      <c r="H4575">
        <v>0</v>
      </c>
      <c r="I4575">
        <v>0</v>
      </c>
      <c r="J4575">
        <v>0</v>
      </c>
      <c r="K4575">
        <v>0</v>
      </c>
      <c r="L4575">
        <v>0</v>
      </c>
      <c r="M4575">
        <v>0</v>
      </c>
      <c r="N4575">
        <v>0</v>
      </c>
      <c r="P4575" s="22" t="s">
        <v>34</v>
      </c>
      <c r="R4575" t="s">
        <v>95</v>
      </c>
      <c r="S4575" t="s">
        <v>83</v>
      </c>
      <c r="T4575" s="9" t="e">
        <f>VLOOKUP(A4575,Sku_list!$A$1:$D$2667,3,0)</f>
        <v>#N/A</v>
      </c>
      <c r="U4575" s="9" t="e">
        <f>VLOOKUP(A4575,Sku_list!$A$1:$D$2667,4,0)*(F4575/1000000*12)</f>
        <v>#N/A</v>
      </c>
      <c r="V4575" s="9" t="e">
        <f>VLOOKUP(A4575,Sku_list!$A$1:$D$2667,4,0)*(H4575/1000000*12)</f>
        <v>#N/A</v>
      </c>
      <c r="W4575" s="9" t="e">
        <f>VLOOKUP(A4575,Sku_list!$A$1:$D$2667,4,0)*(J4575/1000000*12)</f>
        <v>#N/A</v>
      </c>
      <c r="X4575" s="9" t="e">
        <f>VLOOKUP(A4575,Sku_list!$A$1:$D$2667,4,0)*(L4575/1000000*12)</f>
        <v>#N/A</v>
      </c>
      <c r="Y4575" s="9" t="e">
        <f>VLOOKUP(A4575,Sku_list!$A$1:$E$2667,5,0)*((J4575+F4575)/1000000000)</f>
        <v>#N/A</v>
      </c>
      <c r="AC4575" s="22">
        <f t="shared" ca="1" si="71"/>
        <v>6.6666666666666666E-2</v>
      </c>
    </row>
    <row r="4576" spans="1:29" x14ac:dyDescent="0.35">
      <c r="A4576">
        <v>1611471</v>
      </c>
      <c r="B4576" t="s">
        <v>11</v>
      </c>
      <c r="C4576" t="s">
        <v>153</v>
      </c>
      <c r="D4576">
        <v>0</v>
      </c>
      <c r="E4576">
        <v>0</v>
      </c>
      <c r="F4576">
        <v>0</v>
      </c>
      <c r="G4576">
        <v>0</v>
      </c>
      <c r="H4576">
        <v>0</v>
      </c>
      <c r="I4576">
        <v>0</v>
      </c>
      <c r="J4576">
        <v>0</v>
      </c>
      <c r="K4576">
        <v>0</v>
      </c>
      <c r="L4576">
        <v>0</v>
      </c>
      <c r="M4576">
        <v>0</v>
      </c>
      <c r="N4576">
        <v>0</v>
      </c>
      <c r="P4576" s="22" t="s">
        <v>34</v>
      </c>
      <c r="R4576" t="s">
        <v>189</v>
      </c>
      <c r="S4576" t="s">
        <v>190</v>
      </c>
      <c r="T4576" s="9" t="e">
        <f>VLOOKUP(A4576,Sku_list!$A$1:$D$2667,3,0)</f>
        <v>#N/A</v>
      </c>
      <c r="U4576" s="9" t="e">
        <f>VLOOKUP(A4576,Sku_list!$A$1:$D$2667,4,0)*(F4576/1000000*12)</f>
        <v>#N/A</v>
      </c>
      <c r="V4576" s="9" t="e">
        <f>VLOOKUP(A4576,Sku_list!$A$1:$D$2667,4,0)*(H4576/1000000*12)</f>
        <v>#N/A</v>
      </c>
      <c r="W4576" s="9" t="e">
        <f>VLOOKUP(A4576,Sku_list!$A$1:$D$2667,4,0)*(J4576/1000000*12)</f>
        <v>#N/A</v>
      </c>
      <c r="X4576" s="9" t="e">
        <f>VLOOKUP(A4576,Sku_list!$A$1:$D$2667,4,0)*(L4576/1000000*12)</f>
        <v>#N/A</v>
      </c>
      <c r="Y4576" s="9" t="e">
        <f>VLOOKUP(A4576,Sku_list!$A$1:$E$2667,5,0)*((J4576+F4576)/1000000000)</f>
        <v>#N/A</v>
      </c>
      <c r="AC4576" s="22">
        <f t="shared" ca="1" si="71"/>
        <v>6.6666666666666666E-2</v>
      </c>
    </row>
    <row r="4577" spans="1:29" x14ac:dyDescent="0.35">
      <c r="A4577">
        <v>1611471</v>
      </c>
      <c r="B4577" t="s">
        <v>11</v>
      </c>
      <c r="C4577" t="s">
        <v>154</v>
      </c>
      <c r="D4577">
        <v>0</v>
      </c>
      <c r="E4577">
        <v>0</v>
      </c>
      <c r="F4577">
        <v>0</v>
      </c>
      <c r="G4577">
        <v>0</v>
      </c>
      <c r="H4577">
        <v>0</v>
      </c>
      <c r="I4577">
        <v>0</v>
      </c>
      <c r="J4577">
        <v>0</v>
      </c>
      <c r="K4577">
        <v>0</v>
      </c>
      <c r="L4577">
        <v>0</v>
      </c>
      <c r="M4577">
        <v>0</v>
      </c>
      <c r="N4577">
        <v>0</v>
      </c>
      <c r="P4577" s="22" t="s">
        <v>34</v>
      </c>
      <c r="R4577" t="s">
        <v>96</v>
      </c>
      <c r="S4577" t="s">
        <v>72</v>
      </c>
      <c r="T4577" s="9" t="e">
        <f>VLOOKUP(A4577,Sku_list!$A$1:$D$2667,3,0)</f>
        <v>#N/A</v>
      </c>
      <c r="U4577" s="9" t="e">
        <f>VLOOKUP(A4577,Sku_list!$A$1:$D$2667,4,0)*(F4577/1000000*12)</f>
        <v>#N/A</v>
      </c>
      <c r="V4577" s="9" t="e">
        <f>VLOOKUP(A4577,Sku_list!$A$1:$D$2667,4,0)*(H4577/1000000*12)</f>
        <v>#N/A</v>
      </c>
      <c r="W4577" s="9" t="e">
        <f>VLOOKUP(A4577,Sku_list!$A$1:$D$2667,4,0)*(J4577/1000000*12)</f>
        <v>#N/A</v>
      </c>
      <c r="X4577" s="9" t="e">
        <f>VLOOKUP(A4577,Sku_list!$A$1:$D$2667,4,0)*(L4577/1000000*12)</f>
        <v>#N/A</v>
      </c>
      <c r="Y4577" s="9" t="e">
        <f>VLOOKUP(A4577,Sku_list!$A$1:$E$2667,5,0)*((J4577+F4577)/1000000000)</f>
        <v>#N/A</v>
      </c>
      <c r="AC4577" s="22">
        <f t="shared" ca="1" si="71"/>
        <v>6.6666666666666666E-2</v>
      </c>
    </row>
    <row r="4578" spans="1:29" x14ac:dyDescent="0.35">
      <c r="A4578">
        <v>1611471</v>
      </c>
      <c r="B4578" t="s">
        <v>11</v>
      </c>
      <c r="C4578" t="s">
        <v>155</v>
      </c>
      <c r="D4578">
        <v>0</v>
      </c>
      <c r="E4578">
        <v>0</v>
      </c>
      <c r="F4578">
        <v>0</v>
      </c>
      <c r="G4578">
        <v>0</v>
      </c>
      <c r="H4578">
        <v>0</v>
      </c>
      <c r="I4578">
        <v>0</v>
      </c>
      <c r="J4578">
        <v>0</v>
      </c>
      <c r="K4578">
        <v>0</v>
      </c>
      <c r="L4578">
        <v>0</v>
      </c>
      <c r="M4578">
        <v>0</v>
      </c>
      <c r="N4578">
        <v>0</v>
      </c>
      <c r="P4578" s="22" t="s">
        <v>34</v>
      </c>
      <c r="R4578" t="s">
        <v>97</v>
      </c>
      <c r="S4578" t="s">
        <v>72</v>
      </c>
      <c r="T4578" s="9" t="e">
        <f>VLOOKUP(A4578,Sku_list!$A$1:$D$2667,3,0)</f>
        <v>#N/A</v>
      </c>
      <c r="U4578" s="9" t="e">
        <f>VLOOKUP(A4578,Sku_list!$A$1:$D$2667,4,0)*(F4578/1000000*12)</f>
        <v>#N/A</v>
      </c>
      <c r="V4578" s="9" t="e">
        <f>VLOOKUP(A4578,Sku_list!$A$1:$D$2667,4,0)*(H4578/1000000*12)</f>
        <v>#N/A</v>
      </c>
      <c r="W4578" s="9" t="e">
        <f>VLOOKUP(A4578,Sku_list!$A$1:$D$2667,4,0)*(J4578/1000000*12)</f>
        <v>#N/A</v>
      </c>
      <c r="X4578" s="9" t="e">
        <f>VLOOKUP(A4578,Sku_list!$A$1:$D$2667,4,0)*(L4578/1000000*12)</f>
        <v>#N/A</v>
      </c>
      <c r="Y4578" s="9" t="e">
        <f>VLOOKUP(A4578,Sku_list!$A$1:$E$2667,5,0)*((J4578+F4578)/1000000000)</f>
        <v>#N/A</v>
      </c>
      <c r="AC4578" s="22">
        <f t="shared" ca="1" si="71"/>
        <v>6.6666666666666666E-2</v>
      </c>
    </row>
    <row r="4579" spans="1:29" x14ac:dyDescent="0.35">
      <c r="A4579">
        <v>1611471</v>
      </c>
      <c r="B4579" t="s">
        <v>11</v>
      </c>
      <c r="C4579" t="s">
        <v>156</v>
      </c>
      <c r="D4579">
        <v>0</v>
      </c>
      <c r="E4579">
        <v>0</v>
      </c>
      <c r="F4579">
        <v>0</v>
      </c>
      <c r="G4579">
        <v>0</v>
      </c>
      <c r="H4579">
        <v>0</v>
      </c>
      <c r="I4579">
        <v>0</v>
      </c>
      <c r="J4579">
        <v>0</v>
      </c>
      <c r="K4579">
        <v>0</v>
      </c>
      <c r="L4579">
        <v>0</v>
      </c>
      <c r="M4579">
        <v>0</v>
      </c>
      <c r="N4579">
        <v>0</v>
      </c>
      <c r="P4579" s="22" t="s">
        <v>34</v>
      </c>
      <c r="R4579" t="s">
        <v>38</v>
      </c>
      <c r="S4579" t="s">
        <v>69</v>
      </c>
      <c r="T4579" s="9" t="e">
        <f>VLOOKUP(A4579,Sku_list!$A$1:$D$2667,3,0)</f>
        <v>#N/A</v>
      </c>
      <c r="U4579" s="9" t="e">
        <f>VLOOKUP(A4579,Sku_list!$A$1:$D$2667,4,0)*(F4579/1000000*12)</f>
        <v>#N/A</v>
      </c>
      <c r="V4579" s="9" t="e">
        <f>VLOOKUP(A4579,Sku_list!$A$1:$D$2667,4,0)*(H4579/1000000*12)</f>
        <v>#N/A</v>
      </c>
      <c r="W4579" s="9" t="e">
        <f>VLOOKUP(A4579,Sku_list!$A$1:$D$2667,4,0)*(J4579/1000000*12)</f>
        <v>#N/A</v>
      </c>
      <c r="X4579" s="9" t="e">
        <f>VLOOKUP(A4579,Sku_list!$A$1:$D$2667,4,0)*(L4579/1000000*12)</f>
        <v>#N/A</v>
      </c>
      <c r="Y4579" s="9" t="e">
        <f>VLOOKUP(A4579,Sku_list!$A$1:$E$2667,5,0)*((J4579+F4579)/1000000000)</f>
        <v>#N/A</v>
      </c>
      <c r="AC4579" s="22">
        <f t="shared" ca="1" si="71"/>
        <v>6.6666666666666666E-2</v>
      </c>
    </row>
    <row r="4580" spans="1:29" x14ac:dyDescent="0.35">
      <c r="A4580">
        <v>1611471</v>
      </c>
      <c r="B4580" t="s">
        <v>11</v>
      </c>
      <c r="C4580" t="s">
        <v>157</v>
      </c>
      <c r="D4580">
        <v>0</v>
      </c>
      <c r="E4580">
        <v>0</v>
      </c>
      <c r="F4580">
        <v>0</v>
      </c>
      <c r="G4580">
        <v>116</v>
      </c>
      <c r="H4580">
        <v>0</v>
      </c>
      <c r="I4580">
        <v>0</v>
      </c>
      <c r="J4580">
        <v>0</v>
      </c>
      <c r="K4580">
        <v>0</v>
      </c>
      <c r="L4580">
        <v>0</v>
      </c>
      <c r="M4580">
        <v>0</v>
      </c>
      <c r="N4580">
        <v>0</v>
      </c>
      <c r="P4580" s="22" t="s">
        <v>34</v>
      </c>
      <c r="R4580" t="s">
        <v>98</v>
      </c>
      <c r="S4580" t="s">
        <v>72</v>
      </c>
      <c r="T4580" s="9" t="e">
        <f>VLOOKUP(A4580,Sku_list!$A$1:$D$2667,3,0)</f>
        <v>#N/A</v>
      </c>
      <c r="U4580" s="9" t="e">
        <f>VLOOKUP(A4580,Sku_list!$A$1:$D$2667,4,0)*(F4580/1000000*12)</f>
        <v>#N/A</v>
      </c>
      <c r="V4580" s="9" t="e">
        <f>VLOOKUP(A4580,Sku_list!$A$1:$D$2667,4,0)*(H4580/1000000*12)</f>
        <v>#N/A</v>
      </c>
      <c r="W4580" s="9" t="e">
        <f>VLOOKUP(A4580,Sku_list!$A$1:$D$2667,4,0)*(J4580/1000000*12)</f>
        <v>#N/A</v>
      </c>
      <c r="X4580" s="9" t="e">
        <f>VLOOKUP(A4580,Sku_list!$A$1:$D$2667,4,0)*(L4580/1000000*12)</f>
        <v>#N/A</v>
      </c>
      <c r="Y4580" s="9" t="e">
        <f>VLOOKUP(A4580,Sku_list!$A$1:$E$2667,5,0)*((J4580+F4580)/1000000000)</f>
        <v>#N/A</v>
      </c>
      <c r="AC4580" s="22">
        <f t="shared" ca="1" si="71"/>
        <v>6.6666666666666666E-2</v>
      </c>
    </row>
    <row r="4581" spans="1:29" x14ac:dyDescent="0.35">
      <c r="A4581">
        <v>1611471</v>
      </c>
      <c r="B4581" t="s">
        <v>11</v>
      </c>
      <c r="C4581" t="s">
        <v>158</v>
      </c>
      <c r="D4581">
        <v>0</v>
      </c>
      <c r="E4581">
        <v>0</v>
      </c>
      <c r="F4581">
        <v>0</v>
      </c>
      <c r="G4581">
        <v>0</v>
      </c>
      <c r="H4581">
        <v>0</v>
      </c>
      <c r="I4581">
        <v>0</v>
      </c>
      <c r="J4581">
        <v>0</v>
      </c>
      <c r="K4581">
        <v>0</v>
      </c>
      <c r="L4581">
        <v>0</v>
      </c>
      <c r="M4581">
        <v>0</v>
      </c>
      <c r="N4581">
        <v>0</v>
      </c>
      <c r="P4581" s="22" t="s">
        <v>34</v>
      </c>
      <c r="R4581" t="s">
        <v>99</v>
      </c>
      <c r="S4581" t="s">
        <v>69</v>
      </c>
      <c r="T4581" s="9" t="e">
        <f>VLOOKUP(A4581,Sku_list!$A$1:$D$2667,3,0)</f>
        <v>#N/A</v>
      </c>
      <c r="U4581" s="9" t="e">
        <f>VLOOKUP(A4581,Sku_list!$A$1:$D$2667,4,0)*(F4581/1000000*12)</f>
        <v>#N/A</v>
      </c>
      <c r="V4581" s="9" t="e">
        <f>VLOOKUP(A4581,Sku_list!$A$1:$D$2667,4,0)*(H4581/1000000*12)</f>
        <v>#N/A</v>
      </c>
      <c r="W4581" s="9" t="e">
        <f>VLOOKUP(A4581,Sku_list!$A$1:$D$2667,4,0)*(J4581/1000000*12)</f>
        <v>#N/A</v>
      </c>
      <c r="X4581" s="9" t="e">
        <f>VLOOKUP(A4581,Sku_list!$A$1:$D$2667,4,0)*(L4581/1000000*12)</f>
        <v>#N/A</v>
      </c>
      <c r="Y4581" s="9" t="e">
        <f>VLOOKUP(A4581,Sku_list!$A$1:$E$2667,5,0)*((J4581+F4581)/1000000000)</f>
        <v>#N/A</v>
      </c>
      <c r="AC4581" s="22">
        <f t="shared" ca="1" si="71"/>
        <v>6.6666666666666666E-2</v>
      </c>
    </row>
    <row r="4582" spans="1:29" x14ac:dyDescent="0.35">
      <c r="A4582">
        <v>1611471</v>
      </c>
      <c r="B4582" t="s">
        <v>11</v>
      </c>
      <c r="C4582" t="s">
        <v>159</v>
      </c>
      <c r="D4582">
        <v>0</v>
      </c>
      <c r="E4582">
        <v>0</v>
      </c>
      <c r="F4582">
        <v>0</v>
      </c>
      <c r="G4582">
        <v>0</v>
      </c>
      <c r="H4582">
        <v>0</v>
      </c>
      <c r="I4582">
        <v>0</v>
      </c>
      <c r="J4582">
        <v>0</v>
      </c>
      <c r="K4582">
        <v>0</v>
      </c>
      <c r="L4582">
        <v>0</v>
      </c>
      <c r="M4582">
        <v>0</v>
      </c>
      <c r="N4582">
        <v>0</v>
      </c>
      <c r="P4582" s="22" t="s">
        <v>34</v>
      </c>
      <c r="R4582" t="s">
        <v>100</v>
      </c>
      <c r="S4582" t="s">
        <v>72</v>
      </c>
      <c r="T4582" s="9" t="e">
        <f>VLOOKUP(A4582,Sku_list!$A$1:$D$2667,3,0)</f>
        <v>#N/A</v>
      </c>
      <c r="U4582" s="9" t="e">
        <f>VLOOKUP(A4582,Sku_list!$A$1:$D$2667,4,0)*(F4582/1000000*12)</f>
        <v>#N/A</v>
      </c>
      <c r="V4582" s="9" t="e">
        <f>VLOOKUP(A4582,Sku_list!$A$1:$D$2667,4,0)*(H4582/1000000*12)</f>
        <v>#N/A</v>
      </c>
      <c r="W4582" s="9" t="e">
        <f>VLOOKUP(A4582,Sku_list!$A$1:$D$2667,4,0)*(J4582/1000000*12)</f>
        <v>#N/A</v>
      </c>
      <c r="X4582" s="9" t="e">
        <f>VLOOKUP(A4582,Sku_list!$A$1:$D$2667,4,0)*(L4582/1000000*12)</f>
        <v>#N/A</v>
      </c>
      <c r="Y4582" s="9" t="e">
        <f>VLOOKUP(A4582,Sku_list!$A$1:$E$2667,5,0)*((J4582+F4582)/1000000000)</f>
        <v>#N/A</v>
      </c>
      <c r="AC4582" s="22">
        <f t="shared" ca="1" si="71"/>
        <v>6.6666666666666666E-2</v>
      </c>
    </row>
    <row r="4583" spans="1:29" x14ac:dyDescent="0.35">
      <c r="A4583">
        <v>1611471</v>
      </c>
      <c r="B4583" t="s">
        <v>11</v>
      </c>
      <c r="C4583" t="s">
        <v>160</v>
      </c>
      <c r="D4583">
        <v>0</v>
      </c>
      <c r="E4583">
        <v>0</v>
      </c>
      <c r="F4583">
        <v>0</v>
      </c>
      <c r="G4583">
        <v>0</v>
      </c>
      <c r="H4583">
        <v>0</v>
      </c>
      <c r="I4583">
        <v>0</v>
      </c>
      <c r="J4583">
        <v>0</v>
      </c>
      <c r="K4583">
        <v>0</v>
      </c>
      <c r="L4583">
        <v>0</v>
      </c>
      <c r="M4583">
        <v>0</v>
      </c>
      <c r="N4583">
        <v>0</v>
      </c>
      <c r="P4583" s="22" t="s">
        <v>34</v>
      </c>
      <c r="R4583" t="s">
        <v>101</v>
      </c>
      <c r="S4583" t="s">
        <v>69</v>
      </c>
      <c r="T4583" s="9" t="e">
        <f>VLOOKUP(A4583,Sku_list!$A$1:$D$2667,3,0)</f>
        <v>#N/A</v>
      </c>
      <c r="U4583" s="9" t="e">
        <f>VLOOKUP(A4583,Sku_list!$A$1:$D$2667,4,0)*(F4583/1000000*12)</f>
        <v>#N/A</v>
      </c>
      <c r="V4583" s="9" t="e">
        <f>VLOOKUP(A4583,Sku_list!$A$1:$D$2667,4,0)*(H4583/1000000*12)</f>
        <v>#N/A</v>
      </c>
      <c r="W4583" s="9" t="e">
        <f>VLOOKUP(A4583,Sku_list!$A$1:$D$2667,4,0)*(J4583/1000000*12)</f>
        <v>#N/A</v>
      </c>
      <c r="X4583" s="9" t="e">
        <f>VLOOKUP(A4583,Sku_list!$A$1:$D$2667,4,0)*(L4583/1000000*12)</f>
        <v>#N/A</v>
      </c>
      <c r="Y4583" s="9" t="e">
        <f>VLOOKUP(A4583,Sku_list!$A$1:$E$2667,5,0)*((J4583+F4583)/1000000000)</f>
        <v>#N/A</v>
      </c>
      <c r="AC4583" s="22">
        <f t="shared" ca="1" si="71"/>
        <v>6.6666666666666666E-2</v>
      </c>
    </row>
    <row r="4584" spans="1:29" x14ac:dyDescent="0.35">
      <c r="A4584">
        <v>1611471</v>
      </c>
      <c r="B4584" t="s">
        <v>11</v>
      </c>
      <c r="C4584" t="s">
        <v>161</v>
      </c>
      <c r="D4584">
        <v>0</v>
      </c>
      <c r="E4584">
        <v>0</v>
      </c>
      <c r="F4584">
        <v>0</v>
      </c>
      <c r="G4584">
        <v>0</v>
      </c>
      <c r="H4584">
        <v>0</v>
      </c>
      <c r="I4584">
        <v>0</v>
      </c>
      <c r="J4584">
        <v>0</v>
      </c>
      <c r="K4584">
        <v>0</v>
      </c>
      <c r="L4584">
        <v>0</v>
      </c>
      <c r="M4584">
        <v>0</v>
      </c>
      <c r="N4584">
        <v>0</v>
      </c>
      <c r="P4584" s="22" t="s">
        <v>34</v>
      </c>
      <c r="R4584" t="s">
        <v>102</v>
      </c>
      <c r="S4584" t="s">
        <v>306</v>
      </c>
      <c r="T4584" s="9" t="e">
        <f>VLOOKUP(A4584,Sku_list!$A$1:$D$2667,3,0)</f>
        <v>#N/A</v>
      </c>
      <c r="U4584" s="9" t="e">
        <f>VLOOKUP(A4584,Sku_list!$A$1:$D$2667,4,0)*(F4584/1000000*12)</f>
        <v>#N/A</v>
      </c>
      <c r="V4584" s="9" t="e">
        <f>VLOOKUP(A4584,Sku_list!$A$1:$D$2667,4,0)*(H4584/1000000*12)</f>
        <v>#N/A</v>
      </c>
      <c r="W4584" s="9" t="e">
        <f>VLOOKUP(A4584,Sku_list!$A$1:$D$2667,4,0)*(J4584/1000000*12)</f>
        <v>#N/A</v>
      </c>
      <c r="X4584" s="9" t="e">
        <f>VLOOKUP(A4584,Sku_list!$A$1:$D$2667,4,0)*(L4584/1000000*12)</f>
        <v>#N/A</v>
      </c>
      <c r="Y4584" s="9" t="e">
        <f>VLOOKUP(A4584,Sku_list!$A$1:$E$2667,5,0)*((J4584+F4584)/1000000000)</f>
        <v>#N/A</v>
      </c>
      <c r="AC4584" s="22">
        <f t="shared" ca="1" si="71"/>
        <v>6.6666666666666666E-2</v>
      </c>
    </row>
    <row r="4585" spans="1:29" x14ac:dyDescent="0.35">
      <c r="A4585">
        <v>1611471</v>
      </c>
      <c r="B4585" t="s">
        <v>11</v>
      </c>
      <c r="C4585" t="s">
        <v>162</v>
      </c>
      <c r="D4585">
        <v>0</v>
      </c>
      <c r="E4585">
        <v>0</v>
      </c>
      <c r="F4585">
        <v>0</v>
      </c>
      <c r="G4585">
        <v>0</v>
      </c>
      <c r="H4585">
        <v>0</v>
      </c>
      <c r="I4585">
        <v>0</v>
      </c>
      <c r="J4585">
        <v>0</v>
      </c>
      <c r="K4585">
        <v>0</v>
      </c>
      <c r="L4585">
        <v>0</v>
      </c>
      <c r="M4585">
        <v>0</v>
      </c>
      <c r="N4585">
        <v>0</v>
      </c>
      <c r="P4585" s="22" t="s">
        <v>34</v>
      </c>
      <c r="R4585" t="s">
        <v>103</v>
      </c>
      <c r="S4585" t="s">
        <v>69</v>
      </c>
      <c r="T4585" s="9" t="e">
        <f>VLOOKUP(A4585,Sku_list!$A$1:$D$2667,3,0)</f>
        <v>#N/A</v>
      </c>
      <c r="U4585" s="9" t="e">
        <f>VLOOKUP(A4585,Sku_list!$A$1:$D$2667,4,0)*(F4585/1000000*12)</f>
        <v>#N/A</v>
      </c>
      <c r="V4585" s="9" t="e">
        <f>VLOOKUP(A4585,Sku_list!$A$1:$D$2667,4,0)*(H4585/1000000*12)</f>
        <v>#N/A</v>
      </c>
      <c r="W4585" s="9" t="e">
        <f>VLOOKUP(A4585,Sku_list!$A$1:$D$2667,4,0)*(J4585/1000000*12)</f>
        <v>#N/A</v>
      </c>
      <c r="X4585" s="9" t="e">
        <f>VLOOKUP(A4585,Sku_list!$A$1:$D$2667,4,0)*(L4585/1000000*12)</f>
        <v>#N/A</v>
      </c>
      <c r="Y4585" s="9" t="e">
        <f>VLOOKUP(A4585,Sku_list!$A$1:$E$2667,5,0)*((J4585+F4585)/1000000000)</f>
        <v>#N/A</v>
      </c>
      <c r="AC4585" s="22">
        <f t="shared" ca="1" si="71"/>
        <v>6.6666666666666666E-2</v>
      </c>
    </row>
    <row r="4586" spans="1:29" x14ac:dyDescent="0.35">
      <c r="A4586">
        <v>1611471</v>
      </c>
      <c r="B4586" t="s">
        <v>11</v>
      </c>
      <c r="C4586" t="s">
        <v>164</v>
      </c>
      <c r="D4586">
        <v>0</v>
      </c>
      <c r="E4586">
        <v>0</v>
      </c>
      <c r="F4586">
        <v>0</v>
      </c>
      <c r="G4586">
        <v>0</v>
      </c>
      <c r="H4586">
        <v>0</v>
      </c>
      <c r="I4586">
        <v>0</v>
      </c>
      <c r="J4586">
        <v>0</v>
      </c>
      <c r="K4586">
        <v>0</v>
      </c>
      <c r="L4586">
        <v>0</v>
      </c>
      <c r="M4586">
        <v>0</v>
      </c>
      <c r="N4586">
        <v>0</v>
      </c>
      <c r="P4586" s="22" t="s">
        <v>34</v>
      </c>
      <c r="R4586" t="s">
        <v>104</v>
      </c>
      <c r="S4586" t="s">
        <v>69</v>
      </c>
      <c r="T4586" s="9" t="e">
        <f>VLOOKUP(A4586,Sku_list!$A$1:$D$2667,3,0)</f>
        <v>#N/A</v>
      </c>
      <c r="U4586" s="9" t="e">
        <f>VLOOKUP(A4586,Sku_list!$A$1:$D$2667,4,0)*(F4586/1000000*12)</f>
        <v>#N/A</v>
      </c>
      <c r="V4586" s="9" t="e">
        <f>VLOOKUP(A4586,Sku_list!$A$1:$D$2667,4,0)*(H4586/1000000*12)</f>
        <v>#N/A</v>
      </c>
      <c r="W4586" s="9" t="e">
        <f>VLOOKUP(A4586,Sku_list!$A$1:$D$2667,4,0)*(J4586/1000000*12)</f>
        <v>#N/A</v>
      </c>
      <c r="X4586" s="9" t="e">
        <f>VLOOKUP(A4586,Sku_list!$A$1:$D$2667,4,0)*(L4586/1000000*12)</f>
        <v>#N/A</v>
      </c>
      <c r="Y4586" s="9" t="e">
        <f>VLOOKUP(A4586,Sku_list!$A$1:$E$2667,5,0)*((J4586+F4586)/1000000000)</f>
        <v>#N/A</v>
      </c>
      <c r="AC4586" s="22">
        <f t="shared" ca="1" si="71"/>
        <v>6.6666666666666666E-2</v>
      </c>
    </row>
    <row r="4587" spans="1:29" x14ac:dyDescent="0.35">
      <c r="A4587">
        <v>1611471</v>
      </c>
      <c r="B4587" t="s">
        <v>11</v>
      </c>
      <c r="C4587" t="s">
        <v>165</v>
      </c>
      <c r="D4587">
        <v>0</v>
      </c>
      <c r="E4587">
        <v>0</v>
      </c>
      <c r="F4587">
        <v>0</v>
      </c>
      <c r="G4587">
        <v>0</v>
      </c>
      <c r="H4587">
        <v>0</v>
      </c>
      <c r="I4587">
        <v>0</v>
      </c>
      <c r="J4587">
        <v>0</v>
      </c>
      <c r="K4587">
        <v>0</v>
      </c>
      <c r="L4587">
        <v>0</v>
      </c>
      <c r="M4587">
        <v>0</v>
      </c>
      <c r="N4587">
        <v>0</v>
      </c>
      <c r="P4587" s="22" t="s">
        <v>34</v>
      </c>
      <c r="R4587" t="s">
        <v>105</v>
      </c>
      <c r="S4587" t="s">
        <v>83</v>
      </c>
      <c r="T4587" s="9" t="e">
        <f>VLOOKUP(A4587,Sku_list!$A$1:$D$2667,3,0)</f>
        <v>#N/A</v>
      </c>
      <c r="U4587" s="9" t="e">
        <f>VLOOKUP(A4587,Sku_list!$A$1:$D$2667,4,0)*(F4587/1000000*12)</f>
        <v>#N/A</v>
      </c>
      <c r="V4587" s="9" t="e">
        <f>VLOOKUP(A4587,Sku_list!$A$1:$D$2667,4,0)*(H4587/1000000*12)</f>
        <v>#N/A</v>
      </c>
      <c r="W4587" s="9" t="e">
        <f>VLOOKUP(A4587,Sku_list!$A$1:$D$2667,4,0)*(J4587/1000000*12)</f>
        <v>#N/A</v>
      </c>
      <c r="X4587" s="9" t="e">
        <f>VLOOKUP(A4587,Sku_list!$A$1:$D$2667,4,0)*(L4587/1000000*12)</f>
        <v>#N/A</v>
      </c>
      <c r="Y4587" s="9" t="e">
        <f>VLOOKUP(A4587,Sku_list!$A$1:$E$2667,5,0)*((J4587+F4587)/1000000000)</f>
        <v>#N/A</v>
      </c>
      <c r="AC4587" s="22">
        <f t="shared" ca="1" si="71"/>
        <v>6.6666666666666666E-2</v>
      </c>
    </row>
    <row r="4588" spans="1:29" x14ac:dyDescent="0.35">
      <c r="A4588">
        <v>1611471</v>
      </c>
      <c r="B4588" t="s">
        <v>11</v>
      </c>
      <c r="C4588" t="s">
        <v>163</v>
      </c>
      <c r="D4588">
        <v>0</v>
      </c>
      <c r="E4588">
        <v>0</v>
      </c>
      <c r="F4588">
        <v>0</v>
      </c>
      <c r="G4588">
        <v>0</v>
      </c>
      <c r="H4588">
        <v>0</v>
      </c>
      <c r="I4588">
        <v>0</v>
      </c>
      <c r="J4588">
        <v>0</v>
      </c>
      <c r="K4588">
        <v>0</v>
      </c>
      <c r="L4588">
        <v>0</v>
      </c>
      <c r="M4588">
        <v>0</v>
      </c>
      <c r="N4588">
        <v>0</v>
      </c>
      <c r="P4588" s="22" t="s">
        <v>34</v>
      </c>
      <c r="R4588" t="s">
        <v>117</v>
      </c>
      <c r="S4588" t="s">
        <v>83</v>
      </c>
      <c r="T4588" s="9" t="e">
        <f>VLOOKUP(A4588,Sku_list!$A$1:$D$2667,3,0)</f>
        <v>#N/A</v>
      </c>
      <c r="U4588" s="9" t="e">
        <f>VLOOKUP(A4588,Sku_list!$A$1:$D$2667,4,0)*(F4588/1000000*12)</f>
        <v>#N/A</v>
      </c>
      <c r="V4588" s="9" t="e">
        <f>VLOOKUP(A4588,Sku_list!$A$1:$D$2667,4,0)*(H4588/1000000*12)</f>
        <v>#N/A</v>
      </c>
      <c r="W4588" s="9" t="e">
        <f>VLOOKUP(A4588,Sku_list!$A$1:$D$2667,4,0)*(J4588/1000000*12)</f>
        <v>#N/A</v>
      </c>
      <c r="X4588" s="9" t="e">
        <f>VLOOKUP(A4588,Sku_list!$A$1:$D$2667,4,0)*(L4588/1000000*12)</f>
        <v>#N/A</v>
      </c>
      <c r="Y4588" s="9" t="e">
        <f>VLOOKUP(A4588,Sku_list!$A$1:$E$2667,5,0)*((J4588+F4588)/1000000000)</f>
        <v>#N/A</v>
      </c>
      <c r="AC4588" s="22">
        <f t="shared" ca="1" si="71"/>
        <v>6.6666666666666666E-2</v>
      </c>
    </row>
    <row r="4589" spans="1:29" x14ac:dyDescent="0.35">
      <c r="A4589">
        <v>1611471</v>
      </c>
      <c r="B4589" t="s">
        <v>11</v>
      </c>
      <c r="C4589" t="s">
        <v>166</v>
      </c>
      <c r="D4589">
        <v>0</v>
      </c>
      <c r="E4589">
        <v>0</v>
      </c>
      <c r="F4589">
        <v>0</v>
      </c>
      <c r="G4589">
        <v>0</v>
      </c>
      <c r="H4589">
        <v>0</v>
      </c>
      <c r="I4589">
        <v>0</v>
      </c>
      <c r="J4589">
        <v>0</v>
      </c>
      <c r="K4589">
        <v>0</v>
      </c>
      <c r="L4589">
        <v>0</v>
      </c>
      <c r="M4589">
        <v>0</v>
      </c>
      <c r="N4589">
        <v>0</v>
      </c>
      <c r="P4589" s="22" t="s">
        <v>34</v>
      </c>
      <c r="R4589" t="s">
        <v>118</v>
      </c>
      <c r="S4589" t="s">
        <v>85</v>
      </c>
      <c r="T4589" s="9" t="e">
        <f>VLOOKUP(A4589,Sku_list!$A$1:$D$2667,3,0)</f>
        <v>#N/A</v>
      </c>
      <c r="U4589" s="9" t="e">
        <f>VLOOKUP(A4589,Sku_list!$A$1:$D$2667,4,0)*(F4589/1000000*12)</f>
        <v>#N/A</v>
      </c>
      <c r="V4589" s="9" t="e">
        <f>VLOOKUP(A4589,Sku_list!$A$1:$D$2667,4,0)*(H4589/1000000*12)</f>
        <v>#N/A</v>
      </c>
      <c r="W4589" s="9" t="e">
        <f>VLOOKUP(A4589,Sku_list!$A$1:$D$2667,4,0)*(J4589/1000000*12)</f>
        <v>#N/A</v>
      </c>
      <c r="X4589" s="9" t="e">
        <f>VLOOKUP(A4589,Sku_list!$A$1:$D$2667,4,0)*(L4589/1000000*12)</f>
        <v>#N/A</v>
      </c>
      <c r="Y4589" s="9" t="e">
        <f>VLOOKUP(A4589,Sku_list!$A$1:$E$2667,5,0)*((J4589+F4589)/1000000000)</f>
        <v>#N/A</v>
      </c>
      <c r="AC4589" s="22">
        <f t="shared" ca="1" si="71"/>
        <v>6.6666666666666666E-2</v>
      </c>
    </row>
    <row r="4590" spans="1:29" x14ac:dyDescent="0.35">
      <c r="A4590">
        <v>1611471</v>
      </c>
      <c r="B4590" t="s">
        <v>11</v>
      </c>
      <c r="C4590" t="s">
        <v>167</v>
      </c>
      <c r="D4590">
        <v>0</v>
      </c>
      <c r="E4590">
        <v>0</v>
      </c>
      <c r="F4590">
        <v>0</v>
      </c>
      <c r="G4590">
        <v>0</v>
      </c>
      <c r="H4590">
        <v>0</v>
      </c>
      <c r="I4590">
        <v>0</v>
      </c>
      <c r="J4590">
        <v>0</v>
      </c>
      <c r="K4590">
        <v>0</v>
      </c>
      <c r="L4590">
        <v>0</v>
      </c>
      <c r="M4590">
        <v>0</v>
      </c>
      <c r="N4590">
        <v>0</v>
      </c>
      <c r="P4590" s="22" t="s">
        <v>34</v>
      </c>
      <c r="R4590" t="s">
        <v>119</v>
      </c>
      <c r="S4590" t="s">
        <v>72</v>
      </c>
      <c r="T4590" s="9" t="e">
        <f>VLOOKUP(A4590,Sku_list!$A$1:$D$2667,3,0)</f>
        <v>#N/A</v>
      </c>
      <c r="U4590" s="9" t="e">
        <f>VLOOKUP(A4590,Sku_list!$A$1:$D$2667,4,0)*(F4590/1000000*12)</f>
        <v>#N/A</v>
      </c>
      <c r="V4590" s="9" t="e">
        <f>VLOOKUP(A4590,Sku_list!$A$1:$D$2667,4,0)*(H4590/1000000*12)</f>
        <v>#N/A</v>
      </c>
      <c r="W4590" s="9" t="e">
        <f>VLOOKUP(A4590,Sku_list!$A$1:$D$2667,4,0)*(J4590/1000000*12)</f>
        <v>#N/A</v>
      </c>
      <c r="X4590" s="9" t="e">
        <f>VLOOKUP(A4590,Sku_list!$A$1:$D$2667,4,0)*(L4590/1000000*12)</f>
        <v>#N/A</v>
      </c>
      <c r="Y4590" s="9" t="e">
        <f>VLOOKUP(A4590,Sku_list!$A$1:$E$2667,5,0)*((J4590+F4590)/1000000000)</f>
        <v>#N/A</v>
      </c>
      <c r="AC4590" s="22">
        <f t="shared" ca="1" si="71"/>
        <v>6.6666666666666666E-2</v>
      </c>
    </row>
    <row r="4591" spans="1:29" x14ac:dyDescent="0.35">
      <c r="A4591">
        <v>1611471</v>
      </c>
      <c r="B4591" t="s">
        <v>11</v>
      </c>
      <c r="C4591" t="s">
        <v>61</v>
      </c>
      <c r="D4591">
        <v>0</v>
      </c>
      <c r="E4591">
        <v>0</v>
      </c>
      <c r="F4591">
        <v>0</v>
      </c>
      <c r="G4591">
        <v>0</v>
      </c>
      <c r="H4591">
        <v>0</v>
      </c>
      <c r="I4591">
        <v>0</v>
      </c>
      <c r="J4591">
        <v>0</v>
      </c>
      <c r="K4591">
        <v>0</v>
      </c>
      <c r="L4591">
        <v>0</v>
      </c>
      <c r="M4591">
        <v>0</v>
      </c>
      <c r="N4591">
        <v>0</v>
      </c>
      <c r="P4591" s="22" t="s">
        <v>34</v>
      </c>
      <c r="R4591" t="s">
        <v>5</v>
      </c>
      <c r="S4591" t="s">
        <v>85</v>
      </c>
      <c r="T4591" s="9" t="e">
        <f>VLOOKUP(A4591,Sku_list!$A$1:$D$2667,3,0)</f>
        <v>#N/A</v>
      </c>
      <c r="U4591" s="9" t="e">
        <f>VLOOKUP(A4591,Sku_list!$A$1:$D$2667,4,0)*(F4591/1000000*12)</f>
        <v>#N/A</v>
      </c>
      <c r="V4591" s="9" t="e">
        <f>VLOOKUP(A4591,Sku_list!$A$1:$D$2667,4,0)*(H4591/1000000*12)</f>
        <v>#N/A</v>
      </c>
      <c r="W4591" s="9" t="e">
        <f>VLOOKUP(A4591,Sku_list!$A$1:$D$2667,4,0)*(J4591/1000000*12)</f>
        <v>#N/A</v>
      </c>
      <c r="X4591" s="9" t="e">
        <f>VLOOKUP(A4591,Sku_list!$A$1:$D$2667,4,0)*(L4591/1000000*12)</f>
        <v>#N/A</v>
      </c>
      <c r="Y4591" s="9" t="e">
        <f>VLOOKUP(A4591,Sku_list!$A$1:$E$2667,5,0)*((J4591+F4591)/1000000000)</f>
        <v>#N/A</v>
      </c>
      <c r="AC4591" s="22">
        <f t="shared" ca="1" si="71"/>
        <v>6.6666666666666666E-2</v>
      </c>
    </row>
    <row r="4592" spans="1:29" x14ac:dyDescent="0.35">
      <c r="A4592">
        <v>1611471</v>
      </c>
      <c r="B4592" t="s">
        <v>11</v>
      </c>
      <c r="C4592" t="s">
        <v>39</v>
      </c>
      <c r="D4592">
        <v>0</v>
      </c>
      <c r="E4592">
        <v>0</v>
      </c>
      <c r="F4592">
        <v>0</v>
      </c>
      <c r="G4592">
        <v>0</v>
      </c>
      <c r="H4592">
        <v>0</v>
      </c>
      <c r="I4592">
        <v>0</v>
      </c>
      <c r="J4592">
        <v>0</v>
      </c>
      <c r="K4592">
        <v>0</v>
      </c>
      <c r="L4592">
        <v>0</v>
      </c>
      <c r="M4592">
        <v>0</v>
      </c>
      <c r="N4592">
        <v>0</v>
      </c>
      <c r="P4592" s="22" t="s">
        <v>34</v>
      </c>
      <c r="R4592" t="s">
        <v>43</v>
      </c>
      <c r="S4592" t="s">
        <v>190</v>
      </c>
      <c r="T4592" s="9" t="e">
        <f>VLOOKUP(A4592,Sku_list!$A$1:$D$2667,3,0)</f>
        <v>#N/A</v>
      </c>
      <c r="U4592" s="9" t="e">
        <f>VLOOKUP(A4592,Sku_list!$A$1:$D$2667,4,0)*(F4592/1000000*12)</f>
        <v>#N/A</v>
      </c>
      <c r="V4592" s="9" t="e">
        <f>VLOOKUP(A4592,Sku_list!$A$1:$D$2667,4,0)*(H4592/1000000*12)</f>
        <v>#N/A</v>
      </c>
      <c r="W4592" s="9" t="e">
        <f>VLOOKUP(A4592,Sku_list!$A$1:$D$2667,4,0)*(J4592/1000000*12)</f>
        <v>#N/A</v>
      </c>
      <c r="X4592" s="9" t="e">
        <f>VLOOKUP(A4592,Sku_list!$A$1:$D$2667,4,0)*(L4592/1000000*12)</f>
        <v>#N/A</v>
      </c>
      <c r="Y4592" s="9" t="e">
        <f>VLOOKUP(A4592,Sku_list!$A$1:$E$2667,5,0)*((J4592+F4592)/1000000000)</f>
        <v>#N/A</v>
      </c>
      <c r="AC4592" s="22">
        <f t="shared" ca="1" si="71"/>
        <v>6.6666666666666666E-2</v>
      </c>
    </row>
    <row r="4593" spans="1:29" x14ac:dyDescent="0.35">
      <c r="A4593">
        <v>1611471</v>
      </c>
      <c r="B4593" t="s">
        <v>11</v>
      </c>
      <c r="C4593" t="s">
        <v>65</v>
      </c>
      <c r="D4593">
        <v>0</v>
      </c>
      <c r="E4593">
        <v>0</v>
      </c>
      <c r="F4593">
        <v>0</v>
      </c>
      <c r="G4593">
        <v>0</v>
      </c>
      <c r="H4593">
        <v>0</v>
      </c>
      <c r="I4593">
        <v>0</v>
      </c>
      <c r="J4593">
        <v>0</v>
      </c>
      <c r="K4593">
        <v>0</v>
      </c>
      <c r="L4593">
        <v>0</v>
      </c>
      <c r="M4593">
        <v>0</v>
      </c>
      <c r="N4593">
        <v>0</v>
      </c>
      <c r="P4593" s="22" t="s">
        <v>34</v>
      </c>
      <c r="R4593" t="s">
        <v>300</v>
      </c>
      <c r="S4593" t="s">
        <v>83</v>
      </c>
      <c r="T4593" s="9" t="e">
        <f>VLOOKUP(A4593,Sku_list!$A$1:$D$2667,3,0)</f>
        <v>#N/A</v>
      </c>
      <c r="U4593" s="9" t="e">
        <f>VLOOKUP(A4593,Sku_list!$A$1:$D$2667,4,0)*(F4593/1000000*12)</f>
        <v>#N/A</v>
      </c>
      <c r="V4593" s="9" t="e">
        <f>VLOOKUP(A4593,Sku_list!$A$1:$D$2667,4,0)*(H4593/1000000*12)</f>
        <v>#N/A</v>
      </c>
      <c r="W4593" s="9" t="e">
        <f>VLOOKUP(A4593,Sku_list!$A$1:$D$2667,4,0)*(J4593/1000000*12)</f>
        <v>#N/A</v>
      </c>
      <c r="X4593" s="9" t="e">
        <f>VLOOKUP(A4593,Sku_list!$A$1:$D$2667,4,0)*(L4593/1000000*12)</f>
        <v>#N/A</v>
      </c>
      <c r="Y4593" s="9" t="e">
        <f>VLOOKUP(A4593,Sku_list!$A$1:$E$2667,5,0)*((J4593+F4593)/1000000000)</f>
        <v>#N/A</v>
      </c>
      <c r="AC4593" s="22">
        <f t="shared" ca="1" si="71"/>
        <v>6.6666666666666666E-2</v>
      </c>
    </row>
    <row r="4594" spans="1:29" x14ac:dyDescent="0.35">
      <c r="A4594">
        <v>1611471</v>
      </c>
      <c r="B4594" t="s">
        <v>11</v>
      </c>
      <c r="C4594" t="s">
        <v>66</v>
      </c>
      <c r="D4594">
        <v>0</v>
      </c>
      <c r="E4594">
        <v>0</v>
      </c>
      <c r="F4594">
        <v>0</v>
      </c>
      <c r="G4594">
        <v>0</v>
      </c>
      <c r="H4594">
        <v>0</v>
      </c>
      <c r="I4594">
        <v>0</v>
      </c>
      <c r="J4594">
        <v>0</v>
      </c>
      <c r="K4594">
        <v>0</v>
      </c>
      <c r="L4594">
        <v>0</v>
      </c>
      <c r="M4594">
        <v>0</v>
      </c>
      <c r="N4594">
        <v>0</v>
      </c>
      <c r="P4594" s="22" t="s">
        <v>34</v>
      </c>
      <c r="R4594" t="s">
        <v>174</v>
      </c>
      <c r="S4594" t="s">
        <v>72</v>
      </c>
      <c r="T4594" s="9" t="e">
        <f>VLOOKUP(A4594,Sku_list!$A$1:$D$2667,3,0)</f>
        <v>#N/A</v>
      </c>
      <c r="U4594" s="9" t="e">
        <f>VLOOKUP(A4594,Sku_list!$A$1:$D$2667,4,0)*(F4594/1000000*12)</f>
        <v>#N/A</v>
      </c>
      <c r="V4594" s="9" t="e">
        <f>VLOOKUP(A4594,Sku_list!$A$1:$D$2667,4,0)*(H4594/1000000*12)</f>
        <v>#N/A</v>
      </c>
      <c r="W4594" s="9" t="e">
        <f>VLOOKUP(A4594,Sku_list!$A$1:$D$2667,4,0)*(J4594/1000000*12)</f>
        <v>#N/A</v>
      </c>
      <c r="X4594" s="9" t="e">
        <f>VLOOKUP(A4594,Sku_list!$A$1:$D$2667,4,0)*(L4594/1000000*12)</f>
        <v>#N/A</v>
      </c>
      <c r="Y4594" s="9" t="e">
        <f>VLOOKUP(A4594,Sku_list!$A$1:$E$2667,5,0)*((J4594+F4594)/1000000000)</f>
        <v>#N/A</v>
      </c>
      <c r="AC4594" s="22">
        <f t="shared" ca="1" si="71"/>
        <v>6.6666666666666666E-2</v>
      </c>
    </row>
    <row r="4595" spans="1:29" x14ac:dyDescent="0.35">
      <c r="A4595">
        <v>1611471</v>
      </c>
      <c r="B4595" t="s">
        <v>11</v>
      </c>
      <c r="C4595" t="s">
        <v>67</v>
      </c>
      <c r="D4595">
        <v>0</v>
      </c>
      <c r="E4595">
        <v>0</v>
      </c>
      <c r="F4595">
        <v>0</v>
      </c>
      <c r="G4595">
        <v>0</v>
      </c>
      <c r="H4595">
        <v>0</v>
      </c>
      <c r="I4595">
        <v>0</v>
      </c>
      <c r="J4595">
        <v>0</v>
      </c>
      <c r="K4595">
        <v>0</v>
      </c>
      <c r="L4595">
        <v>0</v>
      </c>
      <c r="M4595">
        <v>0</v>
      </c>
      <c r="N4595">
        <v>0</v>
      </c>
      <c r="P4595" s="22" t="s">
        <v>34</v>
      </c>
      <c r="R4595" t="s">
        <v>176</v>
      </c>
      <c r="S4595" t="s">
        <v>72</v>
      </c>
      <c r="T4595" s="9" t="e">
        <f>VLOOKUP(A4595,Sku_list!$A$1:$D$2667,3,0)</f>
        <v>#N/A</v>
      </c>
      <c r="U4595" s="9" t="e">
        <f>VLOOKUP(A4595,Sku_list!$A$1:$D$2667,4,0)*(F4595/1000000*12)</f>
        <v>#N/A</v>
      </c>
      <c r="V4595" s="9" t="e">
        <f>VLOOKUP(A4595,Sku_list!$A$1:$D$2667,4,0)*(H4595/1000000*12)</f>
        <v>#N/A</v>
      </c>
      <c r="W4595" s="9" t="e">
        <f>VLOOKUP(A4595,Sku_list!$A$1:$D$2667,4,0)*(J4595/1000000*12)</f>
        <v>#N/A</v>
      </c>
      <c r="X4595" s="9" t="e">
        <f>VLOOKUP(A4595,Sku_list!$A$1:$D$2667,4,0)*(L4595/1000000*12)</f>
        <v>#N/A</v>
      </c>
      <c r="Y4595" s="9" t="e">
        <f>VLOOKUP(A4595,Sku_list!$A$1:$E$2667,5,0)*((J4595+F4595)/1000000000)</f>
        <v>#N/A</v>
      </c>
      <c r="AC4595" s="22">
        <f t="shared" ca="1" si="71"/>
        <v>6.6666666666666666E-2</v>
      </c>
    </row>
    <row r="4596" spans="1:29" x14ac:dyDescent="0.35">
      <c r="A4596">
        <v>1611471</v>
      </c>
      <c r="B4596" t="s">
        <v>11</v>
      </c>
      <c r="C4596" t="s">
        <v>68</v>
      </c>
      <c r="D4596">
        <v>0</v>
      </c>
      <c r="E4596">
        <v>0</v>
      </c>
      <c r="F4596">
        <v>0</v>
      </c>
      <c r="G4596">
        <v>0</v>
      </c>
      <c r="H4596">
        <v>0</v>
      </c>
      <c r="I4596">
        <v>0</v>
      </c>
      <c r="J4596">
        <v>0</v>
      </c>
      <c r="K4596">
        <v>0</v>
      </c>
      <c r="L4596">
        <v>0</v>
      </c>
      <c r="M4596">
        <v>0</v>
      </c>
      <c r="N4596">
        <v>0</v>
      </c>
      <c r="P4596" s="22" t="s">
        <v>34</v>
      </c>
      <c r="R4596" t="s">
        <v>177</v>
      </c>
      <c r="S4596" t="s">
        <v>72</v>
      </c>
      <c r="T4596" s="9" t="e">
        <f>VLOOKUP(A4596,Sku_list!$A$1:$D$2667,3,0)</f>
        <v>#N/A</v>
      </c>
      <c r="U4596" s="9" t="e">
        <f>VLOOKUP(A4596,Sku_list!$A$1:$D$2667,4,0)*(F4596/1000000*12)</f>
        <v>#N/A</v>
      </c>
      <c r="V4596" s="9" t="e">
        <f>VLOOKUP(A4596,Sku_list!$A$1:$D$2667,4,0)*(H4596/1000000*12)</f>
        <v>#N/A</v>
      </c>
      <c r="W4596" s="9" t="e">
        <f>VLOOKUP(A4596,Sku_list!$A$1:$D$2667,4,0)*(J4596/1000000*12)</f>
        <v>#N/A</v>
      </c>
      <c r="X4596" s="9" t="e">
        <f>VLOOKUP(A4596,Sku_list!$A$1:$D$2667,4,0)*(L4596/1000000*12)</f>
        <v>#N/A</v>
      </c>
      <c r="Y4596" s="9" t="e">
        <f>VLOOKUP(A4596,Sku_list!$A$1:$E$2667,5,0)*((J4596+F4596)/1000000000)</f>
        <v>#N/A</v>
      </c>
      <c r="AC4596" s="22">
        <f t="shared" ca="1" si="71"/>
        <v>6.6666666666666666E-2</v>
      </c>
    </row>
    <row r="4597" spans="1:29" x14ac:dyDescent="0.35">
      <c r="A4597">
        <v>1611471</v>
      </c>
      <c r="B4597" t="s">
        <v>11</v>
      </c>
      <c r="C4597" t="s">
        <v>44</v>
      </c>
      <c r="D4597">
        <v>0</v>
      </c>
      <c r="E4597">
        <v>0</v>
      </c>
      <c r="F4597">
        <v>0</v>
      </c>
      <c r="G4597">
        <v>0</v>
      </c>
      <c r="H4597">
        <v>0</v>
      </c>
      <c r="I4597">
        <v>0</v>
      </c>
      <c r="J4597">
        <v>0</v>
      </c>
      <c r="K4597">
        <v>0</v>
      </c>
      <c r="L4597">
        <v>0</v>
      </c>
      <c r="M4597">
        <v>0</v>
      </c>
      <c r="N4597">
        <v>0</v>
      </c>
      <c r="P4597" s="22" t="s">
        <v>34</v>
      </c>
      <c r="R4597" t="s">
        <v>45</v>
      </c>
      <c r="S4597" t="s">
        <v>193</v>
      </c>
      <c r="T4597" s="9" t="e">
        <f>VLOOKUP(A4597,Sku_list!$A$1:$D$2667,3,0)</f>
        <v>#N/A</v>
      </c>
      <c r="U4597" s="9" t="e">
        <f>VLOOKUP(A4597,Sku_list!$A$1:$D$2667,4,0)*(F4597/1000000*12)</f>
        <v>#N/A</v>
      </c>
      <c r="V4597" s="9" t="e">
        <f>VLOOKUP(A4597,Sku_list!$A$1:$D$2667,4,0)*(H4597/1000000*12)</f>
        <v>#N/A</v>
      </c>
      <c r="W4597" s="9" t="e">
        <f>VLOOKUP(A4597,Sku_list!$A$1:$D$2667,4,0)*(J4597/1000000*12)</f>
        <v>#N/A</v>
      </c>
      <c r="X4597" s="9" t="e">
        <f>VLOOKUP(A4597,Sku_list!$A$1:$D$2667,4,0)*(L4597/1000000*12)</f>
        <v>#N/A</v>
      </c>
      <c r="Y4597" s="9" t="e">
        <f>VLOOKUP(A4597,Sku_list!$A$1:$E$2667,5,0)*((J4597+F4597)/1000000000)</f>
        <v>#N/A</v>
      </c>
      <c r="AC4597" s="22">
        <f t="shared" ca="1" si="71"/>
        <v>6.6666666666666666E-2</v>
      </c>
    </row>
    <row r="4598" spans="1:29" x14ac:dyDescent="0.35">
      <c r="A4598">
        <v>1611471</v>
      </c>
      <c r="B4598" t="s">
        <v>11</v>
      </c>
      <c r="C4598" t="s">
        <v>272</v>
      </c>
      <c r="D4598">
        <v>0</v>
      </c>
      <c r="E4598">
        <v>0</v>
      </c>
      <c r="F4598">
        <v>0</v>
      </c>
      <c r="G4598">
        <v>0</v>
      </c>
      <c r="H4598">
        <v>0</v>
      </c>
      <c r="I4598">
        <v>0</v>
      </c>
      <c r="J4598">
        <v>0</v>
      </c>
      <c r="K4598">
        <v>0</v>
      </c>
      <c r="L4598">
        <v>0</v>
      </c>
      <c r="M4598">
        <v>0</v>
      </c>
      <c r="N4598">
        <v>0</v>
      </c>
      <c r="P4598" s="22" t="s">
        <v>34</v>
      </c>
      <c r="R4598" t="s">
        <v>99</v>
      </c>
      <c r="S4598" t="s">
        <v>173</v>
      </c>
      <c r="T4598" s="9" t="e">
        <f>VLOOKUP(A4598,Sku_list!$A$1:$D$2667,3,0)</f>
        <v>#N/A</v>
      </c>
      <c r="U4598" s="9" t="e">
        <f>VLOOKUP(A4598,Sku_list!$A$1:$D$2667,4,0)*(F4598/1000000*12)</f>
        <v>#N/A</v>
      </c>
      <c r="V4598" s="9" t="e">
        <f>VLOOKUP(A4598,Sku_list!$A$1:$D$2667,4,0)*(H4598/1000000*12)</f>
        <v>#N/A</v>
      </c>
      <c r="W4598" s="9" t="e">
        <f>VLOOKUP(A4598,Sku_list!$A$1:$D$2667,4,0)*(J4598/1000000*12)</f>
        <v>#N/A</v>
      </c>
      <c r="X4598" s="9" t="e">
        <f>VLOOKUP(A4598,Sku_list!$A$1:$D$2667,4,0)*(L4598/1000000*12)</f>
        <v>#N/A</v>
      </c>
      <c r="Y4598" s="9" t="e">
        <f>VLOOKUP(A4598,Sku_list!$A$1:$E$2667,5,0)*((J4598+F4598)/1000000000)</f>
        <v>#N/A</v>
      </c>
      <c r="AC4598" s="22">
        <f t="shared" ca="1" si="71"/>
        <v>6.6666666666666666E-2</v>
      </c>
    </row>
    <row r="4599" spans="1:29" x14ac:dyDescent="0.35">
      <c r="A4599">
        <v>1611471</v>
      </c>
      <c r="B4599" t="s">
        <v>11</v>
      </c>
      <c r="C4599" t="s">
        <v>273</v>
      </c>
      <c r="D4599">
        <v>0</v>
      </c>
      <c r="E4599">
        <v>0</v>
      </c>
      <c r="F4599">
        <v>0</v>
      </c>
      <c r="G4599">
        <v>0</v>
      </c>
      <c r="H4599">
        <v>0</v>
      </c>
      <c r="I4599">
        <v>0</v>
      </c>
      <c r="J4599">
        <v>0</v>
      </c>
      <c r="K4599">
        <v>0</v>
      </c>
      <c r="L4599">
        <v>0</v>
      </c>
      <c r="M4599">
        <v>0</v>
      </c>
      <c r="N4599">
        <v>0</v>
      </c>
      <c r="P4599" s="22" t="s">
        <v>34</v>
      </c>
      <c r="R4599" t="s">
        <v>275</v>
      </c>
      <c r="S4599" t="s">
        <v>308</v>
      </c>
      <c r="T4599" s="9" t="e">
        <f>VLOOKUP(A4599,Sku_list!$A$1:$D$2667,3,0)</f>
        <v>#N/A</v>
      </c>
      <c r="U4599" s="9" t="e">
        <f>VLOOKUP(A4599,Sku_list!$A$1:$D$2667,4,0)*(F4599/1000000*12)</f>
        <v>#N/A</v>
      </c>
      <c r="V4599" s="9" t="e">
        <f>VLOOKUP(A4599,Sku_list!$A$1:$D$2667,4,0)*(H4599/1000000*12)</f>
        <v>#N/A</v>
      </c>
      <c r="W4599" s="9" t="e">
        <f>VLOOKUP(A4599,Sku_list!$A$1:$D$2667,4,0)*(J4599/1000000*12)</f>
        <v>#N/A</v>
      </c>
      <c r="X4599" s="9" t="e">
        <f>VLOOKUP(A4599,Sku_list!$A$1:$D$2667,4,0)*(L4599/1000000*12)</f>
        <v>#N/A</v>
      </c>
      <c r="Y4599" s="9" t="e">
        <f>VLOOKUP(A4599,Sku_list!$A$1:$E$2667,5,0)*((J4599+F4599)/1000000000)</f>
        <v>#N/A</v>
      </c>
      <c r="AC4599" s="22">
        <f t="shared" ca="1" si="71"/>
        <v>6.6666666666666666E-2</v>
      </c>
    </row>
    <row r="4600" spans="1:29" x14ac:dyDescent="0.35">
      <c r="A4600">
        <v>1611472</v>
      </c>
      <c r="B4600" t="s">
        <v>6</v>
      </c>
      <c r="C4600" t="s">
        <v>3</v>
      </c>
      <c r="D4600">
        <v>0</v>
      </c>
      <c r="E4600">
        <v>0</v>
      </c>
      <c r="F4600">
        <v>0</v>
      </c>
      <c r="G4600">
        <v>0</v>
      </c>
      <c r="H4600">
        <v>0</v>
      </c>
      <c r="I4600">
        <v>0</v>
      </c>
      <c r="J4600">
        <v>0</v>
      </c>
      <c r="K4600">
        <v>0</v>
      </c>
      <c r="L4600">
        <v>0</v>
      </c>
      <c r="M4600">
        <v>0</v>
      </c>
      <c r="N4600">
        <v>0</v>
      </c>
      <c r="P4600" s="22" t="s">
        <v>34</v>
      </c>
      <c r="R4600" t="s">
        <v>4</v>
      </c>
      <c r="S4600" t="s">
        <v>173</v>
      </c>
      <c r="T4600" s="9" t="e">
        <f>VLOOKUP(A4600,Sku_list!$A$1:$D$2667,3,0)</f>
        <v>#N/A</v>
      </c>
      <c r="U4600" s="9" t="e">
        <f>VLOOKUP(A4600,Sku_list!$A$1:$D$2667,4,0)*(F4600/1000000*12)</f>
        <v>#N/A</v>
      </c>
      <c r="V4600" s="9" t="e">
        <f>VLOOKUP(A4600,Sku_list!$A$1:$D$2667,4,0)*(H4600/1000000*12)</f>
        <v>#N/A</v>
      </c>
      <c r="W4600" s="9" t="e">
        <f>VLOOKUP(A4600,Sku_list!$A$1:$D$2667,4,0)*(J4600/1000000*12)</f>
        <v>#N/A</v>
      </c>
      <c r="X4600" s="9" t="e">
        <f>VLOOKUP(A4600,Sku_list!$A$1:$D$2667,4,0)*(L4600/1000000*12)</f>
        <v>#N/A</v>
      </c>
      <c r="Y4600" s="9" t="e">
        <f>VLOOKUP(A4600,Sku_list!$A$1:$E$2667,5,0)*((J4600+F4600)/1000000000)</f>
        <v>#N/A</v>
      </c>
      <c r="AC4600" s="22">
        <f t="shared" ca="1" si="71"/>
        <v>6.6666666666666666E-2</v>
      </c>
    </row>
    <row r="4601" spans="1:29" x14ac:dyDescent="0.35">
      <c r="A4601">
        <v>1611472</v>
      </c>
      <c r="B4601" t="s">
        <v>6</v>
      </c>
      <c r="C4601" t="s">
        <v>191</v>
      </c>
      <c r="D4601">
        <v>0</v>
      </c>
      <c r="E4601">
        <v>0</v>
      </c>
      <c r="F4601">
        <v>0</v>
      </c>
      <c r="G4601">
        <v>0</v>
      </c>
      <c r="H4601">
        <v>0</v>
      </c>
      <c r="I4601">
        <v>0</v>
      </c>
      <c r="J4601">
        <v>0</v>
      </c>
      <c r="K4601">
        <v>0</v>
      </c>
      <c r="L4601">
        <v>0</v>
      </c>
      <c r="M4601">
        <v>0</v>
      </c>
      <c r="N4601">
        <v>0</v>
      </c>
      <c r="P4601" s="22" t="s">
        <v>34</v>
      </c>
      <c r="R4601" t="s">
        <v>99</v>
      </c>
      <c r="S4601" t="s">
        <v>173</v>
      </c>
      <c r="T4601" s="9" t="e">
        <f>VLOOKUP(A4601,Sku_list!$A$1:$D$2667,3,0)</f>
        <v>#N/A</v>
      </c>
      <c r="U4601" s="9" t="e">
        <f>VLOOKUP(A4601,Sku_list!$A$1:$D$2667,4,0)*(F4601/1000000*12)</f>
        <v>#N/A</v>
      </c>
      <c r="V4601" s="9" t="e">
        <f>VLOOKUP(A4601,Sku_list!$A$1:$D$2667,4,0)*(H4601/1000000*12)</f>
        <v>#N/A</v>
      </c>
      <c r="W4601" s="9" t="e">
        <f>VLOOKUP(A4601,Sku_list!$A$1:$D$2667,4,0)*(J4601/1000000*12)</f>
        <v>#N/A</v>
      </c>
      <c r="X4601" s="9" t="e">
        <f>VLOOKUP(A4601,Sku_list!$A$1:$D$2667,4,0)*(L4601/1000000*12)</f>
        <v>#N/A</v>
      </c>
      <c r="Y4601" s="9" t="e">
        <f>VLOOKUP(A4601,Sku_list!$A$1:$E$2667,5,0)*((J4601+F4601)/1000000000)</f>
        <v>#N/A</v>
      </c>
      <c r="AC4601" s="22">
        <f t="shared" ca="1" si="71"/>
        <v>6.6666666666666666E-2</v>
      </c>
    </row>
    <row r="4602" spans="1:29" x14ac:dyDescent="0.35">
      <c r="A4602">
        <v>1611472</v>
      </c>
      <c r="B4602" t="s">
        <v>6</v>
      </c>
      <c r="C4602" t="s">
        <v>139</v>
      </c>
      <c r="D4602">
        <v>0</v>
      </c>
      <c r="E4602">
        <v>1280</v>
      </c>
      <c r="F4602">
        <v>0</v>
      </c>
      <c r="G4602">
        <v>432</v>
      </c>
      <c r="H4602">
        <v>464</v>
      </c>
      <c r="I4602">
        <v>0</v>
      </c>
      <c r="J4602">
        <v>1008</v>
      </c>
      <c r="K4602">
        <v>976</v>
      </c>
      <c r="L4602">
        <v>1238</v>
      </c>
      <c r="M4602">
        <v>-234</v>
      </c>
      <c r="N4602">
        <v>234</v>
      </c>
      <c r="P4602" s="22">
        <v>1.1890145395799676</v>
      </c>
      <c r="R4602" t="s">
        <v>70</v>
      </c>
      <c r="S4602" t="s">
        <v>69</v>
      </c>
      <c r="T4602" s="9" t="e">
        <f>VLOOKUP(A4602,Sku_list!$A$1:$D$2667,3,0)</f>
        <v>#N/A</v>
      </c>
      <c r="U4602" s="9" t="e">
        <f>VLOOKUP(A4602,Sku_list!$A$1:$D$2667,4,0)*(F4602/1000000*12)</f>
        <v>#N/A</v>
      </c>
      <c r="V4602" s="9" t="e">
        <f>VLOOKUP(A4602,Sku_list!$A$1:$D$2667,4,0)*(H4602/1000000*12)</f>
        <v>#N/A</v>
      </c>
      <c r="W4602" s="9" t="e">
        <f>VLOOKUP(A4602,Sku_list!$A$1:$D$2667,4,0)*(J4602/1000000*12)</f>
        <v>#N/A</v>
      </c>
      <c r="X4602" s="9" t="e">
        <f>VLOOKUP(A4602,Sku_list!$A$1:$D$2667,4,0)*(L4602/1000000*12)</f>
        <v>#N/A</v>
      </c>
      <c r="Y4602" s="9" t="e">
        <f>VLOOKUP(A4602,Sku_list!$A$1:$E$2667,5,0)*((J4602+F4602)/1000000000)</f>
        <v>#N/A</v>
      </c>
      <c r="AC4602" s="22">
        <f t="shared" ca="1" si="71"/>
        <v>6.6666666666666666E-2</v>
      </c>
    </row>
    <row r="4603" spans="1:29" x14ac:dyDescent="0.35">
      <c r="A4603">
        <v>1611472</v>
      </c>
      <c r="B4603" t="s">
        <v>6</v>
      </c>
      <c r="C4603" t="s">
        <v>140</v>
      </c>
      <c r="D4603">
        <v>0</v>
      </c>
      <c r="E4603">
        <v>0</v>
      </c>
      <c r="F4603">
        <v>0</v>
      </c>
      <c r="G4603">
        <v>112</v>
      </c>
      <c r="H4603">
        <v>112</v>
      </c>
      <c r="I4603">
        <v>0</v>
      </c>
      <c r="J4603">
        <v>48</v>
      </c>
      <c r="K4603">
        <v>48</v>
      </c>
      <c r="L4603">
        <v>320</v>
      </c>
      <c r="M4603">
        <v>160</v>
      </c>
      <c r="N4603">
        <v>-160</v>
      </c>
      <c r="P4603" s="22">
        <v>0.5</v>
      </c>
      <c r="R4603" t="s">
        <v>71</v>
      </c>
      <c r="S4603" t="s">
        <v>72</v>
      </c>
      <c r="T4603" s="9" t="e">
        <f>VLOOKUP(A4603,Sku_list!$A$1:$D$2667,3,0)</f>
        <v>#N/A</v>
      </c>
      <c r="U4603" s="9" t="e">
        <f>VLOOKUP(A4603,Sku_list!$A$1:$D$2667,4,0)*(F4603/1000000*12)</f>
        <v>#N/A</v>
      </c>
      <c r="V4603" s="9" t="e">
        <f>VLOOKUP(A4603,Sku_list!$A$1:$D$2667,4,0)*(H4603/1000000*12)</f>
        <v>#N/A</v>
      </c>
      <c r="W4603" s="9" t="e">
        <f>VLOOKUP(A4603,Sku_list!$A$1:$D$2667,4,0)*(J4603/1000000*12)</f>
        <v>#N/A</v>
      </c>
      <c r="X4603" s="9" t="e">
        <f>VLOOKUP(A4603,Sku_list!$A$1:$D$2667,4,0)*(L4603/1000000*12)</f>
        <v>#N/A</v>
      </c>
      <c r="Y4603" s="9" t="e">
        <f>VLOOKUP(A4603,Sku_list!$A$1:$E$2667,5,0)*((J4603+F4603)/1000000000)</f>
        <v>#N/A</v>
      </c>
      <c r="AC4603" s="22">
        <f t="shared" ca="1" si="71"/>
        <v>6.6666666666666666E-2</v>
      </c>
    </row>
    <row r="4604" spans="1:29" x14ac:dyDescent="0.35">
      <c r="A4604">
        <v>1611472</v>
      </c>
      <c r="B4604" t="s">
        <v>6</v>
      </c>
      <c r="C4604" t="s">
        <v>141</v>
      </c>
      <c r="D4604">
        <v>800</v>
      </c>
      <c r="E4604">
        <v>2000</v>
      </c>
      <c r="F4604">
        <v>0</v>
      </c>
      <c r="G4604">
        <v>1984</v>
      </c>
      <c r="H4604">
        <v>976</v>
      </c>
      <c r="I4604">
        <v>0</v>
      </c>
      <c r="J4604">
        <v>1696</v>
      </c>
      <c r="K4604">
        <v>720</v>
      </c>
      <c r="L4604">
        <v>4100</v>
      </c>
      <c r="M4604">
        <v>1428</v>
      </c>
      <c r="N4604">
        <v>-1428</v>
      </c>
      <c r="P4604" s="22">
        <v>0.65170731707317076</v>
      </c>
      <c r="R4604" t="s">
        <v>82</v>
      </c>
      <c r="S4604" t="s">
        <v>83</v>
      </c>
      <c r="T4604" s="9" t="e">
        <f>VLOOKUP(A4604,Sku_list!$A$1:$D$2667,3,0)</f>
        <v>#N/A</v>
      </c>
      <c r="U4604" s="9" t="e">
        <f>VLOOKUP(A4604,Sku_list!$A$1:$D$2667,4,0)*(F4604/1000000*12)</f>
        <v>#N/A</v>
      </c>
      <c r="V4604" s="9" t="e">
        <f>VLOOKUP(A4604,Sku_list!$A$1:$D$2667,4,0)*(H4604/1000000*12)</f>
        <v>#N/A</v>
      </c>
      <c r="W4604" s="9" t="e">
        <f>VLOOKUP(A4604,Sku_list!$A$1:$D$2667,4,0)*(J4604/1000000*12)</f>
        <v>#N/A</v>
      </c>
      <c r="X4604" s="9" t="e">
        <f>VLOOKUP(A4604,Sku_list!$A$1:$D$2667,4,0)*(L4604/1000000*12)</f>
        <v>#N/A</v>
      </c>
      <c r="Y4604" s="9" t="e">
        <f>VLOOKUP(A4604,Sku_list!$A$1:$E$2667,5,0)*((J4604+F4604)/1000000000)</f>
        <v>#N/A</v>
      </c>
      <c r="AC4604" s="22">
        <f t="shared" ca="1" si="71"/>
        <v>6.6666666666666666E-2</v>
      </c>
    </row>
    <row r="4605" spans="1:29" x14ac:dyDescent="0.35">
      <c r="A4605">
        <v>1611472</v>
      </c>
      <c r="B4605" t="s">
        <v>6</v>
      </c>
      <c r="C4605" t="s">
        <v>142</v>
      </c>
      <c r="D4605">
        <v>0</v>
      </c>
      <c r="E4605">
        <v>1136</v>
      </c>
      <c r="F4605">
        <v>0</v>
      </c>
      <c r="G4605">
        <v>1088</v>
      </c>
      <c r="H4605">
        <v>784</v>
      </c>
      <c r="I4605">
        <v>0</v>
      </c>
      <c r="J4605">
        <v>1600</v>
      </c>
      <c r="K4605">
        <v>1280</v>
      </c>
      <c r="L4605">
        <v>2500</v>
      </c>
      <c r="M4605">
        <v>116</v>
      </c>
      <c r="N4605">
        <v>-116</v>
      </c>
      <c r="P4605" s="22">
        <v>0.9536</v>
      </c>
      <c r="R4605" t="s">
        <v>84</v>
      </c>
      <c r="S4605" t="s">
        <v>85</v>
      </c>
      <c r="T4605" s="9" t="e">
        <f>VLOOKUP(A4605,Sku_list!$A$1:$D$2667,3,0)</f>
        <v>#N/A</v>
      </c>
      <c r="U4605" s="9" t="e">
        <f>VLOOKUP(A4605,Sku_list!$A$1:$D$2667,4,0)*(F4605/1000000*12)</f>
        <v>#N/A</v>
      </c>
      <c r="V4605" s="9" t="e">
        <f>VLOOKUP(A4605,Sku_list!$A$1:$D$2667,4,0)*(H4605/1000000*12)</f>
        <v>#N/A</v>
      </c>
      <c r="W4605" s="9" t="e">
        <f>VLOOKUP(A4605,Sku_list!$A$1:$D$2667,4,0)*(J4605/1000000*12)</f>
        <v>#N/A</v>
      </c>
      <c r="X4605" s="9" t="e">
        <f>VLOOKUP(A4605,Sku_list!$A$1:$D$2667,4,0)*(L4605/1000000*12)</f>
        <v>#N/A</v>
      </c>
      <c r="Y4605" s="9" t="e">
        <f>VLOOKUP(A4605,Sku_list!$A$1:$E$2667,5,0)*((J4605+F4605)/1000000000)</f>
        <v>#N/A</v>
      </c>
      <c r="AC4605" s="22">
        <f t="shared" ca="1" si="71"/>
        <v>6.6666666666666666E-2</v>
      </c>
    </row>
    <row r="4606" spans="1:29" x14ac:dyDescent="0.35">
      <c r="A4606">
        <v>1611472</v>
      </c>
      <c r="B4606" t="s">
        <v>6</v>
      </c>
      <c r="C4606" t="s">
        <v>143</v>
      </c>
      <c r="D4606">
        <v>0</v>
      </c>
      <c r="E4606">
        <v>1040</v>
      </c>
      <c r="F4606">
        <v>0</v>
      </c>
      <c r="G4606">
        <v>768</v>
      </c>
      <c r="H4606">
        <v>608</v>
      </c>
      <c r="I4606">
        <v>0</v>
      </c>
      <c r="J4606">
        <v>1408</v>
      </c>
      <c r="K4606">
        <v>1280</v>
      </c>
      <c r="L4606">
        <v>2000</v>
      </c>
      <c r="M4606">
        <v>-16</v>
      </c>
      <c r="N4606">
        <v>16</v>
      </c>
      <c r="P4606" s="22">
        <v>1.008</v>
      </c>
      <c r="R4606" t="s">
        <v>86</v>
      </c>
      <c r="S4606" t="s">
        <v>85</v>
      </c>
      <c r="T4606" s="9" t="e">
        <f>VLOOKUP(A4606,Sku_list!$A$1:$D$2667,3,0)</f>
        <v>#N/A</v>
      </c>
      <c r="U4606" s="9" t="e">
        <f>VLOOKUP(A4606,Sku_list!$A$1:$D$2667,4,0)*(F4606/1000000*12)</f>
        <v>#N/A</v>
      </c>
      <c r="V4606" s="9" t="e">
        <f>VLOOKUP(A4606,Sku_list!$A$1:$D$2667,4,0)*(H4606/1000000*12)</f>
        <v>#N/A</v>
      </c>
      <c r="W4606" s="9" t="e">
        <f>VLOOKUP(A4606,Sku_list!$A$1:$D$2667,4,0)*(J4606/1000000*12)</f>
        <v>#N/A</v>
      </c>
      <c r="X4606" s="9" t="e">
        <f>VLOOKUP(A4606,Sku_list!$A$1:$D$2667,4,0)*(L4606/1000000*12)</f>
        <v>#N/A</v>
      </c>
      <c r="Y4606" s="9" t="e">
        <f>VLOOKUP(A4606,Sku_list!$A$1:$E$2667,5,0)*((J4606+F4606)/1000000000)</f>
        <v>#N/A</v>
      </c>
      <c r="AC4606" s="22">
        <f t="shared" ca="1" si="71"/>
        <v>6.6666666666666666E-2</v>
      </c>
    </row>
    <row r="4607" spans="1:29" x14ac:dyDescent="0.35">
      <c r="A4607">
        <v>1611472</v>
      </c>
      <c r="B4607" t="s">
        <v>6</v>
      </c>
      <c r="C4607" t="s">
        <v>144</v>
      </c>
      <c r="D4607">
        <v>0</v>
      </c>
      <c r="E4607">
        <v>320</v>
      </c>
      <c r="F4607">
        <v>0</v>
      </c>
      <c r="G4607">
        <v>336</v>
      </c>
      <c r="H4607">
        <v>208</v>
      </c>
      <c r="I4607">
        <v>0</v>
      </c>
      <c r="J4607">
        <v>304</v>
      </c>
      <c r="K4607">
        <v>240</v>
      </c>
      <c r="L4607">
        <v>400</v>
      </c>
      <c r="M4607">
        <v>-112</v>
      </c>
      <c r="N4607">
        <v>112</v>
      </c>
      <c r="P4607" s="22">
        <v>1.28</v>
      </c>
      <c r="R4607" t="s">
        <v>87</v>
      </c>
      <c r="S4607" t="s">
        <v>72</v>
      </c>
      <c r="T4607" s="9" t="e">
        <f>VLOOKUP(A4607,Sku_list!$A$1:$D$2667,3,0)</f>
        <v>#N/A</v>
      </c>
      <c r="U4607" s="9" t="e">
        <f>VLOOKUP(A4607,Sku_list!$A$1:$D$2667,4,0)*(F4607/1000000*12)</f>
        <v>#N/A</v>
      </c>
      <c r="V4607" s="9" t="e">
        <f>VLOOKUP(A4607,Sku_list!$A$1:$D$2667,4,0)*(H4607/1000000*12)</f>
        <v>#N/A</v>
      </c>
      <c r="W4607" s="9" t="e">
        <f>VLOOKUP(A4607,Sku_list!$A$1:$D$2667,4,0)*(J4607/1000000*12)</f>
        <v>#N/A</v>
      </c>
      <c r="X4607" s="9" t="e">
        <f>VLOOKUP(A4607,Sku_list!$A$1:$D$2667,4,0)*(L4607/1000000*12)</f>
        <v>#N/A</v>
      </c>
      <c r="Y4607" s="9" t="e">
        <f>VLOOKUP(A4607,Sku_list!$A$1:$E$2667,5,0)*((J4607+F4607)/1000000000)</f>
        <v>#N/A</v>
      </c>
      <c r="AC4607" s="22">
        <f t="shared" ca="1" si="71"/>
        <v>6.6666666666666666E-2</v>
      </c>
    </row>
    <row r="4608" spans="1:29" x14ac:dyDescent="0.35">
      <c r="A4608">
        <v>1611472</v>
      </c>
      <c r="B4608" t="s">
        <v>6</v>
      </c>
      <c r="C4608" t="s">
        <v>145</v>
      </c>
      <c r="D4608">
        <v>0</v>
      </c>
      <c r="E4608">
        <v>0</v>
      </c>
      <c r="F4608">
        <v>0</v>
      </c>
      <c r="G4608">
        <v>80</v>
      </c>
      <c r="H4608">
        <v>0</v>
      </c>
      <c r="I4608">
        <v>0</v>
      </c>
      <c r="J4608">
        <v>0</v>
      </c>
      <c r="K4608">
        <v>0</v>
      </c>
      <c r="L4608">
        <v>0</v>
      </c>
      <c r="M4608">
        <v>0</v>
      </c>
      <c r="N4608">
        <v>0</v>
      </c>
      <c r="P4608" s="22" t="s">
        <v>34</v>
      </c>
      <c r="R4608" t="s">
        <v>88</v>
      </c>
      <c r="S4608" t="s">
        <v>83</v>
      </c>
      <c r="T4608" s="9" t="e">
        <f>VLOOKUP(A4608,Sku_list!$A$1:$D$2667,3,0)</f>
        <v>#N/A</v>
      </c>
      <c r="U4608" s="9" t="e">
        <f>VLOOKUP(A4608,Sku_list!$A$1:$D$2667,4,0)*(F4608/1000000*12)</f>
        <v>#N/A</v>
      </c>
      <c r="V4608" s="9" t="e">
        <f>VLOOKUP(A4608,Sku_list!$A$1:$D$2667,4,0)*(H4608/1000000*12)</f>
        <v>#N/A</v>
      </c>
      <c r="W4608" s="9" t="e">
        <f>VLOOKUP(A4608,Sku_list!$A$1:$D$2667,4,0)*(J4608/1000000*12)</f>
        <v>#N/A</v>
      </c>
      <c r="X4608" s="9" t="e">
        <f>VLOOKUP(A4608,Sku_list!$A$1:$D$2667,4,0)*(L4608/1000000*12)</f>
        <v>#N/A</v>
      </c>
      <c r="Y4608" s="9" t="e">
        <f>VLOOKUP(A4608,Sku_list!$A$1:$E$2667,5,0)*((J4608+F4608)/1000000000)</f>
        <v>#N/A</v>
      </c>
      <c r="AC4608" s="22">
        <f t="shared" ca="1" si="71"/>
        <v>6.6666666666666666E-2</v>
      </c>
    </row>
    <row r="4609" spans="1:29" x14ac:dyDescent="0.35">
      <c r="A4609">
        <v>1611472</v>
      </c>
      <c r="B4609" t="s">
        <v>6</v>
      </c>
      <c r="C4609" t="s">
        <v>146</v>
      </c>
      <c r="D4609">
        <v>543</v>
      </c>
      <c r="E4609">
        <v>1600</v>
      </c>
      <c r="F4609">
        <v>0</v>
      </c>
      <c r="G4609">
        <v>1120</v>
      </c>
      <c r="H4609">
        <v>704</v>
      </c>
      <c r="I4609">
        <v>0</v>
      </c>
      <c r="J4609">
        <v>1439</v>
      </c>
      <c r="K4609">
        <v>1359</v>
      </c>
      <c r="L4609">
        <v>1694</v>
      </c>
      <c r="M4609">
        <v>-449</v>
      </c>
      <c r="N4609">
        <v>449</v>
      </c>
      <c r="P4609" s="22">
        <v>1.2650531286894924</v>
      </c>
      <c r="R4609" t="s">
        <v>89</v>
      </c>
      <c r="S4609" t="s">
        <v>69</v>
      </c>
      <c r="T4609" s="9" t="e">
        <f>VLOOKUP(A4609,Sku_list!$A$1:$D$2667,3,0)</f>
        <v>#N/A</v>
      </c>
      <c r="U4609" s="9" t="e">
        <f>VLOOKUP(A4609,Sku_list!$A$1:$D$2667,4,0)*(F4609/1000000*12)</f>
        <v>#N/A</v>
      </c>
      <c r="V4609" s="9" t="e">
        <f>VLOOKUP(A4609,Sku_list!$A$1:$D$2667,4,0)*(H4609/1000000*12)</f>
        <v>#N/A</v>
      </c>
      <c r="W4609" s="9" t="e">
        <f>VLOOKUP(A4609,Sku_list!$A$1:$D$2667,4,0)*(J4609/1000000*12)</f>
        <v>#N/A</v>
      </c>
      <c r="X4609" s="9" t="e">
        <f>VLOOKUP(A4609,Sku_list!$A$1:$D$2667,4,0)*(L4609/1000000*12)</f>
        <v>#N/A</v>
      </c>
      <c r="Y4609" s="9" t="e">
        <f>VLOOKUP(A4609,Sku_list!$A$1:$E$2667,5,0)*((J4609+F4609)/1000000000)</f>
        <v>#N/A</v>
      </c>
      <c r="AC4609" s="22">
        <f t="shared" ca="1" si="71"/>
        <v>6.6666666666666666E-2</v>
      </c>
    </row>
    <row r="4610" spans="1:29" x14ac:dyDescent="0.35">
      <c r="A4610">
        <v>1611472</v>
      </c>
      <c r="B4610" t="s">
        <v>6</v>
      </c>
      <c r="C4610" t="s">
        <v>147</v>
      </c>
      <c r="D4610">
        <v>0</v>
      </c>
      <c r="E4610">
        <v>576</v>
      </c>
      <c r="F4610">
        <v>0</v>
      </c>
      <c r="G4610">
        <v>288</v>
      </c>
      <c r="H4610">
        <v>240</v>
      </c>
      <c r="I4610">
        <v>0</v>
      </c>
      <c r="J4610">
        <v>704</v>
      </c>
      <c r="K4610">
        <v>672</v>
      </c>
      <c r="L4610">
        <v>720</v>
      </c>
      <c r="M4610">
        <v>-224</v>
      </c>
      <c r="N4610">
        <v>224</v>
      </c>
      <c r="P4610" s="22">
        <v>1.3111111111111111</v>
      </c>
      <c r="R4610" t="s">
        <v>90</v>
      </c>
      <c r="S4610" t="s">
        <v>69</v>
      </c>
      <c r="T4610" s="9" t="e">
        <f>VLOOKUP(A4610,Sku_list!$A$1:$D$2667,3,0)</f>
        <v>#N/A</v>
      </c>
      <c r="U4610" s="9" t="e">
        <f>VLOOKUP(A4610,Sku_list!$A$1:$D$2667,4,0)*(F4610/1000000*12)</f>
        <v>#N/A</v>
      </c>
      <c r="V4610" s="9" t="e">
        <f>VLOOKUP(A4610,Sku_list!$A$1:$D$2667,4,0)*(H4610/1000000*12)</f>
        <v>#N/A</v>
      </c>
      <c r="W4610" s="9" t="e">
        <f>VLOOKUP(A4610,Sku_list!$A$1:$D$2667,4,0)*(J4610/1000000*12)</f>
        <v>#N/A</v>
      </c>
      <c r="X4610" s="9" t="e">
        <f>VLOOKUP(A4610,Sku_list!$A$1:$D$2667,4,0)*(L4610/1000000*12)</f>
        <v>#N/A</v>
      </c>
      <c r="Y4610" s="9" t="e">
        <f>VLOOKUP(A4610,Sku_list!$A$1:$E$2667,5,0)*((J4610+F4610)/1000000000)</f>
        <v>#N/A</v>
      </c>
      <c r="AC4610" s="22">
        <f t="shared" ca="1" si="71"/>
        <v>6.6666666666666666E-2</v>
      </c>
    </row>
    <row r="4611" spans="1:29" x14ac:dyDescent="0.35">
      <c r="A4611">
        <v>1611472</v>
      </c>
      <c r="B4611" t="s">
        <v>6</v>
      </c>
      <c r="C4611" t="s">
        <v>148</v>
      </c>
      <c r="D4611">
        <v>1776</v>
      </c>
      <c r="E4611">
        <v>1040</v>
      </c>
      <c r="F4611">
        <v>0</v>
      </c>
      <c r="G4611">
        <v>1216</v>
      </c>
      <c r="H4611">
        <v>752</v>
      </c>
      <c r="I4611">
        <v>0</v>
      </c>
      <c r="J4611">
        <v>2064</v>
      </c>
      <c r="K4611">
        <v>1792</v>
      </c>
      <c r="L4611">
        <v>3100</v>
      </c>
      <c r="M4611">
        <v>284</v>
      </c>
      <c r="N4611">
        <v>-284</v>
      </c>
      <c r="P4611" s="22">
        <v>0.9083870967741936</v>
      </c>
      <c r="R4611" t="s">
        <v>91</v>
      </c>
      <c r="S4611" t="s">
        <v>85</v>
      </c>
      <c r="T4611" s="9" t="e">
        <f>VLOOKUP(A4611,Sku_list!$A$1:$D$2667,3,0)</f>
        <v>#N/A</v>
      </c>
      <c r="U4611" s="9" t="e">
        <f>VLOOKUP(A4611,Sku_list!$A$1:$D$2667,4,0)*(F4611/1000000*12)</f>
        <v>#N/A</v>
      </c>
      <c r="V4611" s="9" t="e">
        <f>VLOOKUP(A4611,Sku_list!$A$1:$D$2667,4,0)*(H4611/1000000*12)</f>
        <v>#N/A</v>
      </c>
      <c r="W4611" s="9" t="e">
        <f>VLOOKUP(A4611,Sku_list!$A$1:$D$2667,4,0)*(J4611/1000000*12)</f>
        <v>#N/A</v>
      </c>
      <c r="X4611" s="9" t="e">
        <f>VLOOKUP(A4611,Sku_list!$A$1:$D$2667,4,0)*(L4611/1000000*12)</f>
        <v>#N/A</v>
      </c>
      <c r="Y4611" s="9" t="e">
        <f>VLOOKUP(A4611,Sku_list!$A$1:$E$2667,5,0)*((J4611+F4611)/1000000000)</f>
        <v>#N/A</v>
      </c>
      <c r="AC4611" s="22">
        <f t="shared" ref="AC4611:AC4674" ca="1" si="72">(DAY(TODAY())+AB4611)/30</f>
        <v>6.6666666666666666E-2</v>
      </c>
    </row>
    <row r="4612" spans="1:29" x14ac:dyDescent="0.35">
      <c r="A4612">
        <v>1611472</v>
      </c>
      <c r="B4612" t="s">
        <v>6</v>
      </c>
      <c r="C4612" t="s">
        <v>149</v>
      </c>
      <c r="D4612">
        <v>832</v>
      </c>
      <c r="E4612">
        <v>1040</v>
      </c>
      <c r="F4612">
        <v>0</v>
      </c>
      <c r="G4612">
        <v>352</v>
      </c>
      <c r="H4612">
        <v>256</v>
      </c>
      <c r="I4612">
        <v>0</v>
      </c>
      <c r="J4612">
        <v>1616</v>
      </c>
      <c r="K4612">
        <v>1488</v>
      </c>
      <c r="L4612">
        <v>1200</v>
      </c>
      <c r="M4612">
        <v>-672</v>
      </c>
      <c r="N4612">
        <v>672</v>
      </c>
      <c r="P4612" s="22">
        <v>1.56</v>
      </c>
      <c r="R4612" t="s">
        <v>92</v>
      </c>
      <c r="S4612" t="s">
        <v>85</v>
      </c>
      <c r="T4612" s="9" t="e">
        <f>VLOOKUP(A4612,Sku_list!$A$1:$D$2667,3,0)</f>
        <v>#N/A</v>
      </c>
      <c r="U4612" s="9" t="e">
        <f>VLOOKUP(A4612,Sku_list!$A$1:$D$2667,4,0)*(F4612/1000000*12)</f>
        <v>#N/A</v>
      </c>
      <c r="V4612" s="9" t="e">
        <f>VLOOKUP(A4612,Sku_list!$A$1:$D$2667,4,0)*(H4612/1000000*12)</f>
        <v>#N/A</v>
      </c>
      <c r="W4612" s="9" t="e">
        <f>VLOOKUP(A4612,Sku_list!$A$1:$D$2667,4,0)*(J4612/1000000*12)</f>
        <v>#N/A</v>
      </c>
      <c r="X4612" s="9" t="e">
        <f>VLOOKUP(A4612,Sku_list!$A$1:$D$2667,4,0)*(L4612/1000000*12)</f>
        <v>#N/A</v>
      </c>
      <c r="Y4612" s="9" t="e">
        <f>VLOOKUP(A4612,Sku_list!$A$1:$E$2667,5,0)*((J4612+F4612)/1000000000)</f>
        <v>#N/A</v>
      </c>
      <c r="AC4612" s="22">
        <f t="shared" ca="1" si="72"/>
        <v>6.6666666666666666E-2</v>
      </c>
    </row>
    <row r="4613" spans="1:29" x14ac:dyDescent="0.35">
      <c r="A4613">
        <v>1611472</v>
      </c>
      <c r="B4613" t="s">
        <v>6</v>
      </c>
      <c r="C4613" t="s">
        <v>150</v>
      </c>
      <c r="D4613">
        <v>896</v>
      </c>
      <c r="E4613">
        <v>1040</v>
      </c>
      <c r="F4613">
        <v>0</v>
      </c>
      <c r="G4613">
        <v>752</v>
      </c>
      <c r="H4613">
        <v>592</v>
      </c>
      <c r="I4613">
        <v>0</v>
      </c>
      <c r="J4613">
        <v>1344</v>
      </c>
      <c r="K4613">
        <v>1232</v>
      </c>
      <c r="L4613">
        <v>1600</v>
      </c>
      <c r="M4613">
        <v>-336</v>
      </c>
      <c r="N4613">
        <v>336</v>
      </c>
      <c r="P4613" s="22">
        <v>1.21</v>
      </c>
      <c r="R4613" t="s">
        <v>93</v>
      </c>
      <c r="S4613" t="s">
        <v>85</v>
      </c>
      <c r="T4613" s="9" t="e">
        <f>VLOOKUP(A4613,Sku_list!$A$1:$D$2667,3,0)</f>
        <v>#N/A</v>
      </c>
      <c r="U4613" s="9" t="e">
        <f>VLOOKUP(A4613,Sku_list!$A$1:$D$2667,4,0)*(F4613/1000000*12)</f>
        <v>#N/A</v>
      </c>
      <c r="V4613" s="9" t="e">
        <f>VLOOKUP(A4613,Sku_list!$A$1:$D$2667,4,0)*(H4613/1000000*12)</f>
        <v>#N/A</v>
      </c>
      <c r="W4613" s="9" t="e">
        <f>VLOOKUP(A4613,Sku_list!$A$1:$D$2667,4,0)*(J4613/1000000*12)</f>
        <v>#N/A</v>
      </c>
      <c r="X4613" s="9" t="e">
        <f>VLOOKUP(A4613,Sku_list!$A$1:$D$2667,4,0)*(L4613/1000000*12)</f>
        <v>#N/A</v>
      </c>
      <c r="Y4613" s="9" t="e">
        <f>VLOOKUP(A4613,Sku_list!$A$1:$E$2667,5,0)*((J4613+F4613)/1000000000)</f>
        <v>#N/A</v>
      </c>
      <c r="AC4613" s="22">
        <f t="shared" ca="1" si="72"/>
        <v>6.6666666666666666E-2</v>
      </c>
    </row>
    <row r="4614" spans="1:29" x14ac:dyDescent="0.35">
      <c r="A4614">
        <v>1611472</v>
      </c>
      <c r="B4614" t="s">
        <v>6</v>
      </c>
      <c r="C4614" t="s">
        <v>151</v>
      </c>
      <c r="D4614">
        <v>0</v>
      </c>
      <c r="E4614">
        <v>592</v>
      </c>
      <c r="F4614">
        <v>0</v>
      </c>
      <c r="G4614">
        <v>272</v>
      </c>
      <c r="H4614">
        <v>112</v>
      </c>
      <c r="I4614">
        <v>0</v>
      </c>
      <c r="J4614">
        <v>577</v>
      </c>
      <c r="K4614">
        <v>545</v>
      </c>
      <c r="L4614">
        <v>600</v>
      </c>
      <c r="M4614">
        <v>-89</v>
      </c>
      <c r="N4614">
        <v>89</v>
      </c>
      <c r="P4614" s="22">
        <v>1.1483333333333334</v>
      </c>
      <c r="R4614" t="s">
        <v>94</v>
      </c>
      <c r="S4614" t="s">
        <v>83</v>
      </c>
      <c r="T4614" s="9" t="e">
        <f>VLOOKUP(A4614,Sku_list!$A$1:$D$2667,3,0)</f>
        <v>#N/A</v>
      </c>
      <c r="U4614" s="9" t="e">
        <f>VLOOKUP(A4614,Sku_list!$A$1:$D$2667,4,0)*(F4614/1000000*12)</f>
        <v>#N/A</v>
      </c>
      <c r="V4614" s="9" t="e">
        <f>VLOOKUP(A4614,Sku_list!$A$1:$D$2667,4,0)*(H4614/1000000*12)</f>
        <v>#N/A</v>
      </c>
      <c r="W4614" s="9" t="e">
        <f>VLOOKUP(A4614,Sku_list!$A$1:$D$2667,4,0)*(J4614/1000000*12)</f>
        <v>#N/A</v>
      </c>
      <c r="X4614" s="9" t="e">
        <f>VLOOKUP(A4614,Sku_list!$A$1:$D$2667,4,0)*(L4614/1000000*12)</f>
        <v>#N/A</v>
      </c>
      <c r="Y4614" s="9" t="e">
        <f>VLOOKUP(A4614,Sku_list!$A$1:$E$2667,5,0)*((J4614+F4614)/1000000000)</f>
        <v>#N/A</v>
      </c>
      <c r="AC4614" s="22">
        <f t="shared" ca="1" si="72"/>
        <v>6.6666666666666666E-2</v>
      </c>
    </row>
    <row r="4615" spans="1:29" x14ac:dyDescent="0.35">
      <c r="A4615">
        <v>1611472</v>
      </c>
      <c r="B4615" t="s">
        <v>6</v>
      </c>
      <c r="C4615" t="s">
        <v>152</v>
      </c>
      <c r="D4615">
        <v>0</v>
      </c>
      <c r="E4615">
        <v>128</v>
      </c>
      <c r="F4615">
        <v>0</v>
      </c>
      <c r="G4615">
        <v>240</v>
      </c>
      <c r="H4615">
        <v>96</v>
      </c>
      <c r="I4615">
        <v>0</v>
      </c>
      <c r="J4615">
        <v>96</v>
      </c>
      <c r="K4615">
        <v>80</v>
      </c>
      <c r="L4615">
        <v>400</v>
      </c>
      <c r="M4615">
        <v>208</v>
      </c>
      <c r="N4615">
        <v>-208</v>
      </c>
      <c r="P4615" s="22">
        <v>0.48</v>
      </c>
      <c r="R4615" t="s">
        <v>95</v>
      </c>
      <c r="S4615" t="s">
        <v>83</v>
      </c>
      <c r="T4615" s="9" t="e">
        <f>VLOOKUP(A4615,Sku_list!$A$1:$D$2667,3,0)</f>
        <v>#N/A</v>
      </c>
      <c r="U4615" s="9" t="e">
        <f>VLOOKUP(A4615,Sku_list!$A$1:$D$2667,4,0)*(F4615/1000000*12)</f>
        <v>#N/A</v>
      </c>
      <c r="V4615" s="9" t="e">
        <f>VLOOKUP(A4615,Sku_list!$A$1:$D$2667,4,0)*(H4615/1000000*12)</f>
        <v>#N/A</v>
      </c>
      <c r="W4615" s="9" t="e">
        <f>VLOOKUP(A4615,Sku_list!$A$1:$D$2667,4,0)*(J4615/1000000*12)</f>
        <v>#N/A</v>
      </c>
      <c r="X4615" s="9" t="e">
        <f>VLOOKUP(A4615,Sku_list!$A$1:$D$2667,4,0)*(L4615/1000000*12)</f>
        <v>#N/A</v>
      </c>
      <c r="Y4615" s="9" t="e">
        <f>VLOOKUP(A4615,Sku_list!$A$1:$E$2667,5,0)*((J4615+F4615)/1000000000)</f>
        <v>#N/A</v>
      </c>
      <c r="AC4615" s="22">
        <f t="shared" ca="1" si="72"/>
        <v>6.6666666666666666E-2</v>
      </c>
    </row>
    <row r="4616" spans="1:29" x14ac:dyDescent="0.35">
      <c r="A4616">
        <v>1611472</v>
      </c>
      <c r="B4616" t="s">
        <v>6</v>
      </c>
      <c r="C4616" t="s">
        <v>153</v>
      </c>
      <c r="D4616">
        <v>0</v>
      </c>
      <c r="E4616">
        <v>0</v>
      </c>
      <c r="F4616">
        <v>0</v>
      </c>
      <c r="G4616">
        <v>0</v>
      </c>
      <c r="H4616">
        <v>0</v>
      </c>
      <c r="I4616">
        <v>0</v>
      </c>
      <c r="J4616">
        <v>0</v>
      </c>
      <c r="K4616">
        <v>0</v>
      </c>
      <c r="L4616">
        <v>0</v>
      </c>
      <c r="M4616">
        <v>0</v>
      </c>
      <c r="N4616">
        <v>0</v>
      </c>
      <c r="P4616" s="22" t="s">
        <v>34</v>
      </c>
      <c r="R4616" t="s">
        <v>189</v>
      </c>
      <c r="S4616" t="s">
        <v>190</v>
      </c>
      <c r="T4616" s="9" t="e">
        <f>VLOOKUP(A4616,Sku_list!$A$1:$D$2667,3,0)</f>
        <v>#N/A</v>
      </c>
      <c r="U4616" s="9" t="e">
        <f>VLOOKUP(A4616,Sku_list!$A$1:$D$2667,4,0)*(F4616/1000000*12)</f>
        <v>#N/A</v>
      </c>
      <c r="V4616" s="9" t="e">
        <f>VLOOKUP(A4616,Sku_list!$A$1:$D$2667,4,0)*(H4616/1000000*12)</f>
        <v>#N/A</v>
      </c>
      <c r="W4616" s="9" t="e">
        <f>VLOOKUP(A4616,Sku_list!$A$1:$D$2667,4,0)*(J4616/1000000*12)</f>
        <v>#N/A</v>
      </c>
      <c r="X4616" s="9" t="e">
        <f>VLOOKUP(A4616,Sku_list!$A$1:$D$2667,4,0)*(L4616/1000000*12)</f>
        <v>#N/A</v>
      </c>
      <c r="Y4616" s="9" t="e">
        <f>VLOOKUP(A4616,Sku_list!$A$1:$E$2667,5,0)*((J4616+F4616)/1000000000)</f>
        <v>#N/A</v>
      </c>
      <c r="AC4616" s="22">
        <f t="shared" ca="1" si="72"/>
        <v>6.6666666666666666E-2</v>
      </c>
    </row>
    <row r="4617" spans="1:29" x14ac:dyDescent="0.35">
      <c r="A4617">
        <v>1611472</v>
      </c>
      <c r="B4617" t="s">
        <v>6</v>
      </c>
      <c r="C4617" t="s">
        <v>154</v>
      </c>
      <c r="D4617">
        <v>0</v>
      </c>
      <c r="E4617">
        <v>480</v>
      </c>
      <c r="F4617">
        <v>48</v>
      </c>
      <c r="G4617">
        <v>480</v>
      </c>
      <c r="H4617">
        <v>240</v>
      </c>
      <c r="I4617">
        <v>0</v>
      </c>
      <c r="J4617">
        <v>416</v>
      </c>
      <c r="K4617">
        <v>384</v>
      </c>
      <c r="L4617">
        <v>1000</v>
      </c>
      <c r="M4617">
        <v>296</v>
      </c>
      <c r="N4617">
        <v>-296</v>
      </c>
      <c r="P4617" s="22">
        <v>0.70399999999999996</v>
      </c>
      <c r="R4617" t="s">
        <v>96</v>
      </c>
      <c r="S4617" t="s">
        <v>72</v>
      </c>
      <c r="T4617" s="9" t="e">
        <f>VLOOKUP(A4617,Sku_list!$A$1:$D$2667,3,0)</f>
        <v>#N/A</v>
      </c>
      <c r="U4617" s="9" t="e">
        <f>VLOOKUP(A4617,Sku_list!$A$1:$D$2667,4,0)*(F4617/1000000*12)</f>
        <v>#N/A</v>
      </c>
      <c r="V4617" s="9" t="e">
        <f>VLOOKUP(A4617,Sku_list!$A$1:$D$2667,4,0)*(H4617/1000000*12)</f>
        <v>#N/A</v>
      </c>
      <c r="W4617" s="9" t="e">
        <f>VLOOKUP(A4617,Sku_list!$A$1:$D$2667,4,0)*(J4617/1000000*12)</f>
        <v>#N/A</v>
      </c>
      <c r="X4617" s="9" t="e">
        <f>VLOOKUP(A4617,Sku_list!$A$1:$D$2667,4,0)*(L4617/1000000*12)</f>
        <v>#N/A</v>
      </c>
      <c r="Y4617" s="9" t="e">
        <f>VLOOKUP(A4617,Sku_list!$A$1:$E$2667,5,0)*((J4617+F4617)/1000000000)</f>
        <v>#N/A</v>
      </c>
      <c r="AC4617" s="22">
        <f t="shared" ca="1" si="72"/>
        <v>6.6666666666666666E-2</v>
      </c>
    </row>
    <row r="4618" spans="1:29" x14ac:dyDescent="0.35">
      <c r="A4618">
        <v>1611472</v>
      </c>
      <c r="B4618" t="s">
        <v>6</v>
      </c>
      <c r="C4618" t="s">
        <v>155</v>
      </c>
      <c r="D4618">
        <v>0</v>
      </c>
      <c r="E4618">
        <v>256</v>
      </c>
      <c r="F4618">
        <v>80</v>
      </c>
      <c r="G4618">
        <v>400</v>
      </c>
      <c r="H4618">
        <v>208</v>
      </c>
      <c r="I4618">
        <v>0</v>
      </c>
      <c r="J4618">
        <v>128</v>
      </c>
      <c r="K4618">
        <v>176</v>
      </c>
      <c r="L4618">
        <v>480</v>
      </c>
      <c r="M4618">
        <v>64</v>
      </c>
      <c r="N4618">
        <v>-64</v>
      </c>
      <c r="P4618" s="22">
        <v>0.8666666666666667</v>
      </c>
      <c r="R4618" t="s">
        <v>97</v>
      </c>
      <c r="S4618" t="s">
        <v>72</v>
      </c>
      <c r="T4618" s="9" t="e">
        <f>VLOOKUP(A4618,Sku_list!$A$1:$D$2667,3,0)</f>
        <v>#N/A</v>
      </c>
      <c r="U4618" s="9" t="e">
        <f>VLOOKUP(A4618,Sku_list!$A$1:$D$2667,4,0)*(F4618/1000000*12)</f>
        <v>#N/A</v>
      </c>
      <c r="V4618" s="9" t="e">
        <f>VLOOKUP(A4618,Sku_list!$A$1:$D$2667,4,0)*(H4618/1000000*12)</f>
        <v>#N/A</v>
      </c>
      <c r="W4618" s="9" t="e">
        <f>VLOOKUP(A4618,Sku_list!$A$1:$D$2667,4,0)*(J4618/1000000*12)</f>
        <v>#N/A</v>
      </c>
      <c r="X4618" s="9" t="e">
        <f>VLOOKUP(A4618,Sku_list!$A$1:$D$2667,4,0)*(L4618/1000000*12)</f>
        <v>#N/A</v>
      </c>
      <c r="Y4618" s="9" t="e">
        <f>VLOOKUP(A4618,Sku_list!$A$1:$E$2667,5,0)*((J4618+F4618)/1000000000)</f>
        <v>#N/A</v>
      </c>
      <c r="AC4618" s="22">
        <f t="shared" ca="1" si="72"/>
        <v>6.6666666666666666E-2</v>
      </c>
    </row>
    <row r="4619" spans="1:29" x14ac:dyDescent="0.35">
      <c r="A4619">
        <v>1611472</v>
      </c>
      <c r="B4619" t="s">
        <v>6</v>
      </c>
      <c r="C4619" t="s">
        <v>156</v>
      </c>
      <c r="D4619">
        <v>0</v>
      </c>
      <c r="E4619">
        <v>0</v>
      </c>
      <c r="F4619">
        <v>0</v>
      </c>
      <c r="G4619">
        <v>0</v>
      </c>
      <c r="H4619">
        <v>0</v>
      </c>
      <c r="I4619">
        <v>0</v>
      </c>
      <c r="J4619">
        <v>0</v>
      </c>
      <c r="K4619">
        <v>0</v>
      </c>
      <c r="L4619">
        <v>0</v>
      </c>
      <c r="M4619">
        <v>0</v>
      </c>
      <c r="N4619">
        <v>0</v>
      </c>
      <c r="P4619" s="22" t="s">
        <v>34</v>
      </c>
      <c r="R4619" t="s">
        <v>38</v>
      </c>
      <c r="S4619" t="s">
        <v>69</v>
      </c>
      <c r="T4619" s="9" t="e">
        <f>VLOOKUP(A4619,Sku_list!$A$1:$D$2667,3,0)</f>
        <v>#N/A</v>
      </c>
      <c r="U4619" s="9" t="e">
        <f>VLOOKUP(A4619,Sku_list!$A$1:$D$2667,4,0)*(F4619/1000000*12)</f>
        <v>#N/A</v>
      </c>
      <c r="V4619" s="9" t="e">
        <f>VLOOKUP(A4619,Sku_list!$A$1:$D$2667,4,0)*(H4619/1000000*12)</f>
        <v>#N/A</v>
      </c>
      <c r="W4619" s="9" t="e">
        <f>VLOOKUP(A4619,Sku_list!$A$1:$D$2667,4,0)*(J4619/1000000*12)</f>
        <v>#N/A</v>
      </c>
      <c r="X4619" s="9" t="e">
        <f>VLOOKUP(A4619,Sku_list!$A$1:$D$2667,4,0)*(L4619/1000000*12)</f>
        <v>#N/A</v>
      </c>
      <c r="Y4619" s="9" t="e">
        <f>VLOOKUP(A4619,Sku_list!$A$1:$E$2667,5,0)*((J4619+F4619)/1000000000)</f>
        <v>#N/A</v>
      </c>
      <c r="AC4619" s="22">
        <f t="shared" ca="1" si="72"/>
        <v>6.6666666666666666E-2</v>
      </c>
    </row>
    <row r="4620" spans="1:29" x14ac:dyDescent="0.35">
      <c r="A4620">
        <v>1611472</v>
      </c>
      <c r="B4620" t="s">
        <v>6</v>
      </c>
      <c r="C4620" t="s">
        <v>157</v>
      </c>
      <c r="D4620">
        <v>0</v>
      </c>
      <c r="E4620">
        <v>0</v>
      </c>
      <c r="F4620">
        <v>0</v>
      </c>
      <c r="G4620">
        <v>0</v>
      </c>
      <c r="H4620">
        <v>0</v>
      </c>
      <c r="I4620">
        <v>0</v>
      </c>
      <c r="J4620">
        <v>0</v>
      </c>
      <c r="K4620">
        <v>0</v>
      </c>
      <c r="L4620">
        <v>0</v>
      </c>
      <c r="M4620">
        <v>0</v>
      </c>
      <c r="N4620">
        <v>0</v>
      </c>
      <c r="P4620" s="22" t="s">
        <v>34</v>
      </c>
      <c r="R4620" t="s">
        <v>98</v>
      </c>
      <c r="S4620" t="s">
        <v>72</v>
      </c>
      <c r="T4620" s="9" t="e">
        <f>VLOOKUP(A4620,Sku_list!$A$1:$D$2667,3,0)</f>
        <v>#N/A</v>
      </c>
      <c r="U4620" s="9" t="e">
        <f>VLOOKUP(A4620,Sku_list!$A$1:$D$2667,4,0)*(F4620/1000000*12)</f>
        <v>#N/A</v>
      </c>
      <c r="V4620" s="9" t="e">
        <f>VLOOKUP(A4620,Sku_list!$A$1:$D$2667,4,0)*(H4620/1000000*12)</f>
        <v>#N/A</v>
      </c>
      <c r="W4620" s="9" t="e">
        <f>VLOOKUP(A4620,Sku_list!$A$1:$D$2667,4,0)*(J4620/1000000*12)</f>
        <v>#N/A</v>
      </c>
      <c r="X4620" s="9" t="e">
        <f>VLOOKUP(A4620,Sku_list!$A$1:$D$2667,4,0)*(L4620/1000000*12)</f>
        <v>#N/A</v>
      </c>
      <c r="Y4620" s="9" t="e">
        <f>VLOOKUP(A4620,Sku_list!$A$1:$E$2667,5,0)*((J4620+F4620)/1000000000)</f>
        <v>#N/A</v>
      </c>
      <c r="AC4620" s="22">
        <f t="shared" ca="1" si="72"/>
        <v>6.6666666666666666E-2</v>
      </c>
    </row>
    <row r="4621" spans="1:29" x14ac:dyDescent="0.35">
      <c r="A4621">
        <v>1611472</v>
      </c>
      <c r="B4621" t="s">
        <v>6</v>
      </c>
      <c r="C4621" t="s">
        <v>158</v>
      </c>
      <c r="D4621">
        <v>0</v>
      </c>
      <c r="E4621">
        <v>0</v>
      </c>
      <c r="F4621">
        <v>0</v>
      </c>
      <c r="G4621">
        <v>48</v>
      </c>
      <c r="H4621">
        <v>32</v>
      </c>
      <c r="I4621">
        <v>0</v>
      </c>
      <c r="J4621">
        <v>48</v>
      </c>
      <c r="K4621">
        <v>48</v>
      </c>
      <c r="L4621">
        <v>160</v>
      </c>
      <c r="M4621">
        <v>80</v>
      </c>
      <c r="N4621">
        <v>-80</v>
      </c>
      <c r="P4621" s="22">
        <v>0.5</v>
      </c>
      <c r="R4621" t="s">
        <v>99</v>
      </c>
      <c r="S4621" t="s">
        <v>69</v>
      </c>
      <c r="T4621" s="9" t="e">
        <f>VLOOKUP(A4621,Sku_list!$A$1:$D$2667,3,0)</f>
        <v>#N/A</v>
      </c>
      <c r="U4621" s="9" t="e">
        <f>VLOOKUP(A4621,Sku_list!$A$1:$D$2667,4,0)*(F4621/1000000*12)</f>
        <v>#N/A</v>
      </c>
      <c r="V4621" s="9" t="e">
        <f>VLOOKUP(A4621,Sku_list!$A$1:$D$2667,4,0)*(H4621/1000000*12)</f>
        <v>#N/A</v>
      </c>
      <c r="W4621" s="9" t="e">
        <f>VLOOKUP(A4621,Sku_list!$A$1:$D$2667,4,0)*(J4621/1000000*12)</f>
        <v>#N/A</v>
      </c>
      <c r="X4621" s="9" t="e">
        <f>VLOOKUP(A4621,Sku_list!$A$1:$D$2667,4,0)*(L4621/1000000*12)</f>
        <v>#N/A</v>
      </c>
      <c r="Y4621" s="9" t="e">
        <f>VLOOKUP(A4621,Sku_list!$A$1:$E$2667,5,0)*((J4621+F4621)/1000000000)</f>
        <v>#N/A</v>
      </c>
      <c r="AC4621" s="22">
        <f t="shared" ca="1" si="72"/>
        <v>6.6666666666666666E-2</v>
      </c>
    </row>
    <row r="4622" spans="1:29" x14ac:dyDescent="0.35">
      <c r="A4622">
        <v>1611472</v>
      </c>
      <c r="B4622" t="s">
        <v>6</v>
      </c>
      <c r="C4622" t="s">
        <v>159</v>
      </c>
      <c r="D4622">
        <v>0</v>
      </c>
      <c r="E4622">
        <v>0</v>
      </c>
      <c r="F4622">
        <v>0</v>
      </c>
      <c r="G4622">
        <v>0</v>
      </c>
      <c r="H4622">
        <v>0</v>
      </c>
      <c r="I4622">
        <v>0</v>
      </c>
      <c r="J4622">
        <v>0</v>
      </c>
      <c r="K4622">
        <v>0</v>
      </c>
      <c r="L4622">
        <v>0</v>
      </c>
      <c r="M4622">
        <v>0</v>
      </c>
      <c r="N4622">
        <v>0</v>
      </c>
      <c r="P4622" s="22" t="s">
        <v>34</v>
      </c>
      <c r="R4622" t="s">
        <v>100</v>
      </c>
      <c r="S4622" t="s">
        <v>72</v>
      </c>
      <c r="T4622" s="9" t="e">
        <f>VLOOKUP(A4622,Sku_list!$A$1:$D$2667,3,0)</f>
        <v>#N/A</v>
      </c>
      <c r="U4622" s="9" t="e">
        <f>VLOOKUP(A4622,Sku_list!$A$1:$D$2667,4,0)*(F4622/1000000*12)</f>
        <v>#N/A</v>
      </c>
      <c r="V4622" s="9" t="e">
        <f>VLOOKUP(A4622,Sku_list!$A$1:$D$2667,4,0)*(H4622/1000000*12)</f>
        <v>#N/A</v>
      </c>
      <c r="W4622" s="9" t="e">
        <f>VLOOKUP(A4622,Sku_list!$A$1:$D$2667,4,0)*(J4622/1000000*12)</f>
        <v>#N/A</v>
      </c>
      <c r="X4622" s="9" t="e">
        <f>VLOOKUP(A4622,Sku_list!$A$1:$D$2667,4,0)*(L4622/1000000*12)</f>
        <v>#N/A</v>
      </c>
      <c r="Y4622" s="9" t="e">
        <f>VLOOKUP(A4622,Sku_list!$A$1:$E$2667,5,0)*((J4622+F4622)/1000000000)</f>
        <v>#N/A</v>
      </c>
      <c r="AC4622" s="22">
        <f t="shared" ca="1" si="72"/>
        <v>6.6666666666666666E-2</v>
      </c>
    </row>
    <row r="4623" spans="1:29" x14ac:dyDescent="0.35">
      <c r="A4623">
        <v>1611472</v>
      </c>
      <c r="B4623" t="s">
        <v>6</v>
      </c>
      <c r="C4623" t="s">
        <v>160</v>
      </c>
      <c r="D4623">
        <v>0</v>
      </c>
      <c r="E4623">
        <v>17632</v>
      </c>
      <c r="F4623">
        <v>0</v>
      </c>
      <c r="G4623">
        <v>1184</v>
      </c>
      <c r="H4623">
        <v>1056</v>
      </c>
      <c r="I4623">
        <v>0</v>
      </c>
      <c r="J4623">
        <v>2720</v>
      </c>
      <c r="K4623">
        <v>2576</v>
      </c>
      <c r="L4623">
        <v>3400</v>
      </c>
      <c r="M4623">
        <v>-376</v>
      </c>
      <c r="N4623">
        <v>376</v>
      </c>
      <c r="P4623" s="22">
        <v>1.1105882352941177</v>
      </c>
      <c r="R4623" t="s">
        <v>101</v>
      </c>
      <c r="S4623" t="s">
        <v>69</v>
      </c>
      <c r="T4623" s="9" t="e">
        <f>VLOOKUP(A4623,Sku_list!$A$1:$D$2667,3,0)</f>
        <v>#N/A</v>
      </c>
      <c r="U4623" s="9" t="e">
        <f>VLOOKUP(A4623,Sku_list!$A$1:$D$2667,4,0)*(F4623/1000000*12)</f>
        <v>#N/A</v>
      </c>
      <c r="V4623" s="9" t="e">
        <f>VLOOKUP(A4623,Sku_list!$A$1:$D$2667,4,0)*(H4623/1000000*12)</f>
        <v>#N/A</v>
      </c>
      <c r="W4623" s="9" t="e">
        <f>VLOOKUP(A4623,Sku_list!$A$1:$D$2667,4,0)*(J4623/1000000*12)</f>
        <v>#N/A</v>
      </c>
      <c r="X4623" s="9" t="e">
        <f>VLOOKUP(A4623,Sku_list!$A$1:$D$2667,4,0)*(L4623/1000000*12)</f>
        <v>#N/A</v>
      </c>
      <c r="Y4623" s="9" t="e">
        <f>VLOOKUP(A4623,Sku_list!$A$1:$E$2667,5,0)*((J4623+F4623)/1000000000)</f>
        <v>#N/A</v>
      </c>
      <c r="AC4623" s="22">
        <f t="shared" ca="1" si="72"/>
        <v>6.6666666666666666E-2</v>
      </c>
    </row>
    <row r="4624" spans="1:29" x14ac:dyDescent="0.35">
      <c r="A4624">
        <v>1611472</v>
      </c>
      <c r="B4624" t="s">
        <v>6</v>
      </c>
      <c r="C4624" t="s">
        <v>161</v>
      </c>
      <c r="D4624">
        <v>0</v>
      </c>
      <c r="E4624">
        <v>14592</v>
      </c>
      <c r="F4624">
        <v>0</v>
      </c>
      <c r="G4624">
        <v>0</v>
      </c>
      <c r="H4624">
        <v>0</v>
      </c>
      <c r="I4624">
        <v>0</v>
      </c>
      <c r="J4624">
        <v>28064</v>
      </c>
      <c r="K4624">
        <v>28064</v>
      </c>
      <c r="L4624">
        <v>0</v>
      </c>
      <c r="M4624">
        <v>-28064</v>
      </c>
      <c r="N4624">
        <v>28064</v>
      </c>
      <c r="P4624" s="22" t="s">
        <v>34</v>
      </c>
      <c r="R4624" t="s">
        <v>102</v>
      </c>
      <c r="S4624" t="s">
        <v>306</v>
      </c>
      <c r="T4624" s="9" t="e">
        <f>VLOOKUP(A4624,Sku_list!$A$1:$D$2667,3,0)</f>
        <v>#N/A</v>
      </c>
      <c r="U4624" s="9" t="e">
        <f>VLOOKUP(A4624,Sku_list!$A$1:$D$2667,4,0)*(F4624/1000000*12)</f>
        <v>#N/A</v>
      </c>
      <c r="V4624" s="9" t="e">
        <f>VLOOKUP(A4624,Sku_list!$A$1:$D$2667,4,0)*(H4624/1000000*12)</f>
        <v>#N/A</v>
      </c>
      <c r="W4624" s="9" t="e">
        <f>VLOOKUP(A4624,Sku_list!$A$1:$D$2667,4,0)*(J4624/1000000*12)</f>
        <v>#N/A</v>
      </c>
      <c r="X4624" s="9" t="e">
        <f>VLOOKUP(A4624,Sku_list!$A$1:$D$2667,4,0)*(L4624/1000000*12)</f>
        <v>#N/A</v>
      </c>
      <c r="Y4624" s="9" t="e">
        <f>VLOOKUP(A4624,Sku_list!$A$1:$E$2667,5,0)*((J4624+F4624)/1000000000)</f>
        <v>#N/A</v>
      </c>
      <c r="AC4624" s="22">
        <f t="shared" ca="1" si="72"/>
        <v>6.6666666666666666E-2</v>
      </c>
    </row>
    <row r="4625" spans="1:29" x14ac:dyDescent="0.35">
      <c r="A4625">
        <v>1611472</v>
      </c>
      <c r="B4625" t="s">
        <v>6</v>
      </c>
      <c r="C4625" t="s">
        <v>162</v>
      </c>
      <c r="D4625">
        <v>0</v>
      </c>
      <c r="E4625">
        <v>2304</v>
      </c>
      <c r="F4625">
        <v>0</v>
      </c>
      <c r="G4625">
        <v>864</v>
      </c>
      <c r="H4625">
        <v>752</v>
      </c>
      <c r="I4625">
        <v>0</v>
      </c>
      <c r="J4625">
        <v>1920</v>
      </c>
      <c r="K4625">
        <v>1808</v>
      </c>
      <c r="L4625">
        <v>2400</v>
      </c>
      <c r="M4625">
        <v>-272</v>
      </c>
      <c r="N4625">
        <v>272</v>
      </c>
      <c r="P4625" s="22">
        <v>1.1133333333333333</v>
      </c>
      <c r="R4625" t="s">
        <v>103</v>
      </c>
      <c r="S4625" t="s">
        <v>69</v>
      </c>
      <c r="T4625" s="9" t="e">
        <f>VLOOKUP(A4625,Sku_list!$A$1:$D$2667,3,0)</f>
        <v>#N/A</v>
      </c>
      <c r="U4625" s="9" t="e">
        <f>VLOOKUP(A4625,Sku_list!$A$1:$D$2667,4,0)*(F4625/1000000*12)</f>
        <v>#N/A</v>
      </c>
      <c r="V4625" s="9" t="e">
        <f>VLOOKUP(A4625,Sku_list!$A$1:$D$2667,4,0)*(H4625/1000000*12)</f>
        <v>#N/A</v>
      </c>
      <c r="W4625" s="9" t="e">
        <f>VLOOKUP(A4625,Sku_list!$A$1:$D$2667,4,0)*(J4625/1000000*12)</f>
        <v>#N/A</v>
      </c>
      <c r="X4625" s="9" t="e">
        <f>VLOOKUP(A4625,Sku_list!$A$1:$D$2667,4,0)*(L4625/1000000*12)</f>
        <v>#N/A</v>
      </c>
      <c r="Y4625" s="9" t="e">
        <f>VLOOKUP(A4625,Sku_list!$A$1:$E$2667,5,0)*((J4625+F4625)/1000000000)</f>
        <v>#N/A</v>
      </c>
      <c r="AC4625" s="22">
        <f t="shared" ca="1" si="72"/>
        <v>6.6666666666666666E-2</v>
      </c>
    </row>
    <row r="4626" spans="1:29" x14ac:dyDescent="0.35">
      <c r="A4626">
        <v>1611472</v>
      </c>
      <c r="B4626" t="s">
        <v>6</v>
      </c>
      <c r="C4626" t="s">
        <v>164</v>
      </c>
      <c r="D4626">
        <v>0</v>
      </c>
      <c r="E4626">
        <v>0</v>
      </c>
      <c r="F4626">
        <v>0</v>
      </c>
      <c r="G4626">
        <v>0</v>
      </c>
      <c r="H4626">
        <v>0</v>
      </c>
      <c r="I4626">
        <v>0</v>
      </c>
      <c r="J4626">
        <v>0</v>
      </c>
      <c r="K4626">
        <v>0</v>
      </c>
      <c r="L4626">
        <v>0</v>
      </c>
      <c r="M4626">
        <v>0</v>
      </c>
      <c r="N4626">
        <v>0</v>
      </c>
      <c r="P4626" s="22" t="s">
        <v>34</v>
      </c>
      <c r="R4626" t="s">
        <v>104</v>
      </c>
      <c r="S4626" t="s">
        <v>69</v>
      </c>
      <c r="T4626" s="9" t="e">
        <f>VLOOKUP(A4626,Sku_list!$A$1:$D$2667,3,0)</f>
        <v>#N/A</v>
      </c>
      <c r="U4626" s="9" t="e">
        <f>VLOOKUP(A4626,Sku_list!$A$1:$D$2667,4,0)*(F4626/1000000*12)</f>
        <v>#N/A</v>
      </c>
      <c r="V4626" s="9" t="e">
        <f>VLOOKUP(A4626,Sku_list!$A$1:$D$2667,4,0)*(H4626/1000000*12)</f>
        <v>#N/A</v>
      </c>
      <c r="W4626" s="9" t="e">
        <f>VLOOKUP(A4626,Sku_list!$A$1:$D$2667,4,0)*(J4626/1000000*12)</f>
        <v>#N/A</v>
      </c>
      <c r="X4626" s="9" t="e">
        <f>VLOOKUP(A4626,Sku_list!$A$1:$D$2667,4,0)*(L4626/1000000*12)</f>
        <v>#N/A</v>
      </c>
      <c r="Y4626" s="9" t="e">
        <f>VLOOKUP(A4626,Sku_list!$A$1:$E$2667,5,0)*((J4626+F4626)/1000000000)</f>
        <v>#N/A</v>
      </c>
      <c r="AC4626" s="22">
        <f t="shared" ca="1" si="72"/>
        <v>6.6666666666666666E-2</v>
      </c>
    </row>
    <row r="4627" spans="1:29" x14ac:dyDescent="0.35">
      <c r="A4627">
        <v>1611472</v>
      </c>
      <c r="B4627" t="s">
        <v>6</v>
      </c>
      <c r="C4627" t="s">
        <v>165</v>
      </c>
      <c r="D4627">
        <v>0</v>
      </c>
      <c r="E4627">
        <v>0</v>
      </c>
      <c r="F4627">
        <v>0</v>
      </c>
      <c r="G4627">
        <v>16</v>
      </c>
      <c r="H4627">
        <v>16</v>
      </c>
      <c r="I4627">
        <v>0</v>
      </c>
      <c r="J4627">
        <v>48</v>
      </c>
      <c r="K4627">
        <v>48</v>
      </c>
      <c r="L4627">
        <v>0</v>
      </c>
      <c r="M4627">
        <v>-64</v>
      </c>
      <c r="N4627">
        <v>64</v>
      </c>
      <c r="P4627" s="22" t="s">
        <v>34</v>
      </c>
      <c r="R4627" t="s">
        <v>105</v>
      </c>
      <c r="S4627" t="s">
        <v>83</v>
      </c>
      <c r="T4627" s="9" t="e">
        <f>VLOOKUP(A4627,Sku_list!$A$1:$D$2667,3,0)</f>
        <v>#N/A</v>
      </c>
      <c r="U4627" s="9" t="e">
        <f>VLOOKUP(A4627,Sku_list!$A$1:$D$2667,4,0)*(F4627/1000000*12)</f>
        <v>#N/A</v>
      </c>
      <c r="V4627" s="9" t="e">
        <f>VLOOKUP(A4627,Sku_list!$A$1:$D$2667,4,0)*(H4627/1000000*12)</f>
        <v>#N/A</v>
      </c>
      <c r="W4627" s="9" t="e">
        <f>VLOOKUP(A4627,Sku_list!$A$1:$D$2667,4,0)*(J4627/1000000*12)</f>
        <v>#N/A</v>
      </c>
      <c r="X4627" s="9" t="e">
        <f>VLOOKUP(A4627,Sku_list!$A$1:$D$2667,4,0)*(L4627/1000000*12)</f>
        <v>#N/A</v>
      </c>
      <c r="Y4627" s="9" t="e">
        <f>VLOOKUP(A4627,Sku_list!$A$1:$E$2667,5,0)*((J4627+F4627)/1000000000)</f>
        <v>#N/A</v>
      </c>
      <c r="AC4627" s="22">
        <f t="shared" ca="1" si="72"/>
        <v>6.6666666666666666E-2</v>
      </c>
    </row>
    <row r="4628" spans="1:29" x14ac:dyDescent="0.35">
      <c r="A4628">
        <v>1611472</v>
      </c>
      <c r="B4628" t="s">
        <v>6</v>
      </c>
      <c r="C4628" t="s">
        <v>163</v>
      </c>
      <c r="D4628">
        <v>256</v>
      </c>
      <c r="E4628">
        <v>0</v>
      </c>
      <c r="F4628">
        <v>0</v>
      </c>
      <c r="G4628">
        <v>176</v>
      </c>
      <c r="H4628">
        <v>48</v>
      </c>
      <c r="I4628">
        <v>0</v>
      </c>
      <c r="J4628">
        <v>208</v>
      </c>
      <c r="K4628">
        <v>144</v>
      </c>
      <c r="L4628">
        <v>300</v>
      </c>
      <c r="M4628">
        <v>44</v>
      </c>
      <c r="N4628">
        <v>-44</v>
      </c>
      <c r="P4628" s="22">
        <v>0.85333333333333339</v>
      </c>
      <c r="R4628" t="s">
        <v>117</v>
      </c>
      <c r="S4628" t="s">
        <v>83</v>
      </c>
      <c r="T4628" s="9" t="e">
        <f>VLOOKUP(A4628,Sku_list!$A$1:$D$2667,3,0)</f>
        <v>#N/A</v>
      </c>
      <c r="U4628" s="9" t="e">
        <f>VLOOKUP(A4628,Sku_list!$A$1:$D$2667,4,0)*(F4628/1000000*12)</f>
        <v>#N/A</v>
      </c>
      <c r="V4628" s="9" t="e">
        <f>VLOOKUP(A4628,Sku_list!$A$1:$D$2667,4,0)*(H4628/1000000*12)</f>
        <v>#N/A</v>
      </c>
      <c r="W4628" s="9" t="e">
        <f>VLOOKUP(A4628,Sku_list!$A$1:$D$2667,4,0)*(J4628/1000000*12)</f>
        <v>#N/A</v>
      </c>
      <c r="X4628" s="9" t="e">
        <f>VLOOKUP(A4628,Sku_list!$A$1:$D$2667,4,0)*(L4628/1000000*12)</f>
        <v>#N/A</v>
      </c>
      <c r="Y4628" s="9" t="e">
        <f>VLOOKUP(A4628,Sku_list!$A$1:$E$2667,5,0)*((J4628+F4628)/1000000000)</f>
        <v>#N/A</v>
      </c>
      <c r="AC4628" s="22">
        <f t="shared" ca="1" si="72"/>
        <v>6.6666666666666666E-2</v>
      </c>
    </row>
    <row r="4629" spans="1:29" x14ac:dyDescent="0.35">
      <c r="A4629">
        <v>1611472</v>
      </c>
      <c r="B4629" t="s">
        <v>6</v>
      </c>
      <c r="C4629" t="s">
        <v>166</v>
      </c>
      <c r="D4629">
        <v>1104</v>
      </c>
      <c r="E4629">
        <v>0</v>
      </c>
      <c r="F4629">
        <v>0</v>
      </c>
      <c r="G4629">
        <v>448</v>
      </c>
      <c r="H4629">
        <v>400</v>
      </c>
      <c r="I4629">
        <v>0</v>
      </c>
      <c r="J4629">
        <v>704</v>
      </c>
      <c r="K4629">
        <v>672</v>
      </c>
      <c r="L4629">
        <v>1100</v>
      </c>
      <c r="M4629">
        <v>-4</v>
      </c>
      <c r="N4629">
        <v>4</v>
      </c>
      <c r="P4629" s="22">
        <v>1.0036363636363637</v>
      </c>
      <c r="R4629" t="s">
        <v>118</v>
      </c>
      <c r="S4629" t="s">
        <v>85</v>
      </c>
      <c r="T4629" s="9" t="e">
        <f>VLOOKUP(A4629,Sku_list!$A$1:$D$2667,3,0)</f>
        <v>#N/A</v>
      </c>
      <c r="U4629" s="9" t="e">
        <f>VLOOKUP(A4629,Sku_list!$A$1:$D$2667,4,0)*(F4629/1000000*12)</f>
        <v>#N/A</v>
      </c>
      <c r="V4629" s="9" t="e">
        <f>VLOOKUP(A4629,Sku_list!$A$1:$D$2667,4,0)*(H4629/1000000*12)</f>
        <v>#N/A</v>
      </c>
      <c r="W4629" s="9" t="e">
        <f>VLOOKUP(A4629,Sku_list!$A$1:$D$2667,4,0)*(J4629/1000000*12)</f>
        <v>#N/A</v>
      </c>
      <c r="X4629" s="9" t="e">
        <f>VLOOKUP(A4629,Sku_list!$A$1:$D$2667,4,0)*(L4629/1000000*12)</f>
        <v>#N/A</v>
      </c>
      <c r="Y4629" s="9" t="e">
        <f>VLOOKUP(A4629,Sku_list!$A$1:$E$2667,5,0)*((J4629+F4629)/1000000000)</f>
        <v>#N/A</v>
      </c>
      <c r="AC4629" s="22">
        <f t="shared" ca="1" si="72"/>
        <v>6.6666666666666666E-2</v>
      </c>
    </row>
    <row r="4630" spans="1:29" x14ac:dyDescent="0.35">
      <c r="A4630">
        <v>1611472</v>
      </c>
      <c r="B4630" t="s">
        <v>6</v>
      </c>
      <c r="C4630" t="s">
        <v>167</v>
      </c>
      <c r="D4630">
        <v>0</v>
      </c>
      <c r="E4630">
        <v>0</v>
      </c>
      <c r="F4630">
        <v>0</v>
      </c>
      <c r="G4630">
        <v>0</v>
      </c>
      <c r="H4630">
        <v>0</v>
      </c>
      <c r="I4630">
        <v>0</v>
      </c>
      <c r="J4630">
        <v>32</v>
      </c>
      <c r="K4630">
        <v>32</v>
      </c>
      <c r="L4630">
        <v>0</v>
      </c>
      <c r="M4630">
        <v>-32</v>
      </c>
      <c r="N4630">
        <v>32</v>
      </c>
      <c r="P4630" s="22" t="s">
        <v>34</v>
      </c>
      <c r="R4630" t="s">
        <v>119</v>
      </c>
      <c r="S4630" t="s">
        <v>72</v>
      </c>
      <c r="T4630" s="9" t="e">
        <f>VLOOKUP(A4630,Sku_list!$A$1:$D$2667,3,0)</f>
        <v>#N/A</v>
      </c>
      <c r="U4630" s="9" t="e">
        <f>VLOOKUP(A4630,Sku_list!$A$1:$D$2667,4,0)*(F4630/1000000*12)</f>
        <v>#N/A</v>
      </c>
      <c r="V4630" s="9" t="e">
        <f>VLOOKUP(A4630,Sku_list!$A$1:$D$2667,4,0)*(H4630/1000000*12)</f>
        <v>#N/A</v>
      </c>
      <c r="W4630" s="9" t="e">
        <f>VLOOKUP(A4630,Sku_list!$A$1:$D$2667,4,0)*(J4630/1000000*12)</f>
        <v>#N/A</v>
      </c>
      <c r="X4630" s="9" t="e">
        <f>VLOOKUP(A4630,Sku_list!$A$1:$D$2667,4,0)*(L4630/1000000*12)</f>
        <v>#N/A</v>
      </c>
      <c r="Y4630" s="9" t="e">
        <f>VLOOKUP(A4630,Sku_list!$A$1:$E$2667,5,0)*((J4630+F4630)/1000000000)</f>
        <v>#N/A</v>
      </c>
      <c r="AC4630" s="22">
        <f t="shared" ca="1" si="72"/>
        <v>6.6666666666666666E-2</v>
      </c>
    </row>
    <row r="4631" spans="1:29" x14ac:dyDescent="0.35">
      <c r="A4631">
        <v>1611472</v>
      </c>
      <c r="B4631" t="s">
        <v>6</v>
      </c>
      <c r="C4631" t="s">
        <v>61</v>
      </c>
      <c r="D4631">
        <v>0</v>
      </c>
      <c r="E4631">
        <v>1904</v>
      </c>
      <c r="F4631">
        <v>0</v>
      </c>
      <c r="G4631">
        <v>816</v>
      </c>
      <c r="H4631">
        <v>592</v>
      </c>
      <c r="I4631">
        <v>0</v>
      </c>
      <c r="J4631">
        <v>1872</v>
      </c>
      <c r="K4631">
        <v>1696</v>
      </c>
      <c r="L4631">
        <v>1550</v>
      </c>
      <c r="M4631">
        <v>-914</v>
      </c>
      <c r="N4631">
        <v>914</v>
      </c>
      <c r="P4631" s="22">
        <v>1.5896774193548386</v>
      </c>
      <c r="R4631" t="s">
        <v>5</v>
      </c>
      <c r="S4631" t="s">
        <v>85</v>
      </c>
      <c r="T4631" s="9" t="e">
        <f>VLOOKUP(A4631,Sku_list!$A$1:$D$2667,3,0)</f>
        <v>#N/A</v>
      </c>
      <c r="U4631" s="9" t="e">
        <f>VLOOKUP(A4631,Sku_list!$A$1:$D$2667,4,0)*(F4631/1000000*12)</f>
        <v>#N/A</v>
      </c>
      <c r="V4631" s="9" t="e">
        <f>VLOOKUP(A4631,Sku_list!$A$1:$D$2667,4,0)*(H4631/1000000*12)</f>
        <v>#N/A</v>
      </c>
      <c r="W4631" s="9" t="e">
        <f>VLOOKUP(A4631,Sku_list!$A$1:$D$2667,4,0)*(J4631/1000000*12)</f>
        <v>#N/A</v>
      </c>
      <c r="X4631" s="9" t="e">
        <f>VLOOKUP(A4631,Sku_list!$A$1:$D$2667,4,0)*(L4631/1000000*12)</f>
        <v>#N/A</v>
      </c>
      <c r="Y4631" s="9" t="e">
        <f>VLOOKUP(A4631,Sku_list!$A$1:$E$2667,5,0)*((J4631+F4631)/1000000000)</f>
        <v>#N/A</v>
      </c>
      <c r="AC4631" s="22">
        <f t="shared" ca="1" si="72"/>
        <v>6.6666666666666666E-2</v>
      </c>
    </row>
    <row r="4632" spans="1:29" x14ac:dyDescent="0.35">
      <c r="A4632">
        <v>1611472</v>
      </c>
      <c r="B4632" t="s">
        <v>6</v>
      </c>
      <c r="C4632" t="s">
        <v>39</v>
      </c>
      <c r="D4632">
        <v>0</v>
      </c>
      <c r="E4632">
        <v>0</v>
      </c>
      <c r="F4632">
        <v>0</v>
      </c>
      <c r="G4632">
        <v>0</v>
      </c>
      <c r="H4632">
        <v>0</v>
      </c>
      <c r="I4632">
        <v>0</v>
      </c>
      <c r="J4632">
        <v>192</v>
      </c>
      <c r="K4632">
        <v>192</v>
      </c>
      <c r="L4632">
        <v>0</v>
      </c>
      <c r="M4632">
        <v>-192</v>
      </c>
      <c r="N4632">
        <v>192</v>
      </c>
      <c r="P4632" s="22" t="s">
        <v>34</v>
      </c>
      <c r="R4632" t="s">
        <v>43</v>
      </c>
      <c r="S4632" t="s">
        <v>190</v>
      </c>
      <c r="T4632" s="9" t="e">
        <f>VLOOKUP(A4632,Sku_list!$A$1:$D$2667,3,0)</f>
        <v>#N/A</v>
      </c>
      <c r="U4632" s="9" t="e">
        <f>VLOOKUP(A4632,Sku_list!$A$1:$D$2667,4,0)*(F4632/1000000*12)</f>
        <v>#N/A</v>
      </c>
      <c r="V4632" s="9" t="e">
        <f>VLOOKUP(A4632,Sku_list!$A$1:$D$2667,4,0)*(H4632/1000000*12)</f>
        <v>#N/A</v>
      </c>
      <c r="W4632" s="9" t="e">
        <f>VLOOKUP(A4632,Sku_list!$A$1:$D$2667,4,0)*(J4632/1000000*12)</f>
        <v>#N/A</v>
      </c>
      <c r="X4632" s="9" t="e">
        <f>VLOOKUP(A4632,Sku_list!$A$1:$D$2667,4,0)*(L4632/1000000*12)</f>
        <v>#N/A</v>
      </c>
      <c r="Y4632" s="9" t="e">
        <f>VLOOKUP(A4632,Sku_list!$A$1:$E$2667,5,0)*((J4632+F4632)/1000000000)</f>
        <v>#N/A</v>
      </c>
      <c r="AC4632" s="22">
        <f t="shared" ca="1" si="72"/>
        <v>6.6666666666666666E-2</v>
      </c>
    </row>
    <row r="4633" spans="1:29" x14ac:dyDescent="0.35">
      <c r="A4633">
        <v>1611472</v>
      </c>
      <c r="B4633" t="s">
        <v>6</v>
      </c>
      <c r="C4633" t="s">
        <v>65</v>
      </c>
      <c r="D4633">
        <v>0</v>
      </c>
      <c r="E4633">
        <v>0</v>
      </c>
      <c r="F4633">
        <v>0</v>
      </c>
      <c r="G4633">
        <v>0</v>
      </c>
      <c r="H4633">
        <v>0</v>
      </c>
      <c r="I4633">
        <v>0</v>
      </c>
      <c r="J4633">
        <v>0</v>
      </c>
      <c r="K4633">
        <v>0</v>
      </c>
      <c r="L4633">
        <v>0</v>
      </c>
      <c r="M4633">
        <v>0</v>
      </c>
      <c r="N4633">
        <v>0</v>
      </c>
      <c r="P4633" s="22" t="s">
        <v>34</v>
      </c>
      <c r="R4633" t="s">
        <v>300</v>
      </c>
      <c r="S4633" t="s">
        <v>83</v>
      </c>
      <c r="T4633" s="9" t="e">
        <f>VLOOKUP(A4633,Sku_list!$A$1:$D$2667,3,0)</f>
        <v>#N/A</v>
      </c>
      <c r="U4633" s="9" t="e">
        <f>VLOOKUP(A4633,Sku_list!$A$1:$D$2667,4,0)*(F4633/1000000*12)</f>
        <v>#N/A</v>
      </c>
      <c r="V4633" s="9" t="e">
        <f>VLOOKUP(A4633,Sku_list!$A$1:$D$2667,4,0)*(H4633/1000000*12)</f>
        <v>#N/A</v>
      </c>
      <c r="W4633" s="9" t="e">
        <f>VLOOKUP(A4633,Sku_list!$A$1:$D$2667,4,0)*(J4633/1000000*12)</f>
        <v>#N/A</v>
      </c>
      <c r="X4633" s="9" t="e">
        <f>VLOOKUP(A4633,Sku_list!$A$1:$D$2667,4,0)*(L4633/1000000*12)</f>
        <v>#N/A</v>
      </c>
      <c r="Y4633" s="9" t="e">
        <f>VLOOKUP(A4633,Sku_list!$A$1:$E$2667,5,0)*((J4633+F4633)/1000000000)</f>
        <v>#N/A</v>
      </c>
      <c r="AC4633" s="22">
        <f t="shared" ca="1" si="72"/>
        <v>6.6666666666666666E-2</v>
      </c>
    </row>
    <row r="4634" spans="1:29" x14ac:dyDescent="0.35">
      <c r="A4634">
        <v>1611472</v>
      </c>
      <c r="B4634" t="s">
        <v>6</v>
      </c>
      <c r="C4634" t="s">
        <v>66</v>
      </c>
      <c r="D4634">
        <v>0</v>
      </c>
      <c r="E4634">
        <v>0</v>
      </c>
      <c r="F4634">
        <v>0</v>
      </c>
      <c r="G4634">
        <v>0</v>
      </c>
      <c r="H4634">
        <v>0</v>
      </c>
      <c r="I4634">
        <v>0</v>
      </c>
      <c r="J4634">
        <v>0</v>
      </c>
      <c r="K4634">
        <v>0</v>
      </c>
      <c r="L4634">
        <v>0</v>
      </c>
      <c r="M4634">
        <v>0</v>
      </c>
      <c r="N4634">
        <v>0</v>
      </c>
      <c r="P4634" s="22" t="s">
        <v>34</v>
      </c>
      <c r="R4634" t="s">
        <v>174</v>
      </c>
      <c r="S4634" t="s">
        <v>72</v>
      </c>
      <c r="T4634" s="9" t="e">
        <f>VLOOKUP(A4634,Sku_list!$A$1:$D$2667,3,0)</f>
        <v>#N/A</v>
      </c>
      <c r="U4634" s="9" t="e">
        <f>VLOOKUP(A4634,Sku_list!$A$1:$D$2667,4,0)*(F4634/1000000*12)</f>
        <v>#N/A</v>
      </c>
      <c r="V4634" s="9" t="e">
        <f>VLOOKUP(A4634,Sku_list!$A$1:$D$2667,4,0)*(H4634/1000000*12)</f>
        <v>#N/A</v>
      </c>
      <c r="W4634" s="9" t="e">
        <f>VLOOKUP(A4634,Sku_list!$A$1:$D$2667,4,0)*(J4634/1000000*12)</f>
        <v>#N/A</v>
      </c>
      <c r="X4634" s="9" t="e">
        <f>VLOOKUP(A4634,Sku_list!$A$1:$D$2667,4,0)*(L4634/1000000*12)</f>
        <v>#N/A</v>
      </c>
      <c r="Y4634" s="9" t="e">
        <f>VLOOKUP(A4634,Sku_list!$A$1:$E$2667,5,0)*((J4634+F4634)/1000000000)</f>
        <v>#N/A</v>
      </c>
      <c r="AC4634" s="22">
        <f t="shared" ca="1" si="72"/>
        <v>6.6666666666666666E-2</v>
      </c>
    </row>
    <row r="4635" spans="1:29" x14ac:dyDescent="0.35">
      <c r="A4635">
        <v>1611472</v>
      </c>
      <c r="B4635" t="s">
        <v>6</v>
      </c>
      <c r="C4635" t="s">
        <v>67</v>
      </c>
      <c r="D4635">
        <v>0</v>
      </c>
      <c r="E4635">
        <v>0</v>
      </c>
      <c r="F4635">
        <v>0</v>
      </c>
      <c r="G4635">
        <v>0</v>
      </c>
      <c r="H4635">
        <v>0</v>
      </c>
      <c r="I4635">
        <v>0</v>
      </c>
      <c r="J4635">
        <v>0</v>
      </c>
      <c r="K4635">
        <v>0</v>
      </c>
      <c r="L4635">
        <v>0</v>
      </c>
      <c r="M4635">
        <v>0</v>
      </c>
      <c r="N4635">
        <v>0</v>
      </c>
      <c r="P4635" s="22" t="s">
        <v>34</v>
      </c>
      <c r="R4635" t="s">
        <v>176</v>
      </c>
      <c r="S4635" t="s">
        <v>72</v>
      </c>
      <c r="T4635" s="9" t="e">
        <f>VLOOKUP(A4635,Sku_list!$A$1:$D$2667,3,0)</f>
        <v>#N/A</v>
      </c>
      <c r="U4635" s="9" t="e">
        <f>VLOOKUP(A4635,Sku_list!$A$1:$D$2667,4,0)*(F4635/1000000*12)</f>
        <v>#N/A</v>
      </c>
      <c r="V4635" s="9" t="e">
        <f>VLOOKUP(A4635,Sku_list!$A$1:$D$2667,4,0)*(H4635/1000000*12)</f>
        <v>#N/A</v>
      </c>
      <c r="W4635" s="9" t="e">
        <f>VLOOKUP(A4635,Sku_list!$A$1:$D$2667,4,0)*(J4635/1000000*12)</f>
        <v>#N/A</v>
      </c>
      <c r="X4635" s="9" t="e">
        <f>VLOOKUP(A4635,Sku_list!$A$1:$D$2667,4,0)*(L4635/1000000*12)</f>
        <v>#N/A</v>
      </c>
      <c r="Y4635" s="9" t="e">
        <f>VLOOKUP(A4635,Sku_list!$A$1:$E$2667,5,0)*((J4635+F4635)/1000000000)</f>
        <v>#N/A</v>
      </c>
      <c r="AC4635" s="22">
        <f t="shared" ca="1" si="72"/>
        <v>6.6666666666666666E-2</v>
      </c>
    </row>
    <row r="4636" spans="1:29" x14ac:dyDescent="0.35">
      <c r="A4636">
        <v>1611472</v>
      </c>
      <c r="B4636" t="s">
        <v>6</v>
      </c>
      <c r="C4636" t="s">
        <v>68</v>
      </c>
      <c r="D4636">
        <v>0</v>
      </c>
      <c r="E4636">
        <v>0</v>
      </c>
      <c r="F4636">
        <v>0</v>
      </c>
      <c r="G4636">
        <v>0</v>
      </c>
      <c r="H4636">
        <v>0</v>
      </c>
      <c r="I4636">
        <v>0</v>
      </c>
      <c r="J4636">
        <v>0</v>
      </c>
      <c r="K4636">
        <v>0</v>
      </c>
      <c r="L4636">
        <v>0</v>
      </c>
      <c r="M4636">
        <v>0</v>
      </c>
      <c r="N4636">
        <v>0</v>
      </c>
      <c r="P4636" s="22" t="s">
        <v>34</v>
      </c>
      <c r="R4636" t="s">
        <v>177</v>
      </c>
      <c r="S4636" t="s">
        <v>72</v>
      </c>
      <c r="T4636" s="9" t="e">
        <f>VLOOKUP(A4636,Sku_list!$A$1:$D$2667,3,0)</f>
        <v>#N/A</v>
      </c>
      <c r="U4636" s="9" t="e">
        <f>VLOOKUP(A4636,Sku_list!$A$1:$D$2667,4,0)*(F4636/1000000*12)</f>
        <v>#N/A</v>
      </c>
      <c r="V4636" s="9" t="e">
        <f>VLOOKUP(A4636,Sku_list!$A$1:$D$2667,4,0)*(H4636/1000000*12)</f>
        <v>#N/A</v>
      </c>
      <c r="W4636" s="9" t="e">
        <f>VLOOKUP(A4636,Sku_list!$A$1:$D$2667,4,0)*(J4636/1000000*12)</f>
        <v>#N/A</v>
      </c>
      <c r="X4636" s="9" t="e">
        <f>VLOOKUP(A4636,Sku_list!$A$1:$D$2667,4,0)*(L4636/1000000*12)</f>
        <v>#N/A</v>
      </c>
      <c r="Y4636" s="9" t="e">
        <f>VLOOKUP(A4636,Sku_list!$A$1:$E$2667,5,0)*((J4636+F4636)/1000000000)</f>
        <v>#N/A</v>
      </c>
      <c r="AC4636" s="22">
        <f t="shared" ca="1" si="72"/>
        <v>6.6666666666666666E-2</v>
      </c>
    </row>
    <row r="4637" spans="1:29" x14ac:dyDescent="0.35">
      <c r="A4637">
        <v>1611472</v>
      </c>
      <c r="B4637" t="s">
        <v>6</v>
      </c>
      <c r="C4637" t="s">
        <v>44</v>
      </c>
      <c r="D4637">
        <v>0</v>
      </c>
      <c r="E4637">
        <v>0</v>
      </c>
      <c r="F4637">
        <v>0</v>
      </c>
      <c r="G4637">
        <v>0</v>
      </c>
      <c r="H4637">
        <v>0</v>
      </c>
      <c r="I4637">
        <v>0</v>
      </c>
      <c r="J4637">
        <v>6240</v>
      </c>
      <c r="K4637">
        <v>6240</v>
      </c>
      <c r="L4637">
        <v>0</v>
      </c>
      <c r="M4637">
        <v>-6240</v>
      </c>
      <c r="N4637">
        <v>6240</v>
      </c>
      <c r="P4637" s="22" t="s">
        <v>34</v>
      </c>
      <c r="R4637" t="s">
        <v>45</v>
      </c>
      <c r="S4637" t="s">
        <v>193</v>
      </c>
      <c r="T4637" s="9" t="e">
        <f>VLOOKUP(A4637,Sku_list!$A$1:$D$2667,3,0)</f>
        <v>#N/A</v>
      </c>
      <c r="U4637" s="9" t="e">
        <f>VLOOKUP(A4637,Sku_list!$A$1:$D$2667,4,0)*(F4637/1000000*12)</f>
        <v>#N/A</v>
      </c>
      <c r="V4637" s="9" t="e">
        <f>VLOOKUP(A4637,Sku_list!$A$1:$D$2667,4,0)*(H4637/1000000*12)</f>
        <v>#N/A</v>
      </c>
      <c r="W4637" s="9" t="e">
        <f>VLOOKUP(A4637,Sku_list!$A$1:$D$2667,4,0)*(J4637/1000000*12)</f>
        <v>#N/A</v>
      </c>
      <c r="X4637" s="9" t="e">
        <f>VLOOKUP(A4637,Sku_list!$A$1:$D$2667,4,0)*(L4637/1000000*12)</f>
        <v>#N/A</v>
      </c>
      <c r="Y4637" s="9" t="e">
        <f>VLOOKUP(A4637,Sku_list!$A$1:$E$2667,5,0)*((J4637+F4637)/1000000000)</f>
        <v>#N/A</v>
      </c>
      <c r="AC4637" s="22">
        <f t="shared" ca="1" si="72"/>
        <v>6.6666666666666666E-2</v>
      </c>
    </row>
    <row r="4638" spans="1:29" x14ac:dyDescent="0.35">
      <c r="A4638">
        <v>1611472</v>
      </c>
      <c r="B4638" t="s">
        <v>6</v>
      </c>
      <c r="C4638" t="s">
        <v>272</v>
      </c>
      <c r="D4638">
        <v>0</v>
      </c>
      <c r="E4638">
        <v>0</v>
      </c>
      <c r="F4638">
        <v>0</v>
      </c>
      <c r="G4638">
        <v>0</v>
      </c>
      <c r="H4638">
        <v>0</v>
      </c>
      <c r="I4638">
        <v>0</v>
      </c>
      <c r="J4638">
        <v>0</v>
      </c>
      <c r="K4638">
        <v>0</v>
      </c>
      <c r="L4638">
        <v>0</v>
      </c>
      <c r="M4638">
        <v>0</v>
      </c>
      <c r="N4638">
        <v>0</v>
      </c>
      <c r="P4638" s="22" t="s">
        <v>34</v>
      </c>
      <c r="R4638" t="s">
        <v>99</v>
      </c>
      <c r="S4638" t="s">
        <v>173</v>
      </c>
      <c r="T4638" s="9" t="e">
        <f>VLOOKUP(A4638,Sku_list!$A$1:$D$2667,3,0)</f>
        <v>#N/A</v>
      </c>
      <c r="U4638" s="9" t="e">
        <f>VLOOKUP(A4638,Sku_list!$A$1:$D$2667,4,0)*(F4638/1000000*12)</f>
        <v>#N/A</v>
      </c>
      <c r="V4638" s="9" t="e">
        <f>VLOOKUP(A4638,Sku_list!$A$1:$D$2667,4,0)*(H4638/1000000*12)</f>
        <v>#N/A</v>
      </c>
      <c r="W4638" s="9" t="e">
        <f>VLOOKUP(A4638,Sku_list!$A$1:$D$2667,4,0)*(J4638/1000000*12)</f>
        <v>#N/A</v>
      </c>
      <c r="X4638" s="9" t="e">
        <f>VLOOKUP(A4638,Sku_list!$A$1:$D$2667,4,0)*(L4638/1000000*12)</f>
        <v>#N/A</v>
      </c>
      <c r="Y4638" s="9" t="e">
        <f>VLOOKUP(A4638,Sku_list!$A$1:$E$2667,5,0)*((J4638+F4638)/1000000000)</f>
        <v>#N/A</v>
      </c>
      <c r="AC4638" s="22">
        <f t="shared" ca="1" si="72"/>
        <v>6.6666666666666666E-2</v>
      </c>
    </row>
    <row r="4639" spans="1:29" x14ac:dyDescent="0.35">
      <c r="A4639">
        <v>1611472</v>
      </c>
      <c r="B4639" t="s">
        <v>6</v>
      </c>
      <c r="C4639" t="s">
        <v>273</v>
      </c>
      <c r="D4639">
        <v>0</v>
      </c>
      <c r="E4639">
        <v>8112</v>
      </c>
      <c r="F4639">
        <v>0</v>
      </c>
      <c r="G4639">
        <v>0</v>
      </c>
      <c r="H4639">
        <v>0</v>
      </c>
      <c r="I4639">
        <v>0</v>
      </c>
      <c r="J4639">
        <v>16991</v>
      </c>
      <c r="K4639">
        <v>16991</v>
      </c>
      <c r="L4639">
        <v>0</v>
      </c>
      <c r="M4639">
        <v>-16991</v>
      </c>
      <c r="N4639">
        <v>16991</v>
      </c>
      <c r="P4639" s="22" t="s">
        <v>34</v>
      </c>
      <c r="R4639" t="s">
        <v>275</v>
      </c>
      <c r="S4639" t="s">
        <v>308</v>
      </c>
      <c r="T4639" s="9" t="e">
        <f>VLOOKUP(A4639,Sku_list!$A$1:$D$2667,3,0)</f>
        <v>#N/A</v>
      </c>
      <c r="U4639" s="9" t="e">
        <f>VLOOKUP(A4639,Sku_list!$A$1:$D$2667,4,0)*(F4639/1000000*12)</f>
        <v>#N/A</v>
      </c>
      <c r="V4639" s="9" t="e">
        <f>VLOOKUP(A4639,Sku_list!$A$1:$D$2667,4,0)*(H4639/1000000*12)</f>
        <v>#N/A</v>
      </c>
      <c r="W4639" s="9" t="e">
        <f>VLOOKUP(A4639,Sku_list!$A$1:$D$2667,4,0)*(J4639/1000000*12)</f>
        <v>#N/A</v>
      </c>
      <c r="X4639" s="9" t="e">
        <f>VLOOKUP(A4639,Sku_list!$A$1:$D$2667,4,0)*(L4639/1000000*12)</f>
        <v>#N/A</v>
      </c>
      <c r="Y4639" s="9" t="e">
        <f>VLOOKUP(A4639,Sku_list!$A$1:$E$2667,5,0)*((J4639+F4639)/1000000000)</f>
        <v>#N/A</v>
      </c>
      <c r="AC4639" s="22">
        <f t="shared" ca="1" si="72"/>
        <v>6.6666666666666666E-2</v>
      </c>
    </row>
    <row r="4640" spans="1:29" x14ac:dyDescent="0.35">
      <c r="A4640">
        <v>1611506</v>
      </c>
      <c r="B4640" t="s">
        <v>41</v>
      </c>
      <c r="C4640" t="s">
        <v>191</v>
      </c>
      <c r="D4640">
        <v>0</v>
      </c>
      <c r="E4640">
        <v>0</v>
      </c>
      <c r="F4640">
        <v>0</v>
      </c>
      <c r="G4640">
        <v>0</v>
      </c>
      <c r="H4640">
        <v>0</v>
      </c>
      <c r="I4640">
        <v>0</v>
      </c>
      <c r="J4640">
        <v>0</v>
      </c>
      <c r="K4640">
        <v>0</v>
      </c>
      <c r="L4640">
        <v>0</v>
      </c>
      <c r="M4640">
        <v>0</v>
      </c>
      <c r="N4640">
        <v>0</v>
      </c>
      <c r="P4640" s="22" t="s">
        <v>34</v>
      </c>
      <c r="R4640" t="s">
        <v>99</v>
      </c>
      <c r="S4640" t="s">
        <v>173</v>
      </c>
      <c r="T4640" s="9" t="e">
        <f>VLOOKUP(A4640,Sku_list!$A$1:$D$2667,3,0)</f>
        <v>#N/A</v>
      </c>
      <c r="U4640" s="9" t="e">
        <f>VLOOKUP(A4640,Sku_list!$A$1:$D$2667,4,0)*(F4640/1000000*12)</f>
        <v>#N/A</v>
      </c>
      <c r="V4640" s="9" t="e">
        <f>VLOOKUP(A4640,Sku_list!$A$1:$D$2667,4,0)*(H4640/1000000*12)</f>
        <v>#N/A</v>
      </c>
      <c r="W4640" s="9" t="e">
        <f>VLOOKUP(A4640,Sku_list!$A$1:$D$2667,4,0)*(J4640/1000000*12)</f>
        <v>#N/A</v>
      </c>
      <c r="X4640" s="9" t="e">
        <f>VLOOKUP(A4640,Sku_list!$A$1:$D$2667,4,0)*(L4640/1000000*12)</f>
        <v>#N/A</v>
      </c>
      <c r="Y4640" s="9" t="e">
        <f>VLOOKUP(A4640,Sku_list!$A$1:$E$2667,5,0)*((J4640+F4640)/1000000000)</f>
        <v>#N/A</v>
      </c>
      <c r="AC4640" s="22">
        <f t="shared" ca="1" si="72"/>
        <v>6.6666666666666666E-2</v>
      </c>
    </row>
    <row r="4641" spans="1:29" x14ac:dyDescent="0.35">
      <c r="A4641">
        <v>1611506</v>
      </c>
      <c r="B4641" t="s">
        <v>41</v>
      </c>
      <c r="C4641" t="s">
        <v>139</v>
      </c>
      <c r="D4641">
        <v>0</v>
      </c>
      <c r="E4641">
        <v>0</v>
      </c>
      <c r="F4641">
        <v>0</v>
      </c>
      <c r="G4641">
        <v>0</v>
      </c>
      <c r="H4641">
        <v>0</v>
      </c>
      <c r="I4641">
        <v>0</v>
      </c>
      <c r="J4641">
        <v>0</v>
      </c>
      <c r="K4641">
        <v>0</v>
      </c>
      <c r="L4641">
        <v>0</v>
      </c>
      <c r="M4641">
        <v>0</v>
      </c>
      <c r="N4641">
        <v>0</v>
      </c>
      <c r="P4641" s="22" t="s">
        <v>34</v>
      </c>
      <c r="R4641" t="s">
        <v>70</v>
      </c>
      <c r="S4641" t="s">
        <v>69</v>
      </c>
      <c r="T4641" s="9" t="e">
        <f>VLOOKUP(A4641,Sku_list!$A$1:$D$2667,3,0)</f>
        <v>#N/A</v>
      </c>
      <c r="U4641" s="9" t="e">
        <f>VLOOKUP(A4641,Sku_list!$A$1:$D$2667,4,0)*(F4641/1000000*12)</f>
        <v>#N/A</v>
      </c>
      <c r="V4641" s="9" t="e">
        <f>VLOOKUP(A4641,Sku_list!$A$1:$D$2667,4,0)*(H4641/1000000*12)</f>
        <v>#N/A</v>
      </c>
      <c r="W4641" s="9" t="e">
        <f>VLOOKUP(A4641,Sku_list!$A$1:$D$2667,4,0)*(J4641/1000000*12)</f>
        <v>#N/A</v>
      </c>
      <c r="X4641" s="9" t="e">
        <f>VLOOKUP(A4641,Sku_list!$A$1:$D$2667,4,0)*(L4641/1000000*12)</f>
        <v>#N/A</v>
      </c>
      <c r="Y4641" s="9" t="e">
        <f>VLOOKUP(A4641,Sku_list!$A$1:$E$2667,5,0)*((J4641+F4641)/1000000000)</f>
        <v>#N/A</v>
      </c>
      <c r="AC4641" s="22">
        <f t="shared" ca="1" si="72"/>
        <v>6.6666666666666666E-2</v>
      </c>
    </row>
    <row r="4642" spans="1:29" x14ac:dyDescent="0.35">
      <c r="A4642">
        <v>1611506</v>
      </c>
      <c r="B4642" t="s">
        <v>41</v>
      </c>
      <c r="C4642" t="s">
        <v>140</v>
      </c>
      <c r="D4642">
        <v>0</v>
      </c>
      <c r="E4642">
        <v>0</v>
      </c>
      <c r="F4642">
        <v>0</v>
      </c>
      <c r="G4642">
        <v>0</v>
      </c>
      <c r="H4642">
        <v>0</v>
      </c>
      <c r="I4642">
        <v>0</v>
      </c>
      <c r="J4642">
        <v>0</v>
      </c>
      <c r="K4642">
        <v>0</v>
      </c>
      <c r="L4642">
        <v>0</v>
      </c>
      <c r="M4642">
        <v>0</v>
      </c>
      <c r="N4642">
        <v>0</v>
      </c>
      <c r="P4642" s="22" t="s">
        <v>34</v>
      </c>
      <c r="R4642" t="s">
        <v>71</v>
      </c>
      <c r="S4642" t="s">
        <v>72</v>
      </c>
      <c r="T4642" s="9" t="e">
        <f>VLOOKUP(A4642,Sku_list!$A$1:$D$2667,3,0)</f>
        <v>#N/A</v>
      </c>
      <c r="U4642" s="9" t="e">
        <f>VLOOKUP(A4642,Sku_list!$A$1:$D$2667,4,0)*(F4642/1000000*12)</f>
        <v>#N/A</v>
      </c>
      <c r="V4642" s="9" t="e">
        <f>VLOOKUP(A4642,Sku_list!$A$1:$D$2667,4,0)*(H4642/1000000*12)</f>
        <v>#N/A</v>
      </c>
      <c r="W4642" s="9" t="e">
        <f>VLOOKUP(A4642,Sku_list!$A$1:$D$2667,4,0)*(J4642/1000000*12)</f>
        <v>#N/A</v>
      </c>
      <c r="X4642" s="9" t="e">
        <f>VLOOKUP(A4642,Sku_list!$A$1:$D$2667,4,0)*(L4642/1000000*12)</f>
        <v>#N/A</v>
      </c>
      <c r="Y4642" s="9" t="e">
        <f>VLOOKUP(A4642,Sku_list!$A$1:$E$2667,5,0)*((J4642+F4642)/1000000000)</f>
        <v>#N/A</v>
      </c>
      <c r="AC4642" s="22">
        <f t="shared" ca="1" si="72"/>
        <v>6.6666666666666666E-2</v>
      </c>
    </row>
    <row r="4643" spans="1:29" x14ac:dyDescent="0.35">
      <c r="A4643">
        <v>1611506</v>
      </c>
      <c r="B4643" t="s">
        <v>41</v>
      </c>
      <c r="C4643" t="s">
        <v>141</v>
      </c>
      <c r="D4643">
        <v>0</v>
      </c>
      <c r="E4643">
        <v>0</v>
      </c>
      <c r="F4643">
        <v>0</v>
      </c>
      <c r="G4643">
        <v>0</v>
      </c>
      <c r="H4643">
        <v>0</v>
      </c>
      <c r="I4643">
        <v>0</v>
      </c>
      <c r="J4643">
        <v>0</v>
      </c>
      <c r="K4643">
        <v>0</v>
      </c>
      <c r="L4643">
        <v>0</v>
      </c>
      <c r="M4643">
        <v>0</v>
      </c>
      <c r="N4643">
        <v>0</v>
      </c>
      <c r="P4643" s="22" t="s">
        <v>34</v>
      </c>
      <c r="R4643" t="s">
        <v>82</v>
      </c>
      <c r="S4643" t="s">
        <v>83</v>
      </c>
      <c r="T4643" s="9" t="e">
        <f>VLOOKUP(A4643,Sku_list!$A$1:$D$2667,3,0)</f>
        <v>#N/A</v>
      </c>
      <c r="U4643" s="9" t="e">
        <f>VLOOKUP(A4643,Sku_list!$A$1:$D$2667,4,0)*(F4643/1000000*12)</f>
        <v>#N/A</v>
      </c>
      <c r="V4643" s="9" t="e">
        <f>VLOOKUP(A4643,Sku_list!$A$1:$D$2667,4,0)*(H4643/1000000*12)</f>
        <v>#N/A</v>
      </c>
      <c r="W4643" s="9" t="e">
        <f>VLOOKUP(A4643,Sku_list!$A$1:$D$2667,4,0)*(J4643/1000000*12)</f>
        <v>#N/A</v>
      </c>
      <c r="X4643" s="9" t="e">
        <f>VLOOKUP(A4643,Sku_list!$A$1:$D$2667,4,0)*(L4643/1000000*12)</f>
        <v>#N/A</v>
      </c>
      <c r="Y4643" s="9" t="e">
        <f>VLOOKUP(A4643,Sku_list!$A$1:$E$2667,5,0)*((J4643+F4643)/1000000000)</f>
        <v>#N/A</v>
      </c>
      <c r="AC4643" s="22">
        <f t="shared" ca="1" si="72"/>
        <v>6.6666666666666666E-2</v>
      </c>
    </row>
    <row r="4644" spans="1:29" x14ac:dyDescent="0.35">
      <c r="A4644">
        <v>1611506</v>
      </c>
      <c r="B4644" t="s">
        <v>41</v>
      </c>
      <c r="C4644" t="s">
        <v>142</v>
      </c>
      <c r="D4644">
        <v>0</v>
      </c>
      <c r="E4644">
        <v>0</v>
      </c>
      <c r="F4644">
        <v>0</v>
      </c>
      <c r="G4644">
        <v>0</v>
      </c>
      <c r="H4644">
        <v>0</v>
      </c>
      <c r="I4644">
        <v>0</v>
      </c>
      <c r="J4644">
        <v>0</v>
      </c>
      <c r="K4644">
        <v>0</v>
      </c>
      <c r="L4644">
        <v>0</v>
      </c>
      <c r="M4644">
        <v>0</v>
      </c>
      <c r="N4644">
        <v>0</v>
      </c>
      <c r="P4644" s="22" t="s">
        <v>34</v>
      </c>
      <c r="R4644" t="s">
        <v>84</v>
      </c>
      <c r="S4644" t="s">
        <v>85</v>
      </c>
      <c r="T4644" s="9" t="e">
        <f>VLOOKUP(A4644,Sku_list!$A$1:$D$2667,3,0)</f>
        <v>#N/A</v>
      </c>
      <c r="U4644" s="9" t="e">
        <f>VLOOKUP(A4644,Sku_list!$A$1:$D$2667,4,0)*(F4644/1000000*12)</f>
        <v>#N/A</v>
      </c>
      <c r="V4644" s="9" t="e">
        <f>VLOOKUP(A4644,Sku_list!$A$1:$D$2667,4,0)*(H4644/1000000*12)</f>
        <v>#N/A</v>
      </c>
      <c r="W4644" s="9" t="e">
        <f>VLOOKUP(A4644,Sku_list!$A$1:$D$2667,4,0)*(J4644/1000000*12)</f>
        <v>#N/A</v>
      </c>
      <c r="X4644" s="9" t="e">
        <f>VLOOKUP(A4644,Sku_list!$A$1:$D$2667,4,0)*(L4644/1000000*12)</f>
        <v>#N/A</v>
      </c>
      <c r="Y4644" s="9" t="e">
        <f>VLOOKUP(A4644,Sku_list!$A$1:$E$2667,5,0)*((J4644+F4644)/1000000000)</f>
        <v>#N/A</v>
      </c>
      <c r="AC4644" s="22">
        <f t="shared" ca="1" si="72"/>
        <v>6.6666666666666666E-2</v>
      </c>
    </row>
    <row r="4645" spans="1:29" x14ac:dyDescent="0.35">
      <c r="A4645">
        <v>1611506</v>
      </c>
      <c r="B4645" t="s">
        <v>41</v>
      </c>
      <c r="C4645" t="s">
        <v>143</v>
      </c>
      <c r="D4645">
        <v>0</v>
      </c>
      <c r="E4645">
        <v>0</v>
      </c>
      <c r="F4645">
        <v>0</v>
      </c>
      <c r="G4645">
        <v>0</v>
      </c>
      <c r="H4645">
        <v>0</v>
      </c>
      <c r="I4645">
        <v>0</v>
      </c>
      <c r="J4645">
        <v>0</v>
      </c>
      <c r="K4645">
        <v>0</v>
      </c>
      <c r="L4645">
        <v>0</v>
      </c>
      <c r="M4645">
        <v>0</v>
      </c>
      <c r="N4645">
        <v>0</v>
      </c>
      <c r="P4645" s="22" t="s">
        <v>34</v>
      </c>
      <c r="R4645" t="s">
        <v>86</v>
      </c>
      <c r="S4645" t="s">
        <v>85</v>
      </c>
      <c r="T4645" s="9" t="e">
        <f>VLOOKUP(A4645,Sku_list!$A$1:$D$2667,3,0)</f>
        <v>#N/A</v>
      </c>
      <c r="U4645" s="9" t="e">
        <f>VLOOKUP(A4645,Sku_list!$A$1:$D$2667,4,0)*(F4645/1000000*12)</f>
        <v>#N/A</v>
      </c>
      <c r="V4645" s="9" t="e">
        <f>VLOOKUP(A4645,Sku_list!$A$1:$D$2667,4,0)*(H4645/1000000*12)</f>
        <v>#N/A</v>
      </c>
      <c r="W4645" s="9" t="e">
        <f>VLOOKUP(A4645,Sku_list!$A$1:$D$2667,4,0)*(J4645/1000000*12)</f>
        <v>#N/A</v>
      </c>
      <c r="X4645" s="9" t="e">
        <f>VLOOKUP(A4645,Sku_list!$A$1:$D$2667,4,0)*(L4645/1000000*12)</f>
        <v>#N/A</v>
      </c>
      <c r="Y4645" s="9" t="e">
        <f>VLOOKUP(A4645,Sku_list!$A$1:$E$2667,5,0)*((J4645+F4645)/1000000000)</f>
        <v>#N/A</v>
      </c>
      <c r="AC4645" s="22">
        <f t="shared" ca="1" si="72"/>
        <v>6.6666666666666666E-2</v>
      </c>
    </row>
    <row r="4646" spans="1:29" x14ac:dyDescent="0.35">
      <c r="A4646">
        <v>1611506</v>
      </c>
      <c r="B4646" t="s">
        <v>41</v>
      </c>
      <c r="C4646" t="s">
        <v>144</v>
      </c>
      <c r="D4646">
        <v>0</v>
      </c>
      <c r="E4646">
        <v>0</v>
      </c>
      <c r="F4646">
        <v>0</v>
      </c>
      <c r="G4646">
        <v>0</v>
      </c>
      <c r="H4646">
        <v>0</v>
      </c>
      <c r="I4646">
        <v>0</v>
      </c>
      <c r="J4646">
        <v>0</v>
      </c>
      <c r="K4646">
        <v>0</v>
      </c>
      <c r="L4646">
        <v>0</v>
      </c>
      <c r="M4646">
        <v>0</v>
      </c>
      <c r="N4646">
        <v>0</v>
      </c>
      <c r="P4646" s="22" t="s">
        <v>34</v>
      </c>
      <c r="R4646" t="s">
        <v>87</v>
      </c>
      <c r="S4646" t="s">
        <v>72</v>
      </c>
      <c r="T4646" s="9" t="e">
        <f>VLOOKUP(A4646,Sku_list!$A$1:$D$2667,3,0)</f>
        <v>#N/A</v>
      </c>
      <c r="U4646" s="9" t="e">
        <f>VLOOKUP(A4646,Sku_list!$A$1:$D$2667,4,0)*(F4646/1000000*12)</f>
        <v>#N/A</v>
      </c>
      <c r="V4646" s="9" t="e">
        <f>VLOOKUP(A4646,Sku_list!$A$1:$D$2667,4,0)*(H4646/1000000*12)</f>
        <v>#N/A</v>
      </c>
      <c r="W4646" s="9" t="e">
        <f>VLOOKUP(A4646,Sku_list!$A$1:$D$2667,4,0)*(J4646/1000000*12)</f>
        <v>#N/A</v>
      </c>
      <c r="X4646" s="9" t="e">
        <f>VLOOKUP(A4646,Sku_list!$A$1:$D$2667,4,0)*(L4646/1000000*12)</f>
        <v>#N/A</v>
      </c>
      <c r="Y4646" s="9" t="e">
        <f>VLOOKUP(A4646,Sku_list!$A$1:$E$2667,5,0)*((J4646+F4646)/1000000000)</f>
        <v>#N/A</v>
      </c>
      <c r="AC4646" s="22">
        <f t="shared" ca="1" si="72"/>
        <v>6.6666666666666666E-2</v>
      </c>
    </row>
    <row r="4647" spans="1:29" x14ac:dyDescent="0.35">
      <c r="A4647">
        <v>1611506</v>
      </c>
      <c r="B4647" t="s">
        <v>41</v>
      </c>
      <c r="C4647" t="s">
        <v>145</v>
      </c>
      <c r="D4647">
        <v>0</v>
      </c>
      <c r="E4647">
        <v>0</v>
      </c>
      <c r="F4647">
        <v>0</v>
      </c>
      <c r="G4647">
        <v>0</v>
      </c>
      <c r="H4647">
        <v>0</v>
      </c>
      <c r="I4647">
        <v>0</v>
      </c>
      <c r="J4647">
        <v>0</v>
      </c>
      <c r="K4647">
        <v>0</v>
      </c>
      <c r="L4647">
        <v>0</v>
      </c>
      <c r="M4647">
        <v>0</v>
      </c>
      <c r="N4647">
        <v>0</v>
      </c>
      <c r="P4647" s="22" t="s">
        <v>34</v>
      </c>
      <c r="R4647" t="s">
        <v>88</v>
      </c>
      <c r="S4647" t="s">
        <v>83</v>
      </c>
      <c r="T4647" s="9" t="e">
        <f>VLOOKUP(A4647,Sku_list!$A$1:$D$2667,3,0)</f>
        <v>#N/A</v>
      </c>
      <c r="U4647" s="9" t="e">
        <f>VLOOKUP(A4647,Sku_list!$A$1:$D$2667,4,0)*(F4647/1000000*12)</f>
        <v>#N/A</v>
      </c>
      <c r="V4647" s="9" t="e">
        <f>VLOOKUP(A4647,Sku_list!$A$1:$D$2667,4,0)*(H4647/1000000*12)</f>
        <v>#N/A</v>
      </c>
      <c r="W4647" s="9" t="e">
        <f>VLOOKUP(A4647,Sku_list!$A$1:$D$2667,4,0)*(J4647/1000000*12)</f>
        <v>#N/A</v>
      </c>
      <c r="X4647" s="9" t="e">
        <f>VLOOKUP(A4647,Sku_list!$A$1:$D$2667,4,0)*(L4647/1000000*12)</f>
        <v>#N/A</v>
      </c>
      <c r="Y4647" s="9" t="e">
        <f>VLOOKUP(A4647,Sku_list!$A$1:$E$2667,5,0)*((J4647+F4647)/1000000000)</f>
        <v>#N/A</v>
      </c>
      <c r="AC4647" s="22">
        <f t="shared" ca="1" si="72"/>
        <v>6.6666666666666666E-2</v>
      </c>
    </row>
    <row r="4648" spans="1:29" x14ac:dyDescent="0.35">
      <c r="A4648">
        <v>1611506</v>
      </c>
      <c r="B4648" t="s">
        <v>41</v>
      </c>
      <c r="C4648" t="s">
        <v>146</v>
      </c>
      <c r="D4648">
        <v>0</v>
      </c>
      <c r="E4648">
        <v>0</v>
      </c>
      <c r="F4648">
        <v>0</v>
      </c>
      <c r="G4648">
        <v>0</v>
      </c>
      <c r="H4648">
        <v>0</v>
      </c>
      <c r="I4648">
        <v>0</v>
      </c>
      <c r="J4648">
        <v>0</v>
      </c>
      <c r="K4648">
        <v>0</v>
      </c>
      <c r="L4648">
        <v>0</v>
      </c>
      <c r="M4648">
        <v>0</v>
      </c>
      <c r="N4648">
        <v>0</v>
      </c>
      <c r="P4648" s="22" t="s">
        <v>34</v>
      </c>
      <c r="R4648" t="s">
        <v>89</v>
      </c>
      <c r="S4648" t="s">
        <v>69</v>
      </c>
      <c r="T4648" s="9" t="e">
        <f>VLOOKUP(A4648,Sku_list!$A$1:$D$2667,3,0)</f>
        <v>#N/A</v>
      </c>
      <c r="U4648" s="9" t="e">
        <f>VLOOKUP(A4648,Sku_list!$A$1:$D$2667,4,0)*(F4648/1000000*12)</f>
        <v>#N/A</v>
      </c>
      <c r="V4648" s="9" t="e">
        <f>VLOOKUP(A4648,Sku_list!$A$1:$D$2667,4,0)*(H4648/1000000*12)</f>
        <v>#N/A</v>
      </c>
      <c r="W4648" s="9" t="e">
        <f>VLOOKUP(A4648,Sku_list!$A$1:$D$2667,4,0)*(J4648/1000000*12)</f>
        <v>#N/A</v>
      </c>
      <c r="X4648" s="9" t="e">
        <f>VLOOKUP(A4648,Sku_list!$A$1:$D$2667,4,0)*(L4648/1000000*12)</f>
        <v>#N/A</v>
      </c>
      <c r="Y4648" s="9" t="e">
        <f>VLOOKUP(A4648,Sku_list!$A$1:$E$2667,5,0)*((J4648+F4648)/1000000000)</f>
        <v>#N/A</v>
      </c>
      <c r="AC4648" s="22">
        <f t="shared" ca="1" si="72"/>
        <v>6.6666666666666666E-2</v>
      </c>
    </row>
    <row r="4649" spans="1:29" x14ac:dyDescent="0.35">
      <c r="A4649">
        <v>1611506</v>
      </c>
      <c r="B4649" t="s">
        <v>41</v>
      </c>
      <c r="C4649" t="s">
        <v>147</v>
      </c>
      <c r="D4649">
        <v>0</v>
      </c>
      <c r="E4649">
        <v>0</v>
      </c>
      <c r="F4649">
        <v>0</v>
      </c>
      <c r="G4649">
        <v>0</v>
      </c>
      <c r="H4649">
        <v>0</v>
      </c>
      <c r="I4649">
        <v>0</v>
      </c>
      <c r="J4649">
        <v>0</v>
      </c>
      <c r="K4649">
        <v>0</v>
      </c>
      <c r="L4649">
        <v>0</v>
      </c>
      <c r="M4649">
        <v>0</v>
      </c>
      <c r="N4649">
        <v>0</v>
      </c>
      <c r="P4649" s="22" t="s">
        <v>34</v>
      </c>
      <c r="R4649" t="s">
        <v>90</v>
      </c>
      <c r="S4649" t="s">
        <v>69</v>
      </c>
      <c r="T4649" s="9" t="e">
        <f>VLOOKUP(A4649,Sku_list!$A$1:$D$2667,3,0)</f>
        <v>#N/A</v>
      </c>
      <c r="U4649" s="9" t="e">
        <f>VLOOKUP(A4649,Sku_list!$A$1:$D$2667,4,0)*(F4649/1000000*12)</f>
        <v>#N/A</v>
      </c>
      <c r="V4649" s="9" t="e">
        <f>VLOOKUP(A4649,Sku_list!$A$1:$D$2667,4,0)*(H4649/1000000*12)</f>
        <v>#N/A</v>
      </c>
      <c r="W4649" s="9" t="e">
        <f>VLOOKUP(A4649,Sku_list!$A$1:$D$2667,4,0)*(J4649/1000000*12)</f>
        <v>#N/A</v>
      </c>
      <c r="X4649" s="9" t="e">
        <f>VLOOKUP(A4649,Sku_list!$A$1:$D$2667,4,0)*(L4649/1000000*12)</f>
        <v>#N/A</v>
      </c>
      <c r="Y4649" s="9" t="e">
        <f>VLOOKUP(A4649,Sku_list!$A$1:$E$2667,5,0)*((J4649+F4649)/1000000000)</f>
        <v>#N/A</v>
      </c>
      <c r="AC4649" s="22">
        <f t="shared" ca="1" si="72"/>
        <v>6.6666666666666666E-2</v>
      </c>
    </row>
    <row r="4650" spans="1:29" x14ac:dyDescent="0.35">
      <c r="A4650">
        <v>1611506</v>
      </c>
      <c r="B4650" t="s">
        <v>41</v>
      </c>
      <c r="C4650" t="s">
        <v>148</v>
      </c>
      <c r="D4650">
        <v>0</v>
      </c>
      <c r="E4650">
        <v>0</v>
      </c>
      <c r="F4650">
        <v>0</v>
      </c>
      <c r="G4650">
        <v>0</v>
      </c>
      <c r="H4650">
        <v>0</v>
      </c>
      <c r="I4650">
        <v>0</v>
      </c>
      <c r="J4650">
        <v>0</v>
      </c>
      <c r="K4650">
        <v>0</v>
      </c>
      <c r="L4650">
        <v>0</v>
      </c>
      <c r="M4650">
        <v>0</v>
      </c>
      <c r="N4650">
        <v>0</v>
      </c>
      <c r="P4650" s="22" t="s">
        <v>34</v>
      </c>
      <c r="R4650" t="s">
        <v>91</v>
      </c>
      <c r="S4650" t="s">
        <v>85</v>
      </c>
      <c r="T4650" s="9" t="e">
        <f>VLOOKUP(A4650,Sku_list!$A$1:$D$2667,3,0)</f>
        <v>#N/A</v>
      </c>
      <c r="U4650" s="9" t="e">
        <f>VLOOKUP(A4650,Sku_list!$A$1:$D$2667,4,0)*(F4650/1000000*12)</f>
        <v>#N/A</v>
      </c>
      <c r="V4650" s="9" t="e">
        <f>VLOOKUP(A4650,Sku_list!$A$1:$D$2667,4,0)*(H4650/1000000*12)</f>
        <v>#N/A</v>
      </c>
      <c r="W4650" s="9" t="e">
        <f>VLOOKUP(A4650,Sku_list!$A$1:$D$2667,4,0)*(J4650/1000000*12)</f>
        <v>#N/A</v>
      </c>
      <c r="X4650" s="9" t="e">
        <f>VLOOKUP(A4650,Sku_list!$A$1:$D$2667,4,0)*(L4650/1000000*12)</f>
        <v>#N/A</v>
      </c>
      <c r="Y4650" s="9" t="e">
        <f>VLOOKUP(A4650,Sku_list!$A$1:$E$2667,5,0)*((J4650+F4650)/1000000000)</f>
        <v>#N/A</v>
      </c>
      <c r="AC4650" s="22">
        <f t="shared" ca="1" si="72"/>
        <v>6.6666666666666666E-2</v>
      </c>
    </row>
    <row r="4651" spans="1:29" x14ac:dyDescent="0.35">
      <c r="A4651">
        <v>1611506</v>
      </c>
      <c r="B4651" t="s">
        <v>41</v>
      </c>
      <c r="C4651" t="s">
        <v>149</v>
      </c>
      <c r="D4651">
        <v>0</v>
      </c>
      <c r="E4651">
        <v>0</v>
      </c>
      <c r="F4651">
        <v>0</v>
      </c>
      <c r="G4651">
        <v>0</v>
      </c>
      <c r="H4651">
        <v>0</v>
      </c>
      <c r="I4651">
        <v>0</v>
      </c>
      <c r="J4651">
        <v>0</v>
      </c>
      <c r="K4651">
        <v>0</v>
      </c>
      <c r="L4651">
        <v>0</v>
      </c>
      <c r="M4651">
        <v>0</v>
      </c>
      <c r="N4651">
        <v>0</v>
      </c>
      <c r="P4651" s="22" t="s">
        <v>34</v>
      </c>
      <c r="R4651" t="s">
        <v>92</v>
      </c>
      <c r="S4651" t="s">
        <v>85</v>
      </c>
      <c r="T4651" s="9" t="e">
        <f>VLOOKUP(A4651,Sku_list!$A$1:$D$2667,3,0)</f>
        <v>#N/A</v>
      </c>
      <c r="U4651" s="9" t="e">
        <f>VLOOKUP(A4651,Sku_list!$A$1:$D$2667,4,0)*(F4651/1000000*12)</f>
        <v>#N/A</v>
      </c>
      <c r="V4651" s="9" t="e">
        <f>VLOOKUP(A4651,Sku_list!$A$1:$D$2667,4,0)*(H4651/1000000*12)</f>
        <v>#N/A</v>
      </c>
      <c r="W4651" s="9" t="e">
        <f>VLOOKUP(A4651,Sku_list!$A$1:$D$2667,4,0)*(J4651/1000000*12)</f>
        <v>#N/A</v>
      </c>
      <c r="X4651" s="9" t="e">
        <f>VLOOKUP(A4651,Sku_list!$A$1:$D$2667,4,0)*(L4651/1000000*12)</f>
        <v>#N/A</v>
      </c>
      <c r="Y4651" s="9" t="e">
        <f>VLOOKUP(A4651,Sku_list!$A$1:$E$2667,5,0)*((J4651+F4651)/1000000000)</f>
        <v>#N/A</v>
      </c>
      <c r="AC4651" s="22">
        <f t="shared" ca="1" si="72"/>
        <v>6.6666666666666666E-2</v>
      </c>
    </row>
    <row r="4652" spans="1:29" x14ac:dyDescent="0.35">
      <c r="A4652">
        <v>1611506</v>
      </c>
      <c r="B4652" t="s">
        <v>41</v>
      </c>
      <c r="C4652" t="s">
        <v>150</v>
      </c>
      <c r="D4652">
        <v>0</v>
      </c>
      <c r="E4652">
        <v>0</v>
      </c>
      <c r="F4652">
        <v>0</v>
      </c>
      <c r="G4652">
        <v>80</v>
      </c>
      <c r="H4652">
        <v>0</v>
      </c>
      <c r="I4652">
        <v>0</v>
      </c>
      <c r="J4652">
        <v>0</v>
      </c>
      <c r="K4652">
        <v>0</v>
      </c>
      <c r="L4652">
        <v>0</v>
      </c>
      <c r="M4652">
        <v>0</v>
      </c>
      <c r="N4652">
        <v>0</v>
      </c>
      <c r="P4652" s="22" t="s">
        <v>34</v>
      </c>
      <c r="R4652" t="s">
        <v>93</v>
      </c>
      <c r="S4652" t="s">
        <v>85</v>
      </c>
      <c r="T4652" s="9" t="e">
        <f>VLOOKUP(A4652,Sku_list!$A$1:$D$2667,3,0)</f>
        <v>#N/A</v>
      </c>
      <c r="U4652" s="9" t="e">
        <f>VLOOKUP(A4652,Sku_list!$A$1:$D$2667,4,0)*(F4652/1000000*12)</f>
        <v>#N/A</v>
      </c>
      <c r="V4652" s="9" t="e">
        <f>VLOOKUP(A4652,Sku_list!$A$1:$D$2667,4,0)*(H4652/1000000*12)</f>
        <v>#N/A</v>
      </c>
      <c r="W4652" s="9" t="e">
        <f>VLOOKUP(A4652,Sku_list!$A$1:$D$2667,4,0)*(J4652/1000000*12)</f>
        <v>#N/A</v>
      </c>
      <c r="X4652" s="9" t="e">
        <f>VLOOKUP(A4652,Sku_list!$A$1:$D$2667,4,0)*(L4652/1000000*12)</f>
        <v>#N/A</v>
      </c>
      <c r="Y4652" s="9" t="e">
        <f>VLOOKUP(A4652,Sku_list!$A$1:$E$2667,5,0)*((J4652+F4652)/1000000000)</f>
        <v>#N/A</v>
      </c>
      <c r="AC4652" s="22">
        <f t="shared" ca="1" si="72"/>
        <v>6.6666666666666666E-2</v>
      </c>
    </row>
    <row r="4653" spans="1:29" x14ac:dyDescent="0.35">
      <c r="A4653">
        <v>1611506</v>
      </c>
      <c r="B4653" t="s">
        <v>41</v>
      </c>
      <c r="C4653" t="s">
        <v>151</v>
      </c>
      <c r="D4653">
        <v>0</v>
      </c>
      <c r="E4653">
        <v>0</v>
      </c>
      <c r="F4653">
        <v>0</v>
      </c>
      <c r="G4653">
        <v>0</v>
      </c>
      <c r="H4653">
        <v>0</v>
      </c>
      <c r="I4653">
        <v>0</v>
      </c>
      <c r="J4653">
        <v>0</v>
      </c>
      <c r="K4653">
        <v>0</v>
      </c>
      <c r="L4653">
        <v>0</v>
      </c>
      <c r="M4653">
        <v>0</v>
      </c>
      <c r="N4653">
        <v>0</v>
      </c>
      <c r="P4653" s="22" t="s">
        <v>34</v>
      </c>
      <c r="R4653" t="s">
        <v>94</v>
      </c>
      <c r="S4653" t="s">
        <v>83</v>
      </c>
      <c r="T4653" s="9" t="e">
        <f>VLOOKUP(A4653,Sku_list!$A$1:$D$2667,3,0)</f>
        <v>#N/A</v>
      </c>
      <c r="U4653" s="9" t="e">
        <f>VLOOKUP(A4653,Sku_list!$A$1:$D$2667,4,0)*(F4653/1000000*12)</f>
        <v>#N/A</v>
      </c>
      <c r="V4653" s="9" t="e">
        <f>VLOOKUP(A4653,Sku_list!$A$1:$D$2667,4,0)*(H4653/1000000*12)</f>
        <v>#N/A</v>
      </c>
      <c r="W4653" s="9" t="e">
        <f>VLOOKUP(A4653,Sku_list!$A$1:$D$2667,4,0)*(J4653/1000000*12)</f>
        <v>#N/A</v>
      </c>
      <c r="X4653" s="9" t="e">
        <f>VLOOKUP(A4653,Sku_list!$A$1:$D$2667,4,0)*(L4653/1000000*12)</f>
        <v>#N/A</v>
      </c>
      <c r="Y4653" s="9" t="e">
        <f>VLOOKUP(A4653,Sku_list!$A$1:$E$2667,5,0)*((J4653+F4653)/1000000000)</f>
        <v>#N/A</v>
      </c>
      <c r="AC4653" s="22">
        <f t="shared" ca="1" si="72"/>
        <v>6.6666666666666666E-2</v>
      </c>
    </row>
    <row r="4654" spans="1:29" x14ac:dyDescent="0.35">
      <c r="A4654">
        <v>1611506</v>
      </c>
      <c r="B4654" t="s">
        <v>41</v>
      </c>
      <c r="C4654" t="s">
        <v>152</v>
      </c>
      <c r="D4654">
        <v>0</v>
      </c>
      <c r="E4654">
        <v>0</v>
      </c>
      <c r="F4654">
        <v>0</v>
      </c>
      <c r="G4654">
        <v>0</v>
      </c>
      <c r="H4654">
        <v>0</v>
      </c>
      <c r="I4654">
        <v>0</v>
      </c>
      <c r="J4654">
        <v>0</v>
      </c>
      <c r="K4654">
        <v>0</v>
      </c>
      <c r="L4654">
        <v>0</v>
      </c>
      <c r="M4654">
        <v>0</v>
      </c>
      <c r="N4654">
        <v>0</v>
      </c>
      <c r="P4654" s="22" t="s">
        <v>34</v>
      </c>
      <c r="R4654" t="s">
        <v>95</v>
      </c>
      <c r="S4654" t="s">
        <v>83</v>
      </c>
      <c r="T4654" s="9" t="e">
        <f>VLOOKUP(A4654,Sku_list!$A$1:$D$2667,3,0)</f>
        <v>#N/A</v>
      </c>
      <c r="U4654" s="9" t="e">
        <f>VLOOKUP(A4654,Sku_list!$A$1:$D$2667,4,0)*(F4654/1000000*12)</f>
        <v>#N/A</v>
      </c>
      <c r="V4654" s="9" t="e">
        <f>VLOOKUP(A4654,Sku_list!$A$1:$D$2667,4,0)*(H4654/1000000*12)</f>
        <v>#N/A</v>
      </c>
      <c r="W4654" s="9" t="e">
        <f>VLOOKUP(A4654,Sku_list!$A$1:$D$2667,4,0)*(J4654/1000000*12)</f>
        <v>#N/A</v>
      </c>
      <c r="X4654" s="9" t="e">
        <f>VLOOKUP(A4654,Sku_list!$A$1:$D$2667,4,0)*(L4654/1000000*12)</f>
        <v>#N/A</v>
      </c>
      <c r="Y4654" s="9" t="e">
        <f>VLOOKUP(A4654,Sku_list!$A$1:$E$2667,5,0)*((J4654+F4654)/1000000000)</f>
        <v>#N/A</v>
      </c>
      <c r="AC4654" s="22">
        <f t="shared" ca="1" si="72"/>
        <v>6.6666666666666666E-2</v>
      </c>
    </row>
    <row r="4655" spans="1:29" x14ac:dyDescent="0.35">
      <c r="A4655">
        <v>1611506</v>
      </c>
      <c r="B4655" t="s">
        <v>41</v>
      </c>
      <c r="C4655" t="s">
        <v>153</v>
      </c>
      <c r="D4655">
        <v>0</v>
      </c>
      <c r="E4655">
        <v>0</v>
      </c>
      <c r="F4655">
        <v>0</v>
      </c>
      <c r="G4655">
        <v>0</v>
      </c>
      <c r="H4655">
        <v>0</v>
      </c>
      <c r="I4655">
        <v>0</v>
      </c>
      <c r="J4655">
        <v>0</v>
      </c>
      <c r="K4655">
        <v>0</v>
      </c>
      <c r="L4655">
        <v>0</v>
      </c>
      <c r="M4655">
        <v>0</v>
      </c>
      <c r="N4655">
        <v>0</v>
      </c>
      <c r="P4655" s="22" t="s">
        <v>34</v>
      </c>
      <c r="R4655" t="s">
        <v>189</v>
      </c>
      <c r="S4655" t="s">
        <v>190</v>
      </c>
      <c r="T4655" s="9" t="e">
        <f>VLOOKUP(A4655,Sku_list!$A$1:$D$2667,3,0)</f>
        <v>#N/A</v>
      </c>
      <c r="U4655" s="9" t="e">
        <f>VLOOKUP(A4655,Sku_list!$A$1:$D$2667,4,0)*(F4655/1000000*12)</f>
        <v>#N/A</v>
      </c>
      <c r="V4655" s="9" t="e">
        <f>VLOOKUP(A4655,Sku_list!$A$1:$D$2667,4,0)*(H4655/1000000*12)</f>
        <v>#N/A</v>
      </c>
      <c r="W4655" s="9" t="e">
        <f>VLOOKUP(A4655,Sku_list!$A$1:$D$2667,4,0)*(J4655/1000000*12)</f>
        <v>#N/A</v>
      </c>
      <c r="X4655" s="9" t="e">
        <f>VLOOKUP(A4655,Sku_list!$A$1:$D$2667,4,0)*(L4655/1000000*12)</f>
        <v>#N/A</v>
      </c>
      <c r="Y4655" s="9" t="e">
        <f>VLOOKUP(A4655,Sku_list!$A$1:$E$2667,5,0)*((J4655+F4655)/1000000000)</f>
        <v>#N/A</v>
      </c>
      <c r="AC4655" s="22">
        <f t="shared" ca="1" si="72"/>
        <v>6.6666666666666666E-2</v>
      </c>
    </row>
    <row r="4656" spans="1:29" x14ac:dyDescent="0.35">
      <c r="A4656">
        <v>1611506</v>
      </c>
      <c r="B4656" t="s">
        <v>41</v>
      </c>
      <c r="C4656" t="s">
        <v>154</v>
      </c>
      <c r="D4656">
        <v>0</v>
      </c>
      <c r="E4656">
        <v>0</v>
      </c>
      <c r="F4656">
        <v>0</v>
      </c>
      <c r="G4656">
        <v>0</v>
      </c>
      <c r="H4656">
        <v>0</v>
      </c>
      <c r="I4656">
        <v>0</v>
      </c>
      <c r="J4656">
        <v>0</v>
      </c>
      <c r="K4656">
        <v>0</v>
      </c>
      <c r="L4656">
        <v>0</v>
      </c>
      <c r="M4656">
        <v>0</v>
      </c>
      <c r="N4656">
        <v>0</v>
      </c>
      <c r="P4656" s="22" t="s">
        <v>34</v>
      </c>
      <c r="R4656" t="s">
        <v>96</v>
      </c>
      <c r="S4656" t="s">
        <v>72</v>
      </c>
      <c r="T4656" s="9" t="e">
        <f>VLOOKUP(A4656,Sku_list!$A$1:$D$2667,3,0)</f>
        <v>#N/A</v>
      </c>
      <c r="U4656" s="9" t="e">
        <f>VLOOKUP(A4656,Sku_list!$A$1:$D$2667,4,0)*(F4656/1000000*12)</f>
        <v>#N/A</v>
      </c>
      <c r="V4656" s="9" t="e">
        <f>VLOOKUP(A4656,Sku_list!$A$1:$D$2667,4,0)*(H4656/1000000*12)</f>
        <v>#N/A</v>
      </c>
      <c r="W4656" s="9" t="e">
        <f>VLOOKUP(A4656,Sku_list!$A$1:$D$2667,4,0)*(J4656/1000000*12)</f>
        <v>#N/A</v>
      </c>
      <c r="X4656" s="9" t="e">
        <f>VLOOKUP(A4656,Sku_list!$A$1:$D$2667,4,0)*(L4656/1000000*12)</f>
        <v>#N/A</v>
      </c>
      <c r="Y4656" s="9" t="e">
        <f>VLOOKUP(A4656,Sku_list!$A$1:$E$2667,5,0)*((J4656+F4656)/1000000000)</f>
        <v>#N/A</v>
      </c>
      <c r="AC4656" s="22">
        <f t="shared" ca="1" si="72"/>
        <v>6.6666666666666666E-2</v>
      </c>
    </row>
    <row r="4657" spans="1:29" x14ac:dyDescent="0.35">
      <c r="A4657">
        <v>1611506</v>
      </c>
      <c r="B4657" t="s">
        <v>41</v>
      </c>
      <c r="C4657" t="s">
        <v>155</v>
      </c>
      <c r="D4657">
        <v>0</v>
      </c>
      <c r="E4657">
        <v>0</v>
      </c>
      <c r="F4657">
        <v>0</v>
      </c>
      <c r="G4657">
        <v>0</v>
      </c>
      <c r="H4657">
        <v>0</v>
      </c>
      <c r="I4657">
        <v>0</v>
      </c>
      <c r="J4657">
        <v>0</v>
      </c>
      <c r="K4657">
        <v>0</v>
      </c>
      <c r="L4657">
        <v>0</v>
      </c>
      <c r="M4657">
        <v>0</v>
      </c>
      <c r="N4657">
        <v>0</v>
      </c>
      <c r="P4657" s="22" t="s">
        <v>34</v>
      </c>
      <c r="R4657" t="s">
        <v>97</v>
      </c>
      <c r="S4657" t="s">
        <v>72</v>
      </c>
      <c r="T4657" s="9" t="e">
        <f>VLOOKUP(A4657,Sku_list!$A$1:$D$2667,3,0)</f>
        <v>#N/A</v>
      </c>
      <c r="U4657" s="9" t="e">
        <f>VLOOKUP(A4657,Sku_list!$A$1:$D$2667,4,0)*(F4657/1000000*12)</f>
        <v>#N/A</v>
      </c>
      <c r="V4657" s="9" t="e">
        <f>VLOOKUP(A4657,Sku_list!$A$1:$D$2667,4,0)*(H4657/1000000*12)</f>
        <v>#N/A</v>
      </c>
      <c r="W4657" s="9" t="e">
        <f>VLOOKUP(A4657,Sku_list!$A$1:$D$2667,4,0)*(J4657/1000000*12)</f>
        <v>#N/A</v>
      </c>
      <c r="X4657" s="9" t="e">
        <f>VLOOKUP(A4657,Sku_list!$A$1:$D$2667,4,0)*(L4657/1000000*12)</f>
        <v>#N/A</v>
      </c>
      <c r="Y4657" s="9" t="e">
        <f>VLOOKUP(A4657,Sku_list!$A$1:$E$2667,5,0)*((J4657+F4657)/1000000000)</f>
        <v>#N/A</v>
      </c>
      <c r="AC4657" s="22">
        <f t="shared" ca="1" si="72"/>
        <v>6.6666666666666666E-2</v>
      </c>
    </row>
    <row r="4658" spans="1:29" x14ac:dyDescent="0.35">
      <c r="A4658">
        <v>1611506</v>
      </c>
      <c r="B4658" t="s">
        <v>41</v>
      </c>
      <c r="C4658" t="s">
        <v>156</v>
      </c>
      <c r="D4658">
        <v>0</v>
      </c>
      <c r="E4658">
        <v>0</v>
      </c>
      <c r="F4658">
        <v>0</v>
      </c>
      <c r="G4658">
        <v>0</v>
      </c>
      <c r="H4658">
        <v>0</v>
      </c>
      <c r="I4658">
        <v>0</v>
      </c>
      <c r="J4658">
        <v>0</v>
      </c>
      <c r="K4658">
        <v>0</v>
      </c>
      <c r="L4658">
        <v>0</v>
      </c>
      <c r="M4658">
        <v>0</v>
      </c>
      <c r="N4658">
        <v>0</v>
      </c>
      <c r="P4658" s="22" t="s">
        <v>34</v>
      </c>
      <c r="R4658" t="s">
        <v>38</v>
      </c>
      <c r="S4658" t="s">
        <v>69</v>
      </c>
      <c r="T4658" s="9" t="e">
        <f>VLOOKUP(A4658,Sku_list!$A$1:$D$2667,3,0)</f>
        <v>#N/A</v>
      </c>
      <c r="U4658" s="9" t="e">
        <f>VLOOKUP(A4658,Sku_list!$A$1:$D$2667,4,0)*(F4658/1000000*12)</f>
        <v>#N/A</v>
      </c>
      <c r="V4658" s="9" t="e">
        <f>VLOOKUP(A4658,Sku_list!$A$1:$D$2667,4,0)*(H4658/1000000*12)</f>
        <v>#N/A</v>
      </c>
      <c r="W4658" s="9" t="e">
        <f>VLOOKUP(A4658,Sku_list!$A$1:$D$2667,4,0)*(J4658/1000000*12)</f>
        <v>#N/A</v>
      </c>
      <c r="X4658" s="9" t="e">
        <f>VLOOKUP(A4658,Sku_list!$A$1:$D$2667,4,0)*(L4658/1000000*12)</f>
        <v>#N/A</v>
      </c>
      <c r="Y4658" s="9" t="e">
        <f>VLOOKUP(A4658,Sku_list!$A$1:$E$2667,5,0)*((J4658+F4658)/1000000000)</f>
        <v>#N/A</v>
      </c>
      <c r="AC4658" s="22">
        <f t="shared" ca="1" si="72"/>
        <v>6.6666666666666666E-2</v>
      </c>
    </row>
    <row r="4659" spans="1:29" x14ac:dyDescent="0.35">
      <c r="A4659">
        <v>1611506</v>
      </c>
      <c r="B4659" t="s">
        <v>41</v>
      </c>
      <c r="C4659" t="s">
        <v>157</v>
      </c>
      <c r="D4659">
        <v>0</v>
      </c>
      <c r="E4659">
        <v>0</v>
      </c>
      <c r="F4659">
        <v>0</v>
      </c>
      <c r="G4659">
        <v>0</v>
      </c>
      <c r="H4659">
        <v>0</v>
      </c>
      <c r="I4659">
        <v>0</v>
      </c>
      <c r="J4659">
        <v>0</v>
      </c>
      <c r="K4659">
        <v>0</v>
      </c>
      <c r="L4659">
        <v>0</v>
      </c>
      <c r="M4659">
        <v>0</v>
      </c>
      <c r="N4659">
        <v>0</v>
      </c>
      <c r="P4659" s="22" t="s">
        <v>34</v>
      </c>
      <c r="R4659" t="s">
        <v>98</v>
      </c>
      <c r="S4659" t="s">
        <v>72</v>
      </c>
      <c r="T4659" s="9" t="e">
        <f>VLOOKUP(A4659,Sku_list!$A$1:$D$2667,3,0)</f>
        <v>#N/A</v>
      </c>
      <c r="U4659" s="9" t="e">
        <f>VLOOKUP(A4659,Sku_list!$A$1:$D$2667,4,0)*(F4659/1000000*12)</f>
        <v>#N/A</v>
      </c>
      <c r="V4659" s="9" t="e">
        <f>VLOOKUP(A4659,Sku_list!$A$1:$D$2667,4,0)*(H4659/1000000*12)</f>
        <v>#N/A</v>
      </c>
      <c r="W4659" s="9" t="e">
        <f>VLOOKUP(A4659,Sku_list!$A$1:$D$2667,4,0)*(J4659/1000000*12)</f>
        <v>#N/A</v>
      </c>
      <c r="X4659" s="9" t="e">
        <f>VLOOKUP(A4659,Sku_list!$A$1:$D$2667,4,0)*(L4659/1000000*12)</f>
        <v>#N/A</v>
      </c>
      <c r="Y4659" s="9" t="e">
        <f>VLOOKUP(A4659,Sku_list!$A$1:$E$2667,5,0)*((J4659+F4659)/1000000000)</f>
        <v>#N/A</v>
      </c>
      <c r="AC4659" s="22">
        <f t="shared" ca="1" si="72"/>
        <v>6.6666666666666666E-2</v>
      </c>
    </row>
    <row r="4660" spans="1:29" x14ac:dyDescent="0.35">
      <c r="A4660">
        <v>1611506</v>
      </c>
      <c r="B4660" t="s">
        <v>41</v>
      </c>
      <c r="C4660" t="s">
        <v>158</v>
      </c>
      <c r="D4660">
        <v>0</v>
      </c>
      <c r="E4660">
        <v>0</v>
      </c>
      <c r="F4660">
        <v>0</v>
      </c>
      <c r="G4660">
        <v>0</v>
      </c>
      <c r="H4660">
        <v>0</v>
      </c>
      <c r="I4660">
        <v>0</v>
      </c>
      <c r="J4660">
        <v>0</v>
      </c>
      <c r="K4660">
        <v>0</v>
      </c>
      <c r="L4660">
        <v>0</v>
      </c>
      <c r="M4660">
        <v>0</v>
      </c>
      <c r="N4660">
        <v>0</v>
      </c>
      <c r="P4660" s="22" t="s">
        <v>34</v>
      </c>
      <c r="R4660" t="s">
        <v>99</v>
      </c>
      <c r="S4660" t="s">
        <v>69</v>
      </c>
      <c r="T4660" s="9" t="e">
        <f>VLOOKUP(A4660,Sku_list!$A$1:$D$2667,3,0)</f>
        <v>#N/A</v>
      </c>
      <c r="U4660" s="9" t="e">
        <f>VLOOKUP(A4660,Sku_list!$A$1:$D$2667,4,0)*(F4660/1000000*12)</f>
        <v>#N/A</v>
      </c>
      <c r="V4660" s="9" t="e">
        <f>VLOOKUP(A4660,Sku_list!$A$1:$D$2667,4,0)*(H4660/1000000*12)</f>
        <v>#N/A</v>
      </c>
      <c r="W4660" s="9" t="e">
        <f>VLOOKUP(A4660,Sku_list!$A$1:$D$2667,4,0)*(J4660/1000000*12)</f>
        <v>#N/A</v>
      </c>
      <c r="X4660" s="9" t="e">
        <f>VLOOKUP(A4660,Sku_list!$A$1:$D$2667,4,0)*(L4660/1000000*12)</f>
        <v>#N/A</v>
      </c>
      <c r="Y4660" s="9" t="e">
        <f>VLOOKUP(A4660,Sku_list!$A$1:$E$2667,5,0)*((J4660+F4660)/1000000000)</f>
        <v>#N/A</v>
      </c>
      <c r="AC4660" s="22">
        <f t="shared" ca="1" si="72"/>
        <v>6.6666666666666666E-2</v>
      </c>
    </row>
    <row r="4661" spans="1:29" x14ac:dyDescent="0.35">
      <c r="A4661">
        <v>1611506</v>
      </c>
      <c r="B4661" t="s">
        <v>41</v>
      </c>
      <c r="C4661" t="s">
        <v>159</v>
      </c>
      <c r="D4661">
        <v>0</v>
      </c>
      <c r="E4661">
        <v>0</v>
      </c>
      <c r="F4661">
        <v>0</v>
      </c>
      <c r="G4661">
        <v>0</v>
      </c>
      <c r="H4661">
        <v>0</v>
      </c>
      <c r="I4661">
        <v>0</v>
      </c>
      <c r="J4661">
        <v>0</v>
      </c>
      <c r="K4661">
        <v>0</v>
      </c>
      <c r="L4661">
        <v>0</v>
      </c>
      <c r="M4661">
        <v>0</v>
      </c>
      <c r="N4661">
        <v>0</v>
      </c>
      <c r="P4661" s="22" t="s">
        <v>34</v>
      </c>
      <c r="R4661" t="s">
        <v>100</v>
      </c>
      <c r="S4661" t="s">
        <v>72</v>
      </c>
      <c r="T4661" s="9" t="e">
        <f>VLOOKUP(A4661,Sku_list!$A$1:$D$2667,3,0)</f>
        <v>#N/A</v>
      </c>
      <c r="U4661" s="9" t="e">
        <f>VLOOKUP(A4661,Sku_list!$A$1:$D$2667,4,0)*(F4661/1000000*12)</f>
        <v>#N/A</v>
      </c>
      <c r="V4661" s="9" t="e">
        <f>VLOOKUP(A4661,Sku_list!$A$1:$D$2667,4,0)*(H4661/1000000*12)</f>
        <v>#N/A</v>
      </c>
      <c r="W4661" s="9" t="e">
        <f>VLOOKUP(A4661,Sku_list!$A$1:$D$2667,4,0)*(J4661/1000000*12)</f>
        <v>#N/A</v>
      </c>
      <c r="X4661" s="9" t="e">
        <f>VLOOKUP(A4661,Sku_list!$A$1:$D$2667,4,0)*(L4661/1000000*12)</f>
        <v>#N/A</v>
      </c>
      <c r="Y4661" s="9" t="e">
        <f>VLOOKUP(A4661,Sku_list!$A$1:$E$2667,5,0)*((J4661+F4661)/1000000000)</f>
        <v>#N/A</v>
      </c>
      <c r="AC4661" s="22">
        <f t="shared" ca="1" si="72"/>
        <v>6.6666666666666666E-2</v>
      </c>
    </row>
    <row r="4662" spans="1:29" x14ac:dyDescent="0.35">
      <c r="A4662">
        <v>1611506</v>
      </c>
      <c r="B4662" t="s">
        <v>41</v>
      </c>
      <c r="C4662" t="s">
        <v>160</v>
      </c>
      <c r="D4662">
        <v>0</v>
      </c>
      <c r="E4662">
        <v>0</v>
      </c>
      <c r="F4662">
        <v>0</v>
      </c>
      <c r="G4662">
        <v>0</v>
      </c>
      <c r="H4662">
        <v>0</v>
      </c>
      <c r="I4662">
        <v>0</v>
      </c>
      <c r="J4662">
        <v>0</v>
      </c>
      <c r="K4662">
        <v>0</v>
      </c>
      <c r="L4662">
        <v>0</v>
      </c>
      <c r="M4662">
        <v>0</v>
      </c>
      <c r="N4662">
        <v>0</v>
      </c>
      <c r="P4662" s="22" t="s">
        <v>34</v>
      </c>
      <c r="R4662" t="s">
        <v>101</v>
      </c>
      <c r="S4662" t="s">
        <v>69</v>
      </c>
      <c r="T4662" s="9" t="e">
        <f>VLOOKUP(A4662,Sku_list!$A$1:$D$2667,3,0)</f>
        <v>#N/A</v>
      </c>
      <c r="U4662" s="9" t="e">
        <f>VLOOKUP(A4662,Sku_list!$A$1:$D$2667,4,0)*(F4662/1000000*12)</f>
        <v>#N/A</v>
      </c>
      <c r="V4662" s="9" t="e">
        <f>VLOOKUP(A4662,Sku_list!$A$1:$D$2667,4,0)*(H4662/1000000*12)</f>
        <v>#N/A</v>
      </c>
      <c r="W4662" s="9" t="e">
        <f>VLOOKUP(A4662,Sku_list!$A$1:$D$2667,4,0)*(J4662/1000000*12)</f>
        <v>#N/A</v>
      </c>
      <c r="X4662" s="9" t="e">
        <f>VLOOKUP(A4662,Sku_list!$A$1:$D$2667,4,0)*(L4662/1000000*12)</f>
        <v>#N/A</v>
      </c>
      <c r="Y4662" s="9" t="e">
        <f>VLOOKUP(A4662,Sku_list!$A$1:$E$2667,5,0)*((J4662+F4662)/1000000000)</f>
        <v>#N/A</v>
      </c>
      <c r="AC4662" s="22">
        <f t="shared" ca="1" si="72"/>
        <v>6.6666666666666666E-2</v>
      </c>
    </row>
    <row r="4663" spans="1:29" x14ac:dyDescent="0.35">
      <c r="A4663">
        <v>1611506</v>
      </c>
      <c r="B4663" t="s">
        <v>41</v>
      </c>
      <c r="C4663" t="s">
        <v>161</v>
      </c>
      <c r="D4663">
        <v>0</v>
      </c>
      <c r="E4663">
        <v>0</v>
      </c>
      <c r="F4663">
        <v>0</v>
      </c>
      <c r="G4663">
        <v>0</v>
      </c>
      <c r="H4663">
        <v>0</v>
      </c>
      <c r="I4663">
        <v>0</v>
      </c>
      <c r="J4663">
        <v>0</v>
      </c>
      <c r="K4663">
        <v>0</v>
      </c>
      <c r="L4663">
        <v>0</v>
      </c>
      <c r="M4663">
        <v>0</v>
      </c>
      <c r="N4663">
        <v>0</v>
      </c>
      <c r="P4663" s="22" t="s">
        <v>34</v>
      </c>
      <c r="R4663" t="s">
        <v>102</v>
      </c>
      <c r="S4663" t="s">
        <v>306</v>
      </c>
      <c r="T4663" s="9" t="e">
        <f>VLOOKUP(A4663,Sku_list!$A$1:$D$2667,3,0)</f>
        <v>#N/A</v>
      </c>
      <c r="U4663" s="9" t="e">
        <f>VLOOKUP(A4663,Sku_list!$A$1:$D$2667,4,0)*(F4663/1000000*12)</f>
        <v>#N/A</v>
      </c>
      <c r="V4663" s="9" t="e">
        <f>VLOOKUP(A4663,Sku_list!$A$1:$D$2667,4,0)*(H4663/1000000*12)</f>
        <v>#N/A</v>
      </c>
      <c r="W4663" s="9" t="e">
        <f>VLOOKUP(A4663,Sku_list!$A$1:$D$2667,4,0)*(J4663/1000000*12)</f>
        <v>#N/A</v>
      </c>
      <c r="X4663" s="9" t="e">
        <f>VLOOKUP(A4663,Sku_list!$A$1:$D$2667,4,0)*(L4663/1000000*12)</f>
        <v>#N/A</v>
      </c>
      <c r="Y4663" s="9" t="e">
        <f>VLOOKUP(A4663,Sku_list!$A$1:$E$2667,5,0)*((J4663+F4663)/1000000000)</f>
        <v>#N/A</v>
      </c>
      <c r="AC4663" s="22">
        <f t="shared" ca="1" si="72"/>
        <v>6.6666666666666666E-2</v>
      </c>
    </row>
    <row r="4664" spans="1:29" x14ac:dyDescent="0.35">
      <c r="A4664">
        <v>1611506</v>
      </c>
      <c r="B4664" t="s">
        <v>41</v>
      </c>
      <c r="C4664" t="s">
        <v>162</v>
      </c>
      <c r="D4664">
        <v>0</v>
      </c>
      <c r="E4664">
        <v>0</v>
      </c>
      <c r="F4664">
        <v>0</v>
      </c>
      <c r="G4664">
        <v>0</v>
      </c>
      <c r="H4664">
        <v>0</v>
      </c>
      <c r="I4664">
        <v>0</v>
      </c>
      <c r="J4664">
        <v>0</v>
      </c>
      <c r="K4664">
        <v>0</v>
      </c>
      <c r="L4664">
        <v>0</v>
      </c>
      <c r="M4664">
        <v>0</v>
      </c>
      <c r="N4664">
        <v>0</v>
      </c>
      <c r="P4664" s="22" t="s">
        <v>34</v>
      </c>
      <c r="R4664" t="s">
        <v>103</v>
      </c>
      <c r="S4664" t="s">
        <v>69</v>
      </c>
      <c r="T4664" s="9" t="e">
        <f>VLOOKUP(A4664,Sku_list!$A$1:$D$2667,3,0)</f>
        <v>#N/A</v>
      </c>
      <c r="U4664" s="9" t="e">
        <f>VLOOKUP(A4664,Sku_list!$A$1:$D$2667,4,0)*(F4664/1000000*12)</f>
        <v>#N/A</v>
      </c>
      <c r="V4664" s="9" t="e">
        <f>VLOOKUP(A4664,Sku_list!$A$1:$D$2667,4,0)*(H4664/1000000*12)</f>
        <v>#N/A</v>
      </c>
      <c r="W4664" s="9" t="e">
        <f>VLOOKUP(A4664,Sku_list!$A$1:$D$2667,4,0)*(J4664/1000000*12)</f>
        <v>#N/A</v>
      </c>
      <c r="X4664" s="9" t="e">
        <f>VLOOKUP(A4664,Sku_list!$A$1:$D$2667,4,0)*(L4664/1000000*12)</f>
        <v>#N/A</v>
      </c>
      <c r="Y4664" s="9" t="e">
        <f>VLOOKUP(A4664,Sku_list!$A$1:$E$2667,5,0)*((J4664+F4664)/1000000000)</f>
        <v>#N/A</v>
      </c>
      <c r="AC4664" s="22">
        <f t="shared" ca="1" si="72"/>
        <v>6.6666666666666666E-2</v>
      </c>
    </row>
    <row r="4665" spans="1:29" x14ac:dyDescent="0.35">
      <c r="A4665">
        <v>1611506</v>
      </c>
      <c r="B4665" t="s">
        <v>41</v>
      </c>
      <c r="C4665" t="s">
        <v>164</v>
      </c>
      <c r="D4665">
        <v>0</v>
      </c>
      <c r="E4665">
        <v>0</v>
      </c>
      <c r="F4665">
        <v>0</v>
      </c>
      <c r="G4665">
        <v>0</v>
      </c>
      <c r="H4665">
        <v>0</v>
      </c>
      <c r="I4665">
        <v>0</v>
      </c>
      <c r="J4665">
        <v>0</v>
      </c>
      <c r="K4665">
        <v>0</v>
      </c>
      <c r="L4665">
        <v>0</v>
      </c>
      <c r="M4665">
        <v>0</v>
      </c>
      <c r="N4665">
        <v>0</v>
      </c>
      <c r="P4665" s="22" t="s">
        <v>34</v>
      </c>
      <c r="R4665" t="s">
        <v>104</v>
      </c>
      <c r="S4665" t="s">
        <v>69</v>
      </c>
      <c r="T4665" s="9" t="e">
        <f>VLOOKUP(A4665,Sku_list!$A$1:$D$2667,3,0)</f>
        <v>#N/A</v>
      </c>
      <c r="U4665" s="9" t="e">
        <f>VLOOKUP(A4665,Sku_list!$A$1:$D$2667,4,0)*(F4665/1000000*12)</f>
        <v>#N/A</v>
      </c>
      <c r="V4665" s="9" t="e">
        <f>VLOOKUP(A4665,Sku_list!$A$1:$D$2667,4,0)*(H4665/1000000*12)</f>
        <v>#N/A</v>
      </c>
      <c r="W4665" s="9" t="e">
        <f>VLOOKUP(A4665,Sku_list!$A$1:$D$2667,4,0)*(J4665/1000000*12)</f>
        <v>#N/A</v>
      </c>
      <c r="X4665" s="9" t="e">
        <f>VLOOKUP(A4665,Sku_list!$A$1:$D$2667,4,0)*(L4665/1000000*12)</f>
        <v>#N/A</v>
      </c>
      <c r="Y4665" s="9" t="e">
        <f>VLOOKUP(A4665,Sku_list!$A$1:$E$2667,5,0)*((J4665+F4665)/1000000000)</f>
        <v>#N/A</v>
      </c>
      <c r="AC4665" s="22">
        <f t="shared" ca="1" si="72"/>
        <v>6.6666666666666666E-2</v>
      </c>
    </row>
    <row r="4666" spans="1:29" x14ac:dyDescent="0.35">
      <c r="A4666">
        <v>1611506</v>
      </c>
      <c r="B4666" t="s">
        <v>41</v>
      </c>
      <c r="C4666" t="s">
        <v>165</v>
      </c>
      <c r="D4666">
        <v>0</v>
      </c>
      <c r="E4666">
        <v>0</v>
      </c>
      <c r="F4666">
        <v>0</v>
      </c>
      <c r="G4666">
        <v>0</v>
      </c>
      <c r="H4666">
        <v>0</v>
      </c>
      <c r="I4666">
        <v>0</v>
      </c>
      <c r="J4666">
        <v>0</v>
      </c>
      <c r="K4666">
        <v>0</v>
      </c>
      <c r="L4666">
        <v>0</v>
      </c>
      <c r="M4666">
        <v>0</v>
      </c>
      <c r="N4666">
        <v>0</v>
      </c>
      <c r="P4666" s="22" t="s">
        <v>34</v>
      </c>
      <c r="R4666" t="s">
        <v>105</v>
      </c>
      <c r="S4666" t="s">
        <v>83</v>
      </c>
      <c r="T4666" s="9" t="e">
        <f>VLOOKUP(A4666,Sku_list!$A$1:$D$2667,3,0)</f>
        <v>#N/A</v>
      </c>
      <c r="U4666" s="9" t="e">
        <f>VLOOKUP(A4666,Sku_list!$A$1:$D$2667,4,0)*(F4666/1000000*12)</f>
        <v>#N/A</v>
      </c>
      <c r="V4666" s="9" t="e">
        <f>VLOOKUP(A4666,Sku_list!$A$1:$D$2667,4,0)*(H4666/1000000*12)</f>
        <v>#N/A</v>
      </c>
      <c r="W4666" s="9" t="e">
        <f>VLOOKUP(A4666,Sku_list!$A$1:$D$2667,4,0)*(J4666/1000000*12)</f>
        <v>#N/A</v>
      </c>
      <c r="X4666" s="9" t="e">
        <f>VLOOKUP(A4666,Sku_list!$A$1:$D$2667,4,0)*(L4666/1000000*12)</f>
        <v>#N/A</v>
      </c>
      <c r="Y4666" s="9" t="e">
        <f>VLOOKUP(A4666,Sku_list!$A$1:$E$2667,5,0)*((J4666+F4666)/1000000000)</f>
        <v>#N/A</v>
      </c>
      <c r="AC4666" s="22">
        <f t="shared" ca="1" si="72"/>
        <v>6.6666666666666666E-2</v>
      </c>
    </row>
    <row r="4667" spans="1:29" x14ac:dyDescent="0.35">
      <c r="A4667">
        <v>1611506</v>
      </c>
      <c r="B4667" t="s">
        <v>41</v>
      </c>
      <c r="C4667" t="s">
        <v>163</v>
      </c>
      <c r="D4667">
        <v>0</v>
      </c>
      <c r="E4667">
        <v>0</v>
      </c>
      <c r="F4667">
        <v>0</v>
      </c>
      <c r="G4667">
        <v>0</v>
      </c>
      <c r="H4667">
        <v>0</v>
      </c>
      <c r="I4667">
        <v>0</v>
      </c>
      <c r="J4667">
        <v>0</v>
      </c>
      <c r="K4667">
        <v>0</v>
      </c>
      <c r="L4667">
        <v>0</v>
      </c>
      <c r="M4667">
        <v>0</v>
      </c>
      <c r="N4667">
        <v>0</v>
      </c>
      <c r="P4667" s="22" t="s">
        <v>34</v>
      </c>
      <c r="R4667" t="s">
        <v>117</v>
      </c>
      <c r="S4667" t="s">
        <v>83</v>
      </c>
      <c r="T4667" s="9" t="e">
        <f>VLOOKUP(A4667,Sku_list!$A$1:$D$2667,3,0)</f>
        <v>#N/A</v>
      </c>
      <c r="U4667" s="9" t="e">
        <f>VLOOKUP(A4667,Sku_list!$A$1:$D$2667,4,0)*(F4667/1000000*12)</f>
        <v>#N/A</v>
      </c>
      <c r="V4667" s="9" t="e">
        <f>VLOOKUP(A4667,Sku_list!$A$1:$D$2667,4,0)*(H4667/1000000*12)</f>
        <v>#N/A</v>
      </c>
      <c r="W4667" s="9" t="e">
        <f>VLOOKUP(A4667,Sku_list!$A$1:$D$2667,4,0)*(J4667/1000000*12)</f>
        <v>#N/A</v>
      </c>
      <c r="X4667" s="9" t="e">
        <f>VLOOKUP(A4667,Sku_list!$A$1:$D$2667,4,0)*(L4667/1000000*12)</f>
        <v>#N/A</v>
      </c>
      <c r="Y4667" s="9" t="e">
        <f>VLOOKUP(A4667,Sku_list!$A$1:$E$2667,5,0)*((J4667+F4667)/1000000000)</f>
        <v>#N/A</v>
      </c>
      <c r="AC4667" s="22">
        <f t="shared" ca="1" si="72"/>
        <v>6.6666666666666666E-2</v>
      </c>
    </row>
    <row r="4668" spans="1:29" x14ac:dyDescent="0.35">
      <c r="A4668">
        <v>1611506</v>
      </c>
      <c r="B4668" t="s">
        <v>41</v>
      </c>
      <c r="C4668" t="s">
        <v>166</v>
      </c>
      <c r="D4668">
        <v>0</v>
      </c>
      <c r="E4668">
        <v>0</v>
      </c>
      <c r="F4668">
        <v>0</v>
      </c>
      <c r="G4668">
        <v>0</v>
      </c>
      <c r="H4668">
        <v>0</v>
      </c>
      <c r="I4668">
        <v>0</v>
      </c>
      <c r="J4668">
        <v>0</v>
      </c>
      <c r="K4668">
        <v>0</v>
      </c>
      <c r="L4668">
        <v>0</v>
      </c>
      <c r="M4668">
        <v>0</v>
      </c>
      <c r="N4668">
        <v>0</v>
      </c>
      <c r="P4668" s="22" t="s">
        <v>34</v>
      </c>
      <c r="R4668" t="s">
        <v>118</v>
      </c>
      <c r="S4668" t="s">
        <v>85</v>
      </c>
      <c r="T4668" s="9" t="e">
        <f>VLOOKUP(A4668,Sku_list!$A$1:$D$2667,3,0)</f>
        <v>#N/A</v>
      </c>
      <c r="U4668" s="9" t="e">
        <f>VLOOKUP(A4668,Sku_list!$A$1:$D$2667,4,0)*(F4668/1000000*12)</f>
        <v>#N/A</v>
      </c>
      <c r="V4668" s="9" t="e">
        <f>VLOOKUP(A4668,Sku_list!$A$1:$D$2667,4,0)*(H4668/1000000*12)</f>
        <v>#N/A</v>
      </c>
      <c r="W4668" s="9" t="e">
        <f>VLOOKUP(A4668,Sku_list!$A$1:$D$2667,4,0)*(J4668/1000000*12)</f>
        <v>#N/A</v>
      </c>
      <c r="X4668" s="9" t="e">
        <f>VLOOKUP(A4668,Sku_list!$A$1:$D$2667,4,0)*(L4668/1000000*12)</f>
        <v>#N/A</v>
      </c>
      <c r="Y4668" s="9" t="e">
        <f>VLOOKUP(A4668,Sku_list!$A$1:$E$2667,5,0)*((J4668+F4668)/1000000000)</f>
        <v>#N/A</v>
      </c>
      <c r="AC4668" s="22">
        <f t="shared" ca="1" si="72"/>
        <v>6.6666666666666666E-2</v>
      </c>
    </row>
    <row r="4669" spans="1:29" x14ac:dyDescent="0.35">
      <c r="A4669">
        <v>1611506</v>
      </c>
      <c r="B4669" t="s">
        <v>41</v>
      </c>
      <c r="C4669" t="s">
        <v>167</v>
      </c>
      <c r="D4669">
        <v>0</v>
      </c>
      <c r="E4669">
        <v>0</v>
      </c>
      <c r="F4669">
        <v>0</v>
      </c>
      <c r="G4669">
        <v>0</v>
      </c>
      <c r="H4669">
        <v>0</v>
      </c>
      <c r="I4669">
        <v>0</v>
      </c>
      <c r="J4669">
        <v>0</v>
      </c>
      <c r="K4669">
        <v>0</v>
      </c>
      <c r="L4669">
        <v>0</v>
      </c>
      <c r="M4669">
        <v>0</v>
      </c>
      <c r="N4669">
        <v>0</v>
      </c>
      <c r="P4669" s="22" t="s">
        <v>34</v>
      </c>
      <c r="R4669" t="s">
        <v>119</v>
      </c>
      <c r="S4669" t="s">
        <v>72</v>
      </c>
      <c r="T4669" s="9" t="e">
        <f>VLOOKUP(A4669,Sku_list!$A$1:$D$2667,3,0)</f>
        <v>#N/A</v>
      </c>
      <c r="U4669" s="9" t="e">
        <f>VLOOKUP(A4669,Sku_list!$A$1:$D$2667,4,0)*(F4669/1000000*12)</f>
        <v>#N/A</v>
      </c>
      <c r="V4669" s="9" t="e">
        <f>VLOOKUP(A4669,Sku_list!$A$1:$D$2667,4,0)*(H4669/1000000*12)</f>
        <v>#N/A</v>
      </c>
      <c r="W4669" s="9" t="e">
        <f>VLOOKUP(A4669,Sku_list!$A$1:$D$2667,4,0)*(J4669/1000000*12)</f>
        <v>#N/A</v>
      </c>
      <c r="X4669" s="9" t="e">
        <f>VLOOKUP(A4669,Sku_list!$A$1:$D$2667,4,0)*(L4669/1000000*12)</f>
        <v>#N/A</v>
      </c>
      <c r="Y4669" s="9" t="e">
        <f>VLOOKUP(A4669,Sku_list!$A$1:$E$2667,5,0)*((J4669+F4669)/1000000000)</f>
        <v>#N/A</v>
      </c>
      <c r="AC4669" s="22">
        <f t="shared" ca="1" si="72"/>
        <v>6.6666666666666666E-2</v>
      </c>
    </row>
    <row r="4670" spans="1:29" x14ac:dyDescent="0.35">
      <c r="A4670">
        <v>1611506</v>
      </c>
      <c r="B4670" t="s">
        <v>41</v>
      </c>
      <c r="C4670" t="s">
        <v>61</v>
      </c>
      <c r="D4670">
        <v>0</v>
      </c>
      <c r="E4670">
        <v>0</v>
      </c>
      <c r="F4670">
        <v>0</v>
      </c>
      <c r="G4670">
        <v>0</v>
      </c>
      <c r="H4670">
        <v>0</v>
      </c>
      <c r="I4670">
        <v>0</v>
      </c>
      <c r="J4670">
        <v>0</v>
      </c>
      <c r="K4670">
        <v>0</v>
      </c>
      <c r="L4670">
        <v>0</v>
      </c>
      <c r="M4670">
        <v>0</v>
      </c>
      <c r="N4670">
        <v>0</v>
      </c>
      <c r="P4670" s="22" t="s">
        <v>34</v>
      </c>
      <c r="R4670" t="s">
        <v>5</v>
      </c>
      <c r="S4670" t="s">
        <v>85</v>
      </c>
      <c r="T4670" s="9" t="e">
        <f>VLOOKUP(A4670,Sku_list!$A$1:$D$2667,3,0)</f>
        <v>#N/A</v>
      </c>
      <c r="U4670" s="9" t="e">
        <f>VLOOKUP(A4670,Sku_list!$A$1:$D$2667,4,0)*(F4670/1000000*12)</f>
        <v>#N/A</v>
      </c>
      <c r="V4670" s="9" t="e">
        <f>VLOOKUP(A4670,Sku_list!$A$1:$D$2667,4,0)*(H4670/1000000*12)</f>
        <v>#N/A</v>
      </c>
      <c r="W4670" s="9" t="e">
        <f>VLOOKUP(A4670,Sku_list!$A$1:$D$2667,4,0)*(J4670/1000000*12)</f>
        <v>#N/A</v>
      </c>
      <c r="X4670" s="9" t="e">
        <f>VLOOKUP(A4670,Sku_list!$A$1:$D$2667,4,0)*(L4670/1000000*12)</f>
        <v>#N/A</v>
      </c>
      <c r="Y4670" s="9" t="e">
        <f>VLOOKUP(A4670,Sku_list!$A$1:$E$2667,5,0)*((J4670+F4670)/1000000000)</f>
        <v>#N/A</v>
      </c>
      <c r="AC4670" s="22">
        <f t="shared" ca="1" si="72"/>
        <v>6.6666666666666666E-2</v>
      </c>
    </row>
    <row r="4671" spans="1:29" x14ac:dyDescent="0.35">
      <c r="A4671">
        <v>1611506</v>
      </c>
      <c r="B4671" t="s">
        <v>41</v>
      </c>
      <c r="C4671" t="s">
        <v>39</v>
      </c>
      <c r="D4671">
        <v>0</v>
      </c>
      <c r="E4671">
        <v>0</v>
      </c>
      <c r="F4671">
        <v>0</v>
      </c>
      <c r="G4671">
        <v>0</v>
      </c>
      <c r="H4671">
        <v>0</v>
      </c>
      <c r="I4671">
        <v>0</v>
      </c>
      <c r="J4671">
        <v>0</v>
      </c>
      <c r="K4671">
        <v>0</v>
      </c>
      <c r="L4671">
        <v>0</v>
      </c>
      <c r="M4671">
        <v>0</v>
      </c>
      <c r="N4671">
        <v>0</v>
      </c>
      <c r="P4671" s="22" t="s">
        <v>34</v>
      </c>
      <c r="R4671" t="s">
        <v>43</v>
      </c>
      <c r="S4671" t="s">
        <v>190</v>
      </c>
      <c r="T4671" s="9" t="e">
        <f>VLOOKUP(A4671,Sku_list!$A$1:$D$2667,3,0)</f>
        <v>#N/A</v>
      </c>
      <c r="U4671" s="9" t="e">
        <f>VLOOKUP(A4671,Sku_list!$A$1:$D$2667,4,0)*(F4671/1000000*12)</f>
        <v>#N/A</v>
      </c>
      <c r="V4671" s="9" t="e">
        <f>VLOOKUP(A4671,Sku_list!$A$1:$D$2667,4,0)*(H4671/1000000*12)</f>
        <v>#N/A</v>
      </c>
      <c r="W4671" s="9" t="e">
        <f>VLOOKUP(A4671,Sku_list!$A$1:$D$2667,4,0)*(J4671/1000000*12)</f>
        <v>#N/A</v>
      </c>
      <c r="X4671" s="9" t="e">
        <f>VLOOKUP(A4671,Sku_list!$A$1:$D$2667,4,0)*(L4671/1000000*12)</f>
        <v>#N/A</v>
      </c>
      <c r="Y4671" s="9" t="e">
        <f>VLOOKUP(A4671,Sku_list!$A$1:$E$2667,5,0)*((J4671+F4671)/1000000000)</f>
        <v>#N/A</v>
      </c>
      <c r="AC4671" s="22">
        <f t="shared" ca="1" si="72"/>
        <v>6.6666666666666666E-2</v>
      </c>
    </row>
    <row r="4672" spans="1:29" x14ac:dyDescent="0.35">
      <c r="A4672">
        <v>1611506</v>
      </c>
      <c r="B4672" t="s">
        <v>41</v>
      </c>
      <c r="C4672" t="s">
        <v>65</v>
      </c>
      <c r="D4672">
        <v>0</v>
      </c>
      <c r="E4672">
        <v>0</v>
      </c>
      <c r="F4672">
        <v>0</v>
      </c>
      <c r="G4672">
        <v>0</v>
      </c>
      <c r="H4672">
        <v>0</v>
      </c>
      <c r="I4672">
        <v>0</v>
      </c>
      <c r="J4672">
        <v>0</v>
      </c>
      <c r="K4672">
        <v>0</v>
      </c>
      <c r="L4672">
        <v>0</v>
      </c>
      <c r="M4672">
        <v>0</v>
      </c>
      <c r="N4672">
        <v>0</v>
      </c>
      <c r="P4672" s="22" t="s">
        <v>34</v>
      </c>
      <c r="R4672" t="s">
        <v>300</v>
      </c>
      <c r="S4672" t="s">
        <v>83</v>
      </c>
      <c r="T4672" s="9" t="e">
        <f>VLOOKUP(A4672,Sku_list!$A$1:$D$2667,3,0)</f>
        <v>#N/A</v>
      </c>
      <c r="U4672" s="9" t="e">
        <f>VLOOKUP(A4672,Sku_list!$A$1:$D$2667,4,0)*(F4672/1000000*12)</f>
        <v>#N/A</v>
      </c>
      <c r="V4672" s="9" t="e">
        <f>VLOOKUP(A4672,Sku_list!$A$1:$D$2667,4,0)*(H4672/1000000*12)</f>
        <v>#N/A</v>
      </c>
      <c r="W4672" s="9" t="e">
        <f>VLOOKUP(A4672,Sku_list!$A$1:$D$2667,4,0)*(J4672/1000000*12)</f>
        <v>#N/A</v>
      </c>
      <c r="X4672" s="9" t="e">
        <f>VLOOKUP(A4672,Sku_list!$A$1:$D$2667,4,0)*(L4672/1000000*12)</f>
        <v>#N/A</v>
      </c>
      <c r="Y4672" s="9" t="e">
        <f>VLOOKUP(A4672,Sku_list!$A$1:$E$2667,5,0)*((J4672+F4672)/1000000000)</f>
        <v>#N/A</v>
      </c>
      <c r="AC4672" s="22">
        <f t="shared" ca="1" si="72"/>
        <v>6.6666666666666666E-2</v>
      </c>
    </row>
    <row r="4673" spans="1:29" x14ac:dyDescent="0.35">
      <c r="A4673">
        <v>1611506</v>
      </c>
      <c r="B4673" t="s">
        <v>41</v>
      </c>
      <c r="C4673" t="s">
        <v>66</v>
      </c>
      <c r="D4673">
        <v>0</v>
      </c>
      <c r="E4673">
        <v>0</v>
      </c>
      <c r="F4673">
        <v>0</v>
      </c>
      <c r="G4673">
        <v>0</v>
      </c>
      <c r="H4673">
        <v>0</v>
      </c>
      <c r="I4673">
        <v>0</v>
      </c>
      <c r="J4673">
        <v>0</v>
      </c>
      <c r="K4673">
        <v>0</v>
      </c>
      <c r="L4673">
        <v>0</v>
      </c>
      <c r="M4673">
        <v>0</v>
      </c>
      <c r="N4673">
        <v>0</v>
      </c>
      <c r="P4673" s="22" t="s">
        <v>34</v>
      </c>
      <c r="R4673" t="s">
        <v>174</v>
      </c>
      <c r="S4673" t="s">
        <v>72</v>
      </c>
      <c r="T4673" s="9" t="e">
        <f>VLOOKUP(A4673,Sku_list!$A$1:$D$2667,3,0)</f>
        <v>#N/A</v>
      </c>
      <c r="U4673" s="9" t="e">
        <f>VLOOKUP(A4673,Sku_list!$A$1:$D$2667,4,0)*(F4673/1000000*12)</f>
        <v>#N/A</v>
      </c>
      <c r="V4673" s="9" t="e">
        <f>VLOOKUP(A4673,Sku_list!$A$1:$D$2667,4,0)*(H4673/1000000*12)</f>
        <v>#N/A</v>
      </c>
      <c r="W4673" s="9" t="e">
        <f>VLOOKUP(A4673,Sku_list!$A$1:$D$2667,4,0)*(J4673/1000000*12)</f>
        <v>#N/A</v>
      </c>
      <c r="X4673" s="9" t="e">
        <f>VLOOKUP(A4673,Sku_list!$A$1:$D$2667,4,0)*(L4673/1000000*12)</f>
        <v>#N/A</v>
      </c>
      <c r="Y4673" s="9" t="e">
        <f>VLOOKUP(A4673,Sku_list!$A$1:$E$2667,5,0)*((J4673+F4673)/1000000000)</f>
        <v>#N/A</v>
      </c>
      <c r="AC4673" s="22">
        <f t="shared" ca="1" si="72"/>
        <v>6.6666666666666666E-2</v>
      </c>
    </row>
    <row r="4674" spans="1:29" x14ac:dyDescent="0.35">
      <c r="A4674">
        <v>1611506</v>
      </c>
      <c r="B4674" t="s">
        <v>41</v>
      </c>
      <c r="C4674" t="s">
        <v>67</v>
      </c>
      <c r="D4674">
        <v>0</v>
      </c>
      <c r="E4674">
        <v>0</v>
      </c>
      <c r="F4674">
        <v>0</v>
      </c>
      <c r="G4674">
        <v>0</v>
      </c>
      <c r="H4674">
        <v>0</v>
      </c>
      <c r="I4674">
        <v>0</v>
      </c>
      <c r="J4674">
        <v>0</v>
      </c>
      <c r="K4674">
        <v>0</v>
      </c>
      <c r="L4674">
        <v>0</v>
      </c>
      <c r="M4674">
        <v>0</v>
      </c>
      <c r="N4674">
        <v>0</v>
      </c>
      <c r="P4674" s="22" t="s">
        <v>34</v>
      </c>
      <c r="R4674" t="s">
        <v>176</v>
      </c>
      <c r="S4674" t="s">
        <v>72</v>
      </c>
      <c r="T4674" s="9" t="e">
        <f>VLOOKUP(A4674,Sku_list!$A$1:$D$2667,3,0)</f>
        <v>#N/A</v>
      </c>
      <c r="U4674" s="9" t="e">
        <f>VLOOKUP(A4674,Sku_list!$A$1:$D$2667,4,0)*(F4674/1000000*12)</f>
        <v>#N/A</v>
      </c>
      <c r="V4674" s="9" t="e">
        <f>VLOOKUP(A4674,Sku_list!$A$1:$D$2667,4,0)*(H4674/1000000*12)</f>
        <v>#N/A</v>
      </c>
      <c r="W4674" s="9" t="e">
        <f>VLOOKUP(A4674,Sku_list!$A$1:$D$2667,4,0)*(J4674/1000000*12)</f>
        <v>#N/A</v>
      </c>
      <c r="X4674" s="9" t="e">
        <f>VLOOKUP(A4674,Sku_list!$A$1:$D$2667,4,0)*(L4674/1000000*12)</f>
        <v>#N/A</v>
      </c>
      <c r="Y4674" s="9" t="e">
        <f>VLOOKUP(A4674,Sku_list!$A$1:$E$2667,5,0)*((J4674+F4674)/1000000000)</f>
        <v>#N/A</v>
      </c>
      <c r="AC4674" s="22">
        <f t="shared" ca="1" si="72"/>
        <v>6.6666666666666666E-2</v>
      </c>
    </row>
    <row r="4675" spans="1:29" x14ac:dyDescent="0.35">
      <c r="A4675">
        <v>1611506</v>
      </c>
      <c r="B4675" t="s">
        <v>41</v>
      </c>
      <c r="C4675" t="s">
        <v>68</v>
      </c>
      <c r="D4675">
        <v>0</v>
      </c>
      <c r="E4675">
        <v>0</v>
      </c>
      <c r="F4675">
        <v>0</v>
      </c>
      <c r="G4675">
        <v>0</v>
      </c>
      <c r="H4675">
        <v>0</v>
      </c>
      <c r="I4675">
        <v>0</v>
      </c>
      <c r="J4675">
        <v>0</v>
      </c>
      <c r="K4675">
        <v>0</v>
      </c>
      <c r="L4675">
        <v>0</v>
      </c>
      <c r="M4675">
        <v>0</v>
      </c>
      <c r="N4675">
        <v>0</v>
      </c>
      <c r="P4675" s="22" t="s">
        <v>34</v>
      </c>
      <c r="R4675" t="s">
        <v>177</v>
      </c>
      <c r="S4675" t="s">
        <v>72</v>
      </c>
      <c r="T4675" s="9" t="e">
        <f>VLOOKUP(A4675,Sku_list!$A$1:$D$2667,3,0)</f>
        <v>#N/A</v>
      </c>
      <c r="U4675" s="9" t="e">
        <f>VLOOKUP(A4675,Sku_list!$A$1:$D$2667,4,0)*(F4675/1000000*12)</f>
        <v>#N/A</v>
      </c>
      <c r="V4675" s="9" t="e">
        <f>VLOOKUP(A4675,Sku_list!$A$1:$D$2667,4,0)*(H4675/1000000*12)</f>
        <v>#N/A</v>
      </c>
      <c r="W4675" s="9" t="e">
        <f>VLOOKUP(A4675,Sku_list!$A$1:$D$2667,4,0)*(J4675/1000000*12)</f>
        <v>#N/A</v>
      </c>
      <c r="X4675" s="9" t="e">
        <f>VLOOKUP(A4675,Sku_list!$A$1:$D$2667,4,0)*(L4675/1000000*12)</f>
        <v>#N/A</v>
      </c>
      <c r="Y4675" s="9" t="e">
        <f>VLOOKUP(A4675,Sku_list!$A$1:$E$2667,5,0)*((J4675+F4675)/1000000000)</f>
        <v>#N/A</v>
      </c>
      <c r="AC4675" s="22">
        <f t="shared" ref="AC4675:AC4738" ca="1" si="73">(DAY(TODAY())+AB4675)/30</f>
        <v>6.6666666666666666E-2</v>
      </c>
    </row>
    <row r="4676" spans="1:29" x14ac:dyDescent="0.35">
      <c r="A4676">
        <v>1611506</v>
      </c>
      <c r="B4676" t="s">
        <v>41</v>
      </c>
      <c r="C4676" t="s">
        <v>44</v>
      </c>
      <c r="D4676">
        <v>0</v>
      </c>
      <c r="E4676">
        <v>0</v>
      </c>
      <c r="F4676">
        <v>0</v>
      </c>
      <c r="G4676">
        <v>0</v>
      </c>
      <c r="H4676">
        <v>0</v>
      </c>
      <c r="I4676">
        <v>0</v>
      </c>
      <c r="J4676">
        <v>0</v>
      </c>
      <c r="K4676">
        <v>0</v>
      </c>
      <c r="L4676">
        <v>0</v>
      </c>
      <c r="M4676">
        <v>0</v>
      </c>
      <c r="N4676">
        <v>0</v>
      </c>
      <c r="P4676" s="22" t="s">
        <v>34</v>
      </c>
      <c r="R4676" t="s">
        <v>45</v>
      </c>
      <c r="S4676" t="s">
        <v>193</v>
      </c>
      <c r="T4676" s="9" t="e">
        <f>VLOOKUP(A4676,Sku_list!$A$1:$D$2667,3,0)</f>
        <v>#N/A</v>
      </c>
      <c r="U4676" s="9" t="e">
        <f>VLOOKUP(A4676,Sku_list!$A$1:$D$2667,4,0)*(F4676/1000000*12)</f>
        <v>#N/A</v>
      </c>
      <c r="V4676" s="9" t="e">
        <f>VLOOKUP(A4676,Sku_list!$A$1:$D$2667,4,0)*(H4676/1000000*12)</f>
        <v>#N/A</v>
      </c>
      <c r="W4676" s="9" t="e">
        <f>VLOOKUP(A4676,Sku_list!$A$1:$D$2667,4,0)*(J4676/1000000*12)</f>
        <v>#N/A</v>
      </c>
      <c r="X4676" s="9" t="e">
        <f>VLOOKUP(A4676,Sku_list!$A$1:$D$2667,4,0)*(L4676/1000000*12)</f>
        <v>#N/A</v>
      </c>
      <c r="Y4676" s="9" t="e">
        <f>VLOOKUP(A4676,Sku_list!$A$1:$E$2667,5,0)*((J4676+F4676)/1000000000)</f>
        <v>#N/A</v>
      </c>
      <c r="AC4676" s="22">
        <f t="shared" ca="1" si="73"/>
        <v>6.6666666666666666E-2</v>
      </c>
    </row>
    <row r="4677" spans="1:29" x14ac:dyDescent="0.35">
      <c r="A4677">
        <v>1611506</v>
      </c>
      <c r="B4677" t="s">
        <v>41</v>
      </c>
      <c r="C4677" t="s">
        <v>272</v>
      </c>
      <c r="D4677">
        <v>0</v>
      </c>
      <c r="E4677">
        <v>0</v>
      </c>
      <c r="F4677">
        <v>0</v>
      </c>
      <c r="G4677">
        <v>0</v>
      </c>
      <c r="H4677">
        <v>0</v>
      </c>
      <c r="I4677">
        <v>0</v>
      </c>
      <c r="J4677">
        <v>0</v>
      </c>
      <c r="K4677">
        <v>0</v>
      </c>
      <c r="L4677">
        <v>0</v>
      </c>
      <c r="M4677">
        <v>0</v>
      </c>
      <c r="N4677">
        <v>0</v>
      </c>
      <c r="P4677" s="22" t="s">
        <v>34</v>
      </c>
      <c r="R4677" t="s">
        <v>99</v>
      </c>
      <c r="S4677" t="s">
        <v>173</v>
      </c>
      <c r="T4677" s="9" t="e">
        <f>VLOOKUP(A4677,Sku_list!$A$1:$D$2667,3,0)</f>
        <v>#N/A</v>
      </c>
      <c r="U4677" s="9" t="e">
        <f>VLOOKUP(A4677,Sku_list!$A$1:$D$2667,4,0)*(F4677/1000000*12)</f>
        <v>#N/A</v>
      </c>
      <c r="V4677" s="9" t="e">
        <f>VLOOKUP(A4677,Sku_list!$A$1:$D$2667,4,0)*(H4677/1000000*12)</f>
        <v>#N/A</v>
      </c>
      <c r="W4677" s="9" t="e">
        <f>VLOOKUP(A4677,Sku_list!$A$1:$D$2667,4,0)*(J4677/1000000*12)</f>
        <v>#N/A</v>
      </c>
      <c r="X4677" s="9" t="e">
        <f>VLOOKUP(A4677,Sku_list!$A$1:$D$2667,4,0)*(L4677/1000000*12)</f>
        <v>#N/A</v>
      </c>
      <c r="Y4677" s="9" t="e">
        <f>VLOOKUP(A4677,Sku_list!$A$1:$E$2667,5,0)*((J4677+F4677)/1000000000)</f>
        <v>#N/A</v>
      </c>
      <c r="AC4677" s="22">
        <f t="shared" ca="1" si="73"/>
        <v>6.6666666666666666E-2</v>
      </c>
    </row>
    <row r="4678" spans="1:29" x14ac:dyDescent="0.35">
      <c r="A4678">
        <v>1611507</v>
      </c>
      <c r="B4678" t="s">
        <v>244</v>
      </c>
      <c r="C4678" t="s">
        <v>191</v>
      </c>
      <c r="D4678">
        <v>0</v>
      </c>
      <c r="E4678">
        <v>0</v>
      </c>
      <c r="F4678">
        <v>0</v>
      </c>
      <c r="G4678">
        <v>0</v>
      </c>
      <c r="H4678">
        <v>0</v>
      </c>
      <c r="I4678">
        <v>0</v>
      </c>
      <c r="J4678">
        <v>0</v>
      </c>
      <c r="K4678">
        <v>0</v>
      </c>
      <c r="L4678">
        <v>0</v>
      </c>
      <c r="M4678">
        <v>0</v>
      </c>
      <c r="N4678">
        <v>0</v>
      </c>
      <c r="P4678" s="22" t="s">
        <v>34</v>
      </c>
      <c r="R4678" t="s">
        <v>99</v>
      </c>
      <c r="S4678" t="s">
        <v>173</v>
      </c>
      <c r="T4678" s="9" t="e">
        <f>VLOOKUP(A4678,Sku_list!$A$1:$D$2667,3,0)</f>
        <v>#N/A</v>
      </c>
      <c r="U4678" s="9" t="e">
        <f>VLOOKUP(A4678,Sku_list!$A$1:$D$2667,4,0)*(F4678/1000000*12)</f>
        <v>#N/A</v>
      </c>
      <c r="V4678" s="9" t="e">
        <f>VLOOKUP(A4678,Sku_list!$A$1:$D$2667,4,0)*(H4678/1000000*12)</f>
        <v>#N/A</v>
      </c>
      <c r="W4678" s="9" t="e">
        <f>VLOOKUP(A4678,Sku_list!$A$1:$D$2667,4,0)*(J4678/1000000*12)</f>
        <v>#N/A</v>
      </c>
      <c r="X4678" s="9" t="e">
        <f>VLOOKUP(A4678,Sku_list!$A$1:$D$2667,4,0)*(L4678/1000000*12)</f>
        <v>#N/A</v>
      </c>
      <c r="Y4678" s="9" t="e">
        <f>VLOOKUP(A4678,Sku_list!$A$1:$E$2667,5,0)*((J4678+F4678)/1000000000)</f>
        <v>#N/A</v>
      </c>
      <c r="AC4678" s="22">
        <f t="shared" ca="1" si="73"/>
        <v>6.6666666666666666E-2</v>
      </c>
    </row>
    <row r="4679" spans="1:29" x14ac:dyDescent="0.35">
      <c r="A4679">
        <v>1611507</v>
      </c>
      <c r="B4679" t="s">
        <v>244</v>
      </c>
      <c r="C4679" t="s">
        <v>139</v>
      </c>
      <c r="D4679">
        <v>0</v>
      </c>
      <c r="E4679">
        <v>0</v>
      </c>
      <c r="F4679">
        <v>0</v>
      </c>
      <c r="G4679">
        <v>224</v>
      </c>
      <c r="H4679">
        <v>0</v>
      </c>
      <c r="I4679">
        <v>0</v>
      </c>
      <c r="J4679">
        <v>0</v>
      </c>
      <c r="K4679">
        <v>0</v>
      </c>
      <c r="L4679">
        <v>0</v>
      </c>
      <c r="M4679">
        <v>0</v>
      </c>
      <c r="N4679">
        <v>0</v>
      </c>
      <c r="P4679" s="22" t="s">
        <v>34</v>
      </c>
      <c r="R4679" t="s">
        <v>70</v>
      </c>
      <c r="S4679" t="s">
        <v>69</v>
      </c>
      <c r="T4679" s="9" t="e">
        <f>VLOOKUP(A4679,Sku_list!$A$1:$D$2667,3,0)</f>
        <v>#N/A</v>
      </c>
      <c r="U4679" s="9" t="e">
        <f>VLOOKUP(A4679,Sku_list!$A$1:$D$2667,4,0)*(F4679/1000000*12)</f>
        <v>#N/A</v>
      </c>
      <c r="V4679" s="9" t="e">
        <f>VLOOKUP(A4679,Sku_list!$A$1:$D$2667,4,0)*(H4679/1000000*12)</f>
        <v>#N/A</v>
      </c>
      <c r="W4679" s="9" t="e">
        <f>VLOOKUP(A4679,Sku_list!$A$1:$D$2667,4,0)*(J4679/1000000*12)</f>
        <v>#N/A</v>
      </c>
      <c r="X4679" s="9" t="e">
        <f>VLOOKUP(A4679,Sku_list!$A$1:$D$2667,4,0)*(L4679/1000000*12)</f>
        <v>#N/A</v>
      </c>
      <c r="Y4679" s="9" t="e">
        <f>VLOOKUP(A4679,Sku_list!$A$1:$E$2667,5,0)*((J4679+F4679)/1000000000)</f>
        <v>#N/A</v>
      </c>
      <c r="AC4679" s="22">
        <f t="shared" ca="1" si="73"/>
        <v>6.6666666666666666E-2</v>
      </c>
    </row>
    <row r="4680" spans="1:29" x14ac:dyDescent="0.35">
      <c r="A4680">
        <v>1611507</v>
      </c>
      <c r="B4680" t="s">
        <v>244</v>
      </c>
      <c r="C4680" t="s">
        <v>140</v>
      </c>
      <c r="D4680">
        <v>0</v>
      </c>
      <c r="E4680">
        <v>0</v>
      </c>
      <c r="F4680">
        <v>0</v>
      </c>
      <c r="G4680">
        <v>3568</v>
      </c>
      <c r="H4680">
        <v>800</v>
      </c>
      <c r="I4680">
        <v>0</v>
      </c>
      <c r="J4680">
        <v>0</v>
      </c>
      <c r="K4680">
        <v>1408</v>
      </c>
      <c r="L4680">
        <v>0</v>
      </c>
      <c r="M4680">
        <v>-800</v>
      </c>
      <c r="N4680">
        <v>800</v>
      </c>
      <c r="P4680" s="22" t="s">
        <v>34</v>
      </c>
      <c r="R4680" t="s">
        <v>71</v>
      </c>
      <c r="S4680" t="s">
        <v>72</v>
      </c>
      <c r="T4680" s="9" t="e">
        <f>VLOOKUP(A4680,Sku_list!$A$1:$D$2667,3,0)</f>
        <v>#N/A</v>
      </c>
      <c r="U4680" s="9" t="e">
        <f>VLOOKUP(A4680,Sku_list!$A$1:$D$2667,4,0)*(F4680/1000000*12)</f>
        <v>#N/A</v>
      </c>
      <c r="V4680" s="9" t="e">
        <f>VLOOKUP(A4680,Sku_list!$A$1:$D$2667,4,0)*(H4680/1000000*12)</f>
        <v>#N/A</v>
      </c>
      <c r="W4680" s="9" t="e">
        <f>VLOOKUP(A4680,Sku_list!$A$1:$D$2667,4,0)*(J4680/1000000*12)</f>
        <v>#N/A</v>
      </c>
      <c r="X4680" s="9" t="e">
        <f>VLOOKUP(A4680,Sku_list!$A$1:$D$2667,4,0)*(L4680/1000000*12)</f>
        <v>#N/A</v>
      </c>
      <c r="Y4680" s="9" t="e">
        <f>VLOOKUP(A4680,Sku_list!$A$1:$E$2667,5,0)*((J4680+F4680)/1000000000)</f>
        <v>#N/A</v>
      </c>
      <c r="AC4680" s="22">
        <f t="shared" ca="1" si="73"/>
        <v>6.6666666666666666E-2</v>
      </c>
    </row>
    <row r="4681" spans="1:29" x14ac:dyDescent="0.35">
      <c r="A4681">
        <v>1611507</v>
      </c>
      <c r="B4681" t="s">
        <v>244</v>
      </c>
      <c r="C4681" t="s">
        <v>141</v>
      </c>
      <c r="D4681">
        <v>0</v>
      </c>
      <c r="E4681">
        <v>0</v>
      </c>
      <c r="F4681">
        <v>0</v>
      </c>
      <c r="G4681">
        <v>96</v>
      </c>
      <c r="H4681">
        <v>0</v>
      </c>
      <c r="I4681">
        <v>0</v>
      </c>
      <c r="J4681">
        <v>0</v>
      </c>
      <c r="K4681">
        <v>0</v>
      </c>
      <c r="L4681">
        <v>0</v>
      </c>
      <c r="M4681">
        <v>0</v>
      </c>
      <c r="N4681">
        <v>0</v>
      </c>
      <c r="P4681" s="22" t="s">
        <v>34</v>
      </c>
      <c r="R4681" t="s">
        <v>82</v>
      </c>
      <c r="S4681" t="s">
        <v>83</v>
      </c>
      <c r="T4681" s="9" t="e">
        <f>VLOOKUP(A4681,Sku_list!$A$1:$D$2667,3,0)</f>
        <v>#N/A</v>
      </c>
      <c r="U4681" s="9" t="e">
        <f>VLOOKUP(A4681,Sku_list!$A$1:$D$2667,4,0)*(F4681/1000000*12)</f>
        <v>#N/A</v>
      </c>
      <c r="V4681" s="9" t="e">
        <f>VLOOKUP(A4681,Sku_list!$A$1:$D$2667,4,0)*(H4681/1000000*12)</f>
        <v>#N/A</v>
      </c>
      <c r="W4681" s="9" t="e">
        <f>VLOOKUP(A4681,Sku_list!$A$1:$D$2667,4,0)*(J4681/1000000*12)</f>
        <v>#N/A</v>
      </c>
      <c r="X4681" s="9" t="e">
        <f>VLOOKUP(A4681,Sku_list!$A$1:$D$2667,4,0)*(L4681/1000000*12)</f>
        <v>#N/A</v>
      </c>
      <c r="Y4681" s="9" t="e">
        <f>VLOOKUP(A4681,Sku_list!$A$1:$E$2667,5,0)*((J4681+F4681)/1000000000)</f>
        <v>#N/A</v>
      </c>
      <c r="AC4681" s="22">
        <f t="shared" ca="1" si="73"/>
        <v>6.6666666666666666E-2</v>
      </c>
    </row>
    <row r="4682" spans="1:29" x14ac:dyDescent="0.35">
      <c r="A4682">
        <v>1611507</v>
      </c>
      <c r="B4682" t="s">
        <v>244</v>
      </c>
      <c r="C4682" t="s">
        <v>142</v>
      </c>
      <c r="D4682">
        <v>0</v>
      </c>
      <c r="E4682">
        <v>0</v>
      </c>
      <c r="F4682">
        <v>0</v>
      </c>
      <c r="G4682">
        <v>560</v>
      </c>
      <c r="H4682">
        <v>640</v>
      </c>
      <c r="I4682">
        <v>0</v>
      </c>
      <c r="J4682">
        <v>0</v>
      </c>
      <c r="K4682">
        <v>0</v>
      </c>
      <c r="L4682">
        <v>0</v>
      </c>
      <c r="M4682">
        <v>-640</v>
      </c>
      <c r="N4682">
        <v>640</v>
      </c>
      <c r="P4682" s="22" t="s">
        <v>34</v>
      </c>
      <c r="R4682" t="s">
        <v>84</v>
      </c>
      <c r="S4682" t="s">
        <v>85</v>
      </c>
      <c r="T4682" s="9" t="e">
        <f>VLOOKUP(A4682,Sku_list!$A$1:$D$2667,3,0)</f>
        <v>#N/A</v>
      </c>
      <c r="U4682" s="9" t="e">
        <f>VLOOKUP(A4682,Sku_list!$A$1:$D$2667,4,0)*(F4682/1000000*12)</f>
        <v>#N/A</v>
      </c>
      <c r="V4682" s="9" t="e">
        <f>VLOOKUP(A4682,Sku_list!$A$1:$D$2667,4,0)*(H4682/1000000*12)</f>
        <v>#N/A</v>
      </c>
      <c r="W4682" s="9" t="e">
        <f>VLOOKUP(A4682,Sku_list!$A$1:$D$2667,4,0)*(J4682/1000000*12)</f>
        <v>#N/A</v>
      </c>
      <c r="X4682" s="9" t="e">
        <f>VLOOKUP(A4682,Sku_list!$A$1:$D$2667,4,0)*(L4682/1000000*12)</f>
        <v>#N/A</v>
      </c>
      <c r="Y4682" s="9" t="e">
        <f>VLOOKUP(A4682,Sku_list!$A$1:$E$2667,5,0)*((J4682+F4682)/1000000000)</f>
        <v>#N/A</v>
      </c>
      <c r="AC4682" s="22">
        <f t="shared" ca="1" si="73"/>
        <v>6.6666666666666666E-2</v>
      </c>
    </row>
    <row r="4683" spans="1:29" x14ac:dyDescent="0.35">
      <c r="A4683">
        <v>1611507</v>
      </c>
      <c r="B4683" t="s">
        <v>244</v>
      </c>
      <c r="C4683" t="s">
        <v>143</v>
      </c>
      <c r="D4683">
        <v>0</v>
      </c>
      <c r="E4683">
        <v>0</v>
      </c>
      <c r="F4683">
        <v>0</v>
      </c>
      <c r="G4683">
        <v>4456</v>
      </c>
      <c r="H4683">
        <v>3312</v>
      </c>
      <c r="I4683">
        <v>0</v>
      </c>
      <c r="J4683">
        <v>16192</v>
      </c>
      <c r="K4683">
        <v>15712</v>
      </c>
      <c r="L4683">
        <v>0</v>
      </c>
      <c r="M4683">
        <v>-19504</v>
      </c>
      <c r="N4683">
        <v>19504</v>
      </c>
      <c r="P4683" s="22" t="s">
        <v>34</v>
      </c>
      <c r="R4683" t="s">
        <v>86</v>
      </c>
      <c r="S4683" t="s">
        <v>85</v>
      </c>
      <c r="T4683" s="9" t="e">
        <f>VLOOKUP(A4683,Sku_list!$A$1:$D$2667,3,0)</f>
        <v>#N/A</v>
      </c>
      <c r="U4683" s="9" t="e">
        <f>VLOOKUP(A4683,Sku_list!$A$1:$D$2667,4,0)*(F4683/1000000*12)</f>
        <v>#N/A</v>
      </c>
      <c r="V4683" s="9" t="e">
        <f>VLOOKUP(A4683,Sku_list!$A$1:$D$2667,4,0)*(H4683/1000000*12)</f>
        <v>#N/A</v>
      </c>
      <c r="W4683" s="9" t="e">
        <f>VLOOKUP(A4683,Sku_list!$A$1:$D$2667,4,0)*(J4683/1000000*12)</f>
        <v>#N/A</v>
      </c>
      <c r="X4683" s="9" t="e">
        <f>VLOOKUP(A4683,Sku_list!$A$1:$D$2667,4,0)*(L4683/1000000*12)</f>
        <v>#N/A</v>
      </c>
      <c r="Y4683" s="9" t="e">
        <f>VLOOKUP(A4683,Sku_list!$A$1:$E$2667,5,0)*((J4683+F4683)/1000000000)</f>
        <v>#N/A</v>
      </c>
      <c r="AC4683" s="22">
        <f t="shared" ca="1" si="73"/>
        <v>6.6666666666666666E-2</v>
      </c>
    </row>
    <row r="4684" spans="1:29" x14ac:dyDescent="0.35">
      <c r="A4684">
        <v>1611507</v>
      </c>
      <c r="B4684" t="s">
        <v>244</v>
      </c>
      <c r="C4684" t="s">
        <v>144</v>
      </c>
      <c r="D4684">
        <v>0</v>
      </c>
      <c r="E4684">
        <v>0</v>
      </c>
      <c r="F4684">
        <v>720</v>
      </c>
      <c r="G4684">
        <v>144</v>
      </c>
      <c r="H4684">
        <v>144</v>
      </c>
      <c r="I4684">
        <v>0</v>
      </c>
      <c r="J4684">
        <v>0</v>
      </c>
      <c r="K4684">
        <v>720</v>
      </c>
      <c r="L4684">
        <v>0</v>
      </c>
      <c r="M4684">
        <v>-864</v>
      </c>
      <c r="N4684">
        <v>864</v>
      </c>
      <c r="P4684" s="22" t="s">
        <v>34</v>
      </c>
      <c r="R4684" t="s">
        <v>87</v>
      </c>
      <c r="S4684" t="s">
        <v>72</v>
      </c>
      <c r="T4684" s="9" t="e">
        <f>VLOOKUP(A4684,Sku_list!$A$1:$D$2667,3,0)</f>
        <v>#N/A</v>
      </c>
      <c r="U4684" s="9" t="e">
        <f>VLOOKUP(A4684,Sku_list!$A$1:$D$2667,4,0)*(F4684/1000000*12)</f>
        <v>#N/A</v>
      </c>
      <c r="V4684" s="9" t="e">
        <f>VLOOKUP(A4684,Sku_list!$A$1:$D$2667,4,0)*(H4684/1000000*12)</f>
        <v>#N/A</v>
      </c>
      <c r="W4684" s="9" t="e">
        <f>VLOOKUP(A4684,Sku_list!$A$1:$D$2667,4,0)*(J4684/1000000*12)</f>
        <v>#N/A</v>
      </c>
      <c r="X4684" s="9" t="e">
        <f>VLOOKUP(A4684,Sku_list!$A$1:$D$2667,4,0)*(L4684/1000000*12)</f>
        <v>#N/A</v>
      </c>
      <c r="Y4684" s="9" t="e">
        <f>VLOOKUP(A4684,Sku_list!$A$1:$E$2667,5,0)*((J4684+F4684)/1000000000)</f>
        <v>#N/A</v>
      </c>
      <c r="AC4684" s="22">
        <f t="shared" ca="1" si="73"/>
        <v>6.6666666666666666E-2</v>
      </c>
    </row>
    <row r="4685" spans="1:29" x14ac:dyDescent="0.35">
      <c r="A4685">
        <v>1611507</v>
      </c>
      <c r="B4685" t="s">
        <v>244</v>
      </c>
      <c r="C4685" t="s">
        <v>145</v>
      </c>
      <c r="D4685">
        <v>0</v>
      </c>
      <c r="E4685">
        <v>0</v>
      </c>
      <c r="F4685">
        <v>2768</v>
      </c>
      <c r="G4685">
        <v>13934</v>
      </c>
      <c r="H4685">
        <v>0</v>
      </c>
      <c r="I4685">
        <v>0</v>
      </c>
      <c r="J4685">
        <v>0</v>
      </c>
      <c r="K4685">
        <v>6576</v>
      </c>
      <c r="L4685">
        <v>0</v>
      </c>
      <c r="M4685">
        <v>-2768</v>
      </c>
      <c r="N4685">
        <v>2768</v>
      </c>
      <c r="P4685" s="22" t="s">
        <v>34</v>
      </c>
      <c r="R4685" t="s">
        <v>88</v>
      </c>
      <c r="S4685" t="s">
        <v>83</v>
      </c>
      <c r="T4685" s="9" t="e">
        <f>VLOOKUP(A4685,Sku_list!$A$1:$D$2667,3,0)</f>
        <v>#N/A</v>
      </c>
      <c r="U4685" s="9" t="e">
        <f>VLOOKUP(A4685,Sku_list!$A$1:$D$2667,4,0)*(F4685/1000000*12)</f>
        <v>#N/A</v>
      </c>
      <c r="V4685" s="9" t="e">
        <f>VLOOKUP(A4685,Sku_list!$A$1:$D$2667,4,0)*(H4685/1000000*12)</f>
        <v>#N/A</v>
      </c>
      <c r="W4685" s="9" t="e">
        <f>VLOOKUP(A4685,Sku_list!$A$1:$D$2667,4,0)*(J4685/1000000*12)</f>
        <v>#N/A</v>
      </c>
      <c r="X4685" s="9" t="e">
        <f>VLOOKUP(A4685,Sku_list!$A$1:$D$2667,4,0)*(L4685/1000000*12)</f>
        <v>#N/A</v>
      </c>
      <c r="Y4685" s="9" t="e">
        <f>VLOOKUP(A4685,Sku_list!$A$1:$E$2667,5,0)*((J4685+F4685)/1000000000)</f>
        <v>#N/A</v>
      </c>
      <c r="AC4685" s="22">
        <f t="shared" ca="1" si="73"/>
        <v>6.6666666666666666E-2</v>
      </c>
    </row>
    <row r="4686" spans="1:29" x14ac:dyDescent="0.35">
      <c r="A4686">
        <v>1611507</v>
      </c>
      <c r="B4686" t="s">
        <v>244</v>
      </c>
      <c r="C4686" t="s">
        <v>146</v>
      </c>
      <c r="D4686">
        <v>0</v>
      </c>
      <c r="E4686">
        <v>0</v>
      </c>
      <c r="F4686">
        <v>0</v>
      </c>
      <c r="G4686">
        <v>4976</v>
      </c>
      <c r="H4686">
        <v>48</v>
      </c>
      <c r="I4686">
        <v>0</v>
      </c>
      <c r="J4686">
        <v>2</v>
      </c>
      <c r="K4686">
        <v>1486</v>
      </c>
      <c r="L4686">
        <v>0</v>
      </c>
      <c r="M4686">
        <v>-50</v>
      </c>
      <c r="N4686">
        <v>50</v>
      </c>
      <c r="P4686" s="22" t="s">
        <v>34</v>
      </c>
      <c r="R4686" t="s">
        <v>89</v>
      </c>
      <c r="S4686" t="s">
        <v>69</v>
      </c>
      <c r="T4686" s="9" t="e">
        <f>VLOOKUP(A4686,Sku_list!$A$1:$D$2667,3,0)</f>
        <v>#N/A</v>
      </c>
      <c r="U4686" s="9" t="e">
        <f>VLOOKUP(A4686,Sku_list!$A$1:$D$2667,4,0)*(F4686/1000000*12)</f>
        <v>#N/A</v>
      </c>
      <c r="V4686" s="9" t="e">
        <f>VLOOKUP(A4686,Sku_list!$A$1:$D$2667,4,0)*(H4686/1000000*12)</f>
        <v>#N/A</v>
      </c>
      <c r="W4686" s="9" t="e">
        <f>VLOOKUP(A4686,Sku_list!$A$1:$D$2667,4,0)*(J4686/1000000*12)</f>
        <v>#N/A</v>
      </c>
      <c r="X4686" s="9" t="e">
        <f>VLOOKUP(A4686,Sku_list!$A$1:$D$2667,4,0)*(L4686/1000000*12)</f>
        <v>#N/A</v>
      </c>
      <c r="Y4686" s="9" t="e">
        <f>VLOOKUP(A4686,Sku_list!$A$1:$E$2667,5,0)*((J4686+F4686)/1000000000)</f>
        <v>#N/A</v>
      </c>
      <c r="AC4686" s="22">
        <f t="shared" ca="1" si="73"/>
        <v>6.6666666666666666E-2</v>
      </c>
    </row>
    <row r="4687" spans="1:29" x14ac:dyDescent="0.35">
      <c r="A4687">
        <v>1611507</v>
      </c>
      <c r="B4687" t="s">
        <v>244</v>
      </c>
      <c r="C4687" t="s">
        <v>147</v>
      </c>
      <c r="D4687">
        <v>0</v>
      </c>
      <c r="E4687">
        <v>0</v>
      </c>
      <c r="F4687">
        <v>0</v>
      </c>
      <c r="G4687">
        <v>48</v>
      </c>
      <c r="H4687">
        <v>0</v>
      </c>
      <c r="I4687">
        <v>0</v>
      </c>
      <c r="J4687">
        <v>0</v>
      </c>
      <c r="K4687">
        <v>0</v>
      </c>
      <c r="L4687">
        <v>0</v>
      </c>
      <c r="M4687">
        <v>0</v>
      </c>
      <c r="N4687">
        <v>0</v>
      </c>
      <c r="P4687" s="22" t="s">
        <v>34</v>
      </c>
      <c r="R4687" t="s">
        <v>90</v>
      </c>
      <c r="S4687" t="s">
        <v>69</v>
      </c>
      <c r="T4687" s="9" t="e">
        <f>VLOOKUP(A4687,Sku_list!$A$1:$D$2667,3,0)</f>
        <v>#N/A</v>
      </c>
      <c r="U4687" s="9" t="e">
        <f>VLOOKUP(A4687,Sku_list!$A$1:$D$2667,4,0)*(F4687/1000000*12)</f>
        <v>#N/A</v>
      </c>
      <c r="V4687" s="9" t="e">
        <f>VLOOKUP(A4687,Sku_list!$A$1:$D$2667,4,0)*(H4687/1000000*12)</f>
        <v>#N/A</v>
      </c>
      <c r="W4687" s="9" t="e">
        <f>VLOOKUP(A4687,Sku_list!$A$1:$D$2667,4,0)*(J4687/1000000*12)</f>
        <v>#N/A</v>
      </c>
      <c r="X4687" s="9" t="e">
        <f>VLOOKUP(A4687,Sku_list!$A$1:$D$2667,4,0)*(L4687/1000000*12)</f>
        <v>#N/A</v>
      </c>
      <c r="Y4687" s="9" t="e">
        <f>VLOOKUP(A4687,Sku_list!$A$1:$E$2667,5,0)*((J4687+F4687)/1000000000)</f>
        <v>#N/A</v>
      </c>
      <c r="AC4687" s="22">
        <f t="shared" ca="1" si="73"/>
        <v>6.6666666666666666E-2</v>
      </c>
    </row>
    <row r="4688" spans="1:29" x14ac:dyDescent="0.35">
      <c r="A4688">
        <v>1611507</v>
      </c>
      <c r="B4688" t="s">
        <v>244</v>
      </c>
      <c r="C4688" t="s">
        <v>148</v>
      </c>
      <c r="D4688">
        <v>0</v>
      </c>
      <c r="E4688">
        <v>0</v>
      </c>
      <c r="F4688">
        <v>2280</v>
      </c>
      <c r="G4688">
        <v>1208</v>
      </c>
      <c r="H4688">
        <v>448</v>
      </c>
      <c r="I4688">
        <v>0</v>
      </c>
      <c r="J4688">
        <v>32</v>
      </c>
      <c r="K4688">
        <v>2312</v>
      </c>
      <c r="L4688">
        <v>0</v>
      </c>
      <c r="M4688">
        <v>-2760</v>
      </c>
      <c r="N4688">
        <v>2760</v>
      </c>
      <c r="P4688" s="22" t="s">
        <v>34</v>
      </c>
      <c r="R4688" t="s">
        <v>91</v>
      </c>
      <c r="S4688" t="s">
        <v>85</v>
      </c>
      <c r="T4688" s="9" t="e">
        <f>VLOOKUP(A4688,Sku_list!$A$1:$D$2667,3,0)</f>
        <v>#N/A</v>
      </c>
      <c r="U4688" s="9" t="e">
        <f>VLOOKUP(A4688,Sku_list!$A$1:$D$2667,4,0)*(F4688/1000000*12)</f>
        <v>#N/A</v>
      </c>
      <c r="V4688" s="9" t="e">
        <f>VLOOKUP(A4688,Sku_list!$A$1:$D$2667,4,0)*(H4688/1000000*12)</f>
        <v>#N/A</v>
      </c>
      <c r="W4688" s="9" t="e">
        <f>VLOOKUP(A4688,Sku_list!$A$1:$D$2667,4,0)*(J4688/1000000*12)</f>
        <v>#N/A</v>
      </c>
      <c r="X4688" s="9" t="e">
        <f>VLOOKUP(A4688,Sku_list!$A$1:$D$2667,4,0)*(L4688/1000000*12)</f>
        <v>#N/A</v>
      </c>
      <c r="Y4688" s="9" t="e">
        <f>VLOOKUP(A4688,Sku_list!$A$1:$E$2667,5,0)*((J4688+F4688)/1000000000)</f>
        <v>#N/A</v>
      </c>
      <c r="AC4688" s="22">
        <f t="shared" ca="1" si="73"/>
        <v>6.6666666666666666E-2</v>
      </c>
    </row>
    <row r="4689" spans="1:29" x14ac:dyDescent="0.35">
      <c r="A4689">
        <v>1611507</v>
      </c>
      <c r="B4689" t="s">
        <v>244</v>
      </c>
      <c r="C4689" t="s">
        <v>149</v>
      </c>
      <c r="D4689">
        <v>0</v>
      </c>
      <c r="E4689">
        <v>0</v>
      </c>
      <c r="F4689">
        <v>0</v>
      </c>
      <c r="G4689">
        <v>0</v>
      </c>
      <c r="H4689">
        <v>0</v>
      </c>
      <c r="I4689">
        <v>0</v>
      </c>
      <c r="J4689">
        <v>0</v>
      </c>
      <c r="K4689">
        <v>0</v>
      </c>
      <c r="L4689">
        <v>0</v>
      </c>
      <c r="M4689">
        <v>0</v>
      </c>
      <c r="N4689">
        <v>0</v>
      </c>
      <c r="P4689" s="22" t="s">
        <v>34</v>
      </c>
      <c r="R4689" t="s">
        <v>92</v>
      </c>
      <c r="S4689" t="s">
        <v>85</v>
      </c>
      <c r="T4689" s="9" t="e">
        <f>VLOOKUP(A4689,Sku_list!$A$1:$D$2667,3,0)</f>
        <v>#N/A</v>
      </c>
      <c r="U4689" s="9" t="e">
        <f>VLOOKUP(A4689,Sku_list!$A$1:$D$2667,4,0)*(F4689/1000000*12)</f>
        <v>#N/A</v>
      </c>
      <c r="V4689" s="9" t="e">
        <f>VLOOKUP(A4689,Sku_list!$A$1:$D$2667,4,0)*(H4689/1000000*12)</f>
        <v>#N/A</v>
      </c>
      <c r="W4689" s="9" t="e">
        <f>VLOOKUP(A4689,Sku_list!$A$1:$D$2667,4,0)*(J4689/1000000*12)</f>
        <v>#N/A</v>
      </c>
      <c r="X4689" s="9" t="e">
        <f>VLOOKUP(A4689,Sku_list!$A$1:$D$2667,4,0)*(L4689/1000000*12)</f>
        <v>#N/A</v>
      </c>
      <c r="Y4689" s="9" t="e">
        <f>VLOOKUP(A4689,Sku_list!$A$1:$E$2667,5,0)*((J4689+F4689)/1000000000)</f>
        <v>#N/A</v>
      </c>
      <c r="AC4689" s="22">
        <f t="shared" ca="1" si="73"/>
        <v>6.6666666666666666E-2</v>
      </c>
    </row>
    <row r="4690" spans="1:29" x14ac:dyDescent="0.35">
      <c r="A4690">
        <v>1611507</v>
      </c>
      <c r="B4690" t="s">
        <v>244</v>
      </c>
      <c r="C4690" t="s">
        <v>150</v>
      </c>
      <c r="D4690">
        <v>0</v>
      </c>
      <c r="E4690">
        <v>0</v>
      </c>
      <c r="F4690">
        <v>3120</v>
      </c>
      <c r="G4690">
        <v>0</v>
      </c>
      <c r="H4690">
        <v>208</v>
      </c>
      <c r="I4690">
        <v>0</v>
      </c>
      <c r="J4690">
        <v>0</v>
      </c>
      <c r="K4690">
        <v>3120</v>
      </c>
      <c r="L4690">
        <v>0</v>
      </c>
      <c r="M4690">
        <v>-3328</v>
      </c>
      <c r="N4690">
        <v>3328</v>
      </c>
      <c r="P4690" s="22" t="s">
        <v>34</v>
      </c>
      <c r="R4690" t="s">
        <v>93</v>
      </c>
      <c r="S4690" t="s">
        <v>85</v>
      </c>
      <c r="T4690" s="9" t="e">
        <f>VLOOKUP(A4690,Sku_list!$A$1:$D$2667,3,0)</f>
        <v>#N/A</v>
      </c>
      <c r="U4690" s="9" t="e">
        <f>VLOOKUP(A4690,Sku_list!$A$1:$D$2667,4,0)*(F4690/1000000*12)</f>
        <v>#N/A</v>
      </c>
      <c r="V4690" s="9" t="e">
        <f>VLOOKUP(A4690,Sku_list!$A$1:$D$2667,4,0)*(H4690/1000000*12)</f>
        <v>#N/A</v>
      </c>
      <c r="W4690" s="9" t="e">
        <f>VLOOKUP(A4690,Sku_list!$A$1:$D$2667,4,0)*(J4690/1000000*12)</f>
        <v>#N/A</v>
      </c>
      <c r="X4690" s="9" t="e">
        <f>VLOOKUP(A4690,Sku_list!$A$1:$D$2667,4,0)*(L4690/1000000*12)</f>
        <v>#N/A</v>
      </c>
      <c r="Y4690" s="9" t="e">
        <f>VLOOKUP(A4690,Sku_list!$A$1:$E$2667,5,0)*((J4690+F4690)/1000000000)</f>
        <v>#N/A</v>
      </c>
      <c r="AC4690" s="22">
        <f t="shared" ca="1" si="73"/>
        <v>6.6666666666666666E-2</v>
      </c>
    </row>
    <row r="4691" spans="1:29" x14ac:dyDescent="0.35">
      <c r="A4691">
        <v>1611507</v>
      </c>
      <c r="B4691" t="s">
        <v>244</v>
      </c>
      <c r="C4691" t="s">
        <v>151</v>
      </c>
      <c r="D4691">
        <v>0</v>
      </c>
      <c r="E4691">
        <v>1104</v>
      </c>
      <c r="F4691">
        <v>0</v>
      </c>
      <c r="G4691">
        <v>5280</v>
      </c>
      <c r="H4691">
        <v>2128</v>
      </c>
      <c r="I4691">
        <v>0</v>
      </c>
      <c r="J4691">
        <v>160</v>
      </c>
      <c r="K4691">
        <v>208</v>
      </c>
      <c r="L4691">
        <v>0</v>
      </c>
      <c r="M4691">
        <v>-2288</v>
      </c>
      <c r="N4691">
        <v>2288</v>
      </c>
      <c r="P4691" s="22" t="s">
        <v>34</v>
      </c>
      <c r="R4691" t="s">
        <v>94</v>
      </c>
      <c r="S4691" t="s">
        <v>83</v>
      </c>
      <c r="T4691" s="9" t="e">
        <f>VLOOKUP(A4691,Sku_list!$A$1:$D$2667,3,0)</f>
        <v>#N/A</v>
      </c>
      <c r="U4691" s="9" t="e">
        <f>VLOOKUP(A4691,Sku_list!$A$1:$D$2667,4,0)*(F4691/1000000*12)</f>
        <v>#N/A</v>
      </c>
      <c r="V4691" s="9" t="e">
        <f>VLOOKUP(A4691,Sku_list!$A$1:$D$2667,4,0)*(H4691/1000000*12)</f>
        <v>#N/A</v>
      </c>
      <c r="W4691" s="9" t="e">
        <f>VLOOKUP(A4691,Sku_list!$A$1:$D$2667,4,0)*(J4691/1000000*12)</f>
        <v>#N/A</v>
      </c>
      <c r="X4691" s="9" t="e">
        <f>VLOOKUP(A4691,Sku_list!$A$1:$D$2667,4,0)*(L4691/1000000*12)</f>
        <v>#N/A</v>
      </c>
      <c r="Y4691" s="9" t="e">
        <f>VLOOKUP(A4691,Sku_list!$A$1:$E$2667,5,0)*((J4691+F4691)/1000000000)</f>
        <v>#N/A</v>
      </c>
      <c r="AC4691" s="22">
        <f t="shared" ca="1" si="73"/>
        <v>6.6666666666666666E-2</v>
      </c>
    </row>
    <row r="4692" spans="1:29" x14ac:dyDescent="0.35">
      <c r="A4692">
        <v>1611507</v>
      </c>
      <c r="B4692" t="s">
        <v>244</v>
      </c>
      <c r="C4692" t="s">
        <v>152</v>
      </c>
      <c r="D4692">
        <v>0</v>
      </c>
      <c r="E4692">
        <v>0</v>
      </c>
      <c r="F4692">
        <v>6496</v>
      </c>
      <c r="G4692">
        <v>9664</v>
      </c>
      <c r="H4692">
        <v>0</v>
      </c>
      <c r="I4692">
        <v>0</v>
      </c>
      <c r="J4692">
        <v>0</v>
      </c>
      <c r="K4692">
        <v>2456</v>
      </c>
      <c r="L4692">
        <v>0</v>
      </c>
      <c r="M4692">
        <v>-6496</v>
      </c>
      <c r="N4692">
        <v>6496</v>
      </c>
      <c r="P4692" s="22" t="s">
        <v>34</v>
      </c>
      <c r="R4692" t="s">
        <v>95</v>
      </c>
      <c r="S4692" t="s">
        <v>83</v>
      </c>
      <c r="T4692" s="9" t="e">
        <f>VLOOKUP(A4692,Sku_list!$A$1:$D$2667,3,0)</f>
        <v>#N/A</v>
      </c>
      <c r="U4692" s="9" t="e">
        <f>VLOOKUP(A4692,Sku_list!$A$1:$D$2667,4,0)*(F4692/1000000*12)</f>
        <v>#N/A</v>
      </c>
      <c r="V4692" s="9" t="e">
        <f>VLOOKUP(A4692,Sku_list!$A$1:$D$2667,4,0)*(H4692/1000000*12)</f>
        <v>#N/A</v>
      </c>
      <c r="W4692" s="9" t="e">
        <f>VLOOKUP(A4692,Sku_list!$A$1:$D$2667,4,0)*(J4692/1000000*12)</f>
        <v>#N/A</v>
      </c>
      <c r="X4692" s="9" t="e">
        <f>VLOOKUP(A4692,Sku_list!$A$1:$D$2667,4,0)*(L4692/1000000*12)</f>
        <v>#N/A</v>
      </c>
      <c r="Y4692" s="9" t="e">
        <f>VLOOKUP(A4692,Sku_list!$A$1:$E$2667,5,0)*((J4692+F4692)/1000000000)</f>
        <v>#N/A</v>
      </c>
      <c r="AC4692" s="22">
        <f t="shared" ca="1" si="73"/>
        <v>6.6666666666666666E-2</v>
      </c>
    </row>
    <row r="4693" spans="1:29" x14ac:dyDescent="0.35">
      <c r="A4693">
        <v>1611507</v>
      </c>
      <c r="B4693" t="s">
        <v>244</v>
      </c>
      <c r="C4693" t="s">
        <v>153</v>
      </c>
      <c r="D4693">
        <v>0</v>
      </c>
      <c r="E4693">
        <v>0</v>
      </c>
      <c r="F4693">
        <v>0</v>
      </c>
      <c r="G4693">
        <v>0</v>
      </c>
      <c r="H4693">
        <v>0</v>
      </c>
      <c r="I4693">
        <v>0</v>
      </c>
      <c r="J4693">
        <v>0</v>
      </c>
      <c r="K4693">
        <v>0</v>
      </c>
      <c r="L4693">
        <v>0</v>
      </c>
      <c r="M4693">
        <v>0</v>
      </c>
      <c r="N4693">
        <v>0</v>
      </c>
      <c r="P4693" s="22" t="s">
        <v>34</v>
      </c>
      <c r="R4693" t="s">
        <v>189</v>
      </c>
      <c r="S4693" t="s">
        <v>190</v>
      </c>
      <c r="T4693" s="9" t="e">
        <f>VLOOKUP(A4693,Sku_list!$A$1:$D$2667,3,0)</f>
        <v>#N/A</v>
      </c>
      <c r="U4693" s="9" t="e">
        <f>VLOOKUP(A4693,Sku_list!$A$1:$D$2667,4,0)*(F4693/1000000*12)</f>
        <v>#N/A</v>
      </c>
      <c r="V4693" s="9" t="e">
        <f>VLOOKUP(A4693,Sku_list!$A$1:$D$2667,4,0)*(H4693/1000000*12)</f>
        <v>#N/A</v>
      </c>
      <c r="W4693" s="9" t="e">
        <f>VLOOKUP(A4693,Sku_list!$A$1:$D$2667,4,0)*(J4693/1000000*12)</f>
        <v>#N/A</v>
      </c>
      <c r="X4693" s="9" t="e">
        <f>VLOOKUP(A4693,Sku_list!$A$1:$D$2667,4,0)*(L4693/1000000*12)</f>
        <v>#N/A</v>
      </c>
      <c r="Y4693" s="9" t="e">
        <f>VLOOKUP(A4693,Sku_list!$A$1:$E$2667,5,0)*((J4693+F4693)/1000000000)</f>
        <v>#N/A</v>
      </c>
      <c r="AC4693" s="22">
        <f t="shared" ca="1" si="73"/>
        <v>6.6666666666666666E-2</v>
      </c>
    </row>
    <row r="4694" spans="1:29" x14ac:dyDescent="0.35">
      <c r="A4694">
        <v>1611507</v>
      </c>
      <c r="B4694" t="s">
        <v>244</v>
      </c>
      <c r="C4694" t="s">
        <v>154</v>
      </c>
      <c r="D4694">
        <v>0</v>
      </c>
      <c r="E4694">
        <v>0</v>
      </c>
      <c r="F4694">
        <v>0</v>
      </c>
      <c r="G4694">
        <v>304</v>
      </c>
      <c r="H4694">
        <v>224</v>
      </c>
      <c r="I4694">
        <v>0</v>
      </c>
      <c r="J4694">
        <v>0</v>
      </c>
      <c r="K4694">
        <v>0</v>
      </c>
      <c r="L4694">
        <v>0</v>
      </c>
      <c r="M4694">
        <v>-224</v>
      </c>
      <c r="N4694">
        <v>224</v>
      </c>
      <c r="P4694" s="22" t="s">
        <v>34</v>
      </c>
      <c r="R4694" t="s">
        <v>96</v>
      </c>
      <c r="S4694" t="s">
        <v>72</v>
      </c>
      <c r="T4694" s="9" t="e">
        <f>VLOOKUP(A4694,Sku_list!$A$1:$D$2667,3,0)</f>
        <v>#N/A</v>
      </c>
      <c r="U4694" s="9" t="e">
        <f>VLOOKUP(A4694,Sku_list!$A$1:$D$2667,4,0)*(F4694/1000000*12)</f>
        <v>#N/A</v>
      </c>
      <c r="V4694" s="9" t="e">
        <f>VLOOKUP(A4694,Sku_list!$A$1:$D$2667,4,0)*(H4694/1000000*12)</f>
        <v>#N/A</v>
      </c>
      <c r="W4694" s="9" t="e">
        <f>VLOOKUP(A4694,Sku_list!$A$1:$D$2667,4,0)*(J4694/1000000*12)</f>
        <v>#N/A</v>
      </c>
      <c r="X4694" s="9" t="e">
        <f>VLOOKUP(A4694,Sku_list!$A$1:$D$2667,4,0)*(L4694/1000000*12)</f>
        <v>#N/A</v>
      </c>
      <c r="Y4694" s="9" t="e">
        <f>VLOOKUP(A4694,Sku_list!$A$1:$E$2667,5,0)*((J4694+F4694)/1000000000)</f>
        <v>#N/A</v>
      </c>
      <c r="AC4694" s="22">
        <f t="shared" ca="1" si="73"/>
        <v>6.6666666666666666E-2</v>
      </c>
    </row>
    <row r="4695" spans="1:29" x14ac:dyDescent="0.35">
      <c r="A4695">
        <v>1611507</v>
      </c>
      <c r="B4695" t="s">
        <v>244</v>
      </c>
      <c r="C4695" t="s">
        <v>155</v>
      </c>
      <c r="D4695">
        <v>0</v>
      </c>
      <c r="E4695">
        <v>30</v>
      </c>
      <c r="F4695">
        <v>1424</v>
      </c>
      <c r="G4695">
        <v>128</v>
      </c>
      <c r="H4695">
        <v>128</v>
      </c>
      <c r="I4695">
        <v>0</v>
      </c>
      <c r="J4695">
        <v>46</v>
      </c>
      <c r="K4695">
        <v>1470</v>
      </c>
      <c r="L4695">
        <v>0</v>
      </c>
      <c r="M4695">
        <v>-1598</v>
      </c>
      <c r="N4695">
        <v>1598</v>
      </c>
      <c r="P4695" s="22" t="s">
        <v>34</v>
      </c>
      <c r="R4695" t="s">
        <v>97</v>
      </c>
      <c r="S4695" t="s">
        <v>72</v>
      </c>
      <c r="T4695" s="9" t="e">
        <f>VLOOKUP(A4695,Sku_list!$A$1:$D$2667,3,0)</f>
        <v>#N/A</v>
      </c>
      <c r="U4695" s="9" t="e">
        <f>VLOOKUP(A4695,Sku_list!$A$1:$D$2667,4,0)*(F4695/1000000*12)</f>
        <v>#N/A</v>
      </c>
      <c r="V4695" s="9" t="e">
        <f>VLOOKUP(A4695,Sku_list!$A$1:$D$2667,4,0)*(H4695/1000000*12)</f>
        <v>#N/A</v>
      </c>
      <c r="W4695" s="9" t="e">
        <f>VLOOKUP(A4695,Sku_list!$A$1:$D$2667,4,0)*(J4695/1000000*12)</f>
        <v>#N/A</v>
      </c>
      <c r="X4695" s="9" t="e">
        <f>VLOOKUP(A4695,Sku_list!$A$1:$D$2667,4,0)*(L4695/1000000*12)</f>
        <v>#N/A</v>
      </c>
      <c r="Y4695" s="9" t="e">
        <f>VLOOKUP(A4695,Sku_list!$A$1:$E$2667,5,0)*((J4695+F4695)/1000000000)</f>
        <v>#N/A</v>
      </c>
      <c r="AC4695" s="22">
        <f t="shared" ca="1" si="73"/>
        <v>6.6666666666666666E-2</v>
      </c>
    </row>
    <row r="4696" spans="1:29" x14ac:dyDescent="0.35">
      <c r="A4696">
        <v>1611507</v>
      </c>
      <c r="B4696" t="s">
        <v>244</v>
      </c>
      <c r="C4696" t="s">
        <v>156</v>
      </c>
      <c r="D4696">
        <v>0</v>
      </c>
      <c r="E4696">
        <v>0</v>
      </c>
      <c r="F4696">
        <v>0</v>
      </c>
      <c r="G4696">
        <v>0</v>
      </c>
      <c r="H4696">
        <v>0</v>
      </c>
      <c r="I4696">
        <v>0</v>
      </c>
      <c r="J4696">
        <v>0</v>
      </c>
      <c r="K4696">
        <v>0</v>
      </c>
      <c r="L4696">
        <v>0</v>
      </c>
      <c r="M4696">
        <v>0</v>
      </c>
      <c r="N4696">
        <v>0</v>
      </c>
      <c r="P4696" s="22" t="s">
        <v>34</v>
      </c>
      <c r="R4696" t="s">
        <v>38</v>
      </c>
      <c r="S4696" t="s">
        <v>69</v>
      </c>
      <c r="T4696" s="9" t="e">
        <f>VLOOKUP(A4696,Sku_list!$A$1:$D$2667,3,0)</f>
        <v>#N/A</v>
      </c>
      <c r="U4696" s="9" t="e">
        <f>VLOOKUP(A4696,Sku_list!$A$1:$D$2667,4,0)*(F4696/1000000*12)</f>
        <v>#N/A</v>
      </c>
      <c r="V4696" s="9" t="e">
        <f>VLOOKUP(A4696,Sku_list!$A$1:$D$2667,4,0)*(H4696/1000000*12)</f>
        <v>#N/A</v>
      </c>
      <c r="W4696" s="9" t="e">
        <f>VLOOKUP(A4696,Sku_list!$A$1:$D$2667,4,0)*(J4696/1000000*12)</f>
        <v>#N/A</v>
      </c>
      <c r="X4696" s="9" t="e">
        <f>VLOOKUP(A4696,Sku_list!$A$1:$D$2667,4,0)*(L4696/1000000*12)</f>
        <v>#N/A</v>
      </c>
      <c r="Y4696" s="9" t="e">
        <f>VLOOKUP(A4696,Sku_list!$A$1:$E$2667,5,0)*((J4696+F4696)/1000000000)</f>
        <v>#N/A</v>
      </c>
      <c r="AC4696" s="22">
        <f t="shared" ca="1" si="73"/>
        <v>6.6666666666666666E-2</v>
      </c>
    </row>
    <row r="4697" spans="1:29" x14ac:dyDescent="0.35">
      <c r="A4697">
        <v>1611507</v>
      </c>
      <c r="B4697" t="s">
        <v>244</v>
      </c>
      <c r="C4697" t="s">
        <v>157</v>
      </c>
      <c r="D4697">
        <v>0</v>
      </c>
      <c r="E4697">
        <v>0</v>
      </c>
      <c r="F4697">
        <v>0</v>
      </c>
      <c r="G4697">
        <v>0</v>
      </c>
      <c r="H4697">
        <v>0</v>
      </c>
      <c r="I4697">
        <v>0</v>
      </c>
      <c r="J4697">
        <v>0</v>
      </c>
      <c r="K4697">
        <v>0</v>
      </c>
      <c r="L4697">
        <v>0</v>
      </c>
      <c r="M4697">
        <v>0</v>
      </c>
      <c r="N4697">
        <v>0</v>
      </c>
      <c r="P4697" s="22" t="s">
        <v>34</v>
      </c>
      <c r="R4697" t="s">
        <v>98</v>
      </c>
      <c r="S4697" t="s">
        <v>72</v>
      </c>
      <c r="T4697" s="9" t="e">
        <f>VLOOKUP(A4697,Sku_list!$A$1:$D$2667,3,0)</f>
        <v>#N/A</v>
      </c>
      <c r="U4697" s="9" t="e">
        <f>VLOOKUP(A4697,Sku_list!$A$1:$D$2667,4,0)*(F4697/1000000*12)</f>
        <v>#N/A</v>
      </c>
      <c r="V4697" s="9" t="e">
        <f>VLOOKUP(A4697,Sku_list!$A$1:$D$2667,4,0)*(H4697/1000000*12)</f>
        <v>#N/A</v>
      </c>
      <c r="W4697" s="9" t="e">
        <f>VLOOKUP(A4697,Sku_list!$A$1:$D$2667,4,0)*(J4697/1000000*12)</f>
        <v>#N/A</v>
      </c>
      <c r="X4697" s="9" t="e">
        <f>VLOOKUP(A4697,Sku_list!$A$1:$D$2667,4,0)*(L4697/1000000*12)</f>
        <v>#N/A</v>
      </c>
      <c r="Y4697" s="9" t="e">
        <f>VLOOKUP(A4697,Sku_list!$A$1:$E$2667,5,0)*((J4697+F4697)/1000000000)</f>
        <v>#N/A</v>
      </c>
      <c r="AC4697" s="22">
        <f t="shared" ca="1" si="73"/>
        <v>6.6666666666666666E-2</v>
      </c>
    </row>
    <row r="4698" spans="1:29" x14ac:dyDescent="0.35">
      <c r="A4698">
        <v>1611507</v>
      </c>
      <c r="B4698" t="s">
        <v>244</v>
      </c>
      <c r="C4698" t="s">
        <v>158</v>
      </c>
      <c r="D4698">
        <v>0</v>
      </c>
      <c r="E4698">
        <v>0</v>
      </c>
      <c r="F4698">
        <v>0</v>
      </c>
      <c r="G4698">
        <v>464</v>
      </c>
      <c r="H4698">
        <v>0</v>
      </c>
      <c r="I4698">
        <v>0</v>
      </c>
      <c r="J4698">
        <v>0</v>
      </c>
      <c r="K4698">
        <v>464</v>
      </c>
      <c r="L4698">
        <v>0</v>
      </c>
      <c r="M4698">
        <v>0</v>
      </c>
      <c r="N4698">
        <v>0</v>
      </c>
      <c r="P4698" s="22" t="s">
        <v>34</v>
      </c>
      <c r="R4698" t="s">
        <v>99</v>
      </c>
      <c r="S4698" t="s">
        <v>69</v>
      </c>
      <c r="T4698" s="9" t="e">
        <f>VLOOKUP(A4698,Sku_list!$A$1:$D$2667,3,0)</f>
        <v>#N/A</v>
      </c>
      <c r="U4698" s="9" t="e">
        <f>VLOOKUP(A4698,Sku_list!$A$1:$D$2667,4,0)*(F4698/1000000*12)</f>
        <v>#N/A</v>
      </c>
      <c r="V4698" s="9" t="e">
        <f>VLOOKUP(A4698,Sku_list!$A$1:$D$2667,4,0)*(H4698/1000000*12)</f>
        <v>#N/A</v>
      </c>
      <c r="W4698" s="9" t="e">
        <f>VLOOKUP(A4698,Sku_list!$A$1:$D$2667,4,0)*(J4698/1000000*12)</f>
        <v>#N/A</v>
      </c>
      <c r="X4698" s="9" t="e">
        <f>VLOOKUP(A4698,Sku_list!$A$1:$D$2667,4,0)*(L4698/1000000*12)</f>
        <v>#N/A</v>
      </c>
      <c r="Y4698" s="9" t="e">
        <f>VLOOKUP(A4698,Sku_list!$A$1:$E$2667,5,0)*((J4698+F4698)/1000000000)</f>
        <v>#N/A</v>
      </c>
      <c r="AC4698" s="22">
        <f t="shared" ca="1" si="73"/>
        <v>6.6666666666666666E-2</v>
      </c>
    </row>
    <row r="4699" spans="1:29" x14ac:dyDescent="0.35">
      <c r="A4699">
        <v>1611507</v>
      </c>
      <c r="B4699" t="s">
        <v>244</v>
      </c>
      <c r="C4699" t="s">
        <v>159</v>
      </c>
      <c r="D4699">
        <v>0</v>
      </c>
      <c r="E4699">
        <v>0</v>
      </c>
      <c r="F4699">
        <v>4944</v>
      </c>
      <c r="G4699">
        <v>1432</v>
      </c>
      <c r="H4699">
        <v>848</v>
      </c>
      <c r="I4699">
        <v>0</v>
      </c>
      <c r="J4699">
        <v>208</v>
      </c>
      <c r="K4699">
        <v>5152</v>
      </c>
      <c r="L4699">
        <v>0</v>
      </c>
      <c r="M4699">
        <v>-6000</v>
      </c>
      <c r="N4699">
        <v>6000</v>
      </c>
      <c r="P4699" s="22" t="s">
        <v>34</v>
      </c>
      <c r="R4699" t="s">
        <v>100</v>
      </c>
      <c r="S4699" t="s">
        <v>72</v>
      </c>
      <c r="T4699" s="9" t="e">
        <f>VLOOKUP(A4699,Sku_list!$A$1:$D$2667,3,0)</f>
        <v>#N/A</v>
      </c>
      <c r="U4699" s="9" t="e">
        <f>VLOOKUP(A4699,Sku_list!$A$1:$D$2667,4,0)*(F4699/1000000*12)</f>
        <v>#N/A</v>
      </c>
      <c r="V4699" s="9" t="e">
        <f>VLOOKUP(A4699,Sku_list!$A$1:$D$2667,4,0)*(H4699/1000000*12)</f>
        <v>#N/A</v>
      </c>
      <c r="W4699" s="9" t="e">
        <f>VLOOKUP(A4699,Sku_list!$A$1:$D$2667,4,0)*(J4699/1000000*12)</f>
        <v>#N/A</v>
      </c>
      <c r="X4699" s="9" t="e">
        <f>VLOOKUP(A4699,Sku_list!$A$1:$D$2667,4,0)*(L4699/1000000*12)</f>
        <v>#N/A</v>
      </c>
      <c r="Y4699" s="9" t="e">
        <f>VLOOKUP(A4699,Sku_list!$A$1:$E$2667,5,0)*((J4699+F4699)/1000000000)</f>
        <v>#N/A</v>
      </c>
      <c r="AC4699" s="22">
        <f t="shared" ca="1" si="73"/>
        <v>6.6666666666666666E-2</v>
      </c>
    </row>
    <row r="4700" spans="1:29" x14ac:dyDescent="0.35">
      <c r="A4700">
        <v>1611507</v>
      </c>
      <c r="B4700" t="s">
        <v>244</v>
      </c>
      <c r="C4700" t="s">
        <v>160</v>
      </c>
      <c r="D4700">
        <v>0</v>
      </c>
      <c r="E4700">
        <v>0</v>
      </c>
      <c r="F4700">
        <v>3392</v>
      </c>
      <c r="G4700">
        <v>0</v>
      </c>
      <c r="H4700">
        <v>0</v>
      </c>
      <c r="I4700">
        <v>0</v>
      </c>
      <c r="J4700">
        <v>0</v>
      </c>
      <c r="K4700">
        <v>3392</v>
      </c>
      <c r="L4700">
        <v>0</v>
      </c>
      <c r="M4700">
        <v>-3392</v>
      </c>
      <c r="N4700">
        <v>3392</v>
      </c>
      <c r="P4700" s="22" t="s">
        <v>34</v>
      </c>
      <c r="R4700" t="s">
        <v>101</v>
      </c>
      <c r="S4700" t="s">
        <v>69</v>
      </c>
      <c r="T4700" s="9" t="e">
        <f>VLOOKUP(A4700,Sku_list!$A$1:$D$2667,3,0)</f>
        <v>#N/A</v>
      </c>
      <c r="U4700" s="9" t="e">
        <f>VLOOKUP(A4700,Sku_list!$A$1:$D$2667,4,0)*(F4700/1000000*12)</f>
        <v>#N/A</v>
      </c>
      <c r="V4700" s="9" t="e">
        <f>VLOOKUP(A4700,Sku_list!$A$1:$D$2667,4,0)*(H4700/1000000*12)</f>
        <v>#N/A</v>
      </c>
      <c r="W4700" s="9" t="e">
        <f>VLOOKUP(A4700,Sku_list!$A$1:$D$2667,4,0)*(J4700/1000000*12)</f>
        <v>#N/A</v>
      </c>
      <c r="X4700" s="9" t="e">
        <f>VLOOKUP(A4700,Sku_list!$A$1:$D$2667,4,0)*(L4700/1000000*12)</f>
        <v>#N/A</v>
      </c>
      <c r="Y4700" s="9" t="e">
        <f>VLOOKUP(A4700,Sku_list!$A$1:$E$2667,5,0)*((J4700+F4700)/1000000000)</f>
        <v>#N/A</v>
      </c>
      <c r="AC4700" s="22">
        <f t="shared" ca="1" si="73"/>
        <v>6.6666666666666666E-2</v>
      </c>
    </row>
    <row r="4701" spans="1:29" x14ac:dyDescent="0.35">
      <c r="A4701">
        <v>1611507</v>
      </c>
      <c r="B4701" t="s">
        <v>244</v>
      </c>
      <c r="C4701" t="s">
        <v>161</v>
      </c>
      <c r="D4701">
        <v>0</v>
      </c>
      <c r="E4701">
        <v>0</v>
      </c>
      <c r="F4701">
        <v>5968</v>
      </c>
      <c r="G4701">
        <v>0</v>
      </c>
      <c r="H4701">
        <v>0</v>
      </c>
      <c r="I4701">
        <v>0</v>
      </c>
      <c r="J4701">
        <v>0</v>
      </c>
      <c r="K4701">
        <v>5968</v>
      </c>
      <c r="L4701">
        <v>0</v>
      </c>
      <c r="M4701">
        <v>-5968</v>
      </c>
      <c r="N4701">
        <v>5968</v>
      </c>
      <c r="P4701" s="22" t="s">
        <v>34</v>
      </c>
      <c r="R4701" t="s">
        <v>102</v>
      </c>
      <c r="S4701" t="s">
        <v>306</v>
      </c>
      <c r="T4701" s="9" t="e">
        <f>VLOOKUP(A4701,Sku_list!$A$1:$D$2667,3,0)</f>
        <v>#N/A</v>
      </c>
      <c r="U4701" s="9" t="e">
        <f>VLOOKUP(A4701,Sku_list!$A$1:$D$2667,4,0)*(F4701/1000000*12)</f>
        <v>#N/A</v>
      </c>
      <c r="V4701" s="9" t="e">
        <f>VLOOKUP(A4701,Sku_list!$A$1:$D$2667,4,0)*(H4701/1000000*12)</f>
        <v>#N/A</v>
      </c>
      <c r="W4701" s="9" t="e">
        <f>VLOOKUP(A4701,Sku_list!$A$1:$D$2667,4,0)*(J4701/1000000*12)</f>
        <v>#N/A</v>
      </c>
      <c r="X4701" s="9" t="e">
        <f>VLOOKUP(A4701,Sku_list!$A$1:$D$2667,4,0)*(L4701/1000000*12)</f>
        <v>#N/A</v>
      </c>
      <c r="Y4701" s="9" t="e">
        <f>VLOOKUP(A4701,Sku_list!$A$1:$E$2667,5,0)*((J4701+F4701)/1000000000)</f>
        <v>#N/A</v>
      </c>
      <c r="AC4701" s="22">
        <f t="shared" ca="1" si="73"/>
        <v>6.6666666666666666E-2</v>
      </c>
    </row>
    <row r="4702" spans="1:29" x14ac:dyDescent="0.35">
      <c r="A4702">
        <v>1611507</v>
      </c>
      <c r="B4702" t="s">
        <v>244</v>
      </c>
      <c r="C4702" t="s">
        <v>162</v>
      </c>
      <c r="D4702">
        <v>0</v>
      </c>
      <c r="E4702">
        <v>0</v>
      </c>
      <c r="F4702">
        <v>0</v>
      </c>
      <c r="G4702">
        <v>4480</v>
      </c>
      <c r="H4702">
        <v>2144</v>
      </c>
      <c r="I4702">
        <v>0</v>
      </c>
      <c r="J4702">
        <v>1264</v>
      </c>
      <c r="K4702">
        <v>1264</v>
      </c>
      <c r="L4702">
        <v>0</v>
      </c>
      <c r="M4702">
        <v>-3408</v>
      </c>
      <c r="N4702">
        <v>3408</v>
      </c>
      <c r="P4702" s="22" t="s">
        <v>34</v>
      </c>
      <c r="R4702" t="s">
        <v>103</v>
      </c>
      <c r="S4702" t="s">
        <v>69</v>
      </c>
      <c r="T4702" s="9" t="e">
        <f>VLOOKUP(A4702,Sku_list!$A$1:$D$2667,3,0)</f>
        <v>#N/A</v>
      </c>
      <c r="U4702" s="9" t="e">
        <f>VLOOKUP(A4702,Sku_list!$A$1:$D$2667,4,0)*(F4702/1000000*12)</f>
        <v>#N/A</v>
      </c>
      <c r="V4702" s="9" t="e">
        <f>VLOOKUP(A4702,Sku_list!$A$1:$D$2667,4,0)*(H4702/1000000*12)</f>
        <v>#N/A</v>
      </c>
      <c r="W4702" s="9" t="e">
        <f>VLOOKUP(A4702,Sku_list!$A$1:$D$2667,4,0)*(J4702/1000000*12)</f>
        <v>#N/A</v>
      </c>
      <c r="X4702" s="9" t="e">
        <f>VLOOKUP(A4702,Sku_list!$A$1:$D$2667,4,0)*(L4702/1000000*12)</f>
        <v>#N/A</v>
      </c>
      <c r="Y4702" s="9" t="e">
        <f>VLOOKUP(A4702,Sku_list!$A$1:$E$2667,5,0)*((J4702+F4702)/1000000000)</f>
        <v>#N/A</v>
      </c>
      <c r="AC4702" s="22">
        <f t="shared" ca="1" si="73"/>
        <v>6.6666666666666666E-2</v>
      </c>
    </row>
    <row r="4703" spans="1:29" x14ac:dyDescent="0.35">
      <c r="A4703">
        <v>1611507</v>
      </c>
      <c r="B4703" t="s">
        <v>244</v>
      </c>
      <c r="C4703" t="s">
        <v>164</v>
      </c>
      <c r="D4703">
        <v>0</v>
      </c>
      <c r="E4703">
        <v>0</v>
      </c>
      <c r="F4703">
        <v>0</v>
      </c>
      <c r="G4703">
        <v>144</v>
      </c>
      <c r="H4703">
        <v>144</v>
      </c>
      <c r="I4703">
        <v>0</v>
      </c>
      <c r="J4703">
        <v>0</v>
      </c>
      <c r="K4703">
        <v>0</v>
      </c>
      <c r="L4703">
        <v>0</v>
      </c>
      <c r="M4703">
        <v>-144</v>
      </c>
      <c r="N4703">
        <v>144</v>
      </c>
      <c r="P4703" s="22" t="s">
        <v>34</v>
      </c>
      <c r="R4703" t="s">
        <v>104</v>
      </c>
      <c r="S4703" t="s">
        <v>69</v>
      </c>
      <c r="T4703" s="9" t="e">
        <f>VLOOKUP(A4703,Sku_list!$A$1:$D$2667,3,0)</f>
        <v>#N/A</v>
      </c>
      <c r="U4703" s="9" t="e">
        <f>VLOOKUP(A4703,Sku_list!$A$1:$D$2667,4,0)*(F4703/1000000*12)</f>
        <v>#N/A</v>
      </c>
      <c r="V4703" s="9" t="e">
        <f>VLOOKUP(A4703,Sku_list!$A$1:$D$2667,4,0)*(H4703/1000000*12)</f>
        <v>#N/A</v>
      </c>
      <c r="W4703" s="9" t="e">
        <f>VLOOKUP(A4703,Sku_list!$A$1:$D$2667,4,0)*(J4703/1000000*12)</f>
        <v>#N/A</v>
      </c>
      <c r="X4703" s="9" t="e">
        <f>VLOOKUP(A4703,Sku_list!$A$1:$D$2667,4,0)*(L4703/1000000*12)</f>
        <v>#N/A</v>
      </c>
      <c r="Y4703" s="9" t="e">
        <f>VLOOKUP(A4703,Sku_list!$A$1:$E$2667,5,0)*((J4703+F4703)/1000000000)</f>
        <v>#N/A</v>
      </c>
      <c r="AC4703" s="22">
        <f t="shared" ca="1" si="73"/>
        <v>6.6666666666666666E-2</v>
      </c>
    </row>
    <row r="4704" spans="1:29" x14ac:dyDescent="0.35">
      <c r="A4704">
        <v>1611507</v>
      </c>
      <c r="B4704" t="s">
        <v>244</v>
      </c>
      <c r="C4704" t="s">
        <v>165</v>
      </c>
      <c r="D4704">
        <v>0</v>
      </c>
      <c r="E4704">
        <v>1104</v>
      </c>
      <c r="F4704">
        <v>0</v>
      </c>
      <c r="G4704">
        <v>1088</v>
      </c>
      <c r="H4704">
        <v>944</v>
      </c>
      <c r="I4704">
        <v>0</v>
      </c>
      <c r="J4704">
        <v>160</v>
      </c>
      <c r="K4704">
        <v>16</v>
      </c>
      <c r="L4704">
        <v>0</v>
      </c>
      <c r="M4704">
        <v>-1104</v>
      </c>
      <c r="N4704">
        <v>1104</v>
      </c>
      <c r="P4704" s="22" t="s">
        <v>34</v>
      </c>
      <c r="R4704" t="s">
        <v>105</v>
      </c>
      <c r="S4704" t="s">
        <v>83</v>
      </c>
      <c r="T4704" s="9" t="e">
        <f>VLOOKUP(A4704,Sku_list!$A$1:$D$2667,3,0)</f>
        <v>#N/A</v>
      </c>
      <c r="U4704" s="9" t="e">
        <f>VLOOKUP(A4704,Sku_list!$A$1:$D$2667,4,0)*(F4704/1000000*12)</f>
        <v>#N/A</v>
      </c>
      <c r="V4704" s="9" t="e">
        <f>VLOOKUP(A4704,Sku_list!$A$1:$D$2667,4,0)*(H4704/1000000*12)</f>
        <v>#N/A</v>
      </c>
      <c r="W4704" s="9" t="e">
        <f>VLOOKUP(A4704,Sku_list!$A$1:$D$2667,4,0)*(J4704/1000000*12)</f>
        <v>#N/A</v>
      </c>
      <c r="X4704" s="9" t="e">
        <f>VLOOKUP(A4704,Sku_list!$A$1:$D$2667,4,0)*(L4704/1000000*12)</f>
        <v>#N/A</v>
      </c>
      <c r="Y4704" s="9" t="e">
        <f>VLOOKUP(A4704,Sku_list!$A$1:$E$2667,5,0)*((J4704+F4704)/1000000000)</f>
        <v>#N/A</v>
      </c>
      <c r="AC4704" s="22">
        <f t="shared" ca="1" si="73"/>
        <v>6.6666666666666666E-2</v>
      </c>
    </row>
    <row r="4705" spans="1:29" x14ac:dyDescent="0.35">
      <c r="A4705">
        <v>1611507</v>
      </c>
      <c r="B4705" t="s">
        <v>244</v>
      </c>
      <c r="C4705" t="s">
        <v>163</v>
      </c>
      <c r="D4705">
        <v>0</v>
      </c>
      <c r="E4705">
        <v>0</v>
      </c>
      <c r="F4705">
        <v>1152</v>
      </c>
      <c r="G4705">
        <v>11456</v>
      </c>
      <c r="H4705">
        <v>0</v>
      </c>
      <c r="I4705">
        <v>0</v>
      </c>
      <c r="J4705">
        <v>0</v>
      </c>
      <c r="K4705">
        <v>2576</v>
      </c>
      <c r="L4705">
        <v>0</v>
      </c>
      <c r="M4705">
        <v>-1152</v>
      </c>
      <c r="N4705">
        <v>1152</v>
      </c>
      <c r="P4705" s="22" t="s">
        <v>34</v>
      </c>
      <c r="R4705" t="s">
        <v>117</v>
      </c>
      <c r="S4705" t="s">
        <v>83</v>
      </c>
      <c r="T4705" s="9" t="e">
        <f>VLOOKUP(A4705,Sku_list!$A$1:$D$2667,3,0)</f>
        <v>#N/A</v>
      </c>
      <c r="U4705" s="9" t="e">
        <f>VLOOKUP(A4705,Sku_list!$A$1:$D$2667,4,0)*(F4705/1000000*12)</f>
        <v>#N/A</v>
      </c>
      <c r="V4705" s="9" t="e">
        <f>VLOOKUP(A4705,Sku_list!$A$1:$D$2667,4,0)*(H4705/1000000*12)</f>
        <v>#N/A</v>
      </c>
      <c r="W4705" s="9" t="e">
        <f>VLOOKUP(A4705,Sku_list!$A$1:$D$2667,4,0)*(J4705/1000000*12)</f>
        <v>#N/A</v>
      </c>
      <c r="X4705" s="9" t="e">
        <f>VLOOKUP(A4705,Sku_list!$A$1:$D$2667,4,0)*(L4705/1000000*12)</f>
        <v>#N/A</v>
      </c>
      <c r="Y4705" s="9" t="e">
        <f>VLOOKUP(A4705,Sku_list!$A$1:$E$2667,5,0)*((J4705+F4705)/1000000000)</f>
        <v>#N/A</v>
      </c>
      <c r="AC4705" s="22">
        <f t="shared" ca="1" si="73"/>
        <v>6.6666666666666666E-2</v>
      </c>
    </row>
    <row r="4706" spans="1:29" x14ac:dyDescent="0.35">
      <c r="A4706">
        <v>1611507</v>
      </c>
      <c r="B4706" t="s">
        <v>244</v>
      </c>
      <c r="C4706" t="s">
        <v>166</v>
      </c>
      <c r="D4706">
        <v>0</v>
      </c>
      <c r="E4706">
        <v>0</v>
      </c>
      <c r="F4706">
        <v>2544</v>
      </c>
      <c r="G4706">
        <v>0</v>
      </c>
      <c r="H4706">
        <v>0</v>
      </c>
      <c r="I4706">
        <v>0</v>
      </c>
      <c r="J4706">
        <v>0</v>
      </c>
      <c r="K4706">
        <v>2544</v>
      </c>
      <c r="L4706">
        <v>0</v>
      </c>
      <c r="M4706">
        <v>-2544</v>
      </c>
      <c r="N4706">
        <v>2544</v>
      </c>
      <c r="P4706" s="22" t="s">
        <v>34</v>
      </c>
      <c r="R4706" t="s">
        <v>118</v>
      </c>
      <c r="S4706" t="s">
        <v>85</v>
      </c>
      <c r="T4706" s="9" t="e">
        <f>VLOOKUP(A4706,Sku_list!$A$1:$D$2667,3,0)</f>
        <v>#N/A</v>
      </c>
      <c r="U4706" s="9" t="e">
        <f>VLOOKUP(A4706,Sku_list!$A$1:$D$2667,4,0)*(F4706/1000000*12)</f>
        <v>#N/A</v>
      </c>
      <c r="V4706" s="9" t="e">
        <f>VLOOKUP(A4706,Sku_list!$A$1:$D$2667,4,0)*(H4706/1000000*12)</f>
        <v>#N/A</v>
      </c>
      <c r="W4706" s="9" t="e">
        <f>VLOOKUP(A4706,Sku_list!$A$1:$D$2667,4,0)*(J4706/1000000*12)</f>
        <v>#N/A</v>
      </c>
      <c r="X4706" s="9" t="e">
        <f>VLOOKUP(A4706,Sku_list!$A$1:$D$2667,4,0)*(L4706/1000000*12)</f>
        <v>#N/A</v>
      </c>
      <c r="Y4706" s="9" t="e">
        <f>VLOOKUP(A4706,Sku_list!$A$1:$E$2667,5,0)*((J4706+F4706)/1000000000)</f>
        <v>#N/A</v>
      </c>
      <c r="AC4706" s="22">
        <f t="shared" ca="1" si="73"/>
        <v>6.6666666666666666E-2</v>
      </c>
    </row>
    <row r="4707" spans="1:29" x14ac:dyDescent="0.35">
      <c r="A4707">
        <v>1611507</v>
      </c>
      <c r="B4707" t="s">
        <v>244</v>
      </c>
      <c r="C4707" t="s">
        <v>167</v>
      </c>
      <c r="D4707">
        <v>0</v>
      </c>
      <c r="E4707">
        <v>16</v>
      </c>
      <c r="F4707">
        <v>0</v>
      </c>
      <c r="G4707">
        <v>16</v>
      </c>
      <c r="H4707">
        <v>16</v>
      </c>
      <c r="I4707">
        <v>0</v>
      </c>
      <c r="J4707">
        <v>0</v>
      </c>
      <c r="K4707">
        <v>0</v>
      </c>
      <c r="L4707">
        <v>0</v>
      </c>
      <c r="M4707">
        <v>-16</v>
      </c>
      <c r="N4707">
        <v>16</v>
      </c>
      <c r="P4707" s="22" t="s">
        <v>34</v>
      </c>
      <c r="R4707" t="s">
        <v>119</v>
      </c>
      <c r="S4707" t="s">
        <v>72</v>
      </c>
      <c r="T4707" s="9" t="e">
        <f>VLOOKUP(A4707,Sku_list!$A$1:$D$2667,3,0)</f>
        <v>#N/A</v>
      </c>
      <c r="U4707" s="9" t="e">
        <f>VLOOKUP(A4707,Sku_list!$A$1:$D$2667,4,0)*(F4707/1000000*12)</f>
        <v>#N/A</v>
      </c>
      <c r="V4707" s="9" t="e">
        <f>VLOOKUP(A4707,Sku_list!$A$1:$D$2667,4,0)*(H4707/1000000*12)</f>
        <v>#N/A</v>
      </c>
      <c r="W4707" s="9" t="e">
        <f>VLOOKUP(A4707,Sku_list!$A$1:$D$2667,4,0)*(J4707/1000000*12)</f>
        <v>#N/A</v>
      </c>
      <c r="X4707" s="9" t="e">
        <f>VLOOKUP(A4707,Sku_list!$A$1:$D$2667,4,0)*(L4707/1000000*12)</f>
        <v>#N/A</v>
      </c>
      <c r="Y4707" s="9" t="e">
        <f>VLOOKUP(A4707,Sku_list!$A$1:$E$2667,5,0)*((J4707+F4707)/1000000000)</f>
        <v>#N/A</v>
      </c>
      <c r="AC4707" s="22">
        <f t="shared" ca="1" si="73"/>
        <v>6.6666666666666666E-2</v>
      </c>
    </row>
    <row r="4708" spans="1:29" x14ac:dyDescent="0.35">
      <c r="A4708">
        <v>1611507</v>
      </c>
      <c r="B4708" t="s">
        <v>244</v>
      </c>
      <c r="C4708" t="s">
        <v>61</v>
      </c>
      <c r="D4708">
        <v>0</v>
      </c>
      <c r="E4708">
        <v>0</v>
      </c>
      <c r="F4708">
        <v>0</v>
      </c>
      <c r="G4708">
        <v>0</v>
      </c>
      <c r="H4708">
        <v>0</v>
      </c>
      <c r="I4708">
        <v>0</v>
      </c>
      <c r="J4708">
        <v>16</v>
      </c>
      <c r="K4708">
        <v>16</v>
      </c>
      <c r="L4708">
        <v>0</v>
      </c>
      <c r="M4708">
        <v>-16</v>
      </c>
      <c r="N4708">
        <v>16</v>
      </c>
      <c r="P4708" s="22" t="s">
        <v>34</v>
      </c>
      <c r="R4708" t="s">
        <v>5</v>
      </c>
      <c r="S4708" t="s">
        <v>85</v>
      </c>
      <c r="T4708" s="9" t="e">
        <f>VLOOKUP(A4708,Sku_list!$A$1:$D$2667,3,0)</f>
        <v>#N/A</v>
      </c>
      <c r="U4708" s="9" t="e">
        <f>VLOOKUP(A4708,Sku_list!$A$1:$D$2667,4,0)*(F4708/1000000*12)</f>
        <v>#N/A</v>
      </c>
      <c r="V4708" s="9" t="e">
        <f>VLOOKUP(A4708,Sku_list!$A$1:$D$2667,4,0)*(H4708/1000000*12)</f>
        <v>#N/A</v>
      </c>
      <c r="W4708" s="9" t="e">
        <f>VLOOKUP(A4708,Sku_list!$A$1:$D$2667,4,0)*(J4708/1000000*12)</f>
        <v>#N/A</v>
      </c>
      <c r="X4708" s="9" t="e">
        <f>VLOOKUP(A4708,Sku_list!$A$1:$D$2667,4,0)*(L4708/1000000*12)</f>
        <v>#N/A</v>
      </c>
      <c r="Y4708" s="9" t="e">
        <f>VLOOKUP(A4708,Sku_list!$A$1:$E$2667,5,0)*((J4708+F4708)/1000000000)</f>
        <v>#N/A</v>
      </c>
      <c r="AC4708" s="22">
        <f t="shared" ca="1" si="73"/>
        <v>6.6666666666666666E-2</v>
      </c>
    </row>
    <row r="4709" spans="1:29" x14ac:dyDescent="0.35">
      <c r="A4709">
        <v>1611507</v>
      </c>
      <c r="B4709" t="s">
        <v>244</v>
      </c>
      <c r="C4709" t="s">
        <v>39</v>
      </c>
      <c r="D4709">
        <v>0</v>
      </c>
      <c r="E4709">
        <v>0</v>
      </c>
      <c r="F4709">
        <v>0</v>
      </c>
      <c r="G4709">
        <v>0</v>
      </c>
      <c r="H4709">
        <v>0</v>
      </c>
      <c r="I4709">
        <v>0</v>
      </c>
      <c r="J4709">
        <v>0</v>
      </c>
      <c r="K4709">
        <v>0</v>
      </c>
      <c r="L4709">
        <v>16000</v>
      </c>
      <c r="M4709">
        <v>16000</v>
      </c>
      <c r="N4709">
        <v>-16000</v>
      </c>
      <c r="P4709" s="22">
        <v>0</v>
      </c>
      <c r="R4709" t="s">
        <v>43</v>
      </c>
      <c r="S4709" t="s">
        <v>190</v>
      </c>
      <c r="T4709" s="9" t="e">
        <f>VLOOKUP(A4709,Sku_list!$A$1:$D$2667,3,0)</f>
        <v>#N/A</v>
      </c>
      <c r="U4709" s="9" t="e">
        <f>VLOOKUP(A4709,Sku_list!$A$1:$D$2667,4,0)*(F4709/1000000*12)</f>
        <v>#N/A</v>
      </c>
      <c r="V4709" s="9" t="e">
        <f>VLOOKUP(A4709,Sku_list!$A$1:$D$2667,4,0)*(H4709/1000000*12)</f>
        <v>#N/A</v>
      </c>
      <c r="W4709" s="9" t="e">
        <f>VLOOKUP(A4709,Sku_list!$A$1:$D$2667,4,0)*(J4709/1000000*12)</f>
        <v>#N/A</v>
      </c>
      <c r="X4709" s="9" t="e">
        <f>VLOOKUP(A4709,Sku_list!$A$1:$D$2667,4,0)*(L4709/1000000*12)</f>
        <v>#N/A</v>
      </c>
      <c r="Y4709" s="9" t="e">
        <f>VLOOKUP(A4709,Sku_list!$A$1:$E$2667,5,0)*((J4709+F4709)/1000000000)</f>
        <v>#N/A</v>
      </c>
      <c r="AC4709" s="22">
        <f t="shared" ca="1" si="73"/>
        <v>6.6666666666666666E-2</v>
      </c>
    </row>
    <row r="4710" spans="1:29" x14ac:dyDescent="0.35">
      <c r="A4710">
        <v>1611507</v>
      </c>
      <c r="B4710" t="s">
        <v>244</v>
      </c>
      <c r="C4710" t="s">
        <v>65</v>
      </c>
      <c r="D4710">
        <v>0</v>
      </c>
      <c r="E4710">
        <v>0</v>
      </c>
      <c r="F4710">
        <v>0</v>
      </c>
      <c r="G4710">
        <v>0</v>
      </c>
      <c r="H4710">
        <v>0</v>
      </c>
      <c r="I4710">
        <v>0</v>
      </c>
      <c r="J4710">
        <v>0</v>
      </c>
      <c r="K4710">
        <v>0</v>
      </c>
      <c r="L4710">
        <v>0</v>
      </c>
      <c r="M4710">
        <v>0</v>
      </c>
      <c r="N4710">
        <v>0</v>
      </c>
      <c r="P4710" s="22" t="s">
        <v>34</v>
      </c>
      <c r="R4710" t="s">
        <v>300</v>
      </c>
      <c r="S4710" t="s">
        <v>83</v>
      </c>
      <c r="T4710" s="9" t="e">
        <f>VLOOKUP(A4710,Sku_list!$A$1:$D$2667,3,0)</f>
        <v>#N/A</v>
      </c>
      <c r="U4710" s="9" t="e">
        <f>VLOOKUP(A4710,Sku_list!$A$1:$D$2667,4,0)*(F4710/1000000*12)</f>
        <v>#N/A</v>
      </c>
      <c r="V4710" s="9" t="e">
        <f>VLOOKUP(A4710,Sku_list!$A$1:$D$2667,4,0)*(H4710/1000000*12)</f>
        <v>#N/A</v>
      </c>
      <c r="W4710" s="9" t="e">
        <f>VLOOKUP(A4710,Sku_list!$A$1:$D$2667,4,0)*(J4710/1000000*12)</f>
        <v>#N/A</v>
      </c>
      <c r="X4710" s="9" t="e">
        <f>VLOOKUP(A4710,Sku_list!$A$1:$D$2667,4,0)*(L4710/1000000*12)</f>
        <v>#N/A</v>
      </c>
      <c r="Y4710" s="9" t="e">
        <f>VLOOKUP(A4710,Sku_list!$A$1:$E$2667,5,0)*((J4710+F4710)/1000000000)</f>
        <v>#N/A</v>
      </c>
      <c r="AC4710" s="22">
        <f t="shared" ca="1" si="73"/>
        <v>6.6666666666666666E-2</v>
      </c>
    </row>
    <row r="4711" spans="1:29" x14ac:dyDescent="0.35">
      <c r="A4711">
        <v>1611507</v>
      </c>
      <c r="B4711" t="s">
        <v>244</v>
      </c>
      <c r="C4711" t="s">
        <v>66</v>
      </c>
      <c r="D4711">
        <v>0</v>
      </c>
      <c r="E4711">
        <v>0</v>
      </c>
      <c r="F4711">
        <v>0</v>
      </c>
      <c r="G4711">
        <v>344</v>
      </c>
      <c r="H4711">
        <v>0</v>
      </c>
      <c r="I4711">
        <v>0</v>
      </c>
      <c r="J4711">
        <v>0</v>
      </c>
      <c r="K4711">
        <v>0</v>
      </c>
      <c r="L4711">
        <v>0</v>
      </c>
      <c r="M4711">
        <v>0</v>
      </c>
      <c r="N4711">
        <v>0</v>
      </c>
      <c r="P4711" s="22" t="s">
        <v>34</v>
      </c>
      <c r="R4711" t="s">
        <v>174</v>
      </c>
      <c r="S4711" t="s">
        <v>72</v>
      </c>
      <c r="T4711" s="9" t="e">
        <f>VLOOKUP(A4711,Sku_list!$A$1:$D$2667,3,0)</f>
        <v>#N/A</v>
      </c>
      <c r="U4711" s="9" t="e">
        <f>VLOOKUP(A4711,Sku_list!$A$1:$D$2667,4,0)*(F4711/1000000*12)</f>
        <v>#N/A</v>
      </c>
      <c r="V4711" s="9" t="e">
        <f>VLOOKUP(A4711,Sku_list!$A$1:$D$2667,4,0)*(H4711/1000000*12)</f>
        <v>#N/A</v>
      </c>
      <c r="W4711" s="9" t="e">
        <f>VLOOKUP(A4711,Sku_list!$A$1:$D$2667,4,0)*(J4711/1000000*12)</f>
        <v>#N/A</v>
      </c>
      <c r="X4711" s="9" t="e">
        <f>VLOOKUP(A4711,Sku_list!$A$1:$D$2667,4,0)*(L4711/1000000*12)</f>
        <v>#N/A</v>
      </c>
      <c r="Y4711" s="9" t="e">
        <f>VLOOKUP(A4711,Sku_list!$A$1:$E$2667,5,0)*((J4711+F4711)/1000000000)</f>
        <v>#N/A</v>
      </c>
      <c r="AC4711" s="22">
        <f t="shared" ca="1" si="73"/>
        <v>6.6666666666666666E-2</v>
      </c>
    </row>
    <row r="4712" spans="1:29" x14ac:dyDescent="0.35">
      <c r="A4712">
        <v>1611507</v>
      </c>
      <c r="B4712" t="s">
        <v>244</v>
      </c>
      <c r="C4712" t="s">
        <v>67</v>
      </c>
      <c r="D4712">
        <v>0</v>
      </c>
      <c r="E4712">
        <v>0</v>
      </c>
      <c r="F4712">
        <v>0</v>
      </c>
      <c r="G4712">
        <v>0</v>
      </c>
      <c r="H4712">
        <v>0</v>
      </c>
      <c r="I4712">
        <v>0</v>
      </c>
      <c r="J4712">
        <v>0</v>
      </c>
      <c r="K4712">
        <v>0</v>
      </c>
      <c r="L4712">
        <v>0</v>
      </c>
      <c r="M4712">
        <v>0</v>
      </c>
      <c r="N4712">
        <v>0</v>
      </c>
      <c r="P4712" s="22" t="s">
        <v>34</v>
      </c>
      <c r="R4712" t="s">
        <v>176</v>
      </c>
      <c r="S4712" t="s">
        <v>72</v>
      </c>
      <c r="T4712" s="9" t="e">
        <f>VLOOKUP(A4712,Sku_list!$A$1:$D$2667,3,0)</f>
        <v>#N/A</v>
      </c>
      <c r="U4712" s="9" t="e">
        <f>VLOOKUP(A4712,Sku_list!$A$1:$D$2667,4,0)*(F4712/1000000*12)</f>
        <v>#N/A</v>
      </c>
      <c r="V4712" s="9" t="e">
        <f>VLOOKUP(A4712,Sku_list!$A$1:$D$2667,4,0)*(H4712/1000000*12)</f>
        <v>#N/A</v>
      </c>
      <c r="W4712" s="9" t="e">
        <f>VLOOKUP(A4712,Sku_list!$A$1:$D$2667,4,0)*(J4712/1000000*12)</f>
        <v>#N/A</v>
      </c>
      <c r="X4712" s="9" t="e">
        <f>VLOOKUP(A4712,Sku_list!$A$1:$D$2667,4,0)*(L4712/1000000*12)</f>
        <v>#N/A</v>
      </c>
      <c r="Y4712" s="9" t="e">
        <f>VLOOKUP(A4712,Sku_list!$A$1:$E$2667,5,0)*((J4712+F4712)/1000000000)</f>
        <v>#N/A</v>
      </c>
      <c r="AC4712" s="22">
        <f t="shared" ca="1" si="73"/>
        <v>6.6666666666666666E-2</v>
      </c>
    </row>
    <row r="4713" spans="1:29" x14ac:dyDescent="0.35">
      <c r="A4713">
        <v>1611507</v>
      </c>
      <c r="B4713" t="s">
        <v>244</v>
      </c>
      <c r="C4713" t="s">
        <v>68</v>
      </c>
      <c r="D4713">
        <v>0</v>
      </c>
      <c r="E4713">
        <v>0</v>
      </c>
      <c r="F4713">
        <v>0</v>
      </c>
      <c r="G4713">
        <v>240</v>
      </c>
      <c r="H4713">
        <v>0</v>
      </c>
      <c r="I4713">
        <v>0</v>
      </c>
      <c r="J4713">
        <v>176</v>
      </c>
      <c r="K4713">
        <v>176</v>
      </c>
      <c r="L4713">
        <v>0</v>
      </c>
      <c r="M4713">
        <v>-176</v>
      </c>
      <c r="N4713">
        <v>176</v>
      </c>
      <c r="P4713" s="22" t="s">
        <v>34</v>
      </c>
      <c r="R4713" t="s">
        <v>177</v>
      </c>
      <c r="S4713" t="s">
        <v>72</v>
      </c>
      <c r="T4713" s="9" t="e">
        <f>VLOOKUP(A4713,Sku_list!$A$1:$D$2667,3,0)</f>
        <v>#N/A</v>
      </c>
      <c r="U4713" s="9" t="e">
        <f>VLOOKUP(A4713,Sku_list!$A$1:$D$2667,4,0)*(F4713/1000000*12)</f>
        <v>#N/A</v>
      </c>
      <c r="V4713" s="9" t="e">
        <f>VLOOKUP(A4713,Sku_list!$A$1:$D$2667,4,0)*(H4713/1000000*12)</f>
        <v>#N/A</v>
      </c>
      <c r="W4713" s="9" t="e">
        <f>VLOOKUP(A4713,Sku_list!$A$1:$D$2667,4,0)*(J4713/1000000*12)</f>
        <v>#N/A</v>
      </c>
      <c r="X4713" s="9" t="e">
        <f>VLOOKUP(A4713,Sku_list!$A$1:$D$2667,4,0)*(L4713/1000000*12)</f>
        <v>#N/A</v>
      </c>
      <c r="Y4713" s="9" t="e">
        <f>VLOOKUP(A4713,Sku_list!$A$1:$E$2667,5,0)*((J4713+F4713)/1000000000)</f>
        <v>#N/A</v>
      </c>
      <c r="AC4713" s="22">
        <f t="shared" ca="1" si="73"/>
        <v>6.6666666666666666E-2</v>
      </c>
    </row>
    <row r="4714" spans="1:29" x14ac:dyDescent="0.35">
      <c r="A4714">
        <v>1611507</v>
      </c>
      <c r="B4714" t="s">
        <v>244</v>
      </c>
      <c r="C4714" t="s">
        <v>44</v>
      </c>
      <c r="D4714">
        <v>0</v>
      </c>
      <c r="E4714">
        <v>0</v>
      </c>
      <c r="F4714">
        <v>0</v>
      </c>
      <c r="G4714">
        <v>0</v>
      </c>
      <c r="H4714">
        <v>0</v>
      </c>
      <c r="I4714">
        <v>0</v>
      </c>
      <c r="J4714">
        <v>0</v>
      </c>
      <c r="K4714">
        <v>0</v>
      </c>
      <c r="L4714">
        <v>0</v>
      </c>
      <c r="M4714">
        <v>0</v>
      </c>
      <c r="N4714">
        <v>0</v>
      </c>
      <c r="P4714" s="22" t="s">
        <v>34</v>
      </c>
      <c r="R4714" t="s">
        <v>45</v>
      </c>
      <c r="S4714" t="s">
        <v>193</v>
      </c>
      <c r="T4714" s="9" t="e">
        <f>VLOOKUP(A4714,Sku_list!$A$1:$D$2667,3,0)</f>
        <v>#N/A</v>
      </c>
      <c r="U4714" s="9" t="e">
        <f>VLOOKUP(A4714,Sku_list!$A$1:$D$2667,4,0)*(F4714/1000000*12)</f>
        <v>#N/A</v>
      </c>
      <c r="V4714" s="9" t="e">
        <f>VLOOKUP(A4714,Sku_list!$A$1:$D$2667,4,0)*(H4714/1000000*12)</f>
        <v>#N/A</v>
      </c>
      <c r="W4714" s="9" t="e">
        <f>VLOOKUP(A4714,Sku_list!$A$1:$D$2667,4,0)*(J4714/1000000*12)</f>
        <v>#N/A</v>
      </c>
      <c r="X4714" s="9" t="e">
        <f>VLOOKUP(A4714,Sku_list!$A$1:$D$2667,4,0)*(L4714/1000000*12)</f>
        <v>#N/A</v>
      </c>
      <c r="Y4714" s="9" t="e">
        <f>VLOOKUP(A4714,Sku_list!$A$1:$E$2667,5,0)*((J4714+F4714)/1000000000)</f>
        <v>#N/A</v>
      </c>
      <c r="AC4714" s="22">
        <f t="shared" ca="1" si="73"/>
        <v>6.6666666666666666E-2</v>
      </c>
    </row>
    <row r="4715" spans="1:29" x14ac:dyDescent="0.35">
      <c r="A4715">
        <v>1611507</v>
      </c>
      <c r="B4715" t="s">
        <v>244</v>
      </c>
      <c r="C4715" t="s">
        <v>272</v>
      </c>
      <c r="D4715">
        <v>0</v>
      </c>
      <c r="E4715">
        <v>0</v>
      </c>
      <c r="F4715">
        <v>0</v>
      </c>
      <c r="G4715">
        <v>0</v>
      </c>
      <c r="H4715">
        <v>0</v>
      </c>
      <c r="I4715">
        <v>0</v>
      </c>
      <c r="J4715">
        <v>0</v>
      </c>
      <c r="K4715">
        <v>0</v>
      </c>
      <c r="L4715">
        <v>0</v>
      </c>
      <c r="M4715">
        <v>0</v>
      </c>
      <c r="N4715">
        <v>0</v>
      </c>
      <c r="P4715" s="22" t="s">
        <v>34</v>
      </c>
      <c r="R4715" t="s">
        <v>99</v>
      </c>
      <c r="S4715" t="s">
        <v>173</v>
      </c>
      <c r="T4715" s="9" t="e">
        <f>VLOOKUP(A4715,Sku_list!$A$1:$D$2667,3,0)</f>
        <v>#N/A</v>
      </c>
      <c r="U4715" s="9" t="e">
        <f>VLOOKUP(A4715,Sku_list!$A$1:$D$2667,4,0)*(F4715/1000000*12)</f>
        <v>#N/A</v>
      </c>
      <c r="V4715" s="9" t="e">
        <f>VLOOKUP(A4715,Sku_list!$A$1:$D$2667,4,0)*(H4715/1000000*12)</f>
        <v>#N/A</v>
      </c>
      <c r="W4715" s="9" t="e">
        <f>VLOOKUP(A4715,Sku_list!$A$1:$D$2667,4,0)*(J4715/1000000*12)</f>
        <v>#N/A</v>
      </c>
      <c r="X4715" s="9" t="e">
        <f>VLOOKUP(A4715,Sku_list!$A$1:$D$2667,4,0)*(L4715/1000000*12)</f>
        <v>#N/A</v>
      </c>
      <c r="Y4715" s="9" t="e">
        <f>VLOOKUP(A4715,Sku_list!$A$1:$E$2667,5,0)*((J4715+F4715)/1000000000)</f>
        <v>#N/A</v>
      </c>
      <c r="AC4715" s="22">
        <f t="shared" ca="1" si="73"/>
        <v>6.6666666666666666E-2</v>
      </c>
    </row>
    <row r="4716" spans="1:29" x14ac:dyDescent="0.35">
      <c r="A4716">
        <v>1611507</v>
      </c>
      <c r="B4716" t="s">
        <v>244</v>
      </c>
      <c r="C4716" t="s">
        <v>273</v>
      </c>
      <c r="D4716">
        <v>0</v>
      </c>
      <c r="E4716">
        <v>0</v>
      </c>
      <c r="F4716">
        <v>0</v>
      </c>
      <c r="G4716">
        <v>0</v>
      </c>
      <c r="H4716">
        <v>0</v>
      </c>
      <c r="I4716">
        <v>0</v>
      </c>
      <c r="J4716">
        <v>0</v>
      </c>
      <c r="K4716">
        <v>0</v>
      </c>
      <c r="L4716">
        <v>0</v>
      </c>
      <c r="M4716">
        <v>0</v>
      </c>
      <c r="N4716">
        <v>0</v>
      </c>
      <c r="P4716" s="22" t="s">
        <v>34</v>
      </c>
      <c r="R4716" t="s">
        <v>275</v>
      </c>
      <c r="S4716" t="s">
        <v>308</v>
      </c>
      <c r="T4716" s="9" t="e">
        <f>VLOOKUP(A4716,Sku_list!$A$1:$D$2667,3,0)</f>
        <v>#N/A</v>
      </c>
      <c r="U4716" s="9" t="e">
        <f>VLOOKUP(A4716,Sku_list!$A$1:$D$2667,4,0)*(F4716/1000000*12)</f>
        <v>#N/A</v>
      </c>
      <c r="V4716" s="9" t="e">
        <f>VLOOKUP(A4716,Sku_list!$A$1:$D$2667,4,0)*(H4716/1000000*12)</f>
        <v>#N/A</v>
      </c>
      <c r="W4716" s="9" t="e">
        <f>VLOOKUP(A4716,Sku_list!$A$1:$D$2667,4,0)*(J4716/1000000*12)</f>
        <v>#N/A</v>
      </c>
      <c r="X4716" s="9" t="e">
        <f>VLOOKUP(A4716,Sku_list!$A$1:$D$2667,4,0)*(L4716/1000000*12)</f>
        <v>#N/A</v>
      </c>
      <c r="Y4716" s="9" t="e">
        <f>VLOOKUP(A4716,Sku_list!$A$1:$E$2667,5,0)*((J4716+F4716)/1000000000)</f>
        <v>#N/A</v>
      </c>
      <c r="AC4716" s="22">
        <f t="shared" ca="1" si="73"/>
        <v>6.6666666666666666E-2</v>
      </c>
    </row>
    <row r="4717" spans="1:29" x14ac:dyDescent="0.35">
      <c r="A4717">
        <v>1611508</v>
      </c>
      <c r="B4717" t="s">
        <v>256</v>
      </c>
      <c r="C4717" t="s">
        <v>191</v>
      </c>
      <c r="D4717">
        <v>0</v>
      </c>
      <c r="E4717">
        <v>0</v>
      </c>
      <c r="F4717">
        <v>0</v>
      </c>
      <c r="G4717">
        <v>0</v>
      </c>
      <c r="H4717">
        <v>0</v>
      </c>
      <c r="I4717">
        <v>0</v>
      </c>
      <c r="J4717">
        <v>1828</v>
      </c>
      <c r="K4717">
        <v>1828</v>
      </c>
      <c r="L4717">
        <v>0</v>
      </c>
      <c r="M4717">
        <v>-1828</v>
      </c>
      <c r="N4717">
        <v>1828</v>
      </c>
      <c r="P4717" s="22" t="s">
        <v>34</v>
      </c>
      <c r="R4717" t="s">
        <v>99</v>
      </c>
      <c r="S4717" t="s">
        <v>173</v>
      </c>
      <c r="T4717" s="9" t="e">
        <f>VLOOKUP(A4717,Sku_list!$A$1:$D$2667,3,0)</f>
        <v>#N/A</v>
      </c>
      <c r="U4717" s="9" t="e">
        <f>VLOOKUP(A4717,Sku_list!$A$1:$D$2667,4,0)*(F4717/1000000*12)</f>
        <v>#N/A</v>
      </c>
      <c r="V4717" s="9" t="e">
        <f>VLOOKUP(A4717,Sku_list!$A$1:$D$2667,4,0)*(H4717/1000000*12)</f>
        <v>#N/A</v>
      </c>
      <c r="W4717" s="9" t="e">
        <f>VLOOKUP(A4717,Sku_list!$A$1:$D$2667,4,0)*(J4717/1000000*12)</f>
        <v>#N/A</v>
      </c>
      <c r="X4717" s="9" t="e">
        <f>VLOOKUP(A4717,Sku_list!$A$1:$D$2667,4,0)*(L4717/1000000*12)</f>
        <v>#N/A</v>
      </c>
      <c r="Y4717" s="9" t="e">
        <f>VLOOKUP(A4717,Sku_list!$A$1:$E$2667,5,0)*((J4717+F4717)/1000000000)</f>
        <v>#N/A</v>
      </c>
      <c r="AC4717" s="22">
        <f t="shared" ca="1" si="73"/>
        <v>6.6666666666666666E-2</v>
      </c>
    </row>
    <row r="4718" spans="1:29" x14ac:dyDescent="0.35">
      <c r="A4718">
        <v>1611508</v>
      </c>
      <c r="B4718" t="s">
        <v>256</v>
      </c>
      <c r="C4718" t="s">
        <v>139</v>
      </c>
      <c r="D4718">
        <v>0</v>
      </c>
      <c r="E4718">
        <v>16896</v>
      </c>
      <c r="F4718">
        <v>22464</v>
      </c>
      <c r="G4718">
        <v>22912</v>
      </c>
      <c r="H4718">
        <v>20880</v>
      </c>
      <c r="I4718">
        <v>0</v>
      </c>
      <c r="J4718">
        <v>9477</v>
      </c>
      <c r="K4718">
        <v>30085</v>
      </c>
      <c r="L4718">
        <v>54552</v>
      </c>
      <c r="M4718">
        <v>1731</v>
      </c>
      <c r="N4718">
        <v>-1731</v>
      </c>
      <c r="P4718" s="22">
        <v>0.96826880774307078</v>
      </c>
      <c r="R4718" t="s">
        <v>70</v>
      </c>
      <c r="S4718" t="s">
        <v>69</v>
      </c>
      <c r="T4718" s="9" t="e">
        <f>VLOOKUP(A4718,Sku_list!$A$1:$D$2667,3,0)</f>
        <v>#N/A</v>
      </c>
      <c r="U4718" s="9" t="e">
        <f>VLOOKUP(A4718,Sku_list!$A$1:$D$2667,4,0)*(F4718/1000000*12)</f>
        <v>#N/A</v>
      </c>
      <c r="V4718" s="9" t="e">
        <f>VLOOKUP(A4718,Sku_list!$A$1:$D$2667,4,0)*(H4718/1000000*12)</f>
        <v>#N/A</v>
      </c>
      <c r="W4718" s="9" t="e">
        <f>VLOOKUP(A4718,Sku_list!$A$1:$D$2667,4,0)*(J4718/1000000*12)</f>
        <v>#N/A</v>
      </c>
      <c r="X4718" s="9" t="e">
        <f>VLOOKUP(A4718,Sku_list!$A$1:$D$2667,4,0)*(L4718/1000000*12)</f>
        <v>#N/A</v>
      </c>
      <c r="Y4718" s="9" t="e">
        <f>VLOOKUP(A4718,Sku_list!$A$1:$E$2667,5,0)*((J4718+F4718)/1000000000)</f>
        <v>#N/A</v>
      </c>
      <c r="AC4718" s="22">
        <f t="shared" ca="1" si="73"/>
        <v>6.6666666666666666E-2</v>
      </c>
    </row>
    <row r="4719" spans="1:29" x14ac:dyDescent="0.35">
      <c r="A4719">
        <v>1611508</v>
      </c>
      <c r="B4719" t="s">
        <v>256</v>
      </c>
      <c r="C4719" t="s">
        <v>140</v>
      </c>
      <c r="D4719">
        <v>0</v>
      </c>
      <c r="E4719">
        <v>23352</v>
      </c>
      <c r="F4719">
        <v>25200</v>
      </c>
      <c r="G4719">
        <v>46656</v>
      </c>
      <c r="H4719">
        <v>29623</v>
      </c>
      <c r="I4719">
        <v>0</v>
      </c>
      <c r="J4719">
        <v>384</v>
      </c>
      <c r="K4719">
        <v>26992</v>
      </c>
      <c r="L4719">
        <v>60000</v>
      </c>
      <c r="M4719">
        <v>4793</v>
      </c>
      <c r="N4719">
        <v>-4793</v>
      </c>
      <c r="P4719" s="22">
        <v>0.92011666666666669</v>
      </c>
      <c r="R4719" t="s">
        <v>71</v>
      </c>
      <c r="S4719" t="s">
        <v>72</v>
      </c>
      <c r="T4719" s="9" t="e">
        <f>VLOOKUP(A4719,Sku_list!$A$1:$D$2667,3,0)</f>
        <v>#N/A</v>
      </c>
      <c r="U4719" s="9" t="e">
        <f>VLOOKUP(A4719,Sku_list!$A$1:$D$2667,4,0)*(F4719/1000000*12)</f>
        <v>#N/A</v>
      </c>
      <c r="V4719" s="9" t="e">
        <f>VLOOKUP(A4719,Sku_list!$A$1:$D$2667,4,0)*(H4719/1000000*12)</f>
        <v>#N/A</v>
      </c>
      <c r="W4719" s="9" t="e">
        <f>VLOOKUP(A4719,Sku_list!$A$1:$D$2667,4,0)*(J4719/1000000*12)</f>
        <v>#N/A</v>
      </c>
      <c r="X4719" s="9" t="e">
        <f>VLOOKUP(A4719,Sku_list!$A$1:$D$2667,4,0)*(L4719/1000000*12)</f>
        <v>#N/A</v>
      </c>
      <c r="Y4719" s="9" t="e">
        <f>VLOOKUP(A4719,Sku_list!$A$1:$E$2667,5,0)*((J4719+F4719)/1000000000)</f>
        <v>#N/A</v>
      </c>
      <c r="AC4719" s="22">
        <f t="shared" ca="1" si="73"/>
        <v>6.6666666666666666E-2</v>
      </c>
    </row>
    <row r="4720" spans="1:29" x14ac:dyDescent="0.35">
      <c r="A4720">
        <v>1611508</v>
      </c>
      <c r="B4720" t="s">
        <v>256</v>
      </c>
      <c r="C4720" t="s">
        <v>141</v>
      </c>
      <c r="D4720">
        <v>0</v>
      </c>
      <c r="E4720">
        <v>32064</v>
      </c>
      <c r="F4720">
        <v>22776</v>
      </c>
      <c r="G4720">
        <v>25112</v>
      </c>
      <c r="H4720">
        <v>13936</v>
      </c>
      <c r="I4720">
        <v>0</v>
      </c>
      <c r="J4720">
        <v>19135</v>
      </c>
      <c r="K4720">
        <v>35199</v>
      </c>
      <c r="L4720">
        <v>25000</v>
      </c>
      <c r="M4720">
        <v>-30847</v>
      </c>
      <c r="N4720">
        <v>30847</v>
      </c>
      <c r="P4720" s="22">
        <v>2.2338800000000001</v>
      </c>
      <c r="R4720" t="s">
        <v>82</v>
      </c>
      <c r="S4720" t="s">
        <v>83</v>
      </c>
      <c r="T4720" s="9" t="e">
        <f>VLOOKUP(A4720,Sku_list!$A$1:$D$2667,3,0)</f>
        <v>#N/A</v>
      </c>
      <c r="U4720" s="9" t="e">
        <f>VLOOKUP(A4720,Sku_list!$A$1:$D$2667,4,0)*(F4720/1000000*12)</f>
        <v>#N/A</v>
      </c>
      <c r="V4720" s="9" t="e">
        <f>VLOOKUP(A4720,Sku_list!$A$1:$D$2667,4,0)*(H4720/1000000*12)</f>
        <v>#N/A</v>
      </c>
      <c r="W4720" s="9" t="e">
        <f>VLOOKUP(A4720,Sku_list!$A$1:$D$2667,4,0)*(J4720/1000000*12)</f>
        <v>#N/A</v>
      </c>
      <c r="X4720" s="9" t="e">
        <f>VLOOKUP(A4720,Sku_list!$A$1:$D$2667,4,0)*(L4720/1000000*12)</f>
        <v>#N/A</v>
      </c>
      <c r="Y4720" s="9" t="e">
        <f>VLOOKUP(A4720,Sku_list!$A$1:$E$2667,5,0)*((J4720+F4720)/1000000000)</f>
        <v>#N/A</v>
      </c>
      <c r="AC4720" s="22">
        <f t="shared" ca="1" si="73"/>
        <v>6.6666666666666666E-2</v>
      </c>
    </row>
    <row r="4721" spans="1:29" x14ac:dyDescent="0.35">
      <c r="A4721">
        <v>1611508</v>
      </c>
      <c r="B4721" t="s">
        <v>256</v>
      </c>
      <c r="C4721" t="s">
        <v>142</v>
      </c>
      <c r="D4721">
        <v>0</v>
      </c>
      <c r="E4721">
        <v>0</v>
      </c>
      <c r="F4721">
        <v>0</v>
      </c>
      <c r="G4721">
        <v>8624</v>
      </c>
      <c r="H4721">
        <v>8632</v>
      </c>
      <c r="I4721">
        <v>0</v>
      </c>
      <c r="J4721">
        <v>5832</v>
      </c>
      <c r="K4721">
        <v>5760</v>
      </c>
      <c r="L4721">
        <v>25000</v>
      </c>
      <c r="M4721">
        <v>10536</v>
      </c>
      <c r="N4721">
        <v>-10536</v>
      </c>
      <c r="P4721" s="22">
        <v>0.57855999999999996</v>
      </c>
      <c r="R4721" t="s">
        <v>84</v>
      </c>
      <c r="S4721" t="s">
        <v>85</v>
      </c>
      <c r="T4721" s="9" t="e">
        <f>VLOOKUP(A4721,Sku_list!$A$1:$D$2667,3,0)</f>
        <v>#N/A</v>
      </c>
      <c r="U4721" s="9" t="e">
        <f>VLOOKUP(A4721,Sku_list!$A$1:$D$2667,4,0)*(F4721/1000000*12)</f>
        <v>#N/A</v>
      </c>
      <c r="V4721" s="9" t="e">
        <f>VLOOKUP(A4721,Sku_list!$A$1:$D$2667,4,0)*(H4721/1000000*12)</f>
        <v>#N/A</v>
      </c>
      <c r="W4721" s="9" t="e">
        <f>VLOOKUP(A4721,Sku_list!$A$1:$D$2667,4,0)*(J4721/1000000*12)</f>
        <v>#N/A</v>
      </c>
      <c r="X4721" s="9" t="e">
        <f>VLOOKUP(A4721,Sku_list!$A$1:$D$2667,4,0)*(L4721/1000000*12)</f>
        <v>#N/A</v>
      </c>
      <c r="Y4721" s="9" t="e">
        <f>VLOOKUP(A4721,Sku_list!$A$1:$E$2667,5,0)*((J4721+F4721)/1000000000)</f>
        <v>#N/A</v>
      </c>
      <c r="AC4721" s="22">
        <f t="shared" ca="1" si="73"/>
        <v>6.6666666666666666E-2</v>
      </c>
    </row>
    <row r="4722" spans="1:29" x14ac:dyDescent="0.35">
      <c r="A4722">
        <v>1611508</v>
      </c>
      <c r="B4722" t="s">
        <v>256</v>
      </c>
      <c r="C4722" t="s">
        <v>143</v>
      </c>
      <c r="D4722">
        <v>0</v>
      </c>
      <c r="E4722">
        <v>0</v>
      </c>
      <c r="F4722">
        <v>0</v>
      </c>
      <c r="G4722">
        <v>5440</v>
      </c>
      <c r="H4722">
        <v>4296</v>
      </c>
      <c r="I4722">
        <v>0</v>
      </c>
      <c r="J4722">
        <v>24184</v>
      </c>
      <c r="K4722">
        <v>23704</v>
      </c>
      <c r="L4722">
        <v>20000</v>
      </c>
      <c r="M4722">
        <v>-8480</v>
      </c>
      <c r="N4722">
        <v>8480</v>
      </c>
      <c r="P4722" s="22">
        <v>1.4239999999999999</v>
      </c>
      <c r="R4722" t="s">
        <v>86</v>
      </c>
      <c r="S4722" t="s">
        <v>85</v>
      </c>
      <c r="T4722" s="9" t="e">
        <f>VLOOKUP(A4722,Sku_list!$A$1:$D$2667,3,0)</f>
        <v>#N/A</v>
      </c>
      <c r="U4722" s="9" t="e">
        <f>VLOOKUP(A4722,Sku_list!$A$1:$D$2667,4,0)*(F4722/1000000*12)</f>
        <v>#N/A</v>
      </c>
      <c r="V4722" s="9" t="e">
        <f>VLOOKUP(A4722,Sku_list!$A$1:$D$2667,4,0)*(H4722/1000000*12)</f>
        <v>#N/A</v>
      </c>
      <c r="W4722" s="9" t="e">
        <f>VLOOKUP(A4722,Sku_list!$A$1:$D$2667,4,0)*(J4722/1000000*12)</f>
        <v>#N/A</v>
      </c>
      <c r="X4722" s="9" t="e">
        <f>VLOOKUP(A4722,Sku_list!$A$1:$D$2667,4,0)*(L4722/1000000*12)</f>
        <v>#N/A</v>
      </c>
      <c r="Y4722" s="9" t="e">
        <f>VLOOKUP(A4722,Sku_list!$A$1:$E$2667,5,0)*((J4722+F4722)/1000000000)</f>
        <v>#N/A</v>
      </c>
      <c r="AC4722" s="22">
        <f t="shared" ca="1" si="73"/>
        <v>6.6666666666666666E-2</v>
      </c>
    </row>
    <row r="4723" spans="1:29" x14ac:dyDescent="0.35">
      <c r="A4723">
        <v>1611508</v>
      </c>
      <c r="B4723" t="s">
        <v>256</v>
      </c>
      <c r="C4723" t="s">
        <v>144</v>
      </c>
      <c r="D4723">
        <v>0</v>
      </c>
      <c r="E4723">
        <v>28271</v>
      </c>
      <c r="F4723">
        <v>17424</v>
      </c>
      <c r="G4723">
        <v>55184</v>
      </c>
      <c r="H4723">
        <v>37273</v>
      </c>
      <c r="I4723">
        <v>0</v>
      </c>
      <c r="J4723">
        <v>911</v>
      </c>
      <c r="K4723">
        <v>17855</v>
      </c>
      <c r="L4723">
        <v>65000</v>
      </c>
      <c r="M4723">
        <v>9392</v>
      </c>
      <c r="N4723">
        <v>-9392</v>
      </c>
      <c r="P4723" s="22">
        <v>0.8555076923076923</v>
      </c>
      <c r="R4723" t="s">
        <v>87</v>
      </c>
      <c r="S4723" t="s">
        <v>72</v>
      </c>
      <c r="T4723" s="9" t="e">
        <f>VLOOKUP(A4723,Sku_list!$A$1:$D$2667,3,0)</f>
        <v>#N/A</v>
      </c>
      <c r="U4723" s="9" t="e">
        <f>VLOOKUP(A4723,Sku_list!$A$1:$D$2667,4,0)*(F4723/1000000*12)</f>
        <v>#N/A</v>
      </c>
      <c r="V4723" s="9" t="e">
        <f>VLOOKUP(A4723,Sku_list!$A$1:$D$2667,4,0)*(H4723/1000000*12)</f>
        <v>#N/A</v>
      </c>
      <c r="W4723" s="9" t="e">
        <f>VLOOKUP(A4723,Sku_list!$A$1:$D$2667,4,0)*(J4723/1000000*12)</f>
        <v>#N/A</v>
      </c>
      <c r="X4723" s="9" t="e">
        <f>VLOOKUP(A4723,Sku_list!$A$1:$D$2667,4,0)*(L4723/1000000*12)</f>
        <v>#N/A</v>
      </c>
      <c r="Y4723" s="9" t="e">
        <f>VLOOKUP(A4723,Sku_list!$A$1:$E$2667,5,0)*((J4723+F4723)/1000000000)</f>
        <v>#N/A</v>
      </c>
      <c r="AC4723" s="22">
        <f t="shared" ca="1" si="73"/>
        <v>6.6666666666666666E-2</v>
      </c>
    </row>
    <row r="4724" spans="1:29" x14ac:dyDescent="0.35">
      <c r="A4724">
        <v>1611508</v>
      </c>
      <c r="B4724" t="s">
        <v>256</v>
      </c>
      <c r="C4724" t="s">
        <v>145</v>
      </c>
      <c r="D4724">
        <v>0</v>
      </c>
      <c r="E4724">
        <v>3000</v>
      </c>
      <c r="F4724">
        <v>2768</v>
      </c>
      <c r="G4724">
        <v>43982</v>
      </c>
      <c r="H4724">
        <v>13920</v>
      </c>
      <c r="I4724">
        <v>0</v>
      </c>
      <c r="J4724">
        <v>1656</v>
      </c>
      <c r="K4724">
        <v>6984</v>
      </c>
      <c r="L4724">
        <v>76000</v>
      </c>
      <c r="M4724">
        <v>57656</v>
      </c>
      <c r="N4724">
        <v>-57656</v>
      </c>
      <c r="P4724" s="22">
        <v>0.24136842105263157</v>
      </c>
      <c r="R4724" t="s">
        <v>88</v>
      </c>
      <c r="S4724" t="s">
        <v>83</v>
      </c>
      <c r="T4724" s="9" t="e">
        <f>VLOOKUP(A4724,Sku_list!$A$1:$D$2667,3,0)</f>
        <v>#N/A</v>
      </c>
      <c r="U4724" s="9" t="e">
        <f>VLOOKUP(A4724,Sku_list!$A$1:$D$2667,4,0)*(F4724/1000000*12)</f>
        <v>#N/A</v>
      </c>
      <c r="V4724" s="9" t="e">
        <f>VLOOKUP(A4724,Sku_list!$A$1:$D$2667,4,0)*(H4724/1000000*12)</f>
        <v>#N/A</v>
      </c>
      <c r="W4724" s="9" t="e">
        <f>VLOOKUP(A4724,Sku_list!$A$1:$D$2667,4,0)*(J4724/1000000*12)</f>
        <v>#N/A</v>
      </c>
      <c r="X4724" s="9" t="e">
        <f>VLOOKUP(A4724,Sku_list!$A$1:$D$2667,4,0)*(L4724/1000000*12)</f>
        <v>#N/A</v>
      </c>
      <c r="Y4724" s="9" t="e">
        <f>VLOOKUP(A4724,Sku_list!$A$1:$E$2667,5,0)*((J4724+F4724)/1000000000)</f>
        <v>#N/A</v>
      </c>
      <c r="AC4724" s="22">
        <f t="shared" ca="1" si="73"/>
        <v>6.6666666666666666E-2</v>
      </c>
    </row>
    <row r="4725" spans="1:29" x14ac:dyDescent="0.35">
      <c r="A4725">
        <v>1611508</v>
      </c>
      <c r="B4725" t="s">
        <v>256</v>
      </c>
      <c r="C4725" t="s">
        <v>146</v>
      </c>
      <c r="D4725">
        <v>0</v>
      </c>
      <c r="E4725">
        <v>22656</v>
      </c>
      <c r="F4725">
        <v>0</v>
      </c>
      <c r="G4725">
        <v>37016</v>
      </c>
      <c r="H4725">
        <v>22736</v>
      </c>
      <c r="I4725">
        <v>0</v>
      </c>
      <c r="J4725">
        <v>3234</v>
      </c>
      <c r="K4725">
        <v>1918</v>
      </c>
      <c r="L4725">
        <v>34344</v>
      </c>
      <c r="M4725">
        <v>8374</v>
      </c>
      <c r="N4725">
        <v>-8374</v>
      </c>
      <c r="P4725" s="22">
        <v>0.75617283950617287</v>
      </c>
      <c r="R4725" t="s">
        <v>89</v>
      </c>
      <c r="S4725" t="s">
        <v>69</v>
      </c>
      <c r="T4725" s="9" t="e">
        <f>VLOOKUP(A4725,Sku_list!$A$1:$D$2667,3,0)</f>
        <v>#N/A</v>
      </c>
      <c r="U4725" s="9" t="e">
        <f>VLOOKUP(A4725,Sku_list!$A$1:$D$2667,4,0)*(F4725/1000000*12)</f>
        <v>#N/A</v>
      </c>
      <c r="V4725" s="9" t="e">
        <f>VLOOKUP(A4725,Sku_list!$A$1:$D$2667,4,0)*(H4725/1000000*12)</f>
        <v>#N/A</v>
      </c>
      <c r="W4725" s="9" t="e">
        <f>VLOOKUP(A4725,Sku_list!$A$1:$D$2667,4,0)*(J4725/1000000*12)</f>
        <v>#N/A</v>
      </c>
      <c r="X4725" s="9" t="e">
        <f>VLOOKUP(A4725,Sku_list!$A$1:$D$2667,4,0)*(L4725/1000000*12)</f>
        <v>#N/A</v>
      </c>
      <c r="Y4725" s="9" t="e">
        <f>VLOOKUP(A4725,Sku_list!$A$1:$E$2667,5,0)*((J4725+F4725)/1000000000)</f>
        <v>#N/A</v>
      </c>
      <c r="AC4725" s="22">
        <f t="shared" ca="1" si="73"/>
        <v>6.6666666666666666E-2</v>
      </c>
    </row>
    <row r="4726" spans="1:29" x14ac:dyDescent="0.35">
      <c r="A4726">
        <v>1611508</v>
      </c>
      <c r="B4726" t="s">
        <v>256</v>
      </c>
      <c r="C4726" t="s">
        <v>147</v>
      </c>
      <c r="D4726">
        <v>0</v>
      </c>
      <c r="E4726">
        <v>29856</v>
      </c>
      <c r="F4726">
        <v>0</v>
      </c>
      <c r="G4726">
        <v>52896</v>
      </c>
      <c r="H4726">
        <v>31344</v>
      </c>
      <c r="I4726">
        <v>0</v>
      </c>
      <c r="J4726">
        <v>17976</v>
      </c>
      <c r="K4726">
        <v>4032</v>
      </c>
      <c r="L4726">
        <v>72000</v>
      </c>
      <c r="M4726">
        <v>22680</v>
      </c>
      <c r="N4726">
        <v>-22680</v>
      </c>
      <c r="P4726" s="22">
        <v>0.68500000000000005</v>
      </c>
      <c r="R4726" t="s">
        <v>90</v>
      </c>
      <c r="S4726" t="s">
        <v>69</v>
      </c>
      <c r="T4726" s="9" t="e">
        <f>VLOOKUP(A4726,Sku_list!$A$1:$D$2667,3,0)</f>
        <v>#N/A</v>
      </c>
      <c r="U4726" s="9" t="e">
        <f>VLOOKUP(A4726,Sku_list!$A$1:$D$2667,4,0)*(F4726/1000000*12)</f>
        <v>#N/A</v>
      </c>
      <c r="V4726" s="9" t="e">
        <f>VLOOKUP(A4726,Sku_list!$A$1:$D$2667,4,0)*(H4726/1000000*12)</f>
        <v>#N/A</v>
      </c>
      <c r="W4726" s="9" t="e">
        <f>VLOOKUP(A4726,Sku_list!$A$1:$D$2667,4,0)*(J4726/1000000*12)</f>
        <v>#N/A</v>
      </c>
      <c r="X4726" s="9" t="e">
        <f>VLOOKUP(A4726,Sku_list!$A$1:$D$2667,4,0)*(L4726/1000000*12)</f>
        <v>#N/A</v>
      </c>
      <c r="Y4726" s="9" t="e">
        <f>VLOOKUP(A4726,Sku_list!$A$1:$E$2667,5,0)*((J4726+F4726)/1000000000)</f>
        <v>#N/A</v>
      </c>
      <c r="AC4726" s="22">
        <f t="shared" ca="1" si="73"/>
        <v>6.6666666666666666E-2</v>
      </c>
    </row>
    <row r="4727" spans="1:29" x14ac:dyDescent="0.35">
      <c r="A4727">
        <v>1611508</v>
      </c>
      <c r="B4727" t="s">
        <v>256</v>
      </c>
      <c r="C4727" t="s">
        <v>148</v>
      </c>
      <c r="D4727">
        <v>0</v>
      </c>
      <c r="E4727">
        <v>19080</v>
      </c>
      <c r="F4727">
        <v>16876</v>
      </c>
      <c r="G4727">
        <v>51592</v>
      </c>
      <c r="H4727">
        <v>27136</v>
      </c>
      <c r="I4727">
        <v>19080</v>
      </c>
      <c r="J4727">
        <v>43424</v>
      </c>
      <c r="K4727">
        <v>51420</v>
      </c>
      <c r="L4727">
        <v>118000</v>
      </c>
      <c r="M4727">
        <v>30564</v>
      </c>
      <c r="N4727">
        <v>-30564</v>
      </c>
      <c r="P4727" s="22">
        <v>0.74098305084745764</v>
      </c>
      <c r="R4727" t="s">
        <v>91</v>
      </c>
      <c r="S4727" t="s">
        <v>85</v>
      </c>
      <c r="T4727" s="9" t="e">
        <f>VLOOKUP(A4727,Sku_list!$A$1:$D$2667,3,0)</f>
        <v>#N/A</v>
      </c>
      <c r="U4727" s="9" t="e">
        <f>VLOOKUP(A4727,Sku_list!$A$1:$D$2667,4,0)*(F4727/1000000*12)</f>
        <v>#N/A</v>
      </c>
      <c r="V4727" s="9" t="e">
        <f>VLOOKUP(A4727,Sku_list!$A$1:$D$2667,4,0)*(H4727/1000000*12)</f>
        <v>#N/A</v>
      </c>
      <c r="W4727" s="9" t="e">
        <f>VLOOKUP(A4727,Sku_list!$A$1:$D$2667,4,0)*(J4727/1000000*12)</f>
        <v>#N/A</v>
      </c>
      <c r="X4727" s="9" t="e">
        <f>VLOOKUP(A4727,Sku_list!$A$1:$D$2667,4,0)*(L4727/1000000*12)</f>
        <v>#N/A</v>
      </c>
      <c r="Y4727" s="9" t="e">
        <f>VLOOKUP(A4727,Sku_list!$A$1:$E$2667,5,0)*((J4727+F4727)/1000000000)</f>
        <v>#N/A</v>
      </c>
      <c r="AC4727" s="22">
        <f t="shared" ca="1" si="73"/>
        <v>6.6666666666666666E-2</v>
      </c>
    </row>
    <row r="4728" spans="1:29" x14ac:dyDescent="0.35">
      <c r="A4728">
        <v>1611508</v>
      </c>
      <c r="B4728" t="s">
        <v>256</v>
      </c>
      <c r="C4728" t="s">
        <v>149</v>
      </c>
      <c r="D4728">
        <v>0</v>
      </c>
      <c r="E4728">
        <v>0</v>
      </c>
      <c r="F4728">
        <v>0</v>
      </c>
      <c r="G4728">
        <v>0</v>
      </c>
      <c r="H4728">
        <v>0</v>
      </c>
      <c r="I4728">
        <v>0</v>
      </c>
      <c r="J4728">
        <v>0</v>
      </c>
      <c r="K4728">
        <v>0</v>
      </c>
      <c r="L4728">
        <v>0</v>
      </c>
      <c r="M4728">
        <v>0</v>
      </c>
      <c r="N4728">
        <v>0</v>
      </c>
      <c r="P4728" s="22" t="s">
        <v>34</v>
      </c>
      <c r="R4728" t="s">
        <v>92</v>
      </c>
      <c r="S4728" t="s">
        <v>85</v>
      </c>
      <c r="T4728" s="9" t="e">
        <f>VLOOKUP(A4728,Sku_list!$A$1:$D$2667,3,0)</f>
        <v>#N/A</v>
      </c>
      <c r="U4728" s="9" t="e">
        <f>VLOOKUP(A4728,Sku_list!$A$1:$D$2667,4,0)*(F4728/1000000*12)</f>
        <v>#N/A</v>
      </c>
      <c r="V4728" s="9" t="e">
        <f>VLOOKUP(A4728,Sku_list!$A$1:$D$2667,4,0)*(H4728/1000000*12)</f>
        <v>#N/A</v>
      </c>
      <c r="W4728" s="9" t="e">
        <f>VLOOKUP(A4728,Sku_list!$A$1:$D$2667,4,0)*(J4728/1000000*12)</f>
        <v>#N/A</v>
      </c>
      <c r="X4728" s="9" t="e">
        <f>VLOOKUP(A4728,Sku_list!$A$1:$D$2667,4,0)*(L4728/1000000*12)</f>
        <v>#N/A</v>
      </c>
      <c r="Y4728" s="9" t="e">
        <f>VLOOKUP(A4728,Sku_list!$A$1:$E$2667,5,0)*((J4728+F4728)/1000000000)</f>
        <v>#N/A</v>
      </c>
      <c r="AC4728" s="22">
        <f t="shared" ca="1" si="73"/>
        <v>6.6666666666666666E-2</v>
      </c>
    </row>
    <row r="4729" spans="1:29" x14ac:dyDescent="0.35">
      <c r="A4729">
        <v>1611508</v>
      </c>
      <c r="B4729" t="s">
        <v>256</v>
      </c>
      <c r="C4729" t="s">
        <v>150</v>
      </c>
      <c r="D4729">
        <v>0</v>
      </c>
      <c r="E4729">
        <v>11304</v>
      </c>
      <c r="F4729">
        <v>16128</v>
      </c>
      <c r="G4729">
        <v>25000</v>
      </c>
      <c r="H4729">
        <v>15416</v>
      </c>
      <c r="I4729">
        <v>0</v>
      </c>
      <c r="J4729">
        <v>8136</v>
      </c>
      <c r="K4729">
        <v>16272</v>
      </c>
      <c r="L4729">
        <v>53000</v>
      </c>
      <c r="M4729">
        <v>13320</v>
      </c>
      <c r="N4729">
        <v>-13320</v>
      </c>
      <c r="P4729" s="22">
        <v>0.74867924528301888</v>
      </c>
      <c r="R4729" t="s">
        <v>93</v>
      </c>
      <c r="S4729" t="s">
        <v>85</v>
      </c>
      <c r="T4729" s="9" t="e">
        <f>VLOOKUP(A4729,Sku_list!$A$1:$D$2667,3,0)</f>
        <v>#N/A</v>
      </c>
      <c r="U4729" s="9" t="e">
        <f>VLOOKUP(A4729,Sku_list!$A$1:$D$2667,4,0)*(F4729/1000000*12)</f>
        <v>#N/A</v>
      </c>
      <c r="V4729" s="9" t="e">
        <f>VLOOKUP(A4729,Sku_list!$A$1:$D$2667,4,0)*(H4729/1000000*12)</f>
        <v>#N/A</v>
      </c>
      <c r="W4729" s="9" t="e">
        <f>VLOOKUP(A4729,Sku_list!$A$1:$D$2667,4,0)*(J4729/1000000*12)</f>
        <v>#N/A</v>
      </c>
      <c r="X4729" s="9" t="e">
        <f>VLOOKUP(A4729,Sku_list!$A$1:$D$2667,4,0)*(L4729/1000000*12)</f>
        <v>#N/A</v>
      </c>
      <c r="Y4729" s="9" t="e">
        <f>VLOOKUP(A4729,Sku_list!$A$1:$E$2667,5,0)*((J4729+F4729)/1000000000)</f>
        <v>#N/A</v>
      </c>
      <c r="AC4729" s="22">
        <f t="shared" ca="1" si="73"/>
        <v>6.6666666666666666E-2</v>
      </c>
    </row>
    <row r="4730" spans="1:29" x14ac:dyDescent="0.35">
      <c r="A4730">
        <v>1611508</v>
      </c>
      <c r="B4730" t="s">
        <v>256</v>
      </c>
      <c r="C4730" t="s">
        <v>151</v>
      </c>
      <c r="D4730">
        <v>0</v>
      </c>
      <c r="E4730">
        <v>1104</v>
      </c>
      <c r="F4730">
        <v>0</v>
      </c>
      <c r="G4730">
        <v>5280</v>
      </c>
      <c r="H4730">
        <v>2128</v>
      </c>
      <c r="I4730">
        <v>0</v>
      </c>
      <c r="J4730">
        <v>3160</v>
      </c>
      <c r="K4730">
        <v>3208</v>
      </c>
      <c r="L4730">
        <v>9000</v>
      </c>
      <c r="M4730">
        <v>3712</v>
      </c>
      <c r="N4730">
        <v>-3712</v>
      </c>
      <c r="P4730" s="22">
        <v>0.58755555555555561</v>
      </c>
      <c r="R4730" t="s">
        <v>94</v>
      </c>
      <c r="S4730" t="s">
        <v>83</v>
      </c>
      <c r="T4730" s="9" t="e">
        <f>VLOOKUP(A4730,Sku_list!$A$1:$D$2667,3,0)</f>
        <v>#N/A</v>
      </c>
      <c r="U4730" s="9" t="e">
        <f>VLOOKUP(A4730,Sku_list!$A$1:$D$2667,4,0)*(F4730/1000000*12)</f>
        <v>#N/A</v>
      </c>
      <c r="V4730" s="9" t="e">
        <f>VLOOKUP(A4730,Sku_list!$A$1:$D$2667,4,0)*(H4730/1000000*12)</f>
        <v>#N/A</v>
      </c>
      <c r="W4730" s="9" t="e">
        <f>VLOOKUP(A4730,Sku_list!$A$1:$D$2667,4,0)*(J4730/1000000*12)</f>
        <v>#N/A</v>
      </c>
      <c r="X4730" s="9" t="e">
        <f>VLOOKUP(A4730,Sku_list!$A$1:$D$2667,4,0)*(L4730/1000000*12)</f>
        <v>#N/A</v>
      </c>
      <c r="Y4730" s="9" t="e">
        <f>VLOOKUP(A4730,Sku_list!$A$1:$E$2667,5,0)*((J4730+F4730)/1000000000)</f>
        <v>#N/A</v>
      </c>
      <c r="AC4730" s="22">
        <f t="shared" ca="1" si="73"/>
        <v>6.6666666666666666E-2</v>
      </c>
    </row>
    <row r="4731" spans="1:29" x14ac:dyDescent="0.35">
      <c r="A4731">
        <v>1611508</v>
      </c>
      <c r="B4731" t="s">
        <v>256</v>
      </c>
      <c r="C4731" t="s">
        <v>152</v>
      </c>
      <c r="D4731">
        <v>0</v>
      </c>
      <c r="E4731">
        <v>21888</v>
      </c>
      <c r="F4731">
        <v>6496</v>
      </c>
      <c r="G4731">
        <v>46840</v>
      </c>
      <c r="H4731">
        <v>20064</v>
      </c>
      <c r="I4731">
        <v>0</v>
      </c>
      <c r="J4731">
        <v>4272</v>
      </c>
      <c r="K4731">
        <v>4040</v>
      </c>
      <c r="L4731">
        <v>60000</v>
      </c>
      <c r="M4731">
        <v>29168</v>
      </c>
      <c r="N4731">
        <v>-29168</v>
      </c>
      <c r="P4731" s="22">
        <v>0.51386666666666669</v>
      </c>
      <c r="R4731" t="s">
        <v>95</v>
      </c>
      <c r="S4731" t="s">
        <v>83</v>
      </c>
      <c r="T4731" s="9" t="e">
        <f>VLOOKUP(A4731,Sku_list!$A$1:$D$2667,3,0)</f>
        <v>#N/A</v>
      </c>
      <c r="U4731" s="9" t="e">
        <f>VLOOKUP(A4731,Sku_list!$A$1:$D$2667,4,0)*(F4731/1000000*12)</f>
        <v>#N/A</v>
      </c>
      <c r="V4731" s="9" t="e">
        <f>VLOOKUP(A4731,Sku_list!$A$1:$D$2667,4,0)*(H4731/1000000*12)</f>
        <v>#N/A</v>
      </c>
      <c r="W4731" s="9" t="e">
        <f>VLOOKUP(A4731,Sku_list!$A$1:$D$2667,4,0)*(J4731/1000000*12)</f>
        <v>#N/A</v>
      </c>
      <c r="X4731" s="9" t="e">
        <f>VLOOKUP(A4731,Sku_list!$A$1:$D$2667,4,0)*(L4731/1000000*12)</f>
        <v>#N/A</v>
      </c>
      <c r="Y4731" s="9" t="e">
        <f>VLOOKUP(A4731,Sku_list!$A$1:$E$2667,5,0)*((J4731+F4731)/1000000000)</f>
        <v>#N/A</v>
      </c>
      <c r="AC4731" s="22">
        <f t="shared" ca="1" si="73"/>
        <v>6.6666666666666666E-2</v>
      </c>
    </row>
    <row r="4732" spans="1:29" x14ac:dyDescent="0.35">
      <c r="A4732">
        <v>1611508</v>
      </c>
      <c r="B4732" t="s">
        <v>256</v>
      </c>
      <c r="C4732" t="s">
        <v>153</v>
      </c>
      <c r="D4732">
        <v>0</v>
      </c>
      <c r="E4732">
        <v>0</v>
      </c>
      <c r="F4732">
        <v>0</v>
      </c>
      <c r="G4732">
        <v>0</v>
      </c>
      <c r="H4732">
        <v>0</v>
      </c>
      <c r="I4732">
        <v>0</v>
      </c>
      <c r="J4732">
        <v>0</v>
      </c>
      <c r="K4732">
        <v>0</v>
      </c>
      <c r="L4732">
        <v>0</v>
      </c>
      <c r="M4732">
        <v>0</v>
      </c>
      <c r="N4732">
        <v>0</v>
      </c>
      <c r="P4732" s="22" t="s">
        <v>34</v>
      </c>
      <c r="R4732" t="s">
        <v>189</v>
      </c>
      <c r="S4732" t="s">
        <v>190</v>
      </c>
      <c r="T4732" s="9" t="e">
        <f>VLOOKUP(A4732,Sku_list!$A$1:$D$2667,3,0)</f>
        <v>#N/A</v>
      </c>
      <c r="U4732" s="9" t="e">
        <f>VLOOKUP(A4732,Sku_list!$A$1:$D$2667,4,0)*(F4732/1000000*12)</f>
        <v>#N/A</v>
      </c>
      <c r="V4732" s="9" t="e">
        <f>VLOOKUP(A4732,Sku_list!$A$1:$D$2667,4,0)*(H4732/1000000*12)</f>
        <v>#N/A</v>
      </c>
      <c r="W4732" s="9" t="e">
        <f>VLOOKUP(A4732,Sku_list!$A$1:$D$2667,4,0)*(J4732/1000000*12)</f>
        <v>#N/A</v>
      </c>
      <c r="X4732" s="9" t="e">
        <f>VLOOKUP(A4732,Sku_list!$A$1:$D$2667,4,0)*(L4732/1000000*12)</f>
        <v>#N/A</v>
      </c>
      <c r="Y4732" s="9" t="e">
        <f>VLOOKUP(A4732,Sku_list!$A$1:$E$2667,5,0)*((J4732+F4732)/1000000000)</f>
        <v>#N/A</v>
      </c>
      <c r="AC4732" s="22">
        <f t="shared" ca="1" si="73"/>
        <v>6.6666666666666666E-2</v>
      </c>
    </row>
    <row r="4733" spans="1:29" x14ac:dyDescent="0.35">
      <c r="A4733">
        <v>1611508</v>
      </c>
      <c r="B4733" t="s">
        <v>256</v>
      </c>
      <c r="C4733" t="s">
        <v>154</v>
      </c>
      <c r="D4733">
        <v>0</v>
      </c>
      <c r="E4733">
        <v>0</v>
      </c>
      <c r="F4733">
        <v>0</v>
      </c>
      <c r="G4733">
        <v>7648</v>
      </c>
      <c r="H4733">
        <v>5984</v>
      </c>
      <c r="I4733">
        <v>0</v>
      </c>
      <c r="J4733">
        <v>4440</v>
      </c>
      <c r="K4733">
        <v>4368</v>
      </c>
      <c r="L4733">
        <v>10000</v>
      </c>
      <c r="M4733">
        <v>-424</v>
      </c>
      <c r="N4733">
        <v>424</v>
      </c>
      <c r="P4733" s="22">
        <v>1.0424</v>
      </c>
      <c r="R4733" t="s">
        <v>96</v>
      </c>
      <c r="S4733" t="s">
        <v>72</v>
      </c>
      <c r="T4733" s="9" t="e">
        <f>VLOOKUP(A4733,Sku_list!$A$1:$D$2667,3,0)</f>
        <v>#N/A</v>
      </c>
      <c r="U4733" s="9" t="e">
        <f>VLOOKUP(A4733,Sku_list!$A$1:$D$2667,4,0)*(F4733/1000000*12)</f>
        <v>#N/A</v>
      </c>
      <c r="V4733" s="9" t="e">
        <f>VLOOKUP(A4733,Sku_list!$A$1:$D$2667,4,0)*(H4733/1000000*12)</f>
        <v>#N/A</v>
      </c>
      <c r="W4733" s="9" t="e">
        <f>VLOOKUP(A4733,Sku_list!$A$1:$D$2667,4,0)*(J4733/1000000*12)</f>
        <v>#N/A</v>
      </c>
      <c r="X4733" s="9" t="e">
        <f>VLOOKUP(A4733,Sku_list!$A$1:$D$2667,4,0)*(L4733/1000000*12)</f>
        <v>#N/A</v>
      </c>
      <c r="Y4733" s="9" t="e">
        <f>VLOOKUP(A4733,Sku_list!$A$1:$E$2667,5,0)*((J4733+F4733)/1000000000)</f>
        <v>#N/A</v>
      </c>
      <c r="AC4733" s="22">
        <f t="shared" ca="1" si="73"/>
        <v>6.6666666666666666E-2</v>
      </c>
    </row>
    <row r="4734" spans="1:29" x14ac:dyDescent="0.35">
      <c r="A4734">
        <v>1611508</v>
      </c>
      <c r="B4734" t="s">
        <v>256</v>
      </c>
      <c r="C4734" t="s">
        <v>155</v>
      </c>
      <c r="D4734">
        <v>0</v>
      </c>
      <c r="E4734">
        <v>29910</v>
      </c>
      <c r="F4734">
        <v>7448</v>
      </c>
      <c r="G4734">
        <v>32872</v>
      </c>
      <c r="H4734">
        <v>20456</v>
      </c>
      <c r="I4734">
        <v>0</v>
      </c>
      <c r="J4734">
        <v>1462</v>
      </c>
      <c r="K4734">
        <v>9070</v>
      </c>
      <c r="L4734">
        <v>70000</v>
      </c>
      <c r="M4734">
        <v>40634</v>
      </c>
      <c r="N4734">
        <v>-40634</v>
      </c>
      <c r="P4734" s="22">
        <v>0.41951428571428573</v>
      </c>
      <c r="R4734" t="s">
        <v>97</v>
      </c>
      <c r="S4734" t="s">
        <v>72</v>
      </c>
      <c r="T4734" s="9" t="e">
        <f>VLOOKUP(A4734,Sku_list!$A$1:$D$2667,3,0)</f>
        <v>#N/A</v>
      </c>
      <c r="U4734" s="9" t="e">
        <f>VLOOKUP(A4734,Sku_list!$A$1:$D$2667,4,0)*(F4734/1000000*12)</f>
        <v>#N/A</v>
      </c>
      <c r="V4734" s="9" t="e">
        <f>VLOOKUP(A4734,Sku_list!$A$1:$D$2667,4,0)*(H4734/1000000*12)</f>
        <v>#N/A</v>
      </c>
      <c r="W4734" s="9" t="e">
        <f>VLOOKUP(A4734,Sku_list!$A$1:$D$2667,4,0)*(J4734/1000000*12)</f>
        <v>#N/A</v>
      </c>
      <c r="X4734" s="9" t="e">
        <f>VLOOKUP(A4734,Sku_list!$A$1:$D$2667,4,0)*(L4734/1000000*12)</f>
        <v>#N/A</v>
      </c>
      <c r="Y4734" s="9" t="e">
        <f>VLOOKUP(A4734,Sku_list!$A$1:$E$2667,5,0)*((J4734+F4734)/1000000000)</f>
        <v>#N/A</v>
      </c>
      <c r="AC4734" s="22">
        <f t="shared" ca="1" si="73"/>
        <v>6.6666666666666666E-2</v>
      </c>
    </row>
    <row r="4735" spans="1:29" x14ac:dyDescent="0.35">
      <c r="A4735">
        <v>1611508</v>
      </c>
      <c r="B4735" t="s">
        <v>256</v>
      </c>
      <c r="C4735" t="s">
        <v>156</v>
      </c>
      <c r="D4735">
        <v>0</v>
      </c>
      <c r="E4735">
        <v>0</v>
      </c>
      <c r="F4735">
        <v>0</v>
      </c>
      <c r="G4735">
        <v>0</v>
      </c>
      <c r="H4735">
        <v>0</v>
      </c>
      <c r="I4735">
        <v>0</v>
      </c>
      <c r="J4735">
        <v>0</v>
      </c>
      <c r="K4735">
        <v>0</v>
      </c>
      <c r="L4735">
        <v>0</v>
      </c>
      <c r="M4735">
        <v>0</v>
      </c>
      <c r="N4735">
        <v>0</v>
      </c>
      <c r="P4735" s="22" t="s">
        <v>34</v>
      </c>
      <c r="R4735" t="s">
        <v>38</v>
      </c>
      <c r="S4735" t="s">
        <v>69</v>
      </c>
      <c r="T4735" s="9" t="e">
        <f>VLOOKUP(A4735,Sku_list!$A$1:$D$2667,3,0)</f>
        <v>#N/A</v>
      </c>
      <c r="U4735" s="9" t="e">
        <f>VLOOKUP(A4735,Sku_list!$A$1:$D$2667,4,0)*(F4735/1000000*12)</f>
        <v>#N/A</v>
      </c>
      <c r="V4735" s="9" t="e">
        <f>VLOOKUP(A4735,Sku_list!$A$1:$D$2667,4,0)*(H4735/1000000*12)</f>
        <v>#N/A</v>
      </c>
      <c r="W4735" s="9" t="e">
        <f>VLOOKUP(A4735,Sku_list!$A$1:$D$2667,4,0)*(J4735/1000000*12)</f>
        <v>#N/A</v>
      </c>
      <c r="X4735" s="9" t="e">
        <f>VLOOKUP(A4735,Sku_list!$A$1:$D$2667,4,0)*(L4735/1000000*12)</f>
        <v>#N/A</v>
      </c>
      <c r="Y4735" s="9" t="e">
        <f>VLOOKUP(A4735,Sku_list!$A$1:$E$2667,5,0)*((J4735+F4735)/1000000000)</f>
        <v>#N/A</v>
      </c>
      <c r="AC4735" s="22">
        <f t="shared" ca="1" si="73"/>
        <v>6.6666666666666666E-2</v>
      </c>
    </row>
    <row r="4736" spans="1:29" x14ac:dyDescent="0.35">
      <c r="A4736">
        <v>1611508</v>
      </c>
      <c r="B4736" t="s">
        <v>256</v>
      </c>
      <c r="C4736" t="s">
        <v>157</v>
      </c>
      <c r="D4736">
        <v>0</v>
      </c>
      <c r="E4736">
        <v>7200</v>
      </c>
      <c r="F4736">
        <v>720</v>
      </c>
      <c r="G4736">
        <v>8504</v>
      </c>
      <c r="H4736">
        <v>5576</v>
      </c>
      <c r="I4736">
        <v>0</v>
      </c>
      <c r="J4736">
        <v>2868</v>
      </c>
      <c r="K4736">
        <v>3588</v>
      </c>
      <c r="L4736">
        <v>15000</v>
      </c>
      <c r="M4736">
        <v>5836</v>
      </c>
      <c r="N4736">
        <v>-5836</v>
      </c>
      <c r="P4736" s="22">
        <v>0.61093333333333333</v>
      </c>
      <c r="R4736" t="s">
        <v>98</v>
      </c>
      <c r="S4736" t="s">
        <v>72</v>
      </c>
      <c r="T4736" s="9" t="e">
        <f>VLOOKUP(A4736,Sku_list!$A$1:$D$2667,3,0)</f>
        <v>#N/A</v>
      </c>
      <c r="U4736" s="9" t="e">
        <f>VLOOKUP(A4736,Sku_list!$A$1:$D$2667,4,0)*(F4736/1000000*12)</f>
        <v>#N/A</v>
      </c>
      <c r="V4736" s="9" t="e">
        <f>VLOOKUP(A4736,Sku_list!$A$1:$D$2667,4,0)*(H4736/1000000*12)</f>
        <v>#N/A</v>
      </c>
      <c r="W4736" s="9" t="e">
        <f>VLOOKUP(A4736,Sku_list!$A$1:$D$2667,4,0)*(J4736/1000000*12)</f>
        <v>#N/A</v>
      </c>
      <c r="X4736" s="9" t="e">
        <f>VLOOKUP(A4736,Sku_list!$A$1:$D$2667,4,0)*(L4736/1000000*12)</f>
        <v>#N/A</v>
      </c>
      <c r="Y4736" s="9" t="e">
        <f>VLOOKUP(A4736,Sku_list!$A$1:$E$2667,5,0)*((J4736+F4736)/1000000000)</f>
        <v>#N/A</v>
      </c>
      <c r="AC4736" s="22">
        <f t="shared" ca="1" si="73"/>
        <v>6.6666666666666666E-2</v>
      </c>
    </row>
    <row r="4737" spans="1:29" x14ac:dyDescent="0.35">
      <c r="A4737">
        <v>1611508</v>
      </c>
      <c r="B4737" t="s">
        <v>256</v>
      </c>
      <c r="C4737" t="s">
        <v>158</v>
      </c>
      <c r="D4737">
        <v>0</v>
      </c>
      <c r="E4737">
        <v>9600</v>
      </c>
      <c r="F4737">
        <v>0</v>
      </c>
      <c r="G4737">
        <v>3176</v>
      </c>
      <c r="H4737">
        <v>2160</v>
      </c>
      <c r="I4737">
        <v>0</v>
      </c>
      <c r="J4737">
        <v>7440</v>
      </c>
      <c r="K4737">
        <v>7352</v>
      </c>
      <c r="L4737">
        <v>5600</v>
      </c>
      <c r="M4737">
        <v>-4000</v>
      </c>
      <c r="N4737">
        <v>4000</v>
      </c>
      <c r="P4737" s="22">
        <v>1.7142857142857142</v>
      </c>
      <c r="R4737" t="s">
        <v>99</v>
      </c>
      <c r="S4737" t="s">
        <v>69</v>
      </c>
      <c r="T4737" s="9" t="e">
        <f>VLOOKUP(A4737,Sku_list!$A$1:$D$2667,3,0)</f>
        <v>#N/A</v>
      </c>
      <c r="U4737" s="9" t="e">
        <f>VLOOKUP(A4737,Sku_list!$A$1:$D$2667,4,0)*(F4737/1000000*12)</f>
        <v>#N/A</v>
      </c>
      <c r="V4737" s="9" t="e">
        <f>VLOOKUP(A4737,Sku_list!$A$1:$D$2667,4,0)*(H4737/1000000*12)</f>
        <v>#N/A</v>
      </c>
      <c r="W4737" s="9" t="e">
        <f>VLOOKUP(A4737,Sku_list!$A$1:$D$2667,4,0)*(J4737/1000000*12)</f>
        <v>#N/A</v>
      </c>
      <c r="X4737" s="9" t="e">
        <f>VLOOKUP(A4737,Sku_list!$A$1:$D$2667,4,0)*(L4737/1000000*12)</f>
        <v>#N/A</v>
      </c>
      <c r="Y4737" s="9" t="e">
        <f>VLOOKUP(A4737,Sku_list!$A$1:$E$2667,5,0)*((J4737+F4737)/1000000000)</f>
        <v>#N/A</v>
      </c>
      <c r="AC4737" s="22">
        <f t="shared" ca="1" si="73"/>
        <v>6.6666666666666666E-2</v>
      </c>
    </row>
    <row r="4738" spans="1:29" x14ac:dyDescent="0.35">
      <c r="A4738">
        <v>1611508</v>
      </c>
      <c r="B4738" t="s">
        <v>256</v>
      </c>
      <c r="C4738" t="s">
        <v>159</v>
      </c>
      <c r="D4738">
        <v>0</v>
      </c>
      <c r="E4738">
        <v>56280</v>
      </c>
      <c r="F4738">
        <v>4944</v>
      </c>
      <c r="G4738">
        <v>37448</v>
      </c>
      <c r="H4738">
        <v>22848</v>
      </c>
      <c r="I4738">
        <v>0</v>
      </c>
      <c r="J4738">
        <v>26656</v>
      </c>
      <c r="K4738">
        <v>31456</v>
      </c>
      <c r="L4738">
        <v>60000</v>
      </c>
      <c r="M4738">
        <v>5552</v>
      </c>
      <c r="N4738">
        <v>-5552</v>
      </c>
      <c r="P4738" s="22">
        <v>0.90746666666666664</v>
      </c>
      <c r="R4738" t="s">
        <v>100</v>
      </c>
      <c r="S4738" t="s">
        <v>72</v>
      </c>
      <c r="T4738" s="9" t="e">
        <f>VLOOKUP(A4738,Sku_list!$A$1:$D$2667,3,0)</f>
        <v>#N/A</v>
      </c>
      <c r="U4738" s="9" t="e">
        <f>VLOOKUP(A4738,Sku_list!$A$1:$D$2667,4,0)*(F4738/1000000*12)</f>
        <v>#N/A</v>
      </c>
      <c r="V4738" s="9" t="e">
        <f>VLOOKUP(A4738,Sku_list!$A$1:$D$2667,4,0)*(H4738/1000000*12)</f>
        <v>#N/A</v>
      </c>
      <c r="W4738" s="9" t="e">
        <f>VLOOKUP(A4738,Sku_list!$A$1:$D$2667,4,0)*(J4738/1000000*12)</f>
        <v>#N/A</v>
      </c>
      <c r="X4738" s="9" t="e">
        <f>VLOOKUP(A4738,Sku_list!$A$1:$D$2667,4,0)*(L4738/1000000*12)</f>
        <v>#N/A</v>
      </c>
      <c r="Y4738" s="9" t="e">
        <f>VLOOKUP(A4738,Sku_list!$A$1:$E$2667,5,0)*((J4738+F4738)/1000000000)</f>
        <v>#N/A</v>
      </c>
      <c r="AC4738" s="22">
        <f t="shared" ca="1" si="73"/>
        <v>6.6666666666666666E-2</v>
      </c>
    </row>
    <row r="4739" spans="1:29" x14ac:dyDescent="0.35">
      <c r="A4739">
        <v>1611508</v>
      </c>
      <c r="B4739" t="s">
        <v>256</v>
      </c>
      <c r="C4739" t="s">
        <v>160</v>
      </c>
      <c r="D4739">
        <v>0</v>
      </c>
      <c r="E4739">
        <v>37056</v>
      </c>
      <c r="F4739">
        <v>4400</v>
      </c>
      <c r="G4739">
        <v>80520</v>
      </c>
      <c r="H4739">
        <v>56232</v>
      </c>
      <c r="I4739">
        <v>0</v>
      </c>
      <c r="J4739">
        <v>79872</v>
      </c>
      <c r="K4739">
        <v>78848</v>
      </c>
      <c r="L4739">
        <v>125040</v>
      </c>
      <c r="M4739">
        <v>-15464</v>
      </c>
      <c r="N4739">
        <v>15464</v>
      </c>
      <c r="P4739" s="22">
        <v>1.1236724248240564</v>
      </c>
      <c r="R4739" t="s">
        <v>101</v>
      </c>
      <c r="S4739" t="s">
        <v>69</v>
      </c>
      <c r="T4739" s="9" t="e">
        <f>VLOOKUP(A4739,Sku_list!$A$1:$D$2667,3,0)</f>
        <v>#N/A</v>
      </c>
      <c r="U4739" s="9" t="e">
        <f>VLOOKUP(A4739,Sku_list!$A$1:$D$2667,4,0)*(F4739/1000000*12)</f>
        <v>#N/A</v>
      </c>
      <c r="V4739" s="9" t="e">
        <f>VLOOKUP(A4739,Sku_list!$A$1:$D$2667,4,0)*(H4739/1000000*12)</f>
        <v>#N/A</v>
      </c>
      <c r="W4739" s="9" t="e">
        <f>VLOOKUP(A4739,Sku_list!$A$1:$D$2667,4,0)*(J4739/1000000*12)</f>
        <v>#N/A</v>
      </c>
      <c r="X4739" s="9" t="e">
        <f>VLOOKUP(A4739,Sku_list!$A$1:$D$2667,4,0)*(L4739/1000000*12)</f>
        <v>#N/A</v>
      </c>
      <c r="Y4739" s="9" t="e">
        <f>VLOOKUP(A4739,Sku_list!$A$1:$E$2667,5,0)*((J4739+F4739)/1000000000)</f>
        <v>#N/A</v>
      </c>
      <c r="AC4739" s="22">
        <f t="shared" ref="AC4739:AC4803" ca="1" si="74">(DAY(TODAY())+AB4739)/30</f>
        <v>6.6666666666666666E-2</v>
      </c>
    </row>
    <row r="4740" spans="1:29" x14ac:dyDescent="0.35">
      <c r="A4740">
        <v>1611508</v>
      </c>
      <c r="B4740" t="s">
        <v>256</v>
      </c>
      <c r="C4740" t="s">
        <v>161</v>
      </c>
      <c r="D4740">
        <v>0</v>
      </c>
      <c r="E4740">
        <v>11040</v>
      </c>
      <c r="F4740">
        <v>5968</v>
      </c>
      <c r="G4740">
        <v>0</v>
      </c>
      <c r="H4740">
        <v>0</v>
      </c>
      <c r="I4740">
        <v>6720</v>
      </c>
      <c r="J4740">
        <v>7776</v>
      </c>
      <c r="K4740">
        <v>13744</v>
      </c>
      <c r="L4740">
        <v>0</v>
      </c>
      <c r="M4740">
        <v>-13744</v>
      </c>
      <c r="N4740">
        <v>13744</v>
      </c>
      <c r="P4740" s="22" t="s">
        <v>34</v>
      </c>
      <c r="R4740" t="s">
        <v>102</v>
      </c>
      <c r="S4740" t="s">
        <v>306</v>
      </c>
      <c r="T4740" s="9" t="e">
        <f>VLOOKUP(A4740,Sku_list!$A$1:$D$2667,3,0)</f>
        <v>#N/A</v>
      </c>
      <c r="U4740" s="9" t="e">
        <f>VLOOKUP(A4740,Sku_list!$A$1:$D$2667,4,0)*(F4740/1000000*12)</f>
        <v>#N/A</v>
      </c>
      <c r="V4740" s="9" t="e">
        <f>VLOOKUP(A4740,Sku_list!$A$1:$D$2667,4,0)*(H4740/1000000*12)</f>
        <v>#N/A</v>
      </c>
      <c r="W4740" s="9" t="e">
        <f>VLOOKUP(A4740,Sku_list!$A$1:$D$2667,4,0)*(J4740/1000000*12)</f>
        <v>#N/A</v>
      </c>
      <c r="X4740" s="9" t="e">
        <f>VLOOKUP(A4740,Sku_list!$A$1:$D$2667,4,0)*(L4740/1000000*12)</f>
        <v>#N/A</v>
      </c>
      <c r="Y4740" s="9" t="e">
        <f>VLOOKUP(A4740,Sku_list!$A$1:$E$2667,5,0)*((J4740+F4740)/1000000000)</f>
        <v>#N/A</v>
      </c>
      <c r="AC4740" s="22">
        <f t="shared" ca="1" si="74"/>
        <v>6.6666666666666666E-2</v>
      </c>
    </row>
    <row r="4741" spans="1:29" x14ac:dyDescent="0.35">
      <c r="A4741">
        <v>1611508</v>
      </c>
      <c r="B4741" t="s">
        <v>256</v>
      </c>
      <c r="C4741" t="s">
        <v>162</v>
      </c>
      <c r="D4741">
        <v>0</v>
      </c>
      <c r="E4741">
        <v>61776</v>
      </c>
      <c r="F4741">
        <v>8208</v>
      </c>
      <c r="G4741">
        <v>61000</v>
      </c>
      <c r="H4741">
        <v>49112</v>
      </c>
      <c r="I4741">
        <v>0</v>
      </c>
      <c r="J4741">
        <v>19912</v>
      </c>
      <c r="K4741">
        <v>23920</v>
      </c>
      <c r="L4741">
        <v>110747</v>
      </c>
      <c r="M4741">
        <v>33515</v>
      </c>
      <c r="N4741">
        <v>-33515</v>
      </c>
      <c r="P4741" s="22">
        <v>0.69737329227879763</v>
      </c>
      <c r="R4741" t="s">
        <v>103</v>
      </c>
      <c r="S4741" t="s">
        <v>69</v>
      </c>
      <c r="T4741" s="9" t="e">
        <f>VLOOKUP(A4741,Sku_list!$A$1:$D$2667,3,0)</f>
        <v>#N/A</v>
      </c>
      <c r="U4741" s="9" t="e">
        <f>VLOOKUP(A4741,Sku_list!$A$1:$D$2667,4,0)*(F4741/1000000*12)</f>
        <v>#N/A</v>
      </c>
      <c r="V4741" s="9" t="e">
        <f>VLOOKUP(A4741,Sku_list!$A$1:$D$2667,4,0)*(H4741/1000000*12)</f>
        <v>#N/A</v>
      </c>
      <c r="W4741" s="9" t="e">
        <f>VLOOKUP(A4741,Sku_list!$A$1:$D$2667,4,0)*(J4741/1000000*12)</f>
        <v>#N/A</v>
      </c>
      <c r="X4741" s="9" t="e">
        <f>VLOOKUP(A4741,Sku_list!$A$1:$D$2667,4,0)*(L4741/1000000*12)</f>
        <v>#N/A</v>
      </c>
      <c r="Y4741" s="9" t="e">
        <f>VLOOKUP(A4741,Sku_list!$A$1:$E$2667,5,0)*((J4741+F4741)/1000000000)</f>
        <v>#N/A</v>
      </c>
      <c r="AC4741" s="22">
        <f t="shared" ca="1" si="74"/>
        <v>6.6666666666666666E-2</v>
      </c>
    </row>
    <row r="4742" spans="1:29" x14ac:dyDescent="0.35">
      <c r="A4742">
        <v>1611508</v>
      </c>
      <c r="B4742" t="s">
        <v>256</v>
      </c>
      <c r="C4742" t="s">
        <v>164</v>
      </c>
      <c r="D4742">
        <v>0</v>
      </c>
      <c r="E4742">
        <v>7200</v>
      </c>
      <c r="F4742">
        <v>2950</v>
      </c>
      <c r="G4742">
        <v>13200</v>
      </c>
      <c r="H4742">
        <v>13200</v>
      </c>
      <c r="I4742">
        <v>0</v>
      </c>
      <c r="J4742">
        <v>9648</v>
      </c>
      <c r="K4742">
        <v>12598</v>
      </c>
      <c r="L4742">
        <v>50064</v>
      </c>
      <c r="M4742">
        <v>24266</v>
      </c>
      <c r="N4742">
        <v>-24266</v>
      </c>
      <c r="P4742" s="22">
        <v>0.51530041546820071</v>
      </c>
      <c r="R4742" t="s">
        <v>104</v>
      </c>
      <c r="S4742" t="s">
        <v>69</v>
      </c>
      <c r="T4742" s="9" t="e">
        <f>VLOOKUP(A4742,Sku_list!$A$1:$D$2667,3,0)</f>
        <v>#N/A</v>
      </c>
      <c r="U4742" s="9" t="e">
        <f>VLOOKUP(A4742,Sku_list!$A$1:$D$2667,4,0)*(F4742/1000000*12)</f>
        <v>#N/A</v>
      </c>
      <c r="V4742" s="9" t="e">
        <f>VLOOKUP(A4742,Sku_list!$A$1:$D$2667,4,0)*(H4742/1000000*12)</f>
        <v>#N/A</v>
      </c>
      <c r="W4742" s="9" t="e">
        <f>VLOOKUP(A4742,Sku_list!$A$1:$D$2667,4,0)*(J4742/1000000*12)</f>
        <v>#N/A</v>
      </c>
      <c r="X4742" s="9" t="e">
        <f>VLOOKUP(A4742,Sku_list!$A$1:$D$2667,4,0)*(L4742/1000000*12)</f>
        <v>#N/A</v>
      </c>
      <c r="Y4742" s="9" t="e">
        <f>VLOOKUP(A4742,Sku_list!$A$1:$E$2667,5,0)*((J4742+F4742)/1000000000)</f>
        <v>#N/A</v>
      </c>
      <c r="AC4742" s="22">
        <f t="shared" ca="1" si="74"/>
        <v>6.6666666666666666E-2</v>
      </c>
    </row>
    <row r="4743" spans="1:29" x14ac:dyDescent="0.35">
      <c r="A4743">
        <v>1611508</v>
      </c>
      <c r="B4743" t="s">
        <v>256</v>
      </c>
      <c r="C4743" t="s">
        <v>165</v>
      </c>
      <c r="D4743">
        <v>0</v>
      </c>
      <c r="E4743">
        <v>1104</v>
      </c>
      <c r="F4743">
        <v>0</v>
      </c>
      <c r="G4743">
        <v>1088</v>
      </c>
      <c r="H4743">
        <v>944</v>
      </c>
      <c r="I4743">
        <v>0</v>
      </c>
      <c r="J4743">
        <v>160</v>
      </c>
      <c r="K4743">
        <v>16</v>
      </c>
      <c r="L4743">
        <v>0</v>
      </c>
      <c r="M4743">
        <v>-1104</v>
      </c>
      <c r="N4743">
        <v>1104</v>
      </c>
      <c r="P4743" s="22" t="s">
        <v>34</v>
      </c>
      <c r="R4743" t="s">
        <v>105</v>
      </c>
      <c r="S4743" t="s">
        <v>83</v>
      </c>
      <c r="T4743" s="9" t="e">
        <f>VLOOKUP(A4743,Sku_list!$A$1:$D$2667,3,0)</f>
        <v>#N/A</v>
      </c>
      <c r="U4743" s="9" t="e">
        <f>VLOOKUP(A4743,Sku_list!$A$1:$D$2667,4,0)*(F4743/1000000*12)</f>
        <v>#N/A</v>
      </c>
      <c r="V4743" s="9" t="e">
        <f>VLOOKUP(A4743,Sku_list!$A$1:$D$2667,4,0)*(H4743/1000000*12)</f>
        <v>#N/A</v>
      </c>
      <c r="W4743" s="9" t="e">
        <f>VLOOKUP(A4743,Sku_list!$A$1:$D$2667,4,0)*(J4743/1000000*12)</f>
        <v>#N/A</v>
      </c>
      <c r="X4743" s="9" t="e">
        <f>VLOOKUP(A4743,Sku_list!$A$1:$D$2667,4,0)*(L4743/1000000*12)</f>
        <v>#N/A</v>
      </c>
      <c r="Y4743" s="9" t="e">
        <f>VLOOKUP(A4743,Sku_list!$A$1:$E$2667,5,0)*((J4743+F4743)/1000000000)</f>
        <v>#N/A</v>
      </c>
      <c r="AC4743" s="22">
        <f t="shared" ca="1" si="74"/>
        <v>6.6666666666666666E-2</v>
      </c>
    </row>
    <row r="4744" spans="1:29" x14ac:dyDescent="0.35">
      <c r="A4744">
        <v>1611508</v>
      </c>
      <c r="B4744" t="s">
        <v>256</v>
      </c>
      <c r="C4744" t="s">
        <v>163</v>
      </c>
      <c r="D4744">
        <v>0</v>
      </c>
      <c r="E4744">
        <v>10008</v>
      </c>
      <c r="F4744">
        <v>2592</v>
      </c>
      <c r="G4744">
        <v>22400</v>
      </c>
      <c r="H4744">
        <v>8928</v>
      </c>
      <c r="I4744">
        <v>0</v>
      </c>
      <c r="J4744">
        <v>18816</v>
      </c>
      <c r="K4744">
        <v>22064</v>
      </c>
      <c r="L4744">
        <v>41000</v>
      </c>
      <c r="M4744">
        <v>10664</v>
      </c>
      <c r="N4744">
        <v>-10664</v>
      </c>
      <c r="P4744" s="22">
        <v>0.73990243902439023</v>
      </c>
      <c r="R4744" t="s">
        <v>117</v>
      </c>
      <c r="S4744" t="s">
        <v>83</v>
      </c>
      <c r="T4744" s="9" t="e">
        <f>VLOOKUP(A4744,Sku_list!$A$1:$D$2667,3,0)</f>
        <v>#N/A</v>
      </c>
      <c r="U4744" s="9" t="e">
        <f>VLOOKUP(A4744,Sku_list!$A$1:$D$2667,4,0)*(F4744/1000000*12)</f>
        <v>#N/A</v>
      </c>
      <c r="V4744" s="9" t="e">
        <f>VLOOKUP(A4744,Sku_list!$A$1:$D$2667,4,0)*(H4744/1000000*12)</f>
        <v>#N/A</v>
      </c>
      <c r="W4744" s="9" t="e">
        <f>VLOOKUP(A4744,Sku_list!$A$1:$D$2667,4,0)*(J4744/1000000*12)</f>
        <v>#N/A</v>
      </c>
      <c r="X4744" s="9" t="e">
        <f>VLOOKUP(A4744,Sku_list!$A$1:$D$2667,4,0)*(L4744/1000000*12)</f>
        <v>#N/A</v>
      </c>
      <c r="Y4744" s="9" t="e">
        <f>VLOOKUP(A4744,Sku_list!$A$1:$E$2667,5,0)*((J4744+F4744)/1000000000)</f>
        <v>#N/A</v>
      </c>
      <c r="AC4744" s="22">
        <f t="shared" ca="1" si="74"/>
        <v>6.6666666666666666E-2</v>
      </c>
    </row>
    <row r="4745" spans="1:29" x14ac:dyDescent="0.35">
      <c r="A4745">
        <v>1611508</v>
      </c>
      <c r="B4745" t="s">
        <v>256</v>
      </c>
      <c r="C4745" t="s">
        <v>166</v>
      </c>
      <c r="D4745">
        <v>0</v>
      </c>
      <c r="E4745">
        <v>5160</v>
      </c>
      <c r="F4745">
        <v>25872</v>
      </c>
      <c r="G4745">
        <v>56352</v>
      </c>
      <c r="H4745">
        <v>41376</v>
      </c>
      <c r="I4745">
        <v>0</v>
      </c>
      <c r="J4745">
        <v>35328</v>
      </c>
      <c r="K4745">
        <v>57264</v>
      </c>
      <c r="L4745">
        <v>128000</v>
      </c>
      <c r="M4745">
        <v>25424</v>
      </c>
      <c r="N4745">
        <v>-25424</v>
      </c>
      <c r="P4745" s="22">
        <v>0.80137499999999995</v>
      </c>
      <c r="R4745" t="s">
        <v>118</v>
      </c>
      <c r="S4745" t="s">
        <v>85</v>
      </c>
      <c r="T4745" s="9" t="e">
        <f>VLOOKUP(A4745,Sku_list!$A$1:$D$2667,3,0)</f>
        <v>#N/A</v>
      </c>
      <c r="U4745" s="9" t="e">
        <f>VLOOKUP(A4745,Sku_list!$A$1:$D$2667,4,0)*(F4745/1000000*12)</f>
        <v>#N/A</v>
      </c>
      <c r="V4745" s="9" t="e">
        <f>VLOOKUP(A4745,Sku_list!$A$1:$D$2667,4,0)*(H4745/1000000*12)</f>
        <v>#N/A</v>
      </c>
      <c r="W4745" s="9" t="e">
        <f>VLOOKUP(A4745,Sku_list!$A$1:$D$2667,4,0)*(J4745/1000000*12)</f>
        <v>#N/A</v>
      </c>
      <c r="X4745" s="9" t="e">
        <f>VLOOKUP(A4745,Sku_list!$A$1:$D$2667,4,0)*(L4745/1000000*12)</f>
        <v>#N/A</v>
      </c>
      <c r="Y4745" s="9" t="e">
        <f>VLOOKUP(A4745,Sku_list!$A$1:$E$2667,5,0)*((J4745+F4745)/1000000000)</f>
        <v>#N/A</v>
      </c>
      <c r="AC4745" s="22">
        <f t="shared" ca="1" si="74"/>
        <v>6.6666666666666666E-2</v>
      </c>
    </row>
    <row r="4746" spans="1:29" x14ac:dyDescent="0.35">
      <c r="A4746">
        <v>1611508</v>
      </c>
      <c r="B4746" t="s">
        <v>256</v>
      </c>
      <c r="C4746" t="s">
        <v>167</v>
      </c>
      <c r="D4746">
        <v>0</v>
      </c>
      <c r="E4746">
        <v>8296</v>
      </c>
      <c r="F4746">
        <v>0</v>
      </c>
      <c r="G4746">
        <v>12616</v>
      </c>
      <c r="H4746">
        <v>8296</v>
      </c>
      <c r="I4746">
        <v>0</v>
      </c>
      <c r="J4746">
        <v>0</v>
      </c>
      <c r="K4746">
        <v>240</v>
      </c>
      <c r="L4746">
        <v>0</v>
      </c>
      <c r="M4746">
        <v>-8296</v>
      </c>
      <c r="N4746">
        <v>8296</v>
      </c>
      <c r="P4746" s="22" t="s">
        <v>34</v>
      </c>
      <c r="R4746" t="s">
        <v>119</v>
      </c>
      <c r="S4746" t="s">
        <v>72</v>
      </c>
      <c r="T4746" s="9" t="e">
        <f>VLOOKUP(A4746,Sku_list!$A$1:$D$2667,3,0)</f>
        <v>#N/A</v>
      </c>
      <c r="U4746" s="9" t="e">
        <f>VLOOKUP(A4746,Sku_list!$A$1:$D$2667,4,0)*(F4746/1000000*12)</f>
        <v>#N/A</v>
      </c>
      <c r="V4746" s="9" t="e">
        <f>VLOOKUP(A4746,Sku_list!$A$1:$D$2667,4,0)*(H4746/1000000*12)</f>
        <v>#N/A</v>
      </c>
      <c r="W4746" s="9" t="e">
        <f>VLOOKUP(A4746,Sku_list!$A$1:$D$2667,4,0)*(J4746/1000000*12)</f>
        <v>#N/A</v>
      </c>
      <c r="X4746" s="9" t="e">
        <f>VLOOKUP(A4746,Sku_list!$A$1:$D$2667,4,0)*(L4746/1000000*12)</f>
        <v>#N/A</v>
      </c>
      <c r="Y4746" s="9" t="e">
        <f>VLOOKUP(A4746,Sku_list!$A$1:$E$2667,5,0)*((J4746+F4746)/1000000000)</f>
        <v>#N/A</v>
      </c>
      <c r="AC4746" s="22">
        <f t="shared" ca="1" si="74"/>
        <v>6.6666666666666666E-2</v>
      </c>
    </row>
    <row r="4747" spans="1:29" x14ac:dyDescent="0.35">
      <c r="A4747">
        <v>1611508</v>
      </c>
      <c r="B4747" t="s">
        <v>256</v>
      </c>
      <c r="C4747" t="s">
        <v>61</v>
      </c>
      <c r="D4747">
        <v>0</v>
      </c>
      <c r="E4747">
        <v>14400</v>
      </c>
      <c r="F4747">
        <v>0</v>
      </c>
      <c r="G4747">
        <v>21216</v>
      </c>
      <c r="H4747">
        <v>13416</v>
      </c>
      <c r="I4747">
        <v>0</v>
      </c>
      <c r="J4747">
        <v>27136</v>
      </c>
      <c r="K4747">
        <v>21112</v>
      </c>
      <c r="L4747">
        <v>51000</v>
      </c>
      <c r="M4747">
        <v>10448</v>
      </c>
      <c r="N4747">
        <v>-10448</v>
      </c>
      <c r="P4747" s="22">
        <v>0.79513725490196074</v>
      </c>
      <c r="R4747" t="s">
        <v>5</v>
      </c>
      <c r="S4747" t="s">
        <v>85</v>
      </c>
      <c r="T4747" s="9" t="e">
        <f>VLOOKUP(A4747,Sku_list!$A$1:$D$2667,3,0)</f>
        <v>#N/A</v>
      </c>
      <c r="U4747" s="9" t="e">
        <f>VLOOKUP(A4747,Sku_list!$A$1:$D$2667,4,0)*(F4747/1000000*12)</f>
        <v>#N/A</v>
      </c>
      <c r="V4747" s="9" t="e">
        <f>VLOOKUP(A4747,Sku_list!$A$1:$D$2667,4,0)*(H4747/1000000*12)</f>
        <v>#N/A</v>
      </c>
      <c r="W4747" s="9" t="e">
        <f>VLOOKUP(A4747,Sku_list!$A$1:$D$2667,4,0)*(J4747/1000000*12)</f>
        <v>#N/A</v>
      </c>
      <c r="X4747" s="9" t="e">
        <f>VLOOKUP(A4747,Sku_list!$A$1:$D$2667,4,0)*(L4747/1000000*12)</f>
        <v>#N/A</v>
      </c>
      <c r="Y4747" s="9" t="e">
        <f>VLOOKUP(A4747,Sku_list!$A$1:$E$2667,5,0)*((J4747+F4747)/1000000000)</f>
        <v>#N/A</v>
      </c>
      <c r="AC4747" s="22">
        <f t="shared" ca="1" si="74"/>
        <v>6.6666666666666666E-2</v>
      </c>
    </row>
    <row r="4748" spans="1:29" x14ac:dyDescent="0.35">
      <c r="A4748">
        <v>1611508</v>
      </c>
      <c r="B4748" t="s">
        <v>256</v>
      </c>
      <c r="C4748" t="s">
        <v>39</v>
      </c>
      <c r="D4748">
        <v>0</v>
      </c>
      <c r="E4748">
        <v>0</v>
      </c>
      <c r="F4748">
        <v>0</v>
      </c>
      <c r="G4748">
        <v>0</v>
      </c>
      <c r="H4748">
        <v>0</v>
      </c>
      <c r="I4748">
        <v>0</v>
      </c>
      <c r="J4748">
        <v>0</v>
      </c>
      <c r="K4748">
        <v>0</v>
      </c>
      <c r="L4748">
        <v>16000</v>
      </c>
      <c r="M4748">
        <v>16000</v>
      </c>
      <c r="N4748">
        <v>-16000</v>
      </c>
      <c r="P4748" s="22">
        <v>0</v>
      </c>
      <c r="R4748" t="s">
        <v>43</v>
      </c>
      <c r="S4748" t="s">
        <v>190</v>
      </c>
      <c r="T4748" s="9" t="e">
        <f>VLOOKUP(A4748,Sku_list!$A$1:$D$2667,3,0)</f>
        <v>#N/A</v>
      </c>
      <c r="U4748" s="9" t="e">
        <f>VLOOKUP(A4748,Sku_list!$A$1:$D$2667,4,0)*(F4748/1000000*12)</f>
        <v>#N/A</v>
      </c>
      <c r="V4748" s="9" t="e">
        <f>VLOOKUP(A4748,Sku_list!$A$1:$D$2667,4,0)*(H4748/1000000*12)</f>
        <v>#N/A</v>
      </c>
      <c r="W4748" s="9" t="e">
        <f>VLOOKUP(A4748,Sku_list!$A$1:$D$2667,4,0)*(J4748/1000000*12)</f>
        <v>#N/A</v>
      </c>
      <c r="X4748" s="9" t="e">
        <f>VLOOKUP(A4748,Sku_list!$A$1:$D$2667,4,0)*(L4748/1000000*12)</f>
        <v>#N/A</v>
      </c>
      <c r="Y4748" s="9" t="e">
        <f>VLOOKUP(A4748,Sku_list!$A$1:$E$2667,5,0)*((J4748+F4748)/1000000000)</f>
        <v>#N/A</v>
      </c>
      <c r="AC4748" s="22">
        <f t="shared" ca="1" si="74"/>
        <v>6.6666666666666666E-2</v>
      </c>
    </row>
    <row r="4749" spans="1:29" x14ac:dyDescent="0.35">
      <c r="A4749">
        <v>1611508</v>
      </c>
      <c r="B4749" t="s">
        <v>256</v>
      </c>
      <c r="C4749" t="s">
        <v>65</v>
      </c>
      <c r="D4749">
        <v>0</v>
      </c>
      <c r="E4749">
        <v>0</v>
      </c>
      <c r="F4749">
        <v>0</v>
      </c>
      <c r="G4749">
        <v>0</v>
      </c>
      <c r="H4749">
        <v>0</v>
      </c>
      <c r="I4749">
        <v>0</v>
      </c>
      <c r="J4749">
        <v>0</v>
      </c>
      <c r="K4749">
        <v>0</v>
      </c>
      <c r="L4749">
        <v>0</v>
      </c>
      <c r="M4749">
        <v>0</v>
      </c>
      <c r="N4749">
        <v>0</v>
      </c>
      <c r="P4749" s="22" t="s">
        <v>34</v>
      </c>
      <c r="R4749" t="s">
        <v>300</v>
      </c>
      <c r="S4749" t="s">
        <v>83</v>
      </c>
      <c r="T4749" s="9" t="e">
        <f>VLOOKUP(A4749,Sku_list!$A$1:$D$2667,3,0)</f>
        <v>#N/A</v>
      </c>
      <c r="U4749" s="9" t="e">
        <f>VLOOKUP(A4749,Sku_list!$A$1:$D$2667,4,0)*(F4749/1000000*12)</f>
        <v>#N/A</v>
      </c>
      <c r="V4749" s="9" t="e">
        <f>VLOOKUP(A4749,Sku_list!$A$1:$D$2667,4,0)*(H4749/1000000*12)</f>
        <v>#N/A</v>
      </c>
      <c r="W4749" s="9" t="e">
        <f>VLOOKUP(A4749,Sku_list!$A$1:$D$2667,4,0)*(J4749/1000000*12)</f>
        <v>#N/A</v>
      </c>
      <c r="X4749" s="9" t="e">
        <f>VLOOKUP(A4749,Sku_list!$A$1:$D$2667,4,0)*(L4749/1000000*12)</f>
        <v>#N/A</v>
      </c>
      <c r="Y4749" s="9" t="e">
        <f>VLOOKUP(A4749,Sku_list!$A$1:$E$2667,5,0)*((J4749+F4749)/1000000000)</f>
        <v>#N/A</v>
      </c>
      <c r="AC4749" s="22">
        <f t="shared" ca="1" si="74"/>
        <v>6.6666666666666666E-2</v>
      </c>
    </row>
    <row r="4750" spans="1:29" x14ac:dyDescent="0.35">
      <c r="A4750">
        <v>1611508</v>
      </c>
      <c r="B4750" t="s">
        <v>256</v>
      </c>
      <c r="C4750" t="s">
        <v>66</v>
      </c>
      <c r="D4750">
        <v>0</v>
      </c>
      <c r="E4750">
        <v>4800</v>
      </c>
      <c r="F4750">
        <v>0</v>
      </c>
      <c r="G4750">
        <v>6880</v>
      </c>
      <c r="H4750">
        <v>3504</v>
      </c>
      <c r="I4750">
        <v>0</v>
      </c>
      <c r="J4750">
        <v>2760</v>
      </c>
      <c r="K4750">
        <v>2760</v>
      </c>
      <c r="L4750">
        <v>0</v>
      </c>
      <c r="M4750">
        <v>-6264</v>
      </c>
      <c r="N4750">
        <v>6264</v>
      </c>
      <c r="P4750" s="22" t="s">
        <v>34</v>
      </c>
      <c r="R4750" t="s">
        <v>174</v>
      </c>
      <c r="S4750" t="s">
        <v>72</v>
      </c>
      <c r="T4750" s="9" t="e">
        <f>VLOOKUP(A4750,Sku_list!$A$1:$D$2667,3,0)</f>
        <v>#N/A</v>
      </c>
      <c r="U4750" s="9" t="e">
        <f>VLOOKUP(A4750,Sku_list!$A$1:$D$2667,4,0)*(F4750/1000000*12)</f>
        <v>#N/A</v>
      </c>
      <c r="V4750" s="9" t="e">
        <f>VLOOKUP(A4750,Sku_list!$A$1:$D$2667,4,0)*(H4750/1000000*12)</f>
        <v>#N/A</v>
      </c>
      <c r="W4750" s="9" t="e">
        <f>VLOOKUP(A4750,Sku_list!$A$1:$D$2667,4,0)*(J4750/1000000*12)</f>
        <v>#N/A</v>
      </c>
      <c r="X4750" s="9" t="e">
        <f>VLOOKUP(A4750,Sku_list!$A$1:$D$2667,4,0)*(L4750/1000000*12)</f>
        <v>#N/A</v>
      </c>
      <c r="Y4750" s="9" t="e">
        <f>VLOOKUP(A4750,Sku_list!$A$1:$E$2667,5,0)*((J4750+F4750)/1000000000)</f>
        <v>#N/A</v>
      </c>
      <c r="AC4750" s="22">
        <f t="shared" ca="1" si="74"/>
        <v>6.6666666666666666E-2</v>
      </c>
    </row>
    <row r="4751" spans="1:29" x14ac:dyDescent="0.35">
      <c r="A4751">
        <v>1611508</v>
      </c>
      <c r="B4751" t="s">
        <v>256</v>
      </c>
      <c r="C4751" t="s">
        <v>67</v>
      </c>
      <c r="D4751">
        <v>0</v>
      </c>
      <c r="E4751">
        <v>4800</v>
      </c>
      <c r="F4751">
        <v>0</v>
      </c>
      <c r="G4751">
        <v>9608</v>
      </c>
      <c r="H4751">
        <v>3072</v>
      </c>
      <c r="I4751">
        <v>0</v>
      </c>
      <c r="J4751">
        <v>1728</v>
      </c>
      <c r="K4751">
        <v>1584</v>
      </c>
      <c r="L4751">
        <v>0</v>
      </c>
      <c r="M4751">
        <v>-4800</v>
      </c>
      <c r="N4751">
        <v>4800</v>
      </c>
      <c r="P4751" s="22" t="s">
        <v>34</v>
      </c>
      <c r="R4751" t="s">
        <v>176</v>
      </c>
      <c r="S4751" t="s">
        <v>72</v>
      </c>
      <c r="T4751" s="9" t="e">
        <f>VLOOKUP(A4751,Sku_list!$A$1:$D$2667,3,0)</f>
        <v>#N/A</v>
      </c>
      <c r="U4751" s="9" t="e">
        <f>VLOOKUP(A4751,Sku_list!$A$1:$D$2667,4,0)*(F4751/1000000*12)</f>
        <v>#N/A</v>
      </c>
      <c r="V4751" s="9" t="e">
        <f>VLOOKUP(A4751,Sku_list!$A$1:$D$2667,4,0)*(H4751/1000000*12)</f>
        <v>#N/A</v>
      </c>
      <c r="W4751" s="9" t="e">
        <f>VLOOKUP(A4751,Sku_list!$A$1:$D$2667,4,0)*(J4751/1000000*12)</f>
        <v>#N/A</v>
      </c>
      <c r="X4751" s="9" t="e">
        <f>VLOOKUP(A4751,Sku_list!$A$1:$D$2667,4,0)*(L4751/1000000*12)</f>
        <v>#N/A</v>
      </c>
      <c r="Y4751" s="9" t="e">
        <f>VLOOKUP(A4751,Sku_list!$A$1:$E$2667,5,0)*((J4751+F4751)/1000000000)</f>
        <v>#N/A</v>
      </c>
      <c r="AC4751" s="22">
        <f t="shared" ca="1" si="74"/>
        <v>6.6666666666666666E-2</v>
      </c>
    </row>
    <row r="4752" spans="1:29" x14ac:dyDescent="0.35">
      <c r="A4752">
        <v>1611508</v>
      </c>
      <c r="B4752" t="s">
        <v>256</v>
      </c>
      <c r="C4752" t="s">
        <v>68</v>
      </c>
      <c r="D4752">
        <v>0</v>
      </c>
      <c r="E4752">
        <v>720</v>
      </c>
      <c r="F4752">
        <v>0</v>
      </c>
      <c r="G4752">
        <v>240</v>
      </c>
      <c r="H4752">
        <v>0</v>
      </c>
      <c r="I4752">
        <v>0</v>
      </c>
      <c r="J4752">
        <v>896</v>
      </c>
      <c r="K4752">
        <v>896</v>
      </c>
      <c r="L4752">
        <v>0</v>
      </c>
      <c r="M4752">
        <v>-896</v>
      </c>
      <c r="N4752">
        <v>896</v>
      </c>
      <c r="P4752" s="22" t="s">
        <v>34</v>
      </c>
      <c r="R4752" t="s">
        <v>177</v>
      </c>
      <c r="S4752" t="s">
        <v>72</v>
      </c>
      <c r="T4752" s="9" t="e">
        <f>VLOOKUP(A4752,Sku_list!$A$1:$D$2667,3,0)</f>
        <v>#N/A</v>
      </c>
      <c r="U4752" s="9" t="e">
        <f>VLOOKUP(A4752,Sku_list!$A$1:$D$2667,4,0)*(F4752/1000000*12)</f>
        <v>#N/A</v>
      </c>
      <c r="V4752" s="9" t="e">
        <f>VLOOKUP(A4752,Sku_list!$A$1:$D$2667,4,0)*(H4752/1000000*12)</f>
        <v>#N/A</v>
      </c>
      <c r="W4752" s="9" t="e">
        <f>VLOOKUP(A4752,Sku_list!$A$1:$D$2667,4,0)*(J4752/1000000*12)</f>
        <v>#N/A</v>
      </c>
      <c r="X4752" s="9" t="e">
        <f>VLOOKUP(A4752,Sku_list!$A$1:$D$2667,4,0)*(L4752/1000000*12)</f>
        <v>#N/A</v>
      </c>
      <c r="Y4752" s="9" t="e">
        <f>VLOOKUP(A4752,Sku_list!$A$1:$E$2667,5,0)*((J4752+F4752)/1000000000)</f>
        <v>#N/A</v>
      </c>
      <c r="AC4752" s="22">
        <f t="shared" ca="1" si="74"/>
        <v>6.6666666666666666E-2</v>
      </c>
    </row>
    <row r="4753" spans="1:29" x14ac:dyDescent="0.35">
      <c r="A4753">
        <v>1611508</v>
      </c>
      <c r="B4753" t="s">
        <v>256</v>
      </c>
      <c r="C4753" t="s">
        <v>44</v>
      </c>
      <c r="D4753">
        <v>0</v>
      </c>
      <c r="E4753">
        <v>38112</v>
      </c>
      <c r="F4753">
        <v>25656</v>
      </c>
      <c r="G4753">
        <v>0</v>
      </c>
      <c r="H4753">
        <v>0</v>
      </c>
      <c r="I4753">
        <v>0</v>
      </c>
      <c r="J4753">
        <v>9432</v>
      </c>
      <c r="K4753">
        <v>35088</v>
      </c>
      <c r="L4753">
        <v>0</v>
      </c>
      <c r="M4753">
        <v>-35088</v>
      </c>
      <c r="N4753">
        <v>35088</v>
      </c>
      <c r="P4753" s="22" t="s">
        <v>34</v>
      </c>
      <c r="R4753" t="s">
        <v>45</v>
      </c>
      <c r="S4753" t="s">
        <v>193</v>
      </c>
      <c r="T4753" s="9" t="e">
        <f>VLOOKUP(A4753,Sku_list!$A$1:$D$2667,3,0)</f>
        <v>#N/A</v>
      </c>
      <c r="U4753" s="9" t="e">
        <f>VLOOKUP(A4753,Sku_list!$A$1:$D$2667,4,0)*(F4753/1000000*12)</f>
        <v>#N/A</v>
      </c>
      <c r="V4753" s="9" t="e">
        <f>VLOOKUP(A4753,Sku_list!$A$1:$D$2667,4,0)*(H4753/1000000*12)</f>
        <v>#N/A</v>
      </c>
      <c r="W4753" s="9" t="e">
        <f>VLOOKUP(A4753,Sku_list!$A$1:$D$2667,4,0)*(J4753/1000000*12)</f>
        <v>#N/A</v>
      </c>
      <c r="X4753" s="9" t="e">
        <f>VLOOKUP(A4753,Sku_list!$A$1:$D$2667,4,0)*(L4753/1000000*12)</f>
        <v>#N/A</v>
      </c>
      <c r="Y4753" s="9" t="e">
        <f>VLOOKUP(A4753,Sku_list!$A$1:$E$2667,5,0)*((J4753+F4753)/1000000000)</f>
        <v>#N/A</v>
      </c>
      <c r="AC4753" s="22">
        <f t="shared" ca="1" si="74"/>
        <v>6.6666666666666666E-2</v>
      </c>
    </row>
    <row r="4754" spans="1:29" x14ac:dyDescent="0.35">
      <c r="A4754">
        <v>1611508</v>
      </c>
      <c r="B4754" t="s">
        <v>256</v>
      </c>
      <c r="C4754" t="s">
        <v>272</v>
      </c>
      <c r="D4754">
        <v>0</v>
      </c>
      <c r="E4754">
        <v>0</v>
      </c>
      <c r="F4754">
        <v>0</v>
      </c>
      <c r="G4754">
        <v>0</v>
      </c>
      <c r="H4754">
        <v>0</v>
      </c>
      <c r="I4754">
        <v>0</v>
      </c>
      <c r="J4754">
        <v>0</v>
      </c>
      <c r="K4754">
        <v>0</v>
      </c>
      <c r="L4754">
        <v>0</v>
      </c>
      <c r="M4754">
        <v>0</v>
      </c>
      <c r="N4754">
        <v>0</v>
      </c>
      <c r="P4754" s="22" t="s">
        <v>34</v>
      </c>
      <c r="R4754" t="s">
        <v>99</v>
      </c>
      <c r="S4754" t="s">
        <v>173</v>
      </c>
      <c r="T4754" s="9" t="e">
        <f>VLOOKUP(A4754,Sku_list!$A$1:$D$2667,3,0)</f>
        <v>#N/A</v>
      </c>
      <c r="U4754" s="9" t="e">
        <f>VLOOKUP(A4754,Sku_list!$A$1:$D$2667,4,0)*(F4754/1000000*12)</f>
        <v>#N/A</v>
      </c>
      <c r="V4754" s="9" t="e">
        <f>VLOOKUP(A4754,Sku_list!$A$1:$D$2667,4,0)*(H4754/1000000*12)</f>
        <v>#N/A</v>
      </c>
      <c r="W4754" s="9" t="e">
        <f>VLOOKUP(A4754,Sku_list!$A$1:$D$2667,4,0)*(J4754/1000000*12)</f>
        <v>#N/A</v>
      </c>
      <c r="X4754" s="9" t="e">
        <f>VLOOKUP(A4754,Sku_list!$A$1:$D$2667,4,0)*(L4754/1000000*12)</f>
        <v>#N/A</v>
      </c>
      <c r="Y4754" s="9" t="e">
        <f>VLOOKUP(A4754,Sku_list!$A$1:$E$2667,5,0)*((J4754+F4754)/1000000000)</f>
        <v>#N/A</v>
      </c>
      <c r="AC4754" s="22">
        <f t="shared" ca="1" si="74"/>
        <v>6.6666666666666666E-2</v>
      </c>
    </row>
    <row r="4755" spans="1:29" x14ac:dyDescent="0.35">
      <c r="A4755">
        <v>1611508</v>
      </c>
      <c r="B4755" t="s">
        <v>256</v>
      </c>
      <c r="C4755" t="s">
        <v>273</v>
      </c>
      <c r="D4755">
        <v>0</v>
      </c>
      <c r="E4755">
        <v>7800</v>
      </c>
      <c r="F4755">
        <v>0</v>
      </c>
      <c r="G4755">
        <v>0</v>
      </c>
      <c r="H4755">
        <v>0</v>
      </c>
      <c r="I4755">
        <v>0</v>
      </c>
      <c r="J4755">
        <v>7794</v>
      </c>
      <c r="K4755">
        <v>7794</v>
      </c>
      <c r="L4755">
        <v>0</v>
      </c>
      <c r="M4755">
        <v>-7794</v>
      </c>
      <c r="N4755">
        <v>7794</v>
      </c>
      <c r="P4755" s="22" t="s">
        <v>34</v>
      </c>
      <c r="R4755" t="s">
        <v>275</v>
      </c>
      <c r="S4755" t="s">
        <v>308</v>
      </c>
      <c r="T4755" s="9" t="e">
        <f>VLOOKUP(A4755,Sku_list!$A$1:$D$2667,3,0)</f>
        <v>#N/A</v>
      </c>
      <c r="U4755" s="9" t="e">
        <f>VLOOKUP(A4755,Sku_list!$A$1:$D$2667,4,0)*(F4755/1000000*12)</f>
        <v>#N/A</v>
      </c>
      <c r="V4755" s="9" t="e">
        <f>VLOOKUP(A4755,Sku_list!$A$1:$D$2667,4,0)*(H4755/1000000*12)</f>
        <v>#N/A</v>
      </c>
      <c r="W4755" s="9" t="e">
        <f>VLOOKUP(A4755,Sku_list!$A$1:$D$2667,4,0)*(J4755/1000000*12)</f>
        <v>#N/A</v>
      </c>
      <c r="X4755" s="9" t="e">
        <f>VLOOKUP(A4755,Sku_list!$A$1:$D$2667,4,0)*(L4755/1000000*12)</f>
        <v>#N/A</v>
      </c>
      <c r="Y4755" s="9" t="e">
        <f>VLOOKUP(A4755,Sku_list!$A$1:$E$2667,5,0)*((J4755+F4755)/1000000000)</f>
        <v>#N/A</v>
      </c>
      <c r="AC4755" s="22">
        <f t="shared" ca="1" si="74"/>
        <v>6.6666666666666666E-2</v>
      </c>
    </row>
    <row r="4756" spans="1:29" x14ac:dyDescent="0.35">
      <c r="A4756">
        <v>1611508</v>
      </c>
      <c r="B4756" t="s">
        <v>256</v>
      </c>
      <c r="C4756" t="s">
        <v>304</v>
      </c>
      <c r="D4756">
        <v>0</v>
      </c>
      <c r="E4756">
        <v>7800</v>
      </c>
      <c r="F4756">
        <v>0</v>
      </c>
      <c r="G4756">
        <v>0</v>
      </c>
      <c r="H4756">
        <v>0</v>
      </c>
      <c r="I4756">
        <v>0</v>
      </c>
      <c r="J4756">
        <v>7794</v>
      </c>
      <c r="K4756">
        <v>7794</v>
      </c>
      <c r="L4756">
        <v>0</v>
      </c>
      <c r="M4756">
        <v>-7794</v>
      </c>
      <c r="N4756">
        <v>7794</v>
      </c>
      <c r="P4756" s="22" t="s">
        <v>34</v>
      </c>
      <c r="R4756" t="s">
        <v>305</v>
      </c>
      <c r="S4756" t="s">
        <v>309</v>
      </c>
      <c r="T4756" s="9" t="e">
        <f>VLOOKUP(A4756,Sku_list!$A$1:$D$2667,3,0)</f>
        <v>#N/A</v>
      </c>
      <c r="U4756" s="9" t="e">
        <f>VLOOKUP(A4756,Sku_list!$A$1:$D$2667,4,0)*(F4756/1000000*12)</f>
        <v>#N/A</v>
      </c>
      <c r="V4756" s="9" t="e">
        <f>VLOOKUP(A4756,Sku_list!$A$1:$D$2667,4,0)*(H4756/1000000*12)</f>
        <v>#N/A</v>
      </c>
      <c r="W4756" s="9" t="e">
        <f>VLOOKUP(A4756,Sku_list!$A$1:$D$2667,4,0)*(J4756/1000000*12)</f>
        <v>#N/A</v>
      </c>
      <c r="X4756" s="9" t="e">
        <f>VLOOKUP(A4756,Sku_list!$A$1:$D$2667,4,0)*(L4756/1000000*12)</f>
        <v>#N/A</v>
      </c>
      <c r="Y4756" s="9" t="e">
        <f>VLOOKUP(A4756,Sku_list!$A$1:$E$2667,5,0)*((J4756+F4756)/1000000000)</f>
        <v>#N/A</v>
      </c>
      <c r="AC4756" s="22">
        <f ca="1">(DAY(TODAY())+AB4756)/30</f>
        <v>6.6666666666666666E-2</v>
      </c>
    </row>
    <row r="4757" spans="1:29" x14ac:dyDescent="0.35">
      <c r="A4757" t="s">
        <v>240</v>
      </c>
      <c r="B4757" t="e">
        <v>#N/A</v>
      </c>
      <c r="C4757" t="s">
        <v>191</v>
      </c>
      <c r="D4757">
        <v>0</v>
      </c>
      <c r="E4757">
        <v>0</v>
      </c>
      <c r="F4757">
        <v>0</v>
      </c>
      <c r="G4757">
        <v>0</v>
      </c>
      <c r="H4757">
        <v>0</v>
      </c>
      <c r="I4757">
        <v>0</v>
      </c>
      <c r="J4757">
        <v>0</v>
      </c>
      <c r="K4757">
        <v>0</v>
      </c>
      <c r="L4757">
        <v>0</v>
      </c>
      <c r="M4757">
        <v>0</v>
      </c>
      <c r="N4757">
        <v>0</v>
      </c>
      <c r="P4757" s="22" t="s">
        <v>34</v>
      </c>
      <c r="R4757" t="s">
        <v>99</v>
      </c>
      <c r="S4757" t="s">
        <v>173</v>
      </c>
      <c r="T4757" s="9" t="e">
        <f>VLOOKUP(A4757,Sku_list!$A$1:$D$2667,3,0)</f>
        <v>#N/A</v>
      </c>
      <c r="U4757" s="9" t="e">
        <f>VLOOKUP(A4757,Sku_list!$A$1:$D$2667,4,0)*(F4757/1000000*12)</f>
        <v>#N/A</v>
      </c>
      <c r="V4757" s="9" t="e">
        <f>VLOOKUP(A4757,Sku_list!$A$1:$D$2667,4,0)*(H4757/1000000*12)</f>
        <v>#N/A</v>
      </c>
      <c r="W4757" s="9" t="e">
        <f>VLOOKUP(A4757,Sku_list!$A$1:$D$2667,4,0)*(J4757/1000000*12)</f>
        <v>#N/A</v>
      </c>
      <c r="X4757" s="9" t="e">
        <f>VLOOKUP(A4757,Sku_list!$A$1:$D$2667,4,0)*(L4757/1000000*12)</f>
        <v>#N/A</v>
      </c>
      <c r="Y4757" s="9" t="e">
        <f>VLOOKUP(A4757,Sku_list!$A$1:$E$2667,5,0)*((J4757+F4757)/1000000000)</f>
        <v>#N/A</v>
      </c>
      <c r="AC4757" s="22">
        <f t="shared" ca="1" si="74"/>
        <v>6.6666666666666666E-2</v>
      </c>
    </row>
    <row r="4758" spans="1:29" x14ac:dyDescent="0.35">
      <c r="A4758" t="s">
        <v>240</v>
      </c>
      <c r="B4758" t="e">
        <v>#N/A</v>
      </c>
      <c r="C4758" t="s">
        <v>141</v>
      </c>
      <c r="D4758">
        <v>0</v>
      </c>
      <c r="E4758">
        <v>0</v>
      </c>
      <c r="F4758">
        <v>0</v>
      </c>
      <c r="G4758">
        <v>0</v>
      </c>
      <c r="H4758">
        <v>0</v>
      </c>
      <c r="I4758">
        <v>0</v>
      </c>
      <c r="J4758">
        <v>113304</v>
      </c>
      <c r="K4758">
        <v>113304</v>
      </c>
      <c r="L4758">
        <v>0</v>
      </c>
      <c r="M4758">
        <v>-113304</v>
      </c>
      <c r="N4758">
        <v>113304</v>
      </c>
      <c r="P4758" s="22" t="s">
        <v>34</v>
      </c>
      <c r="R4758" t="s">
        <v>82</v>
      </c>
      <c r="S4758" t="s">
        <v>83</v>
      </c>
      <c r="T4758" s="9" t="e">
        <f>VLOOKUP(A4758,Sku_list!$A$1:$D$2667,3,0)</f>
        <v>#N/A</v>
      </c>
      <c r="U4758" s="9" t="e">
        <f>VLOOKUP(A4758,Sku_list!$A$1:$D$2667,4,0)*(F4758/1000000*12)</f>
        <v>#N/A</v>
      </c>
      <c r="V4758" s="9" t="e">
        <f>VLOOKUP(A4758,Sku_list!$A$1:$D$2667,4,0)*(H4758/1000000*12)</f>
        <v>#N/A</v>
      </c>
      <c r="W4758" s="9" t="e">
        <f>VLOOKUP(A4758,Sku_list!$A$1:$D$2667,4,0)*(J4758/1000000*12)</f>
        <v>#N/A</v>
      </c>
      <c r="X4758" s="9" t="e">
        <f>VLOOKUP(A4758,Sku_list!$A$1:$D$2667,4,0)*(L4758/1000000*12)</f>
        <v>#N/A</v>
      </c>
      <c r="Y4758" s="9" t="e">
        <f>VLOOKUP(A4758,Sku_list!$A$1:$E$2667,5,0)*((J4758+F4758)/1000000000)</f>
        <v>#N/A</v>
      </c>
      <c r="AC4758" s="22">
        <f t="shared" ca="1" si="74"/>
        <v>6.6666666666666666E-2</v>
      </c>
    </row>
    <row r="4759" spans="1:29" x14ac:dyDescent="0.35">
      <c r="A4759" t="s">
        <v>240</v>
      </c>
      <c r="B4759" t="e">
        <v>#N/A</v>
      </c>
      <c r="C4759" t="s">
        <v>161</v>
      </c>
      <c r="D4759">
        <v>0</v>
      </c>
      <c r="E4759">
        <v>0</v>
      </c>
      <c r="F4759">
        <v>22704</v>
      </c>
      <c r="G4759">
        <v>0</v>
      </c>
      <c r="H4759">
        <v>0</v>
      </c>
      <c r="I4759">
        <v>0</v>
      </c>
      <c r="J4759">
        <v>340437</v>
      </c>
      <c r="K4759">
        <v>363141</v>
      </c>
      <c r="L4759">
        <v>0</v>
      </c>
      <c r="M4759">
        <v>-363141</v>
      </c>
      <c r="N4759">
        <v>363141</v>
      </c>
      <c r="P4759" s="22" t="s">
        <v>34</v>
      </c>
      <c r="R4759" t="s">
        <v>102</v>
      </c>
      <c r="S4759" t="s">
        <v>306</v>
      </c>
      <c r="T4759" s="9" t="e">
        <f>VLOOKUP(A4759,Sku_list!$A$1:$D$2667,3,0)</f>
        <v>#N/A</v>
      </c>
      <c r="U4759" s="9" t="e">
        <f>VLOOKUP(A4759,Sku_list!$A$1:$D$2667,4,0)*(F4759/1000000*12)</f>
        <v>#N/A</v>
      </c>
      <c r="V4759" s="9" t="e">
        <f>VLOOKUP(A4759,Sku_list!$A$1:$D$2667,4,0)*(H4759/1000000*12)</f>
        <v>#N/A</v>
      </c>
      <c r="W4759" s="9" t="e">
        <f>VLOOKUP(A4759,Sku_list!$A$1:$D$2667,4,0)*(J4759/1000000*12)</f>
        <v>#N/A</v>
      </c>
      <c r="X4759" s="9" t="e">
        <f>VLOOKUP(A4759,Sku_list!$A$1:$D$2667,4,0)*(L4759/1000000*12)</f>
        <v>#N/A</v>
      </c>
      <c r="Y4759" s="9" t="e">
        <f>VLOOKUP(A4759,Sku_list!$A$1:$E$2667,5,0)*((J4759+F4759)/1000000000)</f>
        <v>#N/A</v>
      </c>
      <c r="AC4759" s="22">
        <f t="shared" ca="1" si="74"/>
        <v>6.6666666666666666E-2</v>
      </c>
    </row>
    <row r="4760" spans="1:29" x14ac:dyDescent="0.35">
      <c r="A4760" t="s">
        <v>240</v>
      </c>
      <c r="B4760" t="e">
        <v>#N/A</v>
      </c>
      <c r="C4760" t="s">
        <v>61</v>
      </c>
      <c r="D4760">
        <v>0</v>
      </c>
      <c r="E4760">
        <v>0</v>
      </c>
      <c r="F4760">
        <v>0</v>
      </c>
      <c r="G4760">
        <v>0</v>
      </c>
      <c r="H4760">
        <v>0</v>
      </c>
      <c r="I4760">
        <v>0</v>
      </c>
      <c r="J4760">
        <v>34504</v>
      </c>
      <c r="K4760">
        <v>34504</v>
      </c>
      <c r="L4760">
        <v>0</v>
      </c>
      <c r="M4760">
        <v>-34504</v>
      </c>
      <c r="N4760">
        <v>34504</v>
      </c>
      <c r="P4760" s="22" t="s">
        <v>34</v>
      </c>
      <c r="R4760" t="s">
        <v>5</v>
      </c>
      <c r="S4760" t="s">
        <v>85</v>
      </c>
      <c r="T4760" s="9" t="e">
        <f>VLOOKUP(A4760,Sku_list!$A$1:$D$2667,3,0)</f>
        <v>#N/A</v>
      </c>
      <c r="U4760" s="9" t="e">
        <f>VLOOKUP(A4760,Sku_list!$A$1:$D$2667,4,0)*(F4760/1000000*12)</f>
        <v>#N/A</v>
      </c>
      <c r="V4760" s="9" t="e">
        <f>VLOOKUP(A4760,Sku_list!$A$1:$D$2667,4,0)*(H4760/1000000*12)</f>
        <v>#N/A</v>
      </c>
      <c r="W4760" s="9" t="e">
        <f>VLOOKUP(A4760,Sku_list!$A$1:$D$2667,4,0)*(J4760/1000000*12)</f>
        <v>#N/A</v>
      </c>
      <c r="X4760" s="9" t="e">
        <f>VLOOKUP(A4760,Sku_list!$A$1:$D$2667,4,0)*(L4760/1000000*12)</f>
        <v>#N/A</v>
      </c>
      <c r="Y4760" s="9" t="e">
        <f>VLOOKUP(A4760,Sku_list!$A$1:$E$2667,5,0)*((J4760+F4760)/1000000000)</f>
        <v>#N/A</v>
      </c>
      <c r="AC4760" s="22">
        <f t="shared" ca="1" si="74"/>
        <v>6.6666666666666666E-2</v>
      </c>
    </row>
    <row r="4761" spans="1:29" x14ac:dyDescent="0.35">
      <c r="A4761" t="s">
        <v>240</v>
      </c>
      <c r="B4761" t="e">
        <v>#N/A</v>
      </c>
      <c r="C4761" t="s">
        <v>44</v>
      </c>
      <c r="D4761">
        <v>0</v>
      </c>
      <c r="E4761">
        <v>0</v>
      </c>
      <c r="F4761">
        <v>0</v>
      </c>
      <c r="G4761">
        <v>0</v>
      </c>
      <c r="H4761">
        <v>0</v>
      </c>
      <c r="I4761">
        <v>0</v>
      </c>
      <c r="J4761">
        <v>226596</v>
      </c>
      <c r="K4761">
        <v>226596</v>
      </c>
      <c r="L4761">
        <v>0</v>
      </c>
      <c r="M4761">
        <v>-226596</v>
      </c>
      <c r="N4761">
        <v>226596</v>
      </c>
      <c r="P4761" s="22" t="s">
        <v>34</v>
      </c>
      <c r="R4761" t="s">
        <v>45</v>
      </c>
      <c r="S4761" t="s">
        <v>193</v>
      </c>
      <c r="T4761" s="9" t="e">
        <f>VLOOKUP(A4761,Sku_list!$A$1:$D$2667,3,0)</f>
        <v>#N/A</v>
      </c>
      <c r="U4761" s="9" t="e">
        <f>VLOOKUP(A4761,Sku_list!$A$1:$D$2667,4,0)*(F4761/1000000*12)</f>
        <v>#N/A</v>
      </c>
      <c r="V4761" s="9" t="e">
        <f>VLOOKUP(A4761,Sku_list!$A$1:$D$2667,4,0)*(H4761/1000000*12)</f>
        <v>#N/A</v>
      </c>
      <c r="W4761" s="9" t="e">
        <f>VLOOKUP(A4761,Sku_list!$A$1:$D$2667,4,0)*(J4761/1000000*12)</f>
        <v>#N/A</v>
      </c>
      <c r="X4761" s="9" t="e">
        <f>VLOOKUP(A4761,Sku_list!$A$1:$D$2667,4,0)*(L4761/1000000*12)</f>
        <v>#N/A</v>
      </c>
      <c r="Y4761" s="9" t="e">
        <f>VLOOKUP(A4761,Sku_list!$A$1:$E$2667,5,0)*((J4761+F4761)/1000000000)</f>
        <v>#N/A</v>
      </c>
      <c r="AC4761" s="22">
        <f t="shared" ca="1" si="74"/>
        <v>6.6666666666666666E-2</v>
      </c>
    </row>
    <row r="4762" spans="1:29" x14ac:dyDescent="0.35">
      <c r="A4762" t="s">
        <v>240</v>
      </c>
      <c r="B4762" t="e">
        <v>#N/A</v>
      </c>
      <c r="C4762" t="s">
        <v>273</v>
      </c>
      <c r="D4762">
        <v>0</v>
      </c>
      <c r="E4762">
        <v>0</v>
      </c>
      <c r="F4762">
        <v>0</v>
      </c>
      <c r="G4762">
        <v>0</v>
      </c>
      <c r="H4762">
        <v>0</v>
      </c>
      <c r="I4762">
        <v>0</v>
      </c>
      <c r="J4762">
        <v>0</v>
      </c>
      <c r="K4762">
        <v>0</v>
      </c>
      <c r="L4762">
        <v>0</v>
      </c>
      <c r="M4762">
        <v>0</v>
      </c>
      <c r="N4762">
        <v>0</v>
      </c>
      <c r="P4762" s="22" t="s">
        <v>34</v>
      </c>
      <c r="R4762" t="s">
        <v>275</v>
      </c>
      <c r="S4762" t="s">
        <v>308</v>
      </c>
      <c r="T4762" s="9" t="e">
        <f>VLOOKUP(A4762,Sku_list!$A$1:$D$2667,3,0)</f>
        <v>#N/A</v>
      </c>
      <c r="U4762" s="9" t="e">
        <f>VLOOKUP(A4762,Sku_list!$A$1:$D$2667,4,0)*(F4762/1000000*12)</f>
        <v>#N/A</v>
      </c>
      <c r="V4762" s="9" t="e">
        <f>VLOOKUP(A4762,Sku_list!$A$1:$D$2667,4,0)*(H4762/1000000*12)</f>
        <v>#N/A</v>
      </c>
      <c r="W4762" s="9" t="e">
        <f>VLOOKUP(A4762,Sku_list!$A$1:$D$2667,4,0)*(J4762/1000000*12)</f>
        <v>#N/A</v>
      </c>
      <c r="X4762" s="9" t="e">
        <f>VLOOKUP(A4762,Sku_list!$A$1:$D$2667,4,0)*(L4762/1000000*12)</f>
        <v>#N/A</v>
      </c>
      <c r="Y4762" s="9" t="e">
        <f>VLOOKUP(A4762,Sku_list!$A$1:$E$2667,5,0)*((J4762+F4762)/1000000000)</f>
        <v>#N/A</v>
      </c>
      <c r="AC4762" s="22">
        <f t="shared" ca="1" si="74"/>
        <v>6.6666666666666666E-2</v>
      </c>
    </row>
    <row r="4763" spans="1:29" x14ac:dyDescent="0.35">
      <c r="A4763" t="s">
        <v>241</v>
      </c>
      <c r="B4763" t="e">
        <v>#N/A</v>
      </c>
      <c r="C4763" t="s">
        <v>141</v>
      </c>
      <c r="D4763">
        <v>0</v>
      </c>
      <c r="E4763">
        <v>0</v>
      </c>
      <c r="F4763">
        <v>0</v>
      </c>
      <c r="G4763">
        <v>0</v>
      </c>
      <c r="H4763">
        <v>0</v>
      </c>
      <c r="I4763">
        <v>0</v>
      </c>
      <c r="J4763">
        <v>0</v>
      </c>
      <c r="K4763">
        <v>0</v>
      </c>
      <c r="L4763">
        <v>0</v>
      </c>
      <c r="M4763">
        <v>0</v>
      </c>
      <c r="N4763">
        <v>0</v>
      </c>
      <c r="P4763" s="22" t="s">
        <v>34</v>
      </c>
      <c r="R4763" t="s">
        <v>82</v>
      </c>
      <c r="S4763" t="s">
        <v>83</v>
      </c>
      <c r="T4763" s="9" t="e">
        <f>VLOOKUP(A4763,Sku_list!$A$1:$D$2667,3,0)</f>
        <v>#N/A</v>
      </c>
      <c r="U4763" s="9" t="e">
        <f>VLOOKUP(A4763,Sku_list!$A$1:$D$2667,4,0)*(F4763/1000000*12)</f>
        <v>#N/A</v>
      </c>
      <c r="V4763" s="9" t="e">
        <f>VLOOKUP(A4763,Sku_list!$A$1:$D$2667,4,0)*(H4763/1000000*12)</f>
        <v>#N/A</v>
      </c>
      <c r="W4763" s="9" t="e">
        <f>VLOOKUP(A4763,Sku_list!$A$1:$D$2667,4,0)*(J4763/1000000*12)</f>
        <v>#N/A</v>
      </c>
      <c r="X4763" s="9" t="e">
        <f>VLOOKUP(A4763,Sku_list!$A$1:$D$2667,4,0)*(L4763/1000000*12)</f>
        <v>#N/A</v>
      </c>
      <c r="Y4763" s="9" t="e">
        <f>VLOOKUP(A4763,Sku_list!$A$1:$E$2667,5,0)*((J4763+F4763)/1000000000)</f>
        <v>#N/A</v>
      </c>
      <c r="AC4763" s="22">
        <f t="shared" ca="1" si="74"/>
        <v>6.6666666666666666E-2</v>
      </c>
    </row>
    <row r="4764" spans="1:29" x14ac:dyDescent="0.35">
      <c r="A4764" t="s">
        <v>241</v>
      </c>
      <c r="B4764" t="e">
        <v>#N/A</v>
      </c>
      <c r="C4764" t="s">
        <v>161</v>
      </c>
      <c r="D4764">
        <v>0</v>
      </c>
      <c r="E4764">
        <v>0</v>
      </c>
      <c r="F4764">
        <v>0</v>
      </c>
      <c r="G4764">
        <v>0</v>
      </c>
      <c r="H4764">
        <v>0</v>
      </c>
      <c r="I4764">
        <v>0</v>
      </c>
      <c r="J4764">
        <v>335202</v>
      </c>
      <c r="K4764">
        <v>335202</v>
      </c>
      <c r="L4764">
        <v>0</v>
      </c>
      <c r="M4764">
        <v>-335202</v>
      </c>
      <c r="N4764">
        <v>335202</v>
      </c>
      <c r="P4764" s="22" t="s">
        <v>34</v>
      </c>
      <c r="R4764" t="s">
        <v>102</v>
      </c>
      <c r="S4764" t="s">
        <v>306</v>
      </c>
      <c r="T4764" s="9" t="e">
        <f>VLOOKUP(A4764,Sku_list!$A$1:$D$2667,3,0)</f>
        <v>#N/A</v>
      </c>
      <c r="U4764" s="9" t="e">
        <f>VLOOKUP(A4764,Sku_list!$A$1:$D$2667,4,0)*(F4764/1000000*12)</f>
        <v>#N/A</v>
      </c>
      <c r="V4764" s="9" t="e">
        <f>VLOOKUP(A4764,Sku_list!$A$1:$D$2667,4,0)*(H4764/1000000*12)</f>
        <v>#N/A</v>
      </c>
      <c r="W4764" s="9" t="e">
        <f>VLOOKUP(A4764,Sku_list!$A$1:$D$2667,4,0)*(J4764/1000000*12)</f>
        <v>#N/A</v>
      </c>
      <c r="X4764" s="9" t="e">
        <f>VLOOKUP(A4764,Sku_list!$A$1:$D$2667,4,0)*(L4764/1000000*12)</f>
        <v>#N/A</v>
      </c>
      <c r="Y4764" s="9" t="e">
        <f>VLOOKUP(A4764,Sku_list!$A$1:$E$2667,5,0)*((J4764+F4764)/1000000000)</f>
        <v>#N/A</v>
      </c>
      <c r="AC4764" s="22">
        <f t="shared" ca="1" si="74"/>
        <v>6.6666666666666666E-2</v>
      </c>
    </row>
    <row r="4765" spans="1:29" x14ac:dyDescent="0.35">
      <c r="A4765" t="s">
        <v>241</v>
      </c>
      <c r="B4765" t="e">
        <v>#N/A</v>
      </c>
      <c r="C4765" t="s">
        <v>61</v>
      </c>
      <c r="D4765">
        <v>0</v>
      </c>
      <c r="E4765">
        <v>0</v>
      </c>
      <c r="F4765">
        <v>0</v>
      </c>
      <c r="G4765">
        <v>0</v>
      </c>
      <c r="H4765">
        <v>0</v>
      </c>
      <c r="I4765">
        <v>0</v>
      </c>
      <c r="J4765">
        <v>0</v>
      </c>
      <c r="K4765">
        <v>0</v>
      </c>
      <c r="L4765">
        <v>0</v>
      </c>
      <c r="M4765">
        <v>0</v>
      </c>
      <c r="N4765">
        <v>0</v>
      </c>
      <c r="P4765" s="22" t="s">
        <v>34</v>
      </c>
      <c r="R4765" t="s">
        <v>5</v>
      </c>
      <c r="S4765" t="s">
        <v>85</v>
      </c>
      <c r="T4765" s="9" t="e">
        <f>VLOOKUP(A4765,Sku_list!$A$1:$D$2667,3,0)</f>
        <v>#N/A</v>
      </c>
      <c r="U4765" s="9" t="e">
        <f>VLOOKUP(A4765,Sku_list!$A$1:$D$2667,4,0)*(F4765/1000000*12)</f>
        <v>#N/A</v>
      </c>
      <c r="V4765" s="9" t="e">
        <f>VLOOKUP(A4765,Sku_list!$A$1:$D$2667,4,0)*(H4765/1000000*12)</f>
        <v>#N/A</v>
      </c>
      <c r="W4765" s="9" t="e">
        <f>VLOOKUP(A4765,Sku_list!$A$1:$D$2667,4,0)*(J4765/1000000*12)</f>
        <v>#N/A</v>
      </c>
      <c r="X4765" s="9" t="e">
        <f>VLOOKUP(A4765,Sku_list!$A$1:$D$2667,4,0)*(L4765/1000000*12)</f>
        <v>#N/A</v>
      </c>
      <c r="Y4765" s="9" t="e">
        <f>VLOOKUP(A4765,Sku_list!$A$1:$E$2667,5,0)*((J4765+F4765)/1000000000)</f>
        <v>#N/A</v>
      </c>
      <c r="AC4765" s="22">
        <f t="shared" ca="1" si="74"/>
        <v>6.6666666666666666E-2</v>
      </c>
    </row>
    <row r="4766" spans="1:29" x14ac:dyDescent="0.35">
      <c r="A4766" t="s">
        <v>241</v>
      </c>
      <c r="B4766" t="e">
        <v>#N/A</v>
      </c>
      <c r="C4766" t="s">
        <v>44</v>
      </c>
      <c r="D4766">
        <v>0</v>
      </c>
      <c r="E4766">
        <v>0</v>
      </c>
      <c r="F4766">
        <v>0</v>
      </c>
      <c r="G4766">
        <v>0</v>
      </c>
      <c r="H4766">
        <v>0</v>
      </c>
      <c r="I4766">
        <v>0</v>
      </c>
      <c r="J4766">
        <v>154392</v>
      </c>
      <c r="K4766">
        <v>154392</v>
      </c>
      <c r="L4766">
        <v>0</v>
      </c>
      <c r="M4766">
        <v>-154392</v>
      </c>
      <c r="N4766">
        <v>154392</v>
      </c>
      <c r="P4766" s="22" t="s">
        <v>34</v>
      </c>
      <c r="R4766" t="s">
        <v>45</v>
      </c>
      <c r="S4766" t="s">
        <v>193</v>
      </c>
      <c r="T4766" s="9" t="e">
        <f>VLOOKUP(A4766,Sku_list!$A$1:$D$2667,3,0)</f>
        <v>#N/A</v>
      </c>
      <c r="U4766" s="9" t="e">
        <f>VLOOKUP(A4766,Sku_list!$A$1:$D$2667,4,0)*(F4766/1000000*12)</f>
        <v>#N/A</v>
      </c>
      <c r="V4766" s="9" t="e">
        <f>VLOOKUP(A4766,Sku_list!$A$1:$D$2667,4,0)*(H4766/1000000*12)</f>
        <v>#N/A</v>
      </c>
      <c r="W4766" s="9" t="e">
        <f>VLOOKUP(A4766,Sku_list!$A$1:$D$2667,4,0)*(J4766/1000000*12)</f>
        <v>#N/A</v>
      </c>
      <c r="X4766" s="9" t="e">
        <f>VLOOKUP(A4766,Sku_list!$A$1:$D$2667,4,0)*(L4766/1000000*12)</f>
        <v>#N/A</v>
      </c>
      <c r="Y4766" s="9" t="e">
        <f>VLOOKUP(A4766,Sku_list!$A$1:$E$2667,5,0)*((J4766+F4766)/1000000000)</f>
        <v>#N/A</v>
      </c>
      <c r="AC4766" s="22">
        <f t="shared" ca="1" si="74"/>
        <v>6.6666666666666666E-2</v>
      </c>
    </row>
    <row r="4767" spans="1:29" x14ac:dyDescent="0.35">
      <c r="B4767" t="e">
        <v>#N/A</v>
      </c>
      <c r="T4767" s="9" t="e">
        <f>VLOOKUP(A4767,Sku_list!$A$1:$D$2667,3,0)</f>
        <v>#N/A</v>
      </c>
      <c r="U4767" s="9" t="e">
        <f>VLOOKUP(A4767,Sku_list!$A$1:$D$2667,4,0)*(F4767/1000000*12)</f>
        <v>#N/A</v>
      </c>
      <c r="V4767" s="9" t="e">
        <f>VLOOKUP(A4767,Sku_list!$A$1:$D$2667,4,0)*(H4767/1000000*12)</f>
        <v>#N/A</v>
      </c>
      <c r="W4767" s="9" t="e">
        <f>VLOOKUP(A4767,Sku_list!$A$1:$D$2667,4,0)*(J4767/1000000*12)</f>
        <v>#N/A</v>
      </c>
      <c r="X4767" s="9" t="e">
        <f>VLOOKUP(A4767,Sku_list!$A$1:$D$2667,4,0)*(L4767/1000000*12)</f>
        <v>#N/A</v>
      </c>
      <c r="Y4767" s="9" t="e">
        <f>VLOOKUP(A4767,Sku_list!$A$1:$E$2667,5,0)*((J4767+F4767)/1000000000)</f>
        <v>#N/A</v>
      </c>
      <c r="AC4767" s="22">
        <f t="shared" ca="1" si="74"/>
        <v>6.6666666666666666E-2</v>
      </c>
    </row>
    <row r="4768" spans="1:29" x14ac:dyDescent="0.35">
      <c r="B4768" t="e">
        <v>#N/A</v>
      </c>
      <c r="T4768" s="9" t="e">
        <f>VLOOKUP(A4768,Sku_list!$A$1:$D$2667,3,0)</f>
        <v>#N/A</v>
      </c>
      <c r="U4768" s="9" t="e">
        <f>VLOOKUP(A4768,Sku_list!$A$1:$D$2667,4,0)*(F4768/1000000*12)</f>
        <v>#N/A</v>
      </c>
      <c r="V4768" s="9" t="e">
        <f>VLOOKUP(A4768,Sku_list!$A$1:$D$2667,4,0)*(H4768/1000000*12)</f>
        <v>#N/A</v>
      </c>
      <c r="W4768" s="9" t="e">
        <f>VLOOKUP(A4768,Sku_list!$A$1:$D$2667,4,0)*(J4768/1000000*12)</f>
        <v>#N/A</v>
      </c>
      <c r="X4768" s="9" t="e">
        <f>VLOOKUP(A4768,Sku_list!$A$1:$D$2667,4,0)*(L4768/1000000*12)</f>
        <v>#N/A</v>
      </c>
      <c r="Y4768" s="9" t="e">
        <f>VLOOKUP(A4768,Sku_list!$A$1:$E$2667,5,0)*((J4768+F4768)/1000000000)</f>
        <v>#N/A</v>
      </c>
      <c r="AC4768" s="22">
        <f t="shared" ca="1" si="74"/>
        <v>6.6666666666666666E-2</v>
      </c>
    </row>
    <row r="4769" spans="2:29" x14ac:dyDescent="0.35">
      <c r="B4769" t="e">
        <v>#N/A</v>
      </c>
      <c r="T4769" s="9" t="e">
        <f>VLOOKUP(A4769,Sku_list!$A$1:$D$2667,3,0)</f>
        <v>#N/A</v>
      </c>
      <c r="U4769" s="9" t="e">
        <f>VLOOKUP(A4769,Sku_list!$A$1:$D$2667,4,0)*(F4769/1000000*12)</f>
        <v>#N/A</v>
      </c>
      <c r="V4769" s="9" t="e">
        <f>VLOOKUP(A4769,Sku_list!$A$1:$D$2667,4,0)*(H4769/1000000*12)</f>
        <v>#N/A</v>
      </c>
      <c r="W4769" s="9" t="e">
        <f>VLOOKUP(A4769,Sku_list!$A$1:$D$2667,4,0)*(J4769/1000000*12)</f>
        <v>#N/A</v>
      </c>
      <c r="X4769" s="9" t="e">
        <f>VLOOKUP(A4769,Sku_list!$A$1:$D$2667,4,0)*(L4769/1000000*12)</f>
        <v>#N/A</v>
      </c>
      <c r="Y4769" s="9" t="e">
        <f>VLOOKUP(A4769,Sku_list!$A$1:$E$2667,5,0)*((J4769+F4769)/1000000000)</f>
        <v>#N/A</v>
      </c>
      <c r="AC4769" s="22">
        <f t="shared" ca="1" si="74"/>
        <v>6.6666666666666666E-2</v>
      </c>
    </row>
    <row r="4770" spans="2:29" x14ac:dyDescent="0.35">
      <c r="B4770" t="e">
        <v>#N/A</v>
      </c>
      <c r="T4770" s="9" t="e">
        <f>VLOOKUP(A4770,Sku_list!$A$1:$D$2667,3,0)</f>
        <v>#N/A</v>
      </c>
      <c r="U4770" s="9" t="e">
        <f>VLOOKUP(A4770,Sku_list!$A$1:$D$2667,4,0)*(F4770/1000000*12)</f>
        <v>#N/A</v>
      </c>
      <c r="V4770" s="9" t="e">
        <f>VLOOKUP(A4770,Sku_list!$A$1:$D$2667,4,0)*(H4770/1000000*12)</f>
        <v>#N/A</v>
      </c>
      <c r="W4770" s="9" t="e">
        <f>VLOOKUP(A4770,Sku_list!$A$1:$D$2667,4,0)*(J4770/1000000*12)</f>
        <v>#N/A</v>
      </c>
      <c r="X4770" s="9" t="e">
        <f>VLOOKUP(A4770,Sku_list!$A$1:$D$2667,4,0)*(L4770/1000000*12)</f>
        <v>#N/A</v>
      </c>
      <c r="Y4770" s="9" t="e">
        <f>VLOOKUP(A4770,Sku_list!$A$1:$E$2667,5,0)*((J4770+F4770)/1000000000)</f>
        <v>#N/A</v>
      </c>
      <c r="AC4770" s="22">
        <f t="shared" ca="1" si="74"/>
        <v>6.6666666666666666E-2</v>
      </c>
    </row>
    <row r="4771" spans="2:29" x14ac:dyDescent="0.35">
      <c r="B4771" t="e">
        <v>#N/A</v>
      </c>
      <c r="T4771" s="9" t="e">
        <f>VLOOKUP(A4771,Sku_list!$A$1:$D$2667,3,0)</f>
        <v>#N/A</v>
      </c>
      <c r="U4771" s="9" t="e">
        <f>VLOOKUP(A4771,Sku_list!$A$1:$D$2667,4,0)*(F4771/1000000*12)</f>
        <v>#N/A</v>
      </c>
      <c r="V4771" s="9" t="e">
        <f>VLOOKUP(A4771,Sku_list!$A$1:$D$2667,4,0)*(H4771/1000000*12)</f>
        <v>#N/A</v>
      </c>
      <c r="W4771" s="9" t="e">
        <f>VLOOKUP(A4771,Sku_list!$A$1:$D$2667,4,0)*(J4771/1000000*12)</f>
        <v>#N/A</v>
      </c>
      <c r="X4771" s="9" t="e">
        <f>VLOOKUP(A4771,Sku_list!$A$1:$D$2667,4,0)*(L4771/1000000*12)</f>
        <v>#N/A</v>
      </c>
      <c r="Y4771" s="9" t="e">
        <f>VLOOKUP(A4771,Sku_list!$A$1:$E$2667,5,0)*((J4771+F4771)/1000000000)</f>
        <v>#N/A</v>
      </c>
      <c r="AC4771" s="22">
        <f t="shared" ca="1" si="74"/>
        <v>6.6666666666666666E-2</v>
      </c>
    </row>
    <row r="4772" spans="2:29" x14ac:dyDescent="0.35">
      <c r="B4772" t="e">
        <v>#N/A</v>
      </c>
      <c r="T4772" s="9" t="e">
        <f>VLOOKUP(A4772,Sku_list!$A$1:$D$2667,3,0)</f>
        <v>#N/A</v>
      </c>
      <c r="U4772" s="9" t="e">
        <f>VLOOKUP(A4772,Sku_list!$A$1:$D$2667,4,0)*(F4772/1000000*12)</f>
        <v>#N/A</v>
      </c>
      <c r="V4772" s="9" t="e">
        <f>VLOOKUP(A4772,Sku_list!$A$1:$D$2667,4,0)*(H4772/1000000*12)</f>
        <v>#N/A</v>
      </c>
      <c r="W4772" s="9" t="e">
        <f>VLOOKUP(A4772,Sku_list!$A$1:$D$2667,4,0)*(J4772/1000000*12)</f>
        <v>#N/A</v>
      </c>
      <c r="X4772" s="9" t="e">
        <f>VLOOKUP(A4772,Sku_list!$A$1:$D$2667,4,0)*(L4772/1000000*12)</f>
        <v>#N/A</v>
      </c>
      <c r="Y4772" s="9" t="e">
        <f>VLOOKUP(A4772,Sku_list!$A$1:$E$2667,5,0)*((J4772+F4772)/1000000000)</f>
        <v>#N/A</v>
      </c>
      <c r="AC4772" s="22">
        <f t="shared" ca="1" si="74"/>
        <v>6.6666666666666666E-2</v>
      </c>
    </row>
    <row r="4773" spans="2:29" x14ac:dyDescent="0.35">
      <c r="B4773" t="e">
        <v>#N/A</v>
      </c>
      <c r="T4773" s="9" t="e">
        <f>VLOOKUP(A4773,Sku_list!$A$1:$D$2667,3,0)</f>
        <v>#N/A</v>
      </c>
      <c r="U4773" s="9" t="e">
        <f>VLOOKUP(A4773,Sku_list!$A$1:$D$2667,4,0)*(F4773/1000000*12)</f>
        <v>#N/A</v>
      </c>
      <c r="V4773" s="9" t="e">
        <f>VLOOKUP(A4773,Sku_list!$A$1:$D$2667,4,0)*(H4773/1000000*12)</f>
        <v>#N/A</v>
      </c>
      <c r="W4773" s="9" t="e">
        <f>VLOOKUP(A4773,Sku_list!$A$1:$D$2667,4,0)*(J4773/1000000*12)</f>
        <v>#N/A</v>
      </c>
      <c r="X4773" s="9" t="e">
        <f>VLOOKUP(A4773,Sku_list!$A$1:$D$2667,4,0)*(L4773/1000000*12)</f>
        <v>#N/A</v>
      </c>
      <c r="Y4773" s="9" t="e">
        <f>VLOOKUP(A4773,Sku_list!$A$1:$E$2667,5,0)*((J4773+F4773)/1000000000)</f>
        <v>#N/A</v>
      </c>
      <c r="AC4773" s="22">
        <f t="shared" ca="1" si="74"/>
        <v>6.6666666666666666E-2</v>
      </c>
    </row>
    <row r="4774" spans="2:29" x14ac:dyDescent="0.35">
      <c r="B4774" t="e">
        <v>#N/A</v>
      </c>
      <c r="T4774" s="9" t="e">
        <f>VLOOKUP(A4774,Sku_list!$A$1:$D$2667,3,0)</f>
        <v>#N/A</v>
      </c>
      <c r="U4774" s="9" t="e">
        <f>VLOOKUP(A4774,Sku_list!$A$1:$D$2667,4,0)*(F4774/1000000*12)</f>
        <v>#N/A</v>
      </c>
      <c r="V4774" s="9" t="e">
        <f>VLOOKUP(A4774,Sku_list!$A$1:$D$2667,4,0)*(H4774/1000000*12)</f>
        <v>#N/A</v>
      </c>
      <c r="W4774" s="9" t="e">
        <f>VLOOKUP(A4774,Sku_list!$A$1:$D$2667,4,0)*(J4774/1000000*12)</f>
        <v>#N/A</v>
      </c>
      <c r="X4774" s="9" t="e">
        <f>VLOOKUP(A4774,Sku_list!$A$1:$D$2667,4,0)*(L4774/1000000*12)</f>
        <v>#N/A</v>
      </c>
      <c r="Y4774" s="9" t="e">
        <f>VLOOKUP(A4774,Sku_list!$A$1:$E$2667,5,0)*((J4774+F4774)/1000000000)</f>
        <v>#N/A</v>
      </c>
      <c r="AC4774" s="22">
        <f t="shared" ca="1" si="74"/>
        <v>6.6666666666666666E-2</v>
      </c>
    </row>
    <row r="4775" spans="2:29" x14ac:dyDescent="0.35">
      <c r="B4775" t="e">
        <v>#N/A</v>
      </c>
      <c r="T4775" s="9" t="e">
        <f>VLOOKUP(A4775,Sku_list!$A$1:$D$2667,3,0)</f>
        <v>#N/A</v>
      </c>
      <c r="U4775" s="9" t="e">
        <f>VLOOKUP(A4775,Sku_list!$A$1:$D$2667,4,0)*(F4775/1000000*12)</f>
        <v>#N/A</v>
      </c>
      <c r="V4775" s="9" t="e">
        <f>VLOOKUP(A4775,Sku_list!$A$1:$D$2667,4,0)*(H4775/1000000*12)</f>
        <v>#N/A</v>
      </c>
      <c r="W4775" s="9" t="e">
        <f>VLOOKUP(A4775,Sku_list!$A$1:$D$2667,4,0)*(J4775/1000000*12)</f>
        <v>#N/A</v>
      </c>
      <c r="X4775" s="9" t="e">
        <f>VLOOKUP(A4775,Sku_list!$A$1:$D$2667,4,0)*(L4775/1000000*12)</f>
        <v>#N/A</v>
      </c>
      <c r="Y4775" s="9" t="e">
        <f>VLOOKUP(A4775,Sku_list!$A$1:$E$2667,5,0)*((J4775+F4775)/1000000000)</f>
        <v>#N/A</v>
      </c>
      <c r="AC4775" s="22">
        <f t="shared" ca="1" si="74"/>
        <v>6.6666666666666666E-2</v>
      </c>
    </row>
    <row r="4776" spans="2:29" x14ac:dyDescent="0.35">
      <c r="B4776" t="e">
        <v>#N/A</v>
      </c>
      <c r="T4776" s="9" t="e">
        <f>VLOOKUP(A4776,Sku_list!$A$1:$D$2667,3,0)</f>
        <v>#N/A</v>
      </c>
      <c r="U4776" s="9" t="e">
        <f>VLOOKUP(A4776,Sku_list!$A$1:$D$2667,4,0)*(F4776/1000000*12)</f>
        <v>#N/A</v>
      </c>
      <c r="V4776" s="9" t="e">
        <f>VLOOKUP(A4776,Sku_list!$A$1:$D$2667,4,0)*(H4776/1000000*12)</f>
        <v>#N/A</v>
      </c>
      <c r="W4776" s="9" t="e">
        <f>VLOOKUP(A4776,Sku_list!$A$1:$D$2667,4,0)*(J4776/1000000*12)</f>
        <v>#N/A</v>
      </c>
      <c r="X4776" s="9" t="e">
        <f>VLOOKUP(A4776,Sku_list!$A$1:$D$2667,4,0)*(L4776/1000000*12)</f>
        <v>#N/A</v>
      </c>
      <c r="Y4776" s="9" t="e">
        <f>VLOOKUP(A4776,Sku_list!$A$1:$E$2667,5,0)*((J4776+F4776)/1000000000)</f>
        <v>#N/A</v>
      </c>
      <c r="AC4776" s="22">
        <f t="shared" ca="1" si="74"/>
        <v>6.6666666666666666E-2</v>
      </c>
    </row>
    <row r="4777" spans="2:29" x14ac:dyDescent="0.35">
      <c r="B4777" t="e">
        <v>#N/A</v>
      </c>
      <c r="T4777" s="9" t="e">
        <f>VLOOKUP(A4777,Sku_list!$A$1:$D$2667,3,0)</f>
        <v>#N/A</v>
      </c>
      <c r="U4777" s="9" t="e">
        <f>VLOOKUP(A4777,Sku_list!$A$1:$D$2667,4,0)*(F4777/1000000*12)</f>
        <v>#N/A</v>
      </c>
      <c r="V4777" s="9" t="e">
        <f>VLOOKUP(A4777,Sku_list!$A$1:$D$2667,4,0)*(H4777/1000000*12)</f>
        <v>#N/A</v>
      </c>
      <c r="W4777" s="9" t="e">
        <f>VLOOKUP(A4777,Sku_list!$A$1:$D$2667,4,0)*(J4777/1000000*12)</f>
        <v>#N/A</v>
      </c>
      <c r="X4777" s="9" t="e">
        <f>VLOOKUP(A4777,Sku_list!$A$1:$D$2667,4,0)*(L4777/1000000*12)</f>
        <v>#N/A</v>
      </c>
      <c r="Y4777" s="9" t="e">
        <f>VLOOKUP(A4777,Sku_list!$A$1:$E$2667,5,0)*((J4777+F4777)/1000000000)</f>
        <v>#N/A</v>
      </c>
      <c r="AC4777" s="22">
        <f t="shared" ca="1" si="74"/>
        <v>6.6666666666666666E-2</v>
      </c>
    </row>
    <row r="4778" spans="2:29" x14ac:dyDescent="0.35">
      <c r="B4778" t="e">
        <v>#N/A</v>
      </c>
      <c r="T4778" s="9" t="e">
        <f>VLOOKUP(A4778,Sku_list!$A$1:$D$2667,3,0)</f>
        <v>#N/A</v>
      </c>
      <c r="U4778" s="9" t="e">
        <f>VLOOKUP(A4778,Sku_list!$A$1:$D$2667,4,0)*(F4778/1000000*12)</f>
        <v>#N/A</v>
      </c>
      <c r="V4778" s="9" t="e">
        <f>VLOOKUP(A4778,Sku_list!$A$1:$D$2667,4,0)*(H4778/1000000*12)</f>
        <v>#N/A</v>
      </c>
      <c r="W4778" s="9" t="e">
        <f>VLOOKUP(A4778,Sku_list!$A$1:$D$2667,4,0)*(J4778/1000000*12)</f>
        <v>#N/A</v>
      </c>
      <c r="X4778" s="9" t="e">
        <f>VLOOKUP(A4778,Sku_list!$A$1:$D$2667,4,0)*(L4778/1000000*12)</f>
        <v>#N/A</v>
      </c>
      <c r="Y4778" s="9" t="e">
        <f>VLOOKUP(A4778,Sku_list!$A$1:$E$2667,5,0)*((J4778+F4778)/1000000000)</f>
        <v>#N/A</v>
      </c>
      <c r="AC4778" s="22">
        <f t="shared" ca="1" si="74"/>
        <v>6.6666666666666666E-2</v>
      </c>
    </row>
    <row r="4779" spans="2:29" x14ac:dyDescent="0.35">
      <c r="B4779" t="e">
        <v>#N/A</v>
      </c>
      <c r="T4779" s="9" t="e">
        <f>VLOOKUP(A4779,Sku_list!$A$1:$D$2667,3,0)</f>
        <v>#N/A</v>
      </c>
      <c r="U4779" s="9" t="e">
        <f>VLOOKUP(A4779,Sku_list!$A$1:$D$2667,4,0)*(F4779/1000000*12)</f>
        <v>#N/A</v>
      </c>
      <c r="V4779" s="9" t="e">
        <f>VLOOKUP(A4779,Sku_list!$A$1:$D$2667,4,0)*(H4779/1000000*12)</f>
        <v>#N/A</v>
      </c>
      <c r="W4779" s="9" t="e">
        <f>VLOOKUP(A4779,Sku_list!$A$1:$D$2667,4,0)*(J4779/1000000*12)</f>
        <v>#N/A</v>
      </c>
      <c r="X4779" s="9" t="e">
        <f>VLOOKUP(A4779,Sku_list!$A$1:$D$2667,4,0)*(L4779/1000000*12)</f>
        <v>#N/A</v>
      </c>
      <c r="Y4779" s="9" t="e">
        <f>VLOOKUP(A4779,Sku_list!$A$1:$E$2667,5,0)*((J4779+F4779)/1000000000)</f>
        <v>#N/A</v>
      </c>
      <c r="AC4779" s="22">
        <f t="shared" ca="1" si="74"/>
        <v>6.6666666666666666E-2</v>
      </c>
    </row>
    <row r="4780" spans="2:29" x14ac:dyDescent="0.35">
      <c r="B4780" t="e">
        <v>#N/A</v>
      </c>
      <c r="T4780" s="9" t="e">
        <f>VLOOKUP(A4780,Sku_list!$A$1:$D$2667,3,0)</f>
        <v>#N/A</v>
      </c>
      <c r="U4780" s="9" t="e">
        <f>VLOOKUP(A4780,Sku_list!$A$1:$D$2667,4,0)*(F4780/1000000*12)</f>
        <v>#N/A</v>
      </c>
      <c r="V4780" s="9" t="e">
        <f>VLOOKUP(A4780,Sku_list!$A$1:$D$2667,4,0)*(H4780/1000000*12)</f>
        <v>#N/A</v>
      </c>
      <c r="W4780" s="9" t="e">
        <f>VLOOKUP(A4780,Sku_list!$A$1:$D$2667,4,0)*(J4780/1000000*12)</f>
        <v>#N/A</v>
      </c>
      <c r="X4780" s="9" t="e">
        <f>VLOOKUP(A4780,Sku_list!$A$1:$D$2667,4,0)*(L4780/1000000*12)</f>
        <v>#N/A</v>
      </c>
      <c r="Y4780" s="9" t="e">
        <f>VLOOKUP(A4780,Sku_list!$A$1:$E$2667,5,0)*((J4780+F4780)/1000000000)</f>
        <v>#N/A</v>
      </c>
      <c r="AC4780" s="22">
        <f t="shared" ca="1" si="74"/>
        <v>6.6666666666666666E-2</v>
      </c>
    </row>
    <row r="4781" spans="2:29" x14ac:dyDescent="0.35">
      <c r="B4781" t="e">
        <v>#N/A</v>
      </c>
      <c r="T4781" s="9" t="e">
        <f>VLOOKUP(A4781,Sku_list!$A$1:$D$2667,3,0)</f>
        <v>#N/A</v>
      </c>
      <c r="U4781" s="9" t="e">
        <f>VLOOKUP(A4781,Sku_list!$A$1:$D$2667,4,0)*(F4781/1000000*12)</f>
        <v>#N/A</v>
      </c>
      <c r="V4781" s="9" t="e">
        <f>VLOOKUP(A4781,Sku_list!$A$1:$D$2667,4,0)*(H4781/1000000*12)</f>
        <v>#N/A</v>
      </c>
      <c r="W4781" s="9" t="e">
        <f>VLOOKUP(A4781,Sku_list!$A$1:$D$2667,4,0)*(J4781/1000000*12)</f>
        <v>#N/A</v>
      </c>
      <c r="X4781" s="9" t="e">
        <f>VLOOKUP(A4781,Sku_list!$A$1:$D$2667,4,0)*(L4781/1000000*12)</f>
        <v>#N/A</v>
      </c>
      <c r="Y4781" s="9" t="e">
        <f>VLOOKUP(A4781,Sku_list!$A$1:$E$2667,5,0)*((J4781+F4781)/1000000000)</f>
        <v>#N/A</v>
      </c>
      <c r="AC4781" s="22">
        <f t="shared" ca="1" si="74"/>
        <v>6.6666666666666666E-2</v>
      </c>
    </row>
    <row r="4782" spans="2:29" x14ac:dyDescent="0.35">
      <c r="B4782" t="e">
        <v>#N/A</v>
      </c>
      <c r="T4782" s="9" t="e">
        <f>VLOOKUP(A4782,Sku_list!$A$1:$D$2667,3,0)</f>
        <v>#N/A</v>
      </c>
      <c r="U4782" s="9" t="e">
        <f>VLOOKUP(A4782,Sku_list!$A$1:$D$2667,4,0)*(F4782/1000000*12)</f>
        <v>#N/A</v>
      </c>
      <c r="V4782" s="9" t="e">
        <f>VLOOKUP(A4782,Sku_list!$A$1:$D$2667,4,0)*(H4782/1000000*12)</f>
        <v>#N/A</v>
      </c>
      <c r="W4782" s="9" t="e">
        <f>VLOOKUP(A4782,Sku_list!$A$1:$D$2667,4,0)*(J4782/1000000*12)</f>
        <v>#N/A</v>
      </c>
      <c r="X4782" s="9" t="e">
        <f>VLOOKUP(A4782,Sku_list!$A$1:$D$2667,4,0)*(L4782/1000000*12)</f>
        <v>#N/A</v>
      </c>
      <c r="Y4782" s="9" t="e">
        <f>VLOOKUP(A4782,Sku_list!$A$1:$E$2667,5,0)*((J4782+F4782)/1000000000)</f>
        <v>#N/A</v>
      </c>
      <c r="AC4782" s="22">
        <f t="shared" ca="1" si="74"/>
        <v>6.6666666666666666E-2</v>
      </c>
    </row>
    <row r="4783" spans="2:29" x14ac:dyDescent="0.35">
      <c r="B4783" t="e">
        <v>#N/A</v>
      </c>
      <c r="T4783" s="9" t="e">
        <f>VLOOKUP(A4783,Sku_list!$A$1:$D$2667,3,0)</f>
        <v>#N/A</v>
      </c>
      <c r="U4783" s="9" t="e">
        <f>VLOOKUP(A4783,Sku_list!$A$1:$D$2667,4,0)*(F4783/1000000*12)</f>
        <v>#N/A</v>
      </c>
      <c r="V4783" s="9" t="e">
        <f>VLOOKUP(A4783,Sku_list!$A$1:$D$2667,4,0)*(H4783/1000000*12)</f>
        <v>#N/A</v>
      </c>
      <c r="W4783" s="9" t="e">
        <f>VLOOKUP(A4783,Sku_list!$A$1:$D$2667,4,0)*(J4783/1000000*12)</f>
        <v>#N/A</v>
      </c>
      <c r="X4783" s="9" t="e">
        <f>VLOOKUP(A4783,Sku_list!$A$1:$D$2667,4,0)*(L4783/1000000*12)</f>
        <v>#N/A</v>
      </c>
      <c r="Y4783" s="9" t="e">
        <f>VLOOKUP(A4783,Sku_list!$A$1:$E$2667,5,0)*((J4783+F4783)/1000000000)</f>
        <v>#N/A</v>
      </c>
      <c r="AC4783" s="22">
        <f t="shared" ca="1" si="74"/>
        <v>6.6666666666666666E-2</v>
      </c>
    </row>
    <row r="4784" spans="2:29" x14ac:dyDescent="0.35">
      <c r="B4784" t="e">
        <v>#N/A</v>
      </c>
      <c r="T4784" s="9" t="e">
        <f>VLOOKUP(A4784,Sku_list!$A$1:$D$2667,3,0)</f>
        <v>#N/A</v>
      </c>
      <c r="U4784" s="9" t="e">
        <f>VLOOKUP(A4784,Sku_list!$A$1:$D$2667,4,0)*(F4784/1000000*12)</f>
        <v>#N/A</v>
      </c>
      <c r="V4784" s="9" t="e">
        <f>VLOOKUP(A4784,Sku_list!$A$1:$D$2667,4,0)*(H4784/1000000*12)</f>
        <v>#N/A</v>
      </c>
      <c r="W4784" s="9" t="e">
        <f>VLOOKUP(A4784,Sku_list!$A$1:$D$2667,4,0)*(J4784/1000000*12)</f>
        <v>#N/A</v>
      </c>
      <c r="X4784" s="9" t="e">
        <f>VLOOKUP(A4784,Sku_list!$A$1:$D$2667,4,0)*(L4784/1000000*12)</f>
        <v>#N/A</v>
      </c>
      <c r="Y4784" s="9" t="e">
        <f>VLOOKUP(A4784,Sku_list!$A$1:$E$2667,5,0)*((J4784+F4784)/1000000000)</f>
        <v>#N/A</v>
      </c>
      <c r="AC4784" s="22">
        <f t="shared" ca="1" si="74"/>
        <v>6.6666666666666666E-2</v>
      </c>
    </row>
    <row r="4785" spans="2:29" x14ac:dyDescent="0.35">
      <c r="B4785" t="e">
        <v>#N/A</v>
      </c>
      <c r="T4785" s="9" t="e">
        <f>VLOOKUP(A4785,Sku_list!$A$1:$D$2667,3,0)</f>
        <v>#N/A</v>
      </c>
      <c r="U4785" s="9" t="e">
        <f>VLOOKUP(A4785,Sku_list!$A$1:$D$2667,4,0)*(F4785/1000000*12)</f>
        <v>#N/A</v>
      </c>
      <c r="V4785" s="9" t="e">
        <f>VLOOKUP(A4785,Sku_list!$A$1:$D$2667,4,0)*(H4785/1000000*12)</f>
        <v>#N/A</v>
      </c>
      <c r="W4785" s="9" t="e">
        <f>VLOOKUP(A4785,Sku_list!$A$1:$D$2667,4,0)*(J4785/1000000*12)</f>
        <v>#N/A</v>
      </c>
      <c r="X4785" s="9" t="e">
        <f>VLOOKUP(A4785,Sku_list!$A$1:$D$2667,4,0)*(L4785/1000000*12)</f>
        <v>#N/A</v>
      </c>
      <c r="Y4785" s="9" t="e">
        <f>VLOOKUP(A4785,Sku_list!$A$1:$E$2667,5,0)*((J4785+F4785)/1000000000)</f>
        <v>#N/A</v>
      </c>
      <c r="AC4785" s="22">
        <f t="shared" ca="1" si="74"/>
        <v>6.6666666666666666E-2</v>
      </c>
    </row>
    <row r="4786" spans="2:29" x14ac:dyDescent="0.35">
      <c r="B4786" t="e">
        <v>#N/A</v>
      </c>
      <c r="T4786" s="9" t="e">
        <f>VLOOKUP(A4786,Sku_list!$A$1:$D$2667,3,0)</f>
        <v>#N/A</v>
      </c>
      <c r="U4786" s="9" t="e">
        <f>VLOOKUP(A4786,Sku_list!$A$1:$D$2667,4,0)*(F4786/1000000*12)</f>
        <v>#N/A</v>
      </c>
      <c r="V4786" s="9" t="e">
        <f>VLOOKUP(A4786,Sku_list!$A$1:$D$2667,4,0)*(H4786/1000000*12)</f>
        <v>#N/A</v>
      </c>
      <c r="W4786" s="9" t="e">
        <f>VLOOKUP(A4786,Sku_list!$A$1:$D$2667,4,0)*(J4786/1000000*12)</f>
        <v>#N/A</v>
      </c>
      <c r="X4786" s="9" t="e">
        <f>VLOOKUP(A4786,Sku_list!$A$1:$D$2667,4,0)*(L4786/1000000*12)</f>
        <v>#N/A</v>
      </c>
      <c r="Y4786" s="9" t="e">
        <f>VLOOKUP(A4786,Sku_list!$A$1:$E$2667,5,0)*((J4786+F4786)/1000000000)</f>
        <v>#N/A</v>
      </c>
      <c r="AC4786" s="22">
        <f t="shared" ca="1" si="74"/>
        <v>6.6666666666666666E-2</v>
      </c>
    </row>
    <row r="4787" spans="2:29" x14ac:dyDescent="0.35">
      <c r="B4787" t="e">
        <v>#N/A</v>
      </c>
      <c r="T4787" s="9" t="e">
        <f>VLOOKUP(A4787,Sku_list!$A$1:$D$2667,3,0)</f>
        <v>#N/A</v>
      </c>
      <c r="U4787" s="9" t="e">
        <f>VLOOKUP(A4787,Sku_list!$A$1:$D$2667,4,0)*(F4787/1000000*12)</f>
        <v>#N/A</v>
      </c>
      <c r="V4787" s="9" t="e">
        <f>VLOOKUP(A4787,Sku_list!$A$1:$D$2667,4,0)*(H4787/1000000*12)</f>
        <v>#N/A</v>
      </c>
      <c r="W4787" s="9" t="e">
        <f>VLOOKUP(A4787,Sku_list!$A$1:$D$2667,4,0)*(J4787/1000000*12)</f>
        <v>#N/A</v>
      </c>
      <c r="X4787" s="9" t="e">
        <f>VLOOKUP(A4787,Sku_list!$A$1:$D$2667,4,0)*(L4787/1000000*12)</f>
        <v>#N/A</v>
      </c>
      <c r="Y4787" s="9" t="e">
        <f>VLOOKUP(A4787,Sku_list!$A$1:$E$2667,5,0)*((J4787+F4787)/1000000000)</f>
        <v>#N/A</v>
      </c>
      <c r="AC4787" s="22">
        <f t="shared" ca="1" si="74"/>
        <v>6.6666666666666666E-2</v>
      </c>
    </row>
    <row r="4788" spans="2:29" x14ac:dyDescent="0.35">
      <c r="B4788" t="e">
        <v>#N/A</v>
      </c>
      <c r="T4788" s="9" t="e">
        <f>VLOOKUP(A4788,Sku_list!$A$1:$D$2667,3,0)</f>
        <v>#N/A</v>
      </c>
      <c r="U4788" s="9" t="e">
        <f>VLOOKUP(A4788,Sku_list!$A$1:$D$2667,4,0)*(F4788/1000000*12)</f>
        <v>#N/A</v>
      </c>
      <c r="V4788" s="9" t="e">
        <f>VLOOKUP(A4788,Sku_list!$A$1:$D$2667,4,0)*(H4788/1000000*12)</f>
        <v>#N/A</v>
      </c>
      <c r="W4788" s="9" t="e">
        <f>VLOOKUP(A4788,Sku_list!$A$1:$D$2667,4,0)*(J4788/1000000*12)</f>
        <v>#N/A</v>
      </c>
      <c r="X4788" s="9" t="e">
        <f>VLOOKUP(A4788,Sku_list!$A$1:$D$2667,4,0)*(L4788/1000000*12)</f>
        <v>#N/A</v>
      </c>
      <c r="Y4788" s="9" t="e">
        <f>VLOOKUP(A4788,Sku_list!$A$1:$E$2667,5,0)*((J4788+F4788)/1000000000)</f>
        <v>#N/A</v>
      </c>
      <c r="AC4788" s="22">
        <f t="shared" ca="1" si="74"/>
        <v>6.6666666666666666E-2</v>
      </c>
    </row>
    <row r="4789" spans="2:29" x14ac:dyDescent="0.35">
      <c r="B4789" t="e">
        <v>#N/A</v>
      </c>
      <c r="T4789" s="9" t="e">
        <f>VLOOKUP(A4789,Sku_list!$A$1:$D$2667,3,0)</f>
        <v>#N/A</v>
      </c>
      <c r="U4789" s="9" t="e">
        <f>VLOOKUP(A4789,Sku_list!$A$1:$D$2667,4,0)*(F4789/1000000*12)</f>
        <v>#N/A</v>
      </c>
      <c r="V4789" s="9" t="e">
        <f>VLOOKUP(A4789,Sku_list!$A$1:$D$2667,4,0)*(H4789/1000000*12)</f>
        <v>#N/A</v>
      </c>
      <c r="W4789" s="9" t="e">
        <f>VLOOKUP(A4789,Sku_list!$A$1:$D$2667,4,0)*(J4789/1000000*12)</f>
        <v>#N/A</v>
      </c>
      <c r="X4789" s="9" t="e">
        <f>VLOOKUP(A4789,Sku_list!$A$1:$D$2667,4,0)*(L4789/1000000*12)</f>
        <v>#N/A</v>
      </c>
      <c r="Y4789" s="9" t="e">
        <f>VLOOKUP(A4789,Sku_list!$A$1:$E$2667,5,0)*((J4789+F4789)/1000000000)</f>
        <v>#N/A</v>
      </c>
      <c r="AC4789" s="22">
        <f t="shared" ca="1" si="74"/>
        <v>6.6666666666666666E-2</v>
      </c>
    </row>
    <row r="4790" spans="2:29" x14ac:dyDescent="0.35">
      <c r="B4790" t="e">
        <v>#N/A</v>
      </c>
      <c r="T4790" s="9" t="e">
        <f>VLOOKUP(A4790,Sku_list!$A$1:$D$2667,3,0)</f>
        <v>#N/A</v>
      </c>
      <c r="U4790" s="9" t="e">
        <f>VLOOKUP(A4790,Sku_list!$A$1:$D$2667,4,0)*(F4790/1000000*12)</f>
        <v>#N/A</v>
      </c>
      <c r="V4790" s="9" t="e">
        <f>VLOOKUP(A4790,Sku_list!$A$1:$D$2667,4,0)*(H4790/1000000*12)</f>
        <v>#N/A</v>
      </c>
      <c r="W4790" s="9" t="e">
        <f>VLOOKUP(A4790,Sku_list!$A$1:$D$2667,4,0)*(J4790/1000000*12)</f>
        <v>#N/A</v>
      </c>
      <c r="X4790" s="9" t="e">
        <f>VLOOKUP(A4790,Sku_list!$A$1:$D$2667,4,0)*(L4790/1000000*12)</f>
        <v>#N/A</v>
      </c>
      <c r="Y4790" s="9" t="e">
        <f>VLOOKUP(A4790,Sku_list!$A$1:$E$2667,5,0)*((J4790+F4790)/1000000000)</f>
        <v>#N/A</v>
      </c>
      <c r="AC4790" s="22">
        <f t="shared" ca="1" si="74"/>
        <v>6.6666666666666666E-2</v>
      </c>
    </row>
    <row r="4791" spans="2:29" x14ac:dyDescent="0.35">
      <c r="B4791" t="e">
        <v>#N/A</v>
      </c>
      <c r="T4791" s="9" t="e">
        <f>VLOOKUP(A4791,Sku_list!$A$1:$D$2667,3,0)</f>
        <v>#N/A</v>
      </c>
      <c r="U4791" s="9" t="e">
        <f>VLOOKUP(A4791,Sku_list!$A$1:$D$2667,4,0)*(F4791/1000000*12)</f>
        <v>#N/A</v>
      </c>
      <c r="V4791" s="9" t="e">
        <f>VLOOKUP(A4791,Sku_list!$A$1:$D$2667,4,0)*(H4791/1000000*12)</f>
        <v>#N/A</v>
      </c>
      <c r="W4791" s="9" t="e">
        <f>VLOOKUP(A4791,Sku_list!$A$1:$D$2667,4,0)*(J4791/1000000*12)</f>
        <v>#N/A</v>
      </c>
      <c r="X4791" s="9" t="e">
        <f>VLOOKUP(A4791,Sku_list!$A$1:$D$2667,4,0)*(L4791/1000000*12)</f>
        <v>#N/A</v>
      </c>
      <c r="Y4791" s="9" t="e">
        <f>VLOOKUP(A4791,Sku_list!$A$1:$E$2667,5,0)*((J4791+F4791)/1000000000)</f>
        <v>#N/A</v>
      </c>
      <c r="AC4791" s="22">
        <f t="shared" ca="1" si="74"/>
        <v>6.6666666666666666E-2</v>
      </c>
    </row>
    <row r="4792" spans="2:29" x14ac:dyDescent="0.35">
      <c r="B4792" t="e">
        <v>#N/A</v>
      </c>
      <c r="T4792" s="9" t="e">
        <f>VLOOKUP(A4792,Sku_list!$A$1:$D$2667,3,0)</f>
        <v>#N/A</v>
      </c>
      <c r="U4792" s="9" t="e">
        <f>VLOOKUP(A4792,Sku_list!$A$1:$D$2667,4,0)*(F4792/1000000*12)</f>
        <v>#N/A</v>
      </c>
      <c r="V4792" s="9" t="e">
        <f>VLOOKUP(A4792,Sku_list!$A$1:$D$2667,4,0)*(H4792/1000000*12)</f>
        <v>#N/A</v>
      </c>
      <c r="W4792" s="9" t="e">
        <f>VLOOKUP(A4792,Sku_list!$A$1:$D$2667,4,0)*(J4792/1000000*12)</f>
        <v>#N/A</v>
      </c>
      <c r="X4792" s="9" t="e">
        <f>VLOOKUP(A4792,Sku_list!$A$1:$D$2667,4,0)*(L4792/1000000*12)</f>
        <v>#N/A</v>
      </c>
      <c r="Y4792" s="9" t="e">
        <f>VLOOKUP(A4792,Sku_list!$A$1:$E$2667,5,0)*((J4792+F4792)/1000000000)</f>
        <v>#N/A</v>
      </c>
      <c r="AC4792" s="22">
        <f t="shared" ca="1" si="74"/>
        <v>6.6666666666666666E-2</v>
      </c>
    </row>
    <row r="4793" spans="2:29" x14ac:dyDescent="0.35">
      <c r="B4793" t="e">
        <v>#N/A</v>
      </c>
      <c r="T4793" s="9" t="e">
        <f>VLOOKUP(A4793,Sku_list!$A$1:$D$2667,3,0)</f>
        <v>#N/A</v>
      </c>
      <c r="U4793" s="9" t="e">
        <f>VLOOKUP(A4793,Sku_list!$A$1:$D$2667,4,0)*(F4793/1000000*12)</f>
        <v>#N/A</v>
      </c>
      <c r="V4793" s="9" t="e">
        <f>VLOOKUP(A4793,Sku_list!$A$1:$D$2667,4,0)*(H4793/1000000*12)</f>
        <v>#N/A</v>
      </c>
      <c r="W4793" s="9" t="e">
        <f>VLOOKUP(A4793,Sku_list!$A$1:$D$2667,4,0)*(J4793/1000000*12)</f>
        <v>#N/A</v>
      </c>
      <c r="X4793" s="9" t="e">
        <f>VLOOKUP(A4793,Sku_list!$A$1:$D$2667,4,0)*(L4793/1000000*12)</f>
        <v>#N/A</v>
      </c>
      <c r="Y4793" s="9" t="e">
        <f>VLOOKUP(A4793,Sku_list!$A$1:$E$2667,5,0)*((J4793+F4793)/1000000000)</f>
        <v>#N/A</v>
      </c>
      <c r="AC4793" s="22">
        <f t="shared" ca="1" si="74"/>
        <v>6.6666666666666666E-2</v>
      </c>
    </row>
    <row r="4794" spans="2:29" x14ac:dyDescent="0.35">
      <c r="B4794" t="e">
        <v>#N/A</v>
      </c>
      <c r="T4794" s="9" t="e">
        <f>VLOOKUP(A4794,Sku_list!$A$1:$D$2667,3,0)</f>
        <v>#N/A</v>
      </c>
      <c r="U4794" s="9" t="e">
        <f>VLOOKUP(A4794,Sku_list!$A$1:$D$2667,4,0)*(F4794/1000000*12)</f>
        <v>#N/A</v>
      </c>
      <c r="V4794" s="9" t="e">
        <f>VLOOKUP(A4794,Sku_list!$A$1:$D$2667,4,0)*(H4794/1000000*12)</f>
        <v>#N/A</v>
      </c>
      <c r="W4794" s="9" t="e">
        <f>VLOOKUP(A4794,Sku_list!$A$1:$D$2667,4,0)*(J4794/1000000*12)</f>
        <v>#N/A</v>
      </c>
      <c r="X4794" s="9" t="e">
        <f>VLOOKUP(A4794,Sku_list!$A$1:$D$2667,4,0)*(L4794/1000000*12)</f>
        <v>#N/A</v>
      </c>
      <c r="Y4794" s="9" t="e">
        <f>VLOOKUP(A4794,Sku_list!$A$1:$E$2667,5,0)*((J4794+F4794)/1000000000)</f>
        <v>#N/A</v>
      </c>
      <c r="AC4794" s="22">
        <f t="shared" ca="1" si="74"/>
        <v>6.6666666666666666E-2</v>
      </c>
    </row>
    <row r="4795" spans="2:29" x14ac:dyDescent="0.35">
      <c r="B4795" t="e">
        <v>#N/A</v>
      </c>
      <c r="T4795" s="9" t="e">
        <f>VLOOKUP(A4795,Sku_list!$A$1:$D$2667,3,0)</f>
        <v>#N/A</v>
      </c>
      <c r="U4795" s="9" t="e">
        <f>VLOOKUP(A4795,Sku_list!$A$1:$D$2667,4,0)*(F4795/1000000*12)</f>
        <v>#N/A</v>
      </c>
      <c r="V4795" s="9" t="e">
        <f>VLOOKUP(A4795,Sku_list!$A$1:$D$2667,4,0)*(H4795/1000000*12)</f>
        <v>#N/A</v>
      </c>
      <c r="W4795" s="9" t="e">
        <f>VLOOKUP(A4795,Sku_list!$A$1:$D$2667,4,0)*(J4795/1000000*12)</f>
        <v>#N/A</v>
      </c>
      <c r="X4795" s="9" t="e">
        <f>VLOOKUP(A4795,Sku_list!$A$1:$D$2667,4,0)*(L4795/1000000*12)</f>
        <v>#N/A</v>
      </c>
      <c r="Y4795" s="9" t="e">
        <f>VLOOKUP(A4795,Sku_list!$A$1:$E$2667,5,0)*((J4795+F4795)/1000000000)</f>
        <v>#N/A</v>
      </c>
      <c r="AC4795" s="22">
        <f t="shared" ca="1" si="74"/>
        <v>6.6666666666666666E-2</v>
      </c>
    </row>
    <row r="4796" spans="2:29" x14ac:dyDescent="0.35">
      <c r="B4796" t="e">
        <v>#N/A</v>
      </c>
      <c r="T4796" s="9" t="e">
        <f>VLOOKUP(A4796,Sku_list!$A$1:$D$2667,3,0)</f>
        <v>#N/A</v>
      </c>
      <c r="U4796" s="9" t="e">
        <f>VLOOKUP(A4796,Sku_list!$A$1:$D$2667,4,0)*(F4796/1000000*12)</f>
        <v>#N/A</v>
      </c>
      <c r="V4796" s="9" t="e">
        <f>VLOOKUP(A4796,Sku_list!$A$1:$D$2667,4,0)*(H4796/1000000*12)</f>
        <v>#N/A</v>
      </c>
      <c r="W4796" s="9" t="e">
        <f>VLOOKUP(A4796,Sku_list!$A$1:$D$2667,4,0)*(J4796/1000000*12)</f>
        <v>#N/A</v>
      </c>
      <c r="X4796" s="9" t="e">
        <f>VLOOKUP(A4796,Sku_list!$A$1:$D$2667,4,0)*(L4796/1000000*12)</f>
        <v>#N/A</v>
      </c>
      <c r="Y4796" s="9" t="e">
        <f>VLOOKUP(A4796,Sku_list!$A$1:$E$2667,5,0)*((J4796+F4796)/1000000000)</f>
        <v>#N/A</v>
      </c>
      <c r="AC4796" s="22">
        <f t="shared" ca="1" si="74"/>
        <v>6.6666666666666666E-2</v>
      </c>
    </row>
    <row r="4797" spans="2:29" x14ac:dyDescent="0.35">
      <c r="B4797" t="e">
        <v>#N/A</v>
      </c>
      <c r="T4797" s="9" t="e">
        <f>VLOOKUP(A4797,Sku_list!$A$1:$D$2667,3,0)</f>
        <v>#N/A</v>
      </c>
      <c r="U4797" s="9" t="e">
        <f>VLOOKUP(A4797,Sku_list!$A$1:$D$2667,4,0)*(F4797/1000000*12)</f>
        <v>#N/A</v>
      </c>
      <c r="V4797" s="9" t="e">
        <f>VLOOKUP(A4797,Sku_list!$A$1:$D$2667,4,0)*(H4797/1000000*12)</f>
        <v>#N/A</v>
      </c>
      <c r="W4797" s="9" t="e">
        <f>VLOOKUP(A4797,Sku_list!$A$1:$D$2667,4,0)*(J4797/1000000*12)</f>
        <v>#N/A</v>
      </c>
      <c r="X4797" s="9" t="e">
        <f>VLOOKUP(A4797,Sku_list!$A$1:$D$2667,4,0)*(L4797/1000000*12)</f>
        <v>#N/A</v>
      </c>
      <c r="Y4797" s="9" t="e">
        <f>VLOOKUP(A4797,Sku_list!$A$1:$E$2667,5,0)*((J4797+F4797)/1000000000)</f>
        <v>#N/A</v>
      </c>
      <c r="AC4797" s="22">
        <f t="shared" ca="1" si="74"/>
        <v>6.6666666666666666E-2</v>
      </c>
    </row>
    <row r="4798" spans="2:29" x14ac:dyDescent="0.35">
      <c r="B4798" t="e">
        <v>#N/A</v>
      </c>
      <c r="T4798" s="9" t="e">
        <f>VLOOKUP(A4798,Sku_list!$A$1:$D$2667,3,0)</f>
        <v>#N/A</v>
      </c>
      <c r="U4798" s="9" t="e">
        <f>VLOOKUP(A4798,Sku_list!$A$1:$D$2667,4,0)*(F4798/1000000*12)</f>
        <v>#N/A</v>
      </c>
      <c r="V4798" s="9" t="e">
        <f>VLOOKUP(A4798,Sku_list!$A$1:$D$2667,4,0)*(H4798/1000000*12)</f>
        <v>#N/A</v>
      </c>
      <c r="W4798" s="9" t="e">
        <f>VLOOKUP(A4798,Sku_list!$A$1:$D$2667,4,0)*(J4798/1000000*12)</f>
        <v>#N/A</v>
      </c>
      <c r="X4798" s="9" t="e">
        <f>VLOOKUP(A4798,Sku_list!$A$1:$D$2667,4,0)*(L4798/1000000*12)</f>
        <v>#N/A</v>
      </c>
      <c r="Y4798" s="9" t="e">
        <f>VLOOKUP(A4798,Sku_list!$A$1:$E$2667,5,0)*((J4798+F4798)/1000000000)</f>
        <v>#N/A</v>
      </c>
      <c r="AC4798" s="22">
        <f t="shared" ca="1" si="74"/>
        <v>6.6666666666666666E-2</v>
      </c>
    </row>
    <row r="4799" spans="2:29" x14ac:dyDescent="0.35">
      <c r="B4799" t="e">
        <v>#N/A</v>
      </c>
      <c r="T4799" s="9" t="e">
        <f>VLOOKUP(A4799,Sku_list!$A$1:$D$2667,3,0)</f>
        <v>#N/A</v>
      </c>
      <c r="U4799" s="9" t="e">
        <f>VLOOKUP(A4799,Sku_list!$A$1:$D$2667,4,0)*(F4799/1000000*12)</f>
        <v>#N/A</v>
      </c>
      <c r="V4799" s="9" t="e">
        <f>VLOOKUP(A4799,Sku_list!$A$1:$D$2667,4,0)*(H4799/1000000*12)</f>
        <v>#N/A</v>
      </c>
      <c r="W4799" s="9" t="e">
        <f>VLOOKUP(A4799,Sku_list!$A$1:$D$2667,4,0)*(J4799/1000000*12)</f>
        <v>#N/A</v>
      </c>
      <c r="X4799" s="9" t="e">
        <f>VLOOKUP(A4799,Sku_list!$A$1:$D$2667,4,0)*(L4799/1000000*12)</f>
        <v>#N/A</v>
      </c>
      <c r="Y4799" s="9" t="e">
        <f>VLOOKUP(A4799,Sku_list!$A$1:$E$2667,5,0)*((J4799+F4799)/1000000000)</f>
        <v>#N/A</v>
      </c>
      <c r="AC4799" s="22">
        <f t="shared" ca="1" si="74"/>
        <v>6.6666666666666666E-2</v>
      </c>
    </row>
    <row r="4800" spans="2:29" x14ac:dyDescent="0.35">
      <c r="B4800" t="e">
        <v>#N/A</v>
      </c>
      <c r="T4800" s="9" t="e">
        <f>VLOOKUP(A4800,Sku_list!$A$1:$D$2667,3,0)</f>
        <v>#N/A</v>
      </c>
      <c r="U4800" s="9" t="e">
        <f>VLOOKUP(A4800,Sku_list!$A$1:$D$2667,4,0)*(F4800/1000000*12)</f>
        <v>#N/A</v>
      </c>
      <c r="V4800" s="9" t="e">
        <f>VLOOKUP(A4800,Sku_list!$A$1:$D$2667,4,0)*(H4800/1000000*12)</f>
        <v>#N/A</v>
      </c>
      <c r="W4800" s="9" t="e">
        <f>VLOOKUP(A4800,Sku_list!$A$1:$D$2667,4,0)*(J4800/1000000*12)</f>
        <v>#N/A</v>
      </c>
      <c r="X4800" s="9" t="e">
        <f>VLOOKUP(A4800,Sku_list!$A$1:$D$2667,4,0)*(L4800/1000000*12)</f>
        <v>#N/A</v>
      </c>
      <c r="Y4800" s="9" t="e">
        <f>VLOOKUP(A4800,Sku_list!$A$1:$E$2667,5,0)*((J4800+F4800)/1000000000)</f>
        <v>#N/A</v>
      </c>
      <c r="AC4800" s="22">
        <f t="shared" ca="1" si="74"/>
        <v>6.6666666666666666E-2</v>
      </c>
    </row>
    <row r="4801" spans="2:29" x14ac:dyDescent="0.35">
      <c r="B4801" t="e">
        <v>#N/A</v>
      </c>
      <c r="T4801" s="9" t="e">
        <f>VLOOKUP(A4801,Sku_list!$A$1:$D$2667,3,0)</f>
        <v>#N/A</v>
      </c>
      <c r="U4801" s="9" t="e">
        <f>VLOOKUP(A4801,Sku_list!$A$1:$D$2667,4,0)*(F4801/1000000*12)</f>
        <v>#N/A</v>
      </c>
      <c r="V4801" s="9" t="e">
        <f>VLOOKUP(A4801,Sku_list!$A$1:$D$2667,4,0)*(H4801/1000000*12)</f>
        <v>#N/A</v>
      </c>
      <c r="W4801" s="9" t="e">
        <f>VLOOKUP(A4801,Sku_list!$A$1:$D$2667,4,0)*(J4801/1000000*12)</f>
        <v>#N/A</v>
      </c>
      <c r="X4801" s="9" t="e">
        <f>VLOOKUP(A4801,Sku_list!$A$1:$D$2667,4,0)*(L4801/1000000*12)</f>
        <v>#N/A</v>
      </c>
      <c r="Y4801" s="9" t="e">
        <f>VLOOKUP(A4801,Sku_list!$A$1:$E$2667,5,0)*((J4801+F4801)/1000000000)</f>
        <v>#N/A</v>
      </c>
      <c r="AC4801" s="22">
        <f t="shared" ca="1" si="74"/>
        <v>6.6666666666666666E-2</v>
      </c>
    </row>
    <row r="4802" spans="2:29" x14ac:dyDescent="0.35">
      <c r="B4802" t="e">
        <v>#N/A</v>
      </c>
      <c r="T4802" s="9" t="e">
        <f>VLOOKUP(A4802,Sku_list!$A$1:$D$2667,3,0)</f>
        <v>#N/A</v>
      </c>
      <c r="U4802" s="9" t="e">
        <f>VLOOKUP(A4802,Sku_list!$A$1:$D$2667,4,0)*(F4802/1000000*12)</f>
        <v>#N/A</v>
      </c>
      <c r="V4802" s="9" t="e">
        <f>VLOOKUP(A4802,Sku_list!$A$1:$D$2667,4,0)*(H4802/1000000*12)</f>
        <v>#N/A</v>
      </c>
      <c r="W4802" s="9" t="e">
        <f>VLOOKUP(A4802,Sku_list!$A$1:$D$2667,4,0)*(J4802/1000000*12)</f>
        <v>#N/A</v>
      </c>
      <c r="X4802" s="9" t="e">
        <f>VLOOKUP(A4802,Sku_list!$A$1:$D$2667,4,0)*(L4802/1000000*12)</f>
        <v>#N/A</v>
      </c>
      <c r="Y4802" s="9" t="e">
        <f>VLOOKUP(A4802,Sku_list!$A$1:$E$2667,5,0)*((J4802+F4802)/1000000000)</f>
        <v>#N/A</v>
      </c>
      <c r="AC4802" s="22">
        <f t="shared" ca="1" si="74"/>
        <v>6.6666666666666666E-2</v>
      </c>
    </row>
    <row r="4803" spans="2:29" x14ac:dyDescent="0.35">
      <c r="B4803" t="e">
        <v>#N/A</v>
      </c>
      <c r="T4803" s="9" t="e">
        <f>VLOOKUP(A4803,Sku_list!$A$1:$D$2667,3,0)</f>
        <v>#N/A</v>
      </c>
      <c r="U4803" s="9" t="e">
        <f>VLOOKUP(A4803,Sku_list!$A$1:$D$2667,4,0)*(F4803/1000000*12)</f>
        <v>#N/A</v>
      </c>
      <c r="V4803" s="9" t="e">
        <f>VLOOKUP(A4803,Sku_list!$A$1:$D$2667,4,0)*(H4803/1000000*12)</f>
        <v>#N/A</v>
      </c>
      <c r="W4803" s="9" t="e">
        <f>VLOOKUP(A4803,Sku_list!$A$1:$D$2667,4,0)*(J4803/1000000*12)</f>
        <v>#N/A</v>
      </c>
      <c r="X4803" s="9" t="e">
        <f>VLOOKUP(A4803,Sku_list!$A$1:$D$2667,4,0)*(L4803/1000000*12)</f>
        <v>#N/A</v>
      </c>
      <c r="Y4803" s="9" t="e">
        <f>VLOOKUP(A4803,Sku_list!$A$1:$E$2667,5,0)*((J4803+F4803)/1000000000)</f>
        <v>#N/A</v>
      </c>
      <c r="AC4803" s="22">
        <f t="shared" ca="1" si="74"/>
        <v>6.6666666666666666E-2</v>
      </c>
    </row>
    <row r="4804" spans="2:29" x14ac:dyDescent="0.35">
      <c r="B4804" t="e">
        <v>#N/A</v>
      </c>
      <c r="T4804" s="9" t="e">
        <f>VLOOKUP(A4804,Sku_list!$A$1:$D$2667,3,0)</f>
        <v>#N/A</v>
      </c>
      <c r="U4804" s="9" t="e">
        <f>VLOOKUP(A4804,Sku_list!$A$1:$D$2667,4,0)*(F4804/1000000*12)</f>
        <v>#N/A</v>
      </c>
      <c r="V4804" s="9" t="e">
        <f>VLOOKUP(A4804,Sku_list!$A$1:$D$2667,4,0)*(H4804/1000000*12)</f>
        <v>#N/A</v>
      </c>
      <c r="W4804" s="9" t="e">
        <f>VLOOKUP(A4804,Sku_list!$A$1:$D$2667,4,0)*(J4804/1000000*12)</f>
        <v>#N/A</v>
      </c>
      <c r="X4804" s="9" t="e">
        <f>VLOOKUP(A4804,Sku_list!$A$1:$D$2667,4,0)*(L4804/1000000*12)</f>
        <v>#N/A</v>
      </c>
      <c r="Y4804" s="9" t="e">
        <f>VLOOKUP(A4804,Sku_list!$A$1:$E$2667,5,0)*((J4804+F4804)/1000000000)</f>
        <v>#N/A</v>
      </c>
      <c r="AC4804" s="22">
        <f t="shared" ref="AC4804:AC4867" ca="1" si="75">(DAY(TODAY())+AB4804)/30</f>
        <v>6.6666666666666666E-2</v>
      </c>
    </row>
    <row r="4805" spans="2:29" x14ac:dyDescent="0.35">
      <c r="B4805" t="e">
        <v>#N/A</v>
      </c>
      <c r="T4805" s="9" t="e">
        <f>VLOOKUP(A4805,Sku_list!$A$1:$D$2667,3,0)</f>
        <v>#N/A</v>
      </c>
      <c r="U4805" s="9" t="e">
        <f>VLOOKUP(A4805,Sku_list!$A$1:$D$2667,4,0)*(F4805/1000000*12)</f>
        <v>#N/A</v>
      </c>
      <c r="V4805" s="9" t="e">
        <f>VLOOKUP(A4805,Sku_list!$A$1:$D$2667,4,0)*(H4805/1000000*12)</f>
        <v>#N/A</v>
      </c>
      <c r="W4805" s="9" t="e">
        <f>VLOOKUP(A4805,Sku_list!$A$1:$D$2667,4,0)*(J4805/1000000*12)</f>
        <v>#N/A</v>
      </c>
      <c r="X4805" s="9" t="e">
        <f>VLOOKUP(A4805,Sku_list!$A$1:$D$2667,4,0)*(L4805/1000000*12)</f>
        <v>#N/A</v>
      </c>
      <c r="Y4805" s="9" t="e">
        <f>VLOOKUP(A4805,Sku_list!$A$1:$E$2667,5,0)*((J4805+F4805)/1000000000)</f>
        <v>#N/A</v>
      </c>
      <c r="AC4805" s="22">
        <f t="shared" ca="1" si="75"/>
        <v>6.6666666666666666E-2</v>
      </c>
    </row>
    <row r="4806" spans="2:29" x14ac:dyDescent="0.35">
      <c r="B4806" t="e">
        <v>#N/A</v>
      </c>
      <c r="T4806" s="9" t="e">
        <f>VLOOKUP(A4806,Sku_list!$A$1:$D$2667,3,0)</f>
        <v>#N/A</v>
      </c>
      <c r="U4806" s="9" t="e">
        <f>VLOOKUP(A4806,Sku_list!$A$1:$D$2667,4,0)*(F4806/1000000*12)</f>
        <v>#N/A</v>
      </c>
      <c r="V4806" s="9" t="e">
        <f>VLOOKUP(A4806,Sku_list!$A$1:$D$2667,4,0)*(H4806/1000000*12)</f>
        <v>#N/A</v>
      </c>
      <c r="W4806" s="9" t="e">
        <f>VLOOKUP(A4806,Sku_list!$A$1:$D$2667,4,0)*(J4806/1000000*12)</f>
        <v>#N/A</v>
      </c>
      <c r="X4806" s="9" t="e">
        <f>VLOOKUP(A4806,Sku_list!$A$1:$D$2667,4,0)*(L4806/1000000*12)</f>
        <v>#N/A</v>
      </c>
      <c r="Y4806" s="9" t="e">
        <f>VLOOKUP(A4806,Sku_list!$A$1:$E$2667,5,0)*((J4806+F4806)/1000000000)</f>
        <v>#N/A</v>
      </c>
      <c r="AC4806" s="22">
        <f t="shared" ca="1" si="75"/>
        <v>6.6666666666666666E-2</v>
      </c>
    </row>
    <row r="4807" spans="2:29" x14ac:dyDescent="0.35">
      <c r="B4807" t="e">
        <v>#N/A</v>
      </c>
      <c r="T4807" s="9" t="e">
        <f>VLOOKUP(A4807,Sku_list!$A$1:$D$2667,3,0)</f>
        <v>#N/A</v>
      </c>
      <c r="U4807" s="9" t="e">
        <f>VLOOKUP(A4807,Sku_list!$A$1:$D$2667,4,0)*(F4807/1000000*12)</f>
        <v>#N/A</v>
      </c>
      <c r="V4807" s="9" t="e">
        <f>VLOOKUP(A4807,Sku_list!$A$1:$D$2667,4,0)*(H4807/1000000*12)</f>
        <v>#N/A</v>
      </c>
      <c r="W4807" s="9" t="e">
        <f>VLOOKUP(A4807,Sku_list!$A$1:$D$2667,4,0)*(J4807/1000000*12)</f>
        <v>#N/A</v>
      </c>
      <c r="X4807" s="9" t="e">
        <f>VLOOKUP(A4807,Sku_list!$A$1:$D$2667,4,0)*(L4807/1000000*12)</f>
        <v>#N/A</v>
      </c>
      <c r="Y4807" s="9" t="e">
        <f>VLOOKUP(A4807,Sku_list!$A$1:$E$2667,5,0)*((J4807+F4807)/1000000000)</f>
        <v>#N/A</v>
      </c>
      <c r="AC4807" s="22">
        <f t="shared" ca="1" si="75"/>
        <v>6.6666666666666666E-2</v>
      </c>
    </row>
    <row r="4808" spans="2:29" x14ac:dyDescent="0.35">
      <c r="B4808" t="e">
        <v>#N/A</v>
      </c>
      <c r="T4808" s="9" t="e">
        <f>VLOOKUP(A4808,Sku_list!$A$1:$D$2667,3,0)</f>
        <v>#N/A</v>
      </c>
      <c r="U4808" s="9" t="e">
        <f>VLOOKUP(A4808,Sku_list!$A$1:$D$2667,4,0)*(F4808/1000000*12)</f>
        <v>#N/A</v>
      </c>
      <c r="V4808" s="9" t="e">
        <f>VLOOKUP(A4808,Sku_list!$A$1:$D$2667,4,0)*(H4808/1000000*12)</f>
        <v>#N/A</v>
      </c>
      <c r="W4808" s="9" t="e">
        <f>VLOOKUP(A4808,Sku_list!$A$1:$D$2667,4,0)*(J4808/1000000*12)</f>
        <v>#N/A</v>
      </c>
      <c r="X4808" s="9" t="e">
        <f>VLOOKUP(A4808,Sku_list!$A$1:$D$2667,4,0)*(L4808/1000000*12)</f>
        <v>#N/A</v>
      </c>
      <c r="Y4808" s="9" t="e">
        <f>VLOOKUP(A4808,Sku_list!$A$1:$E$2667,5,0)*((J4808+F4808)/1000000000)</f>
        <v>#N/A</v>
      </c>
      <c r="AC4808" s="22">
        <f t="shared" ca="1" si="75"/>
        <v>6.6666666666666666E-2</v>
      </c>
    </row>
    <row r="4809" spans="2:29" x14ac:dyDescent="0.35">
      <c r="B4809" t="e">
        <v>#N/A</v>
      </c>
      <c r="T4809" s="9" t="e">
        <f>VLOOKUP(A4809,Sku_list!$A$1:$D$2667,3,0)</f>
        <v>#N/A</v>
      </c>
      <c r="U4809" s="9" t="e">
        <f>VLOOKUP(A4809,Sku_list!$A$1:$D$2667,4,0)*(F4809/1000000*12)</f>
        <v>#N/A</v>
      </c>
      <c r="V4809" s="9" t="e">
        <f>VLOOKUP(A4809,Sku_list!$A$1:$D$2667,4,0)*(H4809/1000000*12)</f>
        <v>#N/A</v>
      </c>
      <c r="W4809" s="9" t="e">
        <f>VLOOKUP(A4809,Sku_list!$A$1:$D$2667,4,0)*(J4809/1000000*12)</f>
        <v>#N/A</v>
      </c>
      <c r="X4809" s="9" t="e">
        <f>VLOOKUP(A4809,Sku_list!$A$1:$D$2667,4,0)*(L4809/1000000*12)</f>
        <v>#N/A</v>
      </c>
      <c r="Y4809" s="9" t="e">
        <f>VLOOKUP(A4809,Sku_list!$A$1:$E$2667,5,0)*((J4809+F4809)/1000000000)</f>
        <v>#N/A</v>
      </c>
      <c r="AC4809" s="22">
        <f t="shared" ca="1" si="75"/>
        <v>6.6666666666666666E-2</v>
      </c>
    </row>
    <row r="4810" spans="2:29" x14ac:dyDescent="0.35">
      <c r="B4810" t="e">
        <v>#N/A</v>
      </c>
      <c r="T4810" s="9" t="e">
        <f>VLOOKUP(A4810,Sku_list!$A$1:$D$2667,3,0)</f>
        <v>#N/A</v>
      </c>
      <c r="U4810" s="9" t="e">
        <f>VLOOKUP(A4810,Sku_list!$A$1:$D$2667,4,0)*(F4810/1000000*12)</f>
        <v>#N/A</v>
      </c>
      <c r="V4810" s="9" t="e">
        <f>VLOOKUP(A4810,Sku_list!$A$1:$D$2667,4,0)*(H4810/1000000*12)</f>
        <v>#N/A</v>
      </c>
      <c r="W4810" s="9" t="e">
        <f>VLOOKUP(A4810,Sku_list!$A$1:$D$2667,4,0)*(J4810/1000000*12)</f>
        <v>#N/A</v>
      </c>
      <c r="X4810" s="9" t="e">
        <f>VLOOKUP(A4810,Sku_list!$A$1:$D$2667,4,0)*(L4810/1000000*12)</f>
        <v>#N/A</v>
      </c>
      <c r="Y4810" s="9" t="e">
        <f>VLOOKUP(A4810,Sku_list!$A$1:$E$2667,5,0)*((J4810+F4810)/1000000000)</f>
        <v>#N/A</v>
      </c>
      <c r="AC4810" s="22">
        <f t="shared" ca="1" si="75"/>
        <v>6.6666666666666666E-2</v>
      </c>
    </row>
    <row r="4811" spans="2:29" x14ac:dyDescent="0.35">
      <c r="B4811" t="e">
        <v>#N/A</v>
      </c>
      <c r="T4811" s="9" t="e">
        <f>VLOOKUP(A4811,Sku_list!$A$1:$D$2667,3,0)</f>
        <v>#N/A</v>
      </c>
      <c r="U4811" s="9" t="e">
        <f>VLOOKUP(A4811,Sku_list!$A$1:$D$2667,4,0)*(F4811/1000000*12)</f>
        <v>#N/A</v>
      </c>
      <c r="V4811" s="9" t="e">
        <f>VLOOKUP(A4811,Sku_list!$A$1:$D$2667,4,0)*(H4811/1000000*12)</f>
        <v>#N/A</v>
      </c>
      <c r="W4811" s="9" t="e">
        <f>VLOOKUP(A4811,Sku_list!$A$1:$D$2667,4,0)*(J4811/1000000*12)</f>
        <v>#N/A</v>
      </c>
      <c r="X4811" s="9" t="e">
        <f>VLOOKUP(A4811,Sku_list!$A$1:$D$2667,4,0)*(L4811/1000000*12)</f>
        <v>#N/A</v>
      </c>
      <c r="Y4811" s="9" t="e">
        <f>VLOOKUP(A4811,Sku_list!$A$1:$E$2667,5,0)*((J4811+F4811)/1000000000)</f>
        <v>#N/A</v>
      </c>
      <c r="AC4811" s="22">
        <f t="shared" ca="1" si="75"/>
        <v>6.6666666666666666E-2</v>
      </c>
    </row>
    <row r="4812" spans="2:29" x14ac:dyDescent="0.35">
      <c r="B4812" t="e">
        <v>#N/A</v>
      </c>
      <c r="T4812" s="9" t="e">
        <f>VLOOKUP(A4812,Sku_list!$A$1:$D$2667,3,0)</f>
        <v>#N/A</v>
      </c>
      <c r="U4812" s="9" t="e">
        <f>VLOOKUP(A4812,Sku_list!$A$1:$D$2667,4,0)*(F4812/1000000*12)</f>
        <v>#N/A</v>
      </c>
      <c r="V4812" s="9" t="e">
        <f>VLOOKUP(A4812,Sku_list!$A$1:$D$2667,4,0)*(H4812/1000000*12)</f>
        <v>#N/A</v>
      </c>
      <c r="W4812" s="9" t="e">
        <f>VLOOKUP(A4812,Sku_list!$A$1:$D$2667,4,0)*(J4812/1000000*12)</f>
        <v>#N/A</v>
      </c>
      <c r="X4812" s="9" t="e">
        <f>VLOOKUP(A4812,Sku_list!$A$1:$D$2667,4,0)*(L4812/1000000*12)</f>
        <v>#N/A</v>
      </c>
      <c r="Y4812" s="9" t="e">
        <f>VLOOKUP(A4812,Sku_list!$A$1:$E$2667,5,0)*((J4812+F4812)/1000000000)</f>
        <v>#N/A</v>
      </c>
      <c r="AC4812" s="22">
        <f t="shared" ca="1" si="75"/>
        <v>6.6666666666666666E-2</v>
      </c>
    </row>
    <row r="4813" spans="2:29" x14ac:dyDescent="0.35">
      <c r="B4813" t="e">
        <v>#N/A</v>
      </c>
      <c r="T4813" s="9" t="e">
        <f>VLOOKUP(A4813,Sku_list!$A$1:$D$2667,3,0)</f>
        <v>#N/A</v>
      </c>
      <c r="U4813" s="9" t="e">
        <f>VLOOKUP(A4813,Sku_list!$A$1:$D$2667,4,0)*(F4813/1000000*12)</f>
        <v>#N/A</v>
      </c>
      <c r="V4813" s="9" t="e">
        <f>VLOOKUP(A4813,Sku_list!$A$1:$D$2667,4,0)*(H4813/1000000*12)</f>
        <v>#N/A</v>
      </c>
      <c r="W4813" s="9" t="e">
        <f>VLOOKUP(A4813,Sku_list!$A$1:$D$2667,4,0)*(J4813/1000000*12)</f>
        <v>#N/A</v>
      </c>
      <c r="X4813" s="9" t="e">
        <f>VLOOKUP(A4813,Sku_list!$A$1:$D$2667,4,0)*(L4813/1000000*12)</f>
        <v>#N/A</v>
      </c>
      <c r="Y4813" s="9" t="e">
        <f>VLOOKUP(A4813,Sku_list!$A$1:$E$2667,5,0)*((J4813+F4813)/1000000000)</f>
        <v>#N/A</v>
      </c>
      <c r="AC4813" s="22">
        <f t="shared" ca="1" si="75"/>
        <v>6.6666666666666666E-2</v>
      </c>
    </row>
    <row r="4814" spans="2:29" x14ac:dyDescent="0.35">
      <c r="B4814" t="e">
        <v>#N/A</v>
      </c>
      <c r="T4814" s="9" t="e">
        <f>VLOOKUP(A4814,Sku_list!$A$1:$D$2667,3,0)</f>
        <v>#N/A</v>
      </c>
      <c r="U4814" s="9" t="e">
        <f>VLOOKUP(A4814,Sku_list!$A$1:$D$2667,4,0)*(F4814/1000000*12)</f>
        <v>#N/A</v>
      </c>
      <c r="V4814" s="9" t="e">
        <f>VLOOKUP(A4814,Sku_list!$A$1:$D$2667,4,0)*(H4814/1000000*12)</f>
        <v>#N/A</v>
      </c>
      <c r="W4814" s="9" t="e">
        <f>VLOOKUP(A4814,Sku_list!$A$1:$D$2667,4,0)*(J4814/1000000*12)</f>
        <v>#N/A</v>
      </c>
      <c r="X4814" s="9" t="e">
        <f>VLOOKUP(A4814,Sku_list!$A$1:$D$2667,4,0)*(L4814/1000000*12)</f>
        <v>#N/A</v>
      </c>
      <c r="Y4814" s="9" t="e">
        <f>VLOOKUP(A4814,Sku_list!$A$1:$E$2667,5,0)*((J4814+F4814)/1000000000)</f>
        <v>#N/A</v>
      </c>
      <c r="AC4814" s="22">
        <f t="shared" ca="1" si="75"/>
        <v>6.6666666666666666E-2</v>
      </c>
    </row>
    <row r="4815" spans="2:29" x14ac:dyDescent="0.35">
      <c r="B4815" t="e">
        <v>#N/A</v>
      </c>
      <c r="T4815" s="9" t="e">
        <f>VLOOKUP(A4815,Sku_list!$A$1:$D$2667,3,0)</f>
        <v>#N/A</v>
      </c>
      <c r="U4815" s="9" t="e">
        <f>VLOOKUP(A4815,Sku_list!$A$1:$D$2667,4,0)*(F4815/1000000*12)</f>
        <v>#N/A</v>
      </c>
      <c r="V4815" s="9" t="e">
        <f>VLOOKUP(A4815,Sku_list!$A$1:$D$2667,4,0)*(H4815/1000000*12)</f>
        <v>#N/A</v>
      </c>
      <c r="W4815" s="9" t="e">
        <f>VLOOKUP(A4815,Sku_list!$A$1:$D$2667,4,0)*(J4815/1000000*12)</f>
        <v>#N/A</v>
      </c>
      <c r="X4815" s="9" t="e">
        <f>VLOOKUP(A4815,Sku_list!$A$1:$D$2667,4,0)*(L4815/1000000*12)</f>
        <v>#N/A</v>
      </c>
      <c r="Y4815" s="9" t="e">
        <f>VLOOKUP(A4815,Sku_list!$A$1:$E$2667,5,0)*((J4815+F4815)/1000000000)</f>
        <v>#N/A</v>
      </c>
      <c r="AC4815" s="22">
        <f t="shared" ca="1" si="75"/>
        <v>6.6666666666666666E-2</v>
      </c>
    </row>
    <row r="4816" spans="2:29" x14ac:dyDescent="0.35">
      <c r="B4816" t="e">
        <v>#N/A</v>
      </c>
      <c r="T4816" s="9" t="e">
        <f>VLOOKUP(A4816,Sku_list!$A$1:$D$2667,3,0)</f>
        <v>#N/A</v>
      </c>
      <c r="U4816" s="9" t="e">
        <f>VLOOKUP(A4816,Sku_list!$A$1:$D$2667,4,0)*(F4816/1000000*12)</f>
        <v>#N/A</v>
      </c>
      <c r="V4816" s="9" t="e">
        <f>VLOOKUP(A4816,Sku_list!$A$1:$D$2667,4,0)*(H4816/1000000*12)</f>
        <v>#N/A</v>
      </c>
      <c r="W4816" s="9" t="e">
        <f>VLOOKUP(A4816,Sku_list!$A$1:$D$2667,4,0)*(J4816/1000000*12)</f>
        <v>#N/A</v>
      </c>
      <c r="X4816" s="9" t="e">
        <f>VLOOKUP(A4816,Sku_list!$A$1:$D$2667,4,0)*(L4816/1000000*12)</f>
        <v>#N/A</v>
      </c>
      <c r="Y4816" s="9" t="e">
        <f>VLOOKUP(A4816,Sku_list!$A$1:$E$2667,5,0)*((J4816+F4816)/1000000000)</f>
        <v>#N/A</v>
      </c>
      <c r="AC4816" s="22">
        <f t="shared" ca="1" si="75"/>
        <v>6.6666666666666666E-2</v>
      </c>
    </row>
    <row r="4817" spans="2:29" x14ac:dyDescent="0.35">
      <c r="B4817" t="e">
        <v>#N/A</v>
      </c>
      <c r="T4817" s="9" t="e">
        <f>VLOOKUP(A4817,Sku_list!$A$1:$D$2667,3,0)</f>
        <v>#N/A</v>
      </c>
      <c r="U4817" s="9" t="e">
        <f>VLOOKUP(A4817,Sku_list!$A$1:$D$2667,4,0)*(F4817/1000000*12)</f>
        <v>#N/A</v>
      </c>
      <c r="V4817" s="9" t="e">
        <f>VLOOKUP(A4817,Sku_list!$A$1:$D$2667,4,0)*(H4817/1000000*12)</f>
        <v>#N/A</v>
      </c>
      <c r="W4817" s="9" t="e">
        <f>VLOOKUP(A4817,Sku_list!$A$1:$D$2667,4,0)*(J4817/1000000*12)</f>
        <v>#N/A</v>
      </c>
      <c r="X4817" s="9" t="e">
        <f>VLOOKUP(A4817,Sku_list!$A$1:$D$2667,4,0)*(L4817/1000000*12)</f>
        <v>#N/A</v>
      </c>
      <c r="Y4817" s="9" t="e">
        <f>VLOOKUP(A4817,Sku_list!$A$1:$E$2667,5,0)*((J4817+F4817)/1000000000)</f>
        <v>#N/A</v>
      </c>
      <c r="AC4817" s="22">
        <f t="shared" ca="1" si="75"/>
        <v>6.6666666666666666E-2</v>
      </c>
    </row>
    <row r="4818" spans="2:29" x14ac:dyDescent="0.35">
      <c r="B4818" t="e">
        <v>#N/A</v>
      </c>
      <c r="T4818" s="9" t="e">
        <f>VLOOKUP(A4818,Sku_list!$A$1:$D$2667,3,0)</f>
        <v>#N/A</v>
      </c>
      <c r="U4818" s="9" t="e">
        <f>VLOOKUP(A4818,Sku_list!$A$1:$D$2667,4,0)*(F4818/1000000*12)</f>
        <v>#N/A</v>
      </c>
      <c r="V4818" s="9" t="e">
        <f>VLOOKUP(A4818,Sku_list!$A$1:$D$2667,4,0)*(H4818/1000000*12)</f>
        <v>#N/A</v>
      </c>
      <c r="W4818" s="9" t="e">
        <f>VLOOKUP(A4818,Sku_list!$A$1:$D$2667,4,0)*(J4818/1000000*12)</f>
        <v>#N/A</v>
      </c>
      <c r="X4818" s="9" t="e">
        <f>VLOOKUP(A4818,Sku_list!$A$1:$D$2667,4,0)*(L4818/1000000*12)</f>
        <v>#N/A</v>
      </c>
      <c r="Y4818" s="9" t="e">
        <f>VLOOKUP(A4818,Sku_list!$A$1:$E$2667,5,0)*((J4818+F4818)/1000000000)</f>
        <v>#N/A</v>
      </c>
      <c r="AC4818" s="22">
        <f t="shared" ca="1" si="75"/>
        <v>6.6666666666666666E-2</v>
      </c>
    </row>
    <row r="4819" spans="2:29" x14ac:dyDescent="0.35">
      <c r="B4819" t="e">
        <v>#N/A</v>
      </c>
      <c r="T4819" s="9" t="e">
        <f>VLOOKUP(A4819,Sku_list!$A$1:$D$2667,3,0)</f>
        <v>#N/A</v>
      </c>
      <c r="U4819" s="9" t="e">
        <f>VLOOKUP(A4819,Sku_list!$A$1:$D$2667,4,0)*(F4819/1000000*12)</f>
        <v>#N/A</v>
      </c>
      <c r="V4819" s="9" t="e">
        <f>VLOOKUP(A4819,Sku_list!$A$1:$D$2667,4,0)*(H4819/1000000*12)</f>
        <v>#N/A</v>
      </c>
      <c r="W4819" s="9" t="e">
        <f>VLOOKUP(A4819,Sku_list!$A$1:$D$2667,4,0)*(J4819/1000000*12)</f>
        <v>#N/A</v>
      </c>
      <c r="X4819" s="9" t="e">
        <f>VLOOKUP(A4819,Sku_list!$A$1:$D$2667,4,0)*(L4819/1000000*12)</f>
        <v>#N/A</v>
      </c>
      <c r="Y4819" s="9" t="e">
        <f>VLOOKUP(A4819,Sku_list!$A$1:$E$2667,5,0)*((J4819+F4819)/1000000000)</f>
        <v>#N/A</v>
      </c>
      <c r="AC4819" s="22">
        <f t="shared" ca="1" si="75"/>
        <v>6.6666666666666666E-2</v>
      </c>
    </row>
    <row r="4820" spans="2:29" x14ac:dyDescent="0.35">
      <c r="B4820" t="e">
        <v>#N/A</v>
      </c>
      <c r="T4820" s="9" t="e">
        <f>VLOOKUP(A4820,Sku_list!$A$1:$D$2667,3,0)</f>
        <v>#N/A</v>
      </c>
      <c r="U4820" s="9" t="e">
        <f>VLOOKUP(A4820,Sku_list!$A$1:$D$2667,4,0)*(F4820/1000000*12)</f>
        <v>#N/A</v>
      </c>
      <c r="V4820" s="9" t="e">
        <f>VLOOKUP(A4820,Sku_list!$A$1:$D$2667,4,0)*(H4820/1000000*12)</f>
        <v>#N/A</v>
      </c>
      <c r="W4820" s="9" t="e">
        <f>VLOOKUP(A4820,Sku_list!$A$1:$D$2667,4,0)*(J4820/1000000*12)</f>
        <v>#N/A</v>
      </c>
      <c r="X4820" s="9" t="e">
        <f>VLOOKUP(A4820,Sku_list!$A$1:$D$2667,4,0)*(L4820/1000000*12)</f>
        <v>#N/A</v>
      </c>
      <c r="Y4820" s="9" t="e">
        <f>VLOOKUP(A4820,Sku_list!$A$1:$E$2667,5,0)*((J4820+F4820)/1000000000)</f>
        <v>#N/A</v>
      </c>
      <c r="AC4820" s="22">
        <f t="shared" ca="1" si="75"/>
        <v>6.6666666666666666E-2</v>
      </c>
    </row>
    <row r="4821" spans="2:29" x14ac:dyDescent="0.35">
      <c r="B4821" t="e">
        <v>#N/A</v>
      </c>
      <c r="T4821" s="9" t="e">
        <f>VLOOKUP(A4821,Sku_list!$A$1:$D$2667,3,0)</f>
        <v>#N/A</v>
      </c>
      <c r="U4821" s="9" t="e">
        <f>VLOOKUP(A4821,Sku_list!$A$1:$D$2667,4,0)*(F4821/1000000*12)</f>
        <v>#N/A</v>
      </c>
      <c r="V4821" s="9" t="e">
        <f>VLOOKUP(A4821,Sku_list!$A$1:$D$2667,4,0)*(H4821/1000000*12)</f>
        <v>#N/A</v>
      </c>
      <c r="W4821" s="9" t="e">
        <f>VLOOKUP(A4821,Sku_list!$A$1:$D$2667,4,0)*(J4821/1000000*12)</f>
        <v>#N/A</v>
      </c>
      <c r="X4821" s="9" t="e">
        <f>VLOOKUP(A4821,Sku_list!$A$1:$D$2667,4,0)*(L4821/1000000*12)</f>
        <v>#N/A</v>
      </c>
      <c r="Y4821" s="9" t="e">
        <f>VLOOKUP(A4821,Sku_list!$A$1:$E$2667,5,0)*((J4821+F4821)/1000000000)</f>
        <v>#N/A</v>
      </c>
      <c r="AC4821" s="22">
        <f t="shared" ca="1" si="75"/>
        <v>6.6666666666666666E-2</v>
      </c>
    </row>
    <row r="4822" spans="2:29" x14ac:dyDescent="0.35">
      <c r="B4822" t="e">
        <v>#N/A</v>
      </c>
      <c r="T4822" s="9" t="e">
        <f>VLOOKUP(A4822,Sku_list!$A$1:$D$2667,3,0)</f>
        <v>#N/A</v>
      </c>
      <c r="U4822" s="9" t="e">
        <f>VLOOKUP(A4822,Sku_list!$A$1:$D$2667,4,0)*(F4822/1000000*12)</f>
        <v>#N/A</v>
      </c>
      <c r="V4822" s="9" t="e">
        <f>VLOOKUP(A4822,Sku_list!$A$1:$D$2667,4,0)*(H4822/1000000*12)</f>
        <v>#N/A</v>
      </c>
      <c r="W4822" s="9" t="e">
        <f>VLOOKUP(A4822,Sku_list!$A$1:$D$2667,4,0)*(J4822/1000000*12)</f>
        <v>#N/A</v>
      </c>
      <c r="X4822" s="9" t="e">
        <f>VLOOKUP(A4822,Sku_list!$A$1:$D$2667,4,0)*(L4822/1000000*12)</f>
        <v>#N/A</v>
      </c>
      <c r="Y4822" s="9" t="e">
        <f>VLOOKUP(A4822,Sku_list!$A$1:$E$2667,5,0)*((J4822+F4822)/1000000000)</f>
        <v>#N/A</v>
      </c>
      <c r="AC4822" s="22">
        <f t="shared" ca="1" si="75"/>
        <v>6.6666666666666666E-2</v>
      </c>
    </row>
    <row r="4823" spans="2:29" x14ac:dyDescent="0.35">
      <c r="B4823" t="e">
        <v>#N/A</v>
      </c>
      <c r="T4823" s="9" t="e">
        <f>VLOOKUP(A4823,Sku_list!$A$1:$D$2667,3,0)</f>
        <v>#N/A</v>
      </c>
      <c r="U4823" s="9" t="e">
        <f>VLOOKUP(A4823,Sku_list!$A$1:$D$2667,4,0)*(F4823/1000000*12)</f>
        <v>#N/A</v>
      </c>
      <c r="V4823" s="9" t="e">
        <f>VLOOKUP(A4823,Sku_list!$A$1:$D$2667,4,0)*(H4823/1000000*12)</f>
        <v>#N/A</v>
      </c>
      <c r="W4823" s="9" t="e">
        <f>VLOOKUP(A4823,Sku_list!$A$1:$D$2667,4,0)*(J4823/1000000*12)</f>
        <v>#N/A</v>
      </c>
      <c r="X4823" s="9" t="e">
        <f>VLOOKUP(A4823,Sku_list!$A$1:$D$2667,4,0)*(L4823/1000000*12)</f>
        <v>#N/A</v>
      </c>
      <c r="Y4823" s="9" t="e">
        <f>VLOOKUP(A4823,Sku_list!$A$1:$E$2667,5,0)*((J4823+F4823)/1000000000)</f>
        <v>#N/A</v>
      </c>
      <c r="AC4823" s="22">
        <f t="shared" ca="1" si="75"/>
        <v>6.6666666666666666E-2</v>
      </c>
    </row>
    <row r="4824" spans="2:29" x14ac:dyDescent="0.35">
      <c r="B4824" t="e">
        <v>#N/A</v>
      </c>
      <c r="T4824" s="9" t="e">
        <f>VLOOKUP(A4824,Sku_list!$A$1:$D$2667,3,0)</f>
        <v>#N/A</v>
      </c>
      <c r="U4824" s="9" t="e">
        <f>VLOOKUP(A4824,Sku_list!$A$1:$D$2667,4,0)*(F4824/1000000*12)</f>
        <v>#N/A</v>
      </c>
      <c r="V4824" s="9" t="e">
        <f>VLOOKUP(A4824,Sku_list!$A$1:$D$2667,4,0)*(H4824/1000000*12)</f>
        <v>#N/A</v>
      </c>
      <c r="W4824" s="9" t="e">
        <f>VLOOKUP(A4824,Sku_list!$A$1:$D$2667,4,0)*(J4824/1000000*12)</f>
        <v>#N/A</v>
      </c>
      <c r="X4824" s="9" t="e">
        <f>VLOOKUP(A4824,Sku_list!$A$1:$D$2667,4,0)*(L4824/1000000*12)</f>
        <v>#N/A</v>
      </c>
      <c r="Y4824" s="9" t="e">
        <f>VLOOKUP(A4824,Sku_list!$A$1:$E$2667,5,0)*((J4824+F4824)/1000000000)</f>
        <v>#N/A</v>
      </c>
      <c r="AC4824" s="22">
        <f t="shared" ca="1" si="75"/>
        <v>6.6666666666666666E-2</v>
      </c>
    </row>
    <row r="4825" spans="2:29" x14ac:dyDescent="0.35">
      <c r="B4825" t="e">
        <v>#N/A</v>
      </c>
      <c r="T4825" s="9" t="e">
        <f>VLOOKUP(A4825,Sku_list!$A$1:$D$2667,3,0)</f>
        <v>#N/A</v>
      </c>
      <c r="U4825" s="9" t="e">
        <f>VLOOKUP(A4825,Sku_list!$A$1:$D$2667,4,0)*(F4825/1000000*12)</f>
        <v>#N/A</v>
      </c>
      <c r="V4825" s="9" t="e">
        <f>VLOOKUP(A4825,Sku_list!$A$1:$D$2667,4,0)*(H4825/1000000*12)</f>
        <v>#N/A</v>
      </c>
      <c r="W4825" s="9" t="e">
        <f>VLOOKUP(A4825,Sku_list!$A$1:$D$2667,4,0)*(J4825/1000000*12)</f>
        <v>#N/A</v>
      </c>
      <c r="X4825" s="9" t="e">
        <f>VLOOKUP(A4825,Sku_list!$A$1:$D$2667,4,0)*(L4825/1000000*12)</f>
        <v>#N/A</v>
      </c>
      <c r="Y4825" s="9" t="e">
        <f>VLOOKUP(A4825,Sku_list!$A$1:$E$2667,5,0)*((J4825+F4825)/1000000000)</f>
        <v>#N/A</v>
      </c>
      <c r="AC4825" s="22">
        <f t="shared" ca="1" si="75"/>
        <v>6.6666666666666666E-2</v>
      </c>
    </row>
    <row r="4826" spans="2:29" x14ac:dyDescent="0.35">
      <c r="B4826" t="e">
        <v>#N/A</v>
      </c>
      <c r="T4826" s="9" t="e">
        <f>VLOOKUP(A4826,Sku_list!$A$1:$D$2667,3,0)</f>
        <v>#N/A</v>
      </c>
      <c r="U4826" s="9" t="e">
        <f>VLOOKUP(A4826,Sku_list!$A$1:$D$2667,4,0)*(F4826/1000000*12)</f>
        <v>#N/A</v>
      </c>
      <c r="V4826" s="9" t="e">
        <f>VLOOKUP(A4826,Sku_list!$A$1:$D$2667,4,0)*(H4826/1000000*12)</f>
        <v>#N/A</v>
      </c>
      <c r="W4826" s="9" t="e">
        <f>VLOOKUP(A4826,Sku_list!$A$1:$D$2667,4,0)*(J4826/1000000*12)</f>
        <v>#N/A</v>
      </c>
      <c r="X4826" s="9" t="e">
        <f>VLOOKUP(A4826,Sku_list!$A$1:$D$2667,4,0)*(L4826/1000000*12)</f>
        <v>#N/A</v>
      </c>
      <c r="Y4826" s="9" t="e">
        <f>VLOOKUP(A4826,Sku_list!$A$1:$E$2667,5,0)*((J4826+F4826)/1000000000)</f>
        <v>#N/A</v>
      </c>
      <c r="AC4826" s="22">
        <f t="shared" ca="1" si="75"/>
        <v>6.6666666666666666E-2</v>
      </c>
    </row>
    <row r="4827" spans="2:29" x14ac:dyDescent="0.35">
      <c r="B4827" t="e">
        <v>#N/A</v>
      </c>
      <c r="T4827" s="9" t="e">
        <f>VLOOKUP(A4827,Sku_list!$A$1:$D$2667,3,0)</f>
        <v>#N/A</v>
      </c>
      <c r="U4827" s="9" t="e">
        <f>VLOOKUP(A4827,Sku_list!$A$1:$D$2667,4,0)*(F4827/1000000*12)</f>
        <v>#N/A</v>
      </c>
      <c r="V4827" s="9" t="e">
        <f>VLOOKUP(A4827,Sku_list!$A$1:$D$2667,4,0)*(H4827/1000000*12)</f>
        <v>#N/A</v>
      </c>
      <c r="W4827" s="9" t="e">
        <f>VLOOKUP(A4827,Sku_list!$A$1:$D$2667,4,0)*(J4827/1000000*12)</f>
        <v>#N/A</v>
      </c>
      <c r="X4827" s="9" t="e">
        <f>VLOOKUP(A4827,Sku_list!$A$1:$D$2667,4,0)*(L4827/1000000*12)</f>
        <v>#N/A</v>
      </c>
      <c r="Y4827" s="9" t="e">
        <f>VLOOKUP(A4827,Sku_list!$A$1:$E$2667,5,0)*((J4827+F4827)/1000000000)</f>
        <v>#N/A</v>
      </c>
      <c r="AC4827" s="22">
        <f t="shared" ca="1" si="75"/>
        <v>6.6666666666666666E-2</v>
      </c>
    </row>
    <row r="4828" spans="2:29" x14ac:dyDescent="0.35">
      <c r="B4828" t="e">
        <v>#N/A</v>
      </c>
      <c r="T4828" s="9" t="e">
        <f>VLOOKUP(A4828,Sku_list!$A$1:$D$2667,3,0)</f>
        <v>#N/A</v>
      </c>
      <c r="U4828" s="9" t="e">
        <f>VLOOKUP(A4828,Sku_list!$A$1:$D$2667,4,0)*(F4828/1000000*12)</f>
        <v>#N/A</v>
      </c>
      <c r="V4828" s="9" t="e">
        <f>VLOOKUP(A4828,Sku_list!$A$1:$D$2667,4,0)*(H4828/1000000*12)</f>
        <v>#N/A</v>
      </c>
      <c r="W4828" s="9" t="e">
        <f>VLOOKUP(A4828,Sku_list!$A$1:$D$2667,4,0)*(J4828/1000000*12)</f>
        <v>#N/A</v>
      </c>
      <c r="X4828" s="9" t="e">
        <f>VLOOKUP(A4828,Sku_list!$A$1:$D$2667,4,0)*(L4828/1000000*12)</f>
        <v>#N/A</v>
      </c>
      <c r="Y4828" s="9" t="e">
        <f>VLOOKUP(A4828,Sku_list!$A$1:$E$2667,5,0)*((J4828+F4828)/1000000000)</f>
        <v>#N/A</v>
      </c>
      <c r="AC4828" s="22">
        <f t="shared" ca="1" si="75"/>
        <v>6.6666666666666666E-2</v>
      </c>
    </row>
    <row r="4829" spans="2:29" x14ac:dyDescent="0.35">
      <c r="B4829" t="e">
        <v>#N/A</v>
      </c>
      <c r="T4829" s="9" t="e">
        <f>VLOOKUP(A4829,Sku_list!$A$1:$D$2667,3,0)</f>
        <v>#N/A</v>
      </c>
      <c r="U4829" s="9" t="e">
        <f>VLOOKUP(A4829,Sku_list!$A$1:$D$2667,4,0)*(F4829/1000000*12)</f>
        <v>#N/A</v>
      </c>
      <c r="V4829" s="9" t="e">
        <f>VLOOKUP(A4829,Sku_list!$A$1:$D$2667,4,0)*(H4829/1000000*12)</f>
        <v>#N/A</v>
      </c>
      <c r="W4829" s="9" t="e">
        <f>VLOOKUP(A4829,Sku_list!$A$1:$D$2667,4,0)*(J4829/1000000*12)</f>
        <v>#N/A</v>
      </c>
      <c r="X4829" s="9" t="e">
        <f>VLOOKUP(A4829,Sku_list!$A$1:$D$2667,4,0)*(L4829/1000000*12)</f>
        <v>#N/A</v>
      </c>
      <c r="Y4829" s="9" t="e">
        <f>VLOOKUP(A4829,Sku_list!$A$1:$E$2667,5,0)*((J4829+F4829)/1000000000)</f>
        <v>#N/A</v>
      </c>
      <c r="AC4829" s="22">
        <f t="shared" ca="1" si="75"/>
        <v>6.6666666666666666E-2</v>
      </c>
    </row>
    <row r="4830" spans="2:29" x14ac:dyDescent="0.35">
      <c r="B4830" t="e">
        <v>#N/A</v>
      </c>
      <c r="T4830" s="9" t="e">
        <f>VLOOKUP(A4830,Sku_list!$A$1:$D$2667,3,0)</f>
        <v>#N/A</v>
      </c>
      <c r="U4830" s="9" t="e">
        <f>VLOOKUP(A4830,Sku_list!$A$1:$D$2667,4,0)*(F4830/1000000*12)</f>
        <v>#N/A</v>
      </c>
      <c r="V4830" s="9" t="e">
        <f>VLOOKUP(A4830,Sku_list!$A$1:$D$2667,4,0)*(H4830/1000000*12)</f>
        <v>#N/A</v>
      </c>
      <c r="W4830" s="9" t="e">
        <f>VLOOKUP(A4830,Sku_list!$A$1:$D$2667,4,0)*(J4830/1000000*12)</f>
        <v>#N/A</v>
      </c>
      <c r="X4830" s="9" t="e">
        <f>VLOOKUP(A4830,Sku_list!$A$1:$D$2667,4,0)*(L4830/1000000*12)</f>
        <v>#N/A</v>
      </c>
      <c r="Y4830" s="9" t="e">
        <f>VLOOKUP(A4830,Sku_list!$A$1:$E$2667,5,0)*((J4830+F4830)/1000000000)</f>
        <v>#N/A</v>
      </c>
      <c r="AC4830" s="22">
        <f t="shared" ca="1" si="75"/>
        <v>6.6666666666666666E-2</v>
      </c>
    </row>
    <row r="4831" spans="2:29" x14ac:dyDescent="0.35">
      <c r="B4831" t="e">
        <v>#N/A</v>
      </c>
      <c r="T4831" s="9" t="e">
        <f>VLOOKUP(A4831,Sku_list!$A$1:$D$2667,3,0)</f>
        <v>#N/A</v>
      </c>
      <c r="U4831" s="9" t="e">
        <f>VLOOKUP(A4831,Sku_list!$A$1:$D$2667,4,0)*(F4831/1000000*12)</f>
        <v>#N/A</v>
      </c>
      <c r="V4831" s="9" t="e">
        <f>VLOOKUP(A4831,Sku_list!$A$1:$D$2667,4,0)*(H4831/1000000*12)</f>
        <v>#N/A</v>
      </c>
      <c r="W4831" s="9" t="e">
        <f>VLOOKUP(A4831,Sku_list!$A$1:$D$2667,4,0)*(J4831/1000000*12)</f>
        <v>#N/A</v>
      </c>
      <c r="X4831" s="9" t="e">
        <f>VLOOKUP(A4831,Sku_list!$A$1:$D$2667,4,0)*(L4831/1000000*12)</f>
        <v>#N/A</v>
      </c>
      <c r="Y4831" s="9" t="e">
        <f>VLOOKUP(A4831,Sku_list!$A$1:$E$2667,5,0)*((J4831+F4831)/1000000000)</f>
        <v>#N/A</v>
      </c>
      <c r="AC4831" s="22">
        <f t="shared" ca="1" si="75"/>
        <v>6.6666666666666666E-2</v>
      </c>
    </row>
    <row r="4832" spans="2:29" x14ac:dyDescent="0.35">
      <c r="B4832" t="e">
        <v>#N/A</v>
      </c>
      <c r="T4832" s="9" t="e">
        <f>VLOOKUP(A4832,Sku_list!$A$1:$D$2667,3,0)</f>
        <v>#N/A</v>
      </c>
      <c r="U4832" s="9" t="e">
        <f>VLOOKUP(A4832,Sku_list!$A$1:$D$2667,4,0)*(F4832/1000000*12)</f>
        <v>#N/A</v>
      </c>
      <c r="V4832" s="9" t="e">
        <f>VLOOKUP(A4832,Sku_list!$A$1:$D$2667,4,0)*(H4832/1000000*12)</f>
        <v>#N/A</v>
      </c>
      <c r="W4832" s="9" t="e">
        <f>VLOOKUP(A4832,Sku_list!$A$1:$D$2667,4,0)*(J4832/1000000*12)</f>
        <v>#N/A</v>
      </c>
      <c r="X4832" s="9" t="e">
        <f>VLOOKUP(A4832,Sku_list!$A$1:$D$2667,4,0)*(L4832/1000000*12)</f>
        <v>#N/A</v>
      </c>
      <c r="Y4832" s="9" t="e">
        <f>VLOOKUP(A4832,Sku_list!$A$1:$E$2667,5,0)*((J4832+F4832)/1000000000)</f>
        <v>#N/A</v>
      </c>
      <c r="AC4832" s="22">
        <f t="shared" ca="1" si="75"/>
        <v>6.6666666666666666E-2</v>
      </c>
    </row>
    <row r="4833" spans="2:29" x14ac:dyDescent="0.35">
      <c r="B4833" t="e">
        <v>#N/A</v>
      </c>
      <c r="T4833" s="9" t="e">
        <f>VLOOKUP(A4833,Sku_list!$A$1:$D$2667,3,0)</f>
        <v>#N/A</v>
      </c>
      <c r="U4833" s="9" t="e">
        <f>VLOOKUP(A4833,Sku_list!$A$1:$D$2667,4,0)*(F4833/1000000*12)</f>
        <v>#N/A</v>
      </c>
      <c r="V4833" s="9" t="e">
        <f>VLOOKUP(A4833,Sku_list!$A$1:$D$2667,4,0)*(H4833/1000000*12)</f>
        <v>#N/A</v>
      </c>
      <c r="W4833" s="9" t="e">
        <f>VLOOKUP(A4833,Sku_list!$A$1:$D$2667,4,0)*(J4833/1000000*12)</f>
        <v>#N/A</v>
      </c>
      <c r="X4833" s="9" t="e">
        <f>VLOOKUP(A4833,Sku_list!$A$1:$D$2667,4,0)*(L4833/1000000*12)</f>
        <v>#N/A</v>
      </c>
      <c r="Y4833" s="9" t="e">
        <f>VLOOKUP(A4833,Sku_list!$A$1:$E$2667,5,0)*((J4833+F4833)/1000000000)</f>
        <v>#N/A</v>
      </c>
      <c r="AC4833" s="22">
        <f t="shared" ca="1" si="75"/>
        <v>6.6666666666666666E-2</v>
      </c>
    </row>
    <row r="4834" spans="2:29" x14ac:dyDescent="0.35">
      <c r="B4834" t="e">
        <v>#N/A</v>
      </c>
      <c r="T4834" s="9" t="e">
        <f>VLOOKUP(A4834,Sku_list!$A$1:$D$2667,3,0)</f>
        <v>#N/A</v>
      </c>
      <c r="U4834" s="9" t="e">
        <f>VLOOKUP(A4834,Sku_list!$A$1:$D$2667,4,0)*(F4834/1000000*12)</f>
        <v>#N/A</v>
      </c>
      <c r="V4834" s="9" t="e">
        <f>VLOOKUP(A4834,Sku_list!$A$1:$D$2667,4,0)*(H4834/1000000*12)</f>
        <v>#N/A</v>
      </c>
      <c r="W4834" s="9" t="e">
        <f>VLOOKUP(A4834,Sku_list!$A$1:$D$2667,4,0)*(J4834/1000000*12)</f>
        <v>#N/A</v>
      </c>
      <c r="X4834" s="9" t="e">
        <f>VLOOKUP(A4834,Sku_list!$A$1:$D$2667,4,0)*(L4834/1000000*12)</f>
        <v>#N/A</v>
      </c>
      <c r="Y4834" s="9" t="e">
        <f>VLOOKUP(A4834,Sku_list!$A$1:$E$2667,5,0)*((J4834+F4834)/1000000000)</f>
        <v>#N/A</v>
      </c>
      <c r="AC4834" s="22">
        <f t="shared" ca="1" si="75"/>
        <v>6.6666666666666666E-2</v>
      </c>
    </row>
    <row r="4835" spans="2:29" x14ac:dyDescent="0.35">
      <c r="B4835" t="e">
        <v>#N/A</v>
      </c>
      <c r="T4835" s="9" t="e">
        <f>VLOOKUP(A4835,Sku_list!$A$1:$D$2667,3,0)</f>
        <v>#N/A</v>
      </c>
      <c r="U4835" s="9" t="e">
        <f>VLOOKUP(A4835,Sku_list!$A$1:$D$2667,4,0)*(F4835/1000000*12)</f>
        <v>#N/A</v>
      </c>
      <c r="V4835" s="9" t="e">
        <f>VLOOKUP(A4835,Sku_list!$A$1:$D$2667,4,0)*(H4835/1000000*12)</f>
        <v>#N/A</v>
      </c>
      <c r="W4835" s="9" t="e">
        <f>VLOOKUP(A4835,Sku_list!$A$1:$D$2667,4,0)*(J4835/1000000*12)</f>
        <v>#N/A</v>
      </c>
      <c r="X4835" s="9" t="e">
        <f>VLOOKUP(A4835,Sku_list!$A$1:$D$2667,4,0)*(L4835/1000000*12)</f>
        <v>#N/A</v>
      </c>
      <c r="Y4835" s="9" t="e">
        <f>VLOOKUP(A4835,Sku_list!$A$1:$E$2667,5,0)*((J4835+F4835)/1000000000)</f>
        <v>#N/A</v>
      </c>
      <c r="AC4835" s="22">
        <f t="shared" ca="1" si="75"/>
        <v>6.6666666666666666E-2</v>
      </c>
    </row>
    <row r="4836" spans="2:29" x14ac:dyDescent="0.35">
      <c r="B4836" t="e">
        <v>#N/A</v>
      </c>
      <c r="T4836" s="9" t="e">
        <f>VLOOKUP(A4836,Sku_list!$A$1:$D$2667,3,0)</f>
        <v>#N/A</v>
      </c>
      <c r="U4836" s="9" t="e">
        <f>VLOOKUP(A4836,Sku_list!$A$1:$D$2667,4,0)*(F4836/1000000*12)</f>
        <v>#N/A</v>
      </c>
      <c r="V4836" s="9" t="e">
        <f>VLOOKUP(A4836,Sku_list!$A$1:$D$2667,4,0)*(H4836/1000000*12)</f>
        <v>#N/A</v>
      </c>
      <c r="W4836" s="9" t="e">
        <f>VLOOKUP(A4836,Sku_list!$A$1:$D$2667,4,0)*(J4836/1000000*12)</f>
        <v>#N/A</v>
      </c>
      <c r="X4836" s="9" t="e">
        <f>VLOOKUP(A4836,Sku_list!$A$1:$D$2667,4,0)*(L4836/1000000*12)</f>
        <v>#N/A</v>
      </c>
      <c r="Y4836" s="9" t="e">
        <f>VLOOKUP(A4836,Sku_list!$A$1:$E$2667,5,0)*((J4836+F4836)/1000000000)</f>
        <v>#N/A</v>
      </c>
      <c r="AC4836" s="22">
        <f t="shared" ca="1" si="75"/>
        <v>6.6666666666666666E-2</v>
      </c>
    </row>
    <row r="4837" spans="2:29" x14ac:dyDescent="0.35">
      <c r="B4837" t="e">
        <v>#N/A</v>
      </c>
      <c r="T4837" s="9" t="e">
        <f>VLOOKUP(A4837,Sku_list!$A$1:$D$2667,3,0)</f>
        <v>#N/A</v>
      </c>
      <c r="U4837" s="9" t="e">
        <f>VLOOKUP(A4837,Sku_list!$A$1:$D$2667,4,0)*(F4837/1000000*12)</f>
        <v>#N/A</v>
      </c>
      <c r="V4837" s="9" t="e">
        <f>VLOOKUP(A4837,Sku_list!$A$1:$D$2667,4,0)*(H4837/1000000*12)</f>
        <v>#N/A</v>
      </c>
      <c r="W4837" s="9" t="e">
        <f>VLOOKUP(A4837,Sku_list!$A$1:$D$2667,4,0)*(J4837/1000000*12)</f>
        <v>#N/A</v>
      </c>
      <c r="X4837" s="9" t="e">
        <f>VLOOKUP(A4837,Sku_list!$A$1:$D$2667,4,0)*(L4837/1000000*12)</f>
        <v>#N/A</v>
      </c>
      <c r="Y4837" s="9" t="e">
        <f>VLOOKUP(A4837,Sku_list!$A$1:$E$2667,5,0)*((J4837+F4837)/1000000000)</f>
        <v>#N/A</v>
      </c>
      <c r="AC4837" s="22">
        <f t="shared" ca="1" si="75"/>
        <v>6.6666666666666666E-2</v>
      </c>
    </row>
    <row r="4838" spans="2:29" x14ac:dyDescent="0.35">
      <c r="B4838" t="e">
        <v>#N/A</v>
      </c>
      <c r="T4838" s="9" t="e">
        <f>VLOOKUP(A4838,Sku_list!$A$1:$D$2667,3,0)</f>
        <v>#N/A</v>
      </c>
      <c r="U4838" s="9" t="e">
        <f>VLOOKUP(A4838,Sku_list!$A$1:$D$2667,4,0)*(F4838/1000000*12)</f>
        <v>#N/A</v>
      </c>
      <c r="V4838" s="9" t="e">
        <f>VLOOKUP(A4838,Sku_list!$A$1:$D$2667,4,0)*(H4838/1000000*12)</f>
        <v>#N/A</v>
      </c>
      <c r="W4838" s="9" t="e">
        <f>VLOOKUP(A4838,Sku_list!$A$1:$D$2667,4,0)*(J4838/1000000*12)</f>
        <v>#N/A</v>
      </c>
      <c r="X4838" s="9" t="e">
        <f>VLOOKUP(A4838,Sku_list!$A$1:$D$2667,4,0)*(L4838/1000000*12)</f>
        <v>#N/A</v>
      </c>
      <c r="Y4838" s="9" t="e">
        <f>VLOOKUP(A4838,Sku_list!$A$1:$E$2667,5,0)*((J4838+F4838)/1000000000)</f>
        <v>#N/A</v>
      </c>
      <c r="AC4838" s="22">
        <f t="shared" ca="1" si="75"/>
        <v>6.6666666666666666E-2</v>
      </c>
    </row>
    <row r="4839" spans="2:29" x14ac:dyDescent="0.35">
      <c r="B4839" t="e">
        <v>#N/A</v>
      </c>
      <c r="T4839" s="9" t="e">
        <f>VLOOKUP(A4839,Sku_list!$A$1:$D$2667,3,0)</f>
        <v>#N/A</v>
      </c>
      <c r="U4839" s="9" t="e">
        <f>VLOOKUP(A4839,Sku_list!$A$1:$D$2667,4,0)*(F4839/1000000*12)</f>
        <v>#N/A</v>
      </c>
      <c r="V4839" s="9" t="e">
        <f>VLOOKUP(A4839,Sku_list!$A$1:$D$2667,4,0)*(H4839/1000000*12)</f>
        <v>#N/A</v>
      </c>
      <c r="W4839" s="9" t="e">
        <f>VLOOKUP(A4839,Sku_list!$A$1:$D$2667,4,0)*(J4839/1000000*12)</f>
        <v>#N/A</v>
      </c>
      <c r="X4839" s="9" t="e">
        <f>VLOOKUP(A4839,Sku_list!$A$1:$D$2667,4,0)*(L4839/1000000*12)</f>
        <v>#N/A</v>
      </c>
      <c r="Y4839" s="9" t="e">
        <f>VLOOKUP(A4839,Sku_list!$A$1:$E$2667,5,0)*((J4839+F4839)/1000000000)</f>
        <v>#N/A</v>
      </c>
      <c r="AC4839" s="22">
        <f t="shared" ca="1" si="75"/>
        <v>6.6666666666666666E-2</v>
      </c>
    </row>
    <row r="4840" spans="2:29" x14ac:dyDescent="0.35">
      <c r="B4840" t="e">
        <v>#N/A</v>
      </c>
      <c r="T4840" s="9" t="e">
        <f>VLOOKUP(A4840,Sku_list!$A$1:$D$2667,3,0)</f>
        <v>#N/A</v>
      </c>
      <c r="U4840" s="9" t="e">
        <f>VLOOKUP(A4840,Sku_list!$A$1:$D$2667,4,0)*(F4840/1000000*12)</f>
        <v>#N/A</v>
      </c>
      <c r="V4840" s="9" t="e">
        <f>VLOOKUP(A4840,Sku_list!$A$1:$D$2667,4,0)*(H4840/1000000*12)</f>
        <v>#N/A</v>
      </c>
      <c r="W4840" s="9" t="e">
        <f>VLOOKUP(A4840,Sku_list!$A$1:$D$2667,4,0)*(J4840/1000000*12)</f>
        <v>#N/A</v>
      </c>
      <c r="X4840" s="9" t="e">
        <f>VLOOKUP(A4840,Sku_list!$A$1:$D$2667,4,0)*(L4840/1000000*12)</f>
        <v>#N/A</v>
      </c>
      <c r="Y4840" s="9" t="e">
        <f>VLOOKUP(A4840,Sku_list!$A$1:$E$2667,5,0)*((J4840+F4840)/1000000000)</f>
        <v>#N/A</v>
      </c>
      <c r="AC4840" s="22">
        <f t="shared" ca="1" si="75"/>
        <v>6.6666666666666666E-2</v>
      </c>
    </row>
    <row r="4841" spans="2:29" x14ac:dyDescent="0.35">
      <c r="B4841" t="e">
        <v>#N/A</v>
      </c>
      <c r="T4841" s="9" t="e">
        <f>VLOOKUP(A4841,Sku_list!$A$1:$D$2667,3,0)</f>
        <v>#N/A</v>
      </c>
      <c r="U4841" s="9" t="e">
        <f>VLOOKUP(A4841,Sku_list!$A$1:$D$2667,4,0)*(F4841/1000000*12)</f>
        <v>#N/A</v>
      </c>
      <c r="V4841" s="9" t="e">
        <f>VLOOKUP(A4841,Sku_list!$A$1:$D$2667,4,0)*(H4841/1000000*12)</f>
        <v>#N/A</v>
      </c>
      <c r="W4841" s="9" t="e">
        <f>VLOOKUP(A4841,Sku_list!$A$1:$D$2667,4,0)*(J4841/1000000*12)</f>
        <v>#N/A</v>
      </c>
      <c r="X4841" s="9" t="e">
        <f>VLOOKUP(A4841,Sku_list!$A$1:$D$2667,4,0)*(L4841/1000000*12)</f>
        <v>#N/A</v>
      </c>
      <c r="Y4841" s="9" t="e">
        <f>VLOOKUP(A4841,Sku_list!$A$1:$E$2667,5,0)*((J4841+F4841)/1000000000)</f>
        <v>#N/A</v>
      </c>
      <c r="AC4841" s="22">
        <f t="shared" ca="1" si="75"/>
        <v>6.6666666666666666E-2</v>
      </c>
    </row>
    <row r="4842" spans="2:29" x14ac:dyDescent="0.35">
      <c r="B4842" t="e">
        <v>#N/A</v>
      </c>
      <c r="T4842" s="9" t="e">
        <f>VLOOKUP(A4842,Sku_list!$A$1:$D$2667,3,0)</f>
        <v>#N/A</v>
      </c>
      <c r="U4842" s="9" t="e">
        <f>VLOOKUP(A4842,Sku_list!$A$1:$D$2667,4,0)*(F4842/1000000*12)</f>
        <v>#N/A</v>
      </c>
      <c r="V4842" s="9" t="e">
        <f>VLOOKUP(A4842,Sku_list!$A$1:$D$2667,4,0)*(H4842/1000000*12)</f>
        <v>#N/A</v>
      </c>
      <c r="W4842" s="9" t="e">
        <f>VLOOKUP(A4842,Sku_list!$A$1:$D$2667,4,0)*(J4842/1000000*12)</f>
        <v>#N/A</v>
      </c>
      <c r="X4842" s="9" t="e">
        <f>VLOOKUP(A4842,Sku_list!$A$1:$D$2667,4,0)*(L4842/1000000*12)</f>
        <v>#N/A</v>
      </c>
      <c r="Y4842" s="9" t="e">
        <f>VLOOKUP(A4842,Sku_list!$A$1:$E$2667,5,0)*((J4842+F4842)/1000000000)</f>
        <v>#N/A</v>
      </c>
      <c r="AC4842" s="22">
        <f t="shared" ca="1" si="75"/>
        <v>6.6666666666666666E-2</v>
      </c>
    </row>
    <row r="4843" spans="2:29" x14ac:dyDescent="0.35">
      <c r="B4843" t="e">
        <v>#N/A</v>
      </c>
      <c r="T4843" s="9" t="e">
        <f>VLOOKUP(A4843,Sku_list!$A$1:$D$2667,3,0)</f>
        <v>#N/A</v>
      </c>
      <c r="U4843" s="9" t="e">
        <f>VLOOKUP(A4843,Sku_list!$A$1:$D$2667,4,0)*(F4843/1000000*12)</f>
        <v>#N/A</v>
      </c>
      <c r="V4843" s="9" t="e">
        <f>VLOOKUP(A4843,Sku_list!$A$1:$D$2667,4,0)*(H4843/1000000*12)</f>
        <v>#N/A</v>
      </c>
      <c r="W4843" s="9" t="e">
        <f>VLOOKUP(A4843,Sku_list!$A$1:$D$2667,4,0)*(J4843/1000000*12)</f>
        <v>#N/A</v>
      </c>
      <c r="X4843" s="9" t="e">
        <f>VLOOKUP(A4843,Sku_list!$A$1:$D$2667,4,0)*(L4843/1000000*12)</f>
        <v>#N/A</v>
      </c>
      <c r="Y4843" s="9" t="e">
        <f>VLOOKUP(A4843,Sku_list!$A$1:$E$2667,5,0)*((J4843+F4843)/1000000000)</f>
        <v>#N/A</v>
      </c>
      <c r="AC4843" s="22">
        <f t="shared" ca="1" si="75"/>
        <v>6.6666666666666666E-2</v>
      </c>
    </row>
    <row r="4844" spans="2:29" x14ac:dyDescent="0.35">
      <c r="B4844" t="e">
        <v>#N/A</v>
      </c>
      <c r="T4844" s="9" t="e">
        <f>VLOOKUP(A4844,Sku_list!$A$1:$D$2667,3,0)</f>
        <v>#N/A</v>
      </c>
      <c r="U4844" s="9" t="e">
        <f>VLOOKUP(A4844,Sku_list!$A$1:$D$2667,4,0)*(F4844/1000000*12)</f>
        <v>#N/A</v>
      </c>
      <c r="V4844" s="9" t="e">
        <f>VLOOKUP(A4844,Sku_list!$A$1:$D$2667,4,0)*(H4844/1000000*12)</f>
        <v>#N/A</v>
      </c>
      <c r="W4844" s="9" t="e">
        <f>VLOOKUP(A4844,Sku_list!$A$1:$D$2667,4,0)*(J4844/1000000*12)</f>
        <v>#N/A</v>
      </c>
      <c r="X4844" s="9" t="e">
        <f>VLOOKUP(A4844,Sku_list!$A$1:$D$2667,4,0)*(L4844/1000000*12)</f>
        <v>#N/A</v>
      </c>
      <c r="Y4844" s="9" t="e">
        <f>VLOOKUP(A4844,Sku_list!$A$1:$E$2667,5,0)*((J4844+F4844)/1000000000)</f>
        <v>#N/A</v>
      </c>
      <c r="AC4844" s="22">
        <f t="shared" ca="1" si="75"/>
        <v>6.6666666666666666E-2</v>
      </c>
    </row>
    <row r="4845" spans="2:29" x14ac:dyDescent="0.35">
      <c r="B4845" t="e">
        <v>#N/A</v>
      </c>
      <c r="T4845" s="9" t="e">
        <f>VLOOKUP(A4845,Sku_list!$A$1:$D$2667,3,0)</f>
        <v>#N/A</v>
      </c>
      <c r="U4845" s="9" t="e">
        <f>VLOOKUP(A4845,Sku_list!$A$1:$D$2667,4,0)*(F4845/1000000*12)</f>
        <v>#N/A</v>
      </c>
      <c r="V4845" s="9" t="e">
        <f>VLOOKUP(A4845,Sku_list!$A$1:$D$2667,4,0)*(H4845/1000000*12)</f>
        <v>#N/A</v>
      </c>
      <c r="W4845" s="9" t="e">
        <f>VLOOKUP(A4845,Sku_list!$A$1:$D$2667,4,0)*(J4845/1000000*12)</f>
        <v>#N/A</v>
      </c>
      <c r="X4845" s="9" t="e">
        <f>VLOOKUP(A4845,Sku_list!$A$1:$D$2667,4,0)*(L4845/1000000*12)</f>
        <v>#N/A</v>
      </c>
      <c r="Y4845" s="9" t="e">
        <f>VLOOKUP(A4845,Sku_list!$A$1:$E$2667,5,0)*((J4845+F4845)/1000000000)</f>
        <v>#N/A</v>
      </c>
      <c r="AC4845" s="22">
        <f t="shared" ca="1" si="75"/>
        <v>6.6666666666666666E-2</v>
      </c>
    </row>
    <row r="4846" spans="2:29" x14ac:dyDescent="0.35">
      <c r="B4846" t="e">
        <v>#N/A</v>
      </c>
      <c r="T4846" s="9" t="e">
        <f>VLOOKUP(A4846,Sku_list!$A$1:$D$2667,3,0)</f>
        <v>#N/A</v>
      </c>
      <c r="U4846" s="9" t="e">
        <f>VLOOKUP(A4846,Sku_list!$A$1:$D$2667,4,0)*(F4846/1000000*12)</f>
        <v>#N/A</v>
      </c>
      <c r="V4846" s="9" t="e">
        <f>VLOOKUP(A4846,Sku_list!$A$1:$D$2667,4,0)*(H4846/1000000*12)</f>
        <v>#N/A</v>
      </c>
      <c r="W4846" s="9" t="e">
        <f>VLOOKUP(A4846,Sku_list!$A$1:$D$2667,4,0)*(J4846/1000000*12)</f>
        <v>#N/A</v>
      </c>
      <c r="X4846" s="9" t="e">
        <f>VLOOKUP(A4846,Sku_list!$A$1:$D$2667,4,0)*(L4846/1000000*12)</f>
        <v>#N/A</v>
      </c>
      <c r="Y4846" s="9" t="e">
        <f>VLOOKUP(A4846,Sku_list!$A$1:$E$2667,5,0)*((J4846+F4846)/1000000000)</f>
        <v>#N/A</v>
      </c>
      <c r="AC4846" s="22">
        <f t="shared" ca="1" si="75"/>
        <v>6.6666666666666666E-2</v>
      </c>
    </row>
    <row r="4847" spans="2:29" x14ac:dyDescent="0.35">
      <c r="B4847" t="e">
        <v>#N/A</v>
      </c>
      <c r="T4847" s="9" t="e">
        <f>VLOOKUP(A4847,Sku_list!$A$1:$D$2667,3,0)</f>
        <v>#N/A</v>
      </c>
      <c r="U4847" s="9" t="e">
        <f>VLOOKUP(A4847,Sku_list!$A$1:$D$2667,4,0)*(F4847/1000000*12)</f>
        <v>#N/A</v>
      </c>
      <c r="V4847" s="9" t="e">
        <f>VLOOKUP(A4847,Sku_list!$A$1:$D$2667,4,0)*(H4847/1000000*12)</f>
        <v>#N/A</v>
      </c>
      <c r="W4847" s="9" t="e">
        <f>VLOOKUP(A4847,Sku_list!$A$1:$D$2667,4,0)*(J4847/1000000*12)</f>
        <v>#N/A</v>
      </c>
      <c r="X4847" s="9" t="e">
        <f>VLOOKUP(A4847,Sku_list!$A$1:$D$2667,4,0)*(L4847/1000000*12)</f>
        <v>#N/A</v>
      </c>
      <c r="Y4847" s="9" t="e">
        <f>VLOOKUP(A4847,Sku_list!$A$1:$E$2667,5,0)*((J4847+F4847)/1000000000)</f>
        <v>#N/A</v>
      </c>
      <c r="AC4847" s="22">
        <f t="shared" ca="1" si="75"/>
        <v>6.6666666666666666E-2</v>
      </c>
    </row>
    <row r="4848" spans="2:29" x14ac:dyDescent="0.35">
      <c r="B4848" t="e">
        <v>#N/A</v>
      </c>
      <c r="T4848" s="9" t="e">
        <f>VLOOKUP(A4848,Sku_list!$A$1:$D$2667,3,0)</f>
        <v>#N/A</v>
      </c>
      <c r="U4848" s="9" t="e">
        <f>VLOOKUP(A4848,Sku_list!$A$1:$D$2667,4,0)*(F4848/1000000*12)</f>
        <v>#N/A</v>
      </c>
      <c r="V4848" s="9" t="e">
        <f>VLOOKUP(A4848,Sku_list!$A$1:$D$2667,4,0)*(H4848/1000000*12)</f>
        <v>#N/A</v>
      </c>
      <c r="W4848" s="9" t="e">
        <f>VLOOKUP(A4848,Sku_list!$A$1:$D$2667,4,0)*(J4848/1000000*12)</f>
        <v>#N/A</v>
      </c>
      <c r="X4848" s="9" t="e">
        <f>VLOOKUP(A4848,Sku_list!$A$1:$D$2667,4,0)*(L4848/1000000*12)</f>
        <v>#N/A</v>
      </c>
      <c r="Y4848" s="9" t="e">
        <f>VLOOKUP(A4848,Sku_list!$A$1:$E$2667,5,0)*((J4848+F4848)/1000000000)</f>
        <v>#N/A</v>
      </c>
      <c r="AC4848" s="22">
        <f t="shared" ca="1" si="75"/>
        <v>6.6666666666666666E-2</v>
      </c>
    </row>
    <row r="4849" spans="2:29" x14ac:dyDescent="0.35">
      <c r="B4849" t="e">
        <v>#N/A</v>
      </c>
      <c r="T4849" s="9" t="e">
        <f>VLOOKUP(A4849,Sku_list!$A$1:$D$2667,3,0)</f>
        <v>#N/A</v>
      </c>
      <c r="U4849" s="9" t="e">
        <f>VLOOKUP(A4849,Sku_list!$A$1:$D$2667,4,0)*(F4849/1000000*12)</f>
        <v>#N/A</v>
      </c>
      <c r="V4849" s="9" t="e">
        <f>VLOOKUP(A4849,Sku_list!$A$1:$D$2667,4,0)*(H4849/1000000*12)</f>
        <v>#N/A</v>
      </c>
      <c r="W4849" s="9" t="e">
        <f>VLOOKUP(A4849,Sku_list!$A$1:$D$2667,4,0)*(J4849/1000000*12)</f>
        <v>#N/A</v>
      </c>
      <c r="X4849" s="9" t="e">
        <f>VLOOKUP(A4849,Sku_list!$A$1:$D$2667,4,0)*(L4849/1000000*12)</f>
        <v>#N/A</v>
      </c>
      <c r="Y4849" s="9" t="e">
        <f>VLOOKUP(A4849,Sku_list!$A$1:$E$2667,5,0)*((J4849+F4849)/1000000000)</f>
        <v>#N/A</v>
      </c>
      <c r="AC4849" s="22">
        <f t="shared" ca="1" si="75"/>
        <v>6.6666666666666666E-2</v>
      </c>
    </row>
    <row r="4850" spans="2:29" x14ac:dyDescent="0.35">
      <c r="B4850" t="e">
        <v>#N/A</v>
      </c>
      <c r="T4850" s="9" t="e">
        <f>VLOOKUP(A4850,Sku_list!$A$1:$D$2667,3,0)</f>
        <v>#N/A</v>
      </c>
      <c r="U4850" s="9" t="e">
        <f>VLOOKUP(A4850,Sku_list!$A$1:$D$2667,4,0)*(F4850/1000000*12)</f>
        <v>#N/A</v>
      </c>
      <c r="V4850" s="9" t="e">
        <f>VLOOKUP(A4850,Sku_list!$A$1:$D$2667,4,0)*(H4850/1000000*12)</f>
        <v>#N/A</v>
      </c>
      <c r="W4850" s="9" t="e">
        <f>VLOOKUP(A4850,Sku_list!$A$1:$D$2667,4,0)*(J4850/1000000*12)</f>
        <v>#N/A</v>
      </c>
      <c r="X4850" s="9" t="e">
        <f>VLOOKUP(A4850,Sku_list!$A$1:$D$2667,4,0)*(L4850/1000000*12)</f>
        <v>#N/A</v>
      </c>
      <c r="Y4850" s="9" t="e">
        <f>VLOOKUP(A4850,Sku_list!$A$1:$E$2667,5,0)*((J4850+F4850)/1000000000)</f>
        <v>#N/A</v>
      </c>
      <c r="AC4850" s="22">
        <f t="shared" ca="1" si="75"/>
        <v>6.6666666666666666E-2</v>
      </c>
    </row>
    <row r="4851" spans="2:29" x14ac:dyDescent="0.35">
      <c r="B4851" t="e">
        <v>#N/A</v>
      </c>
      <c r="T4851" s="9" t="e">
        <f>VLOOKUP(A4851,Sku_list!$A$1:$D$2667,3,0)</f>
        <v>#N/A</v>
      </c>
      <c r="U4851" s="9" t="e">
        <f>VLOOKUP(A4851,Sku_list!$A$1:$D$2667,4,0)*(F4851/1000000*12)</f>
        <v>#N/A</v>
      </c>
      <c r="V4851" s="9" t="e">
        <f>VLOOKUP(A4851,Sku_list!$A$1:$D$2667,4,0)*(H4851/1000000*12)</f>
        <v>#N/A</v>
      </c>
      <c r="W4851" s="9" t="e">
        <f>VLOOKUP(A4851,Sku_list!$A$1:$D$2667,4,0)*(J4851/1000000*12)</f>
        <v>#N/A</v>
      </c>
      <c r="X4851" s="9" t="e">
        <f>VLOOKUP(A4851,Sku_list!$A$1:$D$2667,4,0)*(L4851/1000000*12)</f>
        <v>#N/A</v>
      </c>
      <c r="Y4851" s="9" t="e">
        <f>VLOOKUP(A4851,Sku_list!$A$1:$E$2667,5,0)*((J4851+F4851)/1000000000)</f>
        <v>#N/A</v>
      </c>
      <c r="AC4851" s="22">
        <f t="shared" ca="1" si="75"/>
        <v>6.6666666666666666E-2</v>
      </c>
    </row>
    <row r="4852" spans="2:29" x14ac:dyDescent="0.35">
      <c r="B4852" t="e">
        <v>#N/A</v>
      </c>
      <c r="T4852" s="9" t="e">
        <f>VLOOKUP(A4852,Sku_list!$A$1:$D$2667,3,0)</f>
        <v>#N/A</v>
      </c>
      <c r="U4852" s="9" t="e">
        <f>VLOOKUP(A4852,Sku_list!$A$1:$D$2667,4,0)*(F4852/1000000*12)</f>
        <v>#N/A</v>
      </c>
      <c r="V4852" s="9" t="e">
        <f>VLOOKUP(A4852,Sku_list!$A$1:$D$2667,4,0)*(H4852/1000000*12)</f>
        <v>#N/A</v>
      </c>
      <c r="W4852" s="9" t="e">
        <f>VLOOKUP(A4852,Sku_list!$A$1:$D$2667,4,0)*(J4852/1000000*12)</f>
        <v>#N/A</v>
      </c>
      <c r="X4852" s="9" t="e">
        <f>VLOOKUP(A4852,Sku_list!$A$1:$D$2667,4,0)*(L4852/1000000*12)</f>
        <v>#N/A</v>
      </c>
      <c r="Y4852" s="9" t="e">
        <f>VLOOKUP(A4852,Sku_list!$A$1:$E$2667,5,0)*((J4852+F4852)/1000000000)</f>
        <v>#N/A</v>
      </c>
      <c r="AC4852" s="22">
        <f t="shared" ca="1" si="75"/>
        <v>6.6666666666666666E-2</v>
      </c>
    </row>
    <row r="4853" spans="2:29" x14ac:dyDescent="0.35">
      <c r="B4853" t="e">
        <v>#N/A</v>
      </c>
      <c r="T4853" s="9" t="e">
        <f>VLOOKUP(A4853,Sku_list!$A$1:$D$2667,3,0)</f>
        <v>#N/A</v>
      </c>
      <c r="U4853" s="9" t="e">
        <f>VLOOKUP(A4853,Sku_list!$A$1:$D$2667,4,0)*(F4853/1000000*12)</f>
        <v>#N/A</v>
      </c>
      <c r="V4853" s="9" t="e">
        <f>VLOOKUP(A4853,Sku_list!$A$1:$D$2667,4,0)*(H4853/1000000*12)</f>
        <v>#N/A</v>
      </c>
      <c r="W4853" s="9" t="e">
        <f>VLOOKUP(A4853,Sku_list!$A$1:$D$2667,4,0)*(J4853/1000000*12)</f>
        <v>#N/A</v>
      </c>
      <c r="X4853" s="9" t="e">
        <f>VLOOKUP(A4853,Sku_list!$A$1:$D$2667,4,0)*(L4853/1000000*12)</f>
        <v>#N/A</v>
      </c>
      <c r="Y4853" s="9" t="e">
        <f>VLOOKUP(A4853,Sku_list!$A$1:$E$2667,5,0)*((J4853+F4853)/1000000000)</f>
        <v>#N/A</v>
      </c>
      <c r="AC4853" s="22">
        <f t="shared" ca="1" si="75"/>
        <v>6.6666666666666666E-2</v>
      </c>
    </row>
    <row r="4854" spans="2:29" x14ac:dyDescent="0.35">
      <c r="B4854" t="e">
        <v>#N/A</v>
      </c>
      <c r="T4854" s="9" t="e">
        <f>VLOOKUP(A4854,Sku_list!$A$1:$D$2667,3,0)</f>
        <v>#N/A</v>
      </c>
      <c r="U4854" s="9" t="e">
        <f>VLOOKUP(A4854,Sku_list!$A$1:$D$2667,4,0)*(F4854/1000000*12)</f>
        <v>#N/A</v>
      </c>
      <c r="V4854" s="9" t="e">
        <f>VLOOKUP(A4854,Sku_list!$A$1:$D$2667,4,0)*(H4854/1000000*12)</f>
        <v>#N/A</v>
      </c>
      <c r="W4854" s="9" t="e">
        <f>VLOOKUP(A4854,Sku_list!$A$1:$D$2667,4,0)*(J4854/1000000*12)</f>
        <v>#N/A</v>
      </c>
      <c r="X4854" s="9" t="e">
        <f>VLOOKUP(A4854,Sku_list!$A$1:$D$2667,4,0)*(L4854/1000000*12)</f>
        <v>#N/A</v>
      </c>
      <c r="Y4854" s="9" t="e">
        <f>VLOOKUP(A4854,Sku_list!$A$1:$E$2667,5,0)*((J4854+F4854)/1000000000)</f>
        <v>#N/A</v>
      </c>
      <c r="AC4854" s="22">
        <f t="shared" ca="1" si="75"/>
        <v>6.6666666666666666E-2</v>
      </c>
    </row>
    <row r="4855" spans="2:29" x14ac:dyDescent="0.35">
      <c r="B4855" t="e">
        <v>#N/A</v>
      </c>
      <c r="T4855" s="9" t="e">
        <f>VLOOKUP(A4855,Sku_list!$A$1:$D$2667,3,0)</f>
        <v>#N/A</v>
      </c>
      <c r="U4855" s="9" t="e">
        <f>VLOOKUP(A4855,Sku_list!$A$1:$D$2667,4,0)*(F4855/1000000*12)</f>
        <v>#N/A</v>
      </c>
      <c r="V4855" s="9" t="e">
        <f>VLOOKUP(A4855,Sku_list!$A$1:$D$2667,4,0)*(H4855/1000000*12)</f>
        <v>#N/A</v>
      </c>
      <c r="W4855" s="9" t="e">
        <f>VLOOKUP(A4855,Sku_list!$A$1:$D$2667,4,0)*(J4855/1000000*12)</f>
        <v>#N/A</v>
      </c>
      <c r="X4855" s="9" t="e">
        <f>VLOOKUP(A4855,Sku_list!$A$1:$D$2667,4,0)*(L4855/1000000*12)</f>
        <v>#N/A</v>
      </c>
      <c r="Y4855" s="9" t="e">
        <f>VLOOKUP(A4855,Sku_list!$A$1:$E$2667,5,0)*((J4855+F4855)/1000000000)</f>
        <v>#N/A</v>
      </c>
      <c r="AC4855" s="22">
        <f t="shared" ca="1" si="75"/>
        <v>6.6666666666666666E-2</v>
      </c>
    </row>
    <row r="4856" spans="2:29" x14ac:dyDescent="0.35">
      <c r="B4856" t="e">
        <v>#N/A</v>
      </c>
      <c r="T4856" s="9" t="e">
        <f>VLOOKUP(A4856,Sku_list!$A$1:$D$2667,3,0)</f>
        <v>#N/A</v>
      </c>
      <c r="U4856" s="9" t="e">
        <f>VLOOKUP(A4856,Sku_list!$A$1:$D$2667,4,0)*(F4856/1000000*12)</f>
        <v>#N/A</v>
      </c>
      <c r="V4856" s="9" t="e">
        <f>VLOOKUP(A4856,Sku_list!$A$1:$D$2667,4,0)*(H4856/1000000*12)</f>
        <v>#N/A</v>
      </c>
      <c r="W4856" s="9" t="e">
        <f>VLOOKUP(A4856,Sku_list!$A$1:$D$2667,4,0)*(J4856/1000000*12)</f>
        <v>#N/A</v>
      </c>
      <c r="X4856" s="9" t="e">
        <f>VLOOKUP(A4856,Sku_list!$A$1:$D$2667,4,0)*(L4856/1000000*12)</f>
        <v>#N/A</v>
      </c>
      <c r="Y4856" s="9" t="e">
        <f>VLOOKUP(A4856,Sku_list!$A$1:$E$2667,5,0)*((J4856+F4856)/1000000000)</f>
        <v>#N/A</v>
      </c>
      <c r="AC4856" s="22">
        <f t="shared" ca="1" si="75"/>
        <v>6.6666666666666666E-2</v>
      </c>
    </row>
    <row r="4857" spans="2:29" x14ac:dyDescent="0.35">
      <c r="B4857" t="e">
        <v>#N/A</v>
      </c>
      <c r="T4857" s="9" t="e">
        <f>VLOOKUP(A4857,Sku_list!$A$1:$D$2667,3,0)</f>
        <v>#N/A</v>
      </c>
      <c r="U4857" s="9" t="e">
        <f>VLOOKUP(A4857,Sku_list!$A$1:$D$2667,4,0)*(F4857/1000000*12)</f>
        <v>#N/A</v>
      </c>
      <c r="V4857" s="9" t="e">
        <f>VLOOKUP(A4857,Sku_list!$A$1:$D$2667,4,0)*(H4857/1000000*12)</f>
        <v>#N/A</v>
      </c>
      <c r="W4857" s="9" t="e">
        <f>VLOOKUP(A4857,Sku_list!$A$1:$D$2667,4,0)*(J4857/1000000*12)</f>
        <v>#N/A</v>
      </c>
      <c r="X4857" s="9" t="e">
        <f>VLOOKUP(A4857,Sku_list!$A$1:$D$2667,4,0)*(L4857/1000000*12)</f>
        <v>#N/A</v>
      </c>
      <c r="Y4857" s="9" t="e">
        <f>VLOOKUP(A4857,Sku_list!$A$1:$E$2667,5,0)*((J4857+F4857)/1000000000)</f>
        <v>#N/A</v>
      </c>
      <c r="AC4857" s="22">
        <f t="shared" ca="1" si="75"/>
        <v>6.6666666666666666E-2</v>
      </c>
    </row>
    <row r="4858" spans="2:29" x14ac:dyDescent="0.35">
      <c r="B4858" t="e">
        <v>#N/A</v>
      </c>
      <c r="T4858" s="9" t="e">
        <f>VLOOKUP(A4858,Sku_list!$A$1:$D$2667,3,0)</f>
        <v>#N/A</v>
      </c>
      <c r="U4858" s="9" t="e">
        <f>VLOOKUP(A4858,Sku_list!$A$1:$D$2667,4,0)*(F4858/1000000*12)</f>
        <v>#N/A</v>
      </c>
      <c r="V4858" s="9" t="e">
        <f>VLOOKUP(A4858,Sku_list!$A$1:$D$2667,4,0)*(H4858/1000000*12)</f>
        <v>#N/A</v>
      </c>
      <c r="W4858" s="9" t="e">
        <f>VLOOKUP(A4858,Sku_list!$A$1:$D$2667,4,0)*(J4858/1000000*12)</f>
        <v>#N/A</v>
      </c>
      <c r="X4858" s="9" t="e">
        <f>VLOOKUP(A4858,Sku_list!$A$1:$D$2667,4,0)*(L4858/1000000*12)</f>
        <v>#N/A</v>
      </c>
      <c r="Y4858" s="9" t="e">
        <f>VLOOKUP(A4858,Sku_list!$A$1:$E$2667,5,0)*((J4858+F4858)/1000000000)</f>
        <v>#N/A</v>
      </c>
      <c r="AC4858" s="22">
        <f t="shared" ca="1" si="75"/>
        <v>6.6666666666666666E-2</v>
      </c>
    </row>
    <row r="4859" spans="2:29" x14ac:dyDescent="0.35">
      <c r="B4859" t="e">
        <v>#N/A</v>
      </c>
      <c r="T4859" s="9" t="e">
        <f>VLOOKUP(A4859,Sku_list!$A$1:$D$2667,3,0)</f>
        <v>#N/A</v>
      </c>
      <c r="U4859" s="9" t="e">
        <f>VLOOKUP(A4859,Sku_list!$A$1:$D$2667,4,0)*(F4859/1000000*12)</f>
        <v>#N/A</v>
      </c>
      <c r="V4859" s="9" t="e">
        <f>VLOOKUP(A4859,Sku_list!$A$1:$D$2667,4,0)*(H4859/1000000*12)</f>
        <v>#N/A</v>
      </c>
      <c r="W4859" s="9" t="e">
        <f>VLOOKUP(A4859,Sku_list!$A$1:$D$2667,4,0)*(J4859/1000000*12)</f>
        <v>#N/A</v>
      </c>
      <c r="X4859" s="9" t="e">
        <f>VLOOKUP(A4859,Sku_list!$A$1:$D$2667,4,0)*(L4859/1000000*12)</f>
        <v>#N/A</v>
      </c>
      <c r="Y4859" s="9" t="e">
        <f>VLOOKUP(A4859,Sku_list!$A$1:$E$2667,5,0)*((J4859+F4859)/1000000000)</f>
        <v>#N/A</v>
      </c>
      <c r="AC4859" s="22">
        <f t="shared" ca="1" si="75"/>
        <v>6.6666666666666666E-2</v>
      </c>
    </row>
    <row r="4860" spans="2:29" x14ac:dyDescent="0.35">
      <c r="B4860" t="e">
        <v>#N/A</v>
      </c>
      <c r="T4860" s="9" t="e">
        <f>VLOOKUP(A4860,Sku_list!$A$1:$D$2667,3,0)</f>
        <v>#N/A</v>
      </c>
      <c r="U4860" s="9" t="e">
        <f>VLOOKUP(A4860,Sku_list!$A$1:$D$2667,4,0)*(F4860/1000000*12)</f>
        <v>#N/A</v>
      </c>
      <c r="V4860" s="9" t="e">
        <f>VLOOKUP(A4860,Sku_list!$A$1:$D$2667,4,0)*(H4860/1000000*12)</f>
        <v>#N/A</v>
      </c>
      <c r="W4860" s="9" t="e">
        <f>VLOOKUP(A4860,Sku_list!$A$1:$D$2667,4,0)*(J4860/1000000*12)</f>
        <v>#N/A</v>
      </c>
      <c r="X4860" s="9" t="e">
        <f>VLOOKUP(A4860,Sku_list!$A$1:$D$2667,4,0)*(L4860/1000000*12)</f>
        <v>#N/A</v>
      </c>
      <c r="Y4860" s="9" t="e">
        <f>VLOOKUP(A4860,Sku_list!$A$1:$E$2667,5,0)*((J4860+F4860)/1000000000)</f>
        <v>#N/A</v>
      </c>
      <c r="AC4860" s="22">
        <f t="shared" ca="1" si="75"/>
        <v>6.6666666666666666E-2</v>
      </c>
    </row>
    <row r="4861" spans="2:29" x14ac:dyDescent="0.35">
      <c r="B4861" t="e">
        <v>#N/A</v>
      </c>
      <c r="T4861" s="9" t="e">
        <f>VLOOKUP(A4861,Sku_list!$A$1:$D$2667,3,0)</f>
        <v>#N/A</v>
      </c>
      <c r="U4861" s="9" t="e">
        <f>VLOOKUP(A4861,Sku_list!$A$1:$D$2667,4,0)*(F4861/1000000*12)</f>
        <v>#N/A</v>
      </c>
      <c r="V4861" s="9" t="e">
        <f>VLOOKUP(A4861,Sku_list!$A$1:$D$2667,4,0)*(H4861/1000000*12)</f>
        <v>#N/A</v>
      </c>
      <c r="W4861" s="9" t="e">
        <f>VLOOKUP(A4861,Sku_list!$A$1:$D$2667,4,0)*(J4861/1000000*12)</f>
        <v>#N/A</v>
      </c>
      <c r="X4861" s="9" t="e">
        <f>VLOOKUP(A4861,Sku_list!$A$1:$D$2667,4,0)*(L4861/1000000*12)</f>
        <v>#N/A</v>
      </c>
      <c r="Y4861" s="9" t="e">
        <f>VLOOKUP(A4861,Sku_list!$A$1:$E$2667,5,0)*((J4861+F4861)/1000000000)</f>
        <v>#N/A</v>
      </c>
      <c r="AC4861" s="22">
        <f t="shared" ca="1" si="75"/>
        <v>6.6666666666666666E-2</v>
      </c>
    </row>
    <row r="4862" spans="2:29" x14ac:dyDescent="0.35">
      <c r="B4862" t="e">
        <v>#N/A</v>
      </c>
      <c r="T4862" s="9" t="e">
        <f>VLOOKUP(A4862,Sku_list!$A$1:$D$2667,3,0)</f>
        <v>#N/A</v>
      </c>
      <c r="U4862" s="9" t="e">
        <f>VLOOKUP(A4862,Sku_list!$A$1:$D$2667,4,0)*(F4862/1000000*12)</f>
        <v>#N/A</v>
      </c>
      <c r="V4862" s="9" t="e">
        <f>VLOOKUP(A4862,Sku_list!$A$1:$D$2667,4,0)*(H4862/1000000*12)</f>
        <v>#N/A</v>
      </c>
      <c r="W4862" s="9" t="e">
        <f>VLOOKUP(A4862,Sku_list!$A$1:$D$2667,4,0)*(J4862/1000000*12)</f>
        <v>#N/A</v>
      </c>
      <c r="X4862" s="9" t="e">
        <f>VLOOKUP(A4862,Sku_list!$A$1:$D$2667,4,0)*(L4862/1000000*12)</f>
        <v>#N/A</v>
      </c>
      <c r="Y4862" s="9" t="e">
        <f>VLOOKUP(A4862,Sku_list!$A$1:$E$2667,5,0)*((J4862+F4862)/1000000000)</f>
        <v>#N/A</v>
      </c>
      <c r="AC4862" s="22">
        <f t="shared" ca="1" si="75"/>
        <v>6.6666666666666666E-2</v>
      </c>
    </row>
    <row r="4863" spans="2:29" x14ac:dyDescent="0.35">
      <c r="B4863" t="e">
        <v>#N/A</v>
      </c>
      <c r="T4863" s="9" t="e">
        <f>VLOOKUP(A4863,Sku_list!$A$1:$D$2667,3,0)</f>
        <v>#N/A</v>
      </c>
      <c r="U4863" s="9" t="e">
        <f>VLOOKUP(A4863,Sku_list!$A$1:$D$2667,4,0)*(F4863/1000000*12)</f>
        <v>#N/A</v>
      </c>
      <c r="V4863" s="9" t="e">
        <f>VLOOKUP(A4863,Sku_list!$A$1:$D$2667,4,0)*(H4863/1000000*12)</f>
        <v>#N/A</v>
      </c>
      <c r="W4863" s="9" t="e">
        <f>VLOOKUP(A4863,Sku_list!$A$1:$D$2667,4,0)*(J4863/1000000*12)</f>
        <v>#N/A</v>
      </c>
      <c r="X4863" s="9" t="e">
        <f>VLOOKUP(A4863,Sku_list!$A$1:$D$2667,4,0)*(L4863/1000000*12)</f>
        <v>#N/A</v>
      </c>
      <c r="Y4863" s="9" t="e">
        <f>VLOOKUP(A4863,Sku_list!$A$1:$E$2667,5,0)*((J4863+F4863)/1000000000)</f>
        <v>#N/A</v>
      </c>
      <c r="AC4863" s="22">
        <f t="shared" ca="1" si="75"/>
        <v>6.6666666666666666E-2</v>
      </c>
    </row>
    <row r="4864" spans="2:29" x14ac:dyDescent="0.35">
      <c r="B4864" t="e">
        <v>#N/A</v>
      </c>
      <c r="T4864" s="9" t="e">
        <f>VLOOKUP(A4864,Sku_list!$A$1:$D$2667,3,0)</f>
        <v>#N/A</v>
      </c>
      <c r="U4864" s="9" t="e">
        <f>VLOOKUP(A4864,Sku_list!$A$1:$D$2667,4,0)*(F4864/1000000*12)</f>
        <v>#N/A</v>
      </c>
      <c r="V4864" s="9" t="e">
        <f>VLOOKUP(A4864,Sku_list!$A$1:$D$2667,4,0)*(H4864/1000000*12)</f>
        <v>#N/A</v>
      </c>
      <c r="W4864" s="9" t="e">
        <f>VLOOKUP(A4864,Sku_list!$A$1:$D$2667,4,0)*(J4864/1000000*12)</f>
        <v>#N/A</v>
      </c>
      <c r="X4864" s="9" t="e">
        <f>VLOOKUP(A4864,Sku_list!$A$1:$D$2667,4,0)*(L4864/1000000*12)</f>
        <v>#N/A</v>
      </c>
      <c r="Y4864" s="9" t="e">
        <f>VLOOKUP(A4864,Sku_list!$A$1:$E$2667,5,0)*((J4864+F4864)/1000000000)</f>
        <v>#N/A</v>
      </c>
      <c r="AC4864" s="22">
        <f t="shared" ca="1" si="75"/>
        <v>6.6666666666666666E-2</v>
      </c>
    </row>
    <row r="4865" spans="2:29" x14ac:dyDescent="0.35">
      <c r="B4865" t="e">
        <v>#N/A</v>
      </c>
      <c r="T4865" s="9" t="e">
        <f>VLOOKUP(A4865,Sku_list!$A$1:$D$2667,3,0)</f>
        <v>#N/A</v>
      </c>
      <c r="U4865" s="9" t="e">
        <f>VLOOKUP(A4865,Sku_list!$A$1:$D$2667,4,0)*(F4865/1000000*12)</f>
        <v>#N/A</v>
      </c>
      <c r="V4865" s="9" t="e">
        <f>VLOOKUP(A4865,Sku_list!$A$1:$D$2667,4,0)*(H4865/1000000*12)</f>
        <v>#N/A</v>
      </c>
      <c r="W4865" s="9" t="e">
        <f>VLOOKUP(A4865,Sku_list!$A$1:$D$2667,4,0)*(J4865/1000000*12)</f>
        <v>#N/A</v>
      </c>
      <c r="X4865" s="9" t="e">
        <f>VLOOKUP(A4865,Sku_list!$A$1:$D$2667,4,0)*(L4865/1000000*12)</f>
        <v>#N/A</v>
      </c>
      <c r="Y4865" s="9" t="e">
        <f>VLOOKUP(A4865,Sku_list!$A$1:$E$2667,5,0)*((J4865+F4865)/1000000000)</f>
        <v>#N/A</v>
      </c>
      <c r="AC4865" s="22">
        <f t="shared" ca="1" si="75"/>
        <v>6.6666666666666666E-2</v>
      </c>
    </row>
    <row r="4866" spans="2:29" x14ac:dyDescent="0.35">
      <c r="B4866" t="e">
        <v>#N/A</v>
      </c>
      <c r="T4866" s="9" t="e">
        <f>VLOOKUP(A4866,Sku_list!$A$1:$D$2667,3,0)</f>
        <v>#N/A</v>
      </c>
      <c r="U4866" s="9" t="e">
        <f>VLOOKUP(A4866,Sku_list!$A$1:$D$2667,4,0)*(F4866/1000000*12)</f>
        <v>#N/A</v>
      </c>
      <c r="V4866" s="9" t="e">
        <f>VLOOKUP(A4866,Sku_list!$A$1:$D$2667,4,0)*(H4866/1000000*12)</f>
        <v>#N/A</v>
      </c>
      <c r="W4866" s="9" t="e">
        <f>VLOOKUP(A4866,Sku_list!$A$1:$D$2667,4,0)*(J4866/1000000*12)</f>
        <v>#N/A</v>
      </c>
      <c r="X4866" s="9" t="e">
        <f>VLOOKUP(A4866,Sku_list!$A$1:$D$2667,4,0)*(L4866/1000000*12)</f>
        <v>#N/A</v>
      </c>
      <c r="Y4866" s="9" t="e">
        <f>VLOOKUP(A4866,Sku_list!$A$1:$E$2667,5,0)*((J4866+F4866)/1000000000)</f>
        <v>#N/A</v>
      </c>
      <c r="AC4866" s="22">
        <f t="shared" ca="1" si="75"/>
        <v>6.6666666666666666E-2</v>
      </c>
    </row>
    <row r="4867" spans="2:29" x14ac:dyDescent="0.35">
      <c r="B4867" t="e">
        <v>#N/A</v>
      </c>
      <c r="T4867" s="9" t="e">
        <f>VLOOKUP(A4867,Sku_list!$A$1:$D$2667,3,0)</f>
        <v>#N/A</v>
      </c>
      <c r="U4867" s="9" t="e">
        <f>VLOOKUP(A4867,Sku_list!$A$1:$D$2667,4,0)*(F4867/1000000*12)</f>
        <v>#N/A</v>
      </c>
      <c r="V4867" s="9" t="e">
        <f>VLOOKUP(A4867,Sku_list!$A$1:$D$2667,4,0)*(H4867/1000000*12)</f>
        <v>#N/A</v>
      </c>
      <c r="W4867" s="9" t="e">
        <f>VLOOKUP(A4867,Sku_list!$A$1:$D$2667,4,0)*(J4867/1000000*12)</f>
        <v>#N/A</v>
      </c>
      <c r="X4867" s="9" t="e">
        <f>VLOOKUP(A4867,Sku_list!$A$1:$D$2667,4,0)*(L4867/1000000*12)</f>
        <v>#N/A</v>
      </c>
      <c r="Y4867" s="9" t="e">
        <f>VLOOKUP(A4867,Sku_list!$A$1:$E$2667,5,0)*((J4867+F4867)/1000000000)</f>
        <v>#N/A</v>
      </c>
      <c r="AC4867" s="22">
        <f t="shared" ca="1" si="75"/>
        <v>6.6666666666666666E-2</v>
      </c>
    </row>
    <row r="4868" spans="2:29" x14ac:dyDescent="0.35">
      <c r="B4868" t="e">
        <v>#N/A</v>
      </c>
      <c r="T4868" s="9" t="e">
        <f>VLOOKUP(A4868,Sku_list!$A$1:$D$2667,3,0)</f>
        <v>#N/A</v>
      </c>
      <c r="U4868" s="9" t="e">
        <f>VLOOKUP(A4868,Sku_list!$A$1:$D$2667,4,0)*(F4868/1000000*12)</f>
        <v>#N/A</v>
      </c>
      <c r="V4868" s="9" t="e">
        <f>VLOOKUP(A4868,Sku_list!$A$1:$D$2667,4,0)*(H4868/1000000*12)</f>
        <v>#N/A</v>
      </c>
      <c r="W4868" s="9" t="e">
        <f>VLOOKUP(A4868,Sku_list!$A$1:$D$2667,4,0)*(J4868/1000000*12)</f>
        <v>#N/A</v>
      </c>
      <c r="X4868" s="9" t="e">
        <f>VLOOKUP(A4868,Sku_list!$A$1:$D$2667,4,0)*(L4868/1000000*12)</f>
        <v>#N/A</v>
      </c>
      <c r="Y4868" s="9" t="e">
        <f>VLOOKUP(A4868,Sku_list!$A$1:$E$2667,5,0)*((J4868+F4868)/1000000000)</f>
        <v>#N/A</v>
      </c>
      <c r="AC4868" s="22">
        <f t="shared" ref="AC4868:AC4931" ca="1" si="76">(DAY(TODAY())+AB4868)/30</f>
        <v>6.6666666666666666E-2</v>
      </c>
    </row>
    <row r="4869" spans="2:29" x14ac:dyDescent="0.35">
      <c r="B4869" t="e">
        <v>#N/A</v>
      </c>
      <c r="T4869" s="9" t="e">
        <f>VLOOKUP(A4869,Sku_list!$A$1:$D$2667,3,0)</f>
        <v>#N/A</v>
      </c>
      <c r="U4869" s="9" t="e">
        <f>VLOOKUP(A4869,Sku_list!$A$1:$D$2667,4,0)*(F4869/1000000*12)</f>
        <v>#N/A</v>
      </c>
      <c r="V4869" s="9" t="e">
        <f>VLOOKUP(A4869,Sku_list!$A$1:$D$2667,4,0)*(H4869/1000000*12)</f>
        <v>#N/A</v>
      </c>
      <c r="W4869" s="9" t="e">
        <f>VLOOKUP(A4869,Sku_list!$A$1:$D$2667,4,0)*(J4869/1000000*12)</f>
        <v>#N/A</v>
      </c>
      <c r="X4869" s="9" t="e">
        <f>VLOOKUP(A4869,Sku_list!$A$1:$D$2667,4,0)*(L4869/1000000*12)</f>
        <v>#N/A</v>
      </c>
      <c r="Y4869" s="9" t="e">
        <f>VLOOKUP(A4869,Sku_list!$A$1:$E$2667,5,0)*((J4869+F4869)/1000000000)</f>
        <v>#N/A</v>
      </c>
      <c r="AC4869" s="22">
        <f t="shared" ca="1" si="76"/>
        <v>6.6666666666666666E-2</v>
      </c>
    </row>
    <row r="4870" spans="2:29" x14ac:dyDescent="0.35">
      <c r="B4870" t="e">
        <v>#N/A</v>
      </c>
      <c r="T4870" s="9" t="e">
        <f>VLOOKUP(A4870,Sku_list!$A$1:$D$2667,3,0)</f>
        <v>#N/A</v>
      </c>
      <c r="U4870" s="9" t="e">
        <f>VLOOKUP(A4870,Sku_list!$A$1:$D$2667,4,0)*(F4870/1000000*12)</f>
        <v>#N/A</v>
      </c>
      <c r="V4870" s="9" t="e">
        <f>VLOOKUP(A4870,Sku_list!$A$1:$D$2667,4,0)*(H4870/1000000*12)</f>
        <v>#N/A</v>
      </c>
      <c r="W4870" s="9" t="e">
        <f>VLOOKUP(A4870,Sku_list!$A$1:$D$2667,4,0)*(J4870/1000000*12)</f>
        <v>#N/A</v>
      </c>
      <c r="X4870" s="9" t="e">
        <f>VLOOKUP(A4870,Sku_list!$A$1:$D$2667,4,0)*(L4870/1000000*12)</f>
        <v>#N/A</v>
      </c>
      <c r="Y4870" s="9" t="e">
        <f>VLOOKUP(A4870,Sku_list!$A$1:$E$2667,5,0)*((J4870+F4870)/1000000000)</f>
        <v>#N/A</v>
      </c>
      <c r="AC4870" s="22">
        <f t="shared" ca="1" si="76"/>
        <v>6.6666666666666666E-2</v>
      </c>
    </row>
    <row r="4871" spans="2:29" x14ac:dyDescent="0.35">
      <c r="B4871" t="e">
        <v>#N/A</v>
      </c>
      <c r="T4871" s="9" t="e">
        <f>VLOOKUP(A4871,Sku_list!$A$1:$D$2667,3,0)</f>
        <v>#N/A</v>
      </c>
      <c r="U4871" s="9" t="e">
        <f>VLOOKUP(A4871,Sku_list!$A$1:$D$2667,4,0)*(F4871/1000000*12)</f>
        <v>#N/A</v>
      </c>
      <c r="V4871" s="9" t="e">
        <f>VLOOKUP(A4871,Sku_list!$A$1:$D$2667,4,0)*(H4871/1000000*12)</f>
        <v>#N/A</v>
      </c>
      <c r="W4871" s="9" t="e">
        <f>VLOOKUP(A4871,Sku_list!$A$1:$D$2667,4,0)*(J4871/1000000*12)</f>
        <v>#N/A</v>
      </c>
      <c r="X4871" s="9" t="e">
        <f>VLOOKUP(A4871,Sku_list!$A$1:$D$2667,4,0)*(L4871/1000000*12)</f>
        <v>#N/A</v>
      </c>
      <c r="Y4871" s="9" t="e">
        <f>VLOOKUP(A4871,Sku_list!$A$1:$E$2667,5,0)*((J4871+F4871)/1000000000)</f>
        <v>#N/A</v>
      </c>
      <c r="AC4871" s="22">
        <f t="shared" ca="1" si="76"/>
        <v>6.6666666666666666E-2</v>
      </c>
    </row>
    <row r="4872" spans="2:29" x14ac:dyDescent="0.35">
      <c r="B4872" t="e">
        <v>#N/A</v>
      </c>
      <c r="T4872" s="9" t="e">
        <f>VLOOKUP(A4872,Sku_list!$A$1:$D$2667,3,0)</f>
        <v>#N/A</v>
      </c>
      <c r="U4872" s="9" t="e">
        <f>VLOOKUP(A4872,Sku_list!$A$1:$D$2667,4,0)*(F4872/1000000*12)</f>
        <v>#N/A</v>
      </c>
      <c r="V4872" s="9" t="e">
        <f>VLOOKUP(A4872,Sku_list!$A$1:$D$2667,4,0)*(H4872/1000000*12)</f>
        <v>#N/A</v>
      </c>
      <c r="W4872" s="9" t="e">
        <f>VLOOKUP(A4872,Sku_list!$A$1:$D$2667,4,0)*(J4872/1000000*12)</f>
        <v>#N/A</v>
      </c>
      <c r="X4872" s="9" t="e">
        <f>VLOOKUP(A4872,Sku_list!$A$1:$D$2667,4,0)*(L4872/1000000*12)</f>
        <v>#N/A</v>
      </c>
      <c r="Y4872" s="9" t="e">
        <f>VLOOKUP(A4872,Sku_list!$A$1:$E$2667,5,0)*((J4872+F4872)/1000000000)</f>
        <v>#N/A</v>
      </c>
      <c r="AC4872" s="22">
        <f t="shared" ca="1" si="76"/>
        <v>6.6666666666666666E-2</v>
      </c>
    </row>
    <row r="4873" spans="2:29" x14ac:dyDescent="0.35">
      <c r="B4873" t="e">
        <v>#N/A</v>
      </c>
      <c r="T4873" s="9" t="e">
        <f>VLOOKUP(A4873,Sku_list!$A$1:$D$2667,3,0)</f>
        <v>#N/A</v>
      </c>
      <c r="U4873" s="9" t="e">
        <f>VLOOKUP(A4873,Sku_list!$A$1:$D$2667,4,0)*(F4873/1000000*12)</f>
        <v>#N/A</v>
      </c>
      <c r="V4873" s="9" t="e">
        <f>VLOOKUP(A4873,Sku_list!$A$1:$D$2667,4,0)*(H4873/1000000*12)</f>
        <v>#N/A</v>
      </c>
      <c r="W4873" s="9" t="e">
        <f>VLOOKUP(A4873,Sku_list!$A$1:$D$2667,4,0)*(J4873/1000000*12)</f>
        <v>#N/A</v>
      </c>
      <c r="X4873" s="9" t="e">
        <f>VLOOKUP(A4873,Sku_list!$A$1:$D$2667,4,0)*(L4873/1000000*12)</f>
        <v>#N/A</v>
      </c>
      <c r="Y4873" s="9" t="e">
        <f>VLOOKUP(A4873,Sku_list!$A$1:$E$2667,5,0)*((J4873+F4873)/1000000000)</f>
        <v>#N/A</v>
      </c>
      <c r="AC4873" s="22">
        <f t="shared" ca="1" si="76"/>
        <v>6.6666666666666666E-2</v>
      </c>
    </row>
    <row r="4874" spans="2:29" x14ac:dyDescent="0.35">
      <c r="B4874" t="e">
        <v>#N/A</v>
      </c>
      <c r="T4874" s="9" t="e">
        <f>VLOOKUP(A4874,Sku_list!$A$1:$D$2667,3,0)</f>
        <v>#N/A</v>
      </c>
      <c r="U4874" s="9" t="e">
        <f>VLOOKUP(A4874,Sku_list!$A$1:$D$2667,4,0)*(F4874/1000000*12)</f>
        <v>#N/A</v>
      </c>
      <c r="V4874" s="9" t="e">
        <f>VLOOKUP(A4874,Sku_list!$A$1:$D$2667,4,0)*(H4874/1000000*12)</f>
        <v>#N/A</v>
      </c>
      <c r="W4874" s="9" t="e">
        <f>VLOOKUP(A4874,Sku_list!$A$1:$D$2667,4,0)*(J4874/1000000*12)</f>
        <v>#N/A</v>
      </c>
      <c r="X4874" s="9" t="e">
        <f>VLOOKUP(A4874,Sku_list!$A$1:$D$2667,4,0)*(L4874/1000000*12)</f>
        <v>#N/A</v>
      </c>
      <c r="Y4874" s="9" t="e">
        <f>VLOOKUP(A4874,Sku_list!$A$1:$E$2667,5,0)*((J4874+F4874)/1000000000)</f>
        <v>#N/A</v>
      </c>
      <c r="AC4874" s="22">
        <f t="shared" ca="1" si="76"/>
        <v>6.6666666666666666E-2</v>
      </c>
    </row>
    <row r="4875" spans="2:29" x14ac:dyDescent="0.35">
      <c r="B4875" t="e">
        <v>#N/A</v>
      </c>
      <c r="T4875" s="9" t="e">
        <f>VLOOKUP(A4875,Sku_list!$A$1:$D$2667,3,0)</f>
        <v>#N/A</v>
      </c>
      <c r="U4875" s="9" t="e">
        <f>VLOOKUP(A4875,Sku_list!$A$1:$D$2667,4,0)*(F4875/1000000*12)</f>
        <v>#N/A</v>
      </c>
      <c r="V4875" s="9" t="e">
        <f>VLOOKUP(A4875,Sku_list!$A$1:$D$2667,4,0)*(H4875/1000000*12)</f>
        <v>#N/A</v>
      </c>
      <c r="W4875" s="9" t="e">
        <f>VLOOKUP(A4875,Sku_list!$A$1:$D$2667,4,0)*(J4875/1000000*12)</f>
        <v>#N/A</v>
      </c>
      <c r="X4875" s="9" t="e">
        <f>VLOOKUP(A4875,Sku_list!$A$1:$D$2667,4,0)*(L4875/1000000*12)</f>
        <v>#N/A</v>
      </c>
      <c r="Y4875" s="9" t="e">
        <f>VLOOKUP(A4875,Sku_list!$A$1:$E$2667,5,0)*((J4875+F4875)/1000000000)</f>
        <v>#N/A</v>
      </c>
      <c r="AC4875" s="22">
        <f t="shared" ca="1" si="76"/>
        <v>6.6666666666666666E-2</v>
      </c>
    </row>
    <row r="4876" spans="2:29" x14ac:dyDescent="0.35">
      <c r="B4876" t="e">
        <v>#N/A</v>
      </c>
      <c r="T4876" s="9" t="e">
        <f>VLOOKUP(A4876,Sku_list!$A$1:$D$2667,3,0)</f>
        <v>#N/A</v>
      </c>
      <c r="U4876" s="9" t="e">
        <f>VLOOKUP(A4876,Sku_list!$A$1:$D$2667,4,0)*(F4876/1000000*12)</f>
        <v>#N/A</v>
      </c>
      <c r="V4876" s="9" t="e">
        <f>VLOOKUP(A4876,Sku_list!$A$1:$D$2667,4,0)*(H4876/1000000*12)</f>
        <v>#N/A</v>
      </c>
      <c r="W4876" s="9" t="e">
        <f>VLOOKUP(A4876,Sku_list!$A$1:$D$2667,4,0)*(J4876/1000000*12)</f>
        <v>#N/A</v>
      </c>
      <c r="X4876" s="9" t="e">
        <f>VLOOKUP(A4876,Sku_list!$A$1:$D$2667,4,0)*(L4876/1000000*12)</f>
        <v>#N/A</v>
      </c>
      <c r="Y4876" s="9" t="e">
        <f>VLOOKUP(A4876,Sku_list!$A$1:$E$2667,5,0)*((J4876+F4876)/1000000000)</f>
        <v>#N/A</v>
      </c>
      <c r="AC4876" s="22">
        <f t="shared" ca="1" si="76"/>
        <v>6.6666666666666666E-2</v>
      </c>
    </row>
    <row r="4877" spans="2:29" x14ac:dyDescent="0.35">
      <c r="B4877" t="e">
        <v>#N/A</v>
      </c>
      <c r="T4877" s="9" t="e">
        <f>VLOOKUP(A4877,Sku_list!$A$1:$D$2667,3,0)</f>
        <v>#N/A</v>
      </c>
      <c r="U4877" s="9" t="e">
        <f>VLOOKUP(A4877,Sku_list!$A$1:$D$2667,4,0)*(F4877/1000000*12)</f>
        <v>#N/A</v>
      </c>
      <c r="V4877" s="9" t="e">
        <f>VLOOKUP(A4877,Sku_list!$A$1:$D$2667,4,0)*(H4877/1000000*12)</f>
        <v>#N/A</v>
      </c>
      <c r="W4877" s="9" t="e">
        <f>VLOOKUP(A4877,Sku_list!$A$1:$D$2667,4,0)*(J4877/1000000*12)</f>
        <v>#N/A</v>
      </c>
      <c r="X4877" s="9" t="e">
        <f>VLOOKUP(A4877,Sku_list!$A$1:$D$2667,4,0)*(L4877/1000000*12)</f>
        <v>#N/A</v>
      </c>
      <c r="Y4877" s="9" t="e">
        <f>VLOOKUP(A4877,Sku_list!$A$1:$E$2667,5,0)*((J4877+F4877)/1000000000)</f>
        <v>#N/A</v>
      </c>
      <c r="AC4877" s="22">
        <f t="shared" ca="1" si="76"/>
        <v>6.6666666666666666E-2</v>
      </c>
    </row>
    <row r="4878" spans="2:29" x14ac:dyDescent="0.35">
      <c r="B4878" t="e">
        <v>#N/A</v>
      </c>
      <c r="T4878" s="9" t="e">
        <f>VLOOKUP(A4878,Sku_list!$A$1:$D$2667,3,0)</f>
        <v>#N/A</v>
      </c>
      <c r="U4878" s="9" t="e">
        <f>VLOOKUP(A4878,Sku_list!$A$1:$D$2667,4,0)*(F4878/1000000*12)</f>
        <v>#N/A</v>
      </c>
      <c r="V4878" s="9" t="e">
        <f>VLOOKUP(A4878,Sku_list!$A$1:$D$2667,4,0)*(H4878/1000000*12)</f>
        <v>#N/A</v>
      </c>
      <c r="W4878" s="9" t="e">
        <f>VLOOKUP(A4878,Sku_list!$A$1:$D$2667,4,0)*(J4878/1000000*12)</f>
        <v>#N/A</v>
      </c>
      <c r="X4878" s="9" t="e">
        <f>VLOOKUP(A4878,Sku_list!$A$1:$D$2667,4,0)*(L4878/1000000*12)</f>
        <v>#N/A</v>
      </c>
      <c r="Y4878" s="9" t="e">
        <f>VLOOKUP(A4878,Sku_list!$A$1:$E$2667,5,0)*((J4878+F4878)/1000000000)</f>
        <v>#N/A</v>
      </c>
      <c r="AC4878" s="22">
        <f t="shared" ca="1" si="76"/>
        <v>6.6666666666666666E-2</v>
      </c>
    </row>
    <row r="4879" spans="2:29" x14ac:dyDescent="0.35">
      <c r="B4879" t="e">
        <v>#N/A</v>
      </c>
      <c r="T4879" s="9" t="e">
        <f>VLOOKUP(A4879,Sku_list!$A$1:$D$2667,3,0)</f>
        <v>#N/A</v>
      </c>
      <c r="U4879" s="9" t="e">
        <f>VLOOKUP(A4879,Sku_list!$A$1:$D$2667,4,0)*(F4879/1000000*12)</f>
        <v>#N/A</v>
      </c>
      <c r="V4879" s="9" t="e">
        <f>VLOOKUP(A4879,Sku_list!$A$1:$D$2667,4,0)*(H4879/1000000*12)</f>
        <v>#N/A</v>
      </c>
      <c r="W4879" s="9" t="e">
        <f>VLOOKUP(A4879,Sku_list!$A$1:$D$2667,4,0)*(J4879/1000000*12)</f>
        <v>#N/A</v>
      </c>
      <c r="X4879" s="9" t="e">
        <f>VLOOKUP(A4879,Sku_list!$A$1:$D$2667,4,0)*(L4879/1000000*12)</f>
        <v>#N/A</v>
      </c>
      <c r="Y4879" s="9" t="e">
        <f>VLOOKUP(A4879,Sku_list!$A$1:$E$2667,5,0)*((J4879+F4879)/1000000000)</f>
        <v>#N/A</v>
      </c>
      <c r="AC4879" s="22">
        <f t="shared" ca="1" si="76"/>
        <v>6.6666666666666666E-2</v>
      </c>
    </row>
    <row r="4880" spans="2:29" x14ac:dyDescent="0.35">
      <c r="B4880" t="e">
        <v>#N/A</v>
      </c>
      <c r="T4880" s="9" t="e">
        <f>VLOOKUP(A4880,Sku_list!$A$1:$D$2667,3,0)</f>
        <v>#N/A</v>
      </c>
      <c r="U4880" s="9" t="e">
        <f>VLOOKUP(A4880,Sku_list!$A$1:$D$2667,4,0)*(F4880/1000000*12)</f>
        <v>#N/A</v>
      </c>
      <c r="V4880" s="9" t="e">
        <f>VLOOKUP(A4880,Sku_list!$A$1:$D$2667,4,0)*(H4880/1000000*12)</f>
        <v>#N/A</v>
      </c>
      <c r="W4880" s="9" t="e">
        <f>VLOOKUP(A4880,Sku_list!$A$1:$D$2667,4,0)*(J4880/1000000*12)</f>
        <v>#N/A</v>
      </c>
      <c r="X4880" s="9" t="e">
        <f>VLOOKUP(A4880,Sku_list!$A$1:$D$2667,4,0)*(L4880/1000000*12)</f>
        <v>#N/A</v>
      </c>
      <c r="Y4880" s="9" t="e">
        <f>VLOOKUP(A4880,Sku_list!$A$1:$E$2667,5,0)*((J4880+F4880)/1000000000)</f>
        <v>#N/A</v>
      </c>
      <c r="AC4880" s="22">
        <f t="shared" ca="1" si="76"/>
        <v>6.6666666666666666E-2</v>
      </c>
    </row>
    <row r="4881" spans="2:29" x14ac:dyDescent="0.35">
      <c r="B4881" t="e">
        <v>#N/A</v>
      </c>
      <c r="T4881" s="9" t="e">
        <f>VLOOKUP(A4881,Sku_list!$A$1:$D$2667,3,0)</f>
        <v>#N/A</v>
      </c>
      <c r="U4881" s="9" t="e">
        <f>VLOOKUP(A4881,Sku_list!$A$1:$D$2667,4,0)*(F4881/1000000*12)</f>
        <v>#N/A</v>
      </c>
      <c r="V4881" s="9" t="e">
        <f>VLOOKUP(A4881,Sku_list!$A$1:$D$2667,4,0)*(H4881/1000000*12)</f>
        <v>#N/A</v>
      </c>
      <c r="W4881" s="9" t="e">
        <f>VLOOKUP(A4881,Sku_list!$A$1:$D$2667,4,0)*(J4881/1000000*12)</f>
        <v>#N/A</v>
      </c>
      <c r="X4881" s="9" t="e">
        <f>VLOOKUP(A4881,Sku_list!$A$1:$D$2667,4,0)*(L4881/1000000*12)</f>
        <v>#N/A</v>
      </c>
      <c r="Y4881" s="9" t="e">
        <f>VLOOKUP(A4881,Sku_list!$A$1:$E$2667,5,0)*((J4881+F4881)/1000000000)</f>
        <v>#N/A</v>
      </c>
      <c r="AC4881" s="22">
        <f t="shared" ca="1" si="76"/>
        <v>6.6666666666666666E-2</v>
      </c>
    </row>
    <row r="4882" spans="2:29" x14ac:dyDescent="0.35">
      <c r="B4882" t="e">
        <v>#N/A</v>
      </c>
      <c r="T4882" s="9" t="e">
        <f>VLOOKUP(A4882,Sku_list!$A$1:$D$2667,3,0)</f>
        <v>#N/A</v>
      </c>
      <c r="U4882" s="9" t="e">
        <f>VLOOKUP(A4882,Sku_list!$A$1:$D$2667,4,0)*(F4882/1000000*12)</f>
        <v>#N/A</v>
      </c>
      <c r="V4882" s="9" t="e">
        <f>VLOOKUP(A4882,Sku_list!$A$1:$D$2667,4,0)*(H4882/1000000*12)</f>
        <v>#N/A</v>
      </c>
      <c r="W4882" s="9" t="e">
        <f>VLOOKUP(A4882,Sku_list!$A$1:$D$2667,4,0)*(J4882/1000000*12)</f>
        <v>#N/A</v>
      </c>
      <c r="X4882" s="9" t="e">
        <f>VLOOKUP(A4882,Sku_list!$A$1:$D$2667,4,0)*(L4882/1000000*12)</f>
        <v>#N/A</v>
      </c>
      <c r="Y4882" s="9" t="e">
        <f>VLOOKUP(A4882,Sku_list!$A$1:$E$2667,5,0)*((J4882+F4882)/1000000000)</f>
        <v>#N/A</v>
      </c>
      <c r="AC4882" s="22">
        <f t="shared" ca="1" si="76"/>
        <v>6.6666666666666666E-2</v>
      </c>
    </row>
    <row r="4883" spans="2:29" x14ac:dyDescent="0.35">
      <c r="B4883" t="e">
        <v>#N/A</v>
      </c>
      <c r="T4883" s="9" t="e">
        <f>VLOOKUP(A4883,Sku_list!$A$1:$D$2667,3,0)</f>
        <v>#N/A</v>
      </c>
      <c r="U4883" s="9" t="e">
        <f>VLOOKUP(A4883,Sku_list!$A$1:$D$2667,4,0)*(F4883/1000000*12)</f>
        <v>#N/A</v>
      </c>
      <c r="V4883" s="9" t="e">
        <f>VLOOKUP(A4883,Sku_list!$A$1:$D$2667,4,0)*(H4883/1000000*12)</f>
        <v>#N/A</v>
      </c>
      <c r="W4883" s="9" t="e">
        <f>VLOOKUP(A4883,Sku_list!$A$1:$D$2667,4,0)*(J4883/1000000*12)</f>
        <v>#N/A</v>
      </c>
      <c r="X4883" s="9" t="e">
        <f>VLOOKUP(A4883,Sku_list!$A$1:$D$2667,4,0)*(L4883/1000000*12)</f>
        <v>#N/A</v>
      </c>
      <c r="Y4883" s="9" t="e">
        <f>VLOOKUP(A4883,Sku_list!$A$1:$E$2667,5,0)*((J4883+F4883)/1000000000)</f>
        <v>#N/A</v>
      </c>
      <c r="AC4883" s="22">
        <f t="shared" ca="1" si="76"/>
        <v>6.6666666666666666E-2</v>
      </c>
    </row>
    <row r="4884" spans="2:29" x14ac:dyDescent="0.35">
      <c r="B4884" t="e">
        <v>#N/A</v>
      </c>
      <c r="T4884" s="9" t="e">
        <f>VLOOKUP(A4884,Sku_list!$A$1:$D$2667,3,0)</f>
        <v>#N/A</v>
      </c>
      <c r="U4884" s="9" t="e">
        <f>VLOOKUP(A4884,Sku_list!$A$1:$D$2667,4,0)*(F4884/1000000*12)</f>
        <v>#N/A</v>
      </c>
      <c r="V4884" s="9" t="e">
        <f>VLOOKUP(A4884,Sku_list!$A$1:$D$2667,4,0)*(H4884/1000000*12)</f>
        <v>#N/A</v>
      </c>
      <c r="W4884" s="9" t="e">
        <f>VLOOKUP(A4884,Sku_list!$A$1:$D$2667,4,0)*(J4884/1000000*12)</f>
        <v>#N/A</v>
      </c>
      <c r="X4884" s="9" t="e">
        <f>VLOOKUP(A4884,Sku_list!$A$1:$D$2667,4,0)*(L4884/1000000*12)</f>
        <v>#N/A</v>
      </c>
      <c r="Y4884" s="9" t="e">
        <f>VLOOKUP(A4884,Sku_list!$A$1:$E$2667,5,0)*((J4884+F4884)/1000000000)</f>
        <v>#N/A</v>
      </c>
      <c r="AC4884" s="22">
        <f t="shared" ca="1" si="76"/>
        <v>6.6666666666666666E-2</v>
      </c>
    </row>
    <row r="4885" spans="2:29" x14ac:dyDescent="0.35">
      <c r="B4885" t="e">
        <v>#N/A</v>
      </c>
      <c r="T4885" s="9" t="e">
        <f>VLOOKUP(A4885,Sku_list!$A$1:$D$2667,3,0)</f>
        <v>#N/A</v>
      </c>
      <c r="U4885" s="9" t="e">
        <f>VLOOKUP(A4885,Sku_list!$A$1:$D$2667,4,0)*(F4885/1000000*12)</f>
        <v>#N/A</v>
      </c>
      <c r="V4885" s="9" t="e">
        <f>VLOOKUP(A4885,Sku_list!$A$1:$D$2667,4,0)*(H4885/1000000*12)</f>
        <v>#N/A</v>
      </c>
      <c r="W4885" s="9" t="e">
        <f>VLOOKUP(A4885,Sku_list!$A$1:$D$2667,4,0)*(J4885/1000000*12)</f>
        <v>#N/A</v>
      </c>
      <c r="X4885" s="9" t="e">
        <f>VLOOKUP(A4885,Sku_list!$A$1:$D$2667,4,0)*(L4885/1000000*12)</f>
        <v>#N/A</v>
      </c>
      <c r="Y4885" s="9" t="e">
        <f>VLOOKUP(A4885,Sku_list!$A$1:$E$2667,5,0)*((J4885+F4885)/1000000000)</f>
        <v>#N/A</v>
      </c>
      <c r="AC4885" s="22">
        <f t="shared" ca="1" si="76"/>
        <v>6.6666666666666666E-2</v>
      </c>
    </row>
    <row r="4886" spans="2:29" x14ac:dyDescent="0.35">
      <c r="B4886" t="e">
        <v>#N/A</v>
      </c>
      <c r="T4886" s="9" t="e">
        <f>VLOOKUP(A4886,Sku_list!$A$1:$D$2667,3,0)</f>
        <v>#N/A</v>
      </c>
      <c r="U4886" s="9" t="e">
        <f>VLOOKUP(A4886,Sku_list!$A$1:$D$2667,4,0)*(F4886/1000000*12)</f>
        <v>#N/A</v>
      </c>
      <c r="V4886" s="9" t="e">
        <f>VLOOKUP(A4886,Sku_list!$A$1:$D$2667,4,0)*(H4886/1000000*12)</f>
        <v>#N/A</v>
      </c>
      <c r="W4886" s="9" t="e">
        <f>VLOOKUP(A4886,Sku_list!$A$1:$D$2667,4,0)*(J4886/1000000*12)</f>
        <v>#N/A</v>
      </c>
      <c r="X4886" s="9" t="e">
        <f>VLOOKUP(A4886,Sku_list!$A$1:$D$2667,4,0)*(L4886/1000000*12)</f>
        <v>#N/A</v>
      </c>
      <c r="Y4886" s="9" t="e">
        <f>VLOOKUP(A4886,Sku_list!$A$1:$E$2667,5,0)*((J4886+F4886)/1000000000)</f>
        <v>#N/A</v>
      </c>
      <c r="AC4886" s="22">
        <f t="shared" ca="1" si="76"/>
        <v>6.6666666666666666E-2</v>
      </c>
    </row>
    <row r="4887" spans="2:29" x14ac:dyDescent="0.35">
      <c r="B4887" t="e">
        <v>#N/A</v>
      </c>
      <c r="T4887" s="9" t="e">
        <f>VLOOKUP(A4887,Sku_list!$A$1:$D$2667,3,0)</f>
        <v>#N/A</v>
      </c>
      <c r="U4887" s="9" t="e">
        <f>VLOOKUP(A4887,Sku_list!$A$1:$D$2667,4,0)*(F4887/1000000*12)</f>
        <v>#N/A</v>
      </c>
      <c r="V4887" s="9" t="e">
        <f>VLOOKUP(A4887,Sku_list!$A$1:$D$2667,4,0)*(H4887/1000000*12)</f>
        <v>#N/A</v>
      </c>
      <c r="W4887" s="9" t="e">
        <f>VLOOKUP(A4887,Sku_list!$A$1:$D$2667,4,0)*(J4887/1000000*12)</f>
        <v>#N/A</v>
      </c>
      <c r="X4887" s="9" t="e">
        <f>VLOOKUP(A4887,Sku_list!$A$1:$D$2667,4,0)*(L4887/1000000*12)</f>
        <v>#N/A</v>
      </c>
      <c r="Y4887" s="9" t="e">
        <f>VLOOKUP(A4887,Sku_list!$A$1:$E$2667,5,0)*((J4887+F4887)/1000000000)</f>
        <v>#N/A</v>
      </c>
      <c r="AC4887" s="22">
        <f t="shared" ca="1" si="76"/>
        <v>6.6666666666666666E-2</v>
      </c>
    </row>
    <row r="4888" spans="2:29" x14ac:dyDescent="0.35">
      <c r="B4888" t="e">
        <v>#N/A</v>
      </c>
      <c r="T4888" s="9" t="e">
        <f>VLOOKUP(A4888,Sku_list!$A$1:$D$2667,3,0)</f>
        <v>#N/A</v>
      </c>
      <c r="U4888" s="9" t="e">
        <f>VLOOKUP(A4888,Sku_list!$A$1:$D$2667,4,0)*(F4888/1000000*12)</f>
        <v>#N/A</v>
      </c>
      <c r="V4888" s="9" t="e">
        <f>VLOOKUP(A4888,Sku_list!$A$1:$D$2667,4,0)*(H4888/1000000*12)</f>
        <v>#N/A</v>
      </c>
      <c r="W4888" s="9" t="e">
        <f>VLOOKUP(A4888,Sku_list!$A$1:$D$2667,4,0)*(J4888/1000000*12)</f>
        <v>#N/A</v>
      </c>
      <c r="X4888" s="9" t="e">
        <f>VLOOKUP(A4888,Sku_list!$A$1:$D$2667,4,0)*(L4888/1000000*12)</f>
        <v>#N/A</v>
      </c>
      <c r="Y4888" s="9" t="e">
        <f>VLOOKUP(A4888,Sku_list!$A$1:$E$2667,5,0)*((J4888+F4888)/1000000000)</f>
        <v>#N/A</v>
      </c>
      <c r="AC4888" s="22">
        <f t="shared" ca="1" si="76"/>
        <v>6.6666666666666666E-2</v>
      </c>
    </row>
    <row r="4889" spans="2:29" x14ac:dyDescent="0.35">
      <c r="B4889" t="e">
        <v>#N/A</v>
      </c>
      <c r="T4889" s="9" t="e">
        <f>VLOOKUP(A4889,Sku_list!$A$1:$D$2667,3,0)</f>
        <v>#N/A</v>
      </c>
      <c r="U4889" s="9" t="e">
        <f>VLOOKUP(A4889,Sku_list!$A$1:$D$2667,4,0)*(F4889/1000000*12)</f>
        <v>#N/A</v>
      </c>
      <c r="V4889" s="9" t="e">
        <f>VLOOKUP(A4889,Sku_list!$A$1:$D$2667,4,0)*(H4889/1000000*12)</f>
        <v>#N/A</v>
      </c>
      <c r="W4889" s="9" t="e">
        <f>VLOOKUP(A4889,Sku_list!$A$1:$D$2667,4,0)*(J4889/1000000*12)</f>
        <v>#N/A</v>
      </c>
      <c r="X4889" s="9" t="e">
        <f>VLOOKUP(A4889,Sku_list!$A$1:$D$2667,4,0)*(L4889/1000000*12)</f>
        <v>#N/A</v>
      </c>
      <c r="Y4889" s="9" t="e">
        <f>VLOOKUP(A4889,Sku_list!$A$1:$E$2667,5,0)*((J4889+F4889)/1000000000)</f>
        <v>#N/A</v>
      </c>
      <c r="AC4889" s="22">
        <f t="shared" ca="1" si="76"/>
        <v>6.6666666666666666E-2</v>
      </c>
    </row>
    <row r="4890" spans="2:29" x14ac:dyDescent="0.35">
      <c r="B4890" t="e">
        <v>#N/A</v>
      </c>
      <c r="T4890" s="9" t="e">
        <f>VLOOKUP(A4890,Sku_list!$A$1:$D$2667,3,0)</f>
        <v>#N/A</v>
      </c>
      <c r="U4890" s="9" t="e">
        <f>VLOOKUP(A4890,Sku_list!$A$1:$D$2667,4,0)*(F4890/1000000*12)</f>
        <v>#N/A</v>
      </c>
      <c r="V4890" s="9" t="e">
        <f>VLOOKUP(A4890,Sku_list!$A$1:$D$2667,4,0)*(H4890/1000000*12)</f>
        <v>#N/A</v>
      </c>
      <c r="W4890" s="9" t="e">
        <f>VLOOKUP(A4890,Sku_list!$A$1:$D$2667,4,0)*(J4890/1000000*12)</f>
        <v>#N/A</v>
      </c>
      <c r="X4890" s="9" t="e">
        <f>VLOOKUP(A4890,Sku_list!$A$1:$D$2667,4,0)*(L4890/1000000*12)</f>
        <v>#N/A</v>
      </c>
      <c r="Y4890" s="9" t="e">
        <f>VLOOKUP(A4890,Sku_list!$A$1:$E$2667,5,0)*((J4890+F4890)/1000000000)</f>
        <v>#N/A</v>
      </c>
      <c r="AC4890" s="22">
        <f t="shared" ca="1" si="76"/>
        <v>6.6666666666666666E-2</v>
      </c>
    </row>
    <row r="4891" spans="2:29" x14ac:dyDescent="0.35">
      <c r="B4891" t="e">
        <v>#N/A</v>
      </c>
      <c r="T4891" s="9" t="e">
        <f>VLOOKUP(A4891,Sku_list!$A$1:$D$2667,3,0)</f>
        <v>#N/A</v>
      </c>
      <c r="U4891" s="9" t="e">
        <f>VLOOKUP(A4891,Sku_list!$A$1:$D$2667,4,0)*(F4891/1000000*12)</f>
        <v>#N/A</v>
      </c>
      <c r="V4891" s="9" t="e">
        <f>VLOOKUP(A4891,Sku_list!$A$1:$D$2667,4,0)*(H4891/1000000*12)</f>
        <v>#N/A</v>
      </c>
      <c r="W4891" s="9" t="e">
        <f>VLOOKUP(A4891,Sku_list!$A$1:$D$2667,4,0)*(J4891/1000000*12)</f>
        <v>#N/A</v>
      </c>
      <c r="X4891" s="9" t="e">
        <f>VLOOKUP(A4891,Sku_list!$A$1:$D$2667,4,0)*(L4891/1000000*12)</f>
        <v>#N/A</v>
      </c>
      <c r="Y4891" s="9" t="e">
        <f>VLOOKUP(A4891,Sku_list!$A$1:$E$2667,5,0)*((J4891+F4891)/1000000000)</f>
        <v>#N/A</v>
      </c>
      <c r="AC4891" s="22">
        <f t="shared" ca="1" si="76"/>
        <v>6.6666666666666666E-2</v>
      </c>
    </row>
    <row r="4892" spans="2:29" x14ac:dyDescent="0.35">
      <c r="B4892" t="e">
        <v>#N/A</v>
      </c>
      <c r="T4892" s="9" t="e">
        <f>VLOOKUP(A4892,Sku_list!$A$1:$D$2667,3,0)</f>
        <v>#N/A</v>
      </c>
      <c r="U4892" s="9" t="e">
        <f>VLOOKUP(A4892,Sku_list!$A$1:$D$2667,4,0)*(F4892/1000000*12)</f>
        <v>#N/A</v>
      </c>
      <c r="V4892" s="9" t="e">
        <f>VLOOKUP(A4892,Sku_list!$A$1:$D$2667,4,0)*(H4892/1000000*12)</f>
        <v>#N/A</v>
      </c>
      <c r="W4892" s="9" t="e">
        <f>VLOOKUP(A4892,Sku_list!$A$1:$D$2667,4,0)*(J4892/1000000*12)</f>
        <v>#N/A</v>
      </c>
      <c r="X4892" s="9" t="e">
        <f>VLOOKUP(A4892,Sku_list!$A$1:$D$2667,4,0)*(L4892/1000000*12)</f>
        <v>#N/A</v>
      </c>
      <c r="Y4892" s="9" t="e">
        <f>VLOOKUP(A4892,Sku_list!$A$1:$E$2667,5,0)*((J4892+F4892)/1000000000)</f>
        <v>#N/A</v>
      </c>
      <c r="AC4892" s="22">
        <f t="shared" ca="1" si="76"/>
        <v>6.6666666666666666E-2</v>
      </c>
    </row>
    <row r="4893" spans="2:29" x14ac:dyDescent="0.35">
      <c r="B4893" t="e">
        <v>#N/A</v>
      </c>
      <c r="T4893" s="9" t="e">
        <f>VLOOKUP(A4893,Sku_list!$A$1:$D$2667,3,0)</f>
        <v>#N/A</v>
      </c>
      <c r="U4893" s="9" t="e">
        <f>VLOOKUP(A4893,Sku_list!$A$1:$D$2667,4,0)*(F4893/1000000*12)</f>
        <v>#N/A</v>
      </c>
      <c r="V4893" s="9" t="e">
        <f>VLOOKUP(A4893,Sku_list!$A$1:$D$2667,4,0)*(H4893/1000000*12)</f>
        <v>#N/A</v>
      </c>
      <c r="W4893" s="9" t="e">
        <f>VLOOKUP(A4893,Sku_list!$A$1:$D$2667,4,0)*(J4893/1000000*12)</f>
        <v>#N/A</v>
      </c>
      <c r="X4893" s="9" t="e">
        <f>VLOOKUP(A4893,Sku_list!$A$1:$D$2667,4,0)*(L4893/1000000*12)</f>
        <v>#N/A</v>
      </c>
      <c r="Y4893" s="9" t="e">
        <f>VLOOKUP(A4893,Sku_list!$A$1:$E$2667,5,0)*((J4893+F4893)/1000000000)</f>
        <v>#N/A</v>
      </c>
      <c r="AC4893" s="22">
        <f t="shared" ca="1" si="76"/>
        <v>6.6666666666666666E-2</v>
      </c>
    </row>
    <row r="4894" spans="2:29" x14ac:dyDescent="0.35">
      <c r="B4894" t="e">
        <v>#N/A</v>
      </c>
      <c r="T4894" s="9" t="e">
        <f>VLOOKUP(A4894,Sku_list!$A$1:$D$2667,3,0)</f>
        <v>#N/A</v>
      </c>
      <c r="U4894" s="9" t="e">
        <f>VLOOKUP(A4894,Sku_list!$A$1:$D$2667,4,0)*(F4894/1000000*12)</f>
        <v>#N/A</v>
      </c>
      <c r="V4894" s="9" t="e">
        <f>VLOOKUP(A4894,Sku_list!$A$1:$D$2667,4,0)*(H4894/1000000*12)</f>
        <v>#N/A</v>
      </c>
      <c r="W4894" s="9" t="e">
        <f>VLOOKUP(A4894,Sku_list!$A$1:$D$2667,4,0)*(J4894/1000000*12)</f>
        <v>#N/A</v>
      </c>
      <c r="X4894" s="9" t="e">
        <f>VLOOKUP(A4894,Sku_list!$A$1:$D$2667,4,0)*(L4894/1000000*12)</f>
        <v>#N/A</v>
      </c>
      <c r="Y4894" s="9" t="e">
        <f>VLOOKUP(A4894,Sku_list!$A$1:$E$2667,5,0)*((J4894+F4894)/1000000000)</f>
        <v>#N/A</v>
      </c>
      <c r="AC4894" s="22">
        <f t="shared" ca="1" si="76"/>
        <v>6.6666666666666666E-2</v>
      </c>
    </row>
    <row r="4895" spans="2:29" x14ac:dyDescent="0.35">
      <c r="B4895" t="e">
        <v>#N/A</v>
      </c>
      <c r="T4895" s="9" t="e">
        <f>VLOOKUP(A4895,Sku_list!$A$1:$D$2667,3,0)</f>
        <v>#N/A</v>
      </c>
      <c r="U4895" s="9" t="e">
        <f>VLOOKUP(A4895,Sku_list!$A$1:$D$2667,4,0)*(F4895/1000000*12)</f>
        <v>#N/A</v>
      </c>
      <c r="V4895" s="9" t="e">
        <f>VLOOKUP(A4895,Sku_list!$A$1:$D$2667,4,0)*(H4895/1000000*12)</f>
        <v>#N/A</v>
      </c>
      <c r="W4895" s="9" t="e">
        <f>VLOOKUP(A4895,Sku_list!$A$1:$D$2667,4,0)*(J4895/1000000*12)</f>
        <v>#N/A</v>
      </c>
      <c r="X4895" s="9" t="e">
        <f>VLOOKUP(A4895,Sku_list!$A$1:$D$2667,4,0)*(L4895/1000000*12)</f>
        <v>#N/A</v>
      </c>
      <c r="Y4895" s="9" t="e">
        <f>VLOOKUP(A4895,Sku_list!$A$1:$E$2667,5,0)*((J4895+F4895)/1000000000)</f>
        <v>#N/A</v>
      </c>
      <c r="AC4895" s="22">
        <f t="shared" ca="1" si="76"/>
        <v>6.6666666666666666E-2</v>
      </c>
    </row>
    <row r="4896" spans="2:29" x14ac:dyDescent="0.35">
      <c r="B4896" t="e">
        <v>#N/A</v>
      </c>
      <c r="T4896" s="9" t="e">
        <f>VLOOKUP(A4896,Sku_list!$A$1:$D$2667,3,0)</f>
        <v>#N/A</v>
      </c>
      <c r="U4896" s="9" t="e">
        <f>VLOOKUP(A4896,Sku_list!$A$1:$D$2667,4,0)*(F4896/1000000*12)</f>
        <v>#N/A</v>
      </c>
      <c r="V4896" s="9" t="e">
        <f>VLOOKUP(A4896,Sku_list!$A$1:$D$2667,4,0)*(H4896/1000000*12)</f>
        <v>#N/A</v>
      </c>
      <c r="W4896" s="9" t="e">
        <f>VLOOKUP(A4896,Sku_list!$A$1:$D$2667,4,0)*(J4896/1000000*12)</f>
        <v>#N/A</v>
      </c>
      <c r="X4896" s="9" t="e">
        <f>VLOOKUP(A4896,Sku_list!$A$1:$D$2667,4,0)*(L4896/1000000*12)</f>
        <v>#N/A</v>
      </c>
      <c r="Y4896" s="9" t="e">
        <f>VLOOKUP(A4896,Sku_list!$A$1:$E$2667,5,0)*((J4896+F4896)/1000000000)</f>
        <v>#N/A</v>
      </c>
      <c r="AC4896" s="22">
        <f t="shared" ca="1" si="76"/>
        <v>6.6666666666666666E-2</v>
      </c>
    </row>
    <row r="4897" spans="2:29" x14ac:dyDescent="0.35">
      <c r="B4897" t="e">
        <v>#N/A</v>
      </c>
      <c r="T4897" s="9" t="e">
        <f>VLOOKUP(A4897,Sku_list!$A$1:$D$2667,3,0)</f>
        <v>#N/A</v>
      </c>
      <c r="U4897" s="9" t="e">
        <f>VLOOKUP(A4897,Sku_list!$A$1:$D$2667,4,0)*(F4897/1000000*12)</f>
        <v>#N/A</v>
      </c>
      <c r="V4897" s="9" t="e">
        <f>VLOOKUP(A4897,Sku_list!$A$1:$D$2667,4,0)*(H4897/1000000*12)</f>
        <v>#N/A</v>
      </c>
      <c r="W4897" s="9" t="e">
        <f>VLOOKUP(A4897,Sku_list!$A$1:$D$2667,4,0)*(J4897/1000000*12)</f>
        <v>#N/A</v>
      </c>
      <c r="X4897" s="9" t="e">
        <f>VLOOKUP(A4897,Sku_list!$A$1:$D$2667,4,0)*(L4897/1000000*12)</f>
        <v>#N/A</v>
      </c>
      <c r="Y4897" s="9" t="e">
        <f>VLOOKUP(A4897,Sku_list!$A$1:$E$2667,5,0)*((J4897+F4897)/1000000000)</f>
        <v>#N/A</v>
      </c>
      <c r="AC4897" s="22">
        <f t="shared" ca="1" si="76"/>
        <v>6.6666666666666666E-2</v>
      </c>
    </row>
    <row r="4898" spans="2:29" x14ac:dyDescent="0.35">
      <c r="B4898" t="e">
        <v>#N/A</v>
      </c>
      <c r="T4898" s="9" t="e">
        <f>VLOOKUP(A4898,Sku_list!$A$1:$D$2667,3,0)</f>
        <v>#N/A</v>
      </c>
      <c r="U4898" s="9" t="e">
        <f>VLOOKUP(A4898,Sku_list!$A$1:$D$2667,4,0)*(F4898/1000000*12)</f>
        <v>#N/A</v>
      </c>
      <c r="V4898" s="9" t="e">
        <f>VLOOKUP(A4898,Sku_list!$A$1:$D$2667,4,0)*(H4898/1000000*12)</f>
        <v>#N/A</v>
      </c>
      <c r="W4898" s="9" t="e">
        <f>VLOOKUP(A4898,Sku_list!$A$1:$D$2667,4,0)*(J4898/1000000*12)</f>
        <v>#N/A</v>
      </c>
      <c r="X4898" s="9" t="e">
        <f>VLOOKUP(A4898,Sku_list!$A$1:$D$2667,4,0)*(L4898/1000000*12)</f>
        <v>#N/A</v>
      </c>
      <c r="Y4898" s="9" t="e">
        <f>VLOOKUP(A4898,Sku_list!$A$1:$E$2667,5,0)*((J4898+F4898)/1000000000)</f>
        <v>#N/A</v>
      </c>
      <c r="AC4898" s="22">
        <f t="shared" ca="1" si="76"/>
        <v>6.6666666666666666E-2</v>
      </c>
    </row>
    <row r="4899" spans="2:29" x14ac:dyDescent="0.35">
      <c r="B4899" t="e">
        <v>#N/A</v>
      </c>
      <c r="T4899" s="9" t="e">
        <f>VLOOKUP(A4899,Sku_list!$A$1:$D$2667,3,0)</f>
        <v>#N/A</v>
      </c>
      <c r="U4899" s="9" t="e">
        <f>VLOOKUP(A4899,Sku_list!$A$1:$D$2667,4,0)*(F4899/1000000*12)</f>
        <v>#N/A</v>
      </c>
      <c r="V4899" s="9" t="e">
        <f>VLOOKUP(A4899,Sku_list!$A$1:$D$2667,4,0)*(H4899/1000000*12)</f>
        <v>#N/A</v>
      </c>
      <c r="W4899" s="9" t="e">
        <f>VLOOKUP(A4899,Sku_list!$A$1:$D$2667,4,0)*(J4899/1000000*12)</f>
        <v>#N/A</v>
      </c>
      <c r="X4899" s="9" t="e">
        <f>VLOOKUP(A4899,Sku_list!$A$1:$D$2667,4,0)*(L4899/1000000*12)</f>
        <v>#N/A</v>
      </c>
      <c r="Y4899" s="9" t="e">
        <f>VLOOKUP(A4899,Sku_list!$A$1:$E$2667,5,0)*((J4899+F4899)/1000000000)</f>
        <v>#N/A</v>
      </c>
      <c r="AC4899" s="22">
        <f t="shared" ca="1" si="76"/>
        <v>6.6666666666666666E-2</v>
      </c>
    </row>
    <row r="4900" spans="2:29" x14ac:dyDescent="0.35">
      <c r="B4900" t="e">
        <v>#N/A</v>
      </c>
      <c r="T4900" s="9" t="e">
        <f>VLOOKUP(A4900,Sku_list!$A$1:$D$2667,3,0)</f>
        <v>#N/A</v>
      </c>
      <c r="U4900" s="9" t="e">
        <f>VLOOKUP(A4900,Sku_list!$A$1:$D$2667,4,0)*(F4900/1000000*12)</f>
        <v>#N/A</v>
      </c>
      <c r="V4900" s="9" t="e">
        <f>VLOOKUP(A4900,Sku_list!$A$1:$D$2667,4,0)*(H4900/1000000*12)</f>
        <v>#N/A</v>
      </c>
      <c r="W4900" s="9" t="e">
        <f>VLOOKUP(A4900,Sku_list!$A$1:$D$2667,4,0)*(J4900/1000000*12)</f>
        <v>#N/A</v>
      </c>
      <c r="X4900" s="9" t="e">
        <f>VLOOKUP(A4900,Sku_list!$A$1:$D$2667,4,0)*(L4900/1000000*12)</f>
        <v>#N/A</v>
      </c>
      <c r="Y4900" s="9" t="e">
        <f>VLOOKUP(A4900,Sku_list!$A$1:$E$2667,5,0)*((J4900+F4900)/1000000000)</f>
        <v>#N/A</v>
      </c>
      <c r="AC4900" s="22">
        <f t="shared" ca="1" si="76"/>
        <v>6.6666666666666666E-2</v>
      </c>
    </row>
    <row r="4901" spans="2:29" x14ac:dyDescent="0.35">
      <c r="B4901" t="e">
        <v>#N/A</v>
      </c>
      <c r="T4901" s="9" t="e">
        <f>VLOOKUP(A4901,Sku_list!$A$1:$D$2667,3,0)</f>
        <v>#N/A</v>
      </c>
      <c r="U4901" s="9" t="e">
        <f>VLOOKUP(A4901,Sku_list!$A$1:$D$2667,4,0)*(F4901/1000000*12)</f>
        <v>#N/A</v>
      </c>
      <c r="V4901" s="9" t="e">
        <f>VLOOKUP(A4901,Sku_list!$A$1:$D$2667,4,0)*(H4901/1000000*12)</f>
        <v>#N/A</v>
      </c>
      <c r="W4901" s="9" t="e">
        <f>VLOOKUP(A4901,Sku_list!$A$1:$D$2667,4,0)*(J4901/1000000*12)</f>
        <v>#N/A</v>
      </c>
      <c r="X4901" s="9" t="e">
        <f>VLOOKUP(A4901,Sku_list!$A$1:$D$2667,4,0)*(L4901/1000000*12)</f>
        <v>#N/A</v>
      </c>
      <c r="Y4901" s="9" t="e">
        <f>VLOOKUP(A4901,Sku_list!$A$1:$E$2667,5,0)*((J4901+F4901)/1000000000)</f>
        <v>#N/A</v>
      </c>
      <c r="AC4901" s="22">
        <f t="shared" ca="1" si="76"/>
        <v>6.6666666666666666E-2</v>
      </c>
    </row>
    <row r="4902" spans="2:29" x14ac:dyDescent="0.35">
      <c r="B4902" t="e">
        <v>#N/A</v>
      </c>
      <c r="T4902" s="9" t="e">
        <f>VLOOKUP(A4902,Sku_list!$A$1:$D$2667,3,0)</f>
        <v>#N/A</v>
      </c>
      <c r="U4902" s="9" t="e">
        <f>VLOOKUP(A4902,Sku_list!$A$1:$D$2667,4,0)*(F4902/1000000*12)</f>
        <v>#N/A</v>
      </c>
      <c r="V4902" s="9" t="e">
        <f>VLOOKUP(A4902,Sku_list!$A$1:$D$2667,4,0)*(H4902/1000000*12)</f>
        <v>#N/A</v>
      </c>
      <c r="W4902" s="9" t="e">
        <f>VLOOKUP(A4902,Sku_list!$A$1:$D$2667,4,0)*(J4902/1000000*12)</f>
        <v>#N/A</v>
      </c>
      <c r="X4902" s="9" t="e">
        <f>VLOOKUP(A4902,Sku_list!$A$1:$D$2667,4,0)*(L4902/1000000*12)</f>
        <v>#N/A</v>
      </c>
      <c r="Y4902" s="9" t="e">
        <f>VLOOKUP(A4902,Sku_list!$A$1:$E$2667,5,0)*((J4902+F4902)/1000000000)</f>
        <v>#N/A</v>
      </c>
      <c r="AC4902" s="22">
        <f t="shared" ca="1" si="76"/>
        <v>6.6666666666666666E-2</v>
      </c>
    </row>
    <row r="4903" spans="2:29" x14ac:dyDescent="0.35">
      <c r="B4903" t="e">
        <v>#N/A</v>
      </c>
      <c r="T4903" s="9" t="e">
        <f>VLOOKUP(A4903,Sku_list!$A$1:$D$2667,3,0)</f>
        <v>#N/A</v>
      </c>
      <c r="U4903" s="9" t="e">
        <f>VLOOKUP(A4903,Sku_list!$A$1:$D$2667,4,0)*(F4903/1000000*12)</f>
        <v>#N/A</v>
      </c>
      <c r="V4903" s="9" t="e">
        <f>VLOOKUP(A4903,Sku_list!$A$1:$D$2667,4,0)*(H4903/1000000*12)</f>
        <v>#N/A</v>
      </c>
      <c r="W4903" s="9" t="e">
        <f>VLOOKUP(A4903,Sku_list!$A$1:$D$2667,4,0)*(J4903/1000000*12)</f>
        <v>#N/A</v>
      </c>
      <c r="X4903" s="9" t="e">
        <f>VLOOKUP(A4903,Sku_list!$A$1:$D$2667,4,0)*(L4903/1000000*12)</f>
        <v>#N/A</v>
      </c>
      <c r="Y4903" s="9" t="e">
        <f>VLOOKUP(A4903,Sku_list!$A$1:$E$2667,5,0)*((J4903+F4903)/1000000000)</f>
        <v>#N/A</v>
      </c>
      <c r="AC4903" s="22">
        <f t="shared" ca="1" si="76"/>
        <v>6.6666666666666666E-2</v>
      </c>
    </row>
    <row r="4904" spans="2:29" x14ac:dyDescent="0.35">
      <c r="B4904" t="e">
        <v>#N/A</v>
      </c>
      <c r="T4904" s="9" t="e">
        <f>VLOOKUP(A4904,Sku_list!$A$1:$D$2667,3,0)</f>
        <v>#N/A</v>
      </c>
      <c r="U4904" s="9" t="e">
        <f>VLOOKUP(A4904,Sku_list!$A$1:$D$2667,4,0)*(F4904/1000000*12)</f>
        <v>#N/A</v>
      </c>
      <c r="V4904" s="9" t="e">
        <f>VLOOKUP(A4904,Sku_list!$A$1:$D$2667,4,0)*(H4904/1000000*12)</f>
        <v>#N/A</v>
      </c>
      <c r="W4904" s="9" t="e">
        <f>VLOOKUP(A4904,Sku_list!$A$1:$D$2667,4,0)*(J4904/1000000*12)</f>
        <v>#N/A</v>
      </c>
      <c r="X4904" s="9" t="e">
        <f>VLOOKUP(A4904,Sku_list!$A$1:$D$2667,4,0)*(L4904/1000000*12)</f>
        <v>#N/A</v>
      </c>
      <c r="Y4904" s="9" t="e">
        <f>VLOOKUP(A4904,Sku_list!$A$1:$E$2667,5,0)*((J4904+F4904)/1000000000)</f>
        <v>#N/A</v>
      </c>
      <c r="AC4904" s="22">
        <f t="shared" ca="1" si="76"/>
        <v>6.6666666666666666E-2</v>
      </c>
    </row>
    <row r="4905" spans="2:29" x14ac:dyDescent="0.35">
      <c r="B4905" t="e">
        <v>#N/A</v>
      </c>
      <c r="T4905" s="9" t="e">
        <f>VLOOKUP(A4905,Sku_list!$A$1:$D$2667,3,0)</f>
        <v>#N/A</v>
      </c>
      <c r="U4905" s="9" t="e">
        <f>VLOOKUP(A4905,Sku_list!$A$1:$D$2667,4,0)*(F4905/1000000*12)</f>
        <v>#N/A</v>
      </c>
      <c r="V4905" s="9" t="e">
        <f>VLOOKUP(A4905,Sku_list!$A$1:$D$2667,4,0)*(H4905/1000000*12)</f>
        <v>#N/A</v>
      </c>
      <c r="W4905" s="9" t="e">
        <f>VLOOKUP(A4905,Sku_list!$A$1:$D$2667,4,0)*(J4905/1000000*12)</f>
        <v>#N/A</v>
      </c>
      <c r="X4905" s="9" t="e">
        <f>VLOOKUP(A4905,Sku_list!$A$1:$D$2667,4,0)*(L4905/1000000*12)</f>
        <v>#N/A</v>
      </c>
      <c r="Y4905" s="9" t="e">
        <f>VLOOKUP(A4905,Sku_list!$A$1:$E$2667,5,0)*((J4905+F4905)/1000000000)</f>
        <v>#N/A</v>
      </c>
      <c r="AC4905" s="22">
        <f t="shared" ca="1" si="76"/>
        <v>6.6666666666666666E-2</v>
      </c>
    </row>
    <row r="4906" spans="2:29" x14ac:dyDescent="0.35">
      <c r="B4906" t="e">
        <v>#N/A</v>
      </c>
      <c r="T4906" s="9" t="e">
        <f>VLOOKUP(A4906,Sku_list!$A$1:$D$2667,3,0)</f>
        <v>#N/A</v>
      </c>
      <c r="U4906" s="9" t="e">
        <f>VLOOKUP(A4906,Sku_list!$A$1:$D$2667,4,0)*(F4906/1000000*12)</f>
        <v>#N/A</v>
      </c>
      <c r="V4906" s="9" t="e">
        <f>VLOOKUP(A4906,Sku_list!$A$1:$D$2667,4,0)*(H4906/1000000*12)</f>
        <v>#N/A</v>
      </c>
      <c r="W4906" s="9" t="e">
        <f>VLOOKUP(A4906,Sku_list!$A$1:$D$2667,4,0)*(J4906/1000000*12)</f>
        <v>#N/A</v>
      </c>
      <c r="X4906" s="9" t="e">
        <f>VLOOKUP(A4906,Sku_list!$A$1:$D$2667,4,0)*(L4906/1000000*12)</f>
        <v>#N/A</v>
      </c>
      <c r="Y4906" s="9" t="e">
        <f>VLOOKUP(A4906,Sku_list!$A$1:$E$2667,5,0)*((J4906+F4906)/1000000000)</f>
        <v>#N/A</v>
      </c>
      <c r="AC4906" s="22">
        <f t="shared" ca="1" si="76"/>
        <v>6.6666666666666666E-2</v>
      </c>
    </row>
    <row r="4907" spans="2:29" x14ac:dyDescent="0.35">
      <c r="B4907" t="e">
        <v>#N/A</v>
      </c>
      <c r="T4907" s="9" t="e">
        <f>VLOOKUP(A4907,Sku_list!$A$1:$D$2667,3,0)</f>
        <v>#N/A</v>
      </c>
      <c r="U4907" s="9" t="e">
        <f>VLOOKUP(A4907,Sku_list!$A$1:$D$2667,4,0)*(F4907/1000000*12)</f>
        <v>#N/A</v>
      </c>
      <c r="V4907" s="9" t="e">
        <f>VLOOKUP(A4907,Sku_list!$A$1:$D$2667,4,0)*(H4907/1000000*12)</f>
        <v>#N/A</v>
      </c>
      <c r="W4907" s="9" t="e">
        <f>VLOOKUP(A4907,Sku_list!$A$1:$D$2667,4,0)*(J4907/1000000*12)</f>
        <v>#N/A</v>
      </c>
      <c r="X4907" s="9" t="e">
        <f>VLOOKUP(A4907,Sku_list!$A$1:$D$2667,4,0)*(L4907/1000000*12)</f>
        <v>#N/A</v>
      </c>
      <c r="Y4907" s="9" t="e">
        <f>VLOOKUP(A4907,Sku_list!$A$1:$E$2667,5,0)*((J4907+F4907)/1000000000)</f>
        <v>#N/A</v>
      </c>
      <c r="AC4907" s="22">
        <f t="shared" ca="1" si="76"/>
        <v>6.6666666666666666E-2</v>
      </c>
    </row>
    <row r="4908" spans="2:29" x14ac:dyDescent="0.35">
      <c r="B4908" t="e">
        <v>#N/A</v>
      </c>
      <c r="T4908" s="9" t="e">
        <f>VLOOKUP(A4908,Sku_list!$A$1:$D$2667,3,0)</f>
        <v>#N/A</v>
      </c>
      <c r="U4908" s="9" t="e">
        <f>VLOOKUP(A4908,Sku_list!$A$1:$D$2667,4,0)*(F4908/1000000*12)</f>
        <v>#N/A</v>
      </c>
      <c r="V4908" s="9" t="e">
        <f>VLOOKUP(A4908,Sku_list!$A$1:$D$2667,4,0)*(H4908/1000000*12)</f>
        <v>#N/A</v>
      </c>
      <c r="W4908" s="9" t="e">
        <f>VLOOKUP(A4908,Sku_list!$A$1:$D$2667,4,0)*(J4908/1000000*12)</f>
        <v>#N/A</v>
      </c>
      <c r="X4908" s="9" t="e">
        <f>VLOOKUP(A4908,Sku_list!$A$1:$D$2667,4,0)*(L4908/1000000*12)</f>
        <v>#N/A</v>
      </c>
      <c r="Y4908" s="9" t="e">
        <f>VLOOKUP(A4908,Sku_list!$A$1:$E$2667,5,0)*((J4908+F4908)/1000000000)</f>
        <v>#N/A</v>
      </c>
      <c r="AC4908" s="22">
        <f t="shared" ca="1" si="76"/>
        <v>6.6666666666666666E-2</v>
      </c>
    </row>
    <row r="4909" spans="2:29" x14ac:dyDescent="0.35">
      <c r="B4909" t="e">
        <v>#N/A</v>
      </c>
      <c r="T4909" s="9" t="e">
        <f>VLOOKUP(A4909,Sku_list!$A$1:$D$2667,3,0)</f>
        <v>#N/A</v>
      </c>
      <c r="U4909" s="9" t="e">
        <f>VLOOKUP(A4909,Sku_list!$A$1:$D$2667,4,0)*(F4909/1000000*12)</f>
        <v>#N/A</v>
      </c>
      <c r="V4909" s="9" t="e">
        <f>VLOOKUP(A4909,Sku_list!$A$1:$D$2667,4,0)*(H4909/1000000*12)</f>
        <v>#N/A</v>
      </c>
      <c r="W4909" s="9" t="e">
        <f>VLOOKUP(A4909,Sku_list!$A$1:$D$2667,4,0)*(J4909/1000000*12)</f>
        <v>#N/A</v>
      </c>
      <c r="X4909" s="9" t="e">
        <f>VLOOKUP(A4909,Sku_list!$A$1:$D$2667,4,0)*(L4909/1000000*12)</f>
        <v>#N/A</v>
      </c>
      <c r="Y4909" s="9" t="e">
        <f>VLOOKUP(A4909,Sku_list!$A$1:$E$2667,5,0)*((J4909+F4909)/1000000000)</f>
        <v>#N/A</v>
      </c>
      <c r="AC4909" s="22">
        <f t="shared" ca="1" si="76"/>
        <v>6.6666666666666666E-2</v>
      </c>
    </row>
    <row r="4910" spans="2:29" x14ac:dyDescent="0.35">
      <c r="B4910" t="e">
        <v>#N/A</v>
      </c>
      <c r="T4910" s="9" t="e">
        <f>VLOOKUP(A4910,Sku_list!$A$1:$D$2667,3,0)</f>
        <v>#N/A</v>
      </c>
      <c r="U4910" s="9" t="e">
        <f>VLOOKUP(A4910,Sku_list!$A$1:$D$2667,4,0)*(F4910/1000000*12)</f>
        <v>#N/A</v>
      </c>
      <c r="V4910" s="9" t="e">
        <f>VLOOKUP(A4910,Sku_list!$A$1:$D$2667,4,0)*(H4910/1000000*12)</f>
        <v>#N/A</v>
      </c>
      <c r="W4910" s="9" t="e">
        <f>VLOOKUP(A4910,Sku_list!$A$1:$D$2667,4,0)*(J4910/1000000*12)</f>
        <v>#N/A</v>
      </c>
      <c r="X4910" s="9" t="e">
        <f>VLOOKUP(A4910,Sku_list!$A$1:$D$2667,4,0)*(L4910/1000000*12)</f>
        <v>#N/A</v>
      </c>
      <c r="Y4910" s="9" t="e">
        <f>VLOOKUP(A4910,Sku_list!$A$1:$E$2667,5,0)*((J4910+F4910)/1000000000)</f>
        <v>#N/A</v>
      </c>
      <c r="AC4910" s="22">
        <f t="shared" ca="1" si="76"/>
        <v>6.6666666666666666E-2</v>
      </c>
    </row>
    <row r="4911" spans="2:29" x14ac:dyDescent="0.35">
      <c r="B4911" t="e">
        <v>#N/A</v>
      </c>
      <c r="T4911" s="9" t="e">
        <f>VLOOKUP(A4911,Sku_list!$A$1:$D$2667,3,0)</f>
        <v>#N/A</v>
      </c>
      <c r="U4911" s="9" t="e">
        <f>VLOOKUP(A4911,Sku_list!$A$1:$D$2667,4,0)*(F4911/1000000*12)</f>
        <v>#N/A</v>
      </c>
      <c r="V4911" s="9" t="e">
        <f>VLOOKUP(A4911,Sku_list!$A$1:$D$2667,4,0)*(H4911/1000000*12)</f>
        <v>#N/A</v>
      </c>
      <c r="W4911" s="9" t="e">
        <f>VLOOKUP(A4911,Sku_list!$A$1:$D$2667,4,0)*(J4911/1000000*12)</f>
        <v>#N/A</v>
      </c>
      <c r="X4911" s="9" t="e">
        <f>VLOOKUP(A4911,Sku_list!$A$1:$D$2667,4,0)*(L4911/1000000*12)</f>
        <v>#N/A</v>
      </c>
      <c r="Y4911" s="9" t="e">
        <f>VLOOKUP(A4911,Sku_list!$A$1:$E$2667,5,0)*((J4911+F4911)/1000000000)</f>
        <v>#N/A</v>
      </c>
      <c r="AC4911" s="22">
        <f t="shared" ca="1" si="76"/>
        <v>6.6666666666666666E-2</v>
      </c>
    </row>
    <row r="4912" spans="2:29" x14ac:dyDescent="0.35">
      <c r="B4912" t="e">
        <v>#N/A</v>
      </c>
      <c r="T4912" s="9" t="e">
        <f>VLOOKUP(A4912,Sku_list!$A$1:$D$2667,3,0)</f>
        <v>#N/A</v>
      </c>
      <c r="U4912" s="9" t="e">
        <f>VLOOKUP(A4912,Sku_list!$A$1:$D$2667,4,0)*(F4912/1000000*12)</f>
        <v>#N/A</v>
      </c>
      <c r="V4912" s="9" t="e">
        <f>VLOOKUP(A4912,Sku_list!$A$1:$D$2667,4,0)*(H4912/1000000*12)</f>
        <v>#N/A</v>
      </c>
      <c r="W4912" s="9" t="e">
        <f>VLOOKUP(A4912,Sku_list!$A$1:$D$2667,4,0)*(J4912/1000000*12)</f>
        <v>#N/A</v>
      </c>
      <c r="X4912" s="9" t="e">
        <f>VLOOKUP(A4912,Sku_list!$A$1:$D$2667,4,0)*(L4912/1000000*12)</f>
        <v>#N/A</v>
      </c>
      <c r="Y4912" s="9" t="e">
        <f>VLOOKUP(A4912,Sku_list!$A$1:$E$2667,5,0)*((J4912+F4912)/1000000000)</f>
        <v>#N/A</v>
      </c>
      <c r="AC4912" s="22">
        <f t="shared" ca="1" si="76"/>
        <v>6.6666666666666666E-2</v>
      </c>
    </row>
    <row r="4913" spans="2:29" x14ac:dyDescent="0.35">
      <c r="B4913" t="e">
        <v>#N/A</v>
      </c>
      <c r="T4913" s="9" t="e">
        <f>VLOOKUP(A4913,Sku_list!$A$1:$D$2667,3,0)</f>
        <v>#N/A</v>
      </c>
      <c r="U4913" s="9" t="e">
        <f>VLOOKUP(A4913,Sku_list!$A$1:$D$2667,4,0)*(F4913/1000000*12)</f>
        <v>#N/A</v>
      </c>
      <c r="V4913" s="9" t="e">
        <f>VLOOKUP(A4913,Sku_list!$A$1:$D$2667,4,0)*(H4913/1000000*12)</f>
        <v>#N/A</v>
      </c>
      <c r="W4913" s="9" t="e">
        <f>VLOOKUP(A4913,Sku_list!$A$1:$D$2667,4,0)*(J4913/1000000*12)</f>
        <v>#N/A</v>
      </c>
      <c r="X4913" s="9" t="e">
        <f>VLOOKUP(A4913,Sku_list!$A$1:$D$2667,4,0)*(L4913/1000000*12)</f>
        <v>#N/A</v>
      </c>
      <c r="Y4913" s="9" t="e">
        <f>VLOOKUP(A4913,Sku_list!$A$1:$E$2667,5,0)*((J4913+F4913)/1000000000)</f>
        <v>#N/A</v>
      </c>
      <c r="AC4913" s="22">
        <f t="shared" ca="1" si="76"/>
        <v>6.6666666666666666E-2</v>
      </c>
    </row>
    <row r="4914" spans="2:29" x14ac:dyDescent="0.35">
      <c r="B4914" t="e">
        <v>#N/A</v>
      </c>
      <c r="T4914" s="9" t="e">
        <f>VLOOKUP(A4914,Sku_list!$A$1:$D$2667,3,0)</f>
        <v>#N/A</v>
      </c>
      <c r="U4914" s="9" t="e">
        <f>VLOOKUP(A4914,Sku_list!$A$1:$D$2667,4,0)*(F4914/1000000*12)</f>
        <v>#N/A</v>
      </c>
      <c r="V4914" s="9" t="e">
        <f>VLOOKUP(A4914,Sku_list!$A$1:$D$2667,4,0)*(H4914/1000000*12)</f>
        <v>#N/A</v>
      </c>
      <c r="W4914" s="9" t="e">
        <f>VLOOKUP(A4914,Sku_list!$A$1:$D$2667,4,0)*(J4914/1000000*12)</f>
        <v>#N/A</v>
      </c>
      <c r="X4914" s="9" t="e">
        <f>VLOOKUP(A4914,Sku_list!$A$1:$D$2667,4,0)*(L4914/1000000*12)</f>
        <v>#N/A</v>
      </c>
      <c r="Y4914" s="9" t="e">
        <f>VLOOKUP(A4914,Sku_list!$A$1:$E$2667,5,0)*((J4914+F4914)/1000000000)</f>
        <v>#N/A</v>
      </c>
      <c r="AC4914" s="22">
        <f t="shared" ca="1" si="76"/>
        <v>6.6666666666666666E-2</v>
      </c>
    </row>
    <row r="4915" spans="2:29" x14ac:dyDescent="0.35">
      <c r="B4915" t="e">
        <v>#N/A</v>
      </c>
      <c r="T4915" s="9" t="e">
        <f>VLOOKUP(A4915,Sku_list!$A$1:$D$2667,3,0)</f>
        <v>#N/A</v>
      </c>
      <c r="U4915" s="9" t="e">
        <f>VLOOKUP(A4915,Sku_list!$A$1:$D$2667,4,0)*(F4915/1000000*12)</f>
        <v>#N/A</v>
      </c>
      <c r="V4915" s="9" t="e">
        <f>VLOOKUP(A4915,Sku_list!$A$1:$D$2667,4,0)*(H4915/1000000*12)</f>
        <v>#N/A</v>
      </c>
      <c r="W4915" s="9" t="e">
        <f>VLOOKUP(A4915,Sku_list!$A$1:$D$2667,4,0)*(J4915/1000000*12)</f>
        <v>#N/A</v>
      </c>
      <c r="X4915" s="9" t="e">
        <f>VLOOKUP(A4915,Sku_list!$A$1:$D$2667,4,0)*(L4915/1000000*12)</f>
        <v>#N/A</v>
      </c>
      <c r="Y4915" s="9" t="e">
        <f>VLOOKUP(A4915,Sku_list!$A$1:$E$2667,5,0)*((J4915+F4915)/1000000000)</f>
        <v>#N/A</v>
      </c>
      <c r="AC4915" s="22">
        <f t="shared" ca="1" si="76"/>
        <v>6.6666666666666666E-2</v>
      </c>
    </row>
    <row r="4916" spans="2:29" x14ac:dyDescent="0.35">
      <c r="B4916" t="e">
        <v>#N/A</v>
      </c>
      <c r="T4916" s="9" t="e">
        <f>VLOOKUP(A4916,Sku_list!$A$1:$D$2667,3,0)</f>
        <v>#N/A</v>
      </c>
      <c r="U4916" s="9" t="e">
        <f>VLOOKUP(A4916,Sku_list!$A$1:$D$2667,4,0)*(F4916/1000000*12)</f>
        <v>#N/A</v>
      </c>
      <c r="V4916" s="9" t="e">
        <f>VLOOKUP(A4916,Sku_list!$A$1:$D$2667,4,0)*(H4916/1000000*12)</f>
        <v>#N/A</v>
      </c>
      <c r="W4916" s="9" t="e">
        <f>VLOOKUP(A4916,Sku_list!$A$1:$D$2667,4,0)*(J4916/1000000*12)</f>
        <v>#N/A</v>
      </c>
      <c r="X4916" s="9" t="e">
        <f>VLOOKUP(A4916,Sku_list!$A$1:$D$2667,4,0)*(L4916/1000000*12)</f>
        <v>#N/A</v>
      </c>
      <c r="Y4916" s="9" t="e">
        <f>VLOOKUP(A4916,Sku_list!$A$1:$E$2667,5,0)*((J4916+F4916)/1000000000)</f>
        <v>#N/A</v>
      </c>
      <c r="AC4916" s="22">
        <f t="shared" ca="1" si="76"/>
        <v>6.6666666666666666E-2</v>
      </c>
    </row>
    <row r="4917" spans="2:29" x14ac:dyDescent="0.35">
      <c r="B4917" t="e">
        <v>#N/A</v>
      </c>
      <c r="T4917" s="9" t="e">
        <f>VLOOKUP(A4917,Sku_list!$A$1:$D$2667,3,0)</f>
        <v>#N/A</v>
      </c>
      <c r="U4917" s="9" t="e">
        <f>VLOOKUP(A4917,Sku_list!$A$1:$D$2667,4,0)*(F4917/1000000*12)</f>
        <v>#N/A</v>
      </c>
      <c r="V4917" s="9" t="e">
        <f>VLOOKUP(A4917,Sku_list!$A$1:$D$2667,4,0)*(H4917/1000000*12)</f>
        <v>#N/A</v>
      </c>
      <c r="W4917" s="9" t="e">
        <f>VLOOKUP(A4917,Sku_list!$A$1:$D$2667,4,0)*(J4917/1000000*12)</f>
        <v>#N/A</v>
      </c>
      <c r="X4917" s="9" t="e">
        <f>VLOOKUP(A4917,Sku_list!$A$1:$D$2667,4,0)*(L4917/1000000*12)</f>
        <v>#N/A</v>
      </c>
      <c r="Y4917" s="9" t="e">
        <f>VLOOKUP(A4917,Sku_list!$A$1:$E$2667,5,0)*((J4917+F4917)/1000000000)</f>
        <v>#N/A</v>
      </c>
      <c r="AC4917" s="22">
        <f t="shared" ca="1" si="76"/>
        <v>6.6666666666666666E-2</v>
      </c>
    </row>
    <row r="4918" spans="2:29" x14ac:dyDescent="0.35">
      <c r="B4918" t="e">
        <v>#N/A</v>
      </c>
      <c r="T4918" s="9" t="e">
        <f>VLOOKUP(A4918,Sku_list!$A$1:$D$2667,3,0)</f>
        <v>#N/A</v>
      </c>
      <c r="U4918" s="9" t="e">
        <f>VLOOKUP(A4918,Sku_list!$A$1:$D$2667,4,0)*(F4918/1000000*12)</f>
        <v>#N/A</v>
      </c>
      <c r="V4918" s="9" t="e">
        <f>VLOOKUP(A4918,Sku_list!$A$1:$D$2667,4,0)*(H4918/1000000*12)</f>
        <v>#N/A</v>
      </c>
      <c r="W4918" s="9" t="e">
        <f>VLOOKUP(A4918,Sku_list!$A$1:$D$2667,4,0)*(J4918/1000000*12)</f>
        <v>#N/A</v>
      </c>
      <c r="X4918" s="9" t="e">
        <f>VLOOKUP(A4918,Sku_list!$A$1:$D$2667,4,0)*(L4918/1000000*12)</f>
        <v>#N/A</v>
      </c>
      <c r="Y4918" s="9" t="e">
        <f>VLOOKUP(A4918,Sku_list!$A$1:$E$2667,5,0)*((J4918+F4918)/1000000000)</f>
        <v>#N/A</v>
      </c>
      <c r="AC4918" s="22">
        <f t="shared" ca="1" si="76"/>
        <v>6.6666666666666666E-2</v>
      </c>
    </row>
    <row r="4919" spans="2:29" x14ac:dyDescent="0.35">
      <c r="B4919" t="e">
        <v>#N/A</v>
      </c>
      <c r="T4919" s="9" t="e">
        <f>VLOOKUP(A4919,Sku_list!$A$1:$D$2667,3,0)</f>
        <v>#N/A</v>
      </c>
      <c r="U4919" s="9" t="e">
        <f>VLOOKUP(A4919,Sku_list!$A$1:$D$2667,4,0)*(F4919/1000000*12)</f>
        <v>#N/A</v>
      </c>
      <c r="V4919" s="9" t="e">
        <f>VLOOKUP(A4919,Sku_list!$A$1:$D$2667,4,0)*(H4919/1000000*12)</f>
        <v>#N/A</v>
      </c>
      <c r="W4919" s="9" t="e">
        <f>VLOOKUP(A4919,Sku_list!$A$1:$D$2667,4,0)*(J4919/1000000*12)</f>
        <v>#N/A</v>
      </c>
      <c r="X4919" s="9" t="e">
        <f>VLOOKUP(A4919,Sku_list!$A$1:$D$2667,4,0)*(L4919/1000000*12)</f>
        <v>#N/A</v>
      </c>
      <c r="Y4919" s="9" t="e">
        <f>VLOOKUP(A4919,Sku_list!$A$1:$E$2667,5,0)*((J4919+F4919)/1000000000)</f>
        <v>#N/A</v>
      </c>
      <c r="AC4919" s="22">
        <f t="shared" ca="1" si="76"/>
        <v>6.6666666666666666E-2</v>
      </c>
    </row>
    <row r="4920" spans="2:29" x14ac:dyDescent="0.35">
      <c r="B4920" t="e">
        <v>#N/A</v>
      </c>
      <c r="T4920" s="9" t="e">
        <f>VLOOKUP(A4920,Sku_list!$A$1:$D$2667,3,0)</f>
        <v>#N/A</v>
      </c>
      <c r="U4920" s="9" t="e">
        <f>VLOOKUP(A4920,Sku_list!$A$1:$D$2667,4,0)*(F4920/1000000*12)</f>
        <v>#N/A</v>
      </c>
      <c r="V4920" s="9" t="e">
        <f>VLOOKUP(A4920,Sku_list!$A$1:$D$2667,4,0)*(H4920/1000000*12)</f>
        <v>#N/A</v>
      </c>
      <c r="W4920" s="9" t="e">
        <f>VLOOKUP(A4920,Sku_list!$A$1:$D$2667,4,0)*(J4920/1000000*12)</f>
        <v>#N/A</v>
      </c>
      <c r="X4920" s="9" t="e">
        <f>VLOOKUP(A4920,Sku_list!$A$1:$D$2667,4,0)*(L4920/1000000*12)</f>
        <v>#N/A</v>
      </c>
      <c r="Y4920" s="9" t="e">
        <f>VLOOKUP(A4920,Sku_list!$A$1:$E$2667,5,0)*((J4920+F4920)/1000000000)</f>
        <v>#N/A</v>
      </c>
      <c r="AC4920" s="22">
        <f t="shared" ca="1" si="76"/>
        <v>6.6666666666666666E-2</v>
      </c>
    </row>
    <row r="4921" spans="2:29" x14ac:dyDescent="0.35">
      <c r="B4921" t="e">
        <v>#N/A</v>
      </c>
      <c r="T4921" s="9" t="e">
        <f>VLOOKUP(A4921,Sku_list!$A$1:$D$2667,3,0)</f>
        <v>#N/A</v>
      </c>
      <c r="U4921" s="9" t="e">
        <f>VLOOKUP(A4921,Sku_list!$A$1:$D$2667,4,0)*(F4921/1000000*12)</f>
        <v>#N/A</v>
      </c>
      <c r="V4921" s="9" t="e">
        <f>VLOOKUP(A4921,Sku_list!$A$1:$D$2667,4,0)*(H4921/1000000*12)</f>
        <v>#N/A</v>
      </c>
      <c r="W4921" s="9" t="e">
        <f>VLOOKUP(A4921,Sku_list!$A$1:$D$2667,4,0)*(J4921/1000000*12)</f>
        <v>#N/A</v>
      </c>
      <c r="X4921" s="9" t="e">
        <f>VLOOKUP(A4921,Sku_list!$A$1:$D$2667,4,0)*(L4921/1000000*12)</f>
        <v>#N/A</v>
      </c>
      <c r="Y4921" s="9" t="e">
        <f>VLOOKUP(A4921,Sku_list!$A$1:$E$2667,5,0)*((J4921+F4921)/1000000000)</f>
        <v>#N/A</v>
      </c>
      <c r="AC4921" s="22">
        <f t="shared" ca="1" si="76"/>
        <v>6.6666666666666666E-2</v>
      </c>
    </row>
    <row r="4922" spans="2:29" x14ac:dyDescent="0.35">
      <c r="B4922" t="e">
        <v>#N/A</v>
      </c>
      <c r="T4922" s="9" t="e">
        <f>VLOOKUP(A4922,Sku_list!$A$1:$D$2667,3,0)</f>
        <v>#N/A</v>
      </c>
      <c r="U4922" s="9" t="e">
        <f>VLOOKUP(A4922,Sku_list!$A$1:$D$2667,4,0)*(F4922/1000000*12)</f>
        <v>#N/A</v>
      </c>
      <c r="V4922" s="9" t="e">
        <f>VLOOKUP(A4922,Sku_list!$A$1:$D$2667,4,0)*(H4922/1000000*12)</f>
        <v>#N/A</v>
      </c>
      <c r="W4922" s="9" t="e">
        <f>VLOOKUP(A4922,Sku_list!$A$1:$D$2667,4,0)*(J4922/1000000*12)</f>
        <v>#N/A</v>
      </c>
      <c r="X4922" s="9" t="e">
        <f>VLOOKUP(A4922,Sku_list!$A$1:$D$2667,4,0)*(L4922/1000000*12)</f>
        <v>#N/A</v>
      </c>
      <c r="Y4922" s="9" t="e">
        <f>VLOOKUP(A4922,Sku_list!$A$1:$E$2667,5,0)*((J4922+F4922)/1000000000)</f>
        <v>#N/A</v>
      </c>
      <c r="AC4922" s="22">
        <f t="shared" ca="1" si="76"/>
        <v>6.6666666666666666E-2</v>
      </c>
    </row>
    <row r="4923" spans="2:29" x14ac:dyDescent="0.35">
      <c r="B4923" t="e">
        <v>#N/A</v>
      </c>
      <c r="T4923" s="9" t="e">
        <f>VLOOKUP(A4923,Sku_list!$A$1:$D$2667,3,0)</f>
        <v>#N/A</v>
      </c>
      <c r="U4923" s="9" t="e">
        <f>VLOOKUP(A4923,Sku_list!$A$1:$D$2667,4,0)*(F4923/1000000*12)</f>
        <v>#N/A</v>
      </c>
      <c r="V4923" s="9" t="e">
        <f>VLOOKUP(A4923,Sku_list!$A$1:$D$2667,4,0)*(H4923/1000000*12)</f>
        <v>#N/A</v>
      </c>
      <c r="W4923" s="9" t="e">
        <f>VLOOKUP(A4923,Sku_list!$A$1:$D$2667,4,0)*(J4923/1000000*12)</f>
        <v>#N/A</v>
      </c>
      <c r="X4923" s="9" t="e">
        <f>VLOOKUP(A4923,Sku_list!$A$1:$D$2667,4,0)*(L4923/1000000*12)</f>
        <v>#N/A</v>
      </c>
      <c r="Y4923" s="9" t="e">
        <f>VLOOKUP(A4923,Sku_list!$A$1:$E$2667,5,0)*((J4923+F4923)/1000000000)</f>
        <v>#N/A</v>
      </c>
      <c r="AC4923" s="22">
        <f t="shared" ca="1" si="76"/>
        <v>6.6666666666666666E-2</v>
      </c>
    </row>
    <row r="4924" spans="2:29" x14ac:dyDescent="0.35">
      <c r="B4924" t="e">
        <v>#N/A</v>
      </c>
      <c r="T4924" s="9" t="e">
        <f>VLOOKUP(A4924,Sku_list!$A$1:$D$2667,3,0)</f>
        <v>#N/A</v>
      </c>
      <c r="U4924" s="9" t="e">
        <f>VLOOKUP(A4924,Sku_list!$A$1:$D$2667,4,0)*(F4924/1000000*12)</f>
        <v>#N/A</v>
      </c>
      <c r="V4924" s="9" t="e">
        <f>VLOOKUP(A4924,Sku_list!$A$1:$D$2667,4,0)*(H4924/1000000*12)</f>
        <v>#N/A</v>
      </c>
      <c r="W4924" s="9" t="e">
        <f>VLOOKUP(A4924,Sku_list!$A$1:$D$2667,4,0)*(J4924/1000000*12)</f>
        <v>#N/A</v>
      </c>
      <c r="X4924" s="9" t="e">
        <f>VLOOKUP(A4924,Sku_list!$A$1:$D$2667,4,0)*(L4924/1000000*12)</f>
        <v>#N/A</v>
      </c>
      <c r="Y4924" s="9" t="e">
        <f>VLOOKUP(A4924,Sku_list!$A$1:$E$2667,5,0)*((J4924+F4924)/1000000000)</f>
        <v>#N/A</v>
      </c>
      <c r="AC4924" s="22">
        <f t="shared" ca="1" si="76"/>
        <v>6.6666666666666666E-2</v>
      </c>
    </row>
    <row r="4925" spans="2:29" x14ac:dyDescent="0.35">
      <c r="B4925" t="e">
        <v>#N/A</v>
      </c>
      <c r="T4925" s="9" t="e">
        <f>VLOOKUP(A4925,Sku_list!$A$1:$D$2667,3,0)</f>
        <v>#N/A</v>
      </c>
      <c r="U4925" s="9" t="e">
        <f>VLOOKUP(A4925,Sku_list!$A$1:$D$2667,4,0)*(F4925/1000000*12)</f>
        <v>#N/A</v>
      </c>
      <c r="V4925" s="9" t="e">
        <f>VLOOKUP(A4925,Sku_list!$A$1:$D$2667,4,0)*(H4925/1000000*12)</f>
        <v>#N/A</v>
      </c>
      <c r="W4925" s="9" t="e">
        <f>VLOOKUP(A4925,Sku_list!$A$1:$D$2667,4,0)*(J4925/1000000*12)</f>
        <v>#N/A</v>
      </c>
      <c r="X4925" s="9" t="e">
        <f>VLOOKUP(A4925,Sku_list!$A$1:$D$2667,4,0)*(L4925/1000000*12)</f>
        <v>#N/A</v>
      </c>
      <c r="Y4925" s="9" t="e">
        <f>VLOOKUP(A4925,Sku_list!$A$1:$E$2667,5,0)*((J4925+F4925)/1000000000)</f>
        <v>#N/A</v>
      </c>
      <c r="AC4925" s="22">
        <f t="shared" ca="1" si="76"/>
        <v>6.6666666666666666E-2</v>
      </c>
    </row>
    <row r="4926" spans="2:29" x14ac:dyDescent="0.35">
      <c r="B4926" t="e">
        <v>#N/A</v>
      </c>
      <c r="T4926" s="9" t="e">
        <f>VLOOKUP(A4926,Sku_list!$A$1:$D$2667,3,0)</f>
        <v>#N/A</v>
      </c>
      <c r="U4926" s="9" t="e">
        <f>VLOOKUP(A4926,Sku_list!$A$1:$D$2667,4,0)*(F4926/1000000*12)</f>
        <v>#N/A</v>
      </c>
      <c r="V4926" s="9" t="e">
        <f>VLOOKUP(A4926,Sku_list!$A$1:$D$2667,4,0)*(H4926/1000000*12)</f>
        <v>#N/A</v>
      </c>
      <c r="W4926" s="9" t="e">
        <f>VLOOKUP(A4926,Sku_list!$A$1:$D$2667,4,0)*(J4926/1000000*12)</f>
        <v>#N/A</v>
      </c>
      <c r="X4926" s="9" t="e">
        <f>VLOOKUP(A4926,Sku_list!$A$1:$D$2667,4,0)*(L4926/1000000*12)</f>
        <v>#N/A</v>
      </c>
      <c r="Y4926" s="9" t="e">
        <f>VLOOKUP(A4926,Sku_list!$A$1:$E$2667,5,0)*((J4926+F4926)/1000000000)</f>
        <v>#N/A</v>
      </c>
      <c r="AC4926" s="22">
        <f t="shared" ca="1" si="76"/>
        <v>6.6666666666666666E-2</v>
      </c>
    </row>
    <row r="4927" spans="2:29" x14ac:dyDescent="0.35">
      <c r="B4927" t="e">
        <v>#N/A</v>
      </c>
      <c r="T4927" s="9" t="e">
        <f>VLOOKUP(A4927,Sku_list!$A$1:$D$2667,3,0)</f>
        <v>#N/A</v>
      </c>
      <c r="U4927" s="9" t="e">
        <f>VLOOKUP(A4927,Sku_list!$A$1:$D$2667,4,0)*(F4927/1000000*12)</f>
        <v>#N/A</v>
      </c>
      <c r="V4927" s="9" t="e">
        <f>VLOOKUP(A4927,Sku_list!$A$1:$D$2667,4,0)*(H4927/1000000*12)</f>
        <v>#N/A</v>
      </c>
      <c r="W4927" s="9" t="e">
        <f>VLOOKUP(A4927,Sku_list!$A$1:$D$2667,4,0)*(J4927/1000000*12)</f>
        <v>#N/A</v>
      </c>
      <c r="X4927" s="9" t="e">
        <f>VLOOKUP(A4927,Sku_list!$A$1:$D$2667,4,0)*(L4927/1000000*12)</f>
        <v>#N/A</v>
      </c>
      <c r="Y4927" s="9" t="e">
        <f>VLOOKUP(A4927,Sku_list!$A$1:$E$2667,5,0)*((J4927+F4927)/1000000000)</f>
        <v>#N/A</v>
      </c>
      <c r="AC4927" s="22">
        <f t="shared" ca="1" si="76"/>
        <v>6.6666666666666666E-2</v>
      </c>
    </row>
    <row r="4928" spans="2:29" x14ac:dyDescent="0.35">
      <c r="B4928" t="e">
        <v>#N/A</v>
      </c>
      <c r="T4928" s="9" t="e">
        <f>VLOOKUP(A4928,Sku_list!$A$1:$D$2667,3,0)</f>
        <v>#N/A</v>
      </c>
      <c r="U4928" s="9" t="e">
        <f>VLOOKUP(A4928,Sku_list!$A$1:$D$2667,4,0)*(F4928/1000000*12)</f>
        <v>#N/A</v>
      </c>
      <c r="V4928" s="9" t="e">
        <f>VLOOKUP(A4928,Sku_list!$A$1:$D$2667,4,0)*(H4928/1000000*12)</f>
        <v>#N/A</v>
      </c>
      <c r="W4928" s="9" t="e">
        <f>VLOOKUP(A4928,Sku_list!$A$1:$D$2667,4,0)*(J4928/1000000*12)</f>
        <v>#N/A</v>
      </c>
      <c r="X4928" s="9" t="e">
        <f>VLOOKUP(A4928,Sku_list!$A$1:$D$2667,4,0)*(L4928/1000000*12)</f>
        <v>#N/A</v>
      </c>
      <c r="Y4928" s="9" t="e">
        <f>VLOOKUP(A4928,Sku_list!$A$1:$E$2667,5,0)*((J4928+F4928)/1000000000)</f>
        <v>#N/A</v>
      </c>
      <c r="AC4928" s="22">
        <f t="shared" ca="1" si="76"/>
        <v>6.6666666666666666E-2</v>
      </c>
    </row>
    <row r="4929" spans="2:29" x14ac:dyDescent="0.35">
      <c r="B4929" t="e">
        <v>#N/A</v>
      </c>
      <c r="T4929" s="9" t="e">
        <f>VLOOKUP(A4929,Sku_list!$A$1:$D$2667,3,0)</f>
        <v>#N/A</v>
      </c>
      <c r="U4929" s="9" t="e">
        <f>VLOOKUP(A4929,Sku_list!$A$1:$D$2667,4,0)*(F4929/1000000*12)</f>
        <v>#N/A</v>
      </c>
      <c r="V4929" s="9" t="e">
        <f>VLOOKUP(A4929,Sku_list!$A$1:$D$2667,4,0)*(H4929/1000000*12)</f>
        <v>#N/A</v>
      </c>
      <c r="W4929" s="9" t="e">
        <f>VLOOKUP(A4929,Sku_list!$A$1:$D$2667,4,0)*(J4929/1000000*12)</f>
        <v>#N/A</v>
      </c>
      <c r="X4929" s="9" t="e">
        <f>VLOOKUP(A4929,Sku_list!$A$1:$D$2667,4,0)*(L4929/1000000*12)</f>
        <v>#N/A</v>
      </c>
      <c r="Y4929" s="9" t="e">
        <f>VLOOKUP(A4929,Sku_list!$A$1:$E$2667,5,0)*((J4929+F4929)/1000000000)</f>
        <v>#N/A</v>
      </c>
      <c r="AC4929" s="22">
        <f t="shared" ca="1" si="76"/>
        <v>6.6666666666666666E-2</v>
      </c>
    </row>
    <row r="4930" spans="2:29" x14ac:dyDescent="0.35">
      <c r="B4930" t="e">
        <v>#N/A</v>
      </c>
      <c r="T4930" s="9" t="e">
        <f>VLOOKUP(A4930,Sku_list!$A$1:$D$2667,3,0)</f>
        <v>#N/A</v>
      </c>
      <c r="U4930" s="9" t="e">
        <f>VLOOKUP(A4930,Sku_list!$A$1:$D$2667,4,0)*(F4930/1000000*12)</f>
        <v>#N/A</v>
      </c>
      <c r="V4930" s="9" t="e">
        <f>VLOOKUP(A4930,Sku_list!$A$1:$D$2667,4,0)*(H4930/1000000*12)</f>
        <v>#N/A</v>
      </c>
      <c r="W4930" s="9" t="e">
        <f>VLOOKUP(A4930,Sku_list!$A$1:$D$2667,4,0)*(J4930/1000000*12)</f>
        <v>#N/A</v>
      </c>
      <c r="X4930" s="9" t="e">
        <f>VLOOKUP(A4930,Sku_list!$A$1:$D$2667,4,0)*(L4930/1000000*12)</f>
        <v>#N/A</v>
      </c>
      <c r="Y4930" s="9" t="e">
        <f>VLOOKUP(A4930,Sku_list!$A$1:$E$2667,5,0)*((J4930+F4930)/1000000000)</f>
        <v>#N/A</v>
      </c>
      <c r="AC4930" s="22">
        <f t="shared" ca="1" si="76"/>
        <v>6.6666666666666666E-2</v>
      </c>
    </row>
    <row r="4931" spans="2:29" x14ac:dyDescent="0.35">
      <c r="B4931" t="e">
        <v>#N/A</v>
      </c>
      <c r="T4931" s="9" t="e">
        <f>VLOOKUP(A4931,Sku_list!$A$1:$D$2667,3,0)</f>
        <v>#N/A</v>
      </c>
      <c r="U4931" s="9" t="e">
        <f>VLOOKUP(A4931,Sku_list!$A$1:$D$2667,4,0)*(F4931/1000000*12)</f>
        <v>#N/A</v>
      </c>
      <c r="V4931" s="9" t="e">
        <f>VLOOKUP(A4931,Sku_list!$A$1:$D$2667,4,0)*(H4931/1000000*12)</f>
        <v>#N/A</v>
      </c>
      <c r="W4931" s="9" t="e">
        <f>VLOOKUP(A4931,Sku_list!$A$1:$D$2667,4,0)*(J4931/1000000*12)</f>
        <v>#N/A</v>
      </c>
      <c r="X4931" s="9" t="e">
        <f>VLOOKUP(A4931,Sku_list!$A$1:$D$2667,4,0)*(L4931/1000000*12)</f>
        <v>#N/A</v>
      </c>
      <c r="Y4931" s="9" t="e">
        <f>VLOOKUP(A4931,Sku_list!$A$1:$E$2667,5,0)*((J4931+F4931)/1000000000)</f>
        <v>#N/A</v>
      </c>
      <c r="AC4931" s="22">
        <f t="shared" ca="1" si="76"/>
        <v>6.6666666666666666E-2</v>
      </c>
    </row>
    <row r="4932" spans="2:29" x14ac:dyDescent="0.35">
      <c r="B4932" t="e">
        <v>#N/A</v>
      </c>
      <c r="T4932" s="9" t="e">
        <f>VLOOKUP(A4932,Sku_list!$A$1:$D$2667,3,0)</f>
        <v>#N/A</v>
      </c>
      <c r="U4932" s="9" t="e">
        <f>VLOOKUP(A4932,Sku_list!$A$1:$D$2667,4,0)*(F4932/1000000*12)</f>
        <v>#N/A</v>
      </c>
      <c r="V4932" s="9" t="e">
        <f>VLOOKUP(A4932,Sku_list!$A$1:$D$2667,4,0)*(H4932/1000000*12)</f>
        <v>#N/A</v>
      </c>
      <c r="W4932" s="9" t="e">
        <f>VLOOKUP(A4932,Sku_list!$A$1:$D$2667,4,0)*(J4932/1000000*12)</f>
        <v>#N/A</v>
      </c>
      <c r="X4932" s="9" t="e">
        <f>VLOOKUP(A4932,Sku_list!$A$1:$D$2667,4,0)*(L4932/1000000*12)</f>
        <v>#N/A</v>
      </c>
      <c r="Y4932" s="9" t="e">
        <f>VLOOKUP(A4932,Sku_list!$A$1:$E$2667,5,0)*((J4932+F4932)/1000000000)</f>
        <v>#N/A</v>
      </c>
      <c r="AC4932" s="22">
        <f t="shared" ref="AC4932:AC4995" ca="1" si="77">(DAY(TODAY())+AB4932)/30</f>
        <v>6.6666666666666666E-2</v>
      </c>
    </row>
    <row r="4933" spans="2:29" x14ac:dyDescent="0.35">
      <c r="B4933" t="e">
        <v>#N/A</v>
      </c>
      <c r="T4933" s="9" t="e">
        <f>VLOOKUP(A4933,Sku_list!$A$1:$D$2667,3,0)</f>
        <v>#N/A</v>
      </c>
      <c r="U4933" s="9" t="e">
        <f>VLOOKUP(A4933,Sku_list!$A$1:$D$2667,4,0)*(F4933/1000000*12)</f>
        <v>#N/A</v>
      </c>
      <c r="V4933" s="9" t="e">
        <f>VLOOKUP(A4933,Sku_list!$A$1:$D$2667,4,0)*(H4933/1000000*12)</f>
        <v>#N/A</v>
      </c>
      <c r="W4933" s="9" t="e">
        <f>VLOOKUP(A4933,Sku_list!$A$1:$D$2667,4,0)*(J4933/1000000*12)</f>
        <v>#N/A</v>
      </c>
      <c r="X4933" s="9" t="e">
        <f>VLOOKUP(A4933,Sku_list!$A$1:$D$2667,4,0)*(L4933/1000000*12)</f>
        <v>#N/A</v>
      </c>
      <c r="Y4933" s="9" t="e">
        <f>VLOOKUP(A4933,Sku_list!$A$1:$E$2667,5,0)*((J4933+F4933)/1000000000)</f>
        <v>#N/A</v>
      </c>
      <c r="AC4933" s="22">
        <f t="shared" ca="1" si="77"/>
        <v>6.6666666666666666E-2</v>
      </c>
    </row>
    <row r="4934" spans="2:29" x14ac:dyDescent="0.35">
      <c r="B4934" t="e">
        <v>#N/A</v>
      </c>
      <c r="T4934" s="9" t="e">
        <f>VLOOKUP(A4934,Sku_list!$A$1:$D$2667,3,0)</f>
        <v>#N/A</v>
      </c>
      <c r="U4934" s="9" t="e">
        <f>VLOOKUP(A4934,Sku_list!$A$1:$D$2667,4,0)*(F4934/1000000*12)</f>
        <v>#N/A</v>
      </c>
      <c r="V4934" s="9" t="e">
        <f>VLOOKUP(A4934,Sku_list!$A$1:$D$2667,4,0)*(H4934/1000000*12)</f>
        <v>#N/A</v>
      </c>
      <c r="W4934" s="9" t="e">
        <f>VLOOKUP(A4934,Sku_list!$A$1:$D$2667,4,0)*(J4934/1000000*12)</f>
        <v>#N/A</v>
      </c>
      <c r="X4934" s="9" t="e">
        <f>VLOOKUP(A4934,Sku_list!$A$1:$D$2667,4,0)*(L4934/1000000*12)</f>
        <v>#N/A</v>
      </c>
      <c r="Y4934" s="9" t="e">
        <f>VLOOKUP(A4934,Sku_list!$A$1:$E$2667,5,0)*((J4934+F4934)/1000000000)</f>
        <v>#N/A</v>
      </c>
      <c r="AC4934" s="22">
        <f t="shared" ca="1" si="77"/>
        <v>6.6666666666666666E-2</v>
      </c>
    </row>
    <row r="4935" spans="2:29" x14ac:dyDescent="0.35">
      <c r="B4935" t="e">
        <v>#N/A</v>
      </c>
      <c r="T4935" s="9" t="e">
        <f>VLOOKUP(A4935,Sku_list!$A$1:$D$2667,3,0)</f>
        <v>#N/A</v>
      </c>
      <c r="U4935" s="9" t="e">
        <f>VLOOKUP(A4935,Sku_list!$A$1:$D$2667,4,0)*(F4935/1000000*12)</f>
        <v>#N/A</v>
      </c>
      <c r="V4935" s="9" t="e">
        <f>VLOOKUP(A4935,Sku_list!$A$1:$D$2667,4,0)*(H4935/1000000*12)</f>
        <v>#N/A</v>
      </c>
      <c r="W4935" s="9" t="e">
        <f>VLOOKUP(A4935,Sku_list!$A$1:$D$2667,4,0)*(J4935/1000000*12)</f>
        <v>#N/A</v>
      </c>
      <c r="X4935" s="9" t="e">
        <f>VLOOKUP(A4935,Sku_list!$A$1:$D$2667,4,0)*(L4935/1000000*12)</f>
        <v>#N/A</v>
      </c>
      <c r="Y4935" s="9" t="e">
        <f>VLOOKUP(A4935,Sku_list!$A$1:$E$2667,5,0)*((J4935+F4935)/1000000000)</f>
        <v>#N/A</v>
      </c>
      <c r="AC4935" s="22">
        <f t="shared" ca="1" si="77"/>
        <v>6.6666666666666666E-2</v>
      </c>
    </row>
    <row r="4936" spans="2:29" x14ac:dyDescent="0.35">
      <c r="B4936" t="e">
        <v>#N/A</v>
      </c>
      <c r="T4936" s="9" t="e">
        <f>VLOOKUP(A4936,Sku_list!$A$1:$D$2667,3,0)</f>
        <v>#N/A</v>
      </c>
      <c r="U4936" s="9" t="e">
        <f>VLOOKUP(A4936,Sku_list!$A$1:$D$2667,4,0)*(F4936/1000000*12)</f>
        <v>#N/A</v>
      </c>
      <c r="V4936" s="9" t="e">
        <f>VLOOKUP(A4936,Sku_list!$A$1:$D$2667,4,0)*(H4936/1000000*12)</f>
        <v>#N/A</v>
      </c>
      <c r="W4936" s="9" t="e">
        <f>VLOOKUP(A4936,Sku_list!$A$1:$D$2667,4,0)*(J4936/1000000*12)</f>
        <v>#N/A</v>
      </c>
      <c r="X4936" s="9" t="e">
        <f>VLOOKUP(A4936,Sku_list!$A$1:$D$2667,4,0)*(L4936/1000000*12)</f>
        <v>#N/A</v>
      </c>
      <c r="Y4936" s="9" t="e">
        <f>VLOOKUP(A4936,Sku_list!$A$1:$E$2667,5,0)*((J4936+F4936)/1000000000)</f>
        <v>#N/A</v>
      </c>
      <c r="AC4936" s="22">
        <f t="shared" ca="1" si="77"/>
        <v>6.6666666666666666E-2</v>
      </c>
    </row>
    <row r="4937" spans="2:29" x14ac:dyDescent="0.35">
      <c r="B4937" t="e">
        <v>#N/A</v>
      </c>
      <c r="T4937" s="9" t="e">
        <f>VLOOKUP(A4937,Sku_list!$A$1:$D$2667,3,0)</f>
        <v>#N/A</v>
      </c>
      <c r="U4937" s="9" t="e">
        <f>VLOOKUP(A4937,Sku_list!$A$1:$D$2667,4,0)*(F4937/1000000*12)</f>
        <v>#N/A</v>
      </c>
      <c r="V4937" s="9" t="e">
        <f>VLOOKUP(A4937,Sku_list!$A$1:$D$2667,4,0)*(H4937/1000000*12)</f>
        <v>#N/A</v>
      </c>
      <c r="W4937" s="9" t="e">
        <f>VLOOKUP(A4937,Sku_list!$A$1:$D$2667,4,0)*(J4937/1000000*12)</f>
        <v>#N/A</v>
      </c>
      <c r="X4937" s="9" t="e">
        <f>VLOOKUP(A4937,Sku_list!$A$1:$D$2667,4,0)*(L4937/1000000*12)</f>
        <v>#N/A</v>
      </c>
      <c r="Y4937" s="9" t="e">
        <f>VLOOKUP(A4937,Sku_list!$A$1:$E$2667,5,0)*((J4937+F4937)/1000000000)</f>
        <v>#N/A</v>
      </c>
      <c r="AC4937" s="22">
        <f t="shared" ca="1" si="77"/>
        <v>6.6666666666666666E-2</v>
      </c>
    </row>
    <row r="4938" spans="2:29" x14ac:dyDescent="0.35">
      <c r="B4938" t="e">
        <v>#N/A</v>
      </c>
      <c r="T4938" s="9" t="e">
        <f>VLOOKUP(A4938,Sku_list!$A$1:$D$2667,3,0)</f>
        <v>#N/A</v>
      </c>
      <c r="U4938" s="9" t="e">
        <f>VLOOKUP(A4938,Sku_list!$A$1:$D$2667,4,0)*(F4938/1000000*12)</f>
        <v>#N/A</v>
      </c>
      <c r="V4938" s="9" t="e">
        <f>VLOOKUP(A4938,Sku_list!$A$1:$D$2667,4,0)*(H4938/1000000*12)</f>
        <v>#N/A</v>
      </c>
      <c r="W4938" s="9" t="e">
        <f>VLOOKUP(A4938,Sku_list!$A$1:$D$2667,4,0)*(J4938/1000000*12)</f>
        <v>#N/A</v>
      </c>
      <c r="X4938" s="9" t="e">
        <f>VLOOKUP(A4938,Sku_list!$A$1:$D$2667,4,0)*(L4938/1000000*12)</f>
        <v>#N/A</v>
      </c>
      <c r="Y4938" s="9" t="e">
        <f>VLOOKUP(A4938,Sku_list!$A$1:$E$2667,5,0)*((J4938+F4938)/1000000000)</f>
        <v>#N/A</v>
      </c>
      <c r="AC4938" s="22">
        <f t="shared" ca="1" si="77"/>
        <v>6.6666666666666666E-2</v>
      </c>
    </row>
    <row r="4939" spans="2:29" x14ac:dyDescent="0.35">
      <c r="B4939" t="e">
        <v>#N/A</v>
      </c>
      <c r="T4939" s="9" t="e">
        <f>VLOOKUP(A4939,Sku_list!$A$1:$D$2667,3,0)</f>
        <v>#N/A</v>
      </c>
      <c r="U4939" s="9" t="e">
        <f>VLOOKUP(A4939,Sku_list!$A$1:$D$2667,4,0)*(F4939/1000000*12)</f>
        <v>#N/A</v>
      </c>
      <c r="V4939" s="9" t="e">
        <f>VLOOKUP(A4939,Sku_list!$A$1:$D$2667,4,0)*(H4939/1000000*12)</f>
        <v>#N/A</v>
      </c>
      <c r="W4939" s="9" t="e">
        <f>VLOOKUP(A4939,Sku_list!$A$1:$D$2667,4,0)*(J4939/1000000*12)</f>
        <v>#N/A</v>
      </c>
      <c r="X4939" s="9" t="e">
        <f>VLOOKUP(A4939,Sku_list!$A$1:$D$2667,4,0)*(L4939/1000000*12)</f>
        <v>#N/A</v>
      </c>
      <c r="Y4939" s="9" t="e">
        <f>VLOOKUP(A4939,Sku_list!$A$1:$E$2667,5,0)*((J4939+F4939)/1000000000)</f>
        <v>#N/A</v>
      </c>
      <c r="AC4939" s="22">
        <f t="shared" ca="1" si="77"/>
        <v>6.6666666666666666E-2</v>
      </c>
    </row>
    <row r="4940" spans="2:29" x14ac:dyDescent="0.35">
      <c r="B4940" t="e">
        <v>#N/A</v>
      </c>
      <c r="T4940" s="9" t="e">
        <f>VLOOKUP(A4940,Sku_list!$A$1:$D$2667,3,0)</f>
        <v>#N/A</v>
      </c>
      <c r="U4940" s="9" t="e">
        <f>VLOOKUP(A4940,Sku_list!$A$1:$D$2667,4,0)*(F4940/1000000*12)</f>
        <v>#N/A</v>
      </c>
      <c r="V4940" s="9" t="e">
        <f>VLOOKUP(A4940,Sku_list!$A$1:$D$2667,4,0)*(H4940/1000000*12)</f>
        <v>#N/A</v>
      </c>
      <c r="W4940" s="9" t="e">
        <f>VLOOKUP(A4940,Sku_list!$A$1:$D$2667,4,0)*(J4940/1000000*12)</f>
        <v>#N/A</v>
      </c>
      <c r="X4940" s="9" t="e">
        <f>VLOOKUP(A4940,Sku_list!$A$1:$D$2667,4,0)*(L4940/1000000*12)</f>
        <v>#N/A</v>
      </c>
      <c r="Y4940" s="9" t="e">
        <f>VLOOKUP(A4940,Sku_list!$A$1:$E$2667,5,0)*((J4940+F4940)/1000000000)</f>
        <v>#N/A</v>
      </c>
      <c r="AC4940" s="22">
        <f t="shared" ca="1" si="77"/>
        <v>6.6666666666666666E-2</v>
      </c>
    </row>
    <row r="4941" spans="2:29" x14ac:dyDescent="0.35">
      <c r="B4941" t="e">
        <v>#N/A</v>
      </c>
      <c r="T4941" s="9" t="e">
        <f>VLOOKUP(A4941,Sku_list!$A$1:$D$2667,3,0)</f>
        <v>#N/A</v>
      </c>
      <c r="U4941" s="9" t="e">
        <f>VLOOKUP(A4941,Sku_list!$A$1:$D$2667,4,0)*(F4941/1000000*12)</f>
        <v>#N/A</v>
      </c>
      <c r="V4941" s="9" t="e">
        <f>VLOOKUP(A4941,Sku_list!$A$1:$D$2667,4,0)*(H4941/1000000*12)</f>
        <v>#N/A</v>
      </c>
      <c r="W4941" s="9" t="e">
        <f>VLOOKUP(A4941,Sku_list!$A$1:$D$2667,4,0)*(J4941/1000000*12)</f>
        <v>#N/A</v>
      </c>
      <c r="X4941" s="9" t="e">
        <f>VLOOKUP(A4941,Sku_list!$A$1:$D$2667,4,0)*(L4941/1000000*12)</f>
        <v>#N/A</v>
      </c>
      <c r="Y4941" s="9" t="e">
        <f>VLOOKUP(A4941,Sku_list!$A$1:$E$2667,5,0)*((J4941+F4941)/1000000000)</f>
        <v>#N/A</v>
      </c>
      <c r="AC4941" s="22">
        <f t="shared" ca="1" si="77"/>
        <v>6.6666666666666666E-2</v>
      </c>
    </row>
    <row r="4942" spans="2:29" x14ac:dyDescent="0.35">
      <c r="B4942" t="e">
        <v>#N/A</v>
      </c>
      <c r="T4942" s="9" t="e">
        <f>VLOOKUP(A4942,Sku_list!$A$1:$D$2667,3,0)</f>
        <v>#N/A</v>
      </c>
      <c r="U4942" s="9" t="e">
        <f>VLOOKUP(A4942,Sku_list!$A$1:$D$2667,4,0)*(F4942/1000000*12)</f>
        <v>#N/A</v>
      </c>
      <c r="V4942" s="9" t="e">
        <f>VLOOKUP(A4942,Sku_list!$A$1:$D$2667,4,0)*(H4942/1000000*12)</f>
        <v>#N/A</v>
      </c>
      <c r="W4942" s="9" t="e">
        <f>VLOOKUP(A4942,Sku_list!$A$1:$D$2667,4,0)*(J4942/1000000*12)</f>
        <v>#N/A</v>
      </c>
      <c r="X4942" s="9" t="e">
        <f>VLOOKUP(A4942,Sku_list!$A$1:$D$2667,4,0)*(L4942/1000000*12)</f>
        <v>#N/A</v>
      </c>
      <c r="Y4942" s="9" t="e">
        <f>VLOOKUP(A4942,Sku_list!$A$1:$E$2667,5,0)*((J4942+F4942)/1000000000)</f>
        <v>#N/A</v>
      </c>
      <c r="AC4942" s="22">
        <f t="shared" ca="1" si="77"/>
        <v>6.6666666666666666E-2</v>
      </c>
    </row>
    <row r="4943" spans="2:29" x14ac:dyDescent="0.35">
      <c r="B4943" t="e">
        <v>#N/A</v>
      </c>
      <c r="T4943" s="9" t="e">
        <f>VLOOKUP(A4943,Sku_list!$A$1:$D$2667,3,0)</f>
        <v>#N/A</v>
      </c>
      <c r="U4943" s="9" t="e">
        <f>VLOOKUP(A4943,Sku_list!$A$1:$D$2667,4,0)*(F4943/1000000*12)</f>
        <v>#N/A</v>
      </c>
      <c r="V4943" s="9" t="e">
        <f>VLOOKUP(A4943,Sku_list!$A$1:$D$2667,4,0)*(H4943/1000000*12)</f>
        <v>#N/A</v>
      </c>
      <c r="W4943" s="9" t="e">
        <f>VLOOKUP(A4943,Sku_list!$A$1:$D$2667,4,0)*(J4943/1000000*12)</f>
        <v>#N/A</v>
      </c>
      <c r="X4943" s="9" t="e">
        <f>VLOOKUP(A4943,Sku_list!$A$1:$D$2667,4,0)*(L4943/1000000*12)</f>
        <v>#N/A</v>
      </c>
      <c r="Y4943" s="9" t="e">
        <f>VLOOKUP(A4943,Sku_list!$A$1:$E$2667,5,0)*((J4943+F4943)/1000000000)</f>
        <v>#N/A</v>
      </c>
      <c r="AC4943" s="22">
        <f t="shared" ca="1" si="77"/>
        <v>6.6666666666666666E-2</v>
      </c>
    </row>
    <row r="4944" spans="2:29" x14ac:dyDescent="0.35">
      <c r="B4944" t="e">
        <v>#N/A</v>
      </c>
      <c r="T4944" s="9" t="e">
        <f>VLOOKUP(A4944,Sku_list!$A$1:$D$2667,3,0)</f>
        <v>#N/A</v>
      </c>
      <c r="U4944" s="9" t="e">
        <f>VLOOKUP(A4944,Sku_list!$A$1:$D$2667,4,0)*(F4944/1000000*12)</f>
        <v>#N/A</v>
      </c>
      <c r="V4944" s="9" t="e">
        <f>VLOOKUP(A4944,Sku_list!$A$1:$D$2667,4,0)*(H4944/1000000*12)</f>
        <v>#N/A</v>
      </c>
      <c r="W4944" s="9" t="e">
        <f>VLOOKUP(A4944,Sku_list!$A$1:$D$2667,4,0)*(J4944/1000000*12)</f>
        <v>#N/A</v>
      </c>
      <c r="X4944" s="9" t="e">
        <f>VLOOKUP(A4944,Sku_list!$A$1:$D$2667,4,0)*(L4944/1000000*12)</f>
        <v>#N/A</v>
      </c>
      <c r="Y4944" s="9" t="e">
        <f>VLOOKUP(A4944,Sku_list!$A$1:$E$2667,5,0)*((J4944+F4944)/1000000000)</f>
        <v>#N/A</v>
      </c>
      <c r="AC4944" s="22">
        <f t="shared" ca="1" si="77"/>
        <v>6.6666666666666666E-2</v>
      </c>
    </row>
    <row r="4945" spans="2:29" x14ac:dyDescent="0.35">
      <c r="B4945" t="e">
        <v>#N/A</v>
      </c>
      <c r="T4945" s="9" t="e">
        <f>VLOOKUP(A4945,Sku_list!$A$1:$D$2667,3,0)</f>
        <v>#N/A</v>
      </c>
      <c r="U4945" s="9" t="e">
        <f>VLOOKUP(A4945,Sku_list!$A$1:$D$2667,4,0)*(F4945/1000000*12)</f>
        <v>#N/A</v>
      </c>
      <c r="V4945" s="9" t="e">
        <f>VLOOKUP(A4945,Sku_list!$A$1:$D$2667,4,0)*(H4945/1000000*12)</f>
        <v>#N/A</v>
      </c>
      <c r="W4945" s="9" t="e">
        <f>VLOOKUP(A4945,Sku_list!$A$1:$D$2667,4,0)*(J4945/1000000*12)</f>
        <v>#N/A</v>
      </c>
      <c r="X4945" s="9" t="e">
        <f>VLOOKUP(A4945,Sku_list!$A$1:$D$2667,4,0)*(L4945/1000000*12)</f>
        <v>#N/A</v>
      </c>
      <c r="Y4945" s="9" t="e">
        <f>VLOOKUP(A4945,Sku_list!$A$1:$E$2667,5,0)*((J4945+F4945)/1000000000)</f>
        <v>#N/A</v>
      </c>
      <c r="AC4945" s="22">
        <f t="shared" ca="1" si="77"/>
        <v>6.6666666666666666E-2</v>
      </c>
    </row>
    <row r="4946" spans="2:29" x14ac:dyDescent="0.35">
      <c r="B4946" t="e">
        <v>#N/A</v>
      </c>
      <c r="T4946" s="9" t="e">
        <f>VLOOKUP(A4946,Sku_list!$A$1:$D$2667,3,0)</f>
        <v>#N/A</v>
      </c>
      <c r="U4946" s="9" t="e">
        <f>VLOOKUP(A4946,Sku_list!$A$1:$D$2667,4,0)*(F4946/1000000*12)</f>
        <v>#N/A</v>
      </c>
      <c r="V4946" s="9" t="e">
        <f>VLOOKUP(A4946,Sku_list!$A$1:$D$2667,4,0)*(H4946/1000000*12)</f>
        <v>#N/A</v>
      </c>
      <c r="W4946" s="9" t="e">
        <f>VLOOKUP(A4946,Sku_list!$A$1:$D$2667,4,0)*(J4946/1000000*12)</f>
        <v>#N/A</v>
      </c>
      <c r="X4946" s="9" t="e">
        <f>VLOOKUP(A4946,Sku_list!$A$1:$D$2667,4,0)*(L4946/1000000*12)</f>
        <v>#N/A</v>
      </c>
      <c r="Y4946" s="9" t="e">
        <f>VLOOKUP(A4946,Sku_list!$A$1:$E$2667,5,0)*((J4946+F4946)/1000000000)</f>
        <v>#N/A</v>
      </c>
      <c r="AC4946" s="22">
        <f t="shared" ca="1" si="77"/>
        <v>6.6666666666666666E-2</v>
      </c>
    </row>
    <row r="4947" spans="2:29" x14ac:dyDescent="0.35">
      <c r="B4947" t="e">
        <v>#N/A</v>
      </c>
      <c r="T4947" s="9" t="e">
        <f>VLOOKUP(A4947,Sku_list!$A$1:$D$2667,3,0)</f>
        <v>#N/A</v>
      </c>
      <c r="U4947" s="9" t="e">
        <f>VLOOKUP(A4947,Sku_list!$A$1:$D$2667,4,0)*(F4947/1000000*12)</f>
        <v>#N/A</v>
      </c>
      <c r="V4947" s="9" t="e">
        <f>VLOOKUP(A4947,Sku_list!$A$1:$D$2667,4,0)*(H4947/1000000*12)</f>
        <v>#N/A</v>
      </c>
      <c r="W4947" s="9" t="e">
        <f>VLOOKUP(A4947,Sku_list!$A$1:$D$2667,4,0)*(J4947/1000000*12)</f>
        <v>#N/A</v>
      </c>
      <c r="X4947" s="9" t="e">
        <f>VLOOKUP(A4947,Sku_list!$A$1:$D$2667,4,0)*(L4947/1000000*12)</f>
        <v>#N/A</v>
      </c>
      <c r="Y4947" s="9" t="e">
        <f>VLOOKUP(A4947,Sku_list!$A$1:$E$2667,5,0)*((J4947+F4947)/1000000000)</f>
        <v>#N/A</v>
      </c>
      <c r="AC4947" s="22">
        <f t="shared" ca="1" si="77"/>
        <v>6.6666666666666666E-2</v>
      </c>
    </row>
    <row r="4948" spans="2:29" x14ac:dyDescent="0.35">
      <c r="B4948" t="e">
        <v>#N/A</v>
      </c>
      <c r="T4948" s="9" t="e">
        <f>VLOOKUP(A4948,Sku_list!$A$1:$D$2667,3,0)</f>
        <v>#N/A</v>
      </c>
      <c r="U4948" s="9" t="e">
        <f>VLOOKUP(A4948,Sku_list!$A$1:$D$2667,4,0)*(F4948/1000000*12)</f>
        <v>#N/A</v>
      </c>
      <c r="V4948" s="9" t="e">
        <f>VLOOKUP(A4948,Sku_list!$A$1:$D$2667,4,0)*(H4948/1000000*12)</f>
        <v>#N/A</v>
      </c>
      <c r="W4948" s="9" t="e">
        <f>VLOOKUP(A4948,Sku_list!$A$1:$D$2667,4,0)*(J4948/1000000*12)</f>
        <v>#N/A</v>
      </c>
      <c r="X4948" s="9" t="e">
        <f>VLOOKUP(A4948,Sku_list!$A$1:$D$2667,4,0)*(L4948/1000000*12)</f>
        <v>#N/A</v>
      </c>
      <c r="Y4948" s="9" t="e">
        <f>VLOOKUP(A4948,Sku_list!$A$1:$E$2667,5,0)*((J4948+F4948)/1000000000)</f>
        <v>#N/A</v>
      </c>
      <c r="AC4948" s="22">
        <f t="shared" ca="1" si="77"/>
        <v>6.6666666666666666E-2</v>
      </c>
    </row>
    <row r="4949" spans="2:29" x14ac:dyDescent="0.35">
      <c r="B4949" t="e">
        <v>#N/A</v>
      </c>
      <c r="T4949" s="9" t="e">
        <f>VLOOKUP(A4949,Sku_list!$A$1:$D$2667,3,0)</f>
        <v>#N/A</v>
      </c>
      <c r="U4949" s="9" t="e">
        <f>VLOOKUP(A4949,Sku_list!$A$1:$D$2667,4,0)*(F4949/1000000*12)</f>
        <v>#N/A</v>
      </c>
      <c r="V4949" s="9" t="e">
        <f>VLOOKUP(A4949,Sku_list!$A$1:$D$2667,4,0)*(H4949/1000000*12)</f>
        <v>#N/A</v>
      </c>
      <c r="W4949" s="9" t="e">
        <f>VLOOKUP(A4949,Sku_list!$A$1:$D$2667,4,0)*(J4949/1000000*12)</f>
        <v>#N/A</v>
      </c>
      <c r="X4949" s="9" t="e">
        <f>VLOOKUP(A4949,Sku_list!$A$1:$D$2667,4,0)*(L4949/1000000*12)</f>
        <v>#N/A</v>
      </c>
      <c r="Y4949" s="9" t="e">
        <f>VLOOKUP(A4949,Sku_list!$A$1:$E$2667,5,0)*((J4949+F4949)/1000000000)</f>
        <v>#N/A</v>
      </c>
      <c r="AC4949" s="22">
        <f t="shared" ca="1" si="77"/>
        <v>6.6666666666666666E-2</v>
      </c>
    </row>
    <row r="4950" spans="2:29" x14ac:dyDescent="0.35">
      <c r="B4950" t="e">
        <v>#N/A</v>
      </c>
      <c r="T4950" s="9" t="e">
        <f>VLOOKUP(A4950,Sku_list!$A$1:$D$2667,3,0)</f>
        <v>#N/A</v>
      </c>
      <c r="U4950" s="9" t="e">
        <f>VLOOKUP(A4950,Sku_list!$A$1:$D$2667,4,0)*(F4950/1000000*12)</f>
        <v>#N/A</v>
      </c>
      <c r="V4950" s="9" t="e">
        <f>VLOOKUP(A4950,Sku_list!$A$1:$D$2667,4,0)*(H4950/1000000*12)</f>
        <v>#N/A</v>
      </c>
      <c r="W4950" s="9" t="e">
        <f>VLOOKUP(A4950,Sku_list!$A$1:$D$2667,4,0)*(J4950/1000000*12)</f>
        <v>#N/A</v>
      </c>
      <c r="X4950" s="9" t="e">
        <f>VLOOKUP(A4950,Sku_list!$A$1:$D$2667,4,0)*(L4950/1000000*12)</f>
        <v>#N/A</v>
      </c>
      <c r="Y4950" s="9" t="e">
        <f>VLOOKUP(A4950,Sku_list!$A$1:$E$2667,5,0)*((J4950+F4950)/1000000000)</f>
        <v>#N/A</v>
      </c>
      <c r="AC4950" s="22">
        <f t="shared" ca="1" si="77"/>
        <v>6.6666666666666666E-2</v>
      </c>
    </row>
    <row r="4951" spans="2:29" x14ac:dyDescent="0.35">
      <c r="B4951" t="e">
        <v>#N/A</v>
      </c>
      <c r="T4951" s="9" t="e">
        <f>VLOOKUP(A4951,Sku_list!$A$1:$D$2667,3,0)</f>
        <v>#N/A</v>
      </c>
      <c r="U4951" s="9" t="e">
        <f>VLOOKUP(A4951,Sku_list!$A$1:$D$2667,4,0)*(F4951/1000000*12)</f>
        <v>#N/A</v>
      </c>
      <c r="V4951" s="9" t="e">
        <f>VLOOKUP(A4951,Sku_list!$A$1:$D$2667,4,0)*(H4951/1000000*12)</f>
        <v>#N/A</v>
      </c>
      <c r="W4951" s="9" t="e">
        <f>VLOOKUP(A4951,Sku_list!$A$1:$D$2667,4,0)*(J4951/1000000*12)</f>
        <v>#N/A</v>
      </c>
      <c r="X4951" s="9" t="e">
        <f>VLOOKUP(A4951,Sku_list!$A$1:$D$2667,4,0)*(L4951/1000000*12)</f>
        <v>#N/A</v>
      </c>
      <c r="Y4951" s="9" t="e">
        <f>VLOOKUP(A4951,Sku_list!$A$1:$E$2667,5,0)*((J4951+F4951)/1000000000)</f>
        <v>#N/A</v>
      </c>
      <c r="AC4951" s="22">
        <f t="shared" ca="1" si="77"/>
        <v>6.6666666666666666E-2</v>
      </c>
    </row>
    <row r="4952" spans="2:29" x14ac:dyDescent="0.35">
      <c r="B4952" t="e">
        <v>#N/A</v>
      </c>
      <c r="T4952" s="9" t="e">
        <f>VLOOKUP(A4952,Sku_list!$A$1:$D$2667,3,0)</f>
        <v>#N/A</v>
      </c>
      <c r="U4952" s="9" t="e">
        <f>VLOOKUP(A4952,Sku_list!$A$1:$D$2667,4,0)*(F4952/1000000*12)</f>
        <v>#N/A</v>
      </c>
      <c r="V4952" s="9" t="e">
        <f>VLOOKUP(A4952,Sku_list!$A$1:$D$2667,4,0)*(H4952/1000000*12)</f>
        <v>#N/A</v>
      </c>
      <c r="W4952" s="9" t="e">
        <f>VLOOKUP(A4952,Sku_list!$A$1:$D$2667,4,0)*(J4952/1000000*12)</f>
        <v>#N/A</v>
      </c>
      <c r="X4952" s="9" t="e">
        <f>VLOOKUP(A4952,Sku_list!$A$1:$D$2667,4,0)*(L4952/1000000*12)</f>
        <v>#N/A</v>
      </c>
      <c r="Y4952" s="9" t="e">
        <f>VLOOKUP(A4952,Sku_list!$A$1:$E$2667,5,0)*((J4952+F4952)/1000000000)</f>
        <v>#N/A</v>
      </c>
      <c r="AC4952" s="22">
        <f t="shared" ca="1" si="77"/>
        <v>6.6666666666666666E-2</v>
      </c>
    </row>
    <row r="4953" spans="2:29" x14ac:dyDescent="0.35">
      <c r="B4953" t="e">
        <v>#N/A</v>
      </c>
      <c r="T4953" s="9" t="e">
        <f>VLOOKUP(A4953,Sku_list!$A$1:$D$2667,3,0)</f>
        <v>#N/A</v>
      </c>
      <c r="U4953" s="9" t="e">
        <f>VLOOKUP(A4953,Sku_list!$A$1:$D$2667,4,0)*(F4953/1000000*12)</f>
        <v>#N/A</v>
      </c>
      <c r="V4953" s="9" t="e">
        <f>VLOOKUP(A4953,Sku_list!$A$1:$D$2667,4,0)*(H4953/1000000*12)</f>
        <v>#N/A</v>
      </c>
      <c r="W4953" s="9" t="e">
        <f>VLOOKUP(A4953,Sku_list!$A$1:$D$2667,4,0)*(J4953/1000000*12)</f>
        <v>#N/A</v>
      </c>
      <c r="X4953" s="9" t="e">
        <f>VLOOKUP(A4953,Sku_list!$A$1:$D$2667,4,0)*(L4953/1000000*12)</f>
        <v>#N/A</v>
      </c>
      <c r="Y4953" s="9" t="e">
        <f>VLOOKUP(A4953,Sku_list!$A$1:$E$2667,5,0)*((J4953+F4953)/1000000000)</f>
        <v>#N/A</v>
      </c>
      <c r="AC4953" s="22">
        <f t="shared" ca="1" si="77"/>
        <v>6.6666666666666666E-2</v>
      </c>
    </row>
    <row r="4954" spans="2:29" x14ac:dyDescent="0.35">
      <c r="B4954" t="e">
        <v>#N/A</v>
      </c>
      <c r="T4954" s="9" t="e">
        <f>VLOOKUP(A4954,Sku_list!$A$1:$D$2667,3,0)</f>
        <v>#N/A</v>
      </c>
      <c r="U4954" s="9" t="e">
        <f>VLOOKUP(A4954,Sku_list!$A$1:$D$2667,4,0)*(F4954/1000000*12)</f>
        <v>#N/A</v>
      </c>
      <c r="V4954" s="9" t="e">
        <f>VLOOKUP(A4954,Sku_list!$A$1:$D$2667,4,0)*(H4954/1000000*12)</f>
        <v>#N/A</v>
      </c>
      <c r="W4954" s="9" t="e">
        <f>VLOOKUP(A4954,Sku_list!$A$1:$D$2667,4,0)*(J4954/1000000*12)</f>
        <v>#N/A</v>
      </c>
      <c r="X4954" s="9" t="e">
        <f>VLOOKUP(A4954,Sku_list!$A$1:$D$2667,4,0)*(L4954/1000000*12)</f>
        <v>#N/A</v>
      </c>
      <c r="Y4954" s="9" t="e">
        <f>VLOOKUP(A4954,Sku_list!$A$1:$E$2667,5,0)*((J4954+F4954)/1000000000)</f>
        <v>#N/A</v>
      </c>
      <c r="AC4954" s="22">
        <f t="shared" ca="1" si="77"/>
        <v>6.6666666666666666E-2</v>
      </c>
    </row>
    <row r="4955" spans="2:29" x14ac:dyDescent="0.35">
      <c r="B4955" t="e">
        <v>#N/A</v>
      </c>
      <c r="T4955" s="9" t="e">
        <f>VLOOKUP(A4955,Sku_list!$A$1:$D$2667,3,0)</f>
        <v>#N/A</v>
      </c>
      <c r="U4955" s="9" t="e">
        <f>VLOOKUP(A4955,Sku_list!$A$1:$D$2667,4,0)*(F4955/1000000*12)</f>
        <v>#N/A</v>
      </c>
      <c r="V4955" s="9" t="e">
        <f>VLOOKUP(A4955,Sku_list!$A$1:$D$2667,4,0)*(H4955/1000000*12)</f>
        <v>#N/A</v>
      </c>
      <c r="W4955" s="9" t="e">
        <f>VLOOKUP(A4955,Sku_list!$A$1:$D$2667,4,0)*(J4955/1000000*12)</f>
        <v>#N/A</v>
      </c>
      <c r="X4955" s="9" t="e">
        <f>VLOOKUP(A4955,Sku_list!$A$1:$D$2667,4,0)*(L4955/1000000*12)</f>
        <v>#N/A</v>
      </c>
      <c r="Y4955" s="9" t="e">
        <f>VLOOKUP(A4955,Sku_list!$A$1:$E$2667,5,0)*((J4955+F4955)/1000000000)</f>
        <v>#N/A</v>
      </c>
      <c r="AC4955" s="22">
        <f t="shared" ca="1" si="77"/>
        <v>6.6666666666666666E-2</v>
      </c>
    </row>
    <row r="4956" spans="2:29" x14ac:dyDescent="0.35">
      <c r="B4956" t="e">
        <v>#N/A</v>
      </c>
      <c r="T4956" s="9" t="e">
        <f>VLOOKUP(A4956,Sku_list!$A$1:$D$2667,3,0)</f>
        <v>#N/A</v>
      </c>
      <c r="U4956" s="9" t="e">
        <f>VLOOKUP(A4956,Sku_list!$A$1:$D$2667,4,0)*(F4956/1000000*12)</f>
        <v>#N/A</v>
      </c>
      <c r="V4956" s="9" t="e">
        <f>VLOOKUP(A4956,Sku_list!$A$1:$D$2667,4,0)*(H4956/1000000*12)</f>
        <v>#N/A</v>
      </c>
      <c r="W4956" s="9" t="e">
        <f>VLOOKUP(A4956,Sku_list!$A$1:$D$2667,4,0)*(J4956/1000000*12)</f>
        <v>#N/A</v>
      </c>
      <c r="X4956" s="9" t="e">
        <f>VLOOKUP(A4956,Sku_list!$A$1:$D$2667,4,0)*(L4956/1000000*12)</f>
        <v>#N/A</v>
      </c>
      <c r="Y4956" s="9" t="e">
        <f>VLOOKUP(A4956,Sku_list!$A$1:$E$2667,5,0)*((J4956+F4956)/1000000000)</f>
        <v>#N/A</v>
      </c>
      <c r="AC4956" s="22">
        <f t="shared" ca="1" si="77"/>
        <v>6.6666666666666666E-2</v>
      </c>
    </row>
    <row r="4957" spans="2:29" x14ac:dyDescent="0.35">
      <c r="B4957" t="e">
        <v>#N/A</v>
      </c>
      <c r="T4957" s="9" t="e">
        <f>VLOOKUP(A4957,Sku_list!$A$1:$D$2667,3,0)</f>
        <v>#N/A</v>
      </c>
      <c r="U4957" s="9" t="e">
        <f>VLOOKUP(A4957,Sku_list!$A$1:$D$2667,4,0)*(F4957/1000000*12)</f>
        <v>#N/A</v>
      </c>
      <c r="V4957" s="9" t="e">
        <f>VLOOKUP(A4957,Sku_list!$A$1:$D$2667,4,0)*(H4957/1000000*12)</f>
        <v>#N/A</v>
      </c>
      <c r="W4957" s="9" t="e">
        <f>VLOOKUP(A4957,Sku_list!$A$1:$D$2667,4,0)*(J4957/1000000*12)</f>
        <v>#N/A</v>
      </c>
      <c r="X4957" s="9" t="e">
        <f>VLOOKUP(A4957,Sku_list!$A$1:$D$2667,4,0)*(L4957/1000000*12)</f>
        <v>#N/A</v>
      </c>
      <c r="Y4957" s="9" t="e">
        <f>VLOOKUP(A4957,Sku_list!$A$1:$E$2667,5,0)*((J4957+F4957)/1000000000)</f>
        <v>#N/A</v>
      </c>
      <c r="AC4957" s="22">
        <f t="shared" ca="1" si="77"/>
        <v>6.6666666666666666E-2</v>
      </c>
    </row>
    <row r="4958" spans="2:29" x14ac:dyDescent="0.35">
      <c r="B4958" t="e">
        <v>#N/A</v>
      </c>
      <c r="T4958" s="9" t="e">
        <f>VLOOKUP(A4958,Sku_list!$A$1:$D$2667,3,0)</f>
        <v>#N/A</v>
      </c>
      <c r="U4958" s="9" t="e">
        <f>VLOOKUP(A4958,Sku_list!$A$1:$D$2667,4,0)*(F4958/1000000*12)</f>
        <v>#N/A</v>
      </c>
      <c r="V4958" s="9" t="e">
        <f>VLOOKUP(A4958,Sku_list!$A$1:$D$2667,4,0)*(H4958/1000000*12)</f>
        <v>#N/A</v>
      </c>
      <c r="W4958" s="9" t="e">
        <f>VLOOKUP(A4958,Sku_list!$A$1:$D$2667,4,0)*(J4958/1000000*12)</f>
        <v>#N/A</v>
      </c>
      <c r="X4958" s="9" t="e">
        <f>VLOOKUP(A4958,Sku_list!$A$1:$D$2667,4,0)*(L4958/1000000*12)</f>
        <v>#N/A</v>
      </c>
      <c r="Y4958" s="9" t="e">
        <f>VLOOKUP(A4958,Sku_list!$A$1:$E$2667,5,0)*((J4958+F4958)/1000000000)</f>
        <v>#N/A</v>
      </c>
      <c r="AC4958" s="22">
        <f t="shared" ca="1" si="77"/>
        <v>6.6666666666666666E-2</v>
      </c>
    </row>
    <row r="4959" spans="2:29" x14ac:dyDescent="0.35">
      <c r="B4959" t="e">
        <v>#N/A</v>
      </c>
      <c r="T4959" s="9" t="e">
        <f>VLOOKUP(A4959,Sku_list!$A$1:$D$2667,3,0)</f>
        <v>#N/A</v>
      </c>
      <c r="U4959" s="9" t="e">
        <f>VLOOKUP(A4959,Sku_list!$A$1:$D$2667,4,0)*(F4959/1000000*12)</f>
        <v>#N/A</v>
      </c>
      <c r="V4959" s="9" t="e">
        <f>VLOOKUP(A4959,Sku_list!$A$1:$D$2667,4,0)*(H4959/1000000*12)</f>
        <v>#N/A</v>
      </c>
      <c r="W4959" s="9" t="e">
        <f>VLOOKUP(A4959,Sku_list!$A$1:$D$2667,4,0)*(J4959/1000000*12)</f>
        <v>#N/A</v>
      </c>
      <c r="X4959" s="9" t="e">
        <f>VLOOKUP(A4959,Sku_list!$A$1:$D$2667,4,0)*(L4959/1000000*12)</f>
        <v>#N/A</v>
      </c>
      <c r="Y4959" s="9" t="e">
        <f>VLOOKUP(A4959,Sku_list!$A$1:$E$2667,5,0)*((J4959+F4959)/1000000000)</f>
        <v>#N/A</v>
      </c>
      <c r="AC4959" s="22">
        <f t="shared" ca="1" si="77"/>
        <v>6.6666666666666666E-2</v>
      </c>
    </row>
    <row r="4960" spans="2:29" x14ac:dyDescent="0.35">
      <c r="B4960" t="e">
        <v>#N/A</v>
      </c>
      <c r="T4960" s="9" t="e">
        <f>VLOOKUP(A4960,Sku_list!$A$1:$D$2667,3,0)</f>
        <v>#N/A</v>
      </c>
      <c r="U4960" s="9" t="e">
        <f>VLOOKUP(A4960,Sku_list!$A$1:$D$2667,4,0)*(F4960/1000000*12)</f>
        <v>#N/A</v>
      </c>
      <c r="V4960" s="9" t="e">
        <f>VLOOKUP(A4960,Sku_list!$A$1:$D$2667,4,0)*(H4960/1000000*12)</f>
        <v>#N/A</v>
      </c>
      <c r="W4960" s="9" t="e">
        <f>VLOOKUP(A4960,Sku_list!$A$1:$D$2667,4,0)*(J4960/1000000*12)</f>
        <v>#N/A</v>
      </c>
      <c r="X4960" s="9" t="e">
        <f>VLOOKUP(A4960,Sku_list!$A$1:$D$2667,4,0)*(L4960/1000000*12)</f>
        <v>#N/A</v>
      </c>
      <c r="Y4960" s="9" t="e">
        <f>VLOOKUP(A4960,Sku_list!$A$1:$E$2667,5,0)*((J4960+F4960)/1000000000)</f>
        <v>#N/A</v>
      </c>
      <c r="AC4960" s="22">
        <f t="shared" ca="1" si="77"/>
        <v>6.6666666666666666E-2</v>
      </c>
    </row>
    <row r="4961" spans="2:29" x14ac:dyDescent="0.35">
      <c r="B4961" t="e">
        <v>#N/A</v>
      </c>
      <c r="T4961" s="9" t="e">
        <f>VLOOKUP(A4961,Sku_list!$A$1:$D$2667,3,0)</f>
        <v>#N/A</v>
      </c>
      <c r="U4961" s="9" t="e">
        <f>VLOOKUP(A4961,Sku_list!$A$1:$D$2667,4,0)*(F4961/1000000*12)</f>
        <v>#N/A</v>
      </c>
      <c r="V4961" s="9" t="e">
        <f>VLOOKUP(A4961,Sku_list!$A$1:$D$2667,4,0)*(H4961/1000000*12)</f>
        <v>#N/A</v>
      </c>
      <c r="W4961" s="9" t="e">
        <f>VLOOKUP(A4961,Sku_list!$A$1:$D$2667,4,0)*(J4961/1000000*12)</f>
        <v>#N/A</v>
      </c>
      <c r="X4961" s="9" t="e">
        <f>VLOOKUP(A4961,Sku_list!$A$1:$D$2667,4,0)*(L4961/1000000*12)</f>
        <v>#N/A</v>
      </c>
      <c r="Y4961" s="9" t="e">
        <f>VLOOKUP(A4961,Sku_list!$A$1:$E$2667,5,0)*((J4961+F4961)/1000000000)</f>
        <v>#N/A</v>
      </c>
      <c r="AC4961" s="22">
        <f t="shared" ca="1" si="77"/>
        <v>6.6666666666666666E-2</v>
      </c>
    </row>
    <row r="4962" spans="2:29" x14ac:dyDescent="0.35">
      <c r="B4962" t="e">
        <v>#N/A</v>
      </c>
      <c r="T4962" s="9" t="e">
        <f>VLOOKUP(A4962,Sku_list!$A$1:$D$2667,3,0)</f>
        <v>#N/A</v>
      </c>
      <c r="U4962" s="9" t="e">
        <f>VLOOKUP(A4962,Sku_list!$A$1:$D$2667,4,0)*(F4962/1000000*12)</f>
        <v>#N/A</v>
      </c>
      <c r="V4962" s="9" t="e">
        <f>VLOOKUP(A4962,Sku_list!$A$1:$D$2667,4,0)*(H4962/1000000*12)</f>
        <v>#N/A</v>
      </c>
      <c r="W4962" s="9" t="e">
        <f>VLOOKUP(A4962,Sku_list!$A$1:$D$2667,4,0)*(J4962/1000000*12)</f>
        <v>#N/A</v>
      </c>
      <c r="X4962" s="9" t="e">
        <f>VLOOKUP(A4962,Sku_list!$A$1:$D$2667,4,0)*(L4962/1000000*12)</f>
        <v>#N/A</v>
      </c>
      <c r="Y4962" s="9" t="e">
        <f>VLOOKUP(A4962,Sku_list!$A$1:$E$2667,5,0)*((J4962+F4962)/1000000000)</f>
        <v>#N/A</v>
      </c>
      <c r="AC4962" s="22">
        <f t="shared" ca="1" si="77"/>
        <v>6.6666666666666666E-2</v>
      </c>
    </row>
    <row r="4963" spans="2:29" x14ac:dyDescent="0.35">
      <c r="B4963" t="e">
        <v>#N/A</v>
      </c>
      <c r="T4963" s="9" t="e">
        <f>VLOOKUP(A4963,Sku_list!$A$1:$D$2667,3,0)</f>
        <v>#N/A</v>
      </c>
      <c r="U4963" s="9" t="e">
        <f>VLOOKUP(A4963,Sku_list!$A$1:$D$2667,4,0)*(F4963/1000000*12)</f>
        <v>#N/A</v>
      </c>
      <c r="V4963" s="9" t="e">
        <f>VLOOKUP(A4963,Sku_list!$A$1:$D$2667,4,0)*(H4963/1000000*12)</f>
        <v>#N/A</v>
      </c>
      <c r="W4963" s="9" t="e">
        <f>VLOOKUP(A4963,Sku_list!$A$1:$D$2667,4,0)*(J4963/1000000*12)</f>
        <v>#N/A</v>
      </c>
      <c r="X4963" s="9" t="e">
        <f>VLOOKUP(A4963,Sku_list!$A$1:$D$2667,4,0)*(L4963/1000000*12)</f>
        <v>#N/A</v>
      </c>
      <c r="Y4963" s="9" t="e">
        <f>VLOOKUP(A4963,Sku_list!$A$1:$E$2667,5,0)*((J4963+F4963)/1000000000)</f>
        <v>#N/A</v>
      </c>
      <c r="AC4963" s="22">
        <f t="shared" ca="1" si="77"/>
        <v>6.6666666666666666E-2</v>
      </c>
    </row>
    <row r="4964" spans="2:29" x14ac:dyDescent="0.35">
      <c r="B4964" t="e">
        <v>#N/A</v>
      </c>
      <c r="T4964" s="9" t="e">
        <f>VLOOKUP(A4964,Sku_list!$A$1:$D$2667,3,0)</f>
        <v>#N/A</v>
      </c>
      <c r="U4964" s="9" t="e">
        <f>VLOOKUP(A4964,Sku_list!$A$1:$D$2667,4,0)*(F4964/1000000*12)</f>
        <v>#N/A</v>
      </c>
      <c r="V4964" s="9" t="e">
        <f>VLOOKUP(A4964,Sku_list!$A$1:$D$2667,4,0)*(H4964/1000000*12)</f>
        <v>#N/A</v>
      </c>
      <c r="W4964" s="9" t="e">
        <f>VLOOKUP(A4964,Sku_list!$A$1:$D$2667,4,0)*(J4964/1000000*12)</f>
        <v>#N/A</v>
      </c>
      <c r="X4964" s="9" t="e">
        <f>VLOOKUP(A4964,Sku_list!$A$1:$D$2667,4,0)*(L4964/1000000*12)</f>
        <v>#N/A</v>
      </c>
      <c r="Y4964" s="9" t="e">
        <f>VLOOKUP(A4964,Sku_list!$A$1:$E$2667,5,0)*((J4964+F4964)/1000000000)</f>
        <v>#N/A</v>
      </c>
      <c r="AC4964" s="22">
        <f t="shared" ca="1" si="77"/>
        <v>6.6666666666666666E-2</v>
      </c>
    </row>
    <row r="4965" spans="2:29" x14ac:dyDescent="0.35">
      <c r="B4965" t="e">
        <v>#N/A</v>
      </c>
      <c r="T4965" s="9" t="e">
        <f>VLOOKUP(A4965,Sku_list!$A$1:$D$2667,3,0)</f>
        <v>#N/A</v>
      </c>
      <c r="U4965" s="9" t="e">
        <f>VLOOKUP(A4965,Sku_list!$A$1:$D$2667,4,0)*(F4965/1000000*12)</f>
        <v>#N/A</v>
      </c>
      <c r="V4965" s="9" t="e">
        <f>VLOOKUP(A4965,Sku_list!$A$1:$D$2667,4,0)*(H4965/1000000*12)</f>
        <v>#N/A</v>
      </c>
      <c r="W4965" s="9" t="e">
        <f>VLOOKUP(A4965,Sku_list!$A$1:$D$2667,4,0)*(J4965/1000000*12)</f>
        <v>#N/A</v>
      </c>
      <c r="X4965" s="9" t="e">
        <f>VLOOKUP(A4965,Sku_list!$A$1:$D$2667,4,0)*(L4965/1000000*12)</f>
        <v>#N/A</v>
      </c>
      <c r="Y4965" s="9" t="e">
        <f>VLOOKUP(A4965,Sku_list!$A$1:$E$2667,5,0)*((J4965+F4965)/1000000000)</f>
        <v>#N/A</v>
      </c>
      <c r="AC4965" s="22">
        <f t="shared" ca="1" si="77"/>
        <v>6.6666666666666666E-2</v>
      </c>
    </row>
    <row r="4966" spans="2:29" x14ac:dyDescent="0.35">
      <c r="B4966" t="e">
        <v>#N/A</v>
      </c>
      <c r="T4966" s="9" t="e">
        <f>VLOOKUP(A4966,Sku_list!$A$1:$D$2667,3,0)</f>
        <v>#N/A</v>
      </c>
      <c r="U4966" s="9" t="e">
        <f>VLOOKUP(A4966,Sku_list!$A$1:$D$2667,4,0)*(F4966/1000000*12)</f>
        <v>#N/A</v>
      </c>
      <c r="V4966" s="9" t="e">
        <f>VLOOKUP(A4966,Sku_list!$A$1:$D$2667,4,0)*(H4966/1000000*12)</f>
        <v>#N/A</v>
      </c>
      <c r="W4966" s="9" t="e">
        <f>VLOOKUP(A4966,Sku_list!$A$1:$D$2667,4,0)*(J4966/1000000*12)</f>
        <v>#N/A</v>
      </c>
      <c r="X4966" s="9" t="e">
        <f>VLOOKUP(A4966,Sku_list!$A$1:$D$2667,4,0)*(L4966/1000000*12)</f>
        <v>#N/A</v>
      </c>
      <c r="Y4966" s="9" t="e">
        <f>VLOOKUP(A4966,Sku_list!$A$1:$E$2667,5,0)*((J4966+F4966)/1000000000)</f>
        <v>#N/A</v>
      </c>
      <c r="AC4966" s="22">
        <f t="shared" ca="1" si="77"/>
        <v>6.6666666666666666E-2</v>
      </c>
    </row>
    <row r="4967" spans="2:29" x14ac:dyDescent="0.35">
      <c r="B4967" t="e">
        <v>#N/A</v>
      </c>
      <c r="T4967" s="9" t="e">
        <f>VLOOKUP(A4967,Sku_list!$A$1:$D$2667,3,0)</f>
        <v>#N/A</v>
      </c>
      <c r="U4967" s="9" t="e">
        <f>VLOOKUP(A4967,Sku_list!$A$1:$D$2667,4,0)*(F4967/1000000*12)</f>
        <v>#N/A</v>
      </c>
      <c r="V4967" s="9" t="e">
        <f>VLOOKUP(A4967,Sku_list!$A$1:$D$2667,4,0)*(H4967/1000000*12)</f>
        <v>#N/A</v>
      </c>
      <c r="W4967" s="9" t="e">
        <f>VLOOKUP(A4967,Sku_list!$A$1:$D$2667,4,0)*(J4967/1000000*12)</f>
        <v>#N/A</v>
      </c>
      <c r="X4967" s="9" t="e">
        <f>VLOOKUP(A4967,Sku_list!$A$1:$D$2667,4,0)*(L4967/1000000*12)</f>
        <v>#N/A</v>
      </c>
      <c r="Y4967" s="9" t="e">
        <f>VLOOKUP(A4967,Sku_list!$A$1:$E$2667,5,0)*((J4967+F4967)/1000000000)</f>
        <v>#N/A</v>
      </c>
      <c r="AC4967" s="22">
        <f t="shared" ca="1" si="77"/>
        <v>6.6666666666666666E-2</v>
      </c>
    </row>
    <row r="4968" spans="2:29" x14ac:dyDescent="0.35">
      <c r="B4968" t="e">
        <v>#N/A</v>
      </c>
      <c r="T4968" s="9" t="e">
        <f>VLOOKUP(A4968,Sku_list!$A$1:$D$2667,3,0)</f>
        <v>#N/A</v>
      </c>
      <c r="U4968" s="9" t="e">
        <f>VLOOKUP(A4968,Sku_list!$A$1:$D$2667,4,0)*(F4968/1000000*12)</f>
        <v>#N/A</v>
      </c>
      <c r="V4968" s="9" t="e">
        <f>VLOOKUP(A4968,Sku_list!$A$1:$D$2667,4,0)*(H4968/1000000*12)</f>
        <v>#N/A</v>
      </c>
      <c r="W4968" s="9" t="e">
        <f>VLOOKUP(A4968,Sku_list!$A$1:$D$2667,4,0)*(J4968/1000000*12)</f>
        <v>#N/A</v>
      </c>
      <c r="X4968" s="9" t="e">
        <f>VLOOKUP(A4968,Sku_list!$A$1:$D$2667,4,0)*(L4968/1000000*12)</f>
        <v>#N/A</v>
      </c>
      <c r="Y4968" s="9" t="e">
        <f>VLOOKUP(A4968,Sku_list!$A$1:$E$2667,5,0)*((J4968+F4968)/1000000000)</f>
        <v>#N/A</v>
      </c>
      <c r="AC4968" s="22">
        <f t="shared" ca="1" si="77"/>
        <v>6.6666666666666666E-2</v>
      </c>
    </row>
    <row r="4969" spans="2:29" x14ac:dyDescent="0.35">
      <c r="B4969" t="e">
        <v>#N/A</v>
      </c>
      <c r="T4969" s="9" t="e">
        <f>VLOOKUP(A4969,Sku_list!$A$1:$D$2667,3,0)</f>
        <v>#N/A</v>
      </c>
      <c r="U4969" s="9" t="e">
        <f>VLOOKUP(A4969,Sku_list!$A$1:$D$2667,4,0)*(F4969/1000000*12)</f>
        <v>#N/A</v>
      </c>
      <c r="V4969" s="9" t="e">
        <f>VLOOKUP(A4969,Sku_list!$A$1:$D$2667,4,0)*(H4969/1000000*12)</f>
        <v>#N/A</v>
      </c>
      <c r="W4969" s="9" t="e">
        <f>VLOOKUP(A4969,Sku_list!$A$1:$D$2667,4,0)*(J4969/1000000*12)</f>
        <v>#N/A</v>
      </c>
      <c r="X4969" s="9" t="e">
        <f>VLOOKUP(A4969,Sku_list!$A$1:$D$2667,4,0)*(L4969/1000000*12)</f>
        <v>#N/A</v>
      </c>
      <c r="Y4969" s="9" t="e">
        <f>VLOOKUP(A4969,Sku_list!$A$1:$E$2667,5,0)*((J4969+F4969)/1000000000)</f>
        <v>#N/A</v>
      </c>
      <c r="AC4969" s="22">
        <f t="shared" ca="1" si="77"/>
        <v>6.6666666666666666E-2</v>
      </c>
    </row>
    <row r="4970" spans="2:29" x14ac:dyDescent="0.35">
      <c r="B4970" t="e">
        <v>#N/A</v>
      </c>
      <c r="T4970" s="9" t="e">
        <f>VLOOKUP(A4970,Sku_list!$A$1:$D$2667,3,0)</f>
        <v>#N/A</v>
      </c>
      <c r="U4970" s="9" t="e">
        <f>VLOOKUP(A4970,Sku_list!$A$1:$D$2667,4,0)*(F4970/1000000*12)</f>
        <v>#N/A</v>
      </c>
      <c r="V4970" s="9" t="e">
        <f>VLOOKUP(A4970,Sku_list!$A$1:$D$2667,4,0)*(H4970/1000000*12)</f>
        <v>#N/A</v>
      </c>
      <c r="W4970" s="9" t="e">
        <f>VLOOKUP(A4970,Sku_list!$A$1:$D$2667,4,0)*(J4970/1000000*12)</f>
        <v>#N/A</v>
      </c>
      <c r="X4970" s="9" t="e">
        <f>VLOOKUP(A4970,Sku_list!$A$1:$D$2667,4,0)*(L4970/1000000*12)</f>
        <v>#N/A</v>
      </c>
      <c r="Y4970" s="9" t="e">
        <f>VLOOKUP(A4970,Sku_list!$A$1:$E$2667,5,0)*((J4970+F4970)/1000000000)</f>
        <v>#N/A</v>
      </c>
      <c r="AC4970" s="22">
        <f t="shared" ca="1" si="77"/>
        <v>6.6666666666666666E-2</v>
      </c>
    </row>
    <row r="4971" spans="2:29" x14ac:dyDescent="0.35">
      <c r="B4971" t="e">
        <v>#N/A</v>
      </c>
      <c r="T4971" s="9" t="e">
        <f>VLOOKUP(A4971,Sku_list!$A$1:$D$2667,3,0)</f>
        <v>#N/A</v>
      </c>
      <c r="U4971" s="9" t="e">
        <f>VLOOKUP(A4971,Sku_list!$A$1:$D$2667,4,0)*(F4971/1000000*12)</f>
        <v>#N/A</v>
      </c>
      <c r="V4971" s="9" t="e">
        <f>VLOOKUP(A4971,Sku_list!$A$1:$D$2667,4,0)*(H4971/1000000*12)</f>
        <v>#N/A</v>
      </c>
      <c r="W4971" s="9" t="e">
        <f>VLOOKUP(A4971,Sku_list!$A$1:$D$2667,4,0)*(J4971/1000000*12)</f>
        <v>#N/A</v>
      </c>
      <c r="X4971" s="9" t="e">
        <f>VLOOKUP(A4971,Sku_list!$A$1:$D$2667,4,0)*(L4971/1000000*12)</f>
        <v>#N/A</v>
      </c>
      <c r="Y4971" s="9" t="e">
        <f>VLOOKUP(A4971,Sku_list!$A$1:$E$2667,5,0)*((J4971+F4971)/1000000000)</f>
        <v>#N/A</v>
      </c>
      <c r="AC4971" s="22">
        <f t="shared" ca="1" si="77"/>
        <v>6.6666666666666666E-2</v>
      </c>
    </row>
    <row r="4972" spans="2:29" x14ac:dyDescent="0.35">
      <c r="B4972" t="e">
        <v>#N/A</v>
      </c>
      <c r="T4972" s="9" t="e">
        <f>VLOOKUP(A4972,Sku_list!$A$1:$D$2667,3,0)</f>
        <v>#N/A</v>
      </c>
      <c r="U4972" s="9" t="e">
        <f>VLOOKUP(A4972,Sku_list!$A$1:$D$2667,4,0)*(F4972/1000000*12)</f>
        <v>#N/A</v>
      </c>
      <c r="V4972" s="9" t="e">
        <f>VLOOKUP(A4972,Sku_list!$A$1:$D$2667,4,0)*(H4972/1000000*12)</f>
        <v>#N/A</v>
      </c>
      <c r="W4972" s="9" t="e">
        <f>VLOOKUP(A4972,Sku_list!$A$1:$D$2667,4,0)*(J4972/1000000*12)</f>
        <v>#N/A</v>
      </c>
      <c r="X4972" s="9" t="e">
        <f>VLOOKUP(A4972,Sku_list!$A$1:$D$2667,4,0)*(L4972/1000000*12)</f>
        <v>#N/A</v>
      </c>
      <c r="Y4972" s="9" t="e">
        <f>VLOOKUP(A4972,Sku_list!$A$1:$E$2667,5,0)*((J4972+F4972)/1000000000)</f>
        <v>#N/A</v>
      </c>
      <c r="AC4972" s="22">
        <f t="shared" ca="1" si="77"/>
        <v>6.6666666666666666E-2</v>
      </c>
    </row>
    <row r="4973" spans="2:29" x14ac:dyDescent="0.35">
      <c r="B4973" t="e">
        <v>#N/A</v>
      </c>
      <c r="T4973" s="9" t="e">
        <f>VLOOKUP(A4973,Sku_list!$A$1:$D$2667,3,0)</f>
        <v>#N/A</v>
      </c>
      <c r="U4973" s="9" t="e">
        <f>VLOOKUP(A4973,Sku_list!$A$1:$D$2667,4,0)*(F4973/1000000*12)</f>
        <v>#N/A</v>
      </c>
      <c r="V4973" s="9" t="e">
        <f>VLOOKUP(A4973,Sku_list!$A$1:$D$2667,4,0)*(H4973/1000000*12)</f>
        <v>#N/A</v>
      </c>
      <c r="W4973" s="9" t="e">
        <f>VLOOKUP(A4973,Sku_list!$A$1:$D$2667,4,0)*(J4973/1000000*12)</f>
        <v>#N/A</v>
      </c>
      <c r="X4973" s="9" t="e">
        <f>VLOOKUP(A4973,Sku_list!$A$1:$D$2667,4,0)*(L4973/1000000*12)</f>
        <v>#N/A</v>
      </c>
      <c r="Y4973" s="9" t="e">
        <f>VLOOKUP(A4973,Sku_list!$A$1:$E$2667,5,0)*((J4973+F4973)/1000000000)</f>
        <v>#N/A</v>
      </c>
      <c r="AC4973" s="22">
        <f t="shared" ca="1" si="77"/>
        <v>6.6666666666666666E-2</v>
      </c>
    </row>
    <row r="4974" spans="2:29" x14ac:dyDescent="0.35">
      <c r="B4974" t="e">
        <v>#N/A</v>
      </c>
      <c r="T4974" s="9" t="e">
        <f>VLOOKUP(A4974,Sku_list!$A$1:$D$2667,3,0)</f>
        <v>#N/A</v>
      </c>
      <c r="U4974" s="9" t="e">
        <f>VLOOKUP(A4974,Sku_list!$A$1:$D$2667,4,0)*(F4974/1000000*12)</f>
        <v>#N/A</v>
      </c>
      <c r="V4974" s="9" t="e">
        <f>VLOOKUP(A4974,Sku_list!$A$1:$D$2667,4,0)*(H4974/1000000*12)</f>
        <v>#N/A</v>
      </c>
      <c r="W4974" s="9" t="e">
        <f>VLOOKUP(A4974,Sku_list!$A$1:$D$2667,4,0)*(J4974/1000000*12)</f>
        <v>#N/A</v>
      </c>
      <c r="X4974" s="9" t="e">
        <f>VLOOKUP(A4974,Sku_list!$A$1:$D$2667,4,0)*(L4974/1000000*12)</f>
        <v>#N/A</v>
      </c>
      <c r="Y4974" s="9" t="e">
        <f>VLOOKUP(A4974,Sku_list!$A$1:$E$2667,5,0)*((J4974+F4974)/1000000000)</f>
        <v>#N/A</v>
      </c>
      <c r="AC4974" s="22">
        <f t="shared" ca="1" si="77"/>
        <v>6.6666666666666666E-2</v>
      </c>
    </row>
    <row r="4975" spans="2:29" x14ac:dyDescent="0.35">
      <c r="B4975" t="e">
        <v>#N/A</v>
      </c>
      <c r="T4975" s="9" t="e">
        <f>VLOOKUP(A4975,Sku_list!$A$1:$D$2667,3,0)</f>
        <v>#N/A</v>
      </c>
      <c r="U4975" s="9" t="e">
        <f>VLOOKUP(A4975,Sku_list!$A$1:$D$2667,4,0)*(F4975/1000000*12)</f>
        <v>#N/A</v>
      </c>
      <c r="V4975" s="9" t="e">
        <f>VLOOKUP(A4975,Sku_list!$A$1:$D$2667,4,0)*(H4975/1000000*12)</f>
        <v>#N/A</v>
      </c>
      <c r="W4975" s="9" t="e">
        <f>VLOOKUP(A4975,Sku_list!$A$1:$D$2667,4,0)*(J4975/1000000*12)</f>
        <v>#N/A</v>
      </c>
      <c r="X4975" s="9" t="e">
        <f>VLOOKUP(A4975,Sku_list!$A$1:$D$2667,4,0)*(L4975/1000000*12)</f>
        <v>#N/A</v>
      </c>
      <c r="Y4975" s="9" t="e">
        <f>VLOOKUP(A4975,Sku_list!$A$1:$E$2667,5,0)*((J4975+F4975)/1000000000)</f>
        <v>#N/A</v>
      </c>
      <c r="AC4975" s="22">
        <f t="shared" ca="1" si="77"/>
        <v>6.6666666666666666E-2</v>
      </c>
    </row>
    <row r="4976" spans="2:29" x14ac:dyDescent="0.35">
      <c r="B4976" t="e">
        <v>#N/A</v>
      </c>
      <c r="T4976" s="9" t="e">
        <f>VLOOKUP(A4976,Sku_list!$A$1:$D$2667,3,0)</f>
        <v>#N/A</v>
      </c>
      <c r="U4976" s="9" t="e">
        <f>VLOOKUP(A4976,Sku_list!$A$1:$D$2667,4,0)*(F4976/1000000*12)</f>
        <v>#N/A</v>
      </c>
      <c r="V4976" s="9" t="e">
        <f>VLOOKUP(A4976,Sku_list!$A$1:$D$2667,4,0)*(H4976/1000000*12)</f>
        <v>#N/A</v>
      </c>
      <c r="W4976" s="9" t="e">
        <f>VLOOKUP(A4976,Sku_list!$A$1:$D$2667,4,0)*(J4976/1000000*12)</f>
        <v>#N/A</v>
      </c>
      <c r="X4976" s="9" t="e">
        <f>VLOOKUP(A4976,Sku_list!$A$1:$D$2667,4,0)*(L4976/1000000*12)</f>
        <v>#N/A</v>
      </c>
      <c r="Y4976" s="9" t="e">
        <f>VLOOKUP(A4976,Sku_list!$A$1:$E$2667,5,0)*((J4976+F4976)/1000000000)</f>
        <v>#N/A</v>
      </c>
      <c r="AC4976" s="22">
        <f t="shared" ca="1" si="77"/>
        <v>6.6666666666666666E-2</v>
      </c>
    </row>
    <row r="4977" spans="2:29" x14ac:dyDescent="0.35">
      <c r="B4977" t="e">
        <v>#N/A</v>
      </c>
      <c r="T4977" s="9" t="e">
        <f>VLOOKUP(A4977,Sku_list!$A$1:$D$2667,3,0)</f>
        <v>#N/A</v>
      </c>
      <c r="U4977" s="9" t="e">
        <f>VLOOKUP(A4977,Sku_list!$A$1:$D$2667,4,0)*(F4977/1000000*12)</f>
        <v>#N/A</v>
      </c>
      <c r="V4977" s="9" t="e">
        <f>VLOOKUP(A4977,Sku_list!$A$1:$D$2667,4,0)*(H4977/1000000*12)</f>
        <v>#N/A</v>
      </c>
      <c r="W4977" s="9" t="e">
        <f>VLOOKUP(A4977,Sku_list!$A$1:$D$2667,4,0)*(J4977/1000000*12)</f>
        <v>#N/A</v>
      </c>
      <c r="X4977" s="9" t="e">
        <f>VLOOKUP(A4977,Sku_list!$A$1:$D$2667,4,0)*(L4977/1000000*12)</f>
        <v>#N/A</v>
      </c>
      <c r="Y4977" s="9" t="e">
        <f>VLOOKUP(A4977,Sku_list!$A$1:$E$2667,5,0)*((J4977+F4977)/1000000000)</f>
        <v>#N/A</v>
      </c>
      <c r="AC4977" s="22">
        <f t="shared" ca="1" si="77"/>
        <v>6.6666666666666666E-2</v>
      </c>
    </row>
    <row r="4978" spans="2:29" x14ac:dyDescent="0.35">
      <c r="B4978" t="e">
        <v>#N/A</v>
      </c>
      <c r="T4978" s="9" t="e">
        <f>VLOOKUP(A4978,Sku_list!$A$1:$D$2667,3,0)</f>
        <v>#N/A</v>
      </c>
      <c r="U4978" s="9" t="e">
        <f>VLOOKUP(A4978,Sku_list!$A$1:$D$2667,4,0)*(F4978/1000000*12)</f>
        <v>#N/A</v>
      </c>
      <c r="V4978" s="9" t="e">
        <f>VLOOKUP(A4978,Sku_list!$A$1:$D$2667,4,0)*(H4978/1000000*12)</f>
        <v>#N/A</v>
      </c>
      <c r="W4978" s="9" t="e">
        <f>VLOOKUP(A4978,Sku_list!$A$1:$D$2667,4,0)*(J4978/1000000*12)</f>
        <v>#N/A</v>
      </c>
      <c r="X4978" s="9" t="e">
        <f>VLOOKUP(A4978,Sku_list!$A$1:$D$2667,4,0)*(L4978/1000000*12)</f>
        <v>#N/A</v>
      </c>
      <c r="Y4978" s="9" t="e">
        <f>VLOOKUP(A4978,Sku_list!$A$1:$E$2667,5,0)*((J4978+F4978)/1000000000)</f>
        <v>#N/A</v>
      </c>
      <c r="AC4978" s="22">
        <f t="shared" ca="1" si="77"/>
        <v>6.6666666666666666E-2</v>
      </c>
    </row>
    <row r="4979" spans="2:29" x14ac:dyDescent="0.35">
      <c r="B4979" t="e">
        <v>#N/A</v>
      </c>
      <c r="T4979" s="9" t="e">
        <f>VLOOKUP(A4979,Sku_list!$A$1:$D$2667,3,0)</f>
        <v>#N/A</v>
      </c>
      <c r="U4979" s="9" t="e">
        <f>VLOOKUP(A4979,Sku_list!$A$1:$D$2667,4,0)*(F4979/1000000*12)</f>
        <v>#N/A</v>
      </c>
      <c r="V4979" s="9" t="e">
        <f>VLOOKUP(A4979,Sku_list!$A$1:$D$2667,4,0)*(H4979/1000000*12)</f>
        <v>#N/A</v>
      </c>
      <c r="W4979" s="9" t="e">
        <f>VLOOKUP(A4979,Sku_list!$A$1:$D$2667,4,0)*(J4979/1000000*12)</f>
        <v>#N/A</v>
      </c>
      <c r="X4979" s="9" t="e">
        <f>VLOOKUP(A4979,Sku_list!$A$1:$D$2667,4,0)*(L4979/1000000*12)</f>
        <v>#N/A</v>
      </c>
      <c r="Y4979" s="9" t="e">
        <f>VLOOKUP(A4979,Sku_list!$A$1:$E$2667,5,0)*((J4979+F4979)/1000000000)</f>
        <v>#N/A</v>
      </c>
      <c r="AC4979" s="22">
        <f t="shared" ca="1" si="77"/>
        <v>6.6666666666666666E-2</v>
      </c>
    </row>
    <row r="4980" spans="2:29" x14ac:dyDescent="0.35">
      <c r="B4980" t="e">
        <v>#N/A</v>
      </c>
      <c r="T4980" s="9" t="e">
        <f>VLOOKUP(A4980,Sku_list!$A$1:$D$2667,3,0)</f>
        <v>#N/A</v>
      </c>
      <c r="U4980" s="9" t="e">
        <f>VLOOKUP(A4980,Sku_list!$A$1:$D$2667,4,0)*(F4980/1000000*12)</f>
        <v>#N/A</v>
      </c>
      <c r="V4980" s="9" t="e">
        <f>VLOOKUP(A4980,Sku_list!$A$1:$D$2667,4,0)*(H4980/1000000*12)</f>
        <v>#N/A</v>
      </c>
      <c r="W4980" s="9" t="e">
        <f>VLOOKUP(A4980,Sku_list!$A$1:$D$2667,4,0)*(J4980/1000000*12)</f>
        <v>#N/A</v>
      </c>
      <c r="X4980" s="9" t="e">
        <f>VLOOKUP(A4980,Sku_list!$A$1:$D$2667,4,0)*(L4980/1000000*12)</f>
        <v>#N/A</v>
      </c>
      <c r="Y4980" s="9" t="e">
        <f>VLOOKUP(A4980,Sku_list!$A$1:$E$2667,5,0)*((J4980+F4980)/1000000000)</f>
        <v>#N/A</v>
      </c>
      <c r="AC4980" s="22">
        <f t="shared" ca="1" si="77"/>
        <v>6.6666666666666666E-2</v>
      </c>
    </row>
    <row r="4981" spans="2:29" x14ac:dyDescent="0.35">
      <c r="B4981" t="e">
        <v>#N/A</v>
      </c>
      <c r="T4981" s="9" t="e">
        <f>VLOOKUP(A4981,Sku_list!$A$1:$D$2667,3,0)</f>
        <v>#N/A</v>
      </c>
      <c r="U4981" s="9" t="e">
        <f>VLOOKUP(A4981,Sku_list!$A$1:$D$2667,4,0)*(F4981/1000000*12)</f>
        <v>#N/A</v>
      </c>
      <c r="V4981" s="9" t="e">
        <f>VLOOKUP(A4981,Sku_list!$A$1:$D$2667,4,0)*(H4981/1000000*12)</f>
        <v>#N/A</v>
      </c>
      <c r="W4981" s="9" t="e">
        <f>VLOOKUP(A4981,Sku_list!$A$1:$D$2667,4,0)*(J4981/1000000*12)</f>
        <v>#N/A</v>
      </c>
      <c r="X4981" s="9" t="e">
        <f>VLOOKUP(A4981,Sku_list!$A$1:$D$2667,4,0)*(L4981/1000000*12)</f>
        <v>#N/A</v>
      </c>
      <c r="Y4981" s="9" t="e">
        <f>VLOOKUP(A4981,Sku_list!$A$1:$E$2667,5,0)*((J4981+F4981)/1000000000)</f>
        <v>#N/A</v>
      </c>
      <c r="AC4981" s="22">
        <f t="shared" ca="1" si="77"/>
        <v>6.6666666666666666E-2</v>
      </c>
    </row>
    <row r="4982" spans="2:29" x14ac:dyDescent="0.35">
      <c r="B4982" t="e">
        <v>#N/A</v>
      </c>
      <c r="T4982" s="9" t="e">
        <f>VLOOKUP(A4982,Sku_list!$A$1:$D$2667,3,0)</f>
        <v>#N/A</v>
      </c>
      <c r="U4982" s="9" t="e">
        <f>VLOOKUP(A4982,Sku_list!$A$1:$D$2667,4,0)*(F4982/1000000*12)</f>
        <v>#N/A</v>
      </c>
      <c r="V4982" s="9" t="e">
        <f>VLOOKUP(A4982,Sku_list!$A$1:$D$2667,4,0)*(H4982/1000000*12)</f>
        <v>#N/A</v>
      </c>
      <c r="W4982" s="9" t="e">
        <f>VLOOKUP(A4982,Sku_list!$A$1:$D$2667,4,0)*(J4982/1000000*12)</f>
        <v>#N/A</v>
      </c>
      <c r="X4982" s="9" t="e">
        <f>VLOOKUP(A4982,Sku_list!$A$1:$D$2667,4,0)*(L4982/1000000*12)</f>
        <v>#N/A</v>
      </c>
      <c r="Y4982" s="9" t="e">
        <f>VLOOKUP(A4982,Sku_list!$A$1:$E$2667,5,0)*((J4982+F4982)/1000000000)</f>
        <v>#N/A</v>
      </c>
      <c r="AC4982" s="22">
        <f t="shared" ca="1" si="77"/>
        <v>6.6666666666666666E-2</v>
      </c>
    </row>
    <row r="4983" spans="2:29" x14ac:dyDescent="0.35">
      <c r="B4983" t="e">
        <v>#N/A</v>
      </c>
      <c r="T4983" s="9" t="e">
        <f>VLOOKUP(A4983,Sku_list!$A$1:$D$2667,3,0)</f>
        <v>#N/A</v>
      </c>
      <c r="U4983" s="9" t="e">
        <f>VLOOKUP(A4983,Sku_list!$A$1:$D$2667,4,0)*(F4983/1000000*12)</f>
        <v>#N/A</v>
      </c>
      <c r="V4983" s="9" t="e">
        <f>VLOOKUP(A4983,Sku_list!$A$1:$D$2667,4,0)*(H4983/1000000*12)</f>
        <v>#N/A</v>
      </c>
      <c r="W4983" s="9" t="e">
        <f>VLOOKUP(A4983,Sku_list!$A$1:$D$2667,4,0)*(J4983/1000000*12)</f>
        <v>#N/A</v>
      </c>
      <c r="X4983" s="9" t="e">
        <f>VLOOKUP(A4983,Sku_list!$A$1:$D$2667,4,0)*(L4983/1000000*12)</f>
        <v>#N/A</v>
      </c>
      <c r="Y4983" s="9" t="e">
        <f>VLOOKUP(A4983,Sku_list!$A$1:$E$2667,5,0)*((J4983+F4983)/1000000000)</f>
        <v>#N/A</v>
      </c>
      <c r="AC4983" s="22">
        <f t="shared" ca="1" si="77"/>
        <v>6.6666666666666666E-2</v>
      </c>
    </row>
    <row r="4984" spans="2:29" x14ac:dyDescent="0.35">
      <c r="B4984" t="e">
        <v>#N/A</v>
      </c>
      <c r="T4984" s="9" t="e">
        <f>VLOOKUP(A4984,Sku_list!$A$1:$D$2667,3,0)</f>
        <v>#N/A</v>
      </c>
      <c r="U4984" s="9" t="e">
        <f>VLOOKUP(A4984,Sku_list!$A$1:$D$2667,4,0)*(F4984/1000000*12)</f>
        <v>#N/A</v>
      </c>
      <c r="V4984" s="9" t="e">
        <f>VLOOKUP(A4984,Sku_list!$A$1:$D$2667,4,0)*(H4984/1000000*12)</f>
        <v>#N/A</v>
      </c>
      <c r="W4984" s="9" t="e">
        <f>VLOOKUP(A4984,Sku_list!$A$1:$D$2667,4,0)*(J4984/1000000*12)</f>
        <v>#N/A</v>
      </c>
      <c r="X4984" s="9" t="e">
        <f>VLOOKUP(A4984,Sku_list!$A$1:$D$2667,4,0)*(L4984/1000000*12)</f>
        <v>#N/A</v>
      </c>
      <c r="Y4984" s="9" t="e">
        <f>VLOOKUP(A4984,Sku_list!$A$1:$E$2667,5,0)*((J4984+F4984)/1000000000)</f>
        <v>#N/A</v>
      </c>
      <c r="AC4984" s="22">
        <f t="shared" ca="1" si="77"/>
        <v>6.6666666666666666E-2</v>
      </c>
    </row>
    <row r="4985" spans="2:29" x14ac:dyDescent="0.35">
      <c r="B4985" t="e">
        <v>#N/A</v>
      </c>
      <c r="T4985" s="9" t="e">
        <f>VLOOKUP(A4985,Sku_list!$A$1:$D$2667,3,0)</f>
        <v>#N/A</v>
      </c>
      <c r="U4985" s="9" t="e">
        <f>VLOOKUP(A4985,Sku_list!$A$1:$D$2667,4,0)*(F4985/1000000*12)</f>
        <v>#N/A</v>
      </c>
      <c r="V4985" s="9" t="e">
        <f>VLOOKUP(A4985,Sku_list!$A$1:$D$2667,4,0)*(H4985/1000000*12)</f>
        <v>#N/A</v>
      </c>
      <c r="W4985" s="9" t="e">
        <f>VLOOKUP(A4985,Sku_list!$A$1:$D$2667,4,0)*(J4985/1000000*12)</f>
        <v>#N/A</v>
      </c>
      <c r="X4985" s="9" t="e">
        <f>VLOOKUP(A4985,Sku_list!$A$1:$D$2667,4,0)*(L4985/1000000*12)</f>
        <v>#N/A</v>
      </c>
      <c r="Y4985" s="9" t="e">
        <f>VLOOKUP(A4985,Sku_list!$A$1:$E$2667,5,0)*((J4985+F4985)/1000000000)</f>
        <v>#N/A</v>
      </c>
      <c r="AC4985" s="22">
        <f t="shared" ca="1" si="77"/>
        <v>6.6666666666666666E-2</v>
      </c>
    </row>
    <row r="4986" spans="2:29" x14ac:dyDescent="0.35">
      <c r="B4986" t="e">
        <v>#N/A</v>
      </c>
      <c r="T4986" s="9" t="e">
        <f>VLOOKUP(A4986,Sku_list!$A$1:$D$2667,3,0)</f>
        <v>#N/A</v>
      </c>
      <c r="U4986" s="9" t="e">
        <f>VLOOKUP(A4986,Sku_list!$A$1:$D$2667,4,0)*(F4986/1000000*12)</f>
        <v>#N/A</v>
      </c>
      <c r="V4986" s="9" t="e">
        <f>VLOOKUP(A4986,Sku_list!$A$1:$D$2667,4,0)*(H4986/1000000*12)</f>
        <v>#N/A</v>
      </c>
      <c r="W4986" s="9" t="e">
        <f>VLOOKUP(A4986,Sku_list!$A$1:$D$2667,4,0)*(J4986/1000000*12)</f>
        <v>#N/A</v>
      </c>
      <c r="X4986" s="9" t="e">
        <f>VLOOKUP(A4986,Sku_list!$A$1:$D$2667,4,0)*(L4986/1000000*12)</f>
        <v>#N/A</v>
      </c>
      <c r="Y4986" s="9" t="e">
        <f>VLOOKUP(A4986,Sku_list!$A$1:$E$2667,5,0)*((J4986+F4986)/1000000000)</f>
        <v>#N/A</v>
      </c>
      <c r="AC4986" s="22">
        <f t="shared" ca="1" si="77"/>
        <v>6.6666666666666666E-2</v>
      </c>
    </row>
    <row r="4987" spans="2:29" x14ac:dyDescent="0.35">
      <c r="B4987" t="e">
        <v>#N/A</v>
      </c>
      <c r="T4987" s="9" t="e">
        <f>VLOOKUP(A4987,Sku_list!$A$1:$D$2667,3,0)</f>
        <v>#N/A</v>
      </c>
      <c r="U4987" s="9" t="e">
        <f>VLOOKUP(A4987,Sku_list!$A$1:$D$2667,4,0)*(F4987/1000000*12)</f>
        <v>#N/A</v>
      </c>
      <c r="V4987" s="9" t="e">
        <f>VLOOKUP(A4987,Sku_list!$A$1:$D$2667,4,0)*(H4987/1000000*12)</f>
        <v>#N/A</v>
      </c>
      <c r="W4987" s="9" t="e">
        <f>VLOOKUP(A4987,Sku_list!$A$1:$D$2667,4,0)*(J4987/1000000*12)</f>
        <v>#N/A</v>
      </c>
      <c r="X4987" s="9" t="e">
        <f>VLOOKUP(A4987,Sku_list!$A$1:$D$2667,4,0)*(L4987/1000000*12)</f>
        <v>#N/A</v>
      </c>
      <c r="Y4987" s="9" t="e">
        <f>VLOOKUP(A4987,Sku_list!$A$1:$E$2667,5,0)*((J4987+F4987)/1000000000)</f>
        <v>#N/A</v>
      </c>
      <c r="AC4987" s="22">
        <f t="shared" ca="1" si="77"/>
        <v>6.6666666666666666E-2</v>
      </c>
    </row>
    <row r="4988" spans="2:29" x14ac:dyDescent="0.35">
      <c r="B4988" t="e">
        <v>#N/A</v>
      </c>
      <c r="T4988" s="9" t="e">
        <f>VLOOKUP(A4988,Sku_list!$A$1:$D$2667,3,0)</f>
        <v>#N/A</v>
      </c>
      <c r="U4988" s="9" t="e">
        <f>VLOOKUP(A4988,Sku_list!$A$1:$D$2667,4,0)*(F4988/1000000*12)</f>
        <v>#N/A</v>
      </c>
      <c r="V4988" s="9" t="e">
        <f>VLOOKUP(A4988,Sku_list!$A$1:$D$2667,4,0)*(H4988/1000000*12)</f>
        <v>#N/A</v>
      </c>
      <c r="W4988" s="9" t="e">
        <f>VLOOKUP(A4988,Sku_list!$A$1:$D$2667,4,0)*(J4988/1000000*12)</f>
        <v>#N/A</v>
      </c>
      <c r="X4988" s="9" t="e">
        <f>VLOOKUP(A4988,Sku_list!$A$1:$D$2667,4,0)*(L4988/1000000*12)</f>
        <v>#N/A</v>
      </c>
      <c r="Y4988" s="9" t="e">
        <f>VLOOKUP(A4988,Sku_list!$A$1:$E$2667,5,0)*((J4988+F4988)/1000000000)</f>
        <v>#N/A</v>
      </c>
      <c r="AC4988" s="22">
        <f t="shared" ca="1" si="77"/>
        <v>6.6666666666666666E-2</v>
      </c>
    </row>
    <row r="4989" spans="2:29" x14ac:dyDescent="0.35">
      <c r="B4989" t="e">
        <v>#N/A</v>
      </c>
      <c r="T4989" s="9" t="e">
        <f>VLOOKUP(A4989,Sku_list!$A$1:$D$2667,3,0)</f>
        <v>#N/A</v>
      </c>
      <c r="U4989" s="9" t="e">
        <f>VLOOKUP(A4989,Sku_list!$A$1:$D$2667,4,0)*(F4989/1000000*12)</f>
        <v>#N/A</v>
      </c>
      <c r="V4989" s="9" t="e">
        <f>VLOOKUP(A4989,Sku_list!$A$1:$D$2667,4,0)*(H4989/1000000*12)</f>
        <v>#N/A</v>
      </c>
      <c r="W4989" s="9" t="e">
        <f>VLOOKUP(A4989,Sku_list!$A$1:$D$2667,4,0)*(J4989/1000000*12)</f>
        <v>#N/A</v>
      </c>
      <c r="X4989" s="9" t="e">
        <f>VLOOKUP(A4989,Sku_list!$A$1:$D$2667,4,0)*(L4989/1000000*12)</f>
        <v>#N/A</v>
      </c>
      <c r="Y4989" s="9" t="e">
        <f>VLOOKUP(A4989,Sku_list!$A$1:$E$2667,5,0)*((J4989+F4989)/1000000000)</f>
        <v>#N/A</v>
      </c>
      <c r="AC4989" s="22">
        <f t="shared" ca="1" si="77"/>
        <v>6.6666666666666666E-2</v>
      </c>
    </row>
    <row r="4990" spans="2:29" x14ac:dyDescent="0.35">
      <c r="B4990" t="e">
        <v>#N/A</v>
      </c>
      <c r="T4990" s="9" t="e">
        <f>VLOOKUP(A4990,Sku_list!$A$1:$D$2667,3,0)</f>
        <v>#N/A</v>
      </c>
      <c r="U4990" s="9" t="e">
        <f>VLOOKUP(A4990,Sku_list!$A$1:$D$2667,4,0)*(F4990/1000000*12)</f>
        <v>#N/A</v>
      </c>
      <c r="V4990" s="9" t="e">
        <f>VLOOKUP(A4990,Sku_list!$A$1:$D$2667,4,0)*(H4990/1000000*12)</f>
        <v>#N/A</v>
      </c>
      <c r="W4990" s="9" t="e">
        <f>VLOOKUP(A4990,Sku_list!$A$1:$D$2667,4,0)*(J4990/1000000*12)</f>
        <v>#N/A</v>
      </c>
      <c r="X4990" s="9" t="e">
        <f>VLOOKUP(A4990,Sku_list!$A$1:$D$2667,4,0)*(L4990/1000000*12)</f>
        <v>#N/A</v>
      </c>
      <c r="Y4990" s="9" t="e">
        <f>VLOOKUP(A4990,Sku_list!$A$1:$E$2667,5,0)*((J4990+F4990)/1000000000)</f>
        <v>#N/A</v>
      </c>
      <c r="AC4990" s="22">
        <f t="shared" ca="1" si="77"/>
        <v>6.6666666666666666E-2</v>
      </c>
    </row>
    <row r="4991" spans="2:29" x14ac:dyDescent="0.35">
      <c r="B4991" t="e">
        <v>#N/A</v>
      </c>
      <c r="T4991" s="9" t="e">
        <f>VLOOKUP(A4991,Sku_list!$A$1:$D$2667,3,0)</f>
        <v>#N/A</v>
      </c>
      <c r="U4991" s="9" t="e">
        <f>VLOOKUP(A4991,Sku_list!$A$1:$D$2667,4,0)*(F4991/1000000*12)</f>
        <v>#N/A</v>
      </c>
      <c r="V4991" s="9" t="e">
        <f>VLOOKUP(A4991,Sku_list!$A$1:$D$2667,4,0)*(H4991/1000000*12)</f>
        <v>#N/A</v>
      </c>
      <c r="W4991" s="9" t="e">
        <f>VLOOKUP(A4991,Sku_list!$A$1:$D$2667,4,0)*(J4991/1000000*12)</f>
        <v>#N/A</v>
      </c>
      <c r="X4991" s="9" t="e">
        <f>VLOOKUP(A4991,Sku_list!$A$1:$D$2667,4,0)*(L4991/1000000*12)</f>
        <v>#N/A</v>
      </c>
      <c r="Y4991" s="9" t="e">
        <f>VLOOKUP(A4991,Sku_list!$A$1:$E$2667,5,0)*((J4991+F4991)/1000000000)</f>
        <v>#N/A</v>
      </c>
      <c r="AC4991" s="22">
        <f t="shared" ca="1" si="77"/>
        <v>6.6666666666666666E-2</v>
      </c>
    </row>
    <row r="4992" spans="2:29" x14ac:dyDescent="0.35">
      <c r="B4992" t="e">
        <v>#N/A</v>
      </c>
      <c r="T4992" s="9" t="e">
        <f>VLOOKUP(A4992,Sku_list!$A$1:$D$2667,3,0)</f>
        <v>#N/A</v>
      </c>
      <c r="U4992" s="9" t="e">
        <f>VLOOKUP(A4992,Sku_list!$A$1:$D$2667,4,0)*(F4992/1000000*12)</f>
        <v>#N/A</v>
      </c>
      <c r="V4992" s="9" t="e">
        <f>VLOOKUP(A4992,Sku_list!$A$1:$D$2667,4,0)*(H4992/1000000*12)</f>
        <v>#N/A</v>
      </c>
      <c r="W4992" s="9" t="e">
        <f>VLOOKUP(A4992,Sku_list!$A$1:$D$2667,4,0)*(J4992/1000000*12)</f>
        <v>#N/A</v>
      </c>
      <c r="X4992" s="9" t="e">
        <f>VLOOKUP(A4992,Sku_list!$A$1:$D$2667,4,0)*(L4992/1000000*12)</f>
        <v>#N/A</v>
      </c>
      <c r="Y4992" s="9" t="e">
        <f>VLOOKUP(A4992,Sku_list!$A$1:$E$2667,5,0)*((J4992+F4992)/1000000000)</f>
        <v>#N/A</v>
      </c>
      <c r="AC4992" s="22">
        <f t="shared" ca="1" si="77"/>
        <v>6.6666666666666666E-2</v>
      </c>
    </row>
    <row r="4993" spans="2:29" x14ac:dyDescent="0.35">
      <c r="B4993" t="e">
        <v>#N/A</v>
      </c>
      <c r="T4993" s="9" t="e">
        <f>VLOOKUP(A4993,Sku_list!$A$1:$D$2667,3,0)</f>
        <v>#N/A</v>
      </c>
      <c r="U4993" s="9" t="e">
        <f>VLOOKUP(A4993,Sku_list!$A$1:$D$2667,4,0)*(F4993/1000000*12)</f>
        <v>#N/A</v>
      </c>
      <c r="V4993" s="9" t="e">
        <f>VLOOKUP(A4993,Sku_list!$A$1:$D$2667,4,0)*(H4993/1000000*12)</f>
        <v>#N/A</v>
      </c>
      <c r="W4993" s="9" t="e">
        <f>VLOOKUP(A4993,Sku_list!$A$1:$D$2667,4,0)*(J4993/1000000*12)</f>
        <v>#N/A</v>
      </c>
      <c r="X4993" s="9" t="e">
        <f>VLOOKUP(A4993,Sku_list!$A$1:$D$2667,4,0)*(L4993/1000000*12)</f>
        <v>#N/A</v>
      </c>
      <c r="Y4993" s="9" t="e">
        <f>VLOOKUP(A4993,Sku_list!$A$1:$E$2667,5,0)*((J4993+F4993)/1000000000)</f>
        <v>#N/A</v>
      </c>
      <c r="AC4993" s="22">
        <f t="shared" ca="1" si="77"/>
        <v>6.6666666666666666E-2</v>
      </c>
    </row>
    <row r="4994" spans="2:29" x14ac:dyDescent="0.35">
      <c r="B4994" t="e">
        <v>#N/A</v>
      </c>
      <c r="T4994" s="9" t="e">
        <f>VLOOKUP(A4994,Sku_list!$A$1:$D$2667,3,0)</f>
        <v>#N/A</v>
      </c>
      <c r="U4994" s="9" t="e">
        <f>VLOOKUP(A4994,Sku_list!$A$1:$D$2667,4,0)*(F4994/1000000*12)</f>
        <v>#N/A</v>
      </c>
      <c r="V4994" s="9" t="e">
        <f>VLOOKUP(A4994,Sku_list!$A$1:$D$2667,4,0)*(H4994/1000000*12)</f>
        <v>#N/A</v>
      </c>
      <c r="W4994" s="9" t="e">
        <f>VLOOKUP(A4994,Sku_list!$A$1:$D$2667,4,0)*(J4994/1000000*12)</f>
        <v>#N/A</v>
      </c>
      <c r="X4994" s="9" t="e">
        <f>VLOOKUP(A4994,Sku_list!$A$1:$D$2667,4,0)*(L4994/1000000*12)</f>
        <v>#N/A</v>
      </c>
      <c r="Y4994" s="9" t="e">
        <f>VLOOKUP(A4994,Sku_list!$A$1:$E$2667,5,0)*((J4994+F4994)/1000000000)</f>
        <v>#N/A</v>
      </c>
      <c r="AC4994" s="22">
        <f t="shared" ca="1" si="77"/>
        <v>6.6666666666666666E-2</v>
      </c>
    </row>
    <row r="4995" spans="2:29" x14ac:dyDescent="0.35">
      <c r="B4995" t="e">
        <v>#N/A</v>
      </c>
      <c r="T4995" s="9" t="e">
        <f>VLOOKUP(A4995,Sku_list!$A$1:$D$2667,3,0)</f>
        <v>#N/A</v>
      </c>
      <c r="U4995" s="9" t="e">
        <f>VLOOKUP(A4995,Sku_list!$A$1:$D$2667,4,0)*(F4995/1000000*12)</f>
        <v>#N/A</v>
      </c>
      <c r="V4995" s="9" t="e">
        <f>VLOOKUP(A4995,Sku_list!$A$1:$D$2667,4,0)*(H4995/1000000*12)</f>
        <v>#N/A</v>
      </c>
      <c r="W4995" s="9" t="e">
        <f>VLOOKUP(A4995,Sku_list!$A$1:$D$2667,4,0)*(J4995/1000000*12)</f>
        <v>#N/A</v>
      </c>
      <c r="X4995" s="9" t="e">
        <f>VLOOKUP(A4995,Sku_list!$A$1:$D$2667,4,0)*(L4995/1000000*12)</f>
        <v>#N/A</v>
      </c>
      <c r="Y4995" s="9" t="e">
        <f>VLOOKUP(A4995,Sku_list!$A$1:$E$2667,5,0)*((J4995+F4995)/1000000000)</f>
        <v>#N/A</v>
      </c>
      <c r="AC4995" s="22">
        <f t="shared" ca="1" si="77"/>
        <v>6.6666666666666666E-2</v>
      </c>
    </row>
    <row r="4996" spans="2:29" x14ac:dyDescent="0.35">
      <c r="B4996" t="e">
        <v>#N/A</v>
      </c>
      <c r="T4996" s="9" t="e">
        <f>VLOOKUP(A4996,Sku_list!$A$1:$D$2667,3,0)</f>
        <v>#N/A</v>
      </c>
      <c r="U4996" s="9" t="e">
        <f>VLOOKUP(A4996,Sku_list!$A$1:$D$2667,4,0)*(F4996/1000000*12)</f>
        <v>#N/A</v>
      </c>
      <c r="V4996" s="9" t="e">
        <f>VLOOKUP(A4996,Sku_list!$A$1:$D$2667,4,0)*(H4996/1000000*12)</f>
        <v>#N/A</v>
      </c>
      <c r="W4996" s="9" t="e">
        <f>VLOOKUP(A4996,Sku_list!$A$1:$D$2667,4,0)*(J4996/1000000*12)</f>
        <v>#N/A</v>
      </c>
      <c r="X4996" s="9" t="e">
        <f>VLOOKUP(A4996,Sku_list!$A$1:$D$2667,4,0)*(L4996/1000000*12)</f>
        <v>#N/A</v>
      </c>
      <c r="Y4996" s="9" t="e">
        <f>VLOOKUP(A4996,Sku_list!$A$1:$E$2667,5,0)*((J4996+F4996)/1000000000)</f>
        <v>#N/A</v>
      </c>
      <c r="AC4996" s="22">
        <f t="shared" ref="AC4996:AC5059" ca="1" si="78">(DAY(TODAY())+AB4996)/30</f>
        <v>6.6666666666666666E-2</v>
      </c>
    </row>
    <row r="4997" spans="2:29" x14ac:dyDescent="0.35">
      <c r="B4997" t="e">
        <v>#N/A</v>
      </c>
      <c r="T4997" s="9" t="e">
        <f>VLOOKUP(A4997,Sku_list!$A$1:$D$2667,3,0)</f>
        <v>#N/A</v>
      </c>
      <c r="U4997" s="9" t="e">
        <f>VLOOKUP(A4997,Sku_list!$A$1:$D$2667,4,0)*(F4997/1000000*12)</f>
        <v>#N/A</v>
      </c>
      <c r="V4997" s="9" t="e">
        <f>VLOOKUP(A4997,Sku_list!$A$1:$D$2667,4,0)*(H4997/1000000*12)</f>
        <v>#N/A</v>
      </c>
      <c r="W4997" s="9" t="e">
        <f>VLOOKUP(A4997,Sku_list!$A$1:$D$2667,4,0)*(J4997/1000000*12)</f>
        <v>#N/A</v>
      </c>
      <c r="X4997" s="9" t="e">
        <f>VLOOKUP(A4997,Sku_list!$A$1:$D$2667,4,0)*(L4997/1000000*12)</f>
        <v>#N/A</v>
      </c>
      <c r="Y4997" s="9" t="e">
        <f>VLOOKUP(A4997,Sku_list!$A$1:$E$2667,5,0)*((J4997+F4997)/1000000000)</f>
        <v>#N/A</v>
      </c>
      <c r="AC4997" s="22">
        <f t="shared" ca="1" si="78"/>
        <v>6.6666666666666666E-2</v>
      </c>
    </row>
    <row r="4998" spans="2:29" x14ac:dyDescent="0.35">
      <c r="B4998" t="e">
        <v>#N/A</v>
      </c>
      <c r="T4998" s="9" t="e">
        <f>VLOOKUP(A4998,Sku_list!$A$1:$D$2667,3,0)</f>
        <v>#N/A</v>
      </c>
      <c r="U4998" s="9" t="e">
        <f>VLOOKUP(A4998,Sku_list!$A$1:$D$2667,4,0)*(F4998/1000000*12)</f>
        <v>#N/A</v>
      </c>
      <c r="V4998" s="9" t="e">
        <f>VLOOKUP(A4998,Sku_list!$A$1:$D$2667,4,0)*(H4998/1000000*12)</f>
        <v>#N/A</v>
      </c>
      <c r="W4998" s="9" t="e">
        <f>VLOOKUP(A4998,Sku_list!$A$1:$D$2667,4,0)*(J4998/1000000*12)</f>
        <v>#N/A</v>
      </c>
      <c r="X4998" s="9" t="e">
        <f>VLOOKUP(A4998,Sku_list!$A$1:$D$2667,4,0)*(L4998/1000000*12)</f>
        <v>#N/A</v>
      </c>
      <c r="Y4998" s="9" t="e">
        <f>VLOOKUP(A4998,Sku_list!$A$1:$E$2667,5,0)*((J4998+F4998)/1000000000)</f>
        <v>#N/A</v>
      </c>
      <c r="AC4998" s="22">
        <f t="shared" ca="1" si="78"/>
        <v>6.6666666666666666E-2</v>
      </c>
    </row>
    <row r="4999" spans="2:29" x14ac:dyDescent="0.35">
      <c r="B4999" t="e">
        <v>#N/A</v>
      </c>
      <c r="T4999" s="9" t="e">
        <f>VLOOKUP(A4999,Sku_list!$A$1:$D$2667,3,0)</f>
        <v>#N/A</v>
      </c>
      <c r="U4999" s="9" t="e">
        <f>VLOOKUP(A4999,Sku_list!$A$1:$D$2667,4,0)*(F4999/1000000*12)</f>
        <v>#N/A</v>
      </c>
      <c r="V4999" s="9" t="e">
        <f>VLOOKUP(A4999,Sku_list!$A$1:$D$2667,4,0)*(H4999/1000000*12)</f>
        <v>#N/A</v>
      </c>
      <c r="W4999" s="9" t="e">
        <f>VLOOKUP(A4999,Sku_list!$A$1:$D$2667,4,0)*(J4999/1000000*12)</f>
        <v>#N/A</v>
      </c>
      <c r="X4999" s="9" t="e">
        <f>VLOOKUP(A4999,Sku_list!$A$1:$D$2667,4,0)*(L4999/1000000*12)</f>
        <v>#N/A</v>
      </c>
      <c r="Y4999" s="9" t="e">
        <f>VLOOKUP(A4999,Sku_list!$A$1:$E$2667,5,0)*((J4999+F4999)/1000000000)</f>
        <v>#N/A</v>
      </c>
      <c r="AC4999" s="22">
        <f t="shared" ca="1" si="78"/>
        <v>6.6666666666666666E-2</v>
      </c>
    </row>
    <row r="5000" spans="2:29" x14ac:dyDescent="0.35">
      <c r="B5000" t="e">
        <v>#N/A</v>
      </c>
      <c r="T5000" s="9" t="e">
        <f>VLOOKUP(A5000,Sku_list!$A$1:$D$2667,3,0)</f>
        <v>#N/A</v>
      </c>
      <c r="U5000" s="9" t="e">
        <f>VLOOKUP(A5000,Sku_list!$A$1:$D$2667,4,0)*(F5000/1000000*12)</f>
        <v>#N/A</v>
      </c>
      <c r="V5000" s="9" t="e">
        <f>VLOOKUP(A5000,Sku_list!$A$1:$D$2667,4,0)*(H5000/1000000*12)</f>
        <v>#N/A</v>
      </c>
      <c r="W5000" s="9" t="e">
        <f>VLOOKUP(A5000,Sku_list!$A$1:$D$2667,4,0)*(J5000/1000000*12)</f>
        <v>#N/A</v>
      </c>
      <c r="X5000" s="9" t="e">
        <f>VLOOKUP(A5000,Sku_list!$A$1:$D$2667,4,0)*(L5000/1000000*12)</f>
        <v>#N/A</v>
      </c>
      <c r="Y5000" s="9" t="e">
        <f>VLOOKUP(A5000,Sku_list!$A$1:$E$2667,5,0)*((J5000+F5000)/1000000000)</f>
        <v>#N/A</v>
      </c>
      <c r="AC5000" s="22">
        <f t="shared" ca="1" si="78"/>
        <v>6.6666666666666666E-2</v>
      </c>
    </row>
    <row r="5001" spans="2:29" x14ac:dyDescent="0.35">
      <c r="B5001" t="e">
        <v>#N/A</v>
      </c>
      <c r="T5001" s="9" t="e">
        <f>VLOOKUP(A5001,Sku_list!$A$1:$D$2667,3,0)</f>
        <v>#N/A</v>
      </c>
      <c r="U5001" s="9" t="e">
        <f>VLOOKUP(A5001,Sku_list!$A$1:$D$2667,4,0)*(F5001/1000000*12)</f>
        <v>#N/A</v>
      </c>
      <c r="V5001" s="9" t="e">
        <f>VLOOKUP(A5001,Sku_list!$A$1:$D$2667,4,0)*(H5001/1000000*12)</f>
        <v>#N/A</v>
      </c>
      <c r="W5001" s="9" t="e">
        <f>VLOOKUP(A5001,Sku_list!$A$1:$D$2667,4,0)*(J5001/1000000*12)</f>
        <v>#N/A</v>
      </c>
      <c r="X5001" s="9" t="e">
        <f>VLOOKUP(A5001,Sku_list!$A$1:$D$2667,4,0)*(L5001/1000000*12)</f>
        <v>#N/A</v>
      </c>
      <c r="Y5001" s="9" t="e">
        <f>VLOOKUP(A5001,Sku_list!$A$1:$E$2667,5,0)*((J5001+F5001)/1000000000)</f>
        <v>#N/A</v>
      </c>
      <c r="AC5001" s="22">
        <f t="shared" ca="1" si="78"/>
        <v>6.6666666666666666E-2</v>
      </c>
    </row>
    <row r="5002" spans="2:29" x14ac:dyDescent="0.35">
      <c r="B5002" t="e">
        <v>#N/A</v>
      </c>
      <c r="T5002" s="9" t="e">
        <f>VLOOKUP(A5002,Sku_list!$A$1:$D$2667,3,0)</f>
        <v>#N/A</v>
      </c>
      <c r="U5002" s="9" t="e">
        <f>VLOOKUP(A5002,Sku_list!$A$1:$D$2667,4,0)*(F5002/1000000*12)</f>
        <v>#N/A</v>
      </c>
      <c r="V5002" s="9" t="e">
        <f>VLOOKUP(A5002,Sku_list!$A$1:$D$2667,4,0)*(H5002/1000000*12)</f>
        <v>#N/A</v>
      </c>
      <c r="W5002" s="9" t="e">
        <f>VLOOKUP(A5002,Sku_list!$A$1:$D$2667,4,0)*(J5002/1000000*12)</f>
        <v>#N/A</v>
      </c>
      <c r="X5002" s="9" t="e">
        <f>VLOOKUP(A5002,Sku_list!$A$1:$D$2667,4,0)*(L5002/1000000*12)</f>
        <v>#N/A</v>
      </c>
      <c r="Y5002" s="9" t="e">
        <f>VLOOKUP(A5002,Sku_list!$A$1:$E$2667,5,0)*((J5002+F5002)/1000000000)</f>
        <v>#N/A</v>
      </c>
      <c r="AC5002" s="22">
        <f t="shared" ca="1" si="78"/>
        <v>6.6666666666666666E-2</v>
      </c>
    </row>
    <row r="5003" spans="2:29" x14ac:dyDescent="0.35">
      <c r="B5003" t="e">
        <v>#N/A</v>
      </c>
      <c r="T5003" s="9" t="e">
        <f>VLOOKUP(A5003,Sku_list!$A$1:$D$2667,3,0)</f>
        <v>#N/A</v>
      </c>
      <c r="U5003" s="9" t="e">
        <f>VLOOKUP(A5003,Sku_list!$A$1:$D$2667,4,0)*(F5003/1000000*12)</f>
        <v>#N/A</v>
      </c>
      <c r="V5003" s="9" t="e">
        <f>VLOOKUP(A5003,Sku_list!$A$1:$D$2667,4,0)*(H5003/1000000*12)</f>
        <v>#N/A</v>
      </c>
      <c r="W5003" s="9" t="e">
        <f>VLOOKUP(A5003,Sku_list!$A$1:$D$2667,4,0)*(J5003/1000000*12)</f>
        <v>#N/A</v>
      </c>
      <c r="X5003" s="9" t="e">
        <f>VLOOKUP(A5003,Sku_list!$A$1:$D$2667,4,0)*(L5003/1000000*12)</f>
        <v>#N/A</v>
      </c>
      <c r="Y5003" s="9" t="e">
        <f>VLOOKUP(A5003,Sku_list!$A$1:$E$2667,5,0)*((J5003+F5003)/1000000000)</f>
        <v>#N/A</v>
      </c>
      <c r="AC5003" s="22">
        <f t="shared" ca="1" si="78"/>
        <v>6.6666666666666666E-2</v>
      </c>
    </row>
    <row r="5004" spans="2:29" x14ac:dyDescent="0.35">
      <c r="B5004" t="e">
        <v>#N/A</v>
      </c>
      <c r="T5004" s="9" t="e">
        <f>VLOOKUP(A5004,Sku_list!$A$1:$D$2667,3,0)</f>
        <v>#N/A</v>
      </c>
      <c r="U5004" s="9" t="e">
        <f>VLOOKUP(A5004,Sku_list!$A$1:$D$2667,4,0)*(F5004/1000000*12)</f>
        <v>#N/A</v>
      </c>
      <c r="V5004" s="9" t="e">
        <f>VLOOKUP(A5004,Sku_list!$A$1:$D$2667,4,0)*(H5004/1000000*12)</f>
        <v>#N/A</v>
      </c>
      <c r="W5004" s="9" t="e">
        <f>VLOOKUP(A5004,Sku_list!$A$1:$D$2667,4,0)*(J5004/1000000*12)</f>
        <v>#N/A</v>
      </c>
      <c r="X5004" s="9" t="e">
        <f>VLOOKUP(A5004,Sku_list!$A$1:$D$2667,4,0)*(L5004/1000000*12)</f>
        <v>#N/A</v>
      </c>
      <c r="Y5004" s="9" t="e">
        <f>VLOOKUP(A5004,Sku_list!$A$1:$E$2667,5,0)*((J5004+F5004)/1000000000)</f>
        <v>#N/A</v>
      </c>
      <c r="AC5004" s="22">
        <f t="shared" ca="1" si="78"/>
        <v>6.6666666666666666E-2</v>
      </c>
    </row>
    <row r="5005" spans="2:29" x14ac:dyDescent="0.35">
      <c r="B5005" t="e">
        <v>#N/A</v>
      </c>
      <c r="T5005" s="9" t="e">
        <f>VLOOKUP(A5005,Sku_list!$A$1:$D$2667,3,0)</f>
        <v>#N/A</v>
      </c>
      <c r="U5005" s="9" t="e">
        <f>VLOOKUP(A5005,Sku_list!$A$1:$D$2667,4,0)*(F5005/1000000*12)</f>
        <v>#N/A</v>
      </c>
      <c r="V5005" s="9" t="e">
        <f>VLOOKUP(A5005,Sku_list!$A$1:$D$2667,4,0)*(H5005/1000000*12)</f>
        <v>#N/A</v>
      </c>
      <c r="W5005" s="9" t="e">
        <f>VLOOKUP(A5005,Sku_list!$A$1:$D$2667,4,0)*(J5005/1000000*12)</f>
        <v>#N/A</v>
      </c>
      <c r="X5005" s="9" t="e">
        <f>VLOOKUP(A5005,Sku_list!$A$1:$D$2667,4,0)*(L5005/1000000*12)</f>
        <v>#N/A</v>
      </c>
      <c r="Y5005" s="9" t="e">
        <f>VLOOKUP(A5005,Sku_list!$A$1:$E$2667,5,0)*((J5005+F5005)/1000000000)</f>
        <v>#N/A</v>
      </c>
      <c r="AC5005" s="22">
        <f t="shared" ca="1" si="78"/>
        <v>6.6666666666666666E-2</v>
      </c>
    </row>
    <row r="5006" spans="2:29" x14ac:dyDescent="0.35">
      <c r="B5006" t="e">
        <v>#N/A</v>
      </c>
      <c r="T5006" s="9" t="e">
        <f>VLOOKUP(A5006,Sku_list!$A$1:$D$2667,3,0)</f>
        <v>#N/A</v>
      </c>
      <c r="U5006" s="9" t="e">
        <f>VLOOKUP(A5006,Sku_list!$A$1:$D$2667,4,0)*(F5006/1000000*12)</f>
        <v>#N/A</v>
      </c>
      <c r="V5006" s="9" t="e">
        <f>VLOOKUP(A5006,Sku_list!$A$1:$D$2667,4,0)*(H5006/1000000*12)</f>
        <v>#N/A</v>
      </c>
      <c r="W5006" s="9" t="e">
        <f>VLOOKUP(A5006,Sku_list!$A$1:$D$2667,4,0)*(J5006/1000000*12)</f>
        <v>#N/A</v>
      </c>
      <c r="X5006" s="9" t="e">
        <f>VLOOKUP(A5006,Sku_list!$A$1:$D$2667,4,0)*(L5006/1000000*12)</f>
        <v>#N/A</v>
      </c>
      <c r="Y5006" s="9" t="e">
        <f>VLOOKUP(A5006,Sku_list!$A$1:$E$2667,5,0)*((J5006+F5006)/1000000000)</f>
        <v>#N/A</v>
      </c>
      <c r="AC5006" s="22">
        <f t="shared" ca="1" si="78"/>
        <v>6.6666666666666666E-2</v>
      </c>
    </row>
    <row r="5007" spans="2:29" x14ac:dyDescent="0.35">
      <c r="B5007" t="e">
        <v>#N/A</v>
      </c>
      <c r="T5007" s="9" t="e">
        <f>VLOOKUP(A5007,Sku_list!$A$1:$D$2667,3,0)</f>
        <v>#N/A</v>
      </c>
      <c r="U5007" s="9" t="e">
        <f>VLOOKUP(A5007,Sku_list!$A$1:$D$2667,4,0)*(F5007/1000000*12)</f>
        <v>#N/A</v>
      </c>
      <c r="V5007" s="9" t="e">
        <f>VLOOKUP(A5007,Sku_list!$A$1:$D$2667,4,0)*(H5007/1000000*12)</f>
        <v>#N/A</v>
      </c>
      <c r="W5007" s="9" t="e">
        <f>VLOOKUP(A5007,Sku_list!$A$1:$D$2667,4,0)*(J5007/1000000*12)</f>
        <v>#N/A</v>
      </c>
      <c r="X5007" s="9" t="e">
        <f>VLOOKUP(A5007,Sku_list!$A$1:$D$2667,4,0)*(L5007/1000000*12)</f>
        <v>#N/A</v>
      </c>
      <c r="Y5007" s="9" t="e">
        <f>VLOOKUP(A5007,Sku_list!$A$1:$E$2667,5,0)*((J5007+F5007)/1000000000)</f>
        <v>#N/A</v>
      </c>
      <c r="AC5007" s="22">
        <f t="shared" ca="1" si="78"/>
        <v>6.6666666666666666E-2</v>
      </c>
    </row>
    <row r="5008" spans="2:29" x14ac:dyDescent="0.35">
      <c r="B5008" t="e">
        <v>#N/A</v>
      </c>
      <c r="T5008" s="9" t="e">
        <f>VLOOKUP(A5008,Sku_list!$A$1:$D$2667,3,0)</f>
        <v>#N/A</v>
      </c>
      <c r="U5008" s="9" t="e">
        <f>VLOOKUP(A5008,Sku_list!$A$1:$D$2667,4,0)*(F5008/1000000*12)</f>
        <v>#N/A</v>
      </c>
      <c r="V5008" s="9" t="e">
        <f>VLOOKUP(A5008,Sku_list!$A$1:$D$2667,4,0)*(H5008/1000000*12)</f>
        <v>#N/A</v>
      </c>
      <c r="W5008" s="9" t="e">
        <f>VLOOKUP(A5008,Sku_list!$A$1:$D$2667,4,0)*(J5008/1000000*12)</f>
        <v>#N/A</v>
      </c>
      <c r="X5008" s="9" t="e">
        <f>VLOOKUP(A5008,Sku_list!$A$1:$D$2667,4,0)*(L5008/1000000*12)</f>
        <v>#N/A</v>
      </c>
      <c r="Y5008" s="9" t="e">
        <f>VLOOKUP(A5008,Sku_list!$A$1:$E$2667,5,0)*((J5008+F5008)/1000000000)</f>
        <v>#N/A</v>
      </c>
      <c r="AC5008" s="22">
        <f t="shared" ca="1" si="78"/>
        <v>6.6666666666666666E-2</v>
      </c>
    </row>
    <row r="5009" spans="2:29" x14ac:dyDescent="0.35">
      <c r="B5009" t="e">
        <v>#N/A</v>
      </c>
      <c r="T5009" s="9" t="e">
        <f>VLOOKUP(A5009,Sku_list!$A$1:$D$2667,3,0)</f>
        <v>#N/A</v>
      </c>
      <c r="U5009" s="9" t="e">
        <f>VLOOKUP(A5009,Sku_list!$A$1:$D$2667,4,0)*(F5009/1000000*12)</f>
        <v>#N/A</v>
      </c>
      <c r="V5009" s="9" t="e">
        <f>VLOOKUP(A5009,Sku_list!$A$1:$D$2667,4,0)*(H5009/1000000*12)</f>
        <v>#N/A</v>
      </c>
      <c r="W5009" s="9" t="e">
        <f>VLOOKUP(A5009,Sku_list!$A$1:$D$2667,4,0)*(J5009/1000000*12)</f>
        <v>#N/A</v>
      </c>
      <c r="X5009" s="9" t="e">
        <f>VLOOKUP(A5009,Sku_list!$A$1:$D$2667,4,0)*(L5009/1000000*12)</f>
        <v>#N/A</v>
      </c>
      <c r="Y5009" s="9" t="e">
        <f>VLOOKUP(A5009,Sku_list!$A$1:$E$2667,5,0)*((J5009+F5009)/1000000000)</f>
        <v>#N/A</v>
      </c>
      <c r="AC5009" s="22">
        <f t="shared" ca="1" si="78"/>
        <v>6.6666666666666666E-2</v>
      </c>
    </row>
    <row r="5010" spans="2:29" x14ac:dyDescent="0.35">
      <c r="B5010" t="e">
        <v>#N/A</v>
      </c>
      <c r="T5010" s="9" t="e">
        <f>VLOOKUP(A5010,Sku_list!$A$1:$D$2667,3,0)</f>
        <v>#N/A</v>
      </c>
      <c r="U5010" s="9" t="e">
        <f>VLOOKUP(A5010,Sku_list!$A$1:$D$2667,4,0)*(F5010/1000000*12)</f>
        <v>#N/A</v>
      </c>
      <c r="V5010" s="9" t="e">
        <f>VLOOKUP(A5010,Sku_list!$A$1:$D$2667,4,0)*(H5010/1000000*12)</f>
        <v>#N/A</v>
      </c>
      <c r="W5010" s="9" t="e">
        <f>VLOOKUP(A5010,Sku_list!$A$1:$D$2667,4,0)*(J5010/1000000*12)</f>
        <v>#N/A</v>
      </c>
      <c r="X5010" s="9" t="e">
        <f>VLOOKUP(A5010,Sku_list!$A$1:$D$2667,4,0)*(L5010/1000000*12)</f>
        <v>#N/A</v>
      </c>
      <c r="Y5010" s="9" t="e">
        <f>VLOOKUP(A5010,Sku_list!$A$1:$E$2667,5,0)*((J5010+F5010)/1000000000)</f>
        <v>#N/A</v>
      </c>
      <c r="AC5010" s="22">
        <f t="shared" ca="1" si="78"/>
        <v>6.6666666666666666E-2</v>
      </c>
    </row>
    <row r="5011" spans="2:29" x14ac:dyDescent="0.35">
      <c r="B5011" t="e">
        <v>#N/A</v>
      </c>
      <c r="T5011" s="9" t="e">
        <f>VLOOKUP(A5011,Sku_list!$A$1:$D$2667,3,0)</f>
        <v>#N/A</v>
      </c>
      <c r="U5011" s="9" t="e">
        <f>VLOOKUP(A5011,Sku_list!$A$1:$D$2667,4,0)*(F5011/1000000*12)</f>
        <v>#N/A</v>
      </c>
      <c r="V5011" s="9" t="e">
        <f>VLOOKUP(A5011,Sku_list!$A$1:$D$2667,4,0)*(H5011/1000000*12)</f>
        <v>#N/A</v>
      </c>
      <c r="W5011" s="9" t="e">
        <f>VLOOKUP(A5011,Sku_list!$A$1:$D$2667,4,0)*(J5011/1000000*12)</f>
        <v>#N/A</v>
      </c>
      <c r="X5011" s="9" t="e">
        <f>VLOOKUP(A5011,Sku_list!$A$1:$D$2667,4,0)*(L5011/1000000*12)</f>
        <v>#N/A</v>
      </c>
      <c r="Y5011" s="9" t="e">
        <f>VLOOKUP(A5011,Sku_list!$A$1:$E$2667,5,0)*((J5011+F5011)/1000000000)</f>
        <v>#N/A</v>
      </c>
      <c r="AC5011" s="22">
        <f t="shared" ca="1" si="78"/>
        <v>6.6666666666666666E-2</v>
      </c>
    </row>
    <row r="5012" spans="2:29" x14ac:dyDescent="0.35">
      <c r="B5012" t="e">
        <v>#N/A</v>
      </c>
      <c r="T5012" s="9" t="e">
        <f>VLOOKUP(A5012,Sku_list!$A$1:$D$2667,3,0)</f>
        <v>#N/A</v>
      </c>
      <c r="U5012" s="9" t="e">
        <f>VLOOKUP(A5012,Sku_list!$A$1:$D$2667,4,0)*(F5012/1000000*12)</f>
        <v>#N/A</v>
      </c>
      <c r="V5012" s="9" t="e">
        <f>VLOOKUP(A5012,Sku_list!$A$1:$D$2667,4,0)*(H5012/1000000*12)</f>
        <v>#N/A</v>
      </c>
      <c r="W5012" s="9" t="e">
        <f>VLOOKUP(A5012,Sku_list!$A$1:$D$2667,4,0)*(J5012/1000000*12)</f>
        <v>#N/A</v>
      </c>
      <c r="X5012" s="9" t="e">
        <f>VLOOKUP(A5012,Sku_list!$A$1:$D$2667,4,0)*(L5012/1000000*12)</f>
        <v>#N/A</v>
      </c>
      <c r="Y5012" s="9" t="e">
        <f>VLOOKUP(A5012,Sku_list!$A$1:$E$2667,5,0)*((J5012+F5012)/1000000000)</f>
        <v>#N/A</v>
      </c>
      <c r="AC5012" s="22">
        <f t="shared" ca="1" si="78"/>
        <v>6.6666666666666666E-2</v>
      </c>
    </row>
    <row r="5013" spans="2:29" x14ac:dyDescent="0.35">
      <c r="B5013" t="e">
        <v>#N/A</v>
      </c>
      <c r="T5013" s="9" t="e">
        <f>VLOOKUP(A5013,Sku_list!$A$1:$D$2667,3,0)</f>
        <v>#N/A</v>
      </c>
      <c r="U5013" s="9" t="e">
        <f>VLOOKUP(A5013,Sku_list!$A$1:$D$2667,4,0)*(F5013/1000000*12)</f>
        <v>#N/A</v>
      </c>
      <c r="V5013" s="9" t="e">
        <f>VLOOKUP(A5013,Sku_list!$A$1:$D$2667,4,0)*(H5013/1000000*12)</f>
        <v>#N/A</v>
      </c>
      <c r="W5013" s="9" t="e">
        <f>VLOOKUP(A5013,Sku_list!$A$1:$D$2667,4,0)*(J5013/1000000*12)</f>
        <v>#N/A</v>
      </c>
      <c r="X5013" s="9" t="e">
        <f>VLOOKUP(A5013,Sku_list!$A$1:$D$2667,4,0)*(L5013/1000000*12)</f>
        <v>#N/A</v>
      </c>
      <c r="Y5013" s="9" t="e">
        <f>VLOOKUP(A5013,Sku_list!$A$1:$E$2667,5,0)*((J5013+F5013)/1000000000)</f>
        <v>#N/A</v>
      </c>
      <c r="AC5013" s="22">
        <f t="shared" ca="1" si="78"/>
        <v>6.6666666666666666E-2</v>
      </c>
    </row>
    <row r="5014" spans="2:29" x14ac:dyDescent="0.35">
      <c r="B5014" t="e">
        <v>#N/A</v>
      </c>
      <c r="T5014" s="9" t="e">
        <f>VLOOKUP(A5014,Sku_list!$A$1:$D$2667,3,0)</f>
        <v>#N/A</v>
      </c>
      <c r="U5014" s="9" t="e">
        <f>VLOOKUP(A5014,Sku_list!$A$1:$D$2667,4,0)*(F5014/1000000*12)</f>
        <v>#N/A</v>
      </c>
      <c r="V5014" s="9" t="e">
        <f>VLOOKUP(A5014,Sku_list!$A$1:$D$2667,4,0)*(H5014/1000000*12)</f>
        <v>#N/A</v>
      </c>
      <c r="W5014" s="9" t="e">
        <f>VLOOKUP(A5014,Sku_list!$A$1:$D$2667,4,0)*(J5014/1000000*12)</f>
        <v>#N/A</v>
      </c>
      <c r="X5014" s="9" t="e">
        <f>VLOOKUP(A5014,Sku_list!$A$1:$D$2667,4,0)*(L5014/1000000*12)</f>
        <v>#N/A</v>
      </c>
      <c r="Y5014" s="9" t="e">
        <f>VLOOKUP(A5014,Sku_list!$A$1:$E$2667,5,0)*((J5014+F5014)/1000000000)</f>
        <v>#N/A</v>
      </c>
      <c r="AC5014" s="22">
        <f t="shared" ca="1" si="78"/>
        <v>6.6666666666666666E-2</v>
      </c>
    </row>
    <row r="5015" spans="2:29" x14ac:dyDescent="0.35">
      <c r="B5015" t="e">
        <v>#N/A</v>
      </c>
      <c r="T5015" s="9" t="e">
        <f>VLOOKUP(A5015,Sku_list!$A$1:$D$2667,3,0)</f>
        <v>#N/A</v>
      </c>
      <c r="U5015" s="9" t="e">
        <f>VLOOKUP(A5015,Sku_list!$A$1:$D$2667,4,0)*(F5015/1000000*12)</f>
        <v>#N/A</v>
      </c>
      <c r="V5015" s="9" t="e">
        <f>VLOOKUP(A5015,Sku_list!$A$1:$D$2667,4,0)*(H5015/1000000*12)</f>
        <v>#N/A</v>
      </c>
      <c r="W5015" s="9" t="e">
        <f>VLOOKUP(A5015,Sku_list!$A$1:$D$2667,4,0)*(J5015/1000000*12)</f>
        <v>#N/A</v>
      </c>
      <c r="X5015" s="9" t="e">
        <f>VLOOKUP(A5015,Sku_list!$A$1:$D$2667,4,0)*(L5015/1000000*12)</f>
        <v>#N/A</v>
      </c>
      <c r="Y5015" s="9" t="e">
        <f>VLOOKUP(A5015,Sku_list!$A$1:$E$2667,5,0)*((J5015+F5015)/1000000000)</f>
        <v>#N/A</v>
      </c>
      <c r="AC5015" s="22">
        <f t="shared" ca="1" si="78"/>
        <v>6.6666666666666666E-2</v>
      </c>
    </row>
    <row r="5016" spans="2:29" x14ac:dyDescent="0.35">
      <c r="B5016" t="e">
        <v>#N/A</v>
      </c>
      <c r="T5016" s="9" t="e">
        <f>VLOOKUP(A5016,Sku_list!$A$1:$D$2667,3,0)</f>
        <v>#N/A</v>
      </c>
      <c r="U5016" s="9" t="e">
        <f>VLOOKUP(A5016,Sku_list!$A$1:$D$2667,4,0)*(F5016/1000000*12)</f>
        <v>#N/A</v>
      </c>
      <c r="V5016" s="9" t="e">
        <f>VLOOKUP(A5016,Sku_list!$A$1:$D$2667,4,0)*(H5016/1000000*12)</f>
        <v>#N/A</v>
      </c>
      <c r="W5016" s="9" t="e">
        <f>VLOOKUP(A5016,Sku_list!$A$1:$D$2667,4,0)*(J5016/1000000*12)</f>
        <v>#N/A</v>
      </c>
      <c r="X5016" s="9" t="e">
        <f>VLOOKUP(A5016,Sku_list!$A$1:$D$2667,4,0)*(L5016/1000000*12)</f>
        <v>#N/A</v>
      </c>
      <c r="Y5016" s="9" t="e">
        <f>VLOOKUP(A5016,Sku_list!$A$1:$E$2667,5,0)*((J5016+F5016)/1000000000)</f>
        <v>#N/A</v>
      </c>
      <c r="AC5016" s="22">
        <f t="shared" ca="1" si="78"/>
        <v>6.6666666666666666E-2</v>
      </c>
    </row>
    <row r="5017" spans="2:29" x14ac:dyDescent="0.35">
      <c r="B5017" t="e">
        <v>#N/A</v>
      </c>
      <c r="T5017" s="9" t="e">
        <f>VLOOKUP(A5017,Sku_list!$A$1:$D$2667,3,0)</f>
        <v>#N/A</v>
      </c>
      <c r="U5017" s="9" t="e">
        <f>VLOOKUP(A5017,Sku_list!$A$1:$D$2667,4,0)*(F5017/1000000*12)</f>
        <v>#N/A</v>
      </c>
      <c r="V5017" s="9" t="e">
        <f>VLOOKUP(A5017,Sku_list!$A$1:$D$2667,4,0)*(H5017/1000000*12)</f>
        <v>#N/A</v>
      </c>
      <c r="W5017" s="9" t="e">
        <f>VLOOKUP(A5017,Sku_list!$A$1:$D$2667,4,0)*(J5017/1000000*12)</f>
        <v>#N/A</v>
      </c>
      <c r="X5017" s="9" t="e">
        <f>VLOOKUP(A5017,Sku_list!$A$1:$D$2667,4,0)*(L5017/1000000*12)</f>
        <v>#N/A</v>
      </c>
      <c r="Y5017" s="9" t="e">
        <f>VLOOKUP(A5017,Sku_list!$A$1:$E$2667,5,0)*((J5017+F5017)/1000000000)</f>
        <v>#N/A</v>
      </c>
      <c r="AC5017" s="22">
        <f t="shared" ca="1" si="78"/>
        <v>6.6666666666666666E-2</v>
      </c>
    </row>
    <row r="5018" spans="2:29" x14ac:dyDescent="0.35">
      <c r="B5018" t="e">
        <v>#N/A</v>
      </c>
      <c r="T5018" s="9" t="e">
        <f>VLOOKUP(A5018,Sku_list!$A$1:$D$2667,3,0)</f>
        <v>#N/A</v>
      </c>
      <c r="U5018" s="9" t="e">
        <f>VLOOKUP(A5018,Sku_list!$A$1:$D$2667,4,0)*(F5018/1000000*12)</f>
        <v>#N/A</v>
      </c>
      <c r="V5018" s="9" t="e">
        <f>VLOOKUP(A5018,Sku_list!$A$1:$D$2667,4,0)*(H5018/1000000*12)</f>
        <v>#N/A</v>
      </c>
      <c r="W5018" s="9" t="e">
        <f>VLOOKUP(A5018,Sku_list!$A$1:$D$2667,4,0)*(J5018/1000000*12)</f>
        <v>#N/A</v>
      </c>
      <c r="X5018" s="9" t="e">
        <f>VLOOKUP(A5018,Sku_list!$A$1:$D$2667,4,0)*(L5018/1000000*12)</f>
        <v>#N/A</v>
      </c>
      <c r="Y5018" s="9" t="e">
        <f>VLOOKUP(A5018,Sku_list!$A$1:$E$2667,5,0)*((J5018+F5018)/1000000000)</f>
        <v>#N/A</v>
      </c>
      <c r="AC5018" s="22">
        <f t="shared" ca="1" si="78"/>
        <v>6.6666666666666666E-2</v>
      </c>
    </row>
    <row r="5019" spans="2:29" x14ac:dyDescent="0.35">
      <c r="B5019" t="e">
        <v>#N/A</v>
      </c>
      <c r="T5019" s="9" t="e">
        <f>VLOOKUP(A5019,Sku_list!$A$1:$D$2667,3,0)</f>
        <v>#N/A</v>
      </c>
      <c r="U5019" s="9" t="e">
        <f>VLOOKUP(A5019,Sku_list!$A$1:$D$2667,4,0)*(F5019/1000000*12)</f>
        <v>#N/A</v>
      </c>
      <c r="V5019" s="9" t="e">
        <f>VLOOKUP(A5019,Sku_list!$A$1:$D$2667,4,0)*(H5019/1000000*12)</f>
        <v>#N/A</v>
      </c>
      <c r="W5019" s="9" t="e">
        <f>VLOOKUP(A5019,Sku_list!$A$1:$D$2667,4,0)*(J5019/1000000*12)</f>
        <v>#N/A</v>
      </c>
      <c r="X5019" s="9" t="e">
        <f>VLOOKUP(A5019,Sku_list!$A$1:$D$2667,4,0)*(L5019/1000000*12)</f>
        <v>#N/A</v>
      </c>
      <c r="Y5019" s="9" t="e">
        <f>VLOOKUP(A5019,Sku_list!$A$1:$E$2667,5,0)*((J5019+F5019)/1000000000)</f>
        <v>#N/A</v>
      </c>
      <c r="AC5019" s="22">
        <f t="shared" ca="1" si="78"/>
        <v>6.6666666666666666E-2</v>
      </c>
    </row>
    <row r="5020" spans="2:29" x14ac:dyDescent="0.35">
      <c r="B5020" t="e">
        <v>#N/A</v>
      </c>
      <c r="T5020" s="9" t="e">
        <f>VLOOKUP(A5020,Sku_list!$A$1:$D$2667,3,0)</f>
        <v>#N/A</v>
      </c>
      <c r="U5020" s="9" t="e">
        <f>VLOOKUP(A5020,Sku_list!$A$1:$D$2667,4,0)*(F5020/1000000*12)</f>
        <v>#N/A</v>
      </c>
      <c r="V5020" s="9" t="e">
        <f>VLOOKUP(A5020,Sku_list!$A$1:$D$2667,4,0)*(H5020/1000000*12)</f>
        <v>#N/A</v>
      </c>
      <c r="W5020" s="9" t="e">
        <f>VLOOKUP(A5020,Sku_list!$A$1:$D$2667,4,0)*(J5020/1000000*12)</f>
        <v>#N/A</v>
      </c>
      <c r="X5020" s="9" t="e">
        <f>VLOOKUP(A5020,Sku_list!$A$1:$D$2667,4,0)*(L5020/1000000*12)</f>
        <v>#N/A</v>
      </c>
      <c r="Y5020" s="9" t="e">
        <f>VLOOKUP(A5020,Sku_list!$A$1:$E$2667,5,0)*((J5020+F5020)/1000000000)</f>
        <v>#N/A</v>
      </c>
      <c r="AC5020" s="22">
        <f t="shared" ca="1" si="78"/>
        <v>6.6666666666666666E-2</v>
      </c>
    </row>
    <row r="5021" spans="2:29" x14ac:dyDescent="0.35">
      <c r="B5021" t="e">
        <v>#N/A</v>
      </c>
      <c r="T5021" s="9" t="e">
        <f>VLOOKUP(A5021,Sku_list!$A$1:$D$2667,3,0)</f>
        <v>#N/A</v>
      </c>
      <c r="U5021" s="9" t="e">
        <f>VLOOKUP(A5021,Sku_list!$A$1:$D$2667,4,0)*(F5021/1000000*12)</f>
        <v>#N/A</v>
      </c>
      <c r="V5021" s="9" t="e">
        <f>VLOOKUP(A5021,Sku_list!$A$1:$D$2667,4,0)*(H5021/1000000*12)</f>
        <v>#N/A</v>
      </c>
      <c r="W5021" s="9" t="e">
        <f>VLOOKUP(A5021,Sku_list!$A$1:$D$2667,4,0)*(J5021/1000000*12)</f>
        <v>#N/A</v>
      </c>
      <c r="X5021" s="9" t="e">
        <f>VLOOKUP(A5021,Sku_list!$A$1:$D$2667,4,0)*(L5021/1000000*12)</f>
        <v>#N/A</v>
      </c>
      <c r="Y5021" s="9" t="e">
        <f>VLOOKUP(A5021,Sku_list!$A$1:$E$2667,5,0)*((J5021+F5021)/1000000000)</f>
        <v>#N/A</v>
      </c>
      <c r="AC5021" s="22">
        <f t="shared" ca="1" si="78"/>
        <v>6.6666666666666666E-2</v>
      </c>
    </row>
    <row r="5022" spans="2:29" x14ac:dyDescent="0.35">
      <c r="B5022" t="e">
        <v>#N/A</v>
      </c>
      <c r="T5022" s="9" t="e">
        <f>VLOOKUP(A5022,Sku_list!$A$1:$D$2667,3,0)</f>
        <v>#N/A</v>
      </c>
      <c r="U5022" s="9" t="e">
        <f>VLOOKUP(A5022,Sku_list!$A$1:$D$2667,4,0)*(F5022/1000000*12)</f>
        <v>#N/A</v>
      </c>
      <c r="V5022" s="9" t="e">
        <f>VLOOKUP(A5022,Sku_list!$A$1:$D$2667,4,0)*(H5022/1000000*12)</f>
        <v>#N/A</v>
      </c>
      <c r="W5022" s="9" t="e">
        <f>VLOOKUP(A5022,Sku_list!$A$1:$D$2667,4,0)*(J5022/1000000*12)</f>
        <v>#N/A</v>
      </c>
      <c r="X5022" s="9" t="e">
        <f>VLOOKUP(A5022,Sku_list!$A$1:$D$2667,4,0)*(L5022/1000000*12)</f>
        <v>#N/A</v>
      </c>
      <c r="Y5022" s="9" t="e">
        <f>VLOOKUP(A5022,Sku_list!$A$1:$E$2667,5,0)*((J5022+F5022)/1000000000)</f>
        <v>#N/A</v>
      </c>
      <c r="AC5022" s="22">
        <f t="shared" ca="1" si="78"/>
        <v>6.6666666666666666E-2</v>
      </c>
    </row>
    <row r="5023" spans="2:29" x14ac:dyDescent="0.35">
      <c r="B5023" t="e">
        <v>#N/A</v>
      </c>
      <c r="T5023" s="9" t="e">
        <f>VLOOKUP(A5023,Sku_list!$A$1:$D$2667,3,0)</f>
        <v>#N/A</v>
      </c>
      <c r="U5023" s="9" t="e">
        <f>VLOOKUP(A5023,Sku_list!$A$1:$D$2667,4,0)*(F5023/1000000*12)</f>
        <v>#N/A</v>
      </c>
      <c r="V5023" s="9" t="e">
        <f>VLOOKUP(A5023,Sku_list!$A$1:$D$2667,4,0)*(H5023/1000000*12)</f>
        <v>#N/A</v>
      </c>
      <c r="W5023" s="9" t="e">
        <f>VLOOKUP(A5023,Sku_list!$A$1:$D$2667,4,0)*(J5023/1000000*12)</f>
        <v>#N/A</v>
      </c>
      <c r="X5023" s="9" t="e">
        <f>VLOOKUP(A5023,Sku_list!$A$1:$D$2667,4,0)*(L5023/1000000*12)</f>
        <v>#N/A</v>
      </c>
      <c r="Y5023" s="9" t="e">
        <f>VLOOKUP(A5023,Sku_list!$A$1:$E$2667,5,0)*((J5023+F5023)/1000000000)</f>
        <v>#N/A</v>
      </c>
      <c r="AC5023" s="22">
        <f t="shared" ca="1" si="78"/>
        <v>6.6666666666666666E-2</v>
      </c>
    </row>
    <row r="5024" spans="2:29" x14ac:dyDescent="0.35">
      <c r="B5024" t="e">
        <v>#N/A</v>
      </c>
      <c r="T5024" s="9" t="e">
        <f>VLOOKUP(A5024,Sku_list!$A$1:$D$2667,3,0)</f>
        <v>#N/A</v>
      </c>
      <c r="U5024" s="9" t="e">
        <f>VLOOKUP(A5024,Sku_list!$A$1:$D$2667,4,0)*(F5024/1000000*12)</f>
        <v>#N/A</v>
      </c>
      <c r="V5024" s="9" t="e">
        <f>VLOOKUP(A5024,Sku_list!$A$1:$D$2667,4,0)*(H5024/1000000*12)</f>
        <v>#N/A</v>
      </c>
      <c r="W5024" s="9" t="e">
        <f>VLOOKUP(A5024,Sku_list!$A$1:$D$2667,4,0)*(J5024/1000000*12)</f>
        <v>#N/A</v>
      </c>
      <c r="X5024" s="9" t="e">
        <f>VLOOKUP(A5024,Sku_list!$A$1:$D$2667,4,0)*(L5024/1000000*12)</f>
        <v>#N/A</v>
      </c>
      <c r="Y5024" s="9" t="e">
        <f>VLOOKUP(A5024,Sku_list!$A$1:$E$2667,5,0)*((J5024+F5024)/1000000000)</f>
        <v>#N/A</v>
      </c>
      <c r="AC5024" s="22">
        <f t="shared" ca="1" si="78"/>
        <v>6.6666666666666666E-2</v>
      </c>
    </row>
    <row r="5025" spans="2:29" x14ac:dyDescent="0.35">
      <c r="B5025" t="e">
        <v>#N/A</v>
      </c>
      <c r="T5025" s="9" t="e">
        <f>VLOOKUP(A5025,Sku_list!$A$1:$D$2667,3,0)</f>
        <v>#N/A</v>
      </c>
      <c r="U5025" s="9" t="e">
        <f>VLOOKUP(A5025,Sku_list!$A$1:$D$2667,4,0)*(F5025/1000000*12)</f>
        <v>#N/A</v>
      </c>
      <c r="V5025" s="9" t="e">
        <f>VLOOKUP(A5025,Sku_list!$A$1:$D$2667,4,0)*(H5025/1000000*12)</f>
        <v>#N/A</v>
      </c>
      <c r="W5025" s="9" t="e">
        <f>VLOOKUP(A5025,Sku_list!$A$1:$D$2667,4,0)*(J5025/1000000*12)</f>
        <v>#N/A</v>
      </c>
      <c r="X5025" s="9" t="e">
        <f>VLOOKUP(A5025,Sku_list!$A$1:$D$2667,4,0)*(L5025/1000000*12)</f>
        <v>#N/A</v>
      </c>
      <c r="Y5025" s="9" t="e">
        <f>VLOOKUP(A5025,Sku_list!$A$1:$E$2667,5,0)*((J5025+F5025)/1000000000)</f>
        <v>#N/A</v>
      </c>
      <c r="AC5025" s="22">
        <f t="shared" ca="1" si="78"/>
        <v>6.6666666666666666E-2</v>
      </c>
    </row>
    <row r="5026" spans="2:29" x14ac:dyDescent="0.35">
      <c r="B5026" t="e">
        <v>#N/A</v>
      </c>
      <c r="T5026" s="9" t="e">
        <f>VLOOKUP(A5026,Sku_list!$A$1:$D$2667,3,0)</f>
        <v>#N/A</v>
      </c>
      <c r="U5026" s="9" t="e">
        <f>VLOOKUP(A5026,Sku_list!$A$1:$D$2667,4,0)*(F5026/1000000*12)</f>
        <v>#N/A</v>
      </c>
      <c r="V5026" s="9" t="e">
        <f>VLOOKUP(A5026,Sku_list!$A$1:$D$2667,4,0)*(H5026/1000000*12)</f>
        <v>#N/A</v>
      </c>
      <c r="W5026" s="9" t="e">
        <f>VLOOKUP(A5026,Sku_list!$A$1:$D$2667,4,0)*(J5026/1000000*12)</f>
        <v>#N/A</v>
      </c>
      <c r="X5026" s="9" t="e">
        <f>VLOOKUP(A5026,Sku_list!$A$1:$D$2667,4,0)*(L5026/1000000*12)</f>
        <v>#N/A</v>
      </c>
      <c r="Y5026" s="9" t="e">
        <f>VLOOKUP(A5026,Sku_list!$A$1:$E$2667,5,0)*((J5026+F5026)/1000000000)</f>
        <v>#N/A</v>
      </c>
      <c r="AC5026" s="22">
        <f t="shared" ca="1" si="78"/>
        <v>6.6666666666666666E-2</v>
      </c>
    </row>
    <row r="5027" spans="2:29" x14ac:dyDescent="0.35">
      <c r="B5027" t="e">
        <v>#N/A</v>
      </c>
      <c r="T5027" s="9" t="e">
        <f>VLOOKUP(A5027,Sku_list!$A$1:$D$2667,3,0)</f>
        <v>#N/A</v>
      </c>
      <c r="U5027" s="9" t="e">
        <f>VLOOKUP(A5027,Sku_list!$A$1:$D$2667,4,0)*(F5027/1000000*12)</f>
        <v>#N/A</v>
      </c>
      <c r="V5027" s="9" t="e">
        <f>VLOOKUP(A5027,Sku_list!$A$1:$D$2667,4,0)*(H5027/1000000*12)</f>
        <v>#N/A</v>
      </c>
      <c r="W5027" s="9" t="e">
        <f>VLOOKUP(A5027,Sku_list!$A$1:$D$2667,4,0)*(J5027/1000000*12)</f>
        <v>#N/A</v>
      </c>
      <c r="X5027" s="9" t="e">
        <f>VLOOKUP(A5027,Sku_list!$A$1:$D$2667,4,0)*(L5027/1000000*12)</f>
        <v>#N/A</v>
      </c>
      <c r="Y5027" s="9" t="e">
        <f>VLOOKUP(A5027,Sku_list!$A$1:$E$2667,5,0)*((J5027+F5027)/1000000000)</f>
        <v>#N/A</v>
      </c>
      <c r="AC5027" s="22">
        <f t="shared" ca="1" si="78"/>
        <v>6.6666666666666666E-2</v>
      </c>
    </row>
    <row r="5028" spans="2:29" x14ac:dyDescent="0.35">
      <c r="B5028" t="e">
        <v>#N/A</v>
      </c>
      <c r="T5028" s="9" t="e">
        <f>VLOOKUP(A5028,Sku_list!$A$1:$D$2667,3,0)</f>
        <v>#N/A</v>
      </c>
      <c r="U5028" s="9" t="e">
        <f>VLOOKUP(A5028,Sku_list!$A$1:$D$2667,4,0)*(F5028/1000000*12)</f>
        <v>#N/A</v>
      </c>
      <c r="V5028" s="9" t="e">
        <f>VLOOKUP(A5028,Sku_list!$A$1:$D$2667,4,0)*(H5028/1000000*12)</f>
        <v>#N/A</v>
      </c>
      <c r="W5028" s="9" t="e">
        <f>VLOOKUP(A5028,Sku_list!$A$1:$D$2667,4,0)*(J5028/1000000*12)</f>
        <v>#N/A</v>
      </c>
      <c r="X5028" s="9" t="e">
        <f>VLOOKUP(A5028,Sku_list!$A$1:$D$2667,4,0)*(L5028/1000000*12)</f>
        <v>#N/A</v>
      </c>
      <c r="Y5028" s="9" t="e">
        <f>VLOOKUP(A5028,Sku_list!$A$1:$E$2667,5,0)*((J5028+F5028)/1000000000)</f>
        <v>#N/A</v>
      </c>
      <c r="AC5028" s="22">
        <f t="shared" ca="1" si="78"/>
        <v>6.6666666666666666E-2</v>
      </c>
    </row>
    <row r="5029" spans="2:29" x14ac:dyDescent="0.35">
      <c r="B5029" t="e">
        <v>#N/A</v>
      </c>
      <c r="T5029" s="9" t="e">
        <f>VLOOKUP(A5029,Sku_list!$A$1:$D$2667,3,0)</f>
        <v>#N/A</v>
      </c>
      <c r="U5029" s="9" t="e">
        <f>VLOOKUP(A5029,Sku_list!$A$1:$D$2667,4,0)*(F5029/1000000*12)</f>
        <v>#N/A</v>
      </c>
      <c r="V5029" s="9" t="e">
        <f>VLOOKUP(A5029,Sku_list!$A$1:$D$2667,4,0)*(H5029/1000000*12)</f>
        <v>#N/A</v>
      </c>
      <c r="W5029" s="9" t="e">
        <f>VLOOKUP(A5029,Sku_list!$A$1:$D$2667,4,0)*(J5029/1000000*12)</f>
        <v>#N/A</v>
      </c>
      <c r="X5029" s="9" t="e">
        <f>VLOOKUP(A5029,Sku_list!$A$1:$D$2667,4,0)*(L5029/1000000*12)</f>
        <v>#N/A</v>
      </c>
      <c r="Y5029" s="9" t="e">
        <f>VLOOKUP(A5029,Sku_list!$A$1:$E$2667,5,0)*((J5029+F5029)/1000000000)</f>
        <v>#N/A</v>
      </c>
      <c r="AC5029" s="22">
        <f t="shared" ca="1" si="78"/>
        <v>6.6666666666666666E-2</v>
      </c>
    </row>
    <row r="5030" spans="2:29" x14ac:dyDescent="0.35">
      <c r="B5030" t="e">
        <v>#N/A</v>
      </c>
      <c r="T5030" s="9" t="e">
        <f>VLOOKUP(A5030,Sku_list!$A$1:$D$2667,3,0)</f>
        <v>#N/A</v>
      </c>
      <c r="U5030" s="9" t="e">
        <f>VLOOKUP(A5030,Sku_list!$A$1:$D$2667,4,0)*(F5030/1000000*12)</f>
        <v>#N/A</v>
      </c>
      <c r="V5030" s="9" t="e">
        <f>VLOOKUP(A5030,Sku_list!$A$1:$D$2667,4,0)*(H5030/1000000*12)</f>
        <v>#N/A</v>
      </c>
      <c r="W5030" s="9" t="e">
        <f>VLOOKUP(A5030,Sku_list!$A$1:$D$2667,4,0)*(J5030/1000000*12)</f>
        <v>#N/A</v>
      </c>
      <c r="X5030" s="9" t="e">
        <f>VLOOKUP(A5030,Sku_list!$A$1:$D$2667,4,0)*(L5030/1000000*12)</f>
        <v>#N/A</v>
      </c>
      <c r="Y5030" s="9" t="e">
        <f>VLOOKUP(A5030,Sku_list!$A$1:$E$2667,5,0)*((J5030+F5030)/1000000000)</f>
        <v>#N/A</v>
      </c>
      <c r="AC5030" s="22">
        <f t="shared" ca="1" si="78"/>
        <v>6.6666666666666666E-2</v>
      </c>
    </row>
    <row r="5031" spans="2:29" x14ac:dyDescent="0.35">
      <c r="B5031" t="e">
        <v>#N/A</v>
      </c>
      <c r="T5031" s="9" t="e">
        <f>VLOOKUP(A5031,Sku_list!$A$1:$D$2667,3,0)</f>
        <v>#N/A</v>
      </c>
      <c r="U5031" s="9" t="e">
        <f>VLOOKUP(A5031,Sku_list!$A$1:$D$2667,4,0)*(F5031/1000000*12)</f>
        <v>#N/A</v>
      </c>
      <c r="V5031" s="9" t="e">
        <f>VLOOKUP(A5031,Sku_list!$A$1:$D$2667,4,0)*(H5031/1000000*12)</f>
        <v>#N/A</v>
      </c>
      <c r="W5031" s="9" t="e">
        <f>VLOOKUP(A5031,Sku_list!$A$1:$D$2667,4,0)*(J5031/1000000*12)</f>
        <v>#N/A</v>
      </c>
      <c r="X5031" s="9" t="e">
        <f>VLOOKUP(A5031,Sku_list!$A$1:$D$2667,4,0)*(L5031/1000000*12)</f>
        <v>#N/A</v>
      </c>
      <c r="Y5031" s="9" t="e">
        <f>VLOOKUP(A5031,Sku_list!$A$1:$E$2667,5,0)*((J5031+F5031)/1000000000)</f>
        <v>#N/A</v>
      </c>
      <c r="AC5031" s="22">
        <f t="shared" ca="1" si="78"/>
        <v>6.6666666666666666E-2</v>
      </c>
    </row>
    <row r="5032" spans="2:29" x14ac:dyDescent="0.35">
      <c r="B5032" t="e">
        <v>#N/A</v>
      </c>
      <c r="T5032" s="9" t="e">
        <f>VLOOKUP(A5032,Sku_list!$A$1:$D$2667,3,0)</f>
        <v>#N/A</v>
      </c>
      <c r="U5032" s="9" t="e">
        <f>VLOOKUP(A5032,Sku_list!$A$1:$D$2667,4,0)*(F5032/1000000*12)</f>
        <v>#N/A</v>
      </c>
      <c r="V5032" s="9" t="e">
        <f>VLOOKUP(A5032,Sku_list!$A$1:$D$2667,4,0)*(H5032/1000000*12)</f>
        <v>#N/A</v>
      </c>
      <c r="W5032" s="9" t="e">
        <f>VLOOKUP(A5032,Sku_list!$A$1:$D$2667,4,0)*(J5032/1000000*12)</f>
        <v>#N/A</v>
      </c>
      <c r="X5032" s="9" t="e">
        <f>VLOOKUP(A5032,Sku_list!$A$1:$D$2667,4,0)*(L5032/1000000*12)</f>
        <v>#N/A</v>
      </c>
      <c r="Y5032" s="9" t="e">
        <f>VLOOKUP(A5032,Sku_list!$A$1:$E$2667,5,0)*((J5032+F5032)/1000000000)</f>
        <v>#N/A</v>
      </c>
      <c r="AC5032" s="22">
        <f t="shared" ca="1" si="78"/>
        <v>6.6666666666666666E-2</v>
      </c>
    </row>
    <row r="5033" spans="2:29" x14ac:dyDescent="0.35">
      <c r="B5033" t="e">
        <v>#N/A</v>
      </c>
      <c r="T5033" s="9" t="e">
        <f>VLOOKUP(A5033,Sku_list!$A$1:$D$2667,3,0)</f>
        <v>#N/A</v>
      </c>
      <c r="U5033" s="9" t="e">
        <f>VLOOKUP(A5033,Sku_list!$A$1:$D$2667,4,0)*(F5033/1000000*12)</f>
        <v>#N/A</v>
      </c>
      <c r="V5033" s="9" t="e">
        <f>VLOOKUP(A5033,Sku_list!$A$1:$D$2667,4,0)*(H5033/1000000*12)</f>
        <v>#N/A</v>
      </c>
      <c r="W5033" s="9" t="e">
        <f>VLOOKUP(A5033,Sku_list!$A$1:$D$2667,4,0)*(J5033/1000000*12)</f>
        <v>#N/A</v>
      </c>
      <c r="X5033" s="9" t="e">
        <f>VLOOKUP(A5033,Sku_list!$A$1:$D$2667,4,0)*(L5033/1000000*12)</f>
        <v>#N/A</v>
      </c>
      <c r="Y5033" s="9" t="e">
        <f>VLOOKUP(A5033,Sku_list!$A$1:$E$2667,5,0)*((J5033+F5033)/1000000000)</f>
        <v>#N/A</v>
      </c>
      <c r="AC5033" s="22">
        <f t="shared" ca="1" si="78"/>
        <v>6.6666666666666666E-2</v>
      </c>
    </row>
    <row r="5034" spans="2:29" x14ac:dyDescent="0.35">
      <c r="B5034" t="e">
        <v>#N/A</v>
      </c>
      <c r="T5034" s="9" t="e">
        <f>VLOOKUP(A5034,Sku_list!$A$1:$D$2667,3,0)</f>
        <v>#N/A</v>
      </c>
      <c r="U5034" s="9" t="e">
        <f>VLOOKUP(A5034,Sku_list!$A$1:$D$2667,4,0)*(F5034/1000000*12)</f>
        <v>#N/A</v>
      </c>
      <c r="V5034" s="9" t="e">
        <f>VLOOKUP(A5034,Sku_list!$A$1:$D$2667,4,0)*(H5034/1000000*12)</f>
        <v>#N/A</v>
      </c>
      <c r="W5034" s="9" t="e">
        <f>VLOOKUP(A5034,Sku_list!$A$1:$D$2667,4,0)*(J5034/1000000*12)</f>
        <v>#N/A</v>
      </c>
      <c r="X5034" s="9" t="e">
        <f>VLOOKUP(A5034,Sku_list!$A$1:$D$2667,4,0)*(L5034/1000000*12)</f>
        <v>#N/A</v>
      </c>
      <c r="Y5034" s="9" t="e">
        <f>VLOOKUP(A5034,Sku_list!$A$1:$E$2667,5,0)*((J5034+F5034)/1000000000)</f>
        <v>#N/A</v>
      </c>
      <c r="AC5034" s="22">
        <f t="shared" ca="1" si="78"/>
        <v>6.6666666666666666E-2</v>
      </c>
    </row>
    <row r="5035" spans="2:29" x14ac:dyDescent="0.35">
      <c r="B5035" t="e">
        <v>#N/A</v>
      </c>
      <c r="T5035" s="9" t="e">
        <f>VLOOKUP(A5035,Sku_list!$A$1:$D$2667,3,0)</f>
        <v>#N/A</v>
      </c>
      <c r="U5035" s="9" t="e">
        <f>VLOOKUP(A5035,Sku_list!$A$1:$D$2667,4,0)*(F5035/1000000*12)</f>
        <v>#N/A</v>
      </c>
      <c r="V5035" s="9" t="e">
        <f>VLOOKUP(A5035,Sku_list!$A$1:$D$2667,4,0)*(H5035/1000000*12)</f>
        <v>#N/A</v>
      </c>
      <c r="W5035" s="9" t="e">
        <f>VLOOKUP(A5035,Sku_list!$A$1:$D$2667,4,0)*(J5035/1000000*12)</f>
        <v>#N/A</v>
      </c>
      <c r="X5035" s="9" t="e">
        <f>VLOOKUP(A5035,Sku_list!$A$1:$D$2667,4,0)*(L5035/1000000*12)</f>
        <v>#N/A</v>
      </c>
      <c r="Y5035" s="9" t="e">
        <f>VLOOKUP(A5035,Sku_list!$A$1:$E$2667,5,0)*((J5035+F5035)/1000000000)</f>
        <v>#N/A</v>
      </c>
      <c r="AC5035" s="22">
        <f t="shared" ca="1" si="78"/>
        <v>6.6666666666666666E-2</v>
      </c>
    </row>
    <row r="5036" spans="2:29" x14ac:dyDescent="0.35">
      <c r="B5036" t="e">
        <v>#N/A</v>
      </c>
      <c r="T5036" s="9" t="e">
        <f>VLOOKUP(A5036,Sku_list!$A$1:$D$2667,3,0)</f>
        <v>#N/A</v>
      </c>
      <c r="U5036" s="9" t="e">
        <f>VLOOKUP(A5036,Sku_list!$A$1:$D$2667,4,0)*(F5036/1000000*12)</f>
        <v>#N/A</v>
      </c>
      <c r="V5036" s="9" t="e">
        <f>VLOOKUP(A5036,Sku_list!$A$1:$D$2667,4,0)*(H5036/1000000*12)</f>
        <v>#N/A</v>
      </c>
      <c r="W5036" s="9" t="e">
        <f>VLOOKUP(A5036,Sku_list!$A$1:$D$2667,4,0)*(J5036/1000000*12)</f>
        <v>#N/A</v>
      </c>
      <c r="X5036" s="9" t="e">
        <f>VLOOKUP(A5036,Sku_list!$A$1:$D$2667,4,0)*(L5036/1000000*12)</f>
        <v>#N/A</v>
      </c>
      <c r="Y5036" s="9" t="e">
        <f>VLOOKUP(A5036,Sku_list!$A$1:$E$2667,5,0)*((J5036+F5036)/1000000000)</f>
        <v>#N/A</v>
      </c>
      <c r="AC5036" s="22">
        <f t="shared" ca="1" si="78"/>
        <v>6.6666666666666666E-2</v>
      </c>
    </row>
    <row r="5037" spans="2:29" x14ac:dyDescent="0.35">
      <c r="B5037" t="e">
        <v>#N/A</v>
      </c>
      <c r="T5037" s="9" t="e">
        <f>VLOOKUP(A5037,Sku_list!$A$1:$D$2667,3,0)</f>
        <v>#N/A</v>
      </c>
      <c r="U5037" s="9" t="e">
        <f>VLOOKUP(A5037,Sku_list!$A$1:$D$2667,4,0)*(F5037/1000000*12)</f>
        <v>#N/A</v>
      </c>
      <c r="V5037" s="9" t="e">
        <f>VLOOKUP(A5037,Sku_list!$A$1:$D$2667,4,0)*(H5037/1000000*12)</f>
        <v>#N/A</v>
      </c>
      <c r="W5037" s="9" t="e">
        <f>VLOOKUP(A5037,Sku_list!$A$1:$D$2667,4,0)*(J5037/1000000*12)</f>
        <v>#N/A</v>
      </c>
      <c r="X5037" s="9" t="e">
        <f>VLOOKUP(A5037,Sku_list!$A$1:$D$2667,4,0)*(L5037/1000000*12)</f>
        <v>#N/A</v>
      </c>
      <c r="Y5037" s="9" t="e">
        <f>VLOOKUP(A5037,Sku_list!$A$1:$E$2667,5,0)*((J5037+F5037)/1000000000)</f>
        <v>#N/A</v>
      </c>
      <c r="AC5037" s="22">
        <f t="shared" ca="1" si="78"/>
        <v>6.6666666666666666E-2</v>
      </c>
    </row>
    <row r="5038" spans="2:29" x14ac:dyDescent="0.35">
      <c r="B5038" t="e">
        <v>#N/A</v>
      </c>
      <c r="T5038" s="9" t="e">
        <f>VLOOKUP(A5038,Sku_list!$A$1:$D$2667,3,0)</f>
        <v>#N/A</v>
      </c>
      <c r="U5038" s="9" t="e">
        <f>VLOOKUP(A5038,Sku_list!$A$1:$D$2667,4,0)*(F5038/1000000*12)</f>
        <v>#N/A</v>
      </c>
      <c r="V5038" s="9" t="e">
        <f>VLOOKUP(A5038,Sku_list!$A$1:$D$2667,4,0)*(H5038/1000000*12)</f>
        <v>#N/A</v>
      </c>
      <c r="W5038" s="9" t="e">
        <f>VLOOKUP(A5038,Sku_list!$A$1:$D$2667,4,0)*(J5038/1000000*12)</f>
        <v>#N/A</v>
      </c>
      <c r="X5038" s="9" t="e">
        <f>VLOOKUP(A5038,Sku_list!$A$1:$D$2667,4,0)*(L5038/1000000*12)</f>
        <v>#N/A</v>
      </c>
      <c r="Y5038" s="9" t="e">
        <f>VLOOKUP(A5038,Sku_list!$A$1:$E$2667,5,0)*((J5038+F5038)/1000000000)</f>
        <v>#N/A</v>
      </c>
      <c r="AC5038" s="22">
        <f t="shared" ca="1" si="78"/>
        <v>6.6666666666666666E-2</v>
      </c>
    </row>
    <row r="5039" spans="2:29" x14ac:dyDescent="0.35">
      <c r="B5039" t="e">
        <v>#N/A</v>
      </c>
      <c r="T5039" s="9" t="e">
        <f>VLOOKUP(A5039,Sku_list!$A$1:$D$2667,3,0)</f>
        <v>#N/A</v>
      </c>
      <c r="U5039" s="9" t="e">
        <f>VLOOKUP(A5039,Sku_list!$A$1:$D$2667,4,0)*(F5039/1000000*12)</f>
        <v>#N/A</v>
      </c>
      <c r="V5039" s="9" t="e">
        <f>VLOOKUP(A5039,Sku_list!$A$1:$D$2667,4,0)*(H5039/1000000*12)</f>
        <v>#N/A</v>
      </c>
      <c r="W5039" s="9" t="e">
        <f>VLOOKUP(A5039,Sku_list!$A$1:$D$2667,4,0)*(J5039/1000000*12)</f>
        <v>#N/A</v>
      </c>
      <c r="X5039" s="9" t="e">
        <f>VLOOKUP(A5039,Sku_list!$A$1:$D$2667,4,0)*(L5039/1000000*12)</f>
        <v>#N/A</v>
      </c>
      <c r="Y5039" s="9" t="e">
        <f>VLOOKUP(A5039,Sku_list!$A$1:$E$2667,5,0)*((J5039+F5039)/1000000000)</f>
        <v>#N/A</v>
      </c>
      <c r="AC5039" s="22">
        <f t="shared" ca="1" si="78"/>
        <v>6.6666666666666666E-2</v>
      </c>
    </row>
    <row r="5040" spans="2:29" x14ac:dyDescent="0.35">
      <c r="B5040" t="e">
        <v>#N/A</v>
      </c>
      <c r="T5040" s="9" t="e">
        <f>VLOOKUP(A5040,Sku_list!$A$1:$D$2667,3,0)</f>
        <v>#N/A</v>
      </c>
      <c r="U5040" s="9" t="e">
        <f>VLOOKUP(A5040,Sku_list!$A$1:$D$2667,4,0)*(F5040/1000000*12)</f>
        <v>#N/A</v>
      </c>
      <c r="V5040" s="9" t="e">
        <f>VLOOKUP(A5040,Sku_list!$A$1:$D$2667,4,0)*(H5040/1000000*12)</f>
        <v>#N/A</v>
      </c>
      <c r="W5040" s="9" t="e">
        <f>VLOOKUP(A5040,Sku_list!$A$1:$D$2667,4,0)*(J5040/1000000*12)</f>
        <v>#N/A</v>
      </c>
      <c r="X5040" s="9" t="e">
        <f>VLOOKUP(A5040,Sku_list!$A$1:$D$2667,4,0)*(L5040/1000000*12)</f>
        <v>#N/A</v>
      </c>
      <c r="Y5040" s="9" t="e">
        <f>VLOOKUP(A5040,Sku_list!$A$1:$E$2667,5,0)*((J5040+F5040)/1000000000)</f>
        <v>#N/A</v>
      </c>
      <c r="AC5040" s="22">
        <f t="shared" ca="1" si="78"/>
        <v>6.6666666666666666E-2</v>
      </c>
    </row>
    <row r="5041" spans="2:29" x14ac:dyDescent="0.35">
      <c r="B5041" t="e">
        <v>#N/A</v>
      </c>
      <c r="T5041" s="9" t="e">
        <f>VLOOKUP(A5041,Sku_list!$A$1:$D$2667,3,0)</f>
        <v>#N/A</v>
      </c>
      <c r="U5041" s="9" t="e">
        <f>VLOOKUP(A5041,Sku_list!$A$1:$D$2667,4,0)*(F5041/1000000*12)</f>
        <v>#N/A</v>
      </c>
      <c r="V5041" s="9" t="e">
        <f>VLOOKUP(A5041,Sku_list!$A$1:$D$2667,4,0)*(H5041/1000000*12)</f>
        <v>#N/A</v>
      </c>
      <c r="W5041" s="9" t="e">
        <f>VLOOKUP(A5041,Sku_list!$A$1:$D$2667,4,0)*(J5041/1000000*12)</f>
        <v>#N/A</v>
      </c>
      <c r="X5041" s="9" t="e">
        <f>VLOOKUP(A5041,Sku_list!$A$1:$D$2667,4,0)*(L5041/1000000*12)</f>
        <v>#N/A</v>
      </c>
      <c r="Y5041" s="9" t="e">
        <f>VLOOKUP(A5041,Sku_list!$A$1:$E$2667,5,0)*((J5041+F5041)/1000000000)</f>
        <v>#N/A</v>
      </c>
      <c r="AC5041" s="22">
        <f t="shared" ca="1" si="78"/>
        <v>6.6666666666666666E-2</v>
      </c>
    </row>
    <row r="5042" spans="2:29" x14ac:dyDescent="0.35">
      <c r="B5042" t="e">
        <v>#N/A</v>
      </c>
      <c r="T5042" s="9" t="e">
        <f>VLOOKUP(A5042,Sku_list!$A$1:$D$2667,3,0)</f>
        <v>#N/A</v>
      </c>
      <c r="U5042" s="9" t="e">
        <f>VLOOKUP(A5042,Sku_list!$A$1:$D$2667,4,0)*(F5042/1000000*12)</f>
        <v>#N/A</v>
      </c>
      <c r="V5042" s="9" t="e">
        <f>VLOOKUP(A5042,Sku_list!$A$1:$D$2667,4,0)*(H5042/1000000*12)</f>
        <v>#N/A</v>
      </c>
      <c r="W5042" s="9" t="e">
        <f>VLOOKUP(A5042,Sku_list!$A$1:$D$2667,4,0)*(J5042/1000000*12)</f>
        <v>#N/A</v>
      </c>
      <c r="X5042" s="9" t="e">
        <f>VLOOKUP(A5042,Sku_list!$A$1:$D$2667,4,0)*(L5042/1000000*12)</f>
        <v>#N/A</v>
      </c>
      <c r="Y5042" s="9" t="e">
        <f>VLOOKUP(A5042,Sku_list!$A$1:$E$2667,5,0)*((J5042+F5042)/1000000000)</f>
        <v>#N/A</v>
      </c>
      <c r="AC5042" s="22">
        <f t="shared" ca="1" si="78"/>
        <v>6.6666666666666666E-2</v>
      </c>
    </row>
    <row r="5043" spans="2:29" x14ac:dyDescent="0.35">
      <c r="B5043" t="e">
        <v>#N/A</v>
      </c>
      <c r="T5043" s="9" t="e">
        <f>VLOOKUP(A5043,Sku_list!$A$1:$D$2667,3,0)</f>
        <v>#N/A</v>
      </c>
      <c r="U5043" s="9" t="e">
        <f>VLOOKUP(A5043,Sku_list!$A$1:$D$2667,4,0)*(F5043/1000000*12)</f>
        <v>#N/A</v>
      </c>
      <c r="V5043" s="9" t="e">
        <f>VLOOKUP(A5043,Sku_list!$A$1:$D$2667,4,0)*(H5043/1000000*12)</f>
        <v>#N/A</v>
      </c>
      <c r="W5043" s="9" t="e">
        <f>VLOOKUP(A5043,Sku_list!$A$1:$D$2667,4,0)*(J5043/1000000*12)</f>
        <v>#N/A</v>
      </c>
      <c r="X5043" s="9" t="e">
        <f>VLOOKUP(A5043,Sku_list!$A$1:$D$2667,4,0)*(L5043/1000000*12)</f>
        <v>#N/A</v>
      </c>
      <c r="Y5043" s="9" t="e">
        <f>VLOOKUP(A5043,Sku_list!$A$1:$E$2667,5,0)*((J5043+F5043)/1000000000)</f>
        <v>#N/A</v>
      </c>
      <c r="AC5043" s="22">
        <f t="shared" ca="1" si="78"/>
        <v>6.6666666666666666E-2</v>
      </c>
    </row>
    <row r="5044" spans="2:29" x14ac:dyDescent="0.35">
      <c r="B5044" t="e">
        <v>#N/A</v>
      </c>
      <c r="T5044" s="9" t="e">
        <f>VLOOKUP(A5044,Sku_list!$A$1:$D$2667,3,0)</f>
        <v>#N/A</v>
      </c>
      <c r="U5044" s="9" t="e">
        <f>VLOOKUP(A5044,Sku_list!$A$1:$D$2667,4,0)*(F5044/1000000*12)</f>
        <v>#N/A</v>
      </c>
      <c r="V5044" s="9" t="e">
        <f>VLOOKUP(A5044,Sku_list!$A$1:$D$2667,4,0)*(H5044/1000000*12)</f>
        <v>#N/A</v>
      </c>
      <c r="W5044" s="9" t="e">
        <f>VLOOKUP(A5044,Sku_list!$A$1:$D$2667,4,0)*(J5044/1000000*12)</f>
        <v>#N/A</v>
      </c>
      <c r="X5044" s="9" t="e">
        <f>VLOOKUP(A5044,Sku_list!$A$1:$D$2667,4,0)*(L5044/1000000*12)</f>
        <v>#N/A</v>
      </c>
      <c r="Y5044" s="9" t="e">
        <f>VLOOKUP(A5044,Sku_list!$A$1:$E$2667,5,0)*((J5044+F5044)/1000000000)</f>
        <v>#N/A</v>
      </c>
      <c r="AC5044" s="22">
        <f t="shared" ca="1" si="78"/>
        <v>6.6666666666666666E-2</v>
      </c>
    </row>
    <row r="5045" spans="2:29" x14ac:dyDescent="0.35">
      <c r="B5045" t="e">
        <v>#N/A</v>
      </c>
      <c r="T5045" s="9" t="e">
        <f>VLOOKUP(A5045,Sku_list!$A$1:$D$2667,3,0)</f>
        <v>#N/A</v>
      </c>
      <c r="U5045" s="9" t="e">
        <f>VLOOKUP(A5045,Sku_list!$A$1:$D$2667,4,0)*(F5045/1000000*12)</f>
        <v>#N/A</v>
      </c>
      <c r="V5045" s="9" t="e">
        <f>VLOOKUP(A5045,Sku_list!$A$1:$D$2667,4,0)*(H5045/1000000*12)</f>
        <v>#N/A</v>
      </c>
      <c r="W5045" s="9" t="e">
        <f>VLOOKUP(A5045,Sku_list!$A$1:$D$2667,4,0)*(J5045/1000000*12)</f>
        <v>#N/A</v>
      </c>
      <c r="X5045" s="9" t="e">
        <f>VLOOKUP(A5045,Sku_list!$A$1:$D$2667,4,0)*(L5045/1000000*12)</f>
        <v>#N/A</v>
      </c>
      <c r="Y5045" s="9" t="e">
        <f>VLOOKUP(A5045,Sku_list!$A$1:$E$2667,5,0)*((J5045+F5045)/1000000000)</f>
        <v>#N/A</v>
      </c>
      <c r="AC5045" s="22">
        <f t="shared" ca="1" si="78"/>
        <v>6.6666666666666666E-2</v>
      </c>
    </row>
    <row r="5046" spans="2:29" x14ac:dyDescent="0.35">
      <c r="B5046" t="e">
        <v>#N/A</v>
      </c>
      <c r="T5046" s="9" t="e">
        <f>VLOOKUP(A5046,Sku_list!$A$1:$D$2667,3,0)</f>
        <v>#N/A</v>
      </c>
      <c r="U5046" s="9" t="e">
        <f>VLOOKUP(A5046,Sku_list!$A$1:$D$2667,4,0)*(F5046/1000000*12)</f>
        <v>#N/A</v>
      </c>
      <c r="V5046" s="9" t="e">
        <f>VLOOKUP(A5046,Sku_list!$A$1:$D$2667,4,0)*(H5046/1000000*12)</f>
        <v>#N/A</v>
      </c>
      <c r="W5046" s="9" t="e">
        <f>VLOOKUP(A5046,Sku_list!$A$1:$D$2667,4,0)*(J5046/1000000*12)</f>
        <v>#N/A</v>
      </c>
      <c r="X5046" s="9" t="e">
        <f>VLOOKUP(A5046,Sku_list!$A$1:$D$2667,4,0)*(L5046/1000000*12)</f>
        <v>#N/A</v>
      </c>
      <c r="Y5046" s="9" t="e">
        <f>VLOOKUP(A5046,Sku_list!$A$1:$E$2667,5,0)*((J5046+F5046)/1000000000)</f>
        <v>#N/A</v>
      </c>
      <c r="AC5046" s="22">
        <f t="shared" ca="1" si="78"/>
        <v>6.6666666666666666E-2</v>
      </c>
    </row>
    <row r="5047" spans="2:29" x14ac:dyDescent="0.35">
      <c r="B5047" t="e">
        <v>#N/A</v>
      </c>
      <c r="T5047" s="9" t="e">
        <f>VLOOKUP(A5047,Sku_list!$A$1:$D$2667,3,0)</f>
        <v>#N/A</v>
      </c>
      <c r="U5047" s="9" t="e">
        <f>VLOOKUP(A5047,Sku_list!$A$1:$D$2667,4,0)*(F5047/1000000*12)</f>
        <v>#N/A</v>
      </c>
      <c r="V5047" s="9" t="e">
        <f>VLOOKUP(A5047,Sku_list!$A$1:$D$2667,4,0)*(H5047/1000000*12)</f>
        <v>#N/A</v>
      </c>
      <c r="W5047" s="9" t="e">
        <f>VLOOKUP(A5047,Sku_list!$A$1:$D$2667,4,0)*(J5047/1000000*12)</f>
        <v>#N/A</v>
      </c>
      <c r="X5047" s="9" t="e">
        <f>VLOOKUP(A5047,Sku_list!$A$1:$D$2667,4,0)*(L5047/1000000*12)</f>
        <v>#N/A</v>
      </c>
      <c r="Y5047" s="9" t="e">
        <f>VLOOKUP(A5047,Sku_list!$A$1:$E$2667,5,0)*((J5047+F5047)/1000000000)</f>
        <v>#N/A</v>
      </c>
      <c r="AC5047" s="22">
        <f t="shared" ca="1" si="78"/>
        <v>6.6666666666666666E-2</v>
      </c>
    </row>
    <row r="5048" spans="2:29" x14ac:dyDescent="0.35">
      <c r="B5048" t="e">
        <v>#N/A</v>
      </c>
      <c r="T5048" s="9" t="e">
        <f>VLOOKUP(A5048,Sku_list!$A$1:$D$2667,3,0)</f>
        <v>#N/A</v>
      </c>
      <c r="U5048" s="9" t="e">
        <f>VLOOKUP(A5048,Sku_list!$A$1:$D$2667,4,0)*(F5048/1000000*12)</f>
        <v>#N/A</v>
      </c>
      <c r="V5048" s="9" t="e">
        <f>VLOOKUP(A5048,Sku_list!$A$1:$D$2667,4,0)*(H5048/1000000*12)</f>
        <v>#N/A</v>
      </c>
      <c r="W5048" s="9" t="e">
        <f>VLOOKUP(A5048,Sku_list!$A$1:$D$2667,4,0)*(J5048/1000000*12)</f>
        <v>#N/A</v>
      </c>
      <c r="X5048" s="9" t="e">
        <f>VLOOKUP(A5048,Sku_list!$A$1:$D$2667,4,0)*(L5048/1000000*12)</f>
        <v>#N/A</v>
      </c>
      <c r="Y5048" s="9" t="e">
        <f>VLOOKUP(A5048,Sku_list!$A$1:$E$2667,5,0)*((J5048+F5048)/1000000000)</f>
        <v>#N/A</v>
      </c>
      <c r="AC5048" s="22">
        <f t="shared" ca="1" si="78"/>
        <v>6.6666666666666666E-2</v>
      </c>
    </row>
    <row r="5049" spans="2:29" x14ac:dyDescent="0.35">
      <c r="B5049" t="e">
        <v>#N/A</v>
      </c>
      <c r="T5049" s="9" t="e">
        <f>VLOOKUP(A5049,Sku_list!$A$1:$D$2667,3,0)</f>
        <v>#N/A</v>
      </c>
      <c r="U5049" s="9" t="e">
        <f>VLOOKUP(A5049,Sku_list!$A$1:$D$2667,4,0)*(F5049/1000000*12)</f>
        <v>#N/A</v>
      </c>
      <c r="V5049" s="9" t="e">
        <f>VLOOKUP(A5049,Sku_list!$A$1:$D$2667,4,0)*(H5049/1000000*12)</f>
        <v>#N/A</v>
      </c>
      <c r="W5049" s="9" t="e">
        <f>VLOOKUP(A5049,Sku_list!$A$1:$D$2667,4,0)*(J5049/1000000*12)</f>
        <v>#N/A</v>
      </c>
      <c r="X5049" s="9" t="e">
        <f>VLOOKUP(A5049,Sku_list!$A$1:$D$2667,4,0)*(L5049/1000000*12)</f>
        <v>#N/A</v>
      </c>
      <c r="Y5049" s="9" t="e">
        <f>VLOOKUP(A5049,Sku_list!$A$1:$E$2667,5,0)*((J5049+F5049)/1000000000)</f>
        <v>#N/A</v>
      </c>
      <c r="AC5049" s="22">
        <f t="shared" ca="1" si="78"/>
        <v>6.6666666666666666E-2</v>
      </c>
    </row>
    <row r="5050" spans="2:29" x14ac:dyDescent="0.35">
      <c r="B5050" t="e">
        <v>#N/A</v>
      </c>
      <c r="T5050" s="9" t="e">
        <f>VLOOKUP(A5050,Sku_list!$A$1:$D$2667,3,0)</f>
        <v>#N/A</v>
      </c>
      <c r="U5050" s="9" t="e">
        <f>VLOOKUP(A5050,Sku_list!$A$1:$D$2667,4,0)*(F5050/1000000*12)</f>
        <v>#N/A</v>
      </c>
      <c r="V5050" s="9" t="e">
        <f>VLOOKUP(A5050,Sku_list!$A$1:$D$2667,4,0)*(H5050/1000000*12)</f>
        <v>#N/A</v>
      </c>
      <c r="W5050" s="9" t="e">
        <f>VLOOKUP(A5050,Sku_list!$A$1:$D$2667,4,0)*(J5050/1000000*12)</f>
        <v>#N/A</v>
      </c>
      <c r="X5050" s="9" t="e">
        <f>VLOOKUP(A5050,Sku_list!$A$1:$D$2667,4,0)*(L5050/1000000*12)</f>
        <v>#N/A</v>
      </c>
      <c r="Y5050" s="9" t="e">
        <f>VLOOKUP(A5050,Sku_list!$A$1:$E$2667,5,0)*((J5050+F5050)/1000000000)</f>
        <v>#N/A</v>
      </c>
      <c r="AC5050" s="22">
        <f t="shared" ca="1" si="78"/>
        <v>6.6666666666666666E-2</v>
      </c>
    </row>
    <row r="5051" spans="2:29" x14ac:dyDescent="0.35">
      <c r="B5051" t="e">
        <v>#N/A</v>
      </c>
      <c r="T5051" s="9" t="e">
        <f>VLOOKUP(A5051,Sku_list!$A$1:$D$2667,3,0)</f>
        <v>#N/A</v>
      </c>
      <c r="U5051" s="9" t="e">
        <f>VLOOKUP(A5051,Sku_list!$A$1:$D$2667,4,0)*(F5051/1000000*12)</f>
        <v>#N/A</v>
      </c>
      <c r="V5051" s="9" t="e">
        <f>VLOOKUP(A5051,Sku_list!$A$1:$D$2667,4,0)*(H5051/1000000*12)</f>
        <v>#N/A</v>
      </c>
      <c r="W5051" s="9" t="e">
        <f>VLOOKUP(A5051,Sku_list!$A$1:$D$2667,4,0)*(J5051/1000000*12)</f>
        <v>#N/A</v>
      </c>
      <c r="X5051" s="9" t="e">
        <f>VLOOKUP(A5051,Sku_list!$A$1:$D$2667,4,0)*(L5051/1000000*12)</f>
        <v>#N/A</v>
      </c>
      <c r="Y5051" s="9" t="e">
        <f>VLOOKUP(A5051,Sku_list!$A$1:$E$2667,5,0)*((J5051+F5051)/1000000000)</f>
        <v>#N/A</v>
      </c>
      <c r="AC5051" s="22">
        <f t="shared" ca="1" si="78"/>
        <v>6.6666666666666666E-2</v>
      </c>
    </row>
    <row r="5052" spans="2:29" x14ac:dyDescent="0.35">
      <c r="B5052" t="e">
        <v>#N/A</v>
      </c>
      <c r="T5052" s="9" t="e">
        <f>VLOOKUP(A5052,Sku_list!$A$1:$D$2667,3,0)</f>
        <v>#N/A</v>
      </c>
      <c r="U5052" s="9" t="e">
        <f>VLOOKUP(A5052,Sku_list!$A$1:$D$2667,4,0)*(F5052/1000000*12)</f>
        <v>#N/A</v>
      </c>
      <c r="V5052" s="9" t="e">
        <f>VLOOKUP(A5052,Sku_list!$A$1:$D$2667,4,0)*(H5052/1000000*12)</f>
        <v>#N/A</v>
      </c>
      <c r="W5052" s="9" t="e">
        <f>VLOOKUP(A5052,Sku_list!$A$1:$D$2667,4,0)*(J5052/1000000*12)</f>
        <v>#N/A</v>
      </c>
      <c r="X5052" s="9" t="e">
        <f>VLOOKUP(A5052,Sku_list!$A$1:$D$2667,4,0)*(L5052/1000000*12)</f>
        <v>#N/A</v>
      </c>
      <c r="Y5052" s="9" t="e">
        <f>VLOOKUP(A5052,Sku_list!$A$1:$E$2667,5,0)*((J5052+F5052)/1000000000)</f>
        <v>#N/A</v>
      </c>
      <c r="AC5052" s="22">
        <f t="shared" ca="1" si="78"/>
        <v>6.6666666666666666E-2</v>
      </c>
    </row>
    <row r="5053" spans="2:29" x14ac:dyDescent="0.35">
      <c r="B5053" t="e">
        <v>#N/A</v>
      </c>
      <c r="T5053" s="9" t="e">
        <f>VLOOKUP(A5053,Sku_list!$A$1:$D$2667,3,0)</f>
        <v>#N/A</v>
      </c>
      <c r="U5053" s="9" t="e">
        <f>VLOOKUP(A5053,Sku_list!$A$1:$D$2667,4,0)*(F5053/1000000*12)</f>
        <v>#N/A</v>
      </c>
      <c r="V5053" s="9" t="e">
        <f>VLOOKUP(A5053,Sku_list!$A$1:$D$2667,4,0)*(H5053/1000000*12)</f>
        <v>#N/A</v>
      </c>
      <c r="W5053" s="9" t="e">
        <f>VLOOKUP(A5053,Sku_list!$A$1:$D$2667,4,0)*(J5053/1000000*12)</f>
        <v>#N/A</v>
      </c>
      <c r="X5053" s="9" t="e">
        <f>VLOOKUP(A5053,Sku_list!$A$1:$D$2667,4,0)*(L5053/1000000*12)</f>
        <v>#N/A</v>
      </c>
      <c r="Y5053" s="9" t="e">
        <f>VLOOKUP(A5053,Sku_list!$A$1:$E$2667,5,0)*((J5053+F5053)/1000000000)</f>
        <v>#N/A</v>
      </c>
      <c r="AC5053" s="22">
        <f t="shared" ca="1" si="78"/>
        <v>6.6666666666666666E-2</v>
      </c>
    </row>
    <row r="5054" spans="2:29" x14ac:dyDescent="0.35">
      <c r="B5054" t="e">
        <v>#N/A</v>
      </c>
      <c r="T5054" s="9" t="e">
        <f>VLOOKUP(A5054,Sku_list!$A$1:$D$2667,3,0)</f>
        <v>#N/A</v>
      </c>
      <c r="U5054" s="9" t="e">
        <f>VLOOKUP(A5054,Sku_list!$A$1:$D$2667,4,0)*(F5054/1000000*12)</f>
        <v>#N/A</v>
      </c>
      <c r="V5054" s="9" t="e">
        <f>VLOOKUP(A5054,Sku_list!$A$1:$D$2667,4,0)*(H5054/1000000*12)</f>
        <v>#N/A</v>
      </c>
      <c r="W5054" s="9" t="e">
        <f>VLOOKUP(A5054,Sku_list!$A$1:$D$2667,4,0)*(J5054/1000000*12)</f>
        <v>#N/A</v>
      </c>
      <c r="X5054" s="9" t="e">
        <f>VLOOKUP(A5054,Sku_list!$A$1:$D$2667,4,0)*(L5054/1000000*12)</f>
        <v>#N/A</v>
      </c>
      <c r="Y5054" s="9" t="e">
        <f>VLOOKUP(A5054,Sku_list!$A$1:$E$2667,5,0)*((J5054+F5054)/1000000000)</f>
        <v>#N/A</v>
      </c>
      <c r="AC5054" s="22">
        <f t="shared" ca="1" si="78"/>
        <v>6.6666666666666666E-2</v>
      </c>
    </row>
    <row r="5055" spans="2:29" x14ac:dyDescent="0.35">
      <c r="B5055" t="e">
        <v>#N/A</v>
      </c>
      <c r="T5055" s="9" t="e">
        <f>VLOOKUP(A5055,Sku_list!$A$1:$D$2667,3,0)</f>
        <v>#N/A</v>
      </c>
      <c r="U5055" s="9" t="e">
        <f>VLOOKUP(A5055,Sku_list!$A$1:$D$2667,4,0)*(F5055/1000000*12)</f>
        <v>#N/A</v>
      </c>
      <c r="V5055" s="9" t="e">
        <f>VLOOKUP(A5055,Sku_list!$A$1:$D$2667,4,0)*(H5055/1000000*12)</f>
        <v>#N/A</v>
      </c>
      <c r="W5055" s="9" t="e">
        <f>VLOOKUP(A5055,Sku_list!$A$1:$D$2667,4,0)*(J5055/1000000*12)</f>
        <v>#N/A</v>
      </c>
      <c r="X5055" s="9" t="e">
        <f>VLOOKUP(A5055,Sku_list!$A$1:$D$2667,4,0)*(L5055/1000000*12)</f>
        <v>#N/A</v>
      </c>
      <c r="Y5055" s="9" t="e">
        <f>VLOOKUP(A5055,Sku_list!$A$1:$E$2667,5,0)*((J5055+F5055)/1000000000)</f>
        <v>#N/A</v>
      </c>
      <c r="AC5055" s="22">
        <f t="shared" ca="1" si="78"/>
        <v>6.6666666666666666E-2</v>
      </c>
    </row>
    <row r="5056" spans="2:29" x14ac:dyDescent="0.35">
      <c r="B5056" t="e">
        <v>#N/A</v>
      </c>
      <c r="T5056" s="9" t="e">
        <f>VLOOKUP(A5056,Sku_list!$A$1:$D$2667,3,0)</f>
        <v>#N/A</v>
      </c>
      <c r="U5056" s="9" t="e">
        <f>VLOOKUP(A5056,Sku_list!$A$1:$D$2667,4,0)*(F5056/1000000*12)</f>
        <v>#N/A</v>
      </c>
      <c r="V5056" s="9" t="e">
        <f>VLOOKUP(A5056,Sku_list!$A$1:$D$2667,4,0)*(H5056/1000000*12)</f>
        <v>#N/A</v>
      </c>
      <c r="W5056" s="9" t="e">
        <f>VLOOKUP(A5056,Sku_list!$A$1:$D$2667,4,0)*(J5056/1000000*12)</f>
        <v>#N/A</v>
      </c>
      <c r="X5056" s="9" t="e">
        <f>VLOOKUP(A5056,Sku_list!$A$1:$D$2667,4,0)*(L5056/1000000*12)</f>
        <v>#N/A</v>
      </c>
      <c r="Y5056" s="9" t="e">
        <f>VLOOKUP(A5056,Sku_list!$A$1:$E$2667,5,0)*((J5056+F5056)/1000000000)</f>
        <v>#N/A</v>
      </c>
      <c r="AC5056" s="22">
        <f t="shared" ca="1" si="78"/>
        <v>6.6666666666666666E-2</v>
      </c>
    </row>
    <row r="5057" spans="2:29" x14ac:dyDescent="0.35">
      <c r="B5057" t="e">
        <v>#N/A</v>
      </c>
      <c r="T5057" s="9" t="e">
        <f>VLOOKUP(A5057,Sku_list!$A$1:$D$2667,3,0)</f>
        <v>#N/A</v>
      </c>
      <c r="U5057" s="9" t="e">
        <f>VLOOKUP(A5057,Sku_list!$A$1:$D$2667,4,0)*(F5057/1000000*12)</f>
        <v>#N/A</v>
      </c>
      <c r="V5057" s="9" t="e">
        <f>VLOOKUP(A5057,Sku_list!$A$1:$D$2667,4,0)*(H5057/1000000*12)</f>
        <v>#N/A</v>
      </c>
      <c r="W5057" s="9" t="e">
        <f>VLOOKUP(A5057,Sku_list!$A$1:$D$2667,4,0)*(J5057/1000000*12)</f>
        <v>#N/A</v>
      </c>
      <c r="X5057" s="9" t="e">
        <f>VLOOKUP(A5057,Sku_list!$A$1:$D$2667,4,0)*(L5057/1000000*12)</f>
        <v>#N/A</v>
      </c>
      <c r="Y5057" s="9" t="e">
        <f>VLOOKUP(A5057,Sku_list!$A$1:$E$2667,5,0)*((J5057+F5057)/1000000000)</f>
        <v>#N/A</v>
      </c>
      <c r="AC5057" s="22">
        <f t="shared" ca="1" si="78"/>
        <v>6.6666666666666666E-2</v>
      </c>
    </row>
    <row r="5058" spans="2:29" x14ac:dyDescent="0.35">
      <c r="B5058" t="e">
        <v>#N/A</v>
      </c>
      <c r="T5058" s="9" t="e">
        <f>VLOOKUP(A5058,Sku_list!$A$1:$D$2667,3,0)</f>
        <v>#N/A</v>
      </c>
      <c r="U5058" s="9" t="e">
        <f>VLOOKUP(A5058,Sku_list!$A$1:$D$2667,4,0)*(F5058/1000000*12)</f>
        <v>#N/A</v>
      </c>
      <c r="V5058" s="9" t="e">
        <f>VLOOKUP(A5058,Sku_list!$A$1:$D$2667,4,0)*(H5058/1000000*12)</f>
        <v>#N/A</v>
      </c>
      <c r="W5058" s="9" t="e">
        <f>VLOOKUP(A5058,Sku_list!$A$1:$D$2667,4,0)*(J5058/1000000*12)</f>
        <v>#N/A</v>
      </c>
      <c r="X5058" s="9" t="e">
        <f>VLOOKUP(A5058,Sku_list!$A$1:$D$2667,4,0)*(L5058/1000000*12)</f>
        <v>#N/A</v>
      </c>
      <c r="Y5058" s="9" t="e">
        <f>VLOOKUP(A5058,Sku_list!$A$1:$E$2667,5,0)*((J5058+F5058)/1000000000)</f>
        <v>#N/A</v>
      </c>
      <c r="AC5058" s="22">
        <f t="shared" ca="1" si="78"/>
        <v>6.6666666666666666E-2</v>
      </c>
    </row>
    <row r="5059" spans="2:29" x14ac:dyDescent="0.35">
      <c r="B5059" t="e">
        <v>#N/A</v>
      </c>
      <c r="T5059" s="9" t="e">
        <f>VLOOKUP(A5059,Sku_list!$A$1:$D$2667,3,0)</f>
        <v>#N/A</v>
      </c>
      <c r="U5059" s="9" t="e">
        <f>VLOOKUP(A5059,Sku_list!$A$1:$D$2667,4,0)*(F5059/1000000*12)</f>
        <v>#N/A</v>
      </c>
      <c r="V5059" s="9" t="e">
        <f>VLOOKUP(A5059,Sku_list!$A$1:$D$2667,4,0)*(H5059/1000000*12)</f>
        <v>#N/A</v>
      </c>
      <c r="W5059" s="9" t="e">
        <f>VLOOKUP(A5059,Sku_list!$A$1:$D$2667,4,0)*(J5059/1000000*12)</f>
        <v>#N/A</v>
      </c>
      <c r="X5059" s="9" t="e">
        <f>VLOOKUP(A5059,Sku_list!$A$1:$D$2667,4,0)*(L5059/1000000*12)</f>
        <v>#N/A</v>
      </c>
      <c r="Y5059" s="9" t="e">
        <f>VLOOKUP(A5059,Sku_list!$A$1:$E$2667,5,0)*((J5059+F5059)/1000000000)</f>
        <v>#N/A</v>
      </c>
      <c r="AC5059" s="22">
        <f t="shared" ca="1" si="78"/>
        <v>6.6666666666666666E-2</v>
      </c>
    </row>
    <row r="5060" spans="2:29" x14ac:dyDescent="0.35">
      <c r="B5060" t="e">
        <v>#N/A</v>
      </c>
      <c r="T5060" s="9" t="e">
        <f>VLOOKUP(A5060,Sku_list!$A$1:$D$2667,3,0)</f>
        <v>#N/A</v>
      </c>
      <c r="U5060" s="9" t="e">
        <f>VLOOKUP(A5060,Sku_list!$A$1:$D$2667,4,0)*(F5060/1000000*12)</f>
        <v>#N/A</v>
      </c>
      <c r="V5060" s="9" t="e">
        <f>VLOOKUP(A5060,Sku_list!$A$1:$D$2667,4,0)*(H5060/1000000*12)</f>
        <v>#N/A</v>
      </c>
      <c r="W5060" s="9" t="e">
        <f>VLOOKUP(A5060,Sku_list!$A$1:$D$2667,4,0)*(J5060/1000000*12)</f>
        <v>#N/A</v>
      </c>
      <c r="X5060" s="9" t="e">
        <f>VLOOKUP(A5060,Sku_list!$A$1:$D$2667,4,0)*(L5060/1000000*12)</f>
        <v>#N/A</v>
      </c>
      <c r="Y5060" s="9" t="e">
        <f>VLOOKUP(A5060,Sku_list!$A$1:$E$2667,5,0)*((J5060+F5060)/1000000000)</f>
        <v>#N/A</v>
      </c>
      <c r="AC5060" s="22">
        <f t="shared" ref="AC5060:AC5123" ca="1" si="79">(DAY(TODAY())+AB5060)/30</f>
        <v>6.6666666666666666E-2</v>
      </c>
    </row>
    <row r="5061" spans="2:29" x14ac:dyDescent="0.35">
      <c r="B5061" t="e">
        <v>#N/A</v>
      </c>
      <c r="T5061" s="9" t="e">
        <f>VLOOKUP(A5061,Sku_list!$A$1:$D$2667,3,0)</f>
        <v>#N/A</v>
      </c>
      <c r="U5061" s="9" t="e">
        <f>VLOOKUP(A5061,Sku_list!$A$1:$D$2667,4,0)*(F5061/1000000*12)</f>
        <v>#N/A</v>
      </c>
      <c r="V5061" s="9" t="e">
        <f>VLOOKUP(A5061,Sku_list!$A$1:$D$2667,4,0)*(H5061/1000000*12)</f>
        <v>#N/A</v>
      </c>
      <c r="W5061" s="9" t="e">
        <f>VLOOKUP(A5061,Sku_list!$A$1:$D$2667,4,0)*(J5061/1000000*12)</f>
        <v>#N/A</v>
      </c>
      <c r="X5061" s="9" t="e">
        <f>VLOOKUP(A5061,Sku_list!$A$1:$D$2667,4,0)*(L5061/1000000*12)</f>
        <v>#N/A</v>
      </c>
      <c r="Y5061" s="9" t="e">
        <f>VLOOKUP(A5061,Sku_list!$A$1:$E$2667,5,0)*((J5061+F5061)/1000000000)</f>
        <v>#N/A</v>
      </c>
      <c r="AC5061" s="22">
        <f t="shared" ca="1" si="79"/>
        <v>6.6666666666666666E-2</v>
      </c>
    </row>
    <row r="5062" spans="2:29" x14ac:dyDescent="0.35">
      <c r="B5062" t="e">
        <v>#N/A</v>
      </c>
      <c r="T5062" s="9" t="e">
        <f>VLOOKUP(A5062,Sku_list!$A$1:$D$2667,3,0)</f>
        <v>#N/A</v>
      </c>
      <c r="U5062" s="9" t="e">
        <f>VLOOKUP(A5062,Sku_list!$A$1:$D$2667,4,0)*(F5062/1000000*12)</f>
        <v>#N/A</v>
      </c>
      <c r="V5062" s="9" t="e">
        <f>VLOOKUP(A5062,Sku_list!$A$1:$D$2667,4,0)*(H5062/1000000*12)</f>
        <v>#N/A</v>
      </c>
      <c r="W5062" s="9" t="e">
        <f>VLOOKUP(A5062,Sku_list!$A$1:$D$2667,4,0)*(J5062/1000000*12)</f>
        <v>#N/A</v>
      </c>
      <c r="X5062" s="9" t="e">
        <f>VLOOKUP(A5062,Sku_list!$A$1:$D$2667,4,0)*(L5062/1000000*12)</f>
        <v>#N/A</v>
      </c>
      <c r="Y5062" s="9" t="e">
        <f>VLOOKUP(A5062,Sku_list!$A$1:$E$2667,5,0)*((J5062+F5062)/1000000000)</f>
        <v>#N/A</v>
      </c>
      <c r="AC5062" s="22">
        <f t="shared" ca="1" si="79"/>
        <v>6.6666666666666666E-2</v>
      </c>
    </row>
    <row r="5063" spans="2:29" x14ac:dyDescent="0.35">
      <c r="B5063" t="e">
        <v>#N/A</v>
      </c>
      <c r="T5063" s="9" t="e">
        <f>VLOOKUP(A5063,Sku_list!$A$1:$D$2667,3,0)</f>
        <v>#N/A</v>
      </c>
      <c r="U5063" s="9" t="e">
        <f>VLOOKUP(A5063,Sku_list!$A$1:$D$2667,4,0)*(F5063/1000000*12)</f>
        <v>#N/A</v>
      </c>
      <c r="V5063" s="9" t="e">
        <f>VLOOKUP(A5063,Sku_list!$A$1:$D$2667,4,0)*(H5063/1000000*12)</f>
        <v>#N/A</v>
      </c>
      <c r="W5063" s="9" t="e">
        <f>VLOOKUP(A5063,Sku_list!$A$1:$D$2667,4,0)*(J5063/1000000*12)</f>
        <v>#N/A</v>
      </c>
      <c r="X5063" s="9" t="e">
        <f>VLOOKUP(A5063,Sku_list!$A$1:$D$2667,4,0)*(L5063/1000000*12)</f>
        <v>#N/A</v>
      </c>
      <c r="Y5063" s="9" t="e">
        <f>VLOOKUP(A5063,Sku_list!$A$1:$E$2667,5,0)*((J5063+F5063)/1000000000)</f>
        <v>#N/A</v>
      </c>
      <c r="AC5063" s="22">
        <f t="shared" ca="1" si="79"/>
        <v>6.6666666666666666E-2</v>
      </c>
    </row>
    <row r="5064" spans="2:29" x14ac:dyDescent="0.35">
      <c r="B5064" t="e">
        <v>#N/A</v>
      </c>
      <c r="T5064" s="9" t="e">
        <f>VLOOKUP(A5064,Sku_list!$A$1:$D$2667,3,0)</f>
        <v>#N/A</v>
      </c>
      <c r="U5064" s="9" t="e">
        <f>VLOOKUP(A5064,Sku_list!$A$1:$D$2667,4,0)*(F5064/1000000*12)</f>
        <v>#N/A</v>
      </c>
      <c r="V5064" s="9" t="e">
        <f>VLOOKUP(A5064,Sku_list!$A$1:$D$2667,4,0)*(H5064/1000000*12)</f>
        <v>#N/A</v>
      </c>
      <c r="W5064" s="9" t="e">
        <f>VLOOKUP(A5064,Sku_list!$A$1:$D$2667,4,0)*(J5064/1000000*12)</f>
        <v>#N/A</v>
      </c>
      <c r="X5064" s="9" t="e">
        <f>VLOOKUP(A5064,Sku_list!$A$1:$D$2667,4,0)*(L5064/1000000*12)</f>
        <v>#N/A</v>
      </c>
      <c r="Y5064" s="9" t="e">
        <f>VLOOKUP(A5064,Sku_list!$A$1:$E$2667,5,0)*((J5064+F5064)/1000000000)</f>
        <v>#N/A</v>
      </c>
      <c r="AC5064" s="22">
        <f t="shared" ca="1" si="79"/>
        <v>6.6666666666666666E-2</v>
      </c>
    </row>
    <row r="5065" spans="2:29" x14ac:dyDescent="0.35">
      <c r="B5065" t="e">
        <v>#N/A</v>
      </c>
      <c r="T5065" s="9" t="e">
        <f>VLOOKUP(A5065,Sku_list!$A$1:$D$2667,3,0)</f>
        <v>#N/A</v>
      </c>
      <c r="U5065" s="9" t="e">
        <f>VLOOKUP(A5065,Sku_list!$A$1:$D$2667,4,0)*(F5065/1000000*12)</f>
        <v>#N/A</v>
      </c>
      <c r="V5065" s="9" t="e">
        <f>VLOOKUP(A5065,Sku_list!$A$1:$D$2667,4,0)*(H5065/1000000*12)</f>
        <v>#N/A</v>
      </c>
      <c r="W5065" s="9" t="e">
        <f>VLOOKUP(A5065,Sku_list!$A$1:$D$2667,4,0)*(J5065/1000000*12)</f>
        <v>#N/A</v>
      </c>
      <c r="X5065" s="9" t="e">
        <f>VLOOKUP(A5065,Sku_list!$A$1:$D$2667,4,0)*(L5065/1000000*12)</f>
        <v>#N/A</v>
      </c>
      <c r="Y5065" s="9" t="e">
        <f>VLOOKUP(A5065,Sku_list!$A$1:$E$2667,5,0)*((J5065+F5065)/1000000000)</f>
        <v>#N/A</v>
      </c>
      <c r="AC5065" s="22">
        <f t="shared" ca="1" si="79"/>
        <v>6.6666666666666666E-2</v>
      </c>
    </row>
    <row r="5066" spans="2:29" x14ac:dyDescent="0.35">
      <c r="B5066" t="e">
        <v>#N/A</v>
      </c>
      <c r="T5066" s="9" t="e">
        <f>VLOOKUP(A5066,Sku_list!$A$1:$D$2667,3,0)</f>
        <v>#N/A</v>
      </c>
      <c r="U5066" s="9" t="e">
        <f>VLOOKUP(A5066,Sku_list!$A$1:$D$2667,4,0)*(F5066/1000000*12)</f>
        <v>#N/A</v>
      </c>
      <c r="V5066" s="9" t="e">
        <f>VLOOKUP(A5066,Sku_list!$A$1:$D$2667,4,0)*(H5066/1000000*12)</f>
        <v>#N/A</v>
      </c>
      <c r="W5066" s="9" t="e">
        <f>VLOOKUP(A5066,Sku_list!$A$1:$D$2667,4,0)*(J5066/1000000*12)</f>
        <v>#N/A</v>
      </c>
      <c r="X5066" s="9" t="e">
        <f>VLOOKUP(A5066,Sku_list!$A$1:$D$2667,4,0)*(L5066/1000000*12)</f>
        <v>#N/A</v>
      </c>
      <c r="Y5066" s="9" t="e">
        <f>VLOOKUP(A5066,Sku_list!$A$1:$E$2667,5,0)*((J5066+F5066)/1000000000)</f>
        <v>#N/A</v>
      </c>
      <c r="AC5066" s="22">
        <f t="shared" ca="1" si="79"/>
        <v>6.6666666666666666E-2</v>
      </c>
    </row>
    <row r="5067" spans="2:29" x14ac:dyDescent="0.35">
      <c r="B5067" t="e">
        <v>#N/A</v>
      </c>
      <c r="T5067" s="9" t="e">
        <f>VLOOKUP(A5067,Sku_list!$A$1:$D$2667,3,0)</f>
        <v>#N/A</v>
      </c>
      <c r="U5067" s="9" t="e">
        <f>VLOOKUP(A5067,Sku_list!$A$1:$D$2667,4,0)*(F5067/1000000*12)</f>
        <v>#N/A</v>
      </c>
      <c r="V5067" s="9" t="e">
        <f>VLOOKUP(A5067,Sku_list!$A$1:$D$2667,4,0)*(H5067/1000000*12)</f>
        <v>#N/A</v>
      </c>
      <c r="W5067" s="9" t="e">
        <f>VLOOKUP(A5067,Sku_list!$A$1:$D$2667,4,0)*(J5067/1000000*12)</f>
        <v>#N/A</v>
      </c>
      <c r="X5067" s="9" t="e">
        <f>VLOOKUP(A5067,Sku_list!$A$1:$D$2667,4,0)*(L5067/1000000*12)</f>
        <v>#N/A</v>
      </c>
      <c r="Y5067" s="9" t="e">
        <f>VLOOKUP(A5067,Sku_list!$A$1:$E$2667,5,0)*((J5067+F5067)/1000000000)</f>
        <v>#N/A</v>
      </c>
      <c r="AC5067" s="22">
        <f t="shared" ca="1" si="79"/>
        <v>6.6666666666666666E-2</v>
      </c>
    </row>
    <row r="5068" spans="2:29" x14ac:dyDescent="0.35">
      <c r="B5068" t="e">
        <v>#N/A</v>
      </c>
      <c r="T5068" s="9" t="e">
        <f>VLOOKUP(A5068,Sku_list!$A$1:$D$2667,3,0)</f>
        <v>#N/A</v>
      </c>
      <c r="U5068" s="9" t="e">
        <f>VLOOKUP(A5068,Sku_list!$A$1:$D$2667,4,0)*(F5068/1000000*12)</f>
        <v>#N/A</v>
      </c>
      <c r="V5068" s="9" t="e">
        <f>VLOOKUP(A5068,Sku_list!$A$1:$D$2667,4,0)*(H5068/1000000*12)</f>
        <v>#N/A</v>
      </c>
      <c r="W5068" s="9" t="e">
        <f>VLOOKUP(A5068,Sku_list!$A$1:$D$2667,4,0)*(J5068/1000000*12)</f>
        <v>#N/A</v>
      </c>
      <c r="X5068" s="9" t="e">
        <f>VLOOKUP(A5068,Sku_list!$A$1:$D$2667,4,0)*(L5068/1000000*12)</f>
        <v>#N/A</v>
      </c>
      <c r="Y5068" s="9" t="e">
        <f>VLOOKUP(A5068,Sku_list!$A$1:$E$2667,5,0)*((J5068+F5068)/1000000000)</f>
        <v>#N/A</v>
      </c>
      <c r="AC5068" s="22">
        <f t="shared" ca="1" si="79"/>
        <v>6.6666666666666666E-2</v>
      </c>
    </row>
    <row r="5069" spans="2:29" x14ac:dyDescent="0.35">
      <c r="B5069" t="e">
        <v>#N/A</v>
      </c>
      <c r="T5069" s="9" t="e">
        <f>VLOOKUP(A5069,Sku_list!$A$1:$D$2667,3,0)</f>
        <v>#N/A</v>
      </c>
      <c r="U5069" s="9" t="e">
        <f>VLOOKUP(A5069,Sku_list!$A$1:$D$2667,4,0)*(F5069/1000000*12)</f>
        <v>#N/A</v>
      </c>
      <c r="V5069" s="9" t="e">
        <f>VLOOKUP(A5069,Sku_list!$A$1:$D$2667,4,0)*(H5069/1000000*12)</f>
        <v>#N/A</v>
      </c>
      <c r="W5069" s="9" t="e">
        <f>VLOOKUP(A5069,Sku_list!$A$1:$D$2667,4,0)*(J5069/1000000*12)</f>
        <v>#N/A</v>
      </c>
      <c r="X5069" s="9" t="e">
        <f>VLOOKUP(A5069,Sku_list!$A$1:$D$2667,4,0)*(L5069/1000000*12)</f>
        <v>#N/A</v>
      </c>
      <c r="Y5069" s="9" t="e">
        <f>VLOOKUP(A5069,Sku_list!$A$1:$E$2667,5,0)*((J5069+F5069)/1000000000)</f>
        <v>#N/A</v>
      </c>
      <c r="AC5069" s="22">
        <f t="shared" ca="1" si="79"/>
        <v>6.6666666666666666E-2</v>
      </c>
    </row>
    <row r="5070" spans="2:29" x14ac:dyDescent="0.35">
      <c r="B5070" t="e">
        <v>#N/A</v>
      </c>
      <c r="T5070" s="9" t="e">
        <f>VLOOKUP(A5070,Sku_list!$A$1:$D$2667,3,0)</f>
        <v>#N/A</v>
      </c>
      <c r="U5070" s="9" t="e">
        <f>VLOOKUP(A5070,Sku_list!$A$1:$D$2667,4,0)*(F5070/1000000*12)</f>
        <v>#N/A</v>
      </c>
      <c r="V5070" s="9" t="e">
        <f>VLOOKUP(A5070,Sku_list!$A$1:$D$2667,4,0)*(H5070/1000000*12)</f>
        <v>#N/A</v>
      </c>
      <c r="W5070" s="9" t="e">
        <f>VLOOKUP(A5070,Sku_list!$A$1:$D$2667,4,0)*(J5070/1000000*12)</f>
        <v>#N/A</v>
      </c>
      <c r="X5070" s="9" t="e">
        <f>VLOOKUP(A5070,Sku_list!$A$1:$D$2667,4,0)*(L5070/1000000*12)</f>
        <v>#N/A</v>
      </c>
      <c r="Y5070" s="9" t="e">
        <f>VLOOKUP(A5070,Sku_list!$A$1:$E$2667,5,0)*((J5070+F5070)/1000000000)</f>
        <v>#N/A</v>
      </c>
      <c r="AC5070" s="22">
        <f t="shared" ca="1" si="79"/>
        <v>6.6666666666666666E-2</v>
      </c>
    </row>
    <row r="5071" spans="2:29" x14ac:dyDescent="0.35">
      <c r="B5071" t="e">
        <v>#N/A</v>
      </c>
      <c r="T5071" s="9" t="e">
        <f>VLOOKUP(A5071,Sku_list!$A$1:$D$2667,3,0)</f>
        <v>#N/A</v>
      </c>
      <c r="U5071" s="9" t="e">
        <f>VLOOKUP(A5071,Sku_list!$A$1:$D$2667,4,0)*(F5071/1000000*12)</f>
        <v>#N/A</v>
      </c>
      <c r="V5071" s="9" t="e">
        <f>VLOOKUP(A5071,Sku_list!$A$1:$D$2667,4,0)*(H5071/1000000*12)</f>
        <v>#N/A</v>
      </c>
      <c r="W5071" s="9" t="e">
        <f>VLOOKUP(A5071,Sku_list!$A$1:$D$2667,4,0)*(J5071/1000000*12)</f>
        <v>#N/A</v>
      </c>
      <c r="X5071" s="9" t="e">
        <f>VLOOKUP(A5071,Sku_list!$A$1:$D$2667,4,0)*(L5071/1000000*12)</f>
        <v>#N/A</v>
      </c>
      <c r="Y5071" s="9" t="e">
        <f>VLOOKUP(A5071,Sku_list!$A$1:$E$2667,5,0)*((J5071+F5071)/1000000000)</f>
        <v>#N/A</v>
      </c>
      <c r="AC5071" s="22">
        <f t="shared" ca="1" si="79"/>
        <v>6.6666666666666666E-2</v>
      </c>
    </row>
    <row r="5072" spans="2:29" x14ac:dyDescent="0.35">
      <c r="B5072" t="e">
        <v>#N/A</v>
      </c>
      <c r="T5072" s="9" t="e">
        <f>VLOOKUP(A5072,Sku_list!$A$1:$D$2667,3,0)</f>
        <v>#N/A</v>
      </c>
      <c r="U5072" s="9" t="e">
        <f>VLOOKUP(A5072,Sku_list!$A$1:$D$2667,4,0)*(F5072/1000000*12)</f>
        <v>#N/A</v>
      </c>
      <c r="V5072" s="9" t="e">
        <f>VLOOKUP(A5072,Sku_list!$A$1:$D$2667,4,0)*(H5072/1000000*12)</f>
        <v>#N/A</v>
      </c>
      <c r="W5072" s="9" t="e">
        <f>VLOOKUP(A5072,Sku_list!$A$1:$D$2667,4,0)*(J5072/1000000*12)</f>
        <v>#N/A</v>
      </c>
      <c r="X5072" s="9" t="e">
        <f>VLOOKUP(A5072,Sku_list!$A$1:$D$2667,4,0)*(L5072/1000000*12)</f>
        <v>#N/A</v>
      </c>
      <c r="Y5072" s="9" t="e">
        <f>VLOOKUP(A5072,Sku_list!$A$1:$E$2667,5,0)*((J5072+F5072)/1000000000)</f>
        <v>#N/A</v>
      </c>
      <c r="AC5072" s="22">
        <f t="shared" ca="1" si="79"/>
        <v>6.6666666666666666E-2</v>
      </c>
    </row>
    <row r="5073" spans="2:29" x14ac:dyDescent="0.35">
      <c r="B5073" t="e">
        <v>#N/A</v>
      </c>
      <c r="T5073" s="9" t="e">
        <f>VLOOKUP(A5073,Sku_list!$A$1:$D$2667,3,0)</f>
        <v>#N/A</v>
      </c>
      <c r="U5073" s="9" t="e">
        <f>VLOOKUP(A5073,Sku_list!$A$1:$D$2667,4,0)*(F5073/1000000*12)</f>
        <v>#N/A</v>
      </c>
      <c r="V5073" s="9" t="e">
        <f>VLOOKUP(A5073,Sku_list!$A$1:$D$2667,4,0)*(H5073/1000000*12)</f>
        <v>#N/A</v>
      </c>
      <c r="W5073" s="9" t="e">
        <f>VLOOKUP(A5073,Sku_list!$A$1:$D$2667,4,0)*(J5073/1000000*12)</f>
        <v>#N/A</v>
      </c>
      <c r="X5073" s="9" t="e">
        <f>VLOOKUP(A5073,Sku_list!$A$1:$D$2667,4,0)*(L5073/1000000*12)</f>
        <v>#N/A</v>
      </c>
      <c r="Y5073" s="9" t="e">
        <f>VLOOKUP(A5073,Sku_list!$A$1:$E$2667,5,0)*((J5073+F5073)/1000000000)</f>
        <v>#N/A</v>
      </c>
      <c r="AC5073" s="22">
        <f t="shared" ca="1" si="79"/>
        <v>6.6666666666666666E-2</v>
      </c>
    </row>
    <row r="5074" spans="2:29" x14ac:dyDescent="0.35">
      <c r="B5074" t="e">
        <v>#N/A</v>
      </c>
      <c r="T5074" s="9" t="e">
        <f>VLOOKUP(A5074,Sku_list!$A$1:$D$2667,3,0)</f>
        <v>#N/A</v>
      </c>
      <c r="U5074" s="9" t="e">
        <f>VLOOKUP(A5074,Sku_list!$A$1:$D$2667,4,0)*(F5074/1000000*12)</f>
        <v>#N/A</v>
      </c>
      <c r="V5074" s="9" t="e">
        <f>VLOOKUP(A5074,Sku_list!$A$1:$D$2667,4,0)*(H5074/1000000*12)</f>
        <v>#N/A</v>
      </c>
      <c r="W5074" s="9" t="e">
        <f>VLOOKUP(A5074,Sku_list!$A$1:$D$2667,4,0)*(J5074/1000000*12)</f>
        <v>#N/A</v>
      </c>
      <c r="X5074" s="9" t="e">
        <f>VLOOKUP(A5074,Sku_list!$A$1:$D$2667,4,0)*(L5074/1000000*12)</f>
        <v>#N/A</v>
      </c>
      <c r="Y5074" s="9" t="e">
        <f>VLOOKUP(A5074,Sku_list!$A$1:$E$2667,5,0)*((J5074+F5074)/1000000000)</f>
        <v>#N/A</v>
      </c>
      <c r="AC5074" s="22">
        <f t="shared" ca="1" si="79"/>
        <v>6.6666666666666666E-2</v>
      </c>
    </row>
    <row r="5075" spans="2:29" x14ac:dyDescent="0.35">
      <c r="B5075" t="e">
        <v>#N/A</v>
      </c>
      <c r="T5075" s="9" t="e">
        <f>VLOOKUP(A5075,Sku_list!$A$1:$D$2667,3,0)</f>
        <v>#N/A</v>
      </c>
      <c r="U5075" s="9" t="e">
        <f>VLOOKUP(A5075,Sku_list!$A$1:$D$2667,4,0)*(F5075/1000000*12)</f>
        <v>#N/A</v>
      </c>
      <c r="V5075" s="9" t="e">
        <f>VLOOKUP(A5075,Sku_list!$A$1:$D$2667,4,0)*(H5075/1000000*12)</f>
        <v>#N/A</v>
      </c>
      <c r="W5075" s="9" t="e">
        <f>VLOOKUP(A5075,Sku_list!$A$1:$D$2667,4,0)*(J5075/1000000*12)</f>
        <v>#N/A</v>
      </c>
      <c r="X5075" s="9" t="e">
        <f>VLOOKUP(A5075,Sku_list!$A$1:$D$2667,4,0)*(L5075/1000000*12)</f>
        <v>#N/A</v>
      </c>
      <c r="Y5075" s="9" t="e">
        <f>VLOOKUP(A5075,Sku_list!$A$1:$E$2667,5,0)*((J5075+F5075)/1000000000)</f>
        <v>#N/A</v>
      </c>
      <c r="AC5075" s="22">
        <f t="shared" ca="1" si="79"/>
        <v>6.6666666666666666E-2</v>
      </c>
    </row>
    <row r="5076" spans="2:29" x14ac:dyDescent="0.35">
      <c r="B5076" t="e">
        <v>#N/A</v>
      </c>
      <c r="T5076" s="9" t="e">
        <f>VLOOKUP(A5076,Sku_list!$A$1:$D$2667,3,0)</f>
        <v>#N/A</v>
      </c>
      <c r="U5076" s="9" t="e">
        <f>VLOOKUP(A5076,Sku_list!$A$1:$D$2667,4,0)*(F5076/1000000*12)</f>
        <v>#N/A</v>
      </c>
      <c r="V5076" s="9" t="e">
        <f>VLOOKUP(A5076,Sku_list!$A$1:$D$2667,4,0)*(H5076/1000000*12)</f>
        <v>#N/A</v>
      </c>
      <c r="W5076" s="9" t="e">
        <f>VLOOKUP(A5076,Sku_list!$A$1:$D$2667,4,0)*(J5076/1000000*12)</f>
        <v>#N/A</v>
      </c>
      <c r="X5076" s="9" t="e">
        <f>VLOOKUP(A5076,Sku_list!$A$1:$D$2667,4,0)*(L5076/1000000*12)</f>
        <v>#N/A</v>
      </c>
      <c r="Y5076" s="9" t="e">
        <f>VLOOKUP(A5076,Sku_list!$A$1:$E$2667,5,0)*((J5076+F5076)/1000000000)</f>
        <v>#N/A</v>
      </c>
      <c r="AC5076" s="22">
        <f t="shared" ca="1" si="79"/>
        <v>6.6666666666666666E-2</v>
      </c>
    </row>
    <row r="5077" spans="2:29" x14ac:dyDescent="0.35">
      <c r="B5077" t="e">
        <v>#N/A</v>
      </c>
      <c r="T5077" s="9" t="e">
        <f>VLOOKUP(A5077,Sku_list!$A$1:$D$2667,3,0)</f>
        <v>#N/A</v>
      </c>
      <c r="U5077" s="9" t="e">
        <f>VLOOKUP(A5077,Sku_list!$A$1:$D$2667,4,0)*(F5077/1000000*12)</f>
        <v>#N/A</v>
      </c>
      <c r="V5077" s="9" t="e">
        <f>VLOOKUP(A5077,Sku_list!$A$1:$D$2667,4,0)*(H5077/1000000*12)</f>
        <v>#N/A</v>
      </c>
      <c r="W5077" s="9" t="e">
        <f>VLOOKUP(A5077,Sku_list!$A$1:$D$2667,4,0)*(J5077/1000000*12)</f>
        <v>#N/A</v>
      </c>
      <c r="X5077" s="9" t="e">
        <f>VLOOKUP(A5077,Sku_list!$A$1:$D$2667,4,0)*(L5077/1000000*12)</f>
        <v>#N/A</v>
      </c>
      <c r="Y5077" s="9" t="e">
        <f>VLOOKUP(A5077,Sku_list!$A$1:$E$2667,5,0)*((J5077+F5077)/1000000000)</f>
        <v>#N/A</v>
      </c>
      <c r="AC5077" s="22">
        <f t="shared" ca="1" si="79"/>
        <v>6.6666666666666666E-2</v>
      </c>
    </row>
    <row r="5078" spans="2:29" x14ac:dyDescent="0.35">
      <c r="B5078" t="e">
        <v>#N/A</v>
      </c>
      <c r="T5078" s="9" t="e">
        <f>VLOOKUP(A5078,Sku_list!$A$1:$D$2667,3,0)</f>
        <v>#N/A</v>
      </c>
      <c r="U5078" s="9" t="e">
        <f>VLOOKUP(A5078,Sku_list!$A$1:$D$2667,4,0)*(F5078/1000000*12)</f>
        <v>#N/A</v>
      </c>
      <c r="V5078" s="9" t="e">
        <f>VLOOKUP(A5078,Sku_list!$A$1:$D$2667,4,0)*(H5078/1000000*12)</f>
        <v>#N/A</v>
      </c>
      <c r="W5078" s="9" t="e">
        <f>VLOOKUP(A5078,Sku_list!$A$1:$D$2667,4,0)*(J5078/1000000*12)</f>
        <v>#N/A</v>
      </c>
      <c r="X5078" s="9" t="e">
        <f>VLOOKUP(A5078,Sku_list!$A$1:$D$2667,4,0)*(L5078/1000000*12)</f>
        <v>#N/A</v>
      </c>
      <c r="Y5078" s="9" t="e">
        <f>VLOOKUP(A5078,Sku_list!$A$1:$E$2667,5,0)*((J5078+F5078)/1000000000)</f>
        <v>#N/A</v>
      </c>
      <c r="AC5078" s="22">
        <f t="shared" ca="1" si="79"/>
        <v>6.6666666666666666E-2</v>
      </c>
    </row>
    <row r="5079" spans="2:29" x14ac:dyDescent="0.35">
      <c r="B5079" t="e">
        <v>#N/A</v>
      </c>
      <c r="T5079" s="9" t="e">
        <f>VLOOKUP(A5079,Sku_list!$A$1:$D$2667,3,0)</f>
        <v>#N/A</v>
      </c>
      <c r="U5079" s="9" t="e">
        <f>VLOOKUP(A5079,Sku_list!$A$1:$D$2667,4,0)*(F5079/1000000*12)</f>
        <v>#N/A</v>
      </c>
      <c r="V5079" s="9" t="e">
        <f>VLOOKUP(A5079,Sku_list!$A$1:$D$2667,4,0)*(H5079/1000000*12)</f>
        <v>#N/A</v>
      </c>
      <c r="W5079" s="9" t="e">
        <f>VLOOKUP(A5079,Sku_list!$A$1:$D$2667,4,0)*(J5079/1000000*12)</f>
        <v>#N/A</v>
      </c>
      <c r="X5079" s="9" t="e">
        <f>VLOOKUP(A5079,Sku_list!$A$1:$D$2667,4,0)*(L5079/1000000*12)</f>
        <v>#N/A</v>
      </c>
      <c r="Y5079" s="9" t="e">
        <f>VLOOKUP(A5079,Sku_list!$A$1:$E$2667,5,0)*((J5079+F5079)/1000000000)</f>
        <v>#N/A</v>
      </c>
      <c r="AC5079" s="22">
        <f t="shared" ca="1" si="79"/>
        <v>6.6666666666666666E-2</v>
      </c>
    </row>
    <row r="5080" spans="2:29" x14ac:dyDescent="0.35">
      <c r="B5080" t="e">
        <v>#N/A</v>
      </c>
      <c r="T5080" s="9" t="e">
        <f>VLOOKUP(A5080,Sku_list!$A$1:$D$2667,3,0)</f>
        <v>#N/A</v>
      </c>
      <c r="U5080" s="9" t="e">
        <f>VLOOKUP(A5080,Sku_list!$A$1:$D$2667,4,0)*(F5080/1000000*12)</f>
        <v>#N/A</v>
      </c>
      <c r="V5080" s="9" t="e">
        <f>VLOOKUP(A5080,Sku_list!$A$1:$D$2667,4,0)*(H5080/1000000*12)</f>
        <v>#N/A</v>
      </c>
      <c r="W5080" s="9" t="e">
        <f>VLOOKUP(A5080,Sku_list!$A$1:$D$2667,4,0)*(J5080/1000000*12)</f>
        <v>#N/A</v>
      </c>
      <c r="X5080" s="9" t="e">
        <f>VLOOKUP(A5080,Sku_list!$A$1:$D$2667,4,0)*(L5080/1000000*12)</f>
        <v>#N/A</v>
      </c>
      <c r="Y5080" s="9" t="e">
        <f>VLOOKUP(A5080,Sku_list!$A$1:$E$2667,5,0)*((J5080+F5080)/1000000000)</f>
        <v>#N/A</v>
      </c>
      <c r="AC5080" s="22">
        <f t="shared" ca="1" si="79"/>
        <v>6.6666666666666666E-2</v>
      </c>
    </row>
    <row r="5081" spans="2:29" x14ac:dyDescent="0.35">
      <c r="B5081" t="e">
        <v>#N/A</v>
      </c>
      <c r="T5081" s="9" t="e">
        <f>VLOOKUP(A5081,Sku_list!$A$1:$D$2667,3,0)</f>
        <v>#N/A</v>
      </c>
      <c r="U5081" s="9" t="e">
        <f>VLOOKUP(A5081,Sku_list!$A$1:$D$2667,4,0)*(F5081/1000000*12)</f>
        <v>#N/A</v>
      </c>
      <c r="V5081" s="9" t="e">
        <f>VLOOKUP(A5081,Sku_list!$A$1:$D$2667,4,0)*(H5081/1000000*12)</f>
        <v>#N/A</v>
      </c>
      <c r="W5081" s="9" t="e">
        <f>VLOOKUP(A5081,Sku_list!$A$1:$D$2667,4,0)*(J5081/1000000*12)</f>
        <v>#N/A</v>
      </c>
      <c r="X5081" s="9" t="e">
        <f>VLOOKUP(A5081,Sku_list!$A$1:$D$2667,4,0)*(L5081/1000000*12)</f>
        <v>#N/A</v>
      </c>
      <c r="Y5081" s="9" t="e">
        <f>VLOOKUP(A5081,Sku_list!$A$1:$E$2667,5,0)*((J5081+F5081)/1000000000)</f>
        <v>#N/A</v>
      </c>
      <c r="AC5081" s="22">
        <f t="shared" ca="1" si="79"/>
        <v>6.6666666666666666E-2</v>
      </c>
    </row>
    <row r="5082" spans="2:29" x14ac:dyDescent="0.35">
      <c r="B5082" t="e">
        <v>#N/A</v>
      </c>
      <c r="T5082" s="9" t="e">
        <f>VLOOKUP(A5082,Sku_list!$A$1:$D$2667,3,0)</f>
        <v>#N/A</v>
      </c>
      <c r="U5082" s="9" t="e">
        <f>VLOOKUP(A5082,Sku_list!$A$1:$D$2667,4,0)*(F5082/1000000*12)</f>
        <v>#N/A</v>
      </c>
      <c r="V5082" s="9" t="e">
        <f>VLOOKUP(A5082,Sku_list!$A$1:$D$2667,4,0)*(H5082/1000000*12)</f>
        <v>#N/A</v>
      </c>
      <c r="W5082" s="9" t="e">
        <f>VLOOKUP(A5082,Sku_list!$A$1:$D$2667,4,0)*(J5082/1000000*12)</f>
        <v>#N/A</v>
      </c>
      <c r="X5082" s="9" t="e">
        <f>VLOOKUP(A5082,Sku_list!$A$1:$D$2667,4,0)*(L5082/1000000*12)</f>
        <v>#N/A</v>
      </c>
      <c r="Y5082" s="9" t="e">
        <f>VLOOKUP(A5082,Sku_list!$A$1:$E$2667,5,0)*((J5082+F5082)/1000000000)</f>
        <v>#N/A</v>
      </c>
      <c r="AC5082" s="22">
        <f t="shared" ca="1" si="79"/>
        <v>6.6666666666666666E-2</v>
      </c>
    </row>
    <row r="5083" spans="2:29" x14ac:dyDescent="0.35">
      <c r="B5083" t="e">
        <v>#N/A</v>
      </c>
      <c r="T5083" s="9" t="e">
        <f>VLOOKUP(A5083,Sku_list!$A$1:$D$2667,3,0)</f>
        <v>#N/A</v>
      </c>
      <c r="U5083" s="9" t="e">
        <f>VLOOKUP(A5083,Sku_list!$A$1:$D$2667,4,0)*(F5083/1000000*12)</f>
        <v>#N/A</v>
      </c>
      <c r="V5083" s="9" t="e">
        <f>VLOOKUP(A5083,Sku_list!$A$1:$D$2667,4,0)*(H5083/1000000*12)</f>
        <v>#N/A</v>
      </c>
      <c r="W5083" s="9" t="e">
        <f>VLOOKUP(A5083,Sku_list!$A$1:$D$2667,4,0)*(J5083/1000000*12)</f>
        <v>#N/A</v>
      </c>
      <c r="X5083" s="9" t="e">
        <f>VLOOKUP(A5083,Sku_list!$A$1:$D$2667,4,0)*(L5083/1000000*12)</f>
        <v>#N/A</v>
      </c>
      <c r="Y5083" s="9" t="e">
        <f>VLOOKUP(A5083,Sku_list!$A$1:$E$2667,5,0)*((J5083+F5083)/1000000000)</f>
        <v>#N/A</v>
      </c>
      <c r="AC5083" s="22">
        <f t="shared" ca="1" si="79"/>
        <v>6.6666666666666666E-2</v>
      </c>
    </row>
    <row r="5084" spans="2:29" x14ac:dyDescent="0.35">
      <c r="B5084" t="e">
        <v>#N/A</v>
      </c>
      <c r="T5084" s="9" t="e">
        <f>VLOOKUP(A5084,Sku_list!$A$1:$D$2667,3,0)</f>
        <v>#N/A</v>
      </c>
      <c r="U5084" s="9" t="e">
        <f>VLOOKUP(A5084,Sku_list!$A$1:$D$2667,4,0)*(F5084/1000000*12)</f>
        <v>#N/A</v>
      </c>
      <c r="V5084" s="9" t="e">
        <f>VLOOKUP(A5084,Sku_list!$A$1:$D$2667,4,0)*(H5084/1000000*12)</f>
        <v>#N/A</v>
      </c>
      <c r="W5084" s="9" t="e">
        <f>VLOOKUP(A5084,Sku_list!$A$1:$D$2667,4,0)*(J5084/1000000*12)</f>
        <v>#N/A</v>
      </c>
      <c r="X5084" s="9" t="e">
        <f>VLOOKUP(A5084,Sku_list!$A$1:$D$2667,4,0)*(L5084/1000000*12)</f>
        <v>#N/A</v>
      </c>
      <c r="Y5084" s="9" t="e">
        <f>VLOOKUP(A5084,Sku_list!$A$1:$E$2667,5,0)*((J5084+F5084)/1000000000)</f>
        <v>#N/A</v>
      </c>
      <c r="AC5084" s="22">
        <f t="shared" ca="1" si="79"/>
        <v>6.6666666666666666E-2</v>
      </c>
    </row>
    <row r="5085" spans="2:29" x14ac:dyDescent="0.35">
      <c r="B5085" t="e">
        <v>#N/A</v>
      </c>
      <c r="T5085" s="9" t="e">
        <f>VLOOKUP(A5085,Sku_list!$A$1:$D$2667,3,0)</f>
        <v>#N/A</v>
      </c>
      <c r="U5085" s="9" t="e">
        <f>VLOOKUP(A5085,Sku_list!$A$1:$D$2667,4,0)*(F5085/1000000*12)</f>
        <v>#N/A</v>
      </c>
      <c r="V5085" s="9" t="e">
        <f>VLOOKUP(A5085,Sku_list!$A$1:$D$2667,4,0)*(H5085/1000000*12)</f>
        <v>#N/A</v>
      </c>
      <c r="W5085" s="9" t="e">
        <f>VLOOKUP(A5085,Sku_list!$A$1:$D$2667,4,0)*(J5085/1000000*12)</f>
        <v>#N/A</v>
      </c>
      <c r="X5085" s="9" t="e">
        <f>VLOOKUP(A5085,Sku_list!$A$1:$D$2667,4,0)*(L5085/1000000*12)</f>
        <v>#N/A</v>
      </c>
      <c r="Y5085" s="9" t="e">
        <f>VLOOKUP(A5085,Sku_list!$A$1:$E$2667,5,0)*((J5085+F5085)/1000000000)</f>
        <v>#N/A</v>
      </c>
      <c r="AC5085" s="22">
        <f t="shared" ca="1" si="79"/>
        <v>6.6666666666666666E-2</v>
      </c>
    </row>
    <row r="5086" spans="2:29" x14ac:dyDescent="0.35">
      <c r="B5086" t="e">
        <v>#N/A</v>
      </c>
      <c r="T5086" s="9" t="e">
        <f>VLOOKUP(A5086,Sku_list!$A$1:$D$2667,3,0)</f>
        <v>#N/A</v>
      </c>
      <c r="U5086" s="9" t="e">
        <f>VLOOKUP(A5086,Sku_list!$A$1:$D$2667,4,0)*(F5086/1000000*12)</f>
        <v>#N/A</v>
      </c>
      <c r="V5086" s="9" t="e">
        <f>VLOOKUP(A5086,Sku_list!$A$1:$D$2667,4,0)*(H5086/1000000*12)</f>
        <v>#N/A</v>
      </c>
      <c r="W5086" s="9" t="e">
        <f>VLOOKUP(A5086,Sku_list!$A$1:$D$2667,4,0)*(J5086/1000000*12)</f>
        <v>#N/A</v>
      </c>
      <c r="X5086" s="9" t="e">
        <f>VLOOKUP(A5086,Sku_list!$A$1:$D$2667,4,0)*(L5086/1000000*12)</f>
        <v>#N/A</v>
      </c>
      <c r="Y5086" s="9" t="e">
        <f>VLOOKUP(A5086,Sku_list!$A$1:$E$2667,5,0)*((J5086+F5086)/1000000000)</f>
        <v>#N/A</v>
      </c>
      <c r="AC5086" s="22">
        <f t="shared" ca="1" si="79"/>
        <v>6.6666666666666666E-2</v>
      </c>
    </row>
    <row r="5087" spans="2:29" x14ac:dyDescent="0.35">
      <c r="B5087" t="e">
        <v>#N/A</v>
      </c>
      <c r="T5087" s="9" t="e">
        <f>VLOOKUP(A5087,Sku_list!$A$1:$D$2667,3,0)</f>
        <v>#N/A</v>
      </c>
      <c r="U5087" s="9" t="e">
        <f>VLOOKUP(A5087,Sku_list!$A$1:$D$2667,4,0)*(F5087/1000000*12)</f>
        <v>#N/A</v>
      </c>
      <c r="V5087" s="9" t="e">
        <f>VLOOKUP(A5087,Sku_list!$A$1:$D$2667,4,0)*(H5087/1000000*12)</f>
        <v>#N/A</v>
      </c>
      <c r="W5087" s="9" t="e">
        <f>VLOOKUP(A5087,Sku_list!$A$1:$D$2667,4,0)*(J5087/1000000*12)</f>
        <v>#N/A</v>
      </c>
      <c r="X5087" s="9" t="e">
        <f>VLOOKUP(A5087,Sku_list!$A$1:$D$2667,4,0)*(L5087/1000000*12)</f>
        <v>#N/A</v>
      </c>
      <c r="Y5087" s="9" t="e">
        <f>VLOOKUP(A5087,Sku_list!$A$1:$E$2667,5,0)*((J5087+F5087)/1000000000)</f>
        <v>#N/A</v>
      </c>
      <c r="AC5087" s="22">
        <f t="shared" ca="1" si="79"/>
        <v>6.6666666666666666E-2</v>
      </c>
    </row>
    <row r="5088" spans="2:29" x14ac:dyDescent="0.35">
      <c r="B5088" t="e">
        <v>#N/A</v>
      </c>
      <c r="T5088" s="9" t="e">
        <f>VLOOKUP(A5088,Sku_list!$A$1:$D$2667,3,0)</f>
        <v>#N/A</v>
      </c>
      <c r="U5088" s="9" t="e">
        <f>VLOOKUP(A5088,Sku_list!$A$1:$D$2667,4,0)*(F5088/1000000*12)</f>
        <v>#N/A</v>
      </c>
      <c r="V5088" s="9" t="e">
        <f>VLOOKUP(A5088,Sku_list!$A$1:$D$2667,4,0)*(H5088/1000000*12)</f>
        <v>#N/A</v>
      </c>
      <c r="W5088" s="9" t="e">
        <f>VLOOKUP(A5088,Sku_list!$A$1:$D$2667,4,0)*(J5088/1000000*12)</f>
        <v>#N/A</v>
      </c>
      <c r="X5088" s="9" t="e">
        <f>VLOOKUP(A5088,Sku_list!$A$1:$D$2667,4,0)*(L5088/1000000*12)</f>
        <v>#N/A</v>
      </c>
      <c r="Y5088" s="9" t="e">
        <f>VLOOKUP(A5088,Sku_list!$A$1:$E$2667,5,0)*((J5088+F5088)/1000000000)</f>
        <v>#N/A</v>
      </c>
      <c r="AC5088" s="22">
        <f t="shared" ca="1" si="79"/>
        <v>6.6666666666666666E-2</v>
      </c>
    </row>
    <row r="5089" spans="2:29" x14ac:dyDescent="0.35">
      <c r="B5089" t="e">
        <v>#N/A</v>
      </c>
      <c r="T5089" s="9" t="e">
        <f>VLOOKUP(A5089,Sku_list!$A$1:$D$2667,3,0)</f>
        <v>#N/A</v>
      </c>
      <c r="U5089" s="9" t="e">
        <f>VLOOKUP(A5089,Sku_list!$A$1:$D$2667,4,0)*(F5089/1000000*12)</f>
        <v>#N/A</v>
      </c>
      <c r="V5089" s="9" t="e">
        <f>VLOOKUP(A5089,Sku_list!$A$1:$D$2667,4,0)*(H5089/1000000*12)</f>
        <v>#N/A</v>
      </c>
      <c r="W5089" s="9" t="e">
        <f>VLOOKUP(A5089,Sku_list!$A$1:$D$2667,4,0)*(J5089/1000000*12)</f>
        <v>#N/A</v>
      </c>
      <c r="X5089" s="9" t="e">
        <f>VLOOKUP(A5089,Sku_list!$A$1:$D$2667,4,0)*(L5089/1000000*12)</f>
        <v>#N/A</v>
      </c>
      <c r="Y5089" s="9" t="e">
        <f>VLOOKUP(A5089,Sku_list!$A$1:$E$2667,5,0)*((J5089+F5089)/1000000000)</f>
        <v>#N/A</v>
      </c>
      <c r="AC5089" s="22">
        <f t="shared" ca="1" si="79"/>
        <v>6.6666666666666666E-2</v>
      </c>
    </row>
    <row r="5090" spans="2:29" x14ac:dyDescent="0.35">
      <c r="B5090" t="e">
        <v>#N/A</v>
      </c>
      <c r="T5090" s="9" t="e">
        <f>VLOOKUP(A5090,Sku_list!$A$1:$D$2667,3,0)</f>
        <v>#N/A</v>
      </c>
      <c r="U5090" s="9" t="e">
        <f>VLOOKUP(A5090,Sku_list!$A$1:$D$2667,4,0)*(F5090/1000000*12)</f>
        <v>#N/A</v>
      </c>
      <c r="V5090" s="9" t="e">
        <f>VLOOKUP(A5090,Sku_list!$A$1:$D$2667,4,0)*(H5090/1000000*12)</f>
        <v>#N/A</v>
      </c>
      <c r="W5090" s="9" t="e">
        <f>VLOOKUP(A5090,Sku_list!$A$1:$D$2667,4,0)*(J5090/1000000*12)</f>
        <v>#N/A</v>
      </c>
      <c r="X5090" s="9" t="e">
        <f>VLOOKUP(A5090,Sku_list!$A$1:$D$2667,4,0)*(L5090/1000000*12)</f>
        <v>#N/A</v>
      </c>
      <c r="Y5090" s="9" t="e">
        <f>VLOOKUP(A5090,Sku_list!$A$1:$E$2667,5,0)*((J5090+F5090)/1000000000)</f>
        <v>#N/A</v>
      </c>
      <c r="AC5090" s="22">
        <f t="shared" ca="1" si="79"/>
        <v>6.6666666666666666E-2</v>
      </c>
    </row>
    <row r="5091" spans="2:29" x14ac:dyDescent="0.35">
      <c r="B5091" t="e">
        <v>#N/A</v>
      </c>
      <c r="T5091" s="9" t="e">
        <f>VLOOKUP(A5091,Sku_list!$A$1:$D$2667,3,0)</f>
        <v>#N/A</v>
      </c>
      <c r="U5091" s="9" t="e">
        <f>VLOOKUP(A5091,Sku_list!$A$1:$D$2667,4,0)*(F5091/1000000*12)</f>
        <v>#N/A</v>
      </c>
      <c r="V5091" s="9" t="e">
        <f>VLOOKUP(A5091,Sku_list!$A$1:$D$2667,4,0)*(H5091/1000000*12)</f>
        <v>#N/A</v>
      </c>
      <c r="W5091" s="9" t="e">
        <f>VLOOKUP(A5091,Sku_list!$A$1:$D$2667,4,0)*(J5091/1000000*12)</f>
        <v>#N/A</v>
      </c>
      <c r="X5091" s="9" t="e">
        <f>VLOOKUP(A5091,Sku_list!$A$1:$D$2667,4,0)*(L5091/1000000*12)</f>
        <v>#N/A</v>
      </c>
      <c r="Y5091" s="9" t="e">
        <f>VLOOKUP(A5091,Sku_list!$A$1:$E$2667,5,0)*((J5091+F5091)/1000000000)</f>
        <v>#N/A</v>
      </c>
      <c r="AC5091" s="22">
        <f t="shared" ca="1" si="79"/>
        <v>6.6666666666666666E-2</v>
      </c>
    </row>
    <row r="5092" spans="2:29" x14ac:dyDescent="0.35">
      <c r="B5092" t="e">
        <v>#N/A</v>
      </c>
      <c r="T5092" s="9" t="e">
        <f>VLOOKUP(A5092,Sku_list!$A$1:$D$2667,3,0)</f>
        <v>#N/A</v>
      </c>
      <c r="U5092" s="9" t="e">
        <f>VLOOKUP(A5092,Sku_list!$A$1:$D$2667,4,0)*(F5092/1000000*12)</f>
        <v>#N/A</v>
      </c>
      <c r="V5092" s="9" t="e">
        <f>VLOOKUP(A5092,Sku_list!$A$1:$D$2667,4,0)*(H5092/1000000*12)</f>
        <v>#N/A</v>
      </c>
      <c r="W5092" s="9" t="e">
        <f>VLOOKUP(A5092,Sku_list!$A$1:$D$2667,4,0)*(J5092/1000000*12)</f>
        <v>#N/A</v>
      </c>
      <c r="X5092" s="9" t="e">
        <f>VLOOKUP(A5092,Sku_list!$A$1:$D$2667,4,0)*(L5092/1000000*12)</f>
        <v>#N/A</v>
      </c>
      <c r="Y5092" s="9" t="e">
        <f>VLOOKUP(A5092,Sku_list!$A$1:$E$2667,5,0)*((J5092+F5092)/1000000000)</f>
        <v>#N/A</v>
      </c>
      <c r="AC5092" s="22">
        <f t="shared" ca="1" si="79"/>
        <v>6.6666666666666666E-2</v>
      </c>
    </row>
    <row r="5093" spans="2:29" x14ac:dyDescent="0.35">
      <c r="B5093" t="e">
        <v>#N/A</v>
      </c>
      <c r="T5093" s="9" t="e">
        <f>VLOOKUP(A5093,Sku_list!$A$1:$D$2667,3,0)</f>
        <v>#N/A</v>
      </c>
      <c r="U5093" s="9" t="e">
        <f>VLOOKUP(A5093,Sku_list!$A$1:$D$2667,4,0)*(F5093/1000000*12)</f>
        <v>#N/A</v>
      </c>
      <c r="V5093" s="9" t="e">
        <f>VLOOKUP(A5093,Sku_list!$A$1:$D$2667,4,0)*(H5093/1000000*12)</f>
        <v>#N/A</v>
      </c>
      <c r="W5093" s="9" t="e">
        <f>VLOOKUP(A5093,Sku_list!$A$1:$D$2667,4,0)*(J5093/1000000*12)</f>
        <v>#N/A</v>
      </c>
      <c r="X5093" s="9" t="e">
        <f>VLOOKUP(A5093,Sku_list!$A$1:$D$2667,4,0)*(L5093/1000000*12)</f>
        <v>#N/A</v>
      </c>
      <c r="Y5093" s="9" t="e">
        <f>VLOOKUP(A5093,Sku_list!$A$1:$E$2667,5,0)*((J5093+F5093)/1000000000)</f>
        <v>#N/A</v>
      </c>
      <c r="AC5093" s="22">
        <f t="shared" ca="1" si="79"/>
        <v>6.6666666666666666E-2</v>
      </c>
    </row>
    <row r="5094" spans="2:29" x14ac:dyDescent="0.35">
      <c r="B5094" t="e">
        <v>#N/A</v>
      </c>
      <c r="T5094" s="9" t="e">
        <f>VLOOKUP(A5094,Sku_list!$A$1:$D$2667,3,0)</f>
        <v>#N/A</v>
      </c>
      <c r="U5094" s="9" t="e">
        <f>VLOOKUP(A5094,Sku_list!$A$1:$D$2667,4,0)*(F5094/1000000*12)</f>
        <v>#N/A</v>
      </c>
      <c r="V5094" s="9" t="e">
        <f>VLOOKUP(A5094,Sku_list!$A$1:$D$2667,4,0)*(H5094/1000000*12)</f>
        <v>#N/A</v>
      </c>
      <c r="W5094" s="9" t="e">
        <f>VLOOKUP(A5094,Sku_list!$A$1:$D$2667,4,0)*(J5094/1000000*12)</f>
        <v>#N/A</v>
      </c>
      <c r="X5094" s="9" t="e">
        <f>VLOOKUP(A5094,Sku_list!$A$1:$D$2667,4,0)*(L5094/1000000*12)</f>
        <v>#N/A</v>
      </c>
      <c r="Y5094" s="9" t="e">
        <f>VLOOKUP(A5094,Sku_list!$A$1:$E$2667,5,0)*((J5094+F5094)/1000000000)</f>
        <v>#N/A</v>
      </c>
      <c r="AC5094" s="22">
        <f t="shared" ca="1" si="79"/>
        <v>6.6666666666666666E-2</v>
      </c>
    </row>
    <row r="5095" spans="2:29" x14ac:dyDescent="0.35">
      <c r="B5095" t="e">
        <v>#N/A</v>
      </c>
      <c r="T5095" s="9" t="e">
        <f>VLOOKUP(A5095,Sku_list!$A$1:$D$2667,3,0)</f>
        <v>#N/A</v>
      </c>
      <c r="U5095" s="9" t="e">
        <f>VLOOKUP(A5095,Sku_list!$A$1:$D$2667,4,0)*(F5095/1000000*12)</f>
        <v>#N/A</v>
      </c>
      <c r="V5095" s="9" t="e">
        <f>VLOOKUP(A5095,Sku_list!$A$1:$D$2667,4,0)*(H5095/1000000*12)</f>
        <v>#N/A</v>
      </c>
      <c r="W5095" s="9" t="e">
        <f>VLOOKUP(A5095,Sku_list!$A$1:$D$2667,4,0)*(J5095/1000000*12)</f>
        <v>#N/A</v>
      </c>
      <c r="X5095" s="9" t="e">
        <f>VLOOKUP(A5095,Sku_list!$A$1:$D$2667,4,0)*(L5095/1000000*12)</f>
        <v>#N/A</v>
      </c>
      <c r="Y5095" s="9" t="e">
        <f>VLOOKUP(A5095,Sku_list!$A$1:$E$2667,5,0)*((J5095+F5095)/1000000000)</f>
        <v>#N/A</v>
      </c>
      <c r="AC5095" s="22">
        <f t="shared" ca="1" si="79"/>
        <v>6.6666666666666666E-2</v>
      </c>
    </row>
    <row r="5096" spans="2:29" x14ac:dyDescent="0.35">
      <c r="B5096" t="e">
        <v>#N/A</v>
      </c>
      <c r="T5096" s="9" t="e">
        <f>VLOOKUP(A5096,Sku_list!$A$1:$D$2667,3,0)</f>
        <v>#N/A</v>
      </c>
      <c r="U5096" s="9" t="e">
        <f>VLOOKUP(A5096,Sku_list!$A$1:$D$2667,4,0)*(F5096/1000000*12)</f>
        <v>#N/A</v>
      </c>
      <c r="V5096" s="9" t="e">
        <f>VLOOKUP(A5096,Sku_list!$A$1:$D$2667,4,0)*(H5096/1000000*12)</f>
        <v>#N/A</v>
      </c>
      <c r="W5096" s="9" t="e">
        <f>VLOOKUP(A5096,Sku_list!$A$1:$D$2667,4,0)*(J5096/1000000*12)</f>
        <v>#N/A</v>
      </c>
      <c r="X5096" s="9" t="e">
        <f>VLOOKUP(A5096,Sku_list!$A$1:$D$2667,4,0)*(L5096/1000000*12)</f>
        <v>#N/A</v>
      </c>
      <c r="Y5096" s="9" t="e">
        <f>VLOOKUP(A5096,Sku_list!$A$1:$E$2667,5,0)*((J5096+F5096)/1000000000)</f>
        <v>#N/A</v>
      </c>
      <c r="AC5096" s="22">
        <f t="shared" ca="1" si="79"/>
        <v>6.6666666666666666E-2</v>
      </c>
    </row>
    <row r="5097" spans="2:29" x14ac:dyDescent="0.35">
      <c r="B5097" t="e">
        <v>#N/A</v>
      </c>
      <c r="T5097" s="9" t="e">
        <f>VLOOKUP(A5097,Sku_list!$A$1:$D$2667,3,0)</f>
        <v>#N/A</v>
      </c>
      <c r="U5097" s="9" t="e">
        <f>VLOOKUP(A5097,Sku_list!$A$1:$D$2667,4,0)*(F5097/1000000*12)</f>
        <v>#N/A</v>
      </c>
      <c r="V5097" s="9" t="e">
        <f>VLOOKUP(A5097,Sku_list!$A$1:$D$2667,4,0)*(H5097/1000000*12)</f>
        <v>#N/A</v>
      </c>
      <c r="W5097" s="9" t="e">
        <f>VLOOKUP(A5097,Sku_list!$A$1:$D$2667,4,0)*(J5097/1000000*12)</f>
        <v>#N/A</v>
      </c>
      <c r="X5097" s="9" t="e">
        <f>VLOOKUP(A5097,Sku_list!$A$1:$D$2667,4,0)*(L5097/1000000*12)</f>
        <v>#N/A</v>
      </c>
      <c r="Y5097" s="9" t="e">
        <f>VLOOKUP(A5097,Sku_list!$A$1:$E$2667,5,0)*((J5097+F5097)/1000000000)</f>
        <v>#N/A</v>
      </c>
      <c r="AC5097" s="22">
        <f t="shared" ca="1" si="79"/>
        <v>6.6666666666666666E-2</v>
      </c>
    </row>
    <row r="5098" spans="2:29" x14ac:dyDescent="0.35">
      <c r="B5098" t="e">
        <v>#N/A</v>
      </c>
      <c r="T5098" s="9" t="e">
        <f>VLOOKUP(A5098,Sku_list!$A$1:$D$2667,3,0)</f>
        <v>#N/A</v>
      </c>
      <c r="U5098" s="9" t="e">
        <f>VLOOKUP(A5098,Sku_list!$A$1:$D$2667,4,0)*(F5098/1000000*12)</f>
        <v>#N/A</v>
      </c>
      <c r="V5098" s="9" t="e">
        <f>VLOOKUP(A5098,Sku_list!$A$1:$D$2667,4,0)*(H5098/1000000*12)</f>
        <v>#N/A</v>
      </c>
      <c r="W5098" s="9" t="e">
        <f>VLOOKUP(A5098,Sku_list!$A$1:$D$2667,4,0)*(J5098/1000000*12)</f>
        <v>#N/A</v>
      </c>
      <c r="X5098" s="9" t="e">
        <f>VLOOKUP(A5098,Sku_list!$A$1:$D$2667,4,0)*(L5098/1000000*12)</f>
        <v>#N/A</v>
      </c>
      <c r="Y5098" s="9" t="e">
        <f>VLOOKUP(A5098,Sku_list!$A$1:$E$2667,5,0)*((J5098+F5098)/1000000000)</f>
        <v>#N/A</v>
      </c>
      <c r="AC5098" s="22">
        <f t="shared" ca="1" si="79"/>
        <v>6.6666666666666666E-2</v>
      </c>
    </row>
    <row r="5099" spans="2:29" x14ac:dyDescent="0.35">
      <c r="B5099" t="e">
        <v>#N/A</v>
      </c>
      <c r="T5099" s="9" t="e">
        <f>VLOOKUP(A5099,Sku_list!$A$1:$D$2667,3,0)</f>
        <v>#N/A</v>
      </c>
      <c r="U5099" s="9" t="e">
        <f>VLOOKUP(A5099,Sku_list!$A$1:$D$2667,4,0)*(F5099/1000000*12)</f>
        <v>#N/A</v>
      </c>
      <c r="V5099" s="9" t="e">
        <f>VLOOKUP(A5099,Sku_list!$A$1:$D$2667,4,0)*(H5099/1000000*12)</f>
        <v>#N/A</v>
      </c>
      <c r="W5099" s="9" t="e">
        <f>VLOOKUP(A5099,Sku_list!$A$1:$D$2667,4,0)*(J5099/1000000*12)</f>
        <v>#N/A</v>
      </c>
      <c r="X5099" s="9" t="e">
        <f>VLOOKUP(A5099,Sku_list!$A$1:$D$2667,4,0)*(L5099/1000000*12)</f>
        <v>#N/A</v>
      </c>
      <c r="Y5099" s="9" t="e">
        <f>VLOOKUP(A5099,Sku_list!$A$1:$E$2667,5,0)*((J5099+F5099)/1000000000)</f>
        <v>#N/A</v>
      </c>
      <c r="AC5099" s="22">
        <f t="shared" ca="1" si="79"/>
        <v>6.6666666666666666E-2</v>
      </c>
    </row>
    <row r="5100" spans="2:29" x14ac:dyDescent="0.35">
      <c r="B5100" t="e">
        <v>#N/A</v>
      </c>
      <c r="T5100" s="9" t="e">
        <f>VLOOKUP(A5100,Sku_list!$A$1:$D$2667,3,0)</f>
        <v>#N/A</v>
      </c>
      <c r="U5100" s="9" t="e">
        <f>VLOOKUP(A5100,Sku_list!$A$1:$D$2667,4,0)*(F5100/1000000*12)</f>
        <v>#N/A</v>
      </c>
      <c r="V5100" s="9" t="e">
        <f>VLOOKUP(A5100,Sku_list!$A$1:$D$2667,4,0)*(H5100/1000000*12)</f>
        <v>#N/A</v>
      </c>
      <c r="W5100" s="9" t="e">
        <f>VLOOKUP(A5100,Sku_list!$A$1:$D$2667,4,0)*(J5100/1000000*12)</f>
        <v>#N/A</v>
      </c>
      <c r="X5100" s="9" t="e">
        <f>VLOOKUP(A5100,Sku_list!$A$1:$D$2667,4,0)*(L5100/1000000*12)</f>
        <v>#N/A</v>
      </c>
      <c r="Y5100" s="9" t="e">
        <f>VLOOKUP(A5100,Sku_list!$A$1:$E$2667,5,0)*((J5100+F5100)/1000000000)</f>
        <v>#N/A</v>
      </c>
      <c r="AC5100" s="22">
        <f t="shared" ca="1" si="79"/>
        <v>6.6666666666666666E-2</v>
      </c>
    </row>
    <row r="5101" spans="2:29" x14ac:dyDescent="0.35">
      <c r="B5101" t="e">
        <v>#N/A</v>
      </c>
      <c r="T5101" s="9" t="e">
        <f>VLOOKUP(A5101,Sku_list!$A$1:$D$2667,3,0)</f>
        <v>#N/A</v>
      </c>
      <c r="U5101" s="9" t="e">
        <f>VLOOKUP(A5101,Sku_list!$A$1:$D$2667,4,0)*(F5101/1000000*12)</f>
        <v>#N/A</v>
      </c>
      <c r="V5101" s="9" t="e">
        <f>VLOOKUP(A5101,Sku_list!$A$1:$D$2667,4,0)*(H5101/1000000*12)</f>
        <v>#N/A</v>
      </c>
      <c r="W5101" s="9" t="e">
        <f>VLOOKUP(A5101,Sku_list!$A$1:$D$2667,4,0)*(J5101/1000000*12)</f>
        <v>#N/A</v>
      </c>
      <c r="X5101" s="9" t="e">
        <f>VLOOKUP(A5101,Sku_list!$A$1:$D$2667,4,0)*(L5101/1000000*12)</f>
        <v>#N/A</v>
      </c>
      <c r="Y5101" s="9" t="e">
        <f>VLOOKUP(A5101,Sku_list!$A$1:$E$2667,5,0)*((J5101+F5101)/1000000000)</f>
        <v>#N/A</v>
      </c>
      <c r="AC5101" s="22">
        <f t="shared" ca="1" si="79"/>
        <v>6.6666666666666666E-2</v>
      </c>
    </row>
    <row r="5102" spans="2:29" x14ac:dyDescent="0.35">
      <c r="B5102" t="e">
        <v>#N/A</v>
      </c>
      <c r="T5102" s="9" t="e">
        <f>VLOOKUP(A5102,Sku_list!$A$1:$D$2667,3,0)</f>
        <v>#N/A</v>
      </c>
      <c r="U5102" s="9" t="e">
        <f>VLOOKUP(A5102,Sku_list!$A$1:$D$2667,4,0)*(F5102/1000000*12)</f>
        <v>#N/A</v>
      </c>
      <c r="V5102" s="9" t="e">
        <f>VLOOKUP(A5102,Sku_list!$A$1:$D$2667,4,0)*(H5102/1000000*12)</f>
        <v>#N/A</v>
      </c>
      <c r="W5102" s="9" t="e">
        <f>VLOOKUP(A5102,Sku_list!$A$1:$D$2667,4,0)*(J5102/1000000*12)</f>
        <v>#N/A</v>
      </c>
      <c r="X5102" s="9" t="e">
        <f>VLOOKUP(A5102,Sku_list!$A$1:$D$2667,4,0)*(L5102/1000000*12)</f>
        <v>#N/A</v>
      </c>
      <c r="Y5102" s="9" t="e">
        <f>VLOOKUP(A5102,Sku_list!$A$1:$E$2667,5,0)*((J5102+F5102)/1000000000)</f>
        <v>#N/A</v>
      </c>
      <c r="AC5102" s="22">
        <f t="shared" ca="1" si="79"/>
        <v>6.6666666666666666E-2</v>
      </c>
    </row>
    <row r="5103" spans="2:29" x14ac:dyDescent="0.35">
      <c r="B5103" t="e">
        <v>#N/A</v>
      </c>
      <c r="T5103" s="9" t="e">
        <f>VLOOKUP(A5103,Sku_list!$A$1:$D$2667,3,0)</f>
        <v>#N/A</v>
      </c>
      <c r="U5103" s="9" t="e">
        <f>VLOOKUP(A5103,Sku_list!$A$1:$D$2667,4,0)*(F5103/1000000*12)</f>
        <v>#N/A</v>
      </c>
      <c r="V5103" s="9" t="e">
        <f>VLOOKUP(A5103,Sku_list!$A$1:$D$2667,4,0)*(H5103/1000000*12)</f>
        <v>#N/A</v>
      </c>
      <c r="W5103" s="9" t="e">
        <f>VLOOKUP(A5103,Sku_list!$A$1:$D$2667,4,0)*(J5103/1000000*12)</f>
        <v>#N/A</v>
      </c>
      <c r="X5103" s="9" t="e">
        <f>VLOOKUP(A5103,Sku_list!$A$1:$D$2667,4,0)*(L5103/1000000*12)</f>
        <v>#N/A</v>
      </c>
      <c r="Y5103" s="9" t="e">
        <f>VLOOKUP(A5103,Sku_list!$A$1:$E$2667,5,0)*((J5103+F5103)/1000000000)</f>
        <v>#N/A</v>
      </c>
      <c r="AC5103" s="22">
        <f t="shared" ca="1" si="79"/>
        <v>6.6666666666666666E-2</v>
      </c>
    </row>
    <row r="5104" spans="2:29" x14ac:dyDescent="0.35">
      <c r="B5104" t="e">
        <v>#N/A</v>
      </c>
      <c r="T5104" s="9" t="e">
        <f>VLOOKUP(A5104,Sku_list!$A$1:$D$2667,3,0)</f>
        <v>#N/A</v>
      </c>
      <c r="U5104" s="9" t="e">
        <f>VLOOKUP(A5104,Sku_list!$A$1:$D$2667,4,0)*(F5104/1000000*12)</f>
        <v>#N/A</v>
      </c>
      <c r="V5104" s="9" t="e">
        <f>VLOOKUP(A5104,Sku_list!$A$1:$D$2667,4,0)*(H5104/1000000*12)</f>
        <v>#N/A</v>
      </c>
      <c r="W5104" s="9" t="e">
        <f>VLOOKUP(A5104,Sku_list!$A$1:$D$2667,4,0)*(J5104/1000000*12)</f>
        <v>#N/A</v>
      </c>
      <c r="X5104" s="9" t="e">
        <f>VLOOKUP(A5104,Sku_list!$A$1:$D$2667,4,0)*(L5104/1000000*12)</f>
        <v>#N/A</v>
      </c>
      <c r="Y5104" s="9" t="e">
        <f>VLOOKUP(A5104,Sku_list!$A$1:$E$2667,5,0)*((J5104+F5104)/1000000000)</f>
        <v>#N/A</v>
      </c>
      <c r="AC5104" s="22">
        <f t="shared" ca="1" si="79"/>
        <v>6.6666666666666666E-2</v>
      </c>
    </row>
    <row r="5105" spans="2:29" x14ac:dyDescent="0.35">
      <c r="B5105" t="e">
        <v>#N/A</v>
      </c>
      <c r="T5105" s="9" t="e">
        <f>VLOOKUP(A5105,Sku_list!$A$1:$D$2667,3,0)</f>
        <v>#N/A</v>
      </c>
      <c r="U5105" s="9" t="e">
        <f>VLOOKUP(A5105,Sku_list!$A$1:$D$2667,4,0)*(F5105/1000000*12)</f>
        <v>#N/A</v>
      </c>
      <c r="V5105" s="9" t="e">
        <f>VLOOKUP(A5105,Sku_list!$A$1:$D$2667,4,0)*(H5105/1000000*12)</f>
        <v>#N/A</v>
      </c>
      <c r="W5105" s="9" t="e">
        <f>VLOOKUP(A5105,Sku_list!$A$1:$D$2667,4,0)*(J5105/1000000*12)</f>
        <v>#N/A</v>
      </c>
      <c r="X5105" s="9" t="e">
        <f>VLOOKUP(A5105,Sku_list!$A$1:$D$2667,4,0)*(L5105/1000000*12)</f>
        <v>#N/A</v>
      </c>
      <c r="Y5105" s="9" t="e">
        <f>VLOOKUP(A5105,Sku_list!$A$1:$E$2667,5,0)*((J5105+F5105)/1000000000)</f>
        <v>#N/A</v>
      </c>
      <c r="AC5105" s="22">
        <f t="shared" ca="1" si="79"/>
        <v>6.6666666666666666E-2</v>
      </c>
    </row>
    <row r="5106" spans="2:29" x14ac:dyDescent="0.35">
      <c r="B5106" t="e">
        <v>#N/A</v>
      </c>
      <c r="T5106" s="9" t="e">
        <f>VLOOKUP(A5106,Sku_list!$A$1:$D$2667,3,0)</f>
        <v>#N/A</v>
      </c>
      <c r="U5106" s="9" t="e">
        <f>VLOOKUP(A5106,Sku_list!$A$1:$D$2667,4,0)*(F5106/1000000*12)</f>
        <v>#N/A</v>
      </c>
      <c r="V5106" s="9" t="e">
        <f>VLOOKUP(A5106,Sku_list!$A$1:$D$2667,4,0)*(H5106/1000000*12)</f>
        <v>#N/A</v>
      </c>
      <c r="W5106" s="9" t="e">
        <f>VLOOKUP(A5106,Sku_list!$A$1:$D$2667,4,0)*(J5106/1000000*12)</f>
        <v>#N/A</v>
      </c>
      <c r="X5106" s="9" t="e">
        <f>VLOOKUP(A5106,Sku_list!$A$1:$D$2667,4,0)*(L5106/1000000*12)</f>
        <v>#N/A</v>
      </c>
      <c r="Y5106" s="9" t="e">
        <f>VLOOKUP(A5106,Sku_list!$A$1:$E$2667,5,0)*((J5106+F5106)/1000000000)</f>
        <v>#N/A</v>
      </c>
      <c r="AC5106" s="22">
        <f t="shared" ca="1" si="79"/>
        <v>6.6666666666666666E-2</v>
      </c>
    </row>
    <row r="5107" spans="2:29" x14ac:dyDescent="0.35">
      <c r="B5107" t="e">
        <v>#N/A</v>
      </c>
      <c r="T5107" s="9" t="e">
        <f>VLOOKUP(A5107,Sku_list!$A$1:$D$2667,3,0)</f>
        <v>#N/A</v>
      </c>
      <c r="U5107" s="9" t="e">
        <f>VLOOKUP(A5107,Sku_list!$A$1:$D$2667,4,0)*(F5107/1000000*12)</f>
        <v>#N/A</v>
      </c>
      <c r="V5107" s="9" t="e">
        <f>VLOOKUP(A5107,Sku_list!$A$1:$D$2667,4,0)*(H5107/1000000*12)</f>
        <v>#N/A</v>
      </c>
      <c r="W5107" s="9" t="e">
        <f>VLOOKUP(A5107,Sku_list!$A$1:$D$2667,4,0)*(J5107/1000000*12)</f>
        <v>#N/A</v>
      </c>
      <c r="X5107" s="9" t="e">
        <f>VLOOKUP(A5107,Sku_list!$A$1:$D$2667,4,0)*(L5107/1000000*12)</f>
        <v>#N/A</v>
      </c>
      <c r="Y5107" s="9" t="e">
        <f>VLOOKUP(A5107,Sku_list!$A$1:$E$2667,5,0)*((J5107+F5107)/1000000000)</f>
        <v>#N/A</v>
      </c>
      <c r="AC5107" s="22">
        <f t="shared" ca="1" si="79"/>
        <v>6.6666666666666666E-2</v>
      </c>
    </row>
    <row r="5108" spans="2:29" x14ac:dyDescent="0.35">
      <c r="B5108" t="e">
        <v>#N/A</v>
      </c>
      <c r="T5108" s="9" t="e">
        <f>VLOOKUP(A5108,Sku_list!$A$1:$D$2667,3,0)</f>
        <v>#N/A</v>
      </c>
      <c r="U5108" s="9" t="e">
        <f>VLOOKUP(A5108,Sku_list!$A$1:$D$2667,4,0)*(F5108/1000000*12)</f>
        <v>#N/A</v>
      </c>
      <c r="V5108" s="9" t="e">
        <f>VLOOKUP(A5108,Sku_list!$A$1:$D$2667,4,0)*(H5108/1000000*12)</f>
        <v>#N/A</v>
      </c>
      <c r="W5108" s="9" t="e">
        <f>VLOOKUP(A5108,Sku_list!$A$1:$D$2667,4,0)*(J5108/1000000*12)</f>
        <v>#N/A</v>
      </c>
      <c r="X5108" s="9" t="e">
        <f>VLOOKUP(A5108,Sku_list!$A$1:$D$2667,4,0)*(L5108/1000000*12)</f>
        <v>#N/A</v>
      </c>
      <c r="Y5108" s="9" t="e">
        <f>VLOOKUP(A5108,Sku_list!$A$1:$E$2667,5,0)*((J5108+F5108)/1000000000)</f>
        <v>#N/A</v>
      </c>
      <c r="AC5108" s="22">
        <f t="shared" ca="1" si="79"/>
        <v>6.6666666666666666E-2</v>
      </c>
    </row>
    <row r="5109" spans="2:29" x14ac:dyDescent="0.35">
      <c r="B5109" t="e">
        <v>#N/A</v>
      </c>
      <c r="T5109" s="9" t="e">
        <f>VLOOKUP(A5109,Sku_list!$A$1:$D$2667,3,0)</f>
        <v>#N/A</v>
      </c>
      <c r="U5109" s="9" t="e">
        <f>VLOOKUP(A5109,Sku_list!$A$1:$D$2667,4,0)*(F5109/1000000*12)</f>
        <v>#N/A</v>
      </c>
      <c r="V5109" s="9" t="e">
        <f>VLOOKUP(A5109,Sku_list!$A$1:$D$2667,4,0)*(H5109/1000000*12)</f>
        <v>#N/A</v>
      </c>
      <c r="W5109" s="9" t="e">
        <f>VLOOKUP(A5109,Sku_list!$A$1:$D$2667,4,0)*(J5109/1000000*12)</f>
        <v>#N/A</v>
      </c>
      <c r="X5109" s="9" t="e">
        <f>VLOOKUP(A5109,Sku_list!$A$1:$D$2667,4,0)*(L5109/1000000*12)</f>
        <v>#N/A</v>
      </c>
      <c r="Y5109" s="9" t="e">
        <f>VLOOKUP(A5109,Sku_list!$A$1:$E$2667,5,0)*((J5109+F5109)/1000000000)</f>
        <v>#N/A</v>
      </c>
      <c r="AC5109" s="22">
        <f t="shared" ca="1" si="79"/>
        <v>6.6666666666666666E-2</v>
      </c>
    </row>
    <row r="5110" spans="2:29" x14ac:dyDescent="0.35">
      <c r="B5110" t="e">
        <v>#N/A</v>
      </c>
      <c r="T5110" s="9" t="e">
        <f>VLOOKUP(A5110,Sku_list!$A$1:$D$2667,3,0)</f>
        <v>#N/A</v>
      </c>
      <c r="U5110" s="9" t="e">
        <f>VLOOKUP(A5110,Sku_list!$A$1:$D$2667,4,0)*(F5110/1000000*12)</f>
        <v>#N/A</v>
      </c>
      <c r="V5110" s="9" t="e">
        <f>VLOOKUP(A5110,Sku_list!$A$1:$D$2667,4,0)*(H5110/1000000*12)</f>
        <v>#N/A</v>
      </c>
      <c r="W5110" s="9" t="e">
        <f>VLOOKUP(A5110,Sku_list!$A$1:$D$2667,4,0)*(J5110/1000000*12)</f>
        <v>#N/A</v>
      </c>
      <c r="X5110" s="9" t="e">
        <f>VLOOKUP(A5110,Sku_list!$A$1:$D$2667,4,0)*(L5110/1000000*12)</f>
        <v>#N/A</v>
      </c>
      <c r="Y5110" s="9" t="e">
        <f>VLOOKUP(A5110,Sku_list!$A$1:$E$2667,5,0)*((J5110+F5110)/1000000000)</f>
        <v>#N/A</v>
      </c>
      <c r="AC5110" s="22">
        <f t="shared" ca="1" si="79"/>
        <v>6.6666666666666666E-2</v>
      </c>
    </row>
    <row r="5111" spans="2:29" x14ac:dyDescent="0.35">
      <c r="B5111" t="e">
        <v>#N/A</v>
      </c>
      <c r="T5111" s="9" t="e">
        <f>VLOOKUP(A5111,Sku_list!$A$1:$D$2667,3,0)</f>
        <v>#N/A</v>
      </c>
      <c r="U5111" s="9" t="e">
        <f>VLOOKUP(A5111,Sku_list!$A$1:$D$2667,4,0)*(F5111/1000000*12)</f>
        <v>#N/A</v>
      </c>
      <c r="V5111" s="9" t="e">
        <f>VLOOKUP(A5111,Sku_list!$A$1:$D$2667,4,0)*(H5111/1000000*12)</f>
        <v>#N/A</v>
      </c>
      <c r="W5111" s="9" t="e">
        <f>VLOOKUP(A5111,Sku_list!$A$1:$D$2667,4,0)*(J5111/1000000*12)</f>
        <v>#N/A</v>
      </c>
      <c r="X5111" s="9" t="e">
        <f>VLOOKUP(A5111,Sku_list!$A$1:$D$2667,4,0)*(L5111/1000000*12)</f>
        <v>#N/A</v>
      </c>
      <c r="Y5111" s="9" t="e">
        <f>VLOOKUP(A5111,Sku_list!$A$1:$E$2667,5,0)*((J5111+F5111)/1000000000)</f>
        <v>#N/A</v>
      </c>
      <c r="AC5111" s="22">
        <f t="shared" ca="1" si="79"/>
        <v>6.6666666666666666E-2</v>
      </c>
    </row>
    <row r="5112" spans="2:29" x14ac:dyDescent="0.35">
      <c r="B5112" t="e">
        <v>#N/A</v>
      </c>
      <c r="T5112" s="9" t="e">
        <f>VLOOKUP(A5112,Sku_list!$A$1:$D$2667,3,0)</f>
        <v>#N/A</v>
      </c>
      <c r="U5112" s="9" t="e">
        <f>VLOOKUP(A5112,Sku_list!$A$1:$D$2667,4,0)*(F5112/1000000*12)</f>
        <v>#N/A</v>
      </c>
      <c r="V5112" s="9" t="e">
        <f>VLOOKUP(A5112,Sku_list!$A$1:$D$2667,4,0)*(H5112/1000000*12)</f>
        <v>#N/A</v>
      </c>
      <c r="W5112" s="9" t="e">
        <f>VLOOKUP(A5112,Sku_list!$A$1:$D$2667,4,0)*(J5112/1000000*12)</f>
        <v>#N/A</v>
      </c>
      <c r="X5112" s="9" t="e">
        <f>VLOOKUP(A5112,Sku_list!$A$1:$D$2667,4,0)*(L5112/1000000*12)</f>
        <v>#N/A</v>
      </c>
      <c r="Y5112" s="9" t="e">
        <f>VLOOKUP(A5112,Sku_list!$A$1:$E$2667,5,0)*((J5112+F5112)/1000000000)</f>
        <v>#N/A</v>
      </c>
      <c r="AC5112" s="22">
        <f t="shared" ca="1" si="79"/>
        <v>6.6666666666666666E-2</v>
      </c>
    </row>
    <row r="5113" spans="2:29" x14ac:dyDescent="0.35">
      <c r="B5113" t="e">
        <v>#N/A</v>
      </c>
      <c r="T5113" s="9" t="e">
        <f>VLOOKUP(A5113,Sku_list!$A$1:$D$2667,3,0)</f>
        <v>#N/A</v>
      </c>
      <c r="U5113" s="9" t="e">
        <f>VLOOKUP(A5113,Sku_list!$A$1:$D$2667,4,0)*(F5113/1000000*12)</f>
        <v>#N/A</v>
      </c>
      <c r="V5113" s="9" t="e">
        <f>VLOOKUP(A5113,Sku_list!$A$1:$D$2667,4,0)*(H5113/1000000*12)</f>
        <v>#N/A</v>
      </c>
      <c r="W5113" s="9" t="e">
        <f>VLOOKUP(A5113,Sku_list!$A$1:$D$2667,4,0)*(J5113/1000000*12)</f>
        <v>#N/A</v>
      </c>
      <c r="X5113" s="9" t="e">
        <f>VLOOKUP(A5113,Sku_list!$A$1:$D$2667,4,0)*(L5113/1000000*12)</f>
        <v>#N/A</v>
      </c>
      <c r="Y5113" s="9" t="e">
        <f>VLOOKUP(A5113,Sku_list!$A$1:$E$2667,5,0)*((J5113+F5113)/1000000000)</f>
        <v>#N/A</v>
      </c>
      <c r="AC5113" s="22">
        <f t="shared" ca="1" si="79"/>
        <v>6.6666666666666666E-2</v>
      </c>
    </row>
    <row r="5114" spans="2:29" x14ac:dyDescent="0.35">
      <c r="B5114" t="e">
        <v>#N/A</v>
      </c>
      <c r="T5114" s="9" t="e">
        <f>VLOOKUP(A5114,Sku_list!$A$1:$D$2667,3,0)</f>
        <v>#N/A</v>
      </c>
      <c r="U5114" s="9" t="e">
        <f>VLOOKUP(A5114,Sku_list!$A$1:$D$2667,4,0)*(F5114/1000000*12)</f>
        <v>#N/A</v>
      </c>
      <c r="V5114" s="9" t="e">
        <f>VLOOKUP(A5114,Sku_list!$A$1:$D$2667,4,0)*(H5114/1000000*12)</f>
        <v>#N/A</v>
      </c>
      <c r="W5114" s="9" t="e">
        <f>VLOOKUP(A5114,Sku_list!$A$1:$D$2667,4,0)*(J5114/1000000*12)</f>
        <v>#N/A</v>
      </c>
      <c r="X5114" s="9" t="e">
        <f>VLOOKUP(A5114,Sku_list!$A$1:$D$2667,4,0)*(L5114/1000000*12)</f>
        <v>#N/A</v>
      </c>
      <c r="Y5114" s="9" t="e">
        <f>VLOOKUP(A5114,Sku_list!$A$1:$E$2667,5,0)*((J5114+F5114)/1000000000)</f>
        <v>#N/A</v>
      </c>
      <c r="AC5114" s="22">
        <f t="shared" ca="1" si="79"/>
        <v>6.6666666666666666E-2</v>
      </c>
    </row>
    <row r="5115" spans="2:29" x14ac:dyDescent="0.35">
      <c r="B5115" t="e">
        <v>#N/A</v>
      </c>
      <c r="T5115" s="9" t="e">
        <f>VLOOKUP(A5115,Sku_list!$A$1:$D$2667,3,0)</f>
        <v>#N/A</v>
      </c>
      <c r="U5115" s="9" t="e">
        <f>VLOOKUP(A5115,Sku_list!$A$1:$D$2667,4,0)*(F5115/1000000*12)</f>
        <v>#N/A</v>
      </c>
      <c r="V5115" s="9" t="e">
        <f>VLOOKUP(A5115,Sku_list!$A$1:$D$2667,4,0)*(H5115/1000000*12)</f>
        <v>#N/A</v>
      </c>
      <c r="W5115" s="9" t="e">
        <f>VLOOKUP(A5115,Sku_list!$A$1:$D$2667,4,0)*(J5115/1000000*12)</f>
        <v>#N/A</v>
      </c>
      <c r="X5115" s="9" t="e">
        <f>VLOOKUP(A5115,Sku_list!$A$1:$D$2667,4,0)*(L5115/1000000*12)</f>
        <v>#N/A</v>
      </c>
      <c r="Y5115" s="9" t="e">
        <f>VLOOKUP(A5115,Sku_list!$A$1:$E$2667,5,0)*((J5115+F5115)/1000000000)</f>
        <v>#N/A</v>
      </c>
      <c r="AC5115" s="22">
        <f t="shared" ca="1" si="79"/>
        <v>6.6666666666666666E-2</v>
      </c>
    </row>
    <row r="5116" spans="2:29" x14ac:dyDescent="0.35">
      <c r="B5116" t="e">
        <v>#N/A</v>
      </c>
      <c r="T5116" s="9" t="e">
        <f>VLOOKUP(A5116,Sku_list!$A$1:$D$2667,3,0)</f>
        <v>#N/A</v>
      </c>
      <c r="U5116" s="9" t="e">
        <f>VLOOKUP(A5116,Sku_list!$A$1:$D$2667,4,0)*(F5116/1000000*12)</f>
        <v>#N/A</v>
      </c>
      <c r="V5116" s="9" t="e">
        <f>VLOOKUP(A5116,Sku_list!$A$1:$D$2667,4,0)*(H5116/1000000*12)</f>
        <v>#N/A</v>
      </c>
      <c r="W5116" s="9" t="e">
        <f>VLOOKUP(A5116,Sku_list!$A$1:$D$2667,4,0)*(J5116/1000000*12)</f>
        <v>#N/A</v>
      </c>
      <c r="X5116" s="9" t="e">
        <f>VLOOKUP(A5116,Sku_list!$A$1:$D$2667,4,0)*(L5116/1000000*12)</f>
        <v>#N/A</v>
      </c>
      <c r="Y5116" s="9" t="e">
        <f>VLOOKUP(A5116,Sku_list!$A$1:$E$2667,5,0)*((J5116+F5116)/1000000000)</f>
        <v>#N/A</v>
      </c>
      <c r="AC5116" s="22">
        <f t="shared" ca="1" si="79"/>
        <v>6.6666666666666666E-2</v>
      </c>
    </row>
    <row r="5117" spans="2:29" x14ac:dyDescent="0.35">
      <c r="B5117" t="e">
        <v>#N/A</v>
      </c>
      <c r="T5117" s="9" t="e">
        <f>VLOOKUP(A5117,Sku_list!$A$1:$D$2667,3,0)</f>
        <v>#N/A</v>
      </c>
      <c r="U5117" s="9" t="e">
        <f>VLOOKUP(A5117,Sku_list!$A$1:$D$2667,4,0)*(F5117/1000000*12)</f>
        <v>#N/A</v>
      </c>
      <c r="V5117" s="9" t="e">
        <f>VLOOKUP(A5117,Sku_list!$A$1:$D$2667,4,0)*(H5117/1000000*12)</f>
        <v>#N/A</v>
      </c>
      <c r="W5117" s="9" t="e">
        <f>VLOOKUP(A5117,Sku_list!$A$1:$D$2667,4,0)*(J5117/1000000*12)</f>
        <v>#N/A</v>
      </c>
      <c r="X5117" s="9" t="e">
        <f>VLOOKUP(A5117,Sku_list!$A$1:$D$2667,4,0)*(L5117/1000000*12)</f>
        <v>#N/A</v>
      </c>
      <c r="Y5117" s="9" t="e">
        <f>VLOOKUP(A5117,Sku_list!$A$1:$E$2667,5,0)*((J5117+F5117)/1000000000)</f>
        <v>#N/A</v>
      </c>
      <c r="AC5117" s="22">
        <f t="shared" ca="1" si="79"/>
        <v>6.6666666666666666E-2</v>
      </c>
    </row>
    <row r="5118" spans="2:29" x14ac:dyDescent="0.35">
      <c r="B5118" t="e">
        <v>#N/A</v>
      </c>
      <c r="T5118" s="9" t="e">
        <f>VLOOKUP(A5118,Sku_list!$A$1:$D$2667,3,0)</f>
        <v>#N/A</v>
      </c>
      <c r="U5118" s="9" t="e">
        <f>VLOOKUP(A5118,Sku_list!$A$1:$D$2667,4,0)*(F5118/1000000*12)</f>
        <v>#N/A</v>
      </c>
      <c r="V5118" s="9" t="e">
        <f>VLOOKUP(A5118,Sku_list!$A$1:$D$2667,4,0)*(H5118/1000000*12)</f>
        <v>#N/A</v>
      </c>
      <c r="W5118" s="9" t="e">
        <f>VLOOKUP(A5118,Sku_list!$A$1:$D$2667,4,0)*(J5118/1000000*12)</f>
        <v>#N/A</v>
      </c>
      <c r="X5118" s="9" t="e">
        <f>VLOOKUP(A5118,Sku_list!$A$1:$D$2667,4,0)*(L5118/1000000*12)</f>
        <v>#N/A</v>
      </c>
      <c r="Y5118" s="9" t="e">
        <f>VLOOKUP(A5118,Sku_list!$A$1:$E$2667,5,0)*((J5118+F5118)/1000000000)</f>
        <v>#N/A</v>
      </c>
      <c r="AC5118" s="22">
        <f t="shared" ca="1" si="79"/>
        <v>6.6666666666666666E-2</v>
      </c>
    </row>
    <row r="5119" spans="2:29" x14ac:dyDescent="0.35">
      <c r="B5119" t="e">
        <v>#N/A</v>
      </c>
      <c r="T5119" s="9" t="e">
        <f>VLOOKUP(A5119,Sku_list!$A$1:$D$2667,3,0)</f>
        <v>#N/A</v>
      </c>
      <c r="U5119" s="9" t="e">
        <f>VLOOKUP(A5119,Sku_list!$A$1:$D$2667,4,0)*(F5119/1000000*12)</f>
        <v>#N/A</v>
      </c>
      <c r="V5119" s="9" t="e">
        <f>VLOOKUP(A5119,Sku_list!$A$1:$D$2667,4,0)*(H5119/1000000*12)</f>
        <v>#N/A</v>
      </c>
      <c r="W5119" s="9" t="e">
        <f>VLOOKUP(A5119,Sku_list!$A$1:$D$2667,4,0)*(J5119/1000000*12)</f>
        <v>#N/A</v>
      </c>
      <c r="X5119" s="9" t="e">
        <f>VLOOKUP(A5119,Sku_list!$A$1:$D$2667,4,0)*(L5119/1000000*12)</f>
        <v>#N/A</v>
      </c>
      <c r="Y5119" s="9" t="e">
        <f>VLOOKUP(A5119,Sku_list!$A$1:$E$2667,5,0)*((J5119+F5119)/1000000000)</f>
        <v>#N/A</v>
      </c>
      <c r="AC5119" s="22">
        <f t="shared" ca="1" si="79"/>
        <v>6.6666666666666666E-2</v>
      </c>
    </row>
    <row r="5120" spans="2:29" x14ac:dyDescent="0.35">
      <c r="B5120" t="e">
        <v>#N/A</v>
      </c>
      <c r="T5120" s="9" t="e">
        <f>VLOOKUP(A5120,Sku_list!$A$1:$D$2667,3,0)</f>
        <v>#N/A</v>
      </c>
      <c r="U5120" s="9" t="e">
        <f>VLOOKUP(A5120,Sku_list!$A$1:$D$2667,4,0)*(F5120/1000000*12)</f>
        <v>#N/A</v>
      </c>
      <c r="V5120" s="9" t="e">
        <f>VLOOKUP(A5120,Sku_list!$A$1:$D$2667,4,0)*(H5120/1000000*12)</f>
        <v>#N/A</v>
      </c>
      <c r="W5120" s="9" t="e">
        <f>VLOOKUP(A5120,Sku_list!$A$1:$D$2667,4,0)*(J5120/1000000*12)</f>
        <v>#N/A</v>
      </c>
      <c r="X5120" s="9" t="e">
        <f>VLOOKUP(A5120,Sku_list!$A$1:$D$2667,4,0)*(L5120/1000000*12)</f>
        <v>#N/A</v>
      </c>
      <c r="Y5120" s="9" t="e">
        <f>VLOOKUP(A5120,Sku_list!$A$1:$E$2667,5,0)*((J5120+F5120)/1000000000)</f>
        <v>#N/A</v>
      </c>
      <c r="AC5120" s="22">
        <f t="shared" ca="1" si="79"/>
        <v>6.6666666666666666E-2</v>
      </c>
    </row>
    <row r="5121" spans="2:29" x14ac:dyDescent="0.35">
      <c r="B5121" t="e">
        <v>#N/A</v>
      </c>
      <c r="T5121" s="9" t="e">
        <f>VLOOKUP(A5121,Sku_list!$A$1:$D$2667,3,0)</f>
        <v>#N/A</v>
      </c>
      <c r="U5121" s="9" t="e">
        <f>VLOOKUP(A5121,Sku_list!$A$1:$D$2667,4,0)*(F5121/1000000*12)</f>
        <v>#N/A</v>
      </c>
      <c r="V5121" s="9" t="e">
        <f>VLOOKUP(A5121,Sku_list!$A$1:$D$2667,4,0)*(H5121/1000000*12)</f>
        <v>#N/A</v>
      </c>
      <c r="W5121" s="9" t="e">
        <f>VLOOKUP(A5121,Sku_list!$A$1:$D$2667,4,0)*(J5121/1000000*12)</f>
        <v>#N/A</v>
      </c>
      <c r="X5121" s="9" t="e">
        <f>VLOOKUP(A5121,Sku_list!$A$1:$D$2667,4,0)*(L5121/1000000*12)</f>
        <v>#N/A</v>
      </c>
      <c r="Y5121" s="9" t="e">
        <f>VLOOKUP(A5121,Sku_list!$A$1:$E$2667,5,0)*((J5121+F5121)/1000000000)</f>
        <v>#N/A</v>
      </c>
      <c r="AC5121" s="22">
        <f t="shared" ca="1" si="79"/>
        <v>6.6666666666666666E-2</v>
      </c>
    </row>
    <row r="5122" spans="2:29" x14ac:dyDescent="0.35">
      <c r="B5122" t="e">
        <v>#N/A</v>
      </c>
      <c r="T5122" s="9" t="e">
        <f>VLOOKUP(A5122,Sku_list!$A$1:$D$2667,3,0)</f>
        <v>#N/A</v>
      </c>
      <c r="U5122" s="9" t="e">
        <f>VLOOKUP(A5122,Sku_list!$A$1:$D$2667,4,0)*(F5122/1000000*12)</f>
        <v>#N/A</v>
      </c>
      <c r="V5122" s="9" t="e">
        <f>VLOOKUP(A5122,Sku_list!$A$1:$D$2667,4,0)*(H5122/1000000*12)</f>
        <v>#N/A</v>
      </c>
      <c r="W5122" s="9" t="e">
        <f>VLOOKUP(A5122,Sku_list!$A$1:$D$2667,4,0)*(J5122/1000000*12)</f>
        <v>#N/A</v>
      </c>
      <c r="X5122" s="9" t="e">
        <f>VLOOKUP(A5122,Sku_list!$A$1:$D$2667,4,0)*(L5122/1000000*12)</f>
        <v>#N/A</v>
      </c>
      <c r="Y5122" s="9" t="e">
        <f>VLOOKUP(A5122,Sku_list!$A$1:$E$2667,5,0)*((J5122+F5122)/1000000000)</f>
        <v>#N/A</v>
      </c>
      <c r="AC5122" s="22">
        <f t="shared" ca="1" si="79"/>
        <v>6.6666666666666666E-2</v>
      </c>
    </row>
    <row r="5123" spans="2:29" x14ac:dyDescent="0.35">
      <c r="B5123" t="e">
        <v>#N/A</v>
      </c>
      <c r="T5123" s="9" t="e">
        <f>VLOOKUP(A5123,Sku_list!$A$1:$D$2667,3,0)</f>
        <v>#N/A</v>
      </c>
      <c r="U5123" s="9" t="e">
        <f>VLOOKUP(A5123,Sku_list!$A$1:$D$2667,4,0)*(F5123/1000000*12)</f>
        <v>#N/A</v>
      </c>
      <c r="V5123" s="9" t="e">
        <f>VLOOKUP(A5123,Sku_list!$A$1:$D$2667,4,0)*(H5123/1000000*12)</f>
        <v>#N/A</v>
      </c>
      <c r="W5123" s="9" t="e">
        <f>VLOOKUP(A5123,Sku_list!$A$1:$D$2667,4,0)*(J5123/1000000*12)</f>
        <v>#N/A</v>
      </c>
      <c r="X5123" s="9" t="e">
        <f>VLOOKUP(A5123,Sku_list!$A$1:$D$2667,4,0)*(L5123/1000000*12)</f>
        <v>#N/A</v>
      </c>
      <c r="Y5123" s="9" t="e">
        <f>VLOOKUP(A5123,Sku_list!$A$1:$E$2667,5,0)*((J5123+F5123)/1000000000)</f>
        <v>#N/A</v>
      </c>
      <c r="AC5123" s="22">
        <f t="shared" ca="1" si="79"/>
        <v>6.6666666666666666E-2</v>
      </c>
    </row>
    <row r="5124" spans="2:29" x14ac:dyDescent="0.35">
      <c r="B5124" t="e">
        <v>#N/A</v>
      </c>
      <c r="T5124" s="9" t="e">
        <f>VLOOKUP(A5124,Sku_list!$A$1:$D$2667,3,0)</f>
        <v>#N/A</v>
      </c>
      <c r="U5124" s="9" t="e">
        <f>VLOOKUP(A5124,Sku_list!$A$1:$D$2667,4,0)*(F5124/1000000*12)</f>
        <v>#N/A</v>
      </c>
      <c r="V5124" s="9" t="e">
        <f>VLOOKUP(A5124,Sku_list!$A$1:$D$2667,4,0)*(H5124/1000000*12)</f>
        <v>#N/A</v>
      </c>
      <c r="W5124" s="9" t="e">
        <f>VLOOKUP(A5124,Sku_list!$A$1:$D$2667,4,0)*(J5124/1000000*12)</f>
        <v>#N/A</v>
      </c>
      <c r="X5124" s="9" t="e">
        <f>VLOOKUP(A5124,Sku_list!$A$1:$D$2667,4,0)*(L5124/1000000*12)</f>
        <v>#N/A</v>
      </c>
      <c r="Y5124" s="9" t="e">
        <f>VLOOKUP(A5124,Sku_list!$A$1:$E$2667,5,0)*((J5124+F5124)/1000000000)</f>
        <v>#N/A</v>
      </c>
      <c r="AC5124" s="22">
        <f t="shared" ref="AC5124:AC5187" ca="1" si="80">(DAY(TODAY())+AB5124)/30</f>
        <v>6.6666666666666666E-2</v>
      </c>
    </row>
    <row r="5125" spans="2:29" x14ac:dyDescent="0.35">
      <c r="B5125" t="e">
        <v>#N/A</v>
      </c>
      <c r="T5125" s="9" t="e">
        <f>VLOOKUP(A5125,Sku_list!$A$1:$D$2667,3,0)</f>
        <v>#N/A</v>
      </c>
      <c r="U5125" s="9" t="e">
        <f>VLOOKUP(A5125,Sku_list!$A$1:$D$2667,4,0)*(F5125/1000000*12)</f>
        <v>#N/A</v>
      </c>
      <c r="V5125" s="9" t="e">
        <f>VLOOKUP(A5125,Sku_list!$A$1:$D$2667,4,0)*(H5125/1000000*12)</f>
        <v>#N/A</v>
      </c>
      <c r="W5125" s="9" t="e">
        <f>VLOOKUP(A5125,Sku_list!$A$1:$D$2667,4,0)*(J5125/1000000*12)</f>
        <v>#N/A</v>
      </c>
      <c r="X5125" s="9" t="e">
        <f>VLOOKUP(A5125,Sku_list!$A$1:$D$2667,4,0)*(L5125/1000000*12)</f>
        <v>#N/A</v>
      </c>
      <c r="Y5125" s="9" t="e">
        <f>VLOOKUP(A5125,Sku_list!$A$1:$E$2667,5,0)*((J5125+F5125)/1000000000)</f>
        <v>#N/A</v>
      </c>
      <c r="AC5125" s="22">
        <f t="shared" ca="1" si="80"/>
        <v>6.6666666666666666E-2</v>
      </c>
    </row>
    <row r="5126" spans="2:29" x14ac:dyDescent="0.35">
      <c r="B5126" t="e">
        <v>#N/A</v>
      </c>
      <c r="T5126" s="9" t="e">
        <f>VLOOKUP(A5126,Sku_list!$A$1:$D$2667,3,0)</f>
        <v>#N/A</v>
      </c>
      <c r="U5126" s="9" t="e">
        <f>VLOOKUP(A5126,Sku_list!$A$1:$D$2667,4,0)*(F5126/1000000*12)</f>
        <v>#N/A</v>
      </c>
      <c r="V5126" s="9" t="e">
        <f>VLOOKUP(A5126,Sku_list!$A$1:$D$2667,4,0)*(H5126/1000000*12)</f>
        <v>#N/A</v>
      </c>
      <c r="W5126" s="9" t="e">
        <f>VLOOKUP(A5126,Sku_list!$A$1:$D$2667,4,0)*(J5126/1000000*12)</f>
        <v>#N/A</v>
      </c>
      <c r="X5126" s="9" t="e">
        <f>VLOOKUP(A5126,Sku_list!$A$1:$D$2667,4,0)*(L5126/1000000*12)</f>
        <v>#N/A</v>
      </c>
      <c r="Y5126" s="9" t="e">
        <f>VLOOKUP(A5126,Sku_list!$A$1:$E$2667,5,0)*((J5126+F5126)/1000000000)</f>
        <v>#N/A</v>
      </c>
      <c r="AC5126" s="22">
        <f t="shared" ca="1" si="80"/>
        <v>6.6666666666666666E-2</v>
      </c>
    </row>
    <row r="5127" spans="2:29" x14ac:dyDescent="0.35">
      <c r="B5127" t="e">
        <v>#N/A</v>
      </c>
      <c r="T5127" s="9" t="e">
        <f>VLOOKUP(A5127,Sku_list!$A$1:$D$2667,3,0)</f>
        <v>#N/A</v>
      </c>
      <c r="U5127" s="9" t="e">
        <f>VLOOKUP(A5127,Sku_list!$A$1:$D$2667,4,0)*(F5127/1000000*12)</f>
        <v>#N/A</v>
      </c>
      <c r="V5127" s="9" t="e">
        <f>VLOOKUP(A5127,Sku_list!$A$1:$D$2667,4,0)*(H5127/1000000*12)</f>
        <v>#N/A</v>
      </c>
      <c r="W5127" s="9" t="e">
        <f>VLOOKUP(A5127,Sku_list!$A$1:$D$2667,4,0)*(J5127/1000000*12)</f>
        <v>#N/A</v>
      </c>
      <c r="X5127" s="9" t="e">
        <f>VLOOKUP(A5127,Sku_list!$A$1:$D$2667,4,0)*(L5127/1000000*12)</f>
        <v>#N/A</v>
      </c>
      <c r="Y5127" s="9" t="e">
        <f>VLOOKUP(A5127,Sku_list!$A$1:$E$2667,5,0)*((J5127+F5127)/1000000000)</f>
        <v>#N/A</v>
      </c>
      <c r="AC5127" s="22">
        <f t="shared" ca="1" si="80"/>
        <v>6.6666666666666666E-2</v>
      </c>
    </row>
    <row r="5128" spans="2:29" x14ac:dyDescent="0.35">
      <c r="B5128" t="e">
        <v>#N/A</v>
      </c>
      <c r="T5128" s="9" t="e">
        <f>VLOOKUP(A5128,Sku_list!$A$1:$D$2667,3,0)</f>
        <v>#N/A</v>
      </c>
      <c r="U5128" s="9" t="e">
        <f>VLOOKUP(A5128,Sku_list!$A$1:$D$2667,4,0)*(F5128/1000000*12)</f>
        <v>#N/A</v>
      </c>
      <c r="V5128" s="9" t="e">
        <f>VLOOKUP(A5128,Sku_list!$A$1:$D$2667,4,0)*(H5128/1000000*12)</f>
        <v>#N/A</v>
      </c>
      <c r="W5128" s="9" t="e">
        <f>VLOOKUP(A5128,Sku_list!$A$1:$D$2667,4,0)*(J5128/1000000*12)</f>
        <v>#N/A</v>
      </c>
      <c r="X5128" s="9" t="e">
        <f>VLOOKUP(A5128,Sku_list!$A$1:$D$2667,4,0)*(L5128/1000000*12)</f>
        <v>#N/A</v>
      </c>
      <c r="Y5128" s="9" t="e">
        <f>VLOOKUP(A5128,Sku_list!$A$1:$E$2667,5,0)*((J5128+F5128)/1000000000)</f>
        <v>#N/A</v>
      </c>
      <c r="AC5128" s="22">
        <f t="shared" ca="1" si="80"/>
        <v>6.6666666666666666E-2</v>
      </c>
    </row>
    <row r="5129" spans="2:29" x14ac:dyDescent="0.35">
      <c r="B5129" t="e">
        <v>#N/A</v>
      </c>
      <c r="T5129" s="9" t="e">
        <f>VLOOKUP(A5129,Sku_list!$A$1:$D$2667,3,0)</f>
        <v>#N/A</v>
      </c>
      <c r="U5129" s="9" t="e">
        <f>VLOOKUP(A5129,Sku_list!$A$1:$D$2667,4,0)*(F5129/1000000*12)</f>
        <v>#N/A</v>
      </c>
      <c r="V5129" s="9" t="e">
        <f>VLOOKUP(A5129,Sku_list!$A$1:$D$2667,4,0)*(H5129/1000000*12)</f>
        <v>#N/A</v>
      </c>
      <c r="W5129" s="9" t="e">
        <f>VLOOKUP(A5129,Sku_list!$A$1:$D$2667,4,0)*(J5129/1000000*12)</f>
        <v>#N/A</v>
      </c>
      <c r="X5129" s="9" t="e">
        <f>VLOOKUP(A5129,Sku_list!$A$1:$D$2667,4,0)*(L5129/1000000*12)</f>
        <v>#N/A</v>
      </c>
      <c r="Y5129" s="9" t="e">
        <f>VLOOKUP(A5129,Sku_list!$A$1:$E$2667,5,0)*((J5129+F5129)/1000000000)</f>
        <v>#N/A</v>
      </c>
      <c r="AC5129" s="22">
        <f t="shared" ca="1" si="80"/>
        <v>6.6666666666666666E-2</v>
      </c>
    </row>
    <row r="5130" spans="2:29" x14ac:dyDescent="0.35">
      <c r="B5130" t="e">
        <v>#N/A</v>
      </c>
      <c r="T5130" s="9" t="e">
        <f>VLOOKUP(A5130,Sku_list!$A$1:$D$2667,3,0)</f>
        <v>#N/A</v>
      </c>
      <c r="U5130" s="9" t="e">
        <f>VLOOKUP(A5130,Sku_list!$A$1:$D$2667,4,0)*(F5130/1000000*12)</f>
        <v>#N/A</v>
      </c>
      <c r="V5130" s="9" t="e">
        <f>VLOOKUP(A5130,Sku_list!$A$1:$D$2667,4,0)*(H5130/1000000*12)</f>
        <v>#N/A</v>
      </c>
      <c r="W5130" s="9" t="e">
        <f>VLOOKUP(A5130,Sku_list!$A$1:$D$2667,4,0)*(J5130/1000000*12)</f>
        <v>#N/A</v>
      </c>
      <c r="X5130" s="9" t="e">
        <f>VLOOKUP(A5130,Sku_list!$A$1:$D$2667,4,0)*(L5130/1000000*12)</f>
        <v>#N/A</v>
      </c>
      <c r="Y5130" s="9" t="e">
        <f>VLOOKUP(A5130,Sku_list!$A$1:$E$2667,5,0)*((J5130+F5130)/1000000000)</f>
        <v>#N/A</v>
      </c>
      <c r="AC5130" s="22">
        <f t="shared" ca="1" si="80"/>
        <v>6.6666666666666666E-2</v>
      </c>
    </row>
    <row r="5131" spans="2:29" x14ac:dyDescent="0.35">
      <c r="B5131" t="e">
        <v>#N/A</v>
      </c>
      <c r="T5131" s="9" t="e">
        <f>VLOOKUP(A5131,Sku_list!$A$1:$D$2667,3,0)</f>
        <v>#N/A</v>
      </c>
      <c r="U5131" s="9" t="e">
        <f>VLOOKUP(A5131,Sku_list!$A$1:$D$2667,4,0)*(F5131/1000000*12)</f>
        <v>#N/A</v>
      </c>
      <c r="V5131" s="9" t="e">
        <f>VLOOKUP(A5131,Sku_list!$A$1:$D$2667,4,0)*(H5131/1000000*12)</f>
        <v>#N/A</v>
      </c>
      <c r="W5131" s="9" t="e">
        <f>VLOOKUP(A5131,Sku_list!$A$1:$D$2667,4,0)*(J5131/1000000*12)</f>
        <v>#N/A</v>
      </c>
      <c r="X5131" s="9" t="e">
        <f>VLOOKUP(A5131,Sku_list!$A$1:$D$2667,4,0)*(L5131/1000000*12)</f>
        <v>#N/A</v>
      </c>
      <c r="Y5131" s="9" t="e">
        <f>VLOOKUP(A5131,Sku_list!$A$1:$E$2667,5,0)*((J5131+F5131)/1000000000)</f>
        <v>#N/A</v>
      </c>
      <c r="AC5131" s="22">
        <f t="shared" ca="1" si="80"/>
        <v>6.6666666666666666E-2</v>
      </c>
    </row>
    <row r="5132" spans="2:29" x14ac:dyDescent="0.35">
      <c r="B5132" t="e">
        <v>#N/A</v>
      </c>
      <c r="T5132" s="9" t="e">
        <f>VLOOKUP(A5132,Sku_list!$A$1:$D$2667,3,0)</f>
        <v>#N/A</v>
      </c>
      <c r="U5132" s="9" t="e">
        <f>VLOOKUP(A5132,Sku_list!$A$1:$D$2667,4,0)*(F5132/1000000*12)</f>
        <v>#N/A</v>
      </c>
      <c r="V5132" s="9" t="e">
        <f>VLOOKUP(A5132,Sku_list!$A$1:$D$2667,4,0)*(H5132/1000000*12)</f>
        <v>#N/A</v>
      </c>
      <c r="W5132" s="9" t="e">
        <f>VLOOKUP(A5132,Sku_list!$A$1:$D$2667,4,0)*(J5132/1000000*12)</f>
        <v>#N/A</v>
      </c>
      <c r="X5132" s="9" t="e">
        <f>VLOOKUP(A5132,Sku_list!$A$1:$D$2667,4,0)*(L5132/1000000*12)</f>
        <v>#N/A</v>
      </c>
      <c r="Y5132" s="9" t="e">
        <f>VLOOKUP(A5132,Sku_list!$A$1:$E$2667,5,0)*((J5132+F5132)/1000000000)</f>
        <v>#N/A</v>
      </c>
      <c r="AC5132" s="22">
        <f t="shared" ca="1" si="80"/>
        <v>6.6666666666666666E-2</v>
      </c>
    </row>
    <row r="5133" spans="2:29" x14ac:dyDescent="0.35">
      <c r="B5133" t="e">
        <v>#N/A</v>
      </c>
      <c r="T5133" s="9" t="e">
        <f>VLOOKUP(A5133,Sku_list!$A$1:$D$2667,3,0)</f>
        <v>#N/A</v>
      </c>
      <c r="U5133" s="9" t="e">
        <f>VLOOKUP(A5133,Sku_list!$A$1:$D$2667,4,0)*(F5133/1000000*12)</f>
        <v>#N/A</v>
      </c>
      <c r="V5133" s="9" t="e">
        <f>VLOOKUP(A5133,Sku_list!$A$1:$D$2667,4,0)*(H5133/1000000*12)</f>
        <v>#N/A</v>
      </c>
      <c r="W5133" s="9" t="e">
        <f>VLOOKUP(A5133,Sku_list!$A$1:$D$2667,4,0)*(J5133/1000000*12)</f>
        <v>#N/A</v>
      </c>
      <c r="X5133" s="9" t="e">
        <f>VLOOKUP(A5133,Sku_list!$A$1:$D$2667,4,0)*(L5133/1000000*12)</f>
        <v>#N/A</v>
      </c>
      <c r="Y5133" s="9" t="e">
        <f>VLOOKUP(A5133,Sku_list!$A$1:$E$2667,5,0)*((J5133+F5133)/1000000000)</f>
        <v>#N/A</v>
      </c>
      <c r="AC5133" s="22">
        <f t="shared" ca="1" si="80"/>
        <v>6.6666666666666666E-2</v>
      </c>
    </row>
    <row r="5134" spans="2:29" x14ac:dyDescent="0.35">
      <c r="B5134" t="e">
        <v>#N/A</v>
      </c>
      <c r="T5134" s="9" t="e">
        <f>VLOOKUP(A5134,Sku_list!$A$1:$D$2667,3,0)</f>
        <v>#N/A</v>
      </c>
      <c r="U5134" s="9" t="e">
        <f>VLOOKUP(A5134,Sku_list!$A$1:$D$2667,4,0)*(F5134/1000000*12)</f>
        <v>#N/A</v>
      </c>
      <c r="V5134" s="9" t="e">
        <f>VLOOKUP(A5134,Sku_list!$A$1:$D$2667,4,0)*(H5134/1000000*12)</f>
        <v>#N/A</v>
      </c>
      <c r="W5134" s="9" t="e">
        <f>VLOOKUP(A5134,Sku_list!$A$1:$D$2667,4,0)*(J5134/1000000*12)</f>
        <v>#N/A</v>
      </c>
      <c r="X5134" s="9" t="e">
        <f>VLOOKUP(A5134,Sku_list!$A$1:$D$2667,4,0)*(L5134/1000000*12)</f>
        <v>#N/A</v>
      </c>
      <c r="Y5134" s="9" t="e">
        <f>VLOOKUP(A5134,Sku_list!$A$1:$E$2667,5,0)*((J5134+F5134)/1000000000)</f>
        <v>#N/A</v>
      </c>
      <c r="AC5134" s="22">
        <f t="shared" ca="1" si="80"/>
        <v>6.6666666666666666E-2</v>
      </c>
    </row>
    <row r="5135" spans="2:29" x14ac:dyDescent="0.35">
      <c r="B5135" t="e">
        <v>#N/A</v>
      </c>
      <c r="T5135" s="9" t="e">
        <f>VLOOKUP(A5135,Sku_list!$A$1:$D$2667,3,0)</f>
        <v>#N/A</v>
      </c>
      <c r="U5135" s="9" t="e">
        <f>VLOOKUP(A5135,Sku_list!$A$1:$D$2667,4,0)*(F5135/1000000*12)</f>
        <v>#N/A</v>
      </c>
      <c r="V5135" s="9" t="e">
        <f>VLOOKUP(A5135,Sku_list!$A$1:$D$2667,4,0)*(H5135/1000000*12)</f>
        <v>#N/A</v>
      </c>
      <c r="W5135" s="9" t="e">
        <f>VLOOKUP(A5135,Sku_list!$A$1:$D$2667,4,0)*(J5135/1000000*12)</f>
        <v>#N/A</v>
      </c>
      <c r="X5135" s="9" t="e">
        <f>VLOOKUP(A5135,Sku_list!$A$1:$D$2667,4,0)*(L5135/1000000*12)</f>
        <v>#N/A</v>
      </c>
      <c r="Y5135" s="9" t="e">
        <f>VLOOKUP(A5135,Sku_list!$A$1:$E$2667,5,0)*((J5135+F5135)/1000000000)</f>
        <v>#N/A</v>
      </c>
      <c r="AC5135" s="22">
        <f t="shared" ca="1" si="80"/>
        <v>6.6666666666666666E-2</v>
      </c>
    </row>
    <row r="5136" spans="2:29" x14ac:dyDescent="0.35">
      <c r="B5136" t="e">
        <v>#N/A</v>
      </c>
      <c r="T5136" s="9" t="e">
        <f>VLOOKUP(A5136,Sku_list!$A$1:$D$2667,3,0)</f>
        <v>#N/A</v>
      </c>
      <c r="U5136" s="9" t="e">
        <f>VLOOKUP(A5136,Sku_list!$A$1:$D$2667,4,0)*(F5136/1000000*12)</f>
        <v>#N/A</v>
      </c>
      <c r="V5136" s="9" t="e">
        <f>VLOOKUP(A5136,Sku_list!$A$1:$D$2667,4,0)*(H5136/1000000*12)</f>
        <v>#N/A</v>
      </c>
      <c r="W5136" s="9" t="e">
        <f>VLOOKUP(A5136,Sku_list!$A$1:$D$2667,4,0)*(J5136/1000000*12)</f>
        <v>#N/A</v>
      </c>
      <c r="X5136" s="9" t="e">
        <f>VLOOKUP(A5136,Sku_list!$A$1:$D$2667,4,0)*(L5136/1000000*12)</f>
        <v>#N/A</v>
      </c>
      <c r="Y5136" s="9" t="e">
        <f>VLOOKUP(A5136,Sku_list!$A$1:$E$2667,5,0)*((J5136+F5136)/1000000000)</f>
        <v>#N/A</v>
      </c>
      <c r="AC5136" s="22">
        <f t="shared" ca="1" si="80"/>
        <v>6.6666666666666666E-2</v>
      </c>
    </row>
    <row r="5137" spans="2:29" x14ac:dyDescent="0.35">
      <c r="B5137" t="e">
        <v>#N/A</v>
      </c>
      <c r="T5137" s="9" t="e">
        <f>VLOOKUP(A5137,Sku_list!$A$1:$D$2667,3,0)</f>
        <v>#N/A</v>
      </c>
      <c r="U5137" s="9" t="e">
        <f>VLOOKUP(A5137,Sku_list!$A$1:$D$2667,4,0)*(F5137/1000000*12)</f>
        <v>#N/A</v>
      </c>
      <c r="V5137" s="9" t="e">
        <f>VLOOKUP(A5137,Sku_list!$A$1:$D$2667,4,0)*(H5137/1000000*12)</f>
        <v>#N/A</v>
      </c>
      <c r="W5137" s="9" t="e">
        <f>VLOOKUP(A5137,Sku_list!$A$1:$D$2667,4,0)*(J5137/1000000*12)</f>
        <v>#N/A</v>
      </c>
      <c r="X5137" s="9" t="e">
        <f>VLOOKUP(A5137,Sku_list!$A$1:$D$2667,4,0)*(L5137/1000000*12)</f>
        <v>#N/A</v>
      </c>
      <c r="Y5137" s="9" t="e">
        <f>VLOOKUP(A5137,Sku_list!$A$1:$E$2667,5,0)*((J5137+F5137)/1000000000)</f>
        <v>#N/A</v>
      </c>
      <c r="AC5137" s="22">
        <f t="shared" ca="1" si="80"/>
        <v>6.6666666666666666E-2</v>
      </c>
    </row>
    <row r="5138" spans="2:29" x14ac:dyDescent="0.35">
      <c r="B5138" t="e">
        <v>#N/A</v>
      </c>
      <c r="T5138" s="9" t="e">
        <f>VLOOKUP(A5138,Sku_list!$A$1:$D$2667,3,0)</f>
        <v>#N/A</v>
      </c>
      <c r="U5138" s="9" t="e">
        <f>VLOOKUP(A5138,Sku_list!$A$1:$D$2667,4,0)*(F5138/1000000*12)</f>
        <v>#N/A</v>
      </c>
      <c r="V5138" s="9" t="e">
        <f>VLOOKUP(A5138,Sku_list!$A$1:$D$2667,4,0)*(H5138/1000000*12)</f>
        <v>#N/A</v>
      </c>
      <c r="W5138" s="9" t="e">
        <f>VLOOKUP(A5138,Sku_list!$A$1:$D$2667,4,0)*(J5138/1000000*12)</f>
        <v>#N/A</v>
      </c>
      <c r="X5138" s="9" t="e">
        <f>VLOOKUP(A5138,Sku_list!$A$1:$D$2667,4,0)*(L5138/1000000*12)</f>
        <v>#N/A</v>
      </c>
      <c r="Y5138" s="9" t="e">
        <f>VLOOKUP(A5138,Sku_list!$A$1:$E$2667,5,0)*((J5138+F5138)/1000000000)</f>
        <v>#N/A</v>
      </c>
      <c r="AC5138" s="22">
        <f t="shared" ca="1" si="80"/>
        <v>6.6666666666666666E-2</v>
      </c>
    </row>
    <row r="5139" spans="2:29" x14ac:dyDescent="0.35">
      <c r="B5139" t="e">
        <v>#N/A</v>
      </c>
      <c r="T5139" s="9" t="e">
        <f>VLOOKUP(A5139,Sku_list!$A$1:$D$2667,3,0)</f>
        <v>#N/A</v>
      </c>
      <c r="U5139" s="9" t="e">
        <f>VLOOKUP(A5139,Sku_list!$A$1:$D$2667,4,0)*(F5139/1000000*12)</f>
        <v>#N/A</v>
      </c>
      <c r="V5139" s="9" t="e">
        <f>VLOOKUP(A5139,Sku_list!$A$1:$D$2667,4,0)*(H5139/1000000*12)</f>
        <v>#N/A</v>
      </c>
      <c r="W5139" s="9" t="e">
        <f>VLOOKUP(A5139,Sku_list!$A$1:$D$2667,4,0)*(J5139/1000000*12)</f>
        <v>#N/A</v>
      </c>
      <c r="X5139" s="9" t="e">
        <f>VLOOKUP(A5139,Sku_list!$A$1:$D$2667,4,0)*(L5139/1000000*12)</f>
        <v>#N/A</v>
      </c>
      <c r="Y5139" s="9" t="e">
        <f>VLOOKUP(A5139,Sku_list!$A$1:$E$2667,5,0)*((J5139+F5139)/1000000000)</f>
        <v>#N/A</v>
      </c>
      <c r="AC5139" s="22">
        <f t="shared" ca="1" si="80"/>
        <v>6.6666666666666666E-2</v>
      </c>
    </row>
    <row r="5140" spans="2:29" x14ac:dyDescent="0.35">
      <c r="B5140" t="e">
        <v>#N/A</v>
      </c>
      <c r="T5140" s="9" t="e">
        <f>VLOOKUP(A5140,Sku_list!$A$1:$D$2667,3,0)</f>
        <v>#N/A</v>
      </c>
      <c r="U5140" s="9" t="e">
        <f>VLOOKUP(A5140,Sku_list!$A$1:$D$2667,4,0)*(F5140/1000000*12)</f>
        <v>#N/A</v>
      </c>
      <c r="V5140" s="9" t="e">
        <f>VLOOKUP(A5140,Sku_list!$A$1:$D$2667,4,0)*(H5140/1000000*12)</f>
        <v>#N/A</v>
      </c>
      <c r="W5140" s="9" t="e">
        <f>VLOOKUP(A5140,Sku_list!$A$1:$D$2667,4,0)*(J5140/1000000*12)</f>
        <v>#N/A</v>
      </c>
      <c r="X5140" s="9" t="e">
        <f>VLOOKUP(A5140,Sku_list!$A$1:$D$2667,4,0)*(L5140/1000000*12)</f>
        <v>#N/A</v>
      </c>
      <c r="Y5140" s="9" t="e">
        <f>VLOOKUP(A5140,Sku_list!$A$1:$E$2667,5,0)*((J5140+F5140)/1000000000)</f>
        <v>#N/A</v>
      </c>
      <c r="AC5140" s="22">
        <f t="shared" ca="1" si="80"/>
        <v>6.6666666666666666E-2</v>
      </c>
    </row>
    <row r="5141" spans="2:29" x14ac:dyDescent="0.35">
      <c r="B5141" t="e">
        <v>#N/A</v>
      </c>
      <c r="T5141" s="9" t="e">
        <f>VLOOKUP(A5141,Sku_list!$A$1:$D$2667,3,0)</f>
        <v>#N/A</v>
      </c>
      <c r="U5141" s="9" t="e">
        <f>VLOOKUP(A5141,Sku_list!$A$1:$D$2667,4,0)*(F5141/1000000*12)</f>
        <v>#N/A</v>
      </c>
      <c r="V5141" s="9" t="e">
        <f>VLOOKUP(A5141,Sku_list!$A$1:$D$2667,4,0)*(H5141/1000000*12)</f>
        <v>#N/A</v>
      </c>
      <c r="W5141" s="9" t="e">
        <f>VLOOKUP(A5141,Sku_list!$A$1:$D$2667,4,0)*(J5141/1000000*12)</f>
        <v>#N/A</v>
      </c>
      <c r="X5141" s="9" t="e">
        <f>VLOOKUP(A5141,Sku_list!$A$1:$D$2667,4,0)*(L5141/1000000*12)</f>
        <v>#N/A</v>
      </c>
      <c r="Y5141" s="9" t="e">
        <f>VLOOKUP(A5141,Sku_list!$A$1:$E$2667,5,0)*((J5141+F5141)/1000000000)</f>
        <v>#N/A</v>
      </c>
      <c r="AC5141" s="22">
        <f t="shared" ca="1" si="80"/>
        <v>6.6666666666666666E-2</v>
      </c>
    </row>
    <row r="5142" spans="2:29" x14ac:dyDescent="0.35">
      <c r="B5142" t="e">
        <v>#N/A</v>
      </c>
      <c r="T5142" s="9" t="e">
        <f>VLOOKUP(A5142,Sku_list!$A$1:$D$2667,3,0)</f>
        <v>#N/A</v>
      </c>
      <c r="U5142" s="9" t="e">
        <f>VLOOKUP(A5142,Sku_list!$A$1:$D$2667,4,0)*(F5142/1000000*12)</f>
        <v>#N/A</v>
      </c>
      <c r="V5142" s="9" t="e">
        <f>VLOOKUP(A5142,Sku_list!$A$1:$D$2667,4,0)*(H5142/1000000*12)</f>
        <v>#N/A</v>
      </c>
      <c r="W5142" s="9" t="e">
        <f>VLOOKUP(A5142,Sku_list!$A$1:$D$2667,4,0)*(J5142/1000000*12)</f>
        <v>#N/A</v>
      </c>
      <c r="X5142" s="9" t="e">
        <f>VLOOKUP(A5142,Sku_list!$A$1:$D$2667,4,0)*(L5142/1000000*12)</f>
        <v>#N/A</v>
      </c>
      <c r="Y5142" s="9" t="e">
        <f>VLOOKUP(A5142,Sku_list!$A$1:$E$2667,5,0)*((J5142+F5142)/1000000000)</f>
        <v>#N/A</v>
      </c>
      <c r="AC5142" s="22">
        <f t="shared" ca="1" si="80"/>
        <v>6.6666666666666666E-2</v>
      </c>
    </row>
    <row r="5143" spans="2:29" x14ac:dyDescent="0.35">
      <c r="B5143" t="e">
        <v>#N/A</v>
      </c>
      <c r="T5143" s="9" t="e">
        <f>VLOOKUP(A5143,Sku_list!$A$1:$D$2667,3,0)</f>
        <v>#N/A</v>
      </c>
      <c r="U5143" s="9" t="e">
        <f>VLOOKUP(A5143,Sku_list!$A$1:$D$2667,4,0)*(F5143/1000000*12)</f>
        <v>#N/A</v>
      </c>
      <c r="V5143" s="9" t="e">
        <f>VLOOKUP(A5143,Sku_list!$A$1:$D$2667,4,0)*(H5143/1000000*12)</f>
        <v>#N/A</v>
      </c>
      <c r="W5143" s="9" t="e">
        <f>VLOOKUP(A5143,Sku_list!$A$1:$D$2667,4,0)*(J5143/1000000*12)</f>
        <v>#N/A</v>
      </c>
      <c r="X5143" s="9" t="e">
        <f>VLOOKUP(A5143,Sku_list!$A$1:$D$2667,4,0)*(L5143/1000000*12)</f>
        <v>#N/A</v>
      </c>
      <c r="Y5143" s="9" t="e">
        <f>VLOOKUP(A5143,Sku_list!$A$1:$E$2667,5,0)*((J5143+F5143)/1000000000)</f>
        <v>#N/A</v>
      </c>
      <c r="AC5143" s="22">
        <f t="shared" ca="1" si="80"/>
        <v>6.6666666666666666E-2</v>
      </c>
    </row>
    <row r="5144" spans="2:29" x14ac:dyDescent="0.35">
      <c r="B5144" t="e">
        <v>#N/A</v>
      </c>
      <c r="T5144" s="9" t="e">
        <f>VLOOKUP(A5144,Sku_list!$A$1:$D$2667,3,0)</f>
        <v>#N/A</v>
      </c>
      <c r="U5144" s="9" t="e">
        <f>VLOOKUP(A5144,Sku_list!$A$1:$D$2667,4,0)*(F5144/1000000*12)</f>
        <v>#N/A</v>
      </c>
      <c r="V5144" s="9" t="e">
        <f>VLOOKUP(A5144,Sku_list!$A$1:$D$2667,4,0)*(H5144/1000000*12)</f>
        <v>#N/A</v>
      </c>
      <c r="W5144" s="9" t="e">
        <f>VLOOKUP(A5144,Sku_list!$A$1:$D$2667,4,0)*(J5144/1000000*12)</f>
        <v>#N/A</v>
      </c>
      <c r="X5144" s="9" t="e">
        <f>VLOOKUP(A5144,Sku_list!$A$1:$D$2667,4,0)*(L5144/1000000*12)</f>
        <v>#N/A</v>
      </c>
      <c r="Y5144" s="9" t="e">
        <f>VLOOKUP(A5144,Sku_list!$A$1:$E$2667,5,0)*((J5144+F5144)/1000000000)</f>
        <v>#N/A</v>
      </c>
      <c r="AC5144" s="22">
        <f t="shared" ca="1" si="80"/>
        <v>6.6666666666666666E-2</v>
      </c>
    </row>
    <row r="5145" spans="2:29" x14ac:dyDescent="0.35">
      <c r="B5145" t="e">
        <v>#N/A</v>
      </c>
      <c r="T5145" s="9" t="e">
        <f>VLOOKUP(A5145,Sku_list!$A$1:$D$2667,3,0)</f>
        <v>#N/A</v>
      </c>
      <c r="U5145" s="9" t="e">
        <f>VLOOKUP(A5145,Sku_list!$A$1:$D$2667,4,0)*(F5145/1000000*12)</f>
        <v>#N/A</v>
      </c>
      <c r="V5145" s="9" t="e">
        <f>VLOOKUP(A5145,Sku_list!$A$1:$D$2667,4,0)*(H5145/1000000*12)</f>
        <v>#N/A</v>
      </c>
      <c r="W5145" s="9" t="e">
        <f>VLOOKUP(A5145,Sku_list!$A$1:$D$2667,4,0)*(J5145/1000000*12)</f>
        <v>#N/A</v>
      </c>
      <c r="X5145" s="9" t="e">
        <f>VLOOKUP(A5145,Sku_list!$A$1:$D$2667,4,0)*(L5145/1000000*12)</f>
        <v>#N/A</v>
      </c>
      <c r="Y5145" s="9" t="e">
        <f>VLOOKUP(A5145,Sku_list!$A$1:$E$2667,5,0)*((J5145+F5145)/1000000000)</f>
        <v>#N/A</v>
      </c>
      <c r="AC5145" s="22">
        <f t="shared" ca="1" si="80"/>
        <v>6.6666666666666666E-2</v>
      </c>
    </row>
    <row r="5146" spans="2:29" x14ac:dyDescent="0.35">
      <c r="B5146" t="e">
        <v>#N/A</v>
      </c>
      <c r="T5146" s="9" t="e">
        <f>VLOOKUP(A5146,Sku_list!$A$1:$D$2667,3,0)</f>
        <v>#N/A</v>
      </c>
      <c r="U5146" s="9" t="e">
        <f>VLOOKUP(A5146,Sku_list!$A$1:$D$2667,4,0)*(F5146/1000000*12)</f>
        <v>#N/A</v>
      </c>
      <c r="V5146" s="9" t="e">
        <f>VLOOKUP(A5146,Sku_list!$A$1:$D$2667,4,0)*(H5146/1000000*12)</f>
        <v>#N/A</v>
      </c>
      <c r="W5146" s="9" t="e">
        <f>VLOOKUP(A5146,Sku_list!$A$1:$D$2667,4,0)*(J5146/1000000*12)</f>
        <v>#N/A</v>
      </c>
      <c r="X5146" s="9" t="e">
        <f>VLOOKUP(A5146,Sku_list!$A$1:$D$2667,4,0)*(L5146/1000000*12)</f>
        <v>#N/A</v>
      </c>
      <c r="Y5146" s="9" t="e">
        <f>VLOOKUP(A5146,Sku_list!$A$1:$E$2667,5,0)*((J5146+F5146)/1000000000)</f>
        <v>#N/A</v>
      </c>
      <c r="AC5146" s="22">
        <f t="shared" ca="1" si="80"/>
        <v>6.6666666666666666E-2</v>
      </c>
    </row>
    <row r="5147" spans="2:29" x14ac:dyDescent="0.35">
      <c r="B5147" t="e">
        <v>#N/A</v>
      </c>
      <c r="T5147" s="9" t="e">
        <f>VLOOKUP(A5147,Sku_list!$A$1:$D$2667,3,0)</f>
        <v>#N/A</v>
      </c>
      <c r="U5147" s="9" t="e">
        <f>VLOOKUP(A5147,Sku_list!$A$1:$D$2667,4,0)*(F5147/1000000*12)</f>
        <v>#N/A</v>
      </c>
      <c r="V5147" s="9" t="e">
        <f>VLOOKUP(A5147,Sku_list!$A$1:$D$2667,4,0)*(H5147/1000000*12)</f>
        <v>#N/A</v>
      </c>
      <c r="W5147" s="9" t="e">
        <f>VLOOKUP(A5147,Sku_list!$A$1:$D$2667,4,0)*(J5147/1000000*12)</f>
        <v>#N/A</v>
      </c>
      <c r="X5147" s="9" t="e">
        <f>VLOOKUP(A5147,Sku_list!$A$1:$D$2667,4,0)*(L5147/1000000*12)</f>
        <v>#N/A</v>
      </c>
      <c r="Y5147" s="9" t="e">
        <f>VLOOKUP(A5147,Sku_list!$A$1:$E$2667,5,0)*((J5147+F5147)/1000000000)</f>
        <v>#N/A</v>
      </c>
      <c r="AC5147" s="22">
        <f t="shared" ca="1" si="80"/>
        <v>6.6666666666666666E-2</v>
      </c>
    </row>
    <row r="5148" spans="2:29" x14ac:dyDescent="0.35">
      <c r="B5148" t="e">
        <v>#N/A</v>
      </c>
      <c r="T5148" s="9" t="e">
        <f>VLOOKUP(A5148,Sku_list!$A$1:$D$2667,3,0)</f>
        <v>#N/A</v>
      </c>
      <c r="U5148" s="9" t="e">
        <f>VLOOKUP(A5148,Sku_list!$A$1:$D$2667,4,0)*(F5148/1000000*12)</f>
        <v>#N/A</v>
      </c>
      <c r="V5148" s="9" t="e">
        <f>VLOOKUP(A5148,Sku_list!$A$1:$D$2667,4,0)*(H5148/1000000*12)</f>
        <v>#N/A</v>
      </c>
      <c r="W5148" s="9" t="e">
        <f>VLOOKUP(A5148,Sku_list!$A$1:$D$2667,4,0)*(J5148/1000000*12)</f>
        <v>#N/A</v>
      </c>
      <c r="X5148" s="9" t="e">
        <f>VLOOKUP(A5148,Sku_list!$A$1:$D$2667,4,0)*(L5148/1000000*12)</f>
        <v>#N/A</v>
      </c>
      <c r="Y5148" s="9" t="e">
        <f>VLOOKUP(A5148,Sku_list!$A$1:$E$2667,5,0)*((J5148+F5148)/1000000000)</f>
        <v>#N/A</v>
      </c>
      <c r="AC5148" s="22">
        <f t="shared" ca="1" si="80"/>
        <v>6.6666666666666666E-2</v>
      </c>
    </row>
    <row r="5149" spans="2:29" x14ac:dyDescent="0.35">
      <c r="B5149" t="e">
        <v>#N/A</v>
      </c>
      <c r="T5149" s="9" t="e">
        <f>VLOOKUP(A5149,Sku_list!$A$1:$D$2667,3,0)</f>
        <v>#N/A</v>
      </c>
      <c r="U5149" s="9" t="e">
        <f>VLOOKUP(A5149,Sku_list!$A$1:$D$2667,4,0)*(F5149/1000000*12)</f>
        <v>#N/A</v>
      </c>
      <c r="V5149" s="9" t="e">
        <f>VLOOKUP(A5149,Sku_list!$A$1:$D$2667,4,0)*(H5149/1000000*12)</f>
        <v>#N/A</v>
      </c>
      <c r="W5149" s="9" t="e">
        <f>VLOOKUP(A5149,Sku_list!$A$1:$D$2667,4,0)*(J5149/1000000*12)</f>
        <v>#N/A</v>
      </c>
      <c r="X5149" s="9" t="e">
        <f>VLOOKUP(A5149,Sku_list!$A$1:$D$2667,4,0)*(L5149/1000000*12)</f>
        <v>#N/A</v>
      </c>
      <c r="Y5149" s="9" t="e">
        <f>VLOOKUP(A5149,Sku_list!$A$1:$E$2667,5,0)*((J5149+F5149)/1000000000)</f>
        <v>#N/A</v>
      </c>
      <c r="AC5149" s="22">
        <f t="shared" ca="1" si="80"/>
        <v>6.6666666666666666E-2</v>
      </c>
    </row>
    <row r="5150" spans="2:29" x14ac:dyDescent="0.35">
      <c r="B5150" t="e">
        <v>#N/A</v>
      </c>
      <c r="T5150" s="9" t="e">
        <f>VLOOKUP(A5150,Sku_list!$A$1:$D$2667,3,0)</f>
        <v>#N/A</v>
      </c>
      <c r="U5150" s="9" t="e">
        <f>VLOOKUP(A5150,Sku_list!$A$1:$D$2667,4,0)*(F5150/1000000*12)</f>
        <v>#N/A</v>
      </c>
      <c r="V5150" s="9" t="e">
        <f>VLOOKUP(A5150,Sku_list!$A$1:$D$2667,4,0)*(H5150/1000000*12)</f>
        <v>#N/A</v>
      </c>
      <c r="W5150" s="9" t="e">
        <f>VLOOKUP(A5150,Sku_list!$A$1:$D$2667,4,0)*(J5150/1000000*12)</f>
        <v>#N/A</v>
      </c>
      <c r="X5150" s="9" t="e">
        <f>VLOOKUP(A5150,Sku_list!$A$1:$D$2667,4,0)*(L5150/1000000*12)</f>
        <v>#N/A</v>
      </c>
      <c r="Y5150" s="9" t="e">
        <f>VLOOKUP(A5150,Sku_list!$A$1:$E$2667,5,0)*((J5150+F5150)/1000000000)</f>
        <v>#N/A</v>
      </c>
      <c r="AC5150" s="22">
        <f t="shared" ca="1" si="80"/>
        <v>6.6666666666666666E-2</v>
      </c>
    </row>
    <row r="5151" spans="2:29" x14ac:dyDescent="0.35">
      <c r="B5151" t="e">
        <v>#N/A</v>
      </c>
      <c r="T5151" s="9" t="e">
        <f>VLOOKUP(A5151,Sku_list!$A$1:$D$2667,3,0)</f>
        <v>#N/A</v>
      </c>
      <c r="U5151" s="9" t="e">
        <f>VLOOKUP(A5151,Sku_list!$A$1:$D$2667,4,0)*(F5151/1000000*12)</f>
        <v>#N/A</v>
      </c>
      <c r="V5151" s="9" t="e">
        <f>VLOOKUP(A5151,Sku_list!$A$1:$D$2667,4,0)*(H5151/1000000*12)</f>
        <v>#N/A</v>
      </c>
      <c r="W5151" s="9" t="e">
        <f>VLOOKUP(A5151,Sku_list!$A$1:$D$2667,4,0)*(J5151/1000000*12)</f>
        <v>#N/A</v>
      </c>
      <c r="X5151" s="9" t="e">
        <f>VLOOKUP(A5151,Sku_list!$A$1:$D$2667,4,0)*(L5151/1000000*12)</f>
        <v>#N/A</v>
      </c>
      <c r="Y5151" s="9" t="e">
        <f>VLOOKUP(A5151,Sku_list!$A$1:$E$2667,5,0)*((J5151+F5151)/1000000000)</f>
        <v>#N/A</v>
      </c>
      <c r="AC5151" s="22">
        <f t="shared" ca="1" si="80"/>
        <v>6.6666666666666666E-2</v>
      </c>
    </row>
    <row r="5152" spans="2:29" x14ac:dyDescent="0.35">
      <c r="B5152" t="e">
        <v>#N/A</v>
      </c>
      <c r="T5152" s="9" t="e">
        <f>VLOOKUP(A5152,Sku_list!$A$1:$D$2667,3,0)</f>
        <v>#N/A</v>
      </c>
      <c r="U5152" s="9" t="e">
        <f>VLOOKUP(A5152,Sku_list!$A$1:$D$2667,4,0)*(F5152/1000000*12)</f>
        <v>#N/A</v>
      </c>
      <c r="V5152" s="9" t="e">
        <f>VLOOKUP(A5152,Sku_list!$A$1:$D$2667,4,0)*(H5152/1000000*12)</f>
        <v>#N/A</v>
      </c>
      <c r="W5152" s="9" t="e">
        <f>VLOOKUP(A5152,Sku_list!$A$1:$D$2667,4,0)*(J5152/1000000*12)</f>
        <v>#N/A</v>
      </c>
      <c r="X5152" s="9" t="e">
        <f>VLOOKUP(A5152,Sku_list!$A$1:$D$2667,4,0)*(L5152/1000000*12)</f>
        <v>#N/A</v>
      </c>
      <c r="Y5152" s="9" t="e">
        <f>VLOOKUP(A5152,Sku_list!$A$1:$E$2667,5,0)*((J5152+F5152)/1000000000)</f>
        <v>#N/A</v>
      </c>
      <c r="AC5152" s="22">
        <f t="shared" ca="1" si="80"/>
        <v>6.6666666666666666E-2</v>
      </c>
    </row>
    <row r="5153" spans="2:29" x14ac:dyDescent="0.35">
      <c r="B5153" t="e">
        <v>#N/A</v>
      </c>
      <c r="T5153" s="9" t="e">
        <f>VLOOKUP(A5153,Sku_list!$A$1:$D$2667,3,0)</f>
        <v>#N/A</v>
      </c>
      <c r="U5153" s="9" t="e">
        <f>VLOOKUP(A5153,Sku_list!$A$1:$D$2667,4,0)*(F5153/1000000*12)</f>
        <v>#N/A</v>
      </c>
      <c r="V5153" s="9" t="e">
        <f>VLOOKUP(A5153,Sku_list!$A$1:$D$2667,4,0)*(H5153/1000000*12)</f>
        <v>#N/A</v>
      </c>
      <c r="W5153" s="9" t="e">
        <f>VLOOKUP(A5153,Sku_list!$A$1:$D$2667,4,0)*(J5153/1000000*12)</f>
        <v>#N/A</v>
      </c>
      <c r="X5153" s="9" t="e">
        <f>VLOOKUP(A5153,Sku_list!$A$1:$D$2667,4,0)*(L5153/1000000*12)</f>
        <v>#N/A</v>
      </c>
      <c r="Y5153" s="9" t="e">
        <f>VLOOKUP(A5153,Sku_list!$A$1:$E$2667,5,0)*((J5153+F5153)/1000000000)</f>
        <v>#N/A</v>
      </c>
      <c r="AC5153" s="22">
        <f t="shared" ca="1" si="80"/>
        <v>6.6666666666666666E-2</v>
      </c>
    </row>
    <row r="5154" spans="2:29" x14ac:dyDescent="0.35">
      <c r="B5154" t="e">
        <v>#N/A</v>
      </c>
      <c r="T5154" s="9" t="e">
        <f>VLOOKUP(A5154,Sku_list!$A$1:$D$2667,3,0)</f>
        <v>#N/A</v>
      </c>
      <c r="U5154" s="9" t="e">
        <f>VLOOKUP(A5154,Sku_list!$A$1:$D$2667,4,0)*(F5154/1000000*12)</f>
        <v>#N/A</v>
      </c>
      <c r="V5154" s="9" t="e">
        <f>VLOOKUP(A5154,Sku_list!$A$1:$D$2667,4,0)*(H5154/1000000*12)</f>
        <v>#N/A</v>
      </c>
      <c r="W5154" s="9" t="e">
        <f>VLOOKUP(A5154,Sku_list!$A$1:$D$2667,4,0)*(J5154/1000000*12)</f>
        <v>#N/A</v>
      </c>
      <c r="X5154" s="9" t="e">
        <f>VLOOKUP(A5154,Sku_list!$A$1:$D$2667,4,0)*(L5154/1000000*12)</f>
        <v>#N/A</v>
      </c>
      <c r="Y5154" s="9" t="e">
        <f>VLOOKUP(A5154,Sku_list!$A$1:$E$2667,5,0)*((J5154+F5154)/1000000000)</f>
        <v>#N/A</v>
      </c>
      <c r="AC5154" s="22">
        <f t="shared" ca="1" si="80"/>
        <v>6.6666666666666666E-2</v>
      </c>
    </row>
    <row r="5155" spans="2:29" x14ac:dyDescent="0.35">
      <c r="B5155" t="e">
        <v>#N/A</v>
      </c>
      <c r="T5155" s="9" t="e">
        <f>VLOOKUP(A5155,Sku_list!$A$1:$D$2667,3,0)</f>
        <v>#N/A</v>
      </c>
      <c r="U5155" s="9" t="e">
        <f>VLOOKUP(A5155,Sku_list!$A$1:$D$2667,4,0)*(F5155/1000000*12)</f>
        <v>#N/A</v>
      </c>
      <c r="V5155" s="9" t="e">
        <f>VLOOKUP(A5155,Sku_list!$A$1:$D$2667,4,0)*(H5155/1000000*12)</f>
        <v>#N/A</v>
      </c>
      <c r="W5155" s="9" t="e">
        <f>VLOOKUP(A5155,Sku_list!$A$1:$D$2667,4,0)*(J5155/1000000*12)</f>
        <v>#N/A</v>
      </c>
      <c r="X5155" s="9" t="e">
        <f>VLOOKUP(A5155,Sku_list!$A$1:$D$2667,4,0)*(L5155/1000000*12)</f>
        <v>#N/A</v>
      </c>
      <c r="Y5155" s="9" t="e">
        <f>VLOOKUP(A5155,Sku_list!$A$1:$E$2667,5,0)*((J5155+F5155)/1000000000)</f>
        <v>#N/A</v>
      </c>
      <c r="AC5155" s="22">
        <f t="shared" ca="1" si="80"/>
        <v>6.6666666666666666E-2</v>
      </c>
    </row>
    <row r="5156" spans="2:29" x14ac:dyDescent="0.35">
      <c r="B5156" t="e">
        <v>#N/A</v>
      </c>
      <c r="T5156" s="9" t="e">
        <f>VLOOKUP(A5156,Sku_list!$A$1:$D$2667,3,0)</f>
        <v>#N/A</v>
      </c>
      <c r="U5156" s="9" t="e">
        <f>VLOOKUP(A5156,Sku_list!$A$1:$D$2667,4,0)*(F5156/1000000*12)</f>
        <v>#N/A</v>
      </c>
      <c r="V5156" s="9" t="e">
        <f>VLOOKUP(A5156,Sku_list!$A$1:$D$2667,4,0)*(H5156/1000000*12)</f>
        <v>#N/A</v>
      </c>
      <c r="W5156" s="9" t="e">
        <f>VLOOKUP(A5156,Sku_list!$A$1:$D$2667,4,0)*(J5156/1000000*12)</f>
        <v>#N/A</v>
      </c>
      <c r="X5156" s="9" t="e">
        <f>VLOOKUP(A5156,Sku_list!$A$1:$D$2667,4,0)*(L5156/1000000*12)</f>
        <v>#N/A</v>
      </c>
      <c r="Y5156" s="9" t="e">
        <f>VLOOKUP(A5156,Sku_list!$A$1:$E$2667,5,0)*((J5156+F5156)/1000000000)</f>
        <v>#N/A</v>
      </c>
      <c r="AC5156" s="22">
        <f t="shared" ca="1" si="80"/>
        <v>6.6666666666666666E-2</v>
      </c>
    </row>
    <row r="5157" spans="2:29" x14ac:dyDescent="0.35">
      <c r="B5157" t="e">
        <v>#N/A</v>
      </c>
      <c r="T5157" s="9" t="e">
        <f>VLOOKUP(A5157,Sku_list!$A$1:$D$2667,3,0)</f>
        <v>#N/A</v>
      </c>
      <c r="U5157" s="9" t="e">
        <f>VLOOKUP(A5157,Sku_list!$A$1:$D$2667,4,0)*(F5157/1000000*12)</f>
        <v>#N/A</v>
      </c>
      <c r="V5157" s="9" t="e">
        <f>VLOOKUP(A5157,Sku_list!$A$1:$D$2667,4,0)*(H5157/1000000*12)</f>
        <v>#N/A</v>
      </c>
      <c r="W5157" s="9" t="e">
        <f>VLOOKUP(A5157,Sku_list!$A$1:$D$2667,4,0)*(J5157/1000000*12)</f>
        <v>#N/A</v>
      </c>
      <c r="X5157" s="9" t="e">
        <f>VLOOKUP(A5157,Sku_list!$A$1:$D$2667,4,0)*(L5157/1000000*12)</f>
        <v>#N/A</v>
      </c>
      <c r="Y5157" s="9" t="e">
        <f>VLOOKUP(A5157,Sku_list!$A$1:$E$2667,5,0)*((J5157+F5157)/1000000000)</f>
        <v>#N/A</v>
      </c>
      <c r="AC5157" s="22">
        <f t="shared" ca="1" si="80"/>
        <v>6.6666666666666666E-2</v>
      </c>
    </row>
    <row r="5158" spans="2:29" x14ac:dyDescent="0.35">
      <c r="B5158" t="e">
        <v>#N/A</v>
      </c>
      <c r="T5158" s="9" t="e">
        <f>VLOOKUP(A5158,Sku_list!$A$1:$D$2667,3,0)</f>
        <v>#N/A</v>
      </c>
      <c r="U5158" s="9" t="e">
        <f>VLOOKUP(A5158,Sku_list!$A$1:$D$2667,4,0)*(F5158/1000000*12)</f>
        <v>#N/A</v>
      </c>
      <c r="V5158" s="9" t="e">
        <f>VLOOKUP(A5158,Sku_list!$A$1:$D$2667,4,0)*(H5158/1000000*12)</f>
        <v>#N/A</v>
      </c>
      <c r="W5158" s="9" t="e">
        <f>VLOOKUP(A5158,Sku_list!$A$1:$D$2667,4,0)*(J5158/1000000*12)</f>
        <v>#N/A</v>
      </c>
      <c r="X5158" s="9" t="e">
        <f>VLOOKUP(A5158,Sku_list!$A$1:$D$2667,4,0)*(L5158/1000000*12)</f>
        <v>#N/A</v>
      </c>
      <c r="Y5158" s="9" t="e">
        <f>VLOOKUP(A5158,Sku_list!$A$1:$E$2667,5,0)*((J5158+F5158)/1000000000)</f>
        <v>#N/A</v>
      </c>
      <c r="AC5158" s="22">
        <f t="shared" ca="1" si="80"/>
        <v>6.6666666666666666E-2</v>
      </c>
    </row>
    <row r="5159" spans="2:29" x14ac:dyDescent="0.35">
      <c r="B5159" t="e">
        <v>#N/A</v>
      </c>
      <c r="T5159" s="9" t="e">
        <f>VLOOKUP(A5159,Sku_list!$A$1:$D$2667,3,0)</f>
        <v>#N/A</v>
      </c>
      <c r="U5159" s="9" t="e">
        <f>VLOOKUP(A5159,Sku_list!$A$1:$D$2667,4,0)*(F5159/1000000*12)</f>
        <v>#N/A</v>
      </c>
      <c r="V5159" s="9" t="e">
        <f>VLOOKUP(A5159,Sku_list!$A$1:$D$2667,4,0)*(H5159/1000000*12)</f>
        <v>#N/A</v>
      </c>
      <c r="W5159" s="9" t="e">
        <f>VLOOKUP(A5159,Sku_list!$A$1:$D$2667,4,0)*(J5159/1000000*12)</f>
        <v>#N/A</v>
      </c>
      <c r="X5159" s="9" t="e">
        <f>VLOOKUP(A5159,Sku_list!$A$1:$D$2667,4,0)*(L5159/1000000*12)</f>
        <v>#N/A</v>
      </c>
      <c r="Y5159" s="9" t="e">
        <f>VLOOKUP(A5159,Sku_list!$A$1:$E$2667,5,0)*((J5159+F5159)/1000000000)</f>
        <v>#N/A</v>
      </c>
      <c r="AC5159" s="22">
        <f t="shared" ca="1" si="80"/>
        <v>6.6666666666666666E-2</v>
      </c>
    </row>
    <row r="5160" spans="2:29" x14ac:dyDescent="0.35">
      <c r="B5160" t="e">
        <v>#N/A</v>
      </c>
      <c r="T5160" s="9" t="e">
        <f>VLOOKUP(A5160,Sku_list!$A$1:$D$2667,3,0)</f>
        <v>#N/A</v>
      </c>
      <c r="U5160" s="9" t="e">
        <f>VLOOKUP(A5160,Sku_list!$A$1:$D$2667,4,0)*(F5160/1000000*12)</f>
        <v>#N/A</v>
      </c>
      <c r="V5160" s="9" t="e">
        <f>VLOOKUP(A5160,Sku_list!$A$1:$D$2667,4,0)*(H5160/1000000*12)</f>
        <v>#N/A</v>
      </c>
      <c r="W5160" s="9" t="e">
        <f>VLOOKUP(A5160,Sku_list!$A$1:$D$2667,4,0)*(J5160/1000000*12)</f>
        <v>#N/A</v>
      </c>
      <c r="X5160" s="9" t="e">
        <f>VLOOKUP(A5160,Sku_list!$A$1:$D$2667,4,0)*(L5160/1000000*12)</f>
        <v>#N/A</v>
      </c>
      <c r="Y5160" s="9" t="e">
        <f>VLOOKUP(A5160,Sku_list!$A$1:$E$2667,5,0)*((J5160+F5160)/1000000000)</f>
        <v>#N/A</v>
      </c>
      <c r="AC5160" s="22">
        <f t="shared" ca="1" si="80"/>
        <v>6.6666666666666666E-2</v>
      </c>
    </row>
    <row r="5161" spans="2:29" x14ac:dyDescent="0.35">
      <c r="B5161" t="e">
        <v>#N/A</v>
      </c>
      <c r="T5161" s="9" t="e">
        <f>VLOOKUP(A5161,Sku_list!$A$1:$D$2667,3,0)</f>
        <v>#N/A</v>
      </c>
      <c r="U5161" s="9" t="e">
        <f>VLOOKUP(A5161,Sku_list!$A$1:$D$2667,4,0)*(F5161/1000000*12)</f>
        <v>#N/A</v>
      </c>
      <c r="V5161" s="9" t="e">
        <f>VLOOKUP(A5161,Sku_list!$A$1:$D$2667,4,0)*(H5161/1000000*12)</f>
        <v>#N/A</v>
      </c>
      <c r="W5161" s="9" t="e">
        <f>VLOOKUP(A5161,Sku_list!$A$1:$D$2667,4,0)*(J5161/1000000*12)</f>
        <v>#N/A</v>
      </c>
      <c r="X5161" s="9" t="e">
        <f>VLOOKUP(A5161,Sku_list!$A$1:$D$2667,4,0)*(L5161/1000000*12)</f>
        <v>#N/A</v>
      </c>
      <c r="Y5161" s="9" t="e">
        <f>VLOOKUP(A5161,Sku_list!$A$1:$E$2667,5,0)*((J5161+F5161)/1000000000)</f>
        <v>#N/A</v>
      </c>
      <c r="AC5161" s="22">
        <f t="shared" ca="1" si="80"/>
        <v>6.6666666666666666E-2</v>
      </c>
    </row>
    <row r="5162" spans="2:29" x14ac:dyDescent="0.35">
      <c r="B5162" t="e">
        <v>#N/A</v>
      </c>
      <c r="T5162" s="9" t="e">
        <f>VLOOKUP(A5162,Sku_list!$A$1:$D$2667,3,0)</f>
        <v>#N/A</v>
      </c>
      <c r="U5162" s="9" t="e">
        <f>VLOOKUP(A5162,Sku_list!$A$1:$D$2667,4,0)*(F5162/1000000*12)</f>
        <v>#N/A</v>
      </c>
      <c r="V5162" s="9" t="e">
        <f>VLOOKUP(A5162,Sku_list!$A$1:$D$2667,4,0)*(H5162/1000000*12)</f>
        <v>#N/A</v>
      </c>
      <c r="W5162" s="9" t="e">
        <f>VLOOKUP(A5162,Sku_list!$A$1:$D$2667,4,0)*(J5162/1000000*12)</f>
        <v>#N/A</v>
      </c>
      <c r="X5162" s="9" t="e">
        <f>VLOOKUP(A5162,Sku_list!$A$1:$D$2667,4,0)*(L5162/1000000*12)</f>
        <v>#N/A</v>
      </c>
      <c r="Y5162" s="9" t="e">
        <f>VLOOKUP(A5162,Sku_list!$A$1:$E$2667,5,0)*((J5162+F5162)/1000000000)</f>
        <v>#N/A</v>
      </c>
      <c r="AC5162" s="22">
        <f t="shared" ca="1" si="80"/>
        <v>6.6666666666666666E-2</v>
      </c>
    </row>
    <row r="5163" spans="2:29" x14ac:dyDescent="0.35">
      <c r="B5163" t="e">
        <v>#N/A</v>
      </c>
      <c r="T5163" s="9" t="e">
        <f>VLOOKUP(A5163,Sku_list!$A$1:$D$2667,3,0)</f>
        <v>#N/A</v>
      </c>
      <c r="U5163" s="9" t="e">
        <f>VLOOKUP(A5163,Sku_list!$A$1:$D$2667,4,0)*(F5163/1000000*12)</f>
        <v>#N/A</v>
      </c>
      <c r="V5163" s="9" t="e">
        <f>VLOOKUP(A5163,Sku_list!$A$1:$D$2667,4,0)*(H5163/1000000*12)</f>
        <v>#N/A</v>
      </c>
      <c r="W5163" s="9" t="e">
        <f>VLOOKUP(A5163,Sku_list!$A$1:$D$2667,4,0)*(J5163/1000000*12)</f>
        <v>#N/A</v>
      </c>
      <c r="X5163" s="9" t="e">
        <f>VLOOKUP(A5163,Sku_list!$A$1:$D$2667,4,0)*(L5163/1000000*12)</f>
        <v>#N/A</v>
      </c>
      <c r="Y5163" s="9" t="e">
        <f>VLOOKUP(A5163,Sku_list!$A$1:$E$2667,5,0)*((J5163+F5163)/1000000000)</f>
        <v>#N/A</v>
      </c>
      <c r="AC5163" s="22">
        <f t="shared" ca="1" si="80"/>
        <v>6.6666666666666666E-2</v>
      </c>
    </row>
    <row r="5164" spans="2:29" x14ac:dyDescent="0.35">
      <c r="B5164" t="e">
        <v>#N/A</v>
      </c>
      <c r="T5164" s="9" t="e">
        <f>VLOOKUP(A5164,Sku_list!$A$1:$D$2667,3,0)</f>
        <v>#N/A</v>
      </c>
      <c r="U5164" s="9" t="e">
        <f>VLOOKUP(A5164,Sku_list!$A$1:$D$2667,4,0)*(F5164/1000000*12)</f>
        <v>#N/A</v>
      </c>
      <c r="V5164" s="9" t="e">
        <f>VLOOKUP(A5164,Sku_list!$A$1:$D$2667,4,0)*(H5164/1000000*12)</f>
        <v>#N/A</v>
      </c>
      <c r="W5164" s="9" t="e">
        <f>VLOOKUP(A5164,Sku_list!$A$1:$D$2667,4,0)*(J5164/1000000*12)</f>
        <v>#N/A</v>
      </c>
      <c r="X5164" s="9" t="e">
        <f>VLOOKUP(A5164,Sku_list!$A$1:$D$2667,4,0)*(L5164/1000000*12)</f>
        <v>#N/A</v>
      </c>
      <c r="Y5164" s="9" t="e">
        <f>VLOOKUP(A5164,Sku_list!$A$1:$E$2667,5,0)*((J5164+F5164)/1000000000)</f>
        <v>#N/A</v>
      </c>
      <c r="AC5164" s="22">
        <f t="shared" ca="1" si="80"/>
        <v>6.6666666666666666E-2</v>
      </c>
    </row>
    <row r="5165" spans="2:29" x14ac:dyDescent="0.35">
      <c r="B5165" t="e">
        <v>#N/A</v>
      </c>
      <c r="T5165" s="9" t="e">
        <f>VLOOKUP(A5165,Sku_list!$A$1:$D$2667,3,0)</f>
        <v>#N/A</v>
      </c>
      <c r="U5165" s="9" t="e">
        <f>VLOOKUP(A5165,Sku_list!$A$1:$D$2667,4,0)*(F5165/1000000*12)</f>
        <v>#N/A</v>
      </c>
      <c r="V5165" s="9" t="e">
        <f>VLOOKUP(A5165,Sku_list!$A$1:$D$2667,4,0)*(H5165/1000000*12)</f>
        <v>#N/A</v>
      </c>
      <c r="W5165" s="9" t="e">
        <f>VLOOKUP(A5165,Sku_list!$A$1:$D$2667,4,0)*(J5165/1000000*12)</f>
        <v>#N/A</v>
      </c>
      <c r="X5165" s="9" t="e">
        <f>VLOOKUP(A5165,Sku_list!$A$1:$D$2667,4,0)*(L5165/1000000*12)</f>
        <v>#N/A</v>
      </c>
      <c r="Y5165" s="9" t="e">
        <f>VLOOKUP(A5165,Sku_list!$A$1:$E$2667,5,0)*((J5165+F5165)/1000000000)</f>
        <v>#N/A</v>
      </c>
      <c r="AC5165" s="22">
        <f t="shared" ca="1" si="80"/>
        <v>6.6666666666666666E-2</v>
      </c>
    </row>
    <row r="5166" spans="2:29" x14ac:dyDescent="0.35">
      <c r="B5166" t="e">
        <v>#N/A</v>
      </c>
      <c r="T5166" s="9" t="e">
        <f>VLOOKUP(A5166,Sku_list!$A$1:$D$2667,3,0)</f>
        <v>#N/A</v>
      </c>
      <c r="U5166" s="9" t="e">
        <f>VLOOKUP(A5166,Sku_list!$A$1:$D$2667,4,0)*(F5166/1000000*12)</f>
        <v>#N/A</v>
      </c>
      <c r="V5166" s="9" t="e">
        <f>VLOOKUP(A5166,Sku_list!$A$1:$D$2667,4,0)*(H5166/1000000*12)</f>
        <v>#N/A</v>
      </c>
      <c r="W5166" s="9" t="e">
        <f>VLOOKUP(A5166,Sku_list!$A$1:$D$2667,4,0)*(J5166/1000000*12)</f>
        <v>#N/A</v>
      </c>
      <c r="X5166" s="9" t="e">
        <f>VLOOKUP(A5166,Sku_list!$A$1:$D$2667,4,0)*(L5166/1000000*12)</f>
        <v>#N/A</v>
      </c>
      <c r="Y5166" s="9" t="e">
        <f>VLOOKUP(A5166,Sku_list!$A$1:$E$2667,5,0)*((J5166+F5166)/1000000000)</f>
        <v>#N/A</v>
      </c>
      <c r="AC5166" s="22">
        <f t="shared" ca="1" si="80"/>
        <v>6.6666666666666666E-2</v>
      </c>
    </row>
    <row r="5167" spans="2:29" x14ac:dyDescent="0.35">
      <c r="B5167" t="e">
        <v>#N/A</v>
      </c>
      <c r="T5167" s="9" t="e">
        <f>VLOOKUP(A5167,Sku_list!$A$1:$D$2667,3,0)</f>
        <v>#N/A</v>
      </c>
      <c r="U5167" s="9" t="e">
        <f>VLOOKUP(A5167,Sku_list!$A$1:$D$2667,4,0)*(F5167/1000000*12)</f>
        <v>#N/A</v>
      </c>
      <c r="V5167" s="9" t="e">
        <f>VLOOKUP(A5167,Sku_list!$A$1:$D$2667,4,0)*(H5167/1000000*12)</f>
        <v>#N/A</v>
      </c>
      <c r="W5167" s="9" t="e">
        <f>VLOOKUP(A5167,Sku_list!$A$1:$D$2667,4,0)*(J5167/1000000*12)</f>
        <v>#N/A</v>
      </c>
      <c r="X5167" s="9" t="e">
        <f>VLOOKUP(A5167,Sku_list!$A$1:$D$2667,4,0)*(L5167/1000000*12)</f>
        <v>#N/A</v>
      </c>
      <c r="Y5167" s="9" t="e">
        <f>VLOOKUP(A5167,Sku_list!$A$1:$E$2667,5,0)*((J5167+F5167)/1000000000)</f>
        <v>#N/A</v>
      </c>
      <c r="AC5167" s="22">
        <f t="shared" ca="1" si="80"/>
        <v>6.6666666666666666E-2</v>
      </c>
    </row>
    <row r="5168" spans="2:29" x14ac:dyDescent="0.35">
      <c r="B5168" t="e">
        <v>#N/A</v>
      </c>
      <c r="T5168" s="9" t="e">
        <f>VLOOKUP(A5168,Sku_list!$A$1:$D$2667,3,0)</f>
        <v>#N/A</v>
      </c>
      <c r="U5168" s="9" t="e">
        <f>VLOOKUP(A5168,Sku_list!$A$1:$D$2667,4,0)*(F5168/1000000*12)</f>
        <v>#N/A</v>
      </c>
      <c r="V5168" s="9" t="e">
        <f>VLOOKUP(A5168,Sku_list!$A$1:$D$2667,4,0)*(H5168/1000000*12)</f>
        <v>#N/A</v>
      </c>
      <c r="W5168" s="9" t="e">
        <f>VLOOKUP(A5168,Sku_list!$A$1:$D$2667,4,0)*(J5168/1000000*12)</f>
        <v>#N/A</v>
      </c>
      <c r="X5168" s="9" t="e">
        <f>VLOOKUP(A5168,Sku_list!$A$1:$D$2667,4,0)*(L5168/1000000*12)</f>
        <v>#N/A</v>
      </c>
      <c r="Y5168" s="9" t="e">
        <f>VLOOKUP(A5168,Sku_list!$A$1:$E$2667,5,0)*((J5168+F5168)/1000000000)</f>
        <v>#N/A</v>
      </c>
      <c r="AC5168" s="22">
        <f t="shared" ca="1" si="80"/>
        <v>6.6666666666666666E-2</v>
      </c>
    </row>
    <row r="5169" spans="2:29" x14ac:dyDescent="0.35">
      <c r="B5169" t="e">
        <v>#N/A</v>
      </c>
      <c r="T5169" s="9" t="e">
        <f>VLOOKUP(A5169,Sku_list!$A$1:$D$2667,3,0)</f>
        <v>#N/A</v>
      </c>
      <c r="U5169" s="9" t="e">
        <f>VLOOKUP(A5169,Sku_list!$A$1:$D$2667,4,0)*(F5169/1000000*12)</f>
        <v>#N/A</v>
      </c>
      <c r="V5169" s="9" t="e">
        <f>VLOOKUP(A5169,Sku_list!$A$1:$D$2667,4,0)*(H5169/1000000*12)</f>
        <v>#N/A</v>
      </c>
      <c r="W5169" s="9" t="e">
        <f>VLOOKUP(A5169,Sku_list!$A$1:$D$2667,4,0)*(J5169/1000000*12)</f>
        <v>#N/A</v>
      </c>
      <c r="X5169" s="9" t="e">
        <f>VLOOKUP(A5169,Sku_list!$A$1:$D$2667,4,0)*(L5169/1000000*12)</f>
        <v>#N/A</v>
      </c>
      <c r="Y5169" s="9" t="e">
        <f>VLOOKUP(A5169,Sku_list!$A$1:$E$2667,5,0)*((J5169+F5169)/1000000000)</f>
        <v>#N/A</v>
      </c>
      <c r="AC5169" s="22">
        <f t="shared" ca="1" si="80"/>
        <v>6.6666666666666666E-2</v>
      </c>
    </row>
    <row r="5170" spans="2:29" x14ac:dyDescent="0.35">
      <c r="B5170" t="e">
        <v>#N/A</v>
      </c>
      <c r="T5170" s="9" t="e">
        <f>VLOOKUP(A5170,Sku_list!$A$1:$D$2667,3,0)</f>
        <v>#N/A</v>
      </c>
      <c r="U5170" s="9" t="e">
        <f>VLOOKUP(A5170,Sku_list!$A$1:$D$2667,4,0)*(F5170/1000000*12)</f>
        <v>#N/A</v>
      </c>
      <c r="V5170" s="9" t="e">
        <f>VLOOKUP(A5170,Sku_list!$A$1:$D$2667,4,0)*(H5170/1000000*12)</f>
        <v>#N/A</v>
      </c>
      <c r="W5170" s="9" t="e">
        <f>VLOOKUP(A5170,Sku_list!$A$1:$D$2667,4,0)*(J5170/1000000*12)</f>
        <v>#N/A</v>
      </c>
      <c r="X5170" s="9" t="e">
        <f>VLOOKUP(A5170,Sku_list!$A$1:$D$2667,4,0)*(L5170/1000000*12)</f>
        <v>#N/A</v>
      </c>
      <c r="Y5170" s="9" t="e">
        <f>VLOOKUP(A5170,Sku_list!$A$1:$E$2667,5,0)*((J5170+F5170)/1000000000)</f>
        <v>#N/A</v>
      </c>
      <c r="AC5170" s="22">
        <f t="shared" ca="1" si="80"/>
        <v>6.6666666666666666E-2</v>
      </c>
    </row>
    <row r="5171" spans="2:29" x14ac:dyDescent="0.35">
      <c r="B5171" t="e">
        <v>#N/A</v>
      </c>
      <c r="T5171" s="9" t="e">
        <f>VLOOKUP(A5171,Sku_list!$A$1:$D$2667,3,0)</f>
        <v>#N/A</v>
      </c>
      <c r="U5171" s="9" t="e">
        <f>VLOOKUP(A5171,Sku_list!$A$1:$D$2667,4,0)*(F5171/1000000*12)</f>
        <v>#N/A</v>
      </c>
      <c r="V5171" s="9" t="e">
        <f>VLOOKUP(A5171,Sku_list!$A$1:$D$2667,4,0)*(H5171/1000000*12)</f>
        <v>#N/A</v>
      </c>
      <c r="W5171" s="9" t="e">
        <f>VLOOKUP(A5171,Sku_list!$A$1:$D$2667,4,0)*(J5171/1000000*12)</f>
        <v>#N/A</v>
      </c>
      <c r="X5171" s="9" t="e">
        <f>VLOOKUP(A5171,Sku_list!$A$1:$D$2667,4,0)*(L5171/1000000*12)</f>
        <v>#N/A</v>
      </c>
      <c r="Y5171" s="9" t="e">
        <f>VLOOKUP(A5171,Sku_list!$A$1:$E$2667,5,0)*((J5171+F5171)/1000000000)</f>
        <v>#N/A</v>
      </c>
      <c r="AC5171" s="22">
        <f t="shared" ca="1" si="80"/>
        <v>6.6666666666666666E-2</v>
      </c>
    </row>
    <row r="5172" spans="2:29" x14ac:dyDescent="0.35">
      <c r="B5172" t="e">
        <v>#N/A</v>
      </c>
      <c r="T5172" s="9" t="e">
        <f>VLOOKUP(A5172,Sku_list!$A$1:$D$2667,3,0)</f>
        <v>#N/A</v>
      </c>
      <c r="U5172" s="9" t="e">
        <f>VLOOKUP(A5172,Sku_list!$A$1:$D$2667,4,0)*(F5172/1000000*12)</f>
        <v>#N/A</v>
      </c>
      <c r="V5172" s="9" t="e">
        <f>VLOOKUP(A5172,Sku_list!$A$1:$D$2667,4,0)*(H5172/1000000*12)</f>
        <v>#N/A</v>
      </c>
      <c r="W5172" s="9" t="e">
        <f>VLOOKUP(A5172,Sku_list!$A$1:$D$2667,4,0)*(J5172/1000000*12)</f>
        <v>#N/A</v>
      </c>
      <c r="X5172" s="9" t="e">
        <f>VLOOKUP(A5172,Sku_list!$A$1:$D$2667,4,0)*(L5172/1000000*12)</f>
        <v>#N/A</v>
      </c>
      <c r="Y5172" s="9" t="e">
        <f>VLOOKUP(A5172,Sku_list!$A$1:$E$2667,5,0)*((J5172+F5172)/1000000000)</f>
        <v>#N/A</v>
      </c>
      <c r="AC5172" s="22">
        <f t="shared" ca="1" si="80"/>
        <v>6.6666666666666666E-2</v>
      </c>
    </row>
    <row r="5173" spans="2:29" x14ac:dyDescent="0.35">
      <c r="B5173" t="e">
        <v>#N/A</v>
      </c>
      <c r="T5173" s="9" t="e">
        <f>VLOOKUP(A5173,Sku_list!$A$1:$D$2667,3,0)</f>
        <v>#N/A</v>
      </c>
      <c r="U5173" s="9" t="e">
        <f>VLOOKUP(A5173,Sku_list!$A$1:$D$2667,4,0)*(F5173/1000000*12)</f>
        <v>#N/A</v>
      </c>
      <c r="V5173" s="9" t="e">
        <f>VLOOKUP(A5173,Sku_list!$A$1:$D$2667,4,0)*(H5173/1000000*12)</f>
        <v>#N/A</v>
      </c>
      <c r="W5173" s="9" t="e">
        <f>VLOOKUP(A5173,Sku_list!$A$1:$D$2667,4,0)*(J5173/1000000*12)</f>
        <v>#N/A</v>
      </c>
      <c r="X5173" s="9" t="e">
        <f>VLOOKUP(A5173,Sku_list!$A$1:$D$2667,4,0)*(L5173/1000000*12)</f>
        <v>#N/A</v>
      </c>
      <c r="Y5173" s="9" t="e">
        <f>VLOOKUP(A5173,Sku_list!$A$1:$E$2667,5,0)*((J5173+F5173)/1000000000)</f>
        <v>#N/A</v>
      </c>
      <c r="AC5173" s="22">
        <f t="shared" ca="1" si="80"/>
        <v>6.6666666666666666E-2</v>
      </c>
    </row>
    <row r="5174" spans="2:29" x14ac:dyDescent="0.35">
      <c r="B5174" t="e">
        <v>#N/A</v>
      </c>
      <c r="T5174" s="9" t="e">
        <f>VLOOKUP(A5174,Sku_list!$A$1:$D$2667,3,0)</f>
        <v>#N/A</v>
      </c>
      <c r="U5174" s="9" t="e">
        <f>VLOOKUP(A5174,Sku_list!$A$1:$D$2667,4,0)*(F5174/1000000*12)</f>
        <v>#N/A</v>
      </c>
      <c r="V5174" s="9" t="e">
        <f>VLOOKUP(A5174,Sku_list!$A$1:$D$2667,4,0)*(H5174/1000000*12)</f>
        <v>#N/A</v>
      </c>
      <c r="W5174" s="9" t="e">
        <f>VLOOKUP(A5174,Sku_list!$A$1:$D$2667,4,0)*(J5174/1000000*12)</f>
        <v>#N/A</v>
      </c>
      <c r="X5174" s="9" t="e">
        <f>VLOOKUP(A5174,Sku_list!$A$1:$D$2667,4,0)*(L5174/1000000*12)</f>
        <v>#N/A</v>
      </c>
      <c r="Y5174" s="9" t="e">
        <f>VLOOKUP(A5174,Sku_list!$A$1:$E$2667,5,0)*((J5174+F5174)/1000000000)</f>
        <v>#N/A</v>
      </c>
      <c r="AC5174" s="22">
        <f t="shared" ca="1" si="80"/>
        <v>6.6666666666666666E-2</v>
      </c>
    </row>
    <row r="5175" spans="2:29" x14ac:dyDescent="0.35">
      <c r="B5175" t="e">
        <v>#N/A</v>
      </c>
      <c r="T5175" s="9" t="e">
        <f>VLOOKUP(A5175,Sku_list!$A$1:$D$2667,3,0)</f>
        <v>#N/A</v>
      </c>
      <c r="U5175" s="9" t="e">
        <f>VLOOKUP(A5175,Sku_list!$A$1:$D$2667,4,0)*(F5175/1000000*12)</f>
        <v>#N/A</v>
      </c>
      <c r="V5175" s="9" t="e">
        <f>VLOOKUP(A5175,Sku_list!$A$1:$D$2667,4,0)*(H5175/1000000*12)</f>
        <v>#N/A</v>
      </c>
      <c r="W5175" s="9" t="e">
        <f>VLOOKUP(A5175,Sku_list!$A$1:$D$2667,4,0)*(J5175/1000000*12)</f>
        <v>#N/A</v>
      </c>
      <c r="X5175" s="9" t="e">
        <f>VLOOKUP(A5175,Sku_list!$A$1:$D$2667,4,0)*(L5175/1000000*12)</f>
        <v>#N/A</v>
      </c>
      <c r="Y5175" s="9" t="e">
        <f>VLOOKUP(A5175,Sku_list!$A$1:$E$2667,5,0)*((J5175+F5175)/1000000000)</f>
        <v>#N/A</v>
      </c>
      <c r="AC5175" s="22">
        <f t="shared" ca="1" si="80"/>
        <v>6.6666666666666666E-2</v>
      </c>
    </row>
    <row r="5176" spans="2:29" x14ac:dyDescent="0.35">
      <c r="B5176" t="e">
        <v>#N/A</v>
      </c>
      <c r="T5176" s="9" t="e">
        <f>VLOOKUP(A5176,Sku_list!$A$1:$D$2667,3,0)</f>
        <v>#N/A</v>
      </c>
      <c r="U5176" s="9" t="e">
        <f>VLOOKUP(A5176,Sku_list!$A$1:$D$2667,4,0)*(F5176/1000000*12)</f>
        <v>#N/A</v>
      </c>
      <c r="V5176" s="9" t="e">
        <f>VLOOKUP(A5176,Sku_list!$A$1:$D$2667,4,0)*(H5176/1000000*12)</f>
        <v>#N/A</v>
      </c>
      <c r="W5176" s="9" t="e">
        <f>VLOOKUP(A5176,Sku_list!$A$1:$D$2667,4,0)*(J5176/1000000*12)</f>
        <v>#N/A</v>
      </c>
      <c r="X5176" s="9" t="e">
        <f>VLOOKUP(A5176,Sku_list!$A$1:$D$2667,4,0)*(L5176/1000000*12)</f>
        <v>#N/A</v>
      </c>
      <c r="Y5176" s="9" t="e">
        <f>VLOOKUP(A5176,Sku_list!$A$1:$E$2667,5,0)*((J5176+F5176)/1000000000)</f>
        <v>#N/A</v>
      </c>
      <c r="AC5176" s="22">
        <f t="shared" ca="1" si="80"/>
        <v>6.6666666666666666E-2</v>
      </c>
    </row>
    <row r="5177" spans="2:29" x14ac:dyDescent="0.35">
      <c r="B5177" t="e">
        <v>#N/A</v>
      </c>
      <c r="T5177" s="9" t="e">
        <f>VLOOKUP(A5177,Sku_list!$A$1:$D$2667,3,0)</f>
        <v>#N/A</v>
      </c>
      <c r="U5177" s="9" t="e">
        <f>VLOOKUP(A5177,Sku_list!$A$1:$D$2667,4,0)*(F5177/1000000*12)</f>
        <v>#N/A</v>
      </c>
      <c r="V5177" s="9" t="e">
        <f>VLOOKUP(A5177,Sku_list!$A$1:$D$2667,4,0)*(H5177/1000000*12)</f>
        <v>#N/A</v>
      </c>
      <c r="W5177" s="9" t="e">
        <f>VLOOKUP(A5177,Sku_list!$A$1:$D$2667,4,0)*(J5177/1000000*12)</f>
        <v>#N/A</v>
      </c>
      <c r="X5177" s="9" t="e">
        <f>VLOOKUP(A5177,Sku_list!$A$1:$D$2667,4,0)*(L5177/1000000*12)</f>
        <v>#N/A</v>
      </c>
      <c r="Y5177" s="9" t="e">
        <f>VLOOKUP(A5177,Sku_list!$A$1:$E$2667,5,0)*((J5177+F5177)/1000000000)</f>
        <v>#N/A</v>
      </c>
      <c r="AC5177" s="22">
        <f t="shared" ca="1" si="80"/>
        <v>6.6666666666666666E-2</v>
      </c>
    </row>
    <row r="5178" spans="2:29" x14ac:dyDescent="0.35">
      <c r="B5178" t="e">
        <v>#N/A</v>
      </c>
      <c r="T5178" s="9" t="e">
        <f>VLOOKUP(A5178,Sku_list!$A$1:$D$2667,3,0)</f>
        <v>#N/A</v>
      </c>
      <c r="U5178" s="9" t="e">
        <f>VLOOKUP(A5178,Sku_list!$A$1:$D$2667,4,0)*(F5178/1000000*12)</f>
        <v>#N/A</v>
      </c>
      <c r="V5178" s="9" t="e">
        <f>VLOOKUP(A5178,Sku_list!$A$1:$D$2667,4,0)*(H5178/1000000*12)</f>
        <v>#N/A</v>
      </c>
      <c r="W5178" s="9" t="e">
        <f>VLOOKUP(A5178,Sku_list!$A$1:$D$2667,4,0)*(J5178/1000000*12)</f>
        <v>#N/A</v>
      </c>
      <c r="X5178" s="9" t="e">
        <f>VLOOKUP(A5178,Sku_list!$A$1:$D$2667,4,0)*(L5178/1000000*12)</f>
        <v>#N/A</v>
      </c>
      <c r="Y5178" s="9" t="e">
        <f>VLOOKUP(A5178,Sku_list!$A$1:$E$2667,5,0)*((J5178+F5178)/1000000000)</f>
        <v>#N/A</v>
      </c>
      <c r="AC5178" s="22">
        <f t="shared" ca="1" si="80"/>
        <v>6.6666666666666666E-2</v>
      </c>
    </row>
    <row r="5179" spans="2:29" x14ac:dyDescent="0.35">
      <c r="B5179" t="e">
        <v>#N/A</v>
      </c>
      <c r="T5179" s="9" t="e">
        <f>VLOOKUP(A5179,Sku_list!$A$1:$D$2667,3,0)</f>
        <v>#N/A</v>
      </c>
      <c r="U5179" s="9" t="e">
        <f>VLOOKUP(A5179,Sku_list!$A$1:$D$2667,4,0)*(F5179/1000000*12)</f>
        <v>#N/A</v>
      </c>
      <c r="V5179" s="9" t="e">
        <f>VLOOKUP(A5179,Sku_list!$A$1:$D$2667,4,0)*(H5179/1000000*12)</f>
        <v>#N/A</v>
      </c>
      <c r="W5179" s="9" t="e">
        <f>VLOOKUP(A5179,Sku_list!$A$1:$D$2667,4,0)*(J5179/1000000*12)</f>
        <v>#N/A</v>
      </c>
      <c r="X5179" s="9" t="e">
        <f>VLOOKUP(A5179,Sku_list!$A$1:$D$2667,4,0)*(L5179/1000000*12)</f>
        <v>#N/A</v>
      </c>
      <c r="Y5179" s="9" t="e">
        <f>VLOOKUP(A5179,Sku_list!$A$1:$E$2667,5,0)*((J5179+F5179)/1000000000)</f>
        <v>#N/A</v>
      </c>
      <c r="AC5179" s="22">
        <f t="shared" ca="1" si="80"/>
        <v>6.6666666666666666E-2</v>
      </c>
    </row>
    <row r="5180" spans="2:29" x14ac:dyDescent="0.35">
      <c r="B5180" t="e">
        <v>#N/A</v>
      </c>
      <c r="T5180" s="9" t="e">
        <f>VLOOKUP(A5180,Sku_list!$A$1:$D$2667,3,0)</f>
        <v>#N/A</v>
      </c>
      <c r="U5180" s="9" t="e">
        <f>VLOOKUP(A5180,Sku_list!$A$1:$D$2667,4,0)*(F5180/1000000*12)</f>
        <v>#N/A</v>
      </c>
      <c r="V5180" s="9" t="e">
        <f>VLOOKUP(A5180,Sku_list!$A$1:$D$2667,4,0)*(H5180/1000000*12)</f>
        <v>#N/A</v>
      </c>
      <c r="W5180" s="9" t="e">
        <f>VLOOKUP(A5180,Sku_list!$A$1:$D$2667,4,0)*(J5180/1000000*12)</f>
        <v>#N/A</v>
      </c>
      <c r="X5180" s="9" t="e">
        <f>VLOOKUP(A5180,Sku_list!$A$1:$D$2667,4,0)*(L5180/1000000*12)</f>
        <v>#N/A</v>
      </c>
      <c r="Y5180" s="9" t="e">
        <f>VLOOKUP(A5180,Sku_list!$A$1:$E$2667,5,0)*((J5180+F5180)/1000000000)</f>
        <v>#N/A</v>
      </c>
      <c r="AC5180" s="22">
        <f t="shared" ca="1" si="80"/>
        <v>6.6666666666666666E-2</v>
      </c>
    </row>
    <row r="5181" spans="2:29" x14ac:dyDescent="0.35">
      <c r="B5181" t="e">
        <v>#N/A</v>
      </c>
      <c r="T5181" s="9" t="e">
        <f>VLOOKUP(A5181,Sku_list!$A$1:$D$2667,3,0)</f>
        <v>#N/A</v>
      </c>
      <c r="U5181" s="9" t="e">
        <f>VLOOKUP(A5181,Sku_list!$A$1:$D$2667,4,0)*(F5181/1000000*12)</f>
        <v>#N/A</v>
      </c>
      <c r="V5181" s="9" t="e">
        <f>VLOOKUP(A5181,Sku_list!$A$1:$D$2667,4,0)*(H5181/1000000*12)</f>
        <v>#N/A</v>
      </c>
      <c r="W5181" s="9" t="e">
        <f>VLOOKUP(A5181,Sku_list!$A$1:$D$2667,4,0)*(J5181/1000000*12)</f>
        <v>#N/A</v>
      </c>
      <c r="X5181" s="9" t="e">
        <f>VLOOKUP(A5181,Sku_list!$A$1:$D$2667,4,0)*(L5181/1000000*12)</f>
        <v>#N/A</v>
      </c>
      <c r="Y5181" s="9" t="e">
        <f>VLOOKUP(A5181,Sku_list!$A$1:$E$2667,5,0)*((J5181+F5181)/1000000000)</f>
        <v>#N/A</v>
      </c>
      <c r="AC5181" s="22">
        <f t="shared" ca="1" si="80"/>
        <v>6.6666666666666666E-2</v>
      </c>
    </row>
    <row r="5182" spans="2:29" x14ac:dyDescent="0.35">
      <c r="B5182" t="e">
        <v>#N/A</v>
      </c>
      <c r="T5182" s="9" t="e">
        <f>VLOOKUP(A5182,Sku_list!$A$1:$D$2667,3,0)</f>
        <v>#N/A</v>
      </c>
      <c r="U5182" s="9" t="e">
        <f>VLOOKUP(A5182,Sku_list!$A$1:$D$2667,4,0)*(F5182/1000000*12)</f>
        <v>#N/A</v>
      </c>
      <c r="V5182" s="9" t="e">
        <f>VLOOKUP(A5182,Sku_list!$A$1:$D$2667,4,0)*(H5182/1000000*12)</f>
        <v>#N/A</v>
      </c>
      <c r="W5182" s="9" t="e">
        <f>VLOOKUP(A5182,Sku_list!$A$1:$D$2667,4,0)*(J5182/1000000*12)</f>
        <v>#N/A</v>
      </c>
      <c r="X5182" s="9" t="e">
        <f>VLOOKUP(A5182,Sku_list!$A$1:$D$2667,4,0)*(L5182/1000000*12)</f>
        <v>#N/A</v>
      </c>
      <c r="Y5182" s="9" t="e">
        <f>VLOOKUP(A5182,Sku_list!$A$1:$E$2667,5,0)*((J5182+F5182)/1000000000)</f>
        <v>#N/A</v>
      </c>
      <c r="AC5182" s="22">
        <f t="shared" ca="1" si="80"/>
        <v>6.6666666666666666E-2</v>
      </c>
    </row>
    <row r="5183" spans="2:29" x14ac:dyDescent="0.35">
      <c r="B5183" t="e">
        <v>#N/A</v>
      </c>
      <c r="T5183" s="9" t="e">
        <f>VLOOKUP(A5183,Sku_list!$A$1:$D$2667,3,0)</f>
        <v>#N/A</v>
      </c>
      <c r="U5183" s="9" t="e">
        <f>VLOOKUP(A5183,Sku_list!$A$1:$D$2667,4,0)*(F5183/1000000*12)</f>
        <v>#N/A</v>
      </c>
      <c r="V5183" s="9" t="e">
        <f>VLOOKUP(A5183,Sku_list!$A$1:$D$2667,4,0)*(H5183/1000000*12)</f>
        <v>#N/A</v>
      </c>
      <c r="W5183" s="9" t="e">
        <f>VLOOKUP(A5183,Sku_list!$A$1:$D$2667,4,0)*(J5183/1000000*12)</f>
        <v>#N/A</v>
      </c>
      <c r="X5183" s="9" t="e">
        <f>VLOOKUP(A5183,Sku_list!$A$1:$D$2667,4,0)*(L5183/1000000*12)</f>
        <v>#N/A</v>
      </c>
      <c r="Y5183" s="9" t="e">
        <f>VLOOKUP(A5183,Sku_list!$A$1:$E$2667,5,0)*((J5183+F5183)/1000000000)</f>
        <v>#N/A</v>
      </c>
      <c r="AC5183" s="22">
        <f t="shared" ca="1" si="80"/>
        <v>6.6666666666666666E-2</v>
      </c>
    </row>
    <row r="5184" spans="2:29" x14ac:dyDescent="0.35">
      <c r="B5184" t="e">
        <v>#N/A</v>
      </c>
      <c r="T5184" s="9" t="e">
        <f>VLOOKUP(A5184,Sku_list!$A$1:$D$2667,3,0)</f>
        <v>#N/A</v>
      </c>
      <c r="U5184" s="9" t="e">
        <f>VLOOKUP(A5184,Sku_list!$A$1:$D$2667,4,0)*(F5184/1000000*12)</f>
        <v>#N/A</v>
      </c>
      <c r="V5184" s="9" t="e">
        <f>VLOOKUP(A5184,Sku_list!$A$1:$D$2667,4,0)*(H5184/1000000*12)</f>
        <v>#N/A</v>
      </c>
      <c r="W5184" s="9" t="e">
        <f>VLOOKUP(A5184,Sku_list!$A$1:$D$2667,4,0)*(J5184/1000000*12)</f>
        <v>#N/A</v>
      </c>
      <c r="X5184" s="9" t="e">
        <f>VLOOKUP(A5184,Sku_list!$A$1:$D$2667,4,0)*(L5184/1000000*12)</f>
        <v>#N/A</v>
      </c>
      <c r="Y5184" s="9" t="e">
        <f>VLOOKUP(A5184,Sku_list!$A$1:$E$2667,5,0)*((J5184+F5184)/1000000000)</f>
        <v>#N/A</v>
      </c>
      <c r="AC5184" s="22">
        <f t="shared" ca="1" si="80"/>
        <v>6.6666666666666666E-2</v>
      </c>
    </row>
    <row r="5185" spans="2:29" x14ac:dyDescent="0.35">
      <c r="B5185" t="e">
        <v>#N/A</v>
      </c>
      <c r="T5185" s="9" t="e">
        <f>VLOOKUP(A5185,Sku_list!$A$1:$D$2667,3,0)</f>
        <v>#N/A</v>
      </c>
      <c r="U5185" s="9" t="e">
        <f>VLOOKUP(A5185,Sku_list!$A$1:$D$2667,4,0)*(F5185/1000000*12)</f>
        <v>#N/A</v>
      </c>
      <c r="V5185" s="9" t="e">
        <f>VLOOKUP(A5185,Sku_list!$A$1:$D$2667,4,0)*(H5185/1000000*12)</f>
        <v>#N/A</v>
      </c>
      <c r="W5185" s="9" t="e">
        <f>VLOOKUP(A5185,Sku_list!$A$1:$D$2667,4,0)*(J5185/1000000*12)</f>
        <v>#N/A</v>
      </c>
      <c r="X5185" s="9" t="e">
        <f>VLOOKUP(A5185,Sku_list!$A$1:$D$2667,4,0)*(L5185/1000000*12)</f>
        <v>#N/A</v>
      </c>
      <c r="Y5185" s="9" t="e">
        <f>VLOOKUP(A5185,Sku_list!$A$1:$E$2667,5,0)*((J5185+F5185)/1000000000)</f>
        <v>#N/A</v>
      </c>
      <c r="AC5185" s="22">
        <f t="shared" ca="1" si="80"/>
        <v>6.6666666666666666E-2</v>
      </c>
    </row>
    <row r="5186" spans="2:29" x14ac:dyDescent="0.35">
      <c r="B5186" t="e">
        <v>#N/A</v>
      </c>
      <c r="T5186" s="9" t="e">
        <f>VLOOKUP(A5186,Sku_list!$A$1:$D$2667,3,0)</f>
        <v>#N/A</v>
      </c>
      <c r="U5186" s="9" t="e">
        <f>VLOOKUP(A5186,Sku_list!$A$1:$D$2667,4,0)*(F5186/1000000*12)</f>
        <v>#N/A</v>
      </c>
      <c r="V5186" s="9" t="e">
        <f>VLOOKUP(A5186,Sku_list!$A$1:$D$2667,4,0)*(H5186/1000000*12)</f>
        <v>#N/A</v>
      </c>
      <c r="W5186" s="9" t="e">
        <f>VLOOKUP(A5186,Sku_list!$A$1:$D$2667,4,0)*(J5186/1000000*12)</f>
        <v>#N/A</v>
      </c>
      <c r="X5186" s="9" t="e">
        <f>VLOOKUP(A5186,Sku_list!$A$1:$D$2667,4,0)*(L5186/1000000*12)</f>
        <v>#N/A</v>
      </c>
      <c r="Y5186" s="9" t="e">
        <f>VLOOKUP(A5186,Sku_list!$A$1:$E$2667,5,0)*((J5186+F5186)/1000000000)</f>
        <v>#N/A</v>
      </c>
      <c r="AC5186" s="22">
        <f t="shared" ca="1" si="80"/>
        <v>6.6666666666666666E-2</v>
      </c>
    </row>
    <row r="5187" spans="2:29" x14ac:dyDescent="0.35">
      <c r="B5187" t="e">
        <v>#N/A</v>
      </c>
      <c r="T5187" s="9" t="e">
        <f>VLOOKUP(A5187,Sku_list!$A$1:$D$2667,3,0)</f>
        <v>#N/A</v>
      </c>
      <c r="U5187" s="9" t="e">
        <f>VLOOKUP(A5187,Sku_list!$A$1:$D$2667,4,0)*(F5187/1000000*12)</f>
        <v>#N/A</v>
      </c>
      <c r="V5187" s="9" t="e">
        <f>VLOOKUP(A5187,Sku_list!$A$1:$D$2667,4,0)*(H5187/1000000*12)</f>
        <v>#N/A</v>
      </c>
      <c r="W5187" s="9" t="e">
        <f>VLOOKUP(A5187,Sku_list!$A$1:$D$2667,4,0)*(J5187/1000000*12)</f>
        <v>#N/A</v>
      </c>
      <c r="X5187" s="9" t="e">
        <f>VLOOKUP(A5187,Sku_list!$A$1:$D$2667,4,0)*(L5187/1000000*12)</f>
        <v>#N/A</v>
      </c>
      <c r="Y5187" s="9" t="e">
        <f>VLOOKUP(A5187,Sku_list!$A$1:$E$2667,5,0)*((J5187+F5187)/1000000000)</f>
        <v>#N/A</v>
      </c>
      <c r="AC5187" s="22">
        <f t="shared" ca="1" si="80"/>
        <v>6.6666666666666666E-2</v>
      </c>
    </row>
    <row r="5188" spans="2:29" x14ac:dyDescent="0.35">
      <c r="B5188" t="e">
        <v>#N/A</v>
      </c>
      <c r="T5188" s="9" t="e">
        <f>VLOOKUP(A5188,Sku_list!$A$1:$D$2667,3,0)</f>
        <v>#N/A</v>
      </c>
      <c r="U5188" s="9" t="e">
        <f>VLOOKUP(A5188,Sku_list!$A$1:$D$2667,4,0)*(F5188/1000000*12)</f>
        <v>#N/A</v>
      </c>
      <c r="V5188" s="9" t="e">
        <f>VLOOKUP(A5188,Sku_list!$A$1:$D$2667,4,0)*(H5188/1000000*12)</f>
        <v>#N/A</v>
      </c>
      <c r="W5188" s="9" t="e">
        <f>VLOOKUP(A5188,Sku_list!$A$1:$D$2667,4,0)*(J5188/1000000*12)</f>
        <v>#N/A</v>
      </c>
      <c r="X5188" s="9" t="e">
        <f>VLOOKUP(A5188,Sku_list!$A$1:$D$2667,4,0)*(L5188/1000000*12)</f>
        <v>#N/A</v>
      </c>
      <c r="Y5188" s="9" t="e">
        <f>VLOOKUP(A5188,Sku_list!$A$1:$E$2667,5,0)*((J5188+F5188)/1000000000)</f>
        <v>#N/A</v>
      </c>
      <c r="AC5188" s="22">
        <f t="shared" ref="AC5188:AC5251" ca="1" si="81">(DAY(TODAY())+AB5188)/30</f>
        <v>6.6666666666666666E-2</v>
      </c>
    </row>
    <row r="5189" spans="2:29" x14ac:dyDescent="0.35">
      <c r="B5189" t="e">
        <v>#N/A</v>
      </c>
      <c r="T5189" s="9" t="e">
        <f>VLOOKUP(A5189,Sku_list!$A$1:$D$2667,3,0)</f>
        <v>#N/A</v>
      </c>
      <c r="U5189" s="9" t="e">
        <f>VLOOKUP(A5189,Sku_list!$A$1:$D$2667,4,0)*(F5189/1000000*12)</f>
        <v>#N/A</v>
      </c>
      <c r="V5189" s="9" t="e">
        <f>VLOOKUP(A5189,Sku_list!$A$1:$D$2667,4,0)*(H5189/1000000*12)</f>
        <v>#N/A</v>
      </c>
      <c r="W5189" s="9" t="e">
        <f>VLOOKUP(A5189,Sku_list!$A$1:$D$2667,4,0)*(J5189/1000000*12)</f>
        <v>#N/A</v>
      </c>
      <c r="X5189" s="9" t="e">
        <f>VLOOKUP(A5189,Sku_list!$A$1:$D$2667,4,0)*(L5189/1000000*12)</f>
        <v>#N/A</v>
      </c>
      <c r="Y5189" s="9" t="e">
        <f>VLOOKUP(A5189,Sku_list!$A$1:$E$2667,5,0)*((J5189+F5189)/1000000000)</f>
        <v>#N/A</v>
      </c>
      <c r="AC5189" s="22">
        <f t="shared" ca="1" si="81"/>
        <v>6.6666666666666666E-2</v>
      </c>
    </row>
    <row r="5190" spans="2:29" x14ac:dyDescent="0.35">
      <c r="B5190" t="e">
        <v>#N/A</v>
      </c>
      <c r="T5190" s="9" t="e">
        <f>VLOOKUP(A5190,Sku_list!$A$1:$D$2667,3,0)</f>
        <v>#N/A</v>
      </c>
      <c r="U5190" s="9" t="e">
        <f>VLOOKUP(A5190,Sku_list!$A$1:$D$2667,4,0)*(F5190/1000000*12)</f>
        <v>#N/A</v>
      </c>
      <c r="V5190" s="9" t="e">
        <f>VLOOKUP(A5190,Sku_list!$A$1:$D$2667,4,0)*(H5190/1000000*12)</f>
        <v>#N/A</v>
      </c>
      <c r="W5190" s="9" t="e">
        <f>VLOOKUP(A5190,Sku_list!$A$1:$D$2667,4,0)*(J5190/1000000*12)</f>
        <v>#N/A</v>
      </c>
      <c r="X5190" s="9" t="e">
        <f>VLOOKUP(A5190,Sku_list!$A$1:$D$2667,4,0)*(L5190/1000000*12)</f>
        <v>#N/A</v>
      </c>
      <c r="Y5190" s="9" t="e">
        <f>VLOOKUP(A5190,Sku_list!$A$1:$E$2667,5,0)*((J5190+F5190)/1000000000)</f>
        <v>#N/A</v>
      </c>
      <c r="AC5190" s="22">
        <f t="shared" ca="1" si="81"/>
        <v>6.6666666666666666E-2</v>
      </c>
    </row>
    <row r="5191" spans="2:29" x14ac:dyDescent="0.35">
      <c r="B5191" t="e">
        <v>#N/A</v>
      </c>
      <c r="T5191" s="9" t="e">
        <f>VLOOKUP(A5191,Sku_list!$A$1:$D$2667,3,0)</f>
        <v>#N/A</v>
      </c>
      <c r="U5191" s="9" t="e">
        <f>VLOOKUP(A5191,Sku_list!$A$1:$D$2667,4,0)*(F5191/1000000*12)</f>
        <v>#N/A</v>
      </c>
      <c r="V5191" s="9" t="e">
        <f>VLOOKUP(A5191,Sku_list!$A$1:$D$2667,4,0)*(H5191/1000000*12)</f>
        <v>#N/A</v>
      </c>
      <c r="W5191" s="9" t="e">
        <f>VLOOKUP(A5191,Sku_list!$A$1:$D$2667,4,0)*(J5191/1000000*12)</f>
        <v>#N/A</v>
      </c>
      <c r="X5191" s="9" t="e">
        <f>VLOOKUP(A5191,Sku_list!$A$1:$D$2667,4,0)*(L5191/1000000*12)</f>
        <v>#N/A</v>
      </c>
      <c r="Y5191" s="9" t="e">
        <f>VLOOKUP(A5191,Sku_list!$A$1:$E$2667,5,0)*((J5191+F5191)/1000000000)</f>
        <v>#N/A</v>
      </c>
      <c r="AC5191" s="22">
        <f t="shared" ca="1" si="81"/>
        <v>6.6666666666666666E-2</v>
      </c>
    </row>
    <row r="5192" spans="2:29" x14ac:dyDescent="0.35">
      <c r="B5192" t="e">
        <v>#N/A</v>
      </c>
      <c r="T5192" s="9" t="e">
        <f>VLOOKUP(A5192,Sku_list!$A$1:$D$2667,3,0)</f>
        <v>#N/A</v>
      </c>
      <c r="U5192" s="9" t="e">
        <f>VLOOKUP(A5192,Sku_list!$A$1:$D$2667,4,0)*(F5192/1000000*12)</f>
        <v>#N/A</v>
      </c>
      <c r="V5192" s="9" t="e">
        <f>VLOOKUP(A5192,Sku_list!$A$1:$D$2667,4,0)*(H5192/1000000*12)</f>
        <v>#N/A</v>
      </c>
      <c r="W5192" s="9" t="e">
        <f>VLOOKUP(A5192,Sku_list!$A$1:$D$2667,4,0)*(J5192/1000000*12)</f>
        <v>#N/A</v>
      </c>
      <c r="X5192" s="9" t="e">
        <f>VLOOKUP(A5192,Sku_list!$A$1:$D$2667,4,0)*(L5192/1000000*12)</f>
        <v>#N/A</v>
      </c>
      <c r="Y5192" s="9" t="e">
        <f>VLOOKUP(A5192,Sku_list!$A$1:$E$2667,5,0)*((J5192+F5192)/1000000000)</f>
        <v>#N/A</v>
      </c>
      <c r="AC5192" s="22">
        <f t="shared" ca="1" si="81"/>
        <v>6.6666666666666666E-2</v>
      </c>
    </row>
    <row r="5193" spans="2:29" x14ac:dyDescent="0.35">
      <c r="B5193" t="e">
        <v>#N/A</v>
      </c>
      <c r="T5193" s="9" t="e">
        <f>VLOOKUP(A5193,Sku_list!$A$1:$D$2667,3,0)</f>
        <v>#N/A</v>
      </c>
      <c r="U5193" s="9" t="e">
        <f>VLOOKUP(A5193,Sku_list!$A$1:$D$2667,4,0)*(F5193/1000000*12)</f>
        <v>#N/A</v>
      </c>
      <c r="V5193" s="9" t="e">
        <f>VLOOKUP(A5193,Sku_list!$A$1:$D$2667,4,0)*(H5193/1000000*12)</f>
        <v>#N/A</v>
      </c>
      <c r="W5193" s="9" t="e">
        <f>VLOOKUP(A5193,Sku_list!$A$1:$D$2667,4,0)*(J5193/1000000*12)</f>
        <v>#N/A</v>
      </c>
      <c r="X5193" s="9" t="e">
        <f>VLOOKUP(A5193,Sku_list!$A$1:$D$2667,4,0)*(L5193/1000000*12)</f>
        <v>#N/A</v>
      </c>
      <c r="Y5193" s="9" t="e">
        <f>VLOOKUP(A5193,Sku_list!$A$1:$E$2667,5,0)*((J5193+F5193)/1000000000)</f>
        <v>#N/A</v>
      </c>
      <c r="AC5193" s="22">
        <f t="shared" ca="1" si="81"/>
        <v>6.6666666666666666E-2</v>
      </c>
    </row>
    <row r="5194" spans="2:29" x14ac:dyDescent="0.35">
      <c r="B5194" t="e">
        <v>#N/A</v>
      </c>
      <c r="T5194" s="9" t="e">
        <f>VLOOKUP(A5194,Sku_list!$A$1:$D$2667,3,0)</f>
        <v>#N/A</v>
      </c>
      <c r="U5194" s="9" t="e">
        <f>VLOOKUP(A5194,Sku_list!$A$1:$D$2667,4,0)*(F5194/1000000*12)</f>
        <v>#N/A</v>
      </c>
      <c r="V5194" s="9" t="e">
        <f>VLOOKUP(A5194,Sku_list!$A$1:$D$2667,4,0)*(H5194/1000000*12)</f>
        <v>#N/A</v>
      </c>
      <c r="W5194" s="9" t="e">
        <f>VLOOKUP(A5194,Sku_list!$A$1:$D$2667,4,0)*(J5194/1000000*12)</f>
        <v>#N/A</v>
      </c>
      <c r="X5194" s="9" t="e">
        <f>VLOOKUP(A5194,Sku_list!$A$1:$D$2667,4,0)*(L5194/1000000*12)</f>
        <v>#N/A</v>
      </c>
      <c r="Y5194" s="9" t="e">
        <f>VLOOKUP(A5194,Sku_list!$A$1:$E$2667,5,0)*((J5194+F5194)/1000000000)</f>
        <v>#N/A</v>
      </c>
      <c r="AC5194" s="22">
        <f t="shared" ca="1" si="81"/>
        <v>6.6666666666666666E-2</v>
      </c>
    </row>
    <row r="5195" spans="2:29" x14ac:dyDescent="0.35">
      <c r="B5195" t="e">
        <v>#N/A</v>
      </c>
      <c r="T5195" s="9" t="e">
        <f>VLOOKUP(A5195,Sku_list!$A$1:$D$2667,3,0)</f>
        <v>#N/A</v>
      </c>
      <c r="U5195" s="9" t="e">
        <f>VLOOKUP(A5195,Sku_list!$A$1:$D$2667,4,0)*(F5195/1000000*12)</f>
        <v>#N/A</v>
      </c>
      <c r="V5195" s="9" t="e">
        <f>VLOOKUP(A5195,Sku_list!$A$1:$D$2667,4,0)*(H5195/1000000*12)</f>
        <v>#N/A</v>
      </c>
      <c r="W5195" s="9" t="e">
        <f>VLOOKUP(A5195,Sku_list!$A$1:$D$2667,4,0)*(J5195/1000000*12)</f>
        <v>#N/A</v>
      </c>
      <c r="X5195" s="9" t="e">
        <f>VLOOKUP(A5195,Sku_list!$A$1:$D$2667,4,0)*(L5195/1000000*12)</f>
        <v>#N/A</v>
      </c>
      <c r="Y5195" s="9" t="e">
        <f>VLOOKUP(A5195,Sku_list!$A$1:$E$2667,5,0)*((J5195+F5195)/1000000000)</f>
        <v>#N/A</v>
      </c>
      <c r="AC5195" s="22">
        <f t="shared" ca="1" si="81"/>
        <v>6.6666666666666666E-2</v>
      </c>
    </row>
    <row r="5196" spans="2:29" x14ac:dyDescent="0.35">
      <c r="B5196" t="e">
        <v>#N/A</v>
      </c>
      <c r="T5196" s="9" t="e">
        <f>VLOOKUP(A5196,Sku_list!$A$1:$D$2667,3,0)</f>
        <v>#N/A</v>
      </c>
      <c r="U5196" s="9" t="e">
        <f>VLOOKUP(A5196,Sku_list!$A$1:$D$2667,4,0)*(F5196/1000000*12)</f>
        <v>#N/A</v>
      </c>
      <c r="V5196" s="9" t="e">
        <f>VLOOKUP(A5196,Sku_list!$A$1:$D$2667,4,0)*(H5196/1000000*12)</f>
        <v>#N/A</v>
      </c>
      <c r="W5196" s="9" t="e">
        <f>VLOOKUP(A5196,Sku_list!$A$1:$D$2667,4,0)*(J5196/1000000*12)</f>
        <v>#N/A</v>
      </c>
      <c r="X5196" s="9" t="e">
        <f>VLOOKUP(A5196,Sku_list!$A$1:$D$2667,4,0)*(L5196/1000000*12)</f>
        <v>#N/A</v>
      </c>
      <c r="Y5196" s="9" t="e">
        <f>VLOOKUP(A5196,Sku_list!$A$1:$E$2667,5,0)*((J5196+F5196)/1000000000)</f>
        <v>#N/A</v>
      </c>
      <c r="AC5196" s="22">
        <f t="shared" ca="1" si="81"/>
        <v>6.6666666666666666E-2</v>
      </c>
    </row>
    <row r="5197" spans="2:29" x14ac:dyDescent="0.35">
      <c r="B5197" t="e">
        <v>#N/A</v>
      </c>
      <c r="T5197" s="9" t="e">
        <f>VLOOKUP(A5197,Sku_list!$A$1:$D$2667,3,0)</f>
        <v>#N/A</v>
      </c>
      <c r="U5197" s="9" t="e">
        <f>VLOOKUP(A5197,Sku_list!$A$1:$D$2667,4,0)*(F5197/1000000*12)</f>
        <v>#N/A</v>
      </c>
      <c r="V5197" s="9" t="e">
        <f>VLOOKUP(A5197,Sku_list!$A$1:$D$2667,4,0)*(H5197/1000000*12)</f>
        <v>#N/A</v>
      </c>
      <c r="W5197" s="9" t="e">
        <f>VLOOKUP(A5197,Sku_list!$A$1:$D$2667,4,0)*(J5197/1000000*12)</f>
        <v>#N/A</v>
      </c>
      <c r="X5197" s="9" t="e">
        <f>VLOOKUP(A5197,Sku_list!$A$1:$D$2667,4,0)*(L5197/1000000*12)</f>
        <v>#N/A</v>
      </c>
      <c r="Y5197" s="9" t="e">
        <f>VLOOKUP(A5197,Sku_list!$A$1:$E$2667,5,0)*((J5197+F5197)/1000000000)</f>
        <v>#N/A</v>
      </c>
      <c r="AC5197" s="22">
        <f t="shared" ca="1" si="81"/>
        <v>6.6666666666666666E-2</v>
      </c>
    </row>
    <row r="5198" spans="2:29" x14ac:dyDescent="0.35">
      <c r="B5198" t="e">
        <v>#N/A</v>
      </c>
      <c r="T5198" s="9" t="e">
        <f>VLOOKUP(A5198,Sku_list!$A$1:$D$2667,3,0)</f>
        <v>#N/A</v>
      </c>
      <c r="U5198" s="9" t="e">
        <f>VLOOKUP(A5198,Sku_list!$A$1:$D$2667,4,0)*(F5198/1000000*12)</f>
        <v>#N/A</v>
      </c>
      <c r="V5198" s="9" t="e">
        <f>VLOOKUP(A5198,Sku_list!$A$1:$D$2667,4,0)*(H5198/1000000*12)</f>
        <v>#N/A</v>
      </c>
      <c r="W5198" s="9" t="e">
        <f>VLOOKUP(A5198,Sku_list!$A$1:$D$2667,4,0)*(J5198/1000000*12)</f>
        <v>#N/A</v>
      </c>
      <c r="X5198" s="9" t="e">
        <f>VLOOKUP(A5198,Sku_list!$A$1:$D$2667,4,0)*(L5198/1000000*12)</f>
        <v>#N/A</v>
      </c>
      <c r="Y5198" s="9" t="e">
        <f>VLOOKUP(A5198,Sku_list!$A$1:$E$2667,5,0)*((J5198+F5198)/1000000000)</f>
        <v>#N/A</v>
      </c>
      <c r="AC5198" s="22">
        <f t="shared" ca="1" si="81"/>
        <v>6.6666666666666666E-2</v>
      </c>
    </row>
    <row r="5199" spans="2:29" x14ac:dyDescent="0.35">
      <c r="B5199" t="e">
        <v>#N/A</v>
      </c>
      <c r="T5199" s="9" t="e">
        <f>VLOOKUP(A5199,Sku_list!$A$1:$D$2667,3,0)</f>
        <v>#N/A</v>
      </c>
      <c r="U5199" s="9" t="e">
        <f>VLOOKUP(A5199,Sku_list!$A$1:$D$2667,4,0)*(F5199/1000000*12)</f>
        <v>#N/A</v>
      </c>
      <c r="V5199" s="9" t="e">
        <f>VLOOKUP(A5199,Sku_list!$A$1:$D$2667,4,0)*(H5199/1000000*12)</f>
        <v>#N/A</v>
      </c>
      <c r="W5199" s="9" t="e">
        <f>VLOOKUP(A5199,Sku_list!$A$1:$D$2667,4,0)*(J5199/1000000*12)</f>
        <v>#N/A</v>
      </c>
      <c r="X5199" s="9" t="e">
        <f>VLOOKUP(A5199,Sku_list!$A$1:$D$2667,4,0)*(L5199/1000000*12)</f>
        <v>#N/A</v>
      </c>
      <c r="Y5199" s="9" t="e">
        <f>VLOOKUP(A5199,Sku_list!$A$1:$E$2667,5,0)*((J5199+F5199)/1000000000)</f>
        <v>#N/A</v>
      </c>
      <c r="AC5199" s="22">
        <f t="shared" ca="1" si="81"/>
        <v>6.6666666666666666E-2</v>
      </c>
    </row>
    <row r="5200" spans="2:29" x14ac:dyDescent="0.35">
      <c r="B5200" t="e">
        <v>#N/A</v>
      </c>
      <c r="T5200" s="9" t="e">
        <f>VLOOKUP(A5200,Sku_list!$A$1:$D$2667,3,0)</f>
        <v>#N/A</v>
      </c>
      <c r="U5200" s="9" t="e">
        <f>VLOOKUP(A5200,Sku_list!$A$1:$D$2667,4,0)*(F5200/1000000*12)</f>
        <v>#N/A</v>
      </c>
      <c r="V5200" s="9" t="e">
        <f>VLOOKUP(A5200,Sku_list!$A$1:$D$2667,4,0)*(H5200/1000000*12)</f>
        <v>#N/A</v>
      </c>
      <c r="W5200" s="9" t="e">
        <f>VLOOKUP(A5200,Sku_list!$A$1:$D$2667,4,0)*(J5200/1000000*12)</f>
        <v>#N/A</v>
      </c>
      <c r="X5200" s="9" t="e">
        <f>VLOOKUP(A5200,Sku_list!$A$1:$D$2667,4,0)*(L5200/1000000*12)</f>
        <v>#N/A</v>
      </c>
      <c r="Y5200" s="9" t="e">
        <f>VLOOKUP(A5200,Sku_list!$A$1:$E$2667,5,0)*((J5200+F5200)/1000000000)</f>
        <v>#N/A</v>
      </c>
      <c r="AC5200" s="22">
        <f t="shared" ca="1" si="81"/>
        <v>6.6666666666666666E-2</v>
      </c>
    </row>
    <row r="5201" spans="2:29" x14ac:dyDescent="0.35">
      <c r="B5201" t="e">
        <v>#N/A</v>
      </c>
      <c r="T5201" s="9" t="e">
        <f>VLOOKUP(A5201,Sku_list!$A$1:$D$2667,3,0)</f>
        <v>#N/A</v>
      </c>
      <c r="U5201" s="9" t="e">
        <f>VLOOKUP(A5201,Sku_list!$A$1:$D$2667,4,0)*(F5201/1000000*12)</f>
        <v>#N/A</v>
      </c>
      <c r="V5201" s="9" t="e">
        <f>VLOOKUP(A5201,Sku_list!$A$1:$D$2667,4,0)*(H5201/1000000*12)</f>
        <v>#N/A</v>
      </c>
      <c r="W5201" s="9" t="e">
        <f>VLOOKUP(A5201,Sku_list!$A$1:$D$2667,4,0)*(J5201/1000000*12)</f>
        <v>#N/A</v>
      </c>
      <c r="X5201" s="9" t="e">
        <f>VLOOKUP(A5201,Sku_list!$A$1:$D$2667,4,0)*(L5201/1000000*12)</f>
        <v>#N/A</v>
      </c>
      <c r="Y5201" s="9" t="e">
        <f>VLOOKUP(A5201,Sku_list!$A$1:$E$2667,5,0)*((J5201+F5201)/1000000000)</f>
        <v>#N/A</v>
      </c>
      <c r="AC5201" s="22">
        <f t="shared" ca="1" si="81"/>
        <v>6.6666666666666666E-2</v>
      </c>
    </row>
    <row r="5202" spans="2:29" x14ac:dyDescent="0.35">
      <c r="B5202" t="e">
        <v>#N/A</v>
      </c>
      <c r="T5202" s="9" t="e">
        <f>VLOOKUP(A5202,Sku_list!$A$1:$D$2667,3,0)</f>
        <v>#N/A</v>
      </c>
      <c r="U5202" s="9" t="e">
        <f>VLOOKUP(A5202,Sku_list!$A$1:$D$2667,4,0)*(F5202/1000000*12)</f>
        <v>#N/A</v>
      </c>
      <c r="V5202" s="9" t="e">
        <f>VLOOKUP(A5202,Sku_list!$A$1:$D$2667,4,0)*(H5202/1000000*12)</f>
        <v>#N/A</v>
      </c>
      <c r="W5202" s="9" t="e">
        <f>VLOOKUP(A5202,Sku_list!$A$1:$D$2667,4,0)*(J5202/1000000*12)</f>
        <v>#N/A</v>
      </c>
      <c r="X5202" s="9" t="e">
        <f>VLOOKUP(A5202,Sku_list!$A$1:$D$2667,4,0)*(L5202/1000000*12)</f>
        <v>#N/A</v>
      </c>
      <c r="Y5202" s="9" t="e">
        <f>VLOOKUP(A5202,Sku_list!$A$1:$E$2667,5,0)*((J5202+F5202)/1000000000)</f>
        <v>#N/A</v>
      </c>
      <c r="AC5202" s="22">
        <f t="shared" ca="1" si="81"/>
        <v>6.6666666666666666E-2</v>
      </c>
    </row>
    <row r="5203" spans="2:29" x14ac:dyDescent="0.35">
      <c r="B5203" t="e">
        <v>#N/A</v>
      </c>
      <c r="T5203" s="9" t="e">
        <f>VLOOKUP(A5203,Sku_list!$A$1:$D$2667,3,0)</f>
        <v>#N/A</v>
      </c>
      <c r="U5203" s="9" t="e">
        <f>VLOOKUP(A5203,Sku_list!$A$1:$D$2667,4,0)*(F5203/1000000*12)</f>
        <v>#N/A</v>
      </c>
      <c r="V5203" s="9" t="e">
        <f>VLOOKUP(A5203,Sku_list!$A$1:$D$2667,4,0)*(H5203/1000000*12)</f>
        <v>#N/A</v>
      </c>
      <c r="W5203" s="9" t="e">
        <f>VLOOKUP(A5203,Sku_list!$A$1:$D$2667,4,0)*(J5203/1000000*12)</f>
        <v>#N/A</v>
      </c>
      <c r="X5203" s="9" t="e">
        <f>VLOOKUP(A5203,Sku_list!$A$1:$D$2667,4,0)*(L5203/1000000*12)</f>
        <v>#N/A</v>
      </c>
      <c r="Y5203" s="9" t="e">
        <f>VLOOKUP(A5203,Sku_list!$A$1:$E$2667,5,0)*((J5203+F5203)/1000000000)</f>
        <v>#N/A</v>
      </c>
      <c r="AC5203" s="22">
        <f t="shared" ca="1" si="81"/>
        <v>6.6666666666666666E-2</v>
      </c>
    </row>
    <row r="5204" spans="2:29" x14ac:dyDescent="0.35">
      <c r="B5204" t="e">
        <v>#N/A</v>
      </c>
      <c r="T5204" s="9" t="e">
        <f>VLOOKUP(A5204,Sku_list!$A$1:$D$2667,3,0)</f>
        <v>#N/A</v>
      </c>
      <c r="U5204" s="9" t="e">
        <f>VLOOKUP(A5204,Sku_list!$A$1:$D$2667,4,0)*(F5204/1000000*12)</f>
        <v>#N/A</v>
      </c>
      <c r="V5204" s="9" t="e">
        <f>VLOOKUP(A5204,Sku_list!$A$1:$D$2667,4,0)*(H5204/1000000*12)</f>
        <v>#N/A</v>
      </c>
      <c r="W5204" s="9" t="e">
        <f>VLOOKUP(A5204,Sku_list!$A$1:$D$2667,4,0)*(J5204/1000000*12)</f>
        <v>#N/A</v>
      </c>
      <c r="X5204" s="9" t="e">
        <f>VLOOKUP(A5204,Sku_list!$A$1:$D$2667,4,0)*(L5204/1000000*12)</f>
        <v>#N/A</v>
      </c>
      <c r="Y5204" s="9" t="e">
        <f>VLOOKUP(A5204,Sku_list!$A$1:$E$2667,5,0)*((J5204+F5204)/1000000000)</f>
        <v>#N/A</v>
      </c>
      <c r="AC5204" s="22">
        <f t="shared" ca="1" si="81"/>
        <v>6.6666666666666666E-2</v>
      </c>
    </row>
    <row r="5205" spans="2:29" x14ac:dyDescent="0.35">
      <c r="B5205" t="e">
        <v>#N/A</v>
      </c>
      <c r="T5205" s="9" t="e">
        <f>VLOOKUP(A5205,Sku_list!$A$1:$D$2667,3,0)</f>
        <v>#N/A</v>
      </c>
      <c r="U5205" s="9" t="e">
        <f>VLOOKUP(A5205,Sku_list!$A$1:$D$2667,4,0)*(F5205/1000000*12)</f>
        <v>#N/A</v>
      </c>
      <c r="V5205" s="9" t="e">
        <f>VLOOKUP(A5205,Sku_list!$A$1:$D$2667,4,0)*(H5205/1000000*12)</f>
        <v>#N/A</v>
      </c>
      <c r="W5205" s="9" t="e">
        <f>VLOOKUP(A5205,Sku_list!$A$1:$D$2667,4,0)*(J5205/1000000*12)</f>
        <v>#N/A</v>
      </c>
      <c r="X5205" s="9" t="e">
        <f>VLOOKUP(A5205,Sku_list!$A$1:$D$2667,4,0)*(L5205/1000000*12)</f>
        <v>#N/A</v>
      </c>
      <c r="Y5205" s="9" t="e">
        <f>VLOOKUP(A5205,Sku_list!$A$1:$E$2667,5,0)*((J5205+F5205)/1000000000)</f>
        <v>#N/A</v>
      </c>
      <c r="AC5205" s="22">
        <f t="shared" ca="1" si="81"/>
        <v>6.6666666666666666E-2</v>
      </c>
    </row>
    <row r="5206" spans="2:29" x14ac:dyDescent="0.35">
      <c r="B5206" t="e">
        <v>#N/A</v>
      </c>
      <c r="T5206" s="9" t="e">
        <f>VLOOKUP(A5206,Sku_list!$A$1:$D$2667,3,0)</f>
        <v>#N/A</v>
      </c>
      <c r="U5206" s="9" t="e">
        <f>VLOOKUP(A5206,Sku_list!$A$1:$D$2667,4,0)*(F5206/1000000*12)</f>
        <v>#N/A</v>
      </c>
      <c r="V5206" s="9" t="e">
        <f>VLOOKUP(A5206,Sku_list!$A$1:$D$2667,4,0)*(H5206/1000000*12)</f>
        <v>#N/A</v>
      </c>
      <c r="W5206" s="9" t="e">
        <f>VLOOKUP(A5206,Sku_list!$A$1:$D$2667,4,0)*(J5206/1000000*12)</f>
        <v>#N/A</v>
      </c>
      <c r="X5206" s="9" t="e">
        <f>VLOOKUP(A5206,Sku_list!$A$1:$D$2667,4,0)*(L5206/1000000*12)</f>
        <v>#N/A</v>
      </c>
      <c r="Y5206" s="9" t="e">
        <f>VLOOKUP(A5206,Sku_list!$A$1:$E$2667,5,0)*((J5206+F5206)/1000000000)</f>
        <v>#N/A</v>
      </c>
      <c r="AC5206" s="22">
        <f t="shared" ca="1" si="81"/>
        <v>6.6666666666666666E-2</v>
      </c>
    </row>
    <row r="5207" spans="2:29" x14ac:dyDescent="0.35">
      <c r="B5207" t="e">
        <v>#N/A</v>
      </c>
      <c r="T5207" s="9" t="e">
        <f>VLOOKUP(A5207,Sku_list!$A$1:$D$2667,3,0)</f>
        <v>#N/A</v>
      </c>
      <c r="U5207" s="9" t="e">
        <f>VLOOKUP(A5207,Sku_list!$A$1:$D$2667,4,0)*(F5207/1000000*12)</f>
        <v>#N/A</v>
      </c>
      <c r="V5207" s="9" t="e">
        <f>VLOOKUP(A5207,Sku_list!$A$1:$D$2667,4,0)*(H5207/1000000*12)</f>
        <v>#N/A</v>
      </c>
      <c r="W5207" s="9" t="e">
        <f>VLOOKUP(A5207,Sku_list!$A$1:$D$2667,4,0)*(J5207/1000000*12)</f>
        <v>#N/A</v>
      </c>
      <c r="X5207" s="9" t="e">
        <f>VLOOKUP(A5207,Sku_list!$A$1:$D$2667,4,0)*(L5207/1000000*12)</f>
        <v>#N/A</v>
      </c>
      <c r="Y5207" s="9" t="e">
        <f>VLOOKUP(A5207,Sku_list!$A$1:$E$2667,5,0)*((J5207+F5207)/1000000000)</f>
        <v>#N/A</v>
      </c>
      <c r="AC5207" s="22">
        <f t="shared" ca="1" si="81"/>
        <v>6.6666666666666666E-2</v>
      </c>
    </row>
    <row r="5208" spans="2:29" x14ac:dyDescent="0.35">
      <c r="B5208" t="e">
        <v>#N/A</v>
      </c>
      <c r="T5208" s="9" t="e">
        <f>VLOOKUP(A5208,Sku_list!$A$1:$D$2667,3,0)</f>
        <v>#N/A</v>
      </c>
      <c r="U5208" s="9" t="e">
        <f>VLOOKUP(A5208,Sku_list!$A$1:$D$2667,4,0)*(F5208/1000000*12)</f>
        <v>#N/A</v>
      </c>
      <c r="V5208" s="9" t="e">
        <f>VLOOKUP(A5208,Sku_list!$A$1:$D$2667,4,0)*(H5208/1000000*12)</f>
        <v>#N/A</v>
      </c>
      <c r="W5208" s="9" t="e">
        <f>VLOOKUP(A5208,Sku_list!$A$1:$D$2667,4,0)*(J5208/1000000*12)</f>
        <v>#N/A</v>
      </c>
      <c r="X5208" s="9" t="e">
        <f>VLOOKUP(A5208,Sku_list!$A$1:$D$2667,4,0)*(L5208/1000000*12)</f>
        <v>#N/A</v>
      </c>
      <c r="Y5208" s="9" t="e">
        <f>VLOOKUP(A5208,Sku_list!$A$1:$E$2667,5,0)*((J5208+F5208)/1000000000)</f>
        <v>#N/A</v>
      </c>
      <c r="AC5208" s="22">
        <f t="shared" ca="1" si="81"/>
        <v>6.6666666666666666E-2</v>
      </c>
    </row>
    <row r="5209" spans="2:29" x14ac:dyDescent="0.35">
      <c r="B5209" t="e">
        <v>#N/A</v>
      </c>
      <c r="T5209" s="9" t="e">
        <f>VLOOKUP(A5209,Sku_list!$A$1:$D$2667,3,0)</f>
        <v>#N/A</v>
      </c>
      <c r="U5209" s="9" t="e">
        <f>VLOOKUP(A5209,Sku_list!$A$1:$D$2667,4,0)*(F5209/1000000*12)</f>
        <v>#N/A</v>
      </c>
      <c r="V5209" s="9" t="e">
        <f>VLOOKUP(A5209,Sku_list!$A$1:$D$2667,4,0)*(H5209/1000000*12)</f>
        <v>#N/A</v>
      </c>
      <c r="W5209" s="9" t="e">
        <f>VLOOKUP(A5209,Sku_list!$A$1:$D$2667,4,0)*(J5209/1000000*12)</f>
        <v>#N/A</v>
      </c>
      <c r="X5209" s="9" t="e">
        <f>VLOOKUP(A5209,Sku_list!$A$1:$D$2667,4,0)*(L5209/1000000*12)</f>
        <v>#N/A</v>
      </c>
      <c r="Y5209" s="9" t="e">
        <f>VLOOKUP(A5209,Sku_list!$A$1:$E$2667,5,0)*((J5209+F5209)/1000000000)</f>
        <v>#N/A</v>
      </c>
      <c r="AC5209" s="22">
        <f t="shared" ca="1" si="81"/>
        <v>6.6666666666666666E-2</v>
      </c>
    </row>
    <row r="5210" spans="2:29" x14ac:dyDescent="0.35">
      <c r="B5210" t="e">
        <v>#N/A</v>
      </c>
      <c r="T5210" s="9" t="e">
        <f>VLOOKUP(A5210,Sku_list!$A$1:$D$2667,3,0)</f>
        <v>#N/A</v>
      </c>
      <c r="U5210" s="9" t="e">
        <f>VLOOKUP(A5210,Sku_list!$A$1:$D$2667,4,0)*(F5210/1000000*12)</f>
        <v>#N/A</v>
      </c>
      <c r="V5210" s="9" t="e">
        <f>VLOOKUP(A5210,Sku_list!$A$1:$D$2667,4,0)*(H5210/1000000*12)</f>
        <v>#N/A</v>
      </c>
      <c r="W5210" s="9" t="e">
        <f>VLOOKUP(A5210,Sku_list!$A$1:$D$2667,4,0)*(J5210/1000000*12)</f>
        <v>#N/A</v>
      </c>
      <c r="X5210" s="9" t="e">
        <f>VLOOKUP(A5210,Sku_list!$A$1:$D$2667,4,0)*(L5210/1000000*12)</f>
        <v>#N/A</v>
      </c>
      <c r="Y5210" s="9" t="e">
        <f>VLOOKUP(A5210,Sku_list!$A$1:$E$2667,5,0)*((J5210+F5210)/1000000000)</f>
        <v>#N/A</v>
      </c>
      <c r="AC5210" s="22">
        <f t="shared" ca="1" si="81"/>
        <v>6.6666666666666666E-2</v>
      </c>
    </row>
    <row r="5211" spans="2:29" x14ac:dyDescent="0.35">
      <c r="B5211" t="e">
        <v>#N/A</v>
      </c>
      <c r="T5211" s="9" t="e">
        <f>VLOOKUP(A5211,Sku_list!$A$1:$D$2667,3,0)</f>
        <v>#N/A</v>
      </c>
      <c r="U5211" s="9" t="e">
        <f>VLOOKUP(A5211,Sku_list!$A$1:$D$2667,4,0)*(F5211/1000000*12)</f>
        <v>#N/A</v>
      </c>
      <c r="V5211" s="9" t="e">
        <f>VLOOKUP(A5211,Sku_list!$A$1:$D$2667,4,0)*(H5211/1000000*12)</f>
        <v>#N/A</v>
      </c>
      <c r="W5211" s="9" t="e">
        <f>VLOOKUP(A5211,Sku_list!$A$1:$D$2667,4,0)*(J5211/1000000*12)</f>
        <v>#N/A</v>
      </c>
      <c r="X5211" s="9" t="e">
        <f>VLOOKUP(A5211,Sku_list!$A$1:$D$2667,4,0)*(L5211/1000000*12)</f>
        <v>#N/A</v>
      </c>
      <c r="Y5211" s="9" t="e">
        <f>VLOOKUP(A5211,Sku_list!$A$1:$E$2667,5,0)*((J5211+F5211)/1000000000)</f>
        <v>#N/A</v>
      </c>
      <c r="AC5211" s="22">
        <f t="shared" ca="1" si="81"/>
        <v>6.6666666666666666E-2</v>
      </c>
    </row>
    <row r="5212" spans="2:29" x14ac:dyDescent="0.35">
      <c r="B5212" t="e">
        <v>#N/A</v>
      </c>
      <c r="T5212" s="9" t="e">
        <f>VLOOKUP(A5212,Sku_list!$A$1:$D$2667,3,0)</f>
        <v>#N/A</v>
      </c>
      <c r="U5212" s="9" t="e">
        <f>VLOOKUP(A5212,Sku_list!$A$1:$D$2667,4,0)*(F5212/1000000*12)</f>
        <v>#N/A</v>
      </c>
      <c r="V5212" s="9" t="e">
        <f>VLOOKUP(A5212,Sku_list!$A$1:$D$2667,4,0)*(H5212/1000000*12)</f>
        <v>#N/A</v>
      </c>
      <c r="W5212" s="9" t="e">
        <f>VLOOKUP(A5212,Sku_list!$A$1:$D$2667,4,0)*(J5212/1000000*12)</f>
        <v>#N/A</v>
      </c>
      <c r="X5212" s="9" t="e">
        <f>VLOOKUP(A5212,Sku_list!$A$1:$D$2667,4,0)*(L5212/1000000*12)</f>
        <v>#N/A</v>
      </c>
      <c r="Y5212" s="9" t="e">
        <f>VLOOKUP(A5212,Sku_list!$A$1:$E$2667,5,0)*((J5212+F5212)/1000000000)</f>
        <v>#N/A</v>
      </c>
      <c r="AC5212" s="22">
        <f t="shared" ca="1" si="81"/>
        <v>6.6666666666666666E-2</v>
      </c>
    </row>
    <row r="5213" spans="2:29" x14ac:dyDescent="0.35">
      <c r="B5213" t="e">
        <v>#N/A</v>
      </c>
      <c r="T5213" s="9" t="e">
        <f>VLOOKUP(A5213,Sku_list!$A$1:$D$2667,3,0)</f>
        <v>#N/A</v>
      </c>
      <c r="U5213" s="9" t="e">
        <f>VLOOKUP(A5213,Sku_list!$A$1:$D$2667,4,0)*(F5213/1000000*12)</f>
        <v>#N/A</v>
      </c>
      <c r="V5213" s="9" t="e">
        <f>VLOOKUP(A5213,Sku_list!$A$1:$D$2667,4,0)*(H5213/1000000*12)</f>
        <v>#N/A</v>
      </c>
      <c r="W5213" s="9" t="e">
        <f>VLOOKUP(A5213,Sku_list!$A$1:$D$2667,4,0)*(J5213/1000000*12)</f>
        <v>#N/A</v>
      </c>
      <c r="X5213" s="9" t="e">
        <f>VLOOKUP(A5213,Sku_list!$A$1:$D$2667,4,0)*(L5213/1000000*12)</f>
        <v>#N/A</v>
      </c>
      <c r="Y5213" s="9" t="e">
        <f>VLOOKUP(A5213,Sku_list!$A$1:$E$2667,5,0)*((J5213+F5213)/1000000000)</f>
        <v>#N/A</v>
      </c>
      <c r="AC5213" s="22">
        <f t="shared" ca="1" si="81"/>
        <v>6.6666666666666666E-2</v>
      </c>
    </row>
    <row r="5214" spans="2:29" x14ac:dyDescent="0.35">
      <c r="B5214" t="e">
        <v>#N/A</v>
      </c>
      <c r="T5214" s="9" t="e">
        <f>VLOOKUP(A5214,Sku_list!$A$1:$D$2667,3,0)</f>
        <v>#N/A</v>
      </c>
      <c r="U5214" s="9" t="e">
        <f>VLOOKUP(A5214,Sku_list!$A$1:$D$2667,4,0)*(F5214/1000000*12)</f>
        <v>#N/A</v>
      </c>
      <c r="V5214" s="9" t="e">
        <f>VLOOKUP(A5214,Sku_list!$A$1:$D$2667,4,0)*(H5214/1000000*12)</f>
        <v>#N/A</v>
      </c>
      <c r="W5214" s="9" t="e">
        <f>VLOOKUP(A5214,Sku_list!$A$1:$D$2667,4,0)*(J5214/1000000*12)</f>
        <v>#N/A</v>
      </c>
      <c r="X5214" s="9" t="e">
        <f>VLOOKUP(A5214,Sku_list!$A$1:$D$2667,4,0)*(L5214/1000000*12)</f>
        <v>#N/A</v>
      </c>
      <c r="Y5214" s="9" t="e">
        <f>VLOOKUP(A5214,Sku_list!$A$1:$E$2667,5,0)*((J5214+F5214)/1000000000)</f>
        <v>#N/A</v>
      </c>
      <c r="AC5214" s="22">
        <f t="shared" ca="1" si="81"/>
        <v>6.6666666666666666E-2</v>
      </c>
    </row>
    <row r="5215" spans="2:29" x14ac:dyDescent="0.35">
      <c r="B5215" t="e">
        <v>#N/A</v>
      </c>
      <c r="T5215" s="9" t="e">
        <f>VLOOKUP(A5215,Sku_list!$A$1:$D$2667,3,0)</f>
        <v>#N/A</v>
      </c>
      <c r="U5215" s="9" t="e">
        <f>VLOOKUP(A5215,Sku_list!$A$1:$D$2667,4,0)*(F5215/1000000*12)</f>
        <v>#N/A</v>
      </c>
      <c r="V5215" s="9" t="e">
        <f>VLOOKUP(A5215,Sku_list!$A$1:$D$2667,4,0)*(H5215/1000000*12)</f>
        <v>#N/A</v>
      </c>
      <c r="W5215" s="9" t="e">
        <f>VLOOKUP(A5215,Sku_list!$A$1:$D$2667,4,0)*(J5215/1000000*12)</f>
        <v>#N/A</v>
      </c>
      <c r="X5215" s="9" t="e">
        <f>VLOOKUP(A5215,Sku_list!$A$1:$D$2667,4,0)*(L5215/1000000*12)</f>
        <v>#N/A</v>
      </c>
      <c r="Y5215" s="9" t="e">
        <f>VLOOKUP(A5215,Sku_list!$A$1:$E$2667,5,0)*((J5215+F5215)/1000000000)</f>
        <v>#N/A</v>
      </c>
      <c r="AC5215" s="22">
        <f t="shared" ca="1" si="81"/>
        <v>6.6666666666666666E-2</v>
      </c>
    </row>
    <row r="5216" spans="2:29" x14ac:dyDescent="0.35">
      <c r="B5216" t="e">
        <v>#N/A</v>
      </c>
      <c r="T5216" s="9" t="e">
        <f>VLOOKUP(A5216,Sku_list!$A$1:$D$2667,3,0)</f>
        <v>#N/A</v>
      </c>
      <c r="U5216" s="9" t="e">
        <f>VLOOKUP(A5216,Sku_list!$A$1:$D$2667,4,0)*(F5216/1000000*12)</f>
        <v>#N/A</v>
      </c>
      <c r="V5216" s="9" t="e">
        <f>VLOOKUP(A5216,Sku_list!$A$1:$D$2667,4,0)*(H5216/1000000*12)</f>
        <v>#N/A</v>
      </c>
      <c r="W5216" s="9" t="e">
        <f>VLOOKUP(A5216,Sku_list!$A$1:$D$2667,4,0)*(J5216/1000000*12)</f>
        <v>#N/A</v>
      </c>
      <c r="X5216" s="9" t="e">
        <f>VLOOKUP(A5216,Sku_list!$A$1:$D$2667,4,0)*(L5216/1000000*12)</f>
        <v>#N/A</v>
      </c>
      <c r="Y5216" s="9" t="e">
        <f>VLOOKUP(A5216,Sku_list!$A$1:$E$2667,5,0)*((J5216+F5216)/1000000000)</f>
        <v>#N/A</v>
      </c>
      <c r="AC5216" s="22">
        <f t="shared" ca="1" si="81"/>
        <v>6.6666666666666666E-2</v>
      </c>
    </row>
    <row r="5217" spans="2:29" x14ac:dyDescent="0.35">
      <c r="B5217" t="e">
        <v>#N/A</v>
      </c>
      <c r="T5217" s="9" t="e">
        <f>VLOOKUP(A5217,Sku_list!$A$1:$D$2667,3,0)</f>
        <v>#N/A</v>
      </c>
      <c r="U5217" s="9" t="e">
        <f>VLOOKUP(A5217,Sku_list!$A$1:$D$2667,4,0)*(F5217/1000000*12)</f>
        <v>#N/A</v>
      </c>
      <c r="V5217" s="9" t="e">
        <f>VLOOKUP(A5217,Sku_list!$A$1:$D$2667,4,0)*(H5217/1000000*12)</f>
        <v>#N/A</v>
      </c>
      <c r="W5217" s="9" t="e">
        <f>VLOOKUP(A5217,Sku_list!$A$1:$D$2667,4,0)*(J5217/1000000*12)</f>
        <v>#N/A</v>
      </c>
      <c r="X5217" s="9" t="e">
        <f>VLOOKUP(A5217,Sku_list!$A$1:$D$2667,4,0)*(L5217/1000000*12)</f>
        <v>#N/A</v>
      </c>
      <c r="Y5217" s="9" t="e">
        <f>VLOOKUP(A5217,Sku_list!$A$1:$E$2667,5,0)*((J5217+F5217)/1000000000)</f>
        <v>#N/A</v>
      </c>
      <c r="AC5217" s="22">
        <f t="shared" ca="1" si="81"/>
        <v>6.6666666666666666E-2</v>
      </c>
    </row>
    <row r="5218" spans="2:29" x14ac:dyDescent="0.35">
      <c r="B5218" t="e">
        <v>#N/A</v>
      </c>
      <c r="T5218" s="9" t="e">
        <f>VLOOKUP(A5218,Sku_list!$A$1:$D$2667,3,0)</f>
        <v>#N/A</v>
      </c>
      <c r="U5218" s="9" t="e">
        <f>VLOOKUP(A5218,Sku_list!$A$1:$D$2667,4,0)*(F5218/1000000*12)</f>
        <v>#N/A</v>
      </c>
      <c r="V5218" s="9" t="e">
        <f>VLOOKUP(A5218,Sku_list!$A$1:$D$2667,4,0)*(H5218/1000000*12)</f>
        <v>#N/A</v>
      </c>
      <c r="W5218" s="9" t="e">
        <f>VLOOKUP(A5218,Sku_list!$A$1:$D$2667,4,0)*(J5218/1000000*12)</f>
        <v>#N/A</v>
      </c>
      <c r="X5218" s="9" t="e">
        <f>VLOOKUP(A5218,Sku_list!$A$1:$D$2667,4,0)*(L5218/1000000*12)</f>
        <v>#N/A</v>
      </c>
      <c r="Y5218" s="9" t="e">
        <f>VLOOKUP(A5218,Sku_list!$A$1:$E$2667,5,0)*((J5218+F5218)/1000000000)</f>
        <v>#N/A</v>
      </c>
      <c r="AC5218" s="22">
        <f t="shared" ca="1" si="81"/>
        <v>6.6666666666666666E-2</v>
      </c>
    </row>
    <row r="5219" spans="2:29" x14ac:dyDescent="0.35">
      <c r="B5219" t="e">
        <v>#N/A</v>
      </c>
      <c r="T5219" s="9" t="e">
        <f>VLOOKUP(A5219,Sku_list!$A$1:$D$2667,3,0)</f>
        <v>#N/A</v>
      </c>
      <c r="U5219" s="9" t="e">
        <f>VLOOKUP(A5219,Sku_list!$A$1:$D$2667,4,0)*(F5219/1000000*12)</f>
        <v>#N/A</v>
      </c>
      <c r="V5219" s="9" t="e">
        <f>VLOOKUP(A5219,Sku_list!$A$1:$D$2667,4,0)*(H5219/1000000*12)</f>
        <v>#N/A</v>
      </c>
      <c r="W5219" s="9" t="e">
        <f>VLOOKUP(A5219,Sku_list!$A$1:$D$2667,4,0)*(J5219/1000000*12)</f>
        <v>#N/A</v>
      </c>
      <c r="X5219" s="9" t="e">
        <f>VLOOKUP(A5219,Sku_list!$A$1:$D$2667,4,0)*(L5219/1000000*12)</f>
        <v>#N/A</v>
      </c>
      <c r="Y5219" s="9" t="e">
        <f>VLOOKUP(A5219,Sku_list!$A$1:$E$2667,5,0)*((J5219+F5219)/1000000000)</f>
        <v>#N/A</v>
      </c>
      <c r="AC5219" s="22">
        <f t="shared" ca="1" si="81"/>
        <v>6.6666666666666666E-2</v>
      </c>
    </row>
    <row r="5220" spans="2:29" x14ac:dyDescent="0.35">
      <c r="B5220" t="e">
        <v>#N/A</v>
      </c>
      <c r="T5220" s="9" t="e">
        <f>VLOOKUP(A5220,Sku_list!$A$1:$D$2667,3,0)</f>
        <v>#N/A</v>
      </c>
      <c r="U5220" s="9" t="e">
        <f>VLOOKUP(A5220,Sku_list!$A$1:$D$2667,4,0)*(F5220/1000000*12)</f>
        <v>#N/A</v>
      </c>
      <c r="V5220" s="9" t="e">
        <f>VLOOKUP(A5220,Sku_list!$A$1:$D$2667,4,0)*(H5220/1000000*12)</f>
        <v>#N/A</v>
      </c>
      <c r="W5220" s="9" t="e">
        <f>VLOOKUP(A5220,Sku_list!$A$1:$D$2667,4,0)*(J5220/1000000*12)</f>
        <v>#N/A</v>
      </c>
      <c r="X5220" s="9" t="e">
        <f>VLOOKUP(A5220,Sku_list!$A$1:$D$2667,4,0)*(L5220/1000000*12)</f>
        <v>#N/A</v>
      </c>
      <c r="Y5220" s="9" t="e">
        <f>VLOOKUP(A5220,Sku_list!$A$1:$E$2667,5,0)*((J5220+F5220)/1000000000)</f>
        <v>#N/A</v>
      </c>
      <c r="AC5220" s="22">
        <f t="shared" ca="1" si="81"/>
        <v>6.6666666666666666E-2</v>
      </c>
    </row>
    <row r="5221" spans="2:29" x14ac:dyDescent="0.35">
      <c r="B5221" t="e">
        <v>#N/A</v>
      </c>
      <c r="T5221" s="9" t="e">
        <f>VLOOKUP(A5221,Sku_list!$A$1:$D$2667,3,0)</f>
        <v>#N/A</v>
      </c>
      <c r="U5221" s="9" t="e">
        <f>VLOOKUP(A5221,Sku_list!$A$1:$D$2667,4,0)*(F5221/1000000*12)</f>
        <v>#N/A</v>
      </c>
      <c r="V5221" s="9" t="e">
        <f>VLOOKUP(A5221,Sku_list!$A$1:$D$2667,4,0)*(H5221/1000000*12)</f>
        <v>#N/A</v>
      </c>
      <c r="W5221" s="9" t="e">
        <f>VLOOKUP(A5221,Sku_list!$A$1:$D$2667,4,0)*(J5221/1000000*12)</f>
        <v>#N/A</v>
      </c>
      <c r="X5221" s="9" t="e">
        <f>VLOOKUP(A5221,Sku_list!$A$1:$D$2667,4,0)*(L5221/1000000*12)</f>
        <v>#N/A</v>
      </c>
      <c r="Y5221" s="9" t="e">
        <f>VLOOKUP(A5221,Sku_list!$A$1:$E$2667,5,0)*((J5221+F5221)/1000000000)</f>
        <v>#N/A</v>
      </c>
      <c r="AC5221" s="22">
        <f t="shared" ca="1" si="81"/>
        <v>6.6666666666666666E-2</v>
      </c>
    </row>
    <row r="5222" spans="2:29" x14ac:dyDescent="0.35">
      <c r="B5222" t="e">
        <v>#N/A</v>
      </c>
      <c r="T5222" s="9" t="e">
        <f>VLOOKUP(A5222,Sku_list!$A$1:$D$2667,3,0)</f>
        <v>#N/A</v>
      </c>
      <c r="U5222" s="9" t="e">
        <f>VLOOKUP(A5222,Sku_list!$A$1:$D$2667,4,0)*(F5222/1000000*12)</f>
        <v>#N/A</v>
      </c>
      <c r="V5222" s="9" t="e">
        <f>VLOOKUP(A5222,Sku_list!$A$1:$D$2667,4,0)*(H5222/1000000*12)</f>
        <v>#N/A</v>
      </c>
      <c r="W5222" s="9" t="e">
        <f>VLOOKUP(A5222,Sku_list!$A$1:$D$2667,4,0)*(J5222/1000000*12)</f>
        <v>#N/A</v>
      </c>
      <c r="X5222" s="9" t="e">
        <f>VLOOKUP(A5222,Sku_list!$A$1:$D$2667,4,0)*(L5222/1000000*12)</f>
        <v>#N/A</v>
      </c>
      <c r="Y5222" s="9" t="e">
        <f>VLOOKUP(A5222,Sku_list!$A$1:$E$2667,5,0)*((J5222+F5222)/1000000000)</f>
        <v>#N/A</v>
      </c>
      <c r="AC5222" s="22">
        <f t="shared" ca="1" si="81"/>
        <v>6.6666666666666666E-2</v>
      </c>
    </row>
    <row r="5223" spans="2:29" x14ac:dyDescent="0.35">
      <c r="B5223" t="e">
        <v>#N/A</v>
      </c>
      <c r="T5223" s="9" t="e">
        <f>VLOOKUP(A5223,Sku_list!$A$1:$D$2667,3,0)</f>
        <v>#N/A</v>
      </c>
      <c r="U5223" s="9" t="e">
        <f>VLOOKUP(A5223,Sku_list!$A$1:$D$2667,4,0)*(F5223/1000000*12)</f>
        <v>#N/A</v>
      </c>
      <c r="V5223" s="9" t="e">
        <f>VLOOKUP(A5223,Sku_list!$A$1:$D$2667,4,0)*(H5223/1000000*12)</f>
        <v>#N/A</v>
      </c>
      <c r="W5223" s="9" t="e">
        <f>VLOOKUP(A5223,Sku_list!$A$1:$D$2667,4,0)*(J5223/1000000*12)</f>
        <v>#N/A</v>
      </c>
      <c r="X5223" s="9" t="e">
        <f>VLOOKUP(A5223,Sku_list!$A$1:$D$2667,4,0)*(L5223/1000000*12)</f>
        <v>#N/A</v>
      </c>
      <c r="Y5223" s="9" t="e">
        <f>VLOOKUP(A5223,Sku_list!$A$1:$E$2667,5,0)*((J5223+F5223)/1000000000)</f>
        <v>#N/A</v>
      </c>
      <c r="AC5223" s="22">
        <f t="shared" ca="1" si="81"/>
        <v>6.6666666666666666E-2</v>
      </c>
    </row>
    <row r="5224" spans="2:29" x14ac:dyDescent="0.35">
      <c r="B5224" t="e">
        <v>#N/A</v>
      </c>
      <c r="T5224" s="9" t="e">
        <f>VLOOKUP(A5224,Sku_list!$A$1:$D$2667,3,0)</f>
        <v>#N/A</v>
      </c>
      <c r="U5224" s="9" t="e">
        <f>VLOOKUP(A5224,Sku_list!$A$1:$D$2667,4,0)*(F5224/1000000*12)</f>
        <v>#N/A</v>
      </c>
      <c r="V5224" s="9" t="e">
        <f>VLOOKUP(A5224,Sku_list!$A$1:$D$2667,4,0)*(H5224/1000000*12)</f>
        <v>#N/A</v>
      </c>
      <c r="W5224" s="9" t="e">
        <f>VLOOKUP(A5224,Sku_list!$A$1:$D$2667,4,0)*(J5224/1000000*12)</f>
        <v>#N/A</v>
      </c>
      <c r="X5224" s="9" t="e">
        <f>VLOOKUP(A5224,Sku_list!$A$1:$D$2667,4,0)*(L5224/1000000*12)</f>
        <v>#N/A</v>
      </c>
      <c r="Y5224" s="9" t="e">
        <f>VLOOKUP(A5224,Sku_list!$A$1:$E$2667,5,0)*((J5224+F5224)/1000000000)</f>
        <v>#N/A</v>
      </c>
      <c r="AC5224" s="22">
        <f t="shared" ca="1" si="81"/>
        <v>6.6666666666666666E-2</v>
      </c>
    </row>
    <row r="5225" spans="2:29" x14ac:dyDescent="0.35">
      <c r="B5225" t="e">
        <v>#N/A</v>
      </c>
      <c r="T5225" s="9" t="e">
        <f>VLOOKUP(A5225,Sku_list!$A$1:$D$2667,3,0)</f>
        <v>#N/A</v>
      </c>
      <c r="U5225" s="9" t="e">
        <f>VLOOKUP(A5225,Sku_list!$A$1:$D$2667,4,0)*(F5225/1000000*12)</f>
        <v>#N/A</v>
      </c>
      <c r="V5225" s="9" t="e">
        <f>VLOOKUP(A5225,Sku_list!$A$1:$D$2667,4,0)*(H5225/1000000*12)</f>
        <v>#N/A</v>
      </c>
      <c r="W5225" s="9" t="e">
        <f>VLOOKUP(A5225,Sku_list!$A$1:$D$2667,4,0)*(J5225/1000000*12)</f>
        <v>#N/A</v>
      </c>
      <c r="X5225" s="9" t="e">
        <f>VLOOKUP(A5225,Sku_list!$A$1:$D$2667,4,0)*(L5225/1000000*12)</f>
        <v>#N/A</v>
      </c>
      <c r="Y5225" s="9" t="e">
        <f>VLOOKUP(A5225,Sku_list!$A$1:$E$2667,5,0)*((J5225+F5225)/1000000000)</f>
        <v>#N/A</v>
      </c>
      <c r="AC5225" s="22">
        <f t="shared" ca="1" si="81"/>
        <v>6.6666666666666666E-2</v>
      </c>
    </row>
    <row r="5226" spans="2:29" x14ac:dyDescent="0.35">
      <c r="B5226" t="e">
        <v>#N/A</v>
      </c>
      <c r="T5226" s="9" t="e">
        <f>VLOOKUP(A5226,Sku_list!$A$1:$D$2667,3,0)</f>
        <v>#N/A</v>
      </c>
      <c r="U5226" s="9" t="e">
        <f>VLOOKUP(A5226,Sku_list!$A$1:$D$2667,4,0)*(F5226/1000000*12)</f>
        <v>#N/A</v>
      </c>
      <c r="V5226" s="9" t="e">
        <f>VLOOKUP(A5226,Sku_list!$A$1:$D$2667,4,0)*(H5226/1000000*12)</f>
        <v>#N/A</v>
      </c>
      <c r="W5226" s="9" t="e">
        <f>VLOOKUP(A5226,Sku_list!$A$1:$D$2667,4,0)*(J5226/1000000*12)</f>
        <v>#N/A</v>
      </c>
      <c r="X5226" s="9" t="e">
        <f>VLOOKUP(A5226,Sku_list!$A$1:$D$2667,4,0)*(L5226/1000000*12)</f>
        <v>#N/A</v>
      </c>
      <c r="Y5226" s="9" t="e">
        <f>VLOOKUP(A5226,Sku_list!$A$1:$E$2667,5,0)*((J5226+F5226)/1000000000)</f>
        <v>#N/A</v>
      </c>
      <c r="AC5226" s="22">
        <f t="shared" ca="1" si="81"/>
        <v>6.6666666666666666E-2</v>
      </c>
    </row>
    <row r="5227" spans="2:29" x14ac:dyDescent="0.35">
      <c r="B5227" t="e">
        <v>#N/A</v>
      </c>
      <c r="T5227" s="9" t="e">
        <f>VLOOKUP(A5227,Sku_list!$A$1:$D$2667,3,0)</f>
        <v>#N/A</v>
      </c>
      <c r="U5227" s="9" t="e">
        <f>VLOOKUP(A5227,Sku_list!$A$1:$D$2667,4,0)*(F5227/1000000*12)</f>
        <v>#N/A</v>
      </c>
      <c r="V5227" s="9" t="e">
        <f>VLOOKUP(A5227,Sku_list!$A$1:$D$2667,4,0)*(H5227/1000000*12)</f>
        <v>#N/A</v>
      </c>
      <c r="W5227" s="9" t="e">
        <f>VLOOKUP(A5227,Sku_list!$A$1:$D$2667,4,0)*(J5227/1000000*12)</f>
        <v>#N/A</v>
      </c>
      <c r="X5227" s="9" t="e">
        <f>VLOOKUP(A5227,Sku_list!$A$1:$D$2667,4,0)*(L5227/1000000*12)</f>
        <v>#N/A</v>
      </c>
      <c r="Y5227" s="9" t="e">
        <f>VLOOKUP(A5227,Sku_list!$A$1:$E$2667,5,0)*((J5227+F5227)/1000000000)</f>
        <v>#N/A</v>
      </c>
      <c r="AC5227" s="22">
        <f t="shared" ca="1" si="81"/>
        <v>6.6666666666666666E-2</v>
      </c>
    </row>
    <row r="5228" spans="2:29" x14ac:dyDescent="0.35">
      <c r="B5228" t="e">
        <v>#N/A</v>
      </c>
      <c r="T5228" s="9" t="e">
        <f>VLOOKUP(A5228,Sku_list!$A$1:$D$2667,3,0)</f>
        <v>#N/A</v>
      </c>
      <c r="U5228" s="9" t="e">
        <f>VLOOKUP(A5228,Sku_list!$A$1:$D$2667,4,0)*(F5228/1000000*12)</f>
        <v>#N/A</v>
      </c>
      <c r="V5228" s="9" t="e">
        <f>VLOOKUP(A5228,Sku_list!$A$1:$D$2667,4,0)*(H5228/1000000*12)</f>
        <v>#N/A</v>
      </c>
      <c r="W5228" s="9" t="e">
        <f>VLOOKUP(A5228,Sku_list!$A$1:$D$2667,4,0)*(J5228/1000000*12)</f>
        <v>#N/A</v>
      </c>
      <c r="X5228" s="9" t="e">
        <f>VLOOKUP(A5228,Sku_list!$A$1:$D$2667,4,0)*(L5228/1000000*12)</f>
        <v>#N/A</v>
      </c>
      <c r="Y5228" s="9" t="e">
        <f>VLOOKUP(A5228,Sku_list!$A$1:$E$2667,5,0)*((J5228+F5228)/1000000000)</f>
        <v>#N/A</v>
      </c>
      <c r="AC5228" s="22">
        <f t="shared" ca="1" si="81"/>
        <v>6.6666666666666666E-2</v>
      </c>
    </row>
    <row r="5229" spans="2:29" x14ac:dyDescent="0.35">
      <c r="B5229" t="e">
        <v>#N/A</v>
      </c>
      <c r="T5229" s="9" t="e">
        <f>VLOOKUP(A5229,Sku_list!$A$1:$D$2667,3,0)</f>
        <v>#N/A</v>
      </c>
      <c r="U5229" s="9" t="e">
        <f>VLOOKUP(A5229,Sku_list!$A$1:$D$2667,4,0)*(F5229/1000000*12)</f>
        <v>#N/A</v>
      </c>
      <c r="V5229" s="9" t="e">
        <f>VLOOKUP(A5229,Sku_list!$A$1:$D$2667,4,0)*(H5229/1000000*12)</f>
        <v>#N/A</v>
      </c>
      <c r="W5229" s="9" t="e">
        <f>VLOOKUP(A5229,Sku_list!$A$1:$D$2667,4,0)*(J5229/1000000*12)</f>
        <v>#N/A</v>
      </c>
      <c r="X5229" s="9" t="e">
        <f>VLOOKUP(A5229,Sku_list!$A$1:$D$2667,4,0)*(L5229/1000000*12)</f>
        <v>#N/A</v>
      </c>
      <c r="Y5229" s="9" t="e">
        <f>VLOOKUP(A5229,Sku_list!$A$1:$E$2667,5,0)*((J5229+F5229)/1000000000)</f>
        <v>#N/A</v>
      </c>
      <c r="AC5229" s="22">
        <f t="shared" ca="1" si="81"/>
        <v>6.6666666666666666E-2</v>
      </c>
    </row>
    <row r="5230" spans="2:29" x14ac:dyDescent="0.35">
      <c r="B5230" t="e">
        <v>#N/A</v>
      </c>
      <c r="T5230" s="9" t="e">
        <f>VLOOKUP(A5230,Sku_list!$A$1:$D$2667,3,0)</f>
        <v>#N/A</v>
      </c>
      <c r="U5230" s="9" t="e">
        <f>VLOOKUP(A5230,Sku_list!$A$1:$D$2667,4,0)*(F5230/1000000*12)</f>
        <v>#N/A</v>
      </c>
      <c r="V5230" s="9" t="e">
        <f>VLOOKUP(A5230,Sku_list!$A$1:$D$2667,4,0)*(H5230/1000000*12)</f>
        <v>#N/A</v>
      </c>
      <c r="W5230" s="9" t="e">
        <f>VLOOKUP(A5230,Sku_list!$A$1:$D$2667,4,0)*(J5230/1000000*12)</f>
        <v>#N/A</v>
      </c>
      <c r="X5230" s="9" t="e">
        <f>VLOOKUP(A5230,Sku_list!$A$1:$D$2667,4,0)*(L5230/1000000*12)</f>
        <v>#N/A</v>
      </c>
      <c r="Y5230" s="9" t="e">
        <f>VLOOKUP(A5230,Sku_list!$A$1:$E$2667,5,0)*((J5230+F5230)/1000000000)</f>
        <v>#N/A</v>
      </c>
      <c r="AC5230" s="22">
        <f t="shared" ca="1" si="81"/>
        <v>6.6666666666666666E-2</v>
      </c>
    </row>
    <row r="5231" spans="2:29" x14ac:dyDescent="0.35">
      <c r="B5231" t="e">
        <v>#N/A</v>
      </c>
      <c r="T5231" s="9" t="e">
        <f>VLOOKUP(A5231,Sku_list!$A$1:$D$2667,3,0)</f>
        <v>#N/A</v>
      </c>
      <c r="U5231" s="9" t="e">
        <f>VLOOKUP(A5231,Sku_list!$A$1:$D$2667,4,0)*(F5231/1000000*12)</f>
        <v>#N/A</v>
      </c>
      <c r="V5231" s="9" t="e">
        <f>VLOOKUP(A5231,Sku_list!$A$1:$D$2667,4,0)*(H5231/1000000*12)</f>
        <v>#N/A</v>
      </c>
      <c r="W5231" s="9" t="e">
        <f>VLOOKUP(A5231,Sku_list!$A$1:$D$2667,4,0)*(J5231/1000000*12)</f>
        <v>#N/A</v>
      </c>
      <c r="X5231" s="9" t="e">
        <f>VLOOKUP(A5231,Sku_list!$A$1:$D$2667,4,0)*(L5231/1000000*12)</f>
        <v>#N/A</v>
      </c>
      <c r="Y5231" s="9" t="e">
        <f>VLOOKUP(A5231,Sku_list!$A$1:$E$2667,5,0)*((J5231+F5231)/1000000000)</f>
        <v>#N/A</v>
      </c>
      <c r="AC5231" s="22">
        <f t="shared" ca="1" si="81"/>
        <v>6.6666666666666666E-2</v>
      </c>
    </row>
    <row r="5232" spans="2:29" x14ac:dyDescent="0.35">
      <c r="B5232" t="e">
        <v>#N/A</v>
      </c>
      <c r="T5232" s="9" t="e">
        <f>VLOOKUP(A5232,Sku_list!$A$1:$D$2667,3,0)</f>
        <v>#N/A</v>
      </c>
      <c r="U5232" s="9" t="e">
        <f>VLOOKUP(A5232,Sku_list!$A$1:$D$2667,4,0)*(F5232/1000000*12)</f>
        <v>#N/A</v>
      </c>
      <c r="V5232" s="9" t="e">
        <f>VLOOKUP(A5232,Sku_list!$A$1:$D$2667,4,0)*(H5232/1000000*12)</f>
        <v>#N/A</v>
      </c>
      <c r="W5232" s="9" t="e">
        <f>VLOOKUP(A5232,Sku_list!$A$1:$D$2667,4,0)*(J5232/1000000*12)</f>
        <v>#N/A</v>
      </c>
      <c r="X5232" s="9" t="e">
        <f>VLOOKUP(A5232,Sku_list!$A$1:$D$2667,4,0)*(L5232/1000000*12)</f>
        <v>#N/A</v>
      </c>
      <c r="Y5232" s="9" t="e">
        <f>VLOOKUP(A5232,Sku_list!$A$1:$E$2667,5,0)*((J5232+F5232)/1000000000)</f>
        <v>#N/A</v>
      </c>
      <c r="AC5232" s="22">
        <f t="shared" ca="1" si="81"/>
        <v>6.6666666666666666E-2</v>
      </c>
    </row>
    <row r="5233" spans="2:29" x14ac:dyDescent="0.35">
      <c r="B5233" t="e">
        <v>#N/A</v>
      </c>
      <c r="T5233" s="9" t="e">
        <f>VLOOKUP(A5233,Sku_list!$A$1:$D$2667,3,0)</f>
        <v>#N/A</v>
      </c>
      <c r="U5233" s="9" t="e">
        <f>VLOOKUP(A5233,Sku_list!$A$1:$D$2667,4,0)*(F5233/1000000*12)</f>
        <v>#N/A</v>
      </c>
      <c r="V5233" s="9" t="e">
        <f>VLOOKUP(A5233,Sku_list!$A$1:$D$2667,4,0)*(H5233/1000000*12)</f>
        <v>#N/A</v>
      </c>
      <c r="W5233" s="9" t="e">
        <f>VLOOKUP(A5233,Sku_list!$A$1:$D$2667,4,0)*(J5233/1000000*12)</f>
        <v>#N/A</v>
      </c>
      <c r="X5233" s="9" t="e">
        <f>VLOOKUP(A5233,Sku_list!$A$1:$D$2667,4,0)*(L5233/1000000*12)</f>
        <v>#N/A</v>
      </c>
      <c r="Y5233" s="9" t="e">
        <f>VLOOKUP(A5233,Sku_list!$A$1:$E$2667,5,0)*((J5233+F5233)/1000000000)</f>
        <v>#N/A</v>
      </c>
      <c r="AC5233" s="22">
        <f t="shared" ca="1" si="81"/>
        <v>6.6666666666666666E-2</v>
      </c>
    </row>
    <row r="5234" spans="2:29" x14ac:dyDescent="0.35">
      <c r="B5234" t="e">
        <v>#N/A</v>
      </c>
      <c r="T5234" s="9" t="e">
        <f>VLOOKUP(A5234,Sku_list!$A$1:$D$2667,3,0)</f>
        <v>#N/A</v>
      </c>
      <c r="U5234" s="9" t="e">
        <f>VLOOKUP(A5234,Sku_list!$A$1:$D$2667,4,0)*(F5234/1000000*12)</f>
        <v>#N/A</v>
      </c>
      <c r="V5234" s="9" t="e">
        <f>VLOOKUP(A5234,Sku_list!$A$1:$D$2667,4,0)*(H5234/1000000*12)</f>
        <v>#N/A</v>
      </c>
      <c r="W5234" s="9" t="e">
        <f>VLOOKUP(A5234,Sku_list!$A$1:$D$2667,4,0)*(J5234/1000000*12)</f>
        <v>#N/A</v>
      </c>
      <c r="X5234" s="9" t="e">
        <f>VLOOKUP(A5234,Sku_list!$A$1:$D$2667,4,0)*(L5234/1000000*12)</f>
        <v>#N/A</v>
      </c>
      <c r="Y5234" s="9" t="e">
        <f>VLOOKUP(A5234,Sku_list!$A$1:$E$2667,5,0)*((J5234+F5234)/1000000000)</f>
        <v>#N/A</v>
      </c>
      <c r="AC5234" s="22">
        <f t="shared" ca="1" si="81"/>
        <v>6.6666666666666666E-2</v>
      </c>
    </row>
    <row r="5235" spans="2:29" x14ac:dyDescent="0.35">
      <c r="B5235" t="e">
        <v>#N/A</v>
      </c>
      <c r="T5235" s="9" t="e">
        <f>VLOOKUP(A5235,Sku_list!$A$1:$D$2667,3,0)</f>
        <v>#N/A</v>
      </c>
      <c r="U5235" s="9" t="e">
        <f>VLOOKUP(A5235,Sku_list!$A$1:$D$2667,4,0)*(F5235/1000000*12)</f>
        <v>#N/A</v>
      </c>
      <c r="V5235" s="9" t="e">
        <f>VLOOKUP(A5235,Sku_list!$A$1:$D$2667,4,0)*(H5235/1000000*12)</f>
        <v>#N/A</v>
      </c>
      <c r="W5235" s="9" t="e">
        <f>VLOOKUP(A5235,Sku_list!$A$1:$D$2667,4,0)*(J5235/1000000*12)</f>
        <v>#N/A</v>
      </c>
      <c r="X5235" s="9" t="e">
        <f>VLOOKUP(A5235,Sku_list!$A$1:$D$2667,4,0)*(L5235/1000000*12)</f>
        <v>#N/A</v>
      </c>
      <c r="Y5235" s="9" t="e">
        <f>VLOOKUP(A5235,Sku_list!$A$1:$E$2667,5,0)*((J5235+F5235)/1000000000)</f>
        <v>#N/A</v>
      </c>
      <c r="AC5235" s="22">
        <f t="shared" ca="1" si="81"/>
        <v>6.6666666666666666E-2</v>
      </c>
    </row>
    <row r="5236" spans="2:29" x14ac:dyDescent="0.35">
      <c r="B5236" t="e">
        <v>#N/A</v>
      </c>
      <c r="T5236" s="9" t="e">
        <f>VLOOKUP(A5236,Sku_list!$A$1:$D$2667,3,0)</f>
        <v>#N/A</v>
      </c>
      <c r="U5236" s="9" t="e">
        <f>VLOOKUP(A5236,Sku_list!$A$1:$D$2667,4,0)*(F5236/1000000*12)</f>
        <v>#N/A</v>
      </c>
      <c r="V5236" s="9" t="e">
        <f>VLOOKUP(A5236,Sku_list!$A$1:$D$2667,4,0)*(H5236/1000000*12)</f>
        <v>#N/A</v>
      </c>
      <c r="W5236" s="9" t="e">
        <f>VLOOKUP(A5236,Sku_list!$A$1:$D$2667,4,0)*(J5236/1000000*12)</f>
        <v>#N/A</v>
      </c>
      <c r="X5236" s="9" t="e">
        <f>VLOOKUP(A5236,Sku_list!$A$1:$D$2667,4,0)*(L5236/1000000*12)</f>
        <v>#N/A</v>
      </c>
      <c r="Y5236" s="9" t="e">
        <f>VLOOKUP(A5236,Sku_list!$A$1:$E$2667,5,0)*((J5236+F5236)/1000000000)</f>
        <v>#N/A</v>
      </c>
      <c r="AC5236" s="22">
        <f t="shared" ca="1" si="81"/>
        <v>6.6666666666666666E-2</v>
      </c>
    </row>
    <row r="5237" spans="2:29" x14ac:dyDescent="0.35">
      <c r="B5237" t="e">
        <v>#N/A</v>
      </c>
      <c r="T5237" s="9" t="e">
        <f>VLOOKUP(A5237,Sku_list!$A$1:$D$2667,3,0)</f>
        <v>#N/A</v>
      </c>
      <c r="U5237" s="9" t="e">
        <f>VLOOKUP(A5237,Sku_list!$A$1:$D$2667,4,0)*(F5237/1000000*12)</f>
        <v>#N/A</v>
      </c>
      <c r="V5237" s="9" t="e">
        <f>VLOOKUP(A5237,Sku_list!$A$1:$D$2667,4,0)*(H5237/1000000*12)</f>
        <v>#N/A</v>
      </c>
      <c r="W5237" s="9" t="e">
        <f>VLOOKUP(A5237,Sku_list!$A$1:$D$2667,4,0)*(J5237/1000000*12)</f>
        <v>#N/A</v>
      </c>
      <c r="X5237" s="9" t="e">
        <f>VLOOKUP(A5237,Sku_list!$A$1:$D$2667,4,0)*(L5237/1000000*12)</f>
        <v>#N/A</v>
      </c>
      <c r="Y5237" s="9" t="e">
        <f>VLOOKUP(A5237,Sku_list!$A$1:$E$2667,5,0)*((J5237+F5237)/1000000000)</f>
        <v>#N/A</v>
      </c>
      <c r="AC5237" s="22">
        <f t="shared" ca="1" si="81"/>
        <v>6.6666666666666666E-2</v>
      </c>
    </row>
    <row r="5238" spans="2:29" x14ac:dyDescent="0.35">
      <c r="B5238" t="e">
        <v>#N/A</v>
      </c>
      <c r="T5238" s="9" t="e">
        <f>VLOOKUP(A5238,Sku_list!$A$1:$D$2667,3,0)</f>
        <v>#N/A</v>
      </c>
      <c r="U5238" s="9" t="e">
        <f>VLOOKUP(A5238,Sku_list!$A$1:$D$2667,4,0)*(F5238/1000000*12)</f>
        <v>#N/A</v>
      </c>
      <c r="V5238" s="9" t="e">
        <f>VLOOKUP(A5238,Sku_list!$A$1:$D$2667,4,0)*(H5238/1000000*12)</f>
        <v>#N/A</v>
      </c>
      <c r="W5238" s="9" t="e">
        <f>VLOOKUP(A5238,Sku_list!$A$1:$D$2667,4,0)*(J5238/1000000*12)</f>
        <v>#N/A</v>
      </c>
      <c r="X5238" s="9" t="e">
        <f>VLOOKUP(A5238,Sku_list!$A$1:$D$2667,4,0)*(L5238/1000000*12)</f>
        <v>#N/A</v>
      </c>
      <c r="Y5238" s="9" t="e">
        <f>VLOOKUP(A5238,Sku_list!$A$1:$E$2667,5,0)*((J5238+F5238)/1000000000)</f>
        <v>#N/A</v>
      </c>
      <c r="AC5238" s="22">
        <f t="shared" ca="1" si="81"/>
        <v>6.6666666666666666E-2</v>
      </c>
    </row>
    <row r="5239" spans="2:29" x14ac:dyDescent="0.35">
      <c r="B5239" t="e">
        <v>#N/A</v>
      </c>
      <c r="T5239" s="9" t="e">
        <f>VLOOKUP(A5239,Sku_list!$A$1:$D$2667,3,0)</f>
        <v>#N/A</v>
      </c>
      <c r="U5239" s="9" t="e">
        <f>VLOOKUP(A5239,Sku_list!$A$1:$D$2667,4,0)*(F5239/1000000*12)</f>
        <v>#N/A</v>
      </c>
      <c r="V5239" s="9" t="e">
        <f>VLOOKUP(A5239,Sku_list!$A$1:$D$2667,4,0)*(H5239/1000000*12)</f>
        <v>#N/A</v>
      </c>
      <c r="W5239" s="9" t="e">
        <f>VLOOKUP(A5239,Sku_list!$A$1:$D$2667,4,0)*(J5239/1000000*12)</f>
        <v>#N/A</v>
      </c>
      <c r="X5239" s="9" t="e">
        <f>VLOOKUP(A5239,Sku_list!$A$1:$D$2667,4,0)*(L5239/1000000*12)</f>
        <v>#N/A</v>
      </c>
      <c r="Y5239" s="9" t="e">
        <f>VLOOKUP(A5239,Sku_list!$A$1:$E$2667,5,0)*((J5239+F5239)/1000000000)</f>
        <v>#N/A</v>
      </c>
      <c r="AC5239" s="22">
        <f t="shared" ca="1" si="81"/>
        <v>6.6666666666666666E-2</v>
      </c>
    </row>
    <row r="5240" spans="2:29" x14ac:dyDescent="0.35">
      <c r="B5240" t="e">
        <v>#N/A</v>
      </c>
      <c r="T5240" s="9" t="e">
        <f>VLOOKUP(A5240,Sku_list!$A$1:$D$2667,3,0)</f>
        <v>#N/A</v>
      </c>
      <c r="U5240" s="9" t="e">
        <f>VLOOKUP(A5240,Sku_list!$A$1:$D$2667,4,0)*(F5240/1000000*12)</f>
        <v>#N/A</v>
      </c>
      <c r="V5240" s="9" t="e">
        <f>VLOOKUP(A5240,Sku_list!$A$1:$D$2667,4,0)*(H5240/1000000*12)</f>
        <v>#N/A</v>
      </c>
      <c r="W5240" s="9" t="e">
        <f>VLOOKUP(A5240,Sku_list!$A$1:$D$2667,4,0)*(J5240/1000000*12)</f>
        <v>#N/A</v>
      </c>
      <c r="X5240" s="9" t="e">
        <f>VLOOKUP(A5240,Sku_list!$A$1:$D$2667,4,0)*(L5240/1000000*12)</f>
        <v>#N/A</v>
      </c>
      <c r="Y5240" s="9" t="e">
        <f>VLOOKUP(A5240,Sku_list!$A$1:$E$2667,5,0)*((J5240+F5240)/1000000000)</f>
        <v>#N/A</v>
      </c>
      <c r="AC5240" s="22">
        <f t="shared" ca="1" si="81"/>
        <v>6.6666666666666666E-2</v>
      </c>
    </row>
    <row r="5241" spans="2:29" x14ac:dyDescent="0.35">
      <c r="B5241" t="e">
        <v>#N/A</v>
      </c>
      <c r="T5241" s="9" t="e">
        <f>VLOOKUP(A5241,Sku_list!$A$1:$D$2667,3,0)</f>
        <v>#N/A</v>
      </c>
      <c r="U5241" s="9" t="e">
        <f>VLOOKUP(A5241,Sku_list!$A$1:$D$2667,4,0)*(F5241/1000000*12)</f>
        <v>#N/A</v>
      </c>
      <c r="V5241" s="9" t="e">
        <f>VLOOKUP(A5241,Sku_list!$A$1:$D$2667,4,0)*(H5241/1000000*12)</f>
        <v>#N/A</v>
      </c>
      <c r="W5241" s="9" t="e">
        <f>VLOOKUP(A5241,Sku_list!$A$1:$D$2667,4,0)*(J5241/1000000*12)</f>
        <v>#N/A</v>
      </c>
      <c r="X5241" s="9" t="e">
        <f>VLOOKUP(A5241,Sku_list!$A$1:$D$2667,4,0)*(L5241/1000000*12)</f>
        <v>#N/A</v>
      </c>
      <c r="Y5241" s="9" t="e">
        <f>VLOOKUP(A5241,Sku_list!$A$1:$E$2667,5,0)*((J5241+F5241)/1000000000)</f>
        <v>#N/A</v>
      </c>
      <c r="AC5241" s="22">
        <f t="shared" ca="1" si="81"/>
        <v>6.6666666666666666E-2</v>
      </c>
    </row>
    <row r="5242" spans="2:29" x14ac:dyDescent="0.35">
      <c r="B5242" t="e">
        <v>#N/A</v>
      </c>
      <c r="T5242" s="9" t="e">
        <f>VLOOKUP(A5242,Sku_list!$A$1:$D$2667,3,0)</f>
        <v>#N/A</v>
      </c>
      <c r="U5242" s="9" t="e">
        <f>VLOOKUP(A5242,Sku_list!$A$1:$D$2667,4,0)*(F5242/1000000*12)</f>
        <v>#N/A</v>
      </c>
      <c r="V5242" s="9" t="e">
        <f>VLOOKUP(A5242,Sku_list!$A$1:$D$2667,4,0)*(H5242/1000000*12)</f>
        <v>#N/A</v>
      </c>
      <c r="W5242" s="9" t="e">
        <f>VLOOKUP(A5242,Sku_list!$A$1:$D$2667,4,0)*(J5242/1000000*12)</f>
        <v>#N/A</v>
      </c>
      <c r="X5242" s="9" t="e">
        <f>VLOOKUP(A5242,Sku_list!$A$1:$D$2667,4,0)*(L5242/1000000*12)</f>
        <v>#N/A</v>
      </c>
      <c r="Y5242" s="9" t="e">
        <f>VLOOKUP(A5242,Sku_list!$A$1:$E$2667,5,0)*((J5242+F5242)/1000000000)</f>
        <v>#N/A</v>
      </c>
      <c r="AC5242" s="22">
        <f t="shared" ca="1" si="81"/>
        <v>6.6666666666666666E-2</v>
      </c>
    </row>
    <row r="5243" spans="2:29" x14ac:dyDescent="0.35">
      <c r="B5243" t="e">
        <v>#N/A</v>
      </c>
      <c r="T5243" s="9" t="e">
        <f>VLOOKUP(A5243,Sku_list!$A$1:$D$2667,3,0)</f>
        <v>#N/A</v>
      </c>
      <c r="U5243" s="9" t="e">
        <f>VLOOKUP(A5243,Sku_list!$A$1:$D$2667,4,0)*(F5243/1000000*12)</f>
        <v>#N/A</v>
      </c>
      <c r="V5243" s="9" t="e">
        <f>VLOOKUP(A5243,Sku_list!$A$1:$D$2667,4,0)*(H5243/1000000*12)</f>
        <v>#N/A</v>
      </c>
      <c r="W5243" s="9" t="e">
        <f>VLOOKUP(A5243,Sku_list!$A$1:$D$2667,4,0)*(J5243/1000000*12)</f>
        <v>#N/A</v>
      </c>
      <c r="X5243" s="9" t="e">
        <f>VLOOKUP(A5243,Sku_list!$A$1:$D$2667,4,0)*(L5243/1000000*12)</f>
        <v>#N/A</v>
      </c>
      <c r="Y5243" s="9" t="e">
        <f>VLOOKUP(A5243,Sku_list!$A$1:$E$2667,5,0)*((J5243+F5243)/1000000000)</f>
        <v>#N/A</v>
      </c>
      <c r="AC5243" s="22">
        <f t="shared" ca="1" si="81"/>
        <v>6.6666666666666666E-2</v>
      </c>
    </row>
    <row r="5244" spans="2:29" x14ac:dyDescent="0.35">
      <c r="B5244" t="e">
        <v>#N/A</v>
      </c>
      <c r="T5244" s="9" t="e">
        <f>VLOOKUP(A5244,Sku_list!$A$1:$D$2667,3,0)</f>
        <v>#N/A</v>
      </c>
      <c r="U5244" s="9" t="e">
        <f>VLOOKUP(A5244,Sku_list!$A$1:$D$2667,4,0)*(F5244/1000000*12)</f>
        <v>#N/A</v>
      </c>
      <c r="V5244" s="9" t="e">
        <f>VLOOKUP(A5244,Sku_list!$A$1:$D$2667,4,0)*(H5244/1000000*12)</f>
        <v>#N/A</v>
      </c>
      <c r="W5244" s="9" t="e">
        <f>VLOOKUP(A5244,Sku_list!$A$1:$D$2667,4,0)*(J5244/1000000*12)</f>
        <v>#N/A</v>
      </c>
      <c r="X5244" s="9" t="e">
        <f>VLOOKUP(A5244,Sku_list!$A$1:$D$2667,4,0)*(L5244/1000000*12)</f>
        <v>#N/A</v>
      </c>
      <c r="Y5244" s="9" t="e">
        <f>VLOOKUP(A5244,Sku_list!$A$1:$E$2667,5,0)*((J5244+F5244)/1000000000)</f>
        <v>#N/A</v>
      </c>
      <c r="AC5244" s="22">
        <f t="shared" ca="1" si="81"/>
        <v>6.6666666666666666E-2</v>
      </c>
    </row>
    <row r="5245" spans="2:29" x14ac:dyDescent="0.35">
      <c r="B5245" t="e">
        <v>#N/A</v>
      </c>
      <c r="T5245" s="9" t="e">
        <f>VLOOKUP(A5245,Sku_list!$A$1:$D$2667,3,0)</f>
        <v>#N/A</v>
      </c>
      <c r="U5245" s="9" t="e">
        <f>VLOOKUP(A5245,Sku_list!$A$1:$D$2667,4,0)*(F5245/1000000*12)</f>
        <v>#N/A</v>
      </c>
      <c r="V5245" s="9" t="e">
        <f>VLOOKUP(A5245,Sku_list!$A$1:$D$2667,4,0)*(H5245/1000000*12)</f>
        <v>#N/A</v>
      </c>
      <c r="W5245" s="9" t="e">
        <f>VLOOKUP(A5245,Sku_list!$A$1:$D$2667,4,0)*(J5245/1000000*12)</f>
        <v>#N/A</v>
      </c>
      <c r="X5245" s="9" t="e">
        <f>VLOOKUP(A5245,Sku_list!$A$1:$D$2667,4,0)*(L5245/1000000*12)</f>
        <v>#N/A</v>
      </c>
      <c r="Y5245" s="9" t="e">
        <f>VLOOKUP(A5245,Sku_list!$A$1:$E$2667,5,0)*((J5245+F5245)/1000000000)</f>
        <v>#N/A</v>
      </c>
      <c r="AC5245" s="22">
        <f t="shared" ca="1" si="81"/>
        <v>6.6666666666666666E-2</v>
      </c>
    </row>
    <row r="5246" spans="2:29" x14ac:dyDescent="0.35">
      <c r="B5246" t="e">
        <v>#N/A</v>
      </c>
      <c r="T5246" s="9" t="e">
        <f>VLOOKUP(A5246,Sku_list!$A$1:$D$2667,3,0)</f>
        <v>#N/A</v>
      </c>
      <c r="U5246" s="9" t="e">
        <f>VLOOKUP(A5246,Sku_list!$A$1:$D$2667,4,0)*(F5246/1000000*12)</f>
        <v>#N/A</v>
      </c>
      <c r="V5246" s="9" t="e">
        <f>VLOOKUP(A5246,Sku_list!$A$1:$D$2667,4,0)*(H5246/1000000*12)</f>
        <v>#N/A</v>
      </c>
      <c r="W5246" s="9" t="e">
        <f>VLOOKUP(A5246,Sku_list!$A$1:$D$2667,4,0)*(J5246/1000000*12)</f>
        <v>#N/A</v>
      </c>
      <c r="X5246" s="9" t="e">
        <f>VLOOKUP(A5246,Sku_list!$A$1:$D$2667,4,0)*(L5246/1000000*12)</f>
        <v>#N/A</v>
      </c>
      <c r="Y5246" s="9" t="e">
        <f>VLOOKUP(A5246,Sku_list!$A$1:$E$2667,5,0)*((J5246+F5246)/1000000000)</f>
        <v>#N/A</v>
      </c>
      <c r="AC5246" s="22">
        <f t="shared" ca="1" si="81"/>
        <v>6.6666666666666666E-2</v>
      </c>
    </row>
    <row r="5247" spans="2:29" x14ac:dyDescent="0.35">
      <c r="B5247" t="e">
        <v>#N/A</v>
      </c>
      <c r="T5247" s="9" t="e">
        <f>VLOOKUP(A5247,Sku_list!$A$1:$D$2667,3,0)</f>
        <v>#N/A</v>
      </c>
      <c r="U5247" s="9" t="e">
        <f>VLOOKUP(A5247,Sku_list!$A$1:$D$2667,4,0)*(F5247/1000000*12)</f>
        <v>#N/A</v>
      </c>
      <c r="V5247" s="9" t="e">
        <f>VLOOKUP(A5247,Sku_list!$A$1:$D$2667,4,0)*(H5247/1000000*12)</f>
        <v>#N/A</v>
      </c>
      <c r="W5247" s="9" t="e">
        <f>VLOOKUP(A5247,Sku_list!$A$1:$D$2667,4,0)*(J5247/1000000*12)</f>
        <v>#N/A</v>
      </c>
      <c r="X5247" s="9" t="e">
        <f>VLOOKUP(A5247,Sku_list!$A$1:$D$2667,4,0)*(L5247/1000000*12)</f>
        <v>#N/A</v>
      </c>
      <c r="Y5247" s="9" t="e">
        <f>VLOOKUP(A5247,Sku_list!$A$1:$E$2667,5,0)*((J5247+F5247)/1000000000)</f>
        <v>#N/A</v>
      </c>
      <c r="AC5247" s="22">
        <f t="shared" ca="1" si="81"/>
        <v>6.6666666666666666E-2</v>
      </c>
    </row>
    <row r="5248" spans="2:29" x14ac:dyDescent="0.35">
      <c r="B5248" t="e">
        <v>#N/A</v>
      </c>
      <c r="T5248" s="9" t="e">
        <f>VLOOKUP(A5248,Sku_list!$A$1:$D$2667,3,0)</f>
        <v>#N/A</v>
      </c>
      <c r="U5248" s="9" t="e">
        <f>VLOOKUP(A5248,Sku_list!$A$1:$D$2667,4,0)*(F5248/1000000*12)</f>
        <v>#N/A</v>
      </c>
      <c r="V5248" s="9" t="e">
        <f>VLOOKUP(A5248,Sku_list!$A$1:$D$2667,4,0)*(H5248/1000000*12)</f>
        <v>#N/A</v>
      </c>
      <c r="W5248" s="9" t="e">
        <f>VLOOKUP(A5248,Sku_list!$A$1:$D$2667,4,0)*(J5248/1000000*12)</f>
        <v>#N/A</v>
      </c>
      <c r="X5248" s="9" t="e">
        <f>VLOOKUP(A5248,Sku_list!$A$1:$D$2667,4,0)*(L5248/1000000*12)</f>
        <v>#N/A</v>
      </c>
      <c r="Y5248" s="9" t="e">
        <f>VLOOKUP(A5248,Sku_list!$A$1:$E$2667,5,0)*((J5248+F5248)/1000000000)</f>
        <v>#N/A</v>
      </c>
      <c r="AC5248" s="22">
        <f t="shared" ca="1" si="81"/>
        <v>6.6666666666666666E-2</v>
      </c>
    </row>
    <row r="5249" spans="2:29" x14ac:dyDescent="0.35">
      <c r="B5249" t="e">
        <v>#N/A</v>
      </c>
      <c r="T5249" s="9" t="e">
        <f>VLOOKUP(A5249,Sku_list!$A$1:$D$2667,3,0)</f>
        <v>#N/A</v>
      </c>
      <c r="U5249" s="9" t="e">
        <f>VLOOKUP(A5249,Sku_list!$A$1:$D$2667,4,0)*(F5249/1000000*12)</f>
        <v>#N/A</v>
      </c>
      <c r="V5249" s="9" t="e">
        <f>VLOOKUP(A5249,Sku_list!$A$1:$D$2667,4,0)*(H5249/1000000*12)</f>
        <v>#N/A</v>
      </c>
      <c r="W5249" s="9" t="e">
        <f>VLOOKUP(A5249,Sku_list!$A$1:$D$2667,4,0)*(J5249/1000000*12)</f>
        <v>#N/A</v>
      </c>
      <c r="X5249" s="9" t="e">
        <f>VLOOKUP(A5249,Sku_list!$A$1:$D$2667,4,0)*(L5249/1000000*12)</f>
        <v>#N/A</v>
      </c>
      <c r="Y5249" s="9" t="e">
        <f>VLOOKUP(A5249,Sku_list!$A$1:$E$2667,5,0)*((J5249+F5249)/1000000000)</f>
        <v>#N/A</v>
      </c>
      <c r="AC5249" s="22">
        <f t="shared" ca="1" si="81"/>
        <v>6.6666666666666666E-2</v>
      </c>
    </row>
    <row r="5250" spans="2:29" x14ac:dyDescent="0.35">
      <c r="B5250" t="e">
        <v>#N/A</v>
      </c>
      <c r="T5250" s="9" t="e">
        <f>VLOOKUP(A5250,Sku_list!$A$1:$D$2667,3,0)</f>
        <v>#N/A</v>
      </c>
      <c r="U5250" s="9" t="e">
        <f>VLOOKUP(A5250,Sku_list!$A$1:$D$2667,4,0)*(F5250/1000000*12)</f>
        <v>#N/A</v>
      </c>
      <c r="V5250" s="9" t="e">
        <f>VLOOKUP(A5250,Sku_list!$A$1:$D$2667,4,0)*(H5250/1000000*12)</f>
        <v>#N/A</v>
      </c>
      <c r="W5250" s="9" t="e">
        <f>VLOOKUP(A5250,Sku_list!$A$1:$D$2667,4,0)*(J5250/1000000*12)</f>
        <v>#N/A</v>
      </c>
      <c r="X5250" s="9" t="e">
        <f>VLOOKUP(A5250,Sku_list!$A$1:$D$2667,4,0)*(L5250/1000000*12)</f>
        <v>#N/A</v>
      </c>
      <c r="Y5250" s="9" t="e">
        <f>VLOOKUP(A5250,Sku_list!$A$1:$E$2667,5,0)*((J5250+F5250)/1000000000)</f>
        <v>#N/A</v>
      </c>
      <c r="AC5250" s="22">
        <f t="shared" ca="1" si="81"/>
        <v>6.6666666666666666E-2</v>
      </c>
    </row>
    <row r="5251" spans="2:29" x14ac:dyDescent="0.35">
      <c r="B5251" t="e">
        <v>#N/A</v>
      </c>
      <c r="T5251" s="9" t="e">
        <f>VLOOKUP(A5251,Sku_list!$A$1:$D$2667,3,0)</f>
        <v>#N/A</v>
      </c>
      <c r="U5251" s="9" t="e">
        <f>VLOOKUP(A5251,Sku_list!$A$1:$D$2667,4,0)*(F5251/1000000*12)</f>
        <v>#N/A</v>
      </c>
      <c r="V5251" s="9" t="e">
        <f>VLOOKUP(A5251,Sku_list!$A$1:$D$2667,4,0)*(H5251/1000000*12)</f>
        <v>#N/A</v>
      </c>
      <c r="W5251" s="9" t="e">
        <f>VLOOKUP(A5251,Sku_list!$A$1:$D$2667,4,0)*(J5251/1000000*12)</f>
        <v>#N/A</v>
      </c>
      <c r="X5251" s="9" t="e">
        <f>VLOOKUP(A5251,Sku_list!$A$1:$D$2667,4,0)*(L5251/1000000*12)</f>
        <v>#N/A</v>
      </c>
      <c r="Y5251" s="9" t="e">
        <f>VLOOKUP(A5251,Sku_list!$A$1:$E$2667,5,0)*((J5251+F5251)/1000000000)</f>
        <v>#N/A</v>
      </c>
      <c r="AC5251" s="22">
        <f t="shared" ca="1" si="81"/>
        <v>6.6666666666666666E-2</v>
      </c>
    </row>
    <row r="5252" spans="2:29" x14ac:dyDescent="0.35">
      <c r="B5252" t="e">
        <v>#N/A</v>
      </c>
      <c r="T5252" s="9" t="e">
        <f>VLOOKUP(A5252,Sku_list!$A$1:$D$2667,3,0)</f>
        <v>#N/A</v>
      </c>
      <c r="U5252" s="9" t="e">
        <f>VLOOKUP(A5252,Sku_list!$A$1:$D$2667,4,0)*(F5252/1000000*12)</f>
        <v>#N/A</v>
      </c>
      <c r="V5252" s="9" t="e">
        <f>VLOOKUP(A5252,Sku_list!$A$1:$D$2667,4,0)*(H5252/1000000*12)</f>
        <v>#N/A</v>
      </c>
      <c r="W5252" s="9" t="e">
        <f>VLOOKUP(A5252,Sku_list!$A$1:$D$2667,4,0)*(J5252/1000000*12)</f>
        <v>#N/A</v>
      </c>
      <c r="X5252" s="9" t="e">
        <f>VLOOKUP(A5252,Sku_list!$A$1:$D$2667,4,0)*(L5252/1000000*12)</f>
        <v>#N/A</v>
      </c>
      <c r="Y5252" s="9" t="e">
        <f>VLOOKUP(A5252,Sku_list!$A$1:$E$2667,5,0)*((J5252+F5252)/1000000000)</f>
        <v>#N/A</v>
      </c>
      <c r="AC5252" s="22">
        <f t="shared" ref="AC5252:AC5315" ca="1" si="82">(DAY(TODAY())+AB5252)/30</f>
        <v>6.6666666666666666E-2</v>
      </c>
    </row>
    <row r="5253" spans="2:29" x14ac:dyDescent="0.35">
      <c r="B5253" t="e">
        <v>#N/A</v>
      </c>
      <c r="T5253" s="9" t="e">
        <f>VLOOKUP(A5253,Sku_list!$A$1:$D$2667,3,0)</f>
        <v>#N/A</v>
      </c>
      <c r="U5253" s="9" t="e">
        <f>VLOOKUP(A5253,Sku_list!$A$1:$D$2667,4,0)*(F5253/1000000*12)</f>
        <v>#N/A</v>
      </c>
      <c r="V5253" s="9" t="e">
        <f>VLOOKUP(A5253,Sku_list!$A$1:$D$2667,4,0)*(H5253/1000000*12)</f>
        <v>#N/A</v>
      </c>
      <c r="W5253" s="9" t="e">
        <f>VLOOKUP(A5253,Sku_list!$A$1:$D$2667,4,0)*(J5253/1000000*12)</f>
        <v>#N/A</v>
      </c>
      <c r="X5253" s="9" t="e">
        <f>VLOOKUP(A5253,Sku_list!$A$1:$D$2667,4,0)*(L5253/1000000*12)</f>
        <v>#N/A</v>
      </c>
      <c r="Y5253" s="9" t="e">
        <f>VLOOKUP(A5253,Sku_list!$A$1:$E$2667,5,0)*((J5253+F5253)/1000000000)</f>
        <v>#N/A</v>
      </c>
      <c r="AC5253" s="22">
        <f t="shared" ca="1" si="82"/>
        <v>6.6666666666666666E-2</v>
      </c>
    </row>
    <row r="5254" spans="2:29" x14ac:dyDescent="0.35">
      <c r="B5254" t="e">
        <v>#N/A</v>
      </c>
      <c r="T5254" s="9" t="e">
        <f>VLOOKUP(A5254,Sku_list!$A$1:$D$2667,3,0)</f>
        <v>#N/A</v>
      </c>
      <c r="U5254" s="9" t="e">
        <f>VLOOKUP(A5254,Sku_list!$A$1:$D$2667,4,0)*(F5254/1000000*12)</f>
        <v>#N/A</v>
      </c>
      <c r="V5254" s="9" t="e">
        <f>VLOOKUP(A5254,Sku_list!$A$1:$D$2667,4,0)*(H5254/1000000*12)</f>
        <v>#N/A</v>
      </c>
      <c r="W5254" s="9" t="e">
        <f>VLOOKUP(A5254,Sku_list!$A$1:$D$2667,4,0)*(J5254/1000000*12)</f>
        <v>#N/A</v>
      </c>
      <c r="X5254" s="9" t="e">
        <f>VLOOKUP(A5254,Sku_list!$A$1:$D$2667,4,0)*(L5254/1000000*12)</f>
        <v>#N/A</v>
      </c>
      <c r="Y5254" s="9" t="e">
        <f>VLOOKUP(A5254,Sku_list!$A$1:$E$2667,5,0)*((J5254+F5254)/1000000000)</f>
        <v>#N/A</v>
      </c>
      <c r="AC5254" s="22">
        <f t="shared" ca="1" si="82"/>
        <v>6.6666666666666666E-2</v>
      </c>
    </row>
    <row r="5255" spans="2:29" x14ac:dyDescent="0.35">
      <c r="B5255" t="e">
        <v>#N/A</v>
      </c>
      <c r="T5255" s="9" t="e">
        <f>VLOOKUP(A5255,Sku_list!$A$1:$D$2667,3,0)</f>
        <v>#N/A</v>
      </c>
      <c r="U5255" s="9" t="e">
        <f>VLOOKUP(A5255,Sku_list!$A$1:$D$2667,4,0)*(F5255/1000000*12)</f>
        <v>#N/A</v>
      </c>
      <c r="V5255" s="9" t="e">
        <f>VLOOKUP(A5255,Sku_list!$A$1:$D$2667,4,0)*(H5255/1000000*12)</f>
        <v>#N/A</v>
      </c>
      <c r="W5255" s="9" t="e">
        <f>VLOOKUP(A5255,Sku_list!$A$1:$D$2667,4,0)*(J5255/1000000*12)</f>
        <v>#N/A</v>
      </c>
      <c r="X5255" s="9" t="e">
        <f>VLOOKUP(A5255,Sku_list!$A$1:$D$2667,4,0)*(L5255/1000000*12)</f>
        <v>#N/A</v>
      </c>
      <c r="Y5255" s="9" t="e">
        <f>VLOOKUP(A5255,Sku_list!$A$1:$E$2667,5,0)*((J5255+F5255)/1000000000)</f>
        <v>#N/A</v>
      </c>
      <c r="AC5255" s="22">
        <f t="shared" ca="1" si="82"/>
        <v>6.6666666666666666E-2</v>
      </c>
    </row>
    <row r="5256" spans="2:29" x14ac:dyDescent="0.35">
      <c r="B5256" t="e">
        <v>#N/A</v>
      </c>
      <c r="T5256" s="9" t="e">
        <f>VLOOKUP(A5256,Sku_list!$A$1:$D$2667,3,0)</f>
        <v>#N/A</v>
      </c>
      <c r="U5256" s="9" t="e">
        <f>VLOOKUP(A5256,Sku_list!$A$1:$D$2667,4,0)*(F5256/1000000*12)</f>
        <v>#N/A</v>
      </c>
      <c r="V5256" s="9" t="e">
        <f>VLOOKUP(A5256,Sku_list!$A$1:$D$2667,4,0)*(H5256/1000000*12)</f>
        <v>#N/A</v>
      </c>
      <c r="W5256" s="9" t="e">
        <f>VLOOKUP(A5256,Sku_list!$A$1:$D$2667,4,0)*(J5256/1000000*12)</f>
        <v>#N/A</v>
      </c>
      <c r="X5256" s="9" t="e">
        <f>VLOOKUP(A5256,Sku_list!$A$1:$D$2667,4,0)*(L5256/1000000*12)</f>
        <v>#N/A</v>
      </c>
      <c r="Y5256" s="9" t="e">
        <f>VLOOKUP(A5256,Sku_list!$A$1:$E$2667,5,0)*((J5256+F5256)/1000000000)</f>
        <v>#N/A</v>
      </c>
      <c r="AC5256" s="22">
        <f t="shared" ca="1" si="82"/>
        <v>6.6666666666666666E-2</v>
      </c>
    </row>
    <row r="5257" spans="2:29" x14ac:dyDescent="0.35">
      <c r="B5257" t="e">
        <v>#N/A</v>
      </c>
      <c r="T5257" s="9" t="e">
        <f>VLOOKUP(A5257,Sku_list!$A$1:$D$2667,3,0)</f>
        <v>#N/A</v>
      </c>
      <c r="U5257" s="9" t="e">
        <f>VLOOKUP(A5257,Sku_list!$A$1:$D$2667,4,0)*(F5257/1000000*12)</f>
        <v>#N/A</v>
      </c>
      <c r="V5257" s="9" t="e">
        <f>VLOOKUP(A5257,Sku_list!$A$1:$D$2667,4,0)*(H5257/1000000*12)</f>
        <v>#N/A</v>
      </c>
      <c r="W5257" s="9" t="e">
        <f>VLOOKUP(A5257,Sku_list!$A$1:$D$2667,4,0)*(J5257/1000000*12)</f>
        <v>#N/A</v>
      </c>
      <c r="X5257" s="9" t="e">
        <f>VLOOKUP(A5257,Sku_list!$A$1:$D$2667,4,0)*(L5257/1000000*12)</f>
        <v>#N/A</v>
      </c>
      <c r="Y5257" s="9" t="e">
        <f>VLOOKUP(A5257,Sku_list!$A$1:$E$2667,5,0)*((J5257+F5257)/1000000000)</f>
        <v>#N/A</v>
      </c>
      <c r="AC5257" s="22">
        <f t="shared" ca="1" si="82"/>
        <v>6.6666666666666666E-2</v>
      </c>
    </row>
    <row r="5258" spans="2:29" x14ac:dyDescent="0.35">
      <c r="B5258" t="e">
        <v>#N/A</v>
      </c>
      <c r="T5258" s="9" t="e">
        <f>VLOOKUP(A5258,Sku_list!$A$1:$D$2667,3,0)</f>
        <v>#N/A</v>
      </c>
      <c r="U5258" s="9" t="e">
        <f>VLOOKUP(A5258,Sku_list!$A$1:$D$2667,4,0)*(F5258/1000000*12)</f>
        <v>#N/A</v>
      </c>
      <c r="V5258" s="9" t="e">
        <f>VLOOKUP(A5258,Sku_list!$A$1:$D$2667,4,0)*(H5258/1000000*12)</f>
        <v>#N/A</v>
      </c>
      <c r="W5258" s="9" t="e">
        <f>VLOOKUP(A5258,Sku_list!$A$1:$D$2667,4,0)*(J5258/1000000*12)</f>
        <v>#N/A</v>
      </c>
      <c r="X5258" s="9" t="e">
        <f>VLOOKUP(A5258,Sku_list!$A$1:$D$2667,4,0)*(L5258/1000000*12)</f>
        <v>#N/A</v>
      </c>
      <c r="Y5258" s="9" t="e">
        <f>VLOOKUP(A5258,Sku_list!$A$1:$E$2667,5,0)*((J5258+F5258)/1000000000)</f>
        <v>#N/A</v>
      </c>
      <c r="AC5258" s="22">
        <f t="shared" ca="1" si="82"/>
        <v>6.6666666666666666E-2</v>
      </c>
    </row>
    <row r="5259" spans="2:29" x14ac:dyDescent="0.35">
      <c r="B5259" t="e">
        <v>#N/A</v>
      </c>
      <c r="T5259" s="9" t="e">
        <f>VLOOKUP(A5259,Sku_list!$A$1:$D$2667,3,0)</f>
        <v>#N/A</v>
      </c>
      <c r="U5259" s="9" t="e">
        <f>VLOOKUP(A5259,Sku_list!$A$1:$D$2667,4,0)*(F5259/1000000*12)</f>
        <v>#N/A</v>
      </c>
      <c r="V5259" s="9" t="e">
        <f>VLOOKUP(A5259,Sku_list!$A$1:$D$2667,4,0)*(H5259/1000000*12)</f>
        <v>#N/A</v>
      </c>
      <c r="W5259" s="9" t="e">
        <f>VLOOKUP(A5259,Sku_list!$A$1:$D$2667,4,0)*(J5259/1000000*12)</f>
        <v>#N/A</v>
      </c>
      <c r="X5259" s="9" t="e">
        <f>VLOOKUP(A5259,Sku_list!$A$1:$D$2667,4,0)*(L5259/1000000*12)</f>
        <v>#N/A</v>
      </c>
      <c r="Y5259" s="9" t="e">
        <f>VLOOKUP(A5259,Sku_list!$A$1:$E$2667,5,0)*((J5259+F5259)/1000000000)</f>
        <v>#N/A</v>
      </c>
      <c r="AC5259" s="22">
        <f t="shared" ca="1" si="82"/>
        <v>6.6666666666666666E-2</v>
      </c>
    </row>
    <row r="5260" spans="2:29" x14ac:dyDescent="0.35">
      <c r="B5260" t="e">
        <v>#N/A</v>
      </c>
      <c r="T5260" s="9" t="e">
        <f>VLOOKUP(A5260,Sku_list!$A$1:$D$2667,3,0)</f>
        <v>#N/A</v>
      </c>
      <c r="U5260" s="9" t="e">
        <f>VLOOKUP(A5260,Sku_list!$A$1:$D$2667,4,0)*(F5260/1000000*12)</f>
        <v>#N/A</v>
      </c>
      <c r="V5260" s="9" t="e">
        <f>VLOOKUP(A5260,Sku_list!$A$1:$D$2667,4,0)*(H5260/1000000*12)</f>
        <v>#N/A</v>
      </c>
      <c r="W5260" s="9" t="e">
        <f>VLOOKUP(A5260,Sku_list!$A$1:$D$2667,4,0)*(J5260/1000000*12)</f>
        <v>#N/A</v>
      </c>
      <c r="X5260" s="9" t="e">
        <f>VLOOKUP(A5260,Sku_list!$A$1:$D$2667,4,0)*(L5260/1000000*12)</f>
        <v>#N/A</v>
      </c>
      <c r="Y5260" s="9" t="e">
        <f>VLOOKUP(A5260,Sku_list!$A$1:$E$2667,5,0)*((J5260+F5260)/1000000000)</f>
        <v>#N/A</v>
      </c>
      <c r="AC5260" s="22">
        <f t="shared" ca="1" si="82"/>
        <v>6.6666666666666666E-2</v>
      </c>
    </row>
    <row r="5261" spans="2:29" x14ac:dyDescent="0.35">
      <c r="B5261" t="e">
        <v>#N/A</v>
      </c>
      <c r="T5261" s="9" t="e">
        <f>VLOOKUP(A5261,Sku_list!$A$1:$D$2667,3,0)</f>
        <v>#N/A</v>
      </c>
      <c r="U5261" s="9" t="e">
        <f>VLOOKUP(A5261,Sku_list!$A$1:$D$2667,4,0)*(F5261/1000000*12)</f>
        <v>#N/A</v>
      </c>
      <c r="V5261" s="9" t="e">
        <f>VLOOKUP(A5261,Sku_list!$A$1:$D$2667,4,0)*(H5261/1000000*12)</f>
        <v>#N/A</v>
      </c>
      <c r="W5261" s="9" t="e">
        <f>VLOOKUP(A5261,Sku_list!$A$1:$D$2667,4,0)*(J5261/1000000*12)</f>
        <v>#N/A</v>
      </c>
      <c r="X5261" s="9" t="e">
        <f>VLOOKUP(A5261,Sku_list!$A$1:$D$2667,4,0)*(L5261/1000000*12)</f>
        <v>#N/A</v>
      </c>
      <c r="Y5261" s="9" t="e">
        <f>VLOOKUP(A5261,Sku_list!$A$1:$E$2667,5,0)*((J5261+F5261)/1000000000)</f>
        <v>#N/A</v>
      </c>
      <c r="AC5261" s="22">
        <f t="shared" ca="1" si="82"/>
        <v>6.6666666666666666E-2</v>
      </c>
    </row>
    <row r="5262" spans="2:29" x14ac:dyDescent="0.35">
      <c r="B5262" t="e">
        <v>#N/A</v>
      </c>
      <c r="T5262" s="9" t="e">
        <f>VLOOKUP(A5262,Sku_list!$A$1:$D$2667,3,0)</f>
        <v>#N/A</v>
      </c>
      <c r="U5262" s="9" t="e">
        <f>VLOOKUP(A5262,Sku_list!$A$1:$D$2667,4,0)*(F5262/1000000*12)</f>
        <v>#N/A</v>
      </c>
      <c r="V5262" s="9" t="e">
        <f>VLOOKUP(A5262,Sku_list!$A$1:$D$2667,4,0)*(H5262/1000000*12)</f>
        <v>#N/A</v>
      </c>
      <c r="W5262" s="9" t="e">
        <f>VLOOKUP(A5262,Sku_list!$A$1:$D$2667,4,0)*(J5262/1000000*12)</f>
        <v>#N/A</v>
      </c>
      <c r="X5262" s="9" t="e">
        <f>VLOOKUP(A5262,Sku_list!$A$1:$D$2667,4,0)*(L5262/1000000*12)</f>
        <v>#N/A</v>
      </c>
      <c r="Y5262" s="9" t="e">
        <f>VLOOKUP(A5262,Sku_list!$A$1:$E$2667,5,0)*((J5262+F5262)/1000000000)</f>
        <v>#N/A</v>
      </c>
      <c r="AC5262" s="22">
        <f t="shared" ca="1" si="82"/>
        <v>6.6666666666666666E-2</v>
      </c>
    </row>
    <row r="5263" spans="2:29" x14ac:dyDescent="0.35">
      <c r="B5263" t="e">
        <v>#N/A</v>
      </c>
      <c r="T5263" s="9" t="e">
        <f>VLOOKUP(A5263,Sku_list!$A$1:$D$2667,3,0)</f>
        <v>#N/A</v>
      </c>
      <c r="U5263" s="9" t="e">
        <f>VLOOKUP(A5263,Sku_list!$A$1:$D$2667,4,0)*(F5263/1000000*12)</f>
        <v>#N/A</v>
      </c>
      <c r="V5263" s="9" t="e">
        <f>VLOOKUP(A5263,Sku_list!$A$1:$D$2667,4,0)*(H5263/1000000*12)</f>
        <v>#N/A</v>
      </c>
      <c r="W5263" s="9" t="e">
        <f>VLOOKUP(A5263,Sku_list!$A$1:$D$2667,4,0)*(J5263/1000000*12)</f>
        <v>#N/A</v>
      </c>
      <c r="X5263" s="9" t="e">
        <f>VLOOKUP(A5263,Sku_list!$A$1:$D$2667,4,0)*(L5263/1000000*12)</f>
        <v>#N/A</v>
      </c>
      <c r="Y5263" s="9" t="e">
        <f>VLOOKUP(A5263,Sku_list!$A$1:$E$2667,5,0)*((J5263+F5263)/1000000000)</f>
        <v>#N/A</v>
      </c>
      <c r="AC5263" s="22">
        <f t="shared" ca="1" si="82"/>
        <v>6.6666666666666666E-2</v>
      </c>
    </row>
    <row r="5264" spans="2:29" x14ac:dyDescent="0.35">
      <c r="B5264" t="e">
        <v>#N/A</v>
      </c>
      <c r="T5264" s="9" t="e">
        <f>VLOOKUP(A5264,Sku_list!$A$1:$D$2667,3,0)</f>
        <v>#N/A</v>
      </c>
      <c r="U5264" s="9" t="e">
        <f>VLOOKUP(A5264,Sku_list!$A$1:$D$2667,4,0)*(F5264/1000000*12)</f>
        <v>#N/A</v>
      </c>
      <c r="V5264" s="9" t="e">
        <f>VLOOKUP(A5264,Sku_list!$A$1:$D$2667,4,0)*(H5264/1000000*12)</f>
        <v>#N/A</v>
      </c>
      <c r="W5264" s="9" t="e">
        <f>VLOOKUP(A5264,Sku_list!$A$1:$D$2667,4,0)*(J5264/1000000*12)</f>
        <v>#N/A</v>
      </c>
      <c r="X5264" s="9" t="e">
        <f>VLOOKUP(A5264,Sku_list!$A$1:$D$2667,4,0)*(L5264/1000000*12)</f>
        <v>#N/A</v>
      </c>
      <c r="Y5264" s="9" t="e">
        <f>VLOOKUP(A5264,Sku_list!$A$1:$E$2667,5,0)*((J5264+F5264)/1000000000)</f>
        <v>#N/A</v>
      </c>
      <c r="AC5264" s="22">
        <f t="shared" ca="1" si="82"/>
        <v>6.6666666666666666E-2</v>
      </c>
    </row>
    <row r="5265" spans="2:29" x14ac:dyDescent="0.35">
      <c r="B5265" t="e">
        <v>#N/A</v>
      </c>
      <c r="T5265" s="9" t="e">
        <f>VLOOKUP(A5265,Sku_list!$A$1:$D$2667,3,0)</f>
        <v>#N/A</v>
      </c>
      <c r="U5265" s="9" t="e">
        <f>VLOOKUP(A5265,Sku_list!$A$1:$D$2667,4,0)*(F5265/1000000*12)</f>
        <v>#N/A</v>
      </c>
      <c r="V5265" s="9" t="e">
        <f>VLOOKUP(A5265,Sku_list!$A$1:$D$2667,4,0)*(H5265/1000000*12)</f>
        <v>#N/A</v>
      </c>
      <c r="W5265" s="9" t="e">
        <f>VLOOKUP(A5265,Sku_list!$A$1:$D$2667,4,0)*(J5265/1000000*12)</f>
        <v>#N/A</v>
      </c>
      <c r="X5265" s="9" t="e">
        <f>VLOOKUP(A5265,Sku_list!$A$1:$D$2667,4,0)*(L5265/1000000*12)</f>
        <v>#N/A</v>
      </c>
      <c r="Y5265" s="9" t="e">
        <f>VLOOKUP(A5265,Sku_list!$A$1:$E$2667,5,0)*((J5265+F5265)/1000000000)</f>
        <v>#N/A</v>
      </c>
      <c r="AC5265" s="22">
        <f t="shared" ca="1" si="82"/>
        <v>6.6666666666666666E-2</v>
      </c>
    </row>
    <row r="5266" spans="2:29" x14ac:dyDescent="0.35">
      <c r="B5266" t="e">
        <v>#N/A</v>
      </c>
      <c r="T5266" s="9" t="e">
        <f>VLOOKUP(A5266,Sku_list!$A$1:$D$2667,3,0)</f>
        <v>#N/A</v>
      </c>
      <c r="U5266" s="9" t="e">
        <f>VLOOKUP(A5266,Sku_list!$A$1:$D$2667,4,0)*(F5266/1000000*12)</f>
        <v>#N/A</v>
      </c>
      <c r="V5266" s="9" t="e">
        <f>VLOOKUP(A5266,Sku_list!$A$1:$D$2667,4,0)*(H5266/1000000*12)</f>
        <v>#N/A</v>
      </c>
      <c r="W5266" s="9" t="e">
        <f>VLOOKUP(A5266,Sku_list!$A$1:$D$2667,4,0)*(J5266/1000000*12)</f>
        <v>#N/A</v>
      </c>
      <c r="X5266" s="9" t="e">
        <f>VLOOKUP(A5266,Sku_list!$A$1:$D$2667,4,0)*(L5266/1000000*12)</f>
        <v>#N/A</v>
      </c>
      <c r="Y5266" s="9" t="e">
        <f>VLOOKUP(A5266,Sku_list!$A$1:$E$2667,5,0)*((J5266+F5266)/1000000000)</f>
        <v>#N/A</v>
      </c>
      <c r="AC5266" s="22">
        <f t="shared" ca="1" si="82"/>
        <v>6.6666666666666666E-2</v>
      </c>
    </row>
    <row r="5267" spans="2:29" x14ac:dyDescent="0.35">
      <c r="B5267" t="e">
        <v>#N/A</v>
      </c>
      <c r="T5267" s="9" t="e">
        <f>VLOOKUP(A5267,Sku_list!$A$1:$D$2667,3,0)</f>
        <v>#N/A</v>
      </c>
      <c r="U5267" s="9" t="e">
        <f>VLOOKUP(A5267,Sku_list!$A$1:$D$2667,4,0)*(F5267/1000000*12)</f>
        <v>#N/A</v>
      </c>
      <c r="V5267" s="9" t="e">
        <f>VLOOKUP(A5267,Sku_list!$A$1:$D$2667,4,0)*(H5267/1000000*12)</f>
        <v>#N/A</v>
      </c>
      <c r="W5267" s="9" t="e">
        <f>VLOOKUP(A5267,Sku_list!$A$1:$D$2667,4,0)*(J5267/1000000*12)</f>
        <v>#N/A</v>
      </c>
      <c r="X5267" s="9" t="e">
        <f>VLOOKUP(A5267,Sku_list!$A$1:$D$2667,4,0)*(L5267/1000000*12)</f>
        <v>#N/A</v>
      </c>
      <c r="Y5267" s="9" t="e">
        <f>VLOOKUP(A5267,Sku_list!$A$1:$E$2667,5,0)*((J5267+F5267)/1000000000)</f>
        <v>#N/A</v>
      </c>
      <c r="AC5267" s="22">
        <f t="shared" ca="1" si="82"/>
        <v>6.6666666666666666E-2</v>
      </c>
    </row>
    <row r="5268" spans="2:29" x14ac:dyDescent="0.35">
      <c r="B5268" t="e">
        <v>#N/A</v>
      </c>
      <c r="T5268" s="9" t="e">
        <f>VLOOKUP(A5268,Sku_list!$A$1:$D$2667,3,0)</f>
        <v>#N/A</v>
      </c>
      <c r="U5268" s="9" t="e">
        <f>VLOOKUP(A5268,Sku_list!$A$1:$D$2667,4,0)*(F5268/1000000*12)</f>
        <v>#N/A</v>
      </c>
      <c r="V5268" s="9" t="e">
        <f>VLOOKUP(A5268,Sku_list!$A$1:$D$2667,4,0)*(H5268/1000000*12)</f>
        <v>#N/A</v>
      </c>
      <c r="W5268" s="9" t="e">
        <f>VLOOKUP(A5268,Sku_list!$A$1:$D$2667,4,0)*(J5268/1000000*12)</f>
        <v>#N/A</v>
      </c>
      <c r="X5268" s="9" t="e">
        <f>VLOOKUP(A5268,Sku_list!$A$1:$D$2667,4,0)*(L5268/1000000*12)</f>
        <v>#N/A</v>
      </c>
      <c r="Y5268" s="9" t="e">
        <f>VLOOKUP(A5268,Sku_list!$A$1:$E$2667,5,0)*((J5268+F5268)/1000000000)</f>
        <v>#N/A</v>
      </c>
      <c r="AC5268" s="22">
        <f t="shared" ca="1" si="82"/>
        <v>6.6666666666666666E-2</v>
      </c>
    </row>
    <row r="5269" spans="2:29" x14ac:dyDescent="0.35">
      <c r="B5269" t="e">
        <v>#N/A</v>
      </c>
      <c r="T5269" s="9" t="e">
        <f>VLOOKUP(A5269,Sku_list!$A$1:$D$2667,3,0)</f>
        <v>#N/A</v>
      </c>
      <c r="U5269" s="9" t="e">
        <f>VLOOKUP(A5269,Sku_list!$A$1:$D$2667,4,0)*(F5269/1000000*12)</f>
        <v>#N/A</v>
      </c>
      <c r="V5269" s="9" t="e">
        <f>VLOOKUP(A5269,Sku_list!$A$1:$D$2667,4,0)*(H5269/1000000*12)</f>
        <v>#N/A</v>
      </c>
      <c r="W5269" s="9" t="e">
        <f>VLOOKUP(A5269,Sku_list!$A$1:$D$2667,4,0)*(J5269/1000000*12)</f>
        <v>#N/A</v>
      </c>
      <c r="X5269" s="9" t="e">
        <f>VLOOKUP(A5269,Sku_list!$A$1:$D$2667,4,0)*(L5269/1000000*12)</f>
        <v>#N/A</v>
      </c>
      <c r="Y5269" s="9" t="e">
        <f>VLOOKUP(A5269,Sku_list!$A$1:$E$2667,5,0)*((J5269+F5269)/1000000000)</f>
        <v>#N/A</v>
      </c>
      <c r="AC5269" s="22">
        <f t="shared" ca="1" si="82"/>
        <v>6.6666666666666666E-2</v>
      </c>
    </row>
    <row r="5270" spans="2:29" x14ac:dyDescent="0.35">
      <c r="B5270" t="e">
        <v>#N/A</v>
      </c>
      <c r="T5270" s="9" t="e">
        <f>VLOOKUP(A5270,Sku_list!$A$1:$D$2667,3,0)</f>
        <v>#N/A</v>
      </c>
      <c r="U5270" s="9" t="e">
        <f>VLOOKUP(A5270,Sku_list!$A$1:$D$2667,4,0)*(F5270/1000000*12)</f>
        <v>#N/A</v>
      </c>
      <c r="V5270" s="9" t="e">
        <f>VLOOKUP(A5270,Sku_list!$A$1:$D$2667,4,0)*(H5270/1000000*12)</f>
        <v>#N/A</v>
      </c>
      <c r="W5270" s="9" t="e">
        <f>VLOOKUP(A5270,Sku_list!$A$1:$D$2667,4,0)*(J5270/1000000*12)</f>
        <v>#N/A</v>
      </c>
      <c r="X5270" s="9" t="e">
        <f>VLOOKUP(A5270,Sku_list!$A$1:$D$2667,4,0)*(L5270/1000000*12)</f>
        <v>#N/A</v>
      </c>
      <c r="Y5270" s="9" t="e">
        <f>VLOOKUP(A5270,Sku_list!$A$1:$E$2667,5,0)*((J5270+F5270)/1000000000)</f>
        <v>#N/A</v>
      </c>
      <c r="AC5270" s="22">
        <f t="shared" ca="1" si="82"/>
        <v>6.6666666666666666E-2</v>
      </c>
    </row>
    <row r="5271" spans="2:29" x14ac:dyDescent="0.35">
      <c r="B5271" t="e">
        <v>#N/A</v>
      </c>
      <c r="T5271" s="9" t="e">
        <f>VLOOKUP(A5271,Sku_list!$A$1:$D$2667,3,0)</f>
        <v>#N/A</v>
      </c>
      <c r="U5271" s="9" t="e">
        <f>VLOOKUP(A5271,Sku_list!$A$1:$D$2667,4,0)*(F5271/1000000*12)</f>
        <v>#N/A</v>
      </c>
      <c r="V5271" s="9" t="e">
        <f>VLOOKUP(A5271,Sku_list!$A$1:$D$2667,4,0)*(H5271/1000000*12)</f>
        <v>#N/A</v>
      </c>
      <c r="W5271" s="9" t="e">
        <f>VLOOKUP(A5271,Sku_list!$A$1:$D$2667,4,0)*(J5271/1000000*12)</f>
        <v>#N/A</v>
      </c>
      <c r="X5271" s="9" t="e">
        <f>VLOOKUP(A5271,Sku_list!$A$1:$D$2667,4,0)*(L5271/1000000*12)</f>
        <v>#N/A</v>
      </c>
      <c r="Y5271" s="9" t="e">
        <f>VLOOKUP(A5271,Sku_list!$A$1:$E$2667,5,0)*((J5271+F5271)/1000000000)</f>
        <v>#N/A</v>
      </c>
      <c r="AC5271" s="22">
        <f t="shared" ca="1" si="82"/>
        <v>6.6666666666666666E-2</v>
      </c>
    </row>
    <row r="5272" spans="2:29" x14ac:dyDescent="0.35">
      <c r="B5272" t="e">
        <v>#N/A</v>
      </c>
      <c r="T5272" s="9" t="e">
        <f>VLOOKUP(A5272,Sku_list!$A$1:$D$2667,3,0)</f>
        <v>#N/A</v>
      </c>
      <c r="U5272" s="9" t="e">
        <f>VLOOKUP(A5272,Sku_list!$A$1:$D$2667,4,0)*(F5272/1000000*12)</f>
        <v>#N/A</v>
      </c>
      <c r="V5272" s="9" t="e">
        <f>VLOOKUP(A5272,Sku_list!$A$1:$D$2667,4,0)*(H5272/1000000*12)</f>
        <v>#N/A</v>
      </c>
      <c r="W5272" s="9" t="e">
        <f>VLOOKUP(A5272,Sku_list!$A$1:$D$2667,4,0)*(J5272/1000000*12)</f>
        <v>#N/A</v>
      </c>
      <c r="X5272" s="9" t="e">
        <f>VLOOKUP(A5272,Sku_list!$A$1:$D$2667,4,0)*(L5272/1000000*12)</f>
        <v>#N/A</v>
      </c>
      <c r="Y5272" s="9" t="e">
        <f>VLOOKUP(A5272,Sku_list!$A$1:$E$2667,5,0)*((J5272+F5272)/1000000000)</f>
        <v>#N/A</v>
      </c>
      <c r="AC5272" s="22">
        <f t="shared" ca="1" si="82"/>
        <v>6.6666666666666666E-2</v>
      </c>
    </row>
    <row r="5273" spans="2:29" x14ac:dyDescent="0.35">
      <c r="B5273" t="e">
        <v>#N/A</v>
      </c>
      <c r="T5273" s="9" t="e">
        <f>VLOOKUP(A5273,Sku_list!$A$1:$D$2667,3,0)</f>
        <v>#N/A</v>
      </c>
      <c r="U5273" s="9" t="e">
        <f>VLOOKUP(A5273,Sku_list!$A$1:$D$2667,4,0)*(F5273/1000000*12)</f>
        <v>#N/A</v>
      </c>
      <c r="V5273" s="9" t="e">
        <f>VLOOKUP(A5273,Sku_list!$A$1:$D$2667,4,0)*(H5273/1000000*12)</f>
        <v>#N/A</v>
      </c>
      <c r="W5273" s="9" t="e">
        <f>VLOOKUP(A5273,Sku_list!$A$1:$D$2667,4,0)*(J5273/1000000*12)</f>
        <v>#N/A</v>
      </c>
      <c r="X5273" s="9" t="e">
        <f>VLOOKUP(A5273,Sku_list!$A$1:$D$2667,4,0)*(L5273/1000000*12)</f>
        <v>#N/A</v>
      </c>
      <c r="Y5273" s="9" t="e">
        <f>VLOOKUP(A5273,Sku_list!$A$1:$E$2667,5,0)*((J5273+F5273)/1000000000)</f>
        <v>#N/A</v>
      </c>
      <c r="AC5273" s="22">
        <f t="shared" ca="1" si="82"/>
        <v>6.6666666666666666E-2</v>
      </c>
    </row>
    <row r="5274" spans="2:29" x14ac:dyDescent="0.35">
      <c r="B5274" t="e">
        <v>#N/A</v>
      </c>
      <c r="T5274" s="9" t="e">
        <f>VLOOKUP(A5274,Sku_list!$A$1:$D$2667,3,0)</f>
        <v>#N/A</v>
      </c>
      <c r="U5274" s="9" t="e">
        <f>VLOOKUP(A5274,Sku_list!$A$1:$D$2667,4,0)*(F5274/1000000*12)</f>
        <v>#N/A</v>
      </c>
      <c r="V5274" s="9" t="e">
        <f>VLOOKUP(A5274,Sku_list!$A$1:$D$2667,4,0)*(H5274/1000000*12)</f>
        <v>#N/A</v>
      </c>
      <c r="W5274" s="9" t="e">
        <f>VLOOKUP(A5274,Sku_list!$A$1:$D$2667,4,0)*(J5274/1000000*12)</f>
        <v>#N/A</v>
      </c>
      <c r="X5274" s="9" t="e">
        <f>VLOOKUP(A5274,Sku_list!$A$1:$D$2667,4,0)*(L5274/1000000*12)</f>
        <v>#N/A</v>
      </c>
      <c r="Y5274" s="9" t="e">
        <f>VLOOKUP(A5274,Sku_list!$A$1:$E$2667,5,0)*((J5274+F5274)/1000000000)</f>
        <v>#N/A</v>
      </c>
      <c r="AC5274" s="22">
        <f t="shared" ca="1" si="82"/>
        <v>6.6666666666666666E-2</v>
      </c>
    </row>
    <row r="5275" spans="2:29" x14ac:dyDescent="0.35">
      <c r="B5275" t="e">
        <v>#N/A</v>
      </c>
      <c r="T5275" s="9" t="e">
        <f>VLOOKUP(A5275,Sku_list!$A$1:$D$2667,3,0)</f>
        <v>#N/A</v>
      </c>
      <c r="U5275" s="9" t="e">
        <f>VLOOKUP(A5275,Sku_list!$A$1:$D$2667,4,0)*(F5275/1000000*12)</f>
        <v>#N/A</v>
      </c>
      <c r="V5275" s="9" t="e">
        <f>VLOOKUP(A5275,Sku_list!$A$1:$D$2667,4,0)*(H5275/1000000*12)</f>
        <v>#N/A</v>
      </c>
      <c r="W5275" s="9" t="e">
        <f>VLOOKUP(A5275,Sku_list!$A$1:$D$2667,4,0)*(J5275/1000000*12)</f>
        <v>#N/A</v>
      </c>
      <c r="X5275" s="9" t="e">
        <f>VLOOKUP(A5275,Sku_list!$A$1:$D$2667,4,0)*(L5275/1000000*12)</f>
        <v>#N/A</v>
      </c>
      <c r="Y5275" s="9" t="e">
        <f>VLOOKUP(A5275,Sku_list!$A$1:$E$2667,5,0)*((J5275+F5275)/1000000000)</f>
        <v>#N/A</v>
      </c>
      <c r="AC5275" s="22">
        <f t="shared" ca="1" si="82"/>
        <v>6.6666666666666666E-2</v>
      </c>
    </row>
    <row r="5276" spans="2:29" x14ac:dyDescent="0.35">
      <c r="B5276" t="e">
        <v>#N/A</v>
      </c>
      <c r="T5276" s="9" t="e">
        <f>VLOOKUP(A5276,Sku_list!$A$1:$D$2667,3,0)</f>
        <v>#N/A</v>
      </c>
      <c r="U5276" s="9" t="e">
        <f>VLOOKUP(A5276,Sku_list!$A$1:$D$2667,4,0)*(F5276/1000000*12)</f>
        <v>#N/A</v>
      </c>
      <c r="V5276" s="9" t="e">
        <f>VLOOKUP(A5276,Sku_list!$A$1:$D$2667,4,0)*(H5276/1000000*12)</f>
        <v>#N/A</v>
      </c>
      <c r="W5276" s="9" t="e">
        <f>VLOOKUP(A5276,Sku_list!$A$1:$D$2667,4,0)*(J5276/1000000*12)</f>
        <v>#N/A</v>
      </c>
      <c r="X5276" s="9" t="e">
        <f>VLOOKUP(A5276,Sku_list!$A$1:$D$2667,4,0)*(L5276/1000000*12)</f>
        <v>#N/A</v>
      </c>
      <c r="Y5276" s="9" t="e">
        <f>VLOOKUP(A5276,Sku_list!$A$1:$E$2667,5,0)*((J5276+F5276)/1000000000)</f>
        <v>#N/A</v>
      </c>
      <c r="AC5276" s="22">
        <f t="shared" ca="1" si="82"/>
        <v>6.6666666666666666E-2</v>
      </c>
    </row>
    <row r="5277" spans="2:29" x14ac:dyDescent="0.35">
      <c r="B5277" t="e">
        <v>#N/A</v>
      </c>
      <c r="T5277" s="9" t="e">
        <f>VLOOKUP(A5277,Sku_list!$A$1:$D$2667,3,0)</f>
        <v>#N/A</v>
      </c>
      <c r="U5277" s="9" t="e">
        <f>VLOOKUP(A5277,Sku_list!$A$1:$D$2667,4,0)*(F5277/1000000*12)</f>
        <v>#N/A</v>
      </c>
      <c r="V5277" s="9" t="e">
        <f>VLOOKUP(A5277,Sku_list!$A$1:$D$2667,4,0)*(H5277/1000000*12)</f>
        <v>#N/A</v>
      </c>
      <c r="W5277" s="9" t="e">
        <f>VLOOKUP(A5277,Sku_list!$A$1:$D$2667,4,0)*(J5277/1000000*12)</f>
        <v>#N/A</v>
      </c>
      <c r="X5277" s="9" t="e">
        <f>VLOOKUP(A5277,Sku_list!$A$1:$D$2667,4,0)*(L5277/1000000*12)</f>
        <v>#N/A</v>
      </c>
      <c r="Y5277" s="9" t="e">
        <f>VLOOKUP(A5277,Sku_list!$A$1:$E$2667,5,0)*((J5277+F5277)/1000000000)</f>
        <v>#N/A</v>
      </c>
      <c r="AC5277" s="22">
        <f t="shared" ca="1" si="82"/>
        <v>6.6666666666666666E-2</v>
      </c>
    </row>
    <row r="5278" spans="2:29" x14ac:dyDescent="0.35">
      <c r="B5278" t="e">
        <v>#N/A</v>
      </c>
      <c r="T5278" s="9" t="e">
        <f>VLOOKUP(A5278,Sku_list!$A$1:$D$2667,3,0)</f>
        <v>#N/A</v>
      </c>
      <c r="U5278" s="9" t="e">
        <f>VLOOKUP(A5278,Sku_list!$A$1:$D$2667,4,0)*(F5278/1000000*12)</f>
        <v>#N/A</v>
      </c>
      <c r="V5278" s="9" t="e">
        <f>VLOOKUP(A5278,Sku_list!$A$1:$D$2667,4,0)*(H5278/1000000*12)</f>
        <v>#N/A</v>
      </c>
      <c r="W5278" s="9" t="e">
        <f>VLOOKUP(A5278,Sku_list!$A$1:$D$2667,4,0)*(J5278/1000000*12)</f>
        <v>#N/A</v>
      </c>
      <c r="X5278" s="9" t="e">
        <f>VLOOKUP(A5278,Sku_list!$A$1:$D$2667,4,0)*(L5278/1000000*12)</f>
        <v>#N/A</v>
      </c>
      <c r="Y5278" s="9" t="e">
        <f>VLOOKUP(A5278,Sku_list!$A$1:$E$2667,5,0)*((J5278+F5278)/1000000000)</f>
        <v>#N/A</v>
      </c>
      <c r="AC5278" s="22">
        <f t="shared" ca="1" si="82"/>
        <v>6.6666666666666666E-2</v>
      </c>
    </row>
    <row r="5279" spans="2:29" x14ac:dyDescent="0.35">
      <c r="B5279" t="e">
        <v>#N/A</v>
      </c>
      <c r="T5279" s="9" t="e">
        <f>VLOOKUP(A5279,Sku_list!$A$1:$D$2667,3,0)</f>
        <v>#N/A</v>
      </c>
      <c r="U5279" s="9" t="e">
        <f>VLOOKUP(A5279,Sku_list!$A$1:$D$2667,4,0)*(F5279/1000000*12)</f>
        <v>#N/A</v>
      </c>
      <c r="V5279" s="9" t="e">
        <f>VLOOKUP(A5279,Sku_list!$A$1:$D$2667,4,0)*(H5279/1000000*12)</f>
        <v>#N/A</v>
      </c>
      <c r="W5279" s="9" t="e">
        <f>VLOOKUP(A5279,Sku_list!$A$1:$D$2667,4,0)*(J5279/1000000*12)</f>
        <v>#N/A</v>
      </c>
      <c r="X5279" s="9" t="e">
        <f>VLOOKUP(A5279,Sku_list!$A$1:$D$2667,4,0)*(L5279/1000000*12)</f>
        <v>#N/A</v>
      </c>
      <c r="Y5279" s="9" t="e">
        <f>VLOOKUP(A5279,Sku_list!$A$1:$E$2667,5,0)*((J5279+F5279)/1000000000)</f>
        <v>#N/A</v>
      </c>
      <c r="AC5279" s="22">
        <f t="shared" ca="1" si="82"/>
        <v>6.6666666666666666E-2</v>
      </c>
    </row>
    <row r="5280" spans="2:29" x14ac:dyDescent="0.35">
      <c r="B5280" t="e">
        <v>#N/A</v>
      </c>
      <c r="T5280" s="9" t="e">
        <f>VLOOKUP(A5280,Sku_list!$A$1:$D$2667,3,0)</f>
        <v>#N/A</v>
      </c>
      <c r="U5280" s="9" t="e">
        <f>VLOOKUP(A5280,Sku_list!$A$1:$D$2667,4,0)*(F5280/1000000*12)</f>
        <v>#N/A</v>
      </c>
      <c r="V5280" s="9" t="e">
        <f>VLOOKUP(A5280,Sku_list!$A$1:$D$2667,4,0)*(H5280/1000000*12)</f>
        <v>#N/A</v>
      </c>
      <c r="W5280" s="9" t="e">
        <f>VLOOKUP(A5280,Sku_list!$A$1:$D$2667,4,0)*(J5280/1000000*12)</f>
        <v>#N/A</v>
      </c>
      <c r="X5280" s="9" t="e">
        <f>VLOOKUP(A5280,Sku_list!$A$1:$D$2667,4,0)*(L5280/1000000*12)</f>
        <v>#N/A</v>
      </c>
      <c r="Y5280" s="9" t="e">
        <f>VLOOKUP(A5280,Sku_list!$A$1:$E$2667,5,0)*((J5280+F5280)/1000000000)</f>
        <v>#N/A</v>
      </c>
      <c r="AC5280" s="22">
        <f t="shared" ca="1" si="82"/>
        <v>6.6666666666666666E-2</v>
      </c>
    </row>
    <row r="5281" spans="2:29" x14ac:dyDescent="0.35">
      <c r="B5281" t="e">
        <v>#N/A</v>
      </c>
      <c r="T5281" s="9" t="e">
        <f>VLOOKUP(A5281,Sku_list!$A$1:$D$2667,3,0)</f>
        <v>#N/A</v>
      </c>
      <c r="U5281" s="9" t="e">
        <f>VLOOKUP(A5281,Sku_list!$A$1:$D$2667,4,0)*(F5281/1000000*12)</f>
        <v>#N/A</v>
      </c>
      <c r="V5281" s="9" t="e">
        <f>VLOOKUP(A5281,Sku_list!$A$1:$D$2667,4,0)*(H5281/1000000*12)</f>
        <v>#N/A</v>
      </c>
      <c r="W5281" s="9" t="e">
        <f>VLOOKUP(A5281,Sku_list!$A$1:$D$2667,4,0)*(J5281/1000000*12)</f>
        <v>#N/A</v>
      </c>
      <c r="X5281" s="9" t="e">
        <f>VLOOKUP(A5281,Sku_list!$A$1:$D$2667,4,0)*(L5281/1000000*12)</f>
        <v>#N/A</v>
      </c>
      <c r="Y5281" s="9" t="e">
        <f>VLOOKUP(A5281,Sku_list!$A$1:$E$2667,5,0)*((J5281+F5281)/1000000000)</f>
        <v>#N/A</v>
      </c>
      <c r="AC5281" s="22">
        <f t="shared" ca="1" si="82"/>
        <v>6.6666666666666666E-2</v>
      </c>
    </row>
    <row r="5282" spans="2:29" x14ac:dyDescent="0.35">
      <c r="B5282" t="e">
        <v>#N/A</v>
      </c>
      <c r="T5282" s="9" t="e">
        <f>VLOOKUP(A5282,Sku_list!$A$1:$D$2667,3,0)</f>
        <v>#N/A</v>
      </c>
      <c r="U5282" s="9" t="e">
        <f>VLOOKUP(A5282,Sku_list!$A$1:$D$2667,4,0)*(F5282/1000000*12)</f>
        <v>#N/A</v>
      </c>
      <c r="V5282" s="9" t="e">
        <f>VLOOKUP(A5282,Sku_list!$A$1:$D$2667,4,0)*(H5282/1000000*12)</f>
        <v>#N/A</v>
      </c>
      <c r="W5282" s="9" t="e">
        <f>VLOOKUP(A5282,Sku_list!$A$1:$D$2667,4,0)*(J5282/1000000*12)</f>
        <v>#N/A</v>
      </c>
      <c r="X5282" s="9" t="e">
        <f>VLOOKUP(A5282,Sku_list!$A$1:$D$2667,4,0)*(L5282/1000000*12)</f>
        <v>#N/A</v>
      </c>
      <c r="Y5282" s="9" t="e">
        <f>VLOOKUP(A5282,Sku_list!$A$1:$E$2667,5,0)*((J5282+F5282)/1000000000)</f>
        <v>#N/A</v>
      </c>
      <c r="AC5282" s="22">
        <f t="shared" ca="1" si="82"/>
        <v>6.6666666666666666E-2</v>
      </c>
    </row>
    <row r="5283" spans="2:29" x14ac:dyDescent="0.35">
      <c r="B5283" t="e">
        <v>#N/A</v>
      </c>
      <c r="T5283" s="9" t="e">
        <f>VLOOKUP(A5283,Sku_list!$A$1:$D$2667,3,0)</f>
        <v>#N/A</v>
      </c>
      <c r="U5283" s="9" t="e">
        <f>VLOOKUP(A5283,Sku_list!$A$1:$D$2667,4,0)*(F5283/1000000*12)</f>
        <v>#N/A</v>
      </c>
      <c r="V5283" s="9" t="e">
        <f>VLOOKUP(A5283,Sku_list!$A$1:$D$2667,4,0)*(H5283/1000000*12)</f>
        <v>#N/A</v>
      </c>
      <c r="W5283" s="9" t="e">
        <f>VLOOKUP(A5283,Sku_list!$A$1:$D$2667,4,0)*(J5283/1000000*12)</f>
        <v>#N/A</v>
      </c>
      <c r="X5283" s="9" t="e">
        <f>VLOOKUP(A5283,Sku_list!$A$1:$D$2667,4,0)*(L5283/1000000*12)</f>
        <v>#N/A</v>
      </c>
      <c r="Y5283" s="9" t="e">
        <f>VLOOKUP(A5283,Sku_list!$A$1:$E$2667,5,0)*((J5283+F5283)/1000000000)</f>
        <v>#N/A</v>
      </c>
      <c r="AC5283" s="22">
        <f t="shared" ca="1" si="82"/>
        <v>6.6666666666666666E-2</v>
      </c>
    </row>
    <row r="5284" spans="2:29" x14ac:dyDescent="0.35">
      <c r="B5284" t="e">
        <v>#N/A</v>
      </c>
      <c r="T5284" s="9" t="e">
        <f>VLOOKUP(A5284,Sku_list!$A$1:$D$2667,3,0)</f>
        <v>#N/A</v>
      </c>
      <c r="U5284" s="9" t="e">
        <f>VLOOKUP(A5284,Sku_list!$A$1:$D$2667,4,0)*(F5284/1000000*12)</f>
        <v>#N/A</v>
      </c>
      <c r="V5284" s="9" t="e">
        <f>VLOOKUP(A5284,Sku_list!$A$1:$D$2667,4,0)*(H5284/1000000*12)</f>
        <v>#N/A</v>
      </c>
      <c r="W5284" s="9" t="e">
        <f>VLOOKUP(A5284,Sku_list!$A$1:$D$2667,4,0)*(J5284/1000000*12)</f>
        <v>#N/A</v>
      </c>
      <c r="X5284" s="9" t="e">
        <f>VLOOKUP(A5284,Sku_list!$A$1:$D$2667,4,0)*(L5284/1000000*12)</f>
        <v>#N/A</v>
      </c>
      <c r="Y5284" s="9" t="e">
        <f>VLOOKUP(A5284,Sku_list!$A$1:$E$2667,5,0)*((J5284+F5284)/1000000000)</f>
        <v>#N/A</v>
      </c>
      <c r="AC5284" s="22">
        <f t="shared" ca="1" si="82"/>
        <v>6.6666666666666666E-2</v>
      </c>
    </row>
    <row r="5285" spans="2:29" x14ac:dyDescent="0.35">
      <c r="B5285" t="e">
        <v>#N/A</v>
      </c>
      <c r="T5285" s="9" t="e">
        <f>VLOOKUP(A5285,Sku_list!$A$1:$D$2667,3,0)</f>
        <v>#N/A</v>
      </c>
      <c r="U5285" s="9" t="e">
        <f>VLOOKUP(A5285,Sku_list!$A$1:$D$2667,4,0)*(F5285/1000000*12)</f>
        <v>#N/A</v>
      </c>
      <c r="V5285" s="9" t="e">
        <f>VLOOKUP(A5285,Sku_list!$A$1:$D$2667,4,0)*(H5285/1000000*12)</f>
        <v>#N/A</v>
      </c>
      <c r="W5285" s="9" t="e">
        <f>VLOOKUP(A5285,Sku_list!$A$1:$D$2667,4,0)*(J5285/1000000*12)</f>
        <v>#N/A</v>
      </c>
      <c r="X5285" s="9" t="e">
        <f>VLOOKUP(A5285,Sku_list!$A$1:$D$2667,4,0)*(L5285/1000000*12)</f>
        <v>#N/A</v>
      </c>
      <c r="Y5285" s="9" t="e">
        <f>VLOOKUP(A5285,Sku_list!$A$1:$E$2667,5,0)*((J5285+F5285)/1000000000)</f>
        <v>#N/A</v>
      </c>
      <c r="AC5285" s="22">
        <f t="shared" ca="1" si="82"/>
        <v>6.6666666666666666E-2</v>
      </c>
    </row>
    <row r="5286" spans="2:29" x14ac:dyDescent="0.35">
      <c r="B5286" t="e">
        <v>#N/A</v>
      </c>
      <c r="T5286" s="9" t="e">
        <f>VLOOKUP(A5286,Sku_list!$A$1:$D$2667,3,0)</f>
        <v>#N/A</v>
      </c>
      <c r="U5286" s="9" t="e">
        <f>VLOOKUP(A5286,Sku_list!$A$1:$D$2667,4,0)*(F5286/1000000*12)</f>
        <v>#N/A</v>
      </c>
      <c r="V5286" s="9" t="e">
        <f>VLOOKUP(A5286,Sku_list!$A$1:$D$2667,4,0)*(H5286/1000000*12)</f>
        <v>#N/A</v>
      </c>
      <c r="W5286" s="9" t="e">
        <f>VLOOKUP(A5286,Sku_list!$A$1:$D$2667,4,0)*(J5286/1000000*12)</f>
        <v>#N/A</v>
      </c>
      <c r="X5286" s="9" t="e">
        <f>VLOOKUP(A5286,Sku_list!$A$1:$D$2667,4,0)*(L5286/1000000*12)</f>
        <v>#N/A</v>
      </c>
      <c r="Y5286" s="9" t="e">
        <f>VLOOKUP(A5286,Sku_list!$A$1:$E$2667,5,0)*((J5286+F5286)/1000000000)</f>
        <v>#N/A</v>
      </c>
      <c r="AC5286" s="22">
        <f t="shared" ca="1" si="82"/>
        <v>6.6666666666666666E-2</v>
      </c>
    </row>
    <row r="5287" spans="2:29" x14ac:dyDescent="0.35">
      <c r="B5287" t="e">
        <v>#N/A</v>
      </c>
      <c r="T5287" s="9" t="e">
        <f>VLOOKUP(A5287,Sku_list!$A$1:$D$2667,3,0)</f>
        <v>#N/A</v>
      </c>
      <c r="U5287" s="9" t="e">
        <f>VLOOKUP(A5287,Sku_list!$A$1:$D$2667,4,0)*(F5287/1000000*12)</f>
        <v>#N/A</v>
      </c>
      <c r="V5287" s="9" t="e">
        <f>VLOOKUP(A5287,Sku_list!$A$1:$D$2667,4,0)*(H5287/1000000*12)</f>
        <v>#N/A</v>
      </c>
      <c r="W5287" s="9" t="e">
        <f>VLOOKUP(A5287,Sku_list!$A$1:$D$2667,4,0)*(J5287/1000000*12)</f>
        <v>#N/A</v>
      </c>
      <c r="X5287" s="9" t="e">
        <f>VLOOKUP(A5287,Sku_list!$A$1:$D$2667,4,0)*(L5287/1000000*12)</f>
        <v>#N/A</v>
      </c>
      <c r="Y5287" s="9" t="e">
        <f>VLOOKUP(A5287,Sku_list!$A$1:$E$2667,5,0)*((J5287+F5287)/1000000000)</f>
        <v>#N/A</v>
      </c>
      <c r="AC5287" s="22">
        <f t="shared" ca="1" si="82"/>
        <v>6.6666666666666666E-2</v>
      </c>
    </row>
    <row r="5288" spans="2:29" x14ac:dyDescent="0.35">
      <c r="B5288" t="e">
        <v>#N/A</v>
      </c>
      <c r="T5288" s="9" t="e">
        <f>VLOOKUP(A5288,Sku_list!$A$1:$D$2667,3,0)</f>
        <v>#N/A</v>
      </c>
      <c r="U5288" s="9" t="e">
        <f>VLOOKUP(A5288,Sku_list!$A$1:$D$2667,4,0)*(F5288/1000000*12)</f>
        <v>#N/A</v>
      </c>
      <c r="V5288" s="9" t="e">
        <f>VLOOKUP(A5288,Sku_list!$A$1:$D$2667,4,0)*(H5288/1000000*12)</f>
        <v>#N/A</v>
      </c>
      <c r="W5288" s="9" t="e">
        <f>VLOOKUP(A5288,Sku_list!$A$1:$D$2667,4,0)*(J5288/1000000*12)</f>
        <v>#N/A</v>
      </c>
      <c r="X5288" s="9" t="e">
        <f>VLOOKUP(A5288,Sku_list!$A$1:$D$2667,4,0)*(L5288/1000000*12)</f>
        <v>#N/A</v>
      </c>
      <c r="Y5288" s="9" t="e">
        <f>VLOOKUP(A5288,Sku_list!$A$1:$E$2667,5,0)*((J5288+F5288)/1000000000)</f>
        <v>#N/A</v>
      </c>
      <c r="AC5288" s="22">
        <f t="shared" ca="1" si="82"/>
        <v>6.6666666666666666E-2</v>
      </c>
    </row>
    <row r="5289" spans="2:29" x14ac:dyDescent="0.35">
      <c r="B5289" t="e">
        <v>#N/A</v>
      </c>
      <c r="T5289" s="9" t="e">
        <f>VLOOKUP(A5289,Sku_list!$A$1:$D$2667,3,0)</f>
        <v>#N/A</v>
      </c>
      <c r="U5289" s="9" t="e">
        <f>VLOOKUP(A5289,Sku_list!$A$1:$D$2667,4,0)*(F5289/1000000*12)</f>
        <v>#N/A</v>
      </c>
      <c r="V5289" s="9" t="e">
        <f>VLOOKUP(A5289,Sku_list!$A$1:$D$2667,4,0)*(H5289/1000000*12)</f>
        <v>#N/A</v>
      </c>
      <c r="W5289" s="9" t="e">
        <f>VLOOKUP(A5289,Sku_list!$A$1:$D$2667,4,0)*(J5289/1000000*12)</f>
        <v>#N/A</v>
      </c>
      <c r="X5289" s="9" t="e">
        <f>VLOOKUP(A5289,Sku_list!$A$1:$D$2667,4,0)*(L5289/1000000*12)</f>
        <v>#N/A</v>
      </c>
      <c r="Y5289" s="9" t="e">
        <f>VLOOKUP(A5289,Sku_list!$A$1:$E$2667,5,0)*((J5289+F5289)/1000000000)</f>
        <v>#N/A</v>
      </c>
      <c r="AC5289" s="22">
        <f t="shared" ca="1" si="82"/>
        <v>6.6666666666666666E-2</v>
      </c>
    </row>
    <row r="5290" spans="2:29" x14ac:dyDescent="0.35">
      <c r="B5290" t="e">
        <v>#N/A</v>
      </c>
      <c r="T5290" s="9" t="e">
        <f>VLOOKUP(A5290,Sku_list!$A$1:$D$2667,3,0)</f>
        <v>#N/A</v>
      </c>
      <c r="U5290" s="9" t="e">
        <f>VLOOKUP(A5290,Sku_list!$A$1:$D$2667,4,0)*(F5290/1000000*12)</f>
        <v>#N/A</v>
      </c>
      <c r="V5290" s="9" t="e">
        <f>VLOOKUP(A5290,Sku_list!$A$1:$D$2667,4,0)*(H5290/1000000*12)</f>
        <v>#N/A</v>
      </c>
      <c r="W5290" s="9" t="e">
        <f>VLOOKUP(A5290,Sku_list!$A$1:$D$2667,4,0)*(J5290/1000000*12)</f>
        <v>#N/A</v>
      </c>
      <c r="X5290" s="9" t="e">
        <f>VLOOKUP(A5290,Sku_list!$A$1:$D$2667,4,0)*(L5290/1000000*12)</f>
        <v>#N/A</v>
      </c>
      <c r="Y5290" s="9" t="e">
        <f>VLOOKUP(A5290,Sku_list!$A$1:$E$2667,5,0)*((J5290+F5290)/1000000000)</f>
        <v>#N/A</v>
      </c>
      <c r="AC5290" s="22">
        <f t="shared" ca="1" si="82"/>
        <v>6.6666666666666666E-2</v>
      </c>
    </row>
    <row r="5291" spans="2:29" x14ac:dyDescent="0.35">
      <c r="B5291" t="e">
        <v>#N/A</v>
      </c>
      <c r="T5291" s="9" t="e">
        <f>VLOOKUP(A5291,Sku_list!$A$1:$D$2667,3,0)</f>
        <v>#N/A</v>
      </c>
      <c r="U5291" s="9" t="e">
        <f>VLOOKUP(A5291,Sku_list!$A$1:$D$2667,4,0)*(F5291/1000000*12)</f>
        <v>#N/A</v>
      </c>
      <c r="V5291" s="9" t="e">
        <f>VLOOKUP(A5291,Sku_list!$A$1:$D$2667,4,0)*(H5291/1000000*12)</f>
        <v>#N/A</v>
      </c>
      <c r="W5291" s="9" t="e">
        <f>VLOOKUP(A5291,Sku_list!$A$1:$D$2667,4,0)*(J5291/1000000*12)</f>
        <v>#N/A</v>
      </c>
      <c r="X5291" s="9" t="e">
        <f>VLOOKUP(A5291,Sku_list!$A$1:$D$2667,4,0)*(L5291/1000000*12)</f>
        <v>#N/A</v>
      </c>
      <c r="Y5291" s="9" t="e">
        <f>VLOOKUP(A5291,Sku_list!$A$1:$E$2667,5,0)*((J5291+F5291)/1000000000)</f>
        <v>#N/A</v>
      </c>
      <c r="AC5291" s="22">
        <f t="shared" ca="1" si="82"/>
        <v>6.6666666666666666E-2</v>
      </c>
    </row>
    <row r="5292" spans="2:29" x14ac:dyDescent="0.35">
      <c r="B5292" t="e">
        <v>#N/A</v>
      </c>
      <c r="T5292" s="9" t="e">
        <f>VLOOKUP(A5292,Sku_list!$A$1:$D$2667,3,0)</f>
        <v>#N/A</v>
      </c>
      <c r="U5292" s="9" t="e">
        <f>VLOOKUP(A5292,Sku_list!$A$1:$D$2667,4,0)*(F5292/1000000*12)</f>
        <v>#N/A</v>
      </c>
      <c r="V5292" s="9" t="e">
        <f>VLOOKUP(A5292,Sku_list!$A$1:$D$2667,4,0)*(H5292/1000000*12)</f>
        <v>#N/A</v>
      </c>
      <c r="W5292" s="9" t="e">
        <f>VLOOKUP(A5292,Sku_list!$A$1:$D$2667,4,0)*(J5292/1000000*12)</f>
        <v>#N/A</v>
      </c>
      <c r="X5292" s="9" t="e">
        <f>VLOOKUP(A5292,Sku_list!$A$1:$D$2667,4,0)*(L5292/1000000*12)</f>
        <v>#N/A</v>
      </c>
      <c r="Y5292" s="9" t="e">
        <f>VLOOKUP(A5292,Sku_list!$A$1:$E$2667,5,0)*((J5292+F5292)/1000000000)</f>
        <v>#N/A</v>
      </c>
      <c r="AC5292" s="22">
        <f t="shared" ca="1" si="82"/>
        <v>6.6666666666666666E-2</v>
      </c>
    </row>
    <row r="5293" spans="2:29" x14ac:dyDescent="0.35">
      <c r="B5293" t="e">
        <v>#N/A</v>
      </c>
      <c r="T5293" s="9" t="e">
        <f>VLOOKUP(A5293,Sku_list!$A$1:$D$2667,3,0)</f>
        <v>#N/A</v>
      </c>
      <c r="U5293" s="9" t="e">
        <f>VLOOKUP(A5293,Sku_list!$A$1:$D$2667,4,0)*(F5293/1000000*12)</f>
        <v>#N/A</v>
      </c>
      <c r="V5293" s="9" t="e">
        <f>VLOOKUP(A5293,Sku_list!$A$1:$D$2667,4,0)*(H5293/1000000*12)</f>
        <v>#N/A</v>
      </c>
      <c r="W5293" s="9" t="e">
        <f>VLOOKUP(A5293,Sku_list!$A$1:$D$2667,4,0)*(J5293/1000000*12)</f>
        <v>#N/A</v>
      </c>
      <c r="X5293" s="9" t="e">
        <f>VLOOKUP(A5293,Sku_list!$A$1:$D$2667,4,0)*(L5293/1000000*12)</f>
        <v>#N/A</v>
      </c>
      <c r="Y5293" s="9" t="e">
        <f>VLOOKUP(A5293,Sku_list!$A$1:$E$2667,5,0)*((J5293+F5293)/1000000000)</f>
        <v>#N/A</v>
      </c>
      <c r="AC5293" s="22">
        <f t="shared" ca="1" si="82"/>
        <v>6.6666666666666666E-2</v>
      </c>
    </row>
    <row r="5294" spans="2:29" x14ac:dyDescent="0.35">
      <c r="B5294" t="e">
        <v>#N/A</v>
      </c>
      <c r="T5294" s="9" t="e">
        <f>VLOOKUP(A5294,Sku_list!$A$1:$D$2667,3,0)</f>
        <v>#N/A</v>
      </c>
      <c r="U5294" s="9" t="e">
        <f>VLOOKUP(A5294,Sku_list!$A$1:$D$2667,4,0)*(F5294/1000000*12)</f>
        <v>#N/A</v>
      </c>
      <c r="V5294" s="9" t="e">
        <f>VLOOKUP(A5294,Sku_list!$A$1:$D$2667,4,0)*(H5294/1000000*12)</f>
        <v>#N/A</v>
      </c>
      <c r="W5294" s="9" t="e">
        <f>VLOOKUP(A5294,Sku_list!$A$1:$D$2667,4,0)*(J5294/1000000*12)</f>
        <v>#N/A</v>
      </c>
      <c r="X5294" s="9" t="e">
        <f>VLOOKUP(A5294,Sku_list!$A$1:$D$2667,4,0)*(L5294/1000000*12)</f>
        <v>#N/A</v>
      </c>
      <c r="Y5294" s="9" t="e">
        <f>VLOOKUP(A5294,Sku_list!$A$1:$E$2667,5,0)*((J5294+F5294)/1000000000)</f>
        <v>#N/A</v>
      </c>
      <c r="AC5294" s="22">
        <f t="shared" ca="1" si="82"/>
        <v>6.6666666666666666E-2</v>
      </c>
    </row>
    <row r="5295" spans="2:29" x14ac:dyDescent="0.35">
      <c r="B5295" t="e">
        <v>#N/A</v>
      </c>
      <c r="T5295" s="9" t="e">
        <f>VLOOKUP(A5295,Sku_list!$A$1:$D$2667,3,0)</f>
        <v>#N/A</v>
      </c>
      <c r="U5295" s="9" t="e">
        <f>VLOOKUP(A5295,Sku_list!$A$1:$D$2667,4,0)*(F5295/1000000*12)</f>
        <v>#N/A</v>
      </c>
      <c r="V5295" s="9" t="e">
        <f>VLOOKUP(A5295,Sku_list!$A$1:$D$2667,4,0)*(H5295/1000000*12)</f>
        <v>#N/A</v>
      </c>
      <c r="W5295" s="9" t="e">
        <f>VLOOKUP(A5295,Sku_list!$A$1:$D$2667,4,0)*(J5295/1000000*12)</f>
        <v>#N/A</v>
      </c>
      <c r="X5295" s="9" t="e">
        <f>VLOOKUP(A5295,Sku_list!$A$1:$D$2667,4,0)*(L5295/1000000*12)</f>
        <v>#N/A</v>
      </c>
      <c r="Y5295" s="9" t="e">
        <f>VLOOKUP(A5295,Sku_list!$A$1:$E$2667,5,0)*((J5295+F5295)/1000000000)</f>
        <v>#N/A</v>
      </c>
      <c r="AC5295" s="22">
        <f t="shared" ca="1" si="82"/>
        <v>6.6666666666666666E-2</v>
      </c>
    </row>
    <row r="5296" spans="2:29" x14ac:dyDescent="0.35">
      <c r="B5296" t="e">
        <v>#N/A</v>
      </c>
      <c r="T5296" s="9" t="e">
        <f>VLOOKUP(A5296,Sku_list!$A$1:$D$2667,3,0)</f>
        <v>#N/A</v>
      </c>
      <c r="U5296" s="9" t="e">
        <f>VLOOKUP(A5296,Sku_list!$A$1:$D$2667,4,0)*(F5296/1000000*12)</f>
        <v>#N/A</v>
      </c>
      <c r="V5296" s="9" t="e">
        <f>VLOOKUP(A5296,Sku_list!$A$1:$D$2667,4,0)*(H5296/1000000*12)</f>
        <v>#N/A</v>
      </c>
      <c r="W5296" s="9" t="e">
        <f>VLOOKUP(A5296,Sku_list!$A$1:$D$2667,4,0)*(J5296/1000000*12)</f>
        <v>#N/A</v>
      </c>
      <c r="X5296" s="9" t="e">
        <f>VLOOKUP(A5296,Sku_list!$A$1:$D$2667,4,0)*(L5296/1000000*12)</f>
        <v>#N/A</v>
      </c>
      <c r="Y5296" s="9" t="e">
        <f>VLOOKUP(A5296,Sku_list!$A$1:$E$2667,5,0)*((J5296+F5296)/1000000000)</f>
        <v>#N/A</v>
      </c>
      <c r="AC5296" s="22">
        <f t="shared" ca="1" si="82"/>
        <v>6.6666666666666666E-2</v>
      </c>
    </row>
    <row r="5297" spans="2:29" x14ac:dyDescent="0.35">
      <c r="B5297" t="e">
        <v>#N/A</v>
      </c>
      <c r="T5297" s="9" t="e">
        <f>VLOOKUP(A5297,Sku_list!$A$1:$D$2667,3,0)</f>
        <v>#N/A</v>
      </c>
      <c r="U5297" s="9" t="e">
        <f>VLOOKUP(A5297,Sku_list!$A$1:$D$2667,4,0)*(F5297/1000000*12)</f>
        <v>#N/A</v>
      </c>
      <c r="V5297" s="9" t="e">
        <f>VLOOKUP(A5297,Sku_list!$A$1:$D$2667,4,0)*(H5297/1000000*12)</f>
        <v>#N/A</v>
      </c>
      <c r="W5297" s="9" t="e">
        <f>VLOOKUP(A5297,Sku_list!$A$1:$D$2667,4,0)*(J5297/1000000*12)</f>
        <v>#N/A</v>
      </c>
      <c r="X5297" s="9" t="e">
        <f>VLOOKUP(A5297,Sku_list!$A$1:$D$2667,4,0)*(L5297/1000000*12)</f>
        <v>#N/A</v>
      </c>
      <c r="Y5297" s="9" t="e">
        <f>VLOOKUP(A5297,Sku_list!$A$1:$E$2667,5,0)*((J5297+F5297)/1000000000)</f>
        <v>#N/A</v>
      </c>
      <c r="AC5297" s="22">
        <f t="shared" ca="1" si="82"/>
        <v>6.6666666666666666E-2</v>
      </c>
    </row>
    <row r="5298" spans="2:29" x14ac:dyDescent="0.35">
      <c r="B5298" t="e">
        <v>#N/A</v>
      </c>
      <c r="T5298" s="9" t="e">
        <f>VLOOKUP(A5298,Sku_list!$A$1:$D$2667,3,0)</f>
        <v>#N/A</v>
      </c>
      <c r="U5298" s="9" t="e">
        <f>VLOOKUP(A5298,Sku_list!$A$1:$D$2667,4,0)*(F5298/1000000*12)</f>
        <v>#N/A</v>
      </c>
      <c r="V5298" s="9" t="e">
        <f>VLOOKUP(A5298,Sku_list!$A$1:$D$2667,4,0)*(H5298/1000000*12)</f>
        <v>#N/A</v>
      </c>
      <c r="W5298" s="9" t="e">
        <f>VLOOKUP(A5298,Sku_list!$A$1:$D$2667,4,0)*(J5298/1000000*12)</f>
        <v>#N/A</v>
      </c>
      <c r="X5298" s="9" t="e">
        <f>VLOOKUP(A5298,Sku_list!$A$1:$D$2667,4,0)*(L5298/1000000*12)</f>
        <v>#N/A</v>
      </c>
      <c r="Y5298" s="9" t="e">
        <f>VLOOKUP(A5298,Sku_list!$A$1:$E$2667,5,0)*((J5298+F5298)/1000000000)</f>
        <v>#N/A</v>
      </c>
      <c r="AC5298" s="22">
        <f t="shared" ca="1" si="82"/>
        <v>6.6666666666666666E-2</v>
      </c>
    </row>
    <row r="5299" spans="2:29" x14ac:dyDescent="0.35">
      <c r="B5299" t="e">
        <v>#N/A</v>
      </c>
      <c r="T5299" s="9" t="e">
        <f>VLOOKUP(A5299,Sku_list!$A$1:$D$2667,3,0)</f>
        <v>#N/A</v>
      </c>
      <c r="U5299" s="9" t="e">
        <f>VLOOKUP(A5299,Sku_list!$A$1:$D$2667,4,0)*(F5299/1000000*12)</f>
        <v>#N/A</v>
      </c>
      <c r="V5299" s="9" t="e">
        <f>VLOOKUP(A5299,Sku_list!$A$1:$D$2667,4,0)*(H5299/1000000*12)</f>
        <v>#N/A</v>
      </c>
      <c r="W5299" s="9" t="e">
        <f>VLOOKUP(A5299,Sku_list!$A$1:$D$2667,4,0)*(J5299/1000000*12)</f>
        <v>#N/A</v>
      </c>
      <c r="X5299" s="9" t="e">
        <f>VLOOKUP(A5299,Sku_list!$A$1:$D$2667,4,0)*(L5299/1000000*12)</f>
        <v>#N/A</v>
      </c>
      <c r="Y5299" s="9" t="e">
        <f>VLOOKUP(A5299,Sku_list!$A$1:$E$2667,5,0)*((J5299+F5299)/1000000000)</f>
        <v>#N/A</v>
      </c>
      <c r="AC5299" s="22">
        <f t="shared" ca="1" si="82"/>
        <v>6.6666666666666666E-2</v>
      </c>
    </row>
    <row r="5300" spans="2:29" x14ac:dyDescent="0.35">
      <c r="B5300" t="e">
        <v>#N/A</v>
      </c>
      <c r="T5300" s="9" t="e">
        <f>VLOOKUP(A5300,Sku_list!$A$1:$D$2667,3,0)</f>
        <v>#N/A</v>
      </c>
      <c r="U5300" s="9" t="e">
        <f>VLOOKUP(A5300,Sku_list!$A$1:$D$2667,4,0)*(F5300/1000000*12)</f>
        <v>#N/A</v>
      </c>
      <c r="V5300" s="9" t="e">
        <f>VLOOKUP(A5300,Sku_list!$A$1:$D$2667,4,0)*(H5300/1000000*12)</f>
        <v>#N/A</v>
      </c>
      <c r="W5300" s="9" t="e">
        <f>VLOOKUP(A5300,Sku_list!$A$1:$D$2667,4,0)*(J5300/1000000*12)</f>
        <v>#N/A</v>
      </c>
      <c r="X5300" s="9" t="e">
        <f>VLOOKUP(A5300,Sku_list!$A$1:$D$2667,4,0)*(L5300/1000000*12)</f>
        <v>#N/A</v>
      </c>
      <c r="Y5300" s="9" t="e">
        <f>VLOOKUP(A5300,Sku_list!$A$1:$E$2667,5,0)*((J5300+F5300)/1000000000)</f>
        <v>#N/A</v>
      </c>
      <c r="AC5300" s="22">
        <f t="shared" ca="1" si="82"/>
        <v>6.6666666666666666E-2</v>
      </c>
    </row>
    <row r="5301" spans="2:29" x14ac:dyDescent="0.35">
      <c r="B5301" t="e">
        <v>#N/A</v>
      </c>
      <c r="T5301" s="9" t="e">
        <f>VLOOKUP(A5301,Sku_list!$A$1:$D$2667,3,0)</f>
        <v>#N/A</v>
      </c>
      <c r="U5301" s="9" t="e">
        <f>VLOOKUP(A5301,Sku_list!$A$1:$D$2667,4,0)*(F5301/1000000*12)</f>
        <v>#N/A</v>
      </c>
      <c r="V5301" s="9" t="e">
        <f>VLOOKUP(A5301,Sku_list!$A$1:$D$2667,4,0)*(H5301/1000000*12)</f>
        <v>#N/A</v>
      </c>
      <c r="W5301" s="9" t="e">
        <f>VLOOKUP(A5301,Sku_list!$A$1:$D$2667,4,0)*(J5301/1000000*12)</f>
        <v>#N/A</v>
      </c>
      <c r="X5301" s="9" t="e">
        <f>VLOOKUP(A5301,Sku_list!$A$1:$D$2667,4,0)*(L5301/1000000*12)</f>
        <v>#N/A</v>
      </c>
      <c r="Y5301" s="9" t="e">
        <f>VLOOKUP(A5301,Sku_list!$A$1:$E$2667,5,0)*((J5301+F5301)/1000000000)</f>
        <v>#N/A</v>
      </c>
      <c r="AC5301" s="22">
        <f t="shared" ca="1" si="82"/>
        <v>6.6666666666666666E-2</v>
      </c>
    </row>
    <row r="5302" spans="2:29" x14ac:dyDescent="0.35">
      <c r="B5302" t="e">
        <v>#N/A</v>
      </c>
      <c r="T5302" s="9" t="e">
        <f>VLOOKUP(A5302,Sku_list!$A$1:$D$2667,3,0)</f>
        <v>#N/A</v>
      </c>
      <c r="U5302" s="9" t="e">
        <f>VLOOKUP(A5302,Sku_list!$A$1:$D$2667,4,0)*(F5302/1000000*12)</f>
        <v>#N/A</v>
      </c>
      <c r="V5302" s="9" t="e">
        <f>VLOOKUP(A5302,Sku_list!$A$1:$D$2667,4,0)*(H5302/1000000*12)</f>
        <v>#N/A</v>
      </c>
      <c r="W5302" s="9" t="e">
        <f>VLOOKUP(A5302,Sku_list!$A$1:$D$2667,4,0)*(J5302/1000000*12)</f>
        <v>#N/A</v>
      </c>
      <c r="X5302" s="9" t="e">
        <f>VLOOKUP(A5302,Sku_list!$A$1:$D$2667,4,0)*(L5302/1000000*12)</f>
        <v>#N/A</v>
      </c>
      <c r="Y5302" s="9" t="e">
        <f>VLOOKUP(A5302,Sku_list!$A$1:$E$2667,5,0)*((J5302+F5302)/1000000000)</f>
        <v>#N/A</v>
      </c>
      <c r="AC5302" s="22">
        <f t="shared" ca="1" si="82"/>
        <v>6.6666666666666666E-2</v>
      </c>
    </row>
    <row r="5303" spans="2:29" x14ac:dyDescent="0.35">
      <c r="B5303" t="e">
        <v>#N/A</v>
      </c>
      <c r="T5303" s="9" t="e">
        <f>VLOOKUP(A5303,Sku_list!$A$1:$D$2667,3,0)</f>
        <v>#N/A</v>
      </c>
      <c r="U5303" s="9" t="e">
        <f>VLOOKUP(A5303,Sku_list!$A$1:$D$2667,4,0)*(F5303/1000000*12)</f>
        <v>#N/A</v>
      </c>
      <c r="V5303" s="9" t="e">
        <f>VLOOKUP(A5303,Sku_list!$A$1:$D$2667,4,0)*(H5303/1000000*12)</f>
        <v>#N/A</v>
      </c>
      <c r="W5303" s="9" t="e">
        <f>VLOOKUP(A5303,Sku_list!$A$1:$D$2667,4,0)*(J5303/1000000*12)</f>
        <v>#N/A</v>
      </c>
      <c r="X5303" s="9" t="e">
        <f>VLOOKUP(A5303,Sku_list!$A$1:$D$2667,4,0)*(L5303/1000000*12)</f>
        <v>#N/A</v>
      </c>
      <c r="Y5303" s="9" t="e">
        <f>VLOOKUP(A5303,Sku_list!$A$1:$E$2667,5,0)*((J5303+F5303)/1000000000)</f>
        <v>#N/A</v>
      </c>
      <c r="AC5303" s="22">
        <f t="shared" ca="1" si="82"/>
        <v>6.6666666666666666E-2</v>
      </c>
    </row>
    <row r="5304" spans="2:29" x14ac:dyDescent="0.35">
      <c r="B5304" t="e">
        <v>#N/A</v>
      </c>
      <c r="T5304" s="9" t="e">
        <f>VLOOKUP(A5304,Sku_list!$A$1:$D$2667,3,0)</f>
        <v>#N/A</v>
      </c>
      <c r="U5304" s="9" t="e">
        <f>VLOOKUP(A5304,Sku_list!$A$1:$D$2667,4,0)*(F5304/1000000*12)</f>
        <v>#N/A</v>
      </c>
      <c r="V5304" s="9" t="e">
        <f>VLOOKUP(A5304,Sku_list!$A$1:$D$2667,4,0)*(H5304/1000000*12)</f>
        <v>#N/A</v>
      </c>
      <c r="W5304" s="9" t="e">
        <f>VLOOKUP(A5304,Sku_list!$A$1:$D$2667,4,0)*(J5304/1000000*12)</f>
        <v>#N/A</v>
      </c>
      <c r="X5304" s="9" t="e">
        <f>VLOOKUP(A5304,Sku_list!$A$1:$D$2667,4,0)*(L5304/1000000*12)</f>
        <v>#N/A</v>
      </c>
      <c r="Y5304" s="9" t="e">
        <f>VLOOKUP(A5304,Sku_list!$A$1:$E$2667,5,0)*((J5304+F5304)/1000000000)</f>
        <v>#N/A</v>
      </c>
      <c r="AC5304" s="22">
        <f t="shared" ca="1" si="82"/>
        <v>6.6666666666666666E-2</v>
      </c>
    </row>
    <row r="5305" spans="2:29" x14ac:dyDescent="0.35">
      <c r="B5305" t="e">
        <v>#N/A</v>
      </c>
      <c r="T5305" s="9" t="e">
        <f>VLOOKUP(A5305,Sku_list!$A$1:$D$2667,3,0)</f>
        <v>#N/A</v>
      </c>
      <c r="U5305" s="9" t="e">
        <f>VLOOKUP(A5305,Sku_list!$A$1:$D$2667,4,0)*(F5305/1000000*12)</f>
        <v>#N/A</v>
      </c>
      <c r="V5305" s="9" t="e">
        <f>VLOOKUP(A5305,Sku_list!$A$1:$D$2667,4,0)*(H5305/1000000*12)</f>
        <v>#N/A</v>
      </c>
      <c r="W5305" s="9" t="e">
        <f>VLOOKUP(A5305,Sku_list!$A$1:$D$2667,4,0)*(J5305/1000000*12)</f>
        <v>#N/A</v>
      </c>
      <c r="X5305" s="9" t="e">
        <f>VLOOKUP(A5305,Sku_list!$A$1:$D$2667,4,0)*(L5305/1000000*12)</f>
        <v>#N/A</v>
      </c>
      <c r="Y5305" s="9" t="e">
        <f>VLOOKUP(A5305,Sku_list!$A$1:$E$2667,5,0)*((J5305+F5305)/1000000000)</f>
        <v>#N/A</v>
      </c>
      <c r="AC5305" s="22">
        <f t="shared" ca="1" si="82"/>
        <v>6.6666666666666666E-2</v>
      </c>
    </row>
    <row r="5306" spans="2:29" x14ac:dyDescent="0.35">
      <c r="B5306" t="e">
        <v>#N/A</v>
      </c>
      <c r="T5306" s="9" t="e">
        <f>VLOOKUP(A5306,Sku_list!$A$1:$D$2667,3,0)</f>
        <v>#N/A</v>
      </c>
      <c r="U5306" s="9" t="e">
        <f>VLOOKUP(A5306,Sku_list!$A$1:$D$2667,4,0)*(F5306/1000000*12)</f>
        <v>#N/A</v>
      </c>
      <c r="V5306" s="9" t="e">
        <f>VLOOKUP(A5306,Sku_list!$A$1:$D$2667,4,0)*(H5306/1000000*12)</f>
        <v>#N/A</v>
      </c>
      <c r="W5306" s="9" t="e">
        <f>VLOOKUP(A5306,Sku_list!$A$1:$D$2667,4,0)*(J5306/1000000*12)</f>
        <v>#N/A</v>
      </c>
      <c r="X5306" s="9" t="e">
        <f>VLOOKUP(A5306,Sku_list!$A$1:$D$2667,4,0)*(L5306/1000000*12)</f>
        <v>#N/A</v>
      </c>
      <c r="Y5306" s="9" t="e">
        <f>VLOOKUP(A5306,Sku_list!$A$1:$E$2667,5,0)*((J5306+F5306)/1000000000)</f>
        <v>#N/A</v>
      </c>
      <c r="AC5306" s="22">
        <f t="shared" ca="1" si="82"/>
        <v>6.6666666666666666E-2</v>
      </c>
    </row>
    <row r="5307" spans="2:29" x14ac:dyDescent="0.35">
      <c r="B5307" t="e">
        <v>#N/A</v>
      </c>
      <c r="T5307" s="9" t="e">
        <f>VLOOKUP(A5307,Sku_list!$A$1:$D$2667,3,0)</f>
        <v>#N/A</v>
      </c>
      <c r="U5307" s="9" t="e">
        <f>VLOOKUP(A5307,Sku_list!$A$1:$D$2667,4,0)*(F5307/1000000*12)</f>
        <v>#N/A</v>
      </c>
      <c r="V5307" s="9" t="e">
        <f>VLOOKUP(A5307,Sku_list!$A$1:$D$2667,4,0)*(H5307/1000000*12)</f>
        <v>#N/A</v>
      </c>
      <c r="W5307" s="9" t="e">
        <f>VLOOKUP(A5307,Sku_list!$A$1:$D$2667,4,0)*(J5307/1000000*12)</f>
        <v>#N/A</v>
      </c>
      <c r="X5307" s="9" t="e">
        <f>VLOOKUP(A5307,Sku_list!$A$1:$D$2667,4,0)*(L5307/1000000*12)</f>
        <v>#N/A</v>
      </c>
      <c r="Y5307" s="9" t="e">
        <f>VLOOKUP(A5307,Sku_list!$A$1:$E$2667,5,0)*((J5307+F5307)/1000000000)</f>
        <v>#N/A</v>
      </c>
      <c r="AC5307" s="22">
        <f t="shared" ca="1" si="82"/>
        <v>6.6666666666666666E-2</v>
      </c>
    </row>
    <row r="5308" spans="2:29" x14ac:dyDescent="0.35">
      <c r="B5308" t="e">
        <v>#N/A</v>
      </c>
      <c r="T5308" s="9" t="e">
        <f>VLOOKUP(A5308,Sku_list!$A$1:$D$2667,3,0)</f>
        <v>#N/A</v>
      </c>
      <c r="U5308" s="9" t="e">
        <f>VLOOKUP(A5308,Sku_list!$A$1:$D$2667,4,0)*(F5308/1000000*12)</f>
        <v>#N/A</v>
      </c>
      <c r="V5308" s="9" t="e">
        <f>VLOOKUP(A5308,Sku_list!$A$1:$D$2667,4,0)*(H5308/1000000*12)</f>
        <v>#N/A</v>
      </c>
      <c r="W5308" s="9" t="e">
        <f>VLOOKUP(A5308,Sku_list!$A$1:$D$2667,4,0)*(J5308/1000000*12)</f>
        <v>#N/A</v>
      </c>
      <c r="X5308" s="9" t="e">
        <f>VLOOKUP(A5308,Sku_list!$A$1:$D$2667,4,0)*(L5308/1000000*12)</f>
        <v>#N/A</v>
      </c>
      <c r="Y5308" s="9" t="e">
        <f>VLOOKUP(A5308,Sku_list!$A$1:$E$2667,5,0)*((J5308+F5308)/1000000000)</f>
        <v>#N/A</v>
      </c>
      <c r="AC5308" s="22">
        <f t="shared" ca="1" si="82"/>
        <v>6.6666666666666666E-2</v>
      </c>
    </row>
    <row r="5309" spans="2:29" x14ac:dyDescent="0.35">
      <c r="B5309" t="e">
        <v>#N/A</v>
      </c>
      <c r="T5309" s="9" t="e">
        <f>VLOOKUP(A5309,Sku_list!$A$1:$D$2667,3,0)</f>
        <v>#N/A</v>
      </c>
      <c r="U5309" s="9" t="e">
        <f>VLOOKUP(A5309,Sku_list!$A$1:$D$2667,4,0)*(F5309/1000000*12)</f>
        <v>#N/A</v>
      </c>
      <c r="V5309" s="9" t="e">
        <f>VLOOKUP(A5309,Sku_list!$A$1:$D$2667,4,0)*(H5309/1000000*12)</f>
        <v>#N/A</v>
      </c>
      <c r="W5309" s="9" t="e">
        <f>VLOOKUP(A5309,Sku_list!$A$1:$D$2667,4,0)*(J5309/1000000*12)</f>
        <v>#N/A</v>
      </c>
      <c r="X5309" s="9" t="e">
        <f>VLOOKUP(A5309,Sku_list!$A$1:$D$2667,4,0)*(L5309/1000000*12)</f>
        <v>#N/A</v>
      </c>
      <c r="Y5309" s="9" t="e">
        <f>VLOOKUP(A5309,Sku_list!$A$1:$E$2667,5,0)*((J5309+F5309)/1000000000)</f>
        <v>#N/A</v>
      </c>
      <c r="AC5309" s="22">
        <f t="shared" ca="1" si="82"/>
        <v>6.6666666666666666E-2</v>
      </c>
    </row>
    <row r="5310" spans="2:29" x14ac:dyDescent="0.35">
      <c r="B5310" t="e">
        <v>#N/A</v>
      </c>
      <c r="T5310" s="9" t="e">
        <f>VLOOKUP(A5310,Sku_list!$A$1:$D$2667,3,0)</f>
        <v>#N/A</v>
      </c>
      <c r="U5310" s="9" t="e">
        <f>VLOOKUP(A5310,Sku_list!$A$1:$D$2667,4,0)*(F5310/1000000*12)</f>
        <v>#N/A</v>
      </c>
      <c r="V5310" s="9" t="e">
        <f>VLOOKUP(A5310,Sku_list!$A$1:$D$2667,4,0)*(H5310/1000000*12)</f>
        <v>#N/A</v>
      </c>
      <c r="W5310" s="9" t="e">
        <f>VLOOKUP(A5310,Sku_list!$A$1:$D$2667,4,0)*(J5310/1000000*12)</f>
        <v>#N/A</v>
      </c>
      <c r="X5310" s="9" t="e">
        <f>VLOOKUP(A5310,Sku_list!$A$1:$D$2667,4,0)*(L5310/1000000*12)</f>
        <v>#N/A</v>
      </c>
      <c r="Y5310" s="9" t="e">
        <f>VLOOKUP(A5310,Sku_list!$A$1:$E$2667,5,0)*((J5310+F5310)/1000000000)</f>
        <v>#N/A</v>
      </c>
      <c r="AC5310" s="22">
        <f t="shared" ca="1" si="82"/>
        <v>6.6666666666666666E-2</v>
      </c>
    </row>
    <row r="5311" spans="2:29" x14ac:dyDescent="0.35">
      <c r="B5311" t="e">
        <v>#N/A</v>
      </c>
      <c r="T5311" s="9" t="e">
        <f>VLOOKUP(A5311,Sku_list!$A$1:$D$2667,3,0)</f>
        <v>#N/A</v>
      </c>
      <c r="U5311" s="9" t="e">
        <f>VLOOKUP(A5311,Sku_list!$A$1:$D$2667,4,0)*(F5311/1000000*12)</f>
        <v>#N/A</v>
      </c>
      <c r="V5311" s="9" t="e">
        <f>VLOOKUP(A5311,Sku_list!$A$1:$D$2667,4,0)*(H5311/1000000*12)</f>
        <v>#N/A</v>
      </c>
      <c r="W5311" s="9" t="e">
        <f>VLOOKUP(A5311,Sku_list!$A$1:$D$2667,4,0)*(J5311/1000000*12)</f>
        <v>#N/A</v>
      </c>
      <c r="X5311" s="9" t="e">
        <f>VLOOKUP(A5311,Sku_list!$A$1:$D$2667,4,0)*(L5311/1000000*12)</f>
        <v>#N/A</v>
      </c>
      <c r="Y5311" s="9" t="e">
        <f>VLOOKUP(A5311,Sku_list!$A$1:$E$2667,5,0)*((J5311+F5311)/1000000000)</f>
        <v>#N/A</v>
      </c>
      <c r="AC5311" s="22">
        <f t="shared" ca="1" si="82"/>
        <v>6.6666666666666666E-2</v>
      </c>
    </row>
    <row r="5312" spans="2:29" x14ac:dyDescent="0.35">
      <c r="B5312" t="e">
        <v>#N/A</v>
      </c>
      <c r="T5312" s="9" t="e">
        <f>VLOOKUP(A5312,Sku_list!$A$1:$D$2667,3,0)</f>
        <v>#N/A</v>
      </c>
      <c r="U5312" s="9" t="e">
        <f>VLOOKUP(A5312,Sku_list!$A$1:$D$2667,4,0)*(F5312/1000000*12)</f>
        <v>#N/A</v>
      </c>
      <c r="V5312" s="9" t="e">
        <f>VLOOKUP(A5312,Sku_list!$A$1:$D$2667,4,0)*(H5312/1000000*12)</f>
        <v>#N/A</v>
      </c>
      <c r="W5312" s="9" t="e">
        <f>VLOOKUP(A5312,Sku_list!$A$1:$D$2667,4,0)*(J5312/1000000*12)</f>
        <v>#N/A</v>
      </c>
      <c r="X5312" s="9" t="e">
        <f>VLOOKUP(A5312,Sku_list!$A$1:$D$2667,4,0)*(L5312/1000000*12)</f>
        <v>#N/A</v>
      </c>
      <c r="Y5312" s="9" t="e">
        <f>VLOOKUP(A5312,Sku_list!$A$1:$E$2667,5,0)*((J5312+F5312)/1000000000)</f>
        <v>#N/A</v>
      </c>
      <c r="AC5312" s="22">
        <f t="shared" ca="1" si="82"/>
        <v>6.6666666666666666E-2</v>
      </c>
    </row>
    <row r="5313" spans="2:29" x14ac:dyDescent="0.35">
      <c r="B5313" t="e">
        <v>#N/A</v>
      </c>
      <c r="T5313" s="9" t="e">
        <f>VLOOKUP(A5313,Sku_list!$A$1:$D$2667,3,0)</f>
        <v>#N/A</v>
      </c>
      <c r="U5313" s="9" t="e">
        <f>VLOOKUP(A5313,Sku_list!$A$1:$D$2667,4,0)*(F5313/1000000*12)</f>
        <v>#N/A</v>
      </c>
      <c r="V5313" s="9" t="e">
        <f>VLOOKUP(A5313,Sku_list!$A$1:$D$2667,4,0)*(H5313/1000000*12)</f>
        <v>#N/A</v>
      </c>
      <c r="W5313" s="9" t="e">
        <f>VLOOKUP(A5313,Sku_list!$A$1:$D$2667,4,0)*(J5313/1000000*12)</f>
        <v>#N/A</v>
      </c>
      <c r="X5313" s="9" t="e">
        <f>VLOOKUP(A5313,Sku_list!$A$1:$D$2667,4,0)*(L5313/1000000*12)</f>
        <v>#N/A</v>
      </c>
      <c r="Y5313" s="9" t="e">
        <f>VLOOKUP(A5313,Sku_list!$A$1:$E$2667,5,0)*((J5313+F5313)/1000000000)</f>
        <v>#N/A</v>
      </c>
      <c r="AC5313" s="22">
        <f t="shared" ca="1" si="82"/>
        <v>6.6666666666666666E-2</v>
      </c>
    </row>
    <row r="5314" spans="2:29" x14ac:dyDescent="0.35">
      <c r="B5314" t="e">
        <v>#N/A</v>
      </c>
      <c r="T5314" s="9" t="e">
        <f>VLOOKUP(A5314,Sku_list!$A$1:$D$2667,3,0)</f>
        <v>#N/A</v>
      </c>
      <c r="U5314" s="9" t="e">
        <f>VLOOKUP(A5314,Sku_list!$A$1:$D$2667,4,0)*(F5314/1000000*12)</f>
        <v>#N/A</v>
      </c>
      <c r="V5314" s="9" t="e">
        <f>VLOOKUP(A5314,Sku_list!$A$1:$D$2667,4,0)*(H5314/1000000*12)</f>
        <v>#N/A</v>
      </c>
      <c r="W5314" s="9" t="e">
        <f>VLOOKUP(A5314,Sku_list!$A$1:$D$2667,4,0)*(J5314/1000000*12)</f>
        <v>#N/A</v>
      </c>
      <c r="X5314" s="9" t="e">
        <f>VLOOKUP(A5314,Sku_list!$A$1:$D$2667,4,0)*(L5314/1000000*12)</f>
        <v>#N/A</v>
      </c>
      <c r="Y5314" s="9" t="e">
        <f>VLOOKUP(A5314,Sku_list!$A$1:$E$2667,5,0)*((J5314+F5314)/1000000000)</f>
        <v>#N/A</v>
      </c>
      <c r="AC5314" s="22">
        <f t="shared" ca="1" si="82"/>
        <v>6.6666666666666666E-2</v>
      </c>
    </row>
    <row r="5315" spans="2:29" x14ac:dyDescent="0.35">
      <c r="B5315" t="e">
        <v>#N/A</v>
      </c>
      <c r="T5315" s="9" t="e">
        <f>VLOOKUP(A5315,Sku_list!$A$1:$D$2667,3,0)</f>
        <v>#N/A</v>
      </c>
      <c r="U5315" s="9" t="e">
        <f>VLOOKUP(A5315,Sku_list!$A$1:$D$2667,4,0)*(F5315/1000000*12)</f>
        <v>#N/A</v>
      </c>
      <c r="V5315" s="9" t="e">
        <f>VLOOKUP(A5315,Sku_list!$A$1:$D$2667,4,0)*(H5315/1000000*12)</f>
        <v>#N/A</v>
      </c>
      <c r="W5315" s="9" t="e">
        <f>VLOOKUP(A5315,Sku_list!$A$1:$D$2667,4,0)*(J5315/1000000*12)</f>
        <v>#N/A</v>
      </c>
      <c r="X5315" s="9" t="e">
        <f>VLOOKUP(A5315,Sku_list!$A$1:$D$2667,4,0)*(L5315/1000000*12)</f>
        <v>#N/A</v>
      </c>
      <c r="Y5315" s="9" t="e">
        <f>VLOOKUP(A5315,Sku_list!$A$1:$E$2667,5,0)*((J5315+F5315)/1000000000)</f>
        <v>#N/A</v>
      </c>
      <c r="AC5315" s="22">
        <f t="shared" ca="1" si="82"/>
        <v>6.6666666666666666E-2</v>
      </c>
    </row>
    <row r="5316" spans="2:29" x14ac:dyDescent="0.35">
      <c r="B5316" t="e">
        <v>#N/A</v>
      </c>
      <c r="T5316" s="9" t="e">
        <f>VLOOKUP(A5316,Sku_list!$A$1:$D$2667,3,0)</f>
        <v>#N/A</v>
      </c>
      <c r="U5316" s="9" t="e">
        <f>VLOOKUP(A5316,Sku_list!$A$1:$D$2667,4,0)*(F5316/1000000*12)</f>
        <v>#N/A</v>
      </c>
      <c r="V5316" s="9" t="e">
        <f>VLOOKUP(A5316,Sku_list!$A$1:$D$2667,4,0)*(H5316/1000000*12)</f>
        <v>#N/A</v>
      </c>
      <c r="W5316" s="9" t="e">
        <f>VLOOKUP(A5316,Sku_list!$A$1:$D$2667,4,0)*(J5316/1000000*12)</f>
        <v>#N/A</v>
      </c>
      <c r="X5316" s="9" t="e">
        <f>VLOOKUP(A5316,Sku_list!$A$1:$D$2667,4,0)*(L5316/1000000*12)</f>
        <v>#N/A</v>
      </c>
      <c r="Y5316" s="9" t="e">
        <f>VLOOKUP(A5316,Sku_list!$A$1:$E$2667,5,0)*((J5316+F5316)/1000000000)</f>
        <v>#N/A</v>
      </c>
      <c r="AC5316" s="22">
        <f t="shared" ref="AC5316:AC5379" ca="1" si="83">(DAY(TODAY())+AB5316)/30</f>
        <v>6.6666666666666666E-2</v>
      </c>
    </row>
    <row r="5317" spans="2:29" x14ac:dyDescent="0.35">
      <c r="B5317" t="e">
        <v>#N/A</v>
      </c>
      <c r="T5317" s="9" t="e">
        <f>VLOOKUP(A5317,Sku_list!$A$1:$D$2667,3,0)</f>
        <v>#N/A</v>
      </c>
      <c r="U5317" s="9" t="e">
        <f>VLOOKUP(A5317,Sku_list!$A$1:$D$2667,4,0)*(F5317/1000000*12)</f>
        <v>#N/A</v>
      </c>
      <c r="V5317" s="9" t="e">
        <f>VLOOKUP(A5317,Sku_list!$A$1:$D$2667,4,0)*(H5317/1000000*12)</f>
        <v>#N/A</v>
      </c>
      <c r="W5317" s="9" t="e">
        <f>VLOOKUP(A5317,Sku_list!$A$1:$D$2667,4,0)*(J5317/1000000*12)</f>
        <v>#N/A</v>
      </c>
      <c r="X5317" s="9" t="e">
        <f>VLOOKUP(A5317,Sku_list!$A$1:$D$2667,4,0)*(L5317/1000000*12)</f>
        <v>#N/A</v>
      </c>
      <c r="Y5317" s="9" t="e">
        <f>VLOOKUP(A5317,Sku_list!$A$1:$E$2667,5,0)*((J5317+F5317)/1000000000)</f>
        <v>#N/A</v>
      </c>
      <c r="AC5317" s="22">
        <f t="shared" ca="1" si="83"/>
        <v>6.6666666666666666E-2</v>
      </c>
    </row>
    <row r="5318" spans="2:29" x14ac:dyDescent="0.35">
      <c r="B5318" t="e">
        <v>#N/A</v>
      </c>
      <c r="T5318" s="9" t="e">
        <f>VLOOKUP(A5318,Sku_list!$A$1:$D$2667,3,0)</f>
        <v>#N/A</v>
      </c>
      <c r="U5318" s="9" t="e">
        <f>VLOOKUP(A5318,Sku_list!$A$1:$D$2667,4,0)*(F5318/1000000*12)</f>
        <v>#N/A</v>
      </c>
      <c r="V5318" s="9" t="e">
        <f>VLOOKUP(A5318,Sku_list!$A$1:$D$2667,4,0)*(H5318/1000000*12)</f>
        <v>#N/A</v>
      </c>
      <c r="W5318" s="9" t="e">
        <f>VLOOKUP(A5318,Sku_list!$A$1:$D$2667,4,0)*(J5318/1000000*12)</f>
        <v>#N/A</v>
      </c>
      <c r="X5318" s="9" t="e">
        <f>VLOOKUP(A5318,Sku_list!$A$1:$D$2667,4,0)*(L5318/1000000*12)</f>
        <v>#N/A</v>
      </c>
      <c r="Y5318" s="9" t="e">
        <f>VLOOKUP(A5318,Sku_list!$A$1:$E$2667,5,0)*((J5318+F5318)/1000000000)</f>
        <v>#N/A</v>
      </c>
      <c r="AC5318" s="22">
        <f t="shared" ca="1" si="83"/>
        <v>6.6666666666666666E-2</v>
      </c>
    </row>
    <row r="5319" spans="2:29" x14ac:dyDescent="0.35">
      <c r="B5319" t="e">
        <v>#N/A</v>
      </c>
      <c r="T5319" s="9" t="e">
        <f>VLOOKUP(A5319,Sku_list!$A$1:$D$2667,3,0)</f>
        <v>#N/A</v>
      </c>
      <c r="U5319" s="9" t="e">
        <f>VLOOKUP(A5319,Sku_list!$A$1:$D$2667,4,0)*(F5319/1000000*12)</f>
        <v>#N/A</v>
      </c>
      <c r="V5319" s="9" t="e">
        <f>VLOOKUP(A5319,Sku_list!$A$1:$D$2667,4,0)*(H5319/1000000*12)</f>
        <v>#N/A</v>
      </c>
      <c r="W5319" s="9" t="e">
        <f>VLOOKUP(A5319,Sku_list!$A$1:$D$2667,4,0)*(J5319/1000000*12)</f>
        <v>#N/A</v>
      </c>
      <c r="X5319" s="9" t="e">
        <f>VLOOKUP(A5319,Sku_list!$A$1:$D$2667,4,0)*(L5319/1000000*12)</f>
        <v>#N/A</v>
      </c>
      <c r="Y5319" s="9" t="e">
        <f>VLOOKUP(A5319,Sku_list!$A$1:$E$2667,5,0)*((J5319+F5319)/1000000000)</f>
        <v>#N/A</v>
      </c>
      <c r="AC5319" s="22">
        <f t="shared" ca="1" si="83"/>
        <v>6.6666666666666666E-2</v>
      </c>
    </row>
    <row r="5320" spans="2:29" x14ac:dyDescent="0.35">
      <c r="B5320" t="e">
        <v>#N/A</v>
      </c>
      <c r="T5320" s="9" t="e">
        <f>VLOOKUP(A5320,Sku_list!$A$1:$D$2667,3,0)</f>
        <v>#N/A</v>
      </c>
      <c r="U5320" s="9" t="e">
        <f>VLOOKUP(A5320,Sku_list!$A$1:$D$2667,4,0)*(F5320/1000000*12)</f>
        <v>#N/A</v>
      </c>
      <c r="V5320" s="9" t="e">
        <f>VLOOKUP(A5320,Sku_list!$A$1:$D$2667,4,0)*(H5320/1000000*12)</f>
        <v>#N/A</v>
      </c>
      <c r="W5320" s="9" t="e">
        <f>VLOOKUP(A5320,Sku_list!$A$1:$D$2667,4,0)*(J5320/1000000*12)</f>
        <v>#N/A</v>
      </c>
      <c r="X5320" s="9" t="e">
        <f>VLOOKUP(A5320,Sku_list!$A$1:$D$2667,4,0)*(L5320/1000000*12)</f>
        <v>#N/A</v>
      </c>
      <c r="Y5320" s="9" t="e">
        <f>VLOOKUP(A5320,Sku_list!$A$1:$E$2667,5,0)*((J5320+F5320)/1000000000)</f>
        <v>#N/A</v>
      </c>
      <c r="AC5320" s="22">
        <f t="shared" ca="1" si="83"/>
        <v>6.6666666666666666E-2</v>
      </c>
    </row>
    <row r="5321" spans="2:29" x14ac:dyDescent="0.35">
      <c r="B5321" t="e">
        <v>#N/A</v>
      </c>
      <c r="T5321" s="9" t="e">
        <f>VLOOKUP(A5321,Sku_list!$A$1:$D$2667,3,0)</f>
        <v>#N/A</v>
      </c>
      <c r="U5321" s="9" t="e">
        <f>VLOOKUP(A5321,Sku_list!$A$1:$D$2667,4,0)*(F5321/1000000*12)</f>
        <v>#N/A</v>
      </c>
      <c r="V5321" s="9" t="e">
        <f>VLOOKUP(A5321,Sku_list!$A$1:$D$2667,4,0)*(H5321/1000000*12)</f>
        <v>#N/A</v>
      </c>
      <c r="W5321" s="9" t="e">
        <f>VLOOKUP(A5321,Sku_list!$A$1:$D$2667,4,0)*(J5321/1000000*12)</f>
        <v>#N/A</v>
      </c>
      <c r="X5321" s="9" t="e">
        <f>VLOOKUP(A5321,Sku_list!$A$1:$D$2667,4,0)*(L5321/1000000*12)</f>
        <v>#N/A</v>
      </c>
      <c r="Y5321" s="9" t="e">
        <f>VLOOKUP(A5321,Sku_list!$A$1:$E$2667,5,0)*((J5321+F5321)/1000000000)</f>
        <v>#N/A</v>
      </c>
      <c r="AC5321" s="22">
        <f t="shared" ca="1" si="83"/>
        <v>6.6666666666666666E-2</v>
      </c>
    </row>
    <row r="5322" spans="2:29" x14ac:dyDescent="0.35">
      <c r="B5322" t="e">
        <v>#N/A</v>
      </c>
      <c r="T5322" s="9" t="e">
        <f>VLOOKUP(A5322,Sku_list!$A$1:$D$2667,3,0)</f>
        <v>#N/A</v>
      </c>
      <c r="U5322" s="9" t="e">
        <f>VLOOKUP(A5322,Sku_list!$A$1:$D$2667,4,0)*(F5322/1000000*12)</f>
        <v>#N/A</v>
      </c>
      <c r="V5322" s="9" t="e">
        <f>VLOOKUP(A5322,Sku_list!$A$1:$D$2667,4,0)*(H5322/1000000*12)</f>
        <v>#N/A</v>
      </c>
      <c r="W5322" s="9" t="e">
        <f>VLOOKUP(A5322,Sku_list!$A$1:$D$2667,4,0)*(J5322/1000000*12)</f>
        <v>#N/A</v>
      </c>
      <c r="X5322" s="9" t="e">
        <f>VLOOKUP(A5322,Sku_list!$A$1:$D$2667,4,0)*(L5322/1000000*12)</f>
        <v>#N/A</v>
      </c>
      <c r="Y5322" s="9" t="e">
        <f>VLOOKUP(A5322,Sku_list!$A$1:$E$2667,5,0)*((J5322+F5322)/1000000000)</f>
        <v>#N/A</v>
      </c>
      <c r="AC5322" s="22">
        <f t="shared" ca="1" si="83"/>
        <v>6.6666666666666666E-2</v>
      </c>
    </row>
    <row r="5323" spans="2:29" x14ac:dyDescent="0.35">
      <c r="B5323" t="e">
        <v>#N/A</v>
      </c>
      <c r="T5323" s="9" t="e">
        <f>VLOOKUP(A5323,Sku_list!$A$1:$D$2667,3,0)</f>
        <v>#N/A</v>
      </c>
      <c r="U5323" s="9" t="e">
        <f>VLOOKUP(A5323,Sku_list!$A$1:$D$2667,4,0)*(F5323/1000000*12)</f>
        <v>#N/A</v>
      </c>
      <c r="V5323" s="9" t="e">
        <f>VLOOKUP(A5323,Sku_list!$A$1:$D$2667,4,0)*(H5323/1000000*12)</f>
        <v>#N/A</v>
      </c>
      <c r="W5323" s="9" t="e">
        <f>VLOOKUP(A5323,Sku_list!$A$1:$D$2667,4,0)*(J5323/1000000*12)</f>
        <v>#N/A</v>
      </c>
      <c r="X5323" s="9" t="e">
        <f>VLOOKUP(A5323,Sku_list!$A$1:$D$2667,4,0)*(L5323/1000000*12)</f>
        <v>#N/A</v>
      </c>
      <c r="Y5323" s="9" t="e">
        <f>VLOOKUP(A5323,Sku_list!$A$1:$E$2667,5,0)*((J5323+F5323)/1000000000)</f>
        <v>#N/A</v>
      </c>
      <c r="AC5323" s="22">
        <f t="shared" ca="1" si="83"/>
        <v>6.6666666666666666E-2</v>
      </c>
    </row>
    <row r="5324" spans="2:29" x14ac:dyDescent="0.35">
      <c r="B5324" t="e">
        <v>#N/A</v>
      </c>
      <c r="T5324" s="9" t="e">
        <f>VLOOKUP(A5324,Sku_list!$A$1:$D$2667,3,0)</f>
        <v>#N/A</v>
      </c>
      <c r="U5324" s="9" t="e">
        <f>VLOOKUP(A5324,Sku_list!$A$1:$D$2667,4,0)*(F5324/1000000*12)</f>
        <v>#N/A</v>
      </c>
      <c r="V5324" s="9" t="e">
        <f>VLOOKUP(A5324,Sku_list!$A$1:$D$2667,4,0)*(H5324/1000000*12)</f>
        <v>#N/A</v>
      </c>
      <c r="W5324" s="9" t="e">
        <f>VLOOKUP(A5324,Sku_list!$A$1:$D$2667,4,0)*(J5324/1000000*12)</f>
        <v>#N/A</v>
      </c>
      <c r="X5324" s="9" t="e">
        <f>VLOOKUP(A5324,Sku_list!$A$1:$D$2667,4,0)*(L5324/1000000*12)</f>
        <v>#N/A</v>
      </c>
      <c r="Y5324" s="9" t="e">
        <f>VLOOKUP(A5324,Sku_list!$A$1:$E$2667,5,0)*((J5324+F5324)/1000000000)</f>
        <v>#N/A</v>
      </c>
      <c r="AC5324" s="22">
        <f t="shared" ca="1" si="83"/>
        <v>6.6666666666666666E-2</v>
      </c>
    </row>
    <row r="5325" spans="2:29" x14ac:dyDescent="0.35">
      <c r="B5325" t="e">
        <v>#N/A</v>
      </c>
      <c r="T5325" s="9" t="e">
        <f>VLOOKUP(A5325,Sku_list!$A$1:$D$2667,3,0)</f>
        <v>#N/A</v>
      </c>
      <c r="U5325" s="9" t="e">
        <f>VLOOKUP(A5325,Sku_list!$A$1:$D$2667,4,0)*(F5325/1000000*12)</f>
        <v>#N/A</v>
      </c>
      <c r="V5325" s="9" t="e">
        <f>VLOOKUP(A5325,Sku_list!$A$1:$D$2667,4,0)*(H5325/1000000*12)</f>
        <v>#N/A</v>
      </c>
      <c r="W5325" s="9" t="e">
        <f>VLOOKUP(A5325,Sku_list!$A$1:$D$2667,4,0)*(J5325/1000000*12)</f>
        <v>#N/A</v>
      </c>
      <c r="X5325" s="9" t="e">
        <f>VLOOKUP(A5325,Sku_list!$A$1:$D$2667,4,0)*(L5325/1000000*12)</f>
        <v>#N/A</v>
      </c>
      <c r="Y5325" s="9" t="e">
        <f>VLOOKUP(A5325,Sku_list!$A$1:$E$2667,5,0)*((J5325+F5325)/1000000000)</f>
        <v>#N/A</v>
      </c>
      <c r="AC5325" s="22">
        <f t="shared" ca="1" si="83"/>
        <v>6.6666666666666666E-2</v>
      </c>
    </row>
    <row r="5326" spans="2:29" x14ac:dyDescent="0.35">
      <c r="B5326" t="e">
        <v>#N/A</v>
      </c>
      <c r="T5326" s="9" t="e">
        <f>VLOOKUP(A5326,Sku_list!$A$1:$D$2667,3,0)</f>
        <v>#N/A</v>
      </c>
      <c r="U5326" s="9" t="e">
        <f>VLOOKUP(A5326,Sku_list!$A$1:$D$2667,4,0)*(F5326/1000000*12)</f>
        <v>#N/A</v>
      </c>
      <c r="V5326" s="9" t="e">
        <f>VLOOKUP(A5326,Sku_list!$A$1:$D$2667,4,0)*(H5326/1000000*12)</f>
        <v>#N/A</v>
      </c>
      <c r="W5326" s="9" t="e">
        <f>VLOOKUP(A5326,Sku_list!$A$1:$D$2667,4,0)*(J5326/1000000*12)</f>
        <v>#N/A</v>
      </c>
      <c r="X5326" s="9" t="e">
        <f>VLOOKUP(A5326,Sku_list!$A$1:$D$2667,4,0)*(L5326/1000000*12)</f>
        <v>#N/A</v>
      </c>
      <c r="Y5326" s="9" t="e">
        <f>VLOOKUP(A5326,Sku_list!$A$1:$E$2667,5,0)*((J5326+F5326)/1000000000)</f>
        <v>#N/A</v>
      </c>
      <c r="AC5326" s="22">
        <f t="shared" ca="1" si="83"/>
        <v>6.6666666666666666E-2</v>
      </c>
    </row>
    <row r="5327" spans="2:29" x14ac:dyDescent="0.35">
      <c r="B5327" t="e">
        <v>#N/A</v>
      </c>
      <c r="T5327" s="9" t="e">
        <f>VLOOKUP(A5327,Sku_list!$A$1:$D$2667,3,0)</f>
        <v>#N/A</v>
      </c>
      <c r="U5327" s="9" t="e">
        <f>VLOOKUP(A5327,Sku_list!$A$1:$D$2667,4,0)*(F5327/1000000*12)</f>
        <v>#N/A</v>
      </c>
      <c r="V5327" s="9" t="e">
        <f>VLOOKUP(A5327,Sku_list!$A$1:$D$2667,4,0)*(H5327/1000000*12)</f>
        <v>#N/A</v>
      </c>
      <c r="W5327" s="9" t="e">
        <f>VLOOKUP(A5327,Sku_list!$A$1:$D$2667,4,0)*(J5327/1000000*12)</f>
        <v>#N/A</v>
      </c>
      <c r="X5327" s="9" t="e">
        <f>VLOOKUP(A5327,Sku_list!$A$1:$D$2667,4,0)*(L5327/1000000*12)</f>
        <v>#N/A</v>
      </c>
      <c r="Y5327" s="9" t="e">
        <f>VLOOKUP(A5327,Sku_list!$A$1:$E$2667,5,0)*((J5327+F5327)/1000000000)</f>
        <v>#N/A</v>
      </c>
      <c r="AC5327" s="22">
        <f t="shared" ca="1" si="83"/>
        <v>6.6666666666666666E-2</v>
      </c>
    </row>
    <row r="5328" spans="2:29" x14ac:dyDescent="0.35">
      <c r="B5328" t="e">
        <v>#N/A</v>
      </c>
      <c r="T5328" s="9" t="e">
        <f>VLOOKUP(A5328,Sku_list!$A$1:$D$2667,3,0)</f>
        <v>#N/A</v>
      </c>
      <c r="U5328" s="9" t="e">
        <f>VLOOKUP(A5328,Sku_list!$A$1:$D$2667,4,0)*(F5328/1000000*12)</f>
        <v>#N/A</v>
      </c>
      <c r="V5328" s="9" t="e">
        <f>VLOOKUP(A5328,Sku_list!$A$1:$D$2667,4,0)*(H5328/1000000*12)</f>
        <v>#N/A</v>
      </c>
      <c r="W5328" s="9" t="e">
        <f>VLOOKUP(A5328,Sku_list!$A$1:$D$2667,4,0)*(J5328/1000000*12)</f>
        <v>#N/A</v>
      </c>
      <c r="X5328" s="9" t="e">
        <f>VLOOKUP(A5328,Sku_list!$A$1:$D$2667,4,0)*(L5328/1000000*12)</f>
        <v>#N/A</v>
      </c>
      <c r="Y5328" s="9" t="e">
        <f>VLOOKUP(A5328,Sku_list!$A$1:$E$2667,5,0)*((J5328+F5328)/1000000000)</f>
        <v>#N/A</v>
      </c>
      <c r="AC5328" s="22">
        <f t="shared" ca="1" si="83"/>
        <v>6.6666666666666666E-2</v>
      </c>
    </row>
    <row r="5329" spans="2:29" x14ac:dyDescent="0.35">
      <c r="B5329" t="e">
        <v>#N/A</v>
      </c>
      <c r="T5329" s="9" t="e">
        <f>VLOOKUP(A5329,Sku_list!$A$1:$D$2667,3,0)</f>
        <v>#N/A</v>
      </c>
      <c r="U5329" s="9" t="e">
        <f>VLOOKUP(A5329,Sku_list!$A$1:$D$2667,4,0)*(F5329/1000000*12)</f>
        <v>#N/A</v>
      </c>
      <c r="V5329" s="9" t="e">
        <f>VLOOKUP(A5329,Sku_list!$A$1:$D$2667,4,0)*(H5329/1000000*12)</f>
        <v>#N/A</v>
      </c>
      <c r="W5329" s="9" t="e">
        <f>VLOOKUP(A5329,Sku_list!$A$1:$D$2667,4,0)*(J5329/1000000*12)</f>
        <v>#N/A</v>
      </c>
      <c r="X5329" s="9" t="e">
        <f>VLOOKUP(A5329,Sku_list!$A$1:$D$2667,4,0)*(L5329/1000000*12)</f>
        <v>#N/A</v>
      </c>
      <c r="Y5329" s="9" t="e">
        <f>VLOOKUP(A5329,Sku_list!$A$1:$E$2667,5,0)*((J5329+F5329)/1000000000)</f>
        <v>#N/A</v>
      </c>
      <c r="AC5329" s="22">
        <f t="shared" ca="1" si="83"/>
        <v>6.6666666666666666E-2</v>
      </c>
    </row>
    <row r="5330" spans="2:29" x14ac:dyDescent="0.35">
      <c r="B5330" t="e">
        <v>#N/A</v>
      </c>
      <c r="T5330" s="9" t="e">
        <f>VLOOKUP(A5330,Sku_list!$A$1:$D$2667,3,0)</f>
        <v>#N/A</v>
      </c>
      <c r="U5330" s="9" t="e">
        <f>VLOOKUP(A5330,Sku_list!$A$1:$D$2667,4,0)*(F5330/1000000*12)</f>
        <v>#N/A</v>
      </c>
      <c r="V5330" s="9" t="e">
        <f>VLOOKUP(A5330,Sku_list!$A$1:$D$2667,4,0)*(H5330/1000000*12)</f>
        <v>#N/A</v>
      </c>
      <c r="W5330" s="9" t="e">
        <f>VLOOKUP(A5330,Sku_list!$A$1:$D$2667,4,0)*(J5330/1000000*12)</f>
        <v>#N/A</v>
      </c>
      <c r="X5330" s="9" t="e">
        <f>VLOOKUP(A5330,Sku_list!$A$1:$D$2667,4,0)*(L5330/1000000*12)</f>
        <v>#N/A</v>
      </c>
      <c r="Y5330" s="9" t="e">
        <f>VLOOKUP(A5330,Sku_list!$A$1:$E$2667,5,0)*((J5330+F5330)/1000000000)</f>
        <v>#N/A</v>
      </c>
      <c r="AC5330" s="22">
        <f t="shared" ca="1" si="83"/>
        <v>6.6666666666666666E-2</v>
      </c>
    </row>
    <row r="5331" spans="2:29" x14ac:dyDescent="0.35">
      <c r="B5331" t="e">
        <v>#N/A</v>
      </c>
      <c r="T5331" s="9" t="e">
        <f>VLOOKUP(A5331,Sku_list!$A$1:$D$2667,3,0)</f>
        <v>#N/A</v>
      </c>
      <c r="U5331" s="9" t="e">
        <f>VLOOKUP(A5331,Sku_list!$A$1:$D$2667,4,0)*(F5331/1000000*12)</f>
        <v>#N/A</v>
      </c>
      <c r="V5331" s="9" t="e">
        <f>VLOOKUP(A5331,Sku_list!$A$1:$D$2667,4,0)*(H5331/1000000*12)</f>
        <v>#N/A</v>
      </c>
      <c r="W5331" s="9" t="e">
        <f>VLOOKUP(A5331,Sku_list!$A$1:$D$2667,4,0)*(J5331/1000000*12)</f>
        <v>#N/A</v>
      </c>
      <c r="X5331" s="9" t="e">
        <f>VLOOKUP(A5331,Sku_list!$A$1:$D$2667,4,0)*(L5331/1000000*12)</f>
        <v>#N/A</v>
      </c>
      <c r="Y5331" s="9" t="e">
        <f>VLOOKUP(A5331,Sku_list!$A$1:$E$2667,5,0)*((J5331+F5331)/1000000000)</f>
        <v>#N/A</v>
      </c>
      <c r="AC5331" s="22">
        <f t="shared" ca="1" si="83"/>
        <v>6.6666666666666666E-2</v>
      </c>
    </row>
    <row r="5332" spans="2:29" x14ac:dyDescent="0.35">
      <c r="B5332" t="e">
        <v>#N/A</v>
      </c>
      <c r="T5332" s="9" t="e">
        <f>VLOOKUP(A5332,Sku_list!$A$1:$D$2667,3,0)</f>
        <v>#N/A</v>
      </c>
      <c r="U5332" s="9" t="e">
        <f>VLOOKUP(A5332,Sku_list!$A$1:$D$2667,4,0)*(F5332/1000000*12)</f>
        <v>#N/A</v>
      </c>
      <c r="V5332" s="9" t="e">
        <f>VLOOKUP(A5332,Sku_list!$A$1:$D$2667,4,0)*(H5332/1000000*12)</f>
        <v>#N/A</v>
      </c>
      <c r="W5332" s="9" t="e">
        <f>VLOOKUP(A5332,Sku_list!$A$1:$D$2667,4,0)*(J5332/1000000*12)</f>
        <v>#N/A</v>
      </c>
      <c r="X5332" s="9" t="e">
        <f>VLOOKUP(A5332,Sku_list!$A$1:$D$2667,4,0)*(L5332/1000000*12)</f>
        <v>#N/A</v>
      </c>
      <c r="Y5332" s="9" t="e">
        <f>VLOOKUP(A5332,Sku_list!$A$1:$E$2667,5,0)*((J5332+F5332)/1000000000)</f>
        <v>#N/A</v>
      </c>
      <c r="AC5332" s="22">
        <f t="shared" ca="1" si="83"/>
        <v>6.6666666666666666E-2</v>
      </c>
    </row>
    <row r="5333" spans="2:29" x14ac:dyDescent="0.35">
      <c r="B5333" t="e">
        <v>#N/A</v>
      </c>
      <c r="T5333" s="9" t="e">
        <f>VLOOKUP(A5333,Sku_list!$A$1:$D$2667,3,0)</f>
        <v>#N/A</v>
      </c>
      <c r="U5333" s="9" t="e">
        <f>VLOOKUP(A5333,Sku_list!$A$1:$D$2667,4,0)*(F5333/1000000*12)</f>
        <v>#N/A</v>
      </c>
      <c r="V5333" s="9" t="e">
        <f>VLOOKUP(A5333,Sku_list!$A$1:$D$2667,4,0)*(H5333/1000000*12)</f>
        <v>#N/A</v>
      </c>
      <c r="W5333" s="9" t="e">
        <f>VLOOKUP(A5333,Sku_list!$A$1:$D$2667,4,0)*(J5333/1000000*12)</f>
        <v>#N/A</v>
      </c>
      <c r="X5333" s="9" t="e">
        <f>VLOOKUP(A5333,Sku_list!$A$1:$D$2667,4,0)*(L5333/1000000*12)</f>
        <v>#N/A</v>
      </c>
      <c r="Y5333" s="9" t="e">
        <f>VLOOKUP(A5333,Sku_list!$A$1:$E$2667,5,0)*((J5333+F5333)/1000000000)</f>
        <v>#N/A</v>
      </c>
      <c r="AC5333" s="22">
        <f t="shared" ca="1" si="83"/>
        <v>6.6666666666666666E-2</v>
      </c>
    </row>
    <row r="5334" spans="2:29" x14ac:dyDescent="0.35">
      <c r="B5334" t="e">
        <v>#N/A</v>
      </c>
      <c r="T5334" s="9" t="e">
        <f>VLOOKUP(A5334,Sku_list!$A$1:$D$2667,3,0)</f>
        <v>#N/A</v>
      </c>
      <c r="U5334" s="9" t="e">
        <f>VLOOKUP(A5334,Sku_list!$A$1:$D$2667,4,0)*(F5334/1000000*12)</f>
        <v>#N/A</v>
      </c>
      <c r="V5334" s="9" t="e">
        <f>VLOOKUP(A5334,Sku_list!$A$1:$D$2667,4,0)*(H5334/1000000*12)</f>
        <v>#N/A</v>
      </c>
      <c r="W5334" s="9" t="e">
        <f>VLOOKUP(A5334,Sku_list!$A$1:$D$2667,4,0)*(J5334/1000000*12)</f>
        <v>#N/A</v>
      </c>
      <c r="X5334" s="9" t="e">
        <f>VLOOKUP(A5334,Sku_list!$A$1:$D$2667,4,0)*(L5334/1000000*12)</f>
        <v>#N/A</v>
      </c>
      <c r="Y5334" s="9" t="e">
        <f>VLOOKUP(A5334,Sku_list!$A$1:$E$2667,5,0)*((J5334+F5334)/1000000000)</f>
        <v>#N/A</v>
      </c>
      <c r="AC5334" s="22">
        <f t="shared" ca="1" si="83"/>
        <v>6.6666666666666666E-2</v>
      </c>
    </row>
    <row r="5335" spans="2:29" x14ac:dyDescent="0.35">
      <c r="B5335" t="e">
        <v>#N/A</v>
      </c>
      <c r="T5335" s="9" t="e">
        <f>VLOOKUP(A5335,Sku_list!$A$1:$D$2667,3,0)</f>
        <v>#N/A</v>
      </c>
      <c r="U5335" s="9" t="e">
        <f>VLOOKUP(A5335,Sku_list!$A$1:$D$2667,4,0)*(F5335/1000000*12)</f>
        <v>#N/A</v>
      </c>
      <c r="V5335" s="9" t="e">
        <f>VLOOKUP(A5335,Sku_list!$A$1:$D$2667,4,0)*(H5335/1000000*12)</f>
        <v>#N/A</v>
      </c>
      <c r="W5335" s="9" t="e">
        <f>VLOOKUP(A5335,Sku_list!$A$1:$D$2667,4,0)*(J5335/1000000*12)</f>
        <v>#N/A</v>
      </c>
      <c r="X5335" s="9" t="e">
        <f>VLOOKUP(A5335,Sku_list!$A$1:$D$2667,4,0)*(L5335/1000000*12)</f>
        <v>#N/A</v>
      </c>
      <c r="Y5335" s="9" t="e">
        <f>VLOOKUP(A5335,Sku_list!$A$1:$E$2667,5,0)*((J5335+F5335)/1000000000)</f>
        <v>#N/A</v>
      </c>
      <c r="AC5335" s="22">
        <f t="shared" ca="1" si="83"/>
        <v>6.6666666666666666E-2</v>
      </c>
    </row>
    <row r="5336" spans="2:29" x14ac:dyDescent="0.35">
      <c r="B5336" t="e">
        <v>#N/A</v>
      </c>
      <c r="T5336" s="9" t="e">
        <f>VLOOKUP(A5336,Sku_list!$A$1:$D$2667,3,0)</f>
        <v>#N/A</v>
      </c>
      <c r="U5336" s="9" t="e">
        <f>VLOOKUP(A5336,Sku_list!$A$1:$D$2667,4,0)*(F5336/1000000*12)</f>
        <v>#N/A</v>
      </c>
      <c r="V5336" s="9" t="e">
        <f>VLOOKUP(A5336,Sku_list!$A$1:$D$2667,4,0)*(H5336/1000000*12)</f>
        <v>#N/A</v>
      </c>
      <c r="W5336" s="9" t="e">
        <f>VLOOKUP(A5336,Sku_list!$A$1:$D$2667,4,0)*(J5336/1000000*12)</f>
        <v>#N/A</v>
      </c>
      <c r="X5336" s="9" t="e">
        <f>VLOOKUP(A5336,Sku_list!$A$1:$D$2667,4,0)*(L5336/1000000*12)</f>
        <v>#N/A</v>
      </c>
      <c r="Y5336" s="9" t="e">
        <f>VLOOKUP(A5336,Sku_list!$A$1:$E$2667,5,0)*((J5336+F5336)/1000000000)</f>
        <v>#N/A</v>
      </c>
      <c r="AC5336" s="22">
        <f t="shared" ca="1" si="83"/>
        <v>6.6666666666666666E-2</v>
      </c>
    </row>
    <row r="5337" spans="2:29" x14ac:dyDescent="0.35">
      <c r="B5337" t="e">
        <v>#N/A</v>
      </c>
      <c r="T5337" s="9" t="e">
        <f>VLOOKUP(A5337,Sku_list!$A$1:$D$2667,3,0)</f>
        <v>#N/A</v>
      </c>
      <c r="U5337" s="9" t="e">
        <f>VLOOKUP(A5337,Sku_list!$A$1:$D$2667,4,0)*(F5337/1000000*12)</f>
        <v>#N/A</v>
      </c>
      <c r="V5337" s="9" t="e">
        <f>VLOOKUP(A5337,Sku_list!$A$1:$D$2667,4,0)*(H5337/1000000*12)</f>
        <v>#N/A</v>
      </c>
      <c r="W5337" s="9" t="e">
        <f>VLOOKUP(A5337,Sku_list!$A$1:$D$2667,4,0)*(J5337/1000000*12)</f>
        <v>#N/A</v>
      </c>
      <c r="X5337" s="9" t="e">
        <f>VLOOKUP(A5337,Sku_list!$A$1:$D$2667,4,0)*(L5337/1000000*12)</f>
        <v>#N/A</v>
      </c>
      <c r="Y5337" s="9" t="e">
        <f>VLOOKUP(A5337,Sku_list!$A$1:$E$2667,5,0)*((J5337+F5337)/1000000000)</f>
        <v>#N/A</v>
      </c>
      <c r="AC5337" s="22">
        <f t="shared" ca="1" si="83"/>
        <v>6.6666666666666666E-2</v>
      </c>
    </row>
    <row r="5338" spans="2:29" x14ac:dyDescent="0.35">
      <c r="B5338" t="e">
        <v>#N/A</v>
      </c>
      <c r="T5338" s="9" t="e">
        <f>VLOOKUP(A5338,Sku_list!$A$1:$D$2667,3,0)</f>
        <v>#N/A</v>
      </c>
      <c r="U5338" s="9" t="e">
        <f>VLOOKUP(A5338,Sku_list!$A$1:$D$2667,4,0)*(F5338/1000000*12)</f>
        <v>#N/A</v>
      </c>
      <c r="V5338" s="9" t="e">
        <f>VLOOKUP(A5338,Sku_list!$A$1:$D$2667,4,0)*(H5338/1000000*12)</f>
        <v>#N/A</v>
      </c>
      <c r="W5338" s="9" t="e">
        <f>VLOOKUP(A5338,Sku_list!$A$1:$D$2667,4,0)*(J5338/1000000*12)</f>
        <v>#N/A</v>
      </c>
      <c r="X5338" s="9" t="e">
        <f>VLOOKUP(A5338,Sku_list!$A$1:$D$2667,4,0)*(L5338/1000000*12)</f>
        <v>#N/A</v>
      </c>
      <c r="Y5338" s="9" t="e">
        <f>VLOOKUP(A5338,Sku_list!$A$1:$E$2667,5,0)*((J5338+F5338)/1000000000)</f>
        <v>#N/A</v>
      </c>
      <c r="AC5338" s="22">
        <f t="shared" ca="1" si="83"/>
        <v>6.6666666666666666E-2</v>
      </c>
    </row>
    <row r="5339" spans="2:29" x14ac:dyDescent="0.35">
      <c r="B5339" t="e">
        <v>#N/A</v>
      </c>
      <c r="T5339" s="9" t="e">
        <f>VLOOKUP(A5339,Sku_list!$A$1:$D$2667,3,0)</f>
        <v>#N/A</v>
      </c>
      <c r="U5339" s="9" t="e">
        <f>VLOOKUP(A5339,Sku_list!$A$1:$D$2667,4,0)*(F5339/1000000*12)</f>
        <v>#N/A</v>
      </c>
      <c r="V5339" s="9" t="e">
        <f>VLOOKUP(A5339,Sku_list!$A$1:$D$2667,4,0)*(H5339/1000000*12)</f>
        <v>#N/A</v>
      </c>
      <c r="W5339" s="9" t="e">
        <f>VLOOKUP(A5339,Sku_list!$A$1:$D$2667,4,0)*(J5339/1000000*12)</f>
        <v>#N/A</v>
      </c>
      <c r="X5339" s="9" t="e">
        <f>VLOOKUP(A5339,Sku_list!$A$1:$D$2667,4,0)*(L5339/1000000*12)</f>
        <v>#N/A</v>
      </c>
      <c r="Y5339" s="9" t="e">
        <f>VLOOKUP(A5339,Sku_list!$A$1:$E$2667,5,0)*((J5339+F5339)/1000000000)</f>
        <v>#N/A</v>
      </c>
      <c r="AC5339" s="22">
        <f t="shared" ca="1" si="83"/>
        <v>6.6666666666666666E-2</v>
      </c>
    </row>
    <row r="5340" spans="2:29" x14ac:dyDescent="0.35">
      <c r="B5340" t="e">
        <v>#N/A</v>
      </c>
      <c r="T5340" s="9" t="e">
        <f>VLOOKUP(A5340,Sku_list!$A$1:$D$2667,3,0)</f>
        <v>#N/A</v>
      </c>
      <c r="U5340" s="9" t="e">
        <f>VLOOKUP(A5340,Sku_list!$A$1:$D$2667,4,0)*(F5340/1000000*12)</f>
        <v>#N/A</v>
      </c>
      <c r="V5340" s="9" t="e">
        <f>VLOOKUP(A5340,Sku_list!$A$1:$D$2667,4,0)*(H5340/1000000*12)</f>
        <v>#N/A</v>
      </c>
      <c r="W5340" s="9" t="e">
        <f>VLOOKUP(A5340,Sku_list!$A$1:$D$2667,4,0)*(J5340/1000000*12)</f>
        <v>#N/A</v>
      </c>
      <c r="X5340" s="9" t="e">
        <f>VLOOKUP(A5340,Sku_list!$A$1:$D$2667,4,0)*(L5340/1000000*12)</f>
        <v>#N/A</v>
      </c>
      <c r="Y5340" s="9" t="e">
        <f>VLOOKUP(A5340,Sku_list!$A$1:$E$2667,5,0)*((J5340+F5340)/1000000000)</f>
        <v>#N/A</v>
      </c>
      <c r="AC5340" s="22">
        <f t="shared" ca="1" si="83"/>
        <v>6.6666666666666666E-2</v>
      </c>
    </row>
    <row r="5341" spans="2:29" x14ac:dyDescent="0.35">
      <c r="B5341" t="e">
        <v>#N/A</v>
      </c>
      <c r="T5341" s="9" t="e">
        <f>VLOOKUP(A5341,Sku_list!$A$1:$D$2667,3,0)</f>
        <v>#N/A</v>
      </c>
      <c r="U5341" s="9" t="e">
        <f>VLOOKUP(A5341,Sku_list!$A$1:$D$2667,4,0)*(F5341/1000000*12)</f>
        <v>#N/A</v>
      </c>
      <c r="V5341" s="9" t="e">
        <f>VLOOKUP(A5341,Sku_list!$A$1:$D$2667,4,0)*(H5341/1000000*12)</f>
        <v>#N/A</v>
      </c>
      <c r="W5341" s="9" t="e">
        <f>VLOOKUP(A5341,Sku_list!$A$1:$D$2667,4,0)*(J5341/1000000*12)</f>
        <v>#N/A</v>
      </c>
      <c r="X5341" s="9" t="e">
        <f>VLOOKUP(A5341,Sku_list!$A$1:$D$2667,4,0)*(L5341/1000000*12)</f>
        <v>#N/A</v>
      </c>
      <c r="Y5341" s="9" t="e">
        <f>VLOOKUP(A5341,Sku_list!$A$1:$E$2667,5,0)*((J5341+F5341)/1000000000)</f>
        <v>#N/A</v>
      </c>
      <c r="AC5341" s="22">
        <f t="shared" ca="1" si="83"/>
        <v>6.6666666666666666E-2</v>
      </c>
    </row>
    <row r="5342" spans="2:29" x14ac:dyDescent="0.35">
      <c r="B5342" t="e">
        <v>#N/A</v>
      </c>
      <c r="T5342" s="9" t="e">
        <f>VLOOKUP(A5342,Sku_list!$A$1:$D$2667,3,0)</f>
        <v>#N/A</v>
      </c>
      <c r="U5342" s="9" t="e">
        <f>VLOOKUP(A5342,Sku_list!$A$1:$D$2667,4,0)*(F5342/1000000*12)</f>
        <v>#N/A</v>
      </c>
      <c r="V5342" s="9" t="e">
        <f>VLOOKUP(A5342,Sku_list!$A$1:$D$2667,4,0)*(H5342/1000000*12)</f>
        <v>#N/A</v>
      </c>
      <c r="W5342" s="9" t="e">
        <f>VLOOKUP(A5342,Sku_list!$A$1:$D$2667,4,0)*(J5342/1000000*12)</f>
        <v>#N/A</v>
      </c>
      <c r="X5342" s="9" t="e">
        <f>VLOOKUP(A5342,Sku_list!$A$1:$D$2667,4,0)*(L5342/1000000*12)</f>
        <v>#N/A</v>
      </c>
      <c r="Y5342" s="9" t="e">
        <f>VLOOKUP(A5342,Sku_list!$A$1:$E$2667,5,0)*((J5342+F5342)/1000000000)</f>
        <v>#N/A</v>
      </c>
      <c r="AC5342" s="22">
        <f t="shared" ca="1" si="83"/>
        <v>6.6666666666666666E-2</v>
      </c>
    </row>
    <row r="5343" spans="2:29" x14ac:dyDescent="0.35">
      <c r="B5343" t="e">
        <v>#N/A</v>
      </c>
      <c r="T5343" s="9" t="e">
        <f>VLOOKUP(A5343,Sku_list!$A$1:$D$2667,3,0)</f>
        <v>#N/A</v>
      </c>
      <c r="U5343" s="9" t="e">
        <f>VLOOKUP(A5343,Sku_list!$A$1:$D$2667,4,0)*(F5343/1000000*12)</f>
        <v>#N/A</v>
      </c>
      <c r="V5343" s="9" t="e">
        <f>VLOOKUP(A5343,Sku_list!$A$1:$D$2667,4,0)*(H5343/1000000*12)</f>
        <v>#N/A</v>
      </c>
      <c r="W5343" s="9" t="e">
        <f>VLOOKUP(A5343,Sku_list!$A$1:$D$2667,4,0)*(J5343/1000000*12)</f>
        <v>#N/A</v>
      </c>
      <c r="X5343" s="9" t="e">
        <f>VLOOKUP(A5343,Sku_list!$A$1:$D$2667,4,0)*(L5343/1000000*12)</f>
        <v>#N/A</v>
      </c>
      <c r="Y5343" s="9" t="e">
        <f>VLOOKUP(A5343,Sku_list!$A$1:$E$2667,5,0)*((J5343+F5343)/1000000000)</f>
        <v>#N/A</v>
      </c>
      <c r="AC5343" s="22">
        <f t="shared" ca="1" si="83"/>
        <v>6.6666666666666666E-2</v>
      </c>
    </row>
    <row r="5344" spans="2:29" x14ac:dyDescent="0.35">
      <c r="B5344" t="e">
        <v>#N/A</v>
      </c>
      <c r="T5344" s="9" t="e">
        <f>VLOOKUP(A5344,Sku_list!$A$1:$D$2667,3,0)</f>
        <v>#N/A</v>
      </c>
      <c r="U5344" s="9" t="e">
        <f>VLOOKUP(A5344,Sku_list!$A$1:$D$2667,4,0)*(F5344/1000000*12)</f>
        <v>#N/A</v>
      </c>
      <c r="V5344" s="9" t="e">
        <f>VLOOKUP(A5344,Sku_list!$A$1:$D$2667,4,0)*(H5344/1000000*12)</f>
        <v>#N/A</v>
      </c>
      <c r="W5344" s="9" t="e">
        <f>VLOOKUP(A5344,Sku_list!$A$1:$D$2667,4,0)*(J5344/1000000*12)</f>
        <v>#N/A</v>
      </c>
      <c r="X5344" s="9" t="e">
        <f>VLOOKUP(A5344,Sku_list!$A$1:$D$2667,4,0)*(L5344/1000000*12)</f>
        <v>#N/A</v>
      </c>
      <c r="Y5344" s="9" t="e">
        <f>VLOOKUP(A5344,Sku_list!$A$1:$E$2667,5,0)*((J5344+F5344)/1000000000)</f>
        <v>#N/A</v>
      </c>
      <c r="AC5344" s="22">
        <f t="shared" ca="1" si="83"/>
        <v>6.6666666666666666E-2</v>
      </c>
    </row>
    <row r="5345" spans="2:29" x14ac:dyDescent="0.35">
      <c r="B5345" t="e">
        <v>#N/A</v>
      </c>
      <c r="T5345" s="9" t="e">
        <f>VLOOKUP(A5345,Sku_list!$A$1:$D$2667,3,0)</f>
        <v>#N/A</v>
      </c>
      <c r="U5345" s="9" t="e">
        <f>VLOOKUP(A5345,Sku_list!$A$1:$D$2667,4,0)*(F5345/1000000*12)</f>
        <v>#N/A</v>
      </c>
      <c r="V5345" s="9" t="e">
        <f>VLOOKUP(A5345,Sku_list!$A$1:$D$2667,4,0)*(H5345/1000000*12)</f>
        <v>#N/A</v>
      </c>
      <c r="W5345" s="9" t="e">
        <f>VLOOKUP(A5345,Sku_list!$A$1:$D$2667,4,0)*(J5345/1000000*12)</f>
        <v>#N/A</v>
      </c>
      <c r="X5345" s="9" t="e">
        <f>VLOOKUP(A5345,Sku_list!$A$1:$D$2667,4,0)*(L5345/1000000*12)</f>
        <v>#N/A</v>
      </c>
      <c r="Y5345" s="9" t="e">
        <f>VLOOKUP(A5345,Sku_list!$A$1:$E$2667,5,0)*((J5345+F5345)/1000000000)</f>
        <v>#N/A</v>
      </c>
      <c r="AC5345" s="22">
        <f t="shared" ca="1" si="83"/>
        <v>6.6666666666666666E-2</v>
      </c>
    </row>
    <row r="5346" spans="2:29" x14ac:dyDescent="0.35">
      <c r="B5346" t="e">
        <v>#N/A</v>
      </c>
      <c r="T5346" s="9" t="e">
        <f>VLOOKUP(A5346,Sku_list!$A$1:$D$2667,3,0)</f>
        <v>#N/A</v>
      </c>
      <c r="U5346" s="9" t="e">
        <f>VLOOKUP(A5346,Sku_list!$A$1:$D$2667,4,0)*(F5346/1000000*12)</f>
        <v>#N/A</v>
      </c>
      <c r="V5346" s="9" t="e">
        <f>VLOOKUP(A5346,Sku_list!$A$1:$D$2667,4,0)*(H5346/1000000*12)</f>
        <v>#N/A</v>
      </c>
      <c r="W5346" s="9" t="e">
        <f>VLOOKUP(A5346,Sku_list!$A$1:$D$2667,4,0)*(J5346/1000000*12)</f>
        <v>#N/A</v>
      </c>
      <c r="X5346" s="9" t="e">
        <f>VLOOKUP(A5346,Sku_list!$A$1:$D$2667,4,0)*(L5346/1000000*12)</f>
        <v>#N/A</v>
      </c>
      <c r="Y5346" s="9" t="e">
        <f>VLOOKUP(A5346,Sku_list!$A$1:$E$2667,5,0)*((J5346+F5346)/1000000000)</f>
        <v>#N/A</v>
      </c>
      <c r="AC5346" s="22">
        <f t="shared" ca="1" si="83"/>
        <v>6.6666666666666666E-2</v>
      </c>
    </row>
    <row r="5347" spans="2:29" x14ac:dyDescent="0.35">
      <c r="B5347" t="e">
        <v>#N/A</v>
      </c>
      <c r="T5347" s="9" t="e">
        <f>VLOOKUP(A5347,Sku_list!$A$1:$D$2667,3,0)</f>
        <v>#N/A</v>
      </c>
      <c r="U5347" s="9" t="e">
        <f>VLOOKUP(A5347,Sku_list!$A$1:$D$2667,4,0)*(F5347/1000000*12)</f>
        <v>#N/A</v>
      </c>
      <c r="V5347" s="9" t="e">
        <f>VLOOKUP(A5347,Sku_list!$A$1:$D$2667,4,0)*(H5347/1000000*12)</f>
        <v>#N/A</v>
      </c>
      <c r="W5347" s="9" t="e">
        <f>VLOOKUP(A5347,Sku_list!$A$1:$D$2667,4,0)*(J5347/1000000*12)</f>
        <v>#N/A</v>
      </c>
      <c r="X5347" s="9" t="e">
        <f>VLOOKUP(A5347,Sku_list!$A$1:$D$2667,4,0)*(L5347/1000000*12)</f>
        <v>#N/A</v>
      </c>
      <c r="Y5347" s="9" t="e">
        <f>VLOOKUP(A5347,Sku_list!$A$1:$E$2667,5,0)*((J5347+F5347)/1000000000)</f>
        <v>#N/A</v>
      </c>
      <c r="AC5347" s="22">
        <f t="shared" ca="1" si="83"/>
        <v>6.6666666666666666E-2</v>
      </c>
    </row>
    <row r="5348" spans="2:29" x14ac:dyDescent="0.35">
      <c r="B5348" t="e">
        <v>#N/A</v>
      </c>
      <c r="T5348" s="9" t="e">
        <f>VLOOKUP(A5348,Sku_list!$A$1:$D$2667,3,0)</f>
        <v>#N/A</v>
      </c>
      <c r="U5348" s="9" t="e">
        <f>VLOOKUP(A5348,Sku_list!$A$1:$D$2667,4,0)*(F5348/1000000*12)</f>
        <v>#N/A</v>
      </c>
      <c r="V5348" s="9" t="e">
        <f>VLOOKUP(A5348,Sku_list!$A$1:$D$2667,4,0)*(H5348/1000000*12)</f>
        <v>#N/A</v>
      </c>
      <c r="W5348" s="9" t="e">
        <f>VLOOKUP(A5348,Sku_list!$A$1:$D$2667,4,0)*(J5348/1000000*12)</f>
        <v>#N/A</v>
      </c>
      <c r="X5348" s="9" t="e">
        <f>VLOOKUP(A5348,Sku_list!$A$1:$D$2667,4,0)*(L5348/1000000*12)</f>
        <v>#N/A</v>
      </c>
      <c r="Y5348" s="9" t="e">
        <f>VLOOKUP(A5348,Sku_list!$A$1:$E$2667,5,0)*((J5348+F5348)/1000000000)</f>
        <v>#N/A</v>
      </c>
      <c r="AC5348" s="22">
        <f t="shared" ca="1" si="83"/>
        <v>6.6666666666666666E-2</v>
      </c>
    </row>
    <row r="5349" spans="2:29" x14ac:dyDescent="0.35">
      <c r="B5349" t="e">
        <v>#N/A</v>
      </c>
      <c r="T5349" s="9" t="e">
        <f>VLOOKUP(A5349,Sku_list!$A$1:$D$2667,3,0)</f>
        <v>#N/A</v>
      </c>
      <c r="U5349" s="9" t="e">
        <f>VLOOKUP(A5349,Sku_list!$A$1:$D$2667,4,0)*(F5349/1000000*12)</f>
        <v>#N/A</v>
      </c>
      <c r="V5349" s="9" t="e">
        <f>VLOOKUP(A5349,Sku_list!$A$1:$D$2667,4,0)*(H5349/1000000*12)</f>
        <v>#N/A</v>
      </c>
      <c r="W5349" s="9" t="e">
        <f>VLOOKUP(A5349,Sku_list!$A$1:$D$2667,4,0)*(J5349/1000000*12)</f>
        <v>#N/A</v>
      </c>
      <c r="X5349" s="9" t="e">
        <f>VLOOKUP(A5349,Sku_list!$A$1:$D$2667,4,0)*(L5349/1000000*12)</f>
        <v>#N/A</v>
      </c>
      <c r="Y5349" s="9" t="e">
        <f>VLOOKUP(A5349,Sku_list!$A$1:$E$2667,5,0)*((J5349+F5349)/1000000000)</f>
        <v>#N/A</v>
      </c>
      <c r="AC5349" s="22">
        <f t="shared" ca="1" si="83"/>
        <v>6.6666666666666666E-2</v>
      </c>
    </row>
    <row r="5350" spans="2:29" x14ac:dyDescent="0.35">
      <c r="B5350" t="e">
        <v>#N/A</v>
      </c>
      <c r="T5350" s="9" t="e">
        <f>VLOOKUP(A5350,Sku_list!$A$1:$D$2667,3,0)</f>
        <v>#N/A</v>
      </c>
      <c r="U5350" s="9" t="e">
        <f>VLOOKUP(A5350,Sku_list!$A$1:$D$2667,4,0)*(F5350/1000000*12)</f>
        <v>#N/A</v>
      </c>
      <c r="V5350" s="9" t="e">
        <f>VLOOKUP(A5350,Sku_list!$A$1:$D$2667,4,0)*(H5350/1000000*12)</f>
        <v>#N/A</v>
      </c>
      <c r="W5350" s="9" t="e">
        <f>VLOOKUP(A5350,Sku_list!$A$1:$D$2667,4,0)*(J5350/1000000*12)</f>
        <v>#N/A</v>
      </c>
      <c r="X5350" s="9" t="e">
        <f>VLOOKUP(A5350,Sku_list!$A$1:$D$2667,4,0)*(L5350/1000000*12)</f>
        <v>#N/A</v>
      </c>
      <c r="Y5350" s="9" t="e">
        <f>VLOOKUP(A5350,Sku_list!$A$1:$E$2667,5,0)*((J5350+F5350)/1000000000)</f>
        <v>#N/A</v>
      </c>
      <c r="AC5350" s="22">
        <f t="shared" ca="1" si="83"/>
        <v>6.6666666666666666E-2</v>
      </c>
    </row>
    <row r="5351" spans="2:29" x14ac:dyDescent="0.35">
      <c r="B5351" t="e">
        <v>#N/A</v>
      </c>
      <c r="T5351" s="9" t="e">
        <f>VLOOKUP(A5351,Sku_list!$A$1:$D$2667,3,0)</f>
        <v>#N/A</v>
      </c>
      <c r="U5351" s="9" t="e">
        <f>VLOOKUP(A5351,Sku_list!$A$1:$D$2667,4,0)*(F5351/1000000*12)</f>
        <v>#N/A</v>
      </c>
      <c r="V5351" s="9" t="e">
        <f>VLOOKUP(A5351,Sku_list!$A$1:$D$2667,4,0)*(H5351/1000000*12)</f>
        <v>#N/A</v>
      </c>
      <c r="W5351" s="9" t="e">
        <f>VLOOKUP(A5351,Sku_list!$A$1:$D$2667,4,0)*(J5351/1000000*12)</f>
        <v>#N/A</v>
      </c>
      <c r="X5351" s="9" t="e">
        <f>VLOOKUP(A5351,Sku_list!$A$1:$D$2667,4,0)*(L5351/1000000*12)</f>
        <v>#N/A</v>
      </c>
      <c r="Y5351" s="9" t="e">
        <f>VLOOKUP(A5351,Sku_list!$A$1:$E$2667,5,0)*((J5351+F5351)/1000000000)</f>
        <v>#N/A</v>
      </c>
      <c r="AC5351" s="22">
        <f t="shared" ca="1" si="83"/>
        <v>6.6666666666666666E-2</v>
      </c>
    </row>
    <row r="5352" spans="2:29" x14ac:dyDescent="0.35">
      <c r="B5352" t="e">
        <v>#N/A</v>
      </c>
      <c r="T5352" s="9" t="e">
        <f>VLOOKUP(A5352,Sku_list!$A$1:$D$2667,3,0)</f>
        <v>#N/A</v>
      </c>
      <c r="U5352" s="9" t="e">
        <f>VLOOKUP(A5352,Sku_list!$A$1:$D$2667,4,0)*(F5352/1000000*12)</f>
        <v>#N/A</v>
      </c>
      <c r="V5352" s="9" t="e">
        <f>VLOOKUP(A5352,Sku_list!$A$1:$D$2667,4,0)*(H5352/1000000*12)</f>
        <v>#N/A</v>
      </c>
      <c r="W5352" s="9" t="e">
        <f>VLOOKUP(A5352,Sku_list!$A$1:$D$2667,4,0)*(J5352/1000000*12)</f>
        <v>#N/A</v>
      </c>
      <c r="X5352" s="9" t="e">
        <f>VLOOKUP(A5352,Sku_list!$A$1:$D$2667,4,0)*(L5352/1000000*12)</f>
        <v>#N/A</v>
      </c>
      <c r="Y5352" s="9" t="e">
        <f>VLOOKUP(A5352,Sku_list!$A$1:$E$2667,5,0)*((J5352+F5352)/1000000000)</f>
        <v>#N/A</v>
      </c>
      <c r="AC5352" s="22">
        <f t="shared" ca="1" si="83"/>
        <v>6.6666666666666666E-2</v>
      </c>
    </row>
    <row r="5353" spans="2:29" x14ac:dyDescent="0.35">
      <c r="B5353" t="e">
        <v>#N/A</v>
      </c>
      <c r="T5353" s="9" t="e">
        <f>VLOOKUP(A5353,Sku_list!$A$1:$D$2667,3,0)</f>
        <v>#N/A</v>
      </c>
      <c r="U5353" s="9" t="e">
        <f>VLOOKUP(A5353,Sku_list!$A$1:$D$2667,4,0)*(F5353/1000000*12)</f>
        <v>#N/A</v>
      </c>
      <c r="V5353" s="9" t="e">
        <f>VLOOKUP(A5353,Sku_list!$A$1:$D$2667,4,0)*(H5353/1000000*12)</f>
        <v>#N/A</v>
      </c>
      <c r="W5353" s="9" t="e">
        <f>VLOOKUP(A5353,Sku_list!$A$1:$D$2667,4,0)*(J5353/1000000*12)</f>
        <v>#N/A</v>
      </c>
      <c r="X5353" s="9" t="e">
        <f>VLOOKUP(A5353,Sku_list!$A$1:$D$2667,4,0)*(L5353/1000000*12)</f>
        <v>#N/A</v>
      </c>
      <c r="Y5353" s="9" t="e">
        <f>VLOOKUP(A5353,Sku_list!$A$1:$E$2667,5,0)*((J5353+F5353)/1000000000)</f>
        <v>#N/A</v>
      </c>
      <c r="AC5353" s="22">
        <f t="shared" ca="1" si="83"/>
        <v>6.6666666666666666E-2</v>
      </c>
    </row>
    <row r="5354" spans="2:29" x14ac:dyDescent="0.35">
      <c r="B5354" t="e">
        <v>#N/A</v>
      </c>
      <c r="T5354" s="9" t="e">
        <f>VLOOKUP(A5354,Sku_list!$A$1:$D$2667,3,0)</f>
        <v>#N/A</v>
      </c>
      <c r="U5354" s="9" t="e">
        <f>VLOOKUP(A5354,Sku_list!$A$1:$D$2667,4,0)*(F5354/1000000*12)</f>
        <v>#N/A</v>
      </c>
      <c r="V5354" s="9" t="e">
        <f>VLOOKUP(A5354,Sku_list!$A$1:$D$2667,4,0)*(H5354/1000000*12)</f>
        <v>#N/A</v>
      </c>
      <c r="W5354" s="9" t="e">
        <f>VLOOKUP(A5354,Sku_list!$A$1:$D$2667,4,0)*(J5354/1000000*12)</f>
        <v>#N/A</v>
      </c>
      <c r="X5354" s="9" t="e">
        <f>VLOOKUP(A5354,Sku_list!$A$1:$D$2667,4,0)*(L5354/1000000*12)</f>
        <v>#N/A</v>
      </c>
      <c r="Y5354" s="9" t="e">
        <f>VLOOKUP(A5354,Sku_list!$A$1:$E$2667,5,0)*((J5354+F5354)/1000000000)</f>
        <v>#N/A</v>
      </c>
      <c r="AC5354" s="22">
        <f t="shared" ca="1" si="83"/>
        <v>6.6666666666666666E-2</v>
      </c>
    </row>
    <row r="5355" spans="2:29" x14ac:dyDescent="0.35">
      <c r="B5355" t="e">
        <v>#N/A</v>
      </c>
      <c r="T5355" s="9" t="e">
        <f>VLOOKUP(A5355,Sku_list!$A$1:$D$2667,3,0)</f>
        <v>#N/A</v>
      </c>
      <c r="U5355" s="9" t="e">
        <f>VLOOKUP(A5355,Sku_list!$A$1:$D$2667,4,0)*(F5355/1000000*12)</f>
        <v>#N/A</v>
      </c>
      <c r="V5355" s="9" t="e">
        <f>VLOOKUP(A5355,Sku_list!$A$1:$D$2667,4,0)*(H5355/1000000*12)</f>
        <v>#N/A</v>
      </c>
      <c r="W5355" s="9" t="e">
        <f>VLOOKUP(A5355,Sku_list!$A$1:$D$2667,4,0)*(J5355/1000000*12)</f>
        <v>#N/A</v>
      </c>
      <c r="X5355" s="9" t="e">
        <f>VLOOKUP(A5355,Sku_list!$A$1:$D$2667,4,0)*(L5355/1000000*12)</f>
        <v>#N/A</v>
      </c>
      <c r="Y5355" s="9" t="e">
        <f>VLOOKUP(A5355,Sku_list!$A$1:$E$2667,5,0)*((J5355+F5355)/1000000000)</f>
        <v>#N/A</v>
      </c>
      <c r="AC5355" s="22">
        <f t="shared" ca="1" si="83"/>
        <v>6.6666666666666666E-2</v>
      </c>
    </row>
    <row r="5356" spans="2:29" x14ac:dyDescent="0.35">
      <c r="B5356" t="e">
        <v>#N/A</v>
      </c>
      <c r="T5356" s="9" t="e">
        <f>VLOOKUP(A5356,Sku_list!$A$1:$D$2667,3,0)</f>
        <v>#N/A</v>
      </c>
      <c r="U5356" s="9" t="e">
        <f>VLOOKUP(A5356,Sku_list!$A$1:$D$2667,4,0)*(F5356/1000000*12)</f>
        <v>#N/A</v>
      </c>
      <c r="V5356" s="9" t="e">
        <f>VLOOKUP(A5356,Sku_list!$A$1:$D$2667,4,0)*(H5356/1000000*12)</f>
        <v>#N/A</v>
      </c>
      <c r="W5356" s="9" t="e">
        <f>VLOOKUP(A5356,Sku_list!$A$1:$D$2667,4,0)*(J5356/1000000*12)</f>
        <v>#N/A</v>
      </c>
      <c r="X5356" s="9" t="e">
        <f>VLOOKUP(A5356,Sku_list!$A$1:$D$2667,4,0)*(L5356/1000000*12)</f>
        <v>#N/A</v>
      </c>
      <c r="Y5356" s="9" t="e">
        <f>VLOOKUP(A5356,Sku_list!$A$1:$E$2667,5,0)*((J5356+F5356)/1000000000)</f>
        <v>#N/A</v>
      </c>
      <c r="AC5356" s="22">
        <f t="shared" ca="1" si="83"/>
        <v>6.6666666666666666E-2</v>
      </c>
    </row>
    <row r="5357" spans="2:29" x14ac:dyDescent="0.35">
      <c r="B5357" t="e">
        <v>#N/A</v>
      </c>
      <c r="T5357" s="9" t="e">
        <f>VLOOKUP(A5357,Sku_list!$A$1:$D$2667,3,0)</f>
        <v>#N/A</v>
      </c>
      <c r="U5357" s="9" t="e">
        <f>VLOOKUP(A5357,Sku_list!$A$1:$D$2667,4,0)*(F5357/1000000*12)</f>
        <v>#N/A</v>
      </c>
      <c r="V5357" s="9" t="e">
        <f>VLOOKUP(A5357,Sku_list!$A$1:$D$2667,4,0)*(H5357/1000000*12)</f>
        <v>#N/A</v>
      </c>
      <c r="W5357" s="9" t="e">
        <f>VLOOKUP(A5357,Sku_list!$A$1:$D$2667,4,0)*(J5357/1000000*12)</f>
        <v>#N/A</v>
      </c>
      <c r="X5357" s="9" t="e">
        <f>VLOOKUP(A5357,Sku_list!$A$1:$D$2667,4,0)*(L5357/1000000*12)</f>
        <v>#N/A</v>
      </c>
      <c r="Y5357" s="9" t="e">
        <f>VLOOKUP(A5357,Sku_list!$A$1:$E$2667,5,0)*((J5357+F5357)/1000000000)</f>
        <v>#N/A</v>
      </c>
      <c r="AC5357" s="22">
        <f t="shared" ca="1" si="83"/>
        <v>6.6666666666666666E-2</v>
      </c>
    </row>
    <row r="5358" spans="2:29" x14ac:dyDescent="0.35">
      <c r="B5358" t="e">
        <v>#N/A</v>
      </c>
      <c r="T5358" s="9" t="e">
        <f>VLOOKUP(A5358,Sku_list!$A$1:$D$2667,3,0)</f>
        <v>#N/A</v>
      </c>
      <c r="U5358" s="9" t="e">
        <f>VLOOKUP(A5358,Sku_list!$A$1:$D$2667,4,0)*(F5358/1000000*12)</f>
        <v>#N/A</v>
      </c>
      <c r="V5358" s="9" t="e">
        <f>VLOOKUP(A5358,Sku_list!$A$1:$D$2667,4,0)*(H5358/1000000*12)</f>
        <v>#N/A</v>
      </c>
      <c r="W5358" s="9" t="e">
        <f>VLOOKUP(A5358,Sku_list!$A$1:$D$2667,4,0)*(J5358/1000000*12)</f>
        <v>#N/A</v>
      </c>
      <c r="X5358" s="9" t="e">
        <f>VLOOKUP(A5358,Sku_list!$A$1:$D$2667,4,0)*(L5358/1000000*12)</f>
        <v>#N/A</v>
      </c>
      <c r="Y5358" s="9" t="e">
        <f>VLOOKUP(A5358,Sku_list!$A$1:$E$2667,5,0)*((J5358+F5358)/1000000000)</f>
        <v>#N/A</v>
      </c>
      <c r="AC5358" s="22">
        <f t="shared" ca="1" si="83"/>
        <v>6.6666666666666666E-2</v>
      </c>
    </row>
    <row r="5359" spans="2:29" x14ac:dyDescent="0.35">
      <c r="B5359" t="e">
        <v>#N/A</v>
      </c>
      <c r="T5359" s="9" t="e">
        <f>VLOOKUP(A5359,Sku_list!$A$1:$D$2667,3,0)</f>
        <v>#N/A</v>
      </c>
      <c r="U5359" s="9" t="e">
        <f>VLOOKUP(A5359,Sku_list!$A$1:$D$2667,4,0)*(F5359/1000000*12)</f>
        <v>#N/A</v>
      </c>
      <c r="V5359" s="9" t="e">
        <f>VLOOKUP(A5359,Sku_list!$A$1:$D$2667,4,0)*(H5359/1000000*12)</f>
        <v>#N/A</v>
      </c>
      <c r="W5359" s="9" t="e">
        <f>VLOOKUP(A5359,Sku_list!$A$1:$D$2667,4,0)*(J5359/1000000*12)</f>
        <v>#N/A</v>
      </c>
      <c r="X5359" s="9" t="e">
        <f>VLOOKUP(A5359,Sku_list!$A$1:$D$2667,4,0)*(L5359/1000000*12)</f>
        <v>#N/A</v>
      </c>
      <c r="Y5359" s="9" t="e">
        <f>VLOOKUP(A5359,Sku_list!$A$1:$E$2667,5,0)*((J5359+F5359)/1000000000)</f>
        <v>#N/A</v>
      </c>
      <c r="AC5359" s="22">
        <f t="shared" ca="1" si="83"/>
        <v>6.6666666666666666E-2</v>
      </c>
    </row>
    <row r="5360" spans="2:29" x14ac:dyDescent="0.35">
      <c r="B5360" t="e">
        <v>#N/A</v>
      </c>
      <c r="T5360" s="9" t="e">
        <f>VLOOKUP(A5360,Sku_list!$A$1:$D$2667,3,0)</f>
        <v>#N/A</v>
      </c>
      <c r="U5360" s="9" t="e">
        <f>VLOOKUP(A5360,Sku_list!$A$1:$D$2667,4,0)*(F5360/1000000*12)</f>
        <v>#N/A</v>
      </c>
      <c r="V5360" s="9" t="e">
        <f>VLOOKUP(A5360,Sku_list!$A$1:$D$2667,4,0)*(H5360/1000000*12)</f>
        <v>#N/A</v>
      </c>
      <c r="W5360" s="9" t="e">
        <f>VLOOKUP(A5360,Sku_list!$A$1:$D$2667,4,0)*(J5360/1000000*12)</f>
        <v>#N/A</v>
      </c>
      <c r="X5360" s="9" t="e">
        <f>VLOOKUP(A5360,Sku_list!$A$1:$D$2667,4,0)*(L5360/1000000*12)</f>
        <v>#N/A</v>
      </c>
      <c r="Y5360" s="9" t="e">
        <f>VLOOKUP(A5360,Sku_list!$A$1:$E$2667,5,0)*((J5360+F5360)/1000000000)</f>
        <v>#N/A</v>
      </c>
      <c r="AC5360" s="22">
        <f t="shared" ca="1" si="83"/>
        <v>6.6666666666666666E-2</v>
      </c>
    </row>
    <row r="5361" spans="2:29" x14ac:dyDescent="0.35">
      <c r="B5361" t="e">
        <v>#N/A</v>
      </c>
      <c r="T5361" s="9" t="e">
        <f>VLOOKUP(A5361,Sku_list!$A$1:$D$2667,3,0)</f>
        <v>#N/A</v>
      </c>
      <c r="U5361" s="9" t="e">
        <f>VLOOKUP(A5361,Sku_list!$A$1:$D$2667,4,0)*(F5361/1000000*12)</f>
        <v>#N/A</v>
      </c>
      <c r="V5361" s="9" t="e">
        <f>VLOOKUP(A5361,Sku_list!$A$1:$D$2667,4,0)*(H5361/1000000*12)</f>
        <v>#N/A</v>
      </c>
      <c r="W5361" s="9" t="e">
        <f>VLOOKUP(A5361,Sku_list!$A$1:$D$2667,4,0)*(J5361/1000000*12)</f>
        <v>#N/A</v>
      </c>
      <c r="X5361" s="9" t="e">
        <f>VLOOKUP(A5361,Sku_list!$A$1:$D$2667,4,0)*(L5361/1000000*12)</f>
        <v>#N/A</v>
      </c>
      <c r="Y5361" s="9" t="e">
        <f>VLOOKUP(A5361,Sku_list!$A$1:$E$2667,5,0)*((J5361+F5361)/1000000000)</f>
        <v>#N/A</v>
      </c>
      <c r="AC5361" s="22">
        <f t="shared" ca="1" si="83"/>
        <v>6.6666666666666666E-2</v>
      </c>
    </row>
    <row r="5362" spans="2:29" x14ac:dyDescent="0.35">
      <c r="B5362" t="e">
        <v>#N/A</v>
      </c>
      <c r="T5362" s="9" t="e">
        <f>VLOOKUP(A5362,Sku_list!$A$1:$D$2667,3,0)</f>
        <v>#N/A</v>
      </c>
      <c r="U5362" s="9" t="e">
        <f>VLOOKUP(A5362,Sku_list!$A$1:$D$2667,4,0)*(F5362/1000000*12)</f>
        <v>#N/A</v>
      </c>
      <c r="V5362" s="9" t="e">
        <f>VLOOKUP(A5362,Sku_list!$A$1:$D$2667,4,0)*(H5362/1000000*12)</f>
        <v>#N/A</v>
      </c>
      <c r="W5362" s="9" t="e">
        <f>VLOOKUP(A5362,Sku_list!$A$1:$D$2667,4,0)*(J5362/1000000*12)</f>
        <v>#N/A</v>
      </c>
      <c r="X5362" s="9" t="e">
        <f>VLOOKUP(A5362,Sku_list!$A$1:$D$2667,4,0)*(L5362/1000000*12)</f>
        <v>#N/A</v>
      </c>
      <c r="Y5362" s="9" t="e">
        <f>VLOOKUP(A5362,Sku_list!$A$1:$E$2667,5,0)*((J5362+F5362)/1000000000)</f>
        <v>#N/A</v>
      </c>
      <c r="AC5362" s="22">
        <f t="shared" ca="1" si="83"/>
        <v>6.6666666666666666E-2</v>
      </c>
    </row>
    <row r="5363" spans="2:29" x14ac:dyDescent="0.35">
      <c r="B5363" t="e">
        <v>#N/A</v>
      </c>
      <c r="T5363" s="9" t="e">
        <f>VLOOKUP(A5363,Sku_list!$A$1:$D$2667,3,0)</f>
        <v>#N/A</v>
      </c>
      <c r="U5363" s="9" t="e">
        <f>VLOOKUP(A5363,Sku_list!$A$1:$D$2667,4,0)*(F5363/1000000*12)</f>
        <v>#N/A</v>
      </c>
      <c r="V5363" s="9" t="e">
        <f>VLOOKUP(A5363,Sku_list!$A$1:$D$2667,4,0)*(H5363/1000000*12)</f>
        <v>#N/A</v>
      </c>
      <c r="W5363" s="9" t="e">
        <f>VLOOKUP(A5363,Sku_list!$A$1:$D$2667,4,0)*(J5363/1000000*12)</f>
        <v>#N/A</v>
      </c>
      <c r="X5363" s="9" t="e">
        <f>VLOOKUP(A5363,Sku_list!$A$1:$D$2667,4,0)*(L5363/1000000*12)</f>
        <v>#N/A</v>
      </c>
      <c r="Y5363" s="9" t="e">
        <f>VLOOKUP(A5363,Sku_list!$A$1:$E$2667,5,0)*((J5363+F5363)/1000000000)</f>
        <v>#N/A</v>
      </c>
      <c r="AC5363" s="22">
        <f t="shared" ca="1" si="83"/>
        <v>6.6666666666666666E-2</v>
      </c>
    </row>
    <row r="5364" spans="2:29" x14ac:dyDescent="0.35">
      <c r="B5364" t="e">
        <v>#N/A</v>
      </c>
      <c r="T5364" s="9" t="e">
        <f>VLOOKUP(A5364,Sku_list!$A$1:$D$2667,3,0)</f>
        <v>#N/A</v>
      </c>
      <c r="U5364" s="9" t="e">
        <f>VLOOKUP(A5364,Sku_list!$A$1:$D$2667,4,0)*(F5364/1000000*12)</f>
        <v>#N/A</v>
      </c>
      <c r="V5364" s="9" t="e">
        <f>VLOOKUP(A5364,Sku_list!$A$1:$D$2667,4,0)*(H5364/1000000*12)</f>
        <v>#N/A</v>
      </c>
      <c r="W5364" s="9" t="e">
        <f>VLOOKUP(A5364,Sku_list!$A$1:$D$2667,4,0)*(J5364/1000000*12)</f>
        <v>#N/A</v>
      </c>
      <c r="X5364" s="9" t="e">
        <f>VLOOKUP(A5364,Sku_list!$A$1:$D$2667,4,0)*(L5364/1000000*12)</f>
        <v>#N/A</v>
      </c>
      <c r="Y5364" s="9" t="e">
        <f>VLOOKUP(A5364,Sku_list!$A$1:$E$2667,5,0)*((J5364+F5364)/1000000000)</f>
        <v>#N/A</v>
      </c>
      <c r="AC5364" s="22">
        <f t="shared" ca="1" si="83"/>
        <v>6.6666666666666666E-2</v>
      </c>
    </row>
    <row r="5365" spans="2:29" x14ac:dyDescent="0.35">
      <c r="B5365" t="e">
        <v>#N/A</v>
      </c>
      <c r="T5365" s="9" t="e">
        <f>VLOOKUP(A5365,Sku_list!$A$1:$D$2667,3,0)</f>
        <v>#N/A</v>
      </c>
      <c r="U5365" s="9" t="e">
        <f>VLOOKUP(A5365,Sku_list!$A$1:$D$2667,4,0)*(F5365/1000000*12)</f>
        <v>#N/A</v>
      </c>
      <c r="V5365" s="9" t="e">
        <f>VLOOKUP(A5365,Sku_list!$A$1:$D$2667,4,0)*(H5365/1000000*12)</f>
        <v>#N/A</v>
      </c>
      <c r="W5365" s="9" t="e">
        <f>VLOOKUP(A5365,Sku_list!$A$1:$D$2667,4,0)*(J5365/1000000*12)</f>
        <v>#N/A</v>
      </c>
      <c r="X5365" s="9" t="e">
        <f>VLOOKUP(A5365,Sku_list!$A$1:$D$2667,4,0)*(L5365/1000000*12)</f>
        <v>#N/A</v>
      </c>
      <c r="Y5365" s="9" t="e">
        <f>VLOOKUP(A5365,Sku_list!$A$1:$E$2667,5,0)*((J5365+F5365)/1000000000)</f>
        <v>#N/A</v>
      </c>
      <c r="AC5365" s="22">
        <f t="shared" ca="1" si="83"/>
        <v>6.6666666666666666E-2</v>
      </c>
    </row>
    <row r="5366" spans="2:29" x14ac:dyDescent="0.35">
      <c r="B5366" t="e">
        <v>#N/A</v>
      </c>
      <c r="T5366" s="9" t="e">
        <f>VLOOKUP(A5366,Sku_list!$A$1:$D$2667,3,0)</f>
        <v>#N/A</v>
      </c>
      <c r="U5366" s="9" t="e">
        <f>VLOOKUP(A5366,Sku_list!$A$1:$D$2667,4,0)*(F5366/1000000*12)</f>
        <v>#N/A</v>
      </c>
      <c r="V5366" s="9" t="e">
        <f>VLOOKUP(A5366,Sku_list!$A$1:$D$2667,4,0)*(H5366/1000000*12)</f>
        <v>#N/A</v>
      </c>
      <c r="W5366" s="9" t="e">
        <f>VLOOKUP(A5366,Sku_list!$A$1:$D$2667,4,0)*(J5366/1000000*12)</f>
        <v>#N/A</v>
      </c>
      <c r="X5366" s="9" t="e">
        <f>VLOOKUP(A5366,Sku_list!$A$1:$D$2667,4,0)*(L5366/1000000*12)</f>
        <v>#N/A</v>
      </c>
      <c r="Y5366" s="9" t="e">
        <f>VLOOKUP(A5366,Sku_list!$A$1:$E$2667,5,0)*((J5366+F5366)/1000000000)</f>
        <v>#N/A</v>
      </c>
      <c r="AC5366" s="22">
        <f t="shared" ca="1" si="83"/>
        <v>6.6666666666666666E-2</v>
      </c>
    </row>
    <row r="5367" spans="2:29" x14ac:dyDescent="0.35">
      <c r="B5367" t="e">
        <v>#N/A</v>
      </c>
      <c r="T5367" s="9" t="e">
        <f>VLOOKUP(A5367,Sku_list!$A$1:$D$2667,3,0)</f>
        <v>#N/A</v>
      </c>
      <c r="U5367" s="9" t="e">
        <f>VLOOKUP(A5367,Sku_list!$A$1:$D$2667,4,0)*(F5367/1000000*12)</f>
        <v>#N/A</v>
      </c>
      <c r="V5367" s="9" t="e">
        <f>VLOOKUP(A5367,Sku_list!$A$1:$D$2667,4,0)*(H5367/1000000*12)</f>
        <v>#N/A</v>
      </c>
      <c r="W5367" s="9" t="e">
        <f>VLOOKUP(A5367,Sku_list!$A$1:$D$2667,4,0)*(J5367/1000000*12)</f>
        <v>#N/A</v>
      </c>
      <c r="X5367" s="9" t="e">
        <f>VLOOKUP(A5367,Sku_list!$A$1:$D$2667,4,0)*(L5367/1000000*12)</f>
        <v>#N/A</v>
      </c>
      <c r="Y5367" s="9" t="e">
        <f>VLOOKUP(A5367,Sku_list!$A$1:$E$2667,5,0)*((J5367+F5367)/1000000000)</f>
        <v>#N/A</v>
      </c>
      <c r="AC5367" s="22">
        <f t="shared" ca="1" si="83"/>
        <v>6.6666666666666666E-2</v>
      </c>
    </row>
    <row r="5368" spans="2:29" x14ac:dyDescent="0.35">
      <c r="B5368" t="e">
        <v>#N/A</v>
      </c>
      <c r="T5368" s="9" t="e">
        <f>VLOOKUP(A5368,Sku_list!$A$1:$D$2667,3,0)</f>
        <v>#N/A</v>
      </c>
      <c r="U5368" s="9" t="e">
        <f>VLOOKUP(A5368,Sku_list!$A$1:$D$2667,4,0)*(F5368/1000000*12)</f>
        <v>#N/A</v>
      </c>
      <c r="V5368" s="9" t="e">
        <f>VLOOKUP(A5368,Sku_list!$A$1:$D$2667,4,0)*(H5368/1000000*12)</f>
        <v>#N/A</v>
      </c>
      <c r="W5368" s="9" t="e">
        <f>VLOOKUP(A5368,Sku_list!$A$1:$D$2667,4,0)*(J5368/1000000*12)</f>
        <v>#N/A</v>
      </c>
      <c r="X5368" s="9" t="e">
        <f>VLOOKUP(A5368,Sku_list!$A$1:$D$2667,4,0)*(L5368/1000000*12)</f>
        <v>#N/A</v>
      </c>
      <c r="Y5368" s="9" t="e">
        <f>VLOOKUP(A5368,Sku_list!$A$1:$E$2667,5,0)*((J5368+F5368)/1000000000)</f>
        <v>#N/A</v>
      </c>
      <c r="AC5368" s="22">
        <f t="shared" ca="1" si="83"/>
        <v>6.6666666666666666E-2</v>
      </c>
    </row>
    <row r="5369" spans="2:29" x14ac:dyDescent="0.35">
      <c r="B5369" t="e">
        <v>#N/A</v>
      </c>
      <c r="T5369" s="9" t="e">
        <f>VLOOKUP(A5369,Sku_list!$A$1:$D$2667,3,0)</f>
        <v>#N/A</v>
      </c>
      <c r="U5369" s="9" t="e">
        <f>VLOOKUP(A5369,Sku_list!$A$1:$D$2667,4,0)*(F5369/1000000*12)</f>
        <v>#N/A</v>
      </c>
      <c r="V5369" s="9" t="e">
        <f>VLOOKUP(A5369,Sku_list!$A$1:$D$2667,4,0)*(H5369/1000000*12)</f>
        <v>#N/A</v>
      </c>
      <c r="W5369" s="9" t="e">
        <f>VLOOKUP(A5369,Sku_list!$A$1:$D$2667,4,0)*(J5369/1000000*12)</f>
        <v>#N/A</v>
      </c>
      <c r="X5369" s="9" t="e">
        <f>VLOOKUP(A5369,Sku_list!$A$1:$D$2667,4,0)*(L5369/1000000*12)</f>
        <v>#N/A</v>
      </c>
      <c r="Y5369" s="9" t="e">
        <f>VLOOKUP(A5369,Sku_list!$A$1:$E$2667,5,0)*((J5369+F5369)/1000000000)</f>
        <v>#N/A</v>
      </c>
      <c r="AC5369" s="22">
        <f t="shared" ca="1" si="83"/>
        <v>6.6666666666666666E-2</v>
      </c>
    </row>
    <row r="5370" spans="2:29" x14ac:dyDescent="0.35">
      <c r="B5370" t="e">
        <v>#N/A</v>
      </c>
      <c r="T5370" s="9" t="e">
        <f>VLOOKUP(A5370,Sku_list!$A$1:$D$2667,3,0)</f>
        <v>#N/A</v>
      </c>
      <c r="U5370" s="9" t="e">
        <f>VLOOKUP(A5370,Sku_list!$A$1:$D$2667,4,0)*(F5370/1000000*12)</f>
        <v>#N/A</v>
      </c>
      <c r="V5370" s="9" t="e">
        <f>VLOOKUP(A5370,Sku_list!$A$1:$D$2667,4,0)*(H5370/1000000*12)</f>
        <v>#N/A</v>
      </c>
      <c r="W5370" s="9" t="e">
        <f>VLOOKUP(A5370,Sku_list!$A$1:$D$2667,4,0)*(J5370/1000000*12)</f>
        <v>#N/A</v>
      </c>
      <c r="X5370" s="9" t="e">
        <f>VLOOKUP(A5370,Sku_list!$A$1:$D$2667,4,0)*(L5370/1000000*12)</f>
        <v>#N/A</v>
      </c>
      <c r="Y5370" s="9" t="e">
        <f>VLOOKUP(A5370,Sku_list!$A$1:$E$2667,5,0)*((J5370+F5370)/1000000000)</f>
        <v>#N/A</v>
      </c>
      <c r="AC5370" s="22">
        <f t="shared" ca="1" si="83"/>
        <v>6.6666666666666666E-2</v>
      </c>
    </row>
    <row r="5371" spans="2:29" x14ac:dyDescent="0.35">
      <c r="B5371" t="e">
        <v>#N/A</v>
      </c>
      <c r="T5371" s="9" t="e">
        <f>VLOOKUP(A5371,Sku_list!$A$1:$D$2667,3,0)</f>
        <v>#N/A</v>
      </c>
      <c r="U5371" s="9" t="e">
        <f>VLOOKUP(A5371,Sku_list!$A$1:$D$2667,4,0)*(F5371/1000000*12)</f>
        <v>#N/A</v>
      </c>
      <c r="V5371" s="9" t="e">
        <f>VLOOKUP(A5371,Sku_list!$A$1:$D$2667,4,0)*(H5371/1000000*12)</f>
        <v>#N/A</v>
      </c>
      <c r="W5371" s="9" t="e">
        <f>VLOOKUP(A5371,Sku_list!$A$1:$D$2667,4,0)*(J5371/1000000*12)</f>
        <v>#N/A</v>
      </c>
      <c r="X5371" s="9" t="e">
        <f>VLOOKUP(A5371,Sku_list!$A$1:$D$2667,4,0)*(L5371/1000000*12)</f>
        <v>#N/A</v>
      </c>
      <c r="Y5371" s="9" t="e">
        <f>VLOOKUP(A5371,Sku_list!$A$1:$E$2667,5,0)*((J5371+F5371)/1000000000)</f>
        <v>#N/A</v>
      </c>
      <c r="AC5371" s="22">
        <f t="shared" ca="1" si="83"/>
        <v>6.6666666666666666E-2</v>
      </c>
    </row>
    <row r="5372" spans="2:29" x14ac:dyDescent="0.35">
      <c r="B5372" t="e">
        <v>#N/A</v>
      </c>
      <c r="T5372" s="9" t="e">
        <f>VLOOKUP(A5372,Sku_list!$A$1:$D$2667,3,0)</f>
        <v>#N/A</v>
      </c>
      <c r="U5372" s="9" t="e">
        <f>VLOOKUP(A5372,Sku_list!$A$1:$D$2667,4,0)*(F5372/1000000*12)</f>
        <v>#N/A</v>
      </c>
      <c r="V5372" s="9" t="e">
        <f>VLOOKUP(A5372,Sku_list!$A$1:$D$2667,4,0)*(H5372/1000000*12)</f>
        <v>#N/A</v>
      </c>
      <c r="W5372" s="9" t="e">
        <f>VLOOKUP(A5372,Sku_list!$A$1:$D$2667,4,0)*(J5372/1000000*12)</f>
        <v>#N/A</v>
      </c>
      <c r="X5372" s="9" t="e">
        <f>VLOOKUP(A5372,Sku_list!$A$1:$D$2667,4,0)*(L5372/1000000*12)</f>
        <v>#N/A</v>
      </c>
      <c r="Y5372" s="9" t="e">
        <f>VLOOKUP(A5372,Sku_list!$A$1:$E$2667,5,0)*((J5372+F5372)/1000000000)</f>
        <v>#N/A</v>
      </c>
      <c r="AC5372" s="22">
        <f t="shared" ca="1" si="83"/>
        <v>6.6666666666666666E-2</v>
      </c>
    </row>
    <row r="5373" spans="2:29" x14ac:dyDescent="0.35">
      <c r="B5373" t="e">
        <v>#N/A</v>
      </c>
      <c r="T5373" s="9" t="e">
        <f>VLOOKUP(A5373,Sku_list!$A$1:$D$2667,3,0)</f>
        <v>#N/A</v>
      </c>
      <c r="U5373" s="9" t="e">
        <f>VLOOKUP(A5373,Sku_list!$A$1:$D$2667,4,0)*(F5373/1000000*12)</f>
        <v>#N/A</v>
      </c>
      <c r="V5373" s="9" t="e">
        <f>VLOOKUP(A5373,Sku_list!$A$1:$D$2667,4,0)*(H5373/1000000*12)</f>
        <v>#N/A</v>
      </c>
      <c r="W5373" s="9" t="e">
        <f>VLOOKUP(A5373,Sku_list!$A$1:$D$2667,4,0)*(J5373/1000000*12)</f>
        <v>#N/A</v>
      </c>
      <c r="X5373" s="9" t="e">
        <f>VLOOKUP(A5373,Sku_list!$A$1:$D$2667,4,0)*(L5373/1000000*12)</f>
        <v>#N/A</v>
      </c>
      <c r="Y5373" s="9" t="e">
        <f>VLOOKUP(A5373,Sku_list!$A$1:$E$2667,5,0)*((J5373+F5373)/1000000000)</f>
        <v>#N/A</v>
      </c>
      <c r="AC5373" s="22">
        <f t="shared" ca="1" si="83"/>
        <v>6.6666666666666666E-2</v>
      </c>
    </row>
    <row r="5374" spans="2:29" x14ac:dyDescent="0.35">
      <c r="B5374" t="e">
        <v>#N/A</v>
      </c>
      <c r="T5374" s="9" t="e">
        <f>VLOOKUP(A5374,Sku_list!$A$1:$D$2667,3,0)</f>
        <v>#N/A</v>
      </c>
      <c r="U5374" s="9" t="e">
        <f>VLOOKUP(A5374,Sku_list!$A$1:$D$2667,4,0)*(F5374/1000000*12)</f>
        <v>#N/A</v>
      </c>
      <c r="V5374" s="9" t="e">
        <f>VLOOKUP(A5374,Sku_list!$A$1:$D$2667,4,0)*(H5374/1000000*12)</f>
        <v>#N/A</v>
      </c>
      <c r="W5374" s="9" t="e">
        <f>VLOOKUP(A5374,Sku_list!$A$1:$D$2667,4,0)*(J5374/1000000*12)</f>
        <v>#N/A</v>
      </c>
      <c r="X5374" s="9" t="e">
        <f>VLOOKUP(A5374,Sku_list!$A$1:$D$2667,4,0)*(L5374/1000000*12)</f>
        <v>#N/A</v>
      </c>
      <c r="Y5374" s="9" t="e">
        <f>VLOOKUP(A5374,Sku_list!$A$1:$E$2667,5,0)*((J5374+F5374)/1000000000)</f>
        <v>#N/A</v>
      </c>
      <c r="AC5374" s="22">
        <f t="shared" ca="1" si="83"/>
        <v>6.6666666666666666E-2</v>
      </c>
    </row>
    <row r="5375" spans="2:29" x14ac:dyDescent="0.35">
      <c r="B5375" t="e">
        <v>#N/A</v>
      </c>
      <c r="T5375" s="9" t="e">
        <f>VLOOKUP(A5375,Sku_list!$A$1:$D$2667,3,0)</f>
        <v>#N/A</v>
      </c>
      <c r="U5375" s="9" t="e">
        <f>VLOOKUP(A5375,Sku_list!$A$1:$D$2667,4,0)*(F5375/1000000*12)</f>
        <v>#N/A</v>
      </c>
      <c r="V5375" s="9" t="e">
        <f>VLOOKUP(A5375,Sku_list!$A$1:$D$2667,4,0)*(H5375/1000000*12)</f>
        <v>#N/A</v>
      </c>
      <c r="W5375" s="9" t="e">
        <f>VLOOKUP(A5375,Sku_list!$A$1:$D$2667,4,0)*(J5375/1000000*12)</f>
        <v>#N/A</v>
      </c>
      <c r="X5375" s="9" t="e">
        <f>VLOOKUP(A5375,Sku_list!$A$1:$D$2667,4,0)*(L5375/1000000*12)</f>
        <v>#N/A</v>
      </c>
      <c r="Y5375" s="9" t="e">
        <f>VLOOKUP(A5375,Sku_list!$A$1:$E$2667,5,0)*((J5375+F5375)/1000000000)</f>
        <v>#N/A</v>
      </c>
      <c r="AC5375" s="22">
        <f t="shared" ca="1" si="83"/>
        <v>6.6666666666666666E-2</v>
      </c>
    </row>
    <row r="5376" spans="2:29" x14ac:dyDescent="0.35">
      <c r="B5376" t="e">
        <v>#N/A</v>
      </c>
      <c r="T5376" s="9" t="e">
        <f>VLOOKUP(A5376,Sku_list!$A$1:$D$2667,3,0)</f>
        <v>#N/A</v>
      </c>
      <c r="U5376" s="9" t="e">
        <f>VLOOKUP(A5376,Sku_list!$A$1:$D$2667,4,0)*(F5376/1000000*12)</f>
        <v>#N/A</v>
      </c>
      <c r="V5376" s="9" t="e">
        <f>VLOOKUP(A5376,Sku_list!$A$1:$D$2667,4,0)*(H5376/1000000*12)</f>
        <v>#N/A</v>
      </c>
      <c r="W5376" s="9" t="e">
        <f>VLOOKUP(A5376,Sku_list!$A$1:$D$2667,4,0)*(J5376/1000000*12)</f>
        <v>#N/A</v>
      </c>
      <c r="X5376" s="9" t="e">
        <f>VLOOKUP(A5376,Sku_list!$A$1:$D$2667,4,0)*(L5376/1000000*12)</f>
        <v>#N/A</v>
      </c>
      <c r="Y5376" s="9" t="e">
        <f>VLOOKUP(A5376,Sku_list!$A$1:$E$2667,5,0)*((J5376+F5376)/1000000000)</f>
        <v>#N/A</v>
      </c>
      <c r="AC5376" s="22">
        <f t="shared" ca="1" si="83"/>
        <v>6.6666666666666666E-2</v>
      </c>
    </row>
    <row r="5377" spans="2:29" x14ac:dyDescent="0.35">
      <c r="B5377" t="e">
        <v>#N/A</v>
      </c>
      <c r="T5377" s="9" t="e">
        <f>VLOOKUP(A5377,Sku_list!$A$1:$D$2667,3,0)</f>
        <v>#N/A</v>
      </c>
      <c r="U5377" s="9" t="e">
        <f>VLOOKUP(A5377,Sku_list!$A$1:$D$2667,4,0)*(F5377/1000000*12)</f>
        <v>#N/A</v>
      </c>
      <c r="V5377" s="9" t="e">
        <f>VLOOKUP(A5377,Sku_list!$A$1:$D$2667,4,0)*(H5377/1000000*12)</f>
        <v>#N/A</v>
      </c>
      <c r="W5377" s="9" t="e">
        <f>VLOOKUP(A5377,Sku_list!$A$1:$D$2667,4,0)*(J5377/1000000*12)</f>
        <v>#N/A</v>
      </c>
      <c r="X5377" s="9" t="e">
        <f>VLOOKUP(A5377,Sku_list!$A$1:$D$2667,4,0)*(L5377/1000000*12)</f>
        <v>#N/A</v>
      </c>
      <c r="Y5377" s="9" t="e">
        <f>VLOOKUP(A5377,Sku_list!$A$1:$E$2667,5,0)*((J5377+F5377)/1000000000)</f>
        <v>#N/A</v>
      </c>
      <c r="AC5377" s="22">
        <f t="shared" ca="1" si="83"/>
        <v>6.6666666666666666E-2</v>
      </c>
    </row>
    <row r="5378" spans="2:29" x14ac:dyDescent="0.35">
      <c r="B5378" t="e">
        <v>#N/A</v>
      </c>
      <c r="T5378" s="9" t="e">
        <f>VLOOKUP(A5378,Sku_list!$A$1:$D$2667,3,0)</f>
        <v>#N/A</v>
      </c>
      <c r="U5378" s="9" t="e">
        <f>VLOOKUP(A5378,Sku_list!$A$1:$D$2667,4,0)*(F5378/1000000*12)</f>
        <v>#N/A</v>
      </c>
      <c r="V5378" s="9" t="e">
        <f>VLOOKUP(A5378,Sku_list!$A$1:$D$2667,4,0)*(H5378/1000000*12)</f>
        <v>#N/A</v>
      </c>
      <c r="W5378" s="9" t="e">
        <f>VLOOKUP(A5378,Sku_list!$A$1:$D$2667,4,0)*(J5378/1000000*12)</f>
        <v>#N/A</v>
      </c>
      <c r="X5378" s="9" t="e">
        <f>VLOOKUP(A5378,Sku_list!$A$1:$D$2667,4,0)*(L5378/1000000*12)</f>
        <v>#N/A</v>
      </c>
      <c r="Y5378" s="9" t="e">
        <f>VLOOKUP(A5378,Sku_list!$A$1:$E$2667,5,0)*((J5378+F5378)/1000000000)</f>
        <v>#N/A</v>
      </c>
      <c r="AC5378" s="22">
        <f t="shared" ca="1" si="83"/>
        <v>6.6666666666666666E-2</v>
      </c>
    </row>
    <row r="5379" spans="2:29" x14ac:dyDescent="0.35">
      <c r="B5379" t="e">
        <v>#N/A</v>
      </c>
      <c r="T5379" s="9" t="e">
        <f>VLOOKUP(A5379,Sku_list!$A$1:$D$2667,3,0)</f>
        <v>#N/A</v>
      </c>
      <c r="U5379" s="9" t="e">
        <f>VLOOKUP(A5379,Sku_list!$A$1:$D$2667,4,0)*(F5379/1000000*12)</f>
        <v>#N/A</v>
      </c>
      <c r="V5379" s="9" t="e">
        <f>VLOOKUP(A5379,Sku_list!$A$1:$D$2667,4,0)*(H5379/1000000*12)</f>
        <v>#N/A</v>
      </c>
      <c r="W5379" s="9" t="e">
        <f>VLOOKUP(A5379,Sku_list!$A$1:$D$2667,4,0)*(J5379/1000000*12)</f>
        <v>#N/A</v>
      </c>
      <c r="X5379" s="9" t="e">
        <f>VLOOKUP(A5379,Sku_list!$A$1:$D$2667,4,0)*(L5379/1000000*12)</f>
        <v>#N/A</v>
      </c>
      <c r="Y5379" s="9" t="e">
        <f>VLOOKUP(A5379,Sku_list!$A$1:$E$2667,5,0)*((J5379+F5379)/1000000000)</f>
        <v>#N/A</v>
      </c>
      <c r="AC5379" s="22">
        <f t="shared" ca="1" si="83"/>
        <v>6.6666666666666666E-2</v>
      </c>
    </row>
    <row r="5380" spans="2:29" x14ac:dyDescent="0.35">
      <c r="B5380" t="e">
        <v>#N/A</v>
      </c>
      <c r="T5380" s="9" t="e">
        <f>VLOOKUP(A5380,Sku_list!$A$1:$D$2667,3,0)</f>
        <v>#N/A</v>
      </c>
      <c r="U5380" s="9" t="e">
        <f>VLOOKUP(A5380,Sku_list!$A$1:$D$2667,4,0)*(F5380/1000000*12)</f>
        <v>#N/A</v>
      </c>
      <c r="V5380" s="9" t="e">
        <f>VLOOKUP(A5380,Sku_list!$A$1:$D$2667,4,0)*(H5380/1000000*12)</f>
        <v>#N/A</v>
      </c>
      <c r="W5380" s="9" t="e">
        <f>VLOOKUP(A5380,Sku_list!$A$1:$D$2667,4,0)*(J5380/1000000*12)</f>
        <v>#N/A</v>
      </c>
      <c r="X5380" s="9" t="e">
        <f>VLOOKUP(A5380,Sku_list!$A$1:$D$2667,4,0)*(L5380/1000000*12)</f>
        <v>#N/A</v>
      </c>
      <c r="Y5380" s="9" t="e">
        <f>VLOOKUP(A5380,Sku_list!$A$1:$E$2667,5,0)*((J5380+F5380)/1000000000)</f>
        <v>#N/A</v>
      </c>
      <c r="AC5380" s="22">
        <f t="shared" ref="AC5380:AC5443" ca="1" si="84">(DAY(TODAY())+AB5380)/30</f>
        <v>6.6666666666666666E-2</v>
      </c>
    </row>
    <row r="5381" spans="2:29" x14ac:dyDescent="0.35">
      <c r="B5381" t="e">
        <v>#N/A</v>
      </c>
      <c r="T5381" s="9" t="e">
        <f>VLOOKUP(A5381,Sku_list!$A$1:$D$2667,3,0)</f>
        <v>#N/A</v>
      </c>
      <c r="U5381" s="9" t="e">
        <f>VLOOKUP(A5381,Sku_list!$A$1:$D$2667,4,0)*(F5381/1000000*12)</f>
        <v>#N/A</v>
      </c>
      <c r="V5381" s="9" t="e">
        <f>VLOOKUP(A5381,Sku_list!$A$1:$D$2667,4,0)*(H5381/1000000*12)</f>
        <v>#N/A</v>
      </c>
      <c r="W5381" s="9" t="e">
        <f>VLOOKUP(A5381,Sku_list!$A$1:$D$2667,4,0)*(J5381/1000000*12)</f>
        <v>#N/A</v>
      </c>
      <c r="X5381" s="9" t="e">
        <f>VLOOKUP(A5381,Sku_list!$A$1:$D$2667,4,0)*(L5381/1000000*12)</f>
        <v>#N/A</v>
      </c>
      <c r="Y5381" s="9" t="e">
        <f>VLOOKUP(A5381,Sku_list!$A$1:$E$2667,5,0)*((J5381+F5381)/1000000000)</f>
        <v>#N/A</v>
      </c>
      <c r="AC5381" s="22">
        <f t="shared" ca="1" si="84"/>
        <v>6.6666666666666666E-2</v>
      </c>
    </row>
    <row r="5382" spans="2:29" x14ac:dyDescent="0.35">
      <c r="B5382" t="e">
        <v>#N/A</v>
      </c>
      <c r="T5382" s="9" t="e">
        <f>VLOOKUP(A5382,Sku_list!$A$1:$D$2667,3,0)</f>
        <v>#N/A</v>
      </c>
      <c r="U5382" s="9" t="e">
        <f>VLOOKUP(A5382,Sku_list!$A$1:$D$2667,4,0)*(F5382/1000000*12)</f>
        <v>#N/A</v>
      </c>
      <c r="V5382" s="9" t="e">
        <f>VLOOKUP(A5382,Sku_list!$A$1:$D$2667,4,0)*(H5382/1000000*12)</f>
        <v>#N/A</v>
      </c>
      <c r="W5382" s="9" t="e">
        <f>VLOOKUP(A5382,Sku_list!$A$1:$D$2667,4,0)*(J5382/1000000*12)</f>
        <v>#N/A</v>
      </c>
      <c r="X5382" s="9" t="e">
        <f>VLOOKUP(A5382,Sku_list!$A$1:$D$2667,4,0)*(L5382/1000000*12)</f>
        <v>#N/A</v>
      </c>
      <c r="Y5382" s="9" t="e">
        <f>VLOOKUP(A5382,Sku_list!$A$1:$E$2667,5,0)*((J5382+F5382)/1000000000)</f>
        <v>#N/A</v>
      </c>
      <c r="AC5382" s="22">
        <f t="shared" ca="1" si="84"/>
        <v>6.6666666666666666E-2</v>
      </c>
    </row>
    <row r="5383" spans="2:29" x14ac:dyDescent="0.35">
      <c r="B5383" t="e">
        <v>#N/A</v>
      </c>
      <c r="T5383" s="9" t="e">
        <f>VLOOKUP(A5383,Sku_list!$A$1:$D$2667,3,0)</f>
        <v>#N/A</v>
      </c>
      <c r="U5383" s="9" t="e">
        <f>VLOOKUP(A5383,Sku_list!$A$1:$D$2667,4,0)*(F5383/1000000*12)</f>
        <v>#N/A</v>
      </c>
      <c r="V5383" s="9" t="e">
        <f>VLOOKUP(A5383,Sku_list!$A$1:$D$2667,4,0)*(H5383/1000000*12)</f>
        <v>#N/A</v>
      </c>
      <c r="W5383" s="9" t="e">
        <f>VLOOKUP(A5383,Sku_list!$A$1:$D$2667,4,0)*(J5383/1000000*12)</f>
        <v>#N/A</v>
      </c>
      <c r="X5383" s="9" t="e">
        <f>VLOOKUP(A5383,Sku_list!$A$1:$D$2667,4,0)*(L5383/1000000*12)</f>
        <v>#N/A</v>
      </c>
      <c r="Y5383" s="9" t="e">
        <f>VLOOKUP(A5383,Sku_list!$A$1:$E$2667,5,0)*((J5383+F5383)/1000000000)</f>
        <v>#N/A</v>
      </c>
      <c r="AC5383" s="22">
        <f t="shared" ca="1" si="84"/>
        <v>6.6666666666666666E-2</v>
      </c>
    </row>
    <row r="5384" spans="2:29" x14ac:dyDescent="0.35">
      <c r="B5384" t="e">
        <v>#N/A</v>
      </c>
      <c r="T5384" s="9" t="e">
        <f>VLOOKUP(A5384,Sku_list!$A$1:$D$2667,3,0)</f>
        <v>#N/A</v>
      </c>
      <c r="U5384" s="9" t="e">
        <f>VLOOKUP(A5384,Sku_list!$A$1:$D$2667,4,0)*(F5384/1000000*12)</f>
        <v>#N/A</v>
      </c>
      <c r="V5384" s="9" t="e">
        <f>VLOOKUP(A5384,Sku_list!$A$1:$D$2667,4,0)*(H5384/1000000*12)</f>
        <v>#N/A</v>
      </c>
      <c r="W5384" s="9" t="e">
        <f>VLOOKUP(A5384,Sku_list!$A$1:$D$2667,4,0)*(J5384/1000000*12)</f>
        <v>#N/A</v>
      </c>
      <c r="X5384" s="9" t="e">
        <f>VLOOKUP(A5384,Sku_list!$A$1:$D$2667,4,0)*(L5384/1000000*12)</f>
        <v>#N/A</v>
      </c>
      <c r="Y5384" s="9" t="e">
        <f>VLOOKUP(A5384,Sku_list!$A$1:$E$2667,5,0)*((J5384+F5384)/1000000000)</f>
        <v>#N/A</v>
      </c>
      <c r="AC5384" s="22">
        <f t="shared" ca="1" si="84"/>
        <v>6.6666666666666666E-2</v>
      </c>
    </row>
    <row r="5385" spans="2:29" x14ac:dyDescent="0.35">
      <c r="B5385" t="e">
        <v>#N/A</v>
      </c>
      <c r="T5385" s="9" t="e">
        <f>VLOOKUP(A5385,Sku_list!$A$1:$D$2667,3,0)</f>
        <v>#N/A</v>
      </c>
      <c r="U5385" s="9" t="e">
        <f>VLOOKUP(A5385,Sku_list!$A$1:$D$2667,4,0)*(F5385/1000000*12)</f>
        <v>#N/A</v>
      </c>
      <c r="V5385" s="9" t="e">
        <f>VLOOKUP(A5385,Sku_list!$A$1:$D$2667,4,0)*(H5385/1000000*12)</f>
        <v>#N/A</v>
      </c>
      <c r="W5385" s="9" t="e">
        <f>VLOOKUP(A5385,Sku_list!$A$1:$D$2667,4,0)*(J5385/1000000*12)</f>
        <v>#N/A</v>
      </c>
      <c r="X5385" s="9" t="e">
        <f>VLOOKUP(A5385,Sku_list!$A$1:$D$2667,4,0)*(L5385/1000000*12)</f>
        <v>#N/A</v>
      </c>
      <c r="Y5385" s="9" t="e">
        <f>VLOOKUP(A5385,Sku_list!$A$1:$E$2667,5,0)*((J5385+F5385)/1000000000)</f>
        <v>#N/A</v>
      </c>
      <c r="AC5385" s="22">
        <f t="shared" ca="1" si="84"/>
        <v>6.6666666666666666E-2</v>
      </c>
    </row>
    <row r="5386" spans="2:29" x14ac:dyDescent="0.35">
      <c r="B5386" t="e">
        <v>#N/A</v>
      </c>
      <c r="T5386" s="9" t="e">
        <f>VLOOKUP(A5386,Sku_list!$A$1:$D$2667,3,0)</f>
        <v>#N/A</v>
      </c>
      <c r="U5386" s="9" t="e">
        <f>VLOOKUP(A5386,Sku_list!$A$1:$D$2667,4,0)*(F5386/1000000*12)</f>
        <v>#N/A</v>
      </c>
      <c r="V5386" s="9" t="e">
        <f>VLOOKUP(A5386,Sku_list!$A$1:$D$2667,4,0)*(H5386/1000000*12)</f>
        <v>#N/A</v>
      </c>
      <c r="W5386" s="9" t="e">
        <f>VLOOKUP(A5386,Sku_list!$A$1:$D$2667,4,0)*(J5386/1000000*12)</f>
        <v>#N/A</v>
      </c>
      <c r="X5386" s="9" t="e">
        <f>VLOOKUP(A5386,Sku_list!$A$1:$D$2667,4,0)*(L5386/1000000*12)</f>
        <v>#N/A</v>
      </c>
      <c r="Y5386" s="9" t="e">
        <f>VLOOKUP(A5386,Sku_list!$A$1:$E$2667,5,0)*((J5386+F5386)/1000000000)</f>
        <v>#N/A</v>
      </c>
      <c r="AC5386" s="22">
        <f t="shared" ca="1" si="84"/>
        <v>6.6666666666666666E-2</v>
      </c>
    </row>
    <row r="5387" spans="2:29" x14ac:dyDescent="0.35">
      <c r="B5387" t="e">
        <v>#N/A</v>
      </c>
      <c r="T5387" s="9" t="e">
        <f>VLOOKUP(A5387,Sku_list!$A$1:$D$2667,3,0)</f>
        <v>#N/A</v>
      </c>
      <c r="U5387" s="9" t="e">
        <f>VLOOKUP(A5387,Sku_list!$A$1:$D$2667,4,0)*(F5387/1000000*12)</f>
        <v>#N/A</v>
      </c>
      <c r="V5387" s="9" t="e">
        <f>VLOOKUP(A5387,Sku_list!$A$1:$D$2667,4,0)*(H5387/1000000*12)</f>
        <v>#N/A</v>
      </c>
      <c r="W5387" s="9" t="e">
        <f>VLOOKUP(A5387,Sku_list!$A$1:$D$2667,4,0)*(J5387/1000000*12)</f>
        <v>#N/A</v>
      </c>
      <c r="X5387" s="9" t="e">
        <f>VLOOKUP(A5387,Sku_list!$A$1:$D$2667,4,0)*(L5387/1000000*12)</f>
        <v>#N/A</v>
      </c>
      <c r="Y5387" s="9" t="e">
        <f>VLOOKUP(A5387,Sku_list!$A$1:$E$2667,5,0)*((J5387+F5387)/1000000000)</f>
        <v>#N/A</v>
      </c>
      <c r="AC5387" s="22">
        <f t="shared" ca="1" si="84"/>
        <v>6.6666666666666666E-2</v>
      </c>
    </row>
    <row r="5388" spans="2:29" x14ac:dyDescent="0.35">
      <c r="B5388" t="e">
        <v>#N/A</v>
      </c>
      <c r="T5388" s="9" t="e">
        <f>VLOOKUP(A5388,Sku_list!$A$1:$D$2667,3,0)</f>
        <v>#N/A</v>
      </c>
      <c r="U5388" s="9" t="e">
        <f>VLOOKUP(A5388,Sku_list!$A$1:$D$2667,4,0)*(F5388/1000000*12)</f>
        <v>#N/A</v>
      </c>
      <c r="V5388" s="9" t="e">
        <f>VLOOKUP(A5388,Sku_list!$A$1:$D$2667,4,0)*(H5388/1000000*12)</f>
        <v>#N/A</v>
      </c>
      <c r="W5388" s="9" t="e">
        <f>VLOOKUP(A5388,Sku_list!$A$1:$D$2667,4,0)*(J5388/1000000*12)</f>
        <v>#N/A</v>
      </c>
      <c r="X5388" s="9" t="e">
        <f>VLOOKUP(A5388,Sku_list!$A$1:$D$2667,4,0)*(L5388/1000000*12)</f>
        <v>#N/A</v>
      </c>
      <c r="Y5388" s="9" t="e">
        <f>VLOOKUP(A5388,Sku_list!$A$1:$E$2667,5,0)*((J5388+F5388)/1000000000)</f>
        <v>#N/A</v>
      </c>
      <c r="AC5388" s="22">
        <f t="shared" ca="1" si="84"/>
        <v>6.6666666666666666E-2</v>
      </c>
    </row>
    <row r="5389" spans="2:29" x14ac:dyDescent="0.35">
      <c r="B5389" t="e">
        <v>#N/A</v>
      </c>
      <c r="T5389" s="9" t="e">
        <f>VLOOKUP(A5389,Sku_list!$A$1:$D$2667,3,0)</f>
        <v>#N/A</v>
      </c>
      <c r="U5389" s="9" t="e">
        <f>VLOOKUP(A5389,Sku_list!$A$1:$D$2667,4,0)*(F5389/1000000*12)</f>
        <v>#N/A</v>
      </c>
      <c r="V5389" s="9" t="e">
        <f>VLOOKUP(A5389,Sku_list!$A$1:$D$2667,4,0)*(H5389/1000000*12)</f>
        <v>#N/A</v>
      </c>
      <c r="W5389" s="9" t="e">
        <f>VLOOKUP(A5389,Sku_list!$A$1:$D$2667,4,0)*(J5389/1000000*12)</f>
        <v>#N/A</v>
      </c>
      <c r="X5389" s="9" t="e">
        <f>VLOOKUP(A5389,Sku_list!$A$1:$D$2667,4,0)*(L5389/1000000*12)</f>
        <v>#N/A</v>
      </c>
      <c r="Y5389" s="9" t="e">
        <f>VLOOKUP(A5389,Sku_list!$A$1:$E$2667,5,0)*((J5389+F5389)/1000000000)</f>
        <v>#N/A</v>
      </c>
      <c r="AC5389" s="22">
        <f t="shared" ca="1" si="84"/>
        <v>6.6666666666666666E-2</v>
      </c>
    </row>
    <row r="5390" spans="2:29" x14ac:dyDescent="0.35">
      <c r="B5390" t="e">
        <v>#N/A</v>
      </c>
      <c r="T5390" s="9" t="e">
        <f>VLOOKUP(A5390,Sku_list!$A$1:$D$2667,3,0)</f>
        <v>#N/A</v>
      </c>
      <c r="U5390" s="9" t="e">
        <f>VLOOKUP(A5390,Sku_list!$A$1:$D$2667,4,0)*(F5390/1000000*12)</f>
        <v>#N/A</v>
      </c>
      <c r="V5390" s="9" t="e">
        <f>VLOOKUP(A5390,Sku_list!$A$1:$D$2667,4,0)*(H5390/1000000*12)</f>
        <v>#N/A</v>
      </c>
      <c r="W5390" s="9" t="e">
        <f>VLOOKUP(A5390,Sku_list!$A$1:$D$2667,4,0)*(J5390/1000000*12)</f>
        <v>#N/A</v>
      </c>
      <c r="X5390" s="9" t="e">
        <f>VLOOKUP(A5390,Sku_list!$A$1:$D$2667,4,0)*(L5390/1000000*12)</f>
        <v>#N/A</v>
      </c>
      <c r="Y5390" s="9" t="e">
        <f>VLOOKUP(A5390,Sku_list!$A$1:$E$2667,5,0)*((J5390+F5390)/1000000000)</f>
        <v>#N/A</v>
      </c>
      <c r="AC5390" s="22">
        <f t="shared" ca="1" si="84"/>
        <v>6.6666666666666666E-2</v>
      </c>
    </row>
    <row r="5391" spans="2:29" x14ac:dyDescent="0.35">
      <c r="B5391" t="e">
        <v>#N/A</v>
      </c>
      <c r="T5391" s="9" t="e">
        <f>VLOOKUP(A5391,Sku_list!$A$1:$D$2667,3,0)</f>
        <v>#N/A</v>
      </c>
      <c r="U5391" s="9" t="e">
        <f>VLOOKUP(A5391,Sku_list!$A$1:$D$2667,4,0)*(F5391/1000000*12)</f>
        <v>#N/A</v>
      </c>
      <c r="V5391" s="9" t="e">
        <f>VLOOKUP(A5391,Sku_list!$A$1:$D$2667,4,0)*(H5391/1000000*12)</f>
        <v>#N/A</v>
      </c>
      <c r="W5391" s="9" t="e">
        <f>VLOOKUP(A5391,Sku_list!$A$1:$D$2667,4,0)*(J5391/1000000*12)</f>
        <v>#N/A</v>
      </c>
      <c r="X5391" s="9" t="e">
        <f>VLOOKUP(A5391,Sku_list!$A$1:$D$2667,4,0)*(L5391/1000000*12)</f>
        <v>#N/A</v>
      </c>
      <c r="Y5391" s="9" t="e">
        <f>VLOOKUP(A5391,Sku_list!$A$1:$E$2667,5,0)*((J5391+F5391)/1000000000)</f>
        <v>#N/A</v>
      </c>
      <c r="AC5391" s="22">
        <f t="shared" ca="1" si="84"/>
        <v>6.6666666666666666E-2</v>
      </c>
    </row>
    <row r="5392" spans="2:29" x14ac:dyDescent="0.35">
      <c r="B5392" t="e">
        <v>#N/A</v>
      </c>
      <c r="T5392" s="9" t="e">
        <f>VLOOKUP(A5392,Sku_list!$A$1:$D$2667,3,0)</f>
        <v>#N/A</v>
      </c>
      <c r="U5392" s="9" t="e">
        <f>VLOOKUP(A5392,Sku_list!$A$1:$D$2667,4,0)*(F5392/1000000*12)</f>
        <v>#N/A</v>
      </c>
      <c r="V5392" s="9" t="e">
        <f>VLOOKUP(A5392,Sku_list!$A$1:$D$2667,4,0)*(H5392/1000000*12)</f>
        <v>#N/A</v>
      </c>
      <c r="W5392" s="9" t="e">
        <f>VLOOKUP(A5392,Sku_list!$A$1:$D$2667,4,0)*(J5392/1000000*12)</f>
        <v>#N/A</v>
      </c>
      <c r="X5392" s="9" t="e">
        <f>VLOOKUP(A5392,Sku_list!$A$1:$D$2667,4,0)*(L5392/1000000*12)</f>
        <v>#N/A</v>
      </c>
      <c r="Y5392" s="9" t="e">
        <f>VLOOKUP(A5392,Sku_list!$A$1:$E$2667,5,0)*((J5392+F5392)/1000000000)</f>
        <v>#N/A</v>
      </c>
      <c r="AC5392" s="22">
        <f t="shared" ca="1" si="84"/>
        <v>6.6666666666666666E-2</v>
      </c>
    </row>
    <row r="5393" spans="2:29" x14ac:dyDescent="0.35">
      <c r="B5393" t="e">
        <v>#N/A</v>
      </c>
      <c r="T5393" s="9" t="e">
        <f>VLOOKUP(A5393,Sku_list!$A$1:$D$2667,3,0)</f>
        <v>#N/A</v>
      </c>
      <c r="U5393" s="9" t="e">
        <f>VLOOKUP(A5393,Sku_list!$A$1:$D$2667,4,0)*(F5393/1000000*12)</f>
        <v>#N/A</v>
      </c>
      <c r="V5393" s="9" t="e">
        <f>VLOOKUP(A5393,Sku_list!$A$1:$D$2667,4,0)*(H5393/1000000*12)</f>
        <v>#N/A</v>
      </c>
      <c r="W5393" s="9" t="e">
        <f>VLOOKUP(A5393,Sku_list!$A$1:$D$2667,4,0)*(J5393/1000000*12)</f>
        <v>#N/A</v>
      </c>
      <c r="X5393" s="9" t="e">
        <f>VLOOKUP(A5393,Sku_list!$A$1:$D$2667,4,0)*(L5393/1000000*12)</f>
        <v>#N/A</v>
      </c>
      <c r="Y5393" s="9" t="e">
        <f>VLOOKUP(A5393,Sku_list!$A$1:$E$2667,5,0)*((J5393+F5393)/1000000000)</f>
        <v>#N/A</v>
      </c>
      <c r="AC5393" s="22">
        <f t="shared" ca="1" si="84"/>
        <v>6.6666666666666666E-2</v>
      </c>
    </row>
    <row r="5394" spans="2:29" x14ac:dyDescent="0.35">
      <c r="B5394" t="e">
        <v>#N/A</v>
      </c>
      <c r="T5394" s="9" t="e">
        <f>VLOOKUP(A5394,Sku_list!$A$1:$D$2667,3,0)</f>
        <v>#N/A</v>
      </c>
      <c r="U5394" s="9" t="e">
        <f>VLOOKUP(A5394,Sku_list!$A$1:$D$2667,4,0)*(F5394/1000000*12)</f>
        <v>#N/A</v>
      </c>
      <c r="V5394" s="9" t="e">
        <f>VLOOKUP(A5394,Sku_list!$A$1:$D$2667,4,0)*(H5394/1000000*12)</f>
        <v>#N/A</v>
      </c>
      <c r="W5394" s="9" t="e">
        <f>VLOOKUP(A5394,Sku_list!$A$1:$D$2667,4,0)*(J5394/1000000*12)</f>
        <v>#N/A</v>
      </c>
      <c r="X5394" s="9" t="e">
        <f>VLOOKUP(A5394,Sku_list!$A$1:$D$2667,4,0)*(L5394/1000000*12)</f>
        <v>#N/A</v>
      </c>
      <c r="Y5394" s="9" t="e">
        <f>VLOOKUP(A5394,Sku_list!$A$1:$E$2667,5,0)*((J5394+F5394)/1000000000)</f>
        <v>#N/A</v>
      </c>
      <c r="AC5394" s="22">
        <f t="shared" ca="1" si="84"/>
        <v>6.6666666666666666E-2</v>
      </c>
    </row>
    <row r="5395" spans="2:29" x14ac:dyDescent="0.35">
      <c r="B5395" t="e">
        <v>#N/A</v>
      </c>
      <c r="T5395" s="9" t="e">
        <f>VLOOKUP(A5395,Sku_list!$A$1:$D$2667,3,0)</f>
        <v>#N/A</v>
      </c>
      <c r="U5395" s="9" t="e">
        <f>VLOOKUP(A5395,Sku_list!$A$1:$D$2667,4,0)*(F5395/1000000*12)</f>
        <v>#N/A</v>
      </c>
      <c r="V5395" s="9" t="e">
        <f>VLOOKUP(A5395,Sku_list!$A$1:$D$2667,4,0)*(H5395/1000000*12)</f>
        <v>#N/A</v>
      </c>
      <c r="W5395" s="9" t="e">
        <f>VLOOKUP(A5395,Sku_list!$A$1:$D$2667,4,0)*(J5395/1000000*12)</f>
        <v>#N/A</v>
      </c>
      <c r="X5395" s="9" t="e">
        <f>VLOOKUP(A5395,Sku_list!$A$1:$D$2667,4,0)*(L5395/1000000*12)</f>
        <v>#N/A</v>
      </c>
      <c r="Y5395" s="9" t="e">
        <f>VLOOKUP(A5395,Sku_list!$A$1:$E$2667,5,0)*((J5395+F5395)/1000000000)</f>
        <v>#N/A</v>
      </c>
      <c r="AC5395" s="22">
        <f t="shared" ca="1" si="84"/>
        <v>6.6666666666666666E-2</v>
      </c>
    </row>
    <row r="5396" spans="2:29" x14ac:dyDescent="0.35">
      <c r="B5396" t="e">
        <v>#N/A</v>
      </c>
      <c r="T5396" s="9" t="e">
        <f>VLOOKUP(A5396,Sku_list!$A$1:$D$2667,3,0)</f>
        <v>#N/A</v>
      </c>
      <c r="U5396" s="9" t="e">
        <f>VLOOKUP(A5396,Sku_list!$A$1:$D$2667,4,0)*(F5396/1000000*12)</f>
        <v>#N/A</v>
      </c>
      <c r="V5396" s="9" t="e">
        <f>VLOOKUP(A5396,Sku_list!$A$1:$D$2667,4,0)*(H5396/1000000*12)</f>
        <v>#N/A</v>
      </c>
      <c r="W5396" s="9" t="e">
        <f>VLOOKUP(A5396,Sku_list!$A$1:$D$2667,4,0)*(J5396/1000000*12)</f>
        <v>#N/A</v>
      </c>
      <c r="X5396" s="9" t="e">
        <f>VLOOKUP(A5396,Sku_list!$A$1:$D$2667,4,0)*(L5396/1000000*12)</f>
        <v>#N/A</v>
      </c>
      <c r="Y5396" s="9" t="e">
        <f>VLOOKUP(A5396,Sku_list!$A$1:$E$2667,5,0)*((J5396+F5396)/1000000000)</f>
        <v>#N/A</v>
      </c>
      <c r="AC5396" s="22">
        <f t="shared" ca="1" si="84"/>
        <v>6.6666666666666666E-2</v>
      </c>
    </row>
    <row r="5397" spans="2:29" x14ac:dyDescent="0.35">
      <c r="B5397" t="e">
        <v>#N/A</v>
      </c>
      <c r="T5397" s="9" t="e">
        <f>VLOOKUP(A5397,Sku_list!$A$1:$D$2667,3,0)</f>
        <v>#N/A</v>
      </c>
      <c r="U5397" s="9" t="e">
        <f>VLOOKUP(A5397,Sku_list!$A$1:$D$2667,4,0)*(F5397/1000000*12)</f>
        <v>#N/A</v>
      </c>
      <c r="V5397" s="9" t="e">
        <f>VLOOKUP(A5397,Sku_list!$A$1:$D$2667,4,0)*(H5397/1000000*12)</f>
        <v>#N/A</v>
      </c>
      <c r="W5397" s="9" t="e">
        <f>VLOOKUP(A5397,Sku_list!$A$1:$D$2667,4,0)*(J5397/1000000*12)</f>
        <v>#N/A</v>
      </c>
      <c r="X5397" s="9" t="e">
        <f>VLOOKUP(A5397,Sku_list!$A$1:$D$2667,4,0)*(L5397/1000000*12)</f>
        <v>#N/A</v>
      </c>
      <c r="Y5397" s="9" t="e">
        <f>VLOOKUP(A5397,Sku_list!$A$1:$E$2667,5,0)*((J5397+F5397)/1000000000)</f>
        <v>#N/A</v>
      </c>
      <c r="AC5397" s="22">
        <f t="shared" ca="1" si="84"/>
        <v>6.6666666666666666E-2</v>
      </c>
    </row>
    <row r="5398" spans="2:29" x14ac:dyDescent="0.35">
      <c r="B5398" t="e">
        <v>#N/A</v>
      </c>
      <c r="T5398" s="9" t="e">
        <f>VLOOKUP(A5398,Sku_list!$A$1:$D$2667,3,0)</f>
        <v>#N/A</v>
      </c>
      <c r="U5398" s="9" t="e">
        <f>VLOOKUP(A5398,Sku_list!$A$1:$D$2667,4,0)*(F5398/1000000*12)</f>
        <v>#N/A</v>
      </c>
      <c r="V5398" s="9" t="e">
        <f>VLOOKUP(A5398,Sku_list!$A$1:$D$2667,4,0)*(H5398/1000000*12)</f>
        <v>#N/A</v>
      </c>
      <c r="W5398" s="9" t="e">
        <f>VLOOKUP(A5398,Sku_list!$A$1:$D$2667,4,0)*(J5398/1000000*12)</f>
        <v>#N/A</v>
      </c>
      <c r="X5398" s="9" t="e">
        <f>VLOOKUP(A5398,Sku_list!$A$1:$D$2667,4,0)*(L5398/1000000*12)</f>
        <v>#N/A</v>
      </c>
      <c r="Y5398" s="9" t="e">
        <f>VLOOKUP(A5398,Sku_list!$A$1:$E$2667,5,0)*((J5398+F5398)/1000000000)</f>
        <v>#N/A</v>
      </c>
      <c r="AC5398" s="22">
        <f t="shared" ca="1" si="84"/>
        <v>6.6666666666666666E-2</v>
      </c>
    </row>
    <row r="5399" spans="2:29" x14ac:dyDescent="0.35">
      <c r="B5399" t="e">
        <v>#N/A</v>
      </c>
      <c r="T5399" s="9" t="e">
        <f>VLOOKUP(A5399,Sku_list!$A$1:$D$2667,3,0)</f>
        <v>#N/A</v>
      </c>
      <c r="U5399" s="9" t="e">
        <f>VLOOKUP(A5399,Sku_list!$A$1:$D$2667,4,0)*(F5399/1000000*12)</f>
        <v>#N/A</v>
      </c>
      <c r="V5399" s="9" t="e">
        <f>VLOOKUP(A5399,Sku_list!$A$1:$D$2667,4,0)*(H5399/1000000*12)</f>
        <v>#N/A</v>
      </c>
      <c r="W5399" s="9" t="e">
        <f>VLOOKUP(A5399,Sku_list!$A$1:$D$2667,4,0)*(J5399/1000000*12)</f>
        <v>#N/A</v>
      </c>
      <c r="X5399" s="9" t="e">
        <f>VLOOKUP(A5399,Sku_list!$A$1:$D$2667,4,0)*(L5399/1000000*12)</f>
        <v>#N/A</v>
      </c>
      <c r="Y5399" s="9" t="e">
        <f>VLOOKUP(A5399,Sku_list!$A$1:$E$2667,5,0)*((J5399+F5399)/1000000000)</f>
        <v>#N/A</v>
      </c>
      <c r="AC5399" s="22">
        <f t="shared" ca="1" si="84"/>
        <v>6.6666666666666666E-2</v>
      </c>
    </row>
    <row r="5400" spans="2:29" x14ac:dyDescent="0.35">
      <c r="B5400" t="e">
        <v>#N/A</v>
      </c>
      <c r="T5400" s="9" t="e">
        <f>VLOOKUP(A5400,Sku_list!$A$1:$D$2667,3,0)</f>
        <v>#N/A</v>
      </c>
      <c r="U5400" s="9" t="e">
        <f>VLOOKUP(A5400,Sku_list!$A$1:$D$2667,4,0)*(F5400/1000000*12)</f>
        <v>#N/A</v>
      </c>
      <c r="V5400" s="9" t="e">
        <f>VLOOKUP(A5400,Sku_list!$A$1:$D$2667,4,0)*(H5400/1000000*12)</f>
        <v>#N/A</v>
      </c>
      <c r="W5400" s="9" t="e">
        <f>VLOOKUP(A5400,Sku_list!$A$1:$D$2667,4,0)*(J5400/1000000*12)</f>
        <v>#N/A</v>
      </c>
      <c r="X5400" s="9" t="e">
        <f>VLOOKUP(A5400,Sku_list!$A$1:$D$2667,4,0)*(L5400/1000000*12)</f>
        <v>#N/A</v>
      </c>
      <c r="Y5400" s="9" t="e">
        <f>VLOOKUP(A5400,Sku_list!$A$1:$E$2667,5,0)*((J5400+F5400)/1000000000)</f>
        <v>#N/A</v>
      </c>
      <c r="AC5400" s="22">
        <f t="shared" ca="1" si="84"/>
        <v>6.6666666666666666E-2</v>
      </c>
    </row>
    <row r="5401" spans="2:29" x14ac:dyDescent="0.35">
      <c r="B5401" t="e">
        <v>#N/A</v>
      </c>
      <c r="T5401" s="9" t="e">
        <f>VLOOKUP(A5401,Sku_list!$A$1:$D$2667,3,0)</f>
        <v>#N/A</v>
      </c>
      <c r="U5401" s="9" t="e">
        <f>VLOOKUP(A5401,Sku_list!$A$1:$D$2667,4,0)*(F5401/1000000*12)</f>
        <v>#N/A</v>
      </c>
      <c r="V5401" s="9" t="e">
        <f>VLOOKUP(A5401,Sku_list!$A$1:$D$2667,4,0)*(H5401/1000000*12)</f>
        <v>#N/A</v>
      </c>
      <c r="W5401" s="9" t="e">
        <f>VLOOKUP(A5401,Sku_list!$A$1:$D$2667,4,0)*(J5401/1000000*12)</f>
        <v>#N/A</v>
      </c>
      <c r="X5401" s="9" t="e">
        <f>VLOOKUP(A5401,Sku_list!$A$1:$D$2667,4,0)*(L5401/1000000*12)</f>
        <v>#N/A</v>
      </c>
      <c r="Y5401" s="9" t="e">
        <f>VLOOKUP(A5401,Sku_list!$A$1:$E$2667,5,0)*((J5401+F5401)/1000000000)</f>
        <v>#N/A</v>
      </c>
      <c r="AC5401" s="22">
        <f t="shared" ca="1" si="84"/>
        <v>6.6666666666666666E-2</v>
      </c>
    </row>
    <row r="5402" spans="2:29" x14ac:dyDescent="0.35">
      <c r="B5402" t="e">
        <v>#N/A</v>
      </c>
      <c r="T5402" s="9" t="e">
        <f>VLOOKUP(A5402,Sku_list!$A$1:$D$2667,3,0)</f>
        <v>#N/A</v>
      </c>
      <c r="U5402" s="9" t="e">
        <f>VLOOKUP(A5402,Sku_list!$A$1:$D$2667,4,0)*(F5402/1000000*12)</f>
        <v>#N/A</v>
      </c>
      <c r="V5402" s="9" t="e">
        <f>VLOOKUP(A5402,Sku_list!$A$1:$D$2667,4,0)*(H5402/1000000*12)</f>
        <v>#N/A</v>
      </c>
      <c r="W5402" s="9" t="e">
        <f>VLOOKUP(A5402,Sku_list!$A$1:$D$2667,4,0)*(J5402/1000000*12)</f>
        <v>#N/A</v>
      </c>
      <c r="X5402" s="9" t="e">
        <f>VLOOKUP(A5402,Sku_list!$A$1:$D$2667,4,0)*(L5402/1000000*12)</f>
        <v>#N/A</v>
      </c>
      <c r="Y5402" s="9" t="e">
        <f>VLOOKUP(A5402,Sku_list!$A$1:$E$2667,5,0)*((J5402+F5402)/1000000000)</f>
        <v>#N/A</v>
      </c>
      <c r="AC5402" s="22">
        <f t="shared" ca="1" si="84"/>
        <v>6.6666666666666666E-2</v>
      </c>
    </row>
    <row r="5403" spans="2:29" x14ac:dyDescent="0.35">
      <c r="B5403" t="e">
        <v>#N/A</v>
      </c>
      <c r="T5403" s="9" t="e">
        <f>VLOOKUP(A5403,Sku_list!$A$1:$D$2667,3,0)</f>
        <v>#N/A</v>
      </c>
      <c r="U5403" s="9" t="e">
        <f>VLOOKUP(A5403,Sku_list!$A$1:$D$2667,4,0)*(F5403/1000000*12)</f>
        <v>#N/A</v>
      </c>
      <c r="V5403" s="9" t="e">
        <f>VLOOKUP(A5403,Sku_list!$A$1:$D$2667,4,0)*(H5403/1000000*12)</f>
        <v>#N/A</v>
      </c>
      <c r="W5403" s="9" t="e">
        <f>VLOOKUP(A5403,Sku_list!$A$1:$D$2667,4,0)*(J5403/1000000*12)</f>
        <v>#N/A</v>
      </c>
      <c r="X5403" s="9" t="e">
        <f>VLOOKUP(A5403,Sku_list!$A$1:$D$2667,4,0)*(L5403/1000000*12)</f>
        <v>#N/A</v>
      </c>
      <c r="Y5403" s="9" t="e">
        <f>VLOOKUP(A5403,Sku_list!$A$1:$E$2667,5,0)*((J5403+F5403)/1000000000)</f>
        <v>#N/A</v>
      </c>
      <c r="AC5403" s="22">
        <f t="shared" ca="1" si="84"/>
        <v>6.6666666666666666E-2</v>
      </c>
    </row>
    <row r="5404" spans="2:29" x14ac:dyDescent="0.35">
      <c r="B5404" t="e">
        <v>#N/A</v>
      </c>
      <c r="T5404" s="9" t="e">
        <f>VLOOKUP(A5404,Sku_list!$A$1:$D$2667,3,0)</f>
        <v>#N/A</v>
      </c>
      <c r="U5404" s="9" t="e">
        <f>VLOOKUP(A5404,Sku_list!$A$1:$D$2667,4,0)*(F5404/1000000*12)</f>
        <v>#N/A</v>
      </c>
      <c r="V5404" s="9" t="e">
        <f>VLOOKUP(A5404,Sku_list!$A$1:$D$2667,4,0)*(H5404/1000000*12)</f>
        <v>#N/A</v>
      </c>
      <c r="W5404" s="9" t="e">
        <f>VLOOKUP(A5404,Sku_list!$A$1:$D$2667,4,0)*(J5404/1000000*12)</f>
        <v>#N/A</v>
      </c>
      <c r="X5404" s="9" t="e">
        <f>VLOOKUP(A5404,Sku_list!$A$1:$D$2667,4,0)*(L5404/1000000*12)</f>
        <v>#N/A</v>
      </c>
      <c r="Y5404" s="9" t="e">
        <f>VLOOKUP(A5404,Sku_list!$A$1:$E$2667,5,0)*((J5404+F5404)/1000000000)</f>
        <v>#N/A</v>
      </c>
      <c r="AC5404" s="22">
        <f t="shared" ca="1" si="84"/>
        <v>6.6666666666666666E-2</v>
      </c>
    </row>
    <row r="5405" spans="2:29" x14ac:dyDescent="0.35">
      <c r="B5405" t="e">
        <v>#N/A</v>
      </c>
      <c r="T5405" s="9" t="e">
        <f>VLOOKUP(A5405,Sku_list!$A$1:$D$2667,3,0)</f>
        <v>#N/A</v>
      </c>
      <c r="U5405" s="9" t="e">
        <f>VLOOKUP(A5405,Sku_list!$A$1:$D$2667,4,0)*(F5405/1000000*12)</f>
        <v>#N/A</v>
      </c>
      <c r="V5405" s="9" t="e">
        <f>VLOOKUP(A5405,Sku_list!$A$1:$D$2667,4,0)*(H5405/1000000*12)</f>
        <v>#N/A</v>
      </c>
      <c r="W5405" s="9" t="e">
        <f>VLOOKUP(A5405,Sku_list!$A$1:$D$2667,4,0)*(J5405/1000000*12)</f>
        <v>#N/A</v>
      </c>
      <c r="X5405" s="9" t="e">
        <f>VLOOKUP(A5405,Sku_list!$A$1:$D$2667,4,0)*(L5405/1000000*12)</f>
        <v>#N/A</v>
      </c>
      <c r="Y5405" s="9" t="e">
        <f>VLOOKUP(A5405,Sku_list!$A$1:$E$2667,5,0)*((J5405+F5405)/1000000000)</f>
        <v>#N/A</v>
      </c>
      <c r="AC5405" s="22">
        <f t="shared" ca="1" si="84"/>
        <v>6.6666666666666666E-2</v>
      </c>
    </row>
    <row r="5406" spans="2:29" x14ac:dyDescent="0.35">
      <c r="B5406" t="e">
        <v>#N/A</v>
      </c>
      <c r="T5406" s="9" t="e">
        <f>VLOOKUP(A5406,Sku_list!$A$1:$D$2667,3,0)</f>
        <v>#N/A</v>
      </c>
      <c r="U5406" s="9" t="e">
        <f>VLOOKUP(A5406,Sku_list!$A$1:$D$2667,4,0)*(F5406/1000000*12)</f>
        <v>#N/A</v>
      </c>
      <c r="V5406" s="9" t="e">
        <f>VLOOKUP(A5406,Sku_list!$A$1:$D$2667,4,0)*(H5406/1000000*12)</f>
        <v>#N/A</v>
      </c>
      <c r="W5406" s="9" t="e">
        <f>VLOOKUP(A5406,Sku_list!$A$1:$D$2667,4,0)*(J5406/1000000*12)</f>
        <v>#N/A</v>
      </c>
      <c r="X5406" s="9" t="e">
        <f>VLOOKUP(A5406,Sku_list!$A$1:$D$2667,4,0)*(L5406/1000000*12)</f>
        <v>#N/A</v>
      </c>
      <c r="Y5406" s="9" t="e">
        <f>VLOOKUP(A5406,Sku_list!$A$1:$E$2667,5,0)*((J5406+F5406)/1000000000)</f>
        <v>#N/A</v>
      </c>
      <c r="AC5406" s="22">
        <f t="shared" ca="1" si="84"/>
        <v>6.6666666666666666E-2</v>
      </c>
    </row>
    <row r="5407" spans="2:29" x14ac:dyDescent="0.35">
      <c r="B5407" t="e">
        <v>#N/A</v>
      </c>
      <c r="T5407" s="9" t="e">
        <f>VLOOKUP(A5407,Sku_list!$A$1:$D$2667,3,0)</f>
        <v>#N/A</v>
      </c>
      <c r="U5407" s="9" t="e">
        <f>VLOOKUP(A5407,Sku_list!$A$1:$D$2667,4,0)*(F5407/1000000*12)</f>
        <v>#N/A</v>
      </c>
      <c r="V5407" s="9" t="e">
        <f>VLOOKUP(A5407,Sku_list!$A$1:$D$2667,4,0)*(H5407/1000000*12)</f>
        <v>#N/A</v>
      </c>
      <c r="W5407" s="9" t="e">
        <f>VLOOKUP(A5407,Sku_list!$A$1:$D$2667,4,0)*(J5407/1000000*12)</f>
        <v>#N/A</v>
      </c>
      <c r="X5407" s="9" t="e">
        <f>VLOOKUP(A5407,Sku_list!$A$1:$D$2667,4,0)*(L5407/1000000*12)</f>
        <v>#N/A</v>
      </c>
      <c r="Y5407" s="9" t="e">
        <f>VLOOKUP(A5407,Sku_list!$A$1:$E$2667,5,0)*((J5407+F5407)/1000000000)</f>
        <v>#N/A</v>
      </c>
      <c r="AC5407" s="22">
        <f t="shared" ca="1" si="84"/>
        <v>6.6666666666666666E-2</v>
      </c>
    </row>
    <row r="5408" spans="2:29" x14ac:dyDescent="0.35">
      <c r="B5408" t="e">
        <v>#N/A</v>
      </c>
      <c r="T5408" s="9" t="e">
        <f>VLOOKUP(A5408,Sku_list!$A$1:$D$2667,3,0)</f>
        <v>#N/A</v>
      </c>
      <c r="U5408" s="9" t="e">
        <f>VLOOKUP(A5408,Sku_list!$A$1:$D$2667,4,0)*(F5408/1000000*12)</f>
        <v>#N/A</v>
      </c>
      <c r="V5408" s="9" t="e">
        <f>VLOOKUP(A5408,Sku_list!$A$1:$D$2667,4,0)*(H5408/1000000*12)</f>
        <v>#N/A</v>
      </c>
      <c r="W5408" s="9" t="e">
        <f>VLOOKUP(A5408,Sku_list!$A$1:$D$2667,4,0)*(J5408/1000000*12)</f>
        <v>#N/A</v>
      </c>
      <c r="X5408" s="9" t="e">
        <f>VLOOKUP(A5408,Sku_list!$A$1:$D$2667,4,0)*(L5408/1000000*12)</f>
        <v>#N/A</v>
      </c>
      <c r="Y5408" s="9" t="e">
        <f>VLOOKUP(A5408,Sku_list!$A$1:$E$2667,5,0)*((J5408+F5408)/1000000000)</f>
        <v>#N/A</v>
      </c>
      <c r="AC5408" s="22">
        <f t="shared" ca="1" si="84"/>
        <v>6.6666666666666666E-2</v>
      </c>
    </row>
    <row r="5409" spans="2:29" x14ac:dyDescent="0.35">
      <c r="B5409" t="e">
        <v>#N/A</v>
      </c>
      <c r="T5409" s="9" t="e">
        <f>VLOOKUP(A5409,Sku_list!$A$1:$D$2667,3,0)</f>
        <v>#N/A</v>
      </c>
      <c r="U5409" s="9" t="e">
        <f>VLOOKUP(A5409,Sku_list!$A$1:$D$2667,4,0)*(F5409/1000000*12)</f>
        <v>#N/A</v>
      </c>
      <c r="V5409" s="9" t="e">
        <f>VLOOKUP(A5409,Sku_list!$A$1:$D$2667,4,0)*(H5409/1000000*12)</f>
        <v>#N/A</v>
      </c>
      <c r="W5409" s="9" t="e">
        <f>VLOOKUP(A5409,Sku_list!$A$1:$D$2667,4,0)*(J5409/1000000*12)</f>
        <v>#N/A</v>
      </c>
      <c r="X5409" s="9" t="e">
        <f>VLOOKUP(A5409,Sku_list!$A$1:$D$2667,4,0)*(L5409/1000000*12)</f>
        <v>#N/A</v>
      </c>
      <c r="Y5409" s="9" t="e">
        <f>VLOOKUP(A5409,Sku_list!$A$1:$E$2667,5,0)*((J5409+F5409)/1000000000)</f>
        <v>#N/A</v>
      </c>
      <c r="AC5409" s="22">
        <f t="shared" ca="1" si="84"/>
        <v>6.6666666666666666E-2</v>
      </c>
    </row>
    <row r="5410" spans="2:29" x14ac:dyDescent="0.35">
      <c r="B5410" t="e">
        <v>#N/A</v>
      </c>
      <c r="T5410" s="9" t="e">
        <f>VLOOKUP(A5410,Sku_list!$A$1:$D$2667,3,0)</f>
        <v>#N/A</v>
      </c>
      <c r="U5410" s="9" t="e">
        <f>VLOOKUP(A5410,Sku_list!$A$1:$D$2667,4,0)*(F5410/1000000*12)</f>
        <v>#N/A</v>
      </c>
      <c r="V5410" s="9" t="e">
        <f>VLOOKUP(A5410,Sku_list!$A$1:$D$2667,4,0)*(H5410/1000000*12)</f>
        <v>#N/A</v>
      </c>
      <c r="W5410" s="9" t="e">
        <f>VLOOKUP(A5410,Sku_list!$A$1:$D$2667,4,0)*(J5410/1000000*12)</f>
        <v>#N/A</v>
      </c>
      <c r="X5410" s="9" t="e">
        <f>VLOOKUP(A5410,Sku_list!$A$1:$D$2667,4,0)*(L5410/1000000*12)</f>
        <v>#N/A</v>
      </c>
      <c r="Y5410" s="9" t="e">
        <f>VLOOKUP(A5410,Sku_list!$A$1:$E$2667,5,0)*((J5410+F5410)/1000000000)</f>
        <v>#N/A</v>
      </c>
      <c r="AC5410" s="22">
        <f t="shared" ca="1" si="84"/>
        <v>6.6666666666666666E-2</v>
      </c>
    </row>
    <row r="5411" spans="2:29" x14ac:dyDescent="0.35">
      <c r="B5411" t="e">
        <v>#N/A</v>
      </c>
      <c r="T5411" s="9" t="e">
        <f>VLOOKUP(A5411,Sku_list!$A$1:$D$2667,3,0)</f>
        <v>#N/A</v>
      </c>
      <c r="U5411" s="9" t="e">
        <f>VLOOKUP(A5411,Sku_list!$A$1:$D$2667,4,0)*(F5411/1000000*12)</f>
        <v>#N/A</v>
      </c>
      <c r="V5411" s="9" t="e">
        <f>VLOOKUP(A5411,Sku_list!$A$1:$D$2667,4,0)*(H5411/1000000*12)</f>
        <v>#N/A</v>
      </c>
      <c r="W5411" s="9" t="e">
        <f>VLOOKUP(A5411,Sku_list!$A$1:$D$2667,4,0)*(J5411/1000000*12)</f>
        <v>#N/A</v>
      </c>
      <c r="X5411" s="9" t="e">
        <f>VLOOKUP(A5411,Sku_list!$A$1:$D$2667,4,0)*(L5411/1000000*12)</f>
        <v>#N/A</v>
      </c>
      <c r="Y5411" s="9" t="e">
        <f>VLOOKUP(A5411,Sku_list!$A$1:$E$2667,5,0)*((J5411+F5411)/1000000000)</f>
        <v>#N/A</v>
      </c>
      <c r="AC5411" s="22">
        <f t="shared" ca="1" si="84"/>
        <v>6.6666666666666666E-2</v>
      </c>
    </row>
    <row r="5412" spans="2:29" x14ac:dyDescent="0.35">
      <c r="B5412" t="e">
        <v>#N/A</v>
      </c>
      <c r="T5412" s="9" t="e">
        <f>VLOOKUP(A5412,Sku_list!$A$1:$D$2667,3,0)</f>
        <v>#N/A</v>
      </c>
      <c r="U5412" s="9" t="e">
        <f>VLOOKUP(A5412,Sku_list!$A$1:$D$2667,4,0)*(F5412/1000000*12)</f>
        <v>#N/A</v>
      </c>
      <c r="V5412" s="9" t="e">
        <f>VLOOKUP(A5412,Sku_list!$A$1:$D$2667,4,0)*(H5412/1000000*12)</f>
        <v>#N/A</v>
      </c>
      <c r="W5412" s="9" t="e">
        <f>VLOOKUP(A5412,Sku_list!$A$1:$D$2667,4,0)*(J5412/1000000*12)</f>
        <v>#N/A</v>
      </c>
      <c r="X5412" s="9" t="e">
        <f>VLOOKUP(A5412,Sku_list!$A$1:$D$2667,4,0)*(L5412/1000000*12)</f>
        <v>#N/A</v>
      </c>
      <c r="Y5412" s="9" t="e">
        <f>VLOOKUP(A5412,Sku_list!$A$1:$E$2667,5,0)*((J5412+F5412)/1000000000)</f>
        <v>#N/A</v>
      </c>
      <c r="AC5412" s="22">
        <f t="shared" ca="1" si="84"/>
        <v>6.6666666666666666E-2</v>
      </c>
    </row>
    <row r="5413" spans="2:29" x14ac:dyDescent="0.35">
      <c r="B5413" t="e">
        <v>#N/A</v>
      </c>
      <c r="T5413" s="9" t="e">
        <f>VLOOKUP(A5413,Sku_list!$A$1:$D$2667,3,0)</f>
        <v>#N/A</v>
      </c>
      <c r="U5413" s="9" t="e">
        <f>VLOOKUP(A5413,Sku_list!$A$1:$D$2667,4,0)*(F5413/1000000*12)</f>
        <v>#N/A</v>
      </c>
      <c r="V5413" s="9" t="e">
        <f>VLOOKUP(A5413,Sku_list!$A$1:$D$2667,4,0)*(H5413/1000000*12)</f>
        <v>#N/A</v>
      </c>
      <c r="W5413" s="9" t="e">
        <f>VLOOKUP(A5413,Sku_list!$A$1:$D$2667,4,0)*(J5413/1000000*12)</f>
        <v>#N/A</v>
      </c>
      <c r="X5413" s="9" t="e">
        <f>VLOOKUP(A5413,Sku_list!$A$1:$D$2667,4,0)*(L5413/1000000*12)</f>
        <v>#N/A</v>
      </c>
      <c r="Y5413" s="9" t="e">
        <f>VLOOKUP(A5413,Sku_list!$A$1:$E$2667,5,0)*((J5413+F5413)/1000000000)</f>
        <v>#N/A</v>
      </c>
      <c r="AC5413" s="22">
        <f t="shared" ca="1" si="84"/>
        <v>6.6666666666666666E-2</v>
      </c>
    </row>
    <row r="5414" spans="2:29" x14ac:dyDescent="0.35">
      <c r="B5414" t="e">
        <v>#N/A</v>
      </c>
      <c r="T5414" s="9" t="e">
        <f>VLOOKUP(A5414,Sku_list!$A$1:$D$2667,3,0)</f>
        <v>#N/A</v>
      </c>
      <c r="U5414" s="9" t="e">
        <f>VLOOKUP(A5414,Sku_list!$A$1:$D$2667,4,0)*(F5414/1000000*12)</f>
        <v>#N/A</v>
      </c>
      <c r="V5414" s="9" t="e">
        <f>VLOOKUP(A5414,Sku_list!$A$1:$D$2667,4,0)*(H5414/1000000*12)</f>
        <v>#N/A</v>
      </c>
      <c r="W5414" s="9" t="e">
        <f>VLOOKUP(A5414,Sku_list!$A$1:$D$2667,4,0)*(J5414/1000000*12)</f>
        <v>#N/A</v>
      </c>
      <c r="X5414" s="9" t="e">
        <f>VLOOKUP(A5414,Sku_list!$A$1:$D$2667,4,0)*(L5414/1000000*12)</f>
        <v>#N/A</v>
      </c>
      <c r="Y5414" s="9" t="e">
        <f>VLOOKUP(A5414,Sku_list!$A$1:$E$2667,5,0)*((J5414+F5414)/1000000000)</f>
        <v>#N/A</v>
      </c>
      <c r="AC5414" s="22">
        <f t="shared" ca="1" si="84"/>
        <v>6.6666666666666666E-2</v>
      </c>
    </row>
    <row r="5415" spans="2:29" x14ac:dyDescent="0.35">
      <c r="B5415" t="e">
        <v>#N/A</v>
      </c>
      <c r="T5415" s="9" t="e">
        <f>VLOOKUP(A5415,Sku_list!$A$1:$D$2667,3,0)</f>
        <v>#N/A</v>
      </c>
      <c r="U5415" s="9" t="e">
        <f>VLOOKUP(A5415,Sku_list!$A$1:$D$2667,4,0)*(F5415/1000000*12)</f>
        <v>#N/A</v>
      </c>
      <c r="V5415" s="9" t="e">
        <f>VLOOKUP(A5415,Sku_list!$A$1:$D$2667,4,0)*(H5415/1000000*12)</f>
        <v>#N/A</v>
      </c>
      <c r="W5415" s="9" t="e">
        <f>VLOOKUP(A5415,Sku_list!$A$1:$D$2667,4,0)*(J5415/1000000*12)</f>
        <v>#N/A</v>
      </c>
      <c r="X5415" s="9" t="e">
        <f>VLOOKUP(A5415,Sku_list!$A$1:$D$2667,4,0)*(L5415/1000000*12)</f>
        <v>#N/A</v>
      </c>
      <c r="Y5415" s="9" t="e">
        <f>VLOOKUP(A5415,Sku_list!$A$1:$E$2667,5,0)*((J5415+F5415)/1000000000)</f>
        <v>#N/A</v>
      </c>
      <c r="AC5415" s="22">
        <f t="shared" ca="1" si="84"/>
        <v>6.6666666666666666E-2</v>
      </c>
    </row>
    <row r="5416" spans="2:29" x14ac:dyDescent="0.35">
      <c r="B5416" t="e">
        <v>#N/A</v>
      </c>
      <c r="T5416" s="9" t="e">
        <f>VLOOKUP(A5416,Sku_list!$A$1:$D$2667,3,0)</f>
        <v>#N/A</v>
      </c>
      <c r="U5416" s="9" t="e">
        <f>VLOOKUP(A5416,Sku_list!$A$1:$D$2667,4,0)*(F5416/1000000*12)</f>
        <v>#N/A</v>
      </c>
      <c r="V5416" s="9" t="e">
        <f>VLOOKUP(A5416,Sku_list!$A$1:$D$2667,4,0)*(H5416/1000000*12)</f>
        <v>#N/A</v>
      </c>
      <c r="W5416" s="9" t="e">
        <f>VLOOKUP(A5416,Sku_list!$A$1:$D$2667,4,0)*(J5416/1000000*12)</f>
        <v>#N/A</v>
      </c>
      <c r="X5416" s="9" t="e">
        <f>VLOOKUP(A5416,Sku_list!$A$1:$D$2667,4,0)*(L5416/1000000*12)</f>
        <v>#N/A</v>
      </c>
      <c r="Y5416" s="9" t="e">
        <f>VLOOKUP(A5416,Sku_list!$A$1:$E$2667,5,0)*((J5416+F5416)/1000000000)</f>
        <v>#N/A</v>
      </c>
      <c r="AC5416" s="22">
        <f t="shared" ca="1" si="84"/>
        <v>6.6666666666666666E-2</v>
      </c>
    </row>
    <row r="5417" spans="2:29" x14ac:dyDescent="0.35">
      <c r="B5417" t="e">
        <v>#N/A</v>
      </c>
      <c r="T5417" s="9" t="e">
        <f>VLOOKUP(A5417,Sku_list!$A$1:$D$2667,3,0)</f>
        <v>#N/A</v>
      </c>
      <c r="U5417" s="9" t="e">
        <f>VLOOKUP(A5417,Sku_list!$A$1:$D$2667,4,0)*(F5417/1000000*12)</f>
        <v>#N/A</v>
      </c>
      <c r="V5417" s="9" t="e">
        <f>VLOOKUP(A5417,Sku_list!$A$1:$D$2667,4,0)*(H5417/1000000*12)</f>
        <v>#N/A</v>
      </c>
      <c r="W5417" s="9" t="e">
        <f>VLOOKUP(A5417,Sku_list!$A$1:$D$2667,4,0)*(J5417/1000000*12)</f>
        <v>#N/A</v>
      </c>
      <c r="X5417" s="9" t="e">
        <f>VLOOKUP(A5417,Sku_list!$A$1:$D$2667,4,0)*(L5417/1000000*12)</f>
        <v>#N/A</v>
      </c>
      <c r="Y5417" s="9" t="e">
        <f>VLOOKUP(A5417,Sku_list!$A$1:$E$2667,5,0)*((J5417+F5417)/1000000000)</f>
        <v>#N/A</v>
      </c>
      <c r="AC5417" s="22">
        <f t="shared" ca="1" si="84"/>
        <v>6.6666666666666666E-2</v>
      </c>
    </row>
    <row r="5418" spans="2:29" x14ac:dyDescent="0.35">
      <c r="B5418" t="e">
        <v>#N/A</v>
      </c>
      <c r="T5418" s="9" t="e">
        <f>VLOOKUP(A5418,Sku_list!$A$1:$D$2667,3,0)</f>
        <v>#N/A</v>
      </c>
      <c r="U5418" s="9" t="e">
        <f>VLOOKUP(A5418,Sku_list!$A$1:$D$2667,4,0)*(F5418/1000000*12)</f>
        <v>#N/A</v>
      </c>
      <c r="V5418" s="9" t="e">
        <f>VLOOKUP(A5418,Sku_list!$A$1:$D$2667,4,0)*(H5418/1000000*12)</f>
        <v>#N/A</v>
      </c>
      <c r="W5418" s="9" t="e">
        <f>VLOOKUP(A5418,Sku_list!$A$1:$D$2667,4,0)*(J5418/1000000*12)</f>
        <v>#N/A</v>
      </c>
      <c r="X5418" s="9" t="e">
        <f>VLOOKUP(A5418,Sku_list!$A$1:$D$2667,4,0)*(L5418/1000000*12)</f>
        <v>#N/A</v>
      </c>
      <c r="Y5418" s="9" t="e">
        <f>VLOOKUP(A5418,Sku_list!$A$1:$E$2667,5,0)*((J5418+F5418)/1000000000)</f>
        <v>#N/A</v>
      </c>
      <c r="AC5418" s="22">
        <f t="shared" ca="1" si="84"/>
        <v>6.6666666666666666E-2</v>
      </c>
    </row>
    <row r="5419" spans="2:29" x14ac:dyDescent="0.35">
      <c r="B5419" t="e">
        <v>#N/A</v>
      </c>
      <c r="T5419" s="9" t="e">
        <f>VLOOKUP(A5419,Sku_list!$A$1:$D$2667,3,0)</f>
        <v>#N/A</v>
      </c>
      <c r="U5419" s="9" t="e">
        <f>VLOOKUP(A5419,Sku_list!$A$1:$D$2667,4,0)*(F5419/1000000*12)</f>
        <v>#N/A</v>
      </c>
      <c r="V5419" s="9" t="e">
        <f>VLOOKUP(A5419,Sku_list!$A$1:$D$2667,4,0)*(H5419/1000000*12)</f>
        <v>#N/A</v>
      </c>
      <c r="W5419" s="9" t="e">
        <f>VLOOKUP(A5419,Sku_list!$A$1:$D$2667,4,0)*(J5419/1000000*12)</f>
        <v>#N/A</v>
      </c>
      <c r="X5419" s="9" t="e">
        <f>VLOOKUP(A5419,Sku_list!$A$1:$D$2667,4,0)*(L5419/1000000*12)</f>
        <v>#N/A</v>
      </c>
      <c r="Y5419" s="9" t="e">
        <f>VLOOKUP(A5419,Sku_list!$A$1:$E$2667,5,0)*((J5419+F5419)/1000000000)</f>
        <v>#N/A</v>
      </c>
      <c r="AC5419" s="22">
        <f t="shared" ca="1" si="84"/>
        <v>6.6666666666666666E-2</v>
      </c>
    </row>
    <row r="5420" spans="2:29" x14ac:dyDescent="0.35">
      <c r="B5420" t="e">
        <v>#N/A</v>
      </c>
      <c r="T5420" s="9" t="e">
        <f>VLOOKUP(A5420,Sku_list!$A$1:$D$2667,3,0)</f>
        <v>#N/A</v>
      </c>
      <c r="U5420" s="9" t="e">
        <f>VLOOKUP(A5420,Sku_list!$A$1:$D$2667,4,0)*(F5420/1000000*12)</f>
        <v>#N/A</v>
      </c>
      <c r="V5420" s="9" t="e">
        <f>VLOOKUP(A5420,Sku_list!$A$1:$D$2667,4,0)*(H5420/1000000*12)</f>
        <v>#N/A</v>
      </c>
      <c r="W5420" s="9" t="e">
        <f>VLOOKUP(A5420,Sku_list!$A$1:$D$2667,4,0)*(J5420/1000000*12)</f>
        <v>#N/A</v>
      </c>
      <c r="X5420" s="9" t="e">
        <f>VLOOKUP(A5420,Sku_list!$A$1:$D$2667,4,0)*(L5420/1000000*12)</f>
        <v>#N/A</v>
      </c>
      <c r="Y5420" s="9" t="e">
        <f>VLOOKUP(A5420,Sku_list!$A$1:$E$2667,5,0)*((J5420+F5420)/1000000000)</f>
        <v>#N/A</v>
      </c>
      <c r="AC5420" s="22">
        <f t="shared" ca="1" si="84"/>
        <v>6.6666666666666666E-2</v>
      </c>
    </row>
    <row r="5421" spans="2:29" x14ac:dyDescent="0.35">
      <c r="B5421" t="e">
        <v>#N/A</v>
      </c>
      <c r="T5421" s="9" t="e">
        <f>VLOOKUP(A5421,Sku_list!$A$1:$D$2667,3,0)</f>
        <v>#N/A</v>
      </c>
      <c r="U5421" s="9" t="e">
        <f>VLOOKUP(A5421,Sku_list!$A$1:$D$2667,4,0)*(F5421/1000000*12)</f>
        <v>#N/A</v>
      </c>
      <c r="V5421" s="9" t="e">
        <f>VLOOKUP(A5421,Sku_list!$A$1:$D$2667,4,0)*(H5421/1000000*12)</f>
        <v>#N/A</v>
      </c>
      <c r="W5421" s="9" t="e">
        <f>VLOOKUP(A5421,Sku_list!$A$1:$D$2667,4,0)*(J5421/1000000*12)</f>
        <v>#N/A</v>
      </c>
      <c r="X5421" s="9" t="e">
        <f>VLOOKUP(A5421,Sku_list!$A$1:$D$2667,4,0)*(L5421/1000000*12)</f>
        <v>#N/A</v>
      </c>
      <c r="Y5421" s="9" t="e">
        <f>VLOOKUP(A5421,Sku_list!$A$1:$E$2667,5,0)*((J5421+F5421)/1000000000)</f>
        <v>#N/A</v>
      </c>
      <c r="AC5421" s="22">
        <f t="shared" ca="1" si="84"/>
        <v>6.6666666666666666E-2</v>
      </c>
    </row>
    <row r="5422" spans="2:29" x14ac:dyDescent="0.35">
      <c r="B5422" t="e">
        <v>#N/A</v>
      </c>
      <c r="T5422" s="9" t="e">
        <f>VLOOKUP(A5422,Sku_list!$A$1:$D$2667,3,0)</f>
        <v>#N/A</v>
      </c>
      <c r="U5422" s="9" t="e">
        <f>VLOOKUP(A5422,Sku_list!$A$1:$D$2667,4,0)*(F5422/1000000*12)</f>
        <v>#N/A</v>
      </c>
      <c r="V5422" s="9" t="e">
        <f>VLOOKUP(A5422,Sku_list!$A$1:$D$2667,4,0)*(H5422/1000000*12)</f>
        <v>#N/A</v>
      </c>
      <c r="W5422" s="9" t="e">
        <f>VLOOKUP(A5422,Sku_list!$A$1:$D$2667,4,0)*(J5422/1000000*12)</f>
        <v>#N/A</v>
      </c>
      <c r="X5422" s="9" t="e">
        <f>VLOOKUP(A5422,Sku_list!$A$1:$D$2667,4,0)*(L5422/1000000*12)</f>
        <v>#N/A</v>
      </c>
      <c r="Y5422" s="9" t="e">
        <f>VLOOKUP(A5422,Sku_list!$A$1:$E$2667,5,0)*((J5422+F5422)/1000000000)</f>
        <v>#N/A</v>
      </c>
      <c r="AC5422" s="22">
        <f t="shared" ca="1" si="84"/>
        <v>6.6666666666666666E-2</v>
      </c>
    </row>
    <row r="5423" spans="2:29" x14ac:dyDescent="0.35">
      <c r="B5423" t="e">
        <v>#N/A</v>
      </c>
      <c r="T5423" s="9" t="e">
        <f>VLOOKUP(A5423,Sku_list!$A$1:$D$2667,3,0)</f>
        <v>#N/A</v>
      </c>
      <c r="U5423" s="9" t="e">
        <f>VLOOKUP(A5423,Sku_list!$A$1:$D$2667,4,0)*(F5423/1000000*12)</f>
        <v>#N/A</v>
      </c>
      <c r="V5423" s="9" t="e">
        <f>VLOOKUP(A5423,Sku_list!$A$1:$D$2667,4,0)*(H5423/1000000*12)</f>
        <v>#N/A</v>
      </c>
      <c r="W5423" s="9" t="e">
        <f>VLOOKUP(A5423,Sku_list!$A$1:$D$2667,4,0)*(J5423/1000000*12)</f>
        <v>#N/A</v>
      </c>
      <c r="X5423" s="9" t="e">
        <f>VLOOKUP(A5423,Sku_list!$A$1:$D$2667,4,0)*(L5423/1000000*12)</f>
        <v>#N/A</v>
      </c>
      <c r="Y5423" s="9" t="e">
        <f>VLOOKUP(A5423,Sku_list!$A$1:$E$2667,5,0)*((J5423+F5423)/1000000000)</f>
        <v>#N/A</v>
      </c>
      <c r="AC5423" s="22">
        <f t="shared" ca="1" si="84"/>
        <v>6.6666666666666666E-2</v>
      </c>
    </row>
    <row r="5424" spans="2:29" x14ac:dyDescent="0.35">
      <c r="B5424" t="e">
        <v>#N/A</v>
      </c>
      <c r="T5424" s="9" t="e">
        <f>VLOOKUP(A5424,Sku_list!$A$1:$D$2667,3,0)</f>
        <v>#N/A</v>
      </c>
      <c r="U5424" s="9" t="e">
        <f>VLOOKUP(A5424,Sku_list!$A$1:$D$2667,4,0)*(F5424/1000000*12)</f>
        <v>#N/A</v>
      </c>
      <c r="V5424" s="9" t="e">
        <f>VLOOKUP(A5424,Sku_list!$A$1:$D$2667,4,0)*(H5424/1000000*12)</f>
        <v>#N/A</v>
      </c>
      <c r="W5424" s="9" t="e">
        <f>VLOOKUP(A5424,Sku_list!$A$1:$D$2667,4,0)*(J5424/1000000*12)</f>
        <v>#N/A</v>
      </c>
      <c r="X5424" s="9" t="e">
        <f>VLOOKUP(A5424,Sku_list!$A$1:$D$2667,4,0)*(L5424/1000000*12)</f>
        <v>#N/A</v>
      </c>
      <c r="Y5424" s="9" t="e">
        <f>VLOOKUP(A5424,Sku_list!$A$1:$E$2667,5,0)*((J5424+F5424)/1000000000)</f>
        <v>#N/A</v>
      </c>
      <c r="AC5424" s="22">
        <f t="shared" ca="1" si="84"/>
        <v>6.6666666666666666E-2</v>
      </c>
    </row>
    <row r="5425" spans="2:29" x14ac:dyDescent="0.35">
      <c r="B5425" t="e">
        <v>#N/A</v>
      </c>
      <c r="T5425" s="9" t="e">
        <f>VLOOKUP(A5425,Sku_list!$A$1:$D$2667,3,0)</f>
        <v>#N/A</v>
      </c>
      <c r="U5425" s="9" t="e">
        <f>VLOOKUP(A5425,Sku_list!$A$1:$D$2667,4,0)*(F5425/1000000*12)</f>
        <v>#N/A</v>
      </c>
      <c r="V5425" s="9" t="e">
        <f>VLOOKUP(A5425,Sku_list!$A$1:$D$2667,4,0)*(H5425/1000000*12)</f>
        <v>#N/A</v>
      </c>
      <c r="W5425" s="9" t="e">
        <f>VLOOKUP(A5425,Sku_list!$A$1:$D$2667,4,0)*(J5425/1000000*12)</f>
        <v>#N/A</v>
      </c>
      <c r="X5425" s="9" t="e">
        <f>VLOOKUP(A5425,Sku_list!$A$1:$D$2667,4,0)*(L5425/1000000*12)</f>
        <v>#N/A</v>
      </c>
      <c r="Y5425" s="9" t="e">
        <f>VLOOKUP(A5425,Sku_list!$A$1:$E$2667,5,0)*((J5425+F5425)/1000000000)</f>
        <v>#N/A</v>
      </c>
      <c r="AC5425" s="22">
        <f t="shared" ca="1" si="84"/>
        <v>6.6666666666666666E-2</v>
      </c>
    </row>
    <row r="5426" spans="2:29" x14ac:dyDescent="0.35">
      <c r="B5426" t="e">
        <v>#N/A</v>
      </c>
      <c r="T5426" s="9" t="e">
        <f>VLOOKUP(A5426,Sku_list!$A$1:$D$2667,3,0)</f>
        <v>#N/A</v>
      </c>
      <c r="U5426" s="9" t="e">
        <f>VLOOKUP(A5426,Sku_list!$A$1:$D$2667,4,0)*(F5426/1000000*12)</f>
        <v>#N/A</v>
      </c>
      <c r="V5426" s="9" t="e">
        <f>VLOOKUP(A5426,Sku_list!$A$1:$D$2667,4,0)*(H5426/1000000*12)</f>
        <v>#N/A</v>
      </c>
      <c r="W5426" s="9" t="e">
        <f>VLOOKUP(A5426,Sku_list!$A$1:$D$2667,4,0)*(J5426/1000000*12)</f>
        <v>#N/A</v>
      </c>
      <c r="X5426" s="9" t="e">
        <f>VLOOKUP(A5426,Sku_list!$A$1:$D$2667,4,0)*(L5426/1000000*12)</f>
        <v>#N/A</v>
      </c>
      <c r="Y5426" s="9" t="e">
        <f>VLOOKUP(A5426,Sku_list!$A$1:$E$2667,5,0)*((J5426+F5426)/1000000000)</f>
        <v>#N/A</v>
      </c>
      <c r="AC5426" s="22">
        <f t="shared" ca="1" si="84"/>
        <v>6.6666666666666666E-2</v>
      </c>
    </row>
    <row r="5427" spans="2:29" x14ac:dyDescent="0.35">
      <c r="B5427" t="e">
        <v>#N/A</v>
      </c>
      <c r="T5427" s="9" t="e">
        <f>VLOOKUP(A5427,Sku_list!$A$1:$D$2667,3,0)</f>
        <v>#N/A</v>
      </c>
      <c r="U5427" s="9" t="e">
        <f>VLOOKUP(A5427,Sku_list!$A$1:$D$2667,4,0)*(F5427/1000000*12)</f>
        <v>#N/A</v>
      </c>
      <c r="V5427" s="9" t="e">
        <f>VLOOKUP(A5427,Sku_list!$A$1:$D$2667,4,0)*(H5427/1000000*12)</f>
        <v>#N/A</v>
      </c>
      <c r="W5427" s="9" t="e">
        <f>VLOOKUP(A5427,Sku_list!$A$1:$D$2667,4,0)*(J5427/1000000*12)</f>
        <v>#N/A</v>
      </c>
      <c r="X5427" s="9" t="e">
        <f>VLOOKUP(A5427,Sku_list!$A$1:$D$2667,4,0)*(L5427/1000000*12)</f>
        <v>#N/A</v>
      </c>
      <c r="Y5427" s="9" t="e">
        <f>VLOOKUP(A5427,Sku_list!$A$1:$E$2667,5,0)*((J5427+F5427)/1000000000)</f>
        <v>#N/A</v>
      </c>
      <c r="AC5427" s="22">
        <f t="shared" ca="1" si="84"/>
        <v>6.6666666666666666E-2</v>
      </c>
    </row>
    <row r="5428" spans="2:29" x14ac:dyDescent="0.35">
      <c r="B5428" t="e">
        <v>#N/A</v>
      </c>
      <c r="T5428" s="9" t="e">
        <f>VLOOKUP(A5428,Sku_list!$A$1:$D$2667,3,0)</f>
        <v>#N/A</v>
      </c>
      <c r="U5428" s="9" t="e">
        <f>VLOOKUP(A5428,Sku_list!$A$1:$D$2667,4,0)*(F5428/1000000*12)</f>
        <v>#N/A</v>
      </c>
      <c r="V5428" s="9" t="e">
        <f>VLOOKUP(A5428,Sku_list!$A$1:$D$2667,4,0)*(H5428/1000000*12)</f>
        <v>#N/A</v>
      </c>
      <c r="W5428" s="9" t="e">
        <f>VLOOKUP(A5428,Sku_list!$A$1:$D$2667,4,0)*(J5428/1000000*12)</f>
        <v>#N/A</v>
      </c>
      <c r="X5428" s="9" t="e">
        <f>VLOOKUP(A5428,Sku_list!$A$1:$D$2667,4,0)*(L5428/1000000*12)</f>
        <v>#N/A</v>
      </c>
      <c r="Y5428" s="9" t="e">
        <f>VLOOKUP(A5428,Sku_list!$A$1:$E$2667,5,0)*((J5428+F5428)/1000000000)</f>
        <v>#N/A</v>
      </c>
      <c r="AC5428" s="22">
        <f t="shared" ca="1" si="84"/>
        <v>6.6666666666666666E-2</v>
      </c>
    </row>
    <row r="5429" spans="2:29" x14ac:dyDescent="0.35">
      <c r="B5429" t="e">
        <v>#N/A</v>
      </c>
      <c r="T5429" s="9" t="e">
        <f>VLOOKUP(A5429,Sku_list!$A$1:$D$2667,3,0)</f>
        <v>#N/A</v>
      </c>
      <c r="U5429" s="9" t="e">
        <f>VLOOKUP(A5429,Sku_list!$A$1:$D$2667,4,0)*(F5429/1000000*12)</f>
        <v>#N/A</v>
      </c>
      <c r="V5429" s="9" t="e">
        <f>VLOOKUP(A5429,Sku_list!$A$1:$D$2667,4,0)*(H5429/1000000*12)</f>
        <v>#N/A</v>
      </c>
      <c r="W5429" s="9" t="e">
        <f>VLOOKUP(A5429,Sku_list!$A$1:$D$2667,4,0)*(J5429/1000000*12)</f>
        <v>#N/A</v>
      </c>
      <c r="X5429" s="9" t="e">
        <f>VLOOKUP(A5429,Sku_list!$A$1:$D$2667,4,0)*(L5429/1000000*12)</f>
        <v>#N/A</v>
      </c>
      <c r="Y5429" s="9" t="e">
        <f>VLOOKUP(A5429,Sku_list!$A$1:$E$2667,5,0)*((J5429+F5429)/1000000000)</f>
        <v>#N/A</v>
      </c>
      <c r="AC5429" s="22">
        <f t="shared" ca="1" si="84"/>
        <v>6.6666666666666666E-2</v>
      </c>
    </row>
    <row r="5430" spans="2:29" x14ac:dyDescent="0.35">
      <c r="B5430" t="e">
        <v>#N/A</v>
      </c>
      <c r="T5430" s="9" t="e">
        <f>VLOOKUP(A5430,Sku_list!$A$1:$D$2667,3,0)</f>
        <v>#N/A</v>
      </c>
      <c r="U5430" s="9" t="e">
        <f>VLOOKUP(A5430,Sku_list!$A$1:$D$2667,4,0)*(F5430/1000000*12)</f>
        <v>#N/A</v>
      </c>
      <c r="V5430" s="9" t="e">
        <f>VLOOKUP(A5430,Sku_list!$A$1:$D$2667,4,0)*(H5430/1000000*12)</f>
        <v>#N/A</v>
      </c>
      <c r="W5430" s="9" t="e">
        <f>VLOOKUP(A5430,Sku_list!$A$1:$D$2667,4,0)*(J5430/1000000*12)</f>
        <v>#N/A</v>
      </c>
      <c r="X5430" s="9" t="e">
        <f>VLOOKUP(A5430,Sku_list!$A$1:$D$2667,4,0)*(L5430/1000000*12)</f>
        <v>#N/A</v>
      </c>
      <c r="Y5430" s="9" t="e">
        <f>VLOOKUP(A5430,Sku_list!$A$1:$E$2667,5,0)*((J5430+F5430)/1000000000)</f>
        <v>#N/A</v>
      </c>
      <c r="AC5430" s="22">
        <f t="shared" ca="1" si="84"/>
        <v>6.6666666666666666E-2</v>
      </c>
    </row>
    <row r="5431" spans="2:29" x14ac:dyDescent="0.35">
      <c r="B5431" t="e">
        <v>#N/A</v>
      </c>
      <c r="T5431" s="9" t="e">
        <f>VLOOKUP(A5431,Sku_list!$A$1:$D$2667,3,0)</f>
        <v>#N/A</v>
      </c>
      <c r="U5431" s="9" t="e">
        <f>VLOOKUP(A5431,Sku_list!$A$1:$D$2667,4,0)*(F5431/1000000*12)</f>
        <v>#N/A</v>
      </c>
      <c r="V5431" s="9" t="e">
        <f>VLOOKUP(A5431,Sku_list!$A$1:$D$2667,4,0)*(H5431/1000000*12)</f>
        <v>#N/A</v>
      </c>
      <c r="W5431" s="9" t="e">
        <f>VLOOKUP(A5431,Sku_list!$A$1:$D$2667,4,0)*(J5431/1000000*12)</f>
        <v>#N/A</v>
      </c>
      <c r="X5431" s="9" t="e">
        <f>VLOOKUP(A5431,Sku_list!$A$1:$D$2667,4,0)*(L5431/1000000*12)</f>
        <v>#N/A</v>
      </c>
      <c r="Y5431" s="9" t="e">
        <f>VLOOKUP(A5431,Sku_list!$A$1:$E$2667,5,0)*((J5431+F5431)/1000000000)</f>
        <v>#N/A</v>
      </c>
      <c r="AC5431" s="22">
        <f t="shared" ca="1" si="84"/>
        <v>6.6666666666666666E-2</v>
      </c>
    </row>
    <row r="5432" spans="2:29" x14ac:dyDescent="0.35">
      <c r="B5432" t="e">
        <v>#N/A</v>
      </c>
      <c r="T5432" s="9" t="e">
        <f>VLOOKUP(A5432,Sku_list!$A$1:$D$2667,3,0)</f>
        <v>#N/A</v>
      </c>
      <c r="U5432" s="9" t="e">
        <f>VLOOKUP(A5432,Sku_list!$A$1:$D$2667,4,0)*(F5432/1000000*12)</f>
        <v>#N/A</v>
      </c>
      <c r="V5432" s="9" t="e">
        <f>VLOOKUP(A5432,Sku_list!$A$1:$D$2667,4,0)*(H5432/1000000*12)</f>
        <v>#N/A</v>
      </c>
      <c r="W5432" s="9" t="e">
        <f>VLOOKUP(A5432,Sku_list!$A$1:$D$2667,4,0)*(J5432/1000000*12)</f>
        <v>#N/A</v>
      </c>
      <c r="X5432" s="9" t="e">
        <f>VLOOKUP(A5432,Sku_list!$A$1:$D$2667,4,0)*(L5432/1000000*12)</f>
        <v>#N/A</v>
      </c>
      <c r="Y5432" s="9" t="e">
        <f>VLOOKUP(A5432,Sku_list!$A$1:$E$2667,5,0)*((J5432+F5432)/1000000000)</f>
        <v>#N/A</v>
      </c>
      <c r="AC5432" s="22">
        <f t="shared" ca="1" si="84"/>
        <v>6.6666666666666666E-2</v>
      </c>
    </row>
    <row r="5433" spans="2:29" x14ac:dyDescent="0.35">
      <c r="B5433" t="e">
        <v>#N/A</v>
      </c>
      <c r="T5433" s="9" t="e">
        <f>VLOOKUP(A5433,Sku_list!$A$1:$D$2667,3,0)</f>
        <v>#N/A</v>
      </c>
      <c r="U5433" s="9" t="e">
        <f>VLOOKUP(A5433,Sku_list!$A$1:$D$2667,4,0)*(F5433/1000000*12)</f>
        <v>#N/A</v>
      </c>
      <c r="V5433" s="9" t="e">
        <f>VLOOKUP(A5433,Sku_list!$A$1:$D$2667,4,0)*(H5433/1000000*12)</f>
        <v>#N/A</v>
      </c>
      <c r="W5433" s="9" t="e">
        <f>VLOOKUP(A5433,Sku_list!$A$1:$D$2667,4,0)*(J5433/1000000*12)</f>
        <v>#N/A</v>
      </c>
      <c r="X5433" s="9" t="e">
        <f>VLOOKUP(A5433,Sku_list!$A$1:$D$2667,4,0)*(L5433/1000000*12)</f>
        <v>#N/A</v>
      </c>
      <c r="Y5433" s="9" t="e">
        <f>VLOOKUP(A5433,Sku_list!$A$1:$E$2667,5,0)*((J5433+F5433)/1000000000)</f>
        <v>#N/A</v>
      </c>
      <c r="AC5433" s="22">
        <f t="shared" ca="1" si="84"/>
        <v>6.6666666666666666E-2</v>
      </c>
    </row>
    <row r="5434" spans="2:29" x14ac:dyDescent="0.35">
      <c r="B5434" t="e">
        <v>#N/A</v>
      </c>
      <c r="T5434" s="9" t="e">
        <f>VLOOKUP(A5434,Sku_list!$A$1:$D$2667,3,0)</f>
        <v>#N/A</v>
      </c>
      <c r="U5434" s="9" t="e">
        <f>VLOOKUP(A5434,Sku_list!$A$1:$D$2667,4,0)*(F5434/1000000*12)</f>
        <v>#N/A</v>
      </c>
      <c r="V5434" s="9" t="e">
        <f>VLOOKUP(A5434,Sku_list!$A$1:$D$2667,4,0)*(H5434/1000000*12)</f>
        <v>#N/A</v>
      </c>
      <c r="W5434" s="9" t="e">
        <f>VLOOKUP(A5434,Sku_list!$A$1:$D$2667,4,0)*(J5434/1000000*12)</f>
        <v>#N/A</v>
      </c>
      <c r="X5434" s="9" t="e">
        <f>VLOOKUP(A5434,Sku_list!$A$1:$D$2667,4,0)*(L5434/1000000*12)</f>
        <v>#N/A</v>
      </c>
      <c r="Y5434" s="9" t="e">
        <f>VLOOKUP(A5434,Sku_list!$A$1:$E$2667,5,0)*((J5434+F5434)/1000000000)</f>
        <v>#N/A</v>
      </c>
      <c r="AC5434" s="22">
        <f t="shared" ca="1" si="84"/>
        <v>6.6666666666666666E-2</v>
      </c>
    </row>
    <row r="5435" spans="2:29" x14ac:dyDescent="0.35">
      <c r="B5435" t="e">
        <v>#N/A</v>
      </c>
      <c r="T5435" s="9" t="e">
        <f>VLOOKUP(A5435,Sku_list!$A$1:$D$2667,3,0)</f>
        <v>#N/A</v>
      </c>
      <c r="U5435" s="9" t="e">
        <f>VLOOKUP(A5435,Sku_list!$A$1:$D$2667,4,0)*(F5435/1000000*12)</f>
        <v>#N/A</v>
      </c>
      <c r="V5435" s="9" t="e">
        <f>VLOOKUP(A5435,Sku_list!$A$1:$D$2667,4,0)*(H5435/1000000*12)</f>
        <v>#N/A</v>
      </c>
      <c r="W5435" s="9" t="e">
        <f>VLOOKUP(A5435,Sku_list!$A$1:$D$2667,4,0)*(J5435/1000000*12)</f>
        <v>#N/A</v>
      </c>
      <c r="X5435" s="9" t="e">
        <f>VLOOKUP(A5435,Sku_list!$A$1:$D$2667,4,0)*(L5435/1000000*12)</f>
        <v>#N/A</v>
      </c>
      <c r="Y5435" s="9" t="e">
        <f>VLOOKUP(A5435,Sku_list!$A$1:$E$2667,5,0)*((J5435+F5435)/1000000000)</f>
        <v>#N/A</v>
      </c>
      <c r="AC5435" s="22">
        <f t="shared" ca="1" si="84"/>
        <v>6.6666666666666666E-2</v>
      </c>
    </row>
    <row r="5436" spans="2:29" x14ac:dyDescent="0.35">
      <c r="B5436" t="e">
        <v>#N/A</v>
      </c>
      <c r="T5436" s="9" t="e">
        <f>VLOOKUP(A5436,Sku_list!$A$1:$D$2667,3,0)</f>
        <v>#N/A</v>
      </c>
      <c r="U5436" s="9" t="e">
        <f>VLOOKUP(A5436,Sku_list!$A$1:$D$2667,4,0)*(F5436/1000000*12)</f>
        <v>#N/A</v>
      </c>
      <c r="V5436" s="9" t="e">
        <f>VLOOKUP(A5436,Sku_list!$A$1:$D$2667,4,0)*(H5436/1000000*12)</f>
        <v>#N/A</v>
      </c>
      <c r="W5436" s="9" t="e">
        <f>VLOOKUP(A5436,Sku_list!$A$1:$D$2667,4,0)*(J5436/1000000*12)</f>
        <v>#N/A</v>
      </c>
      <c r="X5436" s="9" t="e">
        <f>VLOOKUP(A5436,Sku_list!$A$1:$D$2667,4,0)*(L5436/1000000*12)</f>
        <v>#N/A</v>
      </c>
      <c r="Y5436" s="9" t="e">
        <f>VLOOKUP(A5436,Sku_list!$A$1:$E$2667,5,0)*((J5436+F5436)/1000000000)</f>
        <v>#N/A</v>
      </c>
      <c r="AC5436" s="22">
        <f t="shared" ca="1" si="84"/>
        <v>6.6666666666666666E-2</v>
      </c>
    </row>
    <row r="5437" spans="2:29" x14ac:dyDescent="0.35">
      <c r="B5437" t="e">
        <v>#N/A</v>
      </c>
      <c r="T5437" s="9" t="e">
        <f>VLOOKUP(A5437,Sku_list!$A$1:$D$2667,3,0)</f>
        <v>#N/A</v>
      </c>
      <c r="U5437" s="9" t="e">
        <f>VLOOKUP(A5437,Sku_list!$A$1:$D$2667,4,0)*(F5437/1000000*12)</f>
        <v>#N/A</v>
      </c>
      <c r="V5437" s="9" t="e">
        <f>VLOOKUP(A5437,Sku_list!$A$1:$D$2667,4,0)*(H5437/1000000*12)</f>
        <v>#N/A</v>
      </c>
      <c r="W5437" s="9" t="e">
        <f>VLOOKUP(A5437,Sku_list!$A$1:$D$2667,4,0)*(J5437/1000000*12)</f>
        <v>#N/A</v>
      </c>
      <c r="X5437" s="9" t="e">
        <f>VLOOKUP(A5437,Sku_list!$A$1:$D$2667,4,0)*(L5437/1000000*12)</f>
        <v>#N/A</v>
      </c>
      <c r="Y5437" s="9" t="e">
        <f>VLOOKUP(A5437,Sku_list!$A$1:$E$2667,5,0)*((J5437+F5437)/1000000000)</f>
        <v>#N/A</v>
      </c>
      <c r="AC5437" s="22">
        <f t="shared" ca="1" si="84"/>
        <v>6.6666666666666666E-2</v>
      </c>
    </row>
    <row r="5438" spans="2:29" x14ac:dyDescent="0.35">
      <c r="B5438" t="e">
        <v>#N/A</v>
      </c>
      <c r="T5438" s="9" t="e">
        <f>VLOOKUP(A5438,Sku_list!$A$1:$D$2667,3,0)</f>
        <v>#N/A</v>
      </c>
      <c r="U5438" s="9" t="e">
        <f>VLOOKUP(A5438,Sku_list!$A$1:$D$2667,4,0)*(F5438/1000000*12)</f>
        <v>#N/A</v>
      </c>
      <c r="V5438" s="9" t="e">
        <f>VLOOKUP(A5438,Sku_list!$A$1:$D$2667,4,0)*(H5438/1000000*12)</f>
        <v>#N/A</v>
      </c>
      <c r="W5438" s="9" t="e">
        <f>VLOOKUP(A5438,Sku_list!$A$1:$D$2667,4,0)*(J5438/1000000*12)</f>
        <v>#N/A</v>
      </c>
      <c r="X5438" s="9" t="e">
        <f>VLOOKUP(A5438,Sku_list!$A$1:$D$2667,4,0)*(L5438/1000000*12)</f>
        <v>#N/A</v>
      </c>
      <c r="Y5438" s="9" t="e">
        <f>VLOOKUP(A5438,Sku_list!$A$1:$E$2667,5,0)*((J5438+F5438)/1000000000)</f>
        <v>#N/A</v>
      </c>
      <c r="AC5438" s="22">
        <f t="shared" ca="1" si="84"/>
        <v>6.6666666666666666E-2</v>
      </c>
    </row>
    <row r="5439" spans="2:29" x14ac:dyDescent="0.35">
      <c r="B5439" t="e">
        <v>#N/A</v>
      </c>
      <c r="T5439" s="9" t="e">
        <f>VLOOKUP(A5439,Sku_list!$A$1:$D$2667,3,0)</f>
        <v>#N/A</v>
      </c>
      <c r="U5439" s="9" t="e">
        <f>VLOOKUP(A5439,Sku_list!$A$1:$D$2667,4,0)*(F5439/1000000*12)</f>
        <v>#N/A</v>
      </c>
      <c r="V5439" s="9" t="e">
        <f>VLOOKUP(A5439,Sku_list!$A$1:$D$2667,4,0)*(H5439/1000000*12)</f>
        <v>#N/A</v>
      </c>
      <c r="W5439" s="9" t="e">
        <f>VLOOKUP(A5439,Sku_list!$A$1:$D$2667,4,0)*(J5439/1000000*12)</f>
        <v>#N/A</v>
      </c>
      <c r="X5439" s="9" t="e">
        <f>VLOOKUP(A5439,Sku_list!$A$1:$D$2667,4,0)*(L5439/1000000*12)</f>
        <v>#N/A</v>
      </c>
      <c r="Y5439" s="9" t="e">
        <f>VLOOKUP(A5439,Sku_list!$A$1:$E$2667,5,0)*((J5439+F5439)/1000000000)</f>
        <v>#N/A</v>
      </c>
      <c r="AC5439" s="22">
        <f t="shared" ca="1" si="84"/>
        <v>6.6666666666666666E-2</v>
      </c>
    </row>
    <row r="5440" spans="2:29" x14ac:dyDescent="0.35">
      <c r="B5440" t="e">
        <v>#N/A</v>
      </c>
      <c r="T5440" s="9" t="e">
        <f>VLOOKUP(A5440,Sku_list!$A$1:$D$2667,3,0)</f>
        <v>#N/A</v>
      </c>
      <c r="U5440" s="9" t="e">
        <f>VLOOKUP(A5440,Sku_list!$A$1:$D$2667,4,0)*(F5440/1000000*12)</f>
        <v>#N/A</v>
      </c>
      <c r="V5440" s="9" t="e">
        <f>VLOOKUP(A5440,Sku_list!$A$1:$D$2667,4,0)*(H5440/1000000*12)</f>
        <v>#N/A</v>
      </c>
      <c r="W5440" s="9" t="e">
        <f>VLOOKUP(A5440,Sku_list!$A$1:$D$2667,4,0)*(J5440/1000000*12)</f>
        <v>#N/A</v>
      </c>
      <c r="X5440" s="9" t="e">
        <f>VLOOKUP(A5440,Sku_list!$A$1:$D$2667,4,0)*(L5440/1000000*12)</f>
        <v>#N/A</v>
      </c>
      <c r="Y5440" s="9" t="e">
        <f>VLOOKUP(A5440,Sku_list!$A$1:$E$2667,5,0)*((J5440+F5440)/1000000000)</f>
        <v>#N/A</v>
      </c>
      <c r="AC5440" s="22">
        <f t="shared" ca="1" si="84"/>
        <v>6.6666666666666666E-2</v>
      </c>
    </row>
    <row r="5441" spans="2:29" x14ac:dyDescent="0.35">
      <c r="B5441" t="e">
        <v>#N/A</v>
      </c>
      <c r="T5441" s="9" t="e">
        <f>VLOOKUP(A5441,Sku_list!$A$1:$D$2667,3,0)</f>
        <v>#N/A</v>
      </c>
      <c r="U5441" s="9" t="e">
        <f>VLOOKUP(A5441,Sku_list!$A$1:$D$2667,4,0)*(F5441/1000000*12)</f>
        <v>#N/A</v>
      </c>
      <c r="V5441" s="9" t="e">
        <f>VLOOKUP(A5441,Sku_list!$A$1:$D$2667,4,0)*(H5441/1000000*12)</f>
        <v>#N/A</v>
      </c>
      <c r="W5441" s="9" t="e">
        <f>VLOOKUP(A5441,Sku_list!$A$1:$D$2667,4,0)*(J5441/1000000*12)</f>
        <v>#N/A</v>
      </c>
      <c r="X5441" s="9" t="e">
        <f>VLOOKUP(A5441,Sku_list!$A$1:$D$2667,4,0)*(L5441/1000000*12)</f>
        <v>#N/A</v>
      </c>
      <c r="Y5441" s="9" t="e">
        <f>VLOOKUP(A5441,Sku_list!$A$1:$E$2667,5,0)*((J5441+F5441)/1000000000)</f>
        <v>#N/A</v>
      </c>
      <c r="AC5441" s="22">
        <f t="shared" ca="1" si="84"/>
        <v>6.6666666666666666E-2</v>
      </c>
    </row>
    <row r="5442" spans="2:29" x14ac:dyDescent="0.35">
      <c r="B5442" t="e">
        <v>#N/A</v>
      </c>
      <c r="T5442" s="9" t="e">
        <f>VLOOKUP(A5442,Sku_list!$A$1:$D$2667,3,0)</f>
        <v>#N/A</v>
      </c>
      <c r="U5442" s="9" t="e">
        <f>VLOOKUP(A5442,Sku_list!$A$1:$D$2667,4,0)*(F5442/1000000*12)</f>
        <v>#N/A</v>
      </c>
      <c r="V5442" s="9" t="e">
        <f>VLOOKUP(A5442,Sku_list!$A$1:$D$2667,4,0)*(H5442/1000000*12)</f>
        <v>#N/A</v>
      </c>
      <c r="W5442" s="9" t="e">
        <f>VLOOKUP(A5442,Sku_list!$A$1:$D$2667,4,0)*(J5442/1000000*12)</f>
        <v>#N/A</v>
      </c>
      <c r="X5442" s="9" t="e">
        <f>VLOOKUP(A5442,Sku_list!$A$1:$D$2667,4,0)*(L5442/1000000*12)</f>
        <v>#N/A</v>
      </c>
      <c r="Y5442" s="9" t="e">
        <f>VLOOKUP(A5442,Sku_list!$A$1:$E$2667,5,0)*((J5442+F5442)/1000000000)</f>
        <v>#N/A</v>
      </c>
      <c r="AC5442" s="22">
        <f t="shared" ca="1" si="84"/>
        <v>6.6666666666666666E-2</v>
      </c>
    </row>
    <row r="5443" spans="2:29" x14ac:dyDescent="0.35">
      <c r="B5443" t="e">
        <v>#N/A</v>
      </c>
      <c r="T5443" s="9" t="e">
        <f>VLOOKUP(A5443,Sku_list!$A$1:$D$2667,3,0)</f>
        <v>#N/A</v>
      </c>
      <c r="U5443" s="9" t="e">
        <f>VLOOKUP(A5443,Sku_list!$A$1:$D$2667,4,0)*(F5443/1000000*12)</f>
        <v>#N/A</v>
      </c>
      <c r="V5443" s="9" t="e">
        <f>VLOOKUP(A5443,Sku_list!$A$1:$D$2667,4,0)*(H5443/1000000*12)</f>
        <v>#N/A</v>
      </c>
      <c r="W5443" s="9" t="e">
        <f>VLOOKUP(A5443,Sku_list!$A$1:$D$2667,4,0)*(J5443/1000000*12)</f>
        <v>#N/A</v>
      </c>
      <c r="X5443" s="9" t="e">
        <f>VLOOKUP(A5443,Sku_list!$A$1:$D$2667,4,0)*(L5443/1000000*12)</f>
        <v>#N/A</v>
      </c>
      <c r="Y5443" s="9" t="e">
        <f>VLOOKUP(A5443,Sku_list!$A$1:$E$2667,5,0)*((J5443+F5443)/1000000000)</f>
        <v>#N/A</v>
      </c>
      <c r="AC5443" s="22">
        <f t="shared" ca="1" si="84"/>
        <v>6.6666666666666666E-2</v>
      </c>
    </row>
    <row r="5444" spans="2:29" x14ac:dyDescent="0.35">
      <c r="B5444" t="e">
        <v>#N/A</v>
      </c>
      <c r="T5444" s="9" t="e">
        <f>VLOOKUP(A5444,Sku_list!$A$1:$D$2667,3,0)</f>
        <v>#N/A</v>
      </c>
      <c r="U5444" s="9" t="e">
        <f>VLOOKUP(A5444,Sku_list!$A$1:$D$2667,4,0)*(F5444/1000000*12)</f>
        <v>#N/A</v>
      </c>
      <c r="V5444" s="9" t="e">
        <f>VLOOKUP(A5444,Sku_list!$A$1:$D$2667,4,0)*(H5444/1000000*12)</f>
        <v>#N/A</v>
      </c>
      <c r="W5444" s="9" t="e">
        <f>VLOOKUP(A5444,Sku_list!$A$1:$D$2667,4,0)*(J5444/1000000*12)</f>
        <v>#N/A</v>
      </c>
      <c r="X5444" s="9" t="e">
        <f>VLOOKUP(A5444,Sku_list!$A$1:$D$2667,4,0)*(L5444/1000000*12)</f>
        <v>#N/A</v>
      </c>
      <c r="Y5444" s="9" t="e">
        <f>VLOOKUP(A5444,Sku_list!$A$1:$E$2667,5,0)*((J5444+F5444)/1000000000)</f>
        <v>#N/A</v>
      </c>
      <c r="AC5444" s="22">
        <f t="shared" ref="AC5444:AC5507" ca="1" si="85">(DAY(TODAY())+AB5444)/30</f>
        <v>6.6666666666666666E-2</v>
      </c>
    </row>
    <row r="5445" spans="2:29" x14ac:dyDescent="0.35">
      <c r="B5445" t="e">
        <v>#N/A</v>
      </c>
      <c r="T5445" s="9" t="e">
        <f>VLOOKUP(A5445,Sku_list!$A$1:$D$2667,3,0)</f>
        <v>#N/A</v>
      </c>
      <c r="U5445" s="9" t="e">
        <f>VLOOKUP(A5445,Sku_list!$A$1:$D$2667,4,0)*(F5445/1000000*12)</f>
        <v>#N/A</v>
      </c>
      <c r="V5445" s="9" t="e">
        <f>VLOOKUP(A5445,Sku_list!$A$1:$D$2667,4,0)*(H5445/1000000*12)</f>
        <v>#N/A</v>
      </c>
      <c r="W5445" s="9" t="e">
        <f>VLOOKUP(A5445,Sku_list!$A$1:$D$2667,4,0)*(J5445/1000000*12)</f>
        <v>#N/A</v>
      </c>
      <c r="X5445" s="9" t="e">
        <f>VLOOKUP(A5445,Sku_list!$A$1:$D$2667,4,0)*(L5445/1000000*12)</f>
        <v>#N/A</v>
      </c>
      <c r="Y5445" s="9" t="e">
        <f>VLOOKUP(A5445,Sku_list!$A$1:$E$2667,5,0)*((J5445+F5445)/1000000000)</f>
        <v>#N/A</v>
      </c>
      <c r="AC5445" s="22">
        <f t="shared" ca="1" si="85"/>
        <v>6.6666666666666666E-2</v>
      </c>
    </row>
    <row r="5446" spans="2:29" x14ac:dyDescent="0.35">
      <c r="B5446" t="e">
        <v>#N/A</v>
      </c>
      <c r="T5446" s="9" t="e">
        <f>VLOOKUP(A5446,Sku_list!$A$1:$D$2667,3,0)</f>
        <v>#N/A</v>
      </c>
      <c r="U5446" s="9" t="e">
        <f>VLOOKUP(A5446,Sku_list!$A$1:$D$2667,4,0)*(F5446/1000000*12)</f>
        <v>#N/A</v>
      </c>
      <c r="V5446" s="9" t="e">
        <f>VLOOKUP(A5446,Sku_list!$A$1:$D$2667,4,0)*(H5446/1000000*12)</f>
        <v>#N/A</v>
      </c>
      <c r="W5446" s="9" t="e">
        <f>VLOOKUP(A5446,Sku_list!$A$1:$D$2667,4,0)*(J5446/1000000*12)</f>
        <v>#N/A</v>
      </c>
      <c r="X5446" s="9" t="e">
        <f>VLOOKUP(A5446,Sku_list!$A$1:$D$2667,4,0)*(L5446/1000000*12)</f>
        <v>#N/A</v>
      </c>
      <c r="Y5446" s="9" t="e">
        <f>VLOOKUP(A5446,Sku_list!$A$1:$E$2667,5,0)*((J5446+F5446)/1000000000)</f>
        <v>#N/A</v>
      </c>
      <c r="AC5446" s="22">
        <f t="shared" ca="1" si="85"/>
        <v>6.6666666666666666E-2</v>
      </c>
    </row>
    <row r="5447" spans="2:29" x14ac:dyDescent="0.35">
      <c r="B5447" t="e">
        <v>#N/A</v>
      </c>
      <c r="T5447" s="9" t="e">
        <f>VLOOKUP(A5447,Sku_list!$A$1:$D$2667,3,0)</f>
        <v>#N/A</v>
      </c>
      <c r="U5447" s="9" t="e">
        <f>VLOOKUP(A5447,Sku_list!$A$1:$D$2667,4,0)*(F5447/1000000*12)</f>
        <v>#N/A</v>
      </c>
      <c r="V5447" s="9" t="e">
        <f>VLOOKUP(A5447,Sku_list!$A$1:$D$2667,4,0)*(H5447/1000000*12)</f>
        <v>#N/A</v>
      </c>
      <c r="W5447" s="9" t="e">
        <f>VLOOKUP(A5447,Sku_list!$A$1:$D$2667,4,0)*(J5447/1000000*12)</f>
        <v>#N/A</v>
      </c>
      <c r="X5447" s="9" t="e">
        <f>VLOOKUP(A5447,Sku_list!$A$1:$D$2667,4,0)*(L5447/1000000*12)</f>
        <v>#N/A</v>
      </c>
      <c r="Y5447" s="9" t="e">
        <f>VLOOKUP(A5447,Sku_list!$A$1:$E$2667,5,0)*((J5447+F5447)/1000000000)</f>
        <v>#N/A</v>
      </c>
      <c r="AC5447" s="22">
        <f t="shared" ca="1" si="85"/>
        <v>6.6666666666666666E-2</v>
      </c>
    </row>
    <row r="5448" spans="2:29" x14ac:dyDescent="0.35">
      <c r="B5448" t="e">
        <v>#N/A</v>
      </c>
      <c r="T5448" s="9" t="e">
        <f>VLOOKUP(A5448,Sku_list!$A$1:$D$2667,3,0)</f>
        <v>#N/A</v>
      </c>
      <c r="U5448" s="9" t="e">
        <f>VLOOKUP(A5448,Sku_list!$A$1:$D$2667,4,0)*(F5448/1000000*12)</f>
        <v>#N/A</v>
      </c>
      <c r="V5448" s="9" t="e">
        <f>VLOOKUP(A5448,Sku_list!$A$1:$D$2667,4,0)*(H5448/1000000*12)</f>
        <v>#N/A</v>
      </c>
      <c r="W5448" s="9" t="e">
        <f>VLOOKUP(A5448,Sku_list!$A$1:$D$2667,4,0)*(J5448/1000000*12)</f>
        <v>#N/A</v>
      </c>
      <c r="X5448" s="9" t="e">
        <f>VLOOKUP(A5448,Sku_list!$A$1:$D$2667,4,0)*(L5448/1000000*12)</f>
        <v>#N/A</v>
      </c>
      <c r="Y5448" s="9" t="e">
        <f>VLOOKUP(A5448,Sku_list!$A$1:$E$2667,5,0)*((J5448+F5448)/1000000000)</f>
        <v>#N/A</v>
      </c>
      <c r="AC5448" s="22">
        <f t="shared" ca="1" si="85"/>
        <v>6.6666666666666666E-2</v>
      </c>
    </row>
    <row r="5449" spans="2:29" x14ac:dyDescent="0.35">
      <c r="B5449" t="e">
        <v>#N/A</v>
      </c>
      <c r="T5449" s="9" t="e">
        <f>VLOOKUP(A5449,Sku_list!$A$1:$D$2667,3,0)</f>
        <v>#N/A</v>
      </c>
      <c r="U5449" s="9" t="e">
        <f>VLOOKUP(A5449,Sku_list!$A$1:$D$2667,4,0)*(F5449/1000000*12)</f>
        <v>#N/A</v>
      </c>
      <c r="V5449" s="9" t="e">
        <f>VLOOKUP(A5449,Sku_list!$A$1:$D$2667,4,0)*(H5449/1000000*12)</f>
        <v>#N/A</v>
      </c>
      <c r="W5449" s="9" t="e">
        <f>VLOOKUP(A5449,Sku_list!$A$1:$D$2667,4,0)*(J5449/1000000*12)</f>
        <v>#N/A</v>
      </c>
      <c r="X5449" s="9" t="e">
        <f>VLOOKUP(A5449,Sku_list!$A$1:$D$2667,4,0)*(L5449/1000000*12)</f>
        <v>#N/A</v>
      </c>
      <c r="Y5449" s="9" t="e">
        <f>VLOOKUP(A5449,Sku_list!$A$1:$E$2667,5,0)*((J5449+F5449)/1000000000)</f>
        <v>#N/A</v>
      </c>
      <c r="AC5449" s="22">
        <f t="shared" ca="1" si="85"/>
        <v>6.6666666666666666E-2</v>
      </c>
    </row>
    <row r="5450" spans="2:29" x14ac:dyDescent="0.35">
      <c r="B5450" t="e">
        <v>#N/A</v>
      </c>
      <c r="T5450" s="9" t="e">
        <f>VLOOKUP(A5450,Sku_list!$A$1:$D$2667,3,0)</f>
        <v>#N/A</v>
      </c>
      <c r="U5450" s="9" t="e">
        <f>VLOOKUP(A5450,Sku_list!$A$1:$D$2667,4,0)*(F5450/1000000*12)</f>
        <v>#N/A</v>
      </c>
      <c r="V5450" s="9" t="e">
        <f>VLOOKUP(A5450,Sku_list!$A$1:$D$2667,4,0)*(H5450/1000000*12)</f>
        <v>#N/A</v>
      </c>
      <c r="W5450" s="9" t="e">
        <f>VLOOKUP(A5450,Sku_list!$A$1:$D$2667,4,0)*(J5450/1000000*12)</f>
        <v>#N/A</v>
      </c>
      <c r="X5450" s="9" t="e">
        <f>VLOOKUP(A5450,Sku_list!$A$1:$D$2667,4,0)*(L5450/1000000*12)</f>
        <v>#N/A</v>
      </c>
      <c r="Y5450" s="9" t="e">
        <f>VLOOKUP(A5450,Sku_list!$A$1:$E$2667,5,0)*((J5450+F5450)/1000000000)</f>
        <v>#N/A</v>
      </c>
      <c r="AC5450" s="22">
        <f t="shared" ca="1" si="85"/>
        <v>6.6666666666666666E-2</v>
      </c>
    </row>
    <row r="5451" spans="2:29" x14ac:dyDescent="0.35">
      <c r="B5451" t="e">
        <v>#N/A</v>
      </c>
      <c r="T5451" s="9" t="e">
        <f>VLOOKUP(A5451,Sku_list!$A$1:$D$2667,3,0)</f>
        <v>#N/A</v>
      </c>
      <c r="U5451" s="9" t="e">
        <f>VLOOKUP(A5451,Sku_list!$A$1:$D$2667,4,0)*(F5451/1000000*12)</f>
        <v>#N/A</v>
      </c>
      <c r="V5451" s="9" t="e">
        <f>VLOOKUP(A5451,Sku_list!$A$1:$D$2667,4,0)*(H5451/1000000*12)</f>
        <v>#N/A</v>
      </c>
      <c r="W5451" s="9" t="e">
        <f>VLOOKUP(A5451,Sku_list!$A$1:$D$2667,4,0)*(J5451/1000000*12)</f>
        <v>#N/A</v>
      </c>
      <c r="X5451" s="9" t="e">
        <f>VLOOKUP(A5451,Sku_list!$A$1:$D$2667,4,0)*(L5451/1000000*12)</f>
        <v>#N/A</v>
      </c>
      <c r="Y5451" s="9" t="e">
        <f>VLOOKUP(A5451,Sku_list!$A$1:$E$2667,5,0)*((J5451+F5451)/1000000000)</f>
        <v>#N/A</v>
      </c>
      <c r="AC5451" s="22">
        <f t="shared" ca="1" si="85"/>
        <v>6.6666666666666666E-2</v>
      </c>
    </row>
    <row r="5452" spans="2:29" x14ac:dyDescent="0.35">
      <c r="B5452" t="e">
        <v>#N/A</v>
      </c>
      <c r="T5452" s="9" t="e">
        <f>VLOOKUP(A5452,Sku_list!$A$1:$D$2667,3,0)</f>
        <v>#N/A</v>
      </c>
      <c r="U5452" s="9" t="e">
        <f>VLOOKUP(A5452,Sku_list!$A$1:$D$2667,4,0)*(F5452/1000000*12)</f>
        <v>#N/A</v>
      </c>
      <c r="V5452" s="9" t="e">
        <f>VLOOKUP(A5452,Sku_list!$A$1:$D$2667,4,0)*(H5452/1000000*12)</f>
        <v>#N/A</v>
      </c>
      <c r="W5452" s="9" t="e">
        <f>VLOOKUP(A5452,Sku_list!$A$1:$D$2667,4,0)*(J5452/1000000*12)</f>
        <v>#N/A</v>
      </c>
      <c r="X5452" s="9" t="e">
        <f>VLOOKUP(A5452,Sku_list!$A$1:$D$2667,4,0)*(L5452/1000000*12)</f>
        <v>#N/A</v>
      </c>
      <c r="Y5452" s="9" t="e">
        <f>VLOOKUP(A5452,Sku_list!$A$1:$E$2667,5,0)*((J5452+F5452)/1000000000)</f>
        <v>#N/A</v>
      </c>
      <c r="AC5452" s="22">
        <f t="shared" ca="1" si="85"/>
        <v>6.6666666666666666E-2</v>
      </c>
    </row>
    <row r="5453" spans="2:29" x14ac:dyDescent="0.35">
      <c r="B5453" t="e">
        <v>#N/A</v>
      </c>
      <c r="T5453" s="9" t="e">
        <f>VLOOKUP(A5453,Sku_list!$A$1:$D$2667,3,0)</f>
        <v>#N/A</v>
      </c>
      <c r="U5453" s="9" t="e">
        <f>VLOOKUP(A5453,Sku_list!$A$1:$D$2667,4,0)*(F5453/1000000*12)</f>
        <v>#N/A</v>
      </c>
      <c r="V5453" s="9" t="e">
        <f>VLOOKUP(A5453,Sku_list!$A$1:$D$2667,4,0)*(H5453/1000000*12)</f>
        <v>#N/A</v>
      </c>
      <c r="W5453" s="9" t="e">
        <f>VLOOKUP(A5453,Sku_list!$A$1:$D$2667,4,0)*(J5453/1000000*12)</f>
        <v>#N/A</v>
      </c>
      <c r="X5453" s="9" t="e">
        <f>VLOOKUP(A5453,Sku_list!$A$1:$D$2667,4,0)*(L5453/1000000*12)</f>
        <v>#N/A</v>
      </c>
      <c r="Y5453" s="9" t="e">
        <f>VLOOKUP(A5453,Sku_list!$A$1:$E$2667,5,0)*((J5453+F5453)/1000000000)</f>
        <v>#N/A</v>
      </c>
      <c r="AC5453" s="22">
        <f t="shared" ca="1" si="85"/>
        <v>6.6666666666666666E-2</v>
      </c>
    </row>
    <row r="5454" spans="2:29" x14ac:dyDescent="0.35">
      <c r="B5454" t="e">
        <v>#N/A</v>
      </c>
      <c r="T5454" s="9" t="e">
        <f>VLOOKUP(A5454,Sku_list!$A$1:$D$2667,3,0)</f>
        <v>#N/A</v>
      </c>
      <c r="U5454" s="9" t="e">
        <f>VLOOKUP(A5454,Sku_list!$A$1:$D$2667,4,0)*(F5454/1000000*12)</f>
        <v>#N/A</v>
      </c>
      <c r="V5454" s="9" t="e">
        <f>VLOOKUP(A5454,Sku_list!$A$1:$D$2667,4,0)*(H5454/1000000*12)</f>
        <v>#N/A</v>
      </c>
      <c r="W5454" s="9" t="e">
        <f>VLOOKUP(A5454,Sku_list!$A$1:$D$2667,4,0)*(J5454/1000000*12)</f>
        <v>#N/A</v>
      </c>
      <c r="X5454" s="9" t="e">
        <f>VLOOKUP(A5454,Sku_list!$A$1:$D$2667,4,0)*(L5454/1000000*12)</f>
        <v>#N/A</v>
      </c>
      <c r="Y5454" s="9" t="e">
        <f>VLOOKUP(A5454,Sku_list!$A$1:$E$2667,5,0)*((J5454+F5454)/1000000000)</f>
        <v>#N/A</v>
      </c>
      <c r="AC5454" s="22">
        <f t="shared" ca="1" si="85"/>
        <v>6.6666666666666666E-2</v>
      </c>
    </row>
    <row r="5455" spans="2:29" x14ac:dyDescent="0.35">
      <c r="B5455" t="e">
        <v>#N/A</v>
      </c>
      <c r="T5455" s="9" t="e">
        <f>VLOOKUP(A5455,Sku_list!$A$1:$D$2667,3,0)</f>
        <v>#N/A</v>
      </c>
      <c r="U5455" s="9" t="e">
        <f>VLOOKUP(A5455,Sku_list!$A$1:$D$2667,4,0)*(F5455/1000000*12)</f>
        <v>#N/A</v>
      </c>
      <c r="V5455" s="9" t="e">
        <f>VLOOKUP(A5455,Sku_list!$A$1:$D$2667,4,0)*(H5455/1000000*12)</f>
        <v>#N/A</v>
      </c>
      <c r="W5455" s="9" t="e">
        <f>VLOOKUP(A5455,Sku_list!$A$1:$D$2667,4,0)*(J5455/1000000*12)</f>
        <v>#N/A</v>
      </c>
      <c r="X5455" s="9" t="e">
        <f>VLOOKUP(A5455,Sku_list!$A$1:$D$2667,4,0)*(L5455/1000000*12)</f>
        <v>#N/A</v>
      </c>
      <c r="Y5455" s="9" t="e">
        <f>VLOOKUP(A5455,Sku_list!$A$1:$E$2667,5,0)*((J5455+F5455)/1000000000)</f>
        <v>#N/A</v>
      </c>
      <c r="AC5455" s="22">
        <f t="shared" ca="1" si="85"/>
        <v>6.6666666666666666E-2</v>
      </c>
    </row>
    <row r="5456" spans="2:29" x14ac:dyDescent="0.35">
      <c r="B5456" t="e">
        <v>#N/A</v>
      </c>
      <c r="T5456" s="9" t="e">
        <f>VLOOKUP(A5456,Sku_list!$A$1:$D$2667,3,0)</f>
        <v>#N/A</v>
      </c>
      <c r="U5456" s="9" t="e">
        <f>VLOOKUP(A5456,Sku_list!$A$1:$D$2667,4,0)*(F5456/1000000*12)</f>
        <v>#N/A</v>
      </c>
      <c r="V5456" s="9" t="e">
        <f>VLOOKUP(A5456,Sku_list!$A$1:$D$2667,4,0)*(H5456/1000000*12)</f>
        <v>#N/A</v>
      </c>
      <c r="W5456" s="9" t="e">
        <f>VLOOKUP(A5456,Sku_list!$A$1:$D$2667,4,0)*(J5456/1000000*12)</f>
        <v>#N/A</v>
      </c>
      <c r="X5456" s="9" t="e">
        <f>VLOOKUP(A5456,Sku_list!$A$1:$D$2667,4,0)*(L5456/1000000*12)</f>
        <v>#N/A</v>
      </c>
      <c r="Y5456" s="9" t="e">
        <f>VLOOKUP(A5456,Sku_list!$A$1:$E$2667,5,0)*((J5456+F5456)/1000000000)</f>
        <v>#N/A</v>
      </c>
      <c r="AC5456" s="22">
        <f t="shared" ca="1" si="85"/>
        <v>6.6666666666666666E-2</v>
      </c>
    </row>
    <row r="5457" spans="2:29" x14ac:dyDescent="0.35">
      <c r="B5457" t="e">
        <v>#N/A</v>
      </c>
      <c r="T5457" s="9" t="e">
        <f>VLOOKUP(A5457,Sku_list!$A$1:$D$2667,3,0)</f>
        <v>#N/A</v>
      </c>
      <c r="U5457" s="9" t="e">
        <f>VLOOKUP(A5457,Sku_list!$A$1:$D$2667,4,0)*(F5457/1000000*12)</f>
        <v>#N/A</v>
      </c>
      <c r="V5457" s="9" t="e">
        <f>VLOOKUP(A5457,Sku_list!$A$1:$D$2667,4,0)*(H5457/1000000*12)</f>
        <v>#N/A</v>
      </c>
      <c r="W5457" s="9" t="e">
        <f>VLOOKUP(A5457,Sku_list!$A$1:$D$2667,4,0)*(J5457/1000000*12)</f>
        <v>#N/A</v>
      </c>
      <c r="X5457" s="9" t="e">
        <f>VLOOKUP(A5457,Sku_list!$A$1:$D$2667,4,0)*(L5457/1000000*12)</f>
        <v>#N/A</v>
      </c>
      <c r="Y5457" s="9" t="e">
        <f>VLOOKUP(A5457,Sku_list!$A$1:$E$2667,5,0)*((J5457+F5457)/1000000000)</f>
        <v>#N/A</v>
      </c>
      <c r="AC5457" s="22">
        <f t="shared" ca="1" si="85"/>
        <v>6.6666666666666666E-2</v>
      </c>
    </row>
    <row r="5458" spans="2:29" x14ac:dyDescent="0.35">
      <c r="B5458" t="e">
        <v>#N/A</v>
      </c>
      <c r="T5458" s="9" t="e">
        <f>VLOOKUP(A5458,Sku_list!$A$1:$D$2667,3,0)</f>
        <v>#N/A</v>
      </c>
      <c r="U5458" s="9" t="e">
        <f>VLOOKUP(A5458,Sku_list!$A$1:$D$2667,4,0)*(F5458/1000000*12)</f>
        <v>#N/A</v>
      </c>
      <c r="V5458" s="9" t="e">
        <f>VLOOKUP(A5458,Sku_list!$A$1:$D$2667,4,0)*(H5458/1000000*12)</f>
        <v>#N/A</v>
      </c>
      <c r="W5458" s="9" t="e">
        <f>VLOOKUP(A5458,Sku_list!$A$1:$D$2667,4,0)*(J5458/1000000*12)</f>
        <v>#N/A</v>
      </c>
      <c r="X5458" s="9" t="e">
        <f>VLOOKUP(A5458,Sku_list!$A$1:$D$2667,4,0)*(L5458/1000000*12)</f>
        <v>#N/A</v>
      </c>
      <c r="Y5458" s="9" t="e">
        <f>VLOOKUP(A5458,Sku_list!$A$1:$E$2667,5,0)*((J5458+F5458)/1000000000)</f>
        <v>#N/A</v>
      </c>
      <c r="AC5458" s="22">
        <f t="shared" ca="1" si="85"/>
        <v>6.6666666666666666E-2</v>
      </c>
    </row>
    <row r="5459" spans="2:29" x14ac:dyDescent="0.35">
      <c r="B5459" t="e">
        <v>#N/A</v>
      </c>
      <c r="T5459" s="9" t="e">
        <f>VLOOKUP(A5459,Sku_list!$A$1:$D$2667,3,0)</f>
        <v>#N/A</v>
      </c>
      <c r="U5459" s="9" t="e">
        <f>VLOOKUP(A5459,Sku_list!$A$1:$D$2667,4,0)*(F5459/1000000*12)</f>
        <v>#N/A</v>
      </c>
      <c r="V5459" s="9" t="e">
        <f>VLOOKUP(A5459,Sku_list!$A$1:$D$2667,4,0)*(H5459/1000000*12)</f>
        <v>#N/A</v>
      </c>
      <c r="W5459" s="9" t="e">
        <f>VLOOKUP(A5459,Sku_list!$A$1:$D$2667,4,0)*(J5459/1000000*12)</f>
        <v>#N/A</v>
      </c>
      <c r="X5459" s="9" t="e">
        <f>VLOOKUP(A5459,Sku_list!$A$1:$D$2667,4,0)*(L5459/1000000*12)</f>
        <v>#N/A</v>
      </c>
      <c r="Y5459" s="9" t="e">
        <f>VLOOKUP(A5459,Sku_list!$A$1:$E$2667,5,0)*((J5459+F5459)/1000000000)</f>
        <v>#N/A</v>
      </c>
      <c r="AC5459" s="22">
        <f t="shared" ca="1" si="85"/>
        <v>6.6666666666666666E-2</v>
      </c>
    </row>
    <row r="5460" spans="2:29" x14ac:dyDescent="0.35">
      <c r="B5460" t="e">
        <v>#N/A</v>
      </c>
      <c r="T5460" s="9" t="e">
        <f>VLOOKUP(A5460,Sku_list!$A$1:$D$2667,3,0)</f>
        <v>#N/A</v>
      </c>
      <c r="U5460" s="9" t="e">
        <f>VLOOKUP(A5460,Sku_list!$A$1:$D$2667,4,0)*(F5460/1000000*12)</f>
        <v>#N/A</v>
      </c>
      <c r="V5460" s="9" t="e">
        <f>VLOOKUP(A5460,Sku_list!$A$1:$D$2667,4,0)*(H5460/1000000*12)</f>
        <v>#N/A</v>
      </c>
      <c r="W5460" s="9" t="e">
        <f>VLOOKUP(A5460,Sku_list!$A$1:$D$2667,4,0)*(J5460/1000000*12)</f>
        <v>#N/A</v>
      </c>
      <c r="X5460" s="9" t="e">
        <f>VLOOKUP(A5460,Sku_list!$A$1:$D$2667,4,0)*(L5460/1000000*12)</f>
        <v>#N/A</v>
      </c>
      <c r="Y5460" s="9" t="e">
        <f>VLOOKUP(A5460,Sku_list!$A$1:$E$2667,5,0)*((J5460+F5460)/1000000000)</f>
        <v>#N/A</v>
      </c>
      <c r="AC5460" s="22">
        <f t="shared" ca="1" si="85"/>
        <v>6.6666666666666666E-2</v>
      </c>
    </row>
    <row r="5461" spans="2:29" x14ac:dyDescent="0.35">
      <c r="B5461" t="e">
        <v>#N/A</v>
      </c>
      <c r="T5461" s="9" t="e">
        <f>VLOOKUP(A5461,Sku_list!$A$1:$D$2667,3,0)</f>
        <v>#N/A</v>
      </c>
      <c r="U5461" s="9" t="e">
        <f>VLOOKUP(A5461,Sku_list!$A$1:$D$2667,4,0)*(F5461/1000000*12)</f>
        <v>#N/A</v>
      </c>
      <c r="V5461" s="9" t="e">
        <f>VLOOKUP(A5461,Sku_list!$A$1:$D$2667,4,0)*(H5461/1000000*12)</f>
        <v>#N/A</v>
      </c>
      <c r="W5461" s="9" t="e">
        <f>VLOOKUP(A5461,Sku_list!$A$1:$D$2667,4,0)*(J5461/1000000*12)</f>
        <v>#N/A</v>
      </c>
      <c r="X5461" s="9" t="e">
        <f>VLOOKUP(A5461,Sku_list!$A$1:$D$2667,4,0)*(L5461/1000000*12)</f>
        <v>#N/A</v>
      </c>
      <c r="Y5461" s="9" t="e">
        <f>VLOOKUP(A5461,Sku_list!$A$1:$E$2667,5,0)*((J5461+F5461)/1000000000)</f>
        <v>#N/A</v>
      </c>
      <c r="AC5461" s="22">
        <f t="shared" ca="1" si="85"/>
        <v>6.6666666666666666E-2</v>
      </c>
    </row>
    <row r="5462" spans="2:29" x14ac:dyDescent="0.35">
      <c r="B5462" t="e">
        <v>#N/A</v>
      </c>
      <c r="T5462" s="9" t="e">
        <f>VLOOKUP(A5462,Sku_list!$A$1:$D$2667,3,0)</f>
        <v>#N/A</v>
      </c>
      <c r="U5462" s="9" t="e">
        <f>VLOOKUP(A5462,Sku_list!$A$1:$D$2667,4,0)*(F5462/1000000*12)</f>
        <v>#N/A</v>
      </c>
      <c r="V5462" s="9" t="e">
        <f>VLOOKUP(A5462,Sku_list!$A$1:$D$2667,4,0)*(H5462/1000000*12)</f>
        <v>#N/A</v>
      </c>
      <c r="W5462" s="9" t="e">
        <f>VLOOKUP(A5462,Sku_list!$A$1:$D$2667,4,0)*(J5462/1000000*12)</f>
        <v>#N/A</v>
      </c>
      <c r="X5462" s="9" t="e">
        <f>VLOOKUP(A5462,Sku_list!$A$1:$D$2667,4,0)*(L5462/1000000*12)</f>
        <v>#N/A</v>
      </c>
      <c r="Y5462" s="9" t="e">
        <f>VLOOKUP(A5462,Sku_list!$A$1:$E$2667,5,0)*((J5462+F5462)/1000000000)</f>
        <v>#N/A</v>
      </c>
      <c r="AC5462" s="22">
        <f t="shared" ca="1" si="85"/>
        <v>6.6666666666666666E-2</v>
      </c>
    </row>
    <row r="5463" spans="2:29" x14ac:dyDescent="0.35">
      <c r="B5463" t="e">
        <v>#N/A</v>
      </c>
      <c r="T5463" s="9" t="e">
        <f>VLOOKUP(A5463,Sku_list!$A$1:$D$2667,3,0)</f>
        <v>#N/A</v>
      </c>
      <c r="U5463" s="9" t="e">
        <f>VLOOKUP(A5463,Sku_list!$A$1:$D$2667,4,0)*(F5463/1000000*12)</f>
        <v>#N/A</v>
      </c>
      <c r="V5463" s="9" t="e">
        <f>VLOOKUP(A5463,Sku_list!$A$1:$D$2667,4,0)*(H5463/1000000*12)</f>
        <v>#N/A</v>
      </c>
      <c r="W5463" s="9" t="e">
        <f>VLOOKUP(A5463,Sku_list!$A$1:$D$2667,4,0)*(J5463/1000000*12)</f>
        <v>#N/A</v>
      </c>
      <c r="X5463" s="9" t="e">
        <f>VLOOKUP(A5463,Sku_list!$A$1:$D$2667,4,0)*(L5463/1000000*12)</f>
        <v>#N/A</v>
      </c>
      <c r="Y5463" s="9" t="e">
        <f>VLOOKUP(A5463,Sku_list!$A$1:$E$2667,5,0)*((J5463+F5463)/1000000000)</f>
        <v>#N/A</v>
      </c>
      <c r="AC5463" s="22">
        <f t="shared" ca="1" si="85"/>
        <v>6.6666666666666666E-2</v>
      </c>
    </row>
    <row r="5464" spans="2:29" x14ac:dyDescent="0.35">
      <c r="B5464" t="e">
        <v>#N/A</v>
      </c>
      <c r="T5464" s="9" t="e">
        <f>VLOOKUP(A5464,Sku_list!$A$1:$D$2667,3,0)</f>
        <v>#N/A</v>
      </c>
      <c r="U5464" s="9" t="e">
        <f>VLOOKUP(A5464,Sku_list!$A$1:$D$2667,4,0)*(F5464/1000000*12)</f>
        <v>#N/A</v>
      </c>
      <c r="V5464" s="9" t="e">
        <f>VLOOKUP(A5464,Sku_list!$A$1:$D$2667,4,0)*(H5464/1000000*12)</f>
        <v>#N/A</v>
      </c>
      <c r="W5464" s="9" t="e">
        <f>VLOOKUP(A5464,Sku_list!$A$1:$D$2667,4,0)*(J5464/1000000*12)</f>
        <v>#N/A</v>
      </c>
      <c r="X5464" s="9" t="e">
        <f>VLOOKUP(A5464,Sku_list!$A$1:$D$2667,4,0)*(L5464/1000000*12)</f>
        <v>#N/A</v>
      </c>
      <c r="Y5464" s="9" t="e">
        <f>VLOOKUP(A5464,Sku_list!$A$1:$E$2667,5,0)*((J5464+F5464)/1000000000)</f>
        <v>#N/A</v>
      </c>
      <c r="AC5464" s="22">
        <f t="shared" ca="1" si="85"/>
        <v>6.6666666666666666E-2</v>
      </c>
    </row>
    <row r="5465" spans="2:29" x14ac:dyDescent="0.35">
      <c r="B5465" t="e">
        <v>#N/A</v>
      </c>
      <c r="T5465" s="9" t="e">
        <f>VLOOKUP(A5465,Sku_list!$A$1:$D$2667,3,0)</f>
        <v>#N/A</v>
      </c>
      <c r="U5465" s="9" t="e">
        <f>VLOOKUP(A5465,Sku_list!$A$1:$D$2667,4,0)*(F5465/1000000*12)</f>
        <v>#N/A</v>
      </c>
      <c r="V5465" s="9" t="e">
        <f>VLOOKUP(A5465,Sku_list!$A$1:$D$2667,4,0)*(H5465/1000000*12)</f>
        <v>#N/A</v>
      </c>
      <c r="W5465" s="9" t="e">
        <f>VLOOKUP(A5465,Sku_list!$A$1:$D$2667,4,0)*(J5465/1000000*12)</f>
        <v>#N/A</v>
      </c>
      <c r="X5465" s="9" t="e">
        <f>VLOOKUP(A5465,Sku_list!$A$1:$D$2667,4,0)*(L5465/1000000*12)</f>
        <v>#N/A</v>
      </c>
      <c r="Y5465" s="9" t="e">
        <f>VLOOKUP(A5465,Sku_list!$A$1:$E$2667,5,0)*((J5465+F5465)/1000000000)</f>
        <v>#N/A</v>
      </c>
      <c r="AC5465" s="22">
        <f t="shared" ca="1" si="85"/>
        <v>6.6666666666666666E-2</v>
      </c>
    </row>
    <row r="5466" spans="2:29" x14ac:dyDescent="0.35">
      <c r="B5466" t="e">
        <v>#N/A</v>
      </c>
      <c r="T5466" s="9" t="e">
        <f>VLOOKUP(A5466,Sku_list!$A$1:$D$2667,3,0)</f>
        <v>#N/A</v>
      </c>
      <c r="U5466" s="9" t="e">
        <f>VLOOKUP(A5466,Sku_list!$A$1:$D$2667,4,0)*(F5466/1000000*12)</f>
        <v>#N/A</v>
      </c>
      <c r="V5466" s="9" t="e">
        <f>VLOOKUP(A5466,Sku_list!$A$1:$D$2667,4,0)*(H5466/1000000*12)</f>
        <v>#N/A</v>
      </c>
      <c r="W5466" s="9" t="e">
        <f>VLOOKUP(A5466,Sku_list!$A$1:$D$2667,4,0)*(J5466/1000000*12)</f>
        <v>#N/A</v>
      </c>
      <c r="X5466" s="9" t="e">
        <f>VLOOKUP(A5466,Sku_list!$A$1:$D$2667,4,0)*(L5466/1000000*12)</f>
        <v>#N/A</v>
      </c>
      <c r="Y5466" s="9" t="e">
        <f>VLOOKUP(A5466,Sku_list!$A$1:$E$2667,5,0)*((J5466+F5466)/1000000000)</f>
        <v>#N/A</v>
      </c>
      <c r="AC5466" s="22">
        <f t="shared" ca="1" si="85"/>
        <v>6.6666666666666666E-2</v>
      </c>
    </row>
    <row r="5467" spans="2:29" x14ac:dyDescent="0.35">
      <c r="B5467" t="e">
        <v>#N/A</v>
      </c>
      <c r="T5467" s="9" t="e">
        <f>VLOOKUP(A5467,Sku_list!$A$1:$D$2667,3,0)</f>
        <v>#N/A</v>
      </c>
      <c r="U5467" s="9" t="e">
        <f>VLOOKUP(A5467,Sku_list!$A$1:$D$2667,4,0)*(F5467/1000000*12)</f>
        <v>#N/A</v>
      </c>
      <c r="V5467" s="9" t="e">
        <f>VLOOKUP(A5467,Sku_list!$A$1:$D$2667,4,0)*(H5467/1000000*12)</f>
        <v>#N/A</v>
      </c>
      <c r="W5467" s="9" t="e">
        <f>VLOOKUP(A5467,Sku_list!$A$1:$D$2667,4,0)*(J5467/1000000*12)</f>
        <v>#N/A</v>
      </c>
      <c r="X5467" s="9" t="e">
        <f>VLOOKUP(A5467,Sku_list!$A$1:$D$2667,4,0)*(L5467/1000000*12)</f>
        <v>#N/A</v>
      </c>
      <c r="Y5467" s="9" t="e">
        <f>VLOOKUP(A5467,Sku_list!$A$1:$E$2667,5,0)*((J5467+F5467)/1000000000)</f>
        <v>#N/A</v>
      </c>
      <c r="AC5467" s="22">
        <f t="shared" ca="1" si="85"/>
        <v>6.6666666666666666E-2</v>
      </c>
    </row>
    <row r="5468" spans="2:29" x14ac:dyDescent="0.35">
      <c r="B5468" t="e">
        <v>#N/A</v>
      </c>
      <c r="T5468" s="9" t="e">
        <f>VLOOKUP(A5468,Sku_list!$A$1:$D$2667,3,0)</f>
        <v>#N/A</v>
      </c>
      <c r="U5468" s="9" t="e">
        <f>VLOOKUP(A5468,Sku_list!$A$1:$D$2667,4,0)*(F5468/1000000*12)</f>
        <v>#N/A</v>
      </c>
      <c r="V5468" s="9" t="e">
        <f>VLOOKUP(A5468,Sku_list!$A$1:$D$2667,4,0)*(H5468/1000000*12)</f>
        <v>#N/A</v>
      </c>
      <c r="W5468" s="9" t="e">
        <f>VLOOKUP(A5468,Sku_list!$A$1:$D$2667,4,0)*(J5468/1000000*12)</f>
        <v>#N/A</v>
      </c>
      <c r="X5468" s="9" t="e">
        <f>VLOOKUP(A5468,Sku_list!$A$1:$D$2667,4,0)*(L5468/1000000*12)</f>
        <v>#N/A</v>
      </c>
      <c r="Y5468" s="9" t="e">
        <f>VLOOKUP(A5468,Sku_list!$A$1:$E$2667,5,0)*((J5468+F5468)/1000000000)</f>
        <v>#N/A</v>
      </c>
      <c r="AC5468" s="22">
        <f t="shared" ca="1" si="85"/>
        <v>6.6666666666666666E-2</v>
      </c>
    </row>
    <row r="5469" spans="2:29" x14ac:dyDescent="0.35">
      <c r="B5469" t="e">
        <v>#N/A</v>
      </c>
      <c r="T5469" s="9" t="e">
        <f>VLOOKUP(A5469,Sku_list!$A$1:$D$2667,3,0)</f>
        <v>#N/A</v>
      </c>
      <c r="U5469" s="9" t="e">
        <f>VLOOKUP(A5469,Sku_list!$A$1:$D$2667,4,0)*(F5469/1000000*12)</f>
        <v>#N/A</v>
      </c>
      <c r="V5469" s="9" t="e">
        <f>VLOOKUP(A5469,Sku_list!$A$1:$D$2667,4,0)*(H5469/1000000*12)</f>
        <v>#N/A</v>
      </c>
      <c r="W5469" s="9" t="e">
        <f>VLOOKUP(A5469,Sku_list!$A$1:$D$2667,4,0)*(J5469/1000000*12)</f>
        <v>#N/A</v>
      </c>
      <c r="X5469" s="9" t="e">
        <f>VLOOKUP(A5469,Sku_list!$A$1:$D$2667,4,0)*(L5469/1000000*12)</f>
        <v>#N/A</v>
      </c>
      <c r="Y5469" s="9" t="e">
        <f>VLOOKUP(A5469,Sku_list!$A$1:$E$2667,5,0)*((J5469+F5469)/1000000000)</f>
        <v>#N/A</v>
      </c>
      <c r="AC5469" s="22">
        <f t="shared" ca="1" si="85"/>
        <v>6.6666666666666666E-2</v>
      </c>
    </row>
    <row r="5470" spans="2:29" x14ac:dyDescent="0.35">
      <c r="B5470" t="e">
        <v>#N/A</v>
      </c>
      <c r="T5470" s="9" t="e">
        <f>VLOOKUP(A5470,Sku_list!$A$1:$D$2667,3,0)</f>
        <v>#N/A</v>
      </c>
      <c r="U5470" s="9" t="e">
        <f>VLOOKUP(A5470,Sku_list!$A$1:$D$2667,4,0)*(F5470/1000000*12)</f>
        <v>#N/A</v>
      </c>
      <c r="V5470" s="9" t="e">
        <f>VLOOKUP(A5470,Sku_list!$A$1:$D$2667,4,0)*(H5470/1000000*12)</f>
        <v>#N/A</v>
      </c>
      <c r="W5470" s="9" t="e">
        <f>VLOOKUP(A5470,Sku_list!$A$1:$D$2667,4,0)*(J5470/1000000*12)</f>
        <v>#N/A</v>
      </c>
      <c r="X5470" s="9" t="e">
        <f>VLOOKUP(A5470,Sku_list!$A$1:$D$2667,4,0)*(L5470/1000000*12)</f>
        <v>#N/A</v>
      </c>
      <c r="Y5470" s="9" t="e">
        <f>VLOOKUP(A5470,Sku_list!$A$1:$E$2667,5,0)*((J5470+F5470)/1000000000)</f>
        <v>#N/A</v>
      </c>
      <c r="AC5470" s="22">
        <f t="shared" ca="1" si="85"/>
        <v>6.6666666666666666E-2</v>
      </c>
    </row>
    <row r="5471" spans="2:29" x14ac:dyDescent="0.35">
      <c r="B5471" t="e">
        <v>#N/A</v>
      </c>
      <c r="T5471" s="9" t="e">
        <f>VLOOKUP(A5471,Sku_list!$A$1:$D$2667,3,0)</f>
        <v>#N/A</v>
      </c>
      <c r="U5471" s="9" t="e">
        <f>VLOOKUP(A5471,Sku_list!$A$1:$D$2667,4,0)*(F5471/1000000*12)</f>
        <v>#N/A</v>
      </c>
      <c r="V5471" s="9" t="e">
        <f>VLOOKUP(A5471,Sku_list!$A$1:$D$2667,4,0)*(H5471/1000000*12)</f>
        <v>#N/A</v>
      </c>
      <c r="W5471" s="9" t="e">
        <f>VLOOKUP(A5471,Sku_list!$A$1:$D$2667,4,0)*(J5471/1000000*12)</f>
        <v>#N/A</v>
      </c>
      <c r="X5471" s="9" t="e">
        <f>VLOOKUP(A5471,Sku_list!$A$1:$D$2667,4,0)*(L5471/1000000*12)</f>
        <v>#N/A</v>
      </c>
      <c r="Y5471" s="9" t="e">
        <f>VLOOKUP(A5471,Sku_list!$A$1:$E$2667,5,0)*((J5471+F5471)/1000000000)</f>
        <v>#N/A</v>
      </c>
      <c r="AC5471" s="22">
        <f t="shared" ca="1" si="85"/>
        <v>6.6666666666666666E-2</v>
      </c>
    </row>
    <row r="5472" spans="2:29" x14ac:dyDescent="0.35">
      <c r="B5472" t="e">
        <v>#N/A</v>
      </c>
      <c r="T5472" s="9" t="e">
        <f>VLOOKUP(A5472,Sku_list!$A$1:$D$2667,3,0)</f>
        <v>#N/A</v>
      </c>
      <c r="U5472" s="9" t="e">
        <f>VLOOKUP(A5472,Sku_list!$A$1:$D$2667,4,0)*(F5472/1000000*12)</f>
        <v>#N/A</v>
      </c>
      <c r="V5472" s="9" t="e">
        <f>VLOOKUP(A5472,Sku_list!$A$1:$D$2667,4,0)*(H5472/1000000*12)</f>
        <v>#N/A</v>
      </c>
      <c r="W5472" s="9" t="e">
        <f>VLOOKUP(A5472,Sku_list!$A$1:$D$2667,4,0)*(J5472/1000000*12)</f>
        <v>#N/A</v>
      </c>
      <c r="X5472" s="9" t="e">
        <f>VLOOKUP(A5472,Sku_list!$A$1:$D$2667,4,0)*(L5472/1000000*12)</f>
        <v>#N/A</v>
      </c>
      <c r="Y5472" s="9" t="e">
        <f>VLOOKUP(A5472,Sku_list!$A$1:$E$2667,5,0)*((J5472+F5472)/1000000000)</f>
        <v>#N/A</v>
      </c>
      <c r="AC5472" s="22">
        <f t="shared" ca="1" si="85"/>
        <v>6.6666666666666666E-2</v>
      </c>
    </row>
    <row r="5473" spans="2:29" x14ac:dyDescent="0.35">
      <c r="B5473" t="e">
        <v>#N/A</v>
      </c>
      <c r="T5473" s="9" t="e">
        <f>VLOOKUP(A5473,Sku_list!$A$1:$D$2667,3,0)</f>
        <v>#N/A</v>
      </c>
      <c r="U5473" s="9" t="e">
        <f>VLOOKUP(A5473,Sku_list!$A$1:$D$2667,4,0)*(F5473/1000000*12)</f>
        <v>#N/A</v>
      </c>
      <c r="V5473" s="9" t="e">
        <f>VLOOKUP(A5473,Sku_list!$A$1:$D$2667,4,0)*(H5473/1000000*12)</f>
        <v>#N/A</v>
      </c>
      <c r="W5473" s="9" t="e">
        <f>VLOOKUP(A5473,Sku_list!$A$1:$D$2667,4,0)*(J5473/1000000*12)</f>
        <v>#N/A</v>
      </c>
      <c r="X5473" s="9" t="e">
        <f>VLOOKUP(A5473,Sku_list!$A$1:$D$2667,4,0)*(L5473/1000000*12)</f>
        <v>#N/A</v>
      </c>
      <c r="Y5473" s="9" t="e">
        <f>VLOOKUP(A5473,Sku_list!$A$1:$E$2667,5,0)*((J5473+F5473)/1000000000)</f>
        <v>#N/A</v>
      </c>
      <c r="AC5473" s="22">
        <f t="shared" ca="1" si="85"/>
        <v>6.6666666666666666E-2</v>
      </c>
    </row>
    <row r="5474" spans="2:29" x14ac:dyDescent="0.35">
      <c r="B5474" t="e">
        <v>#N/A</v>
      </c>
      <c r="T5474" s="9" t="e">
        <f>VLOOKUP(A5474,Sku_list!$A$1:$D$2667,3,0)</f>
        <v>#N/A</v>
      </c>
      <c r="U5474" s="9" t="e">
        <f>VLOOKUP(A5474,Sku_list!$A$1:$D$2667,4,0)*(F5474/1000000*12)</f>
        <v>#N/A</v>
      </c>
      <c r="V5474" s="9" t="e">
        <f>VLOOKUP(A5474,Sku_list!$A$1:$D$2667,4,0)*(H5474/1000000*12)</f>
        <v>#N/A</v>
      </c>
      <c r="W5474" s="9" t="e">
        <f>VLOOKUP(A5474,Sku_list!$A$1:$D$2667,4,0)*(J5474/1000000*12)</f>
        <v>#N/A</v>
      </c>
      <c r="X5474" s="9" t="e">
        <f>VLOOKUP(A5474,Sku_list!$A$1:$D$2667,4,0)*(L5474/1000000*12)</f>
        <v>#N/A</v>
      </c>
      <c r="Y5474" s="9" t="e">
        <f>VLOOKUP(A5474,Sku_list!$A$1:$E$2667,5,0)*((J5474+F5474)/1000000000)</f>
        <v>#N/A</v>
      </c>
      <c r="AC5474" s="22">
        <f t="shared" ca="1" si="85"/>
        <v>6.6666666666666666E-2</v>
      </c>
    </row>
    <row r="5475" spans="2:29" x14ac:dyDescent="0.35">
      <c r="B5475" t="e">
        <v>#N/A</v>
      </c>
      <c r="T5475" s="9" t="e">
        <f>VLOOKUP(A5475,Sku_list!$A$1:$D$2667,3,0)</f>
        <v>#N/A</v>
      </c>
      <c r="U5475" s="9" t="e">
        <f>VLOOKUP(A5475,Sku_list!$A$1:$D$2667,4,0)*(F5475/1000000*12)</f>
        <v>#N/A</v>
      </c>
      <c r="V5475" s="9" t="e">
        <f>VLOOKUP(A5475,Sku_list!$A$1:$D$2667,4,0)*(H5475/1000000*12)</f>
        <v>#N/A</v>
      </c>
      <c r="W5475" s="9" t="e">
        <f>VLOOKUP(A5475,Sku_list!$A$1:$D$2667,4,0)*(J5475/1000000*12)</f>
        <v>#N/A</v>
      </c>
      <c r="X5475" s="9" t="e">
        <f>VLOOKUP(A5475,Sku_list!$A$1:$D$2667,4,0)*(L5475/1000000*12)</f>
        <v>#N/A</v>
      </c>
      <c r="Y5475" s="9" t="e">
        <f>VLOOKUP(A5475,Sku_list!$A$1:$E$2667,5,0)*((J5475+F5475)/1000000000)</f>
        <v>#N/A</v>
      </c>
      <c r="AC5475" s="22">
        <f t="shared" ca="1" si="85"/>
        <v>6.6666666666666666E-2</v>
      </c>
    </row>
    <row r="5476" spans="2:29" x14ac:dyDescent="0.35">
      <c r="B5476" t="e">
        <v>#N/A</v>
      </c>
      <c r="T5476" s="9" t="e">
        <f>VLOOKUP(A5476,Sku_list!$A$1:$D$2667,3,0)</f>
        <v>#N/A</v>
      </c>
      <c r="U5476" s="9" t="e">
        <f>VLOOKUP(A5476,Sku_list!$A$1:$D$2667,4,0)*(F5476/1000000*12)</f>
        <v>#N/A</v>
      </c>
      <c r="V5476" s="9" t="e">
        <f>VLOOKUP(A5476,Sku_list!$A$1:$D$2667,4,0)*(H5476/1000000*12)</f>
        <v>#N/A</v>
      </c>
      <c r="W5476" s="9" t="e">
        <f>VLOOKUP(A5476,Sku_list!$A$1:$D$2667,4,0)*(J5476/1000000*12)</f>
        <v>#N/A</v>
      </c>
      <c r="X5476" s="9" t="e">
        <f>VLOOKUP(A5476,Sku_list!$A$1:$D$2667,4,0)*(L5476/1000000*12)</f>
        <v>#N/A</v>
      </c>
      <c r="Y5476" s="9" t="e">
        <f>VLOOKUP(A5476,Sku_list!$A$1:$E$2667,5,0)*((J5476+F5476)/1000000000)</f>
        <v>#N/A</v>
      </c>
      <c r="AC5476" s="22">
        <f t="shared" ca="1" si="85"/>
        <v>6.6666666666666666E-2</v>
      </c>
    </row>
    <row r="5477" spans="2:29" x14ac:dyDescent="0.35">
      <c r="B5477" t="e">
        <v>#N/A</v>
      </c>
      <c r="T5477" s="9" t="e">
        <f>VLOOKUP(A5477,Sku_list!$A$1:$D$2667,3,0)</f>
        <v>#N/A</v>
      </c>
      <c r="U5477" s="9" t="e">
        <f>VLOOKUP(A5477,Sku_list!$A$1:$D$2667,4,0)*(F5477/1000000*12)</f>
        <v>#N/A</v>
      </c>
      <c r="V5477" s="9" t="e">
        <f>VLOOKUP(A5477,Sku_list!$A$1:$D$2667,4,0)*(H5477/1000000*12)</f>
        <v>#N/A</v>
      </c>
      <c r="W5477" s="9" t="e">
        <f>VLOOKUP(A5477,Sku_list!$A$1:$D$2667,4,0)*(J5477/1000000*12)</f>
        <v>#N/A</v>
      </c>
      <c r="X5477" s="9" t="e">
        <f>VLOOKUP(A5477,Sku_list!$A$1:$D$2667,4,0)*(L5477/1000000*12)</f>
        <v>#N/A</v>
      </c>
      <c r="Y5477" s="9" t="e">
        <f>VLOOKUP(A5477,Sku_list!$A$1:$E$2667,5,0)*((J5477+F5477)/1000000000)</f>
        <v>#N/A</v>
      </c>
      <c r="AC5477" s="22">
        <f t="shared" ca="1" si="85"/>
        <v>6.6666666666666666E-2</v>
      </c>
    </row>
    <row r="5478" spans="2:29" x14ac:dyDescent="0.35">
      <c r="B5478" t="e">
        <v>#N/A</v>
      </c>
      <c r="T5478" s="9" t="e">
        <f>VLOOKUP(A5478,Sku_list!$A$1:$D$2667,3,0)</f>
        <v>#N/A</v>
      </c>
      <c r="U5478" s="9" t="e">
        <f>VLOOKUP(A5478,Sku_list!$A$1:$D$2667,4,0)*(F5478/1000000*12)</f>
        <v>#N/A</v>
      </c>
      <c r="V5478" s="9" t="e">
        <f>VLOOKUP(A5478,Sku_list!$A$1:$D$2667,4,0)*(H5478/1000000*12)</f>
        <v>#N/A</v>
      </c>
      <c r="W5478" s="9" t="e">
        <f>VLOOKUP(A5478,Sku_list!$A$1:$D$2667,4,0)*(J5478/1000000*12)</f>
        <v>#N/A</v>
      </c>
      <c r="X5478" s="9" t="e">
        <f>VLOOKUP(A5478,Sku_list!$A$1:$D$2667,4,0)*(L5478/1000000*12)</f>
        <v>#N/A</v>
      </c>
      <c r="Y5478" s="9" t="e">
        <f>VLOOKUP(A5478,Sku_list!$A$1:$E$2667,5,0)*((J5478+F5478)/1000000000)</f>
        <v>#N/A</v>
      </c>
      <c r="AC5478" s="22">
        <f t="shared" ca="1" si="85"/>
        <v>6.6666666666666666E-2</v>
      </c>
    </row>
    <row r="5479" spans="2:29" x14ac:dyDescent="0.35">
      <c r="B5479" t="e">
        <v>#N/A</v>
      </c>
      <c r="T5479" s="9" t="e">
        <f>VLOOKUP(A5479,Sku_list!$A$1:$D$2667,3,0)</f>
        <v>#N/A</v>
      </c>
      <c r="U5479" s="9" t="e">
        <f>VLOOKUP(A5479,Sku_list!$A$1:$D$2667,4,0)*(F5479/1000000*12)</f>
        <v>#N/A</v>
      </c>
      <c r="V5479" s="9" t="e">
        <f>VLOOKUP(A5479,Sku_list!$A$1:$D$2667,4,0)*(H5479/1000000*12)</f>
        <v>#N/A</v>
      </c>
      <c r="W5479" s="9" t="e">
        <f>VLOOKUP(A5479,Sku_list!$A$1:$D$2667,4,0)*(J5479/1000000*12)</f>
        <v>#N/A</v>
      </c>
      <c r="X5479" s="9" t="e">
        <f>VLOOKUP(A5479,Sku_list!$A$1:$D$2667,4,0)*(L5479/1000000*12)</f>
        <v>#N/A</v>
      </c>
      <c r="Y5479" s="9" t="e">
        <f>VLOOKUP(A5479,Sku_list!$A$1:$E$2667,5,0)*((J5479+F5479)/1000000000)</f>
        <v>#N/A</v>
      </c>
      <c r="AC5479" s="22">
        <f t="shared" ca="1" si="85"/>
        <v>6.6666666666666666E-2</v>
      </c>
    </row>
    <row r="5480" spans="2:29" x14ac:dyDescent="0.35">
      <c r="B5480" t="e">
        <v>#N/A</v>
      </c>
      <c r="T5480" s="9" t="e">
        <f>VLOOKUP(A5480,Sku_list!$A$1:$D$2667,3,0)</f>
        <v>#N/A</v>
      </c>
      <c r="U5480" s="9" t="e">
        <f>VLOOKUP(A5480,Sku_list!$A$1:$D$2667,4,0)*(F5480/1000000*12)</f>
        <v>#N/A</v>
      </c>
      <c r="V5480" s="9" t="e">
        <f>VLOOKUP(A5480,Sku_list!$A$1:$D$2667,4,0)*(H5480/1000000*12)</f>
        <v>#N/A</v>
      </c>
      <c r="W5480" s="9" t="e">
        <f>VLOOKUP(A5480,Sku_list!$A$1:$D$2667,4,0)*(J5480/1000000*12)</f>
        <v>#N/A</v>
      </c>
      <c r="X5480" s="9" t="e">
        <f>VLOOKUP(A5480,Sku_list!$A$1:$D$2667,4,0)*(L5480/1000000*12)</f>
        <v>#N/A</v>
      </c>
      <c r="Y5480" s="9" t="e">
        <f>VLOOKUP(A5480,Sku_list!$A$1:$E$2667,5,0)*((J5480+F5480)/1000000000)</f>
        <v>#N/A</v>
      </c>
      <c r="AC5480" s="22">
        <f t="shared" ca="1" si="85"/>
        <v>6.6666666666666666E-2</v>
      </c>
    </row>
    <row r="5481" spans="2:29" x14ac:dyDescent="0.35">
      <c r="B5481" t="e">
        <v>#N/A</v>
      </c>
      <c r="T5481" s="9" t="e">
        <f>VLOOKUP(A5481,Sku_list!$A$1:$D$2667,3,0)</f>
        <v>#N/A</v>
      </c>
      <c r="U5481" s="9" t="e">
        <f>VLOOKUP(A5481,Sku_list!$A$1:$D$2667,4,0)*(F5481/1000000*12)</f>
        <v>#N/A</v>
      </c>
      <c r="V5481" s="9" t="e">
        <f>VLOOKUP(A5481,Sku_list!$A$1:$D$2667,4,0)*(H5481/1000000*12)</f>
        <v>#N/A</v>
      </c>
      <c r="W5481" s="9" t="e">
        <f>VLOOKUP(A5481,Sku_list!$A$1:$D$2667,4,0)*(J5481/1000000*12)</f>
        <v>#N/A</v>
      </c>
      <c r="X5481" s="9" t="e">
        <f>VLOOKUP(A5481,Sku_list!$A$1:$D$2667,4,0)*(L5481/1000000*12)</f>
        <v>#N/A</v>
      </c>
      <c r="Y5481" s="9" t="e">
        <f>VLOOKUP(A5481,Sku_list!$A$1:$E$2667,5,0)*((J5481+F5481)/1000000000)</f>
        <v>#N/A</v>
      </c>
      <c r="AC5481" s="22">
        <f t="shared" ca="1" si="85"/>
        <v>6.6666666666666666E-2</v>
      </c>
    </row>
    <row r="5482" spans="2:29" x14ac:dyDescent="0.35">
      <c r="B5482" t="e">
        <v>#N/A</v>
      </c>
      <c r="T5482" s="9" t="e">
        <f>VLOOKUP(A5482,Sku_list!$A$1:$D$2667,3,0)</f>
        <v>#N/A</v>
      </c>
      <c r="U5482" s="9" t="e">
        <f>VLOOKUP(A5482,Sku_list!$A$1:$D$2667,4,0)*(F5482/1000000*12)</f>
        <v>#N/A</v>
      </c>
      <c r="V5482" s="9" t="e">
        <f>VLOOKUP(A5482,Sku_list!$A$1:$D$2667,4,0)*(H5482/1000000*12)</f>
        <v>#N/A</v>
      </c>
      <c r="W5482" s="9" t="e">
        <f>VLOOKUP(A5482,Sku_list!$A$1:$D$2667,4,0)*(J5482/1000000*12)</f>
        <v>#N/A</v>
      </c>
      <c r="X5482" s="9" t="e">
        <f>VLOOKUP(A5482,Sku_list!$A$1:$D$2667,4,0)*(L5482/1000000*12)</f>
        <v>#N/A</v>
      </c>
      <c r="Y5482" s="9" t="e">
        <f>VLOOKUP(A5482,Sku_list!$A$1:$E$2667,5,0)*((J5482+F5482)/1000000000)</f>
        <v>#N/A</v>
      </c>
      <c r="AC5482" s="22">
        <f t="shared" ca="1" si="85"/>
        <v>6.6666666666666666E-2</v>
      </c>
    </row>
    <row r="5483" spans="2:29" x14ac:dyDescent="0.35">
      <c r="B5483" t="e">
        <v>#N/A</v>
      </c>
      <c r="T5483" s="9" t="e">
        <f>VLOOKUP(A5483,Sku_list!$A$1:$D$2667,3,0)</f>
        <v>#N/A</v>
      </c>
      <c r="U5483" s="9" t="e">
        <f>VLOOKUP(A5483,Sku_list!$A$1:$D$2667,4,0)*(F5483/1000000*12)</f>
        <v>#N/A</v>
      </c>
      <c r="V5483" s="9" t="e">
        <f>VLOOKUP(A5483,Sku_list!$A$1:$D$2667,4,0)*(H5483/1000000*12)</f>
        <v>#N/A</v>
      </c>
      <c r="W5483" s="9" t="e">
        <f>VLOOKUP(A5483,Sku_list!$A$1:$D$2667,4,0)*(J5483/1000000*12)</f>
        <v>#N/A</v>
      </c>
      <c r="X5483" s="9" t="e">
        <f>VLOOKUP(A5483,Sku_list!$A$1:$D$2667,4,0)*(L5483/1000000*12)</f>
        <v>#N/A</v>
      </c>
      <c r="Y5483" s="9" t="e">
        <f>VLOOKUP(A5483,Sku_list!$A$1:$E$2667,5,0)*((J5483+F5483)/1000000000)</f>
        <v>#N/A</v>
      </c>
      <c r="AC5483" s="22">
        <f t="shared" ca="1" si="85"/>
        <v>6.6666666666666666E-2</v>
      </c>
    </row>
    <row r="5484" spans="2:29" x14ac:dyDescent="0.35">
      <c r="B5484" t="e">
        <v>#N/A</v>
      </c>
      <c r="T5484" s="9" t="e">
        <f>VLOOKUP(A5484,Sku_list!$A$1:$D$2667,3,0)</f>
        <v>#N/A</v>
      </c>
      <c r="U5484" s="9" t="e">
        <f>VLOOKUP(A5484,Sku_list!$A$1:$D$2667,4,0)*(F5484/1000000*12)</f>
        <v>#N/A</v>
      </c>
      <c r="V5484" s="9" t="e">
        <f>VLOOKUP(A5484,Sku_list!$A$1:$D$2667,4,0)*(H5484/1000000*12)</f>
        <v>#N/A</v>
      </c>
      <c r="W5484" s="9" t="e">
        <f>VLOOKUP(A5484,Sku_list!$A$1:$D$2667,4,0)*(J5484/1000000*12)</f>
        <v>#N/A</v>
      </c>
      <c r="X5484" s="9" t="e">
        <f>VLOOKUP(A5484,Sku_list!$A$1:$D$2667,4,0)*(L5484/1000000*12)</f>
        <v>#N/A</v>
      </c>
      <c r="Y5484" s="9" t="e">
        <f>VLOOKUP(A5484,Sku_list!$A$1:$E$2667,5,0)*((J5484+F5484)/1000000000)</f>
        <v>#N/A</v>
      </c>
      <c r="AC5484" s="22">
        <f t="shared" ca="1" si="85"/>
        <v>6.6666666666666666E-2</v>
      </c>
    </row>
    <row r="5485" spans="2:29" x14ac:dyDescent="0.35">
      <c r="B5485" t="e">
        <v>#N/A</v>
      </c>
      <c r="T5485" s="9" t="e">
        <f>VLOOKUP(A5485,Sku_list!$A$1:$D$2667,3,0)</f>
        <v>#N/A</v>
      </c>
      <c r="U5485" s="9" t="e">
        <f>VLOOKUP(A5485,Sku_list!$A$1:$D$2667,4,0)*(F5485/1000000*12)</f>
        <v>#N/A</v>
      </c>
      <c r="V5485" s="9" t="e">
        <f>VLOOKUP(A5485,Sku_list!$A$1:$D$2667,4,0)*(H5485/1000000*12)</f>
        <v>#N/A</v>
      </c>
      <c r="W5485" s="9" t="e">
        <f>VLOOKUP(A5485,Sku_list!$A$1:$D$2667,4,0)*(J5485/1000000*12)</f>
        <v>#N/A</v>
      </c>
      <c r="X5485" s="9" t="e">
        <f>VLOOKUP(A5485,Sku_list!$A$1:$D$2667,4,0)*(L5485/1000000*12)</f>
        <v>#N/A</v>
      </c>
      <c r="Y5485" s="9" t="e">
        <f>VLOOKUP(A5485,Sku_list!$A$1:$E$2667,5,0)*((J5485+F5485)/1000000000)</f>
        <v>#N/A</v>
      </c>
      <c r="AC5485" s="22">
        <f t="shared" ca="1" si="85"/>
        <v>6.6666666666666666E-2</v>
      </c>
    </row>
    <row r="5486" spans="2:29" x14ac:dyDescent="0.35">
      <c r="B5486" t="e">
        <v>#N/A</v>
      </c>
      <c r="T5486" s="9" t="e">
        <f>VLOOKUP(A5486,Sku_list!$A$1:$D$2667,3,0)</f>
        <v>#N/A</v>
      </c>
      <c r="U5486" s="9" t="e">
        <f>VLOOKUP(A5486,Sku_list!$A$1:$D$2667,4,0)*(F5486/1000000*12)</f>
        <v>#N/A</v>
      </c>
      <c r="V5486" s="9" t="e">
        <f>VLOOKUP(A5486,Sku_list!$A$1:$D$2667,4,0)*(H5486/1000000*12)</f>
        <v>#N/A</v>
      </c>
      <c r="W5486" s="9" t="e">
        <f>VLOOKUP(A5486,Sku_list!$A$1:$D$2667,4,0)*(J5486/1000000*12)</f>
        <v>#N/A</v>
      </c>
      <c r="X5486" s="9" t="e">
        <f>VLOOKUP(A5486,Sku_list!$A$1:$D$2667,4,0)*(L5486/1000000*12)</f>
        <v>#N/A</v>
      </c>
      <c r="Y5486" s="9" t="e">
        <f>VLOOKUP(A5486,Sku_list!$A$1:$E$2667,5,0)*((J5486+F5486)/1000000000)</f>
        <v>#N/A</v>
      </c>
      <c r="AC5486" s="22">
        <f t="shared" ca="1" si="85"/>
        <v>6.6666666666666666E-2</v>
      </c>
    </row>
    <row r="5487" spans="2:29" x14ac:dyDescent="0.35">
      <c r="B5487" t="e">
        <v>#N/A</v>
      </c>
      <c r="T5487" s="9" t="e">
        <f>VLOOKUP(A5487,Sku_list!$A$1:$D$2667,3,0)</f>
        <v>#N/A</v>
      </c>
      <c r="U5487" s="9" t="e">
        <f>VLOOKUP(A5487,Sku_list!$A$1:$D$2667,4,0)*(F5487/1000000*12)</f>
        <v>#N/A</v>
      </c>
      <c r="V5487" s="9" t="e">
        <f>VLOOKUP(A5487,Sku_list!$A$1:$D$2667,4,0)*(H5487/1000000*12)</f>
        <v>#N/A</v>
      </c>
      <c r="W5487" s="9" t="e">
        <f>VLOOKUP(A5487,Sku_list!$A$1:$D$2667,4,0)*(J5487/1000000*12)</f>
        <v>#N/A</v>
      </c>
      <c r="X5487" s="9" t="e">
        <f>VLOOKUP(A5487,Sku_list!$A$1:$D$2667,4,0)*(L5487/1000000*12)</f>
        <v>#N/A</v>
      </c>
      <c r="Y5487" s="9" t="e">
        <f>VLOOKUP(A5487,Sku_list!$A$1:$E$2667,5,0)*((J5487+F5487)/1000000000)</f>
        <v>#N/A</v>
      </c>
      <c r="AC5487" s="22">
        <f t="shared" ca="1" si="85"/>
        <v>6.6666666666666666E-2</v>
      </c>
    </row>
    <row r="5488" spans="2:29" x14ac:dyDescent="0.35">
      <c r="B5488" t="e">
        <v>#N/A</v>
      </c>
      <c r="T5488" s="9" t="e">
        <f>VLOOKUP(A5488,Sku_list!$A$1:$D$2667,3,0)</f>
        <v>#N/A</v>
      </c>
      <c r="U5488" s="9" t="e">
        <f>VLOOKUP(A5488,Sku_list!$A$1:$D$2667,4,0)*(F5488/1000000*12)</f>
        <v>#N/A</v>
      </c>
      <c r="V5488" s="9" t="e">
        <f>VLOOKUP(A5488,Sku_list!$A$1:$D$2667,4,0)*(H5488/1000000*12)</f>
        <v>#N/A</v>
      </c>
      <c r="W5488" s="9" t="e">
        <f>VLOOKUP(A5488,Sku_list!$A$1:$D$2667,4,0)*(J5488/1000000*12)</f>
        <v>#N/A</v>
      </c>
      <c r="X5488" s="9" t="e">
        <f>VLOOKUP(A5488,Sku_list!$A$1:$D$2667,4,0)*(L5488/1000000*12)</f>
        <v>#N/A</v>
      </c>
      <c r="Y5488" s="9" t="e">
        <f>VLOOKUP(A5488,Sku_list!$A$1:$E$2667,5,0)*((J5488+F5488)/1000000000)</f>
        <v>#N/A</v>
      </c>
      <c r="AC5488" s="22">
        <f t="shared" ca="1" si="85"/>
        <v>6.6666666666666666E-2</v>
      </c>
    </row>
    <row r="5489" spans="2:29" x14ac:dyDescent="0.35">
      <c r="B5489" t="e">
        <v>#N/A</v>
      </c>
      <c r="T5489" s="9" t="e">
        <f>VLOOKUP(A5489,Sku_list!$A$1:$D$2667,3,0)</f>
        <v>#N/A</v>
      </c>
      <c r="U5489" s="9" t="e">
        <f>VLOOKUP(A5489,Sku_list!$A$1:$D$2667,4,0)*(F5489/1000000*12)</f>
        <v>#N/A</v>
      </c>
      <c r="V5489" s="9" t="e">
        <f>VLOOKUP(A5489,Sku_list!$A$1:$D$2667,4,0)*(H5489/1000000*12)</f>
        <v>#N/A</v>
      </c>
      <c r="W5489" s="9" t="e">
        <f>VLOOKUP(A5489,Sku_list!$A$1:$D$2667,4,0)*(J5489/1000000*12)</f>
        <v>#N/A</v>
      </c>
      <c r="X5489" s="9" t="e">
        <f>VLOOKUP(A5489,Sku_list!$A$1:$D$2667,4,0)*(L5489/1000000*12)</f>
        <v>#N/A</v>
      </c>
      <c r="Y5489" s="9" t="e">
        <f>VLOOKUP(A5489,Sku_list!$A$1:$E$2667,5,0)*((J5489+F5489)/1000000000)</f>
        <v>#N/A</v>
      </c>
      <c r="AC5489" s="22">
        <f t="shared" ca="1" si="85"/>
        <v>6.6666666666666666E-2</v>
      </c>
    </row>
    <row r="5490" spans="2:29" x14ac:dyDescent="0.35">
      <c r="B5490" t="e">
        <v>#N/A</v>
      </c>
      <c r="T5490" s="9" t="e">
        <f>VLOOKUP(A5490,Sku_list!$A$1:$D$2667,3,0)</f>
        <v>#N/A</v>
      </c>
      <c r="U5490" s="9" t="e">
        <f>VLOOKUP(A5490,Sku_list!$A$1:$D$2667,4,0)*(F5490/1000000*12)</f>
        <v>#N/A</v>
      </c>
      <c r="V5490" s="9" t="e">
        <f>VLOOKUP(A5490,Sku_list!$A$1:$D$2667,4,0)*(H5490/1000000*12)</f>
        <v>#N/A</v>
      </c>
      <c r="W5490" s="9" t="e">
        <f>VLOOKUP(A5490,Sku_list!$A$1:$D$2667,4,0)*(J5490/1000000*12)</f>
        <v>#N/A</v>
      </c>
      <c r="X5490" s="9" t="e">
        <f>VLOOKUP(A5490,Sku_list!$A$1:$D$2667,4,0)*(L5490/1000000*12)</f>
        <v>#N/A</v>
      </c>
      <c r="Y5490" s="9" t="e">
        <f>VLOOKUP(A5490,Sku_list!$A$1:$E$2667,5,0)*((J5490+F5490)/1000000000)</f>
        <v>#N/A</v>
      </c>
      <c r="AC5490" s="22">
        <f t="shared" ca="1" si="85"/>
        <v>6.6666666666666666E-2</v>
      </c>
    </row>
    <row r="5491" spans="2:29" x14ac:dyDescent="0.35">
      <c r="B5491" t="e">
        <v>#N/A</v>
      </c>
      <c r="T5491" s="9" t="e">
        <f>VLOOKUP(A5491,Sku_list!$A$1:$D$2667,3,0)</f>
        <v>#N/A</v>
      </c>
      <c r="U5491" s="9" t="e">
        <f>VLOOKUP(A5491,Sku_list!$A$1:$D$2667,4,0)*(F5491/1000000*12)</f>
        <v>#N/A</v>
      </c>
      <c r="V5491" s="9" t="e">
        <f>VLOOKUP(A5491,Sku_list!$A$1:$D$2667,4,0)*(H5491/1000000*12)</f>
        <v>#N/A</v>
      </c>
      <c r="W5491" s="9" t="e">
        <f>VLOOKUP(A5491,Sku_list!$A$1:$D$2667,4,0)*(J5491/1000000*12)</f>
        <v>#N/A</v>
      </c>
      <c r="X5491" s="9" t="e">
        <f>VLOOKUP(A5491,Sku_list!$A$1:$D$2667,4,0)*(L5491/1000000*12)</f>
        <v>#N/A</v>
      </c>
      <c r="Y5491" s="9" t="e">
        <f>VLOOKUP(A5491,Sku_list!$A$1:$E$2667,5,0)*((J5491+F5491)/1000000000)</f>
        <v>#N/A</v>
      </c>
      <c r="AC5491" s="22">
        <f t="shared" ca="1" si="85"/>
        <v>6.6666666666666666E-2</v>
      </c>
    </row>
    <row r="5492" spans="2:29" x14ac:dyDescent="0.35">
      <c r="B5492" t="e">
        <v>#N/A</v>
      </c>
      <c r="T5492" s="9" t="e">
        <f>VLOOKUP(A5492,Sku_list!$A$1:$D$2667,3,0)</f>
        <v>#N/A</v>
      </c>
      <c r="U5492" s="9" t="e">
        <f>VLOOKUP(A5492,Sku_list!$A$1:$D$2667,4,0)*(F5492/1000000*12)</f>
        <v>#N/A</v>
      </c>
      <c r="V5492" s="9" t="e">
        <f>VLOOKUP(A5492,Sku_list!$A$1:$D$2667,4,0)*(H5492/1000000*12)</f>
        <v>#N/A</v>
      </c>
      <c r="W5492" s="9" t="e">
        <f>VLOOKUP(A5492,Sku_list!$A$1:$D$2667,4,0)*(J5492/1000000*12)</f>
        <v>#N/A</v>
      </c>
      <c r="X5492" s="9" t="e">
        <f>VLOOKUP(A5492,Sku_list!$A$1:$D$2667,4,0)*(L5492/1000000*12)</f>
        <v>#N/A</v>
      </c>
      <c r="Y5492" s="9" t="e">
        <f>VLOOKUP(A5492,Sku_list!$A$1:$E$2667,5,0)*((J5492+F5492)/1000000000)</f>
        <v>#N/A</v>
      </c>
      <c r="AC5492" s="22">
        <f t="shared" ca="1" si="85"/>
        <v>6.6666666666666666E-2</v>
      </c>
    </row>
    <row r="5493" spans="2:29" x14ac:dyDescent="0.35">
      <c r="B5493" t="e">
        <v>#N/A</v>
      </c>
      <c r="T5493" s="9" t="e">
        <f>VLOOKUP(A5493,Sku_list!$A$1:$D$2667,3,0)</f>
        <v>#N/A</v>
      </c>
      <c r="U5493" s="9" t="e">
        <f>VLOOKUP(A5493,Sku_list!$A$1:$D$2667,4,0)*(F5493/1000000*12)</f>
        <v>#N/A</v>
      </c>
      <c r="V5493" s="9" t="e">
        <f>VLOOKUP(A5493,Sku_list!$A$1:$D$2667,4,0)*(H5493/1000000*12)</f>
        <v>#N/A</v>
      </c>
      <c r="W5493" s="9" t="e">
        <f>VLOOKUP(A5493,Sku_list!$A$1:$D$2667,4,0)*(J5493/1000000*12)</f>
        <v>#N/A</v>
      </c>
      <c r="X5493" s="9" t="e">
        <f>VLOOKUP(A5493,Sku_list!$A$1:$D$2667,4,0)*(L5493/1000000*12)</f>
        <v>#N/A</v>
      </c>
      <c r="Y5493" s="9" t="e">
        <f>VLOOKUP(A5493,Sku_list!$A$1:$E$2667,5,0)*((J5493+F5493)/1000000000)</f>
        <v>#N/A</v>
      </c>
      <c r="AC5493" s="22">
        <f t="shared" ca="1" si="85"/>
        <v>6.6666666666666666E-2</v>
      </c>
    </row>
    <row r="5494" spans="2:29" x14ac:dyDescent="0.35">
      <c r="B5494" t="e">
        <v>#N/A</v>
      </c>
      <c r="T5494" s="9" t="e">
        <f>VLOOKUP(A5494,Sku_list!$A$1:$D$2667,3,0)</f>
        <v>#N/A</v>
      </c>
      <c r="U5494" s="9" t="e">
        <f>VLOOKUP(A5494,Sku_list!$A$1:$D$2667,4,0)*(F5494/1000000*12)</f>
        <v>#N/A</v>
      </c>
      <c r="V5494" s="9" t="e">
        <f>VLOOKUP(A5494,Sku_list!$A$1:$D$2667,4,0)*(H5494/1000000*12)</f>
        <v>#N/A</v>
      </c>
      <c r="W5494" s="9" t="e">
        <f>VLOOKUP(A5494,Sku_list!$A$1:$D$2667,4,0)*(J5494/1000000*12)</f>
        <v>#N/A</v>
      </c>
      <c r="X5494" s="9" t="e">
        <f>VLOOKUP(A5494,Sku_list!$A$1:$D$2667,4,0)*(L5494/1000000*12)</f>
        <v>#N/A</v>
      </c>
      <c r="Y5494" s="9" t="e">
        <f>VLOOKUP(A5494,Sku_list!$A$1:$E$2667,5,0)*((J5494+F5494)/1000000000)</f>
        <v>#N/A</v>
      </c>
      <c r="AC5494" s="22">
        <f t="shared" ca="1" si="85"/>
        <v>6.6666666666666666E-2</v>
      </c>
    </row>
    <row r="5495" spans="2:29" x14ac:dyDescent="0.35">
      <c r="B5495" t="e">
        <v>#N/A</v>
      </c>
      <c r="T5495" s="9" t="e">
        <f>VLOOKUP(A5495,Sku_list!$A$1:$D$2667,3,0)</f>
        <v>#N/A</v>
      </c>
      <c r="U5495" s="9" t="e">
        <f>VLOOKUP(A5495,Sku_list!$A$1:$D$2667,4,0)*(F5495/1000000*12)</f>
        <v>#N/A</v>
      </c>
      <c r="V5495" s="9" t="e">
        <f>VLOOKUP(A5495,Sku_list!$A$1:$D$2667,4,0)*(H5495/1000000*12)</f>
        <v>#N/A</v>
      </c>
      <c r="W5495" s="9" t="e">
        <f>VLOOKUP(A5495,Sku_list!$A$1:$D$2667,4,0)*(J5495/1000000*12)</f>
        <v>#N/A</v>
      </c>
      <c r="X5495" s="9" t="e">
        <f>VLOOKUP(A5495,Sku_list!$A$1:$D$2667,4,0)*(L5495/1000000*12)</f>
        <v>#N/A</v>
      </c>
      <c r="Y5495" s="9" t="e">
        <f>VLOOKUP(A5495,Sku_list!$A$1:$E$2667,5,0)*((J5495+F5495)/1000000000)</f>
        <v>#N/A</v>
      </c>
      <c r="AC5495" s="22">
        <f t="shared" ca="1" si="85"/>
        <v>6.6666666666666666E-2</v>
      </c>
    </row>
    <row r="5496" spans="2:29" x14ac:dyDescent="0.35">
      <c r="B5496" t="e">
        <v>#N/A</v>
      </c>
      <c r="T5496" s="9" t="e">
        <f>VLOOKUP(A5496,Sku_list!$A$1:$D$2667,3,0)</f>
        <v>#N/A</v>
      </c>
      <c r="U5496" s="9" t="e">
        <f>VLOOKUP(A5496,Sku_list!$A$1:$D$2667,4,0)*(F5496/1000000*12)</f>
        <v>#N/A</v>
      </c>
      <c r="V5496" s="9" t="e">
        <f>VLOOKUP(A5496,Sku_list!$A$1:$D$2667,4,0)*(H5496/1000000*12)</f>
        <v>#N/A</v>
      </c>
      <c r="W5496" s="9" t="e">
        <f>VLOOKUP(A5496,Sku_list!$A$1:$D$2667,4,0)*(J5496/1000000*12)</f>
        <v>#N/A</v>
      </c>
      <c r="X5496" s="9" t="e">
        <f>VLOOKUP(A5496,Sku_list!$A$1:$D$2667,4,0)*(L5496/1000000*12)</f>
        <v>#N/A</v>
      </c>
      <c r="Y5496" s="9" t="e">
        <f>VLOOKUP(A5496,Sku_list!$A$1:$E$2667,5,0)*((J5496+F5496)/1000000000)</f>
        <v>#N/A</v>
      </c>
      <c r="AC5496" s="22">
        <f t="shared" ca="1" si="85"/>
        <v>6.6666666666666666E-2</v>
      </c>
    </row>
    <row r="5497" spans="2:29" x14ac:dyDescent="0.35">
      <c r="B5497" t="e">
        <v>#N/A</v>
      </c>
      <c r="T5497" s="9" t="e">
        <f>VLOOKUP(A5497,Sku_list!$A$1:$D$2667,3,0)</f>
        <v>#N/A</v>
      </c>
      <c r="U5497" s="9" t="e">
        <f>VLOOKUP(A5497,Sku_list!$A$1:$D$2667,4,0)*(F5497/1000000*12)</f>
        <v>#N/A</v>
      </c>
      <c r="V5497" s="9" t="e">
        <f>VLOOKUP(A5497,Sku_list!$A$1:$D$2667,4,0)*(H5497/1000000*12)</f>
        <v>#N/A</v>
      </c>
      <c r="W5497" s="9" t="e">
        <f>VLOOKUP(A5497,Sku_list!$A$1:$D$2667,4,0)*(J5497/1000000*12)</f>
        <v>#N/A</v>
      </c>
      <c r="X5497" s="9" t="e">
        <f>VLOOKUP(A5497,Sku_list!$A$1:$D$2667,4,0)*(L5497/1000000*12)</f>
        <v>#N/A</v>
      </c>
      <c r="Y5497" s="9" t="e">
        <f>VLOOKUP(A5497,Sku_list!$A$1:$E$2667,5,0)*((J5497+F5497)/1000000000)</f>
        <v>#N/A</v>
      </c>
      <c r="AC5497" s="22">
        <f t="shared" ca="1" si="85"/>
        <v>6.6666666666666666E-2</v>
      </c>
    </row>
    <row r="5498" spans="2:29" x14ac:dyDescent="0.35">
      <c r="B5498" t="e">
        <v>#N/A</v>
      </c>
      <c r="T5498" s="9" t="e">
        <f>VLOOKUP(A5498,Sku_list!$A$1:$D$2667,3,0)</f>
        <v>#N/A</v>
      </c>
      <c r="U5498" s="9" t="e">
        <f>VLOOKUP(A5498,Sku_list!$A$1:$D$2667,4,0)*(F5498/1000000*12)</f>
        <v>#N/A</v>
      </c>
      <c r="V5498" s="9" t="e">
        <f>VLOOKUP(A5498,Sku_list!$A$1:$D$2667,4,0)*(H5498/1000000*12)</f>
        <v>#N/A</v>
      </c>
      <c r="W5498" s="9" t="e">
        <f>VLOOKUP(A5498,Sku_list!$A$1:$D$2667,4,0)*(J5498/1000000*12)</f>
        <v>#N/A</v>
      </c>
      <c r="X5498" s="9" t="e">
        <f>VLOOKUP(A5498,Sku_list!$A$1:$D$2667,4,0)*(L5498/1000000*12)</f>
        <v>#N/A</v>
      </c>
      <c r="Y5498" s="9" t="e">
        <f>VLOOKUP(A5498,Sku_list!$A$1:$E$2667,5,0)*((J5498+F5498)/1000000000)</f>
        <v>#N/A</v>
      </c>
      <c r="AC5498" s="22">
        <f t="shared" ca="1" si="85"/>
        <v>6.6666666666666666E-2</v>
      </c>
    </row>
    <row r="5499" spans="2:29" x14ac:dyDescent="0.35">
      <c r="B5499" t="e">
        <v>#N/A</v>
      </c>
      <c r="T5499" s="9" t="e">
        <f>VLOOKUP(A5499,Sku_list!$A$1:$D$2667,3,0)</f>
        <v>#N/A</v>
      </c>
      <c r="U5499" s="9" t="e">
        <f>VLOOKUP(A5499,Sku_list!$A$1:$D$2667,4,0)*(F5499/1000000*12)</f>
        <v>#N/A</v>
      </c>
      <c r="V5499" s="9" t="e">
        <f>VLOOKUP(A5499,Sku_list!$A$1:$D$2667,4,0)*(H5499/1000000*12)</f>
        <v>#N/A</v>
      </c>
      <c r="W5499" s="9" t="e">
        <f>VLOOKUP(A5499,Sku_list!$A$1:$D$2667,4,0)*(J5499/1000000*12)</f>
        <v>#N/A</v>
      </c>
      <c r="X5499" s="9" t="e">
        <f>VLOOKUP(A5499,Sku_list!$A$1:$D$2667,4,0)*(L5499/1000000*12)</f>
        <v>#N/A</v>
      </c>
      <c r="Y5499" s="9" t="e">
        <f>VLOOKUP(A5499,Sku_list!$A$1:$E$2667,5,0)*((J5499+F5499)/1000000000)</f>
        <v>#N/A</v>
      </c>
      <c r="AC5499" s="22">
        <f t="shared" ca="1" si="85"/>
        <v>6.6666666666666666E-2</v>
      </c>
    </row>
    <row r="5500" spans="2:29" x14ac:dyDescent="0.35">
      <c r="B5500" t="e">
        <v>#N/A</v>
      </c>
      <c r="T5500" s="9" t="e">
        <f>VLOOKUP(A5500,Sku_list!$A$1:$D$2667,3,0)</f>
        <v>#N/A</v>
      </c>
      <c r="U5500" s="9" t="e">
        <f>VLOOKUP(A5500,Sku_list!$A$1:$D$2667,4,0)*(F5500/1000000*12)</f>
        <v>#N/A</v>
      </c>
      <c r="V5500" s="9" t="e">
        <f>VLOOKUP(A5500,Sku_list!$A$1:$D$2667,4,0)*(H5500/1000000*12)</f>
        <v>#N/A</v>
      </c>
      <c r="W5500" s="9" t="e">
        <f>VLOOKUP(A5500,Sku_list!$A$1:$D$2667,4,0)*(J5500/1000000*12)</f>
        <v>#N/A</v>
      </c>
      <c r="X5500" s="9" t="e">
        <f>VLOOKUP(A5500,Sku_list!$A$1:$D$2667,4,0)*(L5500/1000000*12)</f>
        <v>#N/A</v>
      </c>
      <c r="Y5500" s="9" t="e">
        <f>VLOOKUP(A5500,Sku_list!$A$1:$E$2667,5,0)*((J5500+F5500)/1000000000)</f>
        <v>#N/A</v>
      </c>
      <c r="AC5500" s="22">
        <f t="shared" ca="1" si="85"/>
        <v>6.6666666666666666E-2</v>
      </c>
    </row>
    <row r="5501" spans="2:29" x14ac:dyDescent="0.35">
      <c r="B5501" t="e">
        <v>#N/A</v>
      </c>
      <c r="T5501" s="9" t="e">
        <f>VLOOKUP(A5501,Sku_list!$A$1:$D$2667,3,0)</f>
        <v>#N/A</v>
      </c>
      <c r="U5501" s="9" t="e">
        <f>VLOOKUP(A5501,Sku_list!$A$1:$D$2667,4,0)*(F5501/1000000*12)</f>
        <v>#N/A</v>
      </c>
      <c r="V5501" s="9" t="e">
        <f>VLOOKUP(A5501,Sku_list!$A$1:$D$2667,4,0)*(H5501/1000000*12)</f>
        <v>#N/A</v>
      </c>
      <c r="W5501" s="9" t="e">
        <f>VLOOKUP(A5501,Sku_list!$A$1:$D$2667,4,0)*(J5501/1000000*12)</f>
        <v>#N/A</v>
      </c>
      <c r="X5501" s="9" t="e">
        <f>VLOOKUP(A5501,Sku_list!$A$1:$D$2667,4,0)*(L5501/1000000*12)</f>
        <v>#N/A</v>
      </c>
      <c r="Y5501" s="9" t="e">
        <f>VLOOKUP(A5501,Sku_list!$A$1:$E$2667,5,0)*((J5501+F5501)/1000000000)</f>
        <v>#N/A</v>
      </c>
      <c r="AC5501" s="22">
        <f t="shared" ca="1" si="85"/>
        <v>6.6666666666666666E-2</v>
      </c>
    </row>
    <row r="5502" spans="2:29" x14ac:dyDescent="0.35">
      <c r="B5502" t="e">
        <v>#N/A</v>
      </c>
      <c r="T5502" s="9" t="e">
        <f>VLOOKUP(A5502,Sku_list!$A$1:$D$2667,3,0)</f>
        <v>#N/A</v>
      </c>
      <c r="U5502" s="9" t="e">
        <f>VLOOKUP(A5502,Sku_list!$A$1:$D$2667,4,0)*(F5502/1000000*12)</f>
        <v>#N/A</v>
      </c>
      <c r="V5502" s="9" t="e">
        <f>VLOOKUP(A5502,Sku_list!$A$1:$D$2667,4,0)*(H5502/1000000*12)</f>
        <v>#N/A</v>
      </c>
      <c r="W5502" s="9" t="e">
        <f>VLOOKUP(A5502,Sku_list!$A$1:$D$2667,4,0)*(J5502/1000000*12)</f>
        <v>#N/A</v>
      </c>
      <c r="X5502" s="9" t="e">
        <f>VLOOKUP(A5502,Sku_list!$A$1:$D$2667,4,0)*(L5502/1000000*12)</f>
        <v>#N/A</v>
      </c>
      <c r="Y5502" s="9" t="e">
        <f>VLOOKUP(A5502,Sku_list!$A$1:$E$2667,5,0)*((J5502+F5502)/1000000000)</f>
        <v>#N/A</v>
      </c>
      <c r="AC5502" s="22">
        <f t="shared" ca="1" si="85"/>
        <v>6.6666666666666666E-2</v>
      </c>
    </row>
    <row r="5503" spans="2:29" x14ac:dyDescent="0.35">
      <c r="B5503" t="e">
        <v>#N/A</v>
      </c>
      <c r="T5503" s="9" t="e">
        <f>VLOOKUP(A5503,Sku_list!$A$1:$D$2667,3,0)</f>
        <v>#N/A</v>
      </c>
      <c r="U5503" s="9" t="e">
        <f>VLOOKUP(A5503,Sku_list!$A$1:$D$2667,4,0)*(F5503/1000000*12)</f>
        <v>#N/A</v>
      </c>
      <c r="V5503" s="9" t="e">
        <f>VLOOKUP(A5503,Sku_list!$A$1:$D$2667,4,0)*(H5503/1000000*12)</f>
        <v>#N/A</v>
      </c>
      <c r="W5503" s="9" t="e">
        <f>VLOOKUP(A5503,Sku_list!$A$1:$D$2667,4,0)*(J5503/1000000*12)</f>
        <v>#N/A</v>
      </c>
      <c r="X5503" s="9" t="e">
        <f>VLOOKUP(A5503,Sku_list!$A$1:$D$2667,4,0)*(L5503/1000000*12)</f>
        <v>#N/A</v>
      </c>
      <c r="Y5503" s="9" t="e">
        <f>VLOOKUP(A5503,Sku_list!$A$1:$E$2667,5,0)*((J5503+F5503)/1000000000)</f>
        <v>#N/A</v>
      </c>
      <c r="AC5503" s="22">
        <f t="shared" ca="1" si="85"/>
        <v>6.6666666666666666E-2</v>
      </c>
    </row>
    <row r="5504" spans="2:29" x14ac:dyDescent="0.35">
      <c r="B5504" t="e">
        <v>#N/A</v>
      </c>
      <c r="T5504" s="9" t="e">
        <f>VLOOKUP(A5504,Sku_list!$A$1:$D$2667,3,0)</f>
        <v>#N/A</v>
      </c>
      <c r="U5504" s="9" t="e">
        <f>VLOOKUP(A5504,Sku_list!$A$1:$D$2667,4,0)*(F5504/1000000*12)</f>
        <v>#N/A</v>
      </c>
      <c r="V5504" s="9" t="e">
        <f>VLOOKUP(A5504,Sku_list!$A$1:$D$2667,4,0)*(H5504/1000000*12)</f>
        <v>#N/A</v>
      </c>
      <c r="W5504" s="9" t="e">
        <f>VLOOKUP(A5504,Sku_list!$A$1:$D$2667,4,0)*(J5504/1000000*12)</f>
        <v>#N/A</v>
      </c>
      <c r="X5504" s="9" t="e">
        <f>VLOOKUP(A5504,Sku_list!$A$1:$D$2667,4,0)*(L5504/1000000*12)</f>
        <v>#N/A</v>
      </c>
      <c r="Y5504" s="9" t="e">
        <f>VLOOKUP(A5504,Sku_list!$A$1:$E$2667,5,0)*((J5504+F5504)/1000000000)</f>
        <v>#N/A</v>
      </c>
      <c r="AC5504" s="22">
        <f t="shared" ca="1" si="85"/>
        <v>6.6666666666666666E-2</v>
      </c>
    </row>
    <row r="5505" spans="2:29" x14ac:dyDescent="0.35">
      <c r="B5505" t="e">
        <v>#N/A</v>
      </c>
      <c r="T5505" s="9" t="e">
        <f>VLOOKUP(A5505,Sku_list!$A$1:$D$2667,3,0)</f>
        <v>#N/A</v>
      </c>
      <c r="U5505" s="9" t="e">
        <f>VLOOKUP(A5505,Sku_list!$A$1:$D$2667,4,0)*(F5505/1000000*12)</f>
        <v>#N/A</v>
      </c>
      <c r="V5505" s="9" t="e">
        <f>VLOOKUP(A5505,Sku_list!$A$1:$D$2667,4,0)*(H5505/1000000*12)</f>
        <v>#N/A</v>
      </c>
      <c r="W5505" s="9" t="e">
        <f>VLOOKUP(A5505,Sku_list!$A$1:$D$2667,4,0)*(J5505/1000000*12)</f>
        <v>#N/A</v>
      </c>
      <c r="X5505" s="9" t="e">
        <f>VLOOKUP(A5505,Sku_list!$A$1:$D$2667,4,0)*(L5505/1000000*12)</f>
        <v>#N/A</v>
      </c>
      <c r="Y5505" s="9" t="e">
        <f>VLOOKUP(A5505,Sku_list!$A$1:$E$2667,5,0)*((J5505+F5505)/1000000000)</f>
        <v>#N/A</v>
      </c>
      <c r="AC5505" s="22">
        <f t="shared" ca="1" si="85"/>
        <v>6.6666666666666666E-2</v>
      </c>
    </row>
    <row r="5506" spans="2:29" x14ac:dyDescent="0.35">
      <c r="B5506" t="e">
        <v>#N/A</v>
      </c>
      <c r="T5506" s="9" t="e">
        <f>VLOOKUP(A5506,Sku_list!$A$1:$D$2667,3,0)</f>
        <v>#N/A</v>
      </c>
      <c r="U5506" s="9" t="e">
        <f>VLOOKUP(A5506,Sku_list!$A$1:$D$2667,4,0)*(F5506/1000000*12)</f>
        <v>#N/A</v>
      </c>
      <c r="V5506" s="9" t="e">
        <f>VLOOKUP(A5506,Sku_list!$A$1:$D$2667,4,0)*(H5506/1000000*12)</f>
        <v>#N/A</v>
      </c>
      <c r="W5506" s="9" t="e">
        <f>VLOOKUP(A5506,Sku_list!$A$1:$D$2667,4,0)*(J5506/1000000*12)</f>
        <v>#N/A</v>
      </c>
      <c r="X5506" s="9" t="e">
        <f>VLOOKUP(A5506,Sku_list!$A$1:$D$2667,4,0)*(L5506/1000000*12)</f>
        <v>#N/A</v>
      </c>
      <c r="Y5506" s="9" t="e">
        <f>VLOOKUP(A5506,Sku_list!$A$1:$E$2667,5,0)*((J5506+F5506)/1000000000)</f>
        <v>#N/A</v>
      </c>
      <c r="AC5506" s="22">
        <f t="shared" ca="1" si="85"/>
        <v>6.6666666666666666E-2</v>
      </c>
    </row>
    <row r="5507" spans="2:29" x14ac:dyDescent="0.35">
      <c r="B5507" t="e">
        <v>#N/A</v>
      </c>
      <c r="T5507" s="9" t="e">
        <f>VLOOKUP(A5507,Sku_list!$A$1:$D$2667,3,0)</f>
        <v>#N/A</v>
      </c>
      <c r="U5507" s="9" t="e">
        <f>VLOOKUP(A5507,Sku_list!$A$1:$D$2667,4,0)*(F5507/1000000*12)</f>
        <v>#N/A</v>
      </c>
      <c r="V5507" s="9" t="e">
        <f>VLOOKUP(A5507,Sku_list!$A$1:$D$2667,4,0)*(H5507/1000000*12)</f>
        <v>#N/A</v>
      </c>
      <c r="W5507" s="9" t="e">
        <f>VLOOKUP(A5507,Sku_list!$A$1:$D$2667,4,0)*(J5507/1000000*12)</f>
        <v>#N/A</v>
      </c>
      <c r="X5507" s="9" t="e">
        <f>VLOOKUP(A5507,Sku_list!$A$1:$D$2667,4,0)*(L5507/1000000*12)</f>
        <v>#N/A</v>
      </c>
      <c r="Y5507" s="9" t="e">
        <f>VLOOKUP(A5507,Sku_list!$A$1:$E$2667,5,0)*((J5507+F5507)/1000000000)</f>
        <v>#N/A</v>
      </c>
      <c r="AC5507" s="22">
        <f t="shared" ca="1" si="85"/>
        <v>6.6666666666666666E-2</v>
      </c>
    </row>
    <row r="5508" spans="2:29" x14ac:dyDescent="0.35">
      <c r="B5508" t="e">
        <v>#N/A</v>
      </c>
      <c r="T5508" s="9" t="e">
        <f>VLOOKUP(A5508,Sku_list!$A$1:$D$2667,3,0)</f>
        <v>#N/A</v>
      </c>
      <c r="U5508" s="9" t="e">
        <f>VLOOKUP(A5508,Sku_list!$A$1:$D$2667,4,0)*(F5508/1000000*12)</f>
        <v>#N/A</v>
      </c>
      <c r="V5508" s="9" t="e">
        <f>VLOOKUP(A5508,Sku_list!$A$1:$D$2667,4,0)*(H5508/1000000*12)</f>
        <v>#N/A</v>
      </c>
      <c r="W5508" s="9" t="e">
        <f>VLOOKUP(A5508,Sku_list!$A$1:$D$2667,4,0)*(J5508/1000000*12)</f>
        <v>#N/A</v>
      </c>
      <c r="X5508" s="9" t="e">
        <f>VLOOKUP(A5508,Sku_list!$A$1:$D$2667,4,0)*(L5508/1000000*12)</f>
        <v>#N/A</v>
      </c>
      <c r="Y5508" s="9" t="e">
        <f>VLOOKUP(A5508,Sku_list!$A$1:$E$2667,5,0)*((J5508+F5508)/1000000000)</f>
        <v>#N/A</v>
      </c>
      <c r="AC5508" s="22">
        <f t="shared" ref="AC5508:AC5571" ca="1" si="86">(DAY(TODAY())+AB5508)/30</f>
        <v>6.6666666666666666E-2</v>
      </c>
    </row>
    <row r="5509" spans="2:29" x14ac:dyDescent="0.35">
      <c r="B5509" t="e">
        <v>#N/A</v>
      </c>
      <c r="T5509" s="9" t="e">
        <f>VLOOKUP(A5509,Sku_list!$A$1:$D$2667,3,0)</f>
        <v>#N/A</v>
      </c>
      <c r="U5509" s="9" t="e">
        <f>VLOOKUP(A5509,Sku_list!$A$1:$D$2667,4,0)*(F5509/1000000*12)</f>
        <v>#N/A</v>
      </c>
      <c r="V5509" s="9" t="e">
        <f>VLOOKUP(A5509,Sku_list!$A$1:$D$2667,4,0)*(H5509/1000000*12)</f>
        <v>#N/A</v>
      </c>
      <c r="W5509" s="9" t="e">
        <f>VLOOKUP(A5509,Sku_list!$A$1:$D$2667,4,0)*(J5509/1000000*12)</f>
        <v>#N/A</v>
      </c>
      <c r="X5509" s="9" t="e">
        <f>VLOOKUP(A5509,Sku_list!$A$1:$D$2667,4,0)*(L5509/1000000*12)</f>
        <v>#N/A</v>
      </c>
      <c r="Y5509" s="9" t="e">
        <f>VLOOKUP(A5509,Sku_list!$A$1:$E$2667,5,0)*((J5509+F5509)/1000000000)</f>
        <v>#N/A</v>
      </c>
      <c r="AC5509" s="22">
        <f t="shared" ca="1" si="86"/>
        <v>6.6666666666666666E-2</v>
      </c>
    </row>
    <row r="5510" spans="2:29" x14ac:dyDescent="0.35">
      <c r="B5510" t="e">
        <v>#N/A</v>
      </c>
      <c r="T5510" s="9" t="e">
        <f>VLOOKUP(A5510,Sku_list!$A$1:$D$2667,3,0)</f>
        <v>#N/A</v>
      </c>
      <c r="U5510" s="9" t="e">
        <f>VLOOKUP(A5510,Sku_list!$A$1:$D$2667,4,0)*(F5510/1000000*12)</f>
        <v>#N/A</v>
      </c>
      <c r="V5510" s="9" t="e">
        <f>VLOOKUP(A5510,Sku_list!$A$1:$D$2667,4,0)*(H5510/1000000*12)</f>
        <v>#N/A</v>
      </c>
      <c r="W5510" s="9" t="e">
        <f>VLOOKUP(A5510,Sku_list!$A$1:$D$2667,4,0)*(J5510/1000000*12)</f>
        <v>#N/A</v>
      </c>
      <c r="X5510" s="9" t="e">
        <f>VLOOKUP(A5510,Sku_list!$A$1:$D$2667,4,0)*(L5510/1000000*12)</f>
        <v>#N/A</v>
      </c>
      <c r="Y5510" s="9" t="e">
        <f>VLOOKUP(A5510,Sku_list!$A$1:$E$2667,5,0)*((J5510+F5510)/1000000000)</f>
        <v>#N/A</v>
      </c>
      <c r="AC5510" s="22">
        <f t="shared" ca="1" si="86"/>
        <v>6.6666666666666666E-2</v>
      </c>
    </row>
    <row r="5511" spans="2:29" x14ac:dyDescent="0.35">
      <c r="B5511" t="e">
        <v>#N/A</v>
      </c>
      <c r="T5511" s="9" t="e">
        <f>VLOOKUP(A5511,Sku_list!$A$1:$D$2667,3,0)</f>
        <v>#N/A</v>
      </c>
      <c r="U5511" s="9" t="e">
        <f>VLOOKUP(A5511,Sku_list!$A$1:$D$2667,4,0)*(F5511/1000000*12)</f>
        <v>#N/A</v>
      </c>
      <c r="V5511" s="9" t="e">
        <f>VLOOKUP(A5511,Sku_list!$A$1:$D$2667,4,0)*(H5511/1000000*12)</f>
        <v>#N/A</v>
      </c>
      <c r="W5511" s="9" t="e">
        <f>VLOOKUP(A5511,Sku_list!$A$1:$D$2667,4,0)*(J5511/1000000*12)</f>
        <v>#N/A</v>
      </c>
      <c r="X5511" s="9" t="e">
        <f>VLOOKUP(A5511,Sku_list!$A$1:$D$2667,4,0)*(L5511/1000000*12)</f>
        <v>#N/A</v>
      </c>
      <c r="Y5511" s="9" t="e">
        <f>VLOOKUP(A5511,Sku_list!$A$1:$E$2667,5,0)*((J5511+F5511)/1000000000)</f>
        <v>#N/A</v>
      </c>
      <c r="AC5511" s="22">
        <f t="shared" ca="1" si="86"/>
        <v>6.6666666666666666E-2</v>
      </c>
    </row>
    <row r="5512" spans="2:29" x14ac:dyDescent="0.35">
      <c r="B5512" t="e">
        <v>#N/A</v>
      </c>
      <c r="T5512" s="9" t="e">
        <f>VLOOKUP(A5512,Sku_list!$A$1:$D$2667,3,0)</f>
        <v>#N/A</v>
      </c>
      <c r="U5512" s="9" t="e">
        <f>VLOOKUP(A5512,Sku_list!$A$1:$D$2667,4,0)*(F5512/1000000*12)</f>
        <v>#N/A</v>
      </c>
      <c r="V5512" s="9" t="e">
        <f>VLOOKUP(A5512,Sku_list!$A$1:$D$2667,4,0)*(H5512/1000000*12)</f>
        <v>#N/A</v>
      </c>
      <c r="W5512" s="9" t="e">
        <f>VLOOKUP(A5512,Sku_list!$A$1:$D$2667,4,0)*(J5512/1000000*12)</f>
        <v>#N/A</v>
      </c>
      <c r="X5512" s="9" t="e">
        <f>VLOOKUP(A5512,Sku_list!$A$1:$D$2667,4,0)*(L5512/1000000*12)</f>
        <v>#N/A</v>
      </c>
      <c r="Y5512" s="9" t="e">
        <f>VLOOKUP(A5512,Sku_list!$A$1:$E$2667,5,0)*((J5512+F5512)/1000000000)</f>
        <v>#N/A</v>
      </c>
      <c r="AC5512" s="22">
        <f t="shared" ca="1" si="86"/>
        <v>6.6666666666666666E-2</v>
      </c>
    </row>
    <row r="5513" spans="2:29" x14ac:dyDescent="0.35">
      <c r="B5513" t="e">
        <v>#N/A</v>
      </c>
      <c r="T5513" s="9" t="e">
        <f>VLOOKUP(A5513,Sku_list!$A$1:$D$2667,3,0)</f>
        <v>#N/A</v>
      </c>
      <c r="U5513" s="9" t="e">
        <f>VLOOKUP(A5513,Sku_list!$A$1:$D$2667,4,0)*(F5513/1000000*12)</f>
        <v>#N/A</v>
      </c>
      <c r="V5513" s="9" t="e">
        <f>VLOOKUP(A5513,Sku_list!$A$1:$D$2667,4,0)*(H5513/1000000*12)</f>
        <v>#N/A</v>
      </c>
      <c r="W5513" s="9" t="e">
        <f>VLOOKUP(A5513,Sku_list!$A$1:$D$2667,4,0)*(J5513/1000000*12)</f>
        <v>#N/A</v>
      </c>
      <c r="X5513" s="9" t="e">
        <f>VLOOKUP(A5513,Sku_list!$A$1:$D$2667,4,0)*(L5513/1000000*12)</f>
        <v>#N/A</v>
      </c>
      <c r="Y5513" s="9" t="e">
        <f>VLOOKUP(A5513,Sku_list!$A$1:$E$2667,5,0)*((J5513+F5513)/1000000000)</f>
        <v>#N/A</v>
      </c>
      <c r="AC5513" s="22">
        <f t="shared" ca="1" si="86"/>
        <v>6.6666666666666666E-2</v>
      </c>
    </row>
    <row r="5514" spans="2:29" x14ac:dyDescent="0.35">
      <c r="B5514" t="e">
        <v>#N/A</v>
      </c>
      <c r="T5514" s="9" t="e">
        <f>VLOOKUP(A5514,Sku_list!$A$1:$D$2667,3,0)</f>
        <v>#N/A</v>
      </c>
      <c r="U5514" s="9" t="e">
        <f>VLOOKUP(A5514,Sku_list!$A$1:$D$2667,4,0)*(F5514/1000000*12)</f>
        <v>#N/A</v>
      </c>
      <c r="V5514" s="9" t="e">
        <f>VLOOKUP(A5514,Sku_list!$A$1:$D$2667,4,0)*(H5514/1000000*12)</f>
        <v>#N/A</v>
      </c>
      <c r="W5514" s="9" t="e">
        <f>VLOOKUP(A5514,Sku_list!$A$1:$D$2667,4,0)*(J5514/1000000*12)</f>
        <v>#N/A</v>
      </c>
      <c r="X5514" s="9" t="e">
        <f>VLOOKUP(A5514,Sku_list!$A$1:$D$2667,4,0)*(L5514/1000000*12)</f>
        <v>#N/A</v>
      </c>
      <c r="Y5514" s="9" t="e">
        <f>VLOOKUP(A5514,Sku_list!$A$1:$E$2667,5,0)*((J5514+F5514)/1000000000)</f>
        <v>#N/A</v>
      </c>
      <c r="AC5514" s="22">
        <f t="shared" ca="1" si="86"/>
        <v>6.6666666666666666E-2</v>
      </c>
    </row>
    <row r="5515" spans="2:29" x14ac:dyDescent="0.35">
      <c r="B5515" t="e">
        <v>#N/A</v>
      </c>
      <c r="T5515" s="9" t="e">
        <f>VLOOKUP(A5515,Sku_list!$A$1:$D$2667,3,0)</f>
        <v>#N/A</v>
      </c>
      <c r="U5515" s="9" t="e">
        <f>VLOOKUP(A5515,Sku_list!$A$1:$D$2667,4,0)*(F5515/1000000*12)</f>
        <v>#N/A</v>
      </c>
      <c r="V5515" s="9" t="e">
        <f>VLOOKUP(A5515,Sku_list!$A$1:$D$2667,4,0)*(H5515/1000000*12)</f>
        <v>#N/A</v>
      </c>
      <c r="W5515" s="9" t="e">
        <f>VLOOKUP(A5515,Sku_list!$A$1:$D$2667,4,0)*(J5515/1000000*12)</f>
        <v>#N/A</v>
      </c>
      <c r="X5515" s="9" t="e">
        <f>VLOOKUP(A5515,Sku_list!$A$1:$D$2667,4,0)*(L5515/1000000*12)</f>
        <v>#N/A</v>
      </c>
      <c r="Y5515" s="9" t="e">
        <f>VLOOKUP(A5515,Sku_list!$A$1:$E$2667,5,0)*((J5515+F5515)/1000000000)</f>
        <v>#N/A</v>
      </c>
      <c r="AC5515" s="22">
        <f t="shared" ca="1" si="86"/>
        <v>6.6666666666666666E-2</v>
      </c>
    </row>
    <row r="5516" spans="2:29" x14ac:dyDescent="0.35">
      <c r="B5516" t="e">
        <v>#N/A</v>
      </c>
      <c r="T5516" s="9" t="e">
        <f>VLOOKUP(A5516,Sku_list!$A$1:$D$2667,3,0)</f>
        <v>#N/A</v>
      </c>
      <c r="U5516" s="9" t="e">
        <f>VLOOKUP(A5516,Sku_list!$A$1:$D$2667,4,0)*(F5516/1000000*12)</f>
        <v>#N/A</v>
      </c>
      <c r="V5516" s="9" t="e">
        <f>VLOOKUP(A5516,Sku_list!$A$1:$D$2667,4,0)*(H5516/1000000*12)</f>
        <v>#N/A</v>
      </c>
      <c r="W5516" s="9" t="e">
        <f>VLOOKUP(A5516,Sku_list!$A$1:$D$2667,4,0)*(J5516/1000000*12)</f>
        <v>#N/A</v>
      </c>
      <c r="X5516" s="9" t="e">
        <f>VLOOKUP(A5516,Sku_list!$A$1:$D$2667,4,0)*(L5516/1000000*12)</f>
        <v>#N/A</v>
      </c>
      <c r="Y5516" s="9" t="e">
        <f>VLOOKUP(A5516,Sku_list!$A$1:$E$2667,5,0)*((J5516+F5516)/1000000000)</f>
        <v>#N/A</v>
      </c>
      <c r="AC5516" s="22">
        <f t="shared" ca="1" si="86"/>
        <v>6.6666666666666666E-2</v>
      </c>
    </row>
    <row r="5517" spans="2:29" x14ac:dyDescent="0.35">
      <c r="B5517" t="e">
        <v>#N/A</v>
      </c>
      <c r="T5517" s="9" t="e">
        <f>VLOOKUP(A5517,Sku_list!$A$1:$D$2667,3,0)</f>
        <v>#N/A</v>
      </c>
      <c r="U5517" s="9" t="e">
        <f>VLOOKUP(A5517,Sku_list!$A$1:$D$2667,4,0)*(F5517/1000000*12)</f>
        <v>#N/A</v>
      </c>
      <c r="V5517" s="9" t="e">
        <f>VLOOKUP(A5517,Sku_list!$A$1:$D$2667,4,0)*(H5517/1000000*12)</f>
        <v>#N/A</v>
      </c>
      <c r="W5517" s="9" t="e">
        <f>VLOOKUP(A5517,Sku_list!$A$1:$D$2667,4,0)*(J5517/1000000*12)</f>
        <v>#N/A</v>
      </c>
      <c r="X5517" s="9" t="e">
        <f>VLOOKUP(A5517,Sku_list!$A$1:$D$2667,4,0)*(L5517/1000000*12)</f>
        <v>#N/A</v>
      </c>
      <c r="Y5517" s="9" t="e">
        <f>VLOOKUP(A5517,Sku_list!$A$1:$E$2667,5,0)*((J5517+F5517)/1000000000)</f>
        <v>#N/A</v>
      </c>
      <c r="AC5517" s="22">
        <f t="shared" ca="1" si="86"/>
        <v>6.6666666666666666E-2</v>
      </c>
    </row>
    <row r="5518" spans="2:29" x14ac:dyDescent="0.35">
      <c r="B5518" t="e">
        <v>#N/A</v>
      </c>
      <c r="T5518" s="9" t="e">
        <f>VLOOKUP(A5518,Sku_list!$A$1:$D$2667,3,0)</f>
        <v>#N/A</v>
      </c>
      <c r="U5518" s="9" t="e">
        <f>VLOOKUP(A5518,Sku_list!$A$1:$D$2667,4,0)*(F5518/1000000*12)</f>
        <v>#N/A</v>
      </c>
      <c r="V5518" s="9" t="e">
        <f>VLOOKUP(A5518,Sku_list!$A$1:$D$2667,4,0)*(H5518/1000000*12)</f>
        <v>#N/A</v>
      </c>
      <c r="W5518" s="9" t="e">
        <f>VLOOKUP(A5518,Sku_list!$A$1:$D$2667,4,0)*(J5518/1000000*12)</f>
        <v>#N/A</v>
      </c>
      <c r="X5518" s="9" t="e">
        <f>VLOOKUP(A5518,Sku_list!$A$1:$D$2667,4,0)*(L5518/1000000*12)</f>
        <v>#N/A</v>
      </c>
      <c r="Y5518" s="9" t="e">
        <f>VLOOKUP(A5518,Sku_list!$A$1:$E$2667,5,0)*((J5518+F5518)/1000000000)</f>
        <v>#N/A</v>
      </c>
      <c r="AC5518" s="22">
        <f t="shared" ca="1" si="86"/>
        <v>6.6666666666666666E-2</v>
      </c>
    </row>
    <row r="5519" spans="2:29" x14ac:dyDescent="0.35">
      <c r="B5519" t="e">
        <v>#N/A</v>
      </c>
      <c r="T5519" s="9" t="e">
        <f>VLOOKUP(A5519,Sku_list!$A$1:$D$2667,3,0)</f>
        <v>#N/A</v>
      </c>
      <c r="U5519" s="9" t="e">
        <f>VLOOKUP(A5519,Sku_list!$A$1:$D$2667,4,0)*(F5519/1000000*12)</f>
        <v>#N/A</v>
      </c>
      <c r="V5519" s="9" t="e">
        <f>VLOOKUP(A5519,Sku_list!$A$1:$D$2667,4,0)*(H5519/1000000*12)</f>
        <v>#N/A</v>
      </c>
      <c r="W5519" s="9" t="e">
        <f>VLOOKUP(A5519,Sku_list!$A$1:$D$2667,4,0)*(J5519/1000000*12)</f>
        <v>#N/A</v>
      </c>
      <c r="X5519" s="9" t="e">
        <f>VLOOKUP(A5519,Sku_list!$A$1:$D$2667,4,0)*(L5519/1000000*12)</f>
        <v>#N/A</v>
      </c>
      <c r="Y5519" s="9" t="e">
        <f>VLOOKUP(A5519,Sku_list!$A$1:$E$2667,5,0)*((J5519+F5519)/1000000000)</f>
        <v>#N/A</v>
      </c>
      <c r="AC5519" s="22">
        <f t="shared" ca="1" si="86"/>
        <v>6.6666666666666666E-2</v>
      </c>
    </row>
    <row r="5520" spans="2:29" x14ac:dyDescent="0.35">
      <c r="B5520" t="e">
        <v>#N/A</v>
      </c>
      <c r="T5520" s="9" t="e">
        <f>VLOOKUP(A5520,Sku_list!$A$1:$D$2667,3,0)</f>
        <v>#N/A</v>
      </c>
      <c r="U5520" s="9" t="e">
        <f>VLOOKUP(A5520,Sku_list!$A$1:$D$2667,4,0)*(F5520/1000000*12)</f>
        <v>#N/A</v>
      </c>
      <c r="V5520" s="9" t="e">
        <f>VLOOKUP(A5520,Sku_list!$A$1:$D$2667,4,0)*(H5520/1000000*12)</f>
        <v>#N/A</v>
      </c>
      <c r="W5520" s="9" t="e">
        <f>VLOOKUP(A5520,Sku_list!$A$1:$D$2667,4,0)*(J5520/1000000*12)</f>
        <v>#N/A</v>
      </c>
      <c r="X5520" s="9" t="e">
        <f>VLOOKUP(A5520,Sku_list!$A$1:$D$2667,4,0)*(L5520/1000000*12)</f>
        <v>#N/A</v>
      </c>
      <c r="Y5520" s="9" t="e">
        <f>VLOOKUP(A5520,Sku_list!$A$1:$E$2667,5,0)*((J5520+F5520)/1000000000)</f>
        <v>#N/A</v>
      </c>
      <c r="AC5520" s="22">
        <f t="shared" ca="1" si="86"/>
        <v>6.6666666666666666E-2</v>
      </c>
    </row>
    <row r="5521" spans="2:29" x14ac:dyDescent="0.35">
      <c r="B5521" t="e">
        <v>#N/A</v>
      </c>
      <c r="T5521" s="9" t="e">
        <f>VLOOKUP(A5521,Sku_list!$A$1:$D$2667,3,0)</f>
        <v>#N/A</v>
      </c>
      <c r="U5521" s="9" t="e">
        <f>VLOOKUP(A5521,Sku_list!$A$1:$D$2667,4,0)*(F5521/1000000*12)</f>
        <v>#N/A</v>
      </c>
      <c r="V5521" s="9" t="e">
        <f>VLOOKUP(A5521,Sku_list!$A$1:$D$2667,4,0)*(H5521/1000000*12)</f>
        <v>#N/A</v>
      </c>
      <c r="W5521" s="9" t="e">
        <f>VLOOKUP(A5521,Sku_list!$A$1:$D$2667,4,0)*(J5521/1000000*12)</f>
        <v>#N/A</v>
      </c>
      <c r="X5521" s="9" t="e">
        <f>VLOOKUP(A5521,Sku_list!$A$1:$D$2667,4,0)*(L5521/1000000*12)</f>
        <v>#N/A</v>
      </c>
      <c r="Y5521" s="9" t="e">
        <f>VLOOKUP(A5521,Sku_list!$A$1:$E$2667,5,0)*((J5521+F5521)/1000000000)</f>
        <v>#N/A</v>
      </c>
      <c r="AC5521" s="22">
        <f t="shared" ca="1" si="86"/>
        <v>6.6666666666666666E-2</v>
      </c>
    </row>
    <row r="5522" spans="2:29" x14ac:dyDescent="0.35">
      <c r="B5522" t="e">
        <v>#N/A</v>
      </c>
      <c r="T5522" s="9" t="e">
        <f>VLOOKUP(A5522,Sku_list!$A$1:$D$2667,3,0)</f>
        <v>#N/A</v>
      </c>
      <c r="U5522" s="9" t="e">
        <f>VLOOKUP(A5522,Sku_list!$A$1:$D$2667,4,0)*(F5522/1000000*12)</f>
        <v>#N/A</v>
      </c>
      <c r="V5522" s="9" t="e">
        <f>VLOOKUP(A5522,Sku_list!$A$1:$D$2667,4,0)*(H5522/1000000*12)</f>
        <v>#N/A</v>
      </c>
      <c r="W5522" s="9" t="e">
        <f>VLOOKUP(A5522,Sku_list!$A$1:$D$2667,4,0)*(J5522/1000000*12)</f>
        <v>#N/A</v>
      </c>
      <c r="X5522" s="9" t="e">
        <f>VLOOKUP(A5522,Sku_list!$A$1:$D$2667,4,0)*(L5522/1000000*12)</f>
        <v>#N/A</v>
      </c>
      <c r="Y5522" s="9" t="e">
        <f>VLOOKUP(A5522,Sku_list!$A$1:$E$2667,5,0)*((J5522+F5522)/1000000000)</f>
        <v>#N/A</v>
      </c>
      <c r="AC5522" s="22">
        <f t="shared" ca="1" si="86"/>
        <v>6.6666666666666666E-2</v>
      </c>
    </row>
    <row r="5523" spans="2:29" x14ac:dyDescent="0.35">
      <c r="B5523" t="e">
        <v>#N/A</v>
      </c>
      <c r="T5523" s="9" t="e">
        <f>VLOOKUP(A5523,Sku_list!$A$1:$D$2667,3,0)</f>
        <v>#N/A</v>
      </c>
      <c r="U5523" s="9" t="e">
        <f>VLOOKUP(A5523,Sku_list!$A$1:$D$2667,4,0)*(F5523/1000000*12)</f>
        <v>#N/A</v>
      </c>
      <c r="V5523" s="9" t="e">
        <f>VLOOKUP(A5523,Sku_list!$A$1:$D$2667,4,0)*(H5523/1000000*12)</f>
        <v>#N/A</v>
      </c>
      <c r="W5523" s="9" t="e">
        <f>VLOOKUP(A5523,Sku_list!$A$1:$D$2667,4,0)*(J5523/1000000*12)</f>
        <v>#N/A</v>
      </c>
      <c r="X5523" s="9" t="e">
        <f>VLOOKUP(A5523,Sku_list!$A$1:$D$2667,4,0)*(L5523/1000000*12)</f>
        <v>#N/A</v>
      </c>
      <c r="Y5523" s="9" t="e">
        <f>VLOOKUP(A5523,Sku_list!$A$1:$E$2667,5,0)*((J5523+F5523)/1000000000)</f>
        <v>#N/A</v>
      </c>
      <c r="AC5523" s="22">
        <f t="shared" ca="1" si="86"/>
        <v>6.6666666666666666E-2</v>
      </c>
    </row>
    <row r="5524" spans="2:29" x14ac:dyDescent="0.35">
      <c r="B5524" t="e">
        <v>#N/A</v>
      </c>
      <c r="T5524" s="9" t="e">
        <f>VLOOKUP(A5524,Sku_list!$A$1:$D$2667,3,0)</f>
        <v>#N/A</v>
      </c>
      <c r="U5524" s="9" t="e">
        <f>VLOOKUP(A5524,Sku_list!$A$1:$D$2667,4,0)*(F5524/1000000*12)</f>
        <v>#N/A</v>
      </c>
      <c r="V5524" s="9" t="e">
        <f>VLOOKUP(A5524,Sku_list!$A$1:$D$2667,4,0)*(H5524/1000000*12)</f>
        <v>#N/A</v>
      </c>
      <c r="W5524" s="9" t="e">
        <f>VLOOKUP(A5524,Sku_list!$A$1:$D$2667,4,0)*(J5524/1000000*12)</f>
        <v>#N/A</v>
      </c>
      <c r="X5524" s="9" t="e">
        <f>VLOOKUP(A5524,Sku_list!$A$1:$D$2667,4,0)*(L5524/1000000*12)</f>
        <v>#N/A</v>
      </c>
      <c r="Y5524" s="9" t="e">
        <f>VLOOKUP(A5524,Sku_list!$A$1:$E$2667,5,0)*((J5524+F5524)/1000000000)</f>
        <v>#N/A</v>
      </c>
      <c r="AC5524" s="22">
        <f t="shared" ca="1" si="86"/>
        <v>6.6666666666666666E-2</v>
      </c>
    </row>
    <row r="5525" spans="2:29" x14ac:dyDescent="0.35">
      <c r="B5525" t="e">
        <v>#N/A</v>
      </c>
      <c r="T5525" s="9" t="e">
        <f>VLOOKUP(A5525,Sku_list!$A$1:$D$2667,3,0)</f>
        <v>#N/A</v>
      </c>
      <c r="U5525" s="9" t="e">
        <f>VLOOKUP(A5525,Sku_list!$A$1:$D$2667,4,0)*(F5525/1000000*12)</f>
        <v>#N/A</v>
      </c>
      <c r="V5525" s="9" t="e">
        <f>VLOOKUP(A5525,Sku_list!$A$1:$D$2667,4,0)*(H5525/1000000*12)</f>
        <v>#N/A</v>
      </c>
      <c r="W5525" s="9" t="e">
        <f>VLOOKUP(A5525,Sku_list!$A$1:$D$2667,4,0)*(J5525/1000000*12)</f>
        <v>#N/A</v>
      </c>
      <c r="X5525" s="9" t="e">
        <f>VLOOKUP(A5525,Sku_list!$A$1:$D$2667,4,0)*(L5525/1000000*12)</f>
        <v>#N/A</v>
      </c>
      <c r="Y5525" s="9" t="e">
        <f>VLOOKUP(A5525,Sku_list!$A$1:$E$2667,5,0)*((J5525+F5525)/1000000000)</f>
        <v>#N/A</v>
      </c>
      <c r="AC5525" s="22">
        <f t="shared" ca="1" si="86"/>
        <v>6.6666666666666666E-2</v>
      </c>
    </row>
    <row r="5526" spans="2:29" x14ac:dyDescent="0.35">
      <c r="B5526" t="e">
        <v>#N/A</v>
      </c>
      <c r="T5526" s="9" t="e">
        <f>VLOOKUP(A5526,Sku_list!$A$1:$D$2667,3,0)</f>
        <v>#N/A</v>
      </c>
      <c r="U5526" s="9" t="e">
        <f>VLOOKUP(A5526,Sku_list!$A$1:$D$2667,4,0)*(F5526/1000000*12)</f>
        <v>#N/A</v>
      </c>
      <c r="V5526" s="9" t="e">
        <f>VLOOKUP(A5526,Sku_list!$A$1:$D$2667,4,0)*(H5526/1000000*12)</f>
        <v>#N/A</v>
      </c>
      <c r="W5526" s="9" t="e">
        <f>VLOOKUP(A5526,Sku_list!$A$1:$D$2667,4,0)*(J5526/1000000*12)</f>
        <v>#N/A</v>
      </c>
      <c r="X5526" s="9" t="e">
        <f>VLOOKUP(A5526,Sku_list!$A$1:$D$2667,4,0)*(L5526/1000000*12)</f>
        <v>#N/A</v>
      </c>
      <c r="Y5526" s="9" t="e">
        <f>VLOOKUP(A5526,Sku_list!$A$1:$E$2667,5,0)*((J5526+F5526)/1000000000)</f>
        <v>#N/A</v>
      </c>
      <c r="AC5526" s="22">
        <f t="shared" ca="1" si="86"/>
        <v>6.6666666666666666E-2</v>
      </c>
    </row>
    <row r="5527" spans="2:29" x14ac:dyDescent="0.35">
      <c r="B5527" t="e">
        <v>#N/A</v>
      </c>
      <c r="T5527" s="9" t="e">
        <f>VLOOKUP(A5527,Sku_list!$A$1:$D$2667,3,0)</f>
        <v>#N/A</v>
      </c>
      <c r="U5527" s="9" t="e">
        <f>VLOOKUP(A5527,Sku_list!$A$1:$D$2667,4,0)*(F5527/1000000*12)</f>
        <v>#N/A</v>
      </c>
      <c r="V5527" s="9" t="e">
        <f>VLOOKUP(A5527,Sku_list!$A$1:$D$2667,4,0)*(H5527/1000000*12)</f>
        <v>#N/A</v>
      </c>
      <c r="W5527" s="9" t="e">
        <f>VLOOKUP(A5527,Sku_list!$A$1:$D$2667,4,0)*(J5527/1000000*12)</f>
        <v>#N/A</v>
      </c>
      <c r="X5527" s="9" t="e">
        <f>VLOOKUP(A5527,Sku_list!$A$1:$D$2667,4,0)*(L5527/1000000*12)</f>
        <v>#N/A</v>
      </c>
      <c r="Y5527" s="9" t="e">
        <f>VLOOKUP(A5527,Sku_list!$A$1:$E$2667,5,0)*((J5527+F5527)/1000000000)</f>
        <v>#N/A</v>
      </c>
      <c r="AC5527" s="22">
        <f t="shared" ca="1" si="86"/>
        <v>6.6666666666666666E-2</v>
      </c>
    </row>
    <row r="5528" spans="2:29" x14ac:dyDescent="0.35">
      <c r="B5528" t="e">
        <v>#N/A</v>
      </c>
      <c r="T5528" s="9" t="e">
        <f>VLOOKUP(A5528,Sku_list!$A$1:$D$2667,3,0)</f>
        <v>#N/A</v>
      </c>
      <c r="U5528" s="9" t="e">
        <f>VLOOKUP(A5528,Sku_list!$A$1:$D$2667,4,0)*(F5528/1000000*12)</f>
        <v>#N/A</v>
      </c>
      <c r="V5528" s="9" t="e">
        <f>VLOOKUP(A5528,Sku_list!$A$1:$D$2667,4,0)*(H5528/1000000*12)</f>
        <v>#N/A</v>
      </c>
      <c r="W5528" s="9" t="e">
        <f>VLOOKUP(A5528,Sku_list!$A$1:$D$2667,4,0)*(J5528/1000000*12)</f>
        <v>#N/A</v>
      </c>
      <c r="X5528" s="9" t="e">
        <f>VLOOKUP(A5528,Sku_list!$A$1:$D$2667,4,0)*(L5528/1000000*12)</f>
        <v>#N/A</v>
      </c>
      <c r="Y5528" s="9" t="e">
        <f>VLOOKUP(A5528,Sku_list!$A$1:$E$2667,5,0)*((J5528+F5528)/1000000000)</f>
        <v>#N/A</v>
      </c>
      <c r="AC5528" s="22">
        <f t="shared" ca="1" si="86"/>
        <v>6.6666666666666666E-2</v>
      </c>
    </row>
    <row r="5529" spans="2:29" x14ac:dyDescent="0.35">
      <c r="B5529" t="e">
        <v>#N/A</v>
      </c>
      <c r="T5529" s="9" t="e">
        <f>VLOOKUP(A5529,Sku_list!$A$1:$D$2667,3,0)</f>
        <v>#N/A</v>
      </c>
      <c r="U5529" s="9" t="e">
        <f>VLOOKUP(A5529,Sku_list!$A$1:$D$2667,4,0)*(F5529/1000000*12)</f>
        <v>#N/A</v>
      </c>
      <c r="V5529" s="9" t="e">
        <f>VLOOKUP(A5529,Sku_list!$A$1:$D$2667,4,0)*(H5529/1000000*12)</f>
        <v>#N/A</v>
      </c>
      <c r="W5529" s="9" t="e">
        <f>VLOOKUP(A5529,Sku_list!$A$1:$D$2667,4,0)*(J5529/1000000*12)</f>
        <v>#N/A</v>
      </c>
      <c r="X5529" s="9" t="e">
        <f>VLOOKUP(A5529,Sku_list!$A$1:$D$2667,4,0)*(L5529/1000000*12)</f>
        <v>#N/A</v>
      </c>
      <c r="Y5529" s="9" t="e">
        <f>VLOOKUP(A5529,Sku_list!$A$1:$E$2667,5,0)*((J5529+F5529)/1000000000)</f>
        <v>#N/A</v>
      </c>
      <c r="AC5529" s="22">
        <f t="shared" ca="1" si="86"/>
        <v>6.6666666666666666E-2</v>
      </c>
    </row>
    <row r="5530" spans="2:29" x14ac:dyDescent="0.35">
      <c r="B5530" t="e">
        <v>#N/A</v>
      </c>
      <c r="T5530" s="9" t="e">
        <f>VLOOKUP(A5530,Sku_list!$A$1:$D$2667,3,0)</f>
        <v>#N/A</v>
      </c>
      <c r="U5530" s="9" t="e">
        <f>VLOOKUP(A5530,Sku_list!$A$1:$D$2667,4,0)*(F5530/1000000*12)</f>
        <v>#N/A</v>
      </c>
      <c r="V5530" s="9" t="e">
        <f>VLOOKUP(A5530,Sku_list!$A$1:$D$2667,4,0)*(H5530/1000000*12)</f>
        <v>#N/A</v>
      </c>
      <c r="W5530" s="9" t="e">
        <f>VLOOKUP(A5530,Sku_list!$A$1:$D$2667,4,0)*(J5530/1000000*12)</f>
        <v>#N/A</v>
      </c>
      <c r="X5530" s="9" t="e">
        <f>VLOOKUP(A5530,Sku_list!$A$1:$D$2667,4,0)*(L5530/1000000*12)</f>
        <v>#N/A</v>
      </c>
      <c r="Y5530" s="9" t="e">
        <f>VLOOKUP(A5530,Sku_list!$A$1:$E$2667,5,0)*((J5530+F5530)/1000000000)</f>
        <v>#N/A</v>
      </c>
      <c r="AC5530" s="22">
        <f t="shared" ca="1" si="86"/>
        <v>6.6666666666666666E-2</v>
      </c>
    </row>
    <row r="5531" spans="2:29" x14ac:dyDescent="0.35">
      <c r="B5531" t="e">
        <v>#N/A</v>
      </c>
      <c r="T5531" s="9" t="e">
        <f>VLOOKUP(A5531,Sku_list!$A$1:$D$2667,3,0)</f>
        <v>#N/A</v>
      </c>
      <c r="U5531" s="9" t="e">
        <f>VLOOKUP(A5531,Sku_list!$A$1:$D$2667,4,0)*(F5531/1000000*12)</f>
        <v>#N/A</v>
      </c>
      <c r="V5531" s="9" t="e">
        <f>VLOOKUP(A5531,Sku_list!$A$1:$D$2667,4,0)*(H5531/1000000*12)</f>
        <v>#N/A</v>
      </c>
      <c r="W5531" s="9" t="e">
        <f>VLOOKUP(A5531,Sku_list!$A$1:$D$2667,4,0)*(J5531/1000000*12)</f>
        <v>#N/A</v>
      </c>
      <c r="X5531" s="9" t="e">
        <f>VLOOKUP(A5531,Sku_list!$A$1:$D$2667,4,0)*(L5531/1000000*12)</f>
        <v>#N/A</v>
      </c>
      <c r="Y5531" s="9" t="e">
        <f>VLOOKUP(A5531,Sku_list!$A$1:$E$2667,5,0)*((J5531+F5531)/1000000000)</f>
        <v>#N/A</v>
      </c>
      <c r="AC5531" s="22">
        <f t="shared" ca="1" si="86"/>
        <v>6.6666666666666666E-2</v>
      </c>
    </row>
    <row r="5532" spans="2:29" x14ac:dyDescent="0.35">
      <c r="B5532" t="e">
        <v>#N/A</v>
      </c>
      <c r="T5532" s="9" t="e">
        <f>VLOOKUP(A5532,Sku_list!$A$1:$D$2667,3,0)</f>
        <v>#N/A</v>
      </c>
      <c r="U5532" s="9" t="e">
        <f>VLOOKUP(A5532,Sku_list!$A$1:$D$2667,4,0)*(F5532/1000000*12)</f>
        <v>#N/A</v>
      </c>
      <c r="V5532" s="9" t="e">
        <f>VLOOKUP(A5532,Sku_list!$A$1:$D$2667,4,0)*(H5532/1000000*12)</f>
        <v>#N/A</v>
      </c>
      <c r="W5532" s="9" t="e">
        <f>VLOOKUP(A5532,Sku_list!$A$1:$D$2667,4,0)*(J5532/1000000*12)</f>
        <v>#N/A</v>
      </c>
      <c r="X5532" s="9" t="e">
        <f>VLOOKUP(A5532,Sku_list!$A$1:$D$2667,4,0)*(L5532/1000000*12)</f>
        <v>#N/A</v>
      </c>
      <c r="Y5532" s="9" t="e">
        <f>VLOOKUP(A5532,Sku_list!$A$1:$E$2667,5,0)*((J5532+F5532)/1000000000)</f>
        <v>#N/A</v>
      </c>
      <c r="AC5532" s="22">
        <f t="shared" ca="1" si="86"/>
        <v>6.6666666666666666E-2</v>
      </c>
    </row>
    <row r="5533" spans="2:29" x14ac:dyDescent="0.35">
      <c r="B5533" t="e">
        <v>#N/A</v>
      </c>
      <c r="T5533" s="9" t="e">
        <f>VLOOKUP(A5533,Sku_list!$A$1:$D$2667,3,0)</f>
        <v>#N/A</v>
      </c>
      <c r="U5533" s="9" t="e">
        <f>VLOOKUP(A5533,Sku_list!$A$1:$D$2667,4,0)*(F5533/1000000*12)</f>
        <v>#N/A</v>
      </c>
      <c r="V5533" s="9" t="e">
        <f>VLOOKUP(A5533,Sku_list!$A$1:$D$2667,4,0)*(H5533/1000000*12)</f>
        <v>#N/A</v>
      </c>
      <c r="W5533" s="9" t="e">
        <f>VLOOKUP(A5533,Sku_list!$A$1:$D$2667,4,0)*(J5533/1000000*12)</f>
        <v>#N/A</v>
      </c>
      <c r="X5533" s="9" t="e">
        <f>VLOOKUP(A5533,Sku_list!$A$1:$D$2667,4,0)*(L5533/1000000*12)</f>
        <v>#N/A</v>
      </c>
      <c r="Y5533" s="9" t="e">
        <f>VLOOKUP(A5533,Sku_list!$A$1:$E$2667,5,0)*((J5533+F5533)/1000000000)</f>
        <v>#N/A</v>
      </c>
      <c r="AC5533" s="22">
        <f t="shared" ca="1" si="86"/>
        <v>6.6666666666666666E-2</v>
      </c>
    </row>
    <row r="5534" spans="2:29" x14ac:dyDescent="0.35">
      <c r="B5534" t="e">
        <v>#N/A</v>
      </c>
      <c r="T5534" s="9" t="e">
        <f>VLOOKUP(A5534,Sku_list!$A$1:$D$2667,3,0)</f>
        <v>#N/A</v>
      </c>
      <c r="U5534" s="9" t="e">
        <f>VLOOKUP(A5534,Sku_list!$A$1:$D$2667,4,0)*(F5534/1000000*12)</f>
        <v>#N/A</v>
      </c>
      <c r="V5534" s="9" t="e">
        <f>VLOOKUP(A5534,Sku_list!$A$1:$D$2667,4,0)*(H5534/1000000*12)</f>
        <v>#N/A</v>
      </c>
      <c r="W5534" s="9" t="e">
        <f>VLOOKUP(A5534,Sku_list!$A$1:$D$2667,4,0)*(J5534/1000000*12)</f>
        <v>#N/A</v>
      </c>
      <c r="X5534" s="9" t="e">
        <f>VLOOKUP(A5534,Sku_list!$A$1:$D$2667,4,0)*(L5534/1000000*12)</f>
        <v>#N/A</v>
      </c>
      <c r="Y5534" s="9" t="e">
        <f>VLOOKUP(A5534,Sku_list!$A$1:$E$2667,5,0)*((J5534+F5534)/1000000000)</f>
        <v>#N/A</v>
      </c>
      <c r="AC5534" s="22">
        <f t="shared" ca="1" si="86"/>
        <v>6.6666666666666666E-2</v>
      </c>
    </row>
    <row r="5535" spans="2:29" x14ac:dyDescent="0.35">
      <c r="B5535" t="e">
        <v>#N/A</v>
      </c>
      <c r="T5535" s="9" t="e">
        <f>VLOOKUP(A5535,Sku_list!$A$1:$D$2667,3,0)</f>
        <v>#N/A</v>
      </c>
      <c r="U5535" s="9" t="e">
        <f>VLOOKUP(A5535,Sku_list!$A$1:$D$2667,4,0)*(F5535/1000000*12)</f>
        <v>#N/A</v>
      </c>
      <c r="V5535" s="9" t="e">
        <f>VLOOKUP(A5535,Sku_list!$A$1:$D$2667,4,0)*(H5535/1000000*12)</f>
        <v>#N/A</v>
      </c>
      <c r="W5535" s="9" t="e">
        <f>VLOOKUP(A5535,Sku_list!$A$1:$D$2667,4,0)*(J5535/1000000*12)</f>
        <v>#N/A</v>
      </c>
      <c r="X5535" s="9" t="e">
        <f>VLOOKUP(A5535,Sku_list!$A$1:$D$2667,4,0)*(L5535/1000000*12)</f>
        <v>#N/A</v>
      </c>
      <c r="Y5535" s="9" t="e">
        <f>VLOOKUP(A5535,Sku_list!$A$1:$E$2667,5,0)*((J5535+F5535)/1000000000)</f>
        <v>#N/A</v>
      </c>
      <c r="AC5535" s="22">
        <f t="shared" ca="1" si="86"/>
        <v>6.6666666666666666E-2</v>
      </c>
    </row>
    <row r="5536" spans="2:29" x14ac:dyDescent="0.35">
      <c r="B5536" t="e">
        <v>#N/A</v>
      </c>
      <c r="T5536" s="9" t="e">
        <f>VLOOKUP(A5536,Sku_list!$A$1:$D$2667,3,0)</f>
        <v>#N/A</v>
      </c>
      <c r="U5536" s="9" t="e">
        <f>VLOOKUP(A5536,Sku_list!$A$1:$D$2667,4,0)*(F5536/1000000*12)</f>
        <v>#N/A</v>
      </c>
      <c r="V5536" s="9" t="e">
        <f>VLOOKUP(A5536,Sku_list!$A$1:$D$2667,4,0)*(H5536/1000000*12)</f>
        <v>#N/A</v>
      </c>
      <c r="W5536" s="9" t="e">
        <f>VLOOKUP(A5536,Sku_list!$A$1:$D$2667,4,0)*(J5536/1000000*12)</f>
        <v>#N/A</v>
      </c>
      <c r="X5536" s="9" t="e">
        <f>VLOOKUP(A5536,Sku_list!$A$1:$D$2667,4,0)*(L5536/1000000*12)</f>
        <v>#N/A</v>
      </c>
      <c r="Y5536" s="9" t="e">
        <f>VLOOKUP(A5536,Sku_list!$A$1:$E$2667,5,0)*((J5536+F5536)/1000000000)</f>
        <v>#N/A</v>
      </c>
      <c r="AC5536" s="22">
        <f t="shared" ca="1" si="86"/>
        <v>6.6666666666666666E-2</v>
      </c>
    </row>
    <row r="5537" spans="2:29" x14ac:dyDescent="0.35">
      <c r="B5537" t="e">
        <v>#N/A</v>
      </c>
      <c r="T5537" s="9" t="e">
        <f>VLOOKUP(A5537,Sku_list!$A$1:$D$2667,3,0)</f>
        <v>#N/A</v>
      </c>
      <c r="U5537" s="9" t="e">
        <f>VLOOKUP(A5537,Sku_list!$A$1:$D$2667,4,0)*(F5537/1000000*12)</f>
        <v>#N/A</v>
      </c>
      <c r="V5537" s="9" t="e">
        <f>VLOOKUP(A5537,Sku_list!$A$1:$D$2667,4,0)*(H5537/1000000*12)</f>
        <v>#N/A</v>
      </c>
      <c r="W5537" s="9" t="e">
        <f>VLOOKUP(A5537,Sku_list!$A$1:$D$2667,4,0)*(J5537/1000000*12)</f>
        <v>#N/A</v>
      </c>
      <c r="X5537" s="9" t="e">
        <f>VLOOKUP(A5537,Sku_list!$A$1:$D$2667,4,0)*(L5537/1000000*12)</f>
        <v>#N/A</v>
      </c>
      <c r="Y5537" s="9" t="e">
        <f>VLOOKUP(A5537,Sku_list!$A$1:$E$2667,5,0)*((J5537+F5537)/1000000000)</f>
        <v>#N/A</v>
      </c>
      <c r="AC5537" s="22">
        <f t="shared" ca="1" si="86"/>
        <v>6.6666666666666666E-2</v>
      </c>
    </row>
    <row r="5538" spans="2:29" x14ac:dyDescent="0.35">
      <c r="B5538" t="e">
        <v>#N/A</v>
      </c>
      <c r="T5538" s="9" t="e">
        <f>VLOOKUP(A5538,Sku_list!$A$1:$D$2667,3,0)</f>
        <v>#N/A</v>
      </c>
      <c r="U5538" s="9" t="e">
        <f>VLOOKUP(A5538,Sku_list!$A$1:$D$2667,4,0)*(F5538/1000000*12)</f>
        <v>#N/A</v>
      </c>
      <c r="V5538" s="9" t="e">
        <f>VLOOKUP(A5538,Sku_list!$A$1:$D$2667,4,0)*(H5538/1000000*12)</f>
        <v>#N/A</v>
      </c>
      <c r="W5538" s="9" t="e">
        <f>VLOOKUP(A5538,Sku_list!$A$1:$D$2667,4,0)*(J5538/1000000*12)</f>
        <v>#N/A</v>
      </c>
      <c r="X5538" s="9" t="e">
        <f>VLOOKUP(A5538,Sku_list!$A$1:$D$2667,4,0)*(L5538/1000000*12)</f>
        <v>#N/A</v>
      </c>
      <c r="Y5538" s="9" t="e">
        <f>VLOOKUP(A5538,Sku_list!$A$1:$E$2667,5,0)*((J5538+F5538)/1000000000)</f>
        <v>#N/A</v>
      </c>
      <c r="AC5538" s="22">
        <f t="shared" ca="1" si="86"/>
        <v>6.6666666666666666E-2</v>
      </c>
    </row>
    <row r="5539" spans="2:29" x14ac:dyDescent="0.35">
      <c r="B5539" t="e">
        <v>#N/A</v>
      </c>
      <c r="T5539" s="9" t="e">
        <f>VLOOKUP(A5539,Sku_list!$A$1:$D$2667,3,0)</f>
        <v>#N/A</v>
      </c>
      <c r="U5539" s="9" t="e">
        <f>VLOOKUP(A5539,Sku_list!$A$1:$D$2667,4,0)*(F5539/1000000*12)</f>
        <v>#N/A</v>
      </c>
      <c r="V5539" s="9" t="e">
        <f>VLOOKUP(A5539,Sku_list!$A$1:$D$2667,4,0)*(H5539/1000000*12)</f>
        <v>#N/A</v>
      </c>
      <c r="W5539" s="9" t="e">
        <f>VLOOKUP(A5539,Sku_list!$A$1:$D$2667,4,0)*(J5539/1000000*12)</f>
        <v>#N/A</v>
      </c>
      <c r="X5539" s="9" t="e">
        <f>VLOOKUP(A5539,Sku_list!$A$1:$D$2667,4,0)*(L5539/1000000*12)</f>
        <v>#N/A</v>
      </c>
      <c r="Y5539" s="9" t="e">
        <f>VLOOKUP(A5539,Sku_list!$A$1:$E$2667,5,0)*((J5539+F5539)/1000000000)</f>
        <v>#N/A</v>
      </c>
      <c r="AC5539" s="22">
        <f t="shared" ca="1" si="86"/>
        <v>6.6666666666666666E-2</v>
      </c>
    </row>
    <row r="5540" spans="2:29" x14ac:dyDescent="0.35">
      <c r="B5540" t="e">
        <v>#N/A</v>
      </c>
      <c r="T5540" s="9" t="e">
        <f>VLOOKUP(A5540,Sku_list!$A$1:$D$2667,3,0)</f>
        <v>#N/A</v>
      </c>
      <c r="U5540" s="9" t="e">
        <f>VLOOKUP(A5540,Sku_list!$A$1:$D$2667,4,0)*(F5540/1000000*12)</f>
        <v>#N/A</v>
      </c>
      <c r="V5540" s="9" t="e">
        <f>VLOOKUP(A5540,Sku_list!$A$1:$D$2667,4,0)*(H5540/1000000*12)</f>
        <v>#N/A</v>
      </c>
      <c r="W5540" s="9" t="e">
        <f>VLOOKUP(A5540,Sku_list!$A$1:$D$2667,4,0)*(J5540/1000000*12)</f>
        <v>#N/A</v>
      </c>
      <c r="X5540" s="9" t="e">
        <f>VLOOKUP(A5540,Sku_list!$A$1:$D$2667,4,0)*(L5540/1000000*12)</f>
        <v>#N/A</v>
      </c>
      <c r="Y5540" s="9" t="e">
        <f>VLOOKUP(A5540,Sku_list!$A$1:$E$2667,5,0)*((J5540+F5540)/1000000000)</f>
        <v>#N/A</v>
      </c>
      <c r="AC5540" s="22">
        <f t="shared" ca="1" si="86"/>
        <v>6.6666666666666666E-2</v>
      </c>
    </row>
    <row r="5541" spans="2:29" x14ac:dyDescent="0.35">
      <c r="B5541" t="e">
        <v>#N/A</v>
      </c>
      <c r="T5541" s="9" t="e">
        <f>VLOOKUP(A5541,Sku_list!$A$1:$D$2667,3,0)</f>
        <v>#N/A</v>
      </c>
      <c r="U5541" s="9" t="e">
        <f>VLOOKUP(A5541,Sku_list!$A$1:$D$2667,4,0)*(F5541/1000000*12)</f>
        <v>#N/A</v>
      </c>
      <c r="V5541" s="9" t="e">
        <f>VLOOKUP(A5541,Sku_list!$A$1:$D$2667,4,0)*(H5541/1000000*12)</f>
        <v>#N/A</v>
      </c>
      <c r="W5541" s="9" t="e">
        <f>VLOOKUP(A5541,Sku_list!$A$1:$D$2667,4,0)*(J5541/1000000*12)</f>
        <v>#N/A</v>
      </c>
      <c r="X5541" s="9" t="e">
        <f>VLOOKUP(A5541,Sku_list!$A$1:$D$2667,4,0)*(L5541/1000000*12)</f>
        <v>#N/A</v>
      </c>
      <c r="Y5541" s="9" t="e">
        <f>VLOOKUP(A5541,Sku_list!$A$1:$E$2667,5,0)*((J5541+F5541)/1000000000)</f>
        <v>#N/A</v>
      </c>
      <c r="AC5541" s="22">
        <f t="shared" ca="1" si="86"/>
        <v>6.6666666666666666E-2</v>
      </c>
    </row>
    <row r="5542" spans="2:29" x14ac:dyDescent="0.35">
      <c r="B5542" t="e">
        <v>#N/A</v>
      </c>
      <c r="T5542" s="9" t="e">
        <f>VLOOKUP(A5542,Sku_list!$A$1:$D$2667,3,0)</f>
        <v>#N/A</v>
      </c>
      <c r="U5542" s="9" t="e">
        <f>VLOOKUP(A5542,Sku_list!$A$1:$D$2667,4,0)*(F5542/1000000*12)</f>
        <v>#N/A</v>
      </c>
      <c r="V5542" s="9" t="e">
        <f>VLOOKUP(A5542,Sku_list!$A$1:$D$2667,4,0)*(H5542/1000000*12)</f>
        <v>#N/A</v>
      </c>
      <c r="W5542" s="9" t="e">
        <f>VLOOKUP(A5542,Sku_list!$A$1:$D$2667,4,0)*(J5542/1000000*12)</f>
        <v>#N/A</v>
      </c>
      <c r="X5542" s="9" t="e">
        <f>VLOOKUP(A5542,Sku_list!$A$1:$D$2667,4,0)*(L5542/1000000*12)</f>
        <v>#N/A</v>
      </c>
      <c r="Y5542" s="9" t="e">
        <f>VLOOKUP(A5542,Sku_list!$A$1:$E$2667,5,0)*((J5542+F5542)/1000000000)</f>
        <v>#N/A</v>
      </c>
      <c r="AC5542" s="22">
        <f t="shared" ca="1" si="86"/>
        <v>6.6666666666666666E-2</v>
      </c>
    </row>
    <row r="5543" spans="2:29" x14ac:dyDescent="0.35">
      <c r="B5543" t="e">
        <v>#N/A</v>
      </c>
      <c r="T5543" s="9" t="e">
        <f>VLOOKUP(A5543,Sku_list!$A$1:$D$2667,3,0)</f>
        <v>#N/A</v>
      </c>
      <c r="U5543" s="9" t="e">
        <f>VLOOKUP(A5543,Sku_list!$A$1:$D$2667,4,0)*(F5543/1000000*12)</f>
        <v>#N/A</v>
      </c>
      <c r="V5543" s="9" t="e">
        <f>VLOOKUP(A5543,Sku_list!$A$1:$D$2667,4,0)*(H5543/1000000*12)</f>
        <v>#N/A</v>
      </c>
      <c r="W5543" s="9" t="e">
        <f>VLOOKUP(A5543,Sku_list!$A$1:$D$2667,4,0)*(J5543/1000000*12)</f>
        <v>#N/A</v>
      </c>
      <c r="X5543" s="9" t="e">
        <f>VLOOKUP(A5543,Sku_list!$A$1:$D$2667,4,0)*(L5543/1000000*12)</f>
        <v>#N/A</v>
      </c>
      <c r="Y5543" s="9" t="e">
        <f>VLOOKUP(A5543,Sku_list!$A$1:$E$2667,5,0)*((J5543+F5543)/1000000000)</f>
        <v>#N/A</v>
      </c>
      <c r="AC5543" s="22">
        <f t="shared" ca="1" si="86"/>
        <v>6.6666666666666666E-2</v>
      </c>
    </row>
    <row r="5544" spans="2:29" x14ac:dyDescent="0.35">
      <c r="B5544" t="e">
        <v>#N/A</v>
      </c>
      <c r="T5544" s="9" t="e">
        <f>VLOOKUP(A5544,Sku_list!$A$1:$D$2667,3,0)</f>
        <v>#N/A</v>
      </c>
      <c r="U5544" s="9" t="e">
        <f>VLOOKUP(A5544,Sku_list!$A$1:$D$2667,4,0)*(F5544/1000000*12)</f>
        <v>#N/A</v>
      </c>
      <c r="V5544" s="9" t="e">
        <f>VLOOKUP(A5544,Sku_list!$A$1:$D$2667,4,0)*(H5544/1000000*12)</f>
        <v>#N/A</v>
      </c>
      <c r="W5544" s="9" t="e">
        <f>VLOOKUP(A5544,Sku_list!$A$1:$D$2667,4,0)*(J5544/1000000*12)</f>
        <v>#N/A</v>
      </c>
      <c r="X5544" s="9" t="e">
        <f>VLOOKUP(A5544,Sku_list!$A$1:$D$2667,4,0)*(L5544/1000000*12)</f>
        <v>#N/A</v>
      </c>
      <c r="Y5544" s="9" t="e">
        <f>VLOOKUP(A5544,Sku_list!$A$1:$E$2667,5,0)*((J5544+F5544)/1000000000)</f>
        <v>#N/A</v>
      </c>
      <c r="AC5544" s="22">
        <f t="shared" ca="1" si="86"/>
        <v>6.6666666666666666E-2</v>
      </c>
    </row>
    <row r="5545" spans="2:29" x14ac:dyDescent="0.35">
      <c r="B5545" t="e">
        <v>#N/A</v>
      </c>
      <c r="T5545" s="9" t="e">
        <f>VLOOKUP(A5545,Sku_list!$A$1:$D$2667,3,0)</f>
        <v>#N/A</v>
      </c>
      <c r="U5545" s="9" t="e">
        <f>VLOOKUP(A5545,Sku_list!$A$1:$D$2667,4,0)*(F5545/1000000*12)</f>
        <v>#N/A</v>
      </c>
      <c r="V5545" s="9" t="e">
        <f>VLOOKUP(A5545,Sku_list!$A$1:$D$2667,4,0)*(H5545/1000000*12)</f>
        <v>#N/A</v>
      </c>
      <c r="W5545" s="9" t="e">
        <f>VLOOKUP(A5545,Sku_list!$A$1:$D$2667,4,0)*(J5545/1000000*12)</f>
        <v>#N/A</v>
      </c>
      <c r="X5545" s="9" t="e">
        <f>VLOOKUP(A5545,Sku_list!$A$1:$D$2667,4,0)*(L5545/1000000*12)</f>
        <v>#N/A</v>
      </c>
      <c r="Y5545" s="9" t="e">
        <f>VLOOKUP(A5545,Sku_list!$A$1:$E$2667,5,0)*((J5545+F5545)/1000000000)</f>
        <v>#N/A</v>
      </c>
      <c r="AC5545" s="22">
        <f t="shared" ca="1" si="86"/>
        <v>6.6666666666666666E-2</v>
      </c>
    </row>
    <row r="5546" spans="2:29" x14ac:dyDescent="0.35">
      <c r="B5546" t="e">
        <v>#N/A</v>
      </c>
      <c r="T5546" s="9" t="e">
        <f>VLOOKUP(A5546,Sku_list!$A$1:$D$2667,3,0)</f>
        <v>#N/A</v>
      </c>
      <c r="U5546" s="9" t="e">
        <f>VLOOKUP(A5546,Sku_list!$A$1:$D$2667,4,0)*(F5546/1000000*12)</f>
        <v>#N/A</v>
      </c>
      <c r="V5546" s="9" t="e">
        <f>VLOOKUP(A5546,Sku_list!$A$1:$D$2667,4,0)*(H5546/1000000*12)</f>
        <v>#N/A</v>
      </c>
      <c r="W5546" s="9" t="e">
        <f>VLOOKUP(A5546,Sku_list!$A$1:$D$2667,4,0)*(J5546/1000000*12)</f>
        <v>#N/A</v>
      </c>
      <c r="X5546" s="9" t="e">
        <f>VLOOKUP(A5546,Sku_list!$A$1:$D$2667,4,0)*(L5546/1000000*12)</f>
        <v>#N/A</v>
      </c>
      <c r="Y5546" s="9" t="e">
        <f>VLOOKUP(A5546,Sku_list!$A$1:$E$2667,5,0)*((J5546+F5546)/1000000000)</f>
        <v>#N/A</v>
      </c>
      <c r="AC5546" s="22">
        <f t="shared" ca="1" si="86"/>
        <v>6.6666666666666666E-2</v>
      </c>
    </row>
    <row r="5547" spans="2:29" x14ac:dyDescent="0.35">
      <c r="B5547" t="e">
        <v>#N/A</v>
      </c>
      <c r="T5547" s="9" t="e">
        <f>VLOOKUP(A5547,Sku_list!$A$1:$D$2667,3,0)</f>
        <v>#N/A</v>
      </c>
      <c r="U5547" s="9" t="e">
        <f>VLOOKUP(A5547,Sku_list!$A$1:$D$2667,4,0)*(F5547/1000000*12)</f>
        <v>#N/A</v>
      </c>
      <c r="V5547" s="9" t="e">
        <f>VLOOKUP(A5547,Sku_list!$A$1:$D$2667,4,0)*(H5547/1000000*12)</f>
        <v>#N/A</v>
      </c>
      <c r="W5547" s="9" t="e">
        <f>VLOOKUP(A5547,Sku_list!$A$1:$D$2667,4,0)*(J5547/1000000*12)</f>
        <v>#N/A</v>
      </c>
      <c r="X5547" s="9" t="e">
        <f>VLOOKUP(A5547,Sku_list!$A$1:$D$2667,4,0)*(L5547/1000000*12)</f>
        <v>#N/A</v>
      </c>
      <c r="Y5547" s="9" t="e">
        <f>VLOOKUP(A5547,Sku_list!$A$1:$E$2667,5,0)*((J5547+F5547)/1000000000)</f>
        <v>#N/A</v>
      </c>
      <c r="AC5547" s="22">
        <f t="shared" ca="1" si="86"/>
        <v>6.6666666666666666E-2</v>
      </c>
    </row>
    <row r="5548" spans="2:29" x14ac:dyDescent="0.35">
      <c r="B5548" t="e">
        <v>#N/A</v>
      </c>
      <c r="T5548" s="9" t="e">
        <f>VLOOKUP(A5548,Sku_list!$A$1:$D$2667,3,0)</f>
        <v>#N/A</v>
      </c>
      <c r="U5548" s="9" t="e">
        <f>VLOOKUP(A5548,Sku_list!$A$1:$D$2667,4,0)*(F5548/1000000*12)</f>
        <v>#N/A</v>
      </c>
      <c r="V5548" s="9" t="e">
        <f>VLOOKUP(A5548,Sku_list!$A$1:$D$2667,4,0)*(H5548/1000000*12)</f>
        <v>#N/A</v>
      </c>
      <c r="W5548" s="9" t="e">
        <f>VLOOKUP(A5548,Sku_list!$A$1:$D$2667,4,0)*(J5548/1000000*12)</f>
        <v>#N/A</v>
      </c>
      <c r="X5548" s="9" t="e">
        <f>VLOOKUP(A5548,Sku_list!$A$1:$D$2667,4,0)*(L5548/1000000*12)</f>
        <v>#N/A</v>
      </c>
      <c r="Y5548" s="9" t="e">
        <f>VLOOKUP(A5548,Sku_list!$A$1:$E$2667,5,0)*((J5548+F5548)/1000000000)</f>
        <v>#N/A</v>
      </c>
      <c r="AC5548" s="22">
        <f t="shared" ca="1" si="86"/>
        <v>6.6666666666666666E-2</v>
      </c>
    </row>
    <row r="5549" spans="2:29" x14ac:dyDescent="0.35">
      <c r="B5549" t="e">
        <v>#N/A</v>
      </c>
      <c r="T5549" s="9" t="e">
        <f>VLOOKUP(A5549,Sku_list!$A$1:$D$2667,3,0)</f>
        <v>#N/A</v>
      </c>
      <c r="U5549" s="9" t="e">
        <f>VLOOKUP(A5549,Sku_list!$A$1:$D$2667,4,0)*(F5549/1000000*12)</f>
        <v>#N/A</v>
      </c>
      <c r="V5549" s="9" t="e">
        <f>VLOOKUP(A5549,Sku_list!$A$1:$D$2667,4,0)*(H5549/1000000*12)</f>
        <v>#N/A</v>
      </c>
      <c r="W5549" s="9" t="e">
        <f>VLOOKUP(A5549,Sku_list!$A$1:$D$2667,4,0)*(J5549/1000000*12)</f>
        <v>#N/A</v>
      </c>
      <c r="X5549" s="9" t="e">
        <f>VLOOKUP(A5549,Sku_list!$A$1:$D$2667,4,0)*(L5549/1000000*12)</f>
        <v>#N/A</v>
      </c>
      <c r="Y5549" s="9" t="e">
        <f>VLOOKUP(A5549,Sku_list!$A$1:$E$2667,5,0)*((J5549+F5549)/1000000000)</f>
        <v>#N/A</v>
      </c>
      <c r="AC5549" s="22">
        <f t="shared" ca="1" si="86"/>
        <v>6.6666666666666666E-2</v>
      </c>
    </row>
    <row r="5550" spans="2:29" x14ac:dyDescent="0.35">
      <c r="B5550" t="e">
        <v>#N/A</v>
      </c>
      <c r="T5550" s="9" t="e">
        <f>VLOOKUP(A5550,Sku_list!$A$1:$D$2667,3,0)</f>
        <v>#N/A</v>
      </c>
      <c r="U5550" s="9" t="e">
        <f>VLOOKUP(A5550,Sku_list!$A$1:$D$2667,4,0)*(F5550/1000000*12)</f>
        <v>#N/A</v>
      </c>
      <c r="V5550" s="9" t="e">
        <f>VLOOKUP(A5550,Sku_list!$A$1:$D$2667,4,0)*(H5550/1000000*12)</f>
        <v>#N/A</v>
      </c>
      <c r="W5550" s="9" t="e">
        <f>VLOOKUP(A5550,Sku_list!$A$1:$D$2667,4,0)*(J5550/1000000*12)</f>
        <v>#N/A</v>
      </c>
      <c r="X5550" s="9" t="e">
        <f>VLOOKUP(A5550,Sku_list!$A$1:$D$2667,4,0)*(L5550/1000000*12)</f>
        <v>#N/A</v>
      </c>
      <c r="Y5550" s="9" t="e">
        <f>VLOOKUP(A5550,Sku_list!$A$1:$E$2667,5,0)*((J5550+F5550)/1000000000)</f>
        <v>#N/A</v>
      </c>
      <c r="AC5550" s="22">
        <f t="shared" ca="1" si="86"/>
        <v>6.6666666666666666E-2</v>
      </c>
    </row>
    <row r="5551" spans="2:29" x14ac:dyDescent="0.35">
      <c r="B5551" t="e">
        <v>#N/A</v>
      </c>
      <c r="T5551" s="9" t="e">
        <f>VLOOKUP(A5551,Sku_list!$A$1:$D$2667,3,0)</f>
        <v>#N/A</v>
      </c>
      <c r="U5551" s="9" t="e">
        <f>VLOOKUP(A5551,Sku_list!$A$1:$D$2667,4,0)*(F5551/1000000*12)</f>
        <v>#N/A</v>
      </c>
      <c r="V5551" s="9" t="e">
        <f>VLOOKUP(A5551,Sku_list!$A$1:$D$2667,4,0)*(H5551/1000000*12)</f>
        <v>#N/A</v>
      </c>
      <c r="W5551" s="9" t="e">
        <f>VLOOKUP(A5551,Sku_list!$A$1:$D$2667,4,0)*(J5551/1000000*12)</f>
        <v>#N/A</v>
      </c>
      <c r="X5551" s="9" t="e">
        <f>VLOOKUP(A5551,Sku_list!$A$1:$D$2667,4,0)*(L5551/1000000*12)</f>
        <v>#N/A</v>
      </c>
      <c r="Y5551" s="9" t="e">
        <f>VLOOKUP(A5551,Sku_list!$A$1:$E$2667,5,0)*((J5551+F5551)/1000000000)</f>
        <v>#N/A</v>
      </c>
      <c r="AC5551" s="22">
        <f t="shared" ca="1" si="86"/>
        <v>6.6666666666666666E-2</v>
      </c>
    </row>
    <row r="5552" spans="2:29" x14ac:dyDescent="0.35">
      <c r="B5552" t="e">
        <v>#N/A</v>
      </c>
      <c r="T5552" s="9" t="e">
        <f>VLOOKUP(A5552,Sku_list!$A$1:$D$2667,3,0)</f>
        <v>#N/A</v>
      </c>
      <c r="U5552" s="9" t="e">
        <f>VLOOKUP(A5552,Sku_list!$A$1:$D$2667,4,0)*(F5552/1000000*12)</f>
        <v>#N/A</v>
      </c>
      <c r="V5552" s="9" t="e">
        <f>VLOOKUP(A5552,Sku_list!$A$1:$D$2667,4,0)*(H5552/1000000*12)</f>
        <v>#N/A</v>
      </c>
      <c r="W5552" s="9" t="e">
        <f>VLOOKUP(A5552,Sku_list!$A$1:$D$2667,4,0)*(J5552/1000000*12)</f>
        <v>#N/A</v>
      </c>
      <c r="X5552" s="9" t="e">
        <f>VLOOKUP(A5552,Sku_list!$A$1:$D$2667,4,0)*(L5552/1000000*12)</f>
        <v>#N/A</v>
      </c>
      <c r="Y5552" s="9" t="e">
        <f>VLOOKUP(A5552,Sku_list!$A$1:$E$2667,5,0)*((J5552+F5552)/1000000000)</f>
        <v>#N/A</v>
      </c>
      <c r="AC5552" s="22">
        <f t="shared" ca="1" si="86"/>
        <v>6.6666666666666666E-2</v>
      </c>
    </row>
    <row r="5553" spans="2:29" x14ac:dyDescent="0.35">
      <c r="B5553" t="e">
        <v>#N/A</v>
      </c>
      <c r="T5553" s="9" t="e">
        <f>VLOOKUP(A5553,Sku_list!$A$1:$D$2667,3,0)</f>
        <v>#N/A</v>
      </c>
      <c r="U5553" s="9" t="e">
        <f>VLOOKUP(A5553,Sku_list!$A$1:$D$2667,4,0)*(F5553/1000000*12)</f>
        <v>#N/A</v>
      </c>
      <c r="V5553" s="9" t="e">
        <f>VLOOKUP(A5553,Sku_list!$A$1:$D$2667,4,0)*(H5553/1000000*12)</f>
        <v>#N/A</v>
      </c>
      <c r="W5553" s="9" t="e">
        <f>VLOOKUP(A5553,Sku_list!$A$1:$D$2667,4,0)*(J5553/1000000*12)</f>
        <v>#N/A</v>
      </c>
      <c r="X5553" s="9" t="e">
        <f>VLOOKUP(A5553,Sku_list!$A$1:$D$2667,4,0)*(L5553/1000000*12)</f>
        <v>#N/A</v>
      </c>
      <c r="Y5553" s="9" t="e">
        <f>VLOOKUP(A5553,Sku_list!$A$1:$E$2667,5,0)*((J5553+F5553)/1000000000)</f>
        <v>#N/A</v>
      </c>
      <c r="AC5553" s="22">
        <f t="shared" ca="1" si="86"/>
        <v>6.6666666666666666E-2</v>
      </c>
    </row>
    <row r="5554" spans="2:29" x14ac:dyDescent="0.35">
      <c r="B5554" t="e">
        <v>#N/A</v>
      </c>
      <c r="T5554" s="9" t="e">
        <f>VLOOKUP(A5554,Sku_list!$A$1:$D$2667,3,0)</f>
        <v>#N/A</v>
      </c>
      <c r="U5554" s="9" t="e">
        <f>VLOOKUP(A5554,Sku_list!$A$1:$D$2667,4,0)*(F5554/1000000*12)</f>
        <v>#N/A</v>
      </c>
      <c r="V5554" s="9" t="e">
        <f>VLOOKUP(A5554,Sku_list!$A$1:$D$2667,4,0)*(H5554/1000000*12)</f>
        <v>#N/A</v>
      </c>
      <c r="W5554" s="9" t="e">
        <f>VLOOKUP(A5554,Sku_list!$A$1:$D$2667,4,0)*(J5554/1000000*12)</f>
        <v>#N/A</v>
      </c>
      <c r="X5554" s="9" t="e">
        <f>VLOOKUP(A5554,Sku_list!$A$1:$D$2667,4,0)*(L5554/1000000*12)</f>
        <v>#N/A</v>
      </c>
      <c r="Y5554" s="9" t="e">
        <f>VLOOKUP(A5554,Sku_list!$A$1:$E$2667,5,0)*((J5554+F5554)/1000000000)</f>
        <v>#N/A</v>
      </c>
      <c r="AC5554" s="22">
        <f t="shared" ca="1" si="86"/>
        <v>6.6666666666666666E-2</v>
      </c>
    </row>
    <row r="5555" spans="2:29" x14ac:dyDescent="0.35">
      <c r="B5555" t="e">
        <v>#N/A</v>
      </c>
      <c r="T5555" s="9" t="e">
        <f>VLOOKUP(A5555,Sku_list!$A$1:$D$2667,3,0)</f>
        <v>#N/A</v>
      </c>
      <c r="U5555" s="9" t="e">
        <f>VLOOKUP(A5555,Sku_list!$A$1:$D$2667,4,0)*(F5555/1000000*12)</f>
        <v>#N/A</v>
      </c>
      <c r="V5555" s="9" t="e">
        <f>VLOOKUP(A5555,Sku_list!$A$1:$D$2667,4,0)*(H5555/1000000*12)</f>
        <v>#N/A</v>
      </c>
      <c r="W5555" s="9" t="e">
        <f>VLOOKUP(A5555,Sku_list!$A$1:$D$2667,4,0)*(J5555/1000000*12)</f>
        <v>#N/A</v>
      </c>
      <c r="X5555" s="9" t="e">
        <f>VLOOKUP(A5555,Sku_list!$A$1:$D$2667,4,0)*(L5555/1000000*12)</f>
        <v>#N/A</v>
      </c>
      <c r="Y5555" s="9" t="e">
        <f>VLOOKUP(A5555,Sku_list!$A$1:$E$2667,5,0)*((J5555+F5555)/1000000000)</f>
        <v>#N/A</v>
      </c>
      <c r="AC5555" s="22">
        <f t="shared" ca="1" si="86"/>
        <v>6.6666666666666666E-2</v>
      </c>
    </row>
    <row r="5556" spans="2:29" x14ac:dyDescent="0.35">
      <c r="B5556" t="e">
        <v>#N/A</v>
      </c>
      <c r="T5556" s="9" t="e">
        <f>VLOOKUP(A5556,Sku_list!$A$1:$D$2667,3,0)</f>
        <v>#N/A</v>
      </c>
      <c r="U5556" s="9" t="e">
        <f>VLOOKUP(A5556,Sku_list!$A$1:$D$2667,4,0)*(F5556/1000000*12)</f>
        <v>#N/A</v>
      </c>
      <c r="V5556" s="9" t="e">
        <f>VLOOKUP(A5556,Sku_list!$A$1:$D$2667,4,0)*(H5556/1000000*12)</f>
        <v>#N/A</v>
      </c>
      <c r="W5556" s="9" t="e">
        <f>VLOOKUP(A5556,Sku_list!$A$1:$D$2667,4,0)*(J5556/1000000*12)</f>
        <v>#N/A</v>
      </c>
      <c r="X5556" s="9" t="e">
        <f>VLOOKUP(A5556,Sku_list!$A$1:$D$2667,4,0)*(L5556/1000000*12)</f>
        <v>#N/A</v>
      </c>
      <c r="Y5556" s="9" t="e">
        <f>VLOOKUP(A5556,Sku_list!$A$1:$E$2667,5,0)*((J5556+F5556)/1000000000)</f>
        <v>#N/A</v>
      </c>
      <c r="AC5556" s="22">
        <f t="shared" ca="1" si="86"/>
        <v>6.6666666666666666E-2</v>
      </c>
    </row>
    <row r="5557" spans="2:29" x14ac:dyDescent="0.35">
      <c r="B5557" t="e">
        <v>#N/A</v>
      </c>
      <c r="T5557" s="9" t="e">
        <f>VLOOKUP(A5557,Sku_list!$A$1:$D$2667,3,0)</f>
        <v>#N/A</v>
      </c>
      <c r="U5557" s="9" t="e">
        <f>VLOOKUP(A5557,Sku_list!$A$1:$D$2667,4,0)*(F5557/1000000*12)</f>
        <v>#N/A</v>
      </c>
      <c r="V5557" s="9" t="e">
        <f>VLOOKUP(A5557,Sku_list!$A$1:$D$2667,4,0)*(H5557/1000000*12)</f>
        <v>#N/A</v>
      </c>
      <c r="W5557" s="9" t="e">
        <f>VLOOKUP(A5557,Sku_list!$A$1:$D$2667,4,0)*(J5557/1000000*12)</f>
        <v>#N/A</v>
      </c>
      <c r="X5557" s="9" t="e">
        <f>VLOOKUP(A5557,Sku_list!$A$1:$D$2667,4,0)*(L5557/1000000*12)</f>
        <v>#N/A</v>
      </c>
      <c r="Y5557" s="9" t="e">
        <f>VLOOKUP(A5557,Sku_list!$A$1:$E$2667,5,0)*((J5557+F5557)/1000000000)</f>
        <v>#N/A</v>
      </c>
      <c r="AC5557" s="22">
        <f t="shared" ca="1" si="86"/>
        <v>6.6666666666666666E-2</v>
      </c>
    </row>
    <row r="5558" spans="2:29" x14ac:dyDescent="0.35">
      <c r="B5558" t="e">
        <v>#N/A</v>
      </c>
      <c r="T5558" s="9" t="e">
        <f>VLOOKUP(A5558,Sku_list!$A$1:$D$2667,3,0)</f>
        <v>#N/A</v>
      </c>
      <c r="U5558" s="9" t="e">
        <f>VLOOKUP(A5558,Sku_list!$A$1:$D$2667,4,0)*(F5558/1000000*12)</f>
        <v>#N/A</v>
      </c>
      <c r="V5558" s="9" t="e">
        <f>VLOOKUP(A5558,Sku_list!$A$1:$D$2667,4,0)*(H5558/1000000*12)</f>
        <v>#N/A</v>
      </c>
      <c r="W5558" s="9" t="e">
        <f>VLOOKUP(A5558,Sku_list!$A$1:$D$2667,4,0)*(J5558/1000000*12)</f>
        <v>#N/A</v>
      </c>
      <c r="X5558" s="9" t="e">
        <f>VLOOKUP(A5558,Sku_list!$A$1:$D$2667,4,0)*(L5558/1000000*12)</f>
        <v>#N/A</v>
      </c>
      <c r="Y5558" s="9" t="e">
        <f>VLOOKUP(A5558,Sku_list!$A$1:$E$2667,5,0)*((J5558+F5558)/1000000000)</f>
        <v>#N/A</v>
      </c>
      <c r="AC5558" s="22">
        <f t="shared" ca="1" si="86"/>
        <v>6.6666666666666666E-2</v>
      </c>
    </row>
    <row r="5559" spans="2:29" x14ac:dyDescent="0.35">
      <c r="B5559" t="e">
        <v>#N/A</v>
      </c>
      <c r="T5559" s="9" t="e">
        <f>VLOOKUP(A5559,Sku_list!$A$1:$D$2667,3,0)</f>
        <v>#N/A</v>
      </c>
      <c r="U5559" s="9" t="e">
        <f>VLOOKUP(A5559,Sku_list!$A$1:$D$2667,4,0)*(F5559/1000000*12)</f>
        <v>#N/A</v>
      </c>
      <c r="V5559" s="9" t="e">
        <f>VLOOKUP(A5559,Sku_list!$A$1:$D$2667,4,0)*(H5559/1000000*12)</f>
        <v>#N/A</v>
      </c>
      <c r="W5559" s="9" t="e">
        <f>VLOOKUP(A5559,Sku_list!$A$1:$D$2667,4,0)*(J5559/1000000*12)</f>
        <v>#N/A</v>
      </c>
      <c r="X5559" s="9" t="e">
        <f>VLOOKUP(A5559,Sku_list!$A$1:$D$2667,4,0)*(L5559/1000000*12)</f>
        <v>#N/A</v>
      </c>
      <c r="Y5559" s="9" t="e">
        <f>VLOOKUP(A5559,Sku_list!$A$1:$E$2667,5,0)*((J5559+F5559)/1000000000)</f>
        <v>#N/A</v>
      </c>
      <c r="AC5559" s="22">
        <f t="shared" ca="1" si="86"/>
        <v>6.6666666666666666E-2</v>
      </c>
    </row>
    <row r="5560" spans="2:29" x14ac:dyDescent="0.35">
      <c r="B5560" t="e">
        <v>#N/A</v>
      </c>
      <c r="T5560" s="9" t="e">
        <f>VLOOKUP(A5560,Sku_list!$A$1:$D$2667,3,0)</f>
        <v>#N/A</v>
      </c>
      <c r="U5560" s="9" t="e">
        <f>VLOOKUP(A5560,Sku_list!$A$1:$D$2667,4,0)*(F5560/1000000*12)</f>
        <v>#N/A</v>
      </c>
      <c r="V5560" s="9" t="e">
        <f>VLOOKUP(A5560,Sku_list!$A$1:$D$2667,4,0)*(H5560/1000000*12)</f>
        <v>#N/A</v>
      </c>
      <c r="W5560" s="9" t="e">
        <f>VLOOKUP(A5560,Sku_list!$A$1:$D$2667,4,0)*(J5560/1000000*12)</f>
        <v>#N/A</v>
      </c>
      <c r="X5560" s="9" t="e">
        <f>VLOOKUP(A5560,Sku_list!$A$1:$D$2667,4,0)*(L5560/1000000*12)</f>
        <v>#N/A</v>
      </c>
      <c r="Y5560" s="9" t="e">
        <f>VLOOKUP(A5560,Sku_list!$A$1:$E$2667,5,0)*((J5560+F5560)/1000000000)</f>
        <v>#N/A</v>
      </c>
      <c r="AC5560" s="22">
        <f t="shared" ca="1" si="86"/>
        <v>6.6666666666666666E-2</v>
      </c>
    </row>
    <row r="5561" spans="2:29" x14ac:dyDescent="0.35">
      <c r="B5561" t="e">
        <v>#N/A</v>
      </c>
      <c r="T5561" s="9" t="e">
        <f>VLOOKUP(A5561,Sku_list!$A$1:$D$2667,3,0)</f>
        <v>#N/A</v>
      </c>
      <c r="U5561" s="9" t="e">
        <f>VLOOKUP(A5561,Sku_list!$A$1:$D$2667,4,0)*(F5561/1000000*12)</f>
        <v>#N/A</v>
      </c>
      <c r="V5561" s="9" t="e">
        <f>VLOOKUP(A5561,Sku_list!$A$1:$D$2667,4,0)*(H5561/1000000*12)</f>
        <v>#N/A</v>
      </c>
      <c r="W5561" s="9" t="e">
        <f>VLOOKUP(A5561,Sku_list!$A$1:$D$2667,4,0)*(J5561/1000000*12)</f>
        <v>#N/A</v>
      </c>
      <c r="X5561" s="9" t="e">
        <f>VLOOKUP(A5561,Sku_list!$A$1:$D$2667,4,0)*(L5561/1000000*12)</f>
        <v>#N/A</v>
      </c>
      <c r="Y5561" s="9" t="e">
        <f>VLOOKUP(A5561,Sku_list!$A$1:$E$2667,5,0)*((J5561+F5561)/1000000000)</f>
        <v>#N/A</v>
      </c>
      <c r="AC5561" s="22">
        <f t="shared" ca="1" si="86"/>
        <v>6.6666666666666666E-2</v>
      </c>
    </row>
    <row r="5562" spans="2:29" x14ac:dyDescent="0.35">
      <c r="B5562" t="e">
        <v>#N/A</v>
      </c>
      <c r="T5562" s="9" t="e">
        <f>VLOOKUP(A5562,Sku_list!$A$1:$D$2667,3,0)</f>
        <v>#N/A</v>
      </c>
      <c r="U5562" s="9" t="e">
        <f>VLOOKUP(A5562,Sku_list!$A$1:$D$2667,4,0)*(F5562/1000000*12)</f>
        <v>#N/A</v>
      </c>
      <c r="V5562" s="9" t="e">
        <f>VLOOKUP(A5562,Sku_list!$A$1:$D$2667,4,0)*(H5562/1000000*12)</f>
        <v>#N/A</v>
      </c>
      <c r="W5562" s="9" t="e">
        <f>VLOOKUP(A5562,Sku_list!$A$1:$D$2667,4,0)*(J5562/1000000*12)</f>
        <v>#N/A</v>
      </c>
      <c r="X5562" s="9" t="e">
        <f>VLOOKUP(A5562,Sku_list!$A$1:$D$2667,4,0)*(L5562/1000000*12)</f>
        <v>#N/A</v>
      </c>
      <c r="Y5562" s="9" t="e">
        <f>VLOOKUP(A5562,Sku_list!$A$1:$E$2667,5,0)*((J5562+F5562)/1000000000)</f>
        <v>#N/A</v>
      </c>
      <c r="AC5562" s="22">
        <f t="shared" ca="1" si="86"/>
        <v>6.6666666666666666E-2</v>
      </c>
    </row>
    <row r="5563" spans="2:29" x14ac:dyDescent="0.35">
      <c r="B5563" t="e">
        <v>#N/A</v>
      </c>
      <c r="T5563" s="9" t="e">
        <f>VLOOKUP(A5563,Sku_list!$A$1:$D$2667,3,0)</f>
        <v>#N/A</v>
      </c>
      <c r="U5563" s="9" t="e">
        <f>VLOOKUP(A5563,Sku_list!$A$1:$D$2667,4,0)*(F5563/1000000*12)</f>
        <v>#N/A</v>
      </c>
      <c r="V5563" s="9" t="e">
        <f>VLOOKUP(A5563,Sku_list!$A$1:$D$2667,4,0)*(H5563/1000000*12)</f>
        <v>#N/A</v>
      </c>
      <c r="W5563" s="9" t="e">
        <f>VLOOKUP(A5563,Sku_list!$A$1:$D$2667,4,0)*(J5563/1000000*12)</f>
        <v>#N/A</v>
      </c>
      <c r="X5563" s="9" t="e">
        <f>VLOOKUP(A5563,Sku_list!$A$1:$D$2667,4,0)*(L5563/1000000*12)</f>
        <v>#N/A</v>
      </c>
      <c r="Y5563" s="9" t="e">
        <f>VLOOKUP(A5563,Sku_list!$A$1:$E$2667,5,0)*((J5563+F5563)/1000000000)</f>
        <v>#N/A</v>
      </c>
      <c r="AC5563" s="22">
        <f t="shared" ca="1" si="86"/>
        <v>6.6666666666666666E-2</v>
      </c>
    </row>
    <row r="5564" spans="2:29" x14ac:dyDescent="0.35">
      <c r="B5564" t="e">
        <v>#N/A</v>
      </c>
      <c r="T5564" s="9" t="e">
        <f>VLOOKUP(A5564,Sku_list!$A$1:$D$2667,3,0)</f>
        <v>#N/A</v>
      </c>
      <c r="U5564" s="9" t="e">
        <f>VLOOKUP(A5564,Sku_list!$A$1:$D$2667,4,0)*(F5564/1000000*12)</f>
        <v>#N/A</v>
      </c>
      <c r="V5564" s="9" t="e">
        <f>VLOOKUP(A5564,Sku_list!$A$1:$D$2667,4,0)*(H5564/1000000*12)</f>
        <v>#N/A</v>
      </c>
      <c r="W5564" s="9" t="e">
        <f>VLOOKUP(A5564,Sku_list!$A$1:$D$2667,4,0)*(J5564/1000000*12)</f>
        <v>#N/A</v>
      </c>
      <c r="X5564" s="9" t="e">
        <f>VLOOKUP(A5564,Sku_list!$A$1:$D$2667,4,0)*(L5564/1000000*12)</f>
        <v>#N/A</v>
      </c>
      <c r="Y5564" s="9" t="e">
        <f>VLOOKUP(A5564,Sku_list!$A$1:$E$2667,5,0)*((J5564+F5564)/1000000000)</f>
        <v>#N/A</v>
      </c>
      <c r="AC5564" s="22">
        <f t="shared" ca="1" si="86"/>
        <v>6.6666666666666666E-2</v>
      </c>
    </row>
    <row r="5565" spans="2:29" x14ac:dyDescent="0.35">
      <c r="B5565" t="e">
        <v>#N/A</v>
      </c>
      <c r="T5565" s="9" t="e">
        <f>VLOOKUP(A5565,Sku_list!$A$1:$D$2667,3,0)</f>
        <v>#N/A</v>
      </c>
      <c r="U5565" s="9" t="e">
        <f>VLOOKUP(A5565,Sku_list!$A$1:$D$2667,4,0)*(F5565/1000000*12)</f>
        <v>#N/A</v>
      </c>
      <c r="V5565" s="9" t="e">
        <f>VLOOKUP(A5565,Sku_list!$A$1:$D$2667,4,0)*(H5565/1000000*12)</f>
        <v>#N/A</v>
      </c>
      <c r="W5565" s="9" t="e">
        <f>VLOOKUP(A5565,Sku_list!$A$1:$D$2667,4,0)*(J5565/1000000*12)</f>
        <v>#N/A</v>
      </c>
      <c r="X5565" s="9" t="e">
        <f>VLOOKUP(A5565,Sku_list!$A$1:$D$2667,4,0)*(L5565/1000000*12)</f>
        <v>#N/A</v>
      </c>
      <c r="Y5565" s="9" t="e">
        <f>VLOOKUP(A5565,Sku_list!$A$1:$E$2667,5,0)*((J5565+F5565)/1000000000)</f>
        <v>#N/A</v>
      </c>
      <c r="AC5565" s="22">
        <f t="shared" ca="1" si="86"/>
        <v>6.6666666666666666E-2</v>
      </c>
    </row>
    <row r="5566" spans="2:29" x14ac:dyDescent="0.35">
      <c r="B5566" t="e">
        <v>#N/A</v>
      </c>
      <c r="T5566" s="9" t="e">
        <f>VLOOKUP(A5566,Sku_list!$A$1:$D$2667,3,0)</f>
        <v>#N/A</v>
      </c>
      <c r="U5566" s="9" t="e">
        <f>VLOOKUP(A5566,Sku_list!$A$1:$D$2667,4,0)*(F5566/1000000*12)</f>
        <v>#N/A</v>
      </c>
      <c r="V5566" s="9" t="e">
        <f>VLOOKUP(A5566,Sku_list!$A$1:$D$2667,4,0)*(H5566/1000000*12)</f>
        <v>#N/A</v>
      </c>
      <c r="W5566" s="9" t="e">
        <f>VLOOKUP(A5566,Sku_list!$A$1:$D$2667,4,0)*(J5566/1000000*12)</f>
        <v>#N/A</v>
      </c>
      <c r="X5566" s="9" t="e">
        <f>VLOOKUP(A5566,Sku_list!$A$1:$D$2667,4,0)*(L5566/1000000*12)</f>
        <v>#N/A</v>
      </c>
      <c r="Y5566" s="9" t="e">
        <f>VLOOKUP(A5566,Sku_list!$A$1:$E$2667,5,0)*((J5566+F5566)/1000000000)</f>
        <v>#N/A</v>
      </c>
      <c r="AC5566" s="22">
        <f t="shared" ca="1" si="86"/>
        <v>6.6666666666666666E-2</v>
      </c>
    </row>
    <row r="5567" spans="2:29" x14ac:dyDescent="0.35">
      <c r="B5567" t="e">
        <v>#N/A</v>
      </c>
      <c r="T5567" s="9" t="e">
        <f>VLOOKUP(A5567,Sku_list!$A$1:$D$2667,3,0)</f>
        <v>#N/A</v>
      </c>
      <c r="U5567" s="9" t="e">
        <f>VLOOKUP(A5567,Sku_list!$A$1:$D$2667,4,0)*(F5567/1000000*12)</f>
        <v>#N/A</v>
      </c>
      <c r="V5567" s="9" t="e">
        <f>VLOOKUP(A5567,Sku_list!$A$1:$D$2667,4,0)*(H5567/1000000*12)</f>
        <v>#N/A</v>
      </c>
      <c r="W5567" s="9" t="e">
        <f>VLOOKUP(A5567,Sku_list!$A$1:$D$2667,4,0)*(J5567/1000000*12)</f>
        <v>#N/A</v>
      </c>
      <c r="X5567" s="9" t="e">
        <f>VLOOKUP(A5567,Sku_list!$A$1:$D$2667,4,0)*(L5567/1000000*12)</f>
        <v>#N/A</v>
      </c>
      <c r="Y5567" s="9" t="e">
        <f>VLOOKUP(A5567,Sku_list!$A$1:$E$2667,5,0)*((J5567+F5567)/1000000000)</f>
        <v>#N/A</v>
      </c>
      <c r="AC5567" s="22">
        <f t="shared" ca="1" si="86"/>
        <v>6.6666666666666666E-2</v>
      </c>
    </row>
    <row r="5568" spans="2:29" x14ac:dyDescent="0.35">
      <c r="B5568" t="e">
        <v>#N/A</v>
      </c>
      <c r="T5568" s="9" t="e">
        <f>VLOOKUP(A5568,Sku_list!$A$1:$D$2667,3,0)</f>
        <v>#N/A</v>
      </c>
      <c r="U5568" s="9" t="e">
        <f>VLOOKUP(A5568,Sku_list!$A$1:$D$2667,4,0)*(F5568/1000000*12)</f>
        <v>#N/A</v>
      </c>
      <c r="V5568" s="9" t="e">
        <f>VLOOKUP(A5568,Sku_list!$A$1:$D$2667,4,0)*(H5568/1000000*12)</f>
        <v>#N/A</v>
      </c>
      <c r="W5568" s="9" t="e">
        <f>VLOOKUP(A5568,Sku_list!$A$1:$D$2667,4,0)*(J5568/1000000*12)</f>
        <v>#N/A</v>
      </c>
      <c r="X5568" s="9" t="e">
        <f>VLOOKUP(A5568,Sku_list!$A$1:$D$2667,4,0)*(L5568/1000000*12)</f>
        <v>#N/A</v>
      </c>
      <c r="Y5568" s="9" t="e">
        <f>VLOOKUP(A5568,Sku_list!$A$1:$E$2667,5,0)*((J5568+F5568)/1000000000)</f>
        <v>#N/A</v>
      </c>
      <c r="AC5568" s="22">
        <f t="shared" ca="1" si="86"/>
        <v>6.6666666666666666E-2</v>
      </c>
    </row>
    <row r="5569" spans="2:29" x14ac:dyDescent="0.35">
      <c r="B5569" t="e">
        <v>#N/A</v>
      </c>
      <c r="T5569" s="9" t="e">
        <f>VLOOKUP(A5569,Sku_list!$A$1:$D$2667,3,0)</f>
        <v>#N/A</v>
      </c>
      <c r="U5569" s="9" t="e">
        <f>VLOOKUP(A5569,Sku_list!$A$1:$D$2667,4,0)*(F5569/1000000*12)</f>
        <v>#N/A</v>
      </c>
      <c r="V5569" s="9" t="e">
        <f>VLOOKUP(A5569,Sku_list!$A$1:$D$2667,4,0)*(H5569/1000000*12)</f>
        <v>#N/A</v>
      </c>
      <c r="W5569" s="9" t="e">
        <f>VLOOKUP(A5569,Sku_list!$A$1:$D$2667,4,0)*(J5569/1000000*12)</f>
        <v>#N/A</v>
      </c>
      <c r="X5569" s="9" t="e">
        <f>VLOOKUP(A5569,Sku_list!$A$1:$D$2667,4,0)*(L5569/1000000*12)</f>
        <v>#N/A</v>
      </c>
      <c r="Y5569" s="9" t="e">
        <f>VLOOKUP(A5569,Sku_list!$A$1:$E$2667,5,0)*((J5569+F5569)/1000000000)</f>
        <v>#N/A</v>
      </c>
      <c r="AC5569" s="22">
        <f t="shared" ca="1" si="86"/>
        <v>6.6666666666666666E-2</v>
      </c>
    </row>
    <row r="5570" spans="2:29" x14ac:dyDescent="0.35">
      <c r="B5570" t="e">
        <v>#N/A</v>
      </c>
      <c r="T5570" s="9" t="e">
        <f>VLOOKUP(A5570,Sku_list!$A$1:$D$2667,3,0)</f>
        <v>#N/A</v>
      </c>
      <c r="U5570" s="9" t="e">
        <f>VLOOKUP(A5570,Sku_list!$A$1:$D$2667,4,0)*(F5570/1000000*12)</f>
        <v>#N/A</v>
      </c>
      <c r="V5570" s="9" t="e">
        <f>VLOOKUP(A5570,Sku_list!$A$1:$D$2667,4,0)*(H5570/1000000*12)</f>
        <v>#N/A</v>
      </c>
      <c r="W5570" s="9" t="e">
        <f>VLOOKUP(A5570,Sku_list!$A$1:$D$2667,4,0)*(J5570/1000000*12)</f>
        <v>#N/A</v>
      </c>
      <c r="X5570" s="9" t="e">
        <f>VLOOKUP(A5570,Sku_list!$A$1:$D$2667,4,0)*(L5570/1000000*12)</f>
        <v>#N/A</v>
      </c>
      <c r="Y5570" s="9" t="e">
        <f>VLOOKUP(A5570,Sku_list!$A$1:$E$2667,5,0)*((J5570+F5570)/1000000000)</f>
        <v>#N/A</v>
      </c>
      <c r="AC5570" s="22">
        <f t="shared" ca="1" si="86"/>
        <v>6.6666666666666666E-2</v>
      </c>
    </row>
    <row r="5571" spans="2:29" x14ac:dyDescent="0.35">
      <c r="B5571" t="e">
        <v>#N/A</v>
      </c>
      <c r="T5571" s="9" t="e">
        <f>VLOOKUP(A5571,Sku_list!$A$1:$D$2667,3,0)</f>
        <v>#N/A</v>
      </c>
      <c r="U5571" s="9" t="e">
        <f>VLOOKUP(A5571,Sku_list!$A$1:$D$2667,4,0)*(F5571/1000000*12)</f>
        <v>#N/A</v>
      </c>
      <c r="V5571" s="9" t="e">
        <f>VLOOKUP(A5571,Sku_list!$A$1:$D$2667,4,0)*(H5571/1000000*12)</f>
        <v>#N/A</v>
      </c>
      <c r="W5571" s="9" t="e">
        <f>VLOOKUP(A5571,Sku_list!$A$1:$D$2667,4,0)*(J5571/1000000*12)</f>
        <v>#N/A</v>
      </c>
      <c r="X5571" s="9" t="e">
        <f>VLOOKUP(A5571,Sku_list!$A$1:$D$2667,4,0)*(L5571/1000000*12)</f>
        <v>#N/A</v>
      </c>
      <c r="Y5571" s="9" t="e">
        <f>VLOOKUP(A5571,Sku_list!$A$1:$E$2667,5,0)*((J5571+F5571)/1000000000)</f>
        <v>#N/A</v>
      </c>
      <c r="AC5571" s="22">
        <f t="shared" ca="1" si="86"/>
        <v>6.6666666666666666E-2</v>
      </c>
    </row>
    <row r="5572" spans="2:29" x14ac:dyDescent="0.35">
      <c r="B5572" t="e">
        <v>#N/A</v>
      </c>
      <c r="T5572" s="9" t="e">
        <f>VLOOKUP(A5572,Sku_list!$A$1:$D$2667,3,0)</f>
        <v>#N/A</v>
      </c>
      <c r="U5572" s="9" t="e">
        <f>VLOOKUP(A5572,Sku_list!$A$1:$D$2667,4,0)*(F5572/1000000*12)</f>
        <v>#N/A</v>
      </c>
      <c r="V5572" s="9" t="e">
        <f>VLOOKUP(A5572,Sku_list!$A$1:$D$2667,4,0)*(H5572/1000000*12)</f>
        <v>#N/A</v>
      </c>
      <c r="W5572" s="9" t="e">
        <f>VLOOKUP(A5572,Sku_list!$A$1:$D$2667,4,0)*(J5572/1000000*12)</f>
        <v>#N/A</v>
      </c>
      <c r="X5572" s="9" t="e">
        <f>VLOOKUP(A5572,Sku_list!$A$1:$D$2667,4,0)*(L5572/1000000*12)</f>
        <v>#N/A</v>
      </c>
      <c r="Y5572" s="9" t="e">
        <f>VLOOKUP(A5572,Sku_list!$A$1:$E$2667,5,0)*((J5572+F5572)/1000000000)</f>
        <v>#N/A</v>
      </c>
      <c r="AC5572" s="22">
        <f t="shared" ref="AC5572:AC5635" ca="1" si="87">(DAY(TODAY())+AB5572)/30</f>
        <v>6.6666666666666666E-2</v>
      </c>
    </row>
    <row r="5573" spans="2:29" x14ac:dyDescent="0.35">
      <c r="B5573" t="e">
        <v>#N/A</v>
      </c>
      <c r="T5573" s="9" t="e">
        <f>VLOOKUP(A5573,Sku_list!$A$1:$D$2667,3,0)</f>
        <v>#N/A</v>
      </c>
      <c r="U5573" s="9" t="e">
        <f>VLOOKUP(A5573,Sku_list!$A$1:$D$2667,4,0)*(F5573/1000000*12)</f>
        <v>#N/A</v>
      </c>
      <c r="V5573" s="9" t="e">
        <f>VLOOKUP(A5573,Sku_list!$A$1:$D$2667,4,0)*(H5573/1000000*12)</f>
        <v>#N/A</v>
      </c>
      <c r="W5573" s="9" t="e">
        <f>VLOOKUP(A5573,Sku_list!$A$1:$D$2667,4,0)*(J5573/1000000*12)</f>
        <v>#N/A</v>
      </c>
      <c r="X5573" s="9" t="e">
        <f>VLOOKUP(A5573,Sku_list!$A$1:$D$2667,4,0)*(L5573/1000000*12)</f>
        <v>#N/A</v>
      </c>
      <c r="Y5573" s="9" t="e">
        <f>VLOOKUP(A5573,Sku_list!$A$1:$E$2667,5,0)*((J5573+F5573)/1000000000)</f>
        <v>#N/A</v>
      </c>
      <c r="AC5573" s="22">
        <f t="shared" ca="1" si="87"/>
        <v>6.6666666666666666E-2</v>
      </c>
    </row>
    <row r="5574" spans="2:29" x14ac:dyDescent="0.35">
      <c r="B5574" t="e">
        <v>#N/A</v>
      </c>
      <c r="T5574" s="9" t="e">
        <f>VLOOKUP(A5574,Sku_list!$A$1:$D$2667,3,0)</f>
        <v>#N/A</v>
      </c>
      <c r="U5574" s="9" t="e">
        <f>VLOOKUP(A5574,Sku_list!$A$1:$D$2667,4,0)*(F5574/1000000*12)</f>
        <v>#N/A</v>
      </c>
      <c r="V5574" s="9" t="e">
        <f>VLOOKUP(A5574,Sku_list!$A$1:$D$2667,4,0)*(H5574/1000000*12)</f>
        <v>#N/A</v>
      </c>
      <c r="W5574" s="9" t="e">
        <f>VLOOKUP(A5574,Sku_list!$A$1:$D$2667,4,0)*(J5574/1000000*12)</f>
        <v>#N/A</v>
      </c>
      <c r="X5574" s="9" t="e">
        <f>VLOOKUP(A5574,Sku_list!$A$1:$D$2667,4,0)*(L5574/1000000*12)</f>
        <v>#N/A</v>
      </c>
      <c r="Y5574" s="9" t="e">
        <f>VLOOKUP(A5574,Sku_list!$A$1:$E$2667,5,0)*((J5574+F5574)/1000000000)</f>
        <v>#N/A</v>
      </c>
      <c r="AC5574" s="22">
        <f t="shared" ca="1" si="87"/>
        <v>6.6666666666666666E-2</v>
      </c>
    </row>
    <row r="5575" spans="2:29" x14ac:dyDescent="0.35">
      <c r="B5575" t="e">
        <v>#N/A</v>
      </c>
      <c r="T5575" s="9" t="e">
        <f>VLOOKUP(A5575,Sku_list!$A$1:$D$2667,3,0)</f>
        <v>#N/A</v>
      </c>
      <c r="U5575" s="9" t="e">
        <f>VLOOKUP(A5575,Sku_list!$A$1:$D$2667,4,0)*(F5575/1000000*12)</f>
        <v>#N/A</v>
      </c>
      <c r="V5575" s="9" t="e">
        <f>VLOOKUP(A5575,Sku_list!$A$1:$D$2667,4,0)*(H5575/1000000*12)</f>
        <v>#N/A</v>
      </c>
      <c r="W5575" s="9" t="e">
        <f>VLOOKUP(A5575,Sku_list!$A$1:$D$2667,4,0)*(J5575/1000000*12)</f>
        <v>#N/A</v>
      </c>
      <c r="X5575" s="9" t="e">
        <f>VLOOKUP(A5575,Sku_list!$A$1:$D$2667,4,0)*(L5575/1000000*12)</f>
        <v>#N/A</v>
      </c>
      <c r="Y5575" s="9" t="e">
        <f>VLOOKUP(A5575,Sku_list!$A$1:$E$2667,5,0)*((J5575+F5575)/1000000000)</f>
        <v>#N/A</v>
      </c>
      <c r="AC5575" s="22">
        <f t="shared" ca="1" si="87"/>
        <v>6.6666666666666666E-2</v>
      </c>
    </row>
    <row r="5576" spans="2:29" x14ac:dyDescent="0.35">
      <c r="B5576" t="e">
        <v>#N/A</v>
      </c>
      <c r="T5576" s="9" t="e">
        <f>VLOOKUP(A5576,Sku_list!$A$1:$D$2667,3,0)</f>
        <v>#N/A</v>
      </c>
      <c r="U5576" s="9" t="e">
        <f>VLOOKUP(A5576,Sku_list!$A$1:$D$2667,4,0)*(F5576/1000000*12)</f>
        <v>#N/A</v>
      </c>
      <c r="V5576" s="9" t="e">
        <f>VLOOKUP(A5576,Sku_list!$A$1:$D$2667,4,0)*(H5576/1000000*12)</f>
        <v>#N/A</v>
      </c>
      <c r="W5576" s="9" t="e">
        <f>VLOOKUP(A5576,Sku_list!$A$1:$D$2667,4,0)*(J5576/1000000*12)</f>
        <v>#N/A</v>
      </c>
      <c r="X5576" s="9" t="e">
        <f>VLOOKUP(A5576,Sku_list!$A$1:$D$2667,4,0)*(L5576/1000000*12)</f>
        <v>#N/A</v>
      </c>
      <c r="Y5576" s="9" t="e">
        <f>VLOOKUP(A5576,Sku_list!$A$1:$E$2667,5,0)*((J5576+F5576)/1000000000)</f>
        <v>#N/A</v>
      </c>
      <c r="AC5576" s="22">
        <f t="shared" ca="1" si="87"/>
        <v>6.6666666666666666E-2</v>
      </c>
    </row>
    <row r="5577" spans="2:29" x14ac:dyDescent="0.35">
      <c r="B5577" t="e">
        <v>#N/A</v>
      </c>
      <c r="T5577" s="9" t="e">
        <f>VLOOKUP(A5577,Sku_list!$A$1:$D$2667,3,0)</f>
        <v>#N/A</v>
      </c>
      <c r="U5577" s="9" t="e">
        <f>VLOOKUP(A5577,Sku_list!$A$1:$D$2667,4,0)*(F5577/1000000*12)</f>
        <v>#N/A</v>
      </c>
      <c r="V5577" s="9" t="e">
        <f>VLOOKUP(A5577,Sku_list!$A$1:$D$2667,4,0)*(H5577/1000000*12)</f>
        <v>#N/A</v>
      </c>
      <c r="W5577" s="9" t="e">
        <f>VLOOKUP(A5577,Sku_list!$A$1:$D$2667,4,0)*(J5577/1000000*12)</f>
        <v>#N/A</v>
      </c>
      <c r="X5577" s="9" t="e">
        <f>VLOOKUP(A5577,Sku_list!$A$1:$D$2667,4,0)*(L5577/1000000*12)</f>
        <v>#N/A</v>
      </c>
      <c r="Y5577" s="9" t="e">
        <f>VLOOKUP(A5577,Sku_list!$A$1:$E$2667,5,0)*((J5577+F5577)/1000000000)</f>
        <v>#N/A</v>
      </c>
      <c r="AC5577" s="22">
        <f t="shared" ca="1" si="87"/>
        <v>6.6666666666666666E-2</v>
      </c>
    </row>
    <row r="5578" spans="2:29" x14ac:dyDescent="0.35">
      <c r="B5578" t="e">
        <v>#N/A</v>
      </c>
      <c r="T5578" s="9" t="e">
        <f>VLOOKUP(A5578,Sku_list!$A$1:$D$2667,3,0)</f>
        <v>#N/A</v>
      </c>
      <c r="U5578" s="9" t="e">
        <f>VLOOKUP(A5578,Sku_list!$A$1:$D$2667,4,0)*(F5578/1000000*12)</f>
        <v>#N/A</v>
      </c>
      <c r="V5578" s="9" t="e">
        <f>VLOOKUP(A5578,Sku_list!$A$1:$D$2667,4,0)*(H5578/1000000*12)</f>
        <v>#N/A</v>
      </c>
      <c r="W5578" s="9" t="e">
        <f>VLOOKUP(A5578,Sku_list!$A$1:$D$2667,4,0)*(J5578/1000000*12)</f>
        <v>#N/A</v>
      </c>
      <c r="X5578" s="9" t="e">
        <f>VLOOKUP(A5578,Sku_list!$A$1:$D$2667,4,0)*(L5578/1000000*12)</f>
        <v>#N/A</v>
      </c>
      <c r="Y5578" s="9" t="e">
        <f>VLOOKUP(A5578,Sku_list!$A$1:$E$2667,5,0)*((J5578+F5578)/1000000000)</f>
        <v>#N/A</v>
      </c>
      <c r="AC5578" s="22">
        <f t="shared" ca="1" si="87"/>
        <v>6.6666666666666666E-2</v>
      </c>
    </row>
    <row r="5579" spans="2:29" x14ac:dyDescent="0.35">
      <c r="B5579" t="e">
        <v>#N/A</v>
      </c>
      <c r="T5579" s="9" t="e">
        <f>VLOOKUP(A5579,Sku_list!$A$1:$D$2667,3,0)</f>
        <v>#N/A</v>
      </c>
      <c r="U5579" s="9" t="e">
        <f>VLOOKUP(A5579,Sku_list!$A$1:$D$2667,4,0)*(F5579/1000000*12)</f>
        <v>#N/A</v>
      </c>
      <c r="V5579" s="9" t="e">
        <f>VLOOKUP(A5579,Sku_list!$A$1:$D$2667,4,0)*(H5579/1000000*12)</f>
        <v>#N/A</v>
      </c>
      <c r="W5579" s="9" t="e">
        <f>VLOOKUP(A5579,Sku_list!$A$1:$D$2667,4,0)*(J5579/1000000*12)</f>
        <v>#N/A</v>
      </c>
      <c r="X5579" s="9" t="e">
        <f>VLOOKUP(A5579,Sku_list!$A$1:$D$2667,4,0)*(L5579/1000000*12)</f>
        <v>#N/A</v>
      </c>
      <c r="Y5579" s="9" t="e">
        <f>VLOOKUP(A5579,Sku_list!$A$1:$E$2667,5,0)*((J5579+F5579)/1000000000)</f>
        <v>#N/A</v>
      </c>
      <c r="AC5579" s="22">
        <f t="shared" ca="1" si="87"/>
        <v>6.6666666666666666E-2</v>
      </c>
    </row>
    <row r="5580" spans="2:29" x14ac:dyDescent="0.35">
      <c r="B5580" t="e">
        <v>#N/A</v>
      </c>
      <c r="T5580" s="9" t="e">
        <f>VLOOKUP(A5580,Sku_list!$A$1:$D$2667,3,0)</f>
        <v>#N/A</v>
      </c>
      <c r="U5580" s="9" t="e">
        <f>VLOOKUP(A5580,Sku_list!$A$1:$D$2667,4,0)*(F5580/1000000*12)</f>
        <v>#N/A</v>
      </c>
      <c r="V5580" s="9" t="e">
        <f>VLOOKUP(A5580,Sku_list!$A$1:$D$2667,4,0)*(H5580/1000000*12)</f>
        <v>#N/A</v>
      </c>
      <c r="W5580" s="9" t="e">
        <f>VLOOKUP(A5580,Sku_list!$A$1:$D$2667,4,0)*(J5580/1000000*12)</f>
        <v>#N/A</v>
      </c>
      <c r="X5580" s="9" t="e">
        <f>VLOOKUP(A5580,Sku_list!$A$1:$D$2667,4,0)*(L5580/1000000*12)</f>
        <v>#N/A</v>
      </c>
      <c r="Y5580" s="9" t="e">
        <f>VLOOKUP(A5580,Sku_list!$A$1:$E$2667,5,0)*((J5580+F5580)/1000000000)</f>
        <v>#N/A</v>
      </c>
      <c r="AC5580" s="22">
        <f t="shared" ca="1" si="87"/>
        <v>6.6666666666666666E-2</v>
      </c>
    </row>
    <row r="5581" spans="2:29" x14ac:dyDescent="0.35">
      <c r="B5581" t="e">
        <v>#N/A</v>
      </c>
      <c r="T5581" s="9" t="e">
        <f>VLOOKUP(A5581,Sku_list!$A$1:$D$2667,3,0)</f>
        <v>#N/A</v>
      </c>
      <c r="U5581" s="9" t="e">
        <f>VLOOKUP(A5581,Sku_list!$A$1:$D$2667,4,0)*(F5581/1000000*12)</f>
        <v>#N/A</v>
      </c>
      <c r="V5581" s="9" t="e">
        <f>VLOOKUP(A5581,Sku_list!$A$1:$D$2667,4,0)*(H5581/1000000*12)</f>
        <v>#N/A</v>
      </c>
      <c r="W5581" s="9" t="e">
        <f>VLOOKUP(A5581,Sku_list!$A$1:$D$2667,4,0)*(J5581/1000000*12)</f>
        <v>#N/A</v>
      </c>
      <c r="X5581" s="9" t="e">
        <f>VLOOKUP(A5581,Sku_list!$A$1:$D$2667,4,0)*(L5581/1000000*12)</f>
        <v>#N/A</v>
      </c>
      <c r="Y5581" s="9" t="e">
        <f>VLOOKUP(A5581,Sku_list!$A$1:$E$2667,5,0)*((J5581+F5581)/1000000000)</f>
        <v>#N/A</v>
      </c>
      <c r="AC5581" s="22">
        <f t="shared" ca="1" si="87"/>
        <v>6.6666666666666666E-2</v>
      </c>
    </row>
    <row r="5582" spans="2:29" x14ac:dyDescent="0.35">
      <c r="B5582" t="e">
        <v>#N/A</v>
      </c>
      <c r="T5582" s="9" t="e">
        <f>VLOOKUP(A5582,Sku_list!$A$1:$D$2667,3,0)</f>
        <v>#N/A</v>
      </c>
      <c r="U5582" s="9" t="e">
        <f>VLOOKUP(A5582,Sku_list!$A$1:$D$2667,4,0)*(F5582/1000000*12)</f>
        <v>#N/A</v>
      </c>
      <c r="V5582" s="9" t="e">
        <f>VLOOKUP(A5582,Sku_list!$A$1:$D$2667,4,0)*(H5582/1000000*12)</f>
        <v>#N/A</v>
      </c>
      <c r="W5582" s="9" t="e">
        <f>VLOOKUP(A5582,Sku_list!$A$1:$D$2667,4,0)*(J5582/1000000*12)</f>
        <v>#N/A</v>
      </c>
      <c r="X5582" s="9" t="e">
        <f>VLOOKUP(A5582,Sku_list!$A$1:$D$2667,4,0)*(L5582/1000000*12)</f>
        <v>#N/A</v>
      </c>
      <c r="Y5582" s="9" t="e">
        <f>VLOOKUP(A5582,Sku_list!$A$1:$E$2667,5,0)*((J5582+F5582)/1000000000)</f>
        <v>#N/A</v>
      </c>
      <c r="AC5582" s="22">
        <f t="shared" ca="1" si="87"/>
        <v>6.6666666666666666E-2</v>
      </c>
    </row>
    <row r="5583" spans="2:29" x14ac:dyDescent="0.35">
      <c r="B5583" t="e">
        <v>#N/A</v>
      </c>
      <c r="T5583" s="9" t="e">
        <f>VLOOKUP(A5583,Sku_list!$A$1:$D$2667,3,0)</f>
        <v>#N/A</v>
      </c>
      <c r="U5583" s="9" t="e">
        <f>VLOOKUP(A5583,Sku_list!$A$1:$D$2667,4,0)*(F5583/1000000*12)</f>
        <v>#N/A</v>
      </c>
      <c r="V5583" s="9" t="e">
        <f>VLOOKUP(A5583,Sku_list!$A$1:$D$2667,4,0)*(H5583/1000000*12)</f>
        <v>#N/A</v>
      </c>
      <c r="W5583" s="9" t="e">
        <f>VLOOKUP(A5583,Sku_list!$A$1:$D$2667,4,0)*(J5583/1000000*12)</f>
        <v>#N/A</v>
      </c>
      <c r="X5583" s="9" t="e">
        <f>VLOOKUP(A5583,Sku_list!$A$1:$D$2667,4,0)*(L5583/1000000*12)</f>
        <v>#N/A</v>
      </c>
      <c r="Y5583" s="9" t="e">
        <f>VLOOKUP(A5583,Sku_list!$A$1:$E$2667,5,0)*((J5583+F5583)/1000000000)</f>
        <v>#N/A</v>
      </c>
      <c r="AC5583" s="22">
        <f t="shared" ca="1" si="87"/>
        <v>6.6666666666666666E-2</v>
      </c>
    </row>
    <row r="5584" spans="2:29" x14ac:dyDescent="0.35">
      <c r="B5584" t="e">
        <v>#N/A</v>
      </c>
      <c r="T5584" s="9" t="e">
        <f>VLOOKUP(A5584,Sku_list!$A$1:$D$2667,3,0)</f>
        <v>#N/A</v>
      </c>
      <c r="U5584" s="9" t="e">
        <f>VLOOKUP(A5584,Sku_list!$A$1:$D$2667,4,0)*(F5584/1000000*12)</f>
        <v>#N/A</v>
      </c>
      <c r="V5584" s="9" t="e">
        <f>VLOOKUP(A5584,Sku_list!$A$1:$D$2667,4,0)*(H5584/1000000*12)</f>
        <v>#N/A</v>
      </c>
      <c r="W5584" s="9" t="e">
        <f>VLOOKUP(A5584,Sku_list!$A$1:$D$2667,4,0)*(J5584/1000000*12)</f>
        <v>#N/A</v>
      </c>
      <c r="X5584" s="9" t="e">
        <f>VLOOKUP(A5584,Sku_list!$A$1:$D$2667,4,0)*(L5584/1000000*12)</f>
        <v>#N/A</v>
      </c>
      <c r="Y5584" s="9" t="e">
        <f>VLOOKUP(A5584,Sku_list!$A$1:$E$2667,5,0)*((J5584+F5584)/1000000000)</f>
        <v>#N/A</v>
      </c>
      <c r="AC5584" s="22">
        <f t="shared" ca="1" si="87"/>
        <v>6.6666666666666666E-2</v>
      </c>
    </row>
    <row r="5585" spans="2:29" x14ac:dyDescent="0.35">
      <c r="B5585" t="e">
        <v>#N/A</v>
      </c>
      <c r="T5585" s="9" t="e">
        <f>VLOOKUP(A5585,Sku_list!$A$1:$D$2667,3,0)</f>
        <v>#N/A</v>
      </c>
      <c r="U5585" s="9" t="e">
        <f>VLOOKUP(A5585,Sku_list!$A$1:$D$2667,4,0)*(F5585/1000000*12)</f>
        <v>#N/A</v>
      </c>
      <c r="V5585" s="9" t="e">
        <f>VLOOKUP(A5585,Sku_list!$A$1:$D$2667,4,0)*(H5585/1000000*12)</f>
        <v>#N/A</v>
      </c>
      <c r="W5585" s="9" t="e">
        <f>VLOOKUP(A5585,Sku_list!$A$1:$D$2667,4,0)*(J5585/1000000*12)</f>
        <v>#N/A</v>
      </c>
      <c r="X5585" s="9" t="e">
        <f>VLOOKUP(A5585,Sku_list!$A$1:$D$2667,4,0)*(L5585/1000000*12)</f>
        <v>#N/A</v>
      </c>
      <c r="Y5585" s="9" t="e">
        <f>VLOOKUP(A5585,Sku_list!$A$1:$E$2667,5,0)*((J5585+F5585)/1000000000)</f>
        <v>#N/A</v>
      </c>
      <c r="AC5585" s="22">
        <f t="shared" ca="1" si="87"/>
        <v>6.6666666666666666E-2</v>
      </c>
    </row>
    <row r="5586" spans="2:29" x14ac:dyDescent="0.35">
      <c r="B5586" t="e">
        <v>#N/A</v>
      </c>
      <c r="T5586" s="9" t="e">
        <f>VLOOKUP(A5586,Sku_list!$A$1:$D$2667,3,0)</f>
        <v>#N/A</v>
      </c>
      <c r="U5586" s="9" t="e">
        <f>VLOOKUP(A5586,Sku_list!$A$1:$D$2667,4,0)*(F5586/1000000*12)</f>
        <v>#N/A</v>
      </c>
      <c r="V5586" s="9" t="e">
        <f>VLOOKUP(A5586,Sku_list!$A$1:$D$2667,4,0)*(H5586/1000000*12)</f>
        <v>#N/A</v>
      </c>
      <c r="W5586" s="9" t="e">
        <f>VLOOKUP(A5586,Sku_list!$A$1:$D$2667,4,0)*(J5586/1000000*12)</f>
        <v>#N/A</v>
      </c>
      <c r="X5586" s="9" t="e">
        <f>VLOOKUP(A5586,Sku_list!$A$1:$D$2667,4,0)*(L5586/1000000*12)</f>
        <v>#N/A</v>
      </c>
      <c r="Y5586" s="9" t="e">
        <f>VLOOKUP(A5586,Sku_list!$A$1:$E$2667,5,0)*((J5586+F5586)/1000000000)</f>
        <v>#N/A</v>
      </c>
      <c r="AC5586" s="22">
        <f t="shared" ca="1" si="87"/>
        <v>6.6666666666666666E-2</v>
      </c>
    </row>
    <row r="5587" spans="2:29" x14ac:dyDescent="0.35">
      <c r="B5587" t="e">
        <v>#N/A</v>
      </c>
      <c r="T5587" s="9" t="e">
        <f>VLOOKUP(A5587,Sku_list!$A$1:$D$2667,3,0)</f>
        <v>#N/A</v>
      </c>
      <c r="U5587" s="9" t="e">
        <f>VLOOKUP(A5587,Sku_list!$A$1:$D$2667,4,0)*(F5587/1000000*12)</f>
        <v>#N/A</v>
      </c>
      <c r="V5587" s="9" t="e">
        <f>VLOOKUP(A5587,Sku_list!$A$1:$D$2667,4,0)*(H5587/1000000*12)</f>
        <v>#N/A</v>
      </c>
      <c r="W5587" s="9" t="e">
        <f>VLOOKUP(A5587,Sku_list!$A$1:$D$2667,4,0)*(J5587/1000000*12)</f>
        <v>#N/A</v>
      </c>
      <c r="X5587" s="9" t="e">
        <f>VLOOKUP(A5587,Sku_list!$A$1:$D$2667,4,0)*(L5587/1000000*12)</f>
        <v>#N/A</v>
      </c>
      <c r="Y5587" s="9" t="e">
        <f>VLOOKUP(A5587,Sku_list!$A$1:$E$2667,5,0)*((J5587+F5587)/1000000000)</f>
        <v>#N/A</v>
      </c>
      <c r="AC5587" s="22">
        <f t="shared" ca="1" si="87"/>
        <v>6.6666666666666666E-2</v>
      </c>
    </row>
    <row r="5588" spans="2:29" x14ac:dyDescent="0.35">
      <c r="B5588" t="e">
        <v>#N/A</v>
      </c>
      <c r="T5588" s="9" t="e">
        <f>VLOOKUP(A5588,Sku_list!$A$1:$D$2667,3,0)</f>
        <v>#N/A</v>
      </c>
      <c r="U5588" s="9" t="e">
        <f>VLOOKUP(A5588,Sku_list!$A$1:$D$2667,4,0)*(F5588/1000000*12)</f>
        <v>#N/A</v>
      </c>
      <c r="V5588" s="9" t="e">
        <f>VLOOKUP(A5588,Sku_list!$A$1:$D$2667,4,0)*(H5588/1000000*12)</f>
        <v>#N/A</v>
      </c>
      <c r="W5588" s="9" t="e">
        <f>VLOOKUP(A5588,Sku_list!$A$1:$D$2667,4,0)*(J5588/1000000*12)</f>
        <v>#N/A</v>
      </c>
      <c r="X5588" s="9" t="e">
        <f>VLOOKUP(A5588,Sku_list!$A$1:$D$2667,4,0)*(L5588/1000000*12)</f>
        <v>#N/A</v>
      </c>
      <c r="Y5588" s="9" t="e">
        <f>VLOOKUP(A5588,Sku_list!$A$1:$E$2667,5,0)*((J5588+F5588)/1000000000)</f>
        <v>#N/A</v>
      </c>
      <c r="AC5588" s="22">
        <f t="shared" ca="1" si="87"/>
        <v>6.6666666666666666E-2</v>
      </c>
    </row>
    <row r="5589" spans="2:29" x14ac:dyDescent="0.35">
      <c r="B5589" t="e">
        <v>#N/A</v>
      </c>
      <c r="T5589" s="9" t="e">
        <f>VLOOKUP(A5589,Sku_list!$A$1:$D$2667,3,0)</f>
        <v>#N/A</v>
      </c>
      <c r="U5589" s="9" t="e">
        <f>VLOOKUP(A5589,Sku_list!$A$1:$D$2667,4,0)*(F5589/1000000*12)</f>
        <v>#N/A</v>
      </c>
      <c r="V5589" s="9" t="e">
        <f>VLOOKUP(A5589,Sku_list!$A$1:$D$2667,4,0)*(H5589/1000000*12)</f>
        <v>#N/A</v>
      </c>
      <c r="W5589" s="9" t="e">
        <f>VLOOKUP(A5589,Sku_list!$A$1:$D$2667,4,0)*(J5589/1000000*12)</f>
        <v>#N/A</v>
      </c>
      <c r="X5589" s="9" t="e">
        <f>VLOOKUP(A5589,Sku_list!$A$1:$D$2667,4,0)*(L5589/1000000*12)</f>
        <v>#N/A</v>
      </c>
      <c r="Y5589" s="9" t="e">
        <f>VLOOKUP(A5589,Sku_list!$A$1:$E$2667,5,0)*((J5589+F5589)/1000000000)</f>
        <v>#N/A</v>
      </c>
      <c r="AC5589" s="22">
        <f t="shared" ca="1" si="87"/>
        <v>6.6666666666666666E-2</v>
      </c>
    </row>
    <row r="5590" spans="2:29" x14ac:dyDescent="0.35">
      <c r="B5590" t="e">
        <v>#N/A</v>
      </c>
      <c r="T5590" s="9" t="e">
        <f>VLOOKUP(A5590,Sku_list!$A$1:$D$2667,3,0)</f>
        <v>#N/A</v>
      </c>
      <c r="U5590" s="9" t="e">
        <f>VLOOKUP(A5590,Sku_list!$A$1:$D$2667,4,0)*(F5590/1000000*12)</f>
        <v>#N/A</v>
      </c>
      <c r="V5590" s="9" t="e">
        <f>VLOOKUP(A5590,Sku_list!$A$1:$D$2667,4,0)*(H5590/1000000*12)</f>
        <v>#N/A</v>
      </c>
      <c r="W5590" s="9" t="e">
        <f>VLOOKUP(A5590,Sku_list!$A$1:$D$2667,4,0)*(J5590/1000000*12)</f>
        <v>#N/A</v>
      </c>
      <c r="X5590" s="9" t="e">
        <f>VLOOKUP(A5590,Sku_list!$A$1:$D$2667,4,0)*(L5590/1000000*12)</f>
        <v>#N/A</v>
      </c>
      <c r="Y5590" s="9" t="e">
        <f>VLOOKUP(A5590,Sku_list!$A$1:$E$2667,5,0)*((J5590+F5590)/1000000000)</f>
        <v>#N/A</v>
      </c>
      <c r="AC5590" s="22">
        <f t="shared" ca="1" si="87"/>
        <v>6.6666666666666666E-2</v>
      </c>
    </row>
    <row r="5591" spans="2:29" x14ac:dyDescent="0.35">
      <c r="B5591" t="e">
        <v>#N/A</v>
      </c>
      <c r="T5591" s="9" t="e">
        <f>VLOOKUP(A5591,Sku_list!$A$1:$D$2667,3,0)</f>
        <v>#N/A</v>
      </c>
      <c r="U5591" s="9" t="e">
        <f>VLOOKUP(A5591,Sku_list!$A$1:$D$2667,4,0)*(F5591/1000000*12)</f>
        <v>#N/A</v>
      </c>
      <c r="V5591" s="9" t="e">
        <f>VLOOKUP(A5591,Sku_list!$A$1:$D$2667,4,0)*(H5591/1000000*12)</f>
        <v>#N/A</v>
      </c>
      <c r="W5591" s="9" t="e">
        <f>VLOOKUP(A5591,Sku_list!$A$1:$D$2667,4,0)*(J5591/1000000*12)</f>
        <v>#N/A</v>
      </c>
      <c r="X5591" s="9" t="e">
        <f>VLOOKUP(A5591,Sku_list!$A$1:$D$2667,4,0)*(L5591/1000000*12)</f>
        <v>#N/A</v>
      </c>
      <c r="Y5591" s="9" t="e">
        <f>VLOOKUP(A5591,Sku_list!$A$1:$E$2667,5,0)*((J5591+F5591)/1000000000)</f>
        <v>#N/A</v>
      </c>
      <c r="AC5591" s="22">
        <f t="shared" ca="1" si="87"/>
        <v>6.6666666666666666E-2</v>
      </c>
    </row>
    <row r="5592" spans="2:29" x14ac:dyDescent="0.35">
      <c r="B5592" t="e">
        <v>#N/A</v>
      </c>
      <c r="T5592" s="9" t="e">
        <f>VLOOKUP(A5592,Sku_list!$A$1:$D$2667,3,0)</f>
        <v>#N/A</v>
      </c>
      <c r="U5592" s="9" t="e">
        <f>VLOOKUP(A5592,Sku_list!$A$1:$D$2667,4,0)*(F5592/1000000*12)</f>
        <v>#N/A</v>
      </c>
      <c r="V5592" s="9" t="e">
        <f>VLOOKUP(A5592,Sku_list!$A$1:$D$2667,4,0)*(H5592/1000000*12)</f>
        <v>#N/A</v>
      </c>
      <c r="W5592" s="9" t="e">
        <f>VLOOKUP(A5592,Sku_list!$A$1:$D$2667,4,0)*(J5592/1000000*12)</f>
        <v>#N/A</v>
      </c>
      <c r="X5592" s="9" t="e">
        <f>VLOOKUP(A5592,Sku_list!$A$1:$D$2667,4,0)*(L5592/1000000*12)</f>
        <v>#N/A</v>
      </c>
      <c r="Y5592" s="9" t="e">
        <f>VLOOKUP(A5592,Sku_list!$A$1:$E$2667,5,0)*((J5592+F5592)/1000000000)</f>
        <v>#N/A</v>
      </c>
      <c r="AC5592" s="22">
        <f t="shared" ca="1" si="87"/>
        <v>6.6666666666666666E-2</v>
      </c>
    </row>
    <row r="5593" spans="2:29" x14ac:dyDescent="0.35">
      <c r="B5593" t="e">
        <v>#N/A</v>
      </c>
      <c r="T5593" s="9" t="e">
        <f>VLOOKUP(A5593,Sku_list!$A$1:$D$2667,3,0)</f>
        <v>#N/A</v>
      </c>
      <c r="U5593" s="9" t="e">
        <f>VLOOKUP(A5593,Sku_list!$A$1:$D$2667,4,0)*(F5593/1000000*12)</f>
        <v>#N/A</v>
      </c>
      <c r="V5593" s="9" t="e">
        <f>VLOOKUP(A5593,Sku_list!$A$1:$D$2667,4,0)*(H5593/1000000*12)</f>
        <v>#N/A</v>
      </c>
      <c r="W5593" s="9" t="e">
        <f>VLOOKUP(A5593,Sku_list!$A$1:$D$2667,4,0)*(J5593/1000000*12)</f>
        <v>#N/A</v>
      </c>
      <c r="X5593" s="9" t="e">
        <f>VLOOKUP(A5593,Sku_list!$A$1:$D$2667,4,0)*(L5593/1000000*12)</f>
        <v>#N/A</v>
      </c>
      <c r="Y5593" s="9" t="e">
        <f>VLOOKUP(A5593,Sku_list!$A$1:$E$2667,5,0)*((J5593+F5593)/1000000000)</f>
        <v>#N/A</v>
      </c>
      <c r="AC5593" s="22">
        <f t="shared" ca="1" si="87"/>
        <v>6.6666666666666666E-2</v>
      </c>
    </row>
    <row r="5594" spans="2:29" x14ac:dyDescent="0.35">
      <c r="B5594" t="e">
        <v>#N/A</v>
      </c>
      <c r="T5594" s="9" t="e">
        <f>VLOOKUP(A5594,Sku_list!$A$1:$D$2667,3,0)</f>
        <v>#N/A</v>
      </c>
      <c r="U5594" s="9" t="e">
        <f>VLOOKUP(A5594,Sku_list!$A$1:$D$2667,4,0)*(F5594/1000000*12)</f>
        <v>#N/A</v>
      </c>
      <c r="V5594" s="9" t="e">
        <f>VLOOKUP(A5594,Sku_list!$A$1:$D$2667,4,0)*(H5594/1000000*12)</f>
        <v>#N/A</v>
      </c>
      <c r="W5594" s="9" t="e">
        <f>VLOOKUP(A5594,Sku_list!$A$1:$D$2667,4,0)*(J5594/1000000*12)</f>
        <v>#N/A</v>
      </c>
      <c r="X5594" s="9" t="e">
        <f>VLOOKUP(A5594,Sku_list!$A$1:$D$2667,4,0)*(L5594/1000000*12)</f>
        <v>#N/A</v>
      </c>
      <c r="Y5594" s="9" t="e">
        <f>VLOOKUP(A5594,Sku_list!$A$1:$E$2667,5,0)*((J5594+F5594)/1000000000)</f>
        <v>#N/A</v>
      </c>
      <c r="AC5594" s="22">
        <f t="shared" ca="1" si="87"/>
        <v>6.6666666666666666E-2</v>
      </c>
    </row>
    <row r="5595" spans="2:29" x14ac:dyDescent="0.35">
      <c r="B5595" t="e">
        <v>#N/A</v>
      </c>
      <c r="T5595" s="9" t="e">
        <f>VLOOKUP(A5595,Sku_list!$A$1:$D$2667,3,0)</f>
        <v>#N/A</v>
      </c>
      <c r="U5595" s="9" t="e">
        <f>VLOOKUP(A5595,Sku_list!$A$1:$D$2667,4,0)*(F5595/1000000*12)</f>
        <v>#N/A</v>
      </c>
      <c r="V5595" s="9" t="e">
        <f>VLOOKUP(A5595,Sku_list!$A$1:$D$2667,4,0)*(H5595/1000000*12)</f>
        <v>#N/A</v>
      </c>
      <c r="W5595" s="9" t="e">
        <f>VLOOKUP(A5595,Sku_list!$A$1:$D$2667,4,0)*(J5595/1000000*12)</f>
        <v>#N/A</v>
      </c>
      <c r="X5595" s="9" t="e">
        <f>VLOOKUP(A5595,Sku_list!$A$1:$D$2667,4,0)*(L5595/1000000*12)</f>
        <v>#N/A</v>
      </c>
      <c r="Y5595" s="9" t="e">
        <f>VLOOKUP(A5595,Sku_list!$A$1:$E$2667,5,0)*((J5595+F5595)/1000000000)</f>
        <v>#N/A</v>
      </c>
      <c r="AC5595" s="22">
        <f t="shared" ca="1" si="87"/>
        <v>6.6666666666666666E-2</v>
      </c>
    </row>
    <row r="5596" spans="2:29" x14ac:dyDescent="0.35">
      <c r="B5596" t="e">
        <v>#N/A</v>
      </c>
      <c r="T5596" s="9" t="e">
        <f>VLOOKUP(A5596,Sku_list!$A$1:$D$2667,3,0)</f>
        <v>#N/A</v>
      </c>
      <c r="U5596" s="9" t="e">
        <f>VLOOKUP(A5596,Sku_list!$A$1:$D$2667,4,0)*(F5596/1000000*12)</f>
        <v>#N/A</v>
      </c>
      <c r="V5596" s="9" t="e">
        <f>VLOOKUP(A5596,Sku_list!$A$1:$D$2667,4,0)*(H5596/1000000*12)</f>
        <v>#N/A</v>
      </c>
      <c r="W5596" s="9" t="e">
        <f>VLOOKUP(A5596,Sku_list!$A$1:$D$2667,4,0)*(J5596/1000000*12)</f>
        <v>#N/A</v>
      </c>
      <c r="X5596" s="9" t="e">
        <f>VLOOKUP(A5596,Sku_list!$A$1:$D$2667,4,0)*(L5596/1000000*12)</f>
        <v>#N/A</v>
      </c>
      <c r="Y5596" s="9" t="e">
        <f>VLOOKUP(A5596,Sku_list!$A$1:$E$2667,5,0)*((J5596+F5596)/1000000000)</f>
        <v>#N/A</v>
      </c>
      <c r="AC5596" s="22">
        <f t="shared" ca="1" si="87"/>
        <v>6.6666666666666666E-2</v>
      </c>
    </row>
    <row r="5597" spans="2:29" x14ac:dyDescent="0.35">
      <c r="B5597" t="e">
        <v>#N/A</v>
      </c>
      <c r="T5597" s="9" t="e">
        <f>VLOOKUP(A5597,Sku_list!$A$1:$D$2667,3,0)</f>
        <v>#N/A</v>
      </c>
      <c r="U5597" s="9" t="e">
        <f>VLOOKUP(A5597,Sku_list!$A$1:$D$2667,4,0)*(F5597/1000000*12)</f>
        <v>#N/A</v>
      </c>
      <c r="V5597" s="9" t="e">
        <f>VLOOKUP(A5597,Sku_list!$A$1:$D$2667,4,0)*(H5597/1000000*12)</f>
        <v>#N/A</v>
      </c>
      <c r="W5597" s="9" t="e">
        <f>VLOOKUP(A5597,Sku_list!$A$1:$D$2667,4,0)*(J5597/1000000*12)</f>
        <v>#N/A</v>
      </c>
      <c r="X5597" s="9" t="e">
        <f>VLOOKUP(A5597,Sku_list!$A$1:$D$2667,4,0)*(L5597/1000000*12)</f>
        <v>#N/A</v>
      </c>
      <c r="Y5597" s="9" t="e">
        <f>VLOOKUP(A5597,Sku_list!$A$1:$E$2667,5,0)*((J5597+F5597)/1000000000)</f>
        <v>#N/A</v>
      </c>
      <c r="AC5597" s="22">
        <f t="shared" ca="1" si="87"/>
        <v>6.6666666666666666E-2</v>
      </c>
    </row>
    <row r="5598" spans="2:29" x14ac:dyDescent="0.35">
      <c r="B5598" t="e">
        <v>#N/A</v>
      </c>
      <c r="T5598" s="9" t="e">
        <f>VLOOKUP(A5598,Sku_list!$A$1:$D$2667,3,0)</f>
        <v>#N/A</v>
      </c>
      <c r="U5598" s="9" t="e">
        <f>VLOOKUP(A5598,Sku_list!$A$1:$D$2667,4,0)*(F5598/1000000*12)</f>
        <v>#N/A</v>
      </c>
      <c r="V5598" s="9" t="e">
        <f>VLOOKUP(A5598,Sku_list!$A$1:$D$2667,4,0)*(H5598/1000000*12)</f>
        <v>#N/A</v>
      </c>
      <c r="W5598" s="9" t="e">
        <f>VLOOKUP(A5598,Sku_list!$A$1:$D$2667,4,0)*(J5598/1000000*12)</f>
        <v>#N/A</v>
      </c>
      <c r="X5598" s="9" t="e">
        <f>VLOOKUP(A5598,Sku_list!$A$1:$D$2667,4,0)*(L5598/1000000*12)</f>
        <v>#N/A</v>
      </c>
      <c r="Y5598" s="9" t="e">
        <f>VLOOKUP(A5598,Sku_list!$A$1:$E$2667,5,0)*((J5598+F5598)/1000000000)</f>
        <v>#N/A</v>
      </c>
      <c r="AC5598" s="22">
        <f t="shared" ca="1" si="87"/>
        <v>6.6666666666666666E-2</v>
      </c>
    </row>
    <row r="5599" spans="2:29" x14ac:dyDescent="0.35">
      <c r="B5599" t="e">
        <v>#N/A</v>
      </c>
      <c r="T5599" s="9" t="e">
        <f>VLOOKUP(A5599,Sku_list!$A$1:$D$2667,3,0)</f>
        <v>#N/A</v>
      </c>
      <c r="U5599" s="9" t="e">
        <f>VLOOKUP(A5599,Sku_list!$A$1:$D$2667,4,0)*(F5599/1000000*12)</f>
        <v>#N/A</v>
      </c>
      <c r="V5599" s="9" t="e">
        <f>VLOOKUP(A5599,Sku_list!$A$1:$D$2667,4,0)*(H5599/1000000*12)</f>
        <v>#N/A</v>
      </c>
      <c r="W5599" s="9" t="e">
        <f>VLOOKUP(A5599,Sku_list!$A$1:$D$2667,4,0)*(J5599/1000000*12)</f>
        <v>#N/A</v>
      </c>
      <c r="X5599" s="9" t="e">
        <f>VLOOKUP(A5599,Sku_list!$A$1:$D$2667,4,0)*(L5599/1000000*12)</f>
        <v>#N/A</v>
      </c>
      <c r="Y5599" s="9" t="e">
        <f>VLOOKUP(A5599,Sku_list!$A$1:$E$2667,5,0)*((J5599+F5599)/1000000000)</f>
        <v>#N/A</v>
      </c>
      <c r="AC5599" s="22">
        <f t="shared" ca="1" si="87"/>
        <v>6.6666666666666666E-2</v>
      </c>
    </row>
    <row r="5600" spans="2:29" x14ac:dyDescent="0.35">
      <c r="B5600" t="e">
        <v>#N/A</v>
      </c>
      <c r="T5600" s="9" t="e">
        <f>VLOOKUP(A5600,Sku_list!$A$1:$D$2667,3,0)</f>
        <v>#N/A</v>
      </c>
      <c r="U5600" s="9" t="e">
        <f>VLOOKUP(A5600,Sku_list!$A$1:$D$2667,4,0)*(F5600/1000000*12)</f>
        <v>#N/A</v>
      </c>
      <c r="V5600" s="9" t="e">
        <f>VLOOKUP(A5600,Sku_list!$A$1:$D$2667,4,0)*(H5600/1000000*12)</f>
        <v>#N/A</v>
      </c>
      <c r="W5600" s="9" t="e">
        <f>VLOOKUP(A5600,Sku_list!$A$1:$D$2667,4,0)*(J5600/1000000*12)</f>
        <v>#N/A</v>
      </c>
      <c r="X5600" s="9" t="e">
        <f>VLOOKUP(A5600,Sku_list!$A$1:$D$2667,4,0)*(L5600/1000000*12)</f>
        <v>#N/A</v>
      </c>
      <c r="Y5600" s="9" t="e">
        <f>VLOOKUP(A5600,Sku_list!$A$1:$E$2667,5,0)*((J5600+F5600)/1000000000)</f>
        <v>#N/A</v>
      </c>
      <c r="AC5600" s="22">
        <f t="shared" ca="1" si="87"/>
        <v>6.6666666666666666E-2</v>
      </c>
    </row>
    <row r="5601" spans="2:29" x14ac:dyDescent="0.35">
      <c r="B5601" t="e">
        <v>#N/A</v>
      </c>
      <c r="T5601" s="9" t="e">
        <f>VLOOKUP(A5601,Sku_list!$A$1:$D$2667,3,0)</f>
        <v>#N/A</v>
      </c>
      <c r="U5601" s="9" t="e">
        <f>VLOOKUP(A5601,Sku_list!$A$1:$D$2667,4,0)*(F5601/1000000*12)</f>
        <v>#N/A</v>
      </c>
      <c r="V5601" s="9" t="e">
        <f>VLOOKUP(A5601,Sku_list!$A$1:$D$2667,4,0)*(H5601/1000000*12)</f>
        <v>#N/A</v>
      </c>
      <c r="W5601" s="9" t="e">
        <f>VLOOKUP(A5601,Sku_list!$A$1:$D$2667,4,0)*(J5601/1000000*12)</f>
        <v>#N/A</v>
      </c>
      <c r="X5601" s="9" t="e">
        <f>VLOOKUP(A5601,Sku_list!$A$1:$D$2667,4,0)*(L5601/1000000*12)</f>
        <v>#N/A</v>
      </c>
      <c r="Y5601" s="9" t="e">
        <f>VLOOKUP(A5601,Sku_list!$A$1:$E$2667,5,0)*((J5601+F5601)/1000000000)</f>
        <v>#N/A</v>
      </c>
      <c r="AC5601" s="22">
        <f t="shared" ca="1" si="87"/>
        <v>6.6666666666666666E-2</v>
      </c>
    </row>
    <row r="5602" spans="2:29" x14ac:dyDescent="0.35">
      <c r="B5602" t="e">
        <v>#N/A</v>
      </c>
      <c r="T5602" s="9" t="e">
        <f>VLOOKUP(A5602,Sku_list!$A$1:$D$2667,3,0)</f>
        <v>#N/A</v>
      </c>
      <c r="U5602" s="9" t="e">
        <f>VLOOKUP(A5602,Sku_list!$A$1:$D$2667,4,0)*(F5602/1000000*12)</f>
        <v>#N/A</v>
      </c>
      <c r="V5602" s="9" t="e">
        <f>VLOOKUP(A5602,Sku_list!$A$1:$D$2667,4,0)*(H5602/1000000*12)</f>
        <v>#N/A</v>
      </c>
      <c r="W5602" s="9" t="e">
        <f>VLOOKUP(A5602,Sku_list!$A$1:$D$2667,4,0)*(J5602/1000000*12)</f>
        <v>#N/A</v>
      </c>
      <c r="X5602" s="9" t="e">
        <f>VLOOKUP(A5602,Sku_list!$A$1:$D$2667,4,0)*(L5602/1000000*12)</f>
        <v>#N/A</v>
      </c>
      <c r="Y5602" s="9" t="e">
        <f>VLOOKUP(A5602,Sku_list!$A$1:$E$2667,5,0)*((J5602+F5602)/1000000000)</f>
        <v>#N/A</v>
      </c>
      <c r="AC5602" s="22">
        <f t="shared" ca="1" si="87"/>
        <v>6.6666666666666666E-2</v>
      </c>
    </row>
    <row r="5603" spans="2:29" x14ac:dyDescent="0.35">
      <c r="B5603" t="e">
        <v>#N/A</v>
      </c>
      <c r="T5603" s="9" t="e">
        <f>VLOOKUP(A5603,Sku_list!$A$1:$D$2667,3,0)</f>
        <v>#N/A</v>
      </c>
      <c r="U5603" s="9" t="e">
        <f>VLOOKUP(A5603,Sku_list!$A$1:$D$2667,4,0)*(F5603/1000000*12)</f>
        <v>#N/A</v>
      </c>
      <c r="V5603" s="9" t="e">
        <f>VLOOKUP(A5603,Sku_list!$A$1:$D$2667,4,0)*(H5603/1000000*12)</f>
        <v>#N/A</v>
      </c>
      <c r="W5603" s="9" t="e">
        <f>VLOOKUP(A5603,Sku_list!$A$1:$D$2667,4,0)*(J5603/1000000*12)</f>
        <v>#N/A</v>
      </c>
      <c r="X5603" s="9" t="e">
        <f>VLOOKUP(A5603,Sku_list!$A$1:$D$2667,4,0)*(L5603/1000000*12)</f>
        <v>#N/A</v>
      </c>
      <c r="Y5603" s="9" t="e">
        <f>VLOOKUP(A5603,Sku_list!$A$1:$E$2667,5,0)*((J5603+F5603)/1000000000)</f>
        <v>#N/A</v>
      </c>
      <c r="AC5603" s="22">
        <f t="shared" ca="1" si="87"/>
        <v>6.6666666666666666E-2</v>
      </c>
    </row>
    <row r="5604" spans="2:29" x14ac:dyDescent="0.35">
      <c r="B5604" t="e">
        <v>#N/A</v>
      </c>
      <c r="T5604" s="9" t="e">
        <f>VLOOKUP(A5604,Sku_list!$A$1:$D$2667,3,0)</f>
        <v>#N/A</v>
      </c>
      <c r="U5604" s="9" t="e">
        <f>VLOOKUP(A5604,Sku_list!$A$1:$D$2667,4,0)*(F5604/1000000*12)</f>
        <v>#N/A</v>
      </c>
      <c r="V5604" s="9" t="e">
        <f>VLOOKUP(A5604,Sku_list!$A$1:$D$2667,4,0)*(H5604/1000000*12)</f>
        <v>#N/A</v>
      </c>
      <c r="W5604" s="9" t="e">
        <f>VLOOKUP(A5604,Sku_list!$A$1:$D$2667,4,0)*(J5604/1000000*12)</f>
        <v>#N/A</v>
      </c>
      <c r="X5604" s="9" t="e">
        <f>VLOOKUP(A5604,Sku_list!$A$1:$D$2667,4,0)*(L5604/1000000*12)</f>
        <v>#N/A</v>
      </c>
      <c r="Y5604" s="9" t="e">
        <f>VLOOKUP(A5604,Sku_list!$A$1:$E$2667,5,0)*((J5604+F5604)/1000000000)</f>
        <v>#N/A</v>
      </c>
      <c r="AC5604" s="22">
        <f t="shared" ca="1" si="87"/>
        <v>6.6666666666666666E-2</v>
      </c>
    </row>
    <row r="5605" spans="2:29" x14ac:dyDescent="0.35">
      <c r="B5605" t="e">
        <v>#N/A</v>
      </c>
      <c r="T5605" s="9" t="e">
        <f>VLOOKUP(A5605,Sku_list!$A$1:$D$2667,3,0)</f>
        <v>#N/A</v>
      </c>
      <c r="U5605" s="9" t="e">
        <f>VLOOKUP(A5605,Sku_list!$A$1:$D$2667,4,0)*(F5605/1000000*12)</f>
        <v>#N/A</v>
      </c>
      <c r="V5605" s="9" t="e">
        <f>VLOOKUP(A5605,Sku_list!$A$1:$D$2667,4,0)*(H5605/1000000*12)</f>
        <v>#N/A</v>
      </c>
      <c r="W5605" s="9" t="e">
        <f>VLOOKUP(A5605,Sku_list!$A$1:$D$2667,4,0)*(J5605/1000000*12)</f>
        <v>#N/A</v>
      </c>
      <c r="X5605" s="9" t="e">
        <f>VLOOKUP(A5605,Sku_list!$A$1:$D$2667,4,0)*(L5605/1000000*12)</f>
        <v>#N/A</v>
      </c>
      <c r="Y5605" s="9" t="e">
        <f>VLOOKUP(A5605,Sku_list!$A$1:$E$2667,5,0)*((J5605+F5605)/1000000000)</f>
        <v>#N/A</v>
      </c>
      <c r="AC5605" s="22">
        <f t="shared" ca="1" si="87"/>
        <v>6.6666666666666666E-2</v>
      </c>
    </row>
    <row r="5606" spans="2:29" x14ac:dyDescent="0.35">
      <c r="B5606" t="e">
        <v>#N/A</v>
      </c>
      <c r="T5606" s="9" t="e">
        <f>VLOOKUP(A5606,Sku_list!$A$1:$D$2667,3,0)</f>
        <v>#N/A</v>
      </c>
      <c r="U5606" s="9" t="e">
        <f>VLOOKUP(A5606,Sku_list!$A$1:$D$2667,4,0)*(F5606/1000000*12)</f>
        <v>#N/A</v>
      </c>
      <c r="V5606" s="9" t="e">
        <f>VLOOKUP(A5606,Sku_list!$A$1:$D$2667,4,0)*(H5606/1000000*12)</f>
        <v>#N/A</v>
      </c>
      <c r="W5606" s="9" t="e">
        <f>VLOOKUP(A5606,Sku_list!$A$1:$D$2667,4,0)*(J5606/1000000*12)</f>
        <v>#N/A</v>
      </c>
      <c r="X5606" s="9" t="e">
        <f>VLOOKUP(A5606,Sku_list!$A$1:$D$2667,4,0)*(L5606/1000000*12)</f>
        <v>#N/A</v>
      </c>
      <c r="Y5606" s="9" t="e">
        <f>VLOOKUP(A5606,Sku_list!$A$1:$E$2667,5,0)*((J5606+F5606)/1000000000)</f>
        <v>#N/A</v>
      </c>
      <c r="AC5606" s="22">
        <f t="shared" ca="1" si="87"/>
        <v>6.6666666666666666E-2</v>
      </c>
    </row>
    <row r="5607" spans="2:29" x14ac:dyDescent="0.35">
      <c r="B5607" t="e">
        <v>#N/A</v>
      </c>
      <c r="T5607" s="9" t="e">
        <f>VLOOKUP(A5607,Sku_list!$A$1:$D$2667,3,0)</f>
        <v>#N/A</v>
      </c>
      <c r="U5607" s="9" t="e">
        <f>VLOOKUP(A5607,Sku_list!$A$1:$D$2667,4,0)*(F5607/1000000*12)</f>
        <v>#N/A</v>
      </c>
      <c r="V5607" s="9" t="e">
        <f>VLOOKUP(A5607,Sku_list!$A$1:$D$2667,4,0)*(H5607/1000000*12)</f>
        <v>#N/A</v>
      </c>
      <c r="W5607" s="9" t="e">
        <f>VLOOKUP(A5607,Sku_list!$A$1:$D$2667,4,0)*(J5607/1000000*12)</f>
        <v>#N/A</v>
      </c>
      <c r="X5607" s="9" t="e">
        <f>VLOOKUP(A5607,Sku_list!$A$1:$D$2667,4,0)*(L5607/1000000*12)</f>
        <v>#N/A</v>
      </c>
      <c r="Y5607" s="9" t="e">
        <f>VLOOKUP(A5607,Sku_list!$A$1:$E$2667,5,0)*((J5607+F5607)/1000000000)</f>
        <v>#N/A</v>
      </c>
      <c r="AC5607" s="22">
        <f t="shared" ca="1" si="87"/>
        <v>6.6666666666666666E-2</v>
      </c>
    </row>
    <row r="5608" spans="2:29" x14ac:dyDescent="0.35">
      <c r="B5608" t="e">
        <v>#N/A</v>
      </c>
      <c r="T5608" s="9" t="e">
        <f>VLOOKUP(A5608,Sku_list!$A$1:$D$2667,3,0)</f>
        <v>#N/A</v>
      </c>
      <c r="U5608" s="9" t="e">
        <f>VLOOKUP(A5608,Sku_list!$A$1:$D$2667,4,0)*(F5608/1000000*12)</f>
        <v>#N/A</v>
      </c>
      <c r="V5608" s="9" t="e">
        <f>VLOOKUP(A5608,Sku_list!$A$1:$D$2667,4,0)*(H5608/1000000*12)</f>
        <v>#N/A</v>
      </c>
      <c r="W5608" s="9" t="e">
        <f>VLOOKUP(A5608,Sku_list!$A$1:$D$2667,4,0)*(J5608/1000000*12)</f>
        <v>#N/A</v>
      </c>
      <c r="X5608" s="9" t="e">
        <f>VLOOKUP(A5608,Sku_list!$A$1:$D$2667,4,0)*(L5608/1000000*12)</f>
        <v>#N/A</v>
      </c>
      <c r="Y5608" s="9" t="e">
        <f>VLOOKUP(A5608,Sku_list!$A$1:$E$2667,5,0)*((J5608+F5608)/1000000000)</f>
        <v>#N/A</v>
      </c>
      <c r="AC5608" s="22">
        <f t="shared" ca="1" si="87"/>
        <v>6.6666666666666666E-2</v>
      </c>
    </row>
    <row r="5609" spans="2:29" x14ac:dyDescent="0.35">
      <c r="B5609" t="e">
        <v>#N/A</v>
      </c>
      <c r="T5609" s="9" t="e">
        <f>VLOOKUP(A5609,Sku_list!$A$1:$D$2667,3,0)</f>
        <v>#N/A</v>
      </c>
      <c r="U5609" s="9" t="e">
        <f>VLOOKUP(A5609,Sku_list!$A$1:$D$2667,4,0)*(F5609/1000000*12)</f>
        <v>#N/A</v>
      </c>
      <c r="V5609" s="9" t="e">
        <f>VLOOKUP(A5609,Sku_list!$A$1:$D$2667,4,0)*(H5609/1000000*12)</f>
        <v>#N/A</v>
      </c>
      <c r="W5609" s="9" t="e">
        <f>VLOOKUP(A5609,Sku_list!$A$1:$D$2667,4,0)*(J5609/1000000*12)</f>
        <v>#N/A</v>
      </c>
      <c r="X5609" s="9" t="e">
        <f>VLOOKUP(A5609,Sku_list!$A$1:$D$2667,4,0)*(L5609/1000000*12)</f>
        <v>#N/A</v>
      </c>
      <c r="Y5609" s="9" t="e">
        <f>VLOOKUP(A5609,Sku_list!$A$1:$E$2667,5,0)*((J5609+F5609)/1000000000)</f>
        <v>#N/A</v>
      </c>
      <c r="AC5609" s="22">
        <f t="shared" ca="1" si="87"/>
        <v>6.6666666666666666E-2</v>
      </c>
    </row>
    <row r="5610" spans="2:29" x14ac:dyDescent="0.35">
      <c r="B5610" t="e">
        <v>#N/A</v>
      </c>
      <c r="T5610" s="9" t="e">
        <f>VLOOKUP(A5610,Sku_list!$A$1:$D$2667,3,0)</f>
        <v>#N/A</v>
      </c>
      <c r="U5610" s="9" t="e">
        <f>VLOOKUP(A5610,Sku_list!$A$1:$D$2667,4,0)*(F5610/1000000*12)</f>
        <v>#N/A</v>
      </c>
      <c r="V5610" s="9" t="e">
        <f>VLOOKUP(A5610,Sku_list!$A$1:$D$2667,4,0)*(H5610/1000000*12)</f>
        <v>#N/A</v>
      </c>
      <c r="W5610" s="9" t="e">
        <f>VLOOKUP(A5610,Sku_list!$A$1:$D$2667,4,0)*(J5610/1000000*12)</f>
        <v>#N/A</v>
      </c>
      <c r="X5610" s="9" t="e">
        <f>VLOOKUP(A5610,Sku_list!$A$1:$D$2667,4,0)*(L5610/1000000*12)</f>
        <v>#N/A</v>
      </c>
      <c r="Y5610" s="9" t="e">
        <f>VLOOKUP(A5610,Sku_list!$A$1:$E$2667,5,0)*((J5610+F5610)/1000000000)</f>
        <v>#N/A</v>
      </c>
      <c r="AC5610" s="22">
        <f t="shared" ca="1" si="87"/>
        <v>6.6666666666666666E-2</v>
      </c>
    </row>
    <row r="5611" spans="2:29" x14ac:dyDescent="0.35">
      <c r="B5611" t="e">
        <v>#N/A</v>
      </c>
      <c r="T5611" s="9" t="e">
        <f>VLOOKUP(A5611,Sku_list!$A$1:$D$2667,3,0)</f>
        <v>#N/A</v>
      </c>
      <c r="U5611" s="9" t="e">
        <f>VLOOKUP(A5611,Sku_list!$A$1:$D$2667,4,0)*(F5611/1000000*12)</f>
        <v>#N/A</v>
      </c>
      <c r="V5611" s="9" t="e">
        <f>VLOOKUP(A5611,Sku_list!$A$1:$D$2667,4,0)*(H5611/1000000*12)</f>
        <v>#N/A</v>
      </c>
      <c r="W5611" s="9" t="e">
        <f>VLOOKUP(A5611,Sku_list!$A$1:$D$2667,4,0)*(J5611/1000000*12)</f>
        <v>#N/A</v>
      </c>
      <c r="X5611" s="9" t="e">
        <f>VLOOKUP(A5611,Sku_list!$A$1:$D$2667,4,0)*(L5611/1000000*12)</f>
        <v>#N/A</v>
      </c>
      <c r="Y5611" s="9" t="e">
        <f>VLOOKUP(A5611,Sku_list!$A$1:$E$2667,5,0)*((J5611+F5611)/1000000000)</f>
        <v>#N/A</v>
      </c>
      <c r="AC5611" s="22">
        <f t="shared" ca="1" si="87"/>
        <v>6.6666666666666666E-2</v>
      </c>
    </row>
    <row r="5612" spans="2:29" x14ac:dyDescent="0.35">
      <c r="B5612" t="e">
        <v>#N/A</v>
      </c>
      <c r="T5612" s="9" t="e">
        <f>VLOOKUP(A5612,Sku_list!$A$1:$D$2667,3,0)</f>
        <v>#N/A</v>
      </c>
      <c r="U5612" s="9" t="e">
        <f>VLOOKUP(A5612,Sku_list!$A$1:$D$2667,4,0)*(F5612/1000000*12)</f>
        <v>#N/A</v>
      </c>
      <c r="V5612" s="9" t="e">
        <f>VLOOKUP(A5612,Sku_list!$A$1:$D$2667,4,0)*(H5612/1000000*12)</f>
        <v>#N/A</v>
      </c>
      <c r="W5612" s="9" t="e">
        <f>VLOOKUP(A5612,Sku_list!$A$1:$D$2667,4,0)*(J5612/1000000*12)</f>
        <v>#N/A</v>
      </c>
      <c r="X5612" s="9" t="e">
        <f>VLOOKUP(A5612,Sku_list!$A$1:$D$2667,4,0)*(L5612/1000000*12)</f>
        <v>#N/A</v>
      </c>
      <c r="Y5612" s="9" t="e">
        <f>VLOOKUP(A5612,Sku_list!$A$1:$E$2667,5,0)*((J5612+F5612)/1000000000)</f>
        <v>#N/A</v>
      </c>
      <c r="AC5612" s="22">
        <f t="shared" ca="1" si="87"/>
        <v>6.6666666666666666E-2</v>
      </c>
    </row>
    <row r="5613" spans="2:29" x14ac:dyDescent="0.35">
      <c r="B5613" t="e">
        <v>#N/A</v>
      </c>
      <c r="T5613" s="9" t="e">
        <f>VLOOKUP(A5613,Sku_list!$A$1:$D$2667,3,0)</f>
        <v>#N/A</v>
      </c>
      <c r="U5613" s="9" t="e">
        <f>VLOOKUP(A5613,Sku_list!$A$1:$D$2667,4,0)*(F5613/1000000*12)</f>
        <v>#N/A</v>
      </c>
      <c r="V5613" s="9" t="e">
        <f>VLOOKUP(A5613,Sku_list!$A$1:$D$2667,4,0)*(H5613/1000000*12)</f>
        <v>#N/A</v>
      </c>
      <c r="W5613" s="9" t="e">
        <f>VLOOKUP(A5613,Sku_list!$A$1:$D$2667,4,0)*(J5613/1000000*12)</f>
        <v>#N/A</v>
      </c>
      <c r="X5613" s="9" t="e">
        <f>VLOOKUP(A5613,Sku_list!$A$1:$D$2667,4,0)*(L5613/1000000*12)</f>
        <v>#N/A</v>
      </c>
      <c r="Y5613" s="9" t="e">
        <f>VLOOKUP(A5613,Sku_list!$A$1:$E$2667,5,0)*((J5613+F5613)/1000000000)</f>
        <v>#N/A</v>
      </c>
      <c r="AC5613" s="22">
        <f t="shared" ca="1" si="87"/>
        <v>6.6666666666666666E-2</v>
      </c>
    </row>
    <row r="5614" spans="2:29" x14ac:dyDescent="0.35">
      <c r="B5614" t="e">
        <v>#N/A</v>
      </c>
      <c r="T5614" s="9" t="e">
        <f>VLOOKUP(A5614,Sku_list!$A$1:$D$2667,3,0)</f>
        <v>#N/A</v>
      </c>
      <c r="U5614" s="9" t="e">
        <f>VLOOKUP(A5614,Sku_list!$A$1:$D$2667,4,0)*(F5614/1000000*12)</f>
        <v>#N/A</v>
      </c>
      <c r="V5614" s="9" t="e">
        <f>VLOOKUP(A5614,Sku_list!$A$1:$D$2667,4,0)*(H5614/1000000*12)</f>
        <v>#N/A</v>
      </c>
      <c r="W5614" s="9" t="e">
        <f>VLOOKUP(A5614,Sku_list!$A$1:$D$2667,4,0)*(J5614/1000000*12)</f>
        <v>#N/A</v>
      </c>
      <c r="X5614" s="9" t="e">
        <f>VLOOKUP(A5614,Sku_list!$A$1:$D$2667,4,0)*(L5614/1000000*12)</f>
        <v>#N/A</v>
      </c>
      <c r="Y5614" s="9" t="e">
        <f>VLOOKUP(A5614,Sku_list!$A$1:$E$2667,5,0)*((J5614+F5614)/1000000000)</f>
        <v>#N/A</v>
      </c>
      <c r="AC5614" s="22">
        <f t="shared" ca="1" si="87"/>
        <v>6.6666666666666666E-2</v>
      </c>
    </row>
    <row r="5615" spans="2:29" x14ac:dyDescent="0.35">
      <c r="B5615" t="e">
        <v>#N/A</v>
      </c>
      <c r="T5615" s="9" t="e">
        <f>VLOOKUP(A5615,Sku_list!$A$1:$D$2667,3,0)</f>
        <v>#N/A</v>
      </c>
      <c r="U5615" s="9" t="e">
        <f>VLOOKUP(A5615,Sku_list!$A$1:$D$2667,4,0)*(F5615/1000000*12)</f>
        <v>#N/A</v>
      </c>
      <c r="V5615" s="9" t="e">
        <f>VLOOKUP(A5615,Sku_list!$A$1:$D$2667,4,0)*(H5615/1000000*12)</f>
        <v>#N/A</v>
      </c>
      <c r="W5615" s="9" t="e">
        <f>VLOOKUP(A5615,Sku_list!$A$1:$D$2667,4,0)*(J5615/1000000*12)</f>
        <v>#N/A</v>
      </c>
      <c r="X5615" s="9" t="e">
        <f>VLOOKUP(A5615,Sku_list!$A$1:$D$2667,4,0)*(L5615/1000000*12)</f>
        <v>#N/A</v>
      </c>
      <c r="Y5615" s="9" t="e">
        <f>VLOOKUP(A5615,Sku_list!$A$1:$E$2667,5,0)*((J5615+F5615)/1000000000)</f>
        <v>#N/A</v>
      </c>
      <c r="AC5615" s="22">
        <f t="shared" ca="1" si="87"/>
        <v>6.6666666666666666E-2</v>
      </c>
    </row>
    <row r="5616" spans="2:29" x14ac:dyDescent="0.35">
      <c r="B5616" t="e">
        <v>#N/A</v>
      </c>
      <c r="T5616" s="9" t="e">
        <f>VLOOKUP(A5616,Sku_list!$A$1:$D$2667,3,0)</f>
        <v>#N/A</v>
      </c>
      <c r="U5616" s="9" t="e">
        <f>VLOOKUP(A5616,Sku_list!$A$1:$D$2667,4,0)*(F5616/1000000*12)</f>
        <v>#N/A</v>
      </c>
      <c r="V5616" s="9" t="e">
        <f>VLOOKUP(A5616,Sku_list!$A$1:$D$2667,4,0)*(H5616/1000000*12)</f>
        <v>#N/A</v>
      </c>
      <c r="W5616" s="9" t="e">
        <f>VLOOKUP(A5616,Sku_list!$A$1:$D$2667,4,0)*(J5616/1000000*12)</f>
        <v>#N/A</v>
      </c>
      <c r="X5616" s="9" t="e">
        <f>VLOOKUP(A5616,Sku_list!$A$1:$D$2667,4,0)*(L5616/1000000*12)</f>
        <v>#N/A</v>
      </c>
      <c r="Y5616" s="9" t="e">
        <f>VLOOKUP(A5616,Sku_list!$A$1:$E$2667,5,0)*((J5616+F5616)/1000000000)</f>
        <v>#N/A</v>
      </c>
      <c r="AC5616" s="22">
        <f t="shared" ca="1" si="87"/>
        <v>6.6666666666666666E-2</v>
      </c>
    </row>
    <row r="5617" spans="2:29" x14ac:dyDescent="0.35">
      <c r="B5617" t="e">
        <v>#N/A</v>
      </c>
      <c r="T5617" s="9" t="e">
        <f>VLOOKUP(A5617,Sku_list!$A$1:$D$2667,3,0)</f>
        <v>#N/A</v>
      </c>
      <c r="U5617" s="9" t="e">
        <f>VLOOKUP(A5617,Sku_list!$A$1:$D$2667,4,0)*(F5617/1000000*12)</f>
        <v>#N/A</v>
      </c>
      <c r="V5617" s="9" t="e">
        <f>VLOOKUP(A5617,Sku_list!$A$1:$D$2667,4,0)*(H5617/1000000*12)</f>
        <v>#N/A</v>
      </c>
      <c r="W5617" s="9" t="e">
        <f>VLOOKUP(A5617,Sku_list!$A$1:$D$2667,4,0)*(J5617/1000000*12)</f>
        <v>#N/A</v>
      </c>
      <c r="X5617" s="9" t="e">
        <f>VLOOKUP(A5617,Sku_list!$A$1:$D$2667,4,0)*(L5617/1000000*12)</f>
        <v>#N/A</v>
      </c>
      <c r="Y5617" s="9" t="e">
        <f>VLOOKUP(A5617,Sku_list!$A$1:$E$2667,5,0)*((J5617+F5617)/1000000000)</f>
        <v>#N/A</v>
      </c>
      <c r="AC5617" s="22">
        <f t="shared" ca="1" si="87"/>
        <v>6.6666666666666666E-2</v>
      </c>
    </row>
    <row r="5618" spans="2:29" x14ac:dyDescent="0.35">
      <c r="B5618" t="e">
        <v>#N/A</v>
      </c>
      <c r="T5618" s="9" t="e">
        <f>VLOOKUP(A5618,Sku_list!$A$1:$D$2667,3,0)</f>
        <v>#N/A</v>
      </c>
      <c r="U5618" s="9" t="e">
        <f>VLOOKUP(A5618,Sku_list!$A$1:$D$2667,4,0)*(F5618/1000000*12)</f>
        <v>#N/A</v>
      </c>
      <c r="V5618" s="9" t="e">
        <f>VLOOKUP(A5618,Sku_list!$A$1:$D$2667,4,0)*(H5618/1000000*12)</f>
        <v>#N/A</v>
      </c>
      <c r="W5618" s="9" t="e">
        <f>VLOOKUP(A5618,Sku_list!$A$1:$D$2667,4,0)*(J5618/1000000*12)</f>
        <v>#N/A</v>
      </c>
      <c r="X5618" s="9" t="e">
        <f>VLOOKUP(A5618,Sku_list!$A$1:$D$2667,4,0)*(L5618/1000000*12)</f>
        <v>#N/A</v>
      </c>
      <c r="Y5618" s="9" t="e">
        <f>VLOOKUP(A5618,Sku_list!$A$1:$E$2667,5,0)*((J5618+F5618)/1000000000)</f>
        <v>#N/A</v>
      </c>
      <c r="AC5618" s="22">
        <f t="shared" ca="1" si="87"/>
        <v>6.6666666666666666E-2</v>
      </c>
    </row>
    <row r="5619" spans="2:29" x14ac:dyDescent="0.35">
      <c r="B5619" t="e">
        <v>#N/A</v>
      </c>
      <c r="T5619" s="9" t="e">
        <f>VLOOKUP(A5619,Sku_list!$A$1:$D$2667,3,0)</f>
        <v>#N/A</v>
      </c>
      <c r="U5619" s="9" t="e">
        <f>VLOOKUP(A5619,Sku_list!$A$1:$D$2667,4,0)*(F5619/1000000*12)</f>
        <v>#N/A</v>
      </c>
      <c r="V5619" s="9" t="e">
        <f>VLOOKUP(A5619,Sku_list!$A$1:$D$2667,4,0)*(H5619/1000000*12)</f>
        <v>#N/A</v>
      </c>
      <c r="W5619" s="9" t="e">
        <f>VLOOKUP(A5619,Sku_list!$A$1:$D$2667,4,0)*(J5619/1000000*12)</f>
        <v>#N/A</v>
      </c>
      <c r="X5619" s="9" t="e">
        <f>VLOOKUP(A5619,Sku_list!$A$1:$D$2667,4,0)*(L5619/1000000*12)</f>
        <v>#N/A</v>
      </c>
      <c r="Y5619" s="9" t="e">
        <f>VLOOKUP(A5619,Sku_list!$A$1:$E$2667,5,0)*((J5619+F5619)/1000000000)</f>
        <v>#N/A</v>
      </c>
      <c r="AC5619" s="22">
        <f t="shared" ca="1" si="87"/>
        <v>6.6666666666666666E-2</v>
      </c>
    </row>
    <row r="5620" spans="2:29" x14ac:dyDescent="0.35">
      <c r="B5620" t="e">
        <v>#N/A</v>
      </c>
      <c r="T5620" s="9" t="e">
        <f>VLOOKUP(A5620,Sku_list!$A$1:$D$2667,3,0)</f>
        <v>#N/A</v>
      </c>
      <c r="U5620" s="9" t="e">
        <f>VLOOKUP(A5620,Sku_list!$A$1:$D$2667,4,0)*(F5620/1000000*12)</f>
        <v>#N/A</v>
      </c>
      <c r="V5620" s="9" t="e">
        <f>VLOOKUP(A5620,Sku_list!$A$1:$D$2667,4,0)*(H5620/1000000*12)</f>
        <v>#N/A</v>
      </c>
      <c r="W5620" s="9" t="e">
        <f>VLOOKUP(A5620,Sku_list!$A$1:$D$2667,4,0)*(J5620/1000000*12)</f>
        <v>#N/A</v>
      </c>
      <c r="X5620" s="9" t="e">
        <f>VLOOKUP(A5620,Sku_list!$A$1:$D$2667,4,0)*(L5620/1000000*12)</f>
        <v>#N/A</v>
      </c>
      <c r="Y5620" s="9" t="e">
        <f>VLOOKUP(A5620,Sku_list!$A$1:$E$2667,5,0)*((J5620+F5620)/1000000000)</f>
        <v>#N/A</v>
      </c>
      <c r="AC5620" s="22">
        <f t="shared" ca="1" si="87"/>
        <v>6.6666666666666666E-2</v>
      </c>
    </row>
    <row r="5621" spans="2:29" x14ac:dyDescent="0.35">
      <c r="B5621" t="e">
        <v>#N/A</v>
      </c>
      <c r="T5621" s="9" t="e">
        <f>VLOOKUP(A5621,Sku_list!$A$1:$D$2667,3,0)</f>
        <v>#N/A</v>
      </c>
      <c r="U5621" s="9" t="e">
        <f>VLOOKUP(A5621,Sku_list!$A$1:$D$2667,4,0)*(F5621/1000000*12)</f>
        <v>#N/A</v>
      </c>
      <c r="V5621" s="9" t="e">
        <f>VLOOKUP(A5621,Sku_list!$A$1:$D$2667,4,0)*(H5621/1000000*12)</f>
        <v>#N/A</v>
      </c>
      <c r="W5621" s="9" t="e">
        <f>VLOOKUP(A5621,Sku_list!$A$1:$D$2667,4,0)*(J5621/1000000*12)</f>
        <v>#N/A</v>
      </c>
      <c r="X5621" s="9" t="e">
        <f>VLOOKUP(A5621,Sku_list!$A$1:$D$2667,4,0)*(L5621/1000000*12)</f>
        <v>#N/A</v>
      </c>
      <c r="Y5621" s="9" t="e">
        <f>VLOOKUP(A5621,Sku_list!$A$1:$E$2667,5,0)*((J5621+F5621)/1000000000)</f>
        <v>#N/A</v>
      </c>
      <c r="AC5621" s="22">
        <f t="shared" ca="1" si="87"/>
        <v>6.6666666666666666E-2</v>
      </c>
    </row>
    <row r="5622" spans="2:29" x14ac:dyDescent="0.35">
      <c r="B5622" t="e">
        <v>#N/A</v>
      </c>
      <c r="T5622" s="9" t="e">
        <f>VLOOKUP(A5622,Sku_list!$A$1:$D$2667,3,0)</f>
        <v>#N/A</v>
      </c>
      <c r="U5622" s="9" t="e">
        <f>VLOOKUP(A5622,Sku_list!$A$1:$D$2667,4,0)*(F5622/1000000*12)</f>
        <v>#N/A</v>
      </c>
      <c r="V5622" s="9" t="e">
        <f>VLOOKUP(A5622,Sku_list!$A$1:$D$2667,4,0)*(H5622/1000000*12)</f>
        <v>#N/A</v>
      </c>
      <c r="W5622" s="9" t="e">
        <f>VLOOKUP(A5622,Sku_list!$A$1:$D$2667,4,0)*(J5622/1000000*12)</f>
        <v>#N/A</v>
      </c>
      <c r="X5622" s="9" t="e">
        <f>VLOOKUP(A5622,Sku_list!$A$1:$D$2667,4,0)*(L5622/1000000*12)</f>
        <v>#N/A</v>
      </c>
      <c r="Y5622" s="9" t="e">
        <f>VLOOKUP(A5622,Sku_list!$A$1:$E$2667,5,0)*((J5622+F5622)/1000000000)</f>
        <v>#N/A</v>
      </c>
      <c r="AC5622" s="22">
        <f t="shared" ca="1" si="87"/>
        <v>6.6666666666666666E-2</v>
      </c>
    </row>
    <row r="5623" spans="2:29" x14ac:dyDescent="0.35">
      <c r="B5623" t="e">
        <v>#N/A</v>
      </c>
      <c r="T5623" s="9" t="e">
        <f>VLOOKUP(A5623,Sku_list!$A$1:$D$2667,3,0)</f>
        <v>#N/A</v>
      </c>
      <c r="U5623" s="9" t="e">
        <f>VLOOKUP(A5623,Sku_list!$A$1:$D$2667,4,0)*(F5623/1000000*12)</f>
        <v>#N/A</v>
      </c>
      <c r="V5623" s="9" t="e">
        <f>VLOOKUP(A5623,Sku_list!$A$1:$D$2667,4,0)*(H5623/1000000*12)</f>
        <v>#N/A</v>
      </c>
      <c r="W5623" s="9" t="e">
        <f>VLOOKUP(A5623,Sku_list!$A$1:$D$2667,4,0)*(J5623/1000000*12)</f>
        <v>#N/A</v>
      </c>
      <c r="X5623" s="9" t="e">
        <f>VLOOKUP(A5623,Sku_list!$A$1:$D$2667,4,0)*(L5623/1000000*12)</f>
        <v>#N/A</v>
      </c>
      <c r="Y5623" s="9" t="e">
        <f>VLOOKUP(A5623,Sku_list!$A$1:$E$2667,5,0)*((J5623+F5623)/1000000000)</f>
        <v>#N/A</v>
      </c>
      <c r="AC5623" s="22">
        <f t="shared" ca="1" si="87"/>
        <v>6.6666666666666666E-2</v>
      </c>
    </row>
    <row r="5624" spans="2:29" x14ac:dyDescent="0.35">
      <c r="B5624" t="e">
        <v>#N/A</v>
      </c>
      <c r="T5624" s="9" t="e">
        <f>VLOOKUP(A5624,Sku_list!$A$1:$D$2667,3,0)</f>
        <v>#N/A</v>
      </c>
      <c r="U5624" s="9" t="e">
        <f>VLOOKUP(A5624,Sku_list!$A$1:$D$2667,4,0)*(F5624/1000000*12)</f>
        <v>#N/A</v>
      </c>
      <c r="V5624" s="9" t="e">
        <f>VLOOKUP(A5624,Sku_list!$A$1:$D$2667,4,0)*(H5624/1000000*12)</f>
        <v>#N/A</v>
      </c>
      <c r="W5624" s="9" t="e">
        <f>VLOOKUP(A5624,Sku_list!$A$1:$D$2667,4,0)*(J5624/1000000*12)</f>
        <v>#N/A</v>
      </c>
      <c r="X5624" s="9" t="e">
        <f>VLOOKUP(A5624,Sku_list!$A$1:$D$2667,4,0)*(L5624/1000000*12)</f>
        <v>#N/A</v>
      </c>
      <c r="Y5624" s="9" t="e">
        <f>VLOOKUP(A5624,Sku_list!$A$1:$E$2667,5,0)*((J5624+F5624)/1000000000)</f>
        <v>#N/A</v>
      </c>
      <c r="AC5624" s="22">
        <f t="shared" ca="1" si="87"/>
        <v>6.6666666666666666E-2</v>
      </c>
    </row>
    <row r="5625" spans="2:29" x14ac:dyDescent="0.35">
      <c r="B5625" t="e">
        <v>#N/A</v>
      </c>
      <c r="T5625" s="9" t="e">
        <f>VLOOKUP(A5625,Sku_list!$A$1:$D$2667,3,0)</f>
        <v>#N/A</v>
      </c>
      <c r="U5625" s="9" t="e">
        <f>VLOOKUP(A5625,Sku_list!$A$1:$D$2667,4,0)*(F5625/1000000*12)</f>
        <v>#N/A</v>
      </c>
      <c r="V5625" s="9" t="e">
        <f>VLOOKUP(A5625,Sku_list!$A$1:$D$2667,4,0)*(H5625/1000000*12)</f>
        <v>#N/A</v>
      </c>
      <c r="W5625" s="9" t="e">
        <f>VLOOKUP(A5625,Sku_list!$A$1:$D$2667,4,0)*(J5625/1000000*12)</f>
        <v>#N/A</v>
      </c>
      <c r="X5625" s="9" t="e">
        <f>VLOOKUP(A5625,Sku_list!$A$1:$D$2667,4,0)*(L5625/1000000*12)</f>
        <v>#N/A</v>
      </c>
      <c r="Y5625" s="9" t="e">
        <f>VLOOKUP(A5625,Sku_list!$A$1:$E$2667,5,0)*((J5625+F5625)/1000000000)</f>
        <v>#N/A</v>
      </c>
      <c r="AC5625" s="22">
        <f t="shared" ca="1" si="87"/>
        <v>6.6666666666666666E-2</v>
      </c>
    </row>
    <row r="5626" spans="2:29" x14ac:dyDescent="0.35">
      <c r="B5626" t="e">
        <v>#N/A</v>
      </c>
      <c r="T5626" s="9" t="e">
        <f>VLOOKUP(A5626,Sku_list!$A$1:$D$2667,3,0)</f>
        <v>#N/A</v>
      </c>
      <c r="U5626" s="9" t="e">
        <f>VLOOKUP(A5626,Sku_list!$A$1:$D$2667,4,0)*(F5626/1000000*12)</f>
        <v>#N/A</v>
      </c>
      <c r="V5626" s="9" t="e">
        <f>VLOOKUP(A5626,Sku_list!$A$1:$D$2667,4,0)*(H5626/1000000*12)</f>
        <v>#N/A</v>
      </c>
      <c r="W5626" s="9" t="e">
        <f>VLOOKUP(A5626,Sku_list!$A$1:$D$2667,4,0)*(J5626/1000000*12)</f>
        <v>#N/A</v>
      </c>
      <c r="X5626" s="9" t="e">
        <f>VLOOKUP(A5626,Sku_list!$A$1:$D$2667,4,0)*(L5626/1000000*12)</f>
        <v>#N/A</v>
      </c>
      <c r="Y5626" s="9" t="e">
        <f>VLOOKUP(A5626,Sku_list!$A$1:$E$2667,5,0)*((J5626+F5626)/1000000000)</f>
        <v>#N/A</v>
      </c>
      <c r="AC5626" s="22">
        <f t="shared" ca="1" si="87"/>
        <v>6.6666666666666666E-2</v>
      </c>
    </row>
    <row r="5627" spans="2:29" x14ac:dyDescent="0.35">
      <c r="B5627" t="e">
        <v>#N/A</v>
      </c>
      <c r="T5627" s="9" t="e">
        <f>VLOOKUP(A5627,Sku_list!$A$1:$D$2667,3,0)</f>
        <v>#N/A</v>
      </c>
      <c r="U5627" s="9" t="e">
        <f>VLOOKUP(A5627,Sku_list!$A$1:$D$2667,4,0)*(F5627/1000000*12)</f>
        <v>#N/A</v>
      </c>
      <c r="V5627" s="9" t="e">
        <f>VLOOKUP(A5627,Sku_list!$A$1:$D$2667,4,0)*(H5627/1000000*12)</f>
        <v>#N/A</v>
      </c>
      <c r="W5627" s="9" t="e">
        <f>VLOOKUP(A5627,Sku_list!$A$1:$D$2667,4,0)*(J5627/1000000*12)</f>
        <v>#N/A</v>
      </c>
      <c r="X5627" s="9" t="e">
        <f>VLOOKUP(A5627,Sku_list!$A$1:$D$2667,4,0)*(L5627/1000000*12)</f>
        <v>#N/A</v>
      </c>
      <c r="Y5627" s="9" t="e">
        <f>VLOOKUP(A5627,Sku_list!$A$1:$E$2667,5,0)*((J5627+F5627)/1000000000)</f>
        <v>#N/A</v>
      </c>
      <c r="AC5627" s="22">
        <f t="shared" ca="1" si="87"/>
        <v>6.6666666666666666E-2</v>
      </c>
    </row>
    <row r="5628" spans="2:29" x14ac:dyDescent="0.35">
      <c r="B5628" t="e">
        <v>#N/A</v>
      </c>
      <c r="T5628" s="9" t="e">
        <f>VLOOKUP(A5628,Sku_list!$A$1:$D$2667,3,0)</f>
        <v>#N/A</v>
      </c>
      <c r="U5628" s="9" t="e">
        <f>VLOOKUP(A5628,Sku_list!$A$1:$D$2667,4,0)*(F5628/1000000*12)</f>
        <v>#N/A</v>
      </c>
      <c r="V5628" s="9" t="e">
        <f>VLOOKUP(A5628,Sku_list!$A$1:$D$2667,4,0)*(H5628/1000000*12)</f>
        <v>#N/A</v>
      </c>
      <c r="W5628" s="9" t="e">
        <f>VLOOKUP(A5628,Sku_list!$A$1:$D$2667,4,0)*(J5628/1000000*12)</f>
        <v>#N/A</v>
      </c>
      <c r="X5628" s="9" t="e">
        <f>VLOOKUP(A5628,Sku_list!$A$1:$D$2667,4,0)*(L5628/1000000*12)</f>
        <v>#N/A</v>
      </c>
      <c r="Y5628" s="9" t="e">
        <f>VLOOKUP(A5628,Sku_list!$A$1:$E$2667,5,0)*((J5628+F5628)/1000000000)</f>
        <v>#N/A</v>
      </c>
      <c r="AC5628" s="22">
        <f t="shared" ca="1" si="87"/>
        <v>6.6666666666666666E-2</v>
      </c>
    </row>
    <row r="5629" spans="2:29" x14ac:dyDescent="0.35">
      <c r="B5629" t="e">
        <v>#N/A</v>
      </c>
      <c r="T5629" s="9" t="e">
        <f>VLOOKUP(A5629,Sku_list!$A$1:$D$2667,3,0)</f>
        <v>#N/A</v>
      </c>
      <c r="U5629" s="9" t="e">
        <f>VLOOKUP(A5629,Sku_list!$A$1:$D$2667,4,0)*(F5629/1000000*12)</f>
        <v>#N/A</v>
      </c>
      <c r="V5629" s="9" t="e">
        <f>VLOOKUP(A5629,Sku_list!$A$1:$D$2667,4,0)*(H5629/1000000*12)</f>
        <v>#N/A</v>
      </c>
      <c r="W5629" s="9" t="e">
        <f>VLOOKUP(A5629,Sku_list!$A$1:$D$2667,4,0)*(J5629/1000000*12)</f>
        <v>#N/A</v>
      </c>
      <c r="X5629" s="9" t="e">
        <f>VLOOKUP(A5629,Sku_list!$A$1:$D$2667,4,0)*(L5629/1000000*12)</f>
        <v>#N/A</v>
      </c>
      <c r="Y5629" s="9" t="e">
        <f>VLOOKUP(A5629,Sku_list!$A$1:$E$2667,5,0)*((J5629+F5629)/1000000000)</f>
        <v>#N/A</v>
      </c>
      <c r="AC5629" s="22">
        <f t="shared" ca="1" si="87"/>
        <v>6.6666666666666666E-2</v>
      </c>
    </row>
    <row r="5630" spans="2:29" x14ac:dyDescent="0.35">
      <c r="B5630" t="e">
        <v>#N/A</v>
      </c>
      <c r="T5630" s="9" t="e">
        <f>VLOOKUP(A5630,Sku_list!$A$1:$D$2667,3,0)</f>
        <v>#N/A</v>
      </c>
      <c r="U5630" s="9" t="e">
        <f>VLOOKUP(A5630,Sku_list!$A$1:$D$2667,4,0)*(F5630/1000000*12)</f>
        <v>#N/A</v>
      </c>
      <c r="V5630" s="9" t="e">
        <f>VLOOKUP(A5630,Sku_list!$A$1:$D$2667,4,0)*(H5630/1000000*12)</f>
        <v>#N/A</v>
      </c>
      <c r="W5630" s="9" t="e">
        <f>VLOOKUP(A5630,Sku_list!$A$1:$D$2667,4,0)*(J5630/1000000*12)</f>
        <v>#N/A</v>
      </c>
      <c r="X5630" s="9" t="e">
        <f>VLOOKUP(A5630,Sku_list!$A$1:$D$2667,4,0)*(L5630/1000000*12)</f>
        <v>#N/A</v>
      </c>
      <c r="Y5630" s="9" t="e">
        <f>VLOOKUP(A5630,Sku_list!$A$1:$E$2667,5,0)*((J5630+F5630)/1000000000)</f>
        <v>#N/A</v>
      </c>
      <c r="AC5630" s="22">
        <f t="shared" ca="1" si="87"/>
        <v>6.6666666666666666E-2</v>
      </c>
    </row>
    <row r="5631" spans="2:29" x14ac:dyDescent="0.35">
      <c r="B5631" t="e">
        <v>#N/A</v>
      </c>
      <c r="T5631" s="9" t="e">
        <f>VLOOKUP(A5631,Sku_list!$A$1:$D$2667,3,0)</f>
        <v>#N/A</v>
      </c>
      <c r="U5631" s="9" t="e">
        <f>VLOOKUP(A5631,Sku_list!$A$1:$D$2667,4,0)*(F5631/1000000*12)</f>
        <v>#N/A</v>
      </c>
      <c r="V5631" s="9" t="e">
        <f>VLOOKUP(A5631,Sku_list!$A$1:$D$2667,4,0)*(H5631/1000000*12)</f>
        <v>#N/A</v>
      </c>
      <c r="W5631" s="9" t="e">
        <f>VLOOKUP(A5631,Sku_list!$A$1:$D$2667,4,0)*(J5631/1000000*12)</f>
        <v>#N/A</v>
      </c>
      <c r="X5631" s="9" t="e">
        <f>VLOOKUP(A5631,Sku_list!$A$1:$D$2667,4,0)*(L5631/1000000*12)</f>
        <v>#N/A</v>
      </c>
      <c r="Y5631" s="9" t="e">
        <f>VLOOKUP(A5631,Sku_list!$A$1:$E$2667,5,0)*((J5631+F5631)/1000000000)</f>
        <v>#N/A</v>
      </c>
      <c r="AC5631" s="22">
        <f t="shared" ca="1" si="87"/>
        <v>6.6666666666666666E-2</v>
      </c>
    </row>
    <row r="5632" spans="2:29" x14ac:dyDescent="0.35">
      <c r="B5632" t="e">
        <v>#N/A</v>
      </c>
      <c r="T5632" s="9" t="e">
        <f>VLOOKUP(A5632,Sku_list!$A$1:$D$2667,3,0)</f>
        <v>#N/A</v>
      </c>
      <c r="U5632" s="9" t="e">
        <f>VLOOKUP(A5632,Sku_list!$A$1:$D$2667,4,0)*(F5632/1000000*12)</f>
        <v>#N/A</v>
      </c>
      <c r="V5632" s="9" t="e">
        <f>VLOOKUP(A5632,Sku_list!$A$1:$D$2667,4,0)*(H5632/1000000*12)</f>
        <v>#N/A</v>
      </c>
      <c r="W5632" s="9" t="e">
        <f>VLOOKUP(A5632,Sku_list!$A$1:$D$2667,4,0)*(J5632/1000000*12)</f>
        <v>#N/A</v>
      </c>
      <c r="X5632" s="9" t="e">
        <f>VLOOKUP(A5632,Sku_list!$A$1:$D$2667,4,0)*(L5632/1000000*12)</f>
        <v>#N/A</v>
      </c>
      <c r="Y5632" s="9" t="e">
        <f>VLOOKUP(A5632,Sku_list!$A$1:$E$2667,5,0)*((J5632+F5632)/1000000000)</f>
        <v>#N/A</v>
      </c>
      <c r="AC5632" s="22">
        <f t="shared" ca="1" si="87"/>
        <v>6.6666666666666666E-2</v>
      </c>
    </row>
    <row r="5633" spans="2:29" x14ac:dyDescent="0.35">
      <c r="B5633" t="e">
        <v>#N/A</v>
      </c>
      <c r="T5633" s="9" t="e">
        <f>VLOOKUP(A5633,Sku_list!$A$1:$D$2667,3,0)</f>
        <v>#N/A</v>
      </c>
      <c r="U5633" s="9" t="e">
        <f>VLOOKUP(A5633,Sku_list!$A$1:$D$2667,4,0)*(F5633/1000000*12)</f>
        <v>#N/A</v>
      </c>
      <c r="V5633" s="9" t="e">
        <f>VLOOKUP(A5633,Sku_list!$A$1:$D$2667,4,0)*(H5633/1000000*12)</f>
        <v>#N/A</v>
      </c>
      <c r="W5633" s="9" t="e">
        <f>VLOOKUP(A5633,Sku_list!$A$1:$D$2667,4,0)*(J5633/1000000*12)</f>
        <v>#N/A</v>
      </c>
      <c r="X5633" s="9" t="e">
        <f>VLOOKUP(A5633,Sku_list!$A$1:$D$2667,4,0)*(L5633/1000000*12)</f>
        <v>#N/A</v>
      </c>
      <c r="Y5633" s="9" t="e">
        <f>VLOOKUP(A5633,Sku_list!$A$1:$E$2667,5,0)*((J5633+F5633)/1000000000)</f>
        <v>#N/A</v>
      </c>
      <c r="AC5633" s="22">
        <f t="shared" ca="1" si="87"/>
        <v>6.6666666666666666E-2</v>
      </c>
    </row>
    <row r="5634" spans="2:29" x14ac:dyDescent="0.35">
      <c r="B5634" t="e">
        <v>#N/A</v>
      </c>
      <c r="T5634" s="9" t="e">
        <f>VLOOKUP(A5634,Sku_list!$A$1:$D$2667,3,0)</f>
        <v>#N/A</v>
      </c>
      <c r="U5634" s="9" t="e">
        <f>VLOOKUP(A5634,Sku_list!$A$1:$D$2667,4,0)*(F5634/1000000*12)</f>
        <v>#N/A</v>
      </c>
      <c r="V5634" s="9" t="e">
        <f>VLOOKUP(A5634,Sku_list!$A$1:$D$2667,4,0)*(H5634/1000000*12)</f>
        <v>#N/A</v>
      </c>
      <c r="W5634" s="9" t="e">
        <f>VLOOKUP(A5634,Sku_list!$A$1:$D$2667,4,0)*(J5634/1000000*12)</f>
        <v>#N/A</v>
      </c>
      <c r="X5634" s="9" t="e">
        <f>VLOOKUP(A5634,Sku_list!$A$1:$D$2667,4,0)*(L5634/1000000*12)</f>
        <v>#N/A</v>
      </c>
      <c r="Y5634" s="9" t="e">
        <f>VLOOKUP(A5634,Sku_list!$A$1:$E$2667,5,0)*((J5634+F5634)/1000000000)</f>
        <v>#N/A</v>
      </c>
      <c r="AC5634" s="22">
        <f t="shared" ca="1" si="87"/>
        <v>6.6666666666666666E-2</v>
      </c>
    </row>
    <row r="5635" spans="2:29" x14ac:dyDescent="0.35">
      <c r="B5635" t="e">
        <v>#N/A</v>
      </c>
      <c r="T5635" s="9" t="e">
        <f>VLOOKUP(A5635,Sku_list!$A$1:$D$2667,3,0)</f>
        <v>#N/A</v>
      </c>
      <c r="U5635" s="9" t="e">
        <f>VLOOKUP(A5635,Sku_list!$A$1:$D$2667,4,0)*(F5635/1000000*12)</f>
        <v>#N/A</v>
      </c>
      <c r="V5635" s="9" t="e">
        <f>VLOOKUP(A5635,Sku_list!$A$1:$D$2667,4,0)*(H5635/1000000*12)</f>
        <v>#N/A</v>
      </c>
      <c r="W5635" s="9" t="e">
        <f>VLOOKUP(A5635,Sku_list!$A$1:$D$2667,4,0)*(J5635/1000000*12)</f>
        <v>#N/A</v>
      </c>
      <c r="X5635" s="9" t="e">
        <f>VLOOKUP(A5635,Sku_list!$A$1:$D$2667,4,0)*(L5635/1000000*12)</f>
        <v>#N/A</v>
      </c>
      <c r="Y5635" s="9" t="e">
        <f>VLOOKUP(A5635,Sku_list!$A$1:$E$2667,5,0)*((J5635+F5635)/1000000000)</f>
        <v>#N/A</v>
      </c>
      <c r="AC5635" s="22">
        <f t="shared" ca="1" si="87"/>
        <v>6.6666666666666666E-2</v>
      </c>
    </row>
    <row r="5636" spans="2:29" x14ac:dyDescent="0.35">
      <c r="B5636" t="e">
        <v>#N/A</v>
      </c>
      <c r="T5636" s="9" t="e">
        <f>VLOOKUP(A5636,Sku_list!$A$1:$D$2667,3,0)</f>
        <v>#N/A</v>
      </c>
      <c r="U5636" s="9" t="e">
        <f>VLOOKUP(A5636,Sku_list!$A$1:$D$2667,4,0)*(F5636/1000000*12)</f>
        <v>#N/A</v>
      </c>
      <c r="V5636" s="9" t="e">
        <f>VLOOKUP(A5636,Sku_list!$A$1:$D$2667,4,0)*(H5636/1000000*12)</f>
        <v>#N/A</v>
      </c>
      <c r="W5636" s="9" t="e">
        <f>VLOOKUP(A5636,Sku_list!$A$1:$D$2667,4,0)*(J5636/1000000*12)</f>
        <v>#N/A</v>
      </c>
      <c r="X5636" s="9" t="e">
        <f>VLOOKUP(A5636,Sku_list!$A$1:$D$2667,4,0)*(L5636/1000000*12)</f>
        <v>#N/A</v>
      </c>
      <c r="Y5636" s="9" t="e">
        <f>VLOOKUP(A5636,Sku_list!$A$1:$E$2667,5,0)*((J5636+F5636)/1000000000)</f>
        <v>#N/A</v>
      </c>
      <c r="AC5636" s="22">
        <f t="shared" ref="AC5636:AC5699" ca="1" si="88">(DAY(TODAY())+AB5636)/30</f>
        <v>6.6666666666666666E-2</v>
      </c>
    </row>
    <row r="5637" spans="2:29" x14ac:dyDescent="0.35">
      <c r="B5637" t="e">
        <v>#N/A</v>
      </c>
      <c r="T5637" s="9" t="e">
        <f>VLOOKUP(A5637,Sku_list!$A$1:$D$2667,3,0)</f>
        <v>#N/A</v>
      </c>
      <c r="U5637" s="9" t="e">
        <f>VLOOKUP(A5637,Sku_list!$A$1:$D$2667,4,0)*(F5637/1000000*12)</f>
        <v>#N/A</v>
      </c>
      <c r="V5637" s="9" t="e">
        <f>VLOOKUP(A5637,Sku_list!$A$1:$D$2667,4,0)*(H5637/1000000*12)</f>
        <v>#N/A</v>
      </c>
      <c r="W5637" s="9" t="e">
        <f>VLOOKUP(A5637,Sku_list!$A$1:$D$2667,4,0)*(J5637/1000000*12)</f>
        <v>#N/A</v>
      </c>
      <c r="X5637" s="9" t="e">
        <f>VLOOKUP(A5637,Sku_list!$A$1:$D$2667,4,0)*(L5637/1000000*12)</f>
        <v>#N/A</v>
      </c>
      <c r="Y5637" s="9" t="e">
        <f>VLOOKUP(A5637,Sku_list!$A$1:$E$2667,5,0)*((J5637+F5637)/1000000000)</f>
        <v>#N/A</v>
      </c>
      <c r="AC5637" s="22">
        <f t="shared" ca="1" si="88"/>
        <v>6.6666666666666666E-2</v>
      </c>
    </row>
    <row r="5638" spans="2:29" x14ac:dyDescent="0.35">
      <c r="B5638" t="e">
        <v>#N/A</v>
      </c>
      <c r="T5638" s="9" t="e">
        <f>VLOOKUP(A5638,Sku_list!$A$1:$D$2667,3,0)</f>
        <v>#N/A</v>
      </c>
      <c r="U5638" s="9" t="e">
        <f>VLOOKUP(A5638,Sku_list!$A$1:$D$2667,4,0)*(F5638/1000000*12)</f>
        <v>#N/A</v>
      </c>
      <c r="V5638" s="9" t="e">
        <f>VLOOKUP(A5638,Sku_list!$A$1:$D$2667,4,0)*(H5638/1000000*12)</f>
        <v>#N/A</v>
      </c>
      <c r="W5638" s="9" t="e">
        <f>VLOOKUP(A5638,Sku_list!$A$1:$D$2667,4,0)*(J5638/1000000*12)</f>
        <v>#N/A</v>
      </c>
      <c r="X5638" s="9" t="e">
        <f>VLOOKUP(A5638,Sku_list!$A$1:$D$2667,4,0)*(L5638/1000000*12)</f>
        <v>#N/A</v>
      </c>
      <c r="Y5638" s="9" t="e">
        <f>VLOOKUP(A5638,Sku_list!$A$1:$E$2667,5,0)*((J5638+F5638)/1000000000)</f>
        <v>#N/A</v>
      </c>
      <c r="AC5638" s="22">
        <f t="shared" ca="1" si="88"/>
        <v>6.6666666666666666E-2</v>
      </c>
    </row>
    <row r="5639" spans="2:29" x14ac:dyDescent="0.35">
      <c r="B5639" t="e">
        <v>#N/A</v>
      </c>
      <c r="T5639" s="9" t="e">
        <f>VLOOKUP(A5639,Sku_list!$A$1:$D$2667,3,0)</f>
        <v>#N/A</v>
      </c>
      <c r="U5639" s="9" t="e">
        <f>VLOOKUP(A5639,Sku_list!$A$1:$D$2667,4,0)*(F5639/1000000*12)</f>
        <v>#N/A</v>
      </c>
      <c r="V5639" s="9" t="e">
        <f>VLOOKUP(A5639,Sku_list!$A$1:$D$2667,4,0)*(H5639/1000000*12)</f>
        <v>#N/A</v>
      </c>
      <c r="W5639" s="9" t="e">
        <f>VLOOKUP(A5639,Sku_list!$A$1:$D$2667,4,0)*(J5639/1000000*12)</f>
        <v>#N/A</v>
      </c>
      <c r="X5639" s="9" t="e">
        <f>VLOOKUP(A5639,Sku_list!$A$1:$D$2667,4,0)*(L5639/1000000*12)</f>
        <v>#N/A</v>
      </c>
      <c r="Y5639" s="9" t="e">
        <f>VLOOKUP(A5639,Sku_list!$A$1:$E$2667,5,0)*((J5639+F5639)/1000000000)</f>
        <v>#N/A</v>
      </c>
      <c r="AC5639" s="22">
        <f t="shared" ca="1" si="88"/>
        <v>6.6666666666666666E-2</v>
      </c>
    </row>
    <row r="5640" spans="2:29" x14ac:dyDescent="0.35">
      <c r="B5640" t="e">
        <v>#N/A</v>
      </c>
      <c r="T5640" s="9" t="e">
        <f>VLOOKUP(A5640,Sku_list!$A$1:$D$2667,3,0)</f>
        <v>#N/A</v>
      </c>
      <c r="U5640" s="9" t="e">
        <f>VLOOKUP(A5640,Sku_list!$A$1:$D$2667,4,0)*(F5640/1000000*12)</f>
        <v>#N/A</v>
      </c>
      <c r="V5640" s="9" t="e">
        <f>VLOOKUP(A5640,Sku_list!$A$1:$D$2667,4,0)*(H5640/1000000*12)</f>
        <v>#N/A</v>
      </c>
      <c r="W5640" s="9" t="e">
        <f>VLOOKUP(A5640,Sku_list!$A$1:$D$2667,4,0)*(J5640/1000000*12)</f>
        <v>#N/A</v>
      </c>
      <c r="X5640" s="9" t="e">
        <f>VLOOKUP(A5640,Sku_list!$A$1:$D$2667,4,0)*(L5640/1000000*12)</f>
        <v>#N/A</v>
      </c>
      <c r="Y5640" s="9" t="e">
        <f>VLOOKUP(A5640,Sku_list!$A$1:$E$2667,5,0)*((J5640+F5640)/1000000000)</f>
        <v>#N/A</v>
      </c>
      <c r="AC5640" s="22">
        <f t="shared" ca="1" si="88"/>
        <v>6.6666666666666666E-2</v>
      </c>
    </row>
    <row r="5641" spans="2:29" x14ac:dyDescent="0.35">
      <c r="B5641" t="e">
        <v>#N/A</v>
      </c>
      <c r="T5641" s="9" t="e">
        <f>VLOOKUP(A5641,Sku_list!$A$1:$D$2667,3,0)</f>
        <v>#N/A</v>
      </c>
      <c r="U5641" s="9" t="e">
        <f>VLOOKUP(A5641,Sku_list!$A$1:$D$2667,4,0)*(F5641/1000000*12)</f>
        <v>#N/A</v>
      </c>
      <c r="V5641" s="9" t="e">
        <f>VLOOKUP(A5641,Sku_list!$A$1:$D$2667,4,0)*(H5641/1000000*12)</f>
        <v>#N/A</v>
      </c>
      <c r="W5641" s="9" t="e">
        <f>VLOOKUP(A5641,Sku_list!$A$1:$D$2667,4,0)*(J5641/1000000*12)</f>
        <v>#N/A</v>
      </c>
      <c r="X5641" s="9" t="e">
        <f>VLOOKUP(A5641,Sku_list!$A$1:$D$2667,4,0)*(L5641/1000000*12)</f>
        <v>#N/A</v>
      </c>
      <c r="Y5641" s="9" t="e">
        <f>VLOOKUP(A5641,Sku_list!$A$1:$E$2667,5,0)*((J5641+F5641)/1000000000)</f>
        <v>#N/A</v>
      </c>
      <c r="AC5641" s="22">
        <f t="shared" ca="1" si="88"/>
        <v>6.6666666666666666E-2</v>
      </c>
    </row>
    <row r="5642" spans="2:29" x14ac:dyDescent="0.35">
      <c r="B5642" t="e">
        <v>#N/A</v>
      </c>
      <c r="T5642" s="9" t="e">
        <f>VLOOKUP(A5642,Sku_list!$A$1:$D$2667,3,0)</f>
        <v>#N/A</v>
      </c>
      <c r="U5642" s="9" t="e">
        <f>VLOOKUP(A5642,Sku_list!$A$1:$D$2667,4,0)*(F5642/1000000*12)</f>
        <v>#N/A</v>
      </c>
      <c r="V5642" s="9" t="e">
        <f>VLOOKUP(A5642,Sku_list!$A$1:$D$2667,4,0)*(H5642/1000000*12)</f>
        <v>#N/A</v>
      </c>
      <c r="W5642" s="9" t="e">
        <f>VLOOKUP(A5642,Sku_list!$A$1:$D$2667,4,0)*(J5642/1000000*12)</f>
        <v>#N/A</v>
      </c>
      <c r="X5642" s="9" t="e">
        <f>VLOOKUP(A5642,Sku_list!$A$1:$D$2667,4,0)*(L5642/1000000*12)</f>
        <v>#N/A</v>
      </c>
      <c r="Y5642" s="9" t="e">
        <f>VLOOKUP(A5642,Sku_list!$A$1:$E$2667,5,0)*((J5642+F5642)/1000000000)</f>
        <v>#N/A</v>
      </c>
      <c r="AC5642" s="22">
        <f t="shared" ca="1" si="88"/>
        <v>6.6666666666666666E-2</v>
      </c>
    </row>
    <row r="5643" spans="2:29" x14ac:dyDescent="0.35">
      <c r="B5643" t="e">
        <v>#N/A</v>
      </c>
      <c r="T5643" s="9" t="e">
        <f>VLOOKUP(A5643,Sku_list!$A$1:$D$2667,3,0)</f>
        <v>#N/A</v>
      </c>
      <c r="U5643" s="9" t="e">
        <f>VLOOKUP(A5643,Sku_list!$A$1:$D$2667,4,0)*(F5643/1000000*12)</f>
        <v>#N/A</v>
      </c>
      <c r="V5643" s="9" t="e">
        <f>VLOOKUP(A5643,Sku_list!$A$1:$D$2667,4,0)*(H5643/1000000*12)</f>
        <v>#N/A</v>
      </c>
      <c r="W5643" s="9" t="e">
        <f>VLOOKUP(A5643,Sku_list!$A$1:$D$2667,4,0)*(J5643/1000000*12)</f>
        <v>#N/A</v>
      </c>
      <c r="X5643" s="9" t="e">
        <f>VLOOKUP(A5643,Sku_list!$A$1:$D$2667,4,0)*(L5643/1000000*12)</f>
        <v>#N/A</v>
      </c>
      <c r="Y5643" s="9" t="e">
        <f>VLOOKUP(A5643,Sku_list!$A$1:$E$2667,5,0)*((J5643+F5643)/1000000000)</f>
        <v>#N/A</v>
      </c>
      <c r="AC5643" s="22">
        <f t="shared" ca="1" si="88"/>
        <v>6.6666666666666666E-2</v>
      </c>
    </row>
    <row r="5644" spans="2:29" x14ac:dyDescent="0.35">
      <c r="B5644" t="e">
        <v>#N/A</v>
      </c>
      <c r="T5644" s="9" t="e">
        <f>VLOOKUP(A5644,Sku_list!$A$1:$D$2667,3,0)</f>
        <v>#N/A</v>
      </c>
      <c r="U5644" s="9" t="e">
        <f>VLOOKUP(A5644,Sku_list!$A$1:$D$2667,4,0)*(F5644/1000000*12)</f>
        <v>#N/A</v>
      </c>
      <c r="V5644" s="9" t="e">
        <f>VLOOKUP(A5644,Sku_list!$A$1:$D$2667,4,0)*(H5644/1000000*12)</f>
        <v>#N/A</v>
      </c>
      <c r="W5644" s="9" t="e">
        <f>VLOOKUP(A5644,Sku_list!$A$1:$D$2667,4,0)*(J5644/1000000*12)</f>
        <v>#N/A</v>
      </c>
      <c r="X5644" s="9" t="e">
        <f>VLOOKUP(A5644,Sku_list!$A$1:$D$2667,4,0)*(L5644/1000000*12)</f>
        <v>#N/A</v>
      </c>
      <c r="Y5644" s="9" t="e">
        <f>VLOOKUP(A5644,Sku_list!$A$1:$E$2667,5,0)*((J5644+F5644)/1000000000)</f>
        <v>#N/A</v>
      </c>
      <c r="AC5644" s="22">
        <f t="shared" ca="1" si="88"/>
        <v>6.6666666666666666E-2</v>
      </c>
    </row>
    <row r="5645" spans="2:29" x14ac:dyDescent="0.35">
      <c r="B5645" t="e">
        <v>#N/A</v>
      </c>
      <c r="T5645" s="9" t="e">
        <f>VLOOKUP(A5645,Sku_list!$A$1:$D$2667,3,0)</f>
        <v>#N/A</v>
      </c>
      <c r="U5645" s="9" t="e">
        <f>VLOOKUP(A5645,Sku_list!$A$1:$D$2667,4,0)*(F5645/1000000*12)</f>
        <v>#N/A</v>
      </c>
      <c r="V5645" s="9" t="e">
        <f>VLOOKUP(A5645,Sku_list!$A$1:$D$2667,4,0)*(H5645/1000000*12)</f>
        <v>#N/A</v>
      </c>
      <c r="W5645" s="9" t="e">
        <f>VLOOKUP(A5645,Sku_list!$A$1:$D$2667,4,0)*(J5645/1000000*12)</f>
        <v>#N/A</v>
      </c>
      <c r="X5645" s="9" t="e">
        <f>VLOOKUP(A5645,Sku_list!$A$1:$D$2667,4,0)*(L5645/1000000*12)</f>
        <v>#N/A</v>
      </c>
      <c r="Y5645" s="9" t="e">
        <f>VLOOKUP(A5645,Sku_list!$A$1:$E$2667,5,0)*((J5645+F5645)/1000000000)</f>
        <v>#N/A</v>
      </c>
      <c r="AC5645" s="22">
        <f t="shared" ca="1" si="88"/>
        <v>6.6666666666666666E-2</v>
      </c>
    </row>
    <row r="5646" spans="2:29" x14ac:dyDescent="0.35">
      <c r="B5646" t="e">
        <v>#N/A</v>
      </c>
      <c r="T5646" s="9" t="e">
        <f>VLOOKUP(A5646,Sku_list!$A$1:$D$2667,3,0)</f>
        <v>#N/A</v>
      </c>
      <c r="U5646" s="9" t="e">
        <f>VLOOKUP(A5646,Sku_list!$A$1:$D$2667,4,0)*(F5646/1000000*12)</f>
        <v>#N/A</v>
      </c>
      <c r="V5646" s="9" t="e">
        <f>VLOOKUP(A5646,Sku_list!$A$1:$D$2667,4,0)*(H5646/1000000*12)</f>
        <v>#N/A</v>
      </c>
      <c r="W5646" s="9" t="e">
        <f>VLOOKUP(A5646,Sku_list!$A$1:$D$2667,4,0)*(J5646/1000000*12)</f>
        <v>#N/A</v>
      </c>
      <c r="X5646" s="9" t="e">
        <f>VLOOKUP(A5646,Sku_list!$A$1:$D$2667,4,0)*(L5646/1000000*12)</f>
        <v>#N/A</v>
      </c>
      <c r="Y5646" s="9" t="e">
        <f>VLOOKUP(A5646,Sku_list!$A$1:$E$2667,5,0)*((J5646+F5646)/1000000000)</f>
        <v>#N/A</v>
      </c>
      <c r="AC5646" s="22">
        <f t="shared" ca="1" si="88"/>
        <v>6.6666666666666666E-2</v>
      </c>
    </row>
    <row r="5647" spans="2:29" x14ac:dyDescent="0.35">
      <c r="B5647" t="e">
        <v>#N/A</v>
      </c>
      <c r="T5647" s="9" t="e">
        <f>VLOOKUP(A5647,Sku_list!$A$1:$D$2667,3,0)</f>
        <v>#N/A</v>
      </c>
      <c r="U5647" s="9" t="e">
        <f>VLOOKUP(A5647,Sku_list!$A$1:$D$2667,4,0)*(F5647/1000000*12)</f>
        <v>#N/A</v>
      </c>
      <c r="V5647" s="9" t="e">
        <f>VLOOKUP(A5647,Sku_list!$A$1:$D$2667,4,0)*(H5647/1000000*12)</f>
        <v>#N/A</v>
      </c>
      <c r="W5647" s="9" t="e">
        <f>VLOOKUP(A5647,Sku_list!$A$1:$D$2667,4,0)*(J5647/1000000*12)</f>
        <v>#N/A</v>
      </c>
      <c r="X5647" s="9" t="e">
        <f>VLOOKUP(A5647,Sku_list!$A$1:$D$2667,4,0)*(L5647/1000000*12)</f>
        <v>#N/A</v>
      </c>
      <c r="Y5647" s="9" t="e">
        <f>VLOOKUP(A5647,Sku_list!$A$1:$E$2667,5,0)*((J5647+F5647)/1000000000)</f>
        <v>#N/A</v>
      </c>
      <c r="AC5647" s="22">
        <f t="shared" ca="1" si="88"/>
        <v>6.6666666666666666E-2</v>
      </c>
    </row>
    <row r="5648" spans="2:29" x14ac:dyDescent="0.35">
      <c r="B5648" t="e">
        <v>#N/A</v>
      </c>
      <c r="T5648" s="9" t="e">
        <f>VLOOKUP(A5648,Sku_list!$A$1:$D$2667,3,0)</f>
        <v>#N/A</v>
      </c>
      <c r="U5648" s="9" t="e">
        <f>VLOOKUP(A5648,Sku_list!$A$1:$D$2667,4,0)*(F5648/1000000*12)</f>
        <v>#N/A</v>
      </c>
      <c r="V5648" s="9" t="e">
        <f>VLOOKUP(A5648,Sku_list!$A$1:$D$2667,4,0)*(H5648/1000000*12)</f>
        <v>#N/A</v>
      </c>
      <c r="W5648" s="9" t="e">
        <f>VLOOKUP(A5648,Sku_list!$A$1:$D$2667,4,0)*(J5648/1000000*12)</f>
        <v>#N/A</v>
      </c>
      <c r="X5648" s="9" t="e">
        <f>VLOOKUP(A5648,Sku_list!$A$1:$D$2667,4,0)*(L5648/1000000*12)</f>
        <v>#N/A</v>
      </c>
      <c r="Y5648" s="9" t="e">
        <f>VLOOKUP(A5648,Sku_list!$A$1:$E$2667,5,0)*((J5648+F5648)/1000000000)</f>
        <v>#N/A</v>
      </c>
      <c r="AC5648" s="22">
        <f t="shared" ca="1" si="88"/>
        <v>6.6666666666666666E-2</v>
      </c>
    </row>
    <row r="5649" spans="2:29" x14ac:dyDescent="0.35">
      <c r="B5649" t="e">
        <v>#N/A</v>
      </c>
      <c r="T5649" s="9" t="e">
        <f>VLOOKUP(A5649,Sku_list!$A$1:$D$2667,3,0)</f>
        <v>#N/A</v>
      </c>
      <c r="U5649" s="9" t="e">
        <f>VLOOKUP(A5649,Sku_list!$A$1:$D$2667,4,0)*(F5649/1000000*12)</f>
        <v>#N/A</v>
      </c>
      <c r="V5649" s="9" t="e">
        <f>VLOOKUP(A5649,Sku_list!$A$1:$D$2667,4,0)*(H5649/1000000*12)</f>
        <v>#N/A</v>
      </c>
      <c r="W5649" s="9" t="e">
        <f>VLOOKUP(A5649,Sku_list!$A$1:$D$2667,4,0)*(J5649/1000000*12)</f>
        <v>#N/A</v>
      </c>
      <c r="X5649" s="9" t="e">
        <f>VLOOKUP(A5649,Sku_list!$A$1:$D$2667,4,0)*(L5649/1000000*12)</f>
        <v>#N/A</v>
      </c>
      <c r="Y5649" s="9" t="e">
        <f>VLOOKUP(A5649,Sku_list!$A$1:$E$2667,5,0)*((J5649+F5649)/1000000000)</f>
        <v>#N/A</v>
      </c>
      <c r="AC5649" s="22">
        <f t="shared" ca="1" si="88"/>
        <v>6.6666666666666666E-2</v>
      </c>
    </row>
    <row r="5650" spans="2:29" x14ac:dyDescent="0.35">
      <c r="B5650" t="e">
        <v>#N/A</v>
      </c>
      <c r="T5650" s="9" t="e">
        <f>VLOOKUP(A5650,Sku_list!$A$1:$D$2667,3,0)</f>
        <v>#N/A</v>
      </c>
      <c r="U5650" s="9" t="e">
        <f>VLOOKUP(A5650,Sku_list!$A$1:$D$2667,4,0)*(F5650/1000000*12)</f>
        <v>#N/A</v>
      </c>
      <c r="V5650" s="9" t="e">
        <f>VLOOKUP(A5650,Sku_list!$A$1:$D$2667,4,0)*(H5650/1000000*12)</f>
        <v>#N/A</v>
      </c>
      <c r="W5650" s="9" t="e">
        <f>VLOOKUP(A5650,Sku_list!$A$1:$D$2667,4,0)*(J5650/1000000*12)</f>
        <v>#N/A</v>
      </c>
      <c r="X5650" s="9" t="e">
        <f>VLOOKUP(A5650,Sku_list!$A$1:$D$2667,4,0)*(L5650/1000000*12)</f>
        <v>#N/A</v>
      </c>
      <c r="Y5650" s="9" t="e">
        <f>VLOOKUP(A5650,Sku_list!$A$1:$E$2667,5,0)*((J5650+F5650)/1000000000)</f>
        <v>#N/A</v>
      </c>
      <c r="AC5650" s="22">
        <f t="shared" ca="1" si="88"/>
        <v>6.6666666666666666E-2</v>
      </c>
    </row>
    <row r="5651" spans="2:29" x14ac:dyDescent="0.35">
      <c r="B5651" t="e">
        <v>#N/A</v>
      </c>
      <c r="T5651" s="9" t="e">
        <f>VLOOKUP(A5651,Sku_list!$A$1:$D$2667,3,0)</f>
        <v>#N/A</v>
      </c>
      <c r="U5651" s="9" t="e">
        <f>VLOOKUP(A5651,Sku_list!$A$1:$D$2667,4,0)*(F5651/1000000*12)</f>
        <v>#N/A</v>
      </c>
      <c r="V5651" s="9" t="e">
        <f>VLOOKUP(A5651,Sku_list!$A$1:$D$2667,4,0)*(H5651/1000000*12)</f>
        <v>#N/A</v>
      </c>
      <c r="W5651" s="9" t="e">
        <f>VLOOKUP(A5651,Sku_list!$A$1:$D$2667,4,0)*(J5651/1000000*12)</f>
        <v>#N/A</v>
      </c>
      <c r="X5651" s="9" t="e">
        <f>VLOOKUP(A5651,Sku_list!$A$1:$D$2667,4,0)*(L5651/1000000*12)</f>
        <v>#N/A</v>
      </c>
      <c r="Y5651" s="9" t="e">
        <f>VLOOKUP(A5651,Sku_list!$A$1:$E$2667,5,0)*((J5651+F5651)/1000000000)</f>
        <v>#N/A</v>
      </c>
      <c r="AC5651" s="22">
        <f t="shared" ca="1" si="88"/>
        <v>6.6666666666666666E-2</v>
      </c>
    </row>
    <row r="5652" spans="2:29" x14ac:dyDescent="0.35">
      <c r="B5652" t="e">
        <v>#N/A</v>
      </c>
      <c r="T5652" s="9" t="e">
        <f>VLOOKUP(A5652,Sku_list!$A$1:$D$2667,3,0)</f>
        <v>#N/A</v>
      </c>
      <c r="U5652" s="9" t="e">
        <f>VLOOKUP(A5652,Sku_list!$A$1:$D$2667,4,0)*(F5652/1000000*12)</f>
        <v>#N/A</v>
      </c>
      <c r="V5652" s="9" t="e">
        <f>VLOOKUP(A5652,Sku_list!$A$1:$D$2667,4,0)*(H5652/1000000*12)</f>
        <v>#N/A</v>
      </c>
      <c r="W5652" s="9" t="e">
        <f>VLOOKUP(A5652,Sku_list!$A$1:$D$2667,4,0)*(J5652/1000000*12)</f>
        <v>#N/A</v>
      </c>
      <c r="X5652" s="9" t="e">
        <f>VLOOKUP(A5652,Sku_list!$A$1:$D$2667,4,0)*(L5652/1000000*12)</f>
        <v>#N/A</v>
      </c>
      <c r="Y5652" s="9" t="e">
        <f>VLOOKUP(A5652,Sku_list!$A$1:$E$2667,5,0)*((J5652+F5652)/1000000000)</f>
        <v>#N/A</v>
      </c>
      <c r="AC5652" s="22">
        <f t="shared" ca="1" si="88"/>
        <v>6.6666666666666666E-2</v>
      </c>
    </row>
    <row r="5653" spans="2:29" x14ac:dyDescent="0.35">
      <c r="B5653" t="e">
        <v>#N/A</v>
      </c>
      <c r="T5653" s="9" t="e">
        <f>VLOOKUP(A5653,Sku_list!$A$1:$D$2667,3,0)</f>
        <v>#N/A</v>
      </c>
      <c r="U5653" s="9" t="e">
        <f>VLOOKUP(A5653,Sku_list!$A$1:$D$2667,4,0)*(F5653/1000000*12)</f>
        <v>#N/A</v>
      </c>
      <c r="V5653" s="9" t="e">
        <f>VLOOKUP(A5653,Sku_list!$A$1:$D$2667,4,0)*(H5653/1000000*12)</f>
        <v>#N/A</v>
      </c>
      <c r="W5653" s="9" t="e">
        <f>VLOOKUP(A5653,Sku_list!$A$1:$D$2667,4,0)*(J5653/1000000*12)</f>
        <v>#N/A</v>
      </c>
      <c r="X5653" s="9" t="e">
        <f>VLOOKUP(A5653,Sku_list!$A$1:$D$2667,4,0)*(L5653/1000000*12)</f>
        <v>#N/A</v>
      </c>
      <c r="Y5653" s="9" t="e">
        <f>VLOOKUP(A5653,Sku_list!$A$1:$E$2667,5,0)*((J5653+F5653)/1000000000)</f>
        <v>#N/A</v>
      </c>
      <c r="AC5653" s="22">
        <f t="shared" ca="1" si="88"/>
        <v>6.6666666666666666E-2</v>
      </c>
    </row>
    <row r="5654" spans="2:29" x14ac:dyDescent="0.35">
      <c r="B5654" t="e">
        <v>#N/A</v>
      </c>
      <c r="T5654" s="9" t="e">
        <f>VLOOKUP(A5654,Sku_list!$A$1:$D$2667,3,0)</f>
        <v>#N/A</v>
      </c>
      <c r="U5654" s="9" t="e">
        <f>VLOOKUP(A5654,Sku_list!$A$1:$D$2667,4,0)*(F5654/1000000*12)</f>
        <v>#N/A</v>
      </c>
      <c r="V5654" s="9" t="e">
        <f>VLOOKUP(A5654,Sku_list!$A$1:$D$2667,4,0)*(H5654/1000000*12)</f>
        <v>#N/A</v>
      </c>
      <c r="W5654" s="9" t="e">
        <f>VLOOKUP(A5654,Sku_list!$A$1:$D$2667,4,0)*(J5654/1000000*12)</f>
        <v>#N/A</v>
      </c>
      <c r="X5654" s="9" t="e">
        <f>VLOOKUP(A5654,Sku_list!$A$1:$D$2667,4,0)*(L5654/1000000*12)</f>
        <v>#N/A</v>
      </c>
      <c r="Y5654" s="9" t="e">
        <f>VLOOKUP(A5654,Sku_list!$A$1:$E$2667,5,0)*((J5654+F5654)/1000000000)</f>
        <v>#N/A</v>
      </c>
      <c r="AC5654" s="22">
        <f t="shared" ca="1" si="88"/>
        <v>6.6666666666666666E-2</v>
      </c>
    </row>
    <row r="5655" spans="2:29" x14ac:dyDescent="0.35">
      <c r="B5655" t="e">
        <v>#N/A</v>
      </c>
      <c r="T5655" s="9" t="e">
        <f>VLOOKUP(A5655,Sku_list!$A$1:$D$2667,3,0)</f>
        <v>#N/A</v>
      </c>
      <c r="U5655" s="9" t="e">
        <f>VLOOKUP(A5655,Sku_list!$A$1:$D$2667,4,0)*(F5655/1000000*12)</f>
        <v>#N/A</v>
      </c>
      <c r="V5655" s="9" t="e">
        <f>VLOOKUP(A5655,Sku_list!$A$1:$D$2667,4,0)*(H5655/1000000*12)</f>
        <v>#N/A</v>
      </c>
      <c r="W5655" s="9" t="e">
        <f>VLOOKUP(A5655,Sku_list!$A$1:$D$2667,4,0)*(J5655/1000000*12)</f>
        <v>#N/A</v>
      </c>
      <c r="X5655" s="9" t="e">
        <f>VLOOKUP(A5655,Sku_list!$A$1:$D$2667,4,0)*(L5655/1000000*12)</f>
        <v>#N/A</v>
      </c>
      <c r="Y5655" s="9" t="e">
        <f>VLOOKUP(A5655,Sku_list!$A$1:$E$2667,5,0)*((J5655+F5655)/1000000000)</f>
        <v>#N/A</v>
      </c>
      <c r="AC5655" s="22">
        <f t="shared" ca="1" si="88"/>
        <v>6.6666666666666666E-2</v>
      </c>
    </row>
    <row r="5656" spans="2:29" x14ac:dyDescent="0.35">
      <c r="B5656" t="e">
        <v>#N/A</v>
      </c>
      <c r="T5656" s="9" t="e">
        <f>VLOOKUP(A5656,Sku_list!$A$1:$D$2667,3,0)</f>
        <v>#N/A</v>
      </c>
      <c r="U5656" s="9" t="e">
        <f>VLOOKUP(A5656,Sku_list!$A$1:$D$2667,4,0)*(F5656/1000000*12)</f>
        <v>#N/A</v>
      </c>
      <c r="V5656" s="9" t="e">
        <f>VLOOKUP(A5656,Sku_list!$A$1:$D$2667,4,0)*(H5656/1000000*12)</f>
        <v>#N/A</v>
      </c>
      <c r="W5656" s="9" t="e">
        <f>VLOOKUP(A5656,Sku_list!$A$1:$D$2667,4,0)*(J5656/1000000*12)</f>
        <v>#N/A</v>
      </c>
      <c r="X5656" s="9" t="e">
        <f>VLOOKUP(A5656,Sku_list!$A$1:$D$2667,4,0)*(L5656/1000000*12)</f>
        <v>#N/A</v>
      </c>
      <c r="Y5656" s="9" t="e">
        <f>VLOOKUP(A5656,Sku_list!$A$1:$E$2667,5,0)*((J5656+F5656)/1000000000)</f>
        <v>#N/A</v>
      </c>
      <c r="AC5656" s="22">
        <f t="shared" ca="1" si="88"/>
        <v>6.6666666666666666E-2</v>
      </c>
    </row>
    <row r="5657" spans="2:29" x14ac:dyDescent="0.35">
      <c r="B5657" t="e">
        <v>#N/A</v>
      </c>
      <c r="T5657" s="9" t="e">
        <f>VLOOKUP(A5657,Sku_list!$A$1:$D$2667,3,0)</f>
        <v>#N/A</v>
      </c>
      <c r="U5657" s="9" t="e">
        <f>VLOOKUP(A5657,Sku_list!$A$1:$D$2667,4,0)*(F5657/1000000*12)</f>
        <v>#N/A</v>
      </c>
      <c r="V5657" s="9" t="e">
        <f>VLOOKUP(A5657,Sku_list!$A$1:$D$2667,4,0)*(H5657/1000000*12)</f>
        <v>#N/A</v>
      </c>
      <c r="W5657" s="9" t="e">
        <f>VLOOKUP(A5657,Sku_list!$A$1:$D$2667,4,0)*(J5657/1000000*12)</f>
        <v>#N/A</v>
      </c>
      <c r="X5657" s="9" t="e">
        <f>VLOOKUP(A5657,Sku_list!$A$1:$D$2667,4,0)*(L5657/1000000*12)</f>
        <v>#N/A</v>
      </c>
      <c r="Y5657" s="9" t="e">
        <f>VLOOKUP(A5657,Sku_list!$A$1:$E$2667,5,0)*((J5657+F5657)/1000000000)</f>
        <v>#N/A</v>
      </c>
      <c r="AC5657" s="22">
        <f t="shared" ca="1" si="88"/>
        <v>6.6666666666666666E-2</v>
      </c>
    </row>
    <row r="5658" spans="2:29" x14ac:dyDescent="0.35">
      <c r="B5658" t="e">
        <v>#N/A</v>
      </c>
      <c r="T5658" s="9" t="e">
        <f>VLOOKUP(A5658,Sku_list!$A$1:$D$2667,3,0)</f>
        <v>#N/A</v>
      </c>
      <c r="U5658" s="9" t="e">
        <f>VLOOKUP(A5658,Sku_list!$A$1:$D$2667,4,0)*(F5658/1000000*12)</f>
        <v>#N/A</v>
      </c>
      <c r="V5658" s="9" t="e">
        <f>VLOOKUP(A5658,Sku_list!$A$1:$D$2667,4,0)*(H5658/1000000*12)</f>
        <v>#N/A</v>
      </c>
      <c r="W5658" s="9" t="e">
        <f>VLOOKUP(A5658,Sku_list!$A$1:$D$2667,4,0)*(J5658/1000000*12)</f>
        <v>#N/A</v>
      </c>
      <c r="X5658" s="9" t="e">
        <f>VLOOKUP(A5658,Sku_list!$A$1:$D$2667,4,0)*(L5658/1000000*12)</f>
        <v>#N/A</v>
      </c>
      <c r="Y5658" s="9" t="e">
        <f>VLOOKUP(A5658,Sku_list!$A$1:$E$2667,5,0)*((J5658+F5658)/1000000000)</f>
        <v>#N/A</v>
      </c>
      <c r="AC5658" s="22">
        <f t="shared" ca="1" si="88"/>
        <v>6.6666666666666666E-2</v>
      </c>
    </row>
    <row r="5659" spans="2:29" x14ac:dyDescent="0.35">
      <c r="B5659" t="e">
        <v>#N/A</v>
      </c>
      <c r="T5659" s="9" t="e">
        <f>VLOOKUP(A5659,Sku_list!$A$1:$D$2667,3,0)</f>
        <v>#N/A</v>
      </c>
      <c r="U5659" s="9" t="e">
        <f>VLOOKUP(A5659,Sku_list!$A$1:$D$2667,4,0)*(F5659/1000000*12)</f>
        <v>#N/A</v>
      </c>
      <c r="V5659" s="9" t="e">
        <f>VLOOKUP(A5659,Sku_list!$A$1:$D$2667,4,0)*(H5659/1000000*12)</f>
        <v>#N/A</v>
      </c>
      <c r="W5659" s="9" t="e">
        <f>VLOOKUP(A5659,Sku_list!$A$1:$D$2667,4,0)*(J5659/1000000*12)</f>
        <v>#N/A</v>
      </c>
      <c r="X5659" s="9" t="e">
        <f>VLOOKUP(A5659,Sku_list!$A$1:$D$2667,4,0)*(L5659/1000000*12)</f>
        <v>#N/A</v>
      </c>
      <c r="Y5659" s="9" t="e">
        <f>VLOOKUP(A5659,Sku_list!$A$1:$E$2667,5,0)*((J5659+F5659)/1000000000)</f>
        <v>#N/A</v>
      </c>
      <c r="AC5659" s="22">
        <f t="shared" ca="1" si="88"/>
        <v>6.6666666666666666E-2</v>
      </c>
    </row>
    <row r="5660" spans="2:29" x14ac:dyDescent="0.35">
      <c r="B5660" t="e">
        <v>#N/A</v>
      </c>
      <c r="T5660" s="9" t="e">
        <f>VLOOKUP(A5660,Sku_list!$A$1:$D$2667,3,0)</f>
        <v>#N/A</v>
      </c>
      <c r="U5660" s="9" t="e">
        <f>VLOOKUP(A5660,Sku_list!$A$1:$D$2667,4,0)*(F5660/1000000*12)</f>
        <v>#N/A</v>
      </c>
      <c r="V5660" s="9" t="e">
        <f>VLOOKUP(A5660,Sku_list!$A$1:$D$2667,4,0)*(H5660/1000000*12)</f>
        <v>#N/A</v>
      </c>
      <c r="W5660" s="9" t="e">
        <f>VLOOKUP(A5660,Sku_list!$A$1:$D$2667,4,0)*(J5660/1000000*12)</f>
        <v>#N/A</v>
      </c>
      <c r="X5660" s="9" t="e">
        <f>VLOOKUP(A5660,Sku_list!$A$1:$D$2667,4,0)*(L5660/1000000*12)</f>
        <v>#N/A</v>
      </c>
      <c r="Y5660" s="9" t="e">
        <f>VLOOKUP(A5660,Sku_list!$A$1:$E$2667,5,0)*((J5660+F5660)/1000000000)</f>
        <v>#N/A</v>
      </c>
      <c r="AC5660" s="22">
        <f t="shared" ca="1" si="88"/>
        <v>6.6666666666666666E-2</v>
      </c>
    </row>
    <row r="5661" spans="2:29" x14ac:dyDescent="0.35">
      <c r="B5661" t="e">
        <v>#N/A</v>
      </c>
      <c r="T5661" s="9" t="e">
        <f>VLOOKUP(A5661,Sku_list!$A$1:$D$2667,3,0)</f>
        <v>#N/A</v>
      </c>
      <c r="U5661" s="9" t="e">
        <f>VLOOKUP(A5661,Sku_list!$A$1:$D$2667,4,0)*(F5661/1000000*12)</f>
        <v>#N/A</v>
      </c>
      <c r="V5661" s="9" t="e">
        <f>VLOOKUP(A5661,Sku_list!$A$1:$D$2667,4,0)*(H5661/1000000*12)</f>
        <v>#N/A</v>
      </c>
      <c r="W5661" s="9" t="e">
        <f>VLOOKUP(A5661,Sku_list!$A$1:$D$2667,4,0)*(J5661/1000000*12)</f>
        <v>#N/A</v>
      </c>
      <c r="X5661" s="9" t="e">
        <f>VLOOKUP(A5661,Sku_list!$A$1:$D$2667,4,0)*(L5661/1000000*12)</f>
        <v>#N/A</v>
      </c>
      <c r="Y5661" s="9" t="e">
        <f>VLOOKUP(A5661,Sku_list!$A$1:$E$2667,5,0)*((J5661+F5661)/1000000000)</f>
        <v>#N/A</v>
      </c>
      <c r="AC5661" s="22">
        <f t="shared" ca="1" si="88"/>
        <v>6.6666666666666666E-2</v>
      </c>
    </row>
    <row r="5662" spans="2:29" x14ac:dyDescent="0.35">
      <c r="B5662" t="e">
        <v>#N/A</v>
      </c>
      <c r="T5662" s="9" t="e">
        <f>VLOOKUP(A5662,Sku_list!$A$1:$D$2667,3,0)</f>
        <v>#N/A</v>
      </c>
      <c r="U5662" s="9" t="e">
        <f>VLOOKUP(A5662,Sku_list!$A$1:$D$2667,4,0)*(F5662/1000000*12)</f>
        <v>#N/A</v>
      </c>
      <c r="V5662" s="9" t="e">
        <f>VLOOKUP(A5662,Sku_list!$A$1:$D$2667,4,0)*(H5662/1000000*12)</f>
        <v>#N/A</v>
      </c>
      <c r="W5662" s="9" t="e">
        <f>VLOOKUP(A5662,Sku_list!$A$1:$D$2667,4,0)*(J5662/1000000*12)</f>
        <v>#N/A</v>
      </c>
      <c r="X5662" s="9" t="e">
        <f>VLOOKUP(A5662,Sku_list!$A$1:$D$2667,4,0)*(L5662/1000000*12)</f>
        <v>#N/A</v>
      </c>
      <c r="Y5662" s="9" t="e">
        <f>VLOOKUP(A5662,Sku_list!$A$1:$E$2667,5,0)*((J5662+F5662)/1000000000)</f>
        <v>#N/A</v>
      </c>
      <c r="AC5662" s="22">
        <f t="shared" ca="1" si="88"/>
        <v>6.6666666666666666E-2</v>
      </c>
    </row>
    <row r="5663" spans="2:29" x14ac:dyDescent="0.35">
      <c r="B5663" t="e">
        <v>#N/A</v>
      </c>
      <c r="T5663" s="9" t="e">
        <f>VLOOKUP(A5663,Sku_list!$A$1:$D$2667,3,0)</f>
        <v>#N/A</v>
      </c>
      <c r="U5663" s="9" t="e">
        <f>VLOOKUP(A5663,Sku_list!$A$1:$D$2667,4,0)*(F5663/1000000*12)</f>
        <v>#N/A</v>
      </c>
      <c r="V5663" s="9" t="e">
        <f>VLOOKUP(A5663,Sku_list!$A$1:$D$2667,4,0)*(H5663/1000000*12)</f>
        <v>#N/A</v>
      </c>
      <c r="W5663" s="9" t="e">
        <f>VLOOKUP(A5663,Sku_list!$A$1:$D$2667,4,0)*(J5663/1000000*12)</f>
        <v>#N/A</v>
      </c>
      <c r="X5663" s="9" t="e">
        <f>VLOOKUP(A5663,Sku_list!$A$1:$D$2667,4,0)*(L5663/1000000*12)</f>
        <v>#N/A</v>
      </c>
      <c r="Y5663" s="9" t="e">
        <f>VLOOKUP(A5663,Sku_list!$A$1:$E$2667,5,0)*((J5663+F5663)/1000000000)</f>
        <v>#N/A</v>
      </c>
      <c r="AC5663" s="22">
        <f t="shared" ca="1" si="88"/>
        <v>6.6666666666666666E-2</v>
      </c>
    </row>
    <row r="5664" spans="2:29" x14ac:dyDescent="0.35">
      <c r="B5664" t="e">
        <v>#N/A</v>
      </c>
      <c r="T5664" s="9" t="e">
        <f>VLOOKUP(A5664,Sku_list!$A$1:$D$2667,3,0)</f>
        <v>#N/A</v>
      </c>
      <c r="U5664" s="9" t="e">
        <f>VLOOKUP(A5664,Sku_list!$A$1:$D$2667,4,0)*(F5664/1000000*12)</f>
        <v>#N/A</v>
      </c>
      <c r="V5664" s="9" t="e">
        <f>VLOOKUP(A5664,Sku_list!$A$1:$D$2667,4,0)*(H5664/1000000*12)</f>
        <v>#N/A</v>
      </c>
      <c r="W5664" s="9" t="e">
        <f>VLOOKUP(A5664,Sku_list!$A$1:$D$2667,4,0)*(J5664/1000000*12)</f>
        <v>#N/A</v>
      </c>
      <c r="X5664" s="9" t="e">
        <f>VLOOKUP(A5664,Sku_list!$A$1:$D$2667,4,0)*(L5664/1000000*12)</f>
        <v>#N/A</v>
      </c>
      <c r="Y5664" s="9" t="e">
        <f>VLOOKUP(A5664,Sku_list!$A$1:$E$2667,5,0)*((J5664+F5664)/1000000000)</f>
        <v>#N/A</v>
      </c>
      <c r="AC5664" s="22">
        <f t="shared" ca="1" si="88"/>
        <v>6.6666666666666666E-2</v>
      </c>
    </row>
    <row r="5665" spans="2:29" x14ac:dyDescent="0.35">
      <c r="B5665" t="e">
        <v>#N/A</v>
      </c>
      <c r="T5665" s="9" t="e">
        <f>VLOOKUP(A5665,Sku_list!$A$1:$D$2667,3,0)</f>
        <v>#N/A</v>
      </c>
      <c r="U5665" s="9" t="e">
        <f>VLOOKUP(A5665,Sku_list!$A$1:$D$2667,4,0)*(F5665/1000000*12)</f>
        <v>#N/A</v>
      </c>
      <c r="V5665" s="9" t="e">
        <f>VLOOKUP(A5665,Sku_list!$A$1:$D$2667,4,0)*(H5665/1000000*12)</f>
        <v>#N/A</v>
      </c>
      <c r="W5665" s="9" t="e">
        <f>VLOOKUP(A5665,Sku_list!$A$1:$D$2667,4,0)*(J5665/1000000*12)</f>
        <v>#N/A</v>
      </c>
      <c r="X5665" s="9" t="e">
        <f>VLOOKUP(A5665,Sku_list!$A$1:$D$2667,4,0)*(L5665/1000000*12)</f>
        <v>#N/A</v>
      </c>
      <c r="Y5665" s="9" t="e">
        <f>VLOOKUP(A5665,Sku_list!$A$1:$E$2667,5,0)*((J5665+F5665)/1000000000)</f>
        <v>#N/A</v>
      </c>
      <c r="AC5665" s="22">
        <f t="shared" ca="1" si="88"/>
        <v>6.6666666666666666E-2</v>
      </c>
    </row>
    <row r="5666" spans="2:29" x14ac:dyDescent="0.35">
      <c r="B5666" t="e">
        <v>#N/A</v>
      </c>
      <c r="T5666" s="9" t="e">
        <f>VLOOKUP(A5666,Sku_list!$A$1:$D$2667,3,0)</f>
        <v>#N/A</v>
      </c>
      <c r="U5666" s="9" t="e">
        <f>VLOOKUP(A5666,Sku_list!$A$1:$D$2667,4,0)*(F5666/1000000*12)</f>
        <v>#N/A</v>
      </c>
      <c r="V5666" s="9" t="e">
        <f>VLOOKUP(A5666,Sku_list!$A$1:$D$2667,4,0)*(H5666/1000000*12)</f>
        <v>#N/A</v>
      </c>
      <c r="W5666" s="9" t="e">
        <f>VLOOKUP(A5666,Sku_list!$A$1:$D$2667,4,0)*(J5666/1000000*12)</f>
        <v>#N/A</v>
      </c>
      <c r="X5666" s="9" t="e">
        <f>VLOOKUP(A5666,Sku_list!$A$1:$D$2667,4,0)*(L5666/1000000*12)</f>
        <v>#N/A</v>
      </c>
      <c r="Y5666" s="9" t="e">
        <f>VLOOKUP(A5666,Sku_list!$A$1:$E$2667,5,0)*((J5666+F5666)/1000000000)</f>
        <v>#N/A</v>
      </c>
      <c r="AC5666" s="22">
        <f t="shared" ca="1" si="88"/>
        <v>6.6666666666666666E-2</v>
      </c>
    </row>
    <row r="5667" spans="2:29" x14ac:dyDescent="0.35">
      <c r="B5667" t="e">
        <v>#N/A</v>
      </c>
      <c r="T5667" s="9" t="e">
        <f>VLOOKUP(A5667,Sku_list!$A$1:$D$2667,3,0)</f>
        <v>#N/A</v>
      </c>
      <c r="U5667" s="9" t="e">
        <f>VLOOKUP(A5667,Sku_list!$A$1:$D$2667,4,0)*(F5667/1000000*12)</f>
        <v>#N/A</v>
      </c>
      <c r="V5667" s="9" t="e">
        <f>VLOOKUP(A5667,Sku_list!$A$1:$D$2667,4,0)*(H5667/1000000*12)</f>
        <v>#N/A</v>
      </c>
      <c r="W5667" s="9" t="e">
        <f>VLOOKUP(A5667,Sku_list!$A$1:$D$2667,4,0)*(J5667/1000000*12)</f>
        <v>#N/A</v>
      </c>
      <c r="X5667" s="9" t="e">
        <f>VLOOKUP(A5667,Sku_list!$A$1:$D$2667,4,0)*(L5667/1000000*12)</f>
        <v>#N/A</v>
      </c>
      <c r="Y5667" s="9" t="e">
        <f>VLOOKUP(A5667,Sku_list!$A$1:$E$2667,5,0)*((J5667+F5667)/1000000000)</f>
        <v>#N/A</v>
      </c>
      <c r="AC5667" s="22">
        <f t="shared" ca="1" si="88"/>
        <v>6.6666666666666666E-2</v>
      </c>
    </row>
    <row r="5668" spans="2:29" x14ac:dyDescent="0.35">
      <c r="B5668" t="e">
        <v>#N/A</v>
      </c>
      <c r="T5668" s="9" t="e">
        <f>VLOOKUP(A5668,Sku_list!$A$1:$D$2667,3,0)</f>
        <v>#N/A</v>
      </c>
      <c r="U5668" s="9" t="e">
        <f>VLOOKUP(A5668,Sku_list!$A$1:$D$2667,4,0)*(F5668/1000000*12)</f>
        <v>#N/A</v>
      </c>
      <c r="V5668" s="9" t="e">
        <f>VLOOKUP(A5668,Sku_list!$A$1:$D$2667,4,0)*(H5668/1000000*12)</f>
        <v>#N/A</v>
      </c>
      <c r="W5668" s="9" t="e">
        <f>VLOOKUP(A5668,Sku_list!$A$1:$D$2667,4,0)*(J5668/1000000*12)</f>
        <v>#N/A</v>
      </c>
      <c r="X5668" s="9" t="e">
        <f>VLOOKUP(A5668,Sku_list!$A$1:$D$2667,4,0)*(L5668/1000000*12)</f>
        <v>#N/A</v>
      </c>
      <c r="Y5668" s="9" t="e">
        <f>VLOOKUP(A5668,Sku_list!$A$1:$E$2667,5,0)*((J5668+F5668)/1000000000)</f>
        <v>#N/A</v>
      </c>
      <c r="AC5668" s="22">
        <f t="shared" ca="1" si="88"/>
        <v>6.6666666666666666E-2</v>
      </c>
    </row>
    <row r="5669" spans="2:29" x14ac:dyDescent="0.35">
      <c r="B5669" t="e">
        <v>#N/A</v>
      </c>
      <c r="T5669" s="9" t="e">
        <f>VLOOKUP(A5669,Sku_list!$A$1:$D$2667,3,0)</f>
        <v>#N/A</v>
      </c>
      <c r="U5669" s="9" t="e">
        <f>VLOOKUP(A5669,Sku_list!$A$1:$D$2667,4,0)*(F5669/1000000*12)</f>
        <v>#N/A</v>
      </c>
      <c r="V5669" s="9" t="e">
        <f>VLOOKUP(A5669,Sku_list!$A$1:$D$2667,4,0)*(H5669/1000000*12)</f>
        <v>#N/A</v>
      </c>
      <c r="W5669" s="9" t="e">
        <f>VLOOKUP(A5669,Sku_list!$A$1:$D$2667,4,0)*(J5669/1000000*12)</f>
        <v>#N/A</v>
      </c>
      <c r="X5669" s="9" t="e">
        <f>VLOOKUP(A5669,Sku_list!$A$1:$D$2667,4,0)*(L5669/1000000*12)</f>
        <v>#N/A</v>
      </c>
      <c r="Y5669" s="9" t="e">
        <f>VLOOKUP(A5669,Sku_list!$A$1:$E$2667,5,0)*((J5669+F5669)/1000000000)</f>
        <v>#N/A</v>
      </c>
      <c r="AC5669" s="22">
        <f t="shared" ca="1" si="88"/>
        <v>6.6666666666666666E-2</v>
      </c>
    </row>
    <row r="5670" spans="2:29" x14ac:dyDescent="0.35">
      <c r="B5670" t="e">
        <v>#N/A</v>
      </c>
      <c r="T5670" s="9" t="e">
        <f>VLOOKUP(A5670,Sku_list!$A$1:$D$2667,3,0)</f>
        <v>#N/A</v>
      </c>
      <c r="U5670" s="9" t="e">
        <f>VLOOKUP(A5670,Sku_list!$A$1:$D$2667,4,0)*(F5670/1000000*12)</f>
        <v>#N/A</v>
      </c>
      <c r="V5670" s="9" t="e">
        <f>VLOOKUP(A5670,Sku_list!$A$1:$D$2667,4,0)*(H5670/1000000*12)</f>
        <v>#N/A</v>
      </c>
      <c r="W5670" s="9" t="e">
        <f>VLOOKUP(A5670,Sku_list!$A$1:$D$2667,4,0)*(J5670/1000000*12)</f>
        <v>#N/A</v>
      </c>
      <c r="X5670" s="9" t="e">
        <f>VLOOKUP(A5670,Sku_list!$A$1:$D$2667,4,0)*(L5670/1000000*12)</f>
        <v>#N/A</v>
      </c>
      <c r="Y5670" s="9" t="e">
        <f>VLOOKUP(A5670,Sku_list!$A$1:$E$2667,5,0)*((J5670+F5670)/1000000000)</f>
        <v>#N/A</v>
      </c>
      <c r="AC5670" s="22">
        <f t="shared" ca="1" si="88"/>
        <v>6.6666666666666666E-2</v>
      </c>
    </row>
    <row r="5671" spans="2:29" x14ac:dyDescent="0.35">
      <c r="B5671" t="e">
        <v>#N/A</v>
      </c>
      <c r="T5671" s="9" t="e">
        <f>VLOOKUP(A5671,Sku_list!$A$1:$D$2667,3,0)</f>
        <v>#N/A</v>
      </c>
      <c r="U5671" s="9" t="e">
        <f>VLOOKUP(A5671,Sku_list!$A$1:$D$2667,4,0)*(F5671/1000000*12)</f>
        <v>#N/A</v>
      </c>
      <c r="V5671" s="9" t="e">
        <f>VLOOKUP(A5671,Sku_list!$A$1:$D$2667,4,0)*(H5671/1000000*12)</f>
        <v>#N/A</v>
      </c>
      <c r="W5671" s="9" t="e">
        <f>VLOOKUP(A5671,Sku_list!$A$1:$D$2667,4,0)*(J5671/1000000*12)</f>
        <v>#N/A</v>
      </c>
      <c r="X5671" s="9" t="e">
        <f>VLOOKUP(A5671,Sku_list!$A$1:$D$2667,4,0)*(L5671/1000000*12)</f>
        <v>#N/A</v>
      </c>
      <c r="Y5671" s="9" t="e">
        <f>VLOOKUP(A5671,Sku_list!$A$1:$E$2667,5,0)*((J5671+F5671)/1000000000)</f>
        <v>#N/A</v>
      </c>
      <c r="AC5671" s="22">
        <f t="shared" ca="1" si="88"/>
        <v>6.6666666666666666E-2</v>
      </c>
    </row>
    <row r="5672" spans="2:29" x14ac:dyDescent="0.35">
      <c r="B5672" t="e">
        <v>#N/A</v>
      </c>
      <c r="T5672" s="9" t="e">
        <f>VLOOKUP(A5672,Sku_list!$A$1:$D$2667,3,0)</f>
        <v>#N/A</v>
      </c>
      <c r="U5672" s="9" t="e">
        <f>VLOOKUP(A5672,Sku_list!$A$1:$D$2667,4,0)*(F5672/1000000*12)</f>
        <v>#N/A</v>
      </c>
      <c r="V5672" s="9" t="e">
        <f>VLOOKUP(A5672,Sku_list!$A$1:$D$2667,4,0)*(H5672/1000000*12)</f>
        <v>#N/A</v>
      </c>
      <c r="W5672" s="9" t="e">
        <f>VLOOKUP(A5672,Sku_list!$A$1:$D$2667,4,0)*(J5672/1000000*12)</f>
        <v>#N/A</v>
      </c>
      <c r="X5672" s="9" t="e">
        <f>VLOOKUP(A5672,Sku_list!$A$1:$D$2667,4,0)*(L5672/1000000*12)</f>
        <v>#N/A</v>
      </c>
      <c r="Y5672" s="9" t="e">
        <f>VLOOKUP(A5672,Sku_list!$A$1:$E$2667,5,0)*((J5672+F5672)/1000000000)</f>
        <v>#N/A</v>
      </c>
      <c r="AC5672" s="22">
        <f t="shared" ca="1" si="88"/>
        <v>6.6666666666666666E-2</v>
      </c>
    </row>
    <row r="5673" spans="2:29" x14ac:dyDescent="0.35">
      <c r="B5673" t="e">
        <v>#N/A</v>
      </c>
      <c r="T5673" s="9" t="e">
        <f>VLOOKUP(A5673,Sku_list!$A$1:$D$2667,3,0)</f>
        <v>#N/A</v>
      </c>
      <c r="U5673" s="9" t="e">
        <f>VLOOKUP(A5673,Sku_list!$A$1:$D$2667,4,0)*(F5673/1000000*12)</f>
        <v>#N/A</v>
      </c>
      <c r="V5673" s="9" t="e">
        <f>VLOOKUP(A5673,Sku_list!$A$1:$D$2667,4,0)*(H5673/1000000*12)</f>
        <v>#N/A</v>
      </c>
      <c r="W5673" s="9" t="e">
        <f>VLOOKUP(A5673,Sku_list!$A$1:$D$2667,4,0)*(J5673/1000000*12)</f>
        <v>#N/A</v>
      </c>
      <c r="X5673" s="9" t="e">
        <f>VLOOKUP(A5673,Sku_list!$A$1:$D$2667,4,0)*(L5673/1000000*12)</f>
        <v>#N/A</v>
      </c>
      <c r="Y5673" s="9" t="e">
        <f>VLOOKUP(A5673,Sku_list!$A$1:$E$2667,5,0)*((J5673+F5673)/1000000000)</f>
        <v>#N/A</v>
      </c>
      <c r="AC5673" s="22">
        <f t="shared" ca="1" si="88"/>
        <v>6.6666666666666666E-2</v>
      </c>
    </row>
    <row r="5674" spans="2:29" x14ac:dyDescent="0.35">
      <c r="B5674" t="e">
        <v>#N/A</v>
      </c>
      <c r="T5674" s="9" t="e">
        <f>VLOOKUP(A5674,Sku_list!$A$1:$D$2667,3,0)</f>
        <v>#N/A</v>
      </c>
      <c r="U5674" s="9" t="e">
        <f>VLOOKUP(A5674,Sku_list!$A$1:$D$2667,4,0)*(F5674/1000000*12)</f>
        <v>#N/A</v>
      </c>
      <c r="V5674" s="9" t="e">
        <f>VLOOKUP(A5674,Sku_list!$A$1:$D$2667,4,0)*(H5674/1000000*12)</f>
        <v>#N/A</v>
      </c>
      <c r="W5674" s="9" t="e">
        <f>VLOOKUP(A5674,Sku_list!$A$1:$D$2667,4,0)*(J5674/1000000*12)</f>
        <v>#N/A</v>
      </c>
      <c r="X5674" s="9" t="e">
        <f>VLOOKUP(A5674,Sku_list!$A$1:$D$2667,4,0)*(L5674/1000000*12)</f>
        <v>#N/A</v>
      </c>
      <c r="Y5674" s="9" t="e">
        <f>VLOOKUP(A5674,Sku_list!$A$1:$E$2667,5,0)*((J5674+F5674)/1000000000)</f>
        <v>#N/A</v>
      </c>
      <c r="AC5674" s="22">
        <f t="shared" ca="1" si="88"/>
        <v>6.6666666666666666E-2</v>
      </c>
    </row>
    <row r="5675" spans="2:29" x14ac:dyDescent="0.35">
      <c r="B5675" t="e">
        <v>#N/A</v>
      </c>
      <c r="T5675" s="9" t="e">
        <f>VLOOKUP(A5675,Sku_list!$A$1:$D$2667,3,0)</f>
        <v>#N/A</v>
      </c>
      <c r="U5675" s="9" t="e">
        <f>VLOOKUP(A5675,Sku_list!$A$1:$D$2667,4,0)*(F5675/1000000*12)</f>
        <v>#N/A</v>
      </c>
      <c r="V5675" s="9" t="e">
        <f>VLOOKUP(A5675,Sku_list!$A$1:$D$2667,4,0)*(H5675/1000000*12)</f>
        <v>#N/A</v>
      </c>
      <c r="W5675" s="9" t="e">
        <f>VLOOKUP(A5675,Sku_list!$A$1:$D$2667,4,0)*(J5675/1000000*12)</f>
        <v>#N/A</v>
      </c>
      <c r="X5675" s="9" t="e">
        <f>VLOOKUP(A5675,Sku_list!$A$1:$D$2667,4,0)*(L5675/1000000*12)</f>
        <v>#N/A</v>
      </c>
      <c r="Y5675" s="9" t="e">
        <f>VLOOKUP(A5675,Sku_list!$A$1:$E$2667,5,0)*((J5675+F5675)/1000000000)</f>
        <v>#N/A</v>
      </c>
      <c r="AC5675" s="22">
        <f t="shared" ca="1" si="88"/>
        <v>6.6666666666666666E-2</v>
      </c>
    </row>
    <row r="5676" spans="2:29" x14ac:dyDescent="0.35">
      <c r="B5676" t="e">
        <v>#N/A</v>
      </c>
      <c r="T5676" s="9" t="e">
        <f>VLOOKUP(A5676,Sku_list!$A$1:$D$2667,3,0)</f>
        <v>#N/A</v>
      </c>
      <c r="U5676" s="9" t="e">
        <f>VLOOKUP(A5676,Sku_list!$A$1:$D$2667,4,0)*(F5676/1000000*12)</f>
        <v>#N/A</v>
      </c>
      <c r="V5676" s="9" t="e">
        <f>VLOOKUP(A5676,Sku_list!$A$1:$D$2667,4,0)*(H5676/1000000*12)</f>
        <v>#N/A</v>
      </c>
      <c r="W5676" s="9" t="e">
        <f>VLOOKUP(A5676,Sku_list!$A$1:$D$2667,4,0)*(J5676/1000000*12)</f>
        <v>#N/A</v>
      </c>
      <c r="X5676" s="9" t="e">
        <f>VLOOKUP(A5676,Sku_list!$A$1:$D$2667,4,0)*(L5676/1000000*12)</f>
        <v>#N/A</v>
      </c>
      <c r="Y5676" s="9" t="e">
        <f>VLOOKUP(A5676,Sku_list!$A$1:$E$2667,5,0)*((J5676+F5676)/1000000000)</f>
        <v>#N/A</v>
      </c>
      <c r="AC5676" s="22">
        <f t="shared" ca="1" si="88"/>
        <v>6.6666666666666666E-2</v>
      </c>
    </row>
    <row r="5677" spans="2:29" x14ac:dyDescent="0.35">
      <c r="B5677" t="e">
        <v>#N/A</v>
      </c>
      <c r="T5677" s="9" t="e">
        <f>VLOOKUP(A5677,Sku_list!$A$1:$D$2667,3,0)</f>
        <v>#N/A</v>
      </c>
      <c r="U5677" s="9" t="e">
        <f>VLOOKUP(A5677,Sku_list!$A$1:$D$2667,4,0)*(F5677/1000000*12)</f>
        <v>#N/A</v>
      </c>
      <c r="V5677" s="9" t="e">
        <f>VLOOKUP(A5677,Sku_list!$A$1:$D$2667,4,0)*(H5677/1000000*12)</f>
        <v>#N/A</v>
      </c>
      <c r="W5677" s="9" t="e">
        <f>VLOOKUP(A5677,Sku_list!$A$1:$D$2667,4,0)*(J5677/1000000*12)</f>
        <v>#N/A</v>
      </c>
      <c r="X5677" s="9" t="e">
        <f>VLOOKUP(A5677,Sku_list!$A$1:$D$2667,4,0)*(L5677/1000000*12)</f>
        <v>#N/A</v>
      </c>
      <c r="Y5677" s="9" t="e">
        <f>VLOOKUP(A5677,Sku_list!$A$1:$E$2667,5,0)*((J5677+F5677)/1000000000)</f>
        <v>#N/A</v>
      </c>
      <c r="AC5677" s="22">
        <f t="shared" ca="1" si="88"/>
        <v>6.6666666666666666E-2</v>
      </c>
    </row>
    <row r="5678" spans="2:29" x14ac:dyDescent="0.35">
      <c r="B5678" t="e">
        <v>#N/A</v>
      </c>
      <c r="T5678" s="9" t="e">
        <f>VLOOKUP(A5678,Sku_list!$A$1:$D$2667,3,0)</f>
        <v>#N/A</v>
      </c>
      <c r="U5678" s="9" t="e">
        <f>VLOOKUP(A5678,Sku_list!$A$1:$D$2667,4,0)*(F5678/1000000*12)</f>
        <v>#N/A</v>
      </c>
      <c r="V5678" s="9" t="e">
        <f>VLOOKUP(A5678,Sku_list!$A$1:$D$2667,4,0)*(H5678/1000000*12)</f>
        <v>#N/A</v>
      </c>
      <c r="W5678" s="9" t="e">
        <f>VLOOKUP(A5678,Sku_list!$A$1:$D$2667,4,0)*(J5678/1000000*12)</f>
        <v>#N/A</v>
      </c>
      <c r="X5678" s="9" t="e">
        <f>VLOOKUP(A5678,Sku_list!$A$1:$D$2667,4,0)*(L5678/1000000*12)</f>
        <v>#N/A</v>
      </c>
      <c r="Y5678" s="9" t="e">
        <f>VLOOKUP(A5678,Sku_list!$A$1:$E$2667,5,0)*((J5678+F5678)/1000000000)</f>
        <v>#N/A</v>
      </c>
      <c r="AC5678" s="22">
        <f t="shared" ca="1" si="88"/>
        <v>6.6666666666666666E-2</v>
      </c>
    </row>
    <row r="5679" spans="2:29" x14ac:dyDescent="0.35">
      <c r="B5679" t="e">
        <v>#N/A</v>
      </c>
      <c r="T5679" s="9" t="e">
        <f>VLOOKUP(A5679,Sku_list!$A$1:$D$2667,3,0)</f>
        <v>#N/A</v>
      </c>
      <c r="U5679" s="9" t="e">
        <f>VLOOKUP(A5679,Sku_list!$A$1:$D$2667,4,0)*(F5679/1000000*12)</f>
        <v>#N/A</v>
      </c>
      <c r="V5679" s="9" t="e">
        <f>VLOOKUP(A5679,Sku_list!$A$1:$D$2667,4,0)*(H5679/1000000*12)</f>
        <v>#N/A</v>
      </c>
      <c r="W5679" s="9" t="e">
        <f>VLOOKUP(A5679,Sku_list!$A$1:$D$2667,4,0)*(J5679/1000000*12)</f>
        <v>#N/A</v>
      </c>
      <c r="X5679" s="9" t="e">
        <f>VLOOKUP(A5679,Sku_list!$A$1:$D$2667,4,0)*(L5679/1000000*12)</f>
        <v>#N/A</v>
      </c>
      <c r="Y5679" s="9" t="e">
        <f>VLOOKUP(A5679,Sku_list!$A$1:$E$2667,5,0)*((J5679+F5679)/1000000000)</f>
        <v>#N/A</v>
      </c>
      <c r="AC5679" s="22">
        <f t="shared" ca="1" si="88"/>
        <v>6.6666666666666666E-2</v>
      </c>
    </row>
    <row r="5680" spans="2:29" x14ac:dyDescent="0.35">
      <c r="B5680" t="e">
        <v>#N/A</v>
      </c>
      <c r="T5680" s="9" t="e">
        <f>VLOOKUP(A5680,Sku_list!$A$1:$D$2667,3,0)</f>
        <v>#N/A</v>
      </c>
      <c r="U5680" s="9" t="e">
        <f>VLOOKUP(A5680,Sku_list!$A$1:$D$2667,4,0)*(F5680/1000000*12)</f>
        <v>#N/A</v>
      </c>
      <c r="V5680" s="9" t="e">
        <f>VLOOKUP(A5680,Sku_list!$A$1:$D$2667,4,0)*(H5680/1000000*12)</f>
        <v>#N/A</v>
      </c>
      <c r="W5680" s="9" t="e">
        <f>VLOOKUP(A5680,Sku_list!$A$1:$D$2667,4,0)*(J5680/1000000*12)</f>
        <v>#N/A</v>
      </c>
      <c r="X5680" s="9" t="e">
        <f>VLOOKUP(A5680,Sku_list!$A$1:$D$2667,4,0)*(L5680/1000000*12)</f>
        <v>#N/A</v>
      </c>
      <c r="Y5680" s="9" t="e">
        <f>VLOOKUP(A5680,Sku_list!$A$1:$E$2667,5,0)*((J5680+F5680)/1000000000)</f>
        <v>#N/A</v>
      </c>
      <c r="AC5680" s="22">
        <f t="shared" ca="1" si="88"/>
        <v>6.6666666666666666E-2</v>
      </c>
    </row>
    <row r="5681" spans="2:29" x14ac:dyDescent="0.35">
      <c r="B5681" t="e">
        <v>#N/A</v>
      </c>
      <c r="T5681" s="9" t="e">
        <f>VLOOKUP(A5681,Sku_list!$A$1:$D$2667,3,0)</f>
        <v>#N/A</v>
      </c>
      <c r="U5681" s="9" t="e">
        <f>VLOOKUP(A5681,Sku_list!$A$1:$D$2667,4,0)*(F5681/1000000*12)</f>
        <v>#N/A</v>
      </c>
      <c r="V5681" s="9" t="e">
        <f>VLOOKUP(A5681,Sku_list!$A$1:$D$2667,4,0)*(H5681/1000000*12)</f>
        <v>#N/A</v>
      </c>
      <c r="W5681" s="9" t="e">
        <f>VLOOKUP(A5681,Sku_list!$A$1:$D$2667,4,0)*(J5681/1000000*12)</f>
        <v>#N/A</v>
      </c>
      <c r="X5681" s="9" t="e">
        <f>VLOOKUP(A5681,Sku_list!$A$1:$D$2667,4,0)*(L5681/1000000*12)</f>
        <v>#N/A</v>
      </c>
      <c r="Y5681" s="9" t="e">
        <f>VLOOKUP(A5681,Sku_list!$A$1:$E$2667,5,0)*((J5681+F5681)/1000000000)</f>
        <v>#N/A</v>
      </c>
      <c r="AC5681" s="22">
        <f t="shared" ca="1" si="88"/>
        <v>6.6666666666666666E-2</v>
      </c>
    </row>
    <row r="5682" spans="2:29" x14ac:dyDescent="0.35">
      <c r="B5682" t="e">
        <v>#N/A</v>
      </c>
      <c r="T5682" s="9" t="e">
        <f>VLOOKUP(A5682,Sku_list!$A$1:$D$2667,3,0)</f>
        <v>#N/A</v>
      </c>
      <c r="U5682" s="9" t="e">
        <f>VLOOKUP(A5682,Sku_list!$A$1:$D$2667,4,0)*(F5682/1000000*12)</f>
        <v>#N/A</v>
      </c>
      <c r="V5682" s="9" t="e">
        <f>VLOOKUP(A5682,Sku_list!$A$1:$D$2667,4,0)*(H5682/1000000*12)</f>
        <v>#N/A</v>
      </c>
      <c r="W5682" s="9" t="e">
        <f>VLOOKUP(A5682,Sku_list!$A$1:$D$2667,4,0)*(J5682/1000000*12)</f>
        <v>#N/A</v>
      </c>
      <c r="X5682" s="9" t="e">
        <f>VLOOKUP(A5682,Sku_list!$A$1:$D$2667,4,0)*(L5682/1000000*12)</f>
        <v>#N/A</v>
      </c>
      <c r="Y5682" s="9" t="e">
        <f>VLOOKUP(A5682,Sku_list!$A$1:$E$2667,5,0)*((J5682+F5682)/1000000000)</f>
        <v>#N/A</v>
      </c>
      <c r="AC5682" s="22">
        <f t="shared" ca="1" si="88"/>
        <v>6.6666666666666666E-2</v>
      </c>
    </row>
    <row r="5683" spans="2:29" x14ac:dyDescent="0.35">
      <c r="B5683" t="e">
        <v>#N/A</v>
      </c>
      <c r="T5683" s="9" t="e">
        <f>VLOOKUP(A5683,Sku_list!$A$1:$D$2667,3,0)</f>
        <v>#N/A</v>
      </c>
      <c r="U5683" s="9" t="e">
        <f>VLOOKUP(A5683,Sku_list!$A$1:$D$2667,4,0)*(F5683/1000000*12)</f>
        <v>#N/A</v>
      </c>
      <c r="V5683" s="9" t="e">
        <f>VLOOKUP(A5683,Sku_list!$A$1:$D$2667,4,0)*(H5683/1000000*12)</f>
        <v>#N/A</v>
      </c>
      <c r="W5683" s="9" t="e">
        <f>VLOOKUP(A5683,Sku_list!$A$1:$D$2667,4,0)*(J5683/1000000*12)</f>
        <v>#N/A</v>
      </c>
      <c r="X5683" s="9" t="e">
        <f>VLOOKUP(A5683,Sku_list!$A$1:$D$2667,4,0)*(L5683/1000000*12)</f>
        <v>#N/A</v>
      </c>
      <c r="Y5683" s="9" t="e">
        <f>VLOOKUP(A5683,Sku_list!$A$1:$E$2667,5,0)*((J5683+F5683)/1000000000)</f>
        <v>#N/A</v>
      </c>
      <c r="AC5683" s="22">
        <f t="shared" ca="1" si="88"/>
        <v>6.6666666666666666E-2</v>
      </c>
    </row>
    <row r="5684" spans="2:29" x14ac:dyDescent="0.35">
      <c r="B5684" t="e">
        <v>#N/A</v>
      </c>
      <c r="T5684" s="9" t="e">
        <f>VLOOKUP(A5684,Sku_list!$A$1:$D$2667,3,0)</f>
        <v>#N/A</v>
      </c>
      <c r="U5684" s="9" t="e">
        <f>VLOOKUP(A5684,Sku_list!$A$1:$D$2667,4,0)*(F5684/1000000*12)</f>
        <v>#N/A</v>
      </c>
      <c r="V5684" s="9" t="e">
        <f>VLOOKUP(A5684,Sku_list!$A$1:$D$2667,4,0)*(H5684/1000000*12)</f>
        <v>#N/A</v>
      </c>
      <c r="W5684" s="9" t="e">
        <f>VLOOKUP(A5684,Sku_list!$A$1:$D$2667,4,0)*(J5684/1000000*12)</f>
        <v>#N/A</v>
      </c>
      <c r="X5684" s="9" t="e">
        <f>VLOOKUP(A5684,Sku_list!$A$1:$D$2667,4,0)*(L5684/1000000*12)</f>
        <v>#N/A</v>
      </c>
      <c r="Y5684" s="9" t="e">
        <f>VLOOKUP(A5684,Sku_list!$A$1:$E$2667,5,0)*((J5684+F5684)/1000000000)</f>
        <v>#N/A</v>
      </c>
      <c r="AC5684" s="22">
        <f t="shared" ca="1" si="88"/>
        <v>6.6666666666666666E-2</v>
      </c>
    </row>
    <row r="5685" spans="2:29" x14ac:dyDescent="0.35">
      <c r="B5685" t="e">
        <v>#N/A</v>
      </c>
      <c r="T5685" s="9" t="e">
        <f>VLOOKUP(A5685,Sku_list!$A$1:$D$2667,3,0)</f>
        <v>#N/A</v>
      </c>
      <c r="U5685" s="9" t="e">
        <f>VLOOKUP(A5685,Sku_list!$A$1:$D$2667,4,0)*(F5685/1000000*12)</f>
        <v>#N/A</v>
      </c>
      <c r="V5685" s="9" t="e">
        <f>VLOOKUP(A5685,Sku_list!$A$1:$D$2667,4,0)*(H5685/1000000*12)</f>
        <v>#N/A</v>
      </c>
      <c r="W5685" s="9" t="e">
        <f>VLOOKUP(A5685,Sku_list!$A$1:$D$2667,4,0)*(J5685/1000000*12)</f>
        <v>#N/A</v>
      </c>
      <c r="X5685" s="9" t="e">
        <f>VLOOKUP(A5685,Sku_list!$A$1:$D$2667,4,0)*(L5685/1000000*12)</f>
        <v>#N/A</v>
      </c>
      <c r="Y5685" s="9" t="e">
        <f>VLOOKUP(A5685,Sku_list!$A$1:$E$2667,5,0)*((J5685+F5685)/1000000000)</f>
        <v>#N/A</v>
      </c>
      <c r="AC5685" s="22">
        <f t="shared" ca="1" si="88"/>
        <v>6.6666666666666666E-2</v>
      </c>
    </row>
    <row r="5686" spans="2:29" x14ac:dyDescent="0.35">
      <c r="B5686" t="e">
        <v>#N/A</v>
      </c>
      <c r="T5686" s="9" t="e">
        <f>VLOOKUP(A5686,Sku_list!$A$1:$D$2667,3,0)</f>
        <v>#N/A</v>
      </c>
      <c r="U5686" s="9" t="e">
        <f>VLOOKUP(A5686,Sku_list!$A$1:$D$2667,4,0)*(F5686/1000000*12)</f>
        <v>#N/A</v>
      </c>
      <c r="V5686" s="9" t="e">
        <f>VLOOKUP(A5686,Sku_list!$A$1:$D$2667,4,0)*(H5686/1000000*12)</f>
        <v>#N/A</v>
      </c>
      <c r="W5686" s="9" t="e">
        <f>VLOOKUP(A5686,Sku_list!$A$1:$D$2667,4,0)*(J5686/1000000*12)</f>
        <v>#N/A</v>
      </c>
      <c r="X5686" s="9" t="e">
        <f>VLOOKUP(A5686,Sku_list!$A$1:$D$2667,4,0)*(L5686/1000000*12)</f>
        <v>#N/A</v>
      </c>
      <c r="Y5686" s="9" t="e">
        <f>VLOOKUP(A5686,Sku_list!$A$1:$E$2667,5,0)*((J5686+F5686)/1000000000)</f>
        <v>#N/A</v>
      </c>
      <c r="AC5686" s="22">
        <f t="shared" ca="1" si="88"/>
        <v>6.6666666666666666E-2</v>
      </c>
    </row>
    <row r="5687" spans="2:29" x14ac:dyDescent="0.35">
      <c r="B5687" t="e">
        <v>#N/A</v>
      </c>
      <c r="T5687" s="9" t="e">
        <f>VLOOKUP(A5687,Sku_list!$A$1:$D$2667,3,0)</f>
        <v>#N/A</v>
      </c>
      <c r="U5687" s="9" t="e">
        <f>VLOOKUP(A5687,Sku_list!$A$1:$D$2667,4,0)*(F5687/1000000*12)</f>
        <v>#N/A</v>
      </c>
      <c r="V5687" s="9" t="e">
        <f>VLOOKUP(A5687,Sku_list!$A$1:$D$2667,4,0)*(H5687/1000000*12)</f>
        <v>#N/A</v>
      </c>
      <c r="W5687" s="9" t="e">
        <f>VLOOKUP(A5687,Sku_list!$A$1:$D$2667,4,0)*(J5687/1000000*12)</f>
        <v>#N/A</v>
      </c>
      <c r="X5687" s="9" t="e">
        <f>VLOOKUP(A5687,Sku_list!$A$1:$D$2667,4,0)*(L5687/1000000*12)</f>
        <v>#N/A</v>
      </c>
      <c r="Y5687" s="9" t="e">
        <f>VLOOKUP(A5687,Sku_list!$A$1:$E$2667,5,0)*((J5687+F5687)/1000000000)</f>
        <v>#N/A</v>
      </c>
      <c r="AC5687" s="22">
        <f t="shared" ca="1" si="88"/>
        <v>6.6666666666666666E-2</v>
      </c>
    </row>
    <row r="5688" spans="2:29" x14ac:dyDescent="0.35">
      <c r="B5688" t="e">
        <v>#N/A</v>
      </c>
      <c r="T5688" s="9" t="e">
        <f>VLOOKUP(A5688,Sku_list!$A$1:$D$2667,3,0)</f>
        <v>#N/A</v>
      </c>
      <c r="U5688" s="9" t="e">
        <f>VLOOKUP(A5688,Sku_list!$A$1:$D$2667,4,0)*(F5688/1000000*12)</f>
        <v>#N/A</v>
      </c>
      <c r="V5688" s="9" t="e">
        <f>VLOOKUP(A5688,Sku_list!$A$1:$D$2667,4,0)*(H5688/1000000*12)</f>
        <v>#N/A</v>
      </c>
      <c r="W5688" s="9" t="e">
        <f>VLOOKUP(A5688,Sku_list!$A$1:$D$2667,4,0)*(J5688/1000000*12)</f>
        <v>#N/A</v>
      </c>
      <c r="X5688" s="9" t="e">
        <f>VLOOKUP(A5688,Sku_list!$A$1:$D$2667,4,0)*(L5688/1000000*12)</f>
        <v>#N/A</v>
      </c>
      <c r="Y5688" s="9" t="e">
        <f>VLOOKUP(A5688,Sku_list!$A$1:$E$2667,5,0)*((J5688+F5688)/1000000000)</f>
        <v>#N/A</v>
      </c>
      <c r="AC5688" s="22">
        <f t="shared" ca="1" si="88"/>
        <v>6.6666666666666666E-2</v>
      </c>
    </row>
    <row r="5689" spans="2:29" x14ac:dyDescent="0.35">
      <c r="B5689" t="e">
        <v>#N/A</v>
      </c>
      <c r="T5689" s="9" t="e">
        <f>VLOOKUP(A5689,Sku_list!$A$1:$D$2667,3,0)</f>
        <v>#N/A</v>
      </c>
      <c r="U5689" s="9" t="e">
        <f>VLOOKUP(A5689,Sku_list!$A$1:$D$2667,4,0)*(F5689/1000000*12)</f>
        <v>#N/A</v>
      </c>
      <c r="V5689" s="9" t="e">
        <f>VLOOKUP(A5689,Sku_list!$A$1:$D$2667,4,0)*(H5689/1000000*12)</f>
        <v>#N/A</v>
      </c>
      <c r="W5689" s="9" t="e">
        <f>VLOOKUP(A5689,Sku_list!$A$1:$D$2667,4,0)*(J5689/1000000*12)</f>
        <v>#N/A</v>
      </c>
      <c r="X5689" s="9" t="e">
        <f>VLOOKUP(A5689,Sku_list!$A$1:$D$2667,4,0)*(L5689/1000000*12)</f>
        <v>#N/A</v>
      </c>
      <c r="Y5689" s="9" t="e">
        <f>VLOOKUP(A5689,Sku_list!$A$1:$E$2667,5,0)*((J5689+F5689)/1000000000)</f>
        <v>#N/A</v>
      </c>
      <c r="AC5689" s="22">
        <f t="shared" ca="1" si="88"/>
        <v>6.6666666666666666E-2</v>
      </c>
    </row>
    <row r="5690" spans="2:29" x14ac:dyDescent="0.35">
      <c r="B5690" t="e">
        <v>#N/A</v>
      </c>
      <c r="T5690" s="9" t="e">
        <f>VLOOKUP(A5690,Sku_list!$A$1:$D$2667,3,0)</f>
        <v>#N/A</v>
      </c>
      <c r="U5690" s="9" t="e">
        <f>VLOOKUP(A5690,Sku_list!$A$1:$D$2667,4,0)*(F5690/1000000*12)</f>
        <v>#N/A</v>
      </c>
      <c r="V5690" s="9" t="e">
        <f>VLOOKUP(A5690,Sku_list!$A$1:$D$2667,4,0)*(H5690/1000000*12)</f>
        <v>#N/A</v>
      </c>
      <c r="W5690" s="9" t="e">
        <f>VLOOKUP(A5690,Sku_list!$A$1:$D$2667,4,0)*(J5690/1000000*12)</f>
        <v>#N/A</v>
      </c>
      <c r="X5690" s="9" t="e">
        <f>VLOOKUP(A5690,Sku_list!$A$1:$D$2667,4,0)*(L5690/1000000*12)</f>
        <v>#N/A</v>
      </c>
      <c r="Y5690" s="9" t="e">
        <f>VLOOKUP(A5690,Sku_list!$A$1:$E$2667,5,0)*((J5690+F5690)/1000000000)</f>
        <v>#N/A</v>
      </c>
      <c r="AC5690" s="22">
        <f t="shared" ca="1" si="88"/>
        <v>6.6666666666666666E-2</v>
      </c>
    </row>
    <row r="5691" spans="2:29" x14ac:dyDescent="0.35">
      <c r="B5691" t="e">
        <v>#N/A</v>
      </c>
      <c r="T5691" s="9" t="e">
        <f>VLOOKUP(A5691,Sku_list!$A$1:$D$2667,3,0)</f>
        <v>#N/A</v>
      </c>
      <c r="U5691" s="9" t="e">
        <f>VLOOKUP(A5691,Sku_list!$A$1:$D$2667,4,0)*(F5691/1000000*12)</f>
        <v>#N/A</v>
      </c>
      <c r="V5691" s="9" t="e">
        <f>VLOOKUP(A5691,Sku_list!$A$1:$D$2667,4,0)*(H5691/1000000*12)</f>
        <v>#N/A</v>
      </c>
      <c r="W5691" s="9" t="e">
        <f>VLOOKUP(A5691,Sku_list!$A$1:$D$2667,4,0)*(J5691/1000000*12)</f>
        <v>#N/A</v>
      </c>
      <c r="X5691" s="9" t="e">
        <f>VLOOKUP(A5691,Sku_list!$A$1:$D$2667,4,0)*(L5691/1000000*12)</f>
        <v>#N/A</v>
      </c>
      <c r="Y5691" s="9" t="e">
        <f>VLOOKUP(A5691,Sku_list!$A$1:$E$2667,5,0)*((J5691+F5691)/1000000000)</f>
        <v>#N/A</v>
      </c>
      <c r="AC5691" s="22">
        <f t="shared" ca="1" si="88"/>
        <v>6.6666666666666666E-2</v>
      </c>
    </row>
    <row r="5692" spans="2:29" x14ac:dyDescent="0.35">
      <c r="B5692" t="e">
        <v>#N/A</v>
      </c>
      <c r="T5692" s="9" t="e">
        <f>VLOOKUP(A5692,Sku_list!$A$1:$D$2667,3,0)</f>
        <v>#N/A</v>
      </c>
      <c r="U5692" s="9" t="e">
        <f>VLOOKUP(A5692,Sku_list!$A$1:$D$2667,4,0)*(F5692/1000000*12)</f>
        <v>#N/A</v>
      </c>
      <c r="V5692" s="9" t="e">
        <f>VLOOKUP(A5692,Sku_list!$A$1:$D$2667,4,0)*(H5692/1000000*12)</f>
        <v>#N/A</v>
      </c>
      <c r="W5692" s="9" t="e">
        <f>VLOOKUP(A5692,Sku_list!$A$1:$D$2667,4,0)*(J5692/1000000*12)</f>
        <v>#N/A</v>
      </c>
      <c r="X5692" s="9" t="e">
        <f>VLOOKUP(A5692,Sku_list!$A$1:$D$2667,4,0)*(L5692/1000000*12)</f>
        <v>#N/A</v>
      </c>
      <c r="Y5692" s="9" t="e">
        <f>VLOOKUP(A5692,Sku_list!$A$1:$E$2667,5,0)*((J5692+F5692)/1000000000)</f>
        <v>#N/A</v>
      </c>
      <c r="AC5692" s="22">
        <f t="shared" ca="1" si="88"/>
        <v>6.6666666666666666E-2</v>
      </c>
    </row>
    <row r="5693" spans="2:29" x14ac:dyDescent="0.35">
      <c r="B5693" t="e">
        <v>#N/A</v>
      </c>
      <c r="T5693" s="9" t="e">
        <f>VLOOKUP(A5693,Sku_list!$A$1:$D$2667,3,0)</f>
        <v>#N/A</v>
      </c>
      <c r="U5693" s="9" t="e">
        <f>VLOOKUP(A5693,Sku_list!$A$1:$D$2667,4,0)*(F5693/1000000*12)</f>
        <v>#N/A</v>
      </c>
      <c r="V5693" s="9" t="e">
        <f>VLOOKUP(A5693,Sku_list!$A$1:$D$2667,4,0)*(H5693/1000000*12)</f>
        <v>#N/A</v>
      </c>
      <c r="W5693" s="9" t="e">
        <f>VLOOKUP(A5693,Sku_list!$A$1:$D$2667,4,0)*(J5693/1000000*12)</f>
        <v>#N/A</v>
      </c>
      <c r="X5693" s="9" t="e">
        <f>VLOOKUP(A5693,Sku_list!$A$1:$D$2667,4,0)*(L5693/1000000*12)</f>
        <v>#N/A</v>
      </c>
      <c r="Y5693" s="9" t="e">
        <f>VLOOKUP(A5693,Sku_list!$A$1:$E$2667,5,0)*((J5693+F5693)/1000000000)</f>
        <v>#N/A</v>
      </c>
      <c r="AC5693" s="22">
        <f t="shared" ca="1" si="88"/>
        <v>6.6666666666666666E-2</v>
      </c>
    </row>
    <row r="5694" spans="2:29" x14ac:dyDescent="0.35">
      <c r="B5694" t="e">
        <v>#N/A</v>
      </c>
      <c r="T5694" s="9" t="e">
        <f>VLOOKUP(A5694,Sku_list!$A$1:$D$2667,3,0)</f>
        <v>#N/A</v>
      </c>
      <c r="U5694" s="9" t="e">
        <f>VLOOKUP(A5694,Sku_list!$A$1:$D$2667,4,0)*(F5694/1000000*12)</f>
        <v>#N/A</v>
      </c>
      <c r="V5694" s="9" t="e">
        <f>VLOOKUP(A5694,Sku_list!$A$1:$D$2667,4,0)*(H5694/1000000*12)</f>
        <v>#N/A</v>
      </c>
      <c r="W5694" s="9" t="e">
        <f>VLOOKUP(A5694,Sku_list!$A$1:$D$2667,4,0)*(J5694/1000000*12)</f>
        <v>#N/A</v>
      </c>
      <c r="X5694" s="9" t="e">
        <f>VLOOKUP(A5694,Sku_list!$A$1:$D$2667,4,0)*(L5694/1000000*12)</f>
        <v>#N/A</v>
      </c>
      <c r="Y5694" s="9" t="e">
        <f>VLOOKUP(A5694,Sku_list!$A$1:$E$2667,5,0)*((J5694+F5694)/1000000000)</f>
        <v>#N/A</v>
      </c>
      <c r="AC5694" s="22">
        <f t="shared" ca="1" si="88"/>
        <v>6.6666666666666666E-2</v>
      </c>
    </row>
    <row r="5695" spans="2:29" x14ac:dyDescent="0.35">
      <c r="B5695" t="e">
        <v>#N/A</v>
      </c>
      <c r="T5695" s="9" t="e">
        <f>VLOOKUP(A5695,Sku_list!$A$1:$D$2667,3,0)</f>
        <v>#N/A</v>
      </c>
      <c r="U5695" s="9" t="e">
        <f>VLOOKUP(A5695,Sku_list!$A$1:$D$2667,4,0)*(F5695/1000000*12)</f>
        <v>#N/A</v>
      </c>
      <c r="V5695" s="9" t="e">
        <f>VLOOKUP(A5695,Sku_list!$A$1:$D$2667,4,0)*(H5695/1000000*12)</f>
        <v>#N/A</v>
      </c>
      <c r="W5695" s="9" t="e">
        <f>VLOOKUP(A5695,Sku_list!$A$1:$D$2667,4,0)*(J5695/1000000*12)</f>
        <v>#N/A</v>
      </c>
      <c r="X5695" s="9" t="e">
        <f>VLOOKUP(A5695,Sku_list!$A$1:$D$2667,4,0)*(L5695/1000000*12)</f>
        <v>#N/A</v>
      </c>
      <c r="Y5695" s="9" t="e">
        <f>VLOOKUP(A5695,Sku_list!$A$1:$E$2667,5,0)*((J5695+F5695)/1000000000)</f>
        <v>#N/A</v>
      </c>
      <c r="AC5695" s="22">
        <f t="shared" ca="1" si="88"/>
        <v>6.6666666666666666E-2</v>
      </c>
    </row>
    <row r="5696" spans="2:29" x14ac:dyDescent="0.35">
      <c r="B5696" t="e">
        <v>#N/A</v>
      </c>
      <c r="T5696" s="9" t="e">
        <f>VLOOKUP(A5696,Sku_list!$A$1:$D$2667,3,0)</f>
        <v>#N/A</v>
      </c>
      <c r="U5696" s="9" t="e">
        <f>VLOOKUP(A5696,Sku_list!$A$1:$D$2667,4,0)*(F5696/1000000*12)</f>
        <v>#N/A</v>
      </c>
      <c r="V5696" s="9" t="e">
        <f>VLOOKUP(A5696,Sku_list!$A$1:$D$2667,4,0)*(H5696/1000000*12)</f>
        <v>#N/A</v>
      </c>
      <c r="W5696" s="9" t="e">
        <f>VLOOKUP(A5696,Sku_list!$A$1:$D$2667,4,0)*(J5696/1000000*12)</f>
        <v>#N/A</v>
      </c>
      <c r="X5696" s="9" t="e">
        <f>VLOOKUP(A5696,Sku_list!$A$1:$D$2667,4,0)*(L5696/1000000*12)</f>
        <v>#N/A</v>
      </c>
      <c r="Y5696" s="9" t="e">
        <f>VLOOKUP(A5696,Sku_list!$A$1:$E$2667,5,0)*((J5696+F5696)/1000000000)</f>
        <v>#N/A</v>
      </c>
      <c r="AC5696" s="22">
        <f t="shared" ca="1" si="88"/>
        <v>6.6666666666666666E-2</v>
      </c>
    </row>
    <row r="5697" spans="2:29" x14ac:dyDescent="0.35">
      <c r="B5697" t="e">
        <v>#N/A</v>
      </c>
      <c r="T5697" s="9" t="e">
        <f>VLOOKUP(A5697,Sku_list!$A$1:$D$2667,3,0)</f>
        <v>#N/A</v>
      </c>
      <c r="U5697" s="9" t="e">
        <f>VLOOKUP(A5697,Sku_list!$A$1:$D$2667,4,0)*(F5697/1000000*12)</f>
        <v>#N/A</v>
      </c>
      <c r="V5697" s="9" t="e">
        <f>VLOOKUP(A5697,Sku_list!$A$1:$D$2667,4,0)*(H5697/1000000*12)</f>
        <v>#N/A</v>
      </c>
      <c r="W5697" s="9" t="e">
        <f>VLOOKUP(A5697,Sku_list!$A$1:$D$2667,4,0)*(J5697/1000000*12)</f>
        <v>#N/A</v>
      </c>
      <c r="X5697" s="9" t="e">
        <f>VLOOKUP(A5697,Sku_list!$A$1:$D$2667,4,0)*(L5697/1000000*12)</f>
        <v>#N/A</v>
      </c>
      <c r="Y5697" s="9" t="e">
        <f>VLOOKUP(A5697,Sku_list!$A$1:$E$2667,5,0)*((J5697+F5697)/1000000000)</f>
        <v>#N/A</v>
      </c>
      <c r="AC5697" s="22">
        <f t="shared" ca="1" si="88"/>
        <v>6.6666666666666666E-2</v>
      </c>
    </row>
    <row r="5698" spans="2:29" x14ac:dyDescent="0.35">
      <c r="B5698" t="e">
        <v>#N/A</v>
      </c>
      <c r="T5698" s="9" t="e">
        <f>VLOOKUP(A5698,Sku_list!$A$1:$D$2667,3,0)</f>
        <v>#N/A</v>
      </c>
      <c r="U5698" s="9" t="e">
        <f>VLOOKUP(A5698,Sku_list!$A$1:$D$2667,4,0)*(F5698/1000000*12)</f>
        <v>#N/A</v>
      </c>
      <c r="V5698" s="9" t="e">
        <f>VLOOKUP(A5698,Sku_list!$A$1:$D$2667,4,0)*(H5698/1000000*12)</f>
        <v>#N/A</v>
      </c>
      <c r="W5698" s="9" t="e">
        <f>VLOOKUP(A5698,Sku_list!$A$1:$D$2667,4,0)*(J5698/1000000*12)</f>
        <v>#N/A</v>
      </c>
      <c r="X5698" s="9" t="e">
        <f>VLOOKUP(A5698,Sku_list!$A$1:$D$2667,4,0)*(L5698/1000000*12)</f>
        <v>#N/A</v>
      </c>
      <c r="Y5698" s="9" t="e">
        <f>VLOOKUP(A5698,Sku_list!$A$1:$E$2667,5,0)*((J5698+F5698)/1000000000)</f>
        <v>#N/A</v>
      </c>
      <c r="AC5698" s="22">
        <f t="shared" ca="1" si="88"/>
        <v>6.6666666666666666E-2</v>
      </c>
    </row>
    <row r="5699" spans="2:29" x14ac:dyDescent="0.35">
      <c r="B5699" t="e">
        <v>#N/A</v>
      </c>
      <c r="T5699" s="9" t="e">
        <f>VLOOKUP(A5699,Sku_list!$A$1:$D$2667,3,0)</f>
        <v>#N/A</v>
      </c>
      <c r="U5699" s="9" t="e">
        <f>VLOOKUP(A5699,Sku_list!$A$1:$D$2667,4,0)*(F5699/1000000*12)</f>
        <v>#N/A</v>
      </c>
      <c r="V5699" s="9" t="e">
        <f>VLOOKUP(A5699,Sku_list!$A$1:$D$2667,4,0)*(H5699/1000000*12)</f>
        <v>#N/A</v>
      </c>
      <c r="W5699" s="9" t="e">
        <f>VLOOKUP(A5699,Sku_list!$A$1:$D$2667,4,0)*(J5699/1000000*12)</f>
        <v>#N/A</v>
      </c>
      <c r="X5699" s="9" t="e">
        <f>VLOOKUP(A5699,Sku_list!$A$1:$D$2667,4,0)*(L5699/1000000*12)</f>
        <v>#N/A</v>
      </c>
      <c r="Y5699" s="9" t="e">
        <f>VLOOKUP(A5699,Sku_list!$A$1:$E$2667,5,0)*((J5699+F5699)/1000000000)</f>
        <v>#N/A</v>
      </c>
      <c r="AC5699" s="22">
        <f t="shared" ca="1" si="88"/>
        <v>6.6666666666666666E-2</v>
      </c>
    </row>
    <row r="5700" spans="2:29" x14ac:dyDescent="0.35">
      <c r="B5700" t="e">
        <v>#N/A</v>
      </c>
      <c r="T5700" s="9" t="e">
        <f>VLOOKUP(A5700,Sku_list!$A$1:$D$2667,3,0)</f>
        <v>#N/A</v>
      </c>
      <c r="U5700" s="9" t="e">
        <f>VLOOKUP(A5700,Sku_list!$A$1:$D$2667,4,0)*(F5700/1000000*12)</f>
        <v>#N/A</v>
      </c>
      <c r="V5700" s="9" t="e">
        <f>VLOOKUP(A5700,Sku_list!$A$1:$D$2667,4,0)*(H5700/1000000*12)</f>
        <v>#N/A</v>
      </c>
      <c r="W5700" s="9" t="e">
        <f>VLOOKUP(A5700,Sku_list!$A$1:$D$2667,4,0)*(J5700/1000000*12)</f>
        <v>#N/A</v>
      </c>
      <c r="X5700" s="9" t="e">
        <f>VLOOKUP(A5700,Sku_list!$A$1:$D$2667,4,0)*(L5700/1000000*12)</f>
        <v>#N/A</v>
      </c>
      <c r="Y5700" s="9" t="e">
        <f>VLOOKUP(A5700,Sku_list!$A$1:$E$2667,5,0)*((J5700+F5700)/1000000000)</f>
        <v>#N/A</v>
      </c>
      <c r="AC5700" s="22">
        <f t="shared" ref="AC5700:AC5763" ca="1" si="89">(DAY(TODAY())+AB5700)/30</f>
        <v>6.6666666666666666E-2</v>
      </c>
    </row>
    <row r="5701" spans="2:29" x14ac:dyDescent="0.35">
      <c r="B5701" t="e">
        <v>#N/A</v>
      </c>
      <c r="T5701" s="9" t="e">
        <f>VLOOKUP(A5701,Sku_list!$A$1:$D$2667,3,0)</f>
        <v>#N/A</v>
      </c>
      <c r="U5701" s="9" t="e">
        <f>VLOOKUP(A5701,Sku_list!$A$1:$D$2667,4,0)*(F5701/1000000*12)</f>
        <v>#N/A</v>
      </c>
      <c r="V5701" s="9" t="e">
        <f>VLOOKUP(A5701,Sku_list!$A$1:$D$2667,4,0)*(H5701/1000000*12)</f>
        <v>#N/A</v>
      </c>
      <c r="W5701" s="9" t="e">
        <f>VLOOKUP(A5701,Sku_list!$A$1:$D$2667,4,0)*(J5701/1000000*12)</f>
        <v>#N/A</v>
      </c>
      <c r="X5701" s="9" t="e">
        <f>VLOOKUP(A5701,Sku_list!$A$1:$D$2667,4,0)*(L5701/1000000*12)</f>
        <v>#N/A</v>
      </c>
      <c r="Y5701" s="9" t="e">
        <f>VLOOKUP(A5701,Sku_list!$A$1:$E$2667,5,0)*((J5701+F5701)/1000000000)</f>
        <v>#N/A</v>
      </c>
      <c r="AC5701" s="22">
        <f t="shared" ca="1" si="89"/>
        <v>6.6666666666666666E-2</v>
      </c>
    </row>
    <row r="5702" spans="2:29" x14ac:dyDescent="0.35">
      <c r="B5702" t="e">
        <v>#N/A</v>
      </c>
      <c r="T5702" s="9" t="e">
        <f>VLOOKUP(A5702,Sku_list!$A$1:$D$2667,3,0)</f>
        <v>#N/A</v>
      </c>
      <c r="U5702" s="9" t="e">
        <f>VLOOKUP(A5702,Sku_list!$A$1:$D$2667,4,0)*(F5702/1000000*12)</f>
        <v>#N/A</v>
      </c>
      <c r="V5702" s="9" t="e">
        <f>VLOOKUP(A5702,Sku_list!$A$1:$D$2667,4,0)*(H5702/1000000*12)</f>
        <v>#N/A</v>
      </c>
      <c r="W5702" s="9" t="e">
        <f>VLOOKUP(A5702,Sku_list!$A$1:$D$2667,4,0)*(J5702/1000000*12)</f>
        <v>#N/A</v>
      </c>
      <c r="X5702" s="9" t="e">
        <f>VLOOKUP(A5702,Sku_list!$A$1:$D$2667,4,0)*(L5702/1000000*12)</f>
        <v>#N/A</v>
      </c>
      <c r="Y5702" s="9" t="e">
        <f>VLOOKUP(A5702,Sku_list!$A$1:$E$2667,5,0)*((J5702+F5702)/1000000000)</f>
        <v>#N/A</v>
      </c>
      <c r="AC5702" s="22">
        <f t="shared" ca="1" si="89"/>
        <v>6.6666666666666666E-2</v>
      </c>
    </row>
    <row r="5703" spans="2:29" x14ac:dyDescent="0.35">
      <c r="B5703" t="e">
        <v>#N/A</v>
      </c>
      <c r="T5703" s="9" t="e">
        <f>VLOOKUP(A5703,Sku_list!$A$1:$D$2667,3,0)</f>
        <v>#N/A</v>
      </c>
      <c r="U5703" s="9" t="e">
        <f>VLOOKUP(A5703,Sku_list!$A$1:$D$2667,4,0)*(F5703/1000000*12)</f>
        <v>#N/A</v>
      </c>
      <c r="V5703" s="9" t="e">
        <f>VLOOKUP(A5703,Sku_list!$A$1:$D$2667,4,0)*(H5703/1000000*12)</f>
        <v>#N/A</v>
      </c>
      <c r="W5703" s="9" t="e">
        <f>VLOOKUP(A5703,Sku_list!$A$1:$D$2667,4,0)*(J5703/1000000*12)</f>
        <v>#N/A</v>
      </c>
      <c r="X5703" s="9" t="e">
        <f>VLOOKUP(A5703,Sku_list!$A$1:$D$2667,4,0)*(L5703/1000000*12)</f>
        <v>#N/A</v>
      </c>
      <c r="Y5703" s="9" t="e">
        <f>VLOOKUP(A5703,Sku_list!$A$1:$E$2667,5,0)*((J5703+F5703)/1000000000)</f>
        <v>#N/A</v>
      </c>
      <c r="AC5703" s="22">
        <f t="shared" ca="1" si="89"/>
        <v>6.6666666666666666E-2</v>
      </c>
    </row>
    <row r="5704" spans="2:29" x14ac:dyDescent="0.35">
      <c r="B5704" t="e">
        <v>#N/A</v>
      </c>
      <c r="T5704" s="9" t="e">
        <f>VLOOKUP(A5704,Sku_list!$A$1:$D$2667,3,0)</f>
        <v>#N/A</v>
      </c>
      <c r="U5704" s="9" t="e">
        <f>VLOOKUP(A5704,Sku_list!$A$1:$D$2667,4,0)*(F5704/1000000*12)</f>
        <v>#N/A</v>
      </c>
      <c r="V5704" s="9" t="e">
        <f>VLOOKUP(A5704,Sku_list!$A$1:$D$2667,4,0)*(H5704/1000000*12)</f>
        <v>#N/A</v>
      </c>
      <c r="W5704" s="9" t="e">
        <f>VLOOKUP(A5704,Sku_list!$A$1:$D$2667,4,0)*(J5704/1000000*12)</f>
        <v>#N/A</v>
      </c>
      <c r="X5704" s="9" t="e">
        <f>VLOOKUP(A5704,Sku_list!$A$1:$D$2667,4,0)*(L5704/1000000*12)</f>
        <v>#N/A</v>
      </c>
      <c r="Y5704" s="9" t="e">
        <f>VLOOKUP(A5704,Sku_list!$A$1:$E$2667,5,0)*((J5704+F5704)/1000000000)</f>
        <v>#N/A</v>
      </c>
      <c r="AC5704" s="22">
        <f t="shared" ca="1" si="89"/>
        <v>6.6666666666666666E-2</v>
      </c>
    </row>
    <row r="5705" spans="2:29" x14ac:dyDescent="0.35">
      <c r="B5705" t="e">
        <v>#N/A</v>
      </c>
      <c r="T5705" s="9" t="e">
        <f>VLOOKUP(A5705,Sku_list!$A$1:$D$2667,3,0)</f>
        <v>#N/A</v>
      </c>
      <c r="U5705" s="9" t="e">
        <f>VLOOKUP(A5705,Sku_list!$A$1:$D$2667,4,0)*(F5705/1000000*12)</f>
        <v>#N/A</v>
      </c>
      <c r="V5705" s="9" t="e">
        <f>VLOOKUP(A5705,Sku_list!$A$1:$D$2667,4,0)*(H5705/1000000*12)</f>
        <v>#N/A</v>
      </c>
      <c r="W5705" s="9" t="e">
        <f>VLOOKUP(A5705,Sku_list!$A$1:$D$2667,4,0)*(J5705/1000000*12)</f>
        <v>#N/A</v>
      </c>
      <c r="X5705" s="9" t="e">
        <f>VLOOKUP(A5705,Sku_list!$A$1:$D$2667,4,0)*(L5705/1000000*12)</f>
        <v>#N/A</v>
      </c>
      <c r="Y5705" s="9" t="e">
        <f>VLOOKUP(A5705,Sku_list!$A$1:$E$2667,5,0)*((J5705+F5705)/1000000000)</f>
        <v>#N/A</v>
      </c>
      <c r="AC5705" s="22">
        <f t="shared" ca="1" si="89"/>
        <v>6.6666666666666666E-2</v>
      </c>
    </row>
    <row r="5706" spans="2:29" x14ac:dyDescent="0.35">
      <c r="B5706" t="e">
        <v>#N/A</v>
      </c>
      <c r="T5706" s="9" t="e">
        <f>VLOOKUP(A5706,Sku_list!$A$1:$D$2667,3,0)</f>
        <v>#N/A</v>
      </c>
      <c r="U5706" s="9" t="e">
        <f>VLOOKUP(A5706,Sku_list!$A$1:$D$2667,4,0)*(F5706/1000000*12)</f>
        <v>#N/A</v>
      </c>
      <c r="V5706" s="9" t="e">
        <f>VLOOKUP(A5706,Sku_list!$A$1:$D$2667,4,0)*(H5706/1000000*12)</f>
        <v>#N/A</v>
      </c>
      <c r="W5706" s="9" t="e">
        <f>VLOOKUP(A5706,Sku_list!$A$1:$D$2667,4,0)*(J5706/1000000*12)</f>
        <v>#N/A</v>
      </c>
      <c r="X5706" s="9" t="e">
        <f>VLOOKUP(A5706,Sku_list!$A$1:$D$2667,4,0)*(L5706/1000000*12)</f>
        <v>#N/A</v>
      </c>
      <c r="Y5706" s="9" t="e">
        <f>VLOOKUP(A5706,Sku_list!$A$1:$E$2667,5,0)*((J5706+F5706)/1000000000)</f>
        <v>#N/A</v>
      </c>
      <c r="AC5706" s="22">
        <f t="shared" ca="1" si="89"/>
        <v>6.6666666666666666E-2</v>
      </c>
    </row>
    <row r="5707" spans="2:29" x14ac:dyDescent="0.35">
      <c r="B5707" t="e">
        <v>#N/A</v>
      </c>
      <c r="T5707" s="9" t="e">
        <f>VLOOKUP(A5707,Sku_list!$A$1:$D$2667,3,0)</f>
        <v>#N/A</v>
      </c>
      <c r="U5707" s="9" t="e">
        <f>VLOOKUP(A5707,Sku_list!$A$1:$D$2667,4,0)*(F5707/1000000*12)</f>
        <v>#N/A</v>
      </c>
      <c r="V5707" s="9" t="e">
        <f>VLOOKUP(A5707,Sku_list!$A$1:$D$2667,4,0)*(H5707/1000000*12)</f>
        <v>#N/A</v>
      </c>
      <c r="W5707" s="9" t="e">
        <f>VLOOKUP(A5707,Sku_list!$A$1:$D$2667,4,0)*(J5707/1000000*12)</f>
        <v>#N/A</v>
      </c>
      <c r="X5707" s="9" t="e">
        <f>VLOOKUP(A5707,Sku_list!$A$1:$D$2667,4,0)*(L5707/1000000*12)</f>
        <v>#N/A</v>
      </c>
      <c r="Y5707" s="9" t="e">
        <f>VLOOKUP(A5707,Sku_list!$A$1:$E$2667,5,0)*((J5707+F5707)/1000000000)</f>
        <v>#N/A</v>
      </c>
      <c r="AC5707" s="22">
        <f t="shared" ca="1" si="89"/>
        <v>6.6666666666666666E-2</v>
      </c>
    </row>
    <row r="5708" spans="2:29" x14ac:dyDescent="0.35">
      <c r="B5708" t="e">
        <v>#N/A</v>
      </c>
      <c r="T5708" s="9" t="e">
        <f>VLOOKUP(A5708,Sku_list!$A$1:$D$2667,3,0)</f>
        <v>#N/A</v>
      </c>
      <c r="U5708" s="9" t="e">
        <f>VLOOKUP(A5708,Sku_list!$A$1:$D$2667,4,0)*(F5708/1000000*12)</f>
        <v>#N/A</v>
      </c>
      <c r="V5708" s="9" t="e">
        <f>VLOOKUP(A5708,Sku_list!$A$1:$D$2667,4,0)*(H5708/1000000*12)</f>
        <v>#N/A</v>
      </c>
      <c r="W5708" s="9" t="e">
        <f>VLOOKUP(A5708,Sku_list!$A$1:$D$2667,4,0)*(J5708/1000000*12)</f>
        <v>#N/A</v>
      </c>
      <c r="X5708" s="9" t="e">
        <f>VLOOKUP(A5708,Sku_list!$A$1:$D$2667,4,0)*(L5708/1000000*12)</f>
        <v>#N/A</v>
      </c>
      <c r="Y5708" s="9" t="e">
        <f>VLOOKUP(A5708,Sku_list!$A$1:$E$2667,5,0)*((J5708+F5708)/1000000000)</f>
        <v>#N/A</v>
      </c>
      <c r="AC5708" s="22">
        <f t="shared" ca="1" si="89"/>
        <v>6.6666666666666666E-2</v>
      </c>
    </row>
    <row r="5709" spans="2:29" x14ac:dyDescent="0.35">
      <c r="B5709" t="e">
        <v>#N/A</v>
      </c>
      <c r="T5709" s="9" t="e">
        <f>VLOOKUP(A5709,Sku_list!$A$1:$D$2667,3,0)</f>
        <v>#N/A</v>
      </c>
      <c r="U5709" s="9" t="e">
        <f>VLOOKUP(A5709,Sku_list!$A$1:$D$2667,4,0)*(F5709/1000000*12)</f>
        <v>#N/A</v>
      </c>
      <c r="V5709" s="9" t="e">
        <f>VLOOKUP(A5709,Sku_list!$A$1:$D$2667,4,0)*(H5709/1000000*12)</f>
        <v>#N/A</v>
      </c>
      <c r="W5709" s="9" t="e">
        <f>VLOOKUP(A5709,Sku_list!$A$1:$D$2667,4,0)*(J5709/1000000*12)</f>
        <v>#N/A</v>
      </c>
      <c r="X5709" s="9" t="e">
        <f>VLOOKUP(A5709,Sku_list!$A$1:$D$2667,4,0)*(L5709/1000000*12)</f>
        <v>#N/A</v>
      </c>
      <c r="Y5709" s="9" t="e">
        <f>VLOOKUP(A5709,Sku_list!$A$1:$E$2667,5,0)*((J5709+F5709)/1000000000)</f>
        <v>#N/A</v>
      </c>
      <c r="AC5709" s="22">
        <f t="shared" ca="1" si="89"/>
        <v>6.6666666666666666E-2</v>
      </c>
    </row>
    <row r="5710" spans="2:29" x14ac:dyDescent="0.35">
      <c r="B5710" t="e">
        <v>#N/A</v>
      </c>
      <c r="T5710" s="9" t="e">
        <f>VLOOKUP(A5710,Sku_list!$A$1:$D$2667,3,0)</f>
        <v>#N/A</v>
      </c>
      <c r="U5710" s="9" t="e">
        <f>VLOOKUP(A5710,Sku_list!$A$1:$D$2667,4,0)*(F5710/1000000*12)</f>
        <v>#N/A</v>
      </c>
      <c r="V5710" s="9" t="e">
        <f>VLOOKUP(A5710,Sku_list!$A$1:$D$2667,4,0)*(H5710/1000000*12)</f>
        <v>#N/A</v>
      </c>
      <c r="W5710" s="9" t="e">
        <f>VLOOKUP(A5710,Sku_list!$A$1:$D$2667,4,0)*(J5710/1000000*12)</f>
        <v>#N/A</v>
      </c>
      <c r="X5710" s="9" t="e">
        <f>VLOOKUP(A5710,Sku_list!$A$1:$D$2667,4,0)*(L5710/1000000*12)</f>
        <v>#N/A</v>
      </c>
      <c r="Y5710" s="9" t="e">
        <f>VLOOKUP(A5710,Sku_list!$A$1:$E$2667,5,0)*((J5710+F5710)/1000000000)</f>
        <v>#N/A</v>
      </c>
      <c r="AC5710" s="22">
        <f t="shared" ca="1" si="89"/>
        <v>6.6666666666666666E-2</v>
      </c>
    </row>
    <row r="5711" spans="2:29" x14ac:dyDescent="0.35">
      <c r="B5711" t="e">
        <v>#N/A</v>
      </c>
      <c r="T5711" s="9" t="e">
        <f>VLOOKUP(A5711,Sku_list!$A$1:$D$2667,3,0)</f>
        <v>#N/A</v>
      </c>
      <c r="U5711" s="9" t="e">
        <f>VLOOKUP(A5711,Sku_list!$A$1:$D$2667,4,0)*(F5711/1000000*12)</f>
        <v>#N/A</v>
      </c>
      <c r="V5711" s="9" t="e">
        <f>VLOOKUP(A5711,Sku_list!$A$1:$D$2667,4,0)*(H5711/1000000*12)</f>
        <v>#N/A</v>
      </c>
      <c r="W5711" s="9" t="e">
        <f>VLOOKUP(A5711,Sku_list!$A$1:$D$2667,4,0)*(J5711/1000000*12)</f>
        <v>#N/A</v>
      </c>
      <c r="X5711" s="9" t="e">
        <f>VLOOKUP(A5711,Sku_list!$A$1:$D$2667,4,0)*(L5711/1000000*12)</f>
        <v>#N/A</v>
      </c>
      <c r="Y5711" s="9" t="e">
        <f>VLOOKUP(A5711,Sku_list!$A$1:$E$2667,5,0)*((J5711+F5711)/1000000000)</f>
        <v>#N/A</v>
      </c>
      <c r="AC5711" s="22">
        <f t="shared" ca="1" si="89"/>
        <v>6.6666666666666666E-2</v>
      </c>
    </row>
    <row r="5712" spans="2:29" x14ac:dyDescent="0.35">
      <c r="B5712" t="e">
        <v>#N/A</v>
      </c>
      <c r="T5712" s="9" t="e">
        <f>VLOOKUP(A5712,Sku_list!$A$1:$D$2667,3,0)</f>
        <v>#N/A</v>
      </c>
      <c r="U5712" s="9" t="e">
        <f>VLOOKUP(A5712,Sku_list!$A$1:$D$2667,4,0)*(F5712/1000000*12)</f>
        <v>#N/A</v>
      </c>
      <c r="V5712" s="9" t="e">
        <f>VLOOKUP(A5712,Sku_list!$A$1:$D$2667,4,0)*(H5712/1000000*12)</f>
        <v>#N/A</v>
      </c>
      <c r="W5712" s="9" t="e">
        <f>VLOOKUP(A5712,Sku_list!$A$1:$D$2667,4,0)*(J5712/1000000*12)</f>
        <v>#N/A</v>
      </c>
      <c r="X5712" s="9" t="e">
        <f>VLOOKUP(A5712,Sku_list!$A$1:$D$2667,4,0)*(L5712/1000000*12)</f>
        <v>#N/A</v>
      </c>
      <c r="Y5712" s="9" t="e">
        <f>VLOOKUP(A5712,Sku_list!$A$1:$E$2667,5,0)*((J5712+F5712)/1000000000)</f>
        <v>#N/A</v>
      </c>
      <c r="AC5712" s="22">
        <f t="shared" ca="1" si="89"/>
        <v>6.6666666666666666E-2</v>
      </c>
    </row>
    <row r="5713" spans="2:29" x14ac:dyDescent="0.35">
      <c r="B5713" t="e">
        <v>#N/A</v>
      </c>
      <c r="T5713" s="9" t="e">
        <f>VLOOKUP(A5713,Sku_list!$A$1:$D$2667,3,0)</f>
        <v>#N/A</v>
      </c>
      <c r="U5713" s="9" t="e">
        <f>VLOOKUP(A5713,Sku_list!$A$1:$D$2667,4,0)*(F5713/1000000*12)</f>
        <v>#N/A</v>
      </c>
      <c r="V5713" s="9" t="e">
        <f>VLOOKUP(A5713,Sku_list!$A$1:$D$2667,4,0)*(H5713/1000000*12)</f>
        <v>#N/A</v>
      </c>
      <c r="W5713" s="9" t="e">
        <f>VLOOKUP(A5713,Sku_list!$A$1:$D$2667,4,0)*(J5713/1000000*12)</f>
        <v>#N/A</v>
      </c>
      <c r="X5713" s="9" t="e">
        <f>VLOOKUP(A5713,Sku_list!$A$1:$D$2667,4,0)*(L5713/1000000*12)</f>
        <v>#N/A</v>
      </c>
      <c r="Y5713" s="9" t="e">
        <f>VLOOKUP(A5713,Sku_list!$A$1:$E$2667,5,0)*((J5713+F5713)/1000000000)</f>
        <v>#N/A</v>
      </c>
      <c r="AC5713" s="22">
        <f t="shared" ca="1" si="89"/>
        <v>6.6666666666666666E-2</v>
      </c>
    </row>
    <row r="5714" spans="2:29" x14ac:dyDescent="0.35">
      <c r="B5714" t="e">
        <v>#N/A</v>
      </c>
      <c r="T5714" s="9" t="e">
        <f>VLOOKUP(A5714,Sku_list!$A$1:$D$2667,3,0)</f>
        <v>#N/A</v>
      </c>
      <c r="U5714" s="9" t="e">
        <f>VLOOKUP(A5714,Sku_list!$A$1:$D$2667,4,0)*(F5714/1000000*12)</f>
        <v>#N/A</v>
      </c>
      <c r="V5714" s="9" t="e">
        <f>VLOOKUP(A5714,Sku_list!$A$1:$D$2667,4,0)*(H5714/1000000*12)</f>
        <v>#N/A</v>
      </c>
      <c r="W5714" s="9" t="e">
        <f>VLOOKUP(A5714,Sku_list!$A$1:$D$2667,4,0)*(J5714/1000000*12)</f>
        <v>#N/A</v>
      </c>
      <c r="X5714" s="9" t="e">
        <f>VLOOKUP(A5714,Sku_list!$A$1:$D$2667,4,0)*(L5714/1000000*12)</f>
        <v>#N/A</v>
      </c>
      <c r="Y5714" s="9" t="e">
        <f>VLOOKUP(A5714,Sku_list!$A$1:$E$2667,5,0)*((J5714+F5714)/1000000000)</f>
        <v>#N/A</v>
      </c>
      <c r="AC5714" s="22">
        <f t="shared" ca="1" si="89"/>
        <v>6.6666666666666666E-2</v>
      </c>
    </row>
    <row r="5715" spans="2:29" x14ac:dyDescent="0.35">
      <c r="B5715" t="e">
        <v>#N/A</v>
      </c>
      <c r="T5715" s="9" t="e">
        <f>VLOOKUP(A5715,Sku_list!$A$1:$D$2667,3,0)</f>
        <v>#N/A</v>
      </c>
      <c r="U5715" s="9" t="e">
        <f>VLOOKUP(A5715,Sku_list!$A$1:$D$2667,4,0)*(F5715/1000000*12)</f>
        <v>#N/A</v>
      </c>
      <c r="V5715" s="9" t="e">
        <f>VLOOKUP(A5715,Sku_list!$A$1:$D$2667,4,0)*(H5715/1000000*12)</f>
        <v>#N/A</v>
      </c>
      <c r="W5715" s="9" t="e">
        <f>VLOOKUP(A5715,Sku_list!$A$1:$D$2667,4,0)*(J5715/1000000*12)</f>
        <v>#N/A</v>
      </c>
      <c r="X5715" s="9" t="e">
        <f>VLOOKUP(A5715,Sku_list!$A$1:$D$2667,4,0)*(L5715/1000000*12)</f>
        <v>#N/A</v>
      </c>
      <c r="Y5715" s="9" t="e">
        <f>VLOOKUP(A5715,Sku_list!$A$1:$E$2667,5,0)*((J5715+F5715)/1000000000)</f>
        <v>#N/A</v>
      </c>
      <c r="AC5715" s="22">
        <f t="shared" ca="1" si="89"/>
        <v>6.6666666666666666E-2</v>
      </c>
    </row>
    <row r="5716" spans="2:29" x14ac:dyDescent="0.35">
      <c r="B5716" t="e">
        <v>#N/A</v>
      </c>
      <c r="T5716" s="9" t="e">
        <f>VLOOKUP(A5716,Sku_list!$A$1:$D$2667,3,0)</f>
        <v>#N/A</v>
      </c>
      <c r="U5716" s="9" t="e">
        <f>VLOOKUP(A5716,Sku_list!$A$1:$D$2667,4,0)*(F5716/1000000*12)</f>
        <v>#N/A</v>
      </c>
      <c r="V5716" s="9" t="e">
        <f>VLOOKUP(A5716,Sku_list!$A$1:$D$2667,4,0)*(H5716/1000000*12)</f>
        <v>#N/A</v>
      </c>
      <c r="W5716" s="9" t="e">
        <f>VLOOKUP(A5716,Sku_list!$A$1:$D$2667,4,0)*(J5716/1000000*12)</f>
        <v>#N/A</v>
      </c>
      <c r="X5716" s="9" t="e">
        <f>VLOOKUP(A5716,Sku_list!$A$1:$D$2667,4,0)*(L5716/1000000*12)</f>
        <v>#N/A</v>
      </c>
      <c r="Y5716" s="9" t="e">
        <f>VLOOKUP(A5716,Sku_list!$A$1:$E$2667,5,0)*((J5716+F5716)/1000000000)</f>
        <v>#N/A</v>
      </c>
      <c r="AC5716" s="22">
        <f t="shared" ca="1" si="89"/>
        <v>6.6666666666666666E-2</v>
      </c>
    </row>
    <row r="5717" spans="2:29" x14ac:dyDescent="0.35">
      <c r="B5717" t="e">
        <v>#N/A</v>
      </c>
      <c r="T5717" s="9" t="e">
        <f>VLOOKUP(A5717,Sku_list!$A$1:$D$2667,3,0)</f>
        <v>#N/A</v>
      </c>
      <c r="U5717" s="9" t="e">
        <f>VLOOKUP(A5717,Sku_list!$A$1:$D$2667,4,0)*(F5717/1000000*12)</f>
        <v>#N/A</v>
      </c>
      <c r="V5717" s="9" t="e">
        <f>VLOOKUP(A5717,Sku_list!$A$1:$D$2667,4,0)*(H5717/1000000*12)</f>
        <v>#N/A</v>
      </c>
      <c r="W5717" s="9" t="e">
        <f>VLOOKUP(A5717,Sku_list!$A$1:$D$2667,4,0)*(J5717/1000000*12)</f>
        <v>#N/A</v>
      </c>
      <c r="X5717" s="9" t="e">
        <f>VLOOKUP(A5717,Sku_list!$A$1:$D$2667,4,0)*(L5717/1000000*12)</f>
        <v>#N/A</v>
      </c>
      <c r="Y5717" s="9" t="e">
        <f>VLOOKUP(A5717,Sku_list!$A$1:$E$2667,5,0)*((J5717+F5717)/1000000000)</f>
        <v>#N/A</v>
      </c>
      <c r="AC5717" s="22">
        <f t="shared" ca="1" si="89"/>
        <v>6.6666666666666666E-2</v>
      </c>
    </row>
    <row r="5718" spans="2:29" x14ac:dyDescent="0.35">
      <c r="B5718" t="e">
        <v>#N/A</v>
      </c>
      <c r="T5718" s="9" t="e">
        <f>VLOOKUP(A5718,Sku_list!$A$1:$D$2667,3,0)</f>
        <v>#N/A</v>
      </c>
      <c r="U5718" s="9" t="e">
        <f>VLOOKUP(A5718,Sku_list!$A$1:$D$2667,4,0)*(F5718/1000000*12)</f>
        <v>#N/A</v>
      </c>
      <c r="V5718" s="9" t="e">
        <f>VLOOKUP(A5718,Sku_list!$A$1:$D$2667,4,0)*(H5718/1000000*12)</f>
        <v>#N/A</v>
      </c>
      <c r="W5718" s="9" t="e">
        <f>VLOOKUP(A5718,Sku_list!$A$1:$D$2667,4,0)*(J5718/1000000*12)</f>
        <v>#N/A</v>
      </c>
      <c r="X5718" s="9" t="e">
        <f>VLOOKUP(A5718,Sku_list!$A$1:$D$2667,4,0)*(L5718/1000000*12)</f>
        <v>#N/A</v>
      </c>
      <c r="Y5718" s="9" t="e">
        <f>VLOOKUP(A5718,Sku_list!$A$1:$E$2667,5,0)*((J5718+F5718)/1000000000)</f>
        <v>#N/A</v>
      </c>
      <c r="AC5718" s="22">
        <f t="shared" ca="1" si="89"/>
        <v>6.6666666666666666E-2</v>
      </c>
    </row>
    <row r="5719" spans="2:29" x14ac:dyDescent="0.35">
      <c r="B5719" t="e">
        <v>#N/A</v>
      </c>
      <c r="T5719" s="9" t="e">
        <f>VLOOKUP(A5719,Sku_list!$A$1:$D$2667,3,0)</f>
        <v>#N/A</v>
      </c>
      <c r="U5719" s="9" t="e">
        <f>VLOOKUP(A5719,Sku_list!$A$1:$D$2667,4,0)*(F5719/1000000*12)</f>
        <v>#N/A</v>
      </c>
      <c r="V5719" s="9" t="e">
        <f>VLOOKUP(A5719,Sku_list!$A$1:$D$2667,4,0)*(H5719/1000000*12)</f>
        <v>#N/A</v>
      </c>
      <c r="W5719" s="9" t="e">
        <f>VLOOKUP(A5719,Sku_list!$A$1:$D$2667,4,0)*(J5719/1000000*12)</f>
        <v>#N/A</v>
      </c>
      <c r="X5719" s="9" t="e">
        <f>VLOOKUP(A5719,Sku_list!$A$1:$D$2667,4,0)*(L5719/1000000*12)</f>
        <v>#N/A</v>
      </c>
      <c r="Y5719" s="9" t="e">
        <f>VLOOKUP(A5719,Sku_list!$A$1:$E$2667,5,0)*((J5719+F5719)/1000000000)</f>
        <v>#N/A</v>
      </c>
      <c r="AC5719" s="22">
        <f t="shared" ca="1" si="89"/>
        <v>6.6666666666666666E-2</v>
      </c>
    </row>
    <row r="5720" spans="2:29" x14ac:dyDescent="0.35">
      <c r="B5720" t="e">
        <v>#N/A</v>
      </c>
      <c r="T5720" s="9" t="e">
        <f>VLOOKUP(A5720,Sku_list!$A$1:$D$2667,3,0)</f>
        <v>#N/A</v>
      </c>
      <c r="U5720" s="9" t="e">
        <f>VLOOKUP(A5720,Sku_list!$A$1:$D$2667,4,0)*(F5720/1000000*12)</f>
        <v>#N/A</v>
      </c>
      <c r="V5720" s="9" t="e">
        <f>VLOOKUP(A5720,Sku_list!$A$1:$D$2667,4,0)*(H5720/1000000*12)</f>
        <v>#N/A</v>
      </c>
      <c r="W5720" s="9" t="e">
        <f>VLOOKUP(A5720,Sku_list!$A$1:$D$2667,4,0)*(J5720/1000000*12)</f>
        <v>#N/A</v>
      </c>
      <c r="X5720" s="9" t="e">
        <f>VLOOKUP(A5720,Sku_list!$A$1:$D$2667,4,0)*(L5720/1000000*12)</f>
        <v>#N/A</v>
      </c>
      <c r="Y5720" s="9" t="e">
        <f>VLOOKUP(A5720,Sku_list!$A$1:$E$2667,5,0)*((J5720+F5720)/1000000000)</f>
        <v>#N/A</v>
      </c>
      <c r="AC5720" s="22">
        <f t="shared" ca="1" si="89"/>
        <v>6.6666666666666666E-2</v>
      </c>
    </row>
    <row r="5721" spans="2:29" x14ac:dyDescent="0.35">
      <c r="B5721" t="e">
        <v>#N/A</v>
      </c>
      <c r="T5721" s="9" t="e">
        <f>VLOOKUP(A5721,Sku_list!$A$1:$D$2667,3,0)</f>
        <v>#N/A</v>
      </c>
      <c r="U5721" s="9" t="e">
        <f>VLOOKUP(A5721,Sku_list!$A$1:$D$2667,4,0)*(F5721/1000000*12)</f>
        <v>#N/A</v>
      </c>
      <c r="V5721" s="9" t="e">
        <f>VLOOKUP(A5721,Sku_list!$A$1:$D$2667,4,0)*(H5721/1000000*12)</f>
        <v>#N/A</v>
      </c>
      <c r="W5721" s="9" t="e">
        <f>VLOOKUP(A5721,Sku_list!$A$1:$D$2667,4,0)*(J5721/1000000*12)</f>
        <v>#N/A</v>
      </c>
      <c r="X5721" s="9" t="e">
        <f>VLOOKUP(A5721,Sku_list!$A$1:$D$2667,4,0)*(L5721/1000000*12)</f>
        <v>#N/A</v>
      </c>
      <c r="Y5721" s="9" t="e">
        <f>VLOOKUP(A5721,Sku_list!$A$1:$E$2667,5,0)*((J5721+F5721)/1000000000)</f>
        <v>#N/A</v>
      </c>
      <c r="AC5721" s="22">
        <f t="shared" ca="1" si="89"/>
        <v>6.6666666666666666E-2</v>
      </c>
    </row>
    <row r="5722" spans="2:29" x14ac:dyDescent="0.35">
      <c r="B5722" t="e">
        <v>#N/A</v>
      </c>
      <c r="T5722" s="9" t="e">
        <f>VLOOKUP(A5722,Sku_list!$A$1:$D$2667,3,0)</f>
        <v>#N/A</v>
      </c>
      <c r="U5722" s="9" t="e">
        <f>VLOOKUP(A5722,Sku_list!$A$1:$D$2667,4,0)*(F5722/1000000*12)</f>
        <v>#N/A</v>
      </c>
      <c r="V5722" s="9" t="e">
        <f>VLOOKUP(A5722,Sku_list!$A$1:$D$2667,4,0)*(H5722/1000000*12)</f>
        <v>#N/A</v>
      </c>
      <c r="W5722" s="9" t="e">
        <f>VLOOKUP(A5722,Sku_list!$A$1:$D$2667,4,0)*(J5722/1000000*12)</f>
        <v>#N/A</v>
      </c>
      <c r="X5722" s="9" t="e">
        <f>VLOOKUP(A5722,Sku_list!$A$1:$D$2667,4,0)*(L5722/1000000*12)</f>
        <v>#N/A</v>
      </c>
      <c r="Y5722" s="9" t="e">
        <f>VLOOKUP(A5722,Sku_list!$A$1:$E$2667,5,0)*((J5722+F5722)/1000000000)</f>
        <v>#N/A</v>
      </c>
      <c r="AC5722" s="22">
        <f t="shared" ca="1" si="89"/>
        <v>6.6666666666666666E-2</v>
      </c>
    </row>
    <row r="5723" spans="2:29" x14ac:dyDescent="0.35">
      <c r="B5723" t="e">
        <v>#N/A</v>
      </c>
      <c r="T5723" s="9" t="e">
        <f>VLOOKUP(A5723,Sku_list!$A$1:$D$2667,3,0)</f>
        <v>#N/A</v>
      </c>
      <c r="U5723" s="9" t="e">
        <f>VLOOKUP(A5723,Sku_list!$A$1:$D$2667,4,0)*(F5723/1000000*12)</f>
        <v>#N/A</v>
      </c>
      <c r="V5723" s="9" t="e">
        <f>VLOOKUP(A5723,Sku_list!$A$1:$D$2667,4,0)*(H5723/1000000*12)</f>
        <v>#N/A</v>
      </c>
      <c r="W5723" s="9" t="e">
        <f>VLOOKUP(A5723,Sku_list!$A$1:$D$2667,4,0)*(J5723/1000000*12)</f>
        <v>#N/A</v>
      </c>
      <c r="X5723" s="9" t="e">
        <f>VLOOKUP(A5723,Sku_list!$A$1:$D$2667,4,0)*(L5723/1000000*12)</f>
        <v>#N/A</v>
      </c>
      <c r="Y5723" s="9" t="e">
        <f>VLOOKUP(A5723,Sku_list!$A$1:$E$2667,5,0)*((J5723+F5723)/1000000000)</f>
        <v>#N/A</v>
      </c>
      <c r="AC5723" s="22">
        <f t="shared" ca="1" si="89"/>
        <v>6.6666666666666666E-2</v>
      </c>
    </row>
    <row r="5724" spans="2:29" x14ac:dyDescent="0.35">
      <c r="B5724" t="e">
        <v>#N/A</v>
      </c>
      <c r="T5724" s="9" t="e">
        <f>VLOOKUP(A5724,Sku_list!$A$1:$D$2667,3,0)</f>
        <v>#N/A</v>
      </c>
      <c r="U5724" s="9" t="e">
        <f>VLOOKUP(A5724,Sku_list!$A$1:$D$2667,4,0)*(F5724/1000000*12)</f>
        <v>#N/A</v>
      </c>
      <c r="V5724" s="9" t="e">
        <f>VLOOKUP(A5724,Sku_list!$A$1:$D$2667,4,0)*(H5724/1000000*12)</f>
        <v>#N/A</v>
      </c>
      <c r="W5724" s="9" t="e">
        <f>VLOOKUP(A5724,Sku_list!$A$1:$D$2667,4,0)*(J5724/1000000*12)</f>
        <v>#N/A</v>
      </c>
      <c r="X5724" s="9" t="e">
        <f>VLOOKUP(A5724,Sku_list!$A$1:$D$2667,4,0)*(L5724/1000000*12)</f>
        <v>#N/A</v>
      </c>
      <c r="Y5724" s="9" t="e">
        <f>VLOOKUP(A5724,Sku_list!$A$1:$E$2667,5,0)*((J5724+F5724)/1000000000)</f>
        <v>#N/A</v>
      </c>
      <c r="AC5724" s="22">
        <f t="shared" ca="1" si="89"/>
        <v>6.6666666666666666E-2</v>
      </c>
    </row>
    <row r="5725" spans="2:29" x14ac:dyDescent="0.35">
      <c r="B5725" t="e">
        <v>#N/A</v>
      </c>
      <c r="T5725" s="9" t="e">
        <f>VLOOKUP(A5725,Sku_list!$A$1:$D$2667,3,0)</f>
        <v>#N/A</v>
      </c>
      <c r="U5725" s="9" t="e">
        <f>VLOOKUP(A5725,Sku_list!$A$1:$D$2667,4,0)*(F5725/1000000*12)</f>
        <v>#N/A</v>
      </c>
      <c r="V5725" s="9" t="e">
        <f>VLOOKUP(A5725,Sku_list!$A$1:$D$2667,4,0)*(H5725/1000000*12)</f>
        <v>#N/A</v>
      </c>
      <c r="W5725" s="9" t="e">
        <f>VLOOKUP(A5725,Sku_list!$A$1:$D$2667,4,0)*(J5725/1000000*12)</f>
        <v>#N/A</v>
      </c>
      <c r="X5725" s="9" t="e">
        <f>VLOOKUP(A5725,Sku_list!$A$1:$D$2667,4,0)*(L5725/1000000*12)</f>
        <v>#N/A</v>
      </c>
      <c r="Y5725" s="9" t="e">
        <f>VLOOKUP(A5725,Sku_list!$A$1:$E$2667,5,0)*((J5725+F5725)/1000000000)</f>
        <v>#N/A</v>
      </c>
      <c r="AC5725" s="22">
        <f t="shared" ca="1" si="89"/>
        <v>6.6666666666666666E-2</v>
      </c>
    </row>
    <row r="5726" spans="2:29" x14ac:dyDescent="0.35">
      <c r="B5726" t="e">
        <v>#N/A</v>
      </c>
      <c r="T5726" s="9" t="e">
        <f>VLOOKUP(A5726,Sku_list!$A$1:$D$2667,3,0)</f>
        <v>#N/A</v>
      </c>
      <c r="U5726" s="9" t="e">
        <f>VLOOKUP(A5726,Sku_list!$A$1:$D$2667,4,0)*(F5726/1000000*12)</f>
        <v>#N/A</v>
      </c>
      <c r="V5726" s="9" t="e">
        <f>VLOOKUP(A5726,Sku_list!$A$1:$D$2667,4,0)*(H5726/1000000*12)</f>
        <v>#N/A</v>
      </c>
      <c r="W5726" s="9" t="e">
        <f>VLOOKUP(A5726,Sku_list!$A$1:$D$2667,4,0)*(J5726/1000000*12)</f>
        <v>#N/A</v>
      </c>
      <c r="X5726" s="9" t="e">
        <f>VLOOKUP(A5726,Sku_list!$A$1:$D$2667,4,0)*(L5726/1000000*12)</f>
        <v>#N/A</v>
      </c>
      <c r="Y5726" s="9" t="e">
        <f>VLOOKUP(A5726,Sku_list!$A$1:$E$2667,5,0)*((J5726+F5726)/1000000000)</f>
        <v>#N/A</v>
      </c>
      <c r="AC5726" s="22">
        <f t="shared" ca="1" si="89"/>
        <v>6.6666666666666666E-2</v>
      </c>
    </row>
    <row r="5727" spans="2:29" x14ac:dyDescent="0.35">
      <c r="B5727" t="e">
        <v>#N/A</v>
      </c>
      <c r="T5727" s="9" t="e">
        <f>VLOOKUP(A5727,Sku_list!$A$1:$D$2667,3,0)</f>
        <v>#N/A</v>
      </c>
      <c r="U5727" s="9" t="e">
        <f>VLOOKUP(A5727,Sku_list!$A$1:$D$2667,4,0)*(F5727/1000000*12)</f>
        <v>#N/A</v>
      </c>
      <c r="V5727" s="9" t="e">
        <f>VLOOKUP(A5727,Sku_list!$A$1:$D$2667,4,0)*(H5727/1000000*12)</f>
        <v>#N/A</v>
      </c>
      <c r="W5727" s="9" t="e">
        <f>VLOOKUP(A5727,Sku_list!$A$1:$D$2667,4,0)*(J5727/1000000*12)</f>
        <v>#N/A</v>
      </c>
      <c r="X5727" s="9" t="e">
        <f>VLOOKUP(A5727,Sku_list!$A$1:$D$2667,4,0)*(L5727/1000000*12)</f>
        <v>#N/A</v>
      </c>
      <c r="Y5727" s="9" t="e">
        <f>VLOOKUP(A5727,Sku_list!$A$1:$E$2667,5,0)*((J5727+F5727)/1000000000)</f>
        <v>#N/A</v>
      </c>
      <c r="AC5727" s="22">
        <f t="shared" ca="1" si="89"/>
        <v>6.6666666666666666E-2</v>
      </c>
    </row>
    <row r="5728" spans="2:29" x14ac:dyDescent="0.35">
      <c r="B5728" t="e">
        <v>#N/A</v>
      </c>
      <c r="T5728" s="9" t="e">
        <f>VLOOKUP(A5728,Sku_list!$A$1:$D$2667,3,0)</f>
        <v>#N/A</v>
      </c>
      <c r="U5728" s="9" t="e">
        <f>VLOOKUP(A5728,Sku_list!$A$1:$D$2667,4,0)*(F5728/1000000*12)</f>
        <v>#N/A</v>
      </c>
      <c r="V5728" s="9" t="e">
        <f>VLOOKUP(A5728,Sku_list!$A$1:$D$2667,4,0)*(H5728/1000000*12)</f>
        <v>#N/A</v>
      </c>
      <c r="W5728" s="9" t="e">
        <f>VLOOKUP(A5728,Sku_list!$A$1:$D$2667,4,0)*(J5728/1000000*12)</f>
        <v>#N/A</v>
      </c>
      <c r="X5728" s="9" t="e">
        <f>VLOOKUP(A5728,Sku_list!$A$1:$D$2667,4,0)*(L5728/1000000*12)</f>
        <v>#N/A</v>
      </c>
      <c r="Y5728" s="9" t="e">
        <f>VLOOKUP(A5728,Sku_list!$A$1:$E$2667,5,0)*((J5728+F5728)/1000000000)</f>
        <v>#N/A</v>
      </c>
      <c r="AC5728" s="22">
        <f t="shared" ca="1" si="89"/>
        <v>6.6666666666666666E-2</v>
      </c>
    </row>
    <row r="5729" spans="2:29" x14ac:dyDescent="0.35">
      <c r="B5729" t="e">
        <v>#N/A</v>
      </c>
      <c r="T5729" s="9" t="e">
        <f>VLOOKUP(A5729,Sku_list!$A$1:$D$2667,3,0)</f>
        <v>#N/A</v>
      </c>
      <c r="U5729" s="9" t="e">
        <f>VLOOKUP(A5729,Sku_list!$A$1:$D$2667,4,0)*(F5729/1000000*12)</f>
        <v>#N/A</v>
      </c>
      <c r="V5729" s="9" t="e">
        <f>VLOOKUP(A5729,Sku_list!$A$1:$D$2667,4,0)*(H5729/1000000*12)</f>
        <v>#N/A</v>
      </c>
      <c r="W5729" s="9" t="e">
        <f>VLOOKUP(A5729,Sku_list!$A$1:$D$2667,4,0)*(J5729/1000000*12)</f>
        <v>#N/A</v>
      </c>
      <c r="X5729" s="9" t="e">
        <f>VLOOKUP(A5729,Sku_list!$A$1:$D$2667,4,0)*(L5729/1000000*12)</f>
        <v>#N/A</v>
      </c>
      <c r="Y5729" s="9" t="e">
        <f>VLOOKUP(A5729,Sku_list!$A$1:$E$2667,5,0)*((J5729+F5729)/1000000000)</f>
        <v>#N/A</v>
      </c>
      <c r="AC5729" s="22">
        <f t="shared" ca="1" si="89"/>
        <v>6.6666666666666666E-2</v>
      </c>
    </row>
    <row r="5730" spans="2:29" x14ac:dyDescent="0.35">
      <c r="B5730" t="e">
        <v>#N/A</v>
      </c>
      <c r="T5730" s="9" t="e">
        <f>VLOOKUP(A5730,Sku_list!$A$1:$D$2667,3,0)</f>
        <v>#N/A</v>
      </c>
      <c r="U5730" s="9" t="e">
        <f>VLOOKUP(A5730,Sku_list!$A$1:$D$2667,4,0)*(F5730/1000000*12)</f>
        <v>#N/A</v>
      </c>
      <c r="V5730" s="9" t="e">
        <f>VLOOKUP(A5730,Sku_list!$A$1:$D$2667,4,0)*(H5730/1000000*12)</f>
        <v>#N/A</v>
      </c>
      <c r="W5730" s="9" t="e">
        <f>VLOOKUP(A5730,Sku_list!$A$1:$D$2667,4,0)*(J5730/1000000*12)</f>
        <v>#N/A</v>
      </c>
      <c r="X5730" s="9" t="e">
        <f>VLOOKUP(A5730,Sku_list!$A$1:$D$2667,4,0)*(L5730/1000000*12)</f>
        <v>#N/A</v>
      </c>
      <c r="Y5730" s="9" t="e">
        <f>VLOOKUP(A5730,Sku_list!$A$1:$E$2667,5,0)*((J5730+F5730)/1000000000)</f>
        <v>#N/A</v>
      </c>
      <c r="AC5730" s="22">
        <f t="shared" ca="1" si="89"/>
        <v>6.6666666666666666E-2</v>
      </c>
    </row>
    <row r="5731" spans="2:29" x14ac:dyDescent="0.35">
      <c r="B5731" t="e">
        <v>#N/A</v>
      </c>
      <c r="T5731" s="9" t="e">
        <f>VLOOKUP(A5731,Sku_list!$A$1:$D$2667,3,0)</f>
        <v>#N/A</v>
      </c>
      <c r="U5731" s="9" t="e">
        <f>VLOOKUP(A5731,Sku_list!$A$1:$D$2667,4,0)*(F5731/1000000*12)</f>
        <v>#N/A</v>
      </c>
      <c r="V5731" s="9" t="e">
        <f>VLOOKUP(A5731,Sku_list!$A$1:$D$2667,4,0)*(H5731/1000000*12)</f>
        <v>#N/A</v>
      </c>
      <c r="W5731" s="9" t="e">
        <f>VLOOKUP(A5731,Sku_list!$A$1:$D$2667,4,0)*(J5731/1000000*12)</f>
        <v>#N/A</v>
      </c>
      <c r="X5731" s="9" t="e">
        <f>VLOOKUP(A5731,Sku_list!$A$1:$D$2667,4,0)*(L5731/1000000*12)</f>
        <v>#N/A</v>
      </c>
      <c r="Y5731" s="9" t="e">
        <f>VLOOKUP(A5731,Sku_list!$A$1:$E$2667,5,0)*((J5731+F5731)/1000000000)</f>
        <v>#N/A</v>
      </c>
      <c r="AC5731" s="22">
        <f t="shared" ca="1" si="89"/>
        <v>6.6666666666666666E-2</v>
      </c>
    </row>
    <row r="5732" spans="2:29" x14ac:dyDescent="0.35">
      <c r="B5732" t="e">
        <v>#N/A</v>
      </c>
      <c r="T5732" s="9" t="e">
        <f>VLOOKUP(A5732,Sku_list!$A$1:$D$2667,3,0)</f>
        <v>#N/A</v>
      </c>
      <c r="U5732" s="9" t="e">
        <f>VLOOKUP(A5732,Sku_list!$A$1:$D$2667,4,0)*(F5732/1000000*12)</f>
        <v>#N/A</v>
      </c>
      <c r="V5732" s="9" t="e">
        <f>VLOOKUP(A5732,Sku_list!$A$1:$D$2667,4,0)*(H5732/1000000*12)</f>
        <v>#N/A</v>
      </c>
      <c r="W5732" s="9" t="e">
        <f>VLOOKUP(A5732,Sku_list!$A$1:$D$2667,4,0)*(J5732/1000000*12)</f>
        <v>#N/A</v>
      </c>
      <c r="X5732" s="9" t="e">
        <f>VLOOKUP(A5732,Sku_list!$A$1:$D$2667,4,0)*(L5732/1000000*12)</f>
        <v>#N/A</v>
      </c>
      <c r="Y5732" s="9" t="e">
        <f>VLOOKUP(A5732,Sku_list!$A$1:$E$2667,5,0)*((J5732+F5732)/1000000000)</f>
        <v>#N/A</v>
      </c>
      <c r="AC5732" s="22">
        <f t="shared" ca="1" si="89"/>
        <v>6.6666666666666666E-2</v>
      </c>
    </row>
    <row r="5733" spans="2:29" x14ac:dyDescent="0.35">
      <c r="B5733" t="e">
        <v>#N/A</v>
      </c>
      <c r="T5733" s="9" t="e">
        <f>VLOOKUP(A5733,Sku_list!$A$1:$D$2667,3,0)</f>
        <v>#N/A</v>
      </c>
      <c r="U5733" s="9" t="e">
        <f>VLOOKUP(A5733,Sku_list!$A$1:$D$2667,4,0)*(F5733/1000000*12)</f>
        <v>#N/A</v>
      </c>
      <c r="V5733" s="9" t="e">
        <f>VLOOKUP(A5733,Sku_list!$A$1:$D$2667,4,0)*(H5733/1000000*12)</f>
        <v>#N/A</v>
      </c>
      <c r="W5733" s="9" t="e">
        <f>VLOOKUP(A5733,Sku_list!$A$1:$D$2667,4,0)*(J5733/1000000*12)</f>
        <v>#N/A</v>
      </c>
      <c r="X5733" s="9" t="e">
        <f>VLOOKUP(A5733,Sku_list!$A$1:$D$2667,4,0)*(L5733/1000000*12)</f>
        <v>#N/A</v>
      </c>
      <c r="Y5733" s="9" t="e">
        <f>VLOOKUP(A5733,Sku_list!$A$1:$E$2667,5,0)*((J5733+F5733)/1000000000)</f>
        <v>#N/A</v>
      </c>
      <c r="AC5733" s="22">
        <f t="shared" ca="1" si="89"/>
        <v>6.6666666666666666E-2</v>
      </c>
    </row>
    <row r="5734" spans="2:29" x14ac:dyDescent="0.35">
      <c r="B5734" t="e">
        <v>#N/A</v>
      </c>
      <c r="T5734" s="9" t="e">
        <f>VLOOKUP(A5734,Sku_list!$A$1:$D$2667,3,0)</f>
        <v>#N/A</v>
      </c>
      <c r="U5734" s="9" t="e">
        <f>VLOOKUP(A5734,Sku_list!$A$1:$D$2667,4,0)*(F5734/1000000*12)</f>
        <v>#N/A</v>
      </c>
      <c r="V5734" s="9" t="e">
        <f>VLOOKUP(A5734,Sku_list!$A$1:$D$2667,4,0)*(H5734/1000000*12)</f>
        <v>#N/A</v>
      </c>
      <c r="W5734" s="9" t="e">
        <f>VLOOKUP(A5734,Sku_list!$A$1:$D$2667,4,0)*(J5734/1000000*12)</f>
        <v>#N/A</v>
      </c>
      <c r="X5734" s="9" t="e">
        <f>VLOOKUP(A5734,Sku_list!$A$1:$D$2667,4,0)*(L5734/1000000*12)</f>
        <v>#N/A</v>
      </c>
      <c r="Y5734" s="9" t="e">
        <f>VLOOKUP(A5734,Sku_list!$A$1:$E$2667,5,0)*((J5734+F5734)/1000000000)</f>
        <v>#N/A</v>
      </c>
      <c r="AC5734" s="22">
        <f t="shared" ca="1" si="89"/>
        <v>6.6666666666666666E-2</v>
      </c>
    </row>
    <row r="5735" spans="2:29" x14ac:dyDescent="0.35">
      <c r="B5735" t="e">
        <v>#N/A</v>
      </c>
      <c r="T5735" s="9" t="e">
        <f>VLOOKUP(A5735,Sku_list!$A$1:$D$2667,3,0)</f>
        <v>#N/A</v>
      </c>
      <c r="U5735" s="9" t="e">
        <f>VLOOKUP(A5735,Sku_list!$A$1:$D$2667,4,0)*(F5735/1000000*12)</f>
        <v>#N/A</v>
      </c>
      <c r="V5735" s="9" t="e">
        <f>VLOOKUP(A5735,Sku_list!$A$1:$D$2667,4,0)*(H5735/1000000*12)</f>
        <v>#N/A</v>
      </c>
      <c r="W5735" s="9" t="e">
        <f>VLOOKUP(A5735,Sku_list!$A$1:$D$2667,4,0)*(J5735/1000000*12)</f>
        <v>#N/A</v>
      </c>
      <c r="X5735" s="9" t="e">
        <f>VLOOKUP(A5735,Sku_list!$A$1:$D$2667,4,0)*(L5735/1000000*12)</f>
        <v>#N/A</v>
      </c>
      <c r="Y5735" s="9" t="e">
        <f>VLOOKUP(A5735,Sku_list!$A$1:$E$2667,5,0)*((J5735+F5735)/1000000000)</f>
        <v>#N/A</v>
      </c>
      <c r="AC5735" s="22">
        <f t="shared" ca="1" si="89"/>
        <v>6.6666666666666666E-2</v>
      </c>
    </row>
    <row r="5736" spans="2:29" x14ac:dyDescent="0.35">
      <c r="B5736" t="e">
        <v>#N/A</v>
      </c>
      <c r="T5736" s="9" t="e">
        <f>VLOOKUP(A5736,Sku_list!$A$1:$D$2667,3,0)</f>
        <v>#N/A</v>
      </c>
      <c r="U5736" s="9" t="e">
        <f>VLOOKUP(A5736,Sku_list!$A$1:$D$2667,4,0)*(F5736/1000000*12)</f>
        <v>#N/A</v>
      </c>
      <c r="V5736" s="9" t="e">
        <f>VLOOKUP(A5736,Sku_list!$A$1:$D$2667,4,0)*(H5736/1000000*12)</f>
        <v>#N/A</v>
      </c>
      <c r="W5736" s="9" t="e">
        <f>VLOOKUP(A5736,Sku_list!$A$1:$D$2667,4,0)*(J5736/1000000*12)</f>
        <v>#N/A</v>
      </c>
      <c r="X5736" s="9" t="e">
        <f>VLOOKUP(A5736,Sku_list!$A$1:$D$2667,4,0)*(L5736/1000000*12)</f>
        <v>#N/A</v>
      </c>
      <c r="Y5736" s="9" t="e">
        <f>VLOOKUP(A5736,Sku_list!$A$1:$E$2667,5,0)*((J5736+F5736)/1000000000)</f>
        <v>#N/A</v>
      </c>
      <c r="AC5736" s="22">
        <f t="shared" ca="1" si="89"/>
        <v>6.6666666666666666E-2</v>
      </c>
    </row>
    <row r="5737" spans="2:29" x14ac:dyDescent="0.35">
      <c r="B5737" t="e">
        <v>#N/A</v>
      </c>
      <c r="T5737" s="9" t="e">
        <f>VLOOKUP(A5737,Sku_list!$A$1:$D$2667,3,0)</f>
        <v>#N/A</v>
      </c>
      <c r="U5737" s="9" t="e">
        <f>VLOOKUP(A5737,Sku_list!$A$1:$D$2667,4,0)*(F5737/1000000*12)</f>
        <v>#N/A</v>
      </c>
      <c r="V5737" s="9" t="e">
        <f>VLOOKUP(A5737,Sku_list!$A$1:$D$2667,4,0)*(H5737/1000000*12)</f>
        <v>#N/A</v>
      </c>
      <c r="W5737" s="9" t="e">
        <f>VLOOKUP(A5737,Sku_list!$A$1:$D$2667,4,0)*(J5737/1000000*12)</f>
        <v>#N/A</v>
      </c>
      <c r="X5737" s="9" t="e">
        <f>VLOOKUP(A5737,Sku_list!$A$1:$D$2667,4,0)*(L5737/1000000*12)</f>
        <v>#N/A</v>
      </c>
      <c r="Y5737" s="9" t="e">
        <f>VLOOKUP(A5737,Sku_list!$A$1:$E$2667,5,0)*((J5737+F5737)/1000000000)</f>
        <v>#N/A</v>
      </c>
      <c r="AC5737" s="22">
        <f t="shared" ca="1" si="89"/>
        <v>6.6666666666666666E-2</v>
      </c>
    </row>
    <row r="5738" spans="2:29" x14ac:dyDescent="0.35">
      <c r="B5738" t="e">
        <v>#N/A</v>
      </c>
      <c r="T5738" s="9" t="e">
        <f>VLOOKUP(A5738,Sku_list!$A$1:$D$2667,3,0)</f>
        <v>#N/A</v>
      </c>
      <c r="U5738" s="9" t="e">
        <f>VLOOKUP(A5738,Sku_list!$A$1:$D$2667,4,0)*(F5738/1000000*12)</f>
        <v>#N/A</v>
      </c>
      <c r="V5738" s="9" t="e">
        <f>VLOOKUP(A5738,Sku_list!$A$1:$D$2667,4,0)*(H5738/1000000*12)</f>
        <v>#N/A</v>
      </c>
      <c r="W5738" s="9" t="e">
        <f>VLOOKUP(A5738,Sku_list!$A$1:$D$2667,4,0)*(J5738/1000000*12)</f>
        <v>#N/A</v>
      </c>
      <c r="X5738" s="9" t="e">
        <f>VLOOKUP(A5738,Sku_list!$A$1:$D$2667,4,0)*(L5738/1000000*12)</f>
        <v>#N/A</v>
      </c>
      <c r="Y5738" s="9" t="e">
        <f>VLOOKUP(A5738,Sku_list!$A$1:$E$2667,5,0)*((J5738+F5738)/1000000000)</f>
        <v>#N/A</v>
      </c>
      <c r="AC5738" s="22">
        <f t="shared" ca="1" si="89"/>
        <v>6.6666666666666666E-2</v>
      </c>
    </row>
    <row r="5739" spans="2:29" x14ac:dyDescent="0.35">
      <c r="B5739" t="e">
        <v>#N/A</v>
      </c>
      <c r="T5739" s="9" t="e">
        <f>VLOOKUP(A5739,Sku_list!$A$1:$D$2667,3,0)</f>
        <v>#N/A</v>
      </c>
      <c r="U5739" s="9" t="e">
        <f>VLOOKUP(A5739,Sku_list!$A$1:$D$2667,4,0)*(F5739/1000000*12)</f>
        <v>#N/A</v>
      </c>
      <c r="V5739" s="9" t="e">
        <f>VLOOKUP(A5739,Sku_list!$A$1:$D$2667,4,0)*(H5739/1000000*12)</f>
        <v>#N/A</v>
      </c>
      <c r="W5739" s="9" t="e">
        <f>VLOOKUP(A5739,Sku_list!$A$1:$D$2667,4,0)*(J5739/1000000*12)</f>
        <v>#N/A</v>
      </c>
      <c r="X5739" s="9" t="e">
        <f>VLOOKUP(A5739,Sku_list!$A$1:$D$2667,4,0)*(L5739/1000000*12)</f>
        <v>#N/A</v>
      </c>
      <c r="Y5739" s="9" t="e">
        <f>VLOOKUP(A5739,Sku_list!$A$1:$E$2667,5,0)*((J5739+F5739)/1000000000)</f>
        <v>#N/A</v>
      </c>
      <c r="AC5739" s="22">
        <f t="shared" ca="1" si="89"/>
        <v>6.6666666666666666E-2</v>
      </c>
    </row>
    <row r="5740" spans="2:29" x14ac:dyDescent="0.35">
      <c r="B5740" t="e">
        <v>#N/A</v>
      </c>
      <c r="T5740" s="9" t="e">
        <f>VLOOKUP(A5740,Sku_list!$A$1:$D$2667,3,0)</f>
        <v>#N/A</v>
      </c>
      <c r="U5740" s="9" t="e">
        <f>VLOOKUP(A5740,Sku_list!$A$1:$D$2667,4,0)*(F5740/1000000*12)</f>
        <v>#N/A</v>
      </c>
      <c r="V5740" s="9" t="e">
        <f>VLOOKUP(A5740,Sku_list!$A$1:$D$2667,4,0)*(H5740/1000000*12)</f>
        <v>#N/A</v>
      </c>
      <c r="W5740" s="9" t="e">
        <f>VLOOKUP(A5740,Sku_list!$A$1:$D$2667,4,0)*(J5740/1000000*12)</f>
        <v>#N/A</v>
      </c>
      <c r="X5740" s="9" t="e">
        <f>VLOOKUP(A5740,Sku_list!$A$1:$D$2667,4,0)*(L5740/1000000*12)</f>
        <v>#N/A</v>
      </c>
      <c r="Y5740" s="9" t="e">
        <f>VLOOKUP(A5740,Sku_list!$A$1:$E$2667,5,0)*((J5740+F5740)/1000000000)</f>
        <v>#N/A</v>
      </c>
      <c r="AC5740" s="22">
        <f t="shared" ca="1" si="89"/>
        <v>6.6666666666666666E-2</v>
      </c>
    </row>
    <row r="5741" spans="2:29" x14ac:dyDescent="0.35">
      <c r="B5741" t="e">
        <v>#N/A</v>
      </c>
      <c r="T5741" s="9" t="e">
        <f>VLOOKUP(A5741,Sku_list!$A$1:$D$2667,3,0)</f>
        <v>#N/A</v>
      </c>
      <c r="U5741" s="9" t="e">
        <f>VLOOKUP(A5741,Sku_list!$A$1:$D$2667,4,0)*(F5741/1000000*12)</f>
        <v>#N/A</v>
      </c>
      <c r="V5741" s="9" t="e">
        <f>VLOOKUP(A5741,Sku_list!$A$1:$D$2667,4,0)*(H5741/1000000*12)</f>
        <v>#N/A</v>
      </c>
      <c r="W5741" s="9" t="e">
        <f>VLOOKUP(A5741,Sku_list!$A$1:$D$2667,4,0)*(J5741/1000000*12)</f>
        <v>#N/A</v>
      </c>
      <c r="X5741" s="9" t="e">
        <f>VLOOKUP(A5741,Sku_list!$A$1:$D$2667,4,0)*(L5741/1000000*12)</f>
        <v>#N/A</v>
      </c>
      <c r="Y5741" s="9" t="e">
        <f>VLOOKUP(A5741,Sku_list!$A$1:$E$2667,5,0)*((J5741+F5741)/1000000000)</f>
        <v>#N/A</v>
      </c>
      <c r="AC5741" s="22">
        <f t="shared" ca="1" si="89"/>
        <v>6.6666666666666666E-2</v>
      </c>
    </row>
    <row r="5742" spans="2:29" x14ac:dyDescent="0.35">
      <c r="B5742" t="e">
        <v>#N/A</v>
      </c>
      <c r="T5742" s="9" t="e">
        <f>VLOOKUP(A5742,Sku_list!$A$1:$D$2667,3,0)</f>
        <v>#N/A</v>
      </c>
      <c r="U5742" s="9" t="e">
        <f>VLOOKUP(A5742,Sku_list!$A$1:$D$2667,4,0)*(F5742/1000000*12)</f>
        <v>#N/A</v>
      </c>
      <c r="V5742" s="9" t="e">
        <f>VLOOKUP(A5742,Sku_list!$A$1:$D$2667,4,0)*(H5742/1000000*12)</f>
        <v>#N/A</v>
      </c>
      <c r="W5742" s="9" t="e">
        <f>VLOOKUP(A5742,Sku_list!$A$1:$D$2667,4,0)*(J5742/1000000*12)</f>
        <v>#N/A</v>
      </c>
      <c r="X5742" s="9" t="e">
        <f>VLOOKUP(A5742,Sku_list!$A$1:$D$2667,4,0)*(L5742/1000000*12)</f>
        <v>#N/A</v>
      </c>
      <c r="Y5742" s="9" t="e">
        <f>VLOOKUP(A5742,Sku_list!$A$1:$E$2667,5,0)*((J5742+F5742)/1000000000)</f>
        <v>#N/A</v>
      </c>
      <c r="AC5742" s="22">
        <f t="shared" ca="1" si="89"/>
        <v>6.6666666666666666E-2</v>
      </c>
    </row>
    <row r="5743" spans="2:29" x14ac:dyDescent="0.35">
      <c r="B5743" t="e">
        <v>#N/A</v>
      </c>
      <c r="T5743" s="9" t="e">
        <f>VLOOKUP(A5743,Sku_list!$A$1:$D$2667,3,0)</f>
        <v>#N/A</v>
      </c>
      <c r="U5743" s="9" t="e">
        <f>VLOOKUP(A5743,Sku_list!$A$1:$D$2667,4,0)*(F5743/1000000*12)</f>
        <v>#N/A</v>
      </c>
      <c r="V5743" s="9" t="e">
        <f>VLOOKUP(A5743,Sku_list!$A$1:$D$2667,4,0)*(H5743/1000000*12)</f>
        <v>#N/A</v>
      </c>
      <c r="W5743" s="9" t="e">
        <f>VLOOKUP(A5743,Sku_list!$A$1:$D$2667,4,0)*(J5743/1000000*12)</f>
        <v>#N/A</v>
      </c>
      <c r="X5743" s="9" t="e">
        <f>VLOOKUP(A5743,Sku_list!$A$1:$D$2667,4,0)*(L5743/1000000*12)</f>
        <v>#N/A</v>
      </c>
      <c r="Y5743" s="9" t="e">
        <f>VLOOKUP(A5743,Sku_list!$A$1:$E$2667,5,0)*((J5743+F5743)/1000000000)</f>
        <v>#N/A</v>
      </c>
      <c r="AC5743" s="22">
        <f t="shared" ca="1" si="89"/>
        <v>6.6666666666666666E-2</v>
      </c>
    </row>
    <row r="5744" spans="2:29" x14ac:dyDescent="0.35">
      <c r="B5744" t="e">
        <v>#N/A</v>
      </c>
      <c r="T5744" s="9" t="e">
        <f>VLOOKUP(A5744,Sku_list!$A$1:$D$2667,3,0)</f>
        <v>#N/A</v>
      </c>
      <c r="U5744" s="9" t="e">
        <f>VLOOKUP(A5744,Sku_list!$A$1:$D$2667,4,0)*(F5744/1000000*12)</f>
        <v>#N/A</v>
      </c>
      <c r="V5744" s="9" t="e">
        <f>VLOOKUP(A5744,Sku_list!$A$1:$D$2667,4,0)*(H5744/1000000*12)</f>
        <v>#N/A</v>
      </c>
      <c r="W5744" s="9" t="e">
        <f>VLOOKUP(A5744,Sku_list!$A$1:$D$2667,4,0)*(J5744/1000000*12)</f>
        <v>#N/A</v>
      </c>
      <c r="X5744" s="9" t="e">
        <f>VLOOKUP(A5744,Sku_list!$A$1:$D$2667,4,0)*(L5744/1000000*12)</f>
        <v>#N/A</v>
      </c>
      <c r="Y5744" s="9" t="e">
        <f>VLOOKUP(A5744,Sku_list!$A$1:$E$2667,5,0)*((J5744+F5744)/1000000000)</f>
        <v>#N/A</v>
      </c>
      <c r="AC5744" s="22">
        <f t="shared" ca="1" si="89"/>
        <v>6.6666666666666666E-2</v>
      </c>
    </row>
    <row r="5745" spans="2:29" x14ac:dyDescent="0.35">
      <c r="B5745" t="e">
        <v>#N/A</v>
      </c>
      <c r="T5745" s="9" t="e">
        <f>VLOOKUP(A5745,Sku_list!$A$1:$D$2667,3,0)</f>
        <v>#N/A</v>
      </c>
      <c r="U5745" s="9" t="e">
        <f>VLOOKUP(A5745,Sku_list!$A$1:$D$2667,4,0)*(F5745/1000000*12)</f>
        <v>#N/A</v>
      </c>
      <c r="V5745" s="9" t="e">
        <f>VLOOKUP(A5745,Sku_list!$A$1:$D$2667,4,0)*(H5745/1000000*12)</f>
        <v>#N/A</v>
      </c>
      <c r="W5745" s="9" t="e">
        <f>VLOOKUP(A5745,Sku_list!$A$1:$D$2667,4,0)*(J5745/1000000*12)</f>
        <v>#N/A</v>
      </c>
      <c r="X5745" s="9" t="e">
        <f>VLOOKUP(A5745,Sku_list!$A$1:$D$2667,4,0)*(L5745/1000000*12)</f>
        <v>#N/A</v>
      </c>
      <c r="Y5745" s="9" t="e">
        <f>VLOOKUP(A5745,Sku_list!$A$1:$E$2667,5,0)*((J5745+F5745)/1000000000)</f>
        <v>#N/A</v>
      </c>
      <c r="AC5745" s="22">
        <f t="shared" ca="1" si="89"/>
        <v>6.6666666666666666E-2</v>
      </c>
    </row>
    <row r="5746" spans="2:29" x14ac:dyDescent="0.35">
      <c r="B5746" t="e">
        <v>#N/A</v>
      </c>
      <c r="T5746" s="9" t="e">
        <f>VLOOKUP(A5746,Sku_list!$A$1:$D$2667,3,0)</f>
        <v>#N/A</v>
      </c>
      <c r="U5746" s="9" t="e">
        <f>VLOOKUP(A5746,Sku_list!$A$1:$D$2667,4,0)*(F5746/1000000*12)</f>
        <v>#N/A</v>
      </c>
      <c r="V5746" s="9" t="e">
        <f>VLOOKUP(A5746,Sku_list!$A$1:$D$2667,4,0)*(H5746/1000000*12)</f>
        <v>#N/A</v>
      </c>
      <c r="W5746" s="9" t="e">
        <f>VLOOKUP(A5746,Sku_list!$A$1:$D$2667,4,0)*(J5746/1000000*12)</f>
        <v>#N/A</v>
      </c>
      <c r="X5746" s="9" t="e">
        <f>VLOOKUP(A5746,Sku_list!$A$1:$D$2667,4,0)*(L5746/1000000*12)</f>
        <v>#N/A</v>
      </c>
      <c r="Y5746" s="9" t="e">
        <f>VLOOKUP(A5746,Sku_list!$A$1:$E$2667,5,0)*((J5746+F5746)/1000000000)</f>
        <v>#N/A</v>
      </c>
      <c r="AC5746" s="22">
        <f t="shared" ca="1" si="89"/>
        <v>6.6666666666666666E-2</v>
      </c>
    </row>
    <row r="5747" spans="2:29" x14ac:dyDescent="0.35">
      <c r="B5747" t="e">
        <v>#N/A</v>
      </c>
      <c r="T5747" s="9" t="e">
        <f>VLOOKUP(A5747,Sku_list!$A$1:$D$2667,3,0)</f>
        <v>#N/A</v>
      </c>
      <c r="U5747" s="9" t="e">
        <f>VLOOKUP(A5747,Sku_list!$A$1:$D$2667,4,0)*(F5747/1000000*12)</f>
        <v>#N/A</v>
      </c>
      <c r="V5747" s="9" t="e">
        <f>VLOOKUP(A5747,Sku_list!$A$1:$D$2667,4,0)*(H5747/1000000*12)</f>
        <v>#N/A</v>
      </c>
      <c r="W5747" s="9" t="e">
        <f>VLOOKUP(A5747,Sku_list!$A$1:$D$2667,4,0)*(J5747/1000000*12)</f>
        <v>#N/A</v>
      </c>
      <c r="X5747" s="9" t="e">
        <f>VLOOKUP(A5747,Sku_list!$A$1:$D$2667,4,0)*(L5747/1000000*12)</f>
        <v>#N/A</v>
      </c>
      <c r="Y5747" s="9" t="e">
        <f>VLOOKUP(A5747,Sku_list!$A$1:$E$2667,5,0)*((J5747+F5747)/1000000000)</f>
        <v>#N/A</v>
      </c>
      <c r="AC5747" s="22">
        <f t="shared" ca="1" si="89"/>
        <v>6.6666666666666666E-2</v>
      </c>
    </row>
    <row r="5748" spans="2:29" x14ac:dyDescent="0.35">
      <c r="B5748" t="e">
        <v>#N/A</v>
      </c>
      <c r="T5748" s="9" t="e">
        <f>VLOOKUP(A5748,Sku_list!$A$1:$D$2667,3,0)</f>
        <v>#N/A</v>
      </c>
      <c r="U5748" s="9" t="e">
        <f>VLOOKUP(A5748,Sku_list!$A$1:$D$2667,4,0)*(F5748/1000000*12)</f>
        <v>#N/A</v>
      </c>
      <c r="V5748" s="9" t="e">
        <f>VLOOKUP(A5748,Sku_list!$A$1:$D$2667,4,0)*(H5748/1000000*12)</f>
        <v>#N/A</v>
      </c>
      <c r="W5748" s="9" t="e">
        <f>VLOOKUP(A5748,Sku_list!$A$1:$D$2667,4,0)*(J5748/1000000*12)</f>
        <v>#N/A</v>
      </c>
      <c r="X5748" s="9" t="e">
        <f>VLOOKUP(A5748,Sku_list!$A$1:$D$2667,4,0)*(L5748/1000000*12)</f>
        <v>#N/A</v>
      </c>
      <c r="Y5748" s="9" t="e">
        <f>VLOOKUP(A5748,Sku_list!$A$1:$E$2667,5,0)*((J5748+F5748)/1000000000)</f>
        <v>#N/A</v>
      </c>
      <c r="AC5748" s="22">
        <f t="shared" ca="1" si="89"/>
        <v>6.6666666666666666E-2</v>
      </c>
    </row>
    <row r="5749" spans="2:29" x14ac:dyDescent="0.35">
      <c r="B5749" t="e">
        <v>#N/A</v>
      </c>
      <c r="T5749" s="9" t="e">
        <f>VLOOKUP(A5749,Sku_list!$A$1:$D$2667,3,0)</f>
        <v>#N/A</v>
      </c>
      <c r="U5749" s="9" t="e">
        <f>VLOOKUP(A5749,Sku_list!$A$1:$D$2667,4,0)*(F5749/1000000*12)</f>
        <v>#N/A</v>
      </c>
      <c r="V5749" s="9" t="e">
        <f>VLOOKUP(A5749,Sku_list!$A$1:$D$2667,4,0)*(H5749/1000000*12)</f>
        <v>#N/A</v>
      </c>
      <c r="W5749" s="9" t="e">
        <f>VLOOKUP(A5749,Sku_list!$A$1:$D$2667,4,0)*(J5749/1000000*12)</f>
        <v>#N/A</v>
      </c>
      <c r="X5749" s="9" t="e">
        <f>VLOOKUP(A5749,Sku_list!$A$1:$D$2667,4,0)*(L5749/1000000*12)</f>
        <v>#N/A</v>
      </c>
      <c r="Y5749" s="9" t="e">
        <f>VLOOKUP(A5749,Sku_list!$A$1:$E$2667,5,0)*((J5749+F5749)/1000000000)</f>
        <v>#N/A</v>
      </c>
      <c r="AC5749" s="22">
        <f t="shared" ca="1" si="89"/>
        <v>6.6666666666666666E-2</v>
      </c>
    </row>
    <row r="5750" spans="2:29" x14ac:dyDescent="0.35">
      <c r="B5750" t="e">
        <v>#N/A</v>
      </c>
      <c r="T5750" s="9" t="e">
        <f>VLOOKUP(A5750,Sku_list!$A$1:$D$2667,3,0)</f>
        <v>#N/A</v>
      </c>
      <c r="U5750" s="9" t="e">
        <f>VLOOKUP(A5750,Sku_list!$A$1:$D$2667,4,0)*(F5750/1000000*12)</f>
        <v>#N/A</v>
      </c>
      <c r="V5750" s="9" t="e">
        <f>VLOOKUP(A5750,Sku_list!$A$1:$D$2667,4,0)*(H5750/1000000*12)</f>
        <v>#N/A</v>
      </c>
      <c r="W5750" s="9" t="e">
        <f>VLOOKUP(A5750,Sku_list!$A$1:$D$2667,4,0)*(J5750/1000000*12)</f>
        <v>#N/A</v>
      </c>
      <c r="X5750" s="9" t="e">
        <f>VLOOKUP(A5750,Sku_list!$A$1:$D$2667,4,0)*(L5750/1000000*12)</f>
        <v>#N/A</v>
      </c>
      <c r="Y5750" s="9" t="e">
        <f>VLOOKUP(A5750,Sku_list!$A$1:$E$2667,5,0)*((J5750+F5750)/1000000000)</f>
        <v>#N/A</v>
      </c>
      <c r="AC5750" s="22">
        <f t="shared" ca="1" si="89"/>
        <v>6.6666666666666666E-2</v>
      </c>
    </row>
    <row r="5751" spans="2:29" x14ac:dyDescent="0.35">
      <c r="B5751" t="e">
        <v>#N/A</v>
      </c>
      <c r="T5751" s="9" t="e">
        <f>VLOOKUP(A5751,Sku_list!$A$1:$D$2667,3,0)</f>
        <v>#N/A</v>
      </c>
      <c r="U5751" s="9" t="e">
        <f>VLOOKUP(A5751,Sku_list!$A$1:$D$2667,4,0)*(F5751/1000000*12)</f>
        <v>#N/A</v>
      </c>
      <c r="V5751" s="9" t="e">
        <f>VLOOKUP(A5751,Sku_list!$A$1:$D$2667,4,0)*(H5751/1000000*12)</f>
        <v>#N/A</v>
      </c>
      <c r="W5751" s="9" t="e">
        <f>VLOOKUP(A5751,Sku_list!$A$1:$D$2667,4,0)*(J5751/1000000*12)</f>
        <v>#N/A</v>
      </c>
      <c r="X5751" s="9" t="e">
        <f>VLOOKUP(A5751,Sku_list!$A$1:$D$2667,4,0)*(L5751/1000000*12)</f>
        <v>#N/A</v>
      </c>
      <c r="Y5751" s="9" t="e">
        <f>VLOOKUP(A5751,Sku_list!$A$1:$E$2667,5,0)*((J5751+F5751)/1000000000)</f>
        <v>#N/A</v>
      </c>
      <c r="AC5751" s="22">
        <f t="shared" ca="1" si="89"/>
        <v>6.6666666666666666E-2</v>
      </c>
    </row>
    <row r="5752" spans="2:29" x14ac:dyDescent="0.35">
      <c r="B5752" t="e">
        <v>#N/A</v>
      </c>
      <c r="T5752" s="9" t="e">
        <f>VLOOKUP(A5752,Sku_list!$A$1:$D$2667,3,0)</f>
        <v>#N/A</v>
      </c>
      <c r="U5752" s="9" t="e">
        <f>VLOOKUP(A5752,Sku_list!$A$1:$D$2667,4,0)*(F5752/1000000*12)</f>
        <v>#N/A</v>
      </c>
      <c r="V5752" s="9" t="e">
        <f>VLOOKUP(A5752,Sku_list!$A$1:$D$2667,4,0)*(H5752/1000000*12)</f>
        <v>#N/A</v>
      </c>
      <c r="W5752" s="9" t="e">
        <f>VLOOKUP(A5752,Sku_list!$A$1:$D$2667,4,0)*(J5752/1000000*12)</f>
        <v>#N/A</v>
      </c>
      <c r="X5752" s="9" t="e">
        <f>VLOOKUP(A5752,Sku_list!$A$1:$D$2667,4,0)*(L5752/1000000*12)</f>
        <v>#N/A</v>
      </c>
      <c r="Y5752" s="9" t="e">
        <f>VLOOKUP(A5752,Sku_list!$A$1:$E$2667,5,0)*((J5752+F5752)/1000000000)</f>
        <v>#N/A</v>
      </c>
      <c r="AC5752" s="22">
        <f t="shared" ca="1" si="89"/>
        <v>6.6666666666666666E-2</v>
      </c>
    </row>
    <row r="5753" spans="2:29" x14ac:dyDescent="0.35">
      <c r="B5753" t="e">
        <v>#N/A</v>
      </c>
      <c r="T5753" s="9" t="e">
        <f>VLOOKUP(A5753,Sku_list!$A$1:$D$2667,3,0)</f>
        <v>#N/A</v>
      </c>
      <c r="U5753" s="9" t="e">
        <f>VLOOKUP(A5753,Sku_list!$A$1:$D$2667,4,0)*(F5753/1000000*12)</f>
        <v>#N/A</v>
      </c>
      <c r="V5753" s="9" t="e">
        <f>VLOOKUP(A5753,Sku_list!$A$1:$D$2667,4,0)*(H5753/1000000*12)</f>
        <v>#N/A</v>
      </c>
      <c r="W5753" s="9" t="e">
        <f>VLOOKUP(A5753,Sku_list!$A$1:$D$2667,4,0)*(J5753/1000000*12)</f>
        <v>#N/A</v>
      </c>
      <c r="X5753" s="9" t="e">
        <f>VLOOKUP(A5753,Sku_list!$A$1:$D$2667,4,0)*(L5753/1000000*12)</f>
        <v>#N/A</v>
      </c>
      <c r="Y5753" s="9" t="e">
        <f>VLOOKUP(A5753,Sku_list!$A$1:$E$2667,5,0)*((J5753+F5753)/1000000000)</f>
        <v>#N/A</v>
      </c>
      <c r="AC5753" s="22">
        <f t="shared" ca="1" si="89"/>
        <v>6.6666666666666666E-2</v>
      </c>
    </row>
    <row r="5754" spans="2:29" x14ac:dyDescent="0.35">
      <c r="B5754" t="e">
        <v>#N/A</v>
      </c>
      <c r="T5754" s="9" t="e">
        <f>VLOOKUP(A5754,Sku_list!$A$1:$D$2667,3,0)</f>
        <v>#N/A</v>
      </c>
      <c r="U5754" s="9" t="e">
        <f>VLOOKUP(A5754,Sku_list!$A$1:$D$2667,4,0)*(F5754/1000000*12)</f>
        <v>#N/A</v>
      </c>
      <c r="V5754" s="9" t="e">
        <f>VLOOKUP(A5754,Sku_list!$A$1:$D$2667,4,0)*(H5754/1000000*12)</f>
        <v>#N/A</v>
      </c>
      <c r="W5754" s="9" t="e">
        <f>VLOOKUP(A5754,Sku_list!$A$1:$D$2667,4,0)*(J5754/1000000*12)</f>
        <v>#N/A</v>
      </c>
      <c r="X5754" s="9" t="e">
        <f>VLOOKUP(A5754,Sku_list!$A$1:$D$2667,4,0)*(L5754/1000000*12)</f>
        <v>#N/A</v>
      </c>
      <c r="Y5754" s="9" t="e">
        <f>VLOOKUP(A5754,Sku_list!$A$1:$E$2667,5,0)*((J5754+F5754)/1000000000)</f>
        <v>#N/A</v>
      </c>
      <c r="AC5754" s="22">
        <f t="shared" ca="1" si="89"/>
        <v>6.6666666666666666E-2</v>
      </c>
    </row>
    <row r="5755" spans="2:29" x14ac:dyDescent="0.35">
      <c r="B5755" t="e">
        <v>#N/A</v>
      </c>
      <c r="T5755" s="9" t="e">
        <f>VLOOKUP(A5755,Sku_list!$A$1:$D$2667,3,0)</f>
        <v>#N/A</v>
      </c>
      <c r="U5755" s="9" t="e">
        <f>VLOOKUP(A5755,Sku_list!$A$1:$D$2667,4,0)*(F5755/1000000*12)</f>
        <v>#N/A</v>
      </c>
      <c r="V5755" s="9" t="e">
        <f>VLOOKUP(A5755,Sku_list!$A$1:$D$2667,4,0)*(H5755/1000000*12)</f>
        <v>#N/A</v>
      </c>
      <c r="W5755" s="9" t="e">
        <f>VLOOKUP(A5755,Sku_list!$A$1:$D$2667,4,0)*(J5755/1000000*12)</f>
        <v>#N/A</v>
      </c>
      <c r="X5755" s="9" t="e">
        <f>VLOOKUP(A5755,Sku_list!$A$1:$D$2667,4,0)*(L5755/1000000*12)</f>
        <v>#N/A</v>
      </c>
      <c r="Y5755" s="9" t="e">
        <f>VLOOKUP(A5755,Sku_list!$A$1:$E$2667,5,0)*((J5755+F5755)/1000000000)</f>
        <v>#N/A</v>
      </c>
      <c r="AC5755" s="22">
        <f t="shared" ca="1" si="89"/>
        <v>6.6666666666666666E-2</v>
      </c>
    </row>
    <row r="5756" spans="2:29" x14ac:dyDescent="0.35">
      <c r="B5756" t="e">
        <v>#N/A</v>
      </c>
      <c r="T5756" s="9" t="e">
        <f>VLOOKUP(A5756,Sku_list!$A$1:$D$2667,3,0)</f>
        <v>#N/A</v>
      </c>
      <c r="U5756" s="9" t="e">
        <f>VLOOKUP(A5756,Sku_list!$A$1:$D$2667,4,0)*(F5756/1000000*12)</f>
        <v>#N/A</v>
      </c>
      <c r="V5756" s="9" t="e">
        <f>VLOOKUP(A5756,Sku_list!$A$1:$D$2667,4,0)*(H5756/1000000*12)</f>
        <v>#N/A</v>
      </c>
      <c r="W5756" s="9" t="e">
        <f>VLOOKUP(A5756,Sku_list!$A$1:$D$2667,4,0)*(J5756/1000000*12)</f>
        <v>#N/A</v>
      </c>
      <c r="X5756" s="9" t="e">
        <f>VLOOKUP(A5756,Sku_list!$A$1:$D$2667,4,0)*(L5756/1000000*12)</f>
        <v>#N/A</v>
      </c>
      <c r="Y5756" s="9" t="e">
        <f>VLOOKUP(A5756,Sku_list!$A$1:$E$2667,5,0)*((J5756+F5756)/1000000000)</f>
        <v>#N/A</v>
      </c>
      <c r="AC5756" s="22">
        <f t="shared" ca="1" si="89"/>
        <v>6.6666666666666666E-2</v>
      </c>
    </row>
    <row r="5757" spans="2:29" x14ac:dyDescent="0.35">
      <c r="B5757" t="e">
        <v>#N/A</v>
      </c>
      <c r="T5757" s="9" t="e">
        <f>VLOOKUP(A5757,Sku_list!$A$1:$D$2667,3,0)</f>
        <v>#N/A</v>
      </c>
      <c r="U5757" s="9" t="e">
        <f>VLOOKUP(A5757,Sku_list!$A$1:$D$2667,4,0)*(F5757/1000000*12)</f>
        <v>#N/A</v>
      </c>
      <c r="V5757" s="9" t="e">
        <f>VLOOKUP(A5757,Sku_list!$A$1:$D$2667,4,0)*(H5757/1000000*12)</f>
        <v>#N/A</v>
      </c>
      <c r="W5757" s="9" t="e">
        <f>VLOOKUP(A5757,Sku_list!$A$1:$D$2667,4,0)*(J5757/1000000*12)</f>
        <v>#N/A</v>
      </c>
      <c r="X5757" s="9" t="e">
        <f>VLOOKUP(A5757,Sku_list!$A$1:$D$2667,4,0)*(L5757/1000000*12)</f>
        <v>#N/A</v>
      </c>
      <c r="Y5757" s="9" t="e">
        <f>VLOOKUP(A5757,Sku_list!$A$1:$E$2667,5,0)*((J5757+F5757)/1000000000)</f>
        <v>#N/A</v>
      </c>
      <c r="AC5757" s="22">
        <f t="shared" ca="1" si="89"/>
        <v>6.6666666666666666E-2</v>
      </c>
    </row>
    <row r="5758" spans="2:29" x14ac:dyDescent="0.35">
      <c r="B5758" t="e">
        <v>#N/A</v>
      </c>
      <c r="T5758" s="9" t="e">
        <f>VLOOKUP(A5758,Sku_list!$A$1:$D$2667,3,0)</f>
        <v>#N/A</v>
      </c>
      <c r="U5758" s="9" t="e">
        <f>VLOOKUP(A5758,Sku_list!$A$1:$D$2667,4,0)*(F5758/1000000*12)</f>
        <v>#N/A</v>
      </c>
      <c r="V5758" s="9" t="e">
        <f>VLOOKUP(A5758,Sku_list!$A$1:$D$2667,4,0)*(H5758/1000000*12)</f>
        <v>#N/A</v>
      </c>
      <c r="W5758" s="9" t="e">
        <f>VLOOKUP(A5758,Sku_list!$A$1:$D$2667,4,0)*(J5758/1000000*12)</f>
        <v>#N/A</v>
      </c>
      <c r="X5758" s="9" t="e">
        <f>VLOOKUP(A5758,Sku_list!$A$1:$D$2667,4,0)*(L5758/1000000*12)</f>
        <v>#N/A</v>
      </c>
      <c r="Y5758" s="9" t="e">
        <f>VLOOKUP(A5758,Sku_list!$A$1:$E$2667,5,0)*((J5758+F5758)/1000000000)</f>
        <v>#N/A</v>
      </c>
      <c r="AC5758" s="22">
        <f t="shared" ca="1" si="89"/>
        <v>6.6666666666666666E-2</v>
      </c>
    </row>
    <row r="5759" spans="2:29" x14ac:dyDescent="0.35">
      <c r="B5759" t="e">
        <v>#N/A</v>
      </c>
      <c r="T5759" s="9" t="e">
        <f>VLOOKUP(A5759,Sku_list!$A$1:$D$2667,3,0)</f>
        <v>#N/A</v>
      </c>
      <c r="U5759" s="9" t="e">
        <f>VLOOKUP(A5759,Sku_list!$A$1:$D$2667,4,0)*(F5759/1000000*12)</f>
        <v>#N/A</v>
      </c>
      <c r="V5759" s="9" t="e">
        <f>VLOOKUP(A5759,Sku_list!$A$1:$D$2667,4,0)*(H5759/1000000*12)</f>
        <v>#N/A</v>
      </c>
      <c r="W5759" s="9" t="e">
        <f>VLOOKUP(A5759,Sku_list!$A$1:$D$2667,4,0)*(J5759/1000000*12)</f>
        <v>#N/A</v>
      </c>
      <c r="X5759" s="9" t="e">
        <f>VLOOKUP(A5759,Sku_list!$A$1:$D$2667,4,0)*(L5759/1000000*12)</f>
        <v>#N/A</v>
      </c>
      <c r="Y5759" s="9" t="e">
        <f>VLOOKUP(A5759,Sku_list!$A$1:$E$2667,5,0)*((J5759+F5759)/1000000000)</f>
        <v>#N/A</v>
      </c>
      <c r="AC5759" s="22">
        <f t="shared" ca="1" si="89"/>
        <v>6.6666666666666666E-2</v>
      </c>
    </row>
    <row r="5760" spans="2:29" x14ac:dyDescent="0.35">
      <c r="B5760" t="e">
        <v>#N/A</v>
      </c>
      <c r="T5760" s="9" t="e">
        <f>VLOOKUP(A5760,Sku_list!$A$1:$D$2667,3,0)</f>
        <v>#N/A</v>
      </c>
      <c r="U5760" s="9" t="e">
        <f>VLOOKUP(A5760,Sku_list!$A$1:$D$2667,4,0)*(F5760/1000000*12)</f>
        <v>#N/A</v>
      </c>
      <c r="V5760" s="9" t="e">
        <f>VLOOKUP(A5760,Sku_list!$A$1:$D$2667,4,0)*(H5760/1000000*12)</f>
        <v>#N/A</v>
      </c>
      <c r="W5760" s="9" t="e">
        <f>VLOOKUP(A5760,Sku_list!$A$1:$D$2667,4,0)*(J5760/1000000*12)</f>
        <v>#N/A</v>
      </c>
      <c r="X5760" s="9" t="e">
        <f>VLOOKUP(A5760,Sku_list!$A$1:$D$2667,4,0)*(L5760/1000000*12)</f>
        <v>#N/A</v>
      </c>
      <c r="Y5760" s="9" t="e">
        <f>VLOOKUP(A5760,Sku_list!$A$1:$E$2667,5,0)*((J5760+F5760)/1000000000)</f>
        <v>#N/A</v>
      </c>
      <c r="AC5760" s="22">
        <f t="shared" ca="1" si="89"/>
        <v>6.6666666666666666E-2</v>
      </c>
    </row>
    <row r="5761" spans="2:29" x14ac:dyDescent="0.35">
      <c r="B5761" t="e">
        <v>#N/A</v>
      </c>
      <c r="T5761" s="9" t="e">
        <f>VLOOKUP(A5761,Sku_list!$A$1:$D$2667,3,0)</f>
        <v>#N/A</v>
      </c>
      <c r="U5761" s="9" t="e">
        <f>VLOOKUP(A5761,Sku_list!$A$1:$D$2667,4,0)*(F5761/1000000*12)</f>
        <v>#N/A</v>
      </c>
      <c r="V5761" s="9" t="e">
        <f>VLOOKUP(A5761,Sku_list!$A$1:$D$2667,4,0)*(H5761/1000000*12)</f>
        <v>#N/A</v>
      </c>
      <c r="W5761" s="9" t="e">
        <f>VLOOKUP(A5761,Sku_list!$A$1:$D$2667,4,0)*(J5761/1000000*12)</f>
        <v>#N/A</v>
      </c>
      <c r="X5761" s="9" t="e">
        <f>VLOOKUP(A5761,Sku_list!$A$1:$D$2667,4,0)*(L5761/1000000*12)</f>
        <v>#N/A</v>
      </c>
      <c r="Y5761" s="9" t="e">
        <f>VLOOKUP(A5761,Sku_list!$A$1:$E$2667,5,0)*((J5761+F5761)/1000000000)</f>
        <v>#N/A</v>
      </c>
      <c r="AC5761" s="22">
        <f t="shared" ca="1" si="89"/>
        <v>6.6666666666666666E-2</v>
      </c>
    </row>
    <row r="5762" spans="2:29" x14ac:dyDescent="0.35">
      <c r="B5762" t="e">
        <v>#N/A</v>
      </c>
      <c r="T5762" s="9" t="e">
        <f>VLOOKUP(A5762,Sku_list!$A$1:$D$2667,3,0)</f>
        <v>#N/A</v>
      </c>
      <c r="U5762" s="9" t="e">
        <f>VLOOKUP(A5762,Sku_list!$A$1:$D$2667,4,0)*(F5762/1000000*12)</f>
        <v>#N/A</v>
      </c>
      <c r="V5762" s="9" t="e">
        <f>VLOOKUP(A5762,Sku_list!$A$1:$D$2667,4,0)*(H5762/1000000*12)</f>
        <v>#N/A</v>
      </c>
      <c r="W5762" s="9" t="e">
        <f>VLOOKUP(A5762,Sku_list!$A$1:$D$2667,4,0)*(J5762/1000000*12)</f>
        <v>#N/A</v>
      </c>
      <c r="X5762" s="9" t="e">
        <f>VLOOKUP(A5762,Sku_list!$A$1:$D$2667,4,0)*(L5762/1000000*12)</f>
        <v>#N/A</v>
      </c>
      <c r="Y5762" s="9" t="e">
        <f>VLOOKUP(A5762,Sku_list!$A$1:$E$2667,5,0)*((J5762+F5762)/1000000000)</f>
        <v>#N/A</v>
      </c>
      <c r="AC5762" s="22">
        <f t="shared" ca="1" si="89"/>
        <v>6.6666666666666666E-2</v>
      </c>
    </row>
    <row r="5763" spans="2:29" x14ac:dyDescent="0.35">
      <c r="B5763" t="e">
        <v>#N/A</v>
      </c>
      <c r="T5763" s="9" t="e">
        <f>VLOOKUP(A5763,Sku_list!$A$1:$D$2667,3,0)</f>
        <v>#N/A</v>
      </c>
      <c r="U5763" s="9" t="e">
        <f>VLOOKUP(A5763,Sku_list!$A$1:$D$2667,4,0)*(F5763/1000000*12)</f>
        <v>#N/A</v>
      </c>
      <c r="V5763" s="9" t="e">
        <f>VLOOKUP(A5763,Sku_list!$A$1:$D$2667,4,0)*(H5763/1000000*12)</f>
        <v>#N/A</v>
      </c>
      <c r="W5763" s="9" t="e">
        <f>VLOOKUP(A5763,Sku_list!$A$1:$D$2667,4,0)*(J5763/1000000*12)</f>
        <v>#N/A</v>
      </c>
      <c r="X5763" s="9" t="e">
        <f>VLOOKUP(A5763,Sku_list!$A$1:$D$2667,4,0)*(L5763/1000000*12)</f>
        <v>#N/A</v>
      </c>
      <c r="Y5763" s="9" t="e">
        <f>VLOOKUP(A5763,Sku_list!$A$1:$E$2667,5,0)*((J5763+F5763)/1000000000)</f>
        <v>#N/A</v>
      </c>
      <c r="AC5763" s="22">
        <f t="shared" ca="1" si="89"/>
        <v>6.6666666666666666E-2</v>
      </c>
    </row>
    <row r="5764" spans="2:29" x14ac:dyDescent="0.35">
      <c r="B5764" t="e">
        <v>#N/A</v>
      </c>
      <c r="T5764" s="9" t="e">
        <f>VLOOKUP(A5764,Sku_list!$A$1:$D$2667,3,0)</f>
        <v>#N/A</v>
      </c>
      <c r="U5764" s="9" t="e">
        <f>VLOOKUP(A5764,Sku_list!$A$1:$D$2667,4,0)*(F5764/1000000*12)</f>
        <v>#N/A</v>
      </c>
      <c r="V5764" s="9" t="e">
        <f>VLOOKUP(A5764,Sku_list!$A$1:$D$2667,4,0)*(H5764/1000000*12)</f>
        <v>#N/A</v>
      </c>
      <c r="W5764" s="9" t="e">
        <f>VLOOKUP(A5764,Sku_list!$A$1:$D$2667,4,0)*(J5764/1000000*12)</f>
        <v>#N/A</v>
      </c>
      <c r="X5764" s="9" t="e">
        <f>VLOOKUP(A5764,Sku_list!$A$1:$D$2667,4,0)*(L5764/1000000*12)</f>
        <v>#N/A</v>
      </c>
      <c r="Y5764" s="9" t="e">
        <f>VLOOKUP(A5764,Sku_list!$A$1:$E$2667,5,0)*((J5764+F5764)/1000000000)</f>
        <v>#N/A</v>
      </c>
      <c r="AC5764" s="22">
        <f t="shared" ref="AC5764:AC5827" ca="1" si="90">(DAY(TODAY())+AB5764)/30</f>
        <v>6.6666666666666666E-2</v>
      </c>
    </row>
    <row r="5765" spans="2:29" x14ac:dyDescent="0.35">
      <c r="B5765" t="e">
        <v>#N/A</v>
      </c>
      <c r="T5765" s="9" t="e">
        <f>VLOOKUP(A5765,Sku_list!$A$1:$D$2667,3,0)</f>
        <v>#N/A</v>
      </c>
      <c r="U5765" s="9" t="e">
        <f>VLOOKUP(A5765,Sku_list!$A$1:$D$2667,4,0)*(F5765/1000000*12)</f>
        <v>#N/A</v>
      </c>
      <c r="V5765" s="9" t="e">
        <f>VLOOKUP(A5765,Sku_list!$A$1:$D$2667,4,0)*(H5765/1000000*12)</f>
        <v>#N/A</v>
      </c>
      <c r="W5765" s="9" t="e">
        <f>VLOOKUP(A5765,Sku_list!$A$1:$D$2667,4,0)*(J5765/1000000*12)</f>
        <v>#N/A</v>
      </c>
      <c r="X5765" s="9" t="e">
        <f>VLOOKUP(A5765,Sku_list!$A$1:$D$2667,4,0)*(L5765/1000000*12)</f>
        <v>#N/A</v>
      </c>
      <c r="Y5765" s="9" t="e">
        <f>VLOOKUP(A5765,Sku_list!$A$1:$E$2667,5,0)*((J5765+F5765)/1000000000)</f>
        <v>#N/A</v>
      </c>
      <c r="AC5765" s="22">
        <f t="shared" ca="1" si="90"/>
        <v>6.6666666666666666E-2</v>
      </c>
    </row>
    <row r="5766" spans="2:29" x14ac:dyDescent="0.35">
      <c r="B5766" t="e">
        <v>#N/A</v>
      </c>
      <c r="T5766" s="9" t="e">
        <f>VLOOKUP(A5766,Sku_list!$A$1:$D$2667,3,0)</f>
        <v>#N/A</v>
      </c>
      <c r="U5766" s="9" t="e">
        <f>VLOOKUP(A5766,Sku_list!$A$1:$D$2667,4,0)*(F5766/1000000*12)</f>
        <v>#N/A</v>
      </c>
      <c r="V5766" s="9" t="e">
        <f>VLOOKUP(A5766,Sku_list!$A$1:$D$2667,4,0)*(H5766/1000000*12)</f>
        <v>#N/A</v>
      </c>
      <c r="W5766" s="9" t="e">
        <f>VLOOKUP(A5766,Sku_list!$A$1:$D$2667,4,0)*(J5766/1000000*12)</f>
        <v>#N/A</v>
      </c>
      <c r="X5766" s="9" t="e">
        <f>VLOOKUP(A5766,Sku_list!$A$1:$D$2667,4,0)*(L5766/1000000*12)</f>
        <v>#N/A</v>
      </c>
      <c r="Y5766" s="9" t="e">
        <f>VLOOKUP(A5766,Sku_list!$A$1:$E$2667,5,0)*((J5766+F5766)/1000000000)</f>
        <v>#N/A</v>
      </c>
      <c r="AC5766" s="22">
        <f t="shared" ca="1" si="90"/>
        <v>6.6666666666666666E-2</v>
      </c>
    </row>
    <row r="5767" spans="2:29" x14ac:dyDescent="0.35">
      <c r="B5767" t="e">
        <v>#N/A</v>
      </c>
      <c r="T5767" s="9" t="e">
        <f>VLOOKUP(A5767,Sku_list!$A$1:$D$2667,3,0)</f>
        <v>#N/A</v>
      </c>
      <c r="U5767" s="9" t="e">
        <f>VLOOKUP(A5767,Sku_list!$A$1:$D$2667,4,0)*(F5767/1000000*12)</f>
        <v>#N/A</v>
      </c>
      <c r="V5767" s="9" t="e">
        <f>VLOOKUP(A5767,Sku_list!$A$1:$D$2667,4,0)*(H5767/1000000*12)</f>
        <v>#N/A</v>
      </c>
      <c r="W5767" s="9" t="e">
        <f>VLOOKUP(A5767,Sku_list!$A$1:$D$2667,4,0)*(J5767/1000000*12)</f>
        <v>#N/A</v>
      </c>
      <c r="X5767" s="9" t="e">
        <f>VLOOKUP(A5767,Sku_list!$A$1:$D$2667,4,0)*(L5767/1000000*12)</f>
        <v>#N/A</v>
      </c>
      <c r="Y5767" s="9" t="e">
        <f>VLOOKUP(A5767,Sku_list!$A$1:$E$2667,5,0)*((J5767+F5767)/1000000000)</f>
        <v>#N/A</v>
      </c>
      <c r="AC5767" s="22">
        <f t="shared" ca="1" si="90"/>
        <v>6.6666666666666666E-2</v>
      </c>
    </row>
    <row r="5768" spans="2:29" x14ac:dyDescent="0.35">
      <c r="B5768" t="e">
        <v>#N/A</v>
      </c>
      <c r="T5768" s="9" t="e">
        <f>VLOOKUP(A5768,Sku_list!$A$1:$D$2667,3,0)</f>
        <v>#N/A</v>
      </c>
      <c r="U5768" s="9" t="e">
        <f>VLOOKUP(A5768,Sku_list!$A$1:$D$2667,4,0)*(F5768/1000000*12)</f>
        <v>#N/A</v>
      </c>
      <c r="V5768" s="9" t="e">
        <f>VLOOKUP(A5768,Sku_list!$A$1:$D$2667,4,0)*(H5768/1000000*12)</f>
        <v>#N/A</v>
      </c>
      <c r="W5768" s="9" t="e">
        <f>VLOOKUP(A5768,Sku_list!$A$1:$D$2667,4,0)*(J5768/1000000*12)</f>
        <v>#N/A</v>
      </c>
      <c r="X5768" s="9" t="e">
        <f>VLOOKUP(A5768,Sku_list!$A$1:$D$2667,4,0)*(L5768/1000000*12)</f>
        <v>#N/A</v>
      </c>
      <c r="Y5768" s="9" t="e">
        <f>VLOOKUP(A5768,Sku_list!$A$1:$E$2667,5,0)*((J5768+F5768)/1000000000)</f>
        <v>#N/A</v>
      </c>
      <c r="AC5768" s="22">
        <f t="shared" ca="1" si="90"/>
        <v>6.6666666666666666E-2</v>
      </c>
    </row>
    <row r="5769" spans="2:29" x14ac:dyDescent="0.35">
      <c r="B5769" t="e">
        <v>#N/A</v>
      </c>
      <c r="T5769" s="9" t="e">
        <f>VLOOKUP(A5769,Sku_list!$A$1:$D$2667,3,0)</f>
        <v>#N/A</v>
      </c>
      <c r="U5769" s="9" t="e">
        <f>VLOOKUP(A5769,Sku_list!$A$1:$D$2667,4,0)*(F5769/1000000*12)</f>
        <v>#N/A</v>
      </c>
      <c r="V5769" s="9" t="e">
        <f>VLOOKUP(A5769,Sku_list!$A$1:$D$2667,4,0)*(H5769/1000000*12)</f>
        <v>#N/A</v>
      </c>
      <c r="W5769" s="9" t="e">
        <f>VLOOKUP(A5769,Sku_list!$A$1:$D$2667,4,0)*(J5769/1000000*12)</f>
        <v>#N/A</v>
      </c>
      <c r="X5769" s="9" t="e">
        <f>VLOOKUP(A5769,Sku_list!$A$1:$D$2667,4,0)*(L5769/1000000*12)</f>
        <v>#N/A</v>
      </c>
      <c r="Y5769" s="9" t="e">
        <f>VLOOKUP(A5769,Sku_list!$A$1:$E$2667,5,0)*((J5769+F5769)/1000000000)</f>
        <v>#N/A</v>
      </c>
      <c r="AC5769" s="22">
        <f t="shared" ca="1" si="90"/>
        <v>6.6666666666666666E-2</v>
      </c>
    </row>
    <row r="5770" spans="2:29" x14ac:dyDescent="0.35">
      <c r="B5770" t="e">
        <v>#N/A</v>
      </c>
      <c r="T5770" s="9" t="e">
        <f>VLOOKUP(A5770,Sku_list!$A$1:$D$2667,3,0)</f>
        <v>#N/A</v>
      </c>
      <c r="U5770" s="9" t="e">
        <f>VLOOKUP(A5770,Sku_list!$A$1:$D$2667,4,0)*(F5770/1000000*12)</f>
        <v>#N/A</v>
      </c>
      <c r="V5770" s="9" t="e">
        <f>VLOOKUP(A5770,Sku_list!$A$1:$D$2667,4,0)*(H5770/1000000*12)</f>
        <v>#N/A</v>
      </c>
      <c r="W5770" s="9" t="e">
        <f>VLOOKUP(A5770,Sku_list!$A$1:$D$2667,4,0)*(J5770/1000000*12)</f>
        <v>#N/A</v>
      </c>
      <c r="X5770" s="9" t="e">
        <f>VLOOKUP(A5770,Sku_list!$A$1:$D$2667,4,0)*(L5770/1000000*12)</f>
        <v>#N/A</v>
      </c>
      <c r="Y5770" s="9" t="e">
        <f>VLOOKUP(A5770,Sku_list!$A$1:$E$2667,5,0)*((J5770+F5770)/1000000000)</f>
        <v>#N/A</v>
      </c>
      <c r="AC5770" s="22">
        <f t="shared" ca="1" si="90"/>
        <v>6.6666666666666666E-2</v>
      </c>
    </row>
    <row r="5771" spans="2:29" x14ac:dyDescent="0.35">
      <c r="B5771" t="e">
        <v>#N/A</v>
      </c>
      <c r="T5771" s="9" t="e">
        <f>VLOOKUP(A5771,Sku_list!$A$1:$D$2667,3,0)</f>
        <v>#N/A</v>
      </c>
      <c r="U5771" s="9" t="e">
        <f>VLOOKUP(A5771,Sku_list!$A$1:$D$2667,4,0)*(F5771/1000000*12)</f>
        <v>#N/A</v>
      </c>
      <c r="V5771" s="9" t="e">
        <f>VLOOKUP(A5771,Sku_list!$A$1:$D$2667,4,0)*(H5771/1000000*12)</f>
        <v>#N/A</v>
      </c>
      <c r="W5771" s="9" t="e">
        <f>VLOOKUP(A5771,Sku_list!$A$1:$D$2667,4,0)*(J5771/1000000*12)</f>
        <v>#N/A</v>
      </c>
      <c r="X5771" s="9" t="e">
        <f>VLOOKUP(A5771,Sku_list!$A$1:$D$2667,4,0)*(L5771/1000000*12)</f>
        <v>#N/A</v>
      </c>
      <c r="Y5771" s="9" t="e">
        <f>VLOOKUP(A5771,Sku_list!$A$1:$E$2667,5,0)*((J5771+F5771)/1000000000)</f>
        <v>#N/A</v>
      </c>
      <c r="AC5771" s="22">
        <f t="shared" ca="1" si="90"/>
        <v>6.6666666666666666E-2</v>
      </c>
    </row>
    <row r="5772" spans="2:29" x14ac:dyDescent="0.35">
      <c r="B5772" t="e">
        <v>#N/A</v>
      </c>
      <c r="T5772" s="9" t="e">
        <f>VLOOKUP(A5772,Sku_list!$A$1:$D$2667,3,0)</f>
        <v>#N/A</v>
      </c>
      <c r="U5772" s="9" t="e">
        <f>VLOOKUP(A5772,Sku_list!$A$1:$D$2667,4,0)*(F5772/1000000*12)</f>
        <v>#N/A</v>
      </c>
      <c r="V5772" s="9" t="e">
        <f>VLOOKUP(A5772,Sku_list!$A$1:$D$2667,4,0)*(H5772/1000000*12)</f>
        <v>#N/A</v>
      </c>
      <c r="W5772" s="9" t="e">
        <f>VLOOKUP(A5772,Sku_list!$A$1:$D$2667,4,0)*(J5772/1000000*12)</f>
        <v>#N/A</v>
      </c>
      <c r="X5772" s="9" t="e">
        <f>VLOOKUP(A5772,Sku_list!$A$1:$D$2667,4,0)*(L5772/1000000*12)</f>
        <v>#N/A</v>
      </c>
      <c r="Y5772" s="9" t="e">
        <f>VLOOKUP(A5772,Sku_list!$A$1:$E$2667,5,0)*((J5772+F5772)/1000000000)</f>
        <v>#N/A</v>
      </c>
      <c r="AC5772" s="22">
        <f t="shared" ca="1" si="90"/>
        <v>6.6666666666666666E-2</v>
      </c>
    </row>
    <row r="5773" spans="2:29" x14ac:dyDescent="0.35">
      <c r="B5773" t="e">
        <v>#N/A</v>
      </c>
      <c r="T5773" s="9" t="e">
        <f>VLOOKUP(A5773,Sku_list!$A$1:$D$2667,3,0)</f>
        <v>#N/A</v>
      </c>
      <c r="U5773" s="9" t="e">
        <f>VLOOKUP(A5773,Sku_list!$A$1:$D$2667,4,0)*(F5773/1000000*12)</f>
        <v>#N/A</v>
      </c>
      <c r="V5773" s="9" t="e">
        <f>VLOOKUP(A5773,Sku_list!$A$1:$D$2667,4,0)*(H5773/1000000*12)</f>
        <v>#N/A</v>
      </c>
      <c r="W5773" s="9" t="e">
        <f>VLOOKUP(A5773,Sku_list!$A$1:$D$2667,4,0)*(J5773/1000000*12)</f>
        <v>#N/A</v>
      </c>
      <c r="X5773" s="9" t="e">
        <f>VLOOKUP(A5773,Sku_list!$A$1:$D$2667,4,0)*(L5773/1000000*12)</f>
        <v>#N/A</v>
      </c>
      <c r="Y5773" s="9" t="e">
        <f>VLOOKUP(A5773,Sku_list!$A$1:$E$2667,5,0)*((J5773+F5773)/1000000000)</f>
        <v>#N/A</v>
      </c>
      <c r="AC5773" s="22">
        <f t="shared" ca="1" si="90"/>
        <v>6.6666666666666666E-2</v>
      </c>
    </row>
    <row r="5774" spans="2:29" x14ac:dyDescent="0.35">
      <c r="B5774" t="e">
        <v>#N/A</v>
      </c>
      <c r="T5774" s="9" t="e">
        <f>VLOOKUP(A5774,Sku_list!$A$1:$D$2667,3,0)</f>
        <v>#N/A</v>
      </c>
      <c r="U5774" s="9" t="e">
        <f>VLOOKUP(A5774,Sku_list!$A$1:$D$2667,4,0)*(F5774/1000000*12)</f>
        <v>#N/A</v>
      </c>
      <c r="V5774" s="9" t="e">
        <f>VLOOKUP(A5774,Sku_list!$A$1:$D$2667,4,0)*(H5774/1000000*12)</f>
        <v>#N/A</v>
      </c>
      <c r="W5774" s="9" t="e">
        <f>VLOOKUP(A5774,Sku_list!$A$1:$D$2667,4,0)*(J5774/1000000*12)</f>
        <v>#N/A</v>
      </c>
      <c r="X5774" s="9" t="e">
        <f>VLOOKUP(A5774,Sku_list!$A$1:$D$2667,4,0)*(L5774/1000000*12)</f>
        <v>#N/A</v>
      </c>
      <c r="Y5774" s="9" t="e">
        <f>VLOOKUP(A5774,Sku_list!$A$1:$E$2667,5,0)*((J5774+F5774)/1000000000)</f>
        <v>#N/A</v>
      </c>
      <c r="AC5774" s="22">
        <f t="shared" ca="1" si="90"/>
        <v>6.6666666666666666E-2</v>
      </c>
    </row>
    <row r="5775" spans="2:29" x14ac:dyDescent="0.35">
      <c r="B5775" t="e">
        <v>#N/A</v>
      </c>
      <c r="T5775" s="9" t="e">
        <f>VLOOKUP(A5775,Sku_list!$A$1:$D$2667,3,0)</f>
        <v>#N/A</v>
      </c>
      <c r="U5775" s="9" t="e">
        <f>VLOOKUP(A5775,Sku_list!$A$1:$D$2667,4,0)*(F5775/1000000*12)</f>
        <v>#N/A</v>
      </c>
      <c r="V5775" s="9" t="e">
        <f>VLOOKUP(A5775,Sku_list!$A$1:$D$2667,4,0)*(H5775/1000000*12)</f>
        <v>#N/A</v>
      </c>
      <c r="W5775" s="9" t="e">
        <f>VLOOKUP(A5775,Sku_list!$A$1:$D$2667,4,0)*(J5775/1000000*12)</f>
        <v>#N/A</v>
      </c>
      <c r="X5775" s="9" t="e">
        <f>VLOOKUP(A5775,Sku_list!$A$1:$D$2667,4,0)*(L5775/1000000*12)</f>
        <v>#N/A</v>
      </c>
      <c r="Y5775" s="9" t="e">
        <f>VLOOKUP(A5775,Sku_list!$A$1:$E$2667,5,0)*((J5775+F5775)/1000000000)</f>
        <v>#N/A</v>
      </c>
      <c r="AC5775" s="22">
        <f t="shared" ca="1" si="90"/>
        <v>6.6666666666666666E-2</v>
      </c>
    </row>
    <row r="5776" spans="2:29" x14ac:dyDescent="0.35">
      <c r="B5776" t="e">
        <v>#N/A</v>
      </c>
      <c r="T5776" s="9" t="e">
        <f>VLOOKUP(A5776,Sku_list!$A$1:$D$2667,3,0)</f>
        <v>#N/A</v>
      </c>
      <c r="U5776" s="9" t="e">
        <f>VLOOKUP(A5776,Sku_list!$A$1:$D$2667,4,0)*(F5776/1000000*12)</f>
        <v>#N/A</v>
      </c>
      <c r="V5776" s="9" t="e">
        <f>VLOOKUP(A5776,Sku_list!$A$1:$D$2667,4,0)*(H5776/1000000*12)</f>
        <v>#N/A</v>
      </c>
      <c r="W5776" s="9" t="e">
        <f>VLOOKUP(A5776,Sku_list!$A$1:$D$2667,4,0)*(J5776/1000000*12)</f>
        <v>#N/A</v>
      </c>
      <c r="X5776" s="9" t="e">
        <f>VLOOKUP(A5776,Sku_list!$A$1:$D$2667,4,0)*(L5776/1000000*12)</f>
        <v>#N/A</v>
      </c>
      <c r="Y5776" s="9" t="e">
        <f>VLOOKUP(A5776,Sku_list!$A$1:$E$2667,5,0)*((J5776+F5776)/1000000000)</f>
        <v>#N/A</v>
      </c>
      <c r="AC5776" s="22">
        <f t="shared" ca="1" si="90"/>
        <v>6.6666666666666666E-2</v>
      </c>
    </row>
    <row r="5777" spans="2:29" x14ac:dyDescent="0.35">
      <c r="B5777" t="e">
        <v>#N/A</v>
      </c>
      <c r="T5777" s="9" t="e">
        <f>VLOOKUP(A5777,Sku_list!$A$1:$D$2667,3,0)</f>
        <v>#N/A</v>
      </c>
      <c r="U5777" s="9" t="e">
        <f>VLOOKUP(A5777,Sku_list!$A$1:$D$2667,4,0)*(F5777/1000000*12)</f>
        <v>#N/A</v>
      </c>
      <c r="V5777" s="9" t="e">
        <f>VLOOKUP(A5777,Sku_list!$A$1:$D$2667,4,0)*(H5777/1000000*12)</f>
        <v>#N/A</v>
      </c>
      <c r="W5777" s="9" t="e">
        <f>VLOOKUP(A5777,Sku_list!$A$1:$D$2667,4,0)*(J5777/1000000*12)</f>
        <v>#N/A</v>
      </c>
      <c r="X5777" s="9" t="e">
        <f>VLOOKUP(A5777,Sku_list!$A$1:$D$2667,4,0)*(L5777/1000000*12)</f>
        <v>#N/A</v>
      </c>
      <c r="Y5777" s="9" t="e">
        <f>VLOOKUP(A5777,Sku_list!$A$1:$E$2667,5,0)*((J5777+F5777)/1000000000)</f>
        <v>#N/A</v>
      </c>
      <c r="AC5777" s="22">
        <f t="shared" ca="1" si="90"/>
        <v>6.6666666666666666E-2</v>
      </c>
    </row>
    <row r="5778" spans="2:29" x14ac:dyDescent="0.35">
      <c r="B5778" t="e">
        <v>#N/A</v>
      </c>
      <c r="T5778" s="9" t="e">
        <f>VLOOKUP(A5778,Sku_list!$A$1:$D$2667,3,0)</f>
        <v>#N/A</v>
      </c>
      <c r="U5778" s="9" t="e">
        <f>VLOOKUP(A5778,Sku_list!$A$1:$D$2667,4,0)*(F5778/1000000*12)</f>
        <v>#N/A</v>
      </c>
      <c r="V5778" s="9" t="e">
        <f>VLOOKUP(A5778,Sku_list!$A$1:$D$2667,4,0)*(H5778/1000000*12)</f>
        <v>#N/A</v>
      </c>
      <c r="W5778" s="9" t="e">
        <f>VLOOKUP(A5778,Sku_list!$A$1:$D$2667,4,0)*(J5778/1000000*12)</f>
        <v>#N/A</v>
      </c>
      <c r="X5778" s="9" t="e">
        <f>VLOOKUP(A5778,Sku_list!$A$1:$D$2667,4,0)*(L5778/1000000*12)</f>
        <v>#N/A</v>
      </c>
      <c r="Y5778" s="9" t="e">
        <f>VLOOKUP(A5778,Sku_list!$A$1:$E$2667,5,0)*((J5778+F5778)/1000000000)</f>
        <v>#N/A</v>
      </c>
      <c r="AC5778" s="22">
        <f t="shared" ca="1" si="90"/>
        <v>6.6666666666666666E-2</v>
      </c>
    </row>
    <row r="5779" spans="2:29" x14ac:dyDescent="0.35">
      <c r="B5779" t="e">
        <v>#N/A</v>
      </c>
      <c r="T5779" s="9" t="e">
        <f>VLOOKUP(A5779,Sku_list!$A$1:$D$2667,3,0)</f>
        <v>#N/A</v>
      </c>
      <c r="U5779" s="9" t="e">
        <f>VLOOKUP(A5779,Sku_list!$A$1:$D$2667,4,0)*(F5779/1000000*12)</f>
        <v>#N/A</v>
      </c>
      <c r="V5779" s="9" t="e">
        <f>VLOOKUP(A5779,Sku_list!$A$1:$D$2667,4,0)*(H5779/1000000*12)</f>
        <v>#N/A</v>
      </c>
      <c r="W5779" s="9" t="e">
        <f>VLOOKUP(A5779,Sku_list!$A$1:$D$2667,4,0)*(J5779/1000000*12)</f>
        <v>#N/A</v>
      </c>
      <c r="X5779" s="9" t="e">
        <f>VLOOKUP(A5779,Sku_list!$A$1:$D$2667,4,0)*(L5779/1000000*12)</f>
        <v>#N/A</v>
      </c>
      <c r="Y5779" s="9" t="e">
        <f>VLOOKUP(A5779,Sku_list!$A$1:$E$2667,5,0)*((J5779+F5779)/1000000000)</f>
        <v>#N/A</v>
      </c>
      <c r="AC5779" s="22">
        <f t="shared" ca="1" si="90"/>
        <v>6.6666666666666666E-2</v>
      </c>
    </row>
    <row r="5780" spans="2:29" x14ac:dyDescent="0.35">
      <c r="B5780" t="e">
        <v>#N/A</v>
      </c>
      <c r="T5780" s="9" t="e">
        <f>VLOOKUP(A5780,Sku_list!$A$1:$D$2667,3,0)</f>
        <v>#N/A</v>
      </c>
      <c r="U5780" s="9" t="e">
        <f>VLOOKUP(A5780,Sku_list!$A$1:$D$2667,4,0)*(F5780/1000000*12)</f>
        <v>#N/A</v>
      </c>
      <c r="V5780" s="9" t="e">
        <f>VLOOKUP(A5780,Sku_list!$A$1:$D$2667,4,0)*(H5780/1000000*12)</f>
        <v>#N/A</v>
      </c>
      <c r="W5780" s="9" t="e">
        <f>VLOOKUP(A5780,Sku_list!$A$1:$D$2667,4,0)*(J5780/1000000*12)</f>
        <v>#N/A</v>
      </c>
      <c r="X5780" s="9" t="e">
        <f>VLOOKUP(A5780,Sku_list!$A$1:$D$2667,4,0)*(L5780/1000000*12)</f>
        <v>#N/A</v>
      </c>
      <c r="Y5780" s="9" t="e">
        <f>VLOOKUP(A5780,Sku_list!$A$1:$E$2667,5,0)*((J5780+F5780)/1000000000)</f>
        <v>#N/A</v>
      </c>
      <c r="AC5780" s="22">
        <f t="shared" ca="1" si="90"/>
        <v>6.6666666666666666E-2</v>
      </c>
    </row>
    <row r="5781" spans="2:29" x14ac:dyDescent="0.35">
      <c r="B5781" t="e">
        <v>#N/A</v>
      </c>
      <c r="T5781" s="9" t="e">
        <f>VLOOKUP(A5781,Sku_list!$A$1:$D$2667,3,0)</f>
        <v>#N/A</v>
      </c>
      <c r="U5781" s="9" t="e">
        <f>VLOOKUP(A5781,Sku_list!$A$1:$D$2667,4,0)*(F5781/1000000*12)</f>
        <v>#N/A</v>
      </c>
      <c r="V5781" s="9" t="e">
        <f>VLOOKUP(A5781,Sku_list!$A$1:$D$2667,4,0)*(H5781/1000000*12)</f>
        <v>#N/A</v>
      </c>
      <c r="W5781" s="9" t="e">
        <f>VLOOKUP(A5781,Sku_list!$A$1:$D$2667,4,0)*(J5781/1000000*12)</f>
        <v>#N/A</v>
      </c>
      <c r="X5781" s="9" t="e">
        <f>VLOOKUP(A5781,Sku_list!$A$1:$D$2667,4,0)*(L5781/1000000*12)</f>
        <v>#N/A</v>
      </c>
      <c r="Y5781" s="9" t="e">
        <f>VLOOKUP(A5781,Sku_list!$A$1:$E$2667,5,0)*((J5781+F5781)/1000000000)</f>
        <v>#N/A</v>
      </c>
      <c r="AC5781" s="22">
        <f t="shared" ca="1" si="90"/>
        <v>6.6666666666666666E-2</v>
      </c>
    </row>
    <row r="5782" spans="2:29" x14ac:dyDescent="0.35">
      <c r="B5782" t="e">
        <v>#N/A</v>
      </c>
      <c r="T5782" s="9" t="e">
        <f>VLOOKUP(A5782,Sku_list!$A$1:$D$2667,3,0)</f>
        <v>#N/A</v>
      </c>
      <c r="U5782" s="9" t="e">
        <f>VLOOKUP(A5782,Sku_list!$A$1:$D$2667,4,0)*(F5782/1000000*12)</f>
        <v>#N/A</v>
      </c>
      <c r="V5782" s="9" t="e">
        <f>VLOOKUP(A5782,Sku_list!$A$1:$D$2667,4,0)*(H5782/1000000*12)</f>
        <v>#N/A</v>
      </c>
      <c r="W5782" s="9" t="e">
        <f>VLOOKUP(A5782,Sku_list!$A$1:$D$2667,4,0)*(J5782/1000000*12)</f>
        <v>#N/A</v>
      </c>
      <c r="X5782" s="9" t="e">
        <f>VLOOKUP(A5782,Sku_list!$A$1:$D$2667,4,0)*(L5782/1000000*12)</f>
        <v>#N/A</v>
      </c>
      <c r="Y5782" s="9" t="e">
        <f>VLOOKUP(A5782,Sku_list!$A$1:$E$2667,5,0)*((J5782+F5782)/1000000000)</f>
        <v>#N/A</v>
      </c>
      <c r="AC5782" s="22">
        <f t="shared" ca="1" si="90"/>
        <v>6.6666666666666666E-2</v>
      </c>
    </row>
    <row r="5783" spans="2:29" x14ac:dyDescent="0.35">
      <c r="B5783" t="e">
        <v>#N/A</v>
      </c>
      <c r="T5783" s="9" t="e">
        <f>VLOOKUP(A5783,Sku_list!$A$1:$D$2667,3,0)</f>
        <v>#N/A</v>
      </c>
      <c r="U5783" s="9" t="e">
        <f>VLOOKUP(A5783,Sku_list!$A$1:$D$2667,4,0)*(F5783/1000000*12)</f>
        <v>#N/A</v>
      </c>
      <c r="V5783" s="9" t="e">
        <f>VLOOKUP(A5783,Sku_list!$A$1:$D$2667,4,0)*(H5783/1000000*12)</f>
        <v>#N/A</v>
      </c>
      <c r="W5783" s="9" t="e">
        <f>VLOOKUP(A5783,Sku_list!$A$1:$D$2667,4,0)*(J5783/1000000*12)</f>
        <v>#N/A</v>
      </c>
      <c r="X5783" s="9" t="e">
        <f>VLOOKUP(A5783,Sku_list!$A$1:$D$2667,4,0)*(L5783/1000000*12)</f>
        <v>#N/A</v>
      </c>
      <c r="Y5783" s="9" t="e">
        <f>VLOOKUP(A5783,Sku_list!$A$1:$E$2667,5,0)*((J5783+F5783)/1000000000)</f>
        <v>#N/A</v>
      </c>
      <c r="AC5783" s="22">
        <f t="shared" ca="1" si="90"/>
        <v>6.6666666666666666E-2</v>
      </c>
    </row>
    <row r="5784" spans="2:29" x14ac:dyDescent="0.35">
      <c r="B5784" t="e">
        <v>#N/A</v>
      </c>
      <c r="T5784" s="9" t="e">
        <f>VLOOKUP(A5784,Sku_list!$A$1:$D$2667,3,0)</f>
        <v>#N/A</v>
      </c>
      <c r="U5784" s="9" t="e">
        <f>VLOOKUP(A5784,Sku_list!$A$1:$D$2667,4,0)*(F5784/1000000*12)</f>
        <v>#N/A</v>
      </c>
      <c r="V5784" s="9" t="e">
        <f>VLOOKUP(A5784,Sku_list!$A$1:$D$2667,4,0)*(H5784/1000000*12)</f>
        <v>#N/A</v>
      </c>
      <c r="W5784" s="9" t="e">
        <f>VLOOKUP(A5784,Sku_list!$A$1:$D$2667,4,0)*(J5784/1000000*12)</f>
        <v>#N/A</v>
      </c>
      <c r="X5784" s="9" t="e">
        <f>VLOOKUP(A5784,Sku_list!$A$1:$D$2667,4,0)*(L5784/1000000*12)</f>
        <v>#N/A</v>
      </c>
      <c r="Y5784" s="9" t="e">
        <f>VLOOKUP(A5784,Sku_list!$A$1:$E$2667,5,0)*((J5784+F5784)/1000000000)</f>
        <v>#N/A</v>
      </c>
      <c r="AC5784" s="22">
        <f t="shared" ca="1" si="90"/>
        <v>6.6666666666666666E-2</v>
      </c>
    </row>
    <row r="5785" spans="2:29" x14ac:dyDescent="0.35">
      <c r="B5785" t="e">
        <v>#N/A</v>
      </c>
      <c r="T5785" s="9" t="e">
        <f>VLOOKUP(A5785,Sku_list!$A$1:$D$2667,3,0)</f>
        <v>#N/A</v>
      </c>
      <c r="U5785" s="9" t="e">
        <f>VLOOKUP(A5785,Sku_list!$A$1:$D$2667,4,0)*(F5785/1000000*12)</f>
        <v>#N/A</v>
      </c>
      <c r="V5785" s="9" t="e">
        <f>VLOOKUP(A5785,Sku_list!$A$1:$D$2667,4,0)*(H5785/1000000*12)</f>
        <v>#N/A</v>
      </c>
      <c r="W5785" s="9" t="e">
        <f>VLOOKUP(A5785,Sku_list!$A$1:$D$2667,4,0)*(J5785/1000000*12)</f>
        <v>#N/A</v>
      </c>
      <c r="X5785" s="9" t="e">
        <f>VLOOKUP(A5785,Sku_list!$A$1:$D$2667,4,0)*(L5785/1000000*12)</f>
        <v>#N/A</v>
      </c>
      <c r="Y5785" s="9" t="e">
        <f>VLOOKUP(A5785,Sku_list!$A$1:$E$2667,5,0)*((J5785+F5785)/1000000000)</f>
        <v>#N/A</v>
      </c>
      <c r="AC5785" s="22">
        <f t="shared" ca="1" si="90"/>
        <v>6.6666666666666666E-2</v>
      </c>
    </row>
    <row r="5786" spans="2:29" x14ac:dyDescent="0.35">
      <c r="B5786" t="e">
        <v>#N/A</v>
      </c>
      <c r="T5786" s="9" t="e">
        <f>VLOOKUP(A5786,Sku_list!$A$1:$D$2667,3,0)</f>
        <v>#N/A</v>
      </c>
      <c r="U5786" s="9" t="e">
        <f>VLOOKUP(A5786,Sku_list!$A$1:$D$2667,4,0)*(F5786/1000000*12)</f>
        <v>#N/A</v>
      </c>
      <c r="V5786" s="9" t="e">
        <f>VLOOKUP(A5786,Sku_list!$A$1:$D$2667,4,0)*(H5786/1000000*12)</f>
        <v>#N/A</v>
      </c>
      <c r="W5786" s="9" t="e">
        <f>VLOOKUP(A5786,Sku_list!$A$1:$D$2667,4,0)*(J5786/1000000*12)</f>
        <v>#N/A</v>
      </c>
      <c r="X5786" s="9" t="e">
        <f>VLOOKUP(A5786,Sku_list!$A$1:$D$2667,4,0)*(L5786/1000000*12)</f>
        <v>#N/A</v>
      </c>
      <c r="Y5786" s="9" t="e">
        <f>VLOOKUP(A5786,Sku_list!$A$1:$E$2667,5,0)*((J5786+F5786)/1000000000)</f>
        <v>#N/A</v>
      </c>
      <c r="AC5786" s="22">
        <f t="shared" ca="1" si="90"/>
        <v>6.6666666666666666E-2</v>
      </c>
    </row>
    <row r="5787" spans="2:29" x14ac:dyDescent="0.35">
      <c r="B5787" t="e">
        <v>#N/A</v>
      </c>
      <c r="T5787" s="9" t="e">
        <f>VLOOKUP(A5787,Sku_list!$A$1:$D$2667,3,0)</f>
        <v>#N/A</v>
      </c>
      <c r="U5787" s="9" t="e">
        <f>VLOOKUP(A5787,Sku_list!$A$1:$D$2667,4,0)*(F5787/1000000*12)</f>
        <v>#N/A</v>
      </c>
      <c r="V5787" s="9" t="e">
        <f>VLOOKUP(A5787,Sku_list!$A$1:$D$2667,4,0)*(H5787/1000000*12)</f>
        <v>#N/A</v>
      </c>
      <c r="W5787" s="9" t="e">
        <f>VLOOKUP(A5787,Sku_list!$A$1:$D$2667,4,0)*(J5787/1000000*12)</f>
        <v>#N/A</v>
      </c>
      <c r="X5787" s="9" t="e">
        <f>VLOOKUP(A5787,Sku_list!$A$1:$D$2667,4,0)*(L5787/1000000*12)</f>
        <v>#N/A</v>
      </c>
      <c r="Y5787" s="9" t="e">
        <f>VLOOKUP(A5787,Sku_list!$A$1:$E$2667,5,0)*((J5787+F5787)/1000000000)</f>
        <v>#N/A</v>
      </c>
      <c r="AC5787" s="22">
        <f t="shared" ca="1" si="90"/>
        <v>6.6666666666666666E-2</v>
      </c>
    </row>
    <row r="5788" spans="2:29" x14ac:dyDescent="0.35">
      <c r="B5788" t="e">
        <v>#N/A</v>
      </c>
      <c r="T5788" s="9" t="e">
        <f>VLOOKUP(A5788,Sku_list!$A$1:$D$2667,3,0)</f>
        <v>#N/A</v>
      </c>
      <c r="U5788" s="9" t="e">
        <f>VLOOKUP(A5788,Sku_list!$A$1:$D$2667,4,0)*(F5788/1000000*12)</f>
        <v>#N/A</v>
      </c>
      <c r="V5788" s="9" t="e">
        <f>VLOOKUP(A5788,Sku_list!$A$1:$D$2667,4,0)*(H5788/1000000*12)</f>
        <v>#N/A</v>
      </c>
      <c r="W5788" s="9" t="e">
        <f>VLOOKUP(A5788,Sku_list!$A$1:$D$2667,4,0)*(J5788/1000000*12)</f>
        <v>#N/A</v>
      </c>
      <c r="X5788" s="9" t="e">
        <f>VLOOKUP(A5788,Sku_list!$A$1:$D$2667,4,0)*(L5788/1000000*12)</f>
        <v>#N/A</v>
      </c>
      <c r="Y5788" s="9" t="e">
        <f>VLOOKUP(A5788,Sku_list!$A$1:$E$2667,5,0)*((J5788+F5788)/1000000000)</f>
        <v>#N/A</v>
      </c>
      <c r="AC5788" s="22">
        <f t="shared" ca="1" si="90"/>
        <v>6.6666666666666666E-2</v>
      </c>
    </row>
    <row r="5789" spans="2:29" x14ac:dyDescent="0.35">
      <c r="B5789" t="e">
        <v>#N/A</v>
      </c>
      <c r="T5789" s="9" t="e">
        <f>VLOOKUP(A5789,Sku_list!$A$1:$D$2667,3,0)</f>
        <v>#N/A</v>
      </c>
      <c r="U5789" s="9" t="e">
        <f>VLOOKUP(A5789,Sku_list!$A$1:$D$2667,4,0)*(F5789/1000000*12)</f>
        <v>#N/A</v>
      </c>
      <c r="V5789" s="9" t="e">
        <f>VLOOKUP(A5789,Sku_list!$A$1:$D$2667,4,0)*(H5789/1000000*12)</f>
        <v>#N/A</v>
      </c>
      <c r="W5789" s="9" t="e">
        <f>VLOOKUP(A5789,Sku_list!$A$1:$D$2667,4,0)*(J5789/1000000*12)</f>
        <v>#N/A</v>
      </c>
      <c r="X5789" s="9" t="e">
        <f>VLOOKUP(A5789,Sku_list!$A$1:$D$2667,4,0)*(L5789/1000000*12)</f>
        <v>#N/A</v>
      </c>
      <c r="Y5789" s="9" t="e">
        <f>VLOOKUP(A5789,Sku_list!$A$1:$E$2667,5,0)*((J5789+F5789)/1000000000)</f>
        <v>#N/A</v>
      </c>
      <c r="AC5789" s="22">
        <f t="shared" ca="1" si="90"/>
        <v>6.6666666666666666E-2</v>
      </c>
    </row>
    <row r="5790" spans="2:29" x14ac:dyDescent="0.35">
      <c r="B5790" t="e">
        <v>#N/A</v>
      </c>
      <c r="T5790" s="9" t="e">
        <f>VLOOKUP(A5790,Sku_list!$A$1:$D$2667,3,0)</f>
        <v>#N/A</v>
      </c>
      <c r="U5790" s="9" t="e">
        <f>VLOOKUP(A5790,Sku_list!$A$1:$D$2667,4,0)*(F5790/1000000*12)</f>
        <v>#N/A</v>
      </c>
      <c r="V5790" s="9" t="e">
        <f>VLOOKUP(A5790,Sku_list!$A$1:$D$2667,4,0)*(H5790/1000000*12)</f>
        <v>#N/A</v>
      </c>
      <c r="W5790" s="9" t="e">
        <f>VLOOKUP(A5790,Sku_list!$A$1:$D$2667,4,0)*(J5790/1000000*12)</f>
        <v>#N/A</v>
      </c>
      <c r="X5790" s="9" t="e">
        <f>VLOOKUP(A5790,Sku_list!$A$1:$D$2667,4,0)*(L5790/1000000*12)</f>
        <v>#N/A</v>
      </c>
      <c r="Y5790" s="9" t="e">
        <f>VLOOKUP(A5790,Sku_list!$A$1:$E$2667,5,0)*((J5790+F5790)/1000000000)</f>
        <v>#N/A</v>
      </c>
      <c r="AC5790" s="22">
        <f t="shared" ca="1" si="90"/>
        <v>6.6666666666666666E-2</v>
      </c>
    </row>
    <row r="5791" spans="2:29" x14ac:dyDescent="0.35">
      <c r="B5791" t="e">
        <v>#N/A</v>
      </c>
      <c r="T5791" s="9" t="e">
        <f>VLOOKUP(A5791,Sku_list!$A$1:$D$2667,3,0)</f>
        <v>#N/A</v>
      </c>
      <c r="U5791" s="9" t="e">
        <f>VLOOKUP(A5791,Sku_list!$A$1:$D$2667,4,0)*(F5791/1000000*12)</f>
        <v>#N/A</v>
      </c>
      <c r="V5791" s="9" t="e">
        <f>VLOOKUP(A5791,Sku_list!$A$1:$D$2667,4,0)*(H5791/1000000*12)</f>
        <v>#N/A</v>
      </c>
      <c r="W5791" s="9" t="e">
        <f>VLOOKUP(A5791,Sku_list!$A$1:$D$2667,4,0)*(J5791/1000000*12)</f>
        <v>#N/A</v>
      </c>
      <c r="X5791" s="9" t="e">
        <f>VLOOKUP(A5791,Sku_list!$A$1:$D$2667,4,0)*(L5791/1000000*12)</f>
        <v>#N/A</v>
      </c>
      <c r="Y5791" s="9" t="e">
        <f>VLOOKUP(A5791,Sku_list!$A$1:$E$2667,5,0)*((J5791+F5791)/1000000000)</f>
        <v>#N/A</v>
      </c>
      <c r="AC5791" s="22">
        <f t="shared" ca="1" si="90"/>
        <v>6.6666666666666666E-2</v>
      </c>
    </row>
    <row r="5792" spans="2:29" x14ac:dyDescent="0.35">
      <c r="B5792" t="e">
        <v>#N/A</v>
      </c>
      <c r="T5792" s="9" t="e">
        <f>VLOOKUP(A5792,Sku_list!$A$1:$D$2667,3,0)</f>
        <v>#N/A</v>
      </c>
      <c r="U5792" s="9" t="e">
        <f>VLOOKUP(A5792,Sku_list!$A$1:$D$2667,4,0)*(F5792/1000000*12)</f>
        <v>#N/A</v>
      </c>
      <c r="V5792" s="9" t="e">
        <f>VLOOKUP(A5792,Sku_list!$A$1:$D$2667,4,0)*(H5792/1000000*12)</f>
        <v>#N/A</v>
      </c>
      <c r="W5792" s="9" t="e">
        <f>VLOOKUP(A5792,Sku_list!$A$1:$D$2667,4,0)*(J5792/1000000*12)</f>
        <v>#N/A</v>
      </c>
      <c r="X5792" s="9" t="e">
        <f>VLOOKUP(A5792,Sku_list!$A$1:$D$2667,4,0)*(L5792/1000000*12)</f>
        <v>#N/A</v>
      </c>
      <c r="Y5792" s="9" t="e">
        <f>VLOOKUP(A5792,Sku_list!$A$1:$E$2667,5,0)*((J5792+F5792)/1000000000)</f>
        <v>#N/A</v>
      </c>
      <c r="AC5792" s="22">
        <f t="shared" ca="1" si="90"/>
        <v>6.6666666666666666E-2</v>
      </c>
    </row>
    <row r="5793" spans="2:29" x14ac:dyDescent="0.35">
      <c r="B5793" t="e">
        <v>#N/A</v>
      </c>
      <c r="T5793" s="9" t="e">
        <f>VLOOKUP(A5793,Sku_list!$A$1:$D$2667,3,0)</f>
        <v>#N/A</v>
      </c>
      <c r="U5793" s="9" t="e">
        <f>VLOOKUP(A5793,Sku_list!$A$1:$D$2667,4,0)*(F5793/1000000*12)</f>
        <v>#N/A</v>
      </c>
      <c r="V5793" s="9" t="e">
        <f>VLOOKUP(A5793,Sku_list!$A$1:$D$2667,4,0)*(H5793/1000000*12)</f>
        <v>#N/A</v>
      </c>
      <c r="W5793" s="9" t="e">
        <f>VLOOKUP(A5793,Sku_list!$A$1:$D$2667,4,0)*(J5793/1000000*12)</f>
        <v>#N/A</v>
      </c>
      <c r="X5793" s="9" t="e">
        <f>VLOOKUP(A5793,Sku_list!$A$1:$D$2667,4,0)*(L5793/1000000*12)</f>
        <v>#N/A</v>
      </c>
      <c r="Y5793" s="9" t="e">
        <f>VLOOKUP(A5793,Sku_list!$A$1:$E$2667,5,0)*((J5793+F5793)/1000000000)</f>
        <v>#N/A</v>
      </c>
      <c r="AC5793" s="22">
        <f t="shared" ca="1" si="90"/>
        <v>6.6666666666666666E-2</v>
      </c>
    </row>
    <row r="5794" spans="2:29" x14ac:dyDescent="0.35">
      <c r="B5794" t="e">
        <v>#N/A</v>
      </c>
      <c r="T5794" s="9" t="e">
        <f>VLOOKUP(A5794,Sku_list!$A$1:$D$2667,3,0)</f>
        <v>#N/A</v>
      </c>
      <c r="U5794" s="9" t="e">
        <f>VLOOKUP(A5794,Sku_list!$A$1:$D$2667,4,0)*(F5794/1000000*12)</f>
        <v>#N/A</v>
      </c>
      <c r="V5794" s="9" t="e">
        <f>VLOOKUP(A5794,Sku_list!$A$1:$D$2667,4,0)*(H5794/1000000*12)</f>
        <v>#N/A</v>
      </c>
      <c r="W5794" s="9" t="e">
        <f>VLOOKUP(A5794,Sku_list!$A$1:$D$2667,4,0)*(J5794/1000000*12)</f>
        <v>#N/A</v>
      </c>
      <c r="X5794" s="9" t="e">
        <f>VLOOKUP(A5794,Sku_list!$A$1:$D$2667,4,0)*(L5794/1000000*12)</f>
        <v>#N/A</v>
      </c>
      <c r="Y5794" s="9" t="e">
        <f>VLOOKUP(A5794,Sku_list!$A$1:$E$2667,5,0)*((J5794+F5794)/1000000000)</f>
        <v>#N/A</v>
      </c>
      <c r="AC5794" s="22">
        <f t="shared" ca="1" si="90"/>
        <v>6.6666666666666666E-2</v>
      </c>
    </row>
    <row r="5795" spans="2:29" x14ac:dyDescent="0.35">
      <c r="B5795" t="e">
        <v>#N/A</v>
      </c>
      <c r="T5795" s="9" t="e">
        <f>VLOOKUP(A5795,Sku_list!$A$1:$D$2667,3,0)</f>
        <v>#N/A</v>
      </c>
      <c r="U5795" s="9" t="e">
        <f>VLOOKUP(A5795,Sku_list!$A$1:$D$2667,4,0)*(F5795/1000000*12)</f>
        <v>#N/A</v>
      </c>
      <c r="V5795" s="9" t="e">
        <f>VLOOKUP(A5795,Sku_list!$A$1:$D$2667,4,0)*(H5795/1000000*12)</f>
        <v>#N/A</v>
      </c>
      <c r="W5795" s="9" t="e">
        <f>VLOOKUP(A5795,Sku_list!$A$1:$D$2667,4,0)*(J5795/1000000*12)</f>
        <v>#N/A</v>
      </c>
      <c r="X5795" s="9" t="e">
        <f>VLOOKUP(A5795,Sku_list!$A$1:$D$2667,4,0)*(L5795/1000000*12)</f>
        <v>#N/A</v>
      </c>
      <c r="Y5795" s="9" t="e">
        <f>VLOOKUP(A5795,Sku_list!$A$1:$E$2667,5,0)*((J5795+F5795)/1000000000)</f>
        <v>#N/A</v>
      </c>
      <c r="AC5795" s="22">
        <f t="shared" ca="1" si="90"/>
        <v>6.6666666666666666E-2</v>
      </c>
    </row>
    <row r="5796" spans="2:29" x14ac:dyDescent="0.35">
      <c r="B5796" t="e">
        <v>#N/A</v>
      </c>
      <c r="T5796" s="9" t="e">
        <f>VLOOKUP(A5796,Sku_list!$A$1:$D$2667,3,0)</f>
        <v>#N/A</v>
      </c>
      <c r="U5796" s="9" t="e">
        <f>VLOOKUP(A5796,Sku_list!$A$1:$D$2667,4,0)*(F5796/1000000*12)</f>
        <v>#N/A</v>
      </c>
      <c r="V5796" s="9" t="e">
        <f>VLOOKUP(A5796,Sku_list!$A$1:$D$2667,4,0)*(H5796/1000000*12)</f>
        <v>#N/A</v>
      </c>
      <c r="W5796" s="9" t="e">
        <f>VLOOKUP(A5796,Sku_list!$A$1:$D$2667,4,0)*(J5796/1000000*12)</f>
        <v>#N/A</v>
      </c>
      <c r="X5796" s="9" t="e">
        <f>VLOOKUP(A5796,Sku_list!$A$1:$D$2667,4,0)*(L5796/1000000*12)</f>
        <v>#N/A</v>
      </c>
      <c r="Y5796" s="9" t="e">
        <f>VLOOKUP(A5796,Sku_list!$A$1:$E$2667,5,0)*((J5796+F5796)/1000000000)</f>
        <v>#N/A</v>
      </c>
      <c r="AC5796" s="22">
        <f t="shared" ca="1" si="90"/>
        <v>6.6666666666666666E-2</v>
      </c>
    </row>
    <row r="5797" spans="2:29" x14ac:dyDescent="0.35">
      <c r="B5797" t="e">
        <v>#N/A</v>
      </c>
      <c r="T5797" s="9" t="e">
        <f>VLOOKUP(A5797,Sku_list!$A$1:$D$2667,3,0)</f>
        <v>#N/A</v>
      </c>
      <c r="U5797" s="9" t="e">
        <f>VLOOKUP(A5797,Sku_list!$A$1:$D$2667,4,0)*(F5797/1000000*12)</f>
        <v>#N/A</v>
      </c>
      <c r="V5797" s="9" t="e">
        <f>VLOOKUP(A5797,Sku_list!$A$1:$D$2667,4,0)*(H5797/1000000*12)</f>
        <v>#N/A</v>
      </c>
      <c r="W5797" s="9" t="e">
        <f>VLOOKUP(A5797,Sku_list!$A$1:$D$2667,4,0)*(J5797/1000000*12)</f>
        <v>#N/A</v>
      </c>
      <c r="X5797" s="9" t="e">
        <f>VLOOKUP(A5797,Sku_list!$A$1:$D$2667,4,0)*(L5797/1000000*12)</f>
        <v>#N/A</v>
      </c>
      <c r="Y5797" s="9" t="e">
        <f>VLOOKUP(A5797,Sku_list!$A$1:$E$2667,5,0)*((J5797+F5797)/1000000000)</f>
        <v>#N/A</v>
      </c>
      <c r="AC5797" s="22">
        <f t="shared" ca="1" si="90"/>
        <v>6.6666666666666666E-2</v>
      </c>
    </row>
    <row r="5798" spans="2:29" x14ac:dyDescent="0.35">
      <c r="B5798" t="e">
        <v>#N/A</v>
      </c>
      <c r="T5798" s="9" t="e">
        <f>VLOOKUP(A5798,Sku_list!$A$1:$D$2667,3,0)</f>
        <v>#N/A</v>
      </c>
      <c r="U5798" s="9" t="e">
        <f>VLOOKUP(A5798,Sku_list!$A$1:$D$2667,4,0)*(F5798/1000000*12)</f>
        <v>#N/A</v>
      </c>
      <c r="V5798" s="9" t="e">
        <f>VLOOKUP(A5798,Sku_list!$A$1:$D$2667,4,0)*(H5798/1000000*12)</f>
        <v>#N/A</v>
      </c>
      <c r="W5798" s="9" t="e">
        <f>VLOOKUP(A5798,Sku_list!$A$1:$D$2667,4,0)*(J5798/1000000*12)</f>
        <v>#N/A</v>
      </c>
      <c r="X5798" s="9" t="e">
        <f>VLOOKUP(A5798,Sku_list!$A$1:$D$2667,4,0)*(L5798/1000000*12)</f>
        <v>#N/A</v>
      </c>
      <c r="Y5798" s="9" t="e">
        <f>VLOOKUP(A5798,Sku_list!$A$1:$E$2667,5,0)*((J5798+F5798)/1000000000)</f>
        <v>#N/A</v>
      </c>
      <c r="AC5798" s="22">
        <f t="shared" ca="1" si="90"/>
        <v>6.6666666666666666E-2</v>
      </c>
    </row>
    <row r="5799" spans="2:29" x14ac:dyDescent="0.35">
      <c r="B5799" t="e">
        <v>#N/A</v>
      </c>
      <c r="T5799" s="9" t="e">
        <f>VLOOKUP(A5799,Sku_list!$A$1:$D$2667,3,0)</f>
        <v>#N/A</v>
      </c>
      <c r="U5799" s="9" t="e">
        <f>VLOOKUP(A5799,Sku_list!$A$1:$D$2667,4,0)*(F5799/1000000*12)</f>
        <v>#N/A</v>
      </c>
      <c r="V5799" s="9" t="e">
        <f>VLOOKUP(A5799,Sku_list!$A$1:$D$2667,4,0)*(H5799/1000000*12)</f>
        <v>#N/A</v>
      </c>
      <c r="W5799" s="9" t="e">
        <f>VLOOKUP(A5799,Sku_list!$A$1:$D$2667,4,0)*(J5799/1000000*12)</f>
        <v>#N/A</v>
      </c>
      <c r="X5799" s="9" t="e">
        <f>VLOOKUP(A5799,Sku_list!$A$1:$D$2667,4,0)*(L5799/1000000*12)</f>
        <v>#N/A</v>
      </c>
      <c r="Y5799" s="9" t="e">
        <f>VLOOKUP(A5799,Sku_list!$A$1:$E$2667,5,0)*((J5799+F5799)/1000000000)</f>
        <v>#N/A</v>
      </c>
      <c r="AC5799" s="22">
        <f t="shared" ca="1" si="90"/>
        <v>6.6666666666666666E-2</v>
      </c>
    </row>
    <row r="5800" spans="2:29" x14ac:dyDescent="0.35">
      <c r="B5800" t="e">
        <v>#N/A</v>
      </c>
      <c r="T5800" s="9" t="e">
        <f>VLOOKUP(A5800,Sku_list!$A$1:$D$2667,3,0)</f>
        <v>#N/A</v>
      </c>
      <c r="U5800" s="9" t="e">
        <f>VLOOKUP(A5800,Sku_list!$A$1:$D$2667,4,0)*(F5800/1000000*12)</f>
        <v>#N/A</v>
      </c>
      <c r="V5800" s="9" t="e">
        <f>VLOOKUP(A5800,Sku_list!$A$1:$D$2667,4,0)*(H5800/1000000*12)</f>
        <v>#N/A</v>
      </c>
      <c r="W5800" s="9" t="e">
        <f>VLOOKUP(A5800,Sku_list!$A$1:$D$2667,4,0)*(J5800/1000000*12)</f>
        <v>#N/A</v>
      </c>
      <c r="X5800" s="9" t="e">
        <f>VLOOKUP(A5800,Sku_list!$A$1:$D$2667,4,0)*(L5800/1000000*12)</f>
        <v>#N/A</v>
      </c>
      <c r="Y5800" s="9" t="e">
        <f>VLOOKUP(A5800,Sku_list!$A$1:$E$2667,5,0)*((J5800+F5800)/1000000000)</f>
        <v>#N/A</v>
      </c>
      <c r="AC5800" s="22">
        <f t="shared" ca="1" si="90"/>
        <v>6.6666666666666666E-2</v>
      </c>
    </row>
    <row r="5801" spans="2:29" x14ac:dyDescent="0.35">
      <c r="B5801" t="e">
        <v>#N/A</v>
      </c>
      <c r="T5801" s="9" t="e">
        <f>VLOOKUP(A5801,Sku_list!$A$1:$D$2667,3,0)</f>
        <v>#N/A</v>
      </c>
      <c r="U5801" s="9" t="e">
        <f>VLOOKUP(A5801,Sku_list!$A$1:$D$2667,4,0)*(F5801/1000000*12)</f>
        <v>#N/A</v>
      </c>
      <c r="V5801" s="9" t="e">
        <f>VLOOKUP(A5801,Sku_list!$A$1:$D$2667,4,0)*(H5801/1000000*12)</f>
        <v>#N/A</v>
      </c>
      <c r="W5801" s="9" t="e">
        <f>VLOOKUP(A5801,Sku_list!$A$1:$D$2667,4,0)*(J5801/1000000*12)</f>
        <v>#N/A</v>
      </c>
      <c r="X5801" s="9" t="e">
        <f>VLOOKUP(A5801,Sku_list!$A$1:$D$2667,4,0)*(L5801/1000000*12)</f>
        <v>#N/A</v>
      </c>
      <c r="Y5801" s="9" t="e">
        <f>VLOOKUP(A5801,Sku_list!$A$1:$E$2667,5,0)*((J5801+F5801)/1000000000)</f>
        <v>#N/A</v>
      </c>
      <c r="AC5801" s="22">
        <f t="shared" ca="1" si="90"/>
        <v>6.6666666666666666E-2</v>
      </c>
    </row>
    <row r="5802" spans="2:29" x14ac:dyDescent="0.35">
      <c r="B5802" t="e">
        <v>#N/A</v>
      </c>
      <c r="T5802" s="9" t="e">
        <f>VLOOKUP(A5802,Sku_list!$A$1:$D$2667,3,0)</f>
        <v>#N/A</v>
      </c>
      <c r="U5802" s="9" t="e">
        <f>VLOOKUP(A5802,Sku_list!$A$1:$D$2667,4,0)*(F5802/1000000*12)</f>
        <v>#N/A</v>
      </c>
      <c r="V5802" s="9" t="e">
        <f>VLOOKUP(A5802,Sku_list!$A$1:$D$2667,4,0)*(H5802/1000000*12)</f>
        <v>#N/A</v>
      </c>
      <c r="W5802" s="9" t="e">
        <f>VLOOKUP(A5802,Sku_list!$A$1:$D$2667,4,0)*(J5802/1000000*12)</f>
        <v>#N/A</v>
      </c>
      <c r="X5802" s="9" t="e">
        <f>VLOOKUP(A5802,Sku_list!$A$1:$D$2667,4,0)*(L5802/1000000*12)</f>
        <v>#N/A</v>
      </c>
      <c r="Y5802" s="9" t="e">
        <f>VLOOKUP(A5802,Sku_list!$A$1:$E$2667,5,0)*((J5802+F5802)/1000000000)</f>
        <v>#N/A</v>
      </c>
      <c r="AC5802" s="22">
        <f t="shared" ca="1" si="90"/>
        <v>6.6666666666666666E-2</v>
      </c>
    </row>
    <row r="5803" spans="2:29" x14ac:dyDescent="0.35">
      <c r="B5803" t="e">
        <v>#N/A</v>
      </c>
      <c r="T5803" s="9" t="e">
        <f>VLOOKUP(A5803,Sku_list!$A$1:$D$2667,3,0)</f>
        <v>#N/A</v>
      </c>
      <c r="U5803" s="9" t="e">
        <f>VLOOKUP(A5803,Sku_list!$A$1:$D$2667,4,0)*(F5803/1000000*12)</f>
        <v>#N/A</v>
      </c>
      <c r="V5803" s="9" t="e">
        <f>VLOOKUP(A5803,Sku_list!$A$1:$D$2667,4,0)*(H5803/1000000*12)</f>
        <v>#N/A</v>
      </c>
      <c r="W5803" s="9" t="e">
        <f>VLOOKUP(A5803,Sku_list!$A$1:$D$2667,4,0)*(J5803/1000000*12)</f>
        <v>#N/A</v>
      </c>
      <c r="X5803" s="9" t="e">
        <f>VLOOKUP(A5803,Sku_list!$A$1:$D$2667,4,0)*(L5803/1000000*12)</f>
        <v>#N/A</v>
      </c>
      <c r="Y5803" s="9" t="e">
        <f>VLOOKUP(A5803,Sku_list!$A$1:$E$2667,5,0)*((J5803+F5803)/1000000000)</f>
        <v>#N/A</v>
      </c>
      <c r="AC5803" s="22">
        <f t="shared" ca="1" si="90"/>
        <v>6.6666666666666666E-2</v>
      </c>
    </row>
    <row r="5804" spans="2:29" x14ac:dyDescent="0.35">
      <c r="B5804" t="e">
        <v>#N/A</v>
      </c>
      <c r="T5804" s="9" t="e">
        <f>VLOOKUP(A5804,Sku_list!$A$1:$D$2667,3,0)</f>
        <v>#N/A</v>
      </c>
      <c r="U5804" s="9" t="e">
        <f>VLOOKUP(A5804,Sku_list!$A$1:$D$2667,4,0)*(F5804/1000000*12)</f>
        <v>#N/A</v>
      </c>
      <c r="V5804" s="9" t="e">
        <f>VLOOKUP(A5804,Sku_list!$A$1:$D$2667,4,0)*(H5804/1000000*12)</f>
        <v>#N/A</v>
      </c>
      <c r="W5804" s="9" t="e">
        <f>VLOOKUP(A5804,Sku_list!$A$1:$D$2667,4,0)*(J5804/1000000*12)</f>
        <v>#N/A</v>
      </c>
      <c r="X5804" s="9" t="e">
        <f>VLOOKUP(A5804,Sku_list!$A$1:$D$2667,4,0)*(L5804/1000000*12)</f>
        <v>#N/A</v>
      </c>
      <c r="Y5804" s="9" t="e">
        <f>VLOOKUP(A5804,Sku_list!$A$1:$E$2667,5,0)*((J5804+F5804)/1000000000)</f>
        <v>#N/A</v>
      </c>
      <c r="AC5804" s="22">
        <f t="shared" ca="1" si="90"/>
        <v>6.6666666666666666E-2</v>
      </c>
    </row>
    <row r="5805" spans="2:29" x14ac:dyDescent="0.35">
      <c r="B5805" t="e">
        <v>#N/A</v>
      </c>
      <c r="T5805" s="9" t="e">
        <f>VLOOKUP(A5805,Sku_list!$A$1:$D$2667,3,0)</f>
        <v>#N/A</v>
      </c>
      <c r="U5805" s="9" t="e">
        <f>VLOOKUP(A5805,Sku_list!$A$1:$D$2667,4,0)*(F5805/1000000*12)</f>
        <v>#N/A</v>
      </c>
      <c r="V5805" s="9" t="e">
        <f>VLOOKUP(A5805,Sku_list!$A$1:$D$2667,4,0)*(H5805/1000000*12)</f>
        <v>#N/A</v>
      </c>
      <c r="W5805" s="9" t="e">
        <f>VLOOKUP(A5805,Sku_list!$A$1:$D$2667,4,0)*(J5805/1000000*12)</f>
        <v>#N/A</v>
      </c>
      <c r="X5805" s="9" t="e">
        <f>VLOOKUP(A5805,Sku_list!$A$1:$D$2667,4,0)*(L5805/1000000*12)</f>
        <v>#N/A</v>
      </c>
      <c r="Y5805" s="9" t="e">
        <f>VLOOKUP(A5805,Sku_list!$A$1:$E$2667,5,0)*((J5805+F5805)/1000000000)</f>
        <v>#N/A</v>
      </c>
      <c r="AC5805" s="22">
        <f t="shared" ca="1" si="90"/>
        <v>6.6666666666666666E-2</v>
      </c>
    </row>
    <row r="5806" spans="2:29" x14ac:dyDescent="0.35">
      <c r="B5806" t="e">
        <v>#N/A</v>
      </c>
      <c r="T5806" s="9" t="e">
        <f>VLOOKUP(A5806,Sku_list!$A$1:$D$2667,3,0)</f>
        <v>#N/A</v>
      </c>
      <c r="U5806" s="9" t="e">
        <f>VLOOKUP(A5806,Sku_list!$A$1:$D$2667,4,0)*(F5806/1000000*12)</f>
        <v>#N/A</v>
      </c>
      <c r="V5806" s="9" t="e">
        <f>VLOOKUP(A5806,Sku_list!$A$1:$D$2667,4,0)*(H5806/1000000*12)</f>
        <v>#N/A</v>
      </c>
      <c r="W5806" s="9" t="e">
        <f>VLOOKUP(A5806,Sku_list!$A$1:$D$2667,4,0)*(J5806/1000000*12)</f>
        <v>#N/A</v>
      </c>
      <c r="X5806" s="9" t="e">
        <f>VLOOKUP(A5806,Sku_list!$A$1:$D$2667,4,0)*(L5806/1000000*12)</f>
        <v>#N/A</v>
      </c>
      <c r="Y5806" s="9" t="e">
        <f>VLOOKUP(A5806,Sku_list!$A$1:$E$2667,5,0)*((J5806+F5806)/1000000000)</f>
        <v>#N/A</v>
      </c>
      <c r="AC5806" s="22">
        <f t="shared" ca="1" si="90"/>
        <v>6.6666666666666666E-2</v>
      </c>
    </row>
    <row r="5807" spans="2:29" x14ac:dyDescent="0.35">
      <c r="B5807" t="e">
        <v>#N/A</v>
      </c>
      <c r="T5807" s="9" t="e">
        <f>VLOOKUP(A5807,Sku_list!$A$1:$D$2667,3,0)</f>
        <v>#N/A</v>
      </c>
      <c r="U5807" s="9" t="e">
        <f>VLOOKUP(A5807,Sku_list!$A$1:$D$2667,4,0)*(F5807/1000000*12)</f>
        <v>#N/A</v>
      </c>
      <c r="V5807" s="9" t="e">
        <f>VLOOKUP(A5807,Sku_list!$A$1:$D$2667,4,0)*(H5807/1000000*12)</f>
        <v>#N/A</v>
      </c>
      <c r="W5807" s="9" t="e">
        <f>VLOOKUP(A5807,Sku_list!$A$1:$D$2667,4,0)*(J5807/1000000*12)</f>
        <v>#N/A</v>
      </c>
      <c r="X5807" s="9" t="e">
        <f>VLOOKUP(A5807,Sku_list!$A$1:$D$2667,4,0)*(L5807/1000000*12)</f>
        <v>#N/A</v>
      </c>
      <c r="Y5807" s="9" t="e">
        <f>VLOOKUP(A5807,Sku_list!$A$1:$E$2667,5,0)*((J5807+F5807)/1000000000)</f>
        <v>#N/A</v>
      </c>
      <c r="AC5807" s="22">
        <f t="shared" ca="1" si="90"/>
        <v>6.6666666666666666E-2</v>
      </c>
    </row>
    <row r="5808" spans="2:29" x14ac:dyDescent="0.35">
      <c r="B5808" t="e">
        <v>#N/A</v>
      </c>
      <c r="T5808" s="9" t="e">
        <f>VLOOKUP(A5808,Sku_list!$A$1:$D$2667,3,0)</f>
        <v>#N/A</v>
      </c>
      <c r="U5808" s="9" t="e">
        <f>VLOOKUP(A5808,Sku_list!$A$1:$D$2667,4,0)*(F5808/1000000*12)</f>
        <v>#N/A</v>
      </c>
      <c r="V5808" s="9" t="e">
        <f>VLOOKUP(A5808,Sku_list!$A$1:$D$2667,4,0)*(H5808/1000000*12)</f>
        <v>#N/A</v>
      </c>
      <c r="W5808" s="9" t="e">
        <f>VLOOKUP(A5808,Sku_list!$A$1:$D$2667,4,0)*(J5808/1000000*12)</f>
        <v>#N/A</v>
      </c>
      <c r="X5808" s="9" t="e">
        <f>VLOOKUP(A5808,Sku_list!$A$1:$D$2667,4,0)*(L5808/1000000*12)</f>
        <v>#N/A</v>
      </c>
      <c r="Y5808" s="9" t="e">
        <f>VLOOKUP(A5808,Sku_list!$A$1:$E$2667,5,0)*((J5808+F5808)/1000000000)</f>
        <v>#N/A</v>
      </c>
      <c r="AC5808" s="22">
        <f t="shared" ca="1" si="90"/>
        <v>6.6666666666666666E-2</v>
      </c>
    </row>
    <row r="5809" spans="2:29" x14ac:dyDescent="0.35">
      <c r="B5809" t="e">
        <v>#N/A</v>
      </c>
      <c r="T5809" s="9" t="e">
        <f>VLOOKUP(A5809,Sku_list!$A$1:$D$2667,3,0)</f>
        <v>#N/A</v>
      </c>
      <c r="U5809" s="9" t="e">
        <f>VLOOKUP(A5809,Sku_list!$A$1:$D$2667,4,0)*(F5809/1000000*12)</f>
        <v>#N/A</v>
      </c>
      <c r="V5809" s="9" t="e">
        <f>VLOOKUP(A5809,Sku_list!$A$1:$D$2667,4,0)*(H5809/1000000*12)</f>
        <v>#N/A</v>
      </c>
      <c r="W5809" s="9" t="e">
        <f>VLOOKUP(A5809,Sku_list!$A$1:$D$2667,4,0)*(J5809/1000000*12)</f>
        <v>#N/A</v>
      </c>
      <c r="X5809" s="9" t="e">
        <f>VLOOKUP(A5809,Sku_list!$A$1:$D$2667,4,0)*(L5809/1000000*12)</f>
        <v>#N/A</v>
      </c>
      <c r="Y5809" s="9" t="e">
        <f>VLOOKUP(A5809,Sku_list!$A$1:$E$2667,5,0)*((J5809+F5809)/1000000000)</f>
        <v>#N/A</v>
      </c>
      <c r="AC5809" s="22">
        <f t="shared" ca="1" si="90"/>
        <v>6.6666666666666666E-2</v>
      </c>
    </row>
    <row r="5810" spans="2:29" x14ac:dyDescent="0.35">
      <c r="B5810" t="e">
        <v>#N/A</v>
      </c>
      <c r="T5810" s="9" t="e">
        <f>VLOOKUP(A5810,Sku_list!$A$1:$D$2667,3,0)</f>
        <v>#N/A</v>
      </c>
      <c r="U5810" s="9" t="e">
        <f>VLOOKUP(A5810,Sku_list!$A$1:$D$2667,4,0)*(F5810/1000000*12)</f>
        <v>#N/A</v>
      </c>
      <c r="V5810" s="9" t="e">
        <f>VLOOKUP(A5810,Sku_list!$A$1:$D$2667,4,0)*(H5810/1000000*12)</f>
        <v>#N/A</v>
      </c>
      <c r="W5810" s="9" t="e">
        <f>VLOOKUP(A5810,Sku_list!$A$1:$D$2667,4,0)*(J5810/1000000*12)</f>
        <v>#N/A</v>
      </c>
      <c r="X5810" s="9" t="e">
        <f>VLOOKUP(A5810,Sku_list!$A$1:$D$2667,4,0)*(L5810/1000000*12)</f>
        <v>#N/A</v>
      </c>
      <c r="Y5810" s="9" t="e">
        <f>VLOOKUP(A5810,Sku_list!$A$1:$E$2667,5,0)*((J5810+F5810)/1000000000)</f>
        <v>#N/A</v>
      </c>
      <c r="AC5810" s="22">
        <f t="shared" ca="1" si="90"/>
        <v>6.6666666666666666E-2</v>
      </c>
    </row>
    <row r="5811" spans="2:29" x14ac:dyDescent="0.35">
      <c r="B5811" t="e">
        <v>#N/A</v>
      </c>
      <c r="T5811" s="9" t="e">
        <f>VLOOKUP(A5811,Sku_list!$A$1:$D$2667,3,0)</f>
        <v>#N/A</v>
      </c>
      <c r="U5811" s="9" t="e">
        <f>VLOOKUP(A5811,Sku_list!$A$1:$D$2667,4,0)*(F5811/1000000*12)</f>
        <v>#N/A</v>
      </c>
      <c r="V5811" s="9" t="e">
        <f>VLOOKUP(A5811,Sku_list!$A$1:$D$2667,4,0)*(H5811/1000000*12)</f>
        <v>#N/A</v>
      </c>
      <c r="W5811" s="9" t="e">
        <f>VLOOKUP(A5811,Sku_list!$A$1:$D$2667,4,0)*(J5811/1000000*12)</f>
        <v>#N/A</v>
      </c>
      <c r="X5811" s="9" t="e">
        <f>VLOOKUP(A5811,Sku_list!$A$1:$D$2667,4,0)*(L5811/1000000*12)</f>
        <v>#N/A</v>
      </c>
      <c r="Y5811" s="9" t="e">
        <f>VLOOKUP(A5811,Sku_list!$A$1:$E$2667,5,0)*((J5811+F5811)/1000000000)</f>
        <v>#N/A</v>
      </c>
      <c r="AC5811" s="22">
        <f t="shared" ca="1" si="90"/>
        <v>6.6666666666666666E-2</v>
      </c>
    </row>
    <row r="5812" spans="2:29" x14ac:dyDescent="0.35">
      <c r="B5812" t="e">
        <v>#N/A</v>
      </c>
      <c r="T5812" s="9" t="e">
        <f>VLOOKUP(A5812,Sku_list!$A$1:$D$2667,3,0)</f>
        <v>#N/A</v>
      </c>
      <c r="U5812" s="9" t="e">
        <f>VLOOKUP(A5812,Sku_list!$A$1:$D$2667,4,0)*(F5812/1000000*12)</f>
        <v>#N/A</v>
      </c>
      <c r="V5812" s="9" t="e">
        <f>VLOOKUP(A5812,Sku_list!$A$1:$D$2667,4,0)*(H5812/1000000*12)</f>
        <v>#N/A</v>
      </c>
      <c r="W5812" s="9" t="e">
        <f>VLOOKUP(A5812,Sku_list!$A$1:$D$2667,4,0)*(J5812/1000000*12)</f>
        <v>#N/A</v>
      </c>
      <c r="X5812" s="9" t="e">
        <f>VLOOKUP(A5812,Sku_list!$A$1:$D$2667,4,0)*(L5812/1000000*12)</f>
        <v>#N/A</v>
      </c>
      <c r="Y5812" s="9" t="e">
        <f>VLOOKUP(A5812,Sku_list!$A$1:$E$2667,5,0)*((J5812+F5812)/1000000000)</f>
        <v>#N/A</v>
      </c>
      <c r="AC5812" s="22">
        <f t="shared" ca="1" si="90"/>
        <v>6.6666666666666666E-2</v>
      </c>
    </row>
    <row r="5813" spans="2:29" x14ac:dyDescent="0.35">
      <c r="B5813" t="e">
        <v>#N/A</v>
      </c>
      <c r="T5813" s="9" t="e">
        <f>VLOOKUP(A5813,Sku_list!$A$1:$D$2667,3,0)</f>
        <v>#N/A</v>
      </c>
      <c r="U5813" s="9" t="e">
        <f>VLOOKUP(A5813,Sku_list!$A$1:$D$2667,4,0)*(F5813/1000000*12)</f>
        <v>#N/A</v>
      </c>
      <c r="V5813" s="9" t="e">
        <f>VLOOKUP(A5813,Sku_list!$A$1:$D$2667,4,0)*(H5813/1000000*12)</f>
        <v>#N/A</v>
      </c>
      <c r="W5813" s="9" t="e">
        <f>VLOOKUP(A5813,Sku_list!$A$1:$D$2667,4,0)*(J5813/1000000*12)</f>
        <v>#N/A</v>
      </c>
      <c r="X5813" s="9" t="e">
        <f>VLOOKUP(A5813,Sku_list!$A$1:$D$2667,4,0)*(L5813/1000000*12)</f>
        <v>#N/A</v>
      </c>
      <c r="Y5813" s="9" t="e">
        <f>VLOOKUP(A5813,Sku_list!$A$1:$E$2667,5,0)*((J5813+F5813)/1000000000)</f>
        <v>#N/A</v>
      </c>
      <c r="AC5813" s="22">
        <f t="shared" ca="1" si="90"/>
        <v>6.6666666666666666E-2</v>
      </c>
    </row>
    <row r="5814" spans="2:29" x14ac:dyDescent="0.35">
      <c r="B5814" t="e">
        <v>#N/A</v>
      </c>
      <c r="T5814" s="9" t="e">
        <f>VLOOKUP(A5814,Sku_list!$A$1:$D$2667,3,0)</f>
        <v>#N/A</v>
      </c>
      <c r="U5814" s="9" t="e">
        <f>VLOOKUP(A5814,Sku_list!$A$1:$D$2667,4,0)*(F5814/1000000*12)</f>
        <v>#N/A</v>
      </c>
      <c r="V5814" s="9" t="e">
        <f>VLOOKUP(A5814,Sku_list!$A$1:$D$2667,4,0)*(H5814/1000000*12)</f>
        <v>#N/A</v>
      </c>
      <c r="W5814" s="9" t="e">
        <f>VLOOKUP(A5814,Sku_list!$A$1:$D$2667,4,0)*(J5814/1000000*12)</f>
        <v>#N/A</v>
      </c>
      <c r="X5814" s="9" t="e">
        <f>VLOOKUP(A5814,Sku_list!$A$1:$D$2667,4,0)*(L5814/1000000*12)</f>
        <v>#N/A</v>
      </c>
      <c r="Y5814" s="9" t="e">
        <f>VLOOKUP(A5814,Sku_list!$A$1:$E$2667,5,0)*((J5814+F5814)/1000000000)</f>
        <v>#N/A</v>
      </c>
      <c r="AC5814" s="22">
        <f t="shared" ca="1" si="90"/>
        <v>6.6666666666666666E-2</v>
      </c>
    </row>
    <row r="5815" spans="2:29" x14ac:dyDescent="0.35">
      <c r="B5815" t="e">
        <v>#N/A</v>
      </c>
      <c r="T5815" s="9" t="e">
        <f>VLOOKUP(A5815,Sku_list!$A$1:$D$2667,3,0)</f>
        <v>#N/A</v>
      </c>
      <c r="U5815" s="9" t="e">
        <f>VLOOKUP(A5815,Sku_list!$A$1:$D$2667,4,0)*(F5815/1000000*12)</f>
        <v>#N/A</v>
      </c>
      <c r="V5815" s="9" t="e">
        <f>VLOOKUP(A5815,Sku_list!$A$1:$D$2667,4,0)*(H5815/1000000*12)</f>
        <v>#N/A</v>
      </c>
      <c r="W5815" s="9" t="e">
        <f>VLOOKUP(A5815,Sku_list!$A$1:$D$2667,4,0)*(J5815/1000000*12)</f>
        <v>#N/A</v>
      </c>
      <c r="X5815" s="9" t="e">
        <f>VLOOKUP(A5815,Sku_list!$A$1:$D$2667,4,0)*(L5815/1000000*12)</f>
        <v>#N/A</v>
      </c>
      <c r="Y5815" s="9" t="e">
        <f>VLOOKUP(A5815,Sku_list!$A$1:$E$2667,5,0)*((J5815+F5815)/1000000000)</f>
        <v>#N/A</v>
      </c>
      <c r="AC5815" s="22">
        <f t="shared" ca="1" si="90"/>
        <v>6.6666666666666666E-2</v>
      </c>
    </row>
    <row r="5816" spans="2:29" x14ac:dyDescent="0.35">
      <c r="B5816" t="e">
        <v>#N/A</v>
      </c>
      <c r="T5816" s="9" t="e">
        <f>VLOOKUP(A5816,Sku_list!$A$1:$D$2667,3,0)</f>
        <v>#N/A</v>
      </c>
      <c r="U5816" s="9" t="e">
        <f>VLOOKUP(A5816,Sku_list!$A$1:$D$2667,4,0)*(F5816/1000000*12)</f>
        <v>#N/A</v>
      </c>
      <c r="V5816" s="9" t="e">
        <f>VLOOKUP(A5816,Sku_list!$A$1:$D$2667,4,0)*(H5816/1000000*12)</f>
        <v>#N/A</v>
      </c>
      <c r="W5816" s="9" t="e">
        <f>VLOOKUP(A5816,Sku_list!$A$1:$D$2667,4,0)*(J5816/1000000*12)</f>
        <v>#N/A</v>
      </c>
      <c r="X5816" s="9" t="e">
        <f>VLOOKUP(A5816,Sku_list!$A$1:$D$2667,4,0)*(L5816/1000000*12)</f>
        <v>#N/A</v>
      </c>
      <c r="Y5816" s="9" t="e">
        <f>VLOOKUP(A5816,Sku_list!$A$1:$E$2667,5,0)*((J5816+F5816)/1000000000)</f>
        <v>#N/A</v>
      </c>
      <c r="AC5816" s="22">
        <f t="shared" ca="1" si="90"/>
        <v>6.6666666666666666E-2</v>
      </c>
    </row>
    <row r="5817" spans="2:29" x14ac:dyDescent="0.35">
      <c r="B5817" t="e">
        <v>#N/A</v>
      </c>
      <c r="T5817" s="9" t="e">
        <f>VLOOKUP(A5817,Sku_list!$A$1:$D$2667,3,0)</f>
        <v>#N/A</v>
      </c>
      <c r="U5817" s="9" t="e">
        <f>VLOOKUP(A5817,Sku_list!$A$1:$D$2667,4,0)*(F5817/1000000*12)</f>
        <v>#N/A</v>
      </c>
      <c r="V5817" s="9" t="e">
        <f>VLOOKUP(A5817,Sku_list!$A$1:$D$2667,4,0)*(H5817/1000000*12)</f>
        <v>#N/A</v>
      </c>
      <c r="W5817" s="9" t="e">
        <f>VLOOKUP(A5817,Sku_list!$A$1:$D$2667,4,0)*(J5817/1000000*12)</f>
        <v>#N/A</v>
      </c>
      <c r="X5817" s="9" t="e">
        <f>VLOOKUP(A5817,Sku_list!$A$1:$D$2667,4,0)*(L5817/1000000*12)</f>
        <v>#N/A</v>
      </c>
      <c r="Y5817" s="9" t="e">
        <f>VLOOKUP(A5817,Sku_list!$A$1:$E$2667,5,0)*((J5817+F5817)/1000000000)</f>
        <v>#N/A</v>
      </c>
      <c r="AC5817" s="22">
        <f t="shared" ca="1" si="90"/>
        <v>6.6666666666666666E-2</v>
      </c>
    </row>
    <row r="5818" spans="2:29" x14ac:dyDescent="0.35">
      <c r="B5818" t="e">
        <v>#N/A</v>
      </c>
      <c r="T5818" s="9" t="e">
        <f>VLOOKUP(A5818,Sku_list!$A$1:$D$2667,3,0)</f>
        <v>#N/A</v>
      </c>
      <c r="U5818" s="9" t="e">
        <f>VLOOKUP(A5818,Sku_list!$A$1:$D$2667,4,0)*(F5818/1000000*12)</f>
        <v>#N/A</v>
      </c>
      <c r="V5818" s="9" t="e">
        <f>VLOOKUP(A5818,Sku_list!$A$1:$D$2667,4,0)*(H5818/1000000*12)</f>
        <v>#N/A</v>
      </c>
      <c r="W5818" s="9" t="e">
        <f>VLOOKUP(A5818,Sku_list!$A$1:$D$2667,4,0)*(J5818/1000000*12)</f>
        <v>#N/A</v>
      </c>
      <c r="X5818" s="9" t="e">
        <f>VLOOKUP(A5818,Sku_list!$A$1:$D$2667,4,0)*(L5818/1000000*12)</f>
        <v>#N/A</v>
      </c>
      <c r="Y5818" s="9" t="e">
        <f>VLOOKUP(A5818,Sku_list!$A$1:$E$2667,5,0)*((J5818+F5818)/1000000000)</f>
        <v>#N/A</v>
      </c>
      <c r="AC5818" s="22">
        <f t="shared" ca="1" si="90"/>
        <v>6.6666666666666666E-2</v>
      </c>
    </row>
    <row r="5819" spans="2:29" x14ac:dyDescent="0.35">
      <c r="B5819" t="e">
        <v>#N/A</v>
      </c>
      <c r="T5819" s="9" t="e">
        <f>VLOOKUP(A5819,Sku_list!$A$1:$D$2667,3,0)</f>
        <v>#N/A</v>
      </c>
      <c r="U5819" s="9" t="e">
        <f>VLOOKUP(A5819,Sku_list!$A$1:$D$2667,4,0)*(F5819/1000000*12)</f>
        <v>#N/A</v>
      </c>
      <c r="V5819" s="9" t="e">
        <f>VLOOKUP(A5819,Sku_list!$A$1:$D$2667,4,0)*(H5819/1000000*12)</f>
        <v>#N/A</v>
      </c>
      <c r="W5819" s="9" t="e">
        <f>VLOOKUP(A5819,Sku_list!$A$1:$D$2667,4,0)*(J5819/1000000*12)</f>
        <v>#N/A</v>
      </c>
      <c r="X5819" s="9" t="e">
        <f>VLOOKUP(A5819,Sku_list!$A$1:$D$2667,4,0)*(L5819/1000000*12)</f>
        <v>#N/A</v>
      </c>
      <c r="Y5819" s="9" t="e">
        <f>VLOOKUP(A5819,Sku_list!$A$1:$E$2667,5,0)*((J5819+F5819)/1000000000)</f>
        <v>#N/A</v>
      </c>
      <c r="AC5819" s="22">
        <f t="shared" ca="1" si="90"/>
        <v>6.6666666666666666E-2</v>
      </c>
    </row>
    <row r="5820" spans="2:29" x14ac:dyDescent="0.35">
      <c r="B5820" t="e">
        <v>#N/A</v>
      </c>
      <c r="T5820" s="9" t="e">
        <f>VLOOKUP(A5820,Sku_list!$A$1:$D$2667,3,0)</f>
        <v>#N/A</v>
      </c>
      <c r="U5820" s="9" t="e">
        <f>VLOOKUP(A5820,Sku_list!$A$1:$D$2667,4,0)*(F5820/1000000*12)</f>
        <v>#N/A</v>
      </c>
      <c r="V5820" s="9" t="e">
        <f>VLOOKUP(A5820,Sku_list!$A$1:$D$2667,4,0)*(H5820/1000000*12)</f>
        <v>#N/A</v>
      </c>
      <c r="W5820" s="9" t="e">
        <f>VLOOKUP(A5820,Sku_list!$A$1:$D$2667,4,0)*(J5820/1000000*12)</f>
        <v>#N/A</v>
      </c>
      <c r="X5820" s="9" t="e">
        <f>VLOOKUP(A5820,Sku_list!$A$1:$D$2667,4,0)*(L5820/1000000*12)</f>
        <v>#N/A</v>
      </c>
      <c r="Y5820" s="9" t="e">
        <f>VLOOKUP(A5820,Sku_list!$A$1:$E$2667,5,0)*((J5820+F5820)/1000000000)</f>
        <v>#N/A</v>
      </c>
      <c r="AC5820" s="22">
        <f t="shared" ca="1" si="90"/>
        <v>6.6666666666666666E-2</v>
      </c>
    </row>
    <row r="5821" spans="2:29" x14ac:dyDescent="0.35">
      <c r="B5821" t="e">
        <v>#N/A</v>
      </c>
      <c r="T5821" s="9" t="e">
        <f>VLOOKUP(A5821,Sku_list!$A$1:$D$2667,3,0)</f>
        <v>#N/A</v>
      </c>
      <c r="U5821" s="9" t="e">
        <f>VLOOKUP(A5821,Sku_list!$A$1:$D$2667,4,0)*(F5821/1000000*12)</f>
        <v>#N/A</v>
      </c>
      <c r="V5821" s="9" t="e">
        <f>VLOOKUP(A5821,Sku_list!$A$1:$D$2667,4,0)*(H5821/1000000*12)</f>
        <v>#N/A</v>
      </c>
      <c r="W5821" s="9" t="e">
        <f>VLOOKUP(A5821,Sku_list!$A$1:$D$2667,4,0)*(J5821/1000000*12)</f>
        <v>#N/A</v>
      </c>
      <c r="X5821" s="9" t="e">
        <f>VLOOKUP(A5821,Sku_list!$A$1:$D$2667,4,0)*(L5821/1000000*12)</f>
        <v>#N/A</v>
      </c>
      <c r="Y5821" s="9" t="e">
        <f>VLOOKUP(A5821,Sku_list!$A$1:$E$2667,5,0)*((J5821+F5821)/1000000000)</f>
        <v>#N/A</v>
      </c>
      <c r="AC5821" s="22">
        <f t="shared" ca="1" si="90"/>
        <v>6.6666666666666666E-2</v>
      </c>
    </row>
    <row r="5822" spans="2:29" x14ac:dyDescent="0.35">
      <c r="B5822" t="e">
        <v>#N/A</v>
      </c>
      <c r="T5822" s="9" t="e">
        <f>VLOOKUP(A5822,Sku_list!$A$1:$D$2667,3,0)</f>
        <v>#N/A</v>
      </c>
      <c r="U5822" s="9" t="e">
        <f>VLOOKUP(A5822,Sku_list!$A$1:$D$2667,4,0)*(F5822/1000000*12)</f>
        <v>#N/A</v>
      </c>
      <c r="V5822" s="9" t="e">
        <f>VLOOKUP(A5822,Sku_list!$A$1:$D$2667,4,0)*(H5822/1000000*12)</f>
        <v>#N/A</v>
      </c>
      <c r="W5822" s="9" t="e">
        <f>VLOOKUP(A5822,Sku_list!$A$1:$D$2667,4,0)*(J5822/1000000*12)</f>
        <v>#N/A</v>
      </c>
      <c r="X5822" s="9" t="e">
        <f>VLOOKUP(A5822,Sku_list!$A$1:$D$2667,4,0)*(L5822/1000000*12)</f>
        <v>#N/A</v>
      </c>
      <c r="Y5822" s="9" t="e">
        <f>VLOOKUP(A5822,Sku_list!$A$1:$E$2667,5,0)*((J5822+F5822)/1000000000)</f>
        <v>#N/A</v>
      </c>
      <c r="AC5822" s="22">
        <f t="shared" ca="1" si="90"/>
        <v>6.6666666666666666E-2</v>
      </c>
    </row>
    <row r="5823" spans="2:29" x14ac:dyDescent="0.35">
      <c r="B5823" t="e">
        <v>#N/A</v>
      </c>
      <c r="T5823" s="9" t="e">
        <f>VLOOKUP(A5823,Sku_list!$A$1:$D$2667,3,0)</f>
        <v>#N/A</v>
      </c>
      <c r="U5823" s="9" t="e">
        <f>VLOOKUP(A5823,Sku_list!$A$1:$D$2667,4,0)*(F5823/1000000*12)</f>
        <v>#N/A</v>
      </c>
      <c r="V5823" s="9" t="e">
        <f>VLOOKUP(A5823,Sku_list!$A$1:$D$2667,4,0)*(H5823/1000000*12)</f>
        <v>#N/A</v>
      </c>
      <c r="W5823" s="9" t="e">
        <f>VLOOKUP(A5823,Sku_list!$A$1:$D$2667,4,0)*(J5823/1000000*12)</f>
        <v>#N/A</v>
      </c>
      <c r="X5823" s="9" t="e">
        <f>VLOOKUP(A5823,Sku_list!$A$1:$D$2667,4,0)*(L5823/1000000*12)</f>
        <v>#N/A</v>
      </c>
      <c r="Y5823" s="9" t="e">
        <f>VLOOKUP(A5823,Sku_list!$A$1:$E$2667,5,0)*((J5823+F5823)/1000000000)</f>
        <v>#N/A</v>
      </c>
      <c r="AC5823" s="22">
        <f t="shared" ca="1" si="90"/>
        <v>6.6666666666666666E-2</v>
      </c>
    </row>
    <row r="5824" spans="2:29" x14ac:dyDescent="0.35">
      <c r="B5824" t="e">
        <v>#N/A</v>
      </c>
      <c r="T5824" s="9" t="e">
        <f>VLOOKUP(A5824,Sku_list!$A$1:$D$2667,3,0)</f>
        <v>#N/A</v>
      </c>
      <c r="U5824" s="9" t="e">
        <f>VLOOKUP(A5824,Sku_list!$A$1:$D$2667,4,0)*(F5824/1000000*12)</f>
        <v>#N/A</v>
      </c>
      <c r="V5824" s="9" t="e">
        <f>VLOOKUP(A5824,Sku_list!$A$1:$D$2667,4,0)*(H5824/1000000*12)</f>
        <v>#N/A</v>
      </c>
      <c r="W5824" s="9" t="e">
        <f>VLOOKUP(A5824,Sku_list!$A$1:$D$2667,4,0)*(J5824/1000000*12)</f>
        <v>#N/A</v>
      </c>
      <c r="X5824" s="9" t="e">
        <f>VLOOKUP(A5824,Sku_list!$A$1:$D$2667,4,0)*(L5824/1000000*12)</f>
        <v>#N/A</v>
      </c>
      <c r="Y5824" s="9" t="e">
        <f>VLOOKUP(A5824,Sku_list!$A$1:$E$2667,5,0)*((J5824+F5824)/1000000000)</f>
        <v>#N/A</v>
      </c>
      <c r="AC5824" s="22">
        <f t="shared" ca="1" si="90"/>
        <v>6.6666666666666666E-2</v>
      </c>
    </row>
    <row r="5825" spans="2:29" x14ac:dyDescent="0.35">
      <c r="B5825" t="e">
        <v>#N/A</v>
      </c>
      <c r="T5825" s="9" t="e">
        <f>VLOOKUP(A5825,Sku_list!$A$1:$D$2667,3,0)</f>
        <v>#N/A</v>
      </c>
      <c r="U5825" s="9" t="e">
        <f>VLOOKUP(A5825,Sku_list!$A$1:$D$2667,4,0)*(F5825/1000000*12)</f>
        <v>#N/A</v>
      </c>
      <c r="V5825" s="9" t="e">
        <f>VLOOKUP(A5825,Sku_list!$A$1:$D$2667,4,0)*(H5825/1000000*12)</f>
        <v>#N/A</v>
      </c>
      <c r="W5825" s="9" t="e">
        <f>VLOOKUP(A5825,Sku_list!$A$1:$D$2667,4,0)*(J5825/1000000*12)</f>
        <v>#N/A</v>
      </c>
      <c r="X5825" s="9" t="e">
        <f>VLOOKUP(A5825,Sku_list!$A$1:$D$2667,4,0)*(L5825/1000000*12)</f>
        <v>#N/A</v>
      </c>
      <c r="Y5825" s="9" t="e">
        <f>VLOOKUP(A5825,Sku_list!$A$1:$E$2667,5,0)*((J5825+F5825)/1000000000)</f>
        <v>#N/A</v>
      </c>
      <c r="AC5825" s="22">
        <f t="shared" ca="1" si="90"/>
        <v>6.6666666666666666E-2</v>
      </c>
    </row>
    <row r="5826" spans="2:29" x14ac:dyDescent="0.35">
      <c r="B5826" t="e">
        <v>#N/A</v>
      </c>
      <c r="T5826" s="9" t="e">
        <f>VLOOKUP(A5826,Sku_list!$A$1:$D$2667,3,0)</f>
        <v>#N/A</v>
      </c>
      <c r="U5826" s="9" t="e">
        <f>VLOOKUP(A5826,Sku_list!$A$1:$D$2667,4,0)*(F5826/1000000*12)</f>
        <v>#N/A</v>
      </c>
      <c r="V5826" s="9" t="e">
        <f>VLOOKUP(A5826,Sku_list!$A$1:$D$2667,4,0)*(H5826/1000000*12)</f>
        <v>#N/A</v>
      </c>
      <c r="W5826" s="9" t="e">
        <f>VLOOKUP(A5826,Sku_list!$A$1:$D$2667,4,0)*(J5826/1000000*12)</f>
        <v>#N/A</v>
      </c>
      <c r="X5826" s="9" t="e">
        <f>VLOOKUP(A5826,Sku_list!$A$1:$D$2667,4,0)*(L5826/1000000*12)</f>
        <v>#N/A</v>
      </c>
      <c r="Y5826" s="9" t="e">
        <f>VLOOKUP(A5826,Sku_list!$A$1:$E$2667,5,0)*((J5826+F5826)/1000000000)</f>
        <v>#N/A</v>
      </c>
      <c r="AC5826" s="22">
        <f t="shared" ca="1" si="90"/>
        <v>6.6666666666666666E-2</v>
      </c>
    </row>
    <row r="5827" spans="2:29" x14ac:dyDescent="0.35">
      <c r="B5827" t="e">
        <v>#N/A</v>
      </c>
      <c r="T5827" s="9" t="e">
        <f>VLOOKUP(A5827,Sku_list!$A$1:$D$2667,3,0)</f>
        <v>#N/A</v>
      </c>
      <c r="U5827" s="9" t="e">
        <f>VLOOKUP(A5827,Sku_list!$A$1:$D$2667,4,0)*(F5827/1000000*12)</f>
        <v>#N/A</v>
      </c>
      <c r="V5827" s="9" t="e">
        <f>VLOOKUP(A5827,Sku_list!$A$1:$D$2667,4,0)*(H5827/1000000*12)</f>
        <v>#N/A</v>
      </c>
      <c r="W5827" s="9" t="e">
        <f>VLOOKUP(A5827,Sku_list!$A$1:$D$2667,4,0)*(J5827/1000000*12)</f>
        <v>#N/A</v>
      </c>
      <c r="X5827" s="9" t="e">
        <f>VLOOKUP(A5827,Sku_list!$A$1:$D$2667,4,0)*(L5827/1000000*12)</f>
        <v>#N/A</v>
      </c>
      <c r="Y5827" s="9" t="e">
        <f>VLOOKUP(A5827,Sku_list!$A$1:$E$2667,5,0)*((J5827+F5827)/1000000000)</f>
        <v>#N/A</v>
      </c>
      <c r="AC5827" s="22">
        <f t="shared" ca="1" si="90"/>
        <v>6.6666666666666666E-2</v>
      </c>
    </row>
    <row r="5828" spans="2:29" x14ac:dyDescent="0.35">
      <c r="B5828" t="e">
        <v>#N/A</v>
      </c>
      <c r="T5828" s="9" t="e">
        <f>VLOOKUP(A5828,Sku_list!$A$1:$D$2667,3,0)</f>
        <v>#N/A</v>
      </c>
      <c r="U5828" s="9" t="e">
        <f>VLOOKUP(A5828,Sku_list!$A$1:$D$2667,4,0)*(F5828/1000000*12)</f>
        <v>#N/A</v>
      </c>
      <c r="V5828" s="9" t="e">
        <f>VLOOKUP(A5828,Sku_list!$A$1:$D$2667,4,0)*(H5828/1000000*12)</f>
        <v>#N/A</v>
      </c>
      <c r="W5828" s="9" t="e">
        <f>VLOOKUP(A5828,Sku_list!$A$1:$D$2667,4,0)*(J5828/1000000*12)</f>
        <v>#N/A</v>
      </c>
      <c r="X5828" s="9" t="e">
        <f>VLOOKUP(A5828,Sku_list!$A$1:$D$2667,4,0)*(L5828/1000000*12)</f>
        <v>#N/A</v>
      </c>
      <c r="Y5828" s="9" t="e">
        <f>VLOOKUP(A5828,Sku_list!$A$1:$E$2667,5,0)*((J5828+F5828)/1000000000)</f>
        <v>#N/A</v>
      </c>
      <c r="AC5828" s="22">
        <f t="shared" ref="AC5828:AC5891" ca="1" si="91">(DAY(TODAY())+AB5828)/30</f>
        <v>6.6666666666666666E-2</v>
      </c>
    </row>
    <row r="5829" spans="2:29" x14ac:dyDescent="0.35">
      <c r="B5829" t="e">
        <v>#N/A</v>
      </c>
      <c r="T5829" s="9" t="e">
        <f>VLOOKUP(A5829,Sku_list!$A$1:$D$2667,3,0)</f>
        <v>#N/A</v>
      </c>
      <c r="U5829" s="9" t="e">
        <f>VLOOKUP(A5829,Sku_list!$A$1:$D$2667,4,0)*(F5829/1000000*12)</f>
        <v>#N/A</v>
      </c>
      <c r="V5829" s="9" t="e">
        <f>VLOOKUP(A5829,Sku_list!$A$1:$D$2667,4,0)*(H5829/1000000*12)</f>
        <v>#N/A</v>
      </c>
      <c r="W5829" s="9" t="e">
        <f>VLOOKUP(A5829,Sku_list!$A$1:$D$2667,4,0)*(J5829/1000000*12)</f>
        <v>#N/A</v>
      </c>
      <c r="X5829" s="9" t="e">
        <f>VLOOKUP(A5829,Sku_list!$A$1:$D$2667,4,0)*(L5829/1000000*12)</f>
        <v>#N/A</v>
      </c>
      <c r="Y5829" s="9" t="e">
        <f>VLOOKUP(A5829,Sku_list!$A$1:$E$2667,5,0)*((J5829+F5829)/1000000000)</f>
        <v>#N/A</v>
      </c>
      <c r="AC5829" s="22">
        <f t="shared" ca="1" si="91"/>
        <v>6.6666666666666666E-2</v>
      </c>
    </row>
    <row r="5830" spans="2:29" x14ac:dyDescent="0.35">
      <c r="B5830" t="e">
        <v>#N/A</v>
      </c>
      <c r="T5830" s="9" t="e">
        <f>VLOOKUP(A5830,Sku_list!$A$1:$D$2667,3,0)</f>
        <v>#N/A</v>
      </c>
      <c r="U5830" s="9" t="e">
        <f>VLOOKUP(A5830,Sku_list!$A$1:$D$2667,4,0)*(F5830/1000000*12)</f>
        <v>#N/A</v>
      </c>
      <c r="V5830" s="9" t="e">
        <f>VLOOKUP(A5830,Sku_list!$A$1:$D$2667,4,0)*(H5830/1000000*12)</f>
        <v>#N/A</v>
      </c>
      <c r="W5830" s="9" t="e">
        <f>VLOOKUP(A5830,Sku_list!$A$1:$D$2667,4,0)*(J5830/1000000*12)</f>
        <v>#N/A</v>
      </c>
      <c r="X5830" s="9" t="e">
        <f>VLOOKUP(A5830,Sku_list!$A$1:$D$2667,4,0)*(L5830/1000000*12)</f>
        <v>#N/A</v>
      </c>
      <c r="Y5830" s="9" t="e">
        <f>VLOOKUP(A5830,Sku_list!$A$1:$E$2667,5,0)*((J5830+F5830)/1000000000)</f>
        <v>#N/A</v>
      </c>
      <c r="AC5830" s="22">
        <f t="shared" ca="1" si="91"/>
        <v>6.6666666666666666E-2</v>
      </c>
    </row>
    <row r="5831" spans="2:29" x14ac:dyDescent="0.35">
      <c r="B5831" t="e">
        <v>#N/A</v>
      </c>
      <c r="T5831" s="9" t="e">
        <f>VLOOKUP(A5831,Sku_list!$A$1:$D$2667,3,0)</f>
        <v>#N/A</v>
      </c>
      <c r="U5831" s="9" t="e">
        <f>VLOOKUP(A5831,Sku_list!$A$1:$D$2667,4,0)*(F5831/1000000*12)</f>
        <v>#N/A</v>
      </c>
      <c r="V5831" s="9" t="e">
        <f>VLOOKUP(A5831,Sku_list!$A$1:$D$2667,4,0)*(H5831/1000000*12)</f>
        <v>#N/A</v>
      </c>
      <c r="W5831" s="9" t="e">
        <f>VLOOKUP(A5831,Sku_list!$A$1:$D$2667,4,0)*(J5831/1000000*12)</f>
        <v>#N/A</v>
      </c>
      <c r="X5831" s="9" t="e">
        <f>VLOOKUP(A5831,Sku_list!$A$1:$D$2667,4,0)*(L5831/1000000*12)</f>
        <v>#N/A</v>
      </c>
      <c r="Y5831" s="9" t="e">
        <f>VLOOKUP(A5831,Sku_list!$A$1:$E$2667,5,0)*((J5831+F5831)/1000000000)</f>
        <v>#N/A</v>
      </c>
      <c r="AC5831" s="22">
        <f t="shared" ca="1" si="91"/>
        <v>6.6666666666666666E-2</v>
      </c>
    </row>
    <row r="5832" spans="2:29" x14ac:dyDescent="0.35">
      <c r="B5832" t="e">
        <v>#N/A</v>
      </c>
      <c r="T5832" s="9" t="e">
        <f>VLOOKUP(A5832,Sku_list!$A$1:$D$2667,3,0)</f>
        <v>#N/A</v>
      </c>
      <c r="U5832" s="9" t="e">
        <f>VLOOKUP(A5832,Sku_list!$A$1:$D$2667,4,0)*(F5832/1000000*12)</f>
        <v>#N/A</v>
      </c>
      <c r="V5832" s="9" t="e">
        <f>VLOOKUP(A5832,Sku_list!$A$1:$D$2667,4,0)*(H5832/1000000*12)</f>
        <v>#N/A</v>
      </c>
      <c r="W5832" s="9" t="e">
        <f>VLOOKUP(A5832,Sku_list!$A$1:$D$2667,4,0)*(J5832/1000000*12)</f>
        <v>#N/A</v>
      </c>
      <c r="X5832" s="9" t="e">
        <f>VLOOKUP(A5832,Sku_list!$A$1:$D$2667,4,0)*(L5832/1000000*12)</f>
        <v>#N/A</v>
      </c>
      <c r="Y5832" s="9" t="e">
        <f>VLOOKUP(A5832,Sku_list!$A$1:$E$2667,5,0)*((J5832+F5832)/1000000000)</f>
        <v>#N/A</v>
      </c>
      <c r="AC5832" s="22">
        <f t="shared" ca="1" si="91"/>
        <v>6.6666666666666666E-2</v>
      </c>
    </row>
    <row r="5833" spans="2:29" x14ac:dyDescent="0.35">
      <c r="B5833" t="e">
        <v>#N/A</v>
      </c>
      <c r="T5833" s="9" t="e">
        <f>VLOOKUP(A5833,Sku_list!$A$1:$D$2667,3,0)</f>
        <v>#N/A</v>
      </c>
      <c r="U5833" s="9" t="e">
        <f>VLOOKUP(A5833,Sku_list!$A$1:$D$2667,4,0)*(F5833/1000000*12)</f>
        <v>#N/A</v>
      </c>
      <c r="V5833" s="9" t="e">
        <f>VLOOKUP(A5833,Sku_list!$A$1:$D$2667,4,0)*(H5833/1000000*12)</f>
        <v>#N/A</v>
      </c>
      <c r="W5833" s="9" t="e">
        <f>VLOOKUP(A5833,Sku_list!$A$1:$D$2667,4,0)*(J5833/1000000*12)</f>
        <v>#N/A</v>
      </c>
      <c r="X5833" s="9" t="e">
        <f>VLOOKUP(A5833,Sku_list!$A$1:$D$2667,4,0)*(L5833/1000000*12)</f>
        <v>#N/A</v>
      </c>
      <c r="Y5833" s="9" t="e">
        <f>VLOOKUP(A5833,Sku_list!$A$1:$E$2667,5,0)*((J5833+F5833)/1000000000)</f>
        <v>#N/A</v>
      </c>
      <c r="AC5833" s="22">
        <f t="shared" ca="1" si="91"/>
        <v>6.6666666666666666E-2</v>
      </c>
    </row>
    <row r="5834" spans="2:29" x14ac:dyDescent="0.35">
      <c r="B5834" t="e">
        <v>#N/A</v>
      </c>
      <c r="T5834" s="9" t="e">
        <f>VLOOKUP(A5834,Sku_list!$A$1:$D$2667,3,0)</f>
        <v>#N/A</v>
      </c>
      <c r="U5834" s="9" t="e">
        <f>VLOOKUP(A5834,Sku_list!$A$1:$D$2667,4,0)*(F5834/1000000*12)</f>
        <v>#N/A</v>
      </c>
      <c r="V5834" s="9" t="e">
        <f>VLOOKUP(A5834,Sku_list!$A$1:$D$2667,4,0)*(H5834/1000000*12)</f>
        <v>#N/A</v>
      </c>
      <c r="W5834" s="9" t="e">
        <f>VLOOKUP(A5834,Sku_list!$A$1:$D$2667,4,0)*(J5834/1000000*12)</f>
        <v>#N/A</v>
      </c>
      <c r="X5834" s="9" t="e">
        <f>VLOOKUP(A5834,Sku_list!$A$1:$D$2667,4,0)*(L5834/1000000*12)</f>
        <v>#N/A</v>
      </c>
      <c r="Y5834" s="9" t="e">
        <f>VLOOKUP(A5834,Sku_list!$A$1:$E$2667,5,0)*((J5834+F5834)/1000000000)</f>
        <v>#N/A</v>
      </c>
      <c r="AC5834" s="22">
        <f t="shared" ca="1" si="91"/>
        <v>6.6666666666666666E-2</v>
      </c>
    </row>
    <row r="5835" spans="2:29" x14ac:dyDescent="0.35">
      <c r="B5835" t="e">
        <v>#N/A</v>
      </c>
      <c r="T5835" s="9" t="e">
        <f>VLOOKUP(A5835,Sku_list!$A$1:$D$2667,3,0)</f>
        <v>#N/A</v>
      </c>
      <c r="U5835" s="9" t="e">
        <f>VLOOKUP(A5835,Sku_list!$A$1:$D$2667,4,0)*(F5835/1000000*12)</f>
        <v>#N/A</v>
      </c>
      <c r="V5835" s="9" t="e">
        <f>VLOOKUP(A5835,Sku_list!$A$1:$D$2667,4,0)*(H5835/1000000*12)</f>
        <v>#N/A</v>
      </c>
      <c r="W5835" s="9" t="e">
        <f>VLOOKUP(A5835,Sku_list!$A$1:$D$2667,4,0)*(J5835/1000000*12)</f>
        <v>#N/A</v>
      </c>
      <c r="X5835" s="9" t="e">
        <f>VLOOKUP(A5835,Sku_list!$A$1:$D$2667,4,0)*(L5835/1000000*12)</f>
        <v>#N/A</v>
      </c>
      <c r="Y5835" s="9" t="e">
        <f>VLOOKUP(A5835,Sku_list!$A$1:$E$2667,5,0)*((J5835+F5835)/1000000000)</f>
        <v>#N/A</v>
      </c>
      <c r="AC5835" s="22">
        <f t="shared" ca="1" si="91"/>
        <v>6.6666666666666666E-2</v>
      </c>
    </row>
    <row r="5836" spans="2:29" x14ac:dyDescent="0.35">
      <c r="B5836" t="e">
        <v>#N/A</v>
      </c>
      <c r="T5836" s="9" t="e">
        <f>VLOOKUP(A5836,Sku_list!$A$1:$D$2667,3,0)</f>
        <v>#N/A</v>
      </c>
      <c r="U5836" s="9" t="e">
        <f>VLOOKUP(A5836,Sku_list!$A$1:$D$2667,4,0)*(F5836/1000000*12)</f>
        <v>#N/A</v>
      </c>
      <c r="V5836" s="9" t="e">
        <f>VLOOKUP(A5836,Sku_list!$A$1:$D$2667,4,0)*(H5836/1000000*12)</f>
        <v>#N/A</v>
      </c>
      <c r="W5836" s="9" t="e">
        <f>VLOOKUP(A5836,Sku_list!$A$1:$D$2667,4,0)*(J5836/1000000*12)</f>
        <v>#N/A</v>
      </c>
      <c r="X5836" s="9" t="e">
        <f>VLOOKUP(A5836,Sku_list!$A$1:$D$2667,4,0)*(L5836/1000000*12)</f>
        <v>#N/A</v>
      </c>
      <c r="Y5836" s="9" t="e">
        <f>VLOOKUP(A5836,Sku_list!$A$1:$E$2667,5,0)*((J5836+F5836)/1000000000)</f>
        <v>#N/A</v>
      </c>
      <c r="AC5836" s="22">
        <f t="shared" ca="1" si="91"/>
        <v>6.6666666666666666E-2</v>
      </c>
    </row>
    <row r="5837" spans="2:29" x14ac:dyDescent="0.35">
      <c r="B5837" t="e">
        <v>#N/A</v>
      </c>
      <c r="T5837" s="9" t="e">
        <f>VLOOKUP(A5837,Sku_list!$A$1:$D$2667,3,0)</f>
        <v>#N/A</v>
      </c>
      <c r="U5837" s="9" t="e">
        <f>VLOOKUP(A5837,Sku_list!$A$1:$D$2667,4,0)*(F5837/1000000*12)</f>
        <v>#N/A</v>
      </c>
      <c r="V5837" s="9" t="e">
        <f>VLOOKUP(A5837,Sku_list!$A$1:$D$2667,4,0)*(H5837/1000000*12)</f>
        <v>#N/A</v>
      </c>
      <c r="W5837" s="9" t="e">
        <f>VLOOKUP(A5837,Sku_list!$A$1:$D$2667,4,0)*(J5837/1000000*12)</f>
        <v>#N/A</v>
      </c>
      <c r="X5837" s="9" t="e">
        <f>VLOOKUP(A5837,Sku_list!$A$1:$D$2667,4,0)*(L5837/1000000*12)</f>
        <v>#N/A</v>
      </c>
      <c r="Y5837" s="9" t="e">
        <f>VLOOKUP(A5837,Sku_list!$A$1:$E$2667,5,0)*((J5837+F5837)/1000000000)</f>
        <v>#N/A</v>
      </c>
      <c r="AC5837" s="22">
        <f t="shared" ca="1" si="91"/>
        <v>6.6666666666666666E-2</v>
      </c>
    </row>
    <row r="5838" spans="2:29" x14ac:dyDescent="0.35">
      <c r="B5838" t="e">
        <v>#N/A</v>
      </c>
      <c r="T5838" s="9" t="e">
        <f>VLOOKUP(A5838,Sku_list!$A$1:$D$2667,3,0)</f>
        <v>#N/A</v>
      </c>
      <c r="U5838" s="9" t="e">
        <f>VLOOKUP(A5838,Sku_list!$A$1:$D$2667,4,0)*(F5838/1000000*12)</f>
        <v>#N/A</v>
      </c>
      <c r="V5838" s="9" t="e">
        <f>VLOOKUP(A5838,Sku_list!$A$1:$D$2667,4,0)*(H5838/1000000*12)</f>
        <v>#N/A</v>
      </c>
      <c r="W5838" s="9" t="e">
        <f>VLOOKUP(A5838,Sku_list!$A$1:$D$2667,4,0)*(J5838/1000000*12)</f>
        <v>#N/A</v>
      </c>
      <c r="X5838" s="9" t="e">
        <f>VLOOKUP(A5838,Sku_list!$A$1:$D$2667,4,0)*(L5838/1000000*12)</f>
        <v>#N/A</v>
      </c>
      <c r="Y5838" s="9" t="e">
        <f>VLOOKUP(A5838,Sku_list!$A$1:$E$2667,5,0)*((J5838+F5838)/1000000000)</f>
        <v>#N/A</v>
      </c>
      <c r="AC5838" s="22">
        <f t="shared" ca="1" si="91"/>
        <v>6.6666666666666666E-2</v>
      </c>
    </row>
    <row r="5839" spans="2:29" x14ac:dyDescent="0.35">
      <c r="B5839" t="e">
        <v>#N/A</v>
      </c>
      <c r="T5839" s="9" t="e">
        <f>VLOOKUP(A5839,Sku_list!$A$1:$D$2667,3,0)</f>
        <v>#N/A</v>
      </c>
      <c r="U5839" s="9" t="e">
        <f>VLOOKUP(A5839,Sku_list!$A$1:$D$2667,4,0)*(F5839/1000000*12)</f>
        <v>#N/A</v>
      </c>
      <c r="V5839" s="9" t="e">
        <f>VLOOKUP(A5839,Sku_list!$A$1:$D$2667,4,0)*(H5839/1000000*12)</f>
        <v>#N/A</v>
      </c>
      <c r="W5839" s="9" t="e">
        <f>VLOOKUP(A5839,Sku_list!$A$1:$D$2667,4,0)*(J5839/1000000*12)</f>
        <v>#N/A</v>
      </c>
      <c r="X5839" s="9" t="e">
        <f>VLOOKUP(A5839,Sku_list!$A$1:$D$2667,4,0)*(L5839/1000000*12)</f>
        <v>#N/A</v>
      </c>
      <c r="Y5839" s="9" t="e">
        <f>VLOOKUP(A5839,Sku_list!$A$1:$E$2667,5,0)*((J5839+F5839)/1000000000)</f>
        <v>#N/A</v>
      </c>
      <c r="AC5839" s="22">
        <f t="shared" ca="1" si="91"/>
        <v>6.6666666666666666E-2</v>
      </c>
    </row>
    <row r="5840" spans="2:29" x14ac:dyDescent="0.35">
      <c r="B5840" t="e">
        <v>#N/A</v>
      </c>
      <c r="T5840" s="9" t="e">
        <f>VLOOKUP(A5840,Sku_list!$A$1:$D$2667,3,0)</f>
        <v>#N/A</v>
      </c>
      <c r="U5840" s="9" t="e">
        <f>VLOOKUP(A5840,Sku_list!$A$1:$D$2667,4,0)*(F5840/1000000*12)</f>
        <v>#N/A</v>
      </c>
      <c r="V5840" s="9" t="e">
        <f>VLOOKUP(A5840,Sku_list!$A$1:$D$2667,4,0)*(H5840/1000000*12)</f>
        <v>#N/A</v>
      </c>
      <c r="W5840" s="9" t="e">
        <f>VLOOKUP(A5840,Sku_list!$A$1:$D$2667,4,0)*(J5840/1000000*12)</f>
        <v>#N/A</v>
      </c>
      <c r="X5840" s="9" t="e">
        <f>VLOOKUP(A5840,Sku_list!$A$1:$D$2667,4,0)*(L5840/1000000*12)</f>
        <v>#N/A</v>
      </c>
      <c r="Y5840" s="9" t="e">
        <f>VLOOKUP(A5840,Sku_list!$A$1:$E$2667,5,0)*((J5840+F5840)/1000000000)</f>
        <v>#N/A</v>
      </c>
      <c r="AC5840" s="22">
        <f t="shared" ca="1" si="91"/>
        <v>6.6666666666666666E-2</v>
      </c>
    </row>
    <row r="5841" spans="2:29" x14ac:dyDescent="0.35">
      <c r="B5841" t="e">
        <v>#N/A</v>
      </c>
      <c r="T5841" s="9" t="e">
        <f>VLOOKUP(A5841,Sku_list!$A$1:$D$2667,3,0)</f>
        <v>#N/A</v>
      </c>
      <c r="U5841" s="9" t="e">
        <f>VLOOKUP(A5841,Sku_list!$A$1:$D$2667,4,0)*(F5841/1000000*12)</f>
        <v>#N/A</v>
      </c>
      <c r="V5841" s="9" t="e">
        <f>VLOOKUP(A5841,Sku_list!$A$1:$D$2667,4,0)*(H5841/1000000*12)</f>
        <v>#N/A</v>
      </c>
      <c r="W5841" s="9" t="e">
        <f>VLOOKUP(A5841,Sku_list!$A$1:$D$2667,4,0)*(J5841/1000000*12)</f>
        <v>#N/A</v>
      </c>
      <c r="X5841" s="9" t="e">
        <f>VLOOKUP(A5841,Sku_list!$A$1:$D$2667,4,0)*(L5841/1000000*12)</f>
        <v>#N/A</v>
      </c>
      <c r="Y5841" s="9" t="e">
        <f>VLOOKUP(A5841,Sku_list!$A$1:$E$2667,5,0)*((J5841+F5841)/1000000000)</f>
        <v>#N/A</v>
      </c>
      <c r="AC5841" s="22">
        <f t="shared" ca="1" si="91"/>
        <v>6.6666666666666666E-2</v>
      </c>
    </row>
    <row r="5842" spans="2:29" x14ac:dyDescent="0.35">
      <c r="B5842" t="e">
        <v>#N/A</v>
      </c>
      <c r="T5842" s="9" t="e">
        <f>VLOOKUP(A5842,Sku_list!$A$1:$D$2667,3,0)</f>
        <v>#N/A</v>
      </c>
      <c r="U5842" s="9" t="e">
        <f>VLOOKUP(A5842,Sku_list!$A$1:$D$2667,4,0)*(F5842/1000000*12)</f>
        <v>#N/A</v>
      </c>
      <c r="V5842" s="9" t="e">
        <f>VLOOKUP(A5842,Sku_list!$A$1:$D$2667,4,0)*(H5842/1000000*12)</f>
        <v>#N/A</v>
      </c>
      <c r="W5842" s="9" t="e">
        <f>VLOOKUP(A5842,Sku_list!$A$1:$D$2667,4,0)*(J5842/1000000*12)</f>
        <v>#N/A</v>
      </c>
      <c r="X5842" s="9" t="e">
        <f>VLOOKUP(A5842,Sku_list!$A$1:$D$2667,4,0)*(L5842/1000000*12)</f>
        <v>#N/A</v>
      </c>
      <c r="Y5842" s="9" t="e">
        <f>VLOOKUP(A5842,Sku_list!$A$1:$E$2667,5,0)*((J5842+F5842)/1000000000)</f>
        <v>#N/A</v>
      </c>
      <c r="AC5842" s="22">
        <f t="shared" ca="1" si="91"/>
        <v>6.6666666666666666E-2</v>
      </c>
    </row>
    <row r="5843" spans="2:29" x14ac:dyDescent="0.35">
      <c r="B5843" t="e">
        <v>#N/A</v>
      </c>
      <c r="T5843" s="9" t="e">
        <f>VLOOKUP(A5843,Sku_list!$A$1:$D$2667,3,0)</f>
        <v>#N/A</v>
      </c>
      <c r="U5843" s="9" t="e">
        <f>VLOOKUP(A5843,Sku_list!$A$1:$D$2667,4,0)*(F5843/1000000*12)</f>
        <v>#N/A</v>
      </c>
      <c r="V5843" s="9" t="e">
        <f>VLOOKUP(A5843,Sku_list!$A$1:$D$2667,4,0)*(H5843/1000000*12)</f>
        <v>#N/A</v>
      </c>
      <c r="W5843" s="9" t="e">
        <f>VLOOKUP(A5843,Sku_list!$A$1:$D$2667,4,0)*(J5843/1000000*12)</f>
        <v>#N/A</v>
      </c>
      <c r="X5843" s="9" t="e">
        <f>VLOOKUP(A5843,Sku_list!$A$1:$D$2667,4,0)*(L5843/1000000*12)</f>
        <v>#N/A</v>
      </c>
      <c r="Y5843" s="9" t="e">
        <f>VLOOKUP(A5843,Sku_list!$A$1:$E$2667,5,0)*((J5843+F5843)/1000000000)</f>
        <v>#N/A</v>
      </c>
      <c r="AC5843" s="22">
        <f t="shared" ca="1" si="91"/>
        <v>6.6666666666666666E-2</v>
      </c>
    </row>
    <row r="5844" spans="2:29" x14ac:dyDescent="0.35">
      <c r="B5844" t="e">
        <v>#N/A</v>
      </c>
      <c r="T5844" s="9" t="e">
        <f>VLOOKUP(A5844,Sku_list!$A$1:$D$2667,3,0)</f>
        <v>#N/A</v>
      </c>
      <c r="U5844" s="9" t="e">
        <f>VLOOKUP(A5844,Sku_list!$A$1:$D$2667,4,0)*(F5844/1000000*12)</f>
        <v>#N/A</v>
      </c>
      <c r="V5844" s="9" t="e">
        <f>VLOOKUP(A5844,Sku_list!$A$1:$D$2667,4,0)*(H5844/1000000*12)</f>
        <v>#N/A</v>
      </c>
      <c r="W5844" s="9" t="e">
        <f>VLOOKUP(A5844,Sku_list!$A$1:$D$2667,4,0)*(J5844/1000000*12)</f>
        <v>#N/A</v>
      </c>
      <c r="X5844" s="9" t="e">
        <f>VLOOKUP(A5844,Sku_list!$A$1:$D$2667,4,0)*(L5844/1000000*12)</f>
        <v>#N/A</v>
      </c>
      <c r="Y5844" s="9" t="e">
        <f>VLOOKUP(A5844,Sku_list!$A$1:$E$2667,5,0)*((J5844+F5844)/1000000000)</f>
        <v>#N/A</v>
      </c>
      <c r="AC5844" s="22">
        <f t="shared" ca="1" si="91"/>
        <v>6.6666666666666666E-2</v>
      </c>
    </row>
    <row r="5845" spans="2:29" x14ac:dyDescent="0.35">
      <c r="B5845" t="e">
        <v>#N/A</v>
      </c>
      <c r="T5845" s="9" t="e">
        <f>VLOOKUP(A5845,Sku_list!$A$1:$D$2667,3,0)</f>
        <v>#N/A</v>
      </c>
      <c r="U5845" s="9" t="e">
        <f>VLOOKUP(A5845,Sku_list!$A$1:$D$2667,4,0)*(F5845/1000000*12)</f>
        <v>#N/A</v>
      </c>
      <c r="V5845" s="9" t="e">
        <f>VLOOKUP(A5845,Sku_list!$A$1:$D$2667,4,0)*(H5845/1000000*12)</f>
        <v>#N/A</v>
      </c>
      <c r="W5845" s="9" t="e">
        <f>VLOOKUP(A5845,Sku_list!$A$1:$D$2667,4,0)*(J5845/1000000*12)</f>
        <v>#N/A</v>
      </c>
      <c r="X5845" s="9" t="e">
        <f>VLOOKUP(A5845,Sku_list!$A$1:$D$2667,4,0)*(L5845/1000000*12)</f>
        <v>#N/A</v>
      </c>
      <c r="Y5845" s="9" t="e">
        <f>VLOOKUP(A5845,Sku_list!$A$1:$E$2667,5,0)*((J5845+F5845)/1000000000)</f>
        <v>#N/A</v>
      </c>
      <c r="AC5845" s="22">
        <f t="shared" ca="1" si="91"/>
        <v>6.6666666666666666E-2</v>
      </c>
    </row>
    <row r="5846" spans="2:29" x14ac:dyDescent="0.35">
      <c r="B5846" t="e">
        <v>#N/A</v>
      </c>
      <c r="T5846" s="9" t="e">
        <f>VLOOKUP(A5846,Sku_list!$A$1:$D$2667,3,0)</f>
        <v>#N/A</v>
      </c>
      <c r="U5846" s="9" t="e">
        <f>VLOOKUP(A5846,Sku_list!$A$1:$D$2667,4,0)*(F5846/1000000*12)</f>
        <v>#N/A</v>
      </c>
      <c r="V5846" s="9" t="e">
        <f>VLOOKUP(A5846,Sku_list!$A$1:$D$2667,4,0)*(H5846/1000000*12)</f>
        <v>#N/A</v>
      </c>
      <c r="W5846" s="9" t="e">
        <f>VLOOKUP(A5846,Sku_list!$A$1:$D$2667,4,0)*(J5846/1000000*12)</f>
        <v>#N/A</v>
      </c>
      <c r="X5846" s="9" t="e">
        <f>VLOOKUP(A5846,Sku_list!$A$1:$D$2667,4,0)*(L5846/1000000*12)</f>
        <v>#N/A</v>
      </c>
      <c r="Y5846" s="9" t="e">
        <f>VLOOKUP(A5846,Sku_list!$A$1:$E$2667,5,0)*((J5846+F5846)/1000000000)</f>
        <v>#N/A</v>
      </c>
      <c r="AC5846" s="22">
        <f t="shared" ca="1" si="91"/>
        <v>6.6666666666666666E-2</v>
      </c>
    </row>
    <row r="5847" spans="2:29" x14ac:dyDescent="0.35">
      <c r="B5847" t="e">
        <v>#N/A</v>
      </c>
      <c r="T5847" s="9" t="e">
        <f>VLOOKUP(A5847,Sku_list!$A$1:$D$2667,3,0)</f>
        <v>#N/A</v>
      </c>
      <c r="U5847" s="9" t="e">
        <f>VLOOKUP(A5847,Sku_list!$A$1:$D$2667,4,0)*(F5847/1000000*12)</f>
        <v>#N/A</v>
      </c>
      <c r="V5847" s="9" t="e">
        <f>VLOOKUP(A5847,Sku_list!$A$1:$D$2667,4,0)*(H5847/1000000*12)</f>
        <v>#N/A</v>
      </c>
      <c r="W5847" s="9" t="e">
        <f>VLOOKUP(A5847,Sku_list!$A$1:$D$2667,4,0)*(J5847/1000000*12)</f>
        <v>#N/A</v>
      </c>
      <c r="X5847" s="9" t="e">
        <f>VLOOKUP(A5847,Sku_list!$A$1:$D$2667,4,0)*(L5847/1000000*12)</f>
        <v>#N/A</v>
      </c>
      <c r="Y5847" s="9" t="e">
        <f>VLOOKUP(A5847,Sku_list!$A$1:$E$2667,5,0)*((J5847+F5847)/1000000000)</f>
        <v>#N/A</v>
      </c>
      <c r="AC5847" s="22">
        <f t="shared" ca="1" si="91"/>
        <v>6.6666666666666666E-2</v>
      </c>
    </row>
    <row r="5848" spans="2:29" x14ac:dyDescent="0.35">
      <c r="B5848" t="e">
        <v>#N/A</v>
      </c>
      <c r="T5848" s="9" t="e">
        <f>VLOOKUP(A5848,Sku_list!$A$1:$D$2667,3,0)</f>
        <v>#N/A</v>
      </c>
      <c r="U5848" s="9" t="e">
        <f>VLOOKUP(A5848,Sku_list!$A$1:$D$2667,4,0)*(F5848/1000000*12)</f>
        <v>#N/A</v>
      </c>
      <c r="V5848" s="9" t="e">
        <f>VLOOKUP(A5848,Sku_list!$A$1:$D$2667,4,0)*(H5848/1000000*12)</f>
        <v>#N/A</v>
      </c>
      <c r="W5848" s="9" t="e">
        <f>VLOOKUP(A5848,Sku_list!$A$1:$D$2667,4,0)*(J5848/1000000*12)</f>
        <v>#N/A</v>
      </c>
      <c r="X5848" s="9" t="e">
        <f>VLOOKUP(A5848,Sku_list!$A$1:$D$2667,4,0)*(L5848/1000000*12)</f>
        <v>#N/A</v>
      </c>
      <c r="Y5848" s="9" t="e">
        <f>VLOOKUP(A5848,Sku_list!$A$1:$E$2667,5,0)*((J5848+F5848)/1000000000)</f>
        <v>#N/A</v>
      </c>
      <c r="AC5848" s="22">
        <f t="shared" ca="1" si="91"/>
        <v>6.6666666666666666E-2</v>
      </c>
    </row>
    <row r="5849" spans="2:29" x14ac:dyDescent="0.35">
      <c r="B5849" t="e">
        <v>#N/A</v>
      </c>
      <c r="T5849" s="9" t="e">
        <f>VLOOKUP(A5849,Sku_list!$A$1:$D$2667,3,0)</f>
        <v>#N/A</v>
      </c>
      <c r="U5849" s="9" t="e">
        <f>VLOOKUP(A5849,Sku_list!$A$1:$D$2667,4,0)*(F5849/1000000*12)</f>
        <v>#N/A</v>
      </c>
      <c r="V5849" s="9" t="e">
        <f>VLOOKUP(A5849,Sku_list!$A$1:$D$2667,4,0)*(H5849/1000000*12)</f>
        <v>#N/A</v>
      </c>
      <c r="W5849" s="9" t="e">
        <f>VLOOKUP(A5849,Sku_list!$A$1:$D$2667,4,0)*(J5849/1000000*12)</f>
        <v>#N/A</v>
      </c>
      <c r="X5849" s="9" t="e">
        <f>VLOOKUP(A5849,Sku_list!$A$1:$D$2667,4,0)*(L5849/1000000*12)</f>
        <v>#N/A</v>
      </c>
      <c r="Y5849" s="9" t="e">
        <f>VLOOKUP(A5849,Sku_list!$A$1:$E$2667,5,0)*((J5849+F5849)/1000000000)</f>
        <v>#N/A</v>
      </c>
      <c r="AC5849" s="22">
        <f t="shared" ca="1" si="91"/>
        <v>6.6666666666666666E-2</v>
      </c>
    </row>
    <row r="5850" spans="2:29" x14ac:dyDescent="0.35">
      <c r="B5850" t="e">
        <v>#N/A</v>
      </c>
      <c r="T5850" s="9" t="e">
        <f>VLOOKUP(A5850,Sku_list!$A$1:$D$2667,3,0)</f>
        <v>#N/A</v>
      </c>
      <c r="U5850" s="9" t="e">
        <f>VLOOKUP(A5850,Sku_list!$A$1:$D$2667,4,0)*(F5850/1000000*12)</f>
        <v>#N/A</v>
      </c>
      <c r="V5850" s="9" t="e">
        <f>VLOOKUP(A5850,Sku_list!$A$1:$D$2667,4,0)*(H5850/1000000*12)</f>
        <v>#N/A</v>
      </c>
      <c r="W5850" s="9" t="e">
        <f>VLOOKUP(A5850,Sku_list!$A$1:$D$2667,4,0)*(J5850/1000000*12)</f>
        <v>#N/A</v>
      </c>
      <c r="X5850" s="9" t="e">
        <f>VLOOKUP(A5850,Sku_list!$A$1:$D$2667,4,0)*(L5850/1000000*12)</f>
        <v>#N/A</v>
      </c>
      <c r="Y5850" s="9" t="e">
        <f>VLOOKUP(A5850,Sku_list!$A$1:$E$2667,5,0)*((J5850+F5850)/1000000000)</f>
        <v>#N/A</v>
      </c>
      <c r="AC5850" s="22">
        <f t="shared" ca="1" si="91"/>
        <v>6.6666666666666666E-2</v>
      </c>
    </row>
    <row r="5851" spans="2:29" x14ac:dyDescent="0.35">
      <c r="B5851" t="e">
        <v>#N/A</v>
      </c>
      <c r="T5851" s="9" t="e">
        <f>VLOOKUP(A5851,Sku_list!$A$1:$D$2667,3,0)</f>
        <v>#N/A</v>
      </c>
      <c r="U5851" s="9" t="e">
        <f>VLOOKUP(A5851,Sku_list!$A$1:$D$2667,4,0)*(F5851/1000000*12)</f>
        <v>#N/A</v>
      </c>
      <c r="V5851" s="9" t="e">
        <f>VLOOKUP(A5851,Sku_list!$A$1:$D$2667,4,0)*(H5851/1000000*12)</f>
        <v>#N/A</v>
      </c>
      <c r="W5851" s="9" t="e">
        <f>VLOOKUP(A5851,Sku_list!$A$1:$D$2667,4,0)*(J5851/1000000*12)</f>
        <v>#N/A</v>
      </c>
      <c r="X5851" s="9" t="e">
        <f>VLOOKUP(A5851,Sku_list!$A$1:$D$2667,4,0)*(L5851/1000000*12)</f>
        <v>#N/A</v>
      </c>
      <c r="Y5851" s="9" t="e">
        <f>VLOOKUP(A5851,Sku_list!$A$1:$E$2667,5,0)*((J5851+F5851)/1000000000)</f>
        <v>#N/A</v>
      </c>
      <c r="AC5851" s="22">
        <f t="shared" ca="1" si="91"/>
        <v>6.6666666666666666E-2</v>
      </c>
    </row>
    <row r="5852" spans="2:29" x14ac:dyDescent="0.35">
      <c r="B5852" t="e">
        <v>#N/A</v>
      </c>
      <c r="T5852" s="9" t="e">
        <f>VLOOKUP(A5852,Sku_list!$A$1:$D$2667,3,0)</f>
        <v>#N/A</v>
      </c>
      <c r="U5852" s="9" t="e">
        <f>VLOOKUP(A5852,Sku_list!$A$1:$D$2667,4,0)*(F5852/1000000*12)</f>
        <v>#N/A</v>
      </c>
      <c r="V5852" s="9" t="e">
        <f>VLOOKUP(A5852,Sku_list!$A$1:$D$2667,4,0)*(H5852/1000000*12)</f>
        <v>#N/A</v>
      </c>
      <c r="W5852" s="9" t="e">
        <f>VLOOKUP(A5852,Sku_list!$A$1:$D$2667,4,0)*(J5852/1000000*12)</f>
        <v>#N/A</v>
      </c>
      <c r="X5852" s="9" t="e">
        <f>VLOOKUP(A5852,Sku_list!$A$1:$D$2667,4,0)*(L5852/1000000*12)</f>
        <v>#N/A</v>
      </c>
      <c r="Y5852" s="9" t="e">
        <f>VLOOKUP(A5852,Sku_list!$A$1:$E$2667,5,0)*((J5852+F5852)/1000000000)</f>
        <v>#N/A</v>
      </c>
      <c r="AC5852" s="22">
        <f t="shared" ca="1" si="91"/>
        <v>6.6666666666666666E-2</v>
      </c>
    </row>
    <row r="5853" spans="2:29" x14ac:dyDescent="0.35">
      <c r="B5853" t="e">
        <v>#N/A</v>
      </c>
      <c r="T5853" s="9" t="e">
        <f>VLOOKUP(A5853,Sku_list!$A$1:$D$2667,3,0)</f>
        <v>#N/A</v>
      </c>
      <c r="U5853" s="9" t="e">
        <f>VLOOKUP(A5853,Sku_list!$A$1:$D$2667,4,0)*(F5853/1000000*12)</f>
        <v>#N/A</v>
      </c>
      <c r="V5853" s="9" t="e">
        <f>VLOOKUP(A5853,Sku_list!$A$1:$D$2667,4,0)*(H5853/1000000*12)</f>
        <v>#N/A</v>
      </c>
      <c r="W5853" s="9" t="e">
        <f>VLOOKUP(A5853,Sku_list!$A$1:$D$2667,4,0)*(J5853/1000000*12)</f>
        <v>#N/A</v>
      </c>
      <c r="X5853" s="9" t="e">
        <f>VLOOKUP(A5853,Sku_list!$A$1:$D$2667,4,0)*(L5853/1000000*12)</f>
        <v>#N/A</v>
      </c>
      <c r="Y5853" s="9" t="e">
        <f>VLOOKUP(A5853,Sku_list!$A$1:$E$2667,5,0)*((J5853+F5853)/1000000000)</f>
        <v>#N/A</v>
      </c>
      <c r="AC5853" s="22">
        <f t="shared" ca="1" si="91"/>
        <v>6.6666666666666666E-2</v>
      </c>
    </row>
    <row r="5854" spans="2:29" x14ac:dyDescent="0.35">
      <c r="B5854" t="e">
        <v>#N/A</v>
      </c>
      <c r="T5854" s="9" t="e">
        <f>VLOOKUP(A5854,Sku_list!$A$1:$D$2667,3,0)</f>
        <v>#N/A</v>
      </c>
      <c r="U5854" s="9" t="e">
        <f>VLOOKUP(A5854,Sku_list!$A$1:$D$2667,4,0)*(F5854/1000000*12)</f>
        <v>#N/A</v>
      </c>
      <c r="V5854" s="9" t="e">
        <f>VLOOKUP(A5854,Sku_list!$A$1:$D$2667,4,0)*(H5854/1000000*12)</f>
        <v>#N/A</v>
      </c>
      <c r="W5854" s="9" t="e">
        <f>VLOOKUP(A5854,Sku_list!$A$1:$D$2667,4,0)*(J5854/1000000*12)</f>
        <v>#N/A</v>
      </c>
      <c r="X5854" s="9" t="e">
        <f>VLOOKUP(A5854,Sku_list!$A$1:$D$2667,4,0)*(L5854/1000000*12)</f>
        <v>#N/A</v>
      </c>
      <c r="Y5854" s="9" t="e">
        <f>VLOOKUP(A5854,Sku_list!$A$1:$E$2667,5,0)*((J5854+F5854)/1000000000)</f>
        <v>#N/A</v>
      </c>
      <c r="AC5854" s="22">
        <f t="shared" ca="1" si="91"/>
        <v>6.6666666666666666E-2</v>
      </c>
    </row>
    <row r="5855" spans="2:29" x14ac:dyDescent="0.35">
      <c r="B5855" t="e">
        <v>#N/A</v>
      </c>
      <c r="T5855" s="9" t="e">
        <f>VLOOKUP(A5855,Sku_list!$A$1:$D$2667,3,0)</f>
        <v>#N/A</v>
      </c>
      <c r="U5855" s="9" t="e">
        <f>VLOOKUP(A5855,Sku_list!$A$1:$D$2667,4,0)*(F5855/1000000*12)</f>
        <v>#N/A</v>
      </c>
      <c r="V5855" s="9" t="e">
        <f>VLOOKUP(A5855,Sku_list!$A$1:$D$2667,4,0)*(H5855/1000000*12)</f>
        <v>#N/A</v>
      </c>
      <c r="W5855" s="9" t="e">
        <f>VLOOKUP(A5855,Sku_list!$A$1:$D$2667,4,0)*(J5855/1000000*12)</f>
        <v>#N/A</v>
      </c>
      <c r="X5855" s="9" t="e">
        <f>VLOOKUP(A5855,Sku_list!$A$1:$D$2667,4,0)*(L5855/1000000*12)</f>
        <v>#N/A</v>
      </c>
      <c r="Y5855" s="9" t="e">
        <f>VLOOKUP(A5855,Sku_list!$A$1:$E$2667,5,0)*((J5855+F5855)/1000000000)</f>
        <v>#N/A</v>
      </c>
      <c r="AC5855" s="22">
        <f t="shared" ca="1" si="91"/>
        <v>6.6666666666666666E-2</v>
      </c>
    </row>
    <row r="5856" spans="2:29" x14ac:dyDescent="0.35">
      <c r="B5856" t="e">
        <v>#N/A</v>
      </c>
      <c r="T5856" s="9" t="e">
        <f>VLOOKUP(A5856,Sku_list!$A$1:$D$2667,3,0)</f>
        <v>#N/A</v>
      </c>
      <c r="U5856" s="9" t="e">
        <f>VLOOKUP(A5856,Sku_list!$A$1:$D$2667,4,0)*(F5856/1000000*12)</f>
        <v>#N/A</v>
      </c>
      <c r="V5856" s="9" t="e">
        <f>VLOOKUP(A5856,Sku_list!$A$1:$D$2667,4,0)*(H5856/1000000*12)</f>
        <v>#N/A</v>
      </c>
      <c r="W5856" s="9" t="e">
        <f>VLOOKUP(A5856,Sku_list!$A$1:$D$2667,4,0)*(J5856/1000000*12)</f>
        <v>#N/A</v>
      </c>
      <c r="X5856" s="9" t="e">
        <f>VLOOKUP(A5856,Sku_list!$A$1:$D$2667,4,0)*(L5856/1000000*12)</f>
        <v>#N/A</v>
      </c>
      <c r="Y5856" s="9" t="e">
        <f>VLOOKUP(A5856,Sku_list!$A$1:$E$2667,5,0)*((J5856+F5856)/1000000000)</f>
        <v>#N/A</v>
      </c>
      <c r="AC5856" s="22">
        <f t="shared" ca="1" si="91"/>
        <v>6.6666666666666666E-2</v>
      </c>
    </row>
    <row r="5857" spans="2:29" x14ac:dyDescent="0.35">
      <c r="B5857" t="e">
        <v>#N/A</v>
      </c>
      <c r="T5857" s="9" t="e">
        <f>VLOOKUP(A5857,Sku_list!$A$1:$D$2667,3,0)</f>
        <v>#N/A</v>
      </c>
      <c r="U5857" s="9" t="e">
        <f>VLOOKUP(A5857,Sku_list!$A$1:$D$2667,4,0)*(F5857/1000000*12)</f>
        <v>#N/A</v>
      </c>
      <c r="V5857" s="9" t="e">
        <f>VLOOKUP(A5857,Sku_list!$A$1:$D$2667,4,0)*(H5857/1000000*12)</f>
        <v>#N/A</v>
      </c>
      <c r="W5857" s="9" t="e">
        <f>VLOOKUP(A5857,Sku_list!$A$1:$D$2667,4,0)*(J5857/1000000*12)</f>
        <v>#N/A</v>
      </c>
      <c r="X5857" s="9" t="e">
        <f>VLOOKUP(A5857,Sku_list!$A$1:$D$2667,4,0)*(L5857/1000000*12)</f>
        <v>#N/A</v>
      </c>
      <c r="Y5857" s="9" t="e">
        <f>VLOOKUP(A5857,Sku_list!$A$1:$E$2667,5,0)*((J5857+F5857)/1000000000)</f>
        <v>#N/A</v>
      </c>
      <c r="AC5857" s="22">
        <f t="shared" ca="1" si="91"/>
        <v>6.6666666666666666E-2</v>
      </c>
    </row>
    <row r="5858" spans="2:29" x14ac:dyDescent="0.35">
      <c r="B5858" t="e">
        <v>#N/A</v>
      </c>
      <c r="T5858" s="9" t="e">
        <f>VLOOKUP(A5858,Sku_list!$A$1:$D$2667,3,0)</f>
        <v>#N/A</v>
      </c>
      <c r="U5858" s="9" t="e">
        <f>VLOOKUP(A5858,Sku_list!$A$1:$D$2667,4,0)*(F5858/1000000*12)</f>
        <v>#N/A</v>
      </c>
      <c r="V5858" s="9" t="e">
        <f>VLOOKUP(A5858,Sku_list!$A$1:$D$2667,4,0)*(H5858/1000000*12)</f>
        <v>#N/A</v>
      </c>
      <c r="W5858" s="9" t="e">
        <f>VLOOKUP(A5858,Sku_list!$A$1:$D$2667,4,0)*(J5858/1000000*12)</f>
        <v>#N/A</v>
      </c>
      <c r="X5858" s="9" t="e">
        <f>VLOOKUP(A5858,Sku_list!$A$1:$D$2667,4,0)*(L5858/1000000*12)</f>
        <v>#N/A</v>
      </c>
      <c r="Y5858" s="9" t="e">
        <f>VLOOKUP(A5858,Sku_list!$A$1:$E$2667,5,0)*((J5858+F5858)/1000000000)</f>
        <v>#N/A</v>
      </c>
      <c r="AC5858" s="22">
        <f t="shared" ca="1" si="91"/>
        <v>6.6666666666666666E-2</v>
      </c>
    </row>
    <row r="5859" spans="2:29" x14ac:dyDescent="0.35">
      <c r="B5859" t="e">
        <v>#N/A</v>
      </c>
      <c r="T5859" s="9" t="e">
        <f>VLOOKUP(A5859,Sku_list!$A$1:$D$2667,3,0)</f>
        <v>#N/A</v>
      </c>
      <c r="U5859" s="9" t="e">
        <f>VLOOKUP(A5859,Sku_list!$A$1:$D$2667,4,0)*(F5859/1000000*12)</f>
        <v>#N/A</v>
      </c>
      <c r="V5859" s="9" t="e">
        <f>VLOOKUP(A5859,Sku_list!$A$1:$D$2667,4,0)*(H5859/1000000*12)</f>
        <v>#N/A</v>
      </c>
      <c r="W5859" s="9" t="e">
        <f>VLOOKUP(A5859,Sku_list!$A$1:$D$2667,4,0)*(J5859/1000000*12)</f>
        <v>#N/A</v>
      </c>
      <c r="X5859" s="9" t="e">
        <f>VLOOKUP(A5859,Sku_list!$A$1:$D$2667,4,0)*(L5859/1000000*12)</f>
        <v>#N/A</v>
      </c>
      <c r="Y5859" s="9" t="e">
        <f>VLOOKUP(A5859,Sku_list!$A$1:$E$2667,5,0)*((J5859+F5859)/1000000000)</f>
        <v>#N/A</v>
      </c>
      <c r="AC5859" s="22">
        <f t="shared" ca="1" si="91"/>
        <v>6.6666666666666666E-2</v>
      </c>
    </row>
    <row r="5860" spans="2:29" x14ac:dyDescent="0.35">
      <c r="B5860" t="e">
        <v>#N/A</v>
      </c>
      <c r="T5860" s="9" t="e">
        <f>VLOOKUP(A5860,Sku_list!$A$1:$D$2667,3,0)</f>
        <v>#N/A</v>
      </c>
      <c r="U5860" s="9" t="e">
        <f>VLOOKUP(A5860,Sku_list!$A$1:$D$2667,4,0)*(F5860/1000000*12)</f>
        <v>#N/A</v>
      </c>
      <c r="V5860" s="9" t="e">
        <f>VLOOKUP(A5860,Sku_list!$A$1:$D$2667,4,0)*(H5860/1000000*12)</f>
        <v>#N/A</v>
      </c>
      <c r="W5860" s="9" t="e">
        <f>VLOOKUP(A5860,Sku_list!$A$1:$D$2667,4,0)*(J5860/1000000*12)</f>
        <v>#N/A</v>
      </c>
      <c r="X5860" s="9" t="e">
        <f>VLOOKUP(A5860,Sku_list!$A$1:$D$2667,4,0)*(L5860/1000000*12)</f>
        <v>#N/A</v>
      </c>
      <c r="Y5860" s="9" t="e">
        <f>VLOOKUP(A5860,Sku_list!$A$1:$E$2667,5,0)*((J5860+F5860)/1000000000)</f>
        <v>#N/A</v>
      </c>
      <c r="AC5860" s="22">
        <f t="shared" ca="1" si="91"/>
        <v>6.6666666666666666E-2</v>
      </c>
    </row>
    <row r="5861" spans="2:29" x14ac:dyDescent="0.35">
      <c r="B5861" t="e">
        <v>#N/A</v>
      </c>
      <c r="T5861" s="9" t="e">
        <f>VLOOKUP(A5861,Sku_list!$A$1:$D$2667,3,0)</f>
        <v>#N/A</v>
      </c>
      <c r="U5861" s="9" t="e">
        <f>VLOOKUP(A5861,Sku_list!$A$1:$D$2667,4,0)*(F5861/1000000*12)</f>
        <v>#N/A</v>
      </c>
      <c r="V5861" s="9" t="e">
        <f>VLOOKUP(A5861,Sku_list!$A$1:$D$2667,4,0)*(H5861/1000000*12)</f>
        <v>#N/A</v>
      </c>
      <c r="W5861" s="9" t="e">
        <f>VLOOKUP(A5861,Sku_list!$A$1:$D$2667,4,0)*(J5861/1000000*12)</f>
        <v>#N/A</v>
      </c>
      <c r="X5861" s="9" t="e">
        <f>VLOOKUP(A5861,Sku_list!$A$1:$D$2667,4,0)*(L5861/1000000*12)</f>
        <v>#N/A</v>
      </c>
      <c r="Y5861" s="9" t="e">
        <f>VLOOKUP(A5861,Sku_list!$A$1:$E$2667,5,0)*((J5861+F5861)/1000000000)</f>
        <v>#N/A</v>
      </c>
      <c r="AC5861" s="22">
        <f t="shared" ca="1" si="91"/>
        <v>6.6666666666666666E-2</v>
      </c>
    </row>
    <row r="5862" spans="2:29" x14ac:dyDescent="0.35">
      <c r="B5862" t="e">
        <v>#N/A</v>
      </c>
      <c r="T5862" s="9" t="e">
        <f>VLOOKUP(A5862,Sku_list!$A$1:$D$2667,3,0)</f>
        <v>#N/A</v>
      </c>
      <c r="U5862" s="9" t="e">
        <f>VLOOKUP(A5862,Sku_list!$A$1:$D$2667,4,0)*(F5862/1000000*12)</f>
        <v>#N/A</v>
      </c>
      <c r="V5862" s="9" t="e">
        <f>VLOOKUP(A5862,Sku_list!$A$1:$D$2667,4,0)*(H5862/1000000*12)</f>
        <v>#N/A</v>
      </c>
      <c r="W5862" s="9" t="e">
        <f>VLOOKUP(A5862,Sku_list!$A$1:$D$2667,4,0)*(J5862/1000000*12)</f>
        <v>#N/A</v>
      </c>
      <c r="X5862" s="9" t="e">
        <f>VLOOKUP(A5862,Sku_list!$A$1:$D$2667,4,0)*(L5862/1000000*12)</f>
        <v>#N/A</v>
      </c>
      <c r="Y5862" s="9" t="e">
        <f>VLOOKUP(A5862,Sku_list!$A$1:$E$2667,5,0)*((J5862+F5862)/1000000000)</f>
        <v>#N/A</v>
      </c>
      <c r="AC5862" s="22">
        <f t="shared" ca="1" si="91"/>
        <v>6.6666666666666666E-2</v>
      </c>
    </row>
    <row r="5863" spans="2:29" x14ac:dyDescent="0.35">
      <c r="B5863" t="e">
        <v>#N/A</v>
      </c>
      <c r="T5863" s="9" t="e">
        <f>VLOOKUP(A5863,Sku_list!$A$1:$D$2667,3,0)</f>
        <v>#N/A</v>
      </c>
      <c r="U5863" s="9" t="e">
        <f>VLOOKUP(A5863,Sku_list!$A$1:$D$2667,4,0)*(F5863/1000000*12)</f>
        <v>#N/A</v>
      </c>
      <c r="V5863" s="9" t="e">
        <f>VLOOKUP(A5863,Sku_list!$A$1:$D$2667,4,0)*(H5863/1000000*12)</f>
        <v>#N/A</v>
      </c>
      <c r="W5863" s="9" t="e">
        <f>VLOOKUP(A5863,Sku_list!$A$1:$D$2667,4,0)*(J5863/1000000*12)</f>
        <v>#N/A</v>
      </c>
      <c r="X5863" s="9" t="e">
        <f>VLOOKUP(A5863,Sku_list!$A$1:$D$2667,4,0)*(L5863/1000000*12)</f>
        <v>#N/A</v>
      </c>
      <c r="Y5863" s="9" t="e">
        <f>VLOOKUP(A5863,Sku_list!$A$1:$E$2667,5,0)*((J5863+F5863)/1000000000)</f>
        <v>#N/A</v>
      </c>
      <c r="AC5863" s="22">
        <f t="shared" ca="1" si="91"/>
        <v>6.6666666666666666E-2</v>
      </c>
    </row>
    <row r="5864" spans="2:29" x14ac:dyDescent="0.35">
      <c r="B5864" t="e">
        <v>#N/A</v>
      </c>
      <c r="T5864" s="9" t="e">
        <f>VLOOKUP(A5864,Sku_list!$A$1:$D$2667,3,0)</f>
        <v>#N/A</v>
      </c>
      <c r="U5864" s="9" t="e">
        <f>VLOOKUP(A5864,Sku_list!$A$1:$D$2667,4,0)*(F5864/1000000*12)</f>
        <v>#N/A</v>
      </c>
      <c r="V5864" s="9" t="e">
        <f>VLOOKUP(A5864,Sku_list!$A$1:$D$2667,4,0)*(H5864/1000000*12)</f>
        <v>#N/A</v>
      </c>
      <c r="W5864" s="9" t="e">
        <f>VLOOKUP(A5864,Sku_list!$A$1:$D$2667,4,0)*(J5864/1000000*12)</f>
        <v>#N/A</v>
      </c>
      <c r="X5864" s="9" t="e">
        <f>VLOOKUP(A5864,Sku_list!$A$1:$D$2667,4,0)*(L5864/1000000*12)</f>
        <v>#N/A</v>
      </c>
      <c r="Y5864" s="9" t="e">
        <f>VLOOKUP(A5864,Sku_list!$A$1:$E$2667,5,0)*((J5864+F5864)/1000000000)</f>
        <v>#N/A</v>
      </c>
      <c r="AC5864" s="22">
        <f t="shared" ca="1" si="91"/>
        <v>6.6666666666666666E-2</v>
      </c>
    </row>
    <row r="5865" spans="2:29" x14ac:dyDescent="0.35">
      <c r="B5865" t="e">
        <v>#N/A</v>
      </c>
      <c r="T5865" s="9" t="e">
        <f>VLOOKUP(A5865,Sku_list!$A$1:$D$2667,3,0)</f>
        <v>#N/A</v>
      </c>
      <c r="U5865" s="9" t="e">
        <f>VLOOKUP(A5865,Sku_list!$A$1:$D$2667,4,0)*(F5865/1000000*12)</f>
        <v>#N/A</v>
      </c>
      <c r="V5865" s="9" t="e">
        <f>VLOOKUP(A5865,Sku_list!$A$1:$D$2667,4,0)*(H5865/1000000*12)</f>
        <v>#N/A</v>
      </c>
      <c r="W5865" s="9" t="e">
        <f>VLOOKUP(A5865,Sku_list!$A$1:$D$2667,4,0)*(J5865/1000000*12)</f>
        <v>#N/A</v>
      </c>
      <c r="X5865" s="9" t="e">
        <f>VLOOKUP(A5865,Sku_list!$A$1:$D$2667,4,0)*(L5865/1000000*12)</f>
        <v>#N/A</v>
      </c>
      <c r="Y5865" s="9" t="e">
        <f>VLOOKUP(A5865,Sku_list!$A$1:$E$2667,5,0)*((J5865+F5865)/1000000000)</f>
        <v>#N/A</v>
      </c>
      <c r="AC5865" s="22">
        <f t="shared" ca="1" si="91"/>
        <v>6.6666666666666666E-2</v>
      </c>
    </row>
    <row r="5866" spans="2:29" x14ac:dyDescent="0.35">
      <c r="B5866" t="e">
        <v>#N/A</v>
      </c>
      <c r="T5866" s="9" t="e">
        <f>VLOOKUP(A5866,Sku_list!$A$1:$D$2667,3,0)</f>
        <v>#N/A</v>
      </c>
      <c r="U5866" s="9" t="e">
        <f>VLOOKUP(A5866,Sku_list!$A$1:$D$2667,4,0)*(F5866/1000000*12)</f>
        <v>#N/A</v>
      </c>
      <c r="V5866" s="9" t="e">
        <f>VLOOKUP(A5866,Sku_list!$A$1:$D$2667,4,0)*(H5866/1000000*12)</f>
        <v>#N/A</v>
      </c>
      <c r="W5866" s="9" t="e">
        <f>VLOOKUP(A5866,Sku_list!$A$1:$D$2667,4,0)*(J5866/1000000*12)</f>
        <v>#N/A</v>
      </c>
      <c r="X5866" s="9" t="e">
        <f>VLOOKUP(A5866,Sku_list!$A$1:$D$2667,4,0)*(L5866/1000000*12)</f>
        <v>#N/A</v>
      </c>
      <c r="Y5866" s="9" t="e">
        <f>VLOOKUP(A5866,Sku_list!$A$1:$E$2667,5,0)*((J5866+F5866)/1000000000)</f>
        <v>#N/A</v>
      </c>
      <c r="AC5866" s="22">
        <f t="shared" ca="1" si="91"/>
        <v>6.6666666666666666E-2</v>
      </c>
    </row>
    <row r="5867" spans="2:29" x14ac:dyDescent="0.35">
      <c r="B5867" t="e">
        <v>#N/A</v>
      </c>
      <c r="T5867" s="9" t="e">
        <f>VLOOKUP(A5867,Sku_list!$A$1:$D$2667,3,0)</f>
        <v>#N/A</v>
      </c>
      <c r="U5867" s="9" t="e">
        <f>VLOOKUP(A5867,Sku_list!$A$1:$D$2667,4,0)*(F5867/1000000*12)</f>
        <v>#N/A</v>
      </c>
      <c r="V5867" s="9" t="e">
        <f>VLOOKUP(A5867,Sku_list!$A$1:$D$2667,4,0)*(H5867/1000000*12)</f>
        <v>#N/A</v>
      </c>
      <c r="W5867" s="9" t="e">
        <f>VLOOKUP(A5867,Sku_list!$A$1:$D$2667,4,0)*(J5867/1000000*12)</f>
        <v>#N/A</v>
      </c>
      <c r="X5867" s="9" t="e">
        <f>VLOOKUP(A5867,Sku_list!$A$1:$D$2667,4,0)*(L5867/1000000*12)</f>
        <v>#N/A</v>
      </c>
      <c r="Y5867" s="9" t="e">
        <f>VLOOKUP(A5867,Sku_list!$A$1:$E$2667,5,0)*((J5867+F5867)/1000000000)</f>
        <v>#N/A</v>
      </c>
      <c r="AC5867" s="22">
        <f t="shared" ca="1" si="91"/>
        <v>6.6666666666666666E-2</v>
      </c>
    </row>
    <row r="5868" spans="2:29" x14ac:dyDescent="0.35">
      <c r="B5868" t="e">
        <v>#N/A</v>
      </c>
      <c r="T5868" s="9" t="e">
        <f>VLOOKUP(A5868,Sku_list!$A$1:$D$2667,3,0)</f>
        <v>#N/A</v>
      </c>
      <c r="U5868" s="9" t="e">
        <f>VLOOKUP(A5868,Sku_list!$A$1:$D$2667,4,0)*(F5868/1000000*12)</f>
        <v>#N/A</v>
      </c>
      <c r="V5868" s="9" t="e">
        <f>VLOOKUP(A5868,Sku_list!$A$1:$D$2667,4,0)*(H5868/1000000*12)</f>
        <v>#N/A</v>
      </c>
      <c r="W5868" s="9" t="e">
        <f>VLOOKUP(A5868,Sku_list!$A$1:$D$2667,4,0)*(J5868/1000000*12)</f>
        <v>#N/A</v>
      </c>
      <c r="X5868" s="9" t="e">
        <f>VLOOKUP(A5868,Sku_list!$A$1:$D$2667,4,0)*(L5868/1000000*12)</f>
        <v>#N/A</v>
      </c>
      <c r="Y5868" s="9" t="e">
        <f>VLOOKUP(A5868,Sku_list!$A$1:$E$2667,5,0)*((J5868+F5868)/1000000000)</f>
        <v>#N/A</v>
      </c>
      <c r="AC5868" s="22">
        <f t="shared" ca="1" si="91"/>
        <v>6.6666666666666666E-2</v>
      </c>
    </row>
    <row r="5869" spans="2:29" x14ac:dyDescent="0.35">
      <c r="B5869" t="e">
        <v>#N/A</v>
      </c>
      <c r="T5869" s="9" t="e">
        <f>VLOOKUP(A5869,Sku_list!$A$1:$D$2667,3,0)</f>
        <v>#N/A</v>
      </c>
      <c r="U5869" s="9" t="e">
        <f>VLOOKUP(A5869,Sku_list!$A$1:$D$2667,4,0)*(F5869/1000000*12)</f>
        <v>#N/A</v>
      </c>
      <c r="V5869" s="9" t="e">
        <f>VLOOKUP(A5869,Sku_list!$A$1:$D$2667,4,0)*(H5869/1000000*12)</f>
        <v>#N/A</v>
      </c>
      <c r="W5869" s="9" t="e">
        <f>VLOOKUP(A5869,Sku_list!$A$1:$D$2667,4,0)*(J5869/1000000*12)</f>
        <v>#N/A</v>
      </c>
      <c r="X5869" s="9" t="e">
        <f>VLOOKUP(A5869,Sku_list!$A$1:$D$2667,4,0)*(L5869/1000000*12)</f>
        <v>#N/A</v>
      </c>
      <c r="Y5869" s="9" t="e">
        <f>VLOOKUP(A5869,Sku_list!$A$1:$E$2667,5,0)*((J5869+F5869)/1000000000)</f>
        <v>#N/A</v>
      </c>
      <c r="AC5869" s="22">
        <f t="shared" ca="1" si="91"/>
        <v>6.6666666666666666E-2</v>
      </c>
    </row>
    <row r="5870" spans="2:29" x14ac:dyDescent="0.35">
      <c r="B5870" t="e">
        <v>#N/A</v>
      </c>
      <c r="T5870" s="9" t="e">
        <f>VLOOKUP(A5870,Sku_list!$A$1:$D$2667,3,0)</f>
        <v>#N/A</v>
      </c>
      <c r="U5870" s="9" t="e">
        <f>VLOOKUP(A5870,Sku_list!$A$1:$D$2667,4,0)*(F5870/1000000*12)</f>
        <v>#N/A</v>
      </c>
      <c r="V5870" s="9" t="e">
        <f>VLOOKUP(A5870,Sku_list!$A$1:$D$2667,4,0)*(H5870/1000000*12)</f>
        <v>#N/A</v>
      </c>
      <c r="W5870" s="9" t="e">
        <f>VLOOKUP(A5870,Sku_list!$A$1:$D$2667,4,0)*(J5870/1000000*12)</f>
        <v>#N/A</v>
      </c>
      <c r="X5870" s="9" t="e">
        <f>VLOOKUP(A5870,Sku_list!$A$1:$D$2667,4,0)*(L5870/1000000*12)</f>
        <v>#N/A</v>
      </c>
      <c r="Y5870" s="9" t="e">
        <f>VLOOKUP(A5870,Sku_list!$A$1:$E$2667,5,0)*((J5870+F5870)/1000000000)</f>
        <v>#N/A</v>
      </c>
      <c r="AC5870" s="22">
        <f t="shared" ca="1" si="91"/>
        <v>6.6666666666666666E-2</v>
      </c>
    </row>
    <row r="5871" spans="2:29" x14ac:dyDescent="0.35">
      <c r="B5871" t="e">
        <v>#N/A</v>
      </c>
      <c r="T5871" s="9" t="e">
        <f>VLOOKUP(A5871,Sku_list!$A$1:$D$2667,3,0)</f>
        <v>#N/A</v>
      </c>
      <c r="U5871" s="9" t="e">
        <f>VLOOKUP(A5871,Sku_list!$A$1:$D$2667,4,0)*(F5871/1000000*12)</f>
        <v>#N/A</v>
      </c>
      <c r="V5871" s="9" t="e">
        <f>VLOOKUP(A5871,Sku_list!$A$1:$D$2667,4,0)*(H5871/1000000*12)</f>
        <v>#N/A</v>
      </c>
      <c r="W5871" s="9" t="e">
        <f>VLOOKUP(A5871,Sku_list!$A$1:$D$2667,4,0)*(J5871/1000000*12)</f>
        <v>#N/A</v>
      </c>
      <c r="X5871" s="9" t="e">
        <f>VLOOKUP(A5871,Sku_list!$A$1:$D$2667,4,0)*(L5871/1000000*12)</f>
        <v>#N/A</v>
      </c>
      <c r="Y5871" s="9" t="e">
        <f>VLOOKUP(A5871,Sku_list!$A$1:$E$2667,5,0)*((J5871+F5871)/1000000000)</f>
        <v>#N/A</v>
      </c>
      <c r="AC5871" s="22">
        <f t="shared" ca="1" si="91"/>
        <v>6.6666666666666666E-2</v>
      </c>
    </row>
    <row r="5872" spans="2:29" x14ac:dyDescent="0.35">
      <c r="B5872" t="e">
        <v>#N/A</v>
      </c>
      <c r="T5872" s="9" t="e">
        <f>VLOOKUP(A5872,Sku_list!$A$1:$D$2667,3,0)</f>
        <v>#N/A</v>
      </c>
      <c r="U5872" s="9" t="e">
        <f>VLOOKUP(A5872,Sku_list!$A$1:$D$2667,4,0)*(F5872/1000000*12)</f>
        <v>#N/A</v>
      </c>
      <c r="V5872" s="9" t="e">
        <f>VLOOKUP(A5872,Sku_list!$A$1:$D$2667,4,0)*(H5872/1000000*12)</f>
        <v>#N/A</v>
      </c>
      <c r="W5872" s="9" t="e">
        <f>VLOOKUP(A5872,Sku_list!$A$1:$D$2667,4,0)*(J5872/1000000*12)</f>
        <v>#N/A</v>
      </c>
      <c r="X5872" s="9" t="e">
        <f>VLOOKUP(A5872,Sku_list!$A$1:$D$2667,4,0)*(L5872/1000000*12)</f>
        <v>#N/A</v>
      </c>
      <c r="Y5872" s="9" t="e">
        <f>VLOOKUP(A5872,Sku_list!$A$1:$E$2667,5,0)*((J5872+F5872)/1000000000)</f>
        <v>#N/A</v>
      </c>
      <c r="AC5872" s="22">
        <f t="shared" ca="1" si="91"/>
        <v>6.6666666666666666E-2</v>
      </c>
    </row>
    <row r="5873" spans="2:29" x14ac:dyDescent="0.35">
      <c r="B5873" t="e">
        <v>#N/A</v>
      </c>
      <c r="T5873" s="9" t="e">
        <f>VLOOKUP(A5873,Sku_list!$A$1:$D$2667,3,0)</f>
        <v>#N/A</v>
      </c>
      <c r="U5873" s="9" t="e">
        <f>VLOOKUP(A5873,Sku_list!$A$1:$D$2667,4,0)*(F5873/1000000*12)</f>
        <v>#N/A</v>
      </c>
      <c r="V5873" s="9" t="e">
        <f>VLOOKUP(A5873,Sku_list!$A$1:$D$2667,4,0)*(H5873/1000000*12)</f>
        <v>#N/A</v>
      </c>
      <c r="W5873" s="9" t="e">
        <f>VLOOKUP(A5873,Sku_list!$A$1:$D$2667,4,0)*(J5873/1000000*12)</f>
        <v>#N/A</v>
      </c>
      <c r="X5873" s="9" t="e">
        <f>VLOOKUP(A5873,Sku_list!$A$1:$D$2667,4,0)*(L5873/1000000*12)</f>
        <v>#N/A</v>
      </c>
      <c r="Y5873" s="9" t="e">
        <f>VLOOKUP(A5873,Sku_list!$A$1:$E$2667,5,0)*((J5873+F5873)/1000000000)</f>
        <v>#N/A</v>
      </c>
      <c r="AC5873" s="22">
        <f t="shared" ca="1" si="91"/>
        <v>6.6666666666666666E-2</v>
      </c>
    </row>
    <row r="5874" spans="2:29" x14ac:dyDescent="0.35">
      <c r="B5874" t="e">
        <v>#N/A</v>
      </c>
      <c r="T5874" s="9" t="e">
        <f>VLOOKUP(A5874,Sku_list!$A$1:$D$2667,3,0)</f>
        <v>#N/A</v>
      </c>
      <c r="U5874" s="9" t="e">
        <f>VLOOKUP(A5874,Sku_list!$A$1:$D$2667,4,0)*(F5874/1000000*12)</f>
        <v>#N/A</v>
      </c>
      <c r="V5874" s="9" t="e">
        <f>VLOOKUP(A5874,Sku_list!$A$1:$D$2667,4,0)*(H5874/1000000*12)</f>
        <v>#N/A</v>
      </c>
      <c r="W5874" s="9" t="e">
        <f>VLOOKUP(A5874,Sku_list!$A$1:$D$2667,4,0)*(J5874/1000000*12)</f>
        <v>#N/A</v>
      </c>
      <c r="X5874" s="9" t="e">
        <f>VLOOKUP(A5874,Sku_list!$A$1:$D$2667,4,0)*(L5874/1000000*12)</f>
        <v>#N/A</v>
      </c>
      <c r="Y5874" s="9" t="e">
        <f>VLOOKUP(A5874,Sku_list!$A$1:$E$2667,5,0)*((J5874+F5874)/1000000000)</f>
        <v>#N/A</v>
      </c>
      <c r="AC5874" s="22">
        <f t="shared" ca="1" si="91"/>
        <v>6.6666666666666666E-2</v>
      </c>
    </row>
    <row r="5875" spans="2:29" x14ac:dyDescent="0.35">
      <c r="B5875" t="e">
        <v>#N/A</v>
      </c>
      <c r="T5875" s="9" t="e">
        <f>VLOOKUP(A5875,Sku_list!$A$1:$D$2667,3,0)</f>
        <v>#N/A</v>
      </c>
      <c r="U5875" s="9" t="e">
        <f>VLOOKUP(A5875,Sku_list!$A$1:$D$2667,4,0)*(F5875/1000000*12)</f>
        <v>#N/A</v>
      </c>
      <c r="V5875" s="9" t="e">
        <f>VLOOKUP(A5875,Sku_list!$A$1:$D$2667,4,0)*(H5875/1000000*12)</f>
        <v>#N/A</v>
      </c>
      <c r="W5875" s="9" t="e">
        <f>VLOOKUP(A5875,Sku_list!$A$1:$D$2667,4,0)*(J5875/1000000*12)</f>
        <v>#N/A</v>
      </c>
      <c r="X5875" s="9" t="e">
        <f>VLOOKUP(A5875,Sku_list!$A$1:$D$2667,4,0)*(L5875/1000000*12)</f>
        <v>#N/A</v>
      </c>
      <c r="Y5875" s="9" t="e">
        <f>VLOOKUP(A5875,Sku_list!$A$1:$E$2667,5,0)*((J5875+F5875)/1000000000)</f>
        <v>#N/A</v>
      </c>
      <c r="AC5875" s="22">
        <f t="shared" ca="1" si="91"/>
        <v>6.6666666666666666E-2</v>
      </c>
    </row>
    <row r="5876" spans="2:29" x14ac:dyDescent="0.35">
      <c r="B5876" t="e">
        <v>#N/A</v>
      </c>
      <c r="T5876" s="9" t="e">
        <f>VLOOKUP(A5876,Sku_list!$A$1:$D$2667,3,0)</f>
        <v>#N/A</v>
      </c>
      <c r="U5876" s="9" t="e">
        <f>VLOOKUP(A5876,Sku_list!$A$1:$D$2667,4,0)*(F5876/1000000*12)</f>
        <v>#N/A</v>
      </c>
      <c r="V5876" s="9" t="e">
        <f>VLOOKUP(A5876,Sku_list!$A$1:$D$2667,4,0)*(H5876/1000000*12)</f>
        <v>#N/A</v>
      </c>
      <c r="W5876" s="9" t="e">
        <f>VLOOKUP(A5876,Sku_list!$A$1:$D$2667,4,0)*(J5876/1000000*12)</f>
        <v>#N/A</v>
      </c>
      <c r="X5876" s="9" t="e">
        <f>VLOOKUP(A5876,Sku_list!$A$1:$D$2667,4,0)*(L5876/1000000*12)</f>
        <v>#N/A</v>
      </c>
      <c r="Y5876" s="9" t="e">
        <f>VLOOKUP(A5876,Sku_list!$A$1:$E$2667,5,0)*((J5876+F5876)/1000000000)</f>
        <v>#N/A</v>
      </c>
      <c r="AC5876" s="22">
        <f t="shared" ca="1" si="91"/>
        <v>6.6666666666666666E-2</v>
      </c>
    </row>
    <row r="5877" spans="2:29" x14ac:dyDescent="0.35">
      <c r="B5877" t="e">
        <v>#N/A</v>
      </c>
      <c r="T5877" s="9" t="e">
        <f>VLOOKUP(A5877,Sku_list!$A$1:$D$2667,3,0)</f>
        <v>#N/A</v>
      </c>
      <c r="U5877" s="9" t="e">
        <f>VLOOKUP(A5877,Sku_list!$A$1:$D$2667,4,0)*(F5877/1000000*12)</f>
        <v>#N/A</v>
      </c>
      <c r="V5877" s="9" t="e">
        <f>VLOOKUP(A5877,Sku_list!$A$1:$D$2667,4,0)*(H5877/1000000*12)</f>
        <v>#N/A</v>
      </c>
      <c r="W5877" s="9" t="e">
        <f>VLOOKUP(A5877,Sku_list!$A$1:$D$2667,4,0)*(J5877/1000000*12)</f>
        <v>#N/A</v>
      </c>
      <c r="X5877" s="9" t="e">
        <f>VLOOKUP(A5877,Sku_list!$A$1:$D$2667,4,0)*(L5877/1000000*12)</f>
        <v>#N/A</v>
      </c>
      <c r="Y5877" s="9" t="e">
        <f>VLOOKUP(A5877,Sku_list!$A$1:$E$2667,5,0)*((J5877+F5877)/1000000000)</f>
        <v>#N/A</v>
      </c>
      <c r="AC5877" s="22">
        <f t="shared" ca="1" si="91"/>
        <v>6.6666666666666666E-2</v>
      </c>
    </row>
    <row r="5878" spans="2:29" x14ac:dyDescent="0.35">
      <c r="B5878" t="e">
        <v>#N/A</v>
      </c>
      <c r="T5878" s="9" t="e">
        <f>VLOOKUP(A5878,Sku_list!$A$1:$D$2667,3,0)</f>
        <v>#N/A</v>
      </c>
      <c r="U5878" s="9" t="e">
        <f>VLOOKUP(A5878,Sku_list!$A$1:$D$2667,4,0)*(F5878/1000000*12)</f>
        <v>#N/A</v>
      </c>
      <c r="V5878" s="9" t="e">
        <f>VLOOKUP(A5878,Sku_list!$A$1:$D$2667,4,0)*(H5878/1000000*12)</f>
        <v>#N/A</v>
      </c>
      <c r="W5878" s="9" t="e">
        <f>VLOOKUP(A5878,Sku_list!$A$1:$D$2667,4,0)*(J5878/1000000*12)</f>
        <v>#N/A</v>
      </c>
      <c r="X5878" s="9" t="e">
        <f>VLOOKUP(A5878,Sku_list!$A$1:$D$2667,4,0)*(L5878/1000000*12)</f>
        <v>#N/A</v>
      </c>
      <c r="Y5878" s="9" t="e">
        <f>VLOOKUP(A5878,Sku_list!$A$1:$E$2667,5,0)*((J5878+F5878)/1000000000)</f>
        <v>#N/A</v>
      </c>
      <c r="AC5878" s="22">
        <f t="shared" ca="1" si="91"/>
        <v>6.6666666666666666E-2</v>
      </c>
    </row>
    <row r="5879" spans="2:29" x14ac:dyDescent="0.35">
      <c r="B5879" t="e">
        <v>#N/A</v>
      </c>
      <c r="T5879" s="9" t="e">
        <f>VLOOKUP(A5879,Sku_list!$A$1:$D$2667,3,0)</f>
        <v>#N/A</v>
      </c>
      <c r="U5879" s="9" t="e">
        <f>VLOOKUP(A5879,Sku_list!$A$1:$D$2667,4,0)*(F5879/1000000*12)</f>
        <v>#N/A</v>
      </c>
      <c r="V5879" s="9" t="e">
        <f>VLOOKUP(A5879,Sku_list!$A$1:$D$2667,4,0)*(H5879/1000000*12)</f>
        <v>#N/A</v>
      </c>
      <c r="W5879" s="9" t="e">
        <f>VLOOKUP(A5879,Sku_list!$A$1:$D$2667,4,0)*(J5879/1000000*12)</f>
        <v>#N/A</v>
      </c>
      <c r="X5879" s="9" t="e">
        <f>VLOOKUP(A5879,Sku_list!$A$1:$D$2667,4,0)*(L5879/1000000*12)</f>
        <v>#N/A</v>
      </c>
      <c r="Y5879" s="9" t="e">
        <f>VLOOKUP(A5879,Sku_list!$A$1:$E$2667,5,0)*((J5879+F5879)/1000000000)</f>
        <v>#N/A</v>
      </c>
      <c r="AC5879" s="22">
        <f t="shared" ca="1" si="91"/>
        <v>6.6666666666666666E-2</v>
      </c>
    </row>
    <row r="5880" spans="2:29" x14ac:dyDescent="0.35">
      <c r="B5880" t="e">
        <v>#N/A</v>
      </c>
      <c r="T5880" s="9" t="e">
        <f>VLOOKUP(A5880,Sku_list!$A$1:$D$2667,3,0)</f>
        <v>#N/A</v>
      </c>
      <c r="U5880" s="9" t="e">
        <f>VLOOKUP(A5880,Sku_list!$A$1:$D$2667,4,0)*(F5880/1000000*12)</f>
        <v>#N/A</v>
      </c>
      <c r="V5880" s="9" t="e">
        <f>VLOOKUP(A5880,Sku_list!$A$1:$D$2667,4,0)*(H5880/1000000*12)</f>
        <v>#N/A</v>
      </c>
      <c r="W5880" s="9" t="e">
        <f>VLOOKUP(A5880,Sku_list!$A$1:$D$2667,4,0)*(J5880/1000000*12)</f>
        <v>#N/A</v>
      </c>
      <c r="X5880" s="9" t="e">
        <f>VLOOKUP(A5880,Sku_list!$A$1:$D$2667,4,0)*(L5880/1000000*12)</f>
        <v>#N/A</v>
      </c>
      <c r="Y5880" s="9" t="e">
        <f>VLOOKUP(A5880,Sku_list!$A$1:$E$2667,5,0)*((J5880+F5880)/1000000000)</f>
        <v>#N/A</v>
      </c>
      <c r="AC5880" s="22">
        <f t="shared" ca="1" si="91"/>
        <v>6.6666666666666666E-2</v>
      </c>
    </row>
    <row r="5881" spans="2:29" x14ac:dyDescent="0.35">
      <c r="B5881" t="e">
        <v>#N/A</v>
      </c>
      <c r="T5881" s="9" t="e">
        <f>VLOOKUP(A5881,Sku_list!$A$1:$D$2667,3,0)</f>
        <v>#N/A</v>
      </c>
      <c r="U5881" s="9" t="e">
        <f>VLOOKUP(A5881,Sku_list!$A$1:$D$2667,4,0)*(F5881/1000000*12)</f>
        <v>#N/A</v>
      </c>
      <c r="V5881" s="9" t="e">
        <f>VLOOKUP(A5881,Sku_list!$A$1:$D$2667,4,0)*(H5881/1000000*12)</f>
        <v>#N/A</v>
      </c>
      <c r="W5881" s="9" t="e">
        <f>VLOOKUP(A5881,Sku_list!$A$1:$D$2667,4,0)*(J5881/1000000*12)</f>
        <v>#N/A</v>
      </c>
      <c r="X5881" s="9" t="e">
        <f>VLOOKUP(A5881,Sku_list!$A$1:$D$2667,4,0)*(L5881/1000000*12)</f>
        <v>#N/A</v>
      </c>
      <c r="Y5881" s="9" t="e">
        <f>VLOOKUP(A5881,Sku_list!$A$1:$E$2667,5,0)*((J5881+F5881)/1000000000)</f>
        <v>#N/A</v>
      </c>
      <c r="AC5881" s="22">
        <f t="shared" ca="1" si="91"/>
        <v>6.6666666666666666E-2</v>
      </c>
    </row>
    <row r="5882" spans="2:29" x14ac:dyDescent="0.35">
      <c r="B5882" t="e">
        <v>#N/A</v>
      </c>
      <c r="T5882" s="9" t="e">
        <f>VLOOKUP(A5882,Sku_list!$A$1:$D$2667,3,0)</f>
        <v>#N/A</v>
      </c>
      <c r="U5882" s="9" t="e">
        <f>VLOOKUP(A5882,Sku_list!$A$1:$D$2667,4,0)*(F5882/1000000*12)</f>
        <v>#N/A</v>
      </c>
      <c r="V5882" s="9" t="e">
        <f>VLOOKUP(A5882,Sku_list!$A$1:$D$2667,4,0)*(H5882/1000000*12)</f>
        <v>#N/A</v>
      </c>
      <c r="W5882" s="9" t="e">
        <f>VLOOKUP(A5882,Sku_list!$A$1:$D$2667,4,0)*(J5882/1000000*12)</f>
        <v>#N/A</v>
      </c>
      <c r="X5882" s="9" t="e">
        <f>VLOOKUP(A5882,Sku_list!$A$1:$D$2667,4,0)*(L5882/1000000*12)</f>
        <v>#N/A</v>
      </c>
      <c r="Y5882" s="9" t="e">
        <f>VLOOKUP(A5882,Sku_list!$A$1:$E$2667,5,0)*((J5882+F5882)/1000000000)</f>
        <v>#N/A</v>
      </c>
      <c r="AC5882" s="22">
        <f t="shared" ca="1" si="91"/>
        <v>6.6666666666666666E-2</v>
      </c>
    </row>
    <row r="5883" spans="2:29" x14ac:dyDescent="0.35">
      <c r="B5883" t="e">
        <v>#N/A</v>
      </c>
      <c r="T5883" s="9" t="e">
        <f>VLOOKUP(A5883,Sku_list!$A$1:$D$2667,3,0)</f>
        <v>#N/A</v>
      </c>
      <c r="U5883" s="9" t="e">
        <f>VLOOKUP(A5883,Sku_list!$A$1:$D$2667,4,0)*(F5883/1000000*12)</f>
        <v>#N/A</v>
      </c>
      <c r="V5883" s="9" t="e">
        <f>VLOOKUP(A5883,Sku_list!$A$1:$D$2667,4,0)*(H5883/1000000*12)</f>
        <v>#N/A</v>
      </c>
      <c r="W5883" s="9" t="e">
        <f>VLOOKUP(A5883,Sku_list!$A$1:$D$2667,4,0)*(J5883/1000000*12)</f>
        <v>#N/A</v>
      </c>
      <c r="X5883" s="9" t="e">
        <f>VLOOKUP(A5883,Sku_list!$A$1:$D$2667,4,0)*(L5883/1000000*12)</f>
        <v>#N/A</v>
      </c>
      <c r="Y5883" s="9" t="e">
        <f>VLOOKUP(A5883,Sku_list!$A$1:$E$2667,5,0)*((J5883+F5883)/1000000000)</f>
        <v>#N/A</v>
      </c>
      <c r="AC5883" s="22">
        <f t="shared" ca="1" si="91"/>
        <v>6.6666666666666666E-2</v>
      </c>
    </row>
    <row r="5884" spans="2:29" x14ac:dyDescent="0.35">
      <c r="B5884" t="e">
        <v>#N/A</v>
      </c>
      <c r="T5884" s="9" t="e">
        <f>VLOOKUP(A5884,Sku_list!$A$1:$D$2667,3,0)</f>
        <v>#N/A</v>
      </c>
      <c r="U5884" s="9" t="e">
        <f>VLOOKUP(A5884,Sku_list!$A$1:$D$2667,4,0)*(F5884/1000000*12)</f>
        <v>#N/A</v>
      </c>
      <c r="V5884" s="9" t="e">
        <f>VLOOKUP(A5884,Sku_list!$A$1:$D$2667,4,0)*(H5884/1000000*12)</f>
        <v>#N/A</v>
      </c>
      <c r="W5884" s="9" t="e">
        <f>VLOOKUP(A5884,Sku_list!$A$1:$D$2667,4,0)*(J5884/1000000*12)</f>
        <v>#N/A</v>
      </c>
      <c r="X5884" s="9" t="e">
        <f>VLOOKUP(A5884,Sku_list!$A$1:$D$2667,4,0)*(L5884/1000000*12)</f>
        <v>#N/A</v>
      </c>
      <c r="Y5884" s="9" t="e">
        <f>VLOOKUP(A5884,Sku_list!$A$1:$E$2667,5,0)*((J5884+F5884)/1000000000)</f>
        <v>#N/A</v>
      </c>
      <c r="AC5884" s="22">
        <f t="shared" ca="1" si="91"/>
        <v>6.6666666666666666E-2</v>
      </c>
    </row>
    <row r="5885" spans="2:29" x14ac:dyDescent="0.35">
      <c r="B5885" t="e">
        <v>#N/A</v>
      </c>
      <c r="T5885" s="9" t="e">
        <f>VLOOKUP(A5885,Sku_list!$A$1:$D$2667,3,0)</f>
        <v>#N/A</v>
      </c>
      <c r="U5885" s="9" t="e">
        <f>VLOOKUP(A5885,Sku_list!$A$1:$D$2667,4,0)*(F5885/1000000*12)</f>
        <v>#N/A</v>
      </c>
      <c r="V5885" s="9" t="e">
        <f>VLOOKUP(A5885,Sku_list!$A$1:$D$2667,4,0)*(H5885/1000000*12)</f>
        <v>#N/A</v>
      </c>
      <c r="W5885" s="9" t="e">
        <f>VLOOKUP(A5885,Sku_list!$A$1:$D$2667,4,0)*(J5885/1000000*12)</f>
        <v>#N/A</v>
      </c>
      <c r="X5885" s="9" t="e">
        <f>VLOOKUP(A5885,Sku_list!$A$1:$D$2667,4,0)*(L5885/1000000*12)</f>
        <v>#N/A</v>
      </c>
      <c r="Y5885" s="9" t="e">
        <f>VLOOKUP(A5885,Sku_list!$A$1:$E$2667,5,0)*((J5885+F5885)/1000000000)</f>
        <v>#N/A</v>
      </c>
      <c r="AC5885" s="22">
        <f t="shared" ca="1" si="91"/>
        <v>6.6666666666666666E-2</v>
      </c>
    </row>
    <row r="5886" spans="2:29" x14ac:dyDescent="0.35">
      <c r="B5886" t="e">
        <v>#N/A</v>
      </c>
      <c r="T5886" s="9" t="e">
        <f>VLOOKUP(A5886,Sku_list!$A$1:$D$2667,3,0)</f>
        <v>#N/A</v>
      </c>
      <c r="U5886" s="9" t="e">
        <f>VLOOKUP(A5886,Sku_list!$A$1:$D$2667,4,0)*(F5886/1000000*12)</f>
        <v>#N/A</v>
      </c>
      <c r="V5886" s="9" t="e">
        <f>VLOOKUP(A5886,Sku_list!$A$1:$D$2667,4,0)*(H5886/1000000*12)</f>
        <v>#N/A</v>
      </c>
      <c r="W5886" s="9" t="e">
        <f>VLOOKUP(A5886,Sku_list!$A$1:$D$2667,4,0)*(J5886/1000000*12)</f>
        <v>#N/A</v>
      </c>
      <c r="X5886" s="9" t="e">
        <f>VLOOKUP(A5886,Sku_list!$A$1:$D$2667,4,0)*(L5886/1000000*12)</f>
        <v>#N/A</v>
      </c>
      <c r="Y5886" s="9" t="e">
        <f>VLOOKUP(A5886,Sku_list!$A$1:$E$2667,5,0)*((J5886+F5886)/1000000000)</f>
        <v>#N/A</v>
      </c>
      <c r="AC5886" s="22">
        <f t="shared" ca="1" si="91"/>
        <v>6.6666666666666666E-2</v>
      </c>
    </row>
    <row r="5887" spans="2:29" x14ac:dyDescent="0.35">
      <c r="B5887" t="e">
        <v>#N/A</v>
      </c>
      <c r="T5887" s="9" t="e">
        <f>VLOOKUP(A5887,Sku_list!$A$1:$D$2667,3,0)</f>
        <v>#N/A</v>
      </c>
      <c r="U5887" s="9" t="e">
        <f>VLOOKUP(A5887,Sku_list!$A$1:$D$2667,4,0)*(F5887/1000000*12)</f>
        <v>#N/A</v>
      </c>
      <c r="V5887" s="9" t="e">
        <f>VLOOKUP(A5887,Sku_list!$A$1:$D$2667,4,0)*(H5887/1000000*12)</f>
        <v>#N/A</v>
      </c>
      <c r="W5887" s="9" t="e">
        <f>VLOOKUP(A5887,Sku_list!$A$1:$D$2667,4,0)*(J5887/1000000*12)</f>
        <v>#N/A</v>
      </c>
      <c r="X5887" s="9" t="e">
        <f>VLOOKUP(A5887,Sku_list!$A$1:$D$2667,4,0)*(L5887/1000000*12)</f>
        <v>#N/A</v>
      </c>
      <c r="Y5887" s="9" t="e">
        <f>VLOOKUP(A5887,Sku_list!$A$1:$E$2667,5,0)*((J5887+F5887)/1000000000)</f>
        <v>#N/A</v>
      </c>
      <c r="AC5887" s="22">
        <f t="shared" ca="1" si="91"/>
        <v>6.6666666666666666E-2</v>
      </c>
    </row>
    <row r="5888" spans="2:29" x14ac:dyDescent="0.35">
      <c r="B5888" t="e">
        <v>#N/A</v>
      </c>
      <c r="T5888" s="9" t="e">
        <f>VLOOKUP(A5888,Sku_list!$A$1:$D$2667,3,0)</f>
        <v>#N/A</v>
      </c>
      <c r="U5888" s="9" t="e">
        <f>VLOOKUP(A5888,Sku_list!$A$1:$D$2667,4,0)*(F5888/1000000*12)</f>
        <v>#N/A</v>
      </c>
      <c r="V5888" s="9" t="e">
        <f>VLOOKUP(A5888,Sku_list!$A$1:$D$2667,4,0)*(H5888/1000000*12)</f>
        <v>#N/A</v>
      </c>
      <c r="W5888" s="9" t="e">
        <f>VLOOKUP(A5888,Sku_list!$A$1:$D$2667,4,0)*(J5888/1000000*12)</f>
        <v>#N/A</v>
      </c>
      <c r="X5888" s="9" t="e">
        <f>VLOOKUP(A5888,Sku_list!$A$1:$D$2667,4,0)*(L5888/1000000*12)</f>
        <v>#N/A</v>
      </c>
      <c r="Y5888" s="9" t="e">
        <f>VLOOKUP(A5888,Sku_list!$A$1:$E$2667,5,0)*((J5888+F5888)/1000000000)</f>
        <v>#N/A</v>
      </c>
      <c r="AC5888" s="22">
        <f t="shared" ca="1" si="91"/>
        <v>6.6666666666666666E-2</v>
      </c>
    </row>
    <row r="5889" spans="2:29" x14ac:dyDescent="0.35">
      <c r="B5889" t="e">
        <v>#N/A</v>
      </c>
      <c r="T5889" s="9" t="e">
        <f>VLOOKUP(A5889,Sku_list!$A$1:$D$2667,3,0)</f>
        <v>#N/A</v>
      </c>
      <c r="U5889" s="9" t="e">
        <f>VLOOKUP(A5889,Sku_list!$A$1:$D$2667,4,0)*(F5889/1000000*12)</f>
        <v>#N/A</v>
      </c>
      <c r="V5889" s="9" t="e">
        <f>VLOOKUP(A5889,Sku_list!$A$1:$D$2667,4,0)*(H5889/1000000*12)</f>
        <v>#N/A</v>
      </c>
      <c r="W5889" s="9" t="e">
        <f>VLOOKUP(A5889,Sku_list!$A$1:$D$2667,4,0)*(J5889/1000000*12)</f>
        <v>#N/A</v>
      </c>
      <c r="X5889" s="9" t="e">
        <f>VLOOKUP(A5889,Sku_list!$A$1:$D$2667,4,0)*(L5889/1000000*12)</f>
        <v>#N/A</v>
      </c>
      <c r="Y5889" s="9" t="e">
        <f>VLOOKUP(A5889,Sku_list!$A$1:$E$2667,5,0)*((J5889+F5889)/1000000000)</f>
        <v>#N/A</v>
      </c>
      <c r="AC5889" s="22">
        <f t="shared" ca="1" si="91"/>
        <v>6.6666666666666666E-2</v>
      </c>
    </row>
    <row r="5890" spans="2:29" x14ac:dyDescent="0.35">
      <c r="B5890" t="e">
        <v>#N/A</v>
      </c>
      <c r="T5890" s="9" t="e">
        <f>VLOOKUP(A5890,Sku_list!$A$1:$D$2667,3,0)</f>
        <v>#N/A</v>
      </c>
      <c r="U5890" s="9" t="e">
        <f>VLOOKUP(A5890,Sku_list!$A$1:$D$2667,4,0)*(F5890/1000000*12)</f>
        <v>#N/A</v>
      </c>
      <c r="V5890" s="9" t="e">
        <f>VLOOKUP(A5890,Sku_list!$A$1:$D$2667,4,0)*(H5890/1000000*12)</f>
        <v>#N/A</v>
      </c>
      <c r="W5890" s="9" t="e">
        <f>VLOOKUP(A5890,Sku_list!$A$1:$D$2667,4,0)*(J5890/1000000*12)</f>
        <v>#N/A</v>
      </c>
      <c r="X5890" s="9" t="e">
        <f>VLOOKUP(A5890,Sku_list!$A$1:$D$2667,4,0)*(L5890/1000000*12)</f>
        <v>#N/A</v>
      </c>
      <c r="Y5890" s="9" t="e">
        <f>VLOOKUP(A5890,Sku_list!$A$1:$E$2667,5,0)*((J5890+F5890)/1000000000)</f>
        <v>#N/A</v>
      </c>
      <c r="AC5890" s="22">
        <f t="shared" ca="1" si="91"/>
        <v>6.6666666666666666E-2</v>
      </c>
    </row>
    <row r="5891" spans="2:29" x14ac:dyDescent="0.35">
      <c r="B5891" t="e">
        <v>#N/A</v>
      </c>
      <c r="T5891" s="9" t="e">
        <f>VLOOKUP(A5891,Sku_list!$A$1:$D$2667,3,0)</f>
        <v>#N/A</v>
      </c>
      <c r="U5891" s="9" t="e">
        <f>VLOOKUP(A5891,Sku_list!$A$1:$D$2667,4,0)*(F5891/1000000*12)</f>
        <v>#N/A</v>
      </c>
      <c r="V5891" s="9" t="e">
        <f>VLOOKUP(A5891,Sku_list!$A$1:$D$2667,4,0)*(H5891/1000000*12)</f>
        <v>#N/A</v>
      </c>
      <c r="W5891" s="9" t="e">
        <f>VLOOKUP(A5891,Sku_list!$A$1:$D$2667,4,0)*(J5891/1000000*12)</f>
        <v>#N/A</v>
      </c>
      <c r="X5891" s="9" t="e">
        <f>VLOOKUP(A5891,Sku_list!$A$1:$D$2667,4,0)*(L5891/1000000*12)</f>
        <v>#N/A</v>
      </c>
      <c r="Y5891" s="9" t="e">
        <f>VLOOKUP(A5891,Sku_list!$A$1:$E$2667,5,0)*((J5891+F5891)/1000000000)</f>
        <v>#N/A</v>
      </c>
      <c r="AC5891" s="22">
        <f t="shared" ca="1" si="91"/>
        <v>6.6666666666666666E-2</v>
      </c>
    </row>
    <row r="5892" spans="2:29" x14ac:dyDescent="0.35">
      <c r="B5892" t="e">
        <v>#N/A</v>
      </c>
      <c r="T5892" s="9" t="e">
        <f>VLOOKUP(A5892,Sku_list!$A$1:$D$2667,3,0)</f>
        <v>#N/A</v>
      </c>
      <c r="U5892" s="9" t="e">
        <f>VLOOKUP(A5892,Sku_list!$A$1:$D$2667,4,0)*(F5892/1000000*12)</f>
        <v>#N/A</v>
      </c>
      <c r="V5892" s="9" t="e">
        <f>VLOOKUP(A5892,Sku_list!$A$1:$D$2667,4,0)*(H5892/1000000*12)</f>
        <v>#N/A</v>
      </c>
      <c r="W5892" s="9" t="e">
        <f>VLOOKUP(A5892,Sku_list!$A$1:$D$2667,4,0)*(J5892/1000000*12)</f>
        <v>#N/A</v>
      </c>
      <c r="X5892" s="9" t="e">
        <f>VLOOKUP(A5892,Sku_list!$A$1:$D$2667,4,0)*(L5892/1000000*12)</f>
        <v>#N/A</v>
      </c>
      <c r="Y5892" s="9" t="e">
        <f>VLOOKUP(A5892,Sku_list!$A$1:$E$2667,5,0)*((J5892+F5892)/1000000000)</f>
        <v>#N/A</v>
      </c>
      <c r="AC5892" s="22">
        <f t="shared" ref="AC5892:AC5955" ca="1" si="92">(DAY(TODAY())+AB5892)/30</f>
        <v>6.6666666666666666E-2</v>
      </c>
    </row>
    <row r="5893" spans="2:29" x14ac:dyDescent="0.35">
      <c r="B5893" t="e">
        <v>#N/A</v>
      </c>
      <c r="T5893" s="9" t="e">
        <f>VLOOKUP(A5893,Sku_list!$A$1:$D$2667,3,0)</f>
        <v>#N/A</v>
      </c>
      <c r="U5893" s="9" t="e">
        <f>VLOOKUP(A5893,Sku_list!$A$1:$D$2667,4,0)*(F5893/1000000*12)</f>
        <v>#N/A</v>
      </c>
      <c r="V5893" s="9" t="e">
        <f>VLOOKUP(A5893,Sku_list!$A$1:$D$2667,4,0)*(H5893/1000000*12)</f>
        <v>#N/A</v>
      </c>
      <c r="W5893" s="9" t="e">
        <f>VLOOKUP(A5893,Sku_list!$A$1:$D$2667,4,0)*(J5893/1000000*12)</f>
        <v>#N/A</v>
      </c>
      <c r="X5893" s="9" t="e">
        <f>VLOOKUP(A5893,Sku_list!$A$1:$D$2667,4,0)*(L5893/1000000*12)</f>
        <v>#N/A</v>
      </c>
      <c r="Y5893" s="9" t="e">
        <f>VLOOKUP(A5893,Sku_list!$A$1:$E$2667,5,0)*((J5893+F5893)/1000000000)</f>
        <v>#N/A</v>
      </c>
      <c r="AC5893" s="22">
        <f t="shared" ca="1" si="92"/>
        <v>6.6666666666666666E-2</v>
      </c>
    </row>
    <row r="5894" spans="2:29" x14ac:dyDescent="0.35">
      <c r="B5894" t="e">
        <v>#N/A</v>
      </c>
      <c r="T5894" s="9" t="e">
        <f>VLOOKUP(A5894,Sku_list!$A$1:$D$2667,3,0)</f>
        <v>#N/A</v>
      </c>
      <c r="U5894" s="9" t="e">
        <f>VLOOKUP(A5894,Sku_list!$A$1:$D$2667,4,0)*(F5894/1000000*12)</f>
        <v>#N/A</v>
      </c>
      <c r="V5894" s="9" t="e">
        <f>VLOOKUP(A5894,Sku_list!$A$1:$D$2667,4,0)*(H5894/1000000*12)</f>
        <v>#N/A</v>
      </c>
      <c r="W5894" s="9" t="e">
        <f>VLOOKUP(A5894,Sku_list!$A$1:$D$2667,4,0)*(J5894/1000000*12)</f>
        <v>#N/A</v>
      </c>
      <c r="X5894" s="9" t="e">
        <f>VLOOKUP(A5894,Sku_list!$A$1:$D$2667,4,0)*(L5894/1000000*12)</f>
        <v>#N/A</v>
      </c>
      <c r="Y5894" s="9" t="e">
        <f>VLOOKUP(A5894,Sku_list!$A$1:$E$2667,5,0)*((J5894+F5894)/1000000000)</f>
        <v>#N/A</v>
      </c>
      <c r="AC5894" s="22">
        <f t="shared" ca="1" si="92"/>
        <v>6.6666666666666666E-2</v>
      </c>
    </row>
    <row r="5895" spans="2:29" x14ac:dyDescent="0.35">
      <c r="B5895" t="e">
        <v>#N/A</v>
      </c>
      <c r="T5895" s="9" t="e">
        <f>VLOOKUP(A5895,Sku_list!$A$1:$D$2667,3,0)</f>
        <v>#N/A</v>
      </c>
      <c r="U5895" s="9" t="e">
        <f>VLOOKUP(A5895,Sku_list!$A$1:$D$2667,4,0)*(F5895/1000000*12)</f>
        <v>#N/A</v>
      </c>
      <c r="V5895" s="9" t="e">
        <f>VLOOKUP(A5895,Sku_list!$A$1:$D$2667,4,0)*(H5895/1000000*12)</f>
        <v>#N/A</v>
      </c>
      <c r="W5895" s="9" t="e">
        <f>VLOOKUP(A5895,Sku_list!$A$1:$D$2667,4,0)*(J5895/1000000*12)</f>
        <v>#N/A</v>
      </c>
      <c r="X5895" s="9" t="e">
        <f>VLOOKUP(A5895,Sku_list!$A$1:$D$2667,4,0)*(L5895/1000000*12)</f>
        <v>#N/A</v>
      </c>
      <c r="Y5895" s="9" t="e">
        <f>VLOOKUP(A5895,Sku_list!$A$1:$E$2667,5,0)*((J5895+F5895)/1000000000)</f>
        <v>#N/A</v>
      </c>
      <c r="AC5895" s="22">
        <f t="shared" ca="1" si="92"/>
        <v>6.6666666666666666E-2</v>
      </c>
    </row>
    <row r="5896" spans="2:29" x14ac:dyDescent="0.35">
      <c r="B5896" t="e">
        <v>#N/A</v>
      </c>
      <c r="T5896" s="9" t="e">
        <f>VLOOKUP(A5896,Sku_list!$A$1:$D$2667,3,0)</f>
        <v>#N/A</v>
      </c>
      <c r="U5896" s="9" t="e">
        <f>VLOOKUP(A5896,Sku_list!$A$1:$D$2667,4,0)*(F5896/1000000*12)</f>
        <v>#N/A</v>
      </c>
      <c r="V5896" s="9" t="e">
        <f>VLOOKUP(A5896,Sku_list!$A$1:$D$2667,4,0)*(H5896/1000000*12)</f>
        <v>#N/A</v>
      </c>
      <c r="W5896" s="9" t="e">
        <f>VLOOKUP(A5896,Sku_list!$A$1:$D$2667,4,0)*(J5896/1000000*12)</f>
        <v>#N/A</v>
      </c>
      <c r="X5896" s="9" t="e">
        <f>VLOOKUP(A5896,Sku_list!$A$1:$D$2667,4,0)*(L5896/1000000*12)</f>
        <v>#N/A</v>
      </c>
      <c r="Y5896" s="9" t="e">
        <f>VLOOKUP(A5896,Sku_list!$A$1:$E$2667,5,0)*((J5896+F5896)/1000000000)</f>
        <v>#N/A</v>
      </c>
      <c r="AC5896" s="22">
        <f t="shared" ca="1" si="92"/>
        <v>6.6666666666666666E-2</v>
      </c>
    </row>
    <row r="5897" spans="2:29" x14ac:dyDescent="0.35">
      <c r="B5897" t="e">
        <v>#N/A</v>
      </c>
      <c r="T5897" s="9" t="e">
        <f>VLOOKUP(A5897,Sku_list!$A$1:$D$2667,3,0)</f>
        <v>#N/A</v>
      </c>
      <c r="U5897" s="9" t="e">
        <f>VLOOKUP(A5897,Sku_list!$A$1:$D$2667,4,0)*(F5897/1000000*12)</f>
        <v>#N/A</v>
      </c>
      <c r="V5897" s="9" t="e">
        <f>VLOOKUP(A5897,Sku_list!$A$1:$D$2667,4,0)*(H5897/1000000*12)</f>
        <v>#N/A</v>
      </c>
      <c r="W5897" s="9" t="e">
        <f>VLOOKUP(A5897,Sku_list!$A$1:$D$2667,4,0)*(J5897/1000000*12)</f>
        <v>#N/A</v>
      </c>
      <c r="X5897" s="9" t="e">
        <f>VLOOKUP(A5897,Sku_list!$A$1:$D$2667,4,0)*(L5897/1000000*12)</f>
        <v>#N/A</v>
      </c>
      <c r="Y5897" s="9" t="e">
        <f>VLOOKUP(A5897,Sku_list!$A$1:$E$2667,5,0)*((J5897+F5897)/1000000000)</f>
        <v>#N/A</v>
      </c>
      <c r="AC5897" s="22">
        <f t="shared" ca="1" si="92"/>
        <v>6.6666666666666666E-2</v>
      </c>
    </row>
    <row r="5898" spans="2:29" x14ac:dyDescent="0.35">
      <c r="B5898" t="e">
        <v>#N/A</v>
      </c>
      <c r="T5898" s="9" t="e">
        <f>VLOOKUP(A5898,Sku_list!$A$1:$D$2667,3,0)</f>
        <v>#N/A</v>
      </c>
      <c r="U5898" s="9" t="e">
        <f>VLOOKUP(A5898,Sku_list!$A$1:$D$2667,4,0)*(F5898/1000000*12)</f>
        <v>#N/A</v>
      </c>
      <c r="V5898" s="9" t="e">
        <f>VLOOKUP(A5898,Sku_list!$A$1:$D$2667,4,0)*(H5898/1000000*12)</f>
        <v>#N/A</v>
      </c>
      <c r="W5898" s="9" t="e">
        <f>VLOOKUP(A5898,Sku_list!$A$1:$D$2667,4,0)*(J5898/1000000*12)</f>
        <v>#N/A</v>
      </c>
      <c r="X5898" s="9" t="e">
        <f>VLOOKUP(A5898,Sku_list!$A$1:$D$2667,4,0)*(L5898/1000000*12)</f>
        <v>#N/A</v>
      </c>
      <c r="Y5898" s="9" t="e">
        <f>VLOOKUP(A5898,Sku_list!$A$1:$E$2667,5,0)*((J5898+F5898)/1000000000)</f>
        <v>#N/A</v>
      </c>
      <c r="AC5898" s="22">
        <f t="shared" ca="1" si="92"/>
        <v>6.6666666666666666E-2</v>
      </c>
    </row>
    <row r="5899" spans="2:29" x14ac:dyDescent="0.35">
      <c r="B5899" t="e">
        <v>#N/A</v>
      </c>
      <c r="T5899" s="9" t="e">
        <f>VLOOKUP(A5899,Sku_list!$A$1:$D$2667,3,0)</f>
        <v>#N/A</v>
      </c>
      <c r="U5899" s="9" t="e">
        <f>VLOOKUP(A5899,Sku_list!$A$1:$D$2667,4,0)*(F5899/1000000*12)</f>
        <v>#N/A</v>
      </c>
      <c r="V5899" s="9" t="e">
        <f>VLOOKUP(A5899,Sku_list!$A$1:$D$2667,4,0)*(H5899/1000000*12)</f>
        <v>#N/A</v>
      </c>
      <c r="W5899" s="9" t="e">
        <f>VLOOKUP(A5899,Sku_list!$A$1:$D$2667,4,0)*(J5899/1000000*12)</f>
        <v>#N/A</v>
      </c>
      <c r="X5899" s="9" t="e">
        <f>VLOOKUP(A5899,Sku_list!$A$1:$D$2667,4,0)*(L5899/1000000*12)</f>
        <v>#N/A</v>
      </c>
      <c r="Y5899" s="9" t="e">
        <f>VLOOKUP(A5899,Sku_list!$A$1:$E$2667,5,0)*((J5899+F5899)/1000000000)</f>
        <v>#N/A</v>
      </c>
      <c r="AC5899" s="22">
        <f t="shared" ca="1" si="92"/>
        <v>6.6666666666666666E-2</v>
      </c>
    </row>
    <row r="5900" spans="2:29" x14ac:dyDescent="0.35">
      <c r="B5900" t="e">
        <v>#N/A</v>
      </c>
      <c r="T5900" s="9" t="e">
        <f>VLOOKUP(A5900,Sku_list!$A$1:$D$2667,3,0)</f>
        <v>#N/A</v>
      </c>
      <c r="U5900" s="9" t="e">
        <f>VLOOKUP(A5900,Sku_list!$A$1:$D$2667,4,0)*(F5900/1000000*12)</f>
        <v>#N/A</v>
      </c>
      <c r="V5900" s="9" t="e">
        <f>VLOOKUP(A5900,Sku_list!$A$1:$D$2667,4,0)*(H5900/1000000*12)</f>
        <v>#N/A</v>
      </c>
      <c r="W5900" s="9" t="e">
        <f>VLOOKUP(A5900,Sku_list!$A$1:$D$2667,4,0)*(J5900/1000000*12)</f>
        <v>#N/A</v>
      </c>
      <c r="X5900" s="9" t="e">
        <f>VLOOKUP(A5900,Sku_list!$A$1:$D$2667,4,0)*(L5900/1000000*12)</f>
        <v>#N/A</v>
      </c>
      <c r="Y5900" s="9" t="e">
        <f>VLOOKUP(A5900,Sku_list!$A$1:$E$2667,5,0)*((J5900+F5900)/1000000000)</f>
        <v>#N/A</v>
      </c>
      <c r="AC5900" s="22">
        <f t="shared" ca="1" si="92"/>
        <v>6.6666666666666666E-2</v>
      </c>
    </row>
    <row r="5901" spans="2:29" x14ac:dyDescent="0.35">
      <c r="B5901" t="e">
        <v>#N/A</v>
      </c>
      <c r="T5901" s="9" t="e">
        <f>VLOOKUP(A5901,Sku_list!$A$1:$D$2667,3,0)</f>
        <v>#N/A</v>
      </c>
      <c r="U5901" s="9" t="e">
        <f>VLOOKUP(A5901,Sku_list!$A$1:$D$2667,4,0)*(F5901/1000000*12)</f>
        <v>#N/A</v>
      </c>
      <c r="V5901" s="9" t="e">
        <f>VLOOKUP(A5901,Sku_list!$A$1:$D$2667,4,0)*(H5901/1000000*12)</f>
        <v>#N/A</v>
      </c>
      <c r="W5901" s="9" t="e">
        <f>VLOOKUP(A5901,Sku_list!$A$1:$D$2667,4,0)*(J5901/1000000*12)</f>
        <v>#N/A</v>
      </c>
      <c r="X5901" s="9" t="e">
        <f>VLOOKUP(A5901,Sku_list!$A$1:$D$2667,4,0)*(L5901/1000000*12)</f>
        <v>#N/A</v>
      </c>
      <c r="Y5901" s="9" t="e">
        <f>VLOOKUP(A5901,Sku_list!$A$1:$E$2667,5,0)*((J5901+F5901)/1000000000)</f>
        <v>#N/A</v>
      </c>
      <c r="AC5901" s="22">
        <f t="shared" ca="1" si="92"/>
        <v>6.6666666666666666E-2</v>
      </c>
    </row>
    <row r="5902" spans="2:29" x14ac:dyDescent="0.35">
      <c r="B5902" t="e">
        <v>#N/A</v>
      </c>
      <c r="T5902" s="9" t="e">
        <f>VLOOKUP(A5902,Sku_list!$A$1:$D$2667,3,0)</f>
        <v>#N/A</v>
      </c>
      <c r="U5902" s="9" t="e">
        <f>VLOOKUP(A5902,Sku_list!$A$1:$D$2667,4,0)*(F5902/1000000*12)</f>
        <v>#N/A</v>
      </c>
      <c r="V5902" s="9" t="e">
        <f>VLOOKUP(A5902,Sku_list!$A$1:$D$2667,4,0)*(H5902/1000000*12)</f>
        <v>#N/A</v>
      </c>
      <c r="W5902" s="9" t="e">
        <f>VLOOKUP(A5902,Sku_list!$A$1:$D$2667,4,0)*(J5902/1000000*12)</f>
        <v>#N/A</v>
      </c>
      <c r="X5902" s="9" t="e">
        <f>VLOOKUP(A5902,Sku_list!$A$1:$D$2667,4,0)*(L5902/1000000*12)</f>
        <v>#N/A</v>
      </c>
      <c r="Y5902" s="9" t="e">
        <f>VLOOKUP(A5902,Sku_list!$A$1:$E$2667,5,0)*((J5902+F5902)/1000000000)</f>
        <v>#N/A</v>
      </c>
      <c r="AC5902" s="22">
        <f t="shared" ca="1" si="92"/>
        <v>6.6666666666666666E-2</v>
      </c>
    </row>
    <row r="5903" spans="2:29" x14ac:dyDescent="0.35">
      <c r="B5903" t="e">
        <v>#N/A</v>
      </c>
      <c r="T5903" s="9" t="e">
        <f>VLOOKUP(A5903,Sku_list!$A$1:$D$2667,3,0)</f>
        <v>#N/A</v>
      </c>
      <c r="U5903" s="9" t="e">
        <f>VLOOKUP(A5903,Sku_list!$A$1:$D$2667,4,0)*(F5903/1000000*12)</f>
        <v>#N/A</v>
      </c>
      <c r="V5903" s="9" t="e">
        <f>VLOOKUP(A5903,Sku_list!$A$1:$D$2667,4,0)*(H5903/1000000*12)</f>
        <v>#N/A</v>
      </c>
      <c r="W5903" s="9" t="e">
        <f>VLOOKUP(A5903,Sku_list!$A$1:$D$2667,4,0)*(J5903/1000000*12)</f>
        <v>#N/A</v>
      </c>
      <c r="X5903" s="9" t="e">
        <f>VLOOKUP(A5903,Sku_list!$A$1:$D$2667,4,0)*(L5903/1000000*12)</f>
        <v>#N/A</v>
      </c>
      <c r="Y5903" s="9" t="e">
        <f>VLOOKUP(A5903,Sku_list!$A$1:$E$2667,5,0)*((J5903+F5903)/1000000000)</f>
        <v>#N/A</v>
      </c>
      <c r="AC5903" s="22">
        <f t="shared" ca="1" si="92"/>
        <v>6.6666666666666666E-2</v>
      </c>
    </row>
    <row r="5904" spans="2:29" x14ac:dyDescent="0.35">
      <c r="B5904" t="e">
        <v>#N/A</v>
      </c>
      <c r="T5904" s="9" t="e">
        <f>VLOOKUP(A5904,Sku_list!$A$1:$D$2667,3,0)</f>
        <v>#N/A</v>
      </c>
      <c r="U5904" s="9" t="e">
        <f>VLOOKUP(A5904,Sku_list!$A$1:$D$2667,4,0)*(F5904/1000000*12)</f>
        <v>#N/A</v>
      </c>
      <c r="V5904" s="9" t="e">
        <f>VLOOKUP(A5904,Sku_list!$A$1:$D$2667,4,0)*(H5904/1000000*12)</f>
        <v>#N/A</v>
      </c>
      <c r="W5904" s="9" t="e">
        <f>VLOOKUP(A5904,Sku_list!$A$1:$D$2667,4,0)*(J5904/1000000*12)</f>
        <v>#N/A</v>
      </c>
      <c r="X5904" s="9" t="e">
        <f>VLOOKUP(A5904,Sku_list!$A$1:$D$2667,4,0)*(L5904/1000000*12)</f>
        <v>#N/A</v>
      </c>
      <c r="Y5904" s="9" t="e">
        <f>VLOOKUP(A5904,Sku_list!$A$1:$E$2667,5,0)*((J5904+F5904)/1000000000)</f>
        <v>#N/A</v>
      </c>
      <c r="AC5904" s="22">
        <f t="shared" ca="1" si="92"/>
        <v>6.6666666666666666E-2</v>
      </c>
    </row>
    <row r="5905" spans="2:29" x14ac:dyDescent="0.35">
      <c r="B5905" t="e">
        <v>#N/A</v>
      </c>
      <c r="T5905" s="9" t="e">
        <f>VLOOKUP(A5905,Sku_list!$A$1:$D$2667,3,0)</f>
        <v>#N/A</v>
      </c>
      <c r="U5905" s="9" t="e">
        <f>VLOOKUP(A5905,Sku_list!$A$1:$D$2667,4,0)*(F5905/1000000*12)</f>
        <v>#N/A</v>
      </c>
      <c r="V5905" s="9" t="e">
        <f>VLOOKUP(A5905,Sku_list!$A$1:$D$2667,4,0)*(H5905/1000000*12)</f>
        <v>#N/A</v>
      </c>
      <c r="W5905" s="9" t="e">
        <f>VLOOKUP(A5905,Sku_list!$A$1:$D$2667,4,0)*(J5905/1000000*12)</f>
        <v>#N/A</v>
      </c>
      <c r="X5905" s="9" t="e">
        <f>VLOOKUP(A5905,Sku_list!$A$1:$D$2667,4,0)*(L5905/1000000*12)</f>
        <v>#N/A</v>
      </c>
      <c r="Y5905" s="9" t="e">
        <f>VLOOKUP(A5905,Sku_list!$A$1:$E$2667,5,0)*((J5905+F5905)/1000000000)</f>
        <v>#N/A</v>
      </c>
      <c r="AC5905" s="22">
        <f t="shared" ca="1" si="92"/>
        <v>6.6666666666666666E-2</v>
      </c>
    </row>
    <row r="5906" spans="2:29" x14ac:dyDescent="0.35">
      <c r="B5906" t="e">
        <v>#N/A</v>
      </c>
      <c r="T5906" s="9" t="e">
        <f>VLOOKUP(A5906,Sku_list!$A$1:$D$2667,3,0)</f>
        <v>#N/A</v>
      </c>
      <c r="U5906" s="9" t="e">
        <f>VLOOKUP(A5906,Sku_list!$A$1:$D$2667,4,0)*(F5906/1000000*12)</f>
        <v>#N/A</v>
      </c>
      <c r="V5906" s="9" t="e">
        <f>VLOOKUP(A5906,Sku_list!$A$1:$D$2667,4,0)*(H5906/1000000*12)</f>
        <v>#N/A</v>
      </c>
      <c r="W5906" s="9" t="e">
        <f>VLOOKUP(A5906,Sku_list!$A$1:$D$2667,4,0)*(J5906/1000000*12)</f>
        <v>#N/A</v>
      </c>
      <c r="X5906" s="9" t="e">
        <f>VLOOKUP(A5906,Sku_list!$A$1:$D$2667,4,0)*(L5906/1000000*12)</f>
        <v>#N/A</v>
      </c>
      <c r="Y5906" s="9" t="e">
        <f>VLOOKUP(A5906,Sku_list!$A$1:$E$2667,5,0)*((J5906+F5906)/1000000000)</f>
        <v>#N/A</v>
      </c>
      <c r="AC5906" s="22">
        <f t="shared" ca="1" si="92"/>
        <v>6.6666666666666666E-2</v>
      </c>
    </row>
    <row r="5907" spans="2:29" x14ac:dyDescent="0.35">
      <c r="B5907" t="e">
        <v>#N/A</v>
      </c>
      <c r="T5907" s="9" t="e">
        <f>VLOOKUP(A5907,Sku_list!$A$1:$D$2667,3,0)</f>
        <v>#N/A</v>
      </c>
      <c r="U5907" s="9" t="e">
        <f>VLOOKUP(A5907,Sku_list!$A$1:$D$2667,4,0)*(F5907/1000000*12)</f>
        <v>#N/A</v>
      </c>
      <c r="V5907" s="9" t="e">
        <f>VLOOKUP(A5907,Sku_list!$A$1:$D$2667,4,0)*(H5907/1000000*12)</f>
        <v>#N/A</v>
      </c>
      <c r="W5907" s="9" t="e">
        <f>VLOOKUP(A5907,Sku_list!$A$1:$D$2667,4,0)*(J5907/1000000*12)</f>
        <v>#N/A</v>
      </c>
      <c r="X5907" s="9" t="e">
        <f>VLOOKUP(A5907,Sku_list!$A$1:$D$2667,4,0)*(L5907/1000000*12)</f>
        <v>#N/A</v>
      </c>
      <c r="Y5907" s="9" t="e">
        <f>VLOOKUP(A5907,Sku_list!$A$1:$E$2667,5,0)*((J5907+F5907)/1000000000)</f>
        <v>#N/A</v>
      </c>
      <c r="AC5907" s="22">
        <f t="shared" ca="1" si="92"/>
        <v>6.6666666666666666E-2</v>
      </c>
    </row>
    <row r="5908" spans="2:29" x14ac:dyDescent="0.35">
      <c r="B5908" t="e">
        <v>#N/A</v>
      </c>
      <c r="T5908" s="9" t="e">
        <f>VLOOKUP(A5908,Sku_list!$A$1:$D$2667,3,0)</f>
        <v>#N/A</v>
      </c>
      <c r="U5908" s="9" t="e">
        <f>VLOOKUP(A5908,Sku_list!$A$1:$D$2667,4,0)*(F5908/1000000*12)</f>
        <v>#N/A</v>
      </c>
      <c r="V5908" s="9" t="e">
        <f>VLOOKUP(A5908,Sku_list!$A$1:$D$2667,4,0)*(H5908/1000000*12)</f>
        <v>#N/A</v>
      </c>
      <c r="W5908" s="9" t="e">
        <f>VLOOKUP(A5908,Sku_list!$A$1:$D$2667,4,0)*(J5908/1000000*12)</f>
        <v>#N/A</v>
      </c>
      <c r="X5908" s="9" t="e">
        <f>VLOOKUP(A5908,Sku_list!$A$1:$D$2667,4,0)*(L5908/1000000*12)</f>
        <v>#N/A</v>
      </c>
      <c r="Y5908" s="9" t="e">
        <f>VLOOKUP(A5908,Sku_list!$A$1:$E$2667,5,0)*((J5908+F5908)/1000000000)</f>
        <v>#N/A</v>
      </c>
      <c r="AC5908" s="22">
        <f t="shared" ca="1" si="92"/>
        <v>6.6666666666666666E-2</v>
      </c>
    </row>
    <row r="5909" spans="2:29" x14ac:dyDescent="0.35">
      <c r="B5909" t="e">
        <v>#N/A</v>
      </c>
      <c r="T5909" s="9" t="e">
        <f>VLOOKUP(A5909,Sku_list!$A$1:$D$2667,3,0)</f>
        <v>#N/A</v>
      </c>
      <c r="U5909" s="9" t="e">
        <f>VLOOKUP(A5909,Sku_list!$A$1:$D$2667,4,0)*(F5909/1000000*12)</f>
        <v>#N/A</v>
      </c>
      <c r="V5909" s="9" t="e">
        <f>VLOOKUP(A5909,Sku_list!$A$1:$D$2667,4,0)*(H5909/1000000*12)</f>
        <v>#N/A</v>
      </c>
      <c r="W5909" s="9" t="e">
        <f>VLOOKUP(A5909,Sku_list!$A$1:$D$2667,4,0)*(J5909/1000000*12)</f>
        <v>#N/A</v>
      </c>
      <c r="X5909" s="9" t="e">
        <f>VLOOKUP(A5909,Sku_list!$A$1:$D$2667,4,0)*(L5909/1000000*12)</f>
        <v>#N/A</v>
      </c>
      <c r="Y5909" s="9" t="e">
        <f>VLOOKUP(A5909,Sku_list!$A$1:$E$2667,5,0)*((J5909+F5909)/1000000000)</f>
        <v>#N/A</v>
      </c>
      <c r="AC5909" s="22">
        <f t="shared" ca="1" si="92"/>
        <v>6.6666666666666666E-2</v>
      </c>
    </row>
    <row r="5910" spans="2:29" x14ac:dyDescent="0.35">
      <c r="B5910" t="e">
        <v>#N/A</v>
      </c>
      <c r="T5910" s="9" t="e">
        <f>VLOOKUP(A5910,Sku_list!$A$1:$D$2667,3,0)</f>
        <v>#N/A</v>
      </c>
      <c r="U5910" s="9" t="e">
        <f>VLOOKUP(A5910,Sku_list!$A$1:$D$2667,4,0)*(F5910/1000000*12)</f>
        <v>#N/A</v>
      </c>
      <c r="V5910" s="9" t="e">
        <f>VLOOKUP(A5910,Sku_list!$A$1:$D$2667,4,0)*(H5910/1000000*12)</f>
        <v>#N/A</v>
      </c>
      <c r="W5910" s="9" t="e">
        <f>VLOOKUP(A5910,Sku_list!$A$1:$D$2667,4,0)*(J5910/1000000*12)</f>
        <v>#N/A</v>
      </c>
      <c r="X5910" s="9" t="e">
        <f>VLOOKUP(A5910,Sku_list!$A$1:$D$2667,4,0)*(L5910/1000000*12)</f>
        <v>#N/A</v>
      </c>
      <c r="Y5910" s="9" t="e">
        <f>VLOOKUP(A5910,Sku_list!$A$1:$E$2667,5,0)*((J5910+F5910)/1000000000)</f>
        <v>#N/A</v>
      </c>
      <c r="AC5910" s="22">
        <f t="shared" ca="1" si="92"/>
        <v>6.6666666666666666E-2</v>
      </c>
    </row>
    <row r="5911" spans="2:29" x14ac:dyDescent="0.35">
      <c r="B5911" t="e">
        <v>#N/A</v>
      </c>
      <c r="T5911" s="9" t="e">
        <f>VLOOKUP(A5911,Sku_list!$A$1:$D$2667,3,0)</f>
        <v>#N/A</v>
      </c>
      <c r="U5911" s="9" t="e">
        <f>VLOOKUP(A5911,Sku_list!$A$1:$D$2667,4,0)*(F5911/1000000*12)</f>
        <v>#N/A</v>
      </c>
      <c r="V5911" s="9" t="e">
        <f>VLOOKUP(A5911,Sku_list!$A$1:$D$2667,4,0)*(H5911/1000000*12)</f>
        <v>#N/A</v>
      </c>
      <c r="W5911" s="9" t="e">
        <f>VLOOKUP(A5911,Sku_list!$A$1:$D$2667,4,0)*(J5911/1000000*12)</f>
        <v>#N/A</v>
      </c>
      <c r="X5911" s="9" t="e">
        <f>VLOOKUP(A5911,Sku_list!$A$1:$D$2667,4,0)*(L5911/1000000*12)</f>
        <v>#N/A</v>
      </c>
      <c r="Y5911" s="9" t="e">
        <f>VLOOKUP(A5911,Sku_list!$A$1:$E$2667,5,0)*((J5911+F5911)/1000000000)</f>
        <v>#N/A</v>
      </c>
      <c r="AC5911" s="22">
        <f t="shared" ca="1" si="92"/>
        <v>6.6666666666666666E-2</v>
      </c>
    </row>
    <row r="5912" spans="2:29" x14ac:dyDescent="0.35">
      <c r="B5912" t="e">
        <v>#N/A</v>
      </c>
      <c r="T5912" s="9" t="e">
        <f>VLOOKUP(A5912,Sku_list!$A$1:$D$2667,3,0)</f>
        <v>#N/A</v>
      </c>
      <c r="U5912" s="9" t="e">
        <f>VLOOKUP(A5912,Sku_list!$A$1:$D$2667,4,0)*(F5912/1000000*12)</f>
        <v>#N/A</v>
      </c>
      <c r="V5912" s="9" t="e">
        <f>VLOOKUP(A5912,Sku_list!$A$1:$D$2667,4,0)*(H5912/1000000*12)</f>
        <v>#N/A</v>
      </c>
      <c r="W5912" s="9" t="e">
        <f>VLOOKUP(A5912,Sku_list!$A$1:$D$2667,4,0)*(J5912/1000000*12)</f>
        <v>#N/A</v>
      </c>
      <c r="X5912" s="9" t="e">
        <f>VLOOKUP(A5912,Sku_list!$A$1:$D$2667,4,0)*(L5912/1000000*12)</f>
        <v>#N/A</v>
      </c>
      <c r="Y5912" s="9" t="e">
        <f>VLOOKUP(A5912,Sku_list!$A$1:$E$2667,5,0)*((J5912+F5912)/1000000000)</f>
        <v>#N/A</v>
      </c>
      <c r="AC5912" s="22">
        <f t="shared" ca="1" si="92"/>
        <v>6.6666666666666666E-2</v>
      </c>
    </row>
    <row r="5913" spans="2:29" x14ac:dyDescent="0.35">
      <c r="B5913" t="e">
        <v>#N/A</v>
      </c>
      <c r="T5913" s="9" t="e">
        <f>VLOOKUP(A5913,Sku_list!$A$1:$D$2667,3,0)</f>
        <v>#N/A</v>
      </c>
      <c r="U5913" s="9" t="e">
        <f>VLOOKUP(A5913,Sku_list!$A$1:$D$2667,4,0)*(F5913/1000000*12)</f>
        <v>#N/A</v>
      </c>
      <c r="V5913" s="9" t="e">
        <f>VLOOKUP(A5913,Sku_list!$A$1:$D$2667,4,0)*(H5913/1000000*12)</f>
        <v>#N/A</v>
      </c>
      <c r="W5913" s="9" t="e">
        <f>VLOOKUP(A5913,Sku_list!$A$1:$D$2667,4,0)*(J5913/1000000*12)</f>
        <v>#N/A</v>
      </c>
      <c r="X5913" s="9" t="e">
        <f>VLOOKUP(A5913,Sku_list!$A$1:$D$2667,4,0)*(L5913/1000000*12)</f>
        <v>#N/A</v>
      </c>
      <c r="Y5913" s="9" t="e">
        <f>VLOOKUP(A5913,Sku_list!$A$1:$E$2667,5,0)*((J5913+F5913)/1000000000)</f>
        <v>#N/A</v>
      </c>
      <c r="AC5913" s="22">
        <f t="shared" ca="1" si="92"/>
        <v>6.6666666666666666E-2</v>
      </c>
    </row>
    <row r="5914" spans="2:29" x14ac:dyDescent="0.35">
      <c r="B5914" t="e">
        <v>#N/A</v>
      </c>
      <c r="T5914" s="9" t="e">
        <f>VLOOKUP(A5914,Sku_list!$A$1:$D$2667,3,0)</f>
        <v>#N/A</v>
      </c>
      <c r="U5914" s="9" t="e">
        <f>VLOOKUP(A5914,Sku_list!$A$1:$D$2667,4,0)*(F5914/1000000*12)</f>
        <v>#N/A</v>
      </c>
      <c r="V5914" s="9" t="e">
        <f>VLOOKUP(A5914,Sku_list!$A$1:$D$2667,4,0)*(H5914/1000000*12)</f>
        <v>#N/A</v>
      </c>
      <c r="W5914" s="9" t="e">
        <f>VLOOKUP(A5914,Sku_list!$A$1:$D$2667,4,0)*(J5914/1000000*12)</f>
        <v>#N/A</v>
      </c>
      <c r="X5914" s="9" t="e">
        <f>VLOOKUP(A5914,Sku_list!$A$1:$D$2667,4,0)*(L5914/1000000*12)</f>
        <v>#N/A</v>
      </c>
      <c r="Y5914" s="9" t="e">
        <f>VLOOKUP(A5914,Sku_list!$A$1:$E$2667,5,0)*((J5914+F5914)/1000000000)</f>
        <v>#N/A</v>
      </c>
      <c r="AC5914" s="22">
        <f t="shared" ca="1" si="92"/>
        <v>6.6666666666666666E-2</v>
      </c>
    </row>
    <row r="5915" spans="2:29" x14ac:dyDescent="0.35">
      <c r="B5915" t="e">
        <v>#N/A</v>
      </c>
      <c r="T5915" s="9" t="e">
        <f>VLOOKUP(A5915,Sku_list!$A$1:$D$2667,3,0)</f>
        <v>#N/A</v>
      </c>
      <c r="U5915" s="9" t="e">
        <f>VLOOKUP(A5915,Sku_list!$A$1:$D$2667,4,0)*(F5915/1000000*12)</f>
        <v>#N/A</v>
      </c>
      <c r="V5915" s="9" t="e">
        <f>VLOOKUP(A5915,Sku_list!$A$1:$D$2667,4,0)*(H5915/1000000*12)</f>
        <v>#N/A</v>
      </c>
      <c r="W5915" s="9" t="e">
        <f>VLOOKUP(A5915,Sku_list!$A$1:$D$2667,4,0)*(J5915/1000000*12)</f>
        <v>#N/A</v>
      </c>
      <c r="X5915" s="9" t="e">
        <f>VLOOKUP(A5915,Sku_list!$A$1:$D$2667,4,0)*(L5915/1000000*12)</f>
        <v>#N/A</v>
      </c>
      <c r="Y5915" s="9" t="e">
        <f>VLOOKUP(A5915,Sku_list!$A$1:$E$2667,5,0)*((J5915+F5915)/1000000000)</f>
        <v>#N/A</v>
      </c>
      <c r="AC5915" s="22">
        <f t="shared" ca="1" si="92"/>
        <v>6.6666666666666666E-2</v>
      </c>
    </row>
    <row r="5916" spans="2:29" x14ac:dyDescent="0.35">
      <c r="B5916" t="e">
        <v>#N/A</v>
      </c>
      <c r="T5916" s="9" t="e">
        <f>VLOOKUP(A5916,Sku_list!$A$1:$D$2667,3,0)</f>
        <v>#N/A</v>
      </c>
      <c r="U5916" s="9" t="e">
        <f>VLOOKUP(A5916,Sku_list!$A$1:$D$2667,4,0)*(F5916/1000000*12)</f>
        <v>#N/A</v>
      </c>
      <c r="V5916" s="9" t="e">
        <f>VLOOKUP(A5916,Sku_list!$A$1:$D$2667,4,0)*(H5916/1000000*12)</f>
        <v>#N/A</v>
      </c>
      <c r="W5916" s="9" t="e">
        <f>VLOOKUP(A5916,Sku_list!$A$1:$D$2667,4,0)*(J5916/1000000*12)</f>
        <v>#N/A</v>
      </c>
      <c r="X5916" s="9" t="e">
        <f>VLOOKUP(A5916,Sku_list!$A$1:$D$2667,4,0)*(L5916/1000000*12)</f>
        <v>#N/A</v>
      </c>
      <c r="Y5916" s="9" t="e">
        <f>VLOOKUP(A5916,Sku_list!$A$1:$E$2667,5,0)*((J5916+F5916)/1000000000)</f>
        <v>#N/A</v>
      </c>
      <c r="AC5916" s="22">
        <f t="shared" ca="1" si="92"/>
        <v>6.6666666666666666E-2</v>
      </c>
    </row>
    <row r="5917" spans="2:29" x14ac:dyDescent="0.35">
      <c r="B5917" t="e">
        <v>#N/A</v>
      </c>
      <c r="T5917" s="9" t="e">
        <f>VLOOKUP(A5917,Sku_list!$A$1:$D$2667,3,0)</f>
        <v>#N/A</v>
      </c>
      <c r="U5917" s="9" t="e">
        <f>VLOOKUP(A5917,Sku_list!$A$1:$D$2667,4,0)*(F5917/1000000*12)</f>
        <v>#N/A</v>
      </c>
      <c r="V5917" s="9" t="e">
        <f>VLOOKUP(A5917,Sku_list!$A$1:$D$2667,4,0)*(H5917/1000000*12)</f>
        <v>#N/A</v>
      </c>
      <c r="W5917" s="9" t="e">
        <f>VLOOKUP(A5917,Sku_list!$A$1:$D$2667,4,0)*(J5917/1000000*12)</f>
        <v>#N/A</v>
      </c>
      <c r="X5917" s="9" t="e">
        <f>VLOOKUP(A5917,Sku_list!$A$1:$D$2667,4,0)*(L5917/1000000*12)</f>
        <v>#N/A</v>
      </c>
      <c r="Y5917" s="9" t="e">
        <f>VLOOKUP(A5917,Sku_list!$A$1:$E$2667,5,0)*((J5917+F5917)/1000000000)</f>
        <v>#N/A</v>
      </c>
      <c r="AC5917" s="22">
        <f t="shared" ca="1" si="92"/>
        <v>6.6666666666666666E-2</v>
      </c>
    </row>
    <row r="5918" spans="2:29" x14ac:dyDescent="0.35">
      <c r="B5918" t="e">
        <v>#N/A</v>
      </c>
      <c r="T5918" s="9" t="e">
        <f>VLOOKUP(A5918,Sku_list!$A$1:$D$2667,3,0)</f>
        <v>#N/A</v>
      </c>
      <c r="U5918" s="9" t="e">
        <f>VLOOKUP(A5918,Sku_list!$A$1:$D$2667,4,0)*(F5918/1000000*12)</f>
        <v>#N/A</v>
      </c>
      <c r="V5918" s="9" t="e">
        <f>VLOOKUP(A5918,Sku_list!$A$1:$D$2667,4,0)*(H5918/1000000*12)</f>
        <v>#N/A</v>
      </c>
      <c r="W5918" s="9" t="e">
        <f>VLOOKUP(A5918,Sku_list!$A$1:$D$2667,4,0)*(J5918/1000000*12)</f>
        <v>#N/A</v>
      </c>
      <c r="X5918" s="9" t="e">
        <f>VLOOKUP(A5918,Sku_list!$A$1:$D$2667,4,0)*(L5918/1000000*12)</f>
        <v>#N/A</v>
      </c>
      <c r="Y5918" s="9" t="e">
        <f>VLOOKUP(A5918,Sku_list!$A$1:$E$2667,5,0)*((J5918+F5918)/1000000000)</f>
        <v>#N/A</v>
      </c>
      <c r="AC5918" s="22">
        <f t="shared" ca="1" si="92"/>
        <v>6.6666666666666666E-2</v>
      </c>
    </row>
    <row r="5919" spans="2:29" x14ac:dyDescent="0.35">
      <c r="B5919" t="e">
        <v>#N/A</v>
      </c>
      <c r="T5919" s="9" t="e">
        <f>VLOOKUP(A5919,Sku_list!$A$1:$D$2667,3,0)</f>
        <v>#N/A</v>
      </c>
      <c r="U5919" s="9" t="e">
        <f>VLOOKUP(A5919,Sku_list!$A$1:$D$2667,4,0)*(F5919/1000000*12)</f>
        <v>#N/A</v>
      </c>
      <c r="V5919" s="9" t="e">
        <f>VLOOKUP(A5919,Sku_list!$A$1:$D$2667,4,0)*(H5919/1000000*12)</f>
        <v>#N/A</v>
      </c>
      <c r="W5919" s="9" t="e">
        <f>VLOOKUP(A5919,Sku_list!$A$1:$D$2667,4,0)*(J5919/1000000*12)</f>
        <v>#N/A</v>
      </c>
      <c r="X5919" s="9" t="e">
        <f>VLOOKUP(A5919,Sku_list!$A$1:$D$2667,4,0)*(L5919/1000000*12)</f>
        <v>#N/A</v>
      </c>
      <c r="Y5919" s="9" t="e">
        <f>VLOOKUP(A5919,Sku_list!$A$1:$E$2667,5,0)*((J5919+F5919)/1000000000)</f>
        <v>#N/A</v>
      </c>
      <c r="AC5919" s="22">
        <f t="shared" ca="1" si="92"/>
        <v>6.6666666666666666E-2</v>
      </c>
    </row>
    <row r="5920" spans="2:29" x14ac:dyDescent="0.35">
      <c r="B5920" t="e">
        <v>#N/A</v>
      </c>
      <c r="T5920" s="9" t="e">
        <f>VLOOKUP(A5920,Sku_list!$A$1:$D$2667,3,0)</f>
        <v>#N/A</v>
      </c>
      <c r="U5920" s="9" t="e">
        <f>VLOOKUP(A5920,Sku_list!$A$1:$D$2667,4,0)*(F5920/1000000*12)</f>
        <v>#N/A</v>
      </c>
      <c r="V5920" s="9" t="e">
        <f>VLOOKUP(A5920,Sku_list!$A$1:$D$2667,4,0)*(H5920/1000000*12)</f>
        <v>#N/A</v>
      </c>
      <c r="W5920" s="9" t="e">
        <f>VLOOKUP(A5920,Sku_list!$A$1:$D$2667,4,0)*(J5920/1000000*12)</f>
        <v>#N/A</v>
      </c>
      <c r="X5920" s="9" t="e">
        <f>VLOOKUP(A5920,Sku_list!$A$1:$D$2667,4,0)*(L5920/1000000*12)</f>
        <v>#N/A</v>
      </c>
      <c r="Y5920" s="9" t="e">
        <f>VLOOKUP(A5920,Sku_list!$A$1:$E$2667,5,0)*((J5920+F5920)/1000000000)</f>
        <v>#N/A</v>
      </c>
      <c r="AC5920" s="22">
        <f t="shared" ca="1" si="92"/>
        <v>6.6666666666666666E-2</v>
      </c>
    </row>
    <row r="5921" spans="2:29" x14ac:dyDescent="0.35">
      <c r="B5921" t="e">
        <v>#N/A</v>
      </c>
      <c r="T5921" s="9" t="e">
        <f>VLOOKUP(A5921,Sku_list!$A$1:$D$2667,3,0)</f>
        <v>#N/A</v>
      </c>
      <c r="U5921" s="9" t="e">
        <f>VLOOKUP(A5921,Sku_list!$A$1:$D$2667,4,0)*(F5921/1000000*12)</f>
        <v>#N/A</v>
      </c>
      <c r="V5921" s="9" t="e">
        <f>VLOOKUP(A5921,Sku_list!$A$1:$D$2667,4,0)*(H5921/1000000*12)</f>
        <v>#N/A</v>
      </c>
      <c r="W5921" s="9" t="e">
        <f>VLOOKUP(A5921,Sku_list!$A$1:$D$2667,4,0)*(J5921/1000000*12)</f>
        <v>#N/A</v>
      </c>
      <c r="X5921" s="9" t="e">
        <f>VLOOKUP(A5921,Sku_list!$A$1:$D$2667,4,0)*(L5921/1000000*12)</f>
        <v>#N/A</v>
      </c>
      <c r="Y5921" s="9" t="e">
        <f>VLOOKUP(A5921,Sku_list!$A$1:$E$2667,5,0)*((J5921+F5921)/1000000000)</f>
        <v>#N/A</v>
      </c>
      <c r="AC5921" s="22">
        <f t="shared" ca="1" si="92"/>
        <v>6.6666666666666666E-2</v>
      </c>
    </row>
    <row r="5922" spans="2:29" x14ac:dyDescent="0.35">
      <c r="B5922" t="e">
        <v>#N/A</v>
      </c>
      <c r="T5922" s="9" t="e">
        <f>VLOOKUP(A5922,Sku_list!$A$1:$D$2667,3,0)</f>
        <v>#N/A</v>
      </c>
      <c r="U5922" s="9" t="e">
        <f>VLOOKUP(A5922,Sku_list!$A$1:$D$2667,4,0)*(F5922/1000000*12)</f>
        <v>#N/A</v>
      </c>
      <c r="V5922" s="9" t="e">
        <f>VLOOKUP(A5922,Sku_list!$A$1:$D$2667,4,0)*(H5922/1000000*12)</f>
        <v>#N/A</v>
      </c>
      <c r="W5922" s="9" t="e">
        <f>VLOOKUP(A5922,Sku_list!$A$1:$D$2667,4,0)*(J5922/1000000*12)</f>
        <v>#N/A</v>
      </c>
      <c r="X5922" s="9" t="e">
        <f>VLOOKUP(A5922,Sku_list!$A$1:$D$2667,4,0)*(L5922/1000000*12)</f>
        <v>#N/A</v>
      </c>
      <c r="Y5922" s="9" t="e">
        <f>VLOOKUP(A5922,Sku_list!$A$1:$E$2667,5,0)*((J5922+F5922)/1000000000)</f>
        <v>#N/A</v>
      </c>
      <c r="AC5922" s="22">
        <f t="shared" ca="1" si="92"/>
        <v>6.6666666666666666E-2</v>
      </c>
    </row>
    <row r="5923" spans="2:29" x14ac:dyDescent="0.35">
      <c r="B5923" t="e">
        <v>#N/A</v>
      </c>
      <c r="T5923" s="9" t="e">
        <f>VLOOKUP(A5923,Sku_list!$A$1:$D$2667,3,0)</f>
        <v>#N/A</v>
      </c>
      <c r="U5923" s="9" t="e">
        <f>VLOOKUP(A5923,Sku_list!$A$1:$D$2667,4,0)*(F5923/1000000*12)</f>
        <v>#N/A</v>
      </c>
      <c r="V5923" s="9" t="e">
        <f>VLOOKUP(A5923,Sku_list!$A$1:$D$2667,4,0)*(H5923/1000000*12)</f>
        <v>#N/A</v>
      </c>
      <c r="W5923" s="9" t="e">
        <f>VLOOKUP(A5923,Sku_list!$A$1:$D$2667,4,0)*(J5923/1000000*12)</f>
        <v>#N/A</v>
      </c>
      <c r="X5923" s="9" t="e">
        <f>VLOOKUP(A5923,Sku_list!$A$1:$D$2667,4,0)*(L5923/1000000*12)</f>
        <v>#N/A</v>
      </c>
      <c r="Y5923" s="9" t="e">
        <f>VLOOKUP(A5923,Sku_list!$A$1:$E$2667,5,0)*((J5923+F5923)/1000000000)</f>
        <v>#N/A</v>
      </c>
      <c r="AC5923" s="22">
        <f t="shared" ca="1" si="92"/>
        <v>6.6666666666666666E-2</v>
      </c>
    </row>
    <row r="5924" spans="2:29" x14ac:dyDescent="0.35">
      <c r="B5924" t="e">
        <v>#N/A</v>
      </c>
      <c r="T5924" s="9" t="e">
        <f>VLOOKUP(A5924,Sku_list!$A$1:$D$2667,3,0)</f>
        <v>#N/A</v>
      </c>
      <c r="U5924" s="9" t="e">
        <f>VLOOKUP(A5924,Sku_list!$A$1:$D$2667,4,0)*(F5924/1000000*12)</f>
        <v>#N/A</v>
      </c>
      <c r="V5924" s="9" t="e">
        <f>VLOOKUP(A5924,Sku_list!$A$1:$D$2667,4,0)*(H5924/1000000*12)</f>
        <v>#N/A</v>
      </c>
      <c r="W5924" s="9" t="e">
        <f>VLOOKUP(A5924,Sku_list!$A$1:$D$2667,4,0)*(J5924/1000000*12)</f>
        <v>#N/A</v>
      </c>
      <c r="X5924" s="9" t="e">
        <f>VLOOKUP(A5924,Sku_list!$A$1:$D$2667,4,0)*(L5924/1000000*12)</f>
        <v>#N/A</v>
      </c>
      <c r="Y5924" s="9" t="e">
        <f>VLOOKUP(A5924,Sku_list!$A$1:$E$2667,5,0)*((J5924+F5924)/1000000000)</f>
        <v>#N/A</v>
      </c>
      <c r="AC5924" s="22">
        <f t="shared" ca="1" si="92"/>
        <v>6.6666666666666666E-2</v>
      </c>
    </row>
    <row r="5925" spans="2:29" x14ac:dyDescent="0.35">
      <c r="B5925" t="e">
        <v>#N/A</v>
      </c>
      <c r="T5925" s="9" t="e">
        <f>VLOOKUP(A5925,Sku_list!$A$1:$D$2667,3,0)</f>
        <v>#N/A</v>
      </c>
      <c r="U5925" s="9" t="e">
        <f>VLOOKUP(A5925,Sku_list!$A$1:$D$2667,4,0)*(F5925/1000000*12)</f>
        <v>#N/A</v>
      </c>
      <c r="V5925" s="9" t="e">
        <f>VLOOKUP(A5925,Sku_list!$A$1:$D$2667,4,0)*(H5925/1000000*12)</f>
        <v>#N/A</v>
      </c>
      <c r="W5925" s="9" t="e">
        <f>VLOOKUP(A5925,Sku_list!$A$1:$D$2667,4,0)*(J5925/1000000*12)</f>
        <v>#N/A</v>
      </c>
      <c r="X5925" s="9" t="e">
        <f>VLOOKUP(A5925,Sku_list!$A$1:$D$2667,4,0)*(L5925/1000000*12)</f>
        <v>#N/A</v>
      </c>
      <c r="Y5925" s="9" t="e">
        <f>VLOOKUP(A5925,Sku_list!$A$1:$E$2667,5,0)*((J5925+F5925)/1000000000)</f>
        <v>#N/A</v>
      </c>
      <c r="AC5925" s="22">
        <f t="shared" ca="1" si="92"/>
        <v>6.6666666666666666E-2</v>
      </c>
    </row>
    <row r="5926" spans="2:29" x14ac:dyDescent="0.35">
      <c r="B5926" t="e">
        <v>#N/A</v>
      </c>
      <c r="T5926" s="9" t="e">
        <f>VLOOKUP(A5926,Sku_list!$A$1:$D$2667,3,0)</f>
        <v>#N/A</v>
      </c>
      <c r="U5926" s="9" t="e">
        <f>VLOOKUP(A5926,Sku_list!$A$1:$D$2667,4,0)*(F5926/1000000*12)</f>
        <v>#N/A</v>
      </c>
      <c r="V5926" s="9" t="e">
        <f>VLOOKUP(A5926,Sku_list!$A$1:$D$2667,4,0)*(H5926/1000000*12)</f>
        <v>#N/A</v>
      </c>
      <c r="W5926" s="9" t="e">
        <f>VLOOKUP(A5926,Sku_list!$A$1:$D$2667,4,0)*(J5926/1000000*12)</f>
        <v>#N/A</v>
      </c>
      <c r="X5926" s="9" t="e">
        <f>VLOOKUP(A5926,Sku_list!$A$1:$D$2667,4,0)*(L5926/1000000*12)</f>
        <v>#N/A</v>
      </c>
      <c r="Y5926" s="9" t="e">
        <f>VLOOKUP(A5926,Sku_list!$A$1:$E$2667,5,0)*((J5926+F5926)/1000000000)</f>
        <v>#N/A</v>
      </c>
      <c r="AC5926" s="22">
        <f t="shared" ca="1" si="92"/>
        <v>6.6666666666666666E-2</v>
      </c>
    </row>
    <row r="5927" spans="2:29" x14ac:dyDescent="0.35">
      <c r="B5927" t="e">
        <v>#N/A</v>
      </c>
      <c r="T5927" s="9" t="e">
        <f>VLOOKUP(A5927,Sku_list!$A$1:$D$2667,3,0)</f>
        <v>#N/A</v>
      </c>
      <c r="U5927" s="9" t="e">
        <f>VLOOKUP(A5927,Sku_list!$A$1:$D$2667,4,0)*(F5927/1000000*12)</f>
        <v>#N/A</v>
      </c>
      <c r="V5927" s="9" t="e">
        <f>VLOOKUP(A5927,Sku_list!$A$1:$D$2667,4,0)*(H5927/1000000*12)</f>
        <v>#N/A</v>
      </c>
      <c r="W5927" s="9" t="e">
        <f>VLOOKUP(A5927,Sku_list!$A$1:$D$2667,4,0)*(J5927/1000000*12)</f>
        <v>#N/A</v>
      </c>
      <c r="X5927" s="9" t="e">
        <f>VLOOKUP(A5927,Sku_list!$A$1:$D$2667,4,0)*(L5927/1000000*12)</f>
        <v>#N/A</v>
      </c>
      <c r="Y5927" s="9" t="e">
        <f>VLOOKUP(A5927,Sku_list!$A$1:$E$2667,5,0)*((J5927+F5927)/1000000000)</f>
        <v>#N/A</v>
      </c>
      <c r="AC5927" s="22">
        <f t="shared" ca="1" si="92"/>
        <v>6.6666666666666666E-2</v>
      </c>
    </row>
    <row r="5928" spans="2:29" x14ac:dyDescent="0.35">
      <c r="B5928" t="e">
        <v>#N/A</v>
      </c>
      <c r="T5928" s="9" t="e">
        <f>VLOOKUP(A5928,Sku_list!$A$1:$D$2667,3,0)</f>
        <v>#N/A</v>
      </c>
      <c r="U5928" s="9" t="e">
        <f>VLOOKUP(A5928,Sku_list!$A$1:$D$2667,4,0)*(F5928/1000000*12)</f>
        <v>#N/A</v>
      </c>
      <c r="V5928" s="9" t="e">
        <f>VLOOKUP(A5928,Sku_list!$A$1:$D$2667,4,0)*(H5928/1000000*12)</f>
        <v>#N/A</v>
      </c>
      <c r="W5928" s="9" t="e">
        <f>VLOOKUP(A5928,Sku_list!$A$1:$D$2667,4,0)*(J5928/1000000*12)</f>
        <v>#N/A</v>
      </c>
      <c r="X5928" s="9" t="e">
        <f>VLOOKUP(A5928,Sku_list!$A$1:$D$2667,4,0)*(L5928/1000000*12)</f>
        <v>#N/A</v>
      </c>
      <c r="Y5928" s="9" t="e">
        <f>VLOOKUP(A5928,Sku_list!$A$1:$E$2667,5,0)*((J5928+F5928)/1000000000)</f>
        <v>#N/A</v>
      </c>
      <c r="AC5928" s="22">
        <f t="shared" ca="1" si="92"/>
        <v>6.6666666666666666E-2</v>
      </c>
    </row>
    <row r="5929" spans="2:29" x14ac:dyDescent="0.35">
      <c r="B5929" t="e">
        <v>#N/A</v>
      </c>
      <c r="T5929" s="9" t="e">
        <f>VLOOKUP(A5929,Sku_list!$A$1:$D$2667,3,0)</f>
        <v>#N/A</v>
      </c>
      <c r="U5929" s="9" t="e">
        <f>VLOOKUP(A5929,Sku_list!$A$1:$D$2667,4,0)*(F5929/1000000*12)</f>
        <v>#N/A</v>
      </c>
      <c r="V5929" s="9" t="e">
        <f>VLOOKUP(A5929,Sku_list!$A$1:$D$2667,4,0)*(H5929/1000000*12)</f>
        <v>#N/A</v>
      </c>
      <c r="W5929" s="9" t="e">
        <f>VLOOKUP(A5929,Sku_list!$A$1:$D$2667,4,0)*(J5929/1000000*12)</f>
        <v>#N/A</v>
      </c>
      <c r="X5929" s="9" t="e">
        <f>VLOOKUP(A5929,Sku_list!$A$1:$D$2667,4,0)*(L5929/1000000*12)</f>
        <v>#N/A</v>
      </c>
      <c r="Y5929" s="9" t="e">
        <f>VLOOKUP(A5929,Sku_list!$A$1:$E$2667,5,0)*((J5929+F5929)/1000000000)</f>
        <v>#N/A</v>
      </c>
      <c r="AC5929" s="22">
        <f t="shared" ca="1" si="92"/>
        <v>6.6666666666666666E-2</v>
      </c>
    </row>
    <row r="5930" spans="2:29" x14ac:dyDescent="0.35">
      <c r="B5930" t="e">
        <v>#N/A</v>
      </c>
      <c r="T5930" s="9" t="e">
        <f>VLOOKUP(A5930,Sku_list!$A$1:$D$2667,3,0)</f>
        <v>#N/A</v>
      </c>
      <c r="U5930" s="9" t="e">
        <f>VLOOKUP(A5930,Sku_list!$A$1:$D$2667,4,0)*(F5930/1000000*12)</f>
        <v>#N/A</v>
      </c>
      <c r="V5930" s="9" t="e">
        <f>VLOOKUP(A5930,Sku_list!$A$1:$D$2667,4,0)*(H5930/1000000*12)</f>
        <v>#N/A</v>
      </c>
      <c r="W5930" s="9" t="e">
        <f>VLOOKUP(A5930,Sku_list!$A$1:$D$2667,4,0)*(J5930/1000000*12)</f>
        <v>#N/A</v>
      </c>
      <c r="X5930" s="9" t="e">
        <f>VLOOKUP(A5930,Sku_list!$A$1:$D$2667,4,0)*(L5930/1000000*12)</f>
        <v>#N/A</v>
      </c>
      <c r="Y5930" s="9" t="e">
        <f>VLOOKUP(A5930,Sku_list!$A$1:$E$2667,5,0)*((J5930+F5930)/1000000000)</f>
        <v>#N/A</v>
      </c>
      <c r="AC5930" s="22">
        <f t="shared" ca="1" si="92"/>
        <v>6.6666666666666666E-2</v>
      </c>
    </row>
    <row r="5931" spans="2:29" x14ac:dyDescent="0.35">
      <c r="B5931" t="e">
        <v>#N/A</v>
      </c>
      <c r="T5931" s="9" t="e">
        <f>VLOOKUP(A5931,Sku_list!$A$1:$D$2667,3,0)</f>
        <v>#N/A</v>
      </c>
      <c r="U5931" s="9" t="e">
        <f>VLOOKUP(A5931,Sku_list!$A$1:$D$2667,4,0)*(F5931/1000000*12)</f>
        <v>#N/A</v>
      </c>
      <c r="V5931" s="9" t="e">
        <f>VLOOKUP(A5931,Sku_list!$A$1:$D$2667,4,0)*(H5931/1000000*12)</f>
        <v>#N/A</v>
      </c>
      <c r="W5931" s="9" t="e">
        <f>VLOOKUP(A5931,Sku_list!$A$1:$D$2667,4,0)*(J5931/1000000*12)</f>
        <v>#N/A</v>
      </c>
      <c r="X5931" s="9" t="e">
        <f>VLOOKUP(A5931,Sku_list!$A$1:$D$2667,4,0)*(L5931/1000000*12)</f>
        <v>#N/A</v>
      </c>
      <c r="Y5931" s="9" t="e">
        <f>VLOOKUP(A5931,Sku_list!$A$1:$E$2667,5,0)*((J5931+F5931)/1000000000)</f>
        <v>#N/A</v>
      </c>
      <c r="AC5931" s="22">
        <f t="shared" ca="1" si="92"/>
        <v>6.6666666666666666E-2</v>
      </c>
    </row>
    <row r="5932" spans="2:29" x14ac:dyDescent="0.35">
      <c r="B5932" t="e">
        <v>#N/A</v>
      </c>
      <c r="T5932" s="9" t="e">
        <f>VLOOKUP(A5932,Sku_list!$A$1:$D$2667,3,0)</f>
        <v>#N/A</v>
      </c>
      <c r="U5932" s="9" t="e">
        <f>VLOOKUP(A5932,Sku_list!$A$1:$D$2667,4,0)*(F5932/1000000*12)</f>
        <v>#N/A</v>
      </c>
      <c r="V5932" s="9" t="e">
        <f>VLOOKUP(A5932,Sku_list!$A$1:$D$2667,4,0)*(H5932/1000000*12)</f>
        <v>#N/A</v>
      </c>
      <c r="W5932" s="9" t="e">
        <f>VLOOKUP(A5932,Sku_list!$A$1:$D$2667,4,0)*(J5932/1000000*12)</f>
        <v>#N/A</v>
      </c>
      <c r="X5932" s="9" t="e">
        <f>VLOOKUP(A5932,Sku_list!$A$1:$D$2667,4,0)*(L5932/1000000*12)</f>
        <v>#N/A</v>
      </c>
      <c r="Y5932" s="9" t="e">
        <f>VLOOKUP(A5932,Sku_list!$A$1:$E$2667,5,0)*((J5932+F5932)/1000000000)</f>
        <v>#N/A</v>
      </c>
      <c r="AC5932" s="22">
        <f t="shared" ca="1" si="92"/>
        <v>6.6666666666666666E-2</v>
      </c>
    </row>
    <row r="5933" spans="2:29" x14ac:dyDescent="0.35">
      <c r="B5933" t="e">
        <v>#N/A</v>
      </c>
      <c r="T5933" s="9" t="e">
        <f>VLOOKUP(A5933,Sku_list!$A$1:$D$2667,3,0)</f>
        <v>#N/A</v>
      </c>
      <c r="U5933" s="9" t="e">
        <f>VLOOKUP(A5933,Sku_list!$A$1:$D$2667,4,0)*(F5933/1000000*12)</f>
        <v>#N/A</v>
      </c>
      <c r="V5933" s="9" t="e">
        <f>VLOOKUP(A5933,Sku_list!$A$1:$D$2667,4,0)*(H5933/1000000*12)</f>
        <v>#N/A</v>
      </c>
      <c r="W5933" s="9" t="e">
        <f>VLOOKUP(A5933,Sku_list!$A$1:$D$2667,4,0)*(J5933/1000000*12)</f>
        <v>#N/A</v>
      </c>
      <c r="X5933" s="9" t="e">
        <f>VLOOKUP(A5933,Sku_list!$A$1:$D$2667,4,0)*(L5933/1000000*12)</f>
        <v>#N/A</v>
      </c>
      <c r="Y5933" s="9" t="e">
        <f>VLOOKUP(A5933,Sku_list!$A$1:$E$2667,5,0)*((J5933+F5933)/1000000000)</f>
        <v>#N/A</v>
      </c>
      <c r="AC5933" s="22">
        <f t="shared" ca="1" si="92"/>
        <v>6.6666666666666666E-2</v>
      </c>
    </row>
    <row r="5934" spans="2:29" x14ac:dyDescent="0.35">
      <c r="B5934" t="e">
        <v>#N/A</v>
      </c>
      <c r="T5934" s="9" t="e">
        <f>VLOOKUP(A5934,Sku_list!$A$1:$D$2667,3,0)</f>
        <v>#N/A</v>
      </c>
      <c r="U5934" s="9" t="e">
        <f>VLOOKUP(A5934,Sku_list!$A$1:$D$2667,4,0)*(F5934/1000000*12)</f>
        <v>#N/A</v>
      </c>
      <c r="V5934" s="9" t="e">
        <f>VLOOKUP(A5934,Sku_list!$A$1:$D$2667,4,0)*(H5934/1000000*12)</f>
        <v>#N/A</v>
      </c>
      <c r="W5934" s="9" t="e">
        <f>VLOOKUP(A5934,Sku_list!$A$1:$D$2667,4,0)*(J5934/1000000*12)</f>
        <v>#N/A</v>
      </c>
      <c r="X5934" s="9" t="e">
        <f>VLOOKUP(A5934,Sku_list!$A$1:$D$2667,4,0)*(L5934/1000000*12)</f>
        <v>#N/A</v>
      </c>
      <c r="Y5934" s="9" t="e">
        <f>VLOOKUP(A5934,Sku_list!$A$1:$E$2667,5,0)*((J5934+F5934)/1000000000)</f>
        <v>#N/A</v>
      </c>
      <c r="AC5934" s="22">
        <f t="shared" ca="1" si="92"/>
        <v>6.6666666666666666E-2</v>
      </c>
    </row>
    <row r="5935" spans="2:29" x14ac:dyDescent="0.35">
      <c r="B5935" t="e">
        <v>#N/A</v>
      </c>
      <c r="T5935" s="9" t="e">
        <f>VLOOKUP(A5935,Sku_list!$A$1:$D$2667,3,0)</f>
        <v>#N/A</v>
      </c>
      <c r="U5935" s="9" t="e">
        <f>VLOOKUP(A5935,Sku_list!$A$1:$D$2667,4,0)*(F5935/1000000*12)</f>
        <v>#N/A</v>
      </c>
      <c r="V5935" s="9" t="e">
        <f>VLOOKUP(A5935,Sku_list!$A$1:$D$2667,4,0)*(H5935/1000000*12)</f>
        <v>#N/A</v>
      </c>
      <c r="W5935" s="9" t="e">
        <f>VLOOKUP(A5935,Sku_list!$A$1:$D$2667,4,0)*(J5935/1000000*12)</f>
        <v>#N/A</v>
      </c>
      <c r="X5935" s="9" t="e">
        <f>VLOOKUP(A5935,Sku_list!$A$1:$D$2667,4,0)*(L5935/1000000*12)</f>
        <v>#N/A</v>
      </c>
      <c r="Y5935" s="9" t="e">
        <f>VLOOKUP(A5935,Sku_list!$A$1:$E$2667,5,0)*((J5935+F5935)/1000000000)</f>
        <v>#N/A</v>
      </c>
      <c r="AC5935" s="22">
        <f t="shared" ca="1" si="92"/>
        <v>6.6666666666666666E-2</v>
      </c>
    </row>
    <row r="5936" spans="2:29" x14ac:dyDescent="0.35">
      <c r="B5936" t="e">
        <v>#N/A</v>
      </c>
      <c r="T5936" s="9" t="e">
        <f>VLOOKUP(A5936,Sku_list!$A$1:$D$2667,3,0)</f>
        <v>#N/A</v>
      </c>
      <c r="U5936" s="9" t="e">
        <f>VLOOKUP(A5936,Sku_list!$A$1:$D$2667,4,0)*(F5936/1000000*12)</f>
        <v>#N/A</v>
      </c>
      <c r="V5936" s="9" t="e">
        <f>VLOOKUP(A5936,Sku_list!$A$1:$D$2667,4,0)*(H5936/1000000*12)</f>
        <v>#N/A</v>
      </c>
      <c r="W5936" s="9" t="e">
        <f>VLOOKUP(A5936,Sku_list!$A$1:$D$2667,4,0)*(J5936/1000000*12)</f>
        <v>#N/A</v>
      </c>
      <c r="X5936" s="9" t="e">
        <f>VLOOKUP(A5936,Sku_list!$A$1:$D$2667,4,0)*(L5936/1000000*12)</f>
        <v>#N/A</v>
      </c>
      <c r="Y5936" s="9" t="e">
        <f>VLOOKUP(A5936,Sku_list!$A$1:$E$2667,5,0)*((J5936+F5936)/1000000000)</f>
        <v>#N/A</v>
      </c>
      <c r="AC5936" s="22">
        <f t="shared" ca="1" si="92"/>
        <v>6.6666666666666666E-2</v>
      </c>
    </row>
    <row r="5937" spans="2:29" x14ac:dyDescent="0.35">
      <c r="B5937" t="e">
        <v>#N/A</v>
      </c>
      <c r="T5937" s="9" t="e">
        <f>VLOOKUP(A5937,Sku_list!$A$1:$D$2667,3,0)</f>
        <v>#N/A</v>
      </c>
      <c r="U5937" s="9" t="e">
        <f>VLOOKUP(A5937,Sku_list!$A$1:$D$2667,4,0)*(F5937/1000000*12)</f>
        <v>#N/A</v>
      </c>
      <c r="V5937" s="9" t="e">
        <f>VLOOKUP(A5937,Sku_list!$A$1:$D$2667,4,0)*(H5937/1000000*12)</f>
        <v>#N/A</v>
      </c>
      <c r="W5937" s="9" t="e">
        <f>VLOOKUP(A5937,Sku_list!$A$1:$D$2667,4,0)*(J5937/1000000*12)</f>
        <v>#N/A</v>
      </c>
      <c r="X5937" s="9" t="e">
        <f>VLOOKUP(A5937,Sku_list!$A$1:$D$2667,4,0)*(L5937/1000000*12)</f>
        <v>#N/A</v>
      </c>
      <c r="Y5937" s="9" t="e">
        <f>VLOOKUP(A5937,Sku_list!$A$1:$E$2667,5,0)*((J5937+F5937)/1000000000)</f>
        <v>#N/A</v>
      </c>
      <c r="AC5937" s="22">
        <f t="shared" ca="1" si="92"/>
        <v>6.6666666666666666E-2</v>
      </c>
    </row>
    <row r="5938" spans="2:29" x14ac:dyDescent="0.35">
      <c r="B5938" t="e">
        <v>#N/A</v>
      </c>
      <c r="T5938" s="9" t="e">
        <f>VLOOKUP(A5938,Sku_list!$A$1:$D$2667,3,0)</f>
        <v>#N/A</v>
      </c>
      <c r="U5938" s="9" t="e">
        <f>VLOOKUP(A5938,Sku_list!$A$1:$D$2667,4,0)*(F5938/1000000*12)</f>
        <v>#N/A</v>
      </c>
      <c r="V5938" s="9" t="e">
        <f>VLOOKUP(A5938,Sku_list!$A$1:$D$2667,4,0)*(H5938/1000000*12)</f>
        <v>#N/A</v>
      </c>
      <c r="W5938" s="9" t="e">
        <f>VLOOKUP(A5938,Sku_list!$A$1:$D$2667,4,0)*(J5938/1000000*12)</f>
        <v>#N/A</v>
      </c>
      <c r="X5938" s="9" t="e">
        <f>VLOOKUP(A5938,Sku_list!$A$1:$D$2667,4,0)*(L5938/1000000*12)</f>
        <v>#N/A</v>
      </c>
      <c r="Y5938" s="9" t="e">
        <f>VLOOKUP(A5938,Sku_list!$A$1:$E$2667,5,0)*((J5938+F5938)/1000000000)</f>
        <v>#N/A</v>
      </c>
      <c r="AC5938" s="22">
        <f t="shared" ca="1" si="92"/>
        <v>6.6666666666666666E-2</v>
      </c>
    </row>
    <row r="5939" spans="2:29" x14ac:dyDescent="0.35">
      <c r="B5939" t="e">
        <v>#N/A</v>
      </c>
      <c r="T5939" s="9" t="e">
        <f>VLOOKUP(A5939,Sku_list!$A$1:$D$2667,3,0)</f>
        <v>#N/A</v>
      </c>
      <c r="U5939" s="9" t="e">
        <f>VLOOKUP(A5939,Sku_list!$A$1:$D$2667,4,0)*(F5939/1000000*12)</f>
        <v>#N/A</v>
      </c>
      <c r="V5939" s="9" t="e">
        <f>VLOOKUP(A5939,Sku_list!$A$1:$D$2667,4,0)*(H5939/1000000*12)</f>
        <v>#N/A</v>
      </c>
      <c r="W5939" s="9" t="e">
        <f>VLOOKUP(A5939,Sku_list!$A$1:$D$2667,4,0)*(J5939/1000000*12)</f>
        <v>#N/A</v>
      </c>
      <c r="X5939" s="9" t="e">
        <f>VLOOKUP(A5939,Sku_list!$A$1:$D$2667,4,0)*(L5939/1000000*12)</f>
        <v>#N/A</v>
      </c>
      <c r="Y5939" s="9" t="e">
        <f>VLOOKUP(A5939,Sku_list!$A$1:$E$2667,5,0)*((J5939+F5939)/1000000000)</f>
        <v>#N/A</v>
      </c>
      <c r="AC5939" s="22">
        <f t="shared" ca="1" si="92"/>
        <v>6.6666666666666666E-2</v>
      </c>
    </row>
    <row r="5940" spans="2:29" x14ac:dyDescent="0.35">
      <c r="B5940" t="e">
        <v>#N/A</v>
      </c>
      <c r="T5940" s="9" t="e">
        <f>VLOOKUP(A5940,Sku_list!$A$1:$D$2667,3,0)</f>
        <v>#N/A</v>
      </c>
      <c r="U5940" s="9" t="e">
        <f>VLOOKUP(A5940,Sku_list!$A$1:$D$2667,4,0)*(F5940/1000000*12)</f>
        <v>#N/A</v>
      </c>
      <c r="V5940" s="9" t="e">
        <f>VLOOKUP(A5940,Sku_list!$A$1:$D$2667,4,0)*(H5940/1000000*12)</f>
        <v>#N/A</v>
      </c>
      <c r="W5940" s="9" t="e">
        <f>VLOOKUP(A5940,Sku_list!$A$1:$D$2667,4,0)*(J5940/1000000*12)</f>
        <v>#N/A</v>
      </c>
      <c r="X5940" s="9" t="e">
        <f>VLOOKUP(A5940,Sku_list!$A$1:$D$2667,4,0)*(L5940/1000000*12)</f>
        <v>#N/A</v>
      </c>
      <c r="Y5940" s="9" t="e">
        <f>VLOOKUP(A5940,Sku_list!$A$1:$E$2667,5,0)*((J5940+F5940)/1000000000)</f>
        <v>#N/A</v>
      </c>
      <c r="AC5940" s="22">
        <f t="shared" ca="1" si="92"/>
        <v>6.6666666666666666E-2</v>
      </c>
    </row>
    <row r="5941" spans="2:29" x14ac:dyDescent="0.35">
      <c r="B5941" t="e">
        <v>#N/A</v>
      </c>
      <c r="T5941" s="9" t="e">
        <f>VLOOKUP(A5941,Sku_list!$A$1:$D$2667,3,0)</f>
        <v>#N/A</v>
      </c>
      <c r="U5941" s="9" t="e">
        <f>VLOOKUP(A5941,Sku_list!$A$1:$D$2667,4,0)*(F5941/1000000*12)</f>
        <v>#N/A</v>
      </c>
      <c r="V5941" s="9" t="e">
        <f>VLOOKUP(A5941,Sku_list!$A$1:$D$2667,4,0)*(H5941/1000000*12)</f>
        <v>#N/A</v>
      </c>
      <c r="W5941" s="9" t="e">
        <f>VLOOKUP(A5941,Sku_list!$A$1:$D$2667,4,0)*(J5941/1000000*12)</f>
        <v>#N/A</v>
      </c>
      <c r="X5941" s="9" t="e">
        <f>VLOOKUP(A5941,Sku_list!$A$1:$D$2667,4,0)*(L5941/1000000*12)</f>
        <v>#N/A</v>
      </c>
      <c r="Y5941" s="9" t="e">
        <f>VLOOKUP(A5941,Sku_list!$A$1:$E$2667,5,0)*((J5941+F5941)/1000000000)</f>
        <v>#N/A</v>
      </c>
      <c r="AC5941" s="22">
        <f t="shared" ca="1" si="92"/>
        <v>6.6666666666666666E-2</v>
      </c>
    </row>
    <row r="5942" spans="2:29" x14ac:dyDescent="0.35">
      <c r="B5942" t="e">
        <v>#N/A</v>
      </c>
      <c r="T5942" s="9" t="e">
        <f>VLOOKUP(A5942,Sku_list!$A$1:$D$2667,3,0)</f>
        <v>#N/A</v>
      </c>
      <c r="U5942" s="9" t="e">
        <f>VLOOKUP(A5942,Sku_list!$A$1:$D$2667,4,0)*(F5942/1000000*12)</f>
        <v>#N/A</v>
      </c>
      <c r="V5942" s="9" t="e">
        <f>VLOOKUP(A5942,Sku_list!$A$1:$D$2667,4,0)*(H5942/1000000*12)</f>
        <v>#N/A</v>
      </c>
      <c r="W5942" s="9" t="e">
        <f>VLOOKUP(A5942,Sku_list!$A$1:$D$2667,4,0)*(J5942/1000000*12)</f>
        <v>#N/A</v>
      </c>
      <c r="X5942" s="9" t="e">
        <f>VLOOKUP(A5942,Sku_list!$A$1:$D$2667,4,0)*(L5942/1000000*12)</f>
        <v>#N/A</v>
      </c>
      <c r="Y5942" s="9" t="e">
        <f>VLOOKUP(A5942,Sku_list!$A$1:$E$2667,5,0)*((J5942+F5942)/1000000000)</f>
        <v>#N/A</v>
      </c>
      <c r="AC5942" s="22">
        <f t="shared" ca="1" si="92"/>
        <v>6.6666666666666666E-2</v>
      </c>
    </row>
    <row r="5943" spans="2:29" x14ac:dyDescent="0.35">
      <c r="B5943" t="e">
        <v>#N/A</v>
      </c>
      <c r="T5943" s="9" t="e">
        <f>VLOOKUP(A5943,Sku_list!$A$1:$D$2667,3,0)</f>
        <v>#N/A</v>
      </c>
      <c r="U5943" s="9" t="e">
        <f>VLOOKUP(A5943,Sku_list!$A$1:$D$2667,4,0)*(F5943/1000000*12)</f>
        <v>#N/A</v>
      </c>
      <c r="V5943" s="9" t="e">
        <f>VLOOKUP(A5943,Sku_list!$A$1:$D$2667,4,0)*(H5943/1000000*12)</f>
        <v>#N/A</v>
      </c>
      <c r="W5943" s="9" t="e">
        <f>VLOOKUP(A5943,Sku_list!$A$1:$D$2667,4,0)*(J5943/1000000*12)</f>
        <v>#N/A</v>
      </c>
      <c r="X5943" s="9" t="e">
        <f>VLOOKUP(A5943,Sku_list!$A$1:$D$2667,4,0)*(L5943/1000000*12)</f>
        <v>#N/A</v>
      </c>
      <c r="Y5943" s="9" t="e">
        <f>VLOOKUP(A5943,Sku_list!$A$1:$E$2667,5,0)*((J5943+F5943)/1000000000)</f>
        <v>#N/A</v>
      </c>
      <c r="AC5943" s="22">
        <f t="shared" ca="1" si="92"/>
        <v>6.6666666666666666E-2</v>
      </c>
    </row>
    <row r="5944" spans="2:29" x14ac:dyDescent="0.35">
      <c r="B5944" t="e">
        <v>#N/A</v>
      </c>
      <c r="T5944" s="9" t="e">
        <f>VLOOKUP(A5944,Sku_list!$A$1:$D$2667,3,0)</f>
        <v>#N/A</v>
      </c>
      <c r="U5944" s="9" t="e">
        <f>VLOOKUP(A5944,Sku_list!$A$1:$D$2667,4,0)*(F5944/1000000*12)</f>
        <v>#N/A</v>
      </c>
      <c r="V5944" s="9" t="e">
        <f>VLOOKUP(A5944,Sku_list!$A$1:$D$2667,4,0)*(H5944/1000000*12)</f>
        <v>#N/A</v>
      </c>
      <c r="W5944" s="9" t="e">
        <f>VLOOKUP(A5944,Sku_list!$A$1:$D$2667,4,0)*(J5944/1000000*12)</f>
        <v>#N/A</v>
      </c>
      <c r="X5944" s="9" t="e">
        <f>VLOOKUP(A5944,Sku_list!$A$1:$D$2667,4,0)*(L5944/1000000*12)</f>
        <v>#N/A</v>
      </c>
      <c r="Y5944" s="9" t="e">
        <f>VLOOKUP(A5944,Sku_list!$A$1:$E$2667,5,0)*((J5944+F5944)/1000000000)</f>
        <v>#N/A</v>
      </c>
      <c r="AC5944" s="22">
        <f t="shared" ca="1" si="92"/>
        <v>6.6666666666666666E-2</v>
      </c>
    </row>
    <row r="5945" spans="2:29" x14ac:dyDescent="0.35">
      <c r="B5945" t="e">
        <v>#N/A</v>
      </c>
      <c r="T5945" s="9" t="e">
        <f>VLOOKUP(A5945,Sku_list!$A$1:$D$2667,3,0)</f>
        <v>#N/A</v>
      </c>
      <c r="U5945" s="9" t="e">
        <f>VLOOKUP(A5945,Sku_list!$A$1:$D$2667,4,0)*(F5945/1000000*12)</f>
        <v>#N/A</v>
      </c>
      <c r="V5945" s="9" t="e">
        <f>VLOOKUP(A5945,Sku_list!$A$1:$D$2667,4,0)*(H5945/1000000*12)</f>
        <v>#N/A</v>
      </c>
      <c r="W5945" s="9" t="e">
        <f>VLOOKUP(A5945,Sku_list!$A$1:$D$2667,4,0)*(J5945/1000000*12)</f>
        <v>#N/A</v>
      </c>
      <c r="X5945" s="9" t="e">
        <f>VLOOKUP(A5945,Sku_list!$A$1:$D$2667,4,0)*(L5945/1000000*12)</f>
        <v>#N/A</v>
      </c>
      <c r="Y5945" s="9" t="e">
        <f>VLOOKUP(A5945,Sku_list!$A$1:$E$2667,5,0)*((J5945+F5945)/1000000000)</f>
        <v>#N/A</v>
      </c>
      <c r="AC5945" s="22">
        <f t="shared" ca="1" si="92"/>
        <v>6.6666666666666666E-2</v>
      </c>
    </row>
    <row r="5946" spans="2:29" x14ac:dyDescent="0.35">
      <c r="B5946" t="e">
        <v>#N/A</v>
      </c>
      <c r="T5946" s="9" t="e">
        <f>VLOOKUP(A5946,Sku_list!$A$1:$D$2667,3,0)</f>
        <v>#N/A</v>
      </c>
      <c r="U5946" s="9" t="e">
        <f>VLOOKUP(A5946,Sku_list!$A$1:$D$2667,4,0)*(F5946/1000000*12)</f>
        <v>#N/A</v>
      </c>
      <c r="V5946" s="9" t="e">
        <f>VLOOKUP(A5946,Sku_list!$A$1:$D$2667,4,0)*(H5946/1000000*12)</f>
        <v>#N/A</v>
      </c>
      <c r="W5946" s="9" t="e">
        <f>VLOOKUP(A5946,Sku_list!$A$1:$D$2667,4,0)*(J5946/1000000*12)</f>
        <v>#N/A</v>
      </c>
      <c r="X5946" s="9" t="e">
        <f>VLOOKUP(A5946,Sku_list!$A$1:$D$2667,4,0)*(L5946/1000000*12)</f>
        <v>#N/A</v>
      </c>
      <c r="Y5946" s="9" t="e">
        <f>VLOOKUP(A5946,Sku_list!$A$1:$E$2667,5,0)*((J5946+F5946)/1000000000)</f>
        <v>#N/A</v>
      </c>
      <c r="AC5946" s="22">
        <f t="shared" ca="1" si="92"/>
        <v>6.6666666666666666E-2</v>
      </c>
    </row>
    <row r="5947" spans="2:29" x14ac:dyDescent="0.35">
      <c r="B5947" t="e">
        <v>#N/A</v>
      </c>
      <c r="T5947" s="9" t="e">
        <f>VLOOKUP(A5947,Sku_list!$A$1:$D$2667,3,0)</f>
        <v>#N/A</v>
      </c>
      <c r="U5947" s="9" t="e">
        <f>VLOOKUP(A5947,Sku_list!$A$1:$D$2667,4,0)*(F5947/1000000*12)</f>
        <v>#N/A</v>
      </c>
      <c r="V5947" s="9" t="e">
        <f>VLOOKUP(A5947,Sku_list!$A$1:$D$2667,4,0)*(H5947/1000000*12)</f>
        <v>#N/A</v>
      </c>
      <c r="W5947" s="9" t="e">
        <f>VLOOKUP(A5947,Sku_list!$A$1:$D$2667,4,0)*(J5947/1000000*12)</f>
        <v>#N/A</v>
      </c>
      <c r="X5947" s="9" t="e">
        <f>VLOOKUP(A5947,Sku_list!$A$1:$D$2667,4,0)*(L5947/1000000*12)</f>
        <v>#N/A</v>
      </c>
      <c r="Y5947" s="9" t="e">
        <f>VLOOKUP(A5947,Sku_list!$A$1:$E$2667,5,0)*((J5947+F5947)/1000000000)</f>
        <v>#N/A</v>
      </c>
      <c r="AC5947" s="22">
        <f t="shared" ca="1" si="92"/>
        <v>6.6666666666666666E-2</v>
      </c>
    </row>
    <row r="5948" spans="2:29" x14ac:dyDescent="0.35">
      <c r="B5948" t="e">
        <v>#N/A</v>
      </c>
      <c r="T5948" s="9" t="e">
        <f>VLOOKUP(A5948,Sku_list!$A$1:$D$2667,3,0)</f>
        <v>#N/A</v>
      </c>
      <c r="U5948" s="9" t="e">
        <f>VLOOKUP(A5948,Sku_list!$A$1:$D$2667,4,0)*(F5948/1000000*12)</f>
        <v>#N/A</v>
      </c>
      <c r="V5948" s="9" t="e">
        <f>VLOOKUP(A5948,Sku_list!$A$1:$D$2667,4,0)*(H5948/1000000*12)</f>
        <v>#N/A</v>
      </c>
      <c r="W5948" s="9" t="e">
        <f>VLOOKUP(A5948,Sku_list!$A$1:$D$2667,4,0)*(J5948/1000000*12)</f>
        <v>#N/A</v>
      </c>
      <c r="X5948" s="9" t="e">
        <f>VLOOKUP(A5948,Sku_list!$A$1:$D$2667,4,0)*(L5948/1000000*12)</f>
        <v>#N/A</v>
      </c>
      <c r="Y5948" s="9" t="e">
        <f>VLOOKUP(A5948,Sku_list!$A$1:$E$2667,5,0)*((J5948+F5948)/1000000000)</f>
        <v>#N/A</v>
      </c>
      <c r="AC5948" s="22">
        <f t="shared" ca="1" si="92"/>
        <v>6.6666666666666666E-2</v>
      </c>
    </row>
    <row r="5949" spans="2:29" x14ac:dyDescent="0.35">
      <c r="B5949" t="e">
        <v>#N/A</v>
      </c>
      <c r="T5949" s="9" t="e">
        <f>VLOOKUP(A5949,Sku_list!$A$1:$D$2667,3,0)</f>
        <v>#N/A</v>
      </c>
      <c r="U5949" s="9" t="e">
        <f>VLOOKUP(A5949,Sku_list!$A$1:$D$2667,4,0)*(F5949/1000000*12)</f>
        <v>#N/A</v>
      </c>
      <c r="V5949" s="9" t="e">
        <f>VLOOKUP(A5949,Sku_list!$A$1:$D$2667,4,0)*(H5949/1000000*12)</f>
        <v>#N/A</v>
      </c>
      <c r="W5949" s="9" t="e">
        <f>VLOOKUP(A5949,Sku_list!$A$1:$D$2667,4,0)*(J5949/1000000*12)</f>
        <v>#N/A</v>
      </c>
      <c r="X5949" s="9" t="e">
        <f>VLOOKUP(A5949,Sku_list!$A$1:$D$2667,4,0)*(L5949/1000000*12)</f>
        <v>#N/A</v>
      </c>
      <c r="Y5949" s="9" t="e">
        <f>VLOOKUP(A5949,Sku_list!$A$1:$E$2667,5,0)*((J5949+F5949)/1000000000)</f>
        <v>#N/A</v>
      </c>
      <c r="AC5949" s="22">
        <f t="shared" ca="1" si="92"/>
        <v>6.6666666666666666E-2</v>
      </c>
    </row>
    <row r="5950" spans="2:29" x14ac:dyDescent="0.35">
      <c r="B5950" t="e">
        <v>#N/A</v>
      </c>
      <c r="T5950" s="9" t="e">
        <f>VLOOKUP(A5950,Sku_list!$A$1:$D$2667,3,0)</f>
        <v>#N/A</v>
      </c>
      <c r="U5950" s="9" t="e">
        <f>VLOOKUP(A5950,Sku_list!$A$1:$D$2667,4,0)*(F5950/1000000*12)</f>
        <v>#N/A</v>
      </c>
      <c r="V5950" s="9" t="e">
        <f>VLOOKUP(A5950,Sku_list!$A$1:$D$2667,4,0)*(H5950/1000000*12)</f>
        <v>#N/A</v>
      </c>
      <c r="W5950" s="9" t="e">
        <f>VLOOKUP(A5950,Sku_list!$A$1:$D$2667,4,0)*(J5950/1000000*12)</f>
        <v>#N/A</v>
      </c>
      <c r="X5950" s="9" t="e">
        <f>VLOOKUP(A5950,Sku_list!$A$1:$D$2667,4,0)*(L5950/1000000*12)</f>
        <v>#N/A</v>
      </c>
      <c r="Y5950" s="9" t="e">
        <f>VLOOKUP(A5950,Sku_list!$A$1:$E$2667,5,0)*((J5950+F5950)/1000000000)</f>
        <v>#N/A</v>
      </c>
      <c r="AC5950" s="22">
        <f t="shared" ca="1" si="92"/>
        <v>6.6666666666666666E-2</v>
      </c>
    </row>
    <row r="5951" spans="2:29" x14ac:dyDescent="0.35">
      <c r="B5951" t="e">
        <v>#N/A</v>
      </c>
      <c r="T5951" s="9" t="e">
        <f>VLOOKUP(A5951,Sku_list!$A$1:$D$2667,3,0)</f>
        <v>#N/A</v>
      </c>
      <c r="U5951" s="9" t="e">
        <f>VLOOKUP(A5951,Sku_list!$A$1:$D$2667,4,0)*(F5951/1000000*12)</f>
        <v>#N/A</v>
      </c>
      <c r="V5951" s="9" t="e">
        <f>VLOOKUP(A5951,Sku_list!$A$1:$D$2667,4,0)*(H5951/1000000*12)</f>
        <v>#N/A</v>
      </c>
      <c r="W5951" s="9" t="e">
        <f>VLOOKUP(A5951,Sku_list!$A$1:$D$2667,4,0)*(J5951/1000000*12)</f>
        <v>#N/A</v>
      </c>
      <c r="X5951" s="9" t="e">
        <f>VLOOKUP(A5951,Sku_list!$A$1:$D$2667,4,0)*(L5951/1000000*12)</f>
        <v>#N/A</v>
      </c>
      <c r="Y5951" s="9" t="e">
        <f>VLOOKUP(A5951,Sku_list!$A$1:$E$2667,5,0)*((J5951+F5951)/1000000000)</f>
        <v>#N/A</v>
      </c>
      <c r="AC5951" s="22">
        <f t="shared" ca="1" si="92"/>
        <v>6.6666666666666666E-2</v>
      </c>
    </row>
    <row r="5952" spans="2:29" x14ac:dyDescent="0.35">
      <c r="B5952" t="e">
        <v>#N/A</v>
      </c>
      <c r="T5952" s="9" t="e">
        <f>VLOOKUP(A5952,Sku_list!$A$1:$D$2667,3,0)</f>
        <v>#N/A</v>
      </c>
      <c r="U5952" s="9" t="e">
        <f>VLOOKUP(A5952,Sku_list!$A$1:$D$2667,4,0)*(F5952/1000000*12)</f>
        <v>#N/A</v>
      </c>
      <c r="V5952" s="9" t="e">
        <f>VLOOKUP(A5952,Sku_list!$A$1:$D$2667,4,0)*(H5952/1000000*12)</f>
        <v>#N/A</v>
      </c>
      <c r="W5952" s="9" t="e">
        <f>VLOOKUP(A5952,Sku_list!$A$1:$D$2667,4,0)*(J5952/1000000*12)</f>
        <v>#N/A</v>
      </c>
      <c r="X5952" s="9" t="e">
        <f>VLOOKUP(A5952,Sku_list!$A$1:$D$2667,4,0)*(L5952/1000000*12)</f>
        <v>#N/A</v>
      </c>
      <c r="Y5952" s="9" t="e">
        <f>VLOOKUP(A5952,Sku_list!$A$1:$E$2667,5,0)*((J5952+F5952)/1000000000)</f>
        <v>#N/A</v>
      </c>
      <c r="AC5952" s="22">
        <f t="shared" ca="1" si="92"/>
        <v>6.6666666666666666E-2</v>
      </c>
    </row>
    <row r="5953" spans="2:29" x14ac:dyDescent="0.35">
      <c r="B5953" t="e">
        <v>#N/A</v>
      </c>
      <c r="T5953" s="9" t="e">
        <f>VLOOKUP(A5953,Sku_list!$A$1:$D$2667,3,0)</f>
        <v>#N/A</v>
      </c>
      <c r="U5953" s="9" t="e">
        <f>VLOOKUP(A5953,Sku_list!$A$1:$D$2667,4,0)*(F5953/1000000*12)</f>
        <v>#N/A</v>
      </c>
      <c r="V5953" s="9" t="e">
        <f>VLOOKUP(A5953,Sku_list!$A$1:$D$2667,4,0)*(H5953/1000000*12)</f>
        <v>#N/A</v>
      </c>
      <c r="W5953" s="9" t="e">
        <f>VLOOKUP(A5953,Sku_list!$A$1:$D$2667,4,0)*(J5953/1000000*12)</f>
        <v>#N/A</v>
      </c>
      <c r="X5953" s="9" t="e">
        <f>VLOOKUP(A5953,Sku_list!$A$1:$D$2667,4,0)*(L5953/1000000*12)</f>
        <v>#N/A</v>
      </c>
      <c r="Y5953" s="9" t="e">
        <f>VLOOKUP(A5953,Sku_list!$A$1:$E$2667,5,0)*((J5953+F5953)/1000000000)</f>
        <v>#N/A</v>
      </c>
      <c r="AC5953" s="22">
        <f t="shared" ca="1" si="92"/>
        <v>6.6666666666666666E-2</v>
      </c>
    </row>
    <row r="5954" spans="2:29" x14ac:dyDescent="0.35">
      <c r="B5954" t="e">
        <v>#N/A</v>
      </c>
      <c r="T5954" s="9" t="e">
        <f>VLOOKUP(A5954,Sku_list!$A$1:$D$2667,3,0)</f>
        <v>#N/A</v>
      </c>
      <c r="U5954" s="9" t="e">
        <f>VLOOKUP(A5954,Sku_list!$A$1:$D$2667,4,0)*(F5954/1000000*12)</f>
        <v>#N/A</v>
      </c>
      <c r="V5954" s="9" t="e">
        <f>VLOOKUP(A5954,Sku_list!$A$1:$D$2667,4,0)*(H5954/1000000*12)</f>
        <v>#N/A</v>
      </c>
      <c r="W5954" s="9" t="e">
        <f>VLOOKUP(A5954,Sku_list!$A$1:$D$2667,4,0)*(J5954/1000000*12)</f>
        <v>#N/A</v>
      </c>
      <c r="X5954" s="9" t="e">
        <f>VLOOKUP(A5954,Sku_list!$A$1:$D$2667,4,0)*(L5954/1000000*12)</f>
        <v>#N/A</v>
      </c>
      <c r="Y5954" s="9" t="e">
        <f>VLOOKUP(A5954,Sku_list!$A$1:$E$2667,5,0)*((J5954+F5954)/1000000000)</f>
        <v>#N/A</v>
      </c>
      <c r="AC5954" s="22">
        <f t="shared" ca="1" si="92"/>
        <v>6.6666666666666666E-2</v>
      </c>
    </row>
    <row r="5955" spans="2:29" x14ac:dyDescent="0.35">
      <c r="B5955" t="e">
        <v>#N/A</v>
      </c>
      <c r="T5955" s="9" t="e">
        <f>VLOOKUP(A5955,Sku_list!$A$1:$D$2667,3,0)</f>
        <v>#N/A</v>
      </c>
      <c r="U5955" s="9" t="e">
        <f>VLOOKUP(A5955,Sku_list!$A$1:$D$2667,4,0)*(F5955/1000000*12)</f>
        <v>#N/A</v>
      </c>
      <c r="V5955" s="9" t="e">
        <f>VLOOKUP(A5955,Sku_list!$A$1:$D$2667,4,0)*(H5955/1000000*12)</f>
        <v>#N/A</v>
      </c>
      <c r="W5955" s="9" t="e">
        <f>VLOOKUP(A5955,Sku_list!$A$1:$D$2667,4,0)*(J5955/1000000*12)</f>
        <v>#N/A</v>
      </c>
      <c r="X5955" s="9" t="e">
        <f>VLOOKUP(A5955,Sku_list!$A$1:$D$2667,4,0)*(L5955/1000000*12)</f>
        <v>#N/A</v>
      </c>
      <c r="Y5955" s="9" t="e">
        <f>VLOOKUP(A5955,Sku_list!$A$1:$E$2667,5,0)*((J5955+F5955)/1000000000)</f>
        <v>#N/A</v>
      </c>
      <c r="AC5955" s="22">
        <f t="shared" ca="1" si="92"/>
        <v>6.6666666666666666E-2</v>
      </c>
    </row>
    <row r="5956" spans="2:29" x14ac:dyDescent="0.35">
      <c r="B5956" t="e">
        <v>#N/A</v>
      </c>
      <c r="T5956" s="9" t="e">
        <f>VLOOKUP(A5956,Sku_list!$A$1:$D$2667,3,0)</f>
        <v>#N/A</v>
      </c>
      <c r="U5956" s="9" t="e">
        <f>VLOOKUP(A5956,Sku_list!$A$1:$D$2667,4,0)*(F5956/1000000*12)</f>
        <v>#N/A</v>
      </c>
      <c r="V5956" s="9" t="e">
        <f>VLOOKUP(A5956,Sku_list!$A$1:$D$2667,4,0)*(H5956/1000000*12)</f>
        <v>#N/A</v>
      </c>
      <c r="W5956" s="9" t="e">
        <f>VLOOKUP(A5956,Sku_list!$A$1:$D$2667,4,0)*(J5956/1000000*12)</f>
        <v>#N/A</v>
      </c>
      <c r="X5956" s="9" t="e">
        <f>VLOOKUP(A5956,Sku_list!$A$1:$D$2667,4,0)*(L5956/1000000*12)</f>
        <v>#N/A</v>
      </c>
      <c r="Y5956" s="9" t="e">
        <f>VLOOKUP(A5956,Sku_list!$A$1:$E$2667,5,0)*((J5956+F5956)/1000000000)</f>
        <v>#N/A</v>
      </c>
      <c r="AC5956" s="22">
        <f t="shared" ref="AC5956:AC6019" ca="1" si="93">(DAY(TODAY())+AB5956)/30</f>
        <v>6.6666666666666666E-2</v>
      </c>
    </row>
    <row r="5957" spans="2:29" x14ac:dyDescent="0.35">
      <c r="B5957" t="e">
        <v>#N/A</v>
      </c>
      <c r="T5957" s="9" t="e">
        <f>VLOOKUP(A5957,Sku_list!$A$1:$D$2667,3,0)</f>
        <v>#N/A</v>
      </c>
      <c r="U5957" s="9" t="e">
        <f>VLOOKUP(A5957,Sku_list!$A$1:$D$2667,4,0)*(F5957/1000000*12)</f>
        <v>#N/A</v>
      </c>
      <c r="V5957" s="9" t="e">
        <f>VLOOKUP(A5957,Sku_list!$A$1:$D$2667,4,0)*(H5957/1000000*12)</f>
        <v>#N/A</v>
      </c>
      <c r="W5957" s="9" t="e">
        <f>VLOOKUP(A5957,Sku_list!$A$1:$D$2667,4,0)*(J5957/1000000*12)</f>
        <v>#N/A</v>
      </c>
      <c r="X5957" s="9" t="e">
        <f>VLOOKUP(A5957,Sku_list!$A$1:$D$2667,4,0)*(L5957/1000000*12)</f>
        <v>#N/A</v>
      </c>
      <c r="Y5957" s="9" t="e">
        <f>VLOOKUP(A5957,Sku_list!$A$1:$E$2667,5,0)*((J5957+F5957)/1000000000)</f>
        <v>#N/A</v>
      </c>
      <c r="AC5957" s="22">
        <f t="shared" ca="1" si="93"/>
        <v>6.6666666666666666E-2</v>
      </c>
    </row>
    <row r="5958" spans="2:29" x14ac:dyDescent="0.35">
      <c r="B5958" t="e">
        <v>#N/A</v>
      </c>
      <c r="T5958" s="9" t="e">
        <f>VLOOKUP(A5958,Sku_list!$A$1:$D$2667,3,0)</f>
        <v>#N/A</v>
      </c>
      <c r="U5958" s="9" t="e">
        <f>VLOOKUP(A5958,Sku_list!$A$1:$D$2667,4,0)*(F5958/1000000*12)</f>
        <v>#N/A</v>
      </c>
      <c r="V5958" s="9" t="e">
        <f>VLOOKUP(A5958,Sku_list!$A$1:$D$2667,4,0)*(H5958/1000000*12)</f>
        <v>#N/A</v>
      </c>
      <c r="W5958" s="9" t="e">
        <f>VLOOKUP(A5958,Sku_list!$A$1:$D$2667,4,0)*(J5958/1000000*12)</f>
        <v>#N/A</v>
      </c>
      <c r="X5958" s="9" t="e">
        <f>VLOOKUP(A5958,Sku_list!$A$1:$D$2667,4,0)*(L5958/1000000*12)</f>
        <v>#N/A</v>
      </c>
      <c r="Y5958" s="9" t="e">
        <f>VLOOKUP(A5958,Sku_list!$A$1:$E$2667,5,0)*((J5958+F5958)/1000000000)</f>
        <v>#N/A</v>
      </c>
      <c r="AC5958" s="22">
        <f t="shared" ca="1" si="93"/>
        <v>6.6666666666666666E-2</v>
      </c>
    </row>
    <row r="5959" spans="2:29" x14ac:dyDescent="0.35">
      <c r="B5959" t="e">
        <v>#N/A</v>
      </c>
      <c r="T5959" s="9" t="e">
        <f>VLOOKUP(A5959,Sku_list!$A$1:$D$2667,3,0)</f>
        <v>#N/A</v>
      </c>
      <c r="U5959" s="9" t="e">
        <f>VLOOKUP(A5959,Sku_list!$A$1:$D$2667,4,0)*(F5959/1000000*12)</f>
        <v>#N/A</v>
      </c>
      <c r="V5959" s="9" t="e">
        <f>VLOOKUP(A5959,Sku_list!$A$1:$D$2667,4,0)*(H5959/1000000*12)</f>
        <v>#N/A</v>
      </c>
      <c r="W5959" s="9" t="e">
        <f>VLOOKUP(A5959,Sku_list!$A$1:$D$2667,4,0)*(J5959/1000000*12)</f>
        <v>#N/A</v>
      </c>
      <c r="X5959" s="9" t="e">
        <f>VLOOKUP(A5959,Sku_list!$A$1:$D$2667,4,0)*(L5959/1000000*12)</f>
        <v>#N/A</v>
      </c>
      <c r="Y5959" s="9" t="e">
        <f>VLOOKUP(A5959,Sku_list!$A$1:$E$2667,5,0)*((J5959+F5959)/1000000000)</f>
        <v>#N/A</v>
      </c>
      <c r="AC5959" s="22">
        <f t="shared" ca="1" si="93"/>
        <v>6.6666666666666666E-2</v>
      </c>
    </row>
    <row r="5960" spans="2:29" x14ac:dyDescent="0.35">
      <c r="B5960" t="e">
        <v>#N/A</v>
      </c>
      <c r="T5960" s="9" t="e">
        <f>VLOOKUP(A5960,Sku_list!$A$1:$D$2667,3,0)</f>
        <v>#N/A</v>
      </c>
      <c r="U5960" s="9" t="e">
        <f>VLOOKUP(A5960,Sku_list!$A$1:$D$2667,4,0)*(F5960/1000000*12)</f>
        <v>#N/A</v>
      </c>
      <c r="V5960" s="9" t="e">
        <f>VLOOKUP(A5960,Sku_list!$A$1:$D$2667,4,0)*(H5960/1000000*12)</f>
        <v>#N/A</v>
      </c>
      <c r="W5960" s="9" t="e">
        <f>VLOOKUP(A5960,Sku_list!$A$1:$D$2667,4,0)*(J5960/1000000*12)</f>
        <v>#N/A</v>
      </c>
      <c r="X5960" s="9" t="e">
        <f>VLOOKUP(A5960,Sku_list!$A$1:$D$2667,4,0)*(L5960/1000000*12)</f>
        <v>#N/A</v>
      </c>
      <c r="Y5960" s="9" t="e">
        <f>VLOOKUP(A5960,Sku_list!$A$1:$E$2667,5,0)*((J5960+F5960)/1000000000)</f>
        <v>#N/A</v>
      </c>
      <c r="AC5960" s="22">
        <f t="shared" ca="1" si="93"/>
        <v>6.6666666666666666E-2</v>
      </c>
    </row>
    <row r="5961" spans="2:29" x14ac:dyDescent="0.35">
      <c r="B5961" t="e">
        <v>#N/A</v>
      </c>
      <c r="T5961" s="9" t="e">
        <f>VLOOKUP(A5961,Sku_list!$A$1:$D$2667,3,0)</f>
        <v>#N/A</v>
      </c>
      <c r="U5961" s="9" t="e">
        <f>VLOOKUP(A5961,Sku_list!$A$1:$D$2667,4,0)*(F5961/1000000*12)</f>
        <v>#N/A</v>
      </c>
      <c r="V5961" s="9" t="e">
        <f>VLOOKUP(A5961,Sku_list!$A$1:$D$2667,4,0)*(H5961/1000000*12)</f>
        <v>#N/A</v>
      </c>
      <c r="W5961" s="9" t="e">
        <f>VLOOKUP(A5961,Sku_list!$A$1:$D$2667,4,0)*(J5961/1000000*12)</f>
        <v>#N/A</v>
      </c>
      <c r="X5961" s="9" t="e">
        <f>VLOOKUP(A5961,Sku_list!$A$1:$D$2667,4,0)*(L5961/1000000*12)</f>
        <v>#N/A</v>
      </c>
      <c r="Y5961" s="9" t="e">
        <f>VLOOKUP(A5961,Sku_list!$A$1:$E$2667,5,0)*((J5961+F5961)/1000000000)</f>
        <v>#N/A</v>
      </c>
      <c r="AC5961" s="22">
        <f t="shared" ca="1" si="93"/>
        <v>6.6666666666666666E-2</v>
      </c>
    </row>
    <row r="5962" spans="2:29" x14ac:dyDescent="0.35">
      <c r="B5962" t="e">
        <v>#N/A</v>
      </c>
      <c r="T5962" s="9" t="e">
        <f>VLOOKUP(A5962,Sku_list!$A$1:$D$2667,3,0)</f>
        <v>#N/A</v>
      </c>
      <c r="U5962" s="9" t="e">
        <f>VLOOKUP(A5962,Sku_list!$A$1:$D$2667,4,0)*(F5962/1000000*12)</f>
        <v>#N/A</v>
      </c>
      <c r="V5962" s="9" t="e">
        <f>VLOOKUP(A5962,Sku_list!$A$1:$D$2667,4,0)*(H5962/1000000*12)</f>
        <v>#N/A</v>
      </c>
      <c r="W5962" s="9" t="e">
        <f>VLOOKUP(A5962,Sku_list!$A$1:$D$2667,4,0)*(J5962/1000000*12)</f>
        <v>#N/A</v>
      </c>
      <c r="X5962" s="9" t="e">
        <f>VLOOKUP(A5962,Sku_list!$A$1:$D$2667,4,0)*(L5962/1000000*12)</f>
        <v>#N/A</v>
      </c>
      <c r="Y5962" s="9" t="e">
        <f>VLOOKUP(A5962,Sku_list!$A$1:$E$2667,5,0)*((J5962+F5962)/1000000000)</f>
        <v>#N/A</v>
      </c>
      <c r="AC5962" s="22">
        <f t="shared" ca="1" si="93"/>
        <v>6.6666666666666666E-2</v>
      </c>
    </row>
    <row r="5963" spans="2:29" x14ac:dyDescent="0.35">
      <c r="B5963" t="e">
        <v>#N/A</v>
      </c>
      <c r="T5963" s="9" t="e">
        <f>VLOOKUP(A5963,Sku_list!$A$1:$D$2667,3,0)</f>
        <v>#N/A</v>
      </c>
      <c r="U5963" s="9" t="e">
        <f>VLOOKUP(A5963,Sku_list!$A$1:$D$2667,4,0)*(F5963/1000000*12)</f>
        <v>#N/A</v>
      </c>
      <c r="V5963" s="9" t="e">
        <f>VLOOKUP(A5963,Sku_list!$A$1:$D$2667,4,0)*(H5963/1000000*12)</f>
        <v>#N/A</v>
      </c>
      <c r="W5963" s="9" t="e">
        <f>VLOOKUP(A5963,Sku_list!$A$1:$D$2667,4,0)*(J5963/1000000*12)</f>
        <v>#N/A</v>
      </c>
      <c r="X5963" s="9" t="e">
        <f>VLOOKUP(A5963,Sku_list!$A$1:$D$2667,4,0)*(L5963/1000000*12)</f>
        <v>#N/A</v>
      </c>
      <c r="Y5963" s="9" t="e">
        <f>VLOOKUP(A5963,Sku_list!$A$1:$E$2667,5,0)*((J5963+F5963)/1000000000)</f>
        <v>#N/A</v>
      </c>
      <c r="AC5963" s="22">
        <f t="shared" ca="1" si="93"/>
        <v>6.6666666666666666E-2</v>
      </c>
    </row>
    <row r="5964" spans="2:29" x14ac:dyDescent="0.35">
      <c r="B5964" t="e">
        <v>#N/A</v>
      </c>
      <c r="T5964" s="9" t="e">
        <f>VLOOKUP(A5964,Sku_list!$A$1:$D$2667,3,0)</f>
        <v>#N/A</v>
      </c>
      <c r="U5964" s="9" t="e">
        <f>VLOOKUP(A5964,Sku_list!$A$1:$D$2667,4,0)*(F5964/1000000*12)</f>
        <v>#N/A</v>
      </c>
      <c r="V5964" s="9" t="e">
        <f>VLOOKUP(A5964,Sku_list!$A$1:$D$2667,4,0)*(H5964/1000000*12)</f>
        <v>#N/A</v>
      </c>
      <c r="W5964" s="9" t="e">
        <f>VLOOKUP(A5964,Sku_list!$A$1:$D$2667,4,0)*(J5964/1000000*12)</f>
        <v>#N/A</v>
      </c>
      <c r="X5964" s="9" t="e">
        <f>VLOOKUP(A5964,Sku_list!$A$1:$D$2667,4,0)*(L5964/1000000*12)</f>
        <v>#N/A</v>
      </c>
      <c r="Y5964" s="9" t="e">
        <f>VLOOKUP(A5964,Sku_list!$A$1:$E$2667,5,0)*((J5964+F5964)/1000000000)</f>
        <v>#N/A</v>
      </c>
      <c r="AC5964" s="22">
        <f t="shared" ca="1" si="93"/>
        <v>6.6666666666666666E-2</v>
      </c>
    </row>
    <row r="5965" spans="2:29" x14ac:dyDescent="0.35">
      <c r="B5965" t="e">
        <v>#N/A</v>
      </c>
      <c r="T5965" s="9" t="e">
        <f>VLOOKUP(A5965,Sku_list!$A$1:$D$2667,3,0)</f>
        <v>#N/A</v>
      </c>
      <c r="U5965" s="9" t="e">
        <f>VLOOKUP(A5965,Sku_list!$A$1:$D$2667,4,0)*(F5965/1000000*12)</f>
        <v>#N/A</v>
      </c>
      <c r="V5965" s="9" t="e">
        <f>VLOOKUP(A5965,Sku_list!$A$1:$D$2667,4,0)*(H5965/1000000*12)</f>
        <v>#N/A</v>
      </c>
      <c r="W5965" s="9" t="e">
        <f>VLOOKUP(A5965,Sku_list!$A$1:$D$2667,4,0)*(J5965/1000000*12)</f>
        <v>#N/A</v>
      </c>
      <c r="X5965" s="9" t="e">
        <f>VLOOKUP(A5965,Sku_list!$A$1:$D$2667,4,0)*(L5965/1000000*12)</f>
        <v>#N/A</v>
      </c>
      <c r="Y5965" s="9" t="e">
        <f>VLOOKUP(A5965,Sku_list!$A$1:$E$2667,5,0)*((J5965+F5965)/1000000000)</f>
        <v>#N/A</v>
      </c>
      <c r="AC5965" s="22">
        <f t="shared" ca="1" si="93"/>
        <v>6.6666666666666666E-2</v>
      </c>
    </row>
    <row r="5966" spans="2:29" x14ac:dyDescent="0.35">
      <c r="B5966" t="e">
        <v>#N/A</v>
      </c>
      <c r="T5966" s="9" t="e">
        <f>VLOOKUP(A5966,Sku_list!$A$1:$D$2667,3,0)</f>
        <v>#N/A</v>
      </c>
      <c r="U5966" s="9" t="e">
        <f>VLOOKUP(A5966,Sku_list!$A$1:$D$2667,4,0)*(F5966/1000000*12)</f>
        <v>#N/A</v>
      </c>
      <c r="V5966" s="9" t="e">
        <f>VLOOKUP(A5966,Sku_list!$A$1:$D$2667,4,0)*(H5966/1000000*12)</f>
        <v>#N/A</v>
      </c>
      <c r="W5966" s="9" t="e">
        <f>VLOOKUP(A5966,Sku_list!$A$1:$D$2667,4,0)*(J5966/1000000*12)</f>
        <v>#N/A</v>
      </c>
      <c r="X5966" s="9" t="e">
        <f>VLOOKUP(A5966,Sku_list!$A$1:$D$2667,4,0)*(L5966/1000000*12)</f>
        <v>#N/A</v>
      </c>
      <c r="Y5966" s="9" t="e">
        <f>VLOOKUP(A5966,Sku_list!$A$1:$E$2667,5,0)*((J5966+F5966)/1000000000)</f>
        <v>#N/A</v>
      </c>
      <c r="AC5966" s="22">
        <f t="shared" ca="1" si="93"/>
        <v>6.6666666666666666E-2</v>
      </c>
    </row>
    <row r="5967" spans="2:29" x14ac:dyDescent="0.35">
      <c r="B5967" t="e">
        <v>#N/A</v>
      </c>
      <c r="T5967" s="9" t="e">
        <f>VLOOKUP(A5967,Sku_list!$A$1:$D$2667,3,0)</f>
        <v>#N/A</v>
      </c>
      <c r="U5967" s="9" t="e">
        <f>VLOOKUP(A5967,Sku_list!$A$1:$D$2667,4,0)*(F5967/1000000*12)</f>
        <v>#N/A</v>
      </c>
      <c r="V5967" s="9" t="e">
        <f>VLOOKUP(A5967,Sku_list!$A$1:$D$2667,4,0)*(H5967/1000000*12)</f>
        <v>#N/A</v>
      </c>
      <c r="W5967" s="9" t="e">
        <f>VLOOKUP(A5967,Sku_list!$A$1:$D$2667,4,0)*(J5967/1000000*12)</f>
        <v>#N/A</v>
      </c>
      <c r="X5967" s="9" t="e">
        <f>VLOOKUP(A5967,Sku_list!$A$1:$D$2667,4,0)*(L5967/1000000*12)</f>
        <v>#N/A</v>
      </c>
      <c r="Y5967" s="9" t="e">
        <f>VLOOKUP(A5967,Sku_list!$A$1:$E$2667,5,0)*((J5967+F5967)/1000000000)</f>
        <v>#N/A</v>
      </c>
      <c r="AC5967" s="22">
        <f t="shared" ca="1" si="93"/>
        <v>6.6666666666666666E-2</v>
      </c>
    </row>
    <row r="5968" spans="2:29" x14ac:dyDescent="0.35">
      <c r="B5968" t="e">
        <v>#N/A</v>
      </c>
      <c r="T5968" s="9" t="e">
        <f>VLOOKUP(A5968,Sku_list!$A$1:$D$2667,3,0)</f>
        <v>#N/A</v>
      </c>
      <c r="U5968" s="9" t="e">
        <f>VLOOKUP(A5968,Sku_list!$A$1:$D$2667,4,0)*(F5968/1000000*12)</f>
        <v>#N/A</v>
      </c>
      <c r="V5968" s="9" t="e">
        <f>VLOOKUP(A5968,Sku_list!$A$1:$D$2667,4,0)*(H5968/1000000*12)</f>
        <v>#N/A</v>
      </c>
      <c r="W5968" s="9" t="e">
        <f>VLOOKUP(A5968,Sku_list!$A$1:$D$2667,4,0)*(J5968/1000000*12)</f>
        <v>#N/A</v>
      </c>
      <c r="X5968" s="9" t="e">
        <f>VLOOKUP(A5968,Sku_list!$A$1:$D$2667,4,0)*(L5968/1000000*12)</f>
        <v>#N/A</v>
      </c>
      <c r="Y5968" s="9" t="e">
        <f>VLOOKUP(A5968,Sku_list!$A$1:$E$2667,5,0)*((J5968+F5968)/1000000000)</f>
        <v>#N/A</v>
      </c>
      <c r="AC5968" s="22">
        <f t="shared" ca="1" si="93"/>
        <v>6.6666666666666666E-2</v>
      </c>
    </row>
    <row r="5969" spans="2:29" x14ac:dyDescent="0.35">
      <c r="B5969" t="e">
        <v>#N/A</v>
      </c>
      <c r="T5969" s="9" t="e">
        <f>VLOOKUP(A5969,Sku_list!$A$1:$D$2667,3,0)</f>
        <v>#N/A</v>
      </c>
      <c r="U5969" s="9" t="e">
        <f>VLOOKUP(A5969,Sku_list!$A$1:$D$2667,4,0)*(F5969/1000000*12)</f>
        <v>#N/A</v>
      </c>
      <c r="V5969" s="9" t="e">
        <f>VLOOKUP(A5969,Sku_list!$A$1:$D$2667,4,0)*(H5969/1000000*12)</f>
        <v>#N/A</v>
      </c>
      <c r="W5969" s="9" t="e">
        <f>VLOOKUP(A5969,Sku_list!$A$1:$D$2667,4,0)*(J5969/1000000*12)</f>
        <v>#N/A</v>
      </c>
      <c r="X5969" s="9" t="e">
        <f>VLOOKUP(A5969,Sku_list!$A$1:$D$2667,4,0)*(L5969/1000000*12)</f>
        <v>#N/A</v>
      </c>
      <c r="Y5969" s="9" t="e">
        <f>VLOOKUP(A5969,Sku_list!$A$1:$E$2667,5,0)*((J5969+F5969)/1000000000)</f>
        <v>#N/A</v>
      </c>
      <c r="AC5969" s="22">
        <f t="shared" ca="1" si="93"/>
        <v>6.6666666666666666E-2</v>
      </c>
    </row>
    <row r="5970" spans="2:29" x14ac:dyDescent="0.35">
      <c r="B5970" t="e">
        <v>#N/A</v>
      </c>
      <c r="T5970" s="9" t="e">
        <f>VLOOKUP(A5970,Sku_list!$A$1:$D$2667,3,0)</f>
        <v>#N/A</v>
      </c>
      <c r="U5970" s="9" t="e">
        <f>VLOOKUP(A5970,Sku_list!$A$1:$D$2667,4,0)*(F5970/1000000*12)</f>
        <v>#N/A</v>
      </c>
      <c r="V5970" s="9" t="e">
        <f>VLOOKUP(A5970,Sku_list!$A$1:$D$2667,4,0)*(H5970/1000000*12)</f>
        <v>#N/A</v>
      </c>
      <c r="W5970" s="9" t="e">
        <f>VLOOKUP(A5970,Sku_list!$A$1:$D$2667,4,0)*(J5970/1000000*12)</f>
        <v>#N/A</v>
      </c>
      <c r="X5970" s="9" t="e">
        <f>VLOOKUP(A5970,Sku_list!$A$1:$D$2667,4,0)*(L5970/1000000*12)</f>
        <v>#N/A</v>
      </c>
      <c r="Y5970" s="9" t="e">
        <f>VLOOKUP(A5970,Sku_list!$A$1:$E$2667,5,0)*((J5970+F5970)/1000000000)</f>
        <v>#N/A</v>
      </c>
      <c r="AC5970" s="22">
        <f t="shared" ca="1" si="93"/>
        <v>6.6666666666666666E-2</v>
      </c>
    </row>
    <row r="5971" spans="2:29" x14ac:dyDescent="0.35">
      <c r="B5971" t="e">
        <v>#N/A</v>
      </c>
      <c r="T5971" s="9" t="e">
        <f>VLOOKUP(A5971,Sku_list!$A$1:$D$2667,3,0)</f>
        <v>#N/A</v>
      </c>
      <c r="U5971" s="9" t="e">
        <f>VLOOKUP(A5971,Sku_list!$A$1:$D$2667,4,0)*(F5971/1000000*12)</f>
        <v>#N/A</v>
      </c>
      <c r="V5971" s="9" t="e">
        <f>VLOOKUP(A5971,Sku_list!$A$1:$D$2667,4,0)*(H5971/1000000*12)</f>
        <v>#N/A</v>
      </c>
      <c r="W5971" s="9" t="e">
        <f>VLOOKUP(A5971,Sku_list!$A$1:$D$2667,4,0)*(J5971/1000000*12)</f>
        <v>#N/A</v>
      </c>
      <c r="X5971" s="9" t="e">
        <f>VLOOKUP(A5971,Sku_list!$A$1:$D$2667,4,0)*(L5971/1000000*12)</f>
        <v>#N/A</v>
      </c>
      <c r="Y5971" s="9" t="e">
        <f>VLOOKUP(A5971,Sku_list!$A$1:$E$2667,5,0)*((J5971+F5971)/1000000000)</f>
        <v>#N/A</v>
      </c>
      <c r="AC5971" s="22">
        <f t="shared" ca="1" si="93"/>
        <v>6.6666666666666666E-2</v>
      </c>
    </row>
    <row r="5972" spans="2:29" x14ac:dyDescent="0.35">
      <c r="B5972" t="e">
        <v>#N/A</v>
      </c>
      <c r="T5972" s="9" t="e">
        <f>VLOOKUP(A5972,Sku_list!$A$1:$D$2667,3,0)</f>
        <v>#N/A</v>
      </c>
      <c r="U5972" s="9" t="e">
        <f>VLOOKUP(A5972,Sku_list!$A$1:$D$2667,4,0)*(F5972/1000000*12)</f>
        <v>#N/A</v>
      </c>
      <c r="V5972" s="9" t="e">
        <f>VLOOKUP(A5972,Sku_list!$A$1:$D$2667,4,0)*(H5972/1000000*12)</f>
        <v>#N/A</v>
      </c>
      <c r="W5972" s="9" t="e">
        <f>VLOOKUP(A5972,Sku_list!$A$1:$D$2667,4,0)*(J5972/1000000*12)</f>
        <v>#N/A</v>
      </c>
      <c r="X5972" s="9" t="e">
        <f>VLOOKUP(A5972,Sku_list!$A$1:$D$2667,4,0)*(L5972/1000000*12)</f>
        <v>#N/A</v>
      </c>
      <c r="Y5972" s="9" t="e">
        <f>VLOOKUP(A5972,Sku_list!$A$1:$E$2667,5,0)*((J5972+F5972)/1000000000)</f>
        <v>#N/A</v>
      </c>
      <c r="AC5972" s="22">
        <f t="shared" ca="1" si="93"/>
        <v>6.6666666666666666E-2</v>
      </c>
    </row>
    <row r="5973" spans="2:29" x14ac:dyDescent="0.35">
      <c r="B5973" t="e">
        <v>#N/A</v>
      </c>
      <c r="T5973" s="9" t="e">
        <f>VLOOKUP(A5973,Sku_list!$A$1:$D$2667,3,0)</f>
        <v>#N/A</v>
      </c>
      <c r="U5973" s="9" t="e">
        <f>VLOOKUP(A5973,Sku_list!$A$1:$D$2667,4,0)*(F5973/1000000*12)</f>
        <v>#N/A</v>
      </c>
      <c r="V5973" s="9" t="e">
        <f>VLOOKUP(A5973,Sku_list!$A$1:$D$2667,4,0)*(H5973/1000000*12)</f>
        <v>#N/A</v>
      </c>
      <c r="W5973" s="9" t="e">
        <f>VLOOKUP(A5973,Sku_list!$A$1:$D$2667,4,0)*(J5973/1000000*12)</f>
        <v>#N/A</v>
      </c>
      <c r="X5973" s="9" t="e">
        <f>VLOOKUP(A5973,Sku_list!$A$1:$D$2667,4,0)*(L5973/1000000*12)</f>
        <v>#N/A</v>
      </c>
      <c r="Y5973" s="9" t="e">
        <f>VLOOKUP(A5973,Sku_list!$A$1:$E$2667,5,0)*((J5973+F5973)/1000000000)</f>
        <v>#N/A</v>
      </c>
      <c r="AC5973" s="22">
        <f t="shared" ca="1" si="93"/>
        <v>6.6666666666666666E-2</v>
      </c>
    </row>
    <row r="5974" spans="2:29" x14ac:dyDescent="0.35">
      <c r="B5974" t="e">
        <v>#N/A</v>
      </c>
      <c r="T5974" s="9" t="e">
        <f>VLOOKUP(A5974,Sku_list!$A$1:$D$2667,3,0)</f>
        <v>#N/A</v>
      </c>
      <c r="U5974" s="9" t="e">
        <f>VLOOKUP(A5974,Sku_list!$A$1:$D$2667,4,0)*(F5974/1000000*12)</f>
        <v>#N/A</v>
      </c>
      <c r="V5974" s="9" t="e">
        <f>VLOOKUP(A5974,Sku_list!$A$1:$D$2667,4,0)*(H5974/1000000*12)</f>
        <v>#N/A</v>
      </c>
      <c r="W5974" s="9" t="e">
        <f>VLOOKUP(A5974,Sku_list!$A$1:$D$2667,4,0)*(J5974/1000000*12)</f>
        <v>#N/A</v>
      </c>
      <c r="X5974" s="9" t="e">
        <f>VLOOKUP(A5974,Sku_list!$A$1:$D$2667,4,0)*(L5974/1000000*12)</f>
        <v>#N/A</v>
      </c>
      <c r="Y5974" s="9" t="e">
        <f>VLOOKUP(A5974,Sku_list!$A$1:$E$2667,5,0)*((J5974+F5974)/1000000000)</f>
        <v>#N/A</v>
      </c>
      <c r="AC5974" s="22">
        <f t="shared" ca="1" si="93"/>
        <v>6.6666666666666666E-2</v>
      </c>
    </row>
    <row r="5975" spans="2:29" x14ac:dyDescent="0.35">
      <c r="B5975" t="e">
        <v>#N/A</v>
      </c>
      <c r="T5975" s="9" t="e">
        <f>VLOOKUP(A5975,Sku_list!$A$1:$D$2667,3,0)</f>
        <v>#N/A</v>
      </c>
      <c r="U5975" s="9" t="e">
        <f>VLOOKUP(A5975,Sku_list!$A$1:$D$2667,4,0)*(F5975/1000000*12)</f>
        <v>#N/A</v>
      </c>
      <c r="V5975" s="9" t="e">
        <f>VLOOKUP(A5975,Sku_list!$A$1:$D$2667,4,0)*(H5975/1000000*12)</f>
        <v>#N/A</v>
      </c>
      <c r="W5975" s="9" t="e">
        <f>VLOOKUP(A5975,Sku_list!$A$1:$D$2667,4,0)*(J5975/1000000*12)</f>
        <v>#N/A</v>
      </c>
      <c r="X5975" s="9" t="e">
        <f>VLOOKUP(A5975,Sku_list!$A$1:$D$2667,4,0)*(L5975/1000000*12)</f>
        <v>#N/A</v>
      </c>
      <c r="Y5975" s="9" t="e">
        <f>VLOOKUP(A5975,Sku_list!$A$1:$E$2667,5,0)*((J5975+F5975)/1000000000)</f>
        <v>#N/A</v>
      </c>
      <c r="AC5975" s="22">
        <f t="shared" ca="1" si="93"/>
        <v>6.6666666666666666E-2</v>
      </c>
    </row>
    <row r="5976" spans="2:29" x14ac:dyDescent="0.35">
      <c r="B5976" t="e">
        <v>#N/A</v>
      </c>
      <c r="T5976" s="9" t="e">
        <f>VLOOKUP(A5976,Sku_list!$A$1:$D$2667,3,0)</f>
        <v>#N/A</v>
      </c>
      <c r="U5976" s="9" t="e">
        <f>VLOOKUP(A5976,Sku_list!$A$1:$D$2667,4,0)*(F5976/1000000*12)</f>
        <v>#N/A</v>
      </c>
      <c r="V5976" s="9" t="e">
        <f>VLOOKUP(A5976,Sku_list!$A$1:$D$2667,4,0)*(H5976/1000000*12)</f>
        <v>#N/A</v>
      </c>
      <c r="W5976" s="9" t="e">
        <f>VLOOKUP(A5976,Sku_list!$A$1:$D$2667,4,0)*(J5976/1000000*12)</f>
        <v>#N/A</v>
      </c>
      <c r="X5976" s="9" t="e">
        <f>VLOOKUP(A5976,Sku_list!$A$1:$D$2667,4,0)*(L5976/1000000*12)</f>
        <v>#N/A</v>
      </c>
      <c r="Y5976" s="9" t="e">
        <f>VLOOKUP(A5976,Sku_list!$A$1:$E$2667,5,0)*((J5976+F5976)/1000000000)</f>
        <v>#N/A</v>
      </c>
      <c r="AC5976" s="22">
        <f t="shared" ca="1" si="93"/>
        <v>6.6666666666666666E-2</v>
      </c>
    </row>
    <row r="5977" spans="2:29" x14ac:dyDescent="0.35">
      <c r="B5977" t="e">
        <v>#N/A</v>
      </c>
      <c r="T5977" s="9" t="e">
        <f>VLOOKUP(A5977,Sku_list!$A$1:$D$2667,3,0)</f>
        <v>#N/A</v>
      </c>
      <c r="U5977" s="9" t="e">
        <f>VLOOKUP(A5977,Sku_list!$A$1:$D$2667,4,0)*(F5977/1000000*12)</f>
        <v>#N/A</v>
      </c>
      <c r="V5977" s="9" t="e">
        <f>VLOOKUP(A5977,Sku_list!$A$1:$D$2667,4,0)*(H5977/1000000*12)</f>
        <v>#N/A</v>
      </c>
      <c r="W5977" s="9" t="e">
        <f>VLOOKUP(A5977,Sku_list!$A$1:$D$2667,4,0)*(J5977/1000000*12)</f>
        <v>#N/A</v>
      </c>
      <c r="X5977" s="9" t="e">
        <f>VLOOKUP(A5977,Sku_list!$A$1:$D$2667,4,0)*(L5977/1000000*12)</f>
        <v>#N/A</v>
      </c>
      <c r="Y5977" s="9" t="e">
        <f>VLOOKUP(A5977,Sku_list!$A$1:$E$2667,5,0)*((J5977+F5977)/1000000000)</f>
        <v>#N/A</v>
      </c>
      <c r="AC5977" s="22">
        <f t="shared" ca="1" si="93"/>
        <v>6.6666666666666666E-2</v>
      </c>
    </row>
    <row r="5978" spans="2:29" x14ac:dyDescent="0.35">
      <c r="B5978" t="e">
        <v>#N/A</v>
      </c>
      <c r="T5978" s="9" t="e">
        <f>VLOOKUP(A5978,Sku_list!$A$1:$D$2667,3,0)</f>
        <v>#N/A</v>
      </c>
      <c r="U5978" s="9" t="e">
        <f>VLOOKUP(A5978,Sku_list!$A$1:$D$2667,4,0)*(F5978/1000000*12)</f>
        <v>#N/A</v>
      </c>
      <c r="V5978" s="9" t="e">
        <f>VLOOKUP(A5978,Sku_list!$A$1:$D$2667,4,0)*(H5978/1000000*12)</f>
        <v>#N/A</v>
      </c>
      <c r="W5978" s="9" t="e">
        <f>VLOOKUP(A5978,Sku_list!$A$1:$D$2667,4,0)*(J5978/1000000*12)</f>
        <v>#N/A</v>
      </c>
      <c r="X5978" s="9" t="e">
        <f>VLOOKUP(A5978,Sku_list!$A$1:$D$2667,4,0)*(L5978/1000000*12)</f>
        <v>#N/A</v>
      </c>
      <c r="Y5978" s="9" t="e">
        <f>VLOOKUP(A5978,Sku_list!$A$1:$E$2667,5,0)*((J5978+F5978)/1000000000)</f>
        <v>#N/A</v>
      </c>
      <c r="AC5978" s="22">
        <f t="shared" ca="1" si="93"/>
        <v>6.6666666666666666E-2</v>
      </c>
    </row>
    <row r="5979" spans="2:29" x14ac:dyDescent="0.35">
      <c r="B5979" t="e">
        <v>#N/A</v>
      </c>
      <c r="T5979" s="9" t="e">
        <f>VLOOKUP(A5979,Sku_list!$A$1:$D$2667,3,0)</f>
        <v>#N/A</v>
      </c>
      <c r="U5979" s="9" t="e">
        <f>VLOOKUP(A5979,Sku_list!$A$1:$D$2667,4,0)*(F5979/1000000*12)</f>
        <v>#N/A</v>
      </c>
      <c r="V5979" s="9" t="e">
        <f>VLOOKUP(A5979,Sku_list!$A$1:$D$2667,4,0)*(H5979/1000000*12)</f>
        <v>#N/A</v>
      </c>
      <c r="W5979" s="9" t="e">
        <f>VLOOKUP(A5979,Sku_list!$A$1:$D$2667,4,0)*(J5979/1000000*12)</f>
        <v>#N/A</v>
      </c>
      <c r="X5979" s="9" t="e">
        <f>VLOOKUP(A5979,Sku_list!$A$1:$D$2667,4,0)*(L5979/1000000*12)</f>
        <v>#N/A</v>
      </c>
      <c r="Y5979" s="9" t="e">
        <f>VLOOKUP(A5979,Sku_list!$A$1:$E$2667,5,0)*((J5979+F5979)/1000000000)</f>
        <v>#N/A</v>
      </c>
      <c r="AC5979" s="22">
        <f t="shared" ca="1" si="93"/>
        <v>6.6666666666666666E-2</v>
      </c>
    </row>
    <row r="5980" spans="2:29" x14ac:dyDescent="0.35">
      <c r="B5980" t="e">
        <v>#N/A</v>
      </c>
      <c r="T5980" s="9" t="e">
        <f>VLOOKUP(A5980,Sku_list!$A$1:$D$2667,3,0)</f>
        <v>#N/A</v>
      </c>
      <c r="U5980" s="9" t="e">
        <f>VLOOKUP(A5980,Sku_list!$A$1:$D$2667,4,0)*(F5980/1000000*12)</f>
        <v>#N/A</v>
      </c>
      <c r="V5980" s="9" t="e">
        <f>VLOOKUP(A5980,Sku_list!$A$1:$D$2667,4,0)*(H5980/1000000*12)</f>
        <v>#N/A</v>
      </c>
      <c r="W5980" s="9" t="e">
        <f>VLOOKUP(A5980,Sku_list!$A$1:$D$2667,4,0)*(J5980/1000000*12)</f>
        <v>#N/A</v>
      </c>
      <c r="X5980" s="9" t="e">
        <f>VLOOKUP(A5980,Sku_list!$A$1:$D$2667,4,0)*(L5980/1000000*12)</f>
        <v>#N/A</v>
      </c>
      <c r="Y5980" s="9" t="e">
        <f>VLOOKUP(A5980,Sku_list!$A$1:$E$2667,5,0)*((J5980+F5980)/1000000000)</f>
        <v>#N/A</v>
      </c>
      <c r="AC5980" s="22">
        <f t="shared" ca="1" si="93"/>
        <v>6.6666666666666666E-2</v>
      </c>
    </row>
    <row r="5981" spans="2:29" x14ac:dyDescent="0.35">
      <c r="B5981" t="e">
        <v>#N/A</v>
      </c>
      <c r="T5981" s="9" t="e">
        <f>VLOOKUP(A5981,Sku_list!$A$1:$D$2667,3,0)</f>
        <v>#N/A</v>
      </c>
      <c r="U5981" s="9" t="e">
        <f>VLOOKUP(A5981,Sku_list!$A$1:$D$2667,4,0)*(F5981/1000000*12)</f>
        <v>#N/A</v>
      </c>
      <c r="V5981" s="9" t="e">
        <f>VLOOKUP(A5981,Sku_list!$A$1:$D$2667,4,0)*(H5981/1000000*12)</f>
        <v>#N/A</v>
      </c>
      <c r="W5981" s="9" t="e">
        <f>VLOOKUP(A5981,Sku_list!$A$1:$D$2667,4,0)*(J5981/1000000*12)</f>
        <v>#N/A</v>
      </c>
      <c r="X5981" s="9" t="e">
        <f>VLOOKUP(A5981,Sku_list!$A$1:$D$2667,4,0)*(L5981/1000000*12)</f>
        <v>#N/A</v>
      </c>
      <c r="Y5981" s="9" t="e">
        <f>VLOOKUP(A5981,Sku_list!$A$1:$E$2667,5,0)*((J5981+F5981)/1000000000)</f>
        <v>#N/A</v>
      </c>
      <c r="AC5981" s="22">
        <f t="shared" ca="1" si="93"/>
        <v>6.6666666666666666E-2</v>
      </c>
    </row>
    <row r="5982" spans="2:29" x14ac:dyDescent="0.35">
      <c r="B5982" t="e">
        <v>#N/A</v>
      </c>
      <c r="T5982" s="9" t="e">
        <f>VLOOKUP(A5982,Sku_list!$A$1:$D$2667,3,0)</f>
        <v>#N/A</v>
      </c>
      <c r="U5982" s="9" t="e">
        <f>VLOOKUP(A5982,Sku_list!$A$1:$D$2667,4,0)*(F5982/1000000*12)</f>
        <v>#N/A</v>
      </c>
      <c r="V5982" s="9" t="e">
        <f>VLOOKUP(A5982,Sku_list!$A$1:$D$2667,4,0)*(H5982/1000000*12)</f>
        <v>#N/A</v>
      </c>
      <c r="W5982" s="9" t="e">
        <f>VLOOKUP(A5982,Sku_list!$A$1:$D$2667,4,0)*(J5982/1000000*12)</f>
        <v>#N/A</v>
      </c>
      <c r="X5982" s="9" t="e">
        <f>VLOOKUP(A5982,Sku_list!$A$1:$D$2667,4,0)*(L5982/1000000*12)</f>
        <v>#N/A</v>
      </c>
      <c r="Y5982" s="9" t="e">
        <f>VLOOKUP(A5982,Sku_list!$A$1:$E$2667,5,0)*((J5982+F5982)/1000000000)</f>
        <v>#N/A</v>
      </c>
      <c r="AC5982" s="22">
        <f t="shared" ca="1" si="93"/>
        <v>6.6666666666666666E-2</v>
      </c>
    </row>
    <row r="5983" spans="2:29" x14ac:dyDescent="0.35">
      <c r="B5983" t="e">
        <v>#N/A</v>
      </c>
      <c r="T5983" s="9" t="e">
        <f>VLOOKUP(A5983,Sku_list!$A$1:$D$2667,3,0)</f>
        <v>#N/A</v>
      </c>
      <c r="U5983" s="9" t="e">
        <f>VLOOKUP(A5983,Sku_list!$A$1:$D$2667,4,0)*(F5983/1000000*12)</f>
        <v>#N/A</v>
      </c>
      <c r="V5983" s="9" t="e">
        <f>VLOOKUP(A5983,Sku_list!$A$1:$D$2667,4,0)*(H5983/1000000*12)</f>
        <v>#N/A</v>
      </c>
      <c r="W5983" s="9" t="e">
        <f>VLOOKUP(A5983,Sku_list!$A$1:$D$2667,4,0)*(J5983/1000000*12)</f>
        <v>#N/A</v>
      </c>
      <c r="X5983" s="9" t="e">
        <f>VLOOKUP(A5983,Sku_list!$A$1:$D$2667,4,0)*(L5983/1000000*12)</f>
        <v>#N/A</v>
      </c>
      <c r="Y5983" s="9" t="e">
        <f>VLOOKUP(A5983,Sku_list!$A$1:$E$2667,5,0)*((J5983+F5983)/1000000000)</f>
        <v>#N/A</v>
      </c>
      <c r="AC5983" s="22">
        <f t="shared" ca="1" si="93"/>
        <v>6.6666666666666666E-2</v>
      </c>
    </row>
    <row r="5984" spans="2:29" x14ac:dyDescent="0.35">
      <c r="B5984" t="e">
        <v>#N/A</v>
      </c>
      <c r="T5984" s="9" t="e">
        <f>VLOOKUP(A5984,Sku_list!$A$1:$D$2667,3,0)</f>
        <v>#N/A</v>
      </c>
      <c r="U5984" s="9" t="e">
        <f>VLOOKUP(A5984,Sku_list!$A$1:$D$2667,4,0)*(F5984/1000000*12)</f>
        <v>#N/A</v>
      </c>
      <c r="V5984" s="9" t="e">
        <f>VLOOKUP(A5984,Sku_list!$A$1:$D$2667,4,0)*(H5984/1000000*12)</f>
        <v>#N/A</v>
      </c>
      <c r="W5984" s="9" t="e">
        <f>VLOOKUP(A5984,Sku_list!$A$1:$D$2667,4,0)*(J5984/1000000*12)</f>
        <v>#N/A</v>
      </c>
      <c r="X5984" s="9" t="e">
        <f>VLOOKUP(A5984,Sku_list!$A$1:$D$2667,4,0)*(L5984/1000000*12)</f>
        <v>#N/A</v>
      </c>
      <c r="Y5984" s="9" t="e">
        <f>VLOOKUP(A5984,Sku_list!$A$1:$E$2667,5,0)*((J5984+F5984)/1000000000)</f>
        <v>#N/A</v>
      </c>
      <c r="AC5984" s="22">
        <f t="shared" ca="1" si="93"/>
        <v>6.6666666666666666E-2</v>
      </c>
    </row>
    <row r="5985" spans="2:29" x14ac:dyDescent="0.35">
      <c r="B5985" t="e">
        <v>#N/A</v>
      </c>
      <c r="T5985" s="9" t="e">
        <f>VLOOKUP(A5985,Sku_list!$A$1:$D$2667,3,0)</f>
        <v>#N/A</v>
      </c>
      <c r="U5985" s="9" t="e">
        <f>VLOOKUP(A5985,Sku_list!$A$1:$D$2667,4,0)*(F5985/1000000*12)</f>
        <v>#N/A</v>
      </c>
      <c r="V5985" s="9" t="e">
        <f>VLOOKUP(A5985,Sku_list!$A$1:$D$2667,4,0)*(H5985/1000000*12)</f>
        <v>#N/A</v>
      </c>
      <c r="W5985" s="9" t="e">
        <f>VLOOKUP(A5985,Sku_list!$A$1:$D$2667,4,0)*(J5985/1000000*12)</f>
        <v>#N/A</v>
      </c>
      <c r="X5985" s="9" t="e">
        <f>VLOOKUP(A5985,Sku_list!$A$1:$D$2667,4,0)*(L5985/1000000*12)</f>
        <v>#N/A</v>
      </c>
      <c r="Y5985" s="9" t="e">
        <f>VLOOKUP(A5985,Sku_list!$A$1:$E$2667,5,0)*((J5985+F5985)/1000000000)</f>
        <v>#N/A</v>
      </c>
      <c r="AC5985" s="22">
        <f t="shared" ca="1" si="93"/>
        <v>6.6666666666666666E-2</v>
      </c>
    </row>
    <row r="5986" spans="2:29" x14ac:dyDescent="0.35">
      <c r="B5986" t="e">
        <v>#N/A</v>
      </c>
      <c r="T5986" s="9" t="e">
        <f>VLOOKUP(A5986,Sku_list!$A$1:$D$2667,3,0)</f>
        <v>#N/A</v>
      </c>
      <c r="U5986" s="9" t="e">
        <f>VLOOKUP(A5986,Sku_list!$A$1:$D$2667,4,0)*(F5986/1000000*12)</f>
        <v>#N/A</v>
      </c>
      <c r="V5986" s="9" t="e">
        <f>VLOOKUP(A5986,Sku_list!$A$1:$D$2667,4,0)*(H5986/1000000*12)</f>
        <v>#N/A</v>
      </c>
      <c r="W5986" s="9" t="e">
        <f>VLOOKUP(A5986,Sku_list!$A$1:$D$2667,4,0)*(J5986/1000000*12)</f>
        <v>#N/A</v>
      </c>
      <c r="X5986" s="9" t="e">
        <f>VLOOKUP(A5986,Sku_list!$A$1:$D$2667,4,0)*(L5986/1000000*12)</f>
        <v>#N/A</v>
      </c>
      <c r="Y5986" s="9" t="e">
        <f>VLOOKUP(A5986,Sku_list!$A$1:$E$2667,5,0)*((J5986+F5986)/1000000000)</f>
        <v>#N/A</v>
      </c>
      <c r="AC5986" s="22">
        <f t="shared" ca="1" si="93"/>
        <v>6.6666666666666666E-2</v>
      </c>
    </row>
    <row r="5987" spans="2:29" x14ac:dyDescent="0.35">
      <c r="B5987" t="e">
        <v>#N/A</v>
      </c>
      <c r="T5987" s="9" t="e">
        <f>VLOOKUP(A5987,Sku_list!$A$1:$D$2667,3,0)</f>
        <v>#N/A</v>
      </c>
      <c r="U5987" s="9" t="e">
        <f>VLOOKUP(A5987,Sku_list!$A$1:$D$2667,4,0)*(F5987/1000000*12)</f>
        <v>#N/A</v>
      </c>
      <c r="V5987" s="9" t="e">
        <f>VLOOKUP(A5987,Sku_list!$A$1:$D$2667,4,0)*(H5987/1000000*12)</f>
        <v>#N/A</v>
      </c>
      <c r="W5987" s="9" t="e">
        <f>VLOOKUP(A5987,Sku_list!$A$1:$D$2667,4,0)*(J5987/1000000*12)</f>
        <v>#N/A</v>
      </c>
      <c r="X5987" s="9" t="e">
        <f>VLOOKUP(A5987,Sku_list!$A$1:$D$2667,4,0)*(L5987/1000000*12)</f>
        <v>#N/A</v>
      </c>
      <c r="Y5987" s="9" t="e">
        <f>VLOOKUP(A5987,Sku_list!$A$1:$E$2667,5,0)*((J5987+F5987)/1000000000)</f>
        <v>#N/A</v>
      </c>
      <c r="AC5987" s="22">
        <f t="shared" ca="1" si="93"/>
        <v>6.6666666666666666E-2</v>
      </c>
    </row>
    <row r="5988" spans="2:29" x14ac:dyDescent="0.35">
      <c r="B5988" t="e">
        <v>#N/A</v>
      </c>
      <c r="T5988" s="9" t="e">
        <f>VLOOKUP(A5988,Sku_list!$A$1:$D$2667,3,0)</f>
        <v>#N/A</v>
      </c>
      <c r="U5988" s="9" t="e">
        <f>VLOOKUP(A5988,Sku_list!$A$1:$D$2667,4,0)*(F5988/1000000*12)</f>
        <v>#N/A</v>
      </c>
      <c r="V5988" s="9" t="e">
        <f>VLOOKUP(A5988,Sku_list!$A$1:$D$2667,4,0)*(H5988/1000000*12)</f>
        <v>#N/A</v>
      </c>
      <c r="W5988" s="9" t="e">
        <f>VLOOKUP(A5988,Sku_list!$A$1:$D$2667,4,0)*(J5988/1000000*12)</f>
        <v>#N/A</v>
      </c>
      <c r="X5988" s="9" t="e">
        <f>VLOOKUP(A5988,Sku_list!$A$1:$D$2667,4,0)*(L5988/1000000*12)</f>
        <v>#N/A</v>
      </c>
      <c r="Y5988" s="9" t="e">
        <f>VLOOKUP(A5988,Sku_list!$A$1:$E$2667,5,0)*((J5988+F5988)/1000000000)</f>
        <v>#N/A</v>
      </c>
      <c r="AC5988" s="22">
        <f t="shared" ca="1" si="93"/>
        <v>6.6666666666666666E-2</v>
      </c>
    </row>
    <row r="5989" spans="2:29" x14ac:dyDescent="0.35">
      <c r="B5989" t="e">
        <v>#N/A</v>
      </c>
      <c r="T5989" s="9" t="e">
        <f>VLOOKUP(A5989,Sku_list!$A$1:$D$2667,3,0)</f>
        <v>#N/A</v>
      </c>
      <c r="U5989" s="9" t="e">
        <f>VLOOKUP(A5989,Sku_list!$A$1:$D$2667,4,0)*(F5989/1000000*12)</f>
        <v>#N/A</v>
      </c>
      <c r="V5989" s="9" t="e">
        <f>VLOOKUP(A5989,Sku_list!$A$1:$D$2667,4,0)*(H5989/1000000*12)</f>
        <v>#N/A</v>
      </c>
      <c r="W5989" s="9" t="e">
        <f>VLOOKUP(A5989,Sku_list!$A$1:$D$2667,4,0)*(J5989/1000000*12)</f>
        <v>#N/A</v>
      </c>
      <c r="X5989" s="9" t="e">
        <f>VLOOKUP(A5989,Sku_list!$A$1:$D$2667,4,0)*(L5989/1000000*12)</f>
        <v>#N/A</v>
      </c>
      <c r="Y5989" s="9" t="e">
        <f>VLOOKUP(A5989,Sku_list!$A$1:$E$2667,5,0)*((J5989+F5989)/1000000000)</f>
        <v>#N/A</v>
      </c>
      <c r="AC5989" s="22">
        <f t="shared" ca="1" si="93"/>
        <v>6.6666666666666666E-2</v>
      </c>
    </row>
    <row r="5990" spans="2:29" x14ac:dyDescent="0.35">
      <c r="B5990" t="e">
        <v>#N/A</v>
      </c>
      <c r="T5990" s="9" t="e">
        <f>VLOOKUP(A5990,Sku_list!$A$1:$D$2667,3,0)</f>
        <v>#N/A</v>
      </c>
      <c r="U5990" s="9" t="e">
        <f>VLOOKUP(A5990,Sku_list!$A$1:$D$2667,4,0)*(F5990/1000000*12)</f>
        <v>#N/A</v>
      </c>
      <c r="V5990" s="9" t="e">
        <f>VLOOKUP(A5990,Sku_list!$A$1:$D$2667,4,0)*(H5990/1000000*12)</f>
        <v>#N/A</v>
      </c>
      <c r="W5990" s="9" t="e">
        <f>VLOOKUP(A5990,Sku_list!$A$1:$D$2667,4,0)*(J5990/1000000*12)</f>
        <v>#N/A</v>
      </c>
      <c r="X5990" s="9" t="e">
        <f>VLOOKUP(A5990,Sku_list!$A$1:$D$2667,4,0)*(L5990/1000000*12)</f>
        <v>#N/A</v>
      </c>
      <c r="Y5990" s="9" t="e">
        <f>VLOOKUP(A5990,Sku_list!$A$1:$E$2667,5,0)*((J5990+F5990)/1000000000)</f>
        <v>#N/A</v>
      </c>
      <c r="AC5990" s="22">
        <f t="shared" ca="1" si="93"/>
        <v>6.6666666666666666E-2</v>
      </c>
    </row>
    <row r="5991" spans="2:29" x14ac:dyDescent="0.35">
      <c r="B5991" t="e">
        <v>#N/A</v>
      </c>
      <c r="T5991" s="9" t="e">
        <f>VLOOKUP(A5991,Sku_list!$A$1:$D$2667,3,0)</f>
        <v>#N/A</v>
      </c>
      <c r="U5991" s="9" t="e">
        <f>VLOOKUP(A5991,Sku_list!$A$1:$D$2667,4,0)*(F5991/1000000*12)</f>
        <v>#N/A</v>
      </c>
      <c r="V5991" s="9" t="e">
        <f>VLOOKUP(A5991,Sku_list!$A$1:$D$2667,4,0)*(H5991/1000000*12)</f>
        <v>#N/A</v>
      </c>
      <c r="W5991" s="9" t="e">
        <f>VLOOKUP(A5991,Sku_list!$A$1:$D$2667,4,0)*(J5991/1000000*12)</f>
        <v>#N/A</v>
      </c>
      <c r="X5991" s="9" t="e">
        <f>VLOOKUP(A5991,Sku_list!$A$1:$D$2667,4,0)*(L5991/1000000*12)</f>
        <v>#N/A</v>
      </c>
      <c r="Y5991" s="9" t="e">
        <f>VLOOKUP(A5991,Sku_list!$A$1:$E$2667,5,0)*((J5991+F5991)/1000000000)</f>
        <v>#N/A</v>
      </c>
      <c r="AC5991" s="22">
        <f t="shared" ca="1" si="93"/>
        <v>6.6666666666666666E-2</v>
      </c>
    </row>
    <row r="5992" spans="2:29" x14ac:dyDescent="0.35">
      <c r="B5992" t="e">
        <v>#N/A</v>
      </c>
      <c r="T5992" s="9" t="e">
        <f>VLOOKUP(A5992,Sku_list!$A$1:$D$2667,3,0)</f>
        <v>#N/A</v>
      </c>
      <c r="U5992" s="9" t="e">
        <f>VLOOKUP(A5992,Sku_list!$A$1:$D$2667,4,0)*(F5992/1000000*12)</f>
        <v>#N/A</v>
      </c>
      <c r="V5992" s="9" t="e">
        <f>VLOOKUP(A5992,Sku_list!$A$1:$D$2667,4,0)*(H5992/1000000*12)</f>
        <v>#N/A</v>
      </c>
      <c r="W5992" s="9" t="e">
        <f>VLOOKUP(A5992,Sku_list!$A$1:$D$2667,4,0)*(J5992/1000000*12)</f>
        <v>#N/A</v>
      </c>
      <c r="X5992" s="9" t="e">
        <f>VLOOKUP(A5992,Sku_list!$A$1:$D$2667,4,0)*(L5992/1000000*12)</f>
        <v>#N/A</v>
      </c>
      <c r="Y5992" s="9" t="e">
        <f>VLOOKUP(A5992,Sku_list!$A$1:$E$2667,5,0)*((J5992+F5992)/1000000000)</f>
        <v>#N/A</v>
      </c>
      <c r="AC5992" s="22">
        <f t="shared" ca="1" si="93"/>
        <v>6.6666666666666666E-2</v>
      </c>
    </row>
    <row r="5993" spans="2:29" x14ac:dyDescent="0.35">
      <c r="B5993" t="e">
        <v>#N/A</v>
      </c>
      <c r="T5993" s="9" t="e">
        <f>VLOOKUP(A5993,Sku_list!$A$1:$D$2667,3,0)</f>
        <v>#N/A</v>
      </c>
      <c r="U5993" s="9" t="e">
        <f>VLOOKUP(A5993,Sku_list!$A$1:$D$2667,4,0)*(F5993/1000000*12)</f>
        <v>#N/A</v>
      </c>
      <c r="V5993" s="9" t="e">
        <f>VLOOKUP(A5993,Sku_list!$A$1:$D$2667,4,0)*(H5993/1000000*12)</f>
        <v>#N/A</v>
      </c>
      <c r="W5993" s="9" t="e">
        <f>VLOOKUP(A5993,Sku_list!$A$1:$D$2667,4,0)*(J5993/1000000*12)</f>
        <v>#N/A</v>
      </c>
      <c r="X5993" s="9" t="e">
        <f>VLOOKUP(A5993,Sku_list!$A$1:$D$2667,4,0)*(L5993/1000000*12)</f>
        <v>#N/A</v>
      </c>
      <c r="Y5993" s="9" t="e">
        <f>VLOOKUP(A5993,Sku_list!$A$1:$E$2667,5,0)*((J5993+F5993)/1000000000)</f>
        <v>#N/A</v>
      </c>
      <c r="AC5993" s="22">
        <f t="shared" ca="1" si="93"/>
        <v>6.6666666666666666E-2</v>
      </c>
    </row>
    <row r="5994" spans="2:29" x14ac:dyDescent="0.35">
      <c r="B5994" t="e">
        <v>#N/A</v>
      </c>
      <c r="T5994" s="9" t="e">
        <f>VLOOKUP(A5994,Sku_list!$A$1:$D$2667,3,0)</f>
        <v>#N/A</v>
      </c>
      <c r="U5994" s="9" t="e">
        <f>VLOOKUP(A5994,Sku_list!$A$1:$D$2667,4,0)*(F5994/1000000*12)</f>
        <v>#N/A</v>
      </c>
      <c r="V5994" s="9" t="e">
        <f>VLOOKUP(A5994,Sku_list!$A$1:$D$2667,4,0)*(H5994/1000000*12)</f>
        <v>#N/A</v>
      </c>
      <c r="W5994" s="9" t="e">
        <f>VLOOKUP(A5994,Sku_list!$A$1:$D$2667,4,0)*(J5994/1000000*12)</f>
        <v>#N/A</v>
      </c>
      <c r="X5994" s="9" t="e">
        <f>VLOOKUP(A5994,Sku_list!$A$1:$D$2667,4,0)*(L5994/1000000*12)</f>
        <v>#N/A</v>
      </c>
      <c r="Y5994" s="9" t="e">
        <f>VLOOKUP(A5994,Sku_list!$A$1:$E$2667,5,0)*((J5994+F5994)/1000000000)</f>
        <v>#N/A</v>
      </c>
      <c r="AC5994" s="22">
        <f t="shared" ca="1" si="93"/>
        <v>6.6666666666666666E-2</v>
      </c>
    </row>
    <row r="5995" spans="2:29" x14ac:dyDescent="0.35">
      <c r="B5995" t="e">
        <v>#N/A</v>
      </c>
      <c r="T5995" s="9" t="e">
        <f>VLOOKUP(A5995,Sku_list!$A$1:$D$2667,3,0)</f>
        <v>#N/A</v>
      </c>
      <c r="U5995" s="9" t="e">
        <f>VLOOKUP(A5995,Sku_list!$A$1:$D$2667,4,0)*(F5995/1000000*12)</f>
        <v>#N/A</v>
      </c>
      <c r="V5995" s="9" t="e">
        <f>VLOOKUP(A5995,Sku_list!$A$1:$D$2667,4,0)*(H5995/1000000*12)</f>
        <v>#N/A</v>
      </c>
      <c r="W5995" s="9" t="e">
        <f>VLOOKUP(A5995,Sku_list!$A$1:$D$2667,4,0)*(J5995/1000000*12)</f>
        <v>#N/A</v>
      </c>
      <c r="X5995" s="9" t="e">
        <f>VLOOKUP(A5995,Sku_list!$A$1:$D$2667,4,0)*(L5995/1000000*12)</f>
        <v>#N/A</v>
      </c>
      <c r="Y5995" s="9" t="e">
        <f>VLOOKUP(A5995,Sku_list!$A$1:$E$2667,5,0)*((J5995+F5995)/1000000000)</f>
        <v>#N/A</v>
      </c>
      <c r="AC5995" s="22">
        <f t="shared" ca="1" si="93"/>
        <v>6.6666666666666666E-2</v>
      </c>
    </row>
    <row r="5996" spans="2:29" x14ac:dyDescent="0.35">
      <c r="B5996" t="e">
        <v>#N/A</v>
      </c>
      <c r="T5996" s="9" t="e">
        <f>VLOOKUP(A5996,Sku_list!$A$1:$D$2667,3,0)</f>
        <v>#N/A</v>
      </c>
      <c r="U5996" s="9" t="e">
        <f>VLOOKUP(A5996,Sku_list!$A$1:$D$2667,4,0)*(F5996/1000000*12)</f>
        <v>#N/A</v>
      </c>
      <c r="V5996" s="9" t="e">
        <f>VLOOKUP(A5996,Sku_list!$A$1:$D$2667,4,0)*(H5996/1000000*12)</f>
        <v>#N/A</v>
      </c>
      <c r="W5996" s="9" t="e">
        <f>VLOOKUP(A5996,Sku_list!$A$1:$D$2667,4,0)*(J5996/1000000*12)</f>
        <v>#N/A</v>
      </c>
      <c r="X5996" s="9" t="e">
        <f>VLOOKUP(A5996,Sku_list!$A$1:$D$2667,4,0)*(L5996/1000000*12)</f>
        <v>#N/A</v>
      </c>
      <c r="Y5996" s="9" t="e">
        <f>VLOOKUP(A5996,Sku_list!$A$1:$E$2667,5,0)*((J5996+F5996)/1000000000)</f>
        <v>#N/A</v>
      </c>
      <c r="AC5996" s="22">
        <f t="shared" ca="1" si="93"/>
        <v>6.6666666666666666E-2</v>
      </c>
    </row>
    <row r="5997" spans="2:29" x14ac:dyDescent="0.35">
      <c r="B5997" t="e">
        <v>#N/A</v>
      </c>
      <c r="T5997" s="9" t="e">
        <f>VLOOKUP(A5997,Sku_list!$A$1:$D$2667,3,0)</f>
        <v>#N/A</v>
      </c>
      <c r="U5997" s="9" t="e">
        <f>VLOOKUP(A5997,Sku_list!$A$1:$D$2667,4,0)*(F5997/1000000*12)</f>
        <v>#N/A</v>
      </c>
      <c r="V5997" s="9" t="e">
        <f>VLOOKUP(A5997,Sku_list!$A$1:$D$2667,4,0)*(H5997/1000000*12)</f>
        <v>#N/A</v>
      </c>
      <c r="W5997" s="9" t="e">
        <f>VLOOKUP(A5997,Sku_list!$A$1:$D$2667,4,0)*(J5997/1000000*12)</f>
        <v>#N/A</v>
      </c>
      <c r="X5997" s="9" t="e">
        <f>VLOOKUP(A5997,Sku_list!$A$1:$D$2667,4,0)*(L5997/1000000*12)</f>
        <v>#N/A</v>
      </c>
      <c r="Y5997" s="9" t="e">
        <f>VLOOKUP(A5997,Sku_list!$A$1:$E$2667,5,0)*((J5997+F5997)/1000000000)</f>
        <v>#N/A</v>
      </c>
      <c r="AC5997" s="22">
        <f t="shared" ca="1" si="93"/>
        <v>6.6666666666666666E-2</v>
      </c>
    </row>
    <row r="5998" spans="2:29" x14ac:dyDescent="0.35">
      <c r="B5998" t="e">
        <v>#N/A</v>
      </c>
      <c r="T5998" s="9" t="e">
        <f>VLOOKUP(A5998,Sku_list!$A$1:$D$2667,3,0)</f>
        <v>#N/A</v>
      </c>
      <c r="U5998" s="9" t="e">
        <f>VLOOKUP(A5998,Sku_list!$A$1:$D$2667,4,0)*(F5998/1000000*12)</f>
        <v>#N/A</v>
      </c>
      <c r="V5998" s="9" t="e">
        <f>VLOOKUP(A5998,Sku_list!$A$1:$D$2667,4,0)*(H5998/1000000*12)</f>
        <v>#N/A</v>
      </c>
      <c r="W5998" s="9" t="e">
        <f>VLOOKUP(A5998,Sku_list!$A$1:$D$2667,4,0)*(J5998/1000000*12)</f>
        <v>#N/A</v>
      </c>
      <c r="X5998" s="9" t="e">
        <f>VLOOKUP(A5998,Sku_list!$A$1:$D$2667,4,0)*(L5998/1000000*12)</f>
        <v>#N/A</v>
      </c>
      <c r="Y5998" s="9" t="e">
        <f>VLOOKUP(A5998,Sku_list!$A$1:$E$2667,5,0)*((J5998+F5998)/1000000000)</f>
        <v>#N/A</v>
      </c>
      <c r="AC5998" s="22">
        <f t="shared" ca="1" si="93"/>
        <v>6.6666666666666666E-2</v>
      </c>
    </row>
    <row r="5999" spans="2:29" x14ac:dyDescent="0.35">
      <c r="B5999" t="e">
        <v>#N/A</v>
      </c>
      <c r="T5999" s="9" t="e">
        <f>VLOOKUP(A5999,Sku_list!$A$1:$D$2667,3,0)</f>
        <v>#N/A</v>
      </c>
      <c r="U5999" s="9" t="e">
        <f>VLOOKUP(A5999,Sku_list!$A$1:$D$2667,4,0)*(F5999/1000000*12)</f>
        <v>#N/A</v>
      </c>
      <c r="V5999" s="9" t="e">
        <f>VLOOKUP(A5999,Sku_list!$A$1:$D$2667,4,0)*(H5999/1000000*12)</f>
        <v>#N/A</v>
      </c>
      <c r="W5999" s="9" t="e">
        <f>VLOOKUP(A5999,Sku_list!$A$1:$D$2667,4,0)*(J5999/1000000*12)</f>
        <v>#N/A</v>
      </c>
      <c r="X5999" s="9" t="e">
        <f>VLOOKUP(A5999,Sku_list!$A$1:$D$2667,4,0)*(L5999/1000000*12)</f>
        <v>#N/A</v>
      </c>
      <c r="Y5999" s="9" t="e">
        <f>VLOOKUP(A5999,Sku_list!$A$1:$E$2667,5,0)*((J5999+F5999)/1000000000)</f>
        <v>#N/A</v>
      </c>
      <c r="AC5999" s="22">
        <f t="shared" ca="1" si="93"/>
        <v>6.6666666666666666E-2</v>
      </c>
    </row>
    <row r="6000" spans="2:29" x14ac:dyDescent="0.35">
      <c r="B6000" t="e">
        <v>#N/A</v>
      </c>
      <c r="T6000" s="9" t="e">
        <f>VLOOKUP(A6000,Sku_list!$A$1:$D$2667,3,0)</f>
        <v>#N/A</v>
      </c>
      <c r="U6000" s="9" t="e">
        <f>VLOOKUP(A6000,Sku_list!$A$1:$D$2667,4,0)*(F6000/1000000*12)</f>
        <v>#N/A</v>
      </c>
      <c r="V6000" s="9" t="e">
        <f>VLOOKUP(A6000,Sku_list!$A$1:$D$2667,4,0)*(H6000/1000000*12)</f>
        <v>#N/A</v>
      </c>
      <c r="W6000" s="9" t="e">
        <f>VLOOKUP(A6000,Sku_list!$A$1:$D$2667,4,0)*(J6000/1000000*12)</f>
        <v>#N/A</v>
      </c>
      <c r="X6000" s="9" t="e">
        <f>VLOOKUP(A6000,Sku_list!$A$1:$D$2667,4,0)*(L6000/1000000*12)</f>
        <v>#N/A</v>
      </c>
      <c r="Y6000" s="9" t="e">
        <f>VLOOKUP(A6000,Sku_list!$A$1:$E$2667,5,0)*((J6000+F6000)/1000000000)</f>
        <v>#N/A</v>
      </c>
      <c r="AC6000" s="22">
        <f t="shared" ca="1" si="93"/>
        <v>6.6666666666666666E-2</v>
      </c>
    </row>
    <row r="6001" spans="2:29" x14ac:dyDescent="0.35">
      <c r="B6001" t="e">
        <v>#N/A</v>
      </c>
      <c r="T6001" s="9" t="e">
        <f>VLOOKUP(A6001,Sku_list!$A$1:$D$2667,3,0)</f>
        <v>#N/A</v>
      </c>
      <c r="U6001" s="9" t="e">
        <f>VLOOKUP(A6001,Sku_list!$A$1:$D$2667,4,0)*(F6001/1000000*12)</f>
        <v>#N/A</v>
      </c>
      <c r="V6001" s="9" t="e">
        <f>VLOOKUP(A6001,Sku_list!$A$1:$D$2667,4,0)*(H6001/1000000*12)</f>
        <v>#N/A</v>
      </c>
      <c r="W6001" s="9" t="e">
        <f>VLOOKUP(A6001,Sku_list!$A$1:$D$2667,4,0)*(J6001/1000000*12)</f>
        <v>#N/A</v>
      </c>
      <c r="X6001" s="9" t="e">
        <f>VLOOKUP(A6001,Sku_list!$A$1:$D$2667,4,0)*(L6001/1000000*12)</f>
        <v>#N/A</v>
      </c>
      <c r="Y6001" s="9" t="e">
        <f>VLOOKUP(A6001,Sku_list!$A$1:$E$2667,5,0)*((J6001+F6001)/1000000000)</f>
        <v>#N/A</v>
      </c>
      <c r="AC6001" s="22">
        <f t="shared" ca="1" si="93"/>
        <v>6.6666666666666666E-2</v>
      </c>
    </row>
    <row r="6002" spans="2:29" x14ac:dyDescent="0.35">
      <c r="B6002" t="e">
        <v>#N/A</v>
      </c>
      <c r="T6002" s="9" t="e">
        <f>VLOOKUP(A6002,Sku_list!$A$1:$D$2667,3,0)</f>
        <v>#N/A</v>
      </c>
      <c r="U6002" s="9" t="e">
        <f>VLOOKUP(A6002,Sku_list!$A$1:$D$2667,4,0)*(F6002/1000000*12)</f>
        <v>#N/A</v>
      </c>
      <c r="V6002" s="9" t="e">
        <f>VLOOKUP(A6002,Sku_list!$A$1:$D$2667,4,0)*(H6002/1000000*12)</f>
        <v>#N/A</v>
      </c>
      <c r="W6002" s="9" t="e">
        <f>VLOOKUP(A6002,Sku_list!$A$1:$D$2667,4,0)*(J6002/1000000*12)</f>
        <v>#N/A</v>
      </c>
      <c r="X6002" s="9" t="e">
        <f>VLOOKUP(A6002,Sku_list!$A$1:$D$2667,4,0)*(L6002/1000000*12)</f>
        <v>#N/A</v>
      </c>
      <c r="Y6002" s="9" t="e">
        <f>VLOOKUP(A6002,Sku_list!$A$1:$E$2667,5,0)*((J6002+F6002)/1000000000)</f>
        <v>#N/A</v>
      </c>
      <c r="AC6002" s="22">
        <f t="shared" ca="1" si="93"/>
        <v>6.6666666666666666E-2</v>
      </c>
    </row>
    <row r="6003" spans="2:29" x14ac:dyDescent="0.35">
      <c r="B6003" t="e">
        <v>#N/A</v>
      </c>
      <c r="T6003" s="9" t="e">
        <f>VLOOKUP(A6003,Sku_list!$A$1:$D$2667,3,0)</f>
        <v>#N/A</v>
      </c>
      <c r="U6003" s="9" t="e">
        <f>VLOOKUP(A6003,Sku_list!$A$1:$D$2667,4,0)*(F6003/1000000*12)</f>
        <v>#N/A</v>
      </c>
      <c r="V6003" s="9" t="e">
        <f>VLOOKUP(A6003,Sku_list!$A$1:$D$2667,4,0)*(H6003/1000000*12)</f>
        <v>#N/A</v>
      </c>
      <c r="W6003" s="9" t="e">
        <f>VLOOKUP(A6003,Sku_list!$A$1:$D$2667,4,0)*(J6003/1000000*12)</f>
        <v>#N/A</v>
      </c>
      <c r="X6003" s="9" t="e">
        <f>VLOOKUP(A6003,Sku_list!$A$1:$D$2667,4,0)*(L6003/1000000*12)</f>
        <v>#N/A</v>
      </c>
      <c r="Y6003" s="9" t="e">
        <f>VLOOKUP(A6003,Sku_list!$A$1:$E$2667,5,0)*((J6003+F6003)/1000000000)</f>
        <v>#N/A</v>
      </c>
      <c r="AC6003" s="22">
        <f t="shared" ca="1" si="93"/>
        <v>6.6666666666666666E-2</v>
      </c>
    </row>
    <row r="6004" spans="2:29" x14ac:dyDescent="0.35">
      <c r="B6004" t="e">
        <v>#N/A</v>
      </c>
      <c r="T6004" s="9" t="e">
        <f>VLOOKUP(A6004,Sku_list!$A$1:$D$2667,3,0)</f>
        <v>#N/A</v>
      </c>
      <c r="U6004" s="9" t="e">
        <f>VLOOKUP(A6004,Sku_list!$A$1:$D$2667,4,0)*(F6004/1000000*12)</f>
        <v>#N/A</v>
      </c>
      <c r="V6004" s="9" t="e">
        <f>VLOOKUP(A6004,Sku_list!$A$1:$D$2667,4,0)*(H6004/1000000*12)</f>
        <v>#N/A</v>
      </c>
      <c r="W6004" s="9" t="e">
        <f>VLOOKUP(A6004,Sku_list!$A$1:$D$2667,4,0)*(J6004/1000000*12)</f>
        <v>#N/A</v>
      </c>
      <c r="X6004" s="9" t="e">
        <f>VLOOKUP(A6004,Sku_list!$A$1:$D$2667,4,0)*(L6004/1000000*12)</f>
        <v>#N/A</v>
      </c>
      <c r="Y6004" s="9" t="e">
        <f>VLOOKUP(A6004,Sku_list!$A$1:$E$2667,5,0)*((J6004+F6004)/1000000000)</f>
        <v>#N/A</v>
      </c>
      <c r="AC6004" s="22">
        <f t="shared" ca="1" si="93"/>
        <v>6.6666666666666666E-2</v>
      </c>
    </row>
    <row r="6005" spans="2:29" x14ac:dyDescent="0.35">
      <c r="B6005" t="e">
        <v>#N/A</v>
      </c>
      <c r="T6005" s="9" t="e">
        <f>VLOOKUP(A6005,Sku_list!$A$1:$D$2667,3,0)</f>
        <v>#N/A</v>
      </c>
      <c r="U6005" s="9" t="e">
        <f>VLOOKUP(A6005,Sku_list!$A$1:$D$2667,4,0)*(F6005/1000000*12)</f>
        <v>#N/A</v>
      </c>
      <c r="V6005" s="9" t="e">
        <f>VLOOKUP(A6005,Sku_list!$A$1:$D$2667,4,0)*(H6005/1000000*12)</f>
        <v>#N/A</v>
      </c>
      <c r="W6005" s="9" t="e">
        <f>VLOOKUP(A6005,Sku_list!$A$1:$D$2667,4,0)*(J6005/1000000*12)</f>
        <v>#N/A</v>
      </c>
      <c r="X6005" s="9" t="e">
        <f>VLOOKUP(A6005,Sku_list!$A$1:$D$2667,4,0)*(L6005/1000000*12)</f>
        <v>#N/A</v>
      </c>
      <c r="Y6005" s="9" t="e">
        <f>VLOOKUP(A6005,Sku_list!$A$1:$E$2667,5,0)*((J6005+F6005)/1000000000)</f>
        <v>#N/A</v>
      </c>
      <c r="AC6005" s="22">
        <f t="shared" ca="1" si="93"/>
        <v>6.6666666666666666E-2</v>
      </c>
    </row>
    <row r="6006" spans="2:29" x14ac:dyDescent="0.35">
      <c r="B6006" t="e">
        <v>#N/A</v>
      </c>
      <c r="T6006" s="9" t="e">
        <f>VLOOKUP(A6006,Sku_list!$A$1:$D$2667,3,0)</f>
        <v>#N/A</v>
      </c>
      <c r="U6006" s="9" t="e">
        <f>VLOOKUP(A6006,Sku_list!$A$1:$D$2667,4,0)*(F6006/1000000*12)</f>
        <v>#N/A</v>
      </c>
      <c r="V6006" s="9" t="e">
        <f>VLOOKUP(A6006,Sku_list!$A$1:$D$2667,4,0)*(H6006/1000000*12)</f>
        <v>#N/A</v>
      </c>
      <c r="W6006" s="9" t="e">
        <f>VLOOKUP(A6006,Sku_list!$A$1:$D$2667,4,0)*(J6006/1000000*12)</f>
        <v>#N/A</v>
      </c>
      <c r="X6006" s="9" t="e">
        <f>VLOOKUP(A6006,Sku_list!$A$1:$D$2667,4,0)*(L6006/1000000*12)</f>
        <v>#N/A</v>
      </c>
      <c r="Y6006" s="9" t="e">
        <f>VLOOKUP(A6006,Sku_list!$A$1:$E$2667,5,0)*((J6006+F6006)/1000000000)</f>
        <v>#N/A</v>
      </c>
      <c r="AC6006" s="22">
        <f t="shared" ca="1" si="93"/>
        <v>6.6666666666666666E-2</v>
      </c>
    </row>
    <row r="6007" spans="2:29" x14ac:dyDescent="0.35">
      <c r="B6007" t="e">
        <v>#N/A</v>
      </c>
      <c r="T6007" s="9" t="e">
        <f>VLOOKUP(A6007,Sku_list!$A$1:$D$2667,3,0)</f>
        <v>#N/A</v>
      </c>
      <c r="U6007" s="9" t="e">
        <f>VLOOKUP(A6007,Sku_list!$A$1:$D$2667,4,0)*(F6007/1000000*12)</f>
        <v>#N/A</v>
      </c>
      <c r="V6007" s="9" t="e">
        <f>VLOOKUP(A6007,Sku_list!$A$1:$D$2667,4,0)*(H6007/1000000*12)</f>
        <v>#N/A</v>
      </c>
      <c r="W6007" s="9" t="e">
        <f>VLOOKUP(A6007,Sku_list!$A$1:$D$2667,4,0)*(J6007/1000000*12)</f>
        <v>#N/A</v>
      </c>
      <c r="X6007" s="9" t="e">
        <f>VLOOKUP(A6007,Sku_list!$A$1:$D$2667,4,0)*(L6007/1000000*12)</f>
        <v>#N/A</v>
      </c>
      <c r="Y6007" s="9" t="e">
        <f>VLOOKUP(A6007,Sku_list!$A$1:$E$2667,5,0)*((J6007+F6007)/1000000000)</f>
        <v>#N/A</v>
      </c>
      <c r="AC6007" s="22">
        <f t="shared" ca="1" si="93"/>
        <v>6.6666666666666666E-2</v>
      </c>
    </row>
    <row r="6008" spans="2:29" x14ac:dyDescent="0.35">
      <c r="B6008" t="e">
        <v>#N/A</v>
      </c>
      <c r="T6008" s="9" t="e">
        <f>VLOOKUP(A6008,Sku_list!$A$1:$D$2667,3,0)</f>
        <v>#N/A</v>
      </c>
      <c r="U6008" s="9" t="e">
        <f>VLOOKUP(A6008,Sku_list!$A$1:$D$2667,4,0)*(F6008/1000000*12)</f>
        <v>#N/A</v>
      </c>
      <c r="V6008" s="9" t="e">
        <f>VLOOKUP(A6008,Sku_list!$A$1:$D$2667,4,0)*(H6008/1000000*12)</f>
        <v>#N/A</v>
      </c>
      <c r="W6008" s="9" t="e">
        <f>VLOOKUP(A6008,Sku_list!$A$1:$D$2667,4,0)*(J6008/1000000*12)</f>
        <v>#N/A</v>
      </c>
      <c r="X6008" s="9" t="e">
        <f>VLOOKUP(A6008,Sku_list!$A$1:$D$2667,4,0)*(L6008/1000000*12)</f>
        <v>#N/A</v>
      </c>
      <c r="Y6008" s="9" t="e">
        <f>VLOOKUP(A6008,Sku_list!$A$1:$E$2667,5,0)*((J6008+F6008)/1000000000)</f>
        <v>#N/A</v>
      </c>
      <c r="AC6008" s="22">
        <f t="shared" ca="1" si="93"/>
        <v>6.6666666666666666E-2</v>
      </c>
    </row>
    <row r="6009" spans="2:29" x14ac:dyDescent="0.35">
      <c r="B6009" t="e">
        <v>#N/A</v>
      </c>
      <c r="T6009" s="9" t="e">
        <f>VLOOKUP(A6009,Sku_list!$A$1:$D$2667,3,0)</f>
        <v>#N/A</v>
      </c>
      <c r="U6009" s="9" t="e">
        <f>VLOOKUP(A6009,Sku_list!$A$1:$D$2667,4,0)*(F6009/1000000*12)</f>
        <v>#N/A</v>
      </c>
      <c r="V6009" s="9" t="e">
        <f>VLOOKUP(A6009,Sku_list!$A$1:$D$2667,4,0)*(H6009/1000000*12)</f>
        <v>#N/A</v>
      </c>
      <c r="W6009" s="9" t="e">
        <f>VLOOKUP(A6009,Sku_list!$A$1:$D$2667,4,0)*(J6009/1000000*12)</f>
        <v>#N/A</v>
      </c>
      <c r="X6009" s="9" t="e">
        <f>VLOOKUP(A6009,Sku_list!$A$1:$D$2667,4,0)*(L6009/1000000*12)</f>
        <v>#N/A</v>
      </c>
      <c r="Y6009" s="9" t="e">
        <f>VLOOKUP(A6009,Sku_list!$A$1:$E$2667,5,0)*((J6009+F6009)/1000000000)</f>
        <v>#N/A</v>
      </c>
      <c r="AC6009" s="22">
        <f t="shared" ca="1" si="93"/>
        <v>6.6666666666666666E-2</v>
      </c>
    </row>
    <row r="6010" spans="2:29" x14ac:dyDescent="0.35">
      <c r="B6010" t="e">
        <v>#N/A</v>
      </c>
      <c r="T6010" s="9" t="e">
        <f>VLOOKUP(A6010,Sku_list!$A$1:$D$2667,3,0)</f>
        <v>#N/A</v>
      </c>
      <c r="U6010" s="9" t="e">
        <f>VLOOKUP(A6010,Sku_list!$A$1:$D$2667,4,0)*(F6010/1000000*12)</f>
        <v>#N/A</v>
      </c>
      <c r="V6010" s="9" t="e">
        <f>VLOOKUP(A6010,Sku_list!$A$1:$D$2667,4,0)*(H6010/1000000*12)</f>
        <v>#N/A</v>
      </c>
      <c r="W6010" s="9" t="e">
        <f>VLOOKUP(A6010,Sku_list!$A$1:$D$2667,4,0)*(J6010/1000000*12)</f>
        <v>#N/A</v>
      </c>
      <c r="X6010" s="9" t="e">
        <f>VLOOKUP(A6010,Sku_list!$A$1:$D$2667,4,0)*(L6010/1000000*12)</f>
        <v>#N/A</v>
      </c>
      <c r="Y6010" s="9" t="e">
        <f>VLOOKUP(A6010,Sku_list!$A$1:$E$2667,5,0)*((J6010+F6010)/1000000000)</f>
        <v>#N/A</v>
      </c>
      <c r="AC6010" s="22">
        <f t="shared" ca="1" si="93"/>
        <v>6.6666666666666666E-2</v>
      </c>
    </row>
    <row r="6011" spans="2:29" x14ac:dyDescent="0.35">
      <c r="B6011" t="e">
        <v>#N/A</v>
      </c>
      <c r="T6011" s="9" t="e">
        <f>VLOOKUP(A6011,Sku_list!$A$1:$D$2667,3,0)</f>
        <v>#N/A</v>
      </c>
      <c r="U6011" s="9" t="e">
        <f>VLOOKUP(A6011,Sku_list!$A$1:$D$2667,4,0)*(F6011/1000000*12)</f>
        <v>#N/A</v>
      </c>
      <c r="V6011" s="9" t="e">
        <f>VLOOKUP(A6011,Sku_list!$A$1:$D$2667,4,0)*(H6011/1000000*12)</f>
        <v>#N/A</v>
      </c>
      <c r="W6011" s="9" t="e">
        <f>VLOOKUP(A6011,Sku_list!$A$1:$D$2667,4,0)*(J6011/1000000*12)</f>
        <v>#N/A</v>
      </c>
      <c r="X6011" s="9" t="e">
        <f>VLOOKUP(A6011,Sku_list!$A$1:$D$2667,4,0)*(L6011/1000000*12)</f>
        <v>#N/A</v>
      </c>
      <c r="Y6011" s="9" t="e">
        <f>VLOOKUP(A6011,Sku_list!$A$1:$E$2667,5,0)*((J6011+F6011)/1000000000)</f>
        <v>#N/A</v>
      </c>
      <c r="AC6011" s="22">
        <f t="shared" ca="1" si="93"/>
        <v>6.6666666666666666E-2</v>
      </c>
    </row>
    <row r="6012" spans="2:29" x14ac:dyDescent="0.35">
      <c r="B6012" t="e">
        <v>#N/A</v>
      </c>
      <c r="T6012" s="9" t="e">
        <f>VLOOKUP(A6012,Sku_list!$A$1:$D$2667,3,0)</f>
        <v>#N/A</v>
      </c>
      <c r="U6012" s="9" t="e">
        <f>VLOOKUP(A6012,Sku_list!$A$1:$D$2667,4,0)*(F6012/1000000*12)</f>
        <v>#N/A</v>
      </c>
      <c r="V6012" s="9" t="e">
        <f>VLOOKUP(A6012,Sku_list!$A$1:$D$2667,4,0)*(H6012/1000000*12)</f>
        <v>#N/A</v>
      </c>
      <c r="W6012" s="9" t="e">
        <f>VLOOKUP(A6012,Sku_list!$A$1:$D$2667,4,0)*(J6012/1000000*12)</f>
        <v>#N/A</v>
      </c>
      <c r="X6012" s="9" t="e">
        <f>VLOOKUP(A6012,Sku_list!$A$1:$D$2667,4,0)*(L6012/1000000*12)</f>
        <v>#N/A</v>
      </c>
      <c r="Y6012" s="9" t="e">
        <f>VLOOKUP(A6012,Sku_list!$A$1:$E$2667,5,0)*((J6012+F6012)/1000000000)</f>
        <v>#N/A</v>
      </c>
      <c r="AC6012" s="22">
        <f t="shared" ca="1" si="93"/>
        <v>6.6666666666666666E-2</v>
      </c>
    </row>
    <row r="6013" spans="2:29" x14ac:dyDescent="0.35">
      <c r="B6013" t="e">
        <v>#N/A</v>
      </c>
      <c r="T6013" s="9" t="e">
        <f>VLOOKUP(A6013,Sku_list!$A$1:$D$2667,3,0)</f>
        <v>#N/A</v>
      </c>
      <c r="U6013" s="9" t="e">
        <f>VLOOKUP(A6013,Sku_list!$A$1:$D$2667,4,0)*(F6013/1000000*12)</f>
        <v>#N/A</v>
      </c>
      <c r="V6013" s="9" t="e">
        <f>VLOOKUP(A6013,Sku_list!$A$1:$D$2667,4,0)*(H6013/1000000*12)</f>
        <v>#N/A</v>
      </c>
      <c r="W6013" s="9" t="e">
        <f>VLOOKUP(A6013,Sku_list!$A$1:$D$2667,4,0)*(J6013/1000000*12)</f>
        <v>#N/A</v>
      </c>
      <c r="X6013" s="9" t="e">
        <f>VLOOKUP(A6013,Sku_list!$A$1:$D$2667,4,0)*(L6013/1000000*12)</f>
        <v>#N/A</v>
      </c>
      <c r="Y6013" s="9" t="e">
        <f>VLOOKUP(A6013,Sku_list!$A$1:$E$2667,5,0)*((J6013+F6013)/1000000000)</f>
        <v>#N/A</v>
      </c>
      <c r="AC6013" s="22">
        <f t="shared" ca="1" si="93"/>
        <v>6.6666666666666666E-2</v>
      </c>
    </row>
    <row r="6014" spans="2:29" x14ac:dyDescent="0.35">
      <c r="B6014" t="e">
        <v>#N/A</v>
      </c>
      <c r="T6014" s="9" t="e">
        <f>VLOOKUP(A6014,Sku_list!$A$1:$D$2667,3,0)</f>
        <v>#N/A</v>
      </c>
      <c r="U6014" s="9" t="e">
        <f>VLOOKUP(A6014,Sku_list!$A$1:$D$2667,4,0)*(F6014/1000000*12)</f>
        <v>#N/A</v>
      </c>
      <c r="V6014" s="9" t="e">
        <f>VLOOKUP(A6014,Sku_list!$A$1:$D$2667,4,0)*(H6014/1000000*12)</f>
        <v>#N/A</v>
      </c>
      <c r="W6014" s="9" t="e">
        <f>VLOOKUP(A6014,Sku_list!$A$1:$D$2667,4,0)*(J6014/1000000*12)</f>
        <v>#N/A</v>
      </c>
      <c r="X6014" s="9" t="e">
        <f>VLOOKUP(A6014,Sku_list!$A$1:$D$2667,4,0)*(L6014/1000000*12)</f>
        <v>#N/A</v>
      </c>
      <c r="Y6014" s="9" t="e">
        <f>VLOOKUP(A6014,Sku_list!$A$1:$E$2667,5,0)*((J6014+F6014)/1000000000)</f>
        <v>#N/A</v>
      </c>
      <c r="AC6014" s="22">
        <f t="shared" ca="1" si="93"/>
        <v>6.6666666666666666E-2</v>
      </c>
    </row>
    <row r="6015" spans="2:29" x14ac:dyDescent="0.35">
      <c r="B6015" t="e">
        <v>#N/A</v>
      </c>
      <c r="T6015" s="9" t="e">
        <f>VLOOKUP(A6015,Sku_list!$A$1:$D$2667,3,0)</f>
        <v>#N/A</v>
      </c>
      <c r="U6015" s="9" t="e">
        <f>VLOOKUP(A6015,Sku_list!$A$1:$D$2667,4,0)*(F6015/1000000*12)</f>
        <v>#N/A</v>
      </c>
      <c r="V6015" s="9" t="e">
        <f>VLOOKUP(A6015,Sku_list!$A$1:$D$2667,4,0)*(H6015/1000000*12)</f>
        <v>#N/A</v>
      </c>
      <c r="W6015" s="9" t="e">
        <f>VLOOKUP(A6015,Sku_list!$A$1:$D$2667,4,0)*(J6015/1000000*12)</f>
        <v>#N/A</v>
      </c>
      <c r="X6015" s="9" t="e">
        <f>VLOOKUP(A6015,Sku_list!$A$1:$D$2667,4,0)*(L6015/1000000*12)</f>
        <v>#N/A</v>
      </c>
      <c r="Y6015" s="9" t="e">
        <f>VLOOKUP(A6015,Sku_list!$A$1:$E$2667,5,0)*((J6015+F6015)/1000000000)</f>
        <v>#N/A</v>
      </c>
      <c r="AC6015" s="22">
        <f t="shared" ca="1" si="93"/>
        <v>6.6666666666666666E-2</v>
      </c>
    </row>
    <row r="6016" spans="2:29" x14ac:dyDescent="0.35">
      <c r="B6016" t="e">
        <v>#N/A</v>
      </c>
      <c r="T6016" s="9" t="e">
        <f>VLOOKUP(A6016,Sku_list!$A$1:$D$2667,3,0)</f>
        <v>#N/A</v>
      </c>
      <c r="U6016" s="9" t="e">
        <f>VLOOKUP(A6016,Sku_list!$A$1:$D$2667,4,0)*(F6016/1000000*12)</f>
        <v>#N/A</v>
      </c>
      <c r="V6016" s="9" t="e">
        <f>VLOOKUP(A6016,Sku_list!$A$1:$D$2667,4,0)*(H6016/1000000*12)</f>
        <v>#N/A</v>
      </c>
      <c r="W6016" s="9" t="e">
        <f>VLOOKUP(A6016,Sku_list!$A$1:$D$2667,4,0)*(J6016/1000000*12)</f>
        <v>#N/A</v>
      </c>
      <c r="X6016" s="9" t="e">
        <f>VLOOKUP(A6016,Sku_list!$A$1:$D$2667,4,0)*(L6016/1000000*12)</f>
        <v>#N/A</v>
      </c>
      <c r="Y6016" s="9" t="e">
        <f>VLOOKUP(A6016,Sku_list!$A$1:$E$2667,5,0)*((J6016+F6016)/1000000000)</f>
        <v>#N/A</v>
      </c>
      <c r="AC6016" s="22">
        <f t="shared" ca="1" si="93"/>
        <v>6.6666666666666666E-2</v>
      </c>
    </row>
    <row r="6017" spans="2:29" x14ac:dyDescent="0.35">
      <c r="B6017" t="e">
        <v>#N/A</v>
      </c>
      <c r="T6017" s="9" t="e">
        <f>VLOOKUP(A6017,Sku_list!$A$1:$D$2667,3,0)</f>
        <v>#N/A</v>
      </c>
      <c r="U6017" s="9" t="e">
        <f>VLOOKUP(A6017,Sku_list!$A$1:$D$2667,4,0)*(F6017/1000000*12)</f>
        <v>#N/A</v>
      </c>
      <c r="V6017" s="9" t="e">
        <f>VLOOKUP(A6017,Sku_list!$A$1:$D$2667,4,0)*(H6017/1000000*12)</f>
        <v>#N/A</v>
      </c>
      <c r="W6017" s="9" t="e">
        <f>VLOOKUP(A6017,Sku_list!$A$1:$D$2667,4,0)*(J6017/1000000*12)</f>
        <v>#N/A</v>
      </c>
      <c r="X6017" s="9" t="e">
        <f>VLOOKUP(A6017,Sku_list!$A$1:$D$2667,4,0)*(L6017/1000000*12)</f>
        <v>#N/A</v>
      </c>
      <c r="Y6017" s="9" t="e">
        <f>VLOOKUP(A6017,Sku_list!$A$1:$E$2667,5,0)*((J6017+F6017)/1000000000)</f>
        <v>#N/A</v>
      </c>
      <c r="AC6017" s="22">
        <f t="shared" ca="1" si="93"/>
        <v>6.6666666666666666E-2</v>
      </c>
    </row>
    <row r="6018" spans="2:29" x14ac:dyDescent="0.35">
      <c r="B6018" t="e">
        <v>#N/A</v>
      </c>
      <c r="T6018" s="9" t="e">
        <f>VLOOKUP(A6018,Sku_list!$A$1:$D$2667,3,0)</f>
        <v>#N/A</v>
      </c>
      <c r="U6018" s="9" t="e">
        <f>VLOOKUP(A6018,Sku_list!$A$1:$D$2667,4,0)*(F6018/1000000*12)</f>
        <v>#N/A</v>
      </c>
      <c r="V6018" s="9" t="e">
        <f>VLOOKUP(A6018,Sku_list!$A$1:$D$2667,4,0)*(H6018/1000000*12)</f>
        <v>#N/A</v>
      </c>
      <c r="W6018" s="9" t="e">
        <f>VLOOKUP(A6018,Sku_list!$A$1:$D$2667,4,0)*(J6018/1000000*12)</f>
        <v>#N/A</v>
      </c>
      <c r="X6018" s="9" t="e">
        <f>VLOOKUP(A6018,Sku_list!$A$1:$D$2667,4,0)*(L6018/1000000*12)</f>
        <v>#N/A</v>
      </c>
      <c r="Y6018" s="9" t="e">
        <f>VLOOKUP(A6018,Sku_list!$A$1:$E$2667,5,0)*((J6018+F6018)/1000000000)</f>
        <v>#N/A</v>
      </c>
      <c r="AC6018" s="22">
        <f t="shared" ca="1" si="93"/>
        <v>6.6666666666666666E-2</v>
      </c>
    </row>
    <row r="6019" spans="2:29" x14ac:dyDescent="0.35">
      <c r="B6019" t="e">
        <v>#N/A</v>
      </c>
      <c r="T6019" s="9" t="e">
        <f>VLOOKUP(A6019,Sku_list!$A$1:$D$2667,3,0)</f>
        <v>#N/A</v>
      </c>
      <c r="U6019" s="9" t="e">
        <f>VLOOKUP(A6019,Sku_list!$A$1:$D$2667,4,0)*(F6019/1000000*12)</f>
        <v>#N/A</v>
      </c>
      <c r="V6019" s="9" t="e">
        <f>VLOOKUP(A6019,Sku_list!$A$1:$D$2667,4,0)*(H6019/1000000*12)</f>
        <v>#N/A</v>
      </c>
      <c r="W6019" s="9" t="e">
        <f>VLOOKUP(A6019,Sku_list!$A$1:$D$2667,4,0)*(J6019/1000000*12)</f>
        <v>#N/A</v>
      </c>
      <c r="X6019" s="9" t="e">
        <f>VLOOKUP(A6019,Sku_list!$A$1:$D$2667,4,0)*(L6019/1000000*12)</f>
        <v>#N/A</v>
      </c>
      <c r="Y6019" s="9" t="e">
        <f>VLOOKUP(A6019,Sku_list!$A$1:$E$2667,5,0)*((J6019+F6019)/1000000000)</f>
        <v>#N/A</v>
      </c>
      <c r="AC6019" s="22">
        <f t="shared" ca="1" si="93"/>
        <v>6.6666666666666666E-2</v>
      </c>
    </row>
    <row r="6020" spans="2:29" x14ac:dyDescent="0.35">
      <c r="B6020" t="e">
        <v>#N/A</v>
      </c>
      <c r="T6020" s="9" t="e">
        <f>VLOOKUP(A6020,Sku_list!$A$1:$D$2667,3,0)</f>
        <v>#N/A</v>
      </c>
      <c r="U6020" s="9" t="e">
        <f>VLOOKUP(A6020,Sku_list!$A$1:$D$2667,4,0)*(F6020/1000000*12)</f>
        <v>#N/A</v>
      </c>
      <c r="V6020" s="9" t="e">
        <f>VLOOKUP(A6020,Sku_list!$A$1:$D$2667,4,0)*(H6020/1000000*12)</f>
        <v>#N/A</v>
      </c>
      <c r="W6020" s="9" t="e">
        <f>VLOOKUP(A6020,Sku_list!$A$1:$D$2667,4,0)*(J6020/1000000*12)</f>
        <v>#N/A</v>
      </c>
      <c r="X6020" s="9" t="e">
        <f>VLOOKUP(A6020,Sku_list!$A$1:$D$2667,4,0)*(L6020/1000000*12)</f>
        <v>#N/A</v>
      </c>
      <c r="Y6020" s="9" t="e">
        <f>VLOOKUP(A6020,Sku_list!$A$1:$E$2667,5,0)*((J6020+F6020)/1000000000)</f>
        <v>#N/A</v>
      </c>
      <c r="AC6020" s="22">
        <f t="shared" ref="AC6020:AC6083" ca="1" si="94">(DAY(TODAY())+AB6020)/30</f>
        <v>6.6666666666666666E-2</v>
      </c>
    </row>
    <row r="6021" spans="2:29" x14ac:dyDescent="0.35">
      <c r="B6021" t="e">
        <v>#N/A</v>
      </c>
      <c r="T6021" s="9" t="e">
        <f>VLOOKUP(A6021,Sku_list!$A$1:$D$2667,3,0)</f>
        <v>#N/A</v>
      </c>
      <c r="U6021" s="9" t="e">
        <f>VLOOKUP(A6021,Sku_list!$A$1:$D$2667,4,0)*(F6021/1000000*12)</f>
        <v>#N/A</v>
      </c>
      <c r="V6021" s="9" t="e">
        <f>VLOOKUP(A6021,Sku_list!$A$1:$D$2667,4,0)*(H6021/1000000*12)</f>
        <v>#N/A</v>
      </c>
      <c r="W6021" s="9" t="e">
        <f>VLOOKUP(A6021,Sku_list!$A$1:$D$2667,4,0)*(J6021/1000000*12)</f>
        <v>#N/A</v>
      </c>
      <c r="X6021" s="9" t="e">
        <f>VLOOKUP(A6021,Sku_list!$A$1:$D$2667,4,0)*(L6021/1000000*12)</f>
        <v>#N/A</v>
      </c>
      <c r="Y6021" s="9" t="e">
        <f>VLOOKUP(A6021,Sku_list!$A$1:$E$2667,5,0)*((J6021+F6021)/1000000000)</f>
        <v>#N/A</v>
      </c>
      <c r="AC6021" s="22">
        <f t="shared" ca="1" si="94"/>
        <v>6.6666666666666666E-2</v>
      </c>
    </row>
    <row r="6022" spans="2:29" x14ac:dyDescent="0.35">
      <c r="B6022" t="e">
        <v>#N/A</v>
      </c>
      <c r="T6022" s="9" t="e">
        <f>VLOOKUP(A6022,Sku_list!$A$1:$D$2667,3,0)</f>
        <v>#N/A</v>
      </c>
      <c r="U6022" s="9" t="e">
        <f>VLOOKUP(A6022,Sku_list!$A$1:$D$2667,4,0)*(F6022/1000000*12)</f>
        <v>#N/A</v>
      </c>
      <c r="V6022" s="9" t="e">
        <f>VLOOKUP(A6022,Sku_list!$A$1:$D$2667,4,0)*(H6022/1000000*12)</f>
        <v>#N/A</v>
      </c>
      <c r="W6022" s="9" t="e">
        <f>VLOOKUP(A6022,Sku_list!$A$1:$D$2667,4,0)*(J6022/1000000*12)</f>
        <v>#N/A</v>
      </c>
      <c r="X6022" s="9" t="e">
        <f>VLOOKUP(A6022,Sku_list!$A$1:$D$2667,4,0)*(L6022/1000000*12)</f>
        <v>#N/A</v>
      </c>
      <c r="Y6022" s="9" t="e">
        <f>VLOOKUP(A6022,Sku_list!$A$1:$E$2667,5,0)*((J6022+F6022)/1000000000)</f>
        <v>#N/A</v>
      </c>
      <c r="AC6022" s="22">
        <f t="shared" ca="1" si="94"/>
        <v>6.6666666666666666E-2</v>
      </c>
    </row>
    <row r="6023" spans="2:29" x14ac:dyDescent="0.35">
      <c r="B6023" t="e">
        <v>#N/A</v>
      </c>
      <c r="T6023" s="9" t="e">
        <f>VLOOKUP(A6023,Sku_list!$A$1:$D$2667,3,0)</f>
        <v>#N/A</v>
      </c>
      <c r="U6023" s="9" t="e">
        <f>VLOOKUP(A6023,Sku_list!$A$1:$D$2667,4,0)*(F6023/1000000*12)</f>
        <v>#N/A</v>
      </c>
      <c r="V6023" s="9" t="e">
        <f>VLOOKUP(A6023,Sku_list!$A$1:$D$2667,4,0)*(H6023/1000000*12)</f>
        <v>#N/A</v>
      </c>
      <c r="W6023" s="9" t="e">
        <f>VLOOKUP(A6023,Sku_list!$A$1:$D$2667,4,0)*(J6023/1000000*12)</f>
        <v>#N/A</v>
      </c>
      <c r="X6023" s="9" t="e">
        <f>VLOOKUP(A6023,Sku_list!$A$1:$D$2667,4,0)*(L6023/1000000*12)</f>
        <v>#N/A</v>
      </c>
      <c r="Y6023" s="9" t="e">
        <f>VLOOKUP(A6023,Sku_list!$A$1:$E$2667,5,0)*((J6023+F6023)/1000000000)</f>
        <v>#N/A</v>
      </c>
      <c r="AC6023" s="22">
        <f t="shared" ca="1" si="94"/>
        <v>6.6666666666666666E-2</v>
      </c>
    </row>
    <row r="6024" spans="2:29" x14ac:dyDescent="0.35">
      <c r="B6024" t="e">
        <v>#N/A</v>
      </c>
      <c r="T6024" s="9" t="e">
        <f>VLOOKUP(A6024,Sku_list!$A$1:$D$2667,3,0)</f>
        <v>#N/A</v>
      </c>
      <c r="U6024" s="9" t="e">
        <f>VLOOKUP(A6024,Sku_list!$A$1:$D$2667,4,0)*(F6024/1000000*12)</f>
        <v>#N/A</v>
      </c>
      <c r="V6024" s="9" t="e">
        <f>VLOOKUP(A6024,Sku_list!$A$1:$D$2667,4,0)*(H6024/1000000*12)</f>
        <v>#N/A</v>
      </c>
      <c r="W6024" s="9" t="e">
        <f>VLOOKUP(A6024,Sku_list!$A$1:$D$2667,4,0)*(J6024/1000000*12)</f>
        <v>#N/A</v>
      </c>
      <c r="X6024" s="9" t="e">
        <f>VLOOKUP(A6024,Sku_list!$A$1:$D$2667,4,0)*(L6024/1000000*12)</f>
        <v>#N/A</v>
      </c>
      <c r="Y6024" s="9" t="e">
        <f>VLOOKUP(A6024,Sku_list!$A$1:$E$2667,5,0)*((J6024+F6024)/1000000000)</f>
        <v>#N/A</v>
      </c>
      <c r="AC6024" s="22">
        <f t="shared" ca="1" si="94"/>
        <v>6.6666666666666666E-2</v>
      </c>
    </row>
    <row r="6025" spans="2:29" x14ac:dyDescent="0.35">
      <c r="B6025" t="e">
        <v>#N/A</v>
      </c>
      <c r="T6025" s="9" t="e">
        <f>VLOOKUP(A6025,Sku_list!$A$1:$D$2667,3,0)</f>
        <v>#N/A</v>
      </c>
      <c r="U6025" s="9" t="e">
        <f>VLOOKUP(A6025,Sku_list!$A$1:$D$2667,4,0)*(F6025/1000000*12)</f>
        <v>#N/A</v>
      </c>
      <c r="V6025" s="9" t="e">
        <f>VLOOKUP(A6025,Sku_list!$A$1:$D$2667,4,0)*(H6025/1000000*12)</f>
        <v>#N/A</v>
      </c>
      <c r="W6025" s="9" t="e">
        <f>VLOOKUP(A6025,Sku_list!$A$1:$D$2667,4,0)*(J6025/1000000*12)</f>
        <v>#N/A</v>
      </c>
      <c r="X6025" s="9" t="e">
        <f>VLOOKUP(A6025,Sku_list!$A$1:$D$2667,4,0)*(L6025/1000000*12)</f>
        <v>#N/A</v>
      </c>
      <c r="Y6025" s="9" t="e">
        <f>VLOOKUP(A6025,Sku_list!$A$1:$E$2667,5,0)*((J6025+F6025)/1000000000)</f>
        <v>#N/A</v>
      </c>
      <c r="AC6025" s="22">
        <f t="shared" ca="1" si="94"/>
        <v>6.6666666666666666E-2</v>
      </c>
    </row>
    <row r="6026" spans="2:29" x14ac:dyDescent="0.35">
      <c r="B6026" t="e">
        <v>#N/A</v>
      </c>
      <c r="T6026" s="9" t="e">
        <f>VLOOKUP(A6026,Sku_list!$A$1:$D$2667,3,0)</f>
        <v>#N/A</v>
      </c>
      <c r="U6026" s="9" t="e">
        <f>VLOOKUP(A6026,Sku_list!$A$1:$D$2667,4,0)*(F6026/1000000*12)</f>
        <v>#N/A</v>
      </c>
      <c r="V6026" s="9" t="e">
        <f>VLOOKUP(A6026,Sku_list!$A$1:$D$2667,4,0)*(H6026/1000000*12)</f>
        <v>#N/A</v>
      </c>
      <c r="W6026" s="9" t="e">
        <f>VLOOKUP(A6026,Sku_list!$A$1:$D$2667,4,0)*(J6026/1000000*12)</f>
        <v>#N/A</v>
      </c>
      <c r="X6026" s="9" t="e">
        <f>VLOOKUP(A6026,Sku_list!$A$1:$D$2667,4,0)*(L6026/1000000*12)</f>
        <v>#N/A</v>
      </c>
      <c r="Y6026" s="9" t="e">
        <f>VLOOKUP(A6026,Sku_list!$A$1:$E$2667,5,0)*((J6026+F6026)/1000000000)</f>
        <v>#N/A</v>
      </c>
      <c r="AC6026" s="22">
        <f t="shared" ca="1" si="94"/>
        <v>6.6666666666666666E-2</v>
      </c>
    </row>
    <row r="6027" spans="2:29" x14ac:dyDescent="0.35">
      <c r="B6027" t="e">
        <v>#N/A</v>
      </c>
      <c r="T6027" s="9" t="e">
        <f>VLOOKUP(A6027,Sku_list!$A$1:$D$2667,3,0)</f>
        <v>#N/A</v>
      </c>
      <c r="U6027" s="9" t="e">
        <f>VLOOKUP(A6027,Sku_list!$A$1:$D$2667,4,0)*(F6027/1000000*12)</f>
        <v>#N/A</v>
      </c>
      <c r="V6027" s="9" t="e">
        <f>VLOOKUP(A6027,Sku_list!$A$1:$D$2667,4,0)*(H6027/1000000*12)</f>
        <v>#N/A</v>
      </c>
      <c r="W6027" s="9" t="e">
        <f>VLOOKUP(A6027,Sku_list!$A$1:$D$2667,4,0)*(J6027/1000000*12)</f>
        <v>#N/A</v>
      </c>
      <c r="X6027" s="9" t="e">
        <f>VLOOKUP(A6027,Sku_list!$A$1:$D$2667,4,0)*(L6027/1000000*12)</f>
        <v>#N/A</v>
      </c>
      <c r="Y6027" s="9" t="e">
        <f>VLOOKUP(A6027,Sku_list!$A$1:$E$2667,5,0)*((J6027+F6027)/1000000000)</f>
        <v>#N/A</v>
      </c>
      <c r="AC6027" s="22">
        <f t="shared" ca="1" si="94"/>
        <v>6.6666666666666666E-2</v>
      </c>
    </row>
    <row r="6028" spans="2:29" x14ac:dyDescent="0.35">
      <c r="B6028" t="e">
        <v>#N/A</v>
      </c>
      <c r="T6028" s="9" t="e">
        <f>VLOOKUP(A6028,Sku_list!$A$1:$D$2667,3,0)</f>
        <v>#N/A</v>
      </c>
      <c r="U6028" s="9" t="e">
        <f>VLOOKUP(A6028,Sku_list!$A$1:$D$2667,4,0)*(F6028/1000000*12)</f>
        <v>#N/A</v>
      </c>
      <c r="V6028" s="9" t="e">
        <f>VLOOKUP(A6028,Sku_list!$A$1:$D$2667,4,0)*(H6028/1000000*12)</f>
        <v>#N/A</v>
      </c>
      <c r="W6028" s="9" t="e">
        <f>VLOOKUP(A6028,Sku_list!$A$1:$D$2667,4,0)*(J6028/1000000*12)</f>
        <v>#N/A</v>
      </c>
      <c r="X6028" s="9" t="e">
        <f>VLOOKUP(A6028,Sku_list!$A$1:$D$2667,4,0)*(L6028/1000000*12)</f>
        <v>#N/A</v>
      </c>
      <c r="Y6028" s="9" t="e">
        <f>VLOOKUP(A6028,Sku_list!$A$1:$E$2667,5,0)*((J6028+F6028)/1000000000)</f>
        <v>#N/A</v>
      </c>
      <c r="AC6028" s="22">
        <f t="shared" ca="1" si="94"/>
        <v>6.6666666666666666E-2</v>
      </c>
    </row>
    <row r="6029" spans="2:29" x14ac:dyDescent="0.35">
      <c r="B6029" t="e">
        <v>#N/A</v>
      </c>
      <c r="T6029" s="9" t="e">
        <f>VLOOKUP(A6029,Sku_list!$A$1:$D$2667,3,0)</f>
        <v>#N/A</v>
      </c>
      <c r="U6029" s="9" t="e">
        <f>VLOOKUP(A6029,Sku_list!$A$1:$D$2667,4,0)*(F6029/1000000*12)</f>
        <v>#N/A</v>
      </c>
      <c r="V6029" s="9" t="e">
        <f>VLOOKUP(A6029,Sku_list!$A$1:$D$2667,4,0)*(H6029/1000000*12)</f>
        <v>#N/A</v>
      </c>
      <c r="W6029" s="9" t="e">
        <f>VLOOKUP(A6029,Sku_list!$A$1:$D$2667,4,0)*(J6029/1000000*12)</f>
        <v>#N/A</v>
      </c>
      <c r="X6029" s="9" t="e">
        <f>VLOOKUP(A6029,Sku_list!$A$1:$D$2667,4,0)*(L6029/1000000*12)</f>
        <v>#N/A</v>
      </c>
      <c r="Y6029" s="9" t="e">
        <f>VLOOKUP(A6029,Sku_list!$A$1:$E$2667,5,0)*((J6029+F6029)/1000000000)</f>
        <v>#N/A</v>
      </c>
      <c r="AC6029" s="22">
        <f t="shared" ca="1" si="94"/>
        <v>6.6666666666666666E-2</v>
      </c>
    </row>
    <row r="6030" spans="2:29" x14ac:dyDescent="0.35">
      <c r="B6030" t="e">
        <v>#N/A</v>
      </c>
      <c r="T6030" s="9" t="e">
        <f>VLOOKUP(A6030,Sku_list!$A$1:$D$2667,3,0)</f>
        <v>#N/A</v>
      </c>
      <c r="U6030" s="9" t="e">
        <f>VLOOKUP(A6030,Sku_list!$A$1:$D$2667,4,0)*(F6030/1000000*12)</f>
        <v>#N/A</v>
      </c>
      <c r="V6030" s="9" t="e">
        <f>VLOOKUP(A6030,Sku_list!$A$1:$D$2667,4,0)*(H6030/1000000*12)</f>
        <v>#N/A</v>
      </c>
      <c r="W6030" s="9" t="e">
        <f>VLOOKUP(A6030,Sku_list!$A$1:$D$2667,4,0)*(J6030/1000000*12)</f>
        <v>#N/A</v>
      </c>
      <c r="X6030" s="9" t="e">
        <f>VLOOKUP(A6030,Sku_list!$A$1:$D$2667,4,0)*(L6030/1000000*12)</f>
        <v>#N/A</v>
      </c>
      <c r="Y6030" s="9" t="e">
        <f>VLOOKUP(A6030,Sku_list!$A$1:$E$2667,5,0)*((J6030+F6030)/1000000000)</f>
        <v>#N/A</v>
      </c>
      <c r="AC6030" s="22">
        <f t="shared" ca="1" si="94"/>
        <v>6.6666666666666666E-2</v>
      </c>
    </row>
    <row r="6031" spans="2:29" x14ac:dyDescent="0.35">
      <c r="B6031" t="e">
        <v>#N/A</v>
      </c>
      <c r="T6031" s="9" t="e">
        <f>VLOOKUP(A6031,Sku_list!$A$1:$D$2667,3,0)</f>
        <v>#N/A</v>
      </c>
      <c r="U6031" s="9" t="e">
        <f>VLOOKUP(A6031,Sku_list!$A$1:$D$2667,4,0)*(F6031/1000000*12)</f>
        <v>#N/A</v>
      </c>
      <c r="V6031" s="9" t="e">
        <f>VLOOKUP(A6031,Sku_list!$A$1:$D$2667,4,0)*(H6031/1000000*12)</f>
        <v>#N/A</v>
      </c>
      <c r="W6031" s="9" t="e">
        <f>VLOOKUP(A6031,Sku_list!$A$1:$D$2667,4,0)*(J6031/1000000*12)</f>
        <v>#N/A</v>
      </c>
      <c r="X6031" s="9" t="e">
        <f>VLOOKUP(A6031,Sku_list!$A$1:$D$2667,4,0)*(L6031/1000000*12)</f>
        <v>#N/A</v>
      </c>
      <c r="Y6031" s="9" t="e">
        <f>VLOOKUP(A6031,Sku_list!$A$1:$E$2667,5,0)*((J6031+F6031)/1000000000)</f>
        <v>#N/A</v>
      </c>
      <c r="AC6031" s="22">
        <f t="shared" ca="1" si="94"/>
        <v>6.6666666666666666E-2</v>
      </c>
    </row>
    <row r="6032" spans="2:29" x14ac:dyDescent="0.35">
      <c r="B6032" t="e">
        <v>#N/A</v>
      </c>
      <c r="T6032" s="9" t="e">
        <f>VLOOKUP(A6032,Sku_list!$A$1:$D$2667,3,0)</f>
        <v>#N/A</v>
      </c>
      <c r="U6032" s="9" t="e">
        <f>VLOOKUP(A6032,Sku_list!$A$1:$D$2667,4,0)*(F6032/1000000*12)</f>
        <v>#N/A</v>
      </c>
      <c r="V6032" s="9" t="e">
        <f>VLOOKUP(A6032,Sku_list!$A$1:$D$2667,4,0)*(H6032/1000000*12)</f>
        <v>#N/A</v>
      </c>
      <c r="W6032" s="9" t="e">
        <f>VLOOKUP(A6032,Sku_list!$A$1:$D$2667,4,0)*(J6032/1000000*12)</f>
        <v>#N/A</v>
      </c>
      <c r="X6032" s="9" t="e">
        <f>VLOOKUP(A6032,Sku_list!$A$1:$D$2667,4,0)*(L6032/1000000*12)</f>
        <v>#N/A</v>
      </c>
      <c r="Y6032" s="9" t="e">
        <f>VLOOKUP(A6032,Sku_list!$A$1:$E$2667,5,0)*((J6032+F6032)/1000000000)</f>
        <v>#N/A</v>
      </c>
      <c r="AC6032" s="22">
        <f t="shared" ca="1" si="94"/>
        <v>6.6666666666666666E-2</v>
      </c>
    </row>
    <row r="6033" spans="2:29" x14ac:dyDescent="0.35">
      <c r="B6033" t="e">
        <v>#N/A</v>
      </c>
      <c r="T6033" s="9" t="e">
        <f>VLOOKUP(A6033,Sku_list!$A$1:$D$2667,3,0)</f>
        <v>#N/A</v>
      </c>
      <c r="U6033" s="9" t="e">
        <f>VLOOKUP(A6033,Sku_list!$A$1:$D$2667,4,0)*(F6033/1000000*12)</f>
        <v>#N/A</v>
      </c>
      <c r="V6033" s="9" t="e">
        <f>VLOOKUP(A6033,Sku_list!$A$1:$D$2667,4,0)*(H6033/1000000*12)</f>
        <v>#N/A</v>
      </c>
      <c r="W6033" s="9" t="e">
        <f>VLOOKUP(A6033,Sku_list!$A$1:$D$2667,4,0)*(J6033/1000000*12)</f>
        <v>#N/A</v>
      </c>
      <c r="X6033" s="9" t="e">
        <f>VLOOKUP(A6033,Sku_list!$A$1:$D$2667,4,0)*(L6033/1000000*12)</f>
        <v>#N/A</v>
      </c>
      <c r="Y6033" s="9" t="e">
        <f>VLOOKUP(A6033,Sku_list!$A$1:$E$2667,5,0)*((J6033+F6033)/1000000000)</f>
        <v>#N/A</v>
      </c>
      <c r="AC6033" s="22">
        <f t="shared" ca="1" si="94"/>
        <v>6.6666666666666666E-2</v>
      </c>
    </row>
    <row r="6034" spans="2:29" x14ac:dyDescent="0.35">
      <c r="B6034" t="e">
        <v>#N/A</v>
      </c>
      <c r="T6034" s="9" t="e">
        <f>VLOOKUP(A6034,Sku_list!$A$1:$D$2667,3,0)</f>
        <v>#N/A</v>
      </c>
      <c r="U6034" s="9" t="e">
        <f>VLOOKUP(A6034,Sku_list!$A$1:$D$2667,4,0)*(F6034/1000000*12)</f>
        <v>#N/A</v>
      </c>
      <c r="V6034" s="9" t="e">
        <f>VLOOKUP(A6034,Sku_list!$A$1:$D$2667,4,0)*(H6034/1000000*12)</f>
        <v>#N/A</v>
      </c>
      <c r="W6034" s="9" t="e">
        <f>VLOOKUP(A6034,Sku_list!$A$1:$D$2667,4,0)*(J6034/1000000*12)</f>
        <v>#N/A</v>
      </c>
      <c r="X6034" s="9" t="e">
        <f>VLOOKUP(A6034,Sku_list!$A$1:$D$2667,4,0)*(L6034/1000000*12)</f>
        <v>#N/A</v>
      </c>
      <c r="Y6034" s="9" t="e">
        <f>VLOOKUP(A6034,Sku_list!$A$1:$E$2667,5,0)*((J6034+F6034)/1000000000)</f>
        <v>#N/A</v>
      </c>
      <c r="AC6034" s="22">
        <f t="shared" ca="1" si="94"/>
        <v>6.6666666666666666E-2</v>
      </c>
    </row>
    <row r="6035" spans="2:29" x14ac:dyDescent="0.35">
      <c r="B6035" t="e">
        <v>#N/A</v>
      </c>
      <c r="T6035" s="9" t="e">
        <f>VLOOKUP(A6035,Sku_list!$A$1:$D$2667,3,0)</f>
        <v>#N/A</v>
      </c>
      <c r="U6035" s="9" t="e">
        <f>VLOOKUP(A6035,Sku_list!$A$1:$D$2667,4,0)*(F6035/1000000*12)</f>
        <v>#N/A</v>
      </c>
      <c r="V6035" s="9" t="e">
        <f>VLOOKUP(A6035,Sku_list!$A$1:$D$2667,4,0)*(H6035/1000000*12)</f>
        <v>#N/A</v>
      </c>
      <c r="W6035" s="9" t="e">
        <f>VLOOKUP(A6035,Sku_list!$A$1:$D$2667,4,0)*(J6035/1000000*12)</f>
        <v>#N/A</v>
      </c>
      <c r="X6035" s="9" t="e">
        <f>VLOOKUP(A6035,Sku_list!$A$1:$D$2667,4,0)*(L6035/1000000*12)</f>
        <v>#N/A</v>
      </c>
      <c r="Y6035" s="9" t="e">
        <f>VLOOKUP(A6035,Sku_list!$A$1:$E$2667,5,0)*((J6035+F6035)/1000000000)</f>
        <v>#N/A</v>
      </c>
      <c r="AC6035" s="22">
        <f t="shared" ca="1" si="94"/>
        <v>6.6666666666666666E-2</v>
      </c>
    </row>
    <row r="6036" spans="2:29" x14ac:dyDescent="0.35">
      <c r="B6036" t="e">
        <v>#N/A</v>
      </c>
      <c r="T6036" s="9" t="e">
        <f>VLOOKUP(A6036,Sku_list!$A$1:$D$2667,3,0)</f>
        <v>#N/A</v>
      </c>
      <c r="U6036" s="9" t="e">
        <f>VLOOKUP(A6036,Sku_list!$A$1:$D$2667,4,0)*(F6036/1000000*12)</f>
        <v>#N/A</v>
      </c>
      <c r="V6036" s="9" t="e">
        <f>VLOOKUP(A6036,Sku_list!$A$1:$D$2667,4,0)*(H6036/1000000*12)</f>
        <v>#N/A</v>
      </c>
      <c r="W6036" s="9" t="e">
        <f>VLOOKUP(A6036,Sku_list!$A$1:$D$2667,4,0)*(J6036/1000000*12)</f>
        <v>#N/A</v>
      </c>
      <c r="X6036" s="9" t="e">
        <f>VLOOKUP(A6036,Sku_list!$A$1:$D$2667,4,0)*(L6036/1000000*12)</f>
        <v>#N/A</v>
      </c>
      <c r="Y6036" s="9" t="e">
        <f>VLOOKUP(A6036,Sku_list!$A$1:$E$2667,5,0)*((J6036+F6036)/1000000000)</f>
        <v>#N/A</v>
      </c>
      <c r="AC6036" s="22">
        <f t="shared" ca="1" si="94"/>
        <v>6.6666666666666666E-2</v>
      </c>
    </row>
    <row r="6037" spans="2:29" x14ac:dyDescent="0.35">
      <c r="B6037" t="e">
        <v>#N/A</v>
      </c>
      <c r="T6037" s="9" t="e">
        <f>VLOOKUP(A6037,Sku_list!$A$1:$D$2667,3,0)</f>
        <v>#N/A</v>
      </c>
      <c r="U6037" s="9" t="e">
        <f>VLOOKUP(A6037,Sku_list!$A$1:$D$2667,4,0)*(F6037/1000000*12)</f>
        <v>#N/A</v>
      </c>
      <c r="V6037" s="9" t="e">
        <f>VLOOKUP(A6037,Sku_list!$A$1:$D$2667,4,0)*(H6037/1000000*12)</f>
        <v>#N/A</v>
      </c>
      <c r="W6037" s="9" t="e">
        <f>VLOOKUP(A6037,Sku_list!$A$1:$D$2667,4,0)*(J6037/1000000*12)</f>
        <v>#N/A</v>
      </c>
      <c r="X6037" s="9" t="e">
        <f>VLOOKUP(A6037,Sku_list!$A$1:$D$2667,4,0)*(L6037/1000000*12)</f>
        <v>#N/A</v>
      </c>
      <c r="Y6037" s="9" t="e">
        <f>VLOOKUP(A6037,Sku_list!$A$1:$E$2667,5,0)*((J6037+F6037)/1000000000)</f>
        <v>#N/A</v>
      </c>
      <c r="AC6037" s="22">
        <f t="shared" ca="1" si="94"/>
        <v>6.6666666666666666E-2</v>
      </c>
    </row>
    <row r="6038" spans="2:29" x14ac:dyDescent="0.35">
      <c r="B6038" t="e">
        <v>#N/A</v>
      </c>
      <c r="T6038" s="9" t="e">
        <f>VLOOKUP(A6038,Sku_list!$A$1:$D$2667,3,0)</f>
        <v>#N/A</v>
      </c>
      <c r="U6038" s="9" t="e">
        <f>VLOOKUP(A6038,Sku_list!$A$1:$D$2667,4,0)*(F6038/1000000*12)</f>
        <v>#N/A</v>
      </c>
      <c r="V6038" s="9" t="e">
        <f>VLOOKUP(A6038,Sku_list!$A$1:$D$2667,4,0)*(H6038/1000000*12)</f>
        <v>#N/A</v>
      </c>
      <c r="W6038" s="9" t="e">
        <f>VLOOKUP(A6038,Sku_list!$A$1:$D$2667,4,0)*(J6038/1000000*12)</f>
        <v>#N/A</v>
      </c>
      <c r="X6038" s="9" t="e">
        <f>VLOOKUP(A6038,Sku_list!$A$1:$D$2667,4,0)*(L6038/1000000*12)</f>
        <v>#N/A</v>
      </c>
      <c r="Y6038" s="9" t="e">
        <f>VLOOKUP(A6038,Sku_list!$A$1:$E$2667,5,0)*((J6038+F6038)/1000000000)</f>
        <v>#N/A</v>
      </c>
      <c r="AC6038" s="22">
        <f t="shared" ca="1" si="94"/>
        <v>6.6666666666666666E-2</v>
      </c>
    </row>
    <row r="6039" spans="2:29" x14ac:dyDescent="0.35">
      <c r="B6039" t="e">
        <v>#N/A</v>
      </c>
      <c r="T6039" s="9" t="e">
        <f>VLOOKUP(A6039,Sku_list!$A$1:$D$2667,3,0)</f>
        <v>#N/A</v>
      </c>
      <c r="U6039" s="9" t="e">
        <f>VLOOKUP(A6039,Sku_list!$A$1:$D$2667,4,0)*(F6039/1000000*12)</f>
        <v>#N/A</v>
      </c>
      <c r="V6039" s="9" t="e">
        <f>VLOOKUP(A6039,Sku_list!$A$1:$D$2667,4,0)*(H6039/1000000*12)</f>
        <v>#N/A</v>
      </c>
      <c r="W6039" s="9" t="e">
        <f>VLOOKUP(A6039,Sku_list!$A$1:$D$2667,4,0)*(J6039/1000000*12)</f>
        <v>#N/A</v>
      </c>
      <c r="X6039" s="9" t="e">
        <f>VLOOKUP(A6039,Sku_list!$A$1:$D$2667,4,0)*(L6039/1000000*12)</f>
        <v>#N/A</v>
      </c>
      <c r="Y6039" s="9" t="e">
        <f>VLOOKUP(A6039,Sku_list!$A$1:$E$2667,5,0)*((J6039+F6039)/1000000000)</f>
        <v>#N/A</v>
      </c>
      <c r="AC6039" s="22">
        <f t="shared" ca="1" si="94"/>
        <v>6.6666666666666666E-2</v>
      </c>
    </row>
    <row r="6040" spans="2:29" x14ac:dyDescent="0.35">
      <c r="B6040" t="e">
        <v>#N/A</v>
      </c>
      <c r="T6040" s="9" t="e">
        <f>VLOOKUP(A6040,Sku_list!$A$1:$D$2667,3,0)</f>
        <v>#N/A</v>
      </c>
      <c r="U6040" s="9" t="e">
        <f>VLOOKUP(A6040,Sku_list!$A$1:$D$2667,4,0)*(F6040/1000000*12)</f>
        <v>#N/A</v>
      </c>
      <c r="V6040" s="9" t="e">
        <f>VLOOKUP(A6040,Sku_list!$A$1:$D$2667,4,0)*(H6040/1000000*12)</f>
        <v>#N/A</v>
      </c>
      <c r="W6040" s="9" t="e">
        <f>VLOOKUP(A6040,Sku_list!$A$1:$D$2667,4,0)*(J6040/1000000*12)</f>
        <v>#N/A</v>
      </c>
      <c r="X6040" s="9" t="e">
        <f>VLOOKUP(A6040,Sku_list!$A$1:$D$2667,4,0)*(L6040/1000000*12)</f>
        <v>#N/A</v>
      </c>
      <c r="Y6040" s="9" t="e">
        <f>VLOOKUP(A6040,Sku_list!$A$1:$E$2667,5,0)*((J6040+F6040)/1000000000)</f>
        <v>#N/A</v>
      </c>
      <c r="AC6040" s="22">
        <f t="shared" ca="1" si="94"/>
        <v>6.6666666666666666E-2</v>
      </c>
    </row>
    <row r="6041" spans="2:29" x14ac:dyDescent="0.35">
      <c r="B6041" t="e">
        <v>#N/A</v>
      </c>
      <c r="T6041" s="9" t="e">
        <f>VLOOKUP(A6041,Sku_list!$A$1:$D$2667,3,0)</f>
        <v>#N/A</v>
      </c>
      <c r="U6041" s="9" t="e">
        <f>VLOOKUP(A6041,Sku_list!$A$1:$D$2667,4,0)*(F6041/1000000*12)</f>
        <v>#N/A</v>
      </c>
      <c r="V6041" s="9" t="e">
        <f>VLOOKUP(A6041,Sku_list!$A$1:$D$2667,4,0)*(H6041/1000000*12)</f>
        <v>#N/A</v>
      </c>
      <c r="W6041" s="9" t="e">
        <f>VLOOKUP(A6041,Sku_list!$A$1:$D$2667,4,0)*(J6041/1000000*12)</f>
        <v>#N/A</v>
      </c>
      <c r="X6041" s="9" t="e">
        <f>VLOOKUP(A6041,Sku_list!$A$1:$D$2667,4,0)*(L6041/1000000*12)</f>
        <v>#N/A</v>
      </c>
      <c r="Y6041" s="9" t="e">
        <f>VLOOKUP(A6041,Sku_list!$A$1:$E$2667,5,0)*((J6041+F6041)/1000000000)</f>
        <v>#N/A</v>
      </c>
      <c r="AC6041" s="22">
        <f t="shared" ca="1" si="94"/>
        <v>6.6666666666666666E-2</v>
      </c>
    </row>
    <row r="6042" spans="2:29" x14ac:dyDescent="0.35">
      <c r="B6042" t="e">
        <v>#N/A</v>
      </c>
      <c r="T6042" s="9" t="e">
        <f>VLOOKUP(A6042,Sku_list!$A$1:$D$2667,3,0)</f>
        <v>#N/A</v>
      </c>
      <c r="U6042" s="9" t="e">
        <f>VLOOKUP(A6042,Sku_list!$A$1:$D$2667,4,0)*(F6042/1000000*12)</f>
        <v>#N/A</v>
      </c>
      <c r="V6042" s="9" t="e">
        <f>VLOOKUP(A6042,Sku_list!$A$1:$D$2667,4,0)*(H6042/1000000*12)</f>
        <v>#N/A</v>
      </c>
      <c r="W6042" s="9" t="e">
        <f>VLOOKUP(A6042,Sku_list!$A$1:$D$2667,4,0)*(J6042/1000000*12)</f>
        <v>#N/A</v>
      </c>
      <c r="X6042" s="9" t="e">
        <f>VLOOKUP(A6042,Sku_list!$A$1:$D$2667,4,0)*(L6042/1000000*12)</f>
        <v>#N/A</v>
      </c>
      <c r="Y6042" s="9" t="e">
        <f>VLOOKUP(A6042,Sku_list!$A$1:$E$2667,5,0)*((J6042+F6042)/1000000000)</f>
        <v>#N/A</v>
      </c>
      <c r="AC6042" s="22">
        <f t="shared" ca="1" si="94"/>
        <v>6.6666666666666666E-2</v>
      </c>
    </row>
    <row r="6043" spans="2:29" x14ac:dyDescent="0.35">
      <c r="B6043" t="e">
        <v>#N/A</v>
      </c>
      <c r="T6043" s="9" t="e">
        <f>VLOOKUP(A6043,Sku_list!$A$1:$D$2667,3,0)</f>
        <v>#N/A</v>
      </c>
      <c r="U6043" s="9" t="e">
        <f>VLOOKUP(A6043,Sku_list!$A$1:$D$2667,4,0)*(F6043/1000000*12)</f>
        <v>#N/A</v>
      </c>
      <c r="V6043" s="9" t="e">
        <f>VLOOKUP(A6043,Sku_list!$A$1:$D$2667,4,0)*(H6043/1000000*12)</f>
        <v>#N/A</v>
      </c>
      <c r="W6043" s="9" t="e">
        <f>VLOOKUP(A6043,Sku_list!$A$1:$D$2667,4,0)*(J6043/1000000*12)</f>
        <v>#N/A</v>
      </c>
      <c r="X6043" s="9" t="e">
        <f>VLOOKUP(A6043,Sku_list!$A$1:$D$2667,4,0)*(L6043/1000000*12)</f>
        <v>#N/A</v>
      </c>
      <c r="Y6043" s="9" t="e">
        <f>VLOOKUP(A6043,Sku_list!$A$1:$E$2667,5,0)*((J6043+F6043)/1000000000)</f>
        <v>#N/A</v>
      </c>
      <c r="AC6043" s="22">
        <f t="shared" ca="1" si="94"/>
        <v>6.6666666666666666E-2</v>
      </c>
    </row>
    <row r="6044" spans="2:29" x14ac:dyDescent="0.35">
      <c r="B6044" t="e">
        <v>#N/A</v>
      </c>
      <c r="T6044" s="9" t="e">
        <f>VLOOKUP(A6044,Sku_list!$A$1:$D$2667,3,0)</f>
        <v>#N/A</v>
      </c>
      <c r="U6044" s="9" t="e">
        <f>VLOOKUP(A6044,Sku_list!$A$1:$D$2667,4,0)*(F6044/1000000*12)</f>
        <v>#N/A</v>
      </c>
      <c r="V6044" s="9" t="e">
        <f>VLOOKUP(A6044,Sku_list!$A$1:$D$2667,4,0)*(H6044/1000000*12)</f>
        <v>#N/A</v>
      </c>
      <c r="W6044" s="9" t="e">
        <f>VLOOKUP(A6044,Sku_list!$A$1:$D$2667,4,0)*(J6044/1000000*12)</f>
        <v>#N/A</v>
      </c>
      <c r="X6044" s="9" t="e">
        <f>VLOOKUP(A6044,Sku_list!$A$1:$D$2667,4,0)*(L6044/1000000*12)</f>
        <v>#N/A</v>
      </c>
      <c r="Y6044" s="9" t="e">
        <f>VLOOKUP(A6044,Sku_list!$A$1:$E$2667,5,0)*((J6044+F6044)/1000000000)</f>
        <v>#N/A</v>
      </c>
      <c r="AC6044" s="22">
        <f t="shared" ca="1" si="94"/>
        <v>6.6666666666666666E-2</v>
      </c>
    </row>
    <row r="6045" spans="2:29" x14ac:dyDescent="0.35">
      <c r="B6045" t="e">
        <v>#N/A</v>
      </c>
      <c r="T6045" s="9" t="e">
        <f>VLOOKUP(A6045,Sku_list!$A$1:$D$2667,3,0)</f>
        <v>#N/A</v>
      </c>
      <c r="U6045" s="9" t="e">
        <f>VLOOKUP(A6045,Sku_list!$A$1:$D$2667,4,0)*(F6045/1000000*12)</f>
        <v>#N/A</v>
      </c>
      <c r="V6045" s="9" t="e">
        <f>VLOOKUP(A6045,Sku_list!$A$1:$D$2667,4,0)*(H6045/1000000*12)</f>
        <v>#N/A</v>
      </c>
      <c r="W6045" s="9" t="e">
        <f>VLOOKUP(A6045,Sku_list!$A$1:$D$2667,4,0)*(J6045/1000000*12)</f>
        <v>#N/A</v>
      </c>
      <c r="X6045" s="9" t="e">
        <f>VLOOKUP(A6045,Sku_list!$A$1:$D$2667,4,0)*(L6045/1000000*12)</f>
        <v>#N/A</v>
      </c>
      <c r="Y6045" s="9" t="e">
        <f>VLOOKUP(A6045,Sku_list!$A$1:$E$2667,5,0)*((J6045+F6045)/1000000000)</f>
        <v>#N/A</v>
      </c>
      <c r="AC6045" s="22">
        <f t="shared" ca="1" si="94"/>
        <v>6.6666666666666666E-2</v>
      </c>
    </row>
    <row r="6046" spans="2:29" x14ac:dyDescent="0.35">
      <c r="B6046" t="e">
        <v>#N/A</v>
      </c>
      <c r="T6046" s="9" t="e">
        <f>VLOOKUP(A6046,Sku_list!$A$1:$D$2667,3,0)</f>
        <v>#N/A</v>
      </c>
      <c r="U6046" s="9" t="e">
        <f>VLOOKUP(A6046,Sku_list!$A$1:$D$2667,4,0)*(F6046/1000000*12)</f>
        <v>#N/A</v>
      </c>
      <c r="V6046" s="9" t="e">
        <f>VLOOKUP(A6046,Sku_list!$A$1:$D$2667,4,0)*(H6046/1000000*12)</f>
        <v>#N/A</v>
      </c>
      <c r="W6046" s="9" t="e">
        <f>VLOOKUP(A6046,Sku_list!$A$1:$D$2667,4,0)*(J6046/1000000*12)</f>
        <v>#N/A</v>
      </c>
      <c r="X6046" s="9" t="e">
        <f>VLOOKUP(A6046,Sku_list!$A$1:$D$2667,4,0)*(L6046/1000000*12)</f>
        <v>#N/A</v>
      </c>
      <c r="Y6046" s="9" t="e">
        <f>VLOOKUP(A6046,Sku_list!$A$1:$E$2667,5,0)*((J6046+F6046)/1000000000)</f>
        <v>#N/A</v>
      </c>
      <c r="AC6046" s="22">
        <f t="shared" ca="1" si="94"/>
        <v>6.6666666666666666E-2</v>
      </c>
    </row>
    <row r="6047" spans="2:29" x14ac:dyDescent="0.35">
      <c r="B6047" t="e">
        <v>#N/A</v>
      </c>
      <c r="T6047" s="9" t="e">
        <f>VLOOKUP(A6047,Sku_list!$A$1:$D$2667,3,0)</f>
        <v>#N/A</v>
      </c>
      <c r="U6047" s="9" t="e">
        <f>VLOOKUP(A6047,Sku_list!$A$1:$D$2667,4,0)*(F6047/1000000*12)</f>
        <v>#N/A</v>
      </c>
      <c r="V6047" s="9" t="e">
        <f>VLOOKUP(A6047,Sku_list!$A$1:$D$2667,4,0)*(H6047/1000000*12)</f>
        <v>#N/A</v>
      </c>
      <c r="W6047" s="9" t="e">
        <f>VLOOKUP(A6047,Sku_list!$A$1:$D$2667,4,0)*(J6047/1000000*12)</f>
        <v>#N/A</v>
      </c>
      <c r="X6047" s="9" t="e">
        <f>VLOOKUP(A6047,Sku_list!$A$1:$D$2667,4,0)*(L6047/1000000*12)</f>
        <v>#N/A</v>
      </c>
      <c r="Y6047" s="9" t="e">
        <f>VLOOKUP(A6047,Sku_list!$A$1:$E$2667,5,0)*((J6047+F6047)/1000000000)</f>
        <v>#N/A</v>
      </c>
      <c r="AC6047" s="22">
        <f t="shared" ca="1" si="94"/>
        <v>6.6666666666666666E-2</v>
      </c>
    </row>
    <row r="6048" spans="2:29" x14ac:dyDescent="0.35">
      <c r="B6048" t="e">
        <v>#N/A</v>
      </c>
      <c r="T6048" s="9" t="e">
        <f>VLOOKUP(A6048,Sku_list!$A$1:$D$2667,3,0)</f>
        <v>#N/A</v>
      </c>
      <c r="U6048" s="9" t="e">
        <f>VLOOKUP(A6048,Sku_list!$A$1:$D$2667,4,0)*(F6048/1000000*12)</f>
        <v>#N/A</v>
      </c>
      <c r="V6048" s="9" t="e">
        <f>VLOOKUP(A6048,Sku_list!$A$1:$D$2667,4,0)*(H6048/1000000*12)</f>
        <v>#N/A</v>
      </c>
      <c r="W6048" s="9" t="e">
        <f>VLOOKUP(A6048,Sku_list!$A$1:$D$2667,4,0)*(J6048/1000000*12)</f>
        <v>#N/A</v>
      </c>
      <c r="X6048" s="9" t="e">
        <f>VLOOKUP(A6048,Sku_list!$A$1:$D$2667,4,0)*(L6048/1000000*12)</f>
        <v>#N/A</v>
      </c>
      <c r="Y6048" s="9" t="e">
        <f>VLOOKUP(A6048,Sku_list!$A$1:$E$2667,5,0)*((J6048+F6048)/1000000000)</f>
        <v>#N/A</v>
      </c>
      <c r="AC6048" s="22">
        <f t="shared" ca="1" si="94"/>
        <v>6.6666666666666666E-2</v>
      </c>
    </row>
    <row r="6049" spans="2:29" x14ac:dyDescent="0.35">
      <c r="B6049" t="e">
        <v>#N/A</v>
      </c>
      <c r="T6049" s="9" t="e">
        <f>VLOOKUP(A6049,Sku_list!$A$1:$D$2667,3,0)</f>
        <v>#N/A</v>
      </c>
      <c r="U6049" s="9" t="e">
        <f>VLOOKUP(A6049,Sku_list!$A$1:$D$2667,4,0)*(F6049/1000000*12)</f>
        <v>#N/A</v>
      </c>
      <c r="V6049" s="9" t="e">
        <f>VLOOKUP(A6049,Sku_list!$A$1:$D$2667,4,0)*(H6049/1000000*12)</f>
        <v>#N/A</v>
      </c>
      <c r="W6049" s="9" t="e">
        <f>VLOOKUP(A6049,Sku_list!$A$1:$D$2667,4,0)*(J6049/1000000*12)</f>
        <v>#N/A</v>
      </c>
      <c r="X6049" s="9" t="e">
        <f>VLOOKUP(A6049,Sku_list!$A$1:$D$2667,4,0)*(L6049/1000000*12)</f>
        <v>#N/A</v>
      </c>
      <c r="Y6049" s="9" t="e">
        <f>VLOOKUP(A6049,Sku_list!$A$1:$E$2667,5,0)*((J6049+F6049)/1000000000)</f>
        <v>#N/A</v>
      </c>
      <c r="AC6049" s="22">
        <f t="shared" ca="1" si="94"/>
        <v>6.6666666666666666E-2</v>
      </c>
    </row>
    <row r="6050" spans="2:29" x14ac:dyDescent="0.35">
      <c r="B6050" t="e">
        <v>#N/A</v>
      </c>
      <c r="T6050" s="9" t="e">
        <f>VLOOKUP(A6050,Sku_list!$A$1:$D$2667,3,0)</f>
        <v>#N/A</v>
      </c>
      <c r="U6050" s="9" t="e">
        <f>VLOOKUP(A6050,Sku_list!$A$1:$D$2667,4,0)*(F6050/1000000*12)</f>
        <v>#N/A</v>
      </c>
      <c r="V6050" s="9" t="e">
        <f>VLOOKUP(A6050,Sku_list!$A$1:$D$2667,4,0)*(H6050/1000000*12)</f>
        <v>#N/A</v>
      </c>
      <c r="W6050" s="9" t="e">
        <f>VLOOKUP(A6050,Sku_list!$A$1:$D$2667,4,0)*(J6050/1000000*12)</f>
        <v>#N/A</v>
      </c>
      <c r="X6050" s="9" t="e">
        <f>VLOOKUP(A6050,Sku_list!$A$1:$D$2667,4,0)*(L6050/1000000*12)</f>
        <v>#N/A</v>
      </c>
      <c r="Y6050" s="9" t="e">
        <f>VLOOKUP(A6050,Sku_list!$A$1:$E$2667,5,0)*((J6050+F6050)/1000000000)</f>
        <v>#N/A</v>
      </c>
      <c r="AC6050" s="22">
        <f t="shared" ca="1" si="94"/>
        <v>6.6666666666666666E-2</v>
      </c>
    </row>
    <row r="6051" spans="2:29" x14ac:dyDescent="0.35">
      <c r="B6051" t="e">
        <v>#N/A</v>
      </c>
      <c r="T6051" s="9" t="e">
        <f>VLOOKUP(A6051,Sku_list!$A$1:$D$2667,3,0)</f>
        <v>#N/A</v>
      </c>
      <c r="U6051" s="9" t="e">
        <f>VLOOKUP(A6051,Sku_list!$A$1:$D$2667,4,0)*(F6051/1000000*12)</f>
        <v>#N/A</v>
      </c>
      <c r="V6051" s="9" t="e">
        <f>VLOOKUP(A6051,Sku_list!$A$1:$D$2667,4,0)*(H6051/1000000*12)</f>
        <v>#N/A</v>
      </c>
      <c r="W6051" s="9" t="e">
        <f>VLOOKUP(A6051,Sku_list!$A$1:$D$2667,4,0)*(J6051/1000000*12)</f>
        <v>#N/A</v>
      </c>
      <c r="X6051" s="9" t="e">
        <f>VLOOKUP(A6051,Sku_list!$A$1:$D$2667,4,0)*(L6051/1000000*12)</f>
        <v>#N/A</v>
      </c>
      <c r="Y6051" s="9" t="e">
        <f>VLOOKUP(A6051,Sku_list!$A$1:$E$2667,5,0)*((J6051+F6051)/1000000000)</f>
        <v>#N/A</v>
      </c>
      <c r="AC6051" s="22">
        <f t="shared" ca="1" si="94"/>
        <v>6.6666666666666666E-2</v>
      </c>
    </row>
    <row r="6052" spans="2:29" x14ac:dyDescent="0.35">
      <c r="B6052" t="e">
        <v>#N/A</v>
      </c>
      <c r="T6052" s="9" t="e">
        <f>VLOOKUP(A6052,Sku_list!$A$1:$D$2667,3,0)</f>
        <v>#N/A</v>
      </c>
      <c r="U6052" s="9" t="e">
        <f>VLOOKUP(A6052,Sku_list!$A$1:$D$2667,4,0)*(F6052/1000000*12)</f>
        <v>#N/A</v>
      </c>
      <c r="V6052" s="9" t="e">
        <f>VLOOKUP(A6052,Sku_list!$A$1:$D$2667,4,0)*(H6052/1000000*12)</f>
        <v>#N/A</v>
      </c>
      <c r="W6052" s="9" t="e">
        <f>VLOOKUP(A6052,Sku_list!$A$1:$D$2667,4,0)*(J6052/1000000*12)</f>
        <v>#N/A</v>
      </c>
      <c r="X6052" s="9" t="e">
        <f>VLOOKUP(A6052,Sku_list!$A$1:$D$2667,4,0)*(L6052/1000000*12)</f>
        <v>#N/A</v>
      </c>
      <c r="Y6052" s="9" t="e">
        <f>VLOOKUP(A6052,Sku_list!$A$1:$E$2667,5,0)*((J6052+F6052)/1000000000)</f>
        <v>#N/A</v>
      </c>
      <c r="AC6052" s="22">
        <f t="shared" ca="1" si="94"/>
        <v>6.6666666666666666E-2</v>
      </c>
    </row>
    <row r="6053" spans="2:29" x14ac:dyDescent="0.35">
      <c r="B6053" t="e">
        <v>#N/A</v>
      </c>
      <c r="T6053" s="9" t="e">
        <f>VLOOKUP(A6053,Sku_list!$A$1:$D$2667,3,0)</f>
        <v>#N/A</v>
      </c>
      <c r="U6053" s="9" t="e">
        <f>VLOOKUP(A6053,Sku_list!$A$1:$D$2667,4,0)*(F6053/1000000*12)</f>
        <v>#N/A</v>
      </c>
      <c r="V6053" s="9" t="e">
        <f>VLOOKUP(A6053,Sku_list!$A$1:$D$2667,4,0)*(H6053/1000000*12)</f>
        <v>#N/A</v>
      </c>
      <c r="W6053" s="9" t="e">
        <f>VLOOKUP(A6053,Sku_list!$A$1:$D$2667,4,0)*(J6053/1000000*12)</f>
        <v>#N/A</v>
      </c>
      <c r="X6053" s="9" t="e">
        <f>VLOOKUP(A6053,Sku_list!$A$1:$D$2667,4,0)*(L6053/1000000*12)</f>
        <v>#N/A</v>
      </c>
      <c r="Y6053" s="9" t="e">
        <f>VLOOKUP(A6053,Sku_list!$A$1:$E$2667,5,0)*((J6053+F6053)/1000000000)</f>
        <v>#N/A</v>
      </c>
      <c r="AC6053" s="22">
        <f t="shared" ca="1" si="94"/>
        <v>6.6666666666666666E-2</v>
      </c>
    </row>
    <row r="6054" spans="2:29" x14ac:dyDescent="0.35">
      <c r="B6054" t="e">
        <v>#N/A</v>
      </c>
      <c r="T6054" s="9" t="e">
        <f>VLOOKUP(A6054,Sku_list!$A$1:$D$2667,3,0)</f>
        <v>#N/A</v>
      </c>
      <c r="U6054" s="9" t="e">
        <f>VLOOKUP(A6054,Sku_list!$A$1:$D$2667,4,0)*(F6054/1000000*12)</f>
        <v>#N/A</v>
      </c>
      <c r="V6054" s="9" t="e">
        <f>VLOOKUP(A6054,Sku_list!$A$1:$D$2667,4,0)*(H6054/1000000*12)</f>
        <v>#N/A</v>
      </c>
      <c r="W6054" s="9" t="e">
        <f>VLOOKUP(A6054,Sku_list!$A$1:$D$2667,4,0)*(J6054/1000000*12)</f>
        <v>#N/A</v>
      </c>
      <c r="X6054" s="9" t="e">
        <f>VLOOKUP(A6054,Sku_list!$A$1:$D$2667,4,0)*(L6054/1000000*12)</f>
        <v>#N/A</v>
      </c>
      <c r="Y6054" s="9" t="e">
        <f>VLOOKUP(A6054,Sku_list!$A$1:$E$2667,5,0)*((J6054+F6054)/1000000000)</f>
        <v>#N/A</v>
      </c>
      <c r="AC6054" s="22">
        <f t="shared" ca="1" si="94"/>
        <v>6.6666666666666666E-2</v>
      </c>
    </row>
    <row r="6055" spans="2:29" x14ac:dyDescent="0.35">
      <c r="B6055" t="e">
        <v>#N/A</v>
      </c>
      <c r="T6055" s="9" t="e">
        <f>VLOOKUP(A6055,Sku_list!$A$1:$D$2667,3,0)</f>
        <v>#N/A</v>
      </c>
      <c r="U6055" s="9" t="e">
        <f>VLOOKUP(A6055,Sku_list!$A$1:$D$2667,4,0)*(F6055/1000000*12)</f>
        <v>#N/A</v>
      </c>
      <c r="V6055" s="9" t="e">
        <f>VLOOKUP(A6055,Sku_list!$A$1:$D$2667,4,0)*(H6055/1000000*12)</f>
        <v>#N/A</v>
      </c>
      <c r="W6055" s="9" t="e">
        <f>VLOOKUP(A6055,Sku_list!$A$1:$D$2667,4,0)*(J6055/1000000*12)</f>
        <v>#N/A</v>
      </c>
      <c r="X6055" s="9" t="e">
        <f>VLOOKUP(A6055,Sku_list!$A$1:$D$2667,4,0)*(L6055/1000000*12)</f>
        <v>#N/A</v>
      </c>
      <c r="Y6055" s="9" t="e">
        <f>VLOOKUP(A6055,Sku_list!$A$1:$E$2667,5,0)*((J6055+F6055)/1000000000)</f>
        <v>#N/A</v>
      </c>
      <c r="AC6055" s="22">
        <f t="shared" ca="1" si="94"/>
        <v>6.6666666666666666E-2</v>
      </c>
    </row>
    <row r="6056" spans="2:29" x14ac:dyDescent="0.35">
      <c r="B6056" t="e">
        <v>#N/A</v>
      </c>
      <c r="T6056" s="9" t="e">
        <f>VLOOKUP(A6056,Sku_list!$A$1:$D$2667,3,0)</f>
        <v>#N/A</v>
      </c>
      <c r="U6056" s="9" t="e">
        <f>VLOOKUP(A6056,Sku_list!$A$1:$D$2667,4,0)*(F6056/1000000*12)</f>
        <v>#N/A</v>
      </c>
      <c r="V6056" s="9" t="e">
        <f>VLOOKUP(A6056,Sku_list!$A$1:$D$2667,4,0)*(H6056/1000000*12)</f>
        <v>#N/A</v>
      </c>
      <c r="W6056" s="9" t="e">
        <f>VLOOKUP(A6056,Sku_list!$A$1:$D$2667,4,0)*(J6056/1000000*12)</f>
        <v>#N/A</v>
      </c>
      <c r="X6056" s="9" t="e">
        <f>VLOOKUP(A6056,Sku_list!$A$1:$D$2667,4,0)*(L6056/1000000*12)</f>
        <v>#N/A</v>
      </c>
      <c r="Y6056" s="9" t="e">
        <f>VLOOKUP(A6056,Sku_list!$A$1:$E$2667,5,0)*((J6056+F6056)/1000000000)</f>
        <v>#N/A</v>
      </c>
      <c r="AC6056" s="22">
        <f t="shared" ca="1" si="94"/>
        <v>6.6666666666666666E-2</v>
      </c>
    </row>
    <row r="6057" spans="2:29" x14ac:dyDescent="0.35">
      <c r="B6057" t="e">
        <v>#N/A</v>
      </c>
      <c r="T6057" s="9" t="e">
        <f>VLOOKUP(A6057,Sku_list!$A$1:$D$2667,3,0)</f>
        <v>#N/A</v>
      </c>
      <c r="U6057" s="9" t="e">
        <f>VLOOKUP(A6057,Sku_list!$A$1:$D$2667,4,0)*(F6057/1000000*12)</f>
        <v>#N/A</v>
      </c>
      <c r="V6057" s="9" t="e">
        <f>VLOOKUP(A6057,Sku_list!$A$1:$D$2667,4,0)*(H6057/1000000*12)</f>
        <v>#N/A</v>
      </c>
      <c r="W6057" s="9" t="e">
        <f>VLOOKUP(A6057,Sku_list!$A$1:$D$2667,4,0)*(J6057/1000000*12)</f>
        <v>#N/A</v>
      </c>
      <c r="X6057" s="9" t="e">
        <f>VLOOKUP(A6057,Sku_list!$A$1:$D$2667,4,0)*(L6057/1000000*12)</f>
        <v>#N/A</v>
      </c>
      <c r="Y6057" s="9" t="e">
        <f>VLOOKUP(A6057,Sku_list!$A$1:$E$2667,5,0)*((J6057+F6057)/1000000000)</f>
        <v>#N/A</v>
      </c>
      <c r="AC6057" s="22">
        <f t="shared" ca="1" si="94"/>
        <v>6.6666666666666666E-2</v>
      </c>
    </row>
    <row r="6058" spans="2:29" x14ac:dyDescent="0.35">
      <c r="B6058" t="e">
        <v>#N/A</v>
      </c>
      <c r="T6058" s="9" t="e">
        <f>VLOOKUP(A6058,Sku_list!$A$1:$D$2667,3,0)</f>
        <v>#N/A</v>
      </c>
      <c r="U6058" s="9" t="e">
        <f>VLOOKUP(A6058,Sku_list!$A$1:$D$2667,4,0)*(F6058/1000000*12)</f>
        <v>#N/A</v>
      </c>
      <c r="V6058" s="9" t="e">
        <f>VLOOKUP(A6058,Sku_list!$A$1:$D$2667,4,0)*(H6058/1000000*12)</f>
        <v>#N/A</v>
      </c>
      <c r="W6058" s="9" t="e">
        <f>VLOOKUP(A6058,Sku_list!$A$1:$D$2667,4,0)*(J6058/1000000*12)</f>
        <v>#N/A</v>
      </c>
      <c r="X6058" s="9" t="e">
        <f>VLOOKUP(A6058,Sku_list!$A$1:$D$2667,4,0)*(L6058/1000000*12)</f>
        <v>#N/A</v>
      </c>
      <c r="Y6058" s="9" t="e">
        <f>VLOOKUP(A6058,Sku_list!$A$1:$E$2667,5,0)*((J6058+F6058)/1000000000)</f>
        <v>#N/A</v>
      </c>
      <c r="AC6058" s="22">
        <f t="shared" ca="1" si="94"/>
        <v>6.6666666666666666E-2</v>
      </c>
    </row>
    <row r="6059" spans="2:29" x14ac:dyDescent="0.35">
      <c r="B6059" t="e">
        <v>#N/A</v>
      </c>
      <c r="T6059" s="9" t="e">
        <f>VLOOKUP(A6059,Sku_list!$A$1:$D$2667,3,0)</f>
        <v>#N/A</v>
      </c>
      <c r="U6059" s="9" t="e">
        <f>VLOOKUP(A6059,Sku_list!$A$1:$D$2667,4,0)*(F6059/1000000*12)</f>
        <v>#N/A</v>
      </c>
      <c r="V6059" s="9" t="e">
        <f>VLOOKUP(A6059,Sku_list!$A$1:$D$2667,4,0)*(H6059/1000000*12)</f>
        <v>#N/A</v>
      </c>
      <c r="W6059" s="9" t="e">
        <f>VLOOKUP(A6059,Sku_list!$A$1:$D$2667,4,0)*(J6059/1000000*12)</f>
        <v>#N/A</v>
      </c>
      <c r="X6059" s="9" t="e">
        <f>VLOOKUP(A6059,Sku_list!$A$1:$D$2667,4,0)*(L6059/1000000*12)</f>
        <v>#N/A</v>
      </c>
      <c r="Y6059" s="9" t="e">
        <f>VLOOKUP(A6059,Sku_list!$A$1:$E$2667,5,0)*((J6059+F6059)/1000000000)</f>
        <v>#N/A</v>
      </c>
      <c r="AC6059" s="22">
        <f t="shared" ca="1" si="94"/>
        <v>6.6666666666666666E-2</v>
      </c>
    </row>
    <row r="6060" spans="2:29" x14ac:dyDescent="0.35">
      <c r="B6060" t="e">
        <v>#N/A</v>
      </c>
      <c r="T6060" s="9" t="e">
        <f>VLOOKUP(A6060,Sku_list!$A$1:$D$2667,3,0)</f>
        <v>#N/A</v>
      </c>
      <c r="U6060" s="9" t="e">
        <f>VLOOKUP(A6060,Sku_list!$A$1:$D$2667,4,0)*(F6060/1000000*12)</f>
        <v>#N/A</v>
      </c>
      <c r="V6060" s="9" t="e">
        <f>VLOOKUP(A6060,Sku_list!$A$1:$D$2667,4,0)*(H6060/1000000*12)</f>
        <v>#N/A</v>
      </c>
      <c r="W6060" s="9" t="e">
        <f>VLOOKUP(A6060,Sku_list!$A$1:$D$2667,4,0)*(J6060/1000000*12)</f>
        <v>#N/A</v>
      </c>
      <c r="X6060" s="9" t="e">
        <f>VLOOKUP(A6060,Sku_list!$A$1:$D$2667,4,0)*(L6060/1000000*12)</f>
        <v>#N/A</v>
      </c>
      <c r="Y6060" s="9" t="e">
        <f>VLOOKUP(A6060,Sku_list!$A$1:$E$2667,5,0)*((J6060+F6060)/1000000000)</f>
        <v>#N/A</v>
      </c>
      <c r="AC6060" s="22">
        <f t="shared" ca="1" si="94"/>
        <v>6.6666666666666666E-2</v>
      </c>
    </row>
    <row r="6061" spans="2:29" x14ac:dyDescent="0.35">
      <c r="B6061" t="e">
        <v>#N/A</v>
      </c>
      <c r="T6061" s="9" t="e">
        <f>VLOOKUP(A6061,Sku_list!$A$1:$D$2667,3,0)</f>
        <v>#N/A</v>
      </c>
      <c r="U6061" s="9" t="e">
        <f>VLOOKUP(A6061,Sku_list!$A$1:$D$2667,4,0)*(F6061/1000000*12)</f>
        <v>#N/A</v>
      </c>
      <c r="V6061" s="9" t="e">
        <f>VLOOKUP(A6061,Sku_list!$A$1:$D$2667,4,0)*(H6061/1000000*12)</f>
        <v>#N/A</v>
      </c>
      <c r="W6061" s="9" t="e">
        <f>VLOOKUP(A6061,Sku_list!$A$1:$D$2667,4,0)*(J6061/1000000*12)</f>
        <v>#N/A</v>
      </c>
      <c r="X6061" s="9" t="e">
        <f>VLOOKUP(A6061,Sku_list!$A$1:$D$2667,4,0)*(L6061/1000000*12)</f>
        <v>#N/A</v>
      </c>
      <c r="Y6061" s="9" t="e">
        <f>VLOOKUP(A6061,Sku_list!$A$1:$E$2667,5,0)*((J6061+F6061)/1000000000)</f>
        <v>#N/A</v>
      </c>
      <c r="AC6061" s="22">
        <f t="shared" ca="1" si="94"/>
        <v>6.6666666666666666E-2</v>
      </c>
    </row>
    <row r="6062" spans="2:29" x14ac:dyDescent="0.35">
      <c r="B6062" t="e">
        <v>#N/A</v>
      </c>
      <c r="T6062" s="9" t="e">
        <f>VLOOKUP(A6062,Sku_list!$A$1:$D$2667,3,0)</f>
        <v>#N/A</v>
      </c>
      <c r="U6062" s="9" t="e">
        <f>VLOOKUP(A6062,Sku_list!$A$1:$D$2667,4,0)*(F6062/1000000*12)</f>
        <v>#N/A</v>
      </c>
      <c r="V6062" s="9" t="e">
        <f>VLOOKUP(A6062,Sku_list!$A$1:$D$2667,4,0)*(H6062/1000000*12)</f>
        <v>#N/A</v>
      </c>
      <c r="W6062" s="9" t="e">
        <f>VLOOKUP(A6062,Sku_list!$A$1:$D$2667,4,0)*(J6062/1000000*12)</f>
        <v>#N/A</v>
      </c>
      <c r="X6062" s="9" t="e">
        <f>VLOOKUP(A6062,Sku_list!$A$1:$D$2667,4,0)*(L6062/1000000*12)</f>
        <v>#N/A</v>
      </c>
      <c r="Y6062" s="9" t="e">
        <f>VLOOKUP(A6062,Sku_list!$A$1:$E$2667,5,0)*((J6062+F6062)/1000000000)</f>
        <v>#N/A</v>
      </c>
      <c r="AC6062" s="22">
        <f t="shared" ca="1" si="94"/>
        <v>6.6666666666666666E-2</v>
      </c>
    </row>
    <row r="6063" spans="2:29" x14ac:dyDescent="0.35">
      <c r="B6063" t="e">
        <v>#N/A</v>
      </c>
      <c r="T6063" s="9" t="e">
        <f>VLOOKUP(A6063,Sku_list!$A$1:$D$2667,3,0)</f>
        <v>#N/A</v>
      </c>
      <c r="U6063" s="9" t="e">
        <f>VLOOKUP(A6063,Sku_list!$A$1:$D$2667,4,0)*(F6063/1000000*12)</f>
        <v>#N/A</v>
      </c>
      <c r="V6063" s="9" t="e">
        <f>VLOOKUP(A6063,Sku_list!$A$1:$D$2667,4,0)*(H6063/1000000*12)</f>
        <v>#N/A</v>
      </c>
      <c r="W6063" s="9" t="e">
        <f>VLOOKUP(A6063,Sku_list!$A$1:$D$2667,4,0)*(J6063/1000000*12)</f>
        <v>#N/A</v>
      </c>
      <c r="X6063" s="9" t="e">
        <f>VLOOKUP(A6063,Sku_list!$A$1:$D$2667,4,0)*(L6063/1000000*12)</f>
        <v>#N/A</v>
      </c>
      <c r="Y6063" s="9" t="e">
        <f>VLOOKUP(A6063,Sku_list!$A$1:$E$2667,5,0)*((J6063+F6063)/1000000000)</f>
        <v>#N/A</v>
      </c>
      <c r="AC6063" s="22">
        <f t="shared" ca="1" si="94"/>
        <v>6.6666666666666666E-2</v>
      </c>
    </row>
    <row r="6064" spans="2:29" x14ac:dyDescent="0.35">
      <c r="B6064" t="e">
        <v>#N/A</v>
      </c>
      <c r="T6064" s="9" t="e">
        <f>VLOOKUP(A6064,Sku_list!$A$1:$D$2667,3,0)</f>
        <v>#N/A</v>
      </c>
      <c r="U6064" s="9" t="e">
        <f>VLOOKUP(A6064,Sku_list!$A$1:$D$2667,4,0)*(F6064/1000000*12)</f>
        <v>#N/A</v>
      </c>
      <c r="V6064" s="9" t="e">
        <f>VLOOKUP(A6064,Sku_list!$A$1:$D$2667,4,0)*(H6064/1000000*12)</f>
        <v>#N/A</v>
      </c>
      <c r="W6064" s="9" t="e">
        <f>VLOOKUP(A6064,Sku_list!$A$1:$D$2667,4,0)*(J6064/1000000*12)</f>
        <v>#N/A</v>
      </c>
      <c r="X6064" s="9" t="e">
        <f>VLOOKUP(A6064,Sku_list!$A$1:$D$2667,4,0)*(L6064/1000000*12)</f>
        <v>#N/A</v>
      </c>
      <c r="Y6064" s="9" t="e">
        <f>VLOOKUP(A6064,Sku_list!$A$1:$E$2667,5,0)*((J6064+F6064)/1000000000)</f>
        <v>#N/A</v>
      </c>
      <c r="AC6064" s="22">
        <f t="shared" ca="1" si="94"/>
        <v>6.6666666666666666E-2</v>
      </c>
    </row>
    <row r="6065" spans="2:29" x14ac:dyDescent="0.35">
      <c r="B6065" t="e">
        <v>#N/A</v>
      </c>
      <c r="T6065" s="9" t="e">
        <f>VLOOKUP(A6065,Sku_list!$A$1:$D$2667,3,0)</f>
        <v>#N/A</v>
      </c>
      <c r="U6065" s="9" t="e">
        <f>VLOOKUP(A6065,Sku_list!$A$1:$D$2667,4,0)*(F6065/1000000*12)</f>
        <v>#N/A</v>
      </c>
      <c r="V6065" s="9" t="e">
        <f>VLOOKUP(A6065,Sku_list!$A$1:$D$2667,4,0)*(H6065/1000000*12)</f>
        <v>#N/A</v>
      </c>
      <c r="W6065" s="9" t="e">
        <f>VLOOKUP(A6065,Sku_list!$A$1:$D$2667,4,0)*(J6065/1000000*12)</f>
        <v>#N/A</v>
      </c>
      <c r="X6065" s="9" t="e">
        <f>VLOOKUP(A6065,Sku_list!$A$1:$D$2667,4,0)*(L6065/1000000*12)</f>
        <v>#N/A</v>
      </c>
      <c r="Y6065" s="9" t="e">
        <f>VLOOKUP(A6065,Sku_list!$A$1:$E$2667,5,0)*((J6065+F6065)/1000000000)</f>
        <v>#N/A</v>
      </c>
      <c r="AC6065" s="22">
        <f t="shared" ca="1" si="94"/>
        <v>6.6666666666666666E-2</v>
      </c>
    </row>
    <row r="6066" spans="2:29" x14ac:dyDescent="0.35">
      <c r="B6066" t="e">
        <v>#N/A</v>
      </c>
      <c r="T6066" s="9" t="e">
        <f>VLOOKUP(A6066,Sku_list!$A$1:$D$2667,3,0)</f>
        <v>#N/A</v>
      </c>
      <c r="U6066" s="9" t="e">
        <f>VLOOKUP(A6066,Sku_list!$A$1:$D$2667,4,0)*(F6066/1000000*12)</f>
        <v>#N/A</v>
      </c>
      <c r="V6066" s="9" t="e">
        <f>VLOOKUP(A6066,Sku_list!$A$1:$D$2667,4,0)*(H6066/1000000*12)</f>
        <v>#N/A</v>
      </c>
      <c r="W6066" s="9" t="e">
        <f>VLOOKUP(A6066,Sku_list!$A$1:$D$2667,4,0)*(J6066/1000000*12)</f>
        <v>#N/A</v>
      </c>
      <c r="X6066" s="9" t="e">
        <f>VLOOKUP(A6066,Sku_list!$A$1:$D$2667,4,0)*(L6066/1000000*12)</f>
        <v>#N/A</v>
      </c>
      <c r="Y6066" s="9" t="e">
        <f>VLOOKUP(A6066,Sku_list!$A$1:$E$2667,5,0)*((J6066+F6066)/1000000000)</f>
        <v>#N/A</v>
      </c>
      <c r="AC6066" s="22">
        <f t="shared" ca="1" si="94"/>
        <v>6.6666666666666666E-2</v>
      </c>
    </row>
    <row r="6067" spans="2:29" x14ac:dyDescent="0.35">
      <c r="B6067" t="e">
        <v>#N/A</v>
      </c>
      <c r="T6067" s="9" t="e">
        <f>VLOOKUP(A6067,Sku_list!$A$1:$D$2667,3,0)</f>
        <v>#N/A</v>
      </c>
      <c r="U6067" s="9" t="e">
        <f>VLOOKUP(A6067,Sku_list!$A$1:$D$2667,4,0)*(F6067/1000000*12)</f>
        <v>#N/A</v>
      </c>
      <c r="V6067" s="9" t="e">
        <f>VLOOKUP(A6067,Sku_list!$A$1:$D$2667,4,0)*(H6067/1000000*12)</f>
        <v>#N/A</v>
      </c>
      <c r="W6067" s="9" t="e">
        <f>VLOOKUP(A6067,Sku_list!$A$1:$D$2667,4,0)*(J6067/1000000*12)</f>
        <v>#N/A</v>
      </c>
      <c r="X6067" s="9" t="e">
        <f>VLOOKUP(A6067,Sku_list!$A$1:$D$2667,4,0)*(L6067/1000000*12)</f>
        <v>#N/A</v>
      </c>
      <c r="Y6067" s="9" t="e">
        <f>VLOOKUP(A6067,Sku_list!$A$1:$E$2667,5,0)*((J6067+F6067)/1000000000)</f>
        <v>#N/A</v>
      </c>
      <c r="AC6067" s="22">
        <f t="shared" ca="1" si="94"/>
        <v>6.6666666666666666E-2</v>
      </c>
    </row>
    <row r="6068" spans="2:29" x14ac:dyDescent="0.35">
      <c r="B6068" t="e">
        <v>#N/A</v>
      </c>
      <c r="T6068" s="9" t="e">
        <f>VLOOKUP(A6068,Sku_list!$A$1:$D$2667,3,0)</f>
        <v>#N/A</v>
      </c>
      <c r="U6068" s="9" t="e">
        <f>VLOOKUP(A6068,Sku_list!$A$1:$D$2667,4,0)*(F6068/1000000*12)</f>
        <v>#N/A</v>
      </c>
      <c r="V6068" s="9" t="e">
        <f>VLOOKUP(A6068,Sku_list!$A$1:$D$2667,4,0)*(H6068/1000000*12)</f>
        <v>#N/A</v>
      </c>
      <c r="W6068" s="9" t="e">
        <f>VLOOKUP(A6068,Sku_list!$A$1:$D$2667,4,0)*(J6068/1000000*12)</f>
        <v>#N/A</v>
      </c>
      <c r="X6068" s="9" t="e">
        <f>VLOOKUP(A6068,Sku_list!$A$1:$D$2667,4,0)*(L6068/1000000*12)</f>
        <v>#N/A</v>
      </c>
      <c r="Y6068" s="9" t="e">
        <f>VLOOKUP(A6068,Sku_list!$A$1:$E$2667,5,0)*((J6068+F6068)/1000000000)</f>
        <v>#N/A</v>
      </c>
      <c r="AC6068" s="22">
        <f t="shared" ca="1" si="94"/>
        <v>6.6666666666666666E-2</v>
      </c>
    </row>
    <row r="6069" spans="2:29" x14ac:dyDescent="0.35">
      <c r="B6069" t="e">
        <v>#N/A</v>
      </c>
      <c r="T6069" s="9" t="e">
        <f>VLOOKUP(A6069,Sku_list!$A$1:$D$2667,3,0)</f>
        <v>#N/A</v>
      </c>
      <c r="U6069" s="9" t="e">
        <f>VLOOKUP(A6069,Sku_list!$A$1:$D$2667,4,0)*(F6069/1000000*12)</f>
        <v>#N/A</v>
      </c>
      <c r="V6069" s="9" t="e">
        <f>VLOOKUP(A6069,Sku_list!$A$1:$D$2667,4,0)*(H6069/1000000*12)</f>
        <v>#N/A</v>
      </c>
      <c r="W6069" s="9" t="e">
        <f>VLOOKUP(A6069,Sku_list!$A$1:$D$2667,4,0)*(J6069/1000000*12)</f>
        <v>#N/A</v>
      </c>
      <c r="X6069" s="9" t="e">
        <f>VLOOKUP(A6069,Sku_list!$A$1:$D$2667,4,0)*(L6069/1000000*12)</f>
        <v>#N/A</v>
      </c>
      <c r="Y6069" s="9" t="e">
        <f>VLOOKUP(A6069,Sku_list!$A$1:$E$2667,5,0)*((J6069+F6069)/1000000000)</f>
        <v>#N/A</v>
      </c>
      <c r="AC6069" s="22">
        <f t="shared" ca="1" si="94"/>
        <v>6.6666666666666666E-2</v>
      </c>
    </row>
    <row r="6070" spans="2:29" x14ac:dyDescent="0.35">
      <c r="B6070" t="e">
        <v>#N/A</v>
      </c>
      <c r="T6070" s="9" t="e">
        <f>VLOOKUP(A6070,Sku_list!$A$1:$D$2667,3,0)</f>
        <v>#N/A</v>
      </c>
      <c r="U6070" s="9" t="e">
        <f>VLOOKUP(A6070,Sku_list!$A$1:$D$2667,4,0)*(F6070/1000000*12)</f>
        <v>#N/A</v>
      </c>
      <c r="V6070" s="9" t="e">
        <f>VLOOKUP(A6070,Sku_list!$A$1:$D$2667,4,0)*(H6070/1000000*12)</f>
        <v>#N/A</v>
      </c>
      <c r="W6070" s="9" t="e">
        <f>VLOOKUP(A6070,Sku_list!$A$1:$D$2667,4,0)*(J6070/1000000*12)</f>
        <v>#N/A</v>
      </c>
      <c r="X6070" s="9" t="e">
        <f>VLOOKUP(A6070,Sku_list!$A$1:$D$2667,4,0)*(L6070/1000000*12)</f>
        <v>#N/A</v>
      </c>
      <c r="Y6070" s="9" t="e">
        <f>VLOOKUP(A6070,Sku_list!$A$1:$E$2667,5,0)*((J6070+F6070)/1000000000)</f>
        <v>#N/A</v>
      </c>
      <c r="AC6070" s="22">
        <f t="shared" ca="1" si="94"/>
        <v>6.6666666666666666E-2</v>
      </c>
    </row>
    <row r="6071" spans="2:29" x14ac:dyDescent="0.35">
      <c r="B6071" t="e">
        <v>#N/A</v>
      </c>
      <c r="T6071" s="9" t="e">
        <f>VLOOKUP(A6071,Sku_list!$A$1:$D$2667,3,0)</f>
        <v>#N/A</v>
      </c>
      <c r="U6071" s="9" t="e">
        <f>VLOOKUP(A6071,Sku_list!$A$1:$D$2667,4,0)*(F6071/1000000*12)</f>
        <v>#N/A</v>
      </c>
      <c r="V6071" s="9" t="e">
        <f>VLOOKUP(A6071,Sku_list!$A$1:$D$2667,4,0)*(H6071/1000000*12)</f>
        <v>#N/A</v>
      </c>
      <c r="W6071" s="9" t="e">
        <f>VLOOKUP(A6071,Sku_list!$A$1:$D$2667,4,0)*(J6071/1000000*12)</f>
        <v>#N/A</v>
      </c>
      <c r="X6071" s="9" t="e">
        <f>VLOOKUP(A6071,Sku_list!$A$1:$D$2667,4,0)*(L6071/1000000*12)</f>
        <v>#N/A</v>
      </c>
      <c r="Y6071" s="9" t="e">
        <f>VLOOKUP(A6071,Sku_list!$A$1:$E$2667,5,0)*((J6071+F6071)/1000000000)</f>
        <v>#N/A</v>
      </c>
      <c r="AC6071" s="22">
        <f t="shared" ca="1" si="94"/>
        <v>6.6666666666666666E-2</v>
      </c>
    </row>
    <row r="6072" spans="2:29" x14ac:dyDescent="0.35">
      <c r="B6072" t="e">
        <v>#N/A</v>
      </c>
      <c r="T6072" s="9" t="e">
        <f>VLOOKUP(A6072,Sku_list!$A$1:$D$2667,3,0)</f>
        <v>#N/A</v>
      </c>
      <c r="U6072" s="9" t="e">
        <f>VLOOKUP(A6072,Sku_list!$A$1:$D$2667,4,0)*(F6072/1000000*12)</f>
        <v>#N/A</v>
      </c>
      <c r="V6072" s="9" t="e">
        <f>VLOOKUP(A6072,Sku_list!$A$1:$D$2667,4,0)*(H6072/1000000*12)</f>
        <v>#N/A</v>
      </c>
      <c r="W6072" s="9" t="e">
        <f>VLOOKUP(A6072,Sku_list!$A$1:$D$2667,4,0)*(J6072/1000000*12)</f>
        <v>#N/A</v>
      </c>
      <c r="X6072" s="9" t="e">
        <f>VLOOKUP(A6072,Sku_list!$A$1:$D$2667,4,0)*(L6072/1000000*12)</f>
        <v>#N/A</v>
      </c>
      <c r="Y6072" s="9" t="e">
        <f>VLOOKUP(A6072,Sku_list!$A$1:$E$2667,5,0)*((J6072+F6072)/1000000000)</f>
        <v>#N/A</v>
      </c>
      <c r="AC6072" s="22">
        <f t="shared" ca="1" si="94"/>
        <v>6.6666666666666666E-2</v>
      </c>
    </row>
    <row r="6073" spans="2:29" x14ac:dyDescent="0.35">
      <c r="B6073" t="e">
        <v>#N/A</v>
      </c>
      <c r="T6073" s="9" t="e">
        <f>VLOOKUP(A6073,Sku_list!$A$1:$D$2667,3,0)</f>
        <v>#N/A</v>
      </c>
      <c r="U6073" s="9" t="e">
        <f>VLOOKUP(A6073,Sku_list!$A$1:$D$2667,4,0)*(F6073/1000000*12)</f>
        <v>#N/A</v>
      </c>
      <c r="V6073" s="9" t="e">
        <f>VLOOKUP(A6073,Sku_list!$A$1:$D$2667,4,0)*(H6073/1000000*12)</f>
        <v>#N/A</v>
      </c>
      <c r="W6073" s="9" t="e">
        <f>VLOOKUP(A6073,Sku_list!$A$1:$D$2667,4,0)*(J6073/1000000*12)</f>
        <v>#N/A</v>
      </c>
      <c r="X6073" s="9" t="e">
        <f>VLOOKUP(A6073,Sku_list!$A$1:$D$2667,4,0)*(L6073/1000000*12)</f>
        <v>#N/A</v>
      </c>
      <c r="Y6073" s="9" t="e">
        <f>VLOOKUP(A6073,Sku_list!$A$1:$E$2667,5,0)*((J6073+F6073)/1000000000)</f>
        <v>#N/A</v>
      </c>
      <c r="AC6073" s="22">
        <f t="shared" ca="1" si="94"/>
        <v>6.6666666666666666E-2</v>
      </c>
    </row>
    <row r="6074" spans="2:29" x14ac:dyDescent="0.35">
      <c r="B6074" t="e">
        <v>#N/A</v>
      </c>
      <c r="T6074" s="9" t="e">
        <f>VLOOKUP(A6074,Sku_list!$A$1:$D$2667,3,0)</f>
        <v>#N/A</v>
      </c>
      <c r="U6074" s="9" t="e">
        <f>VLOOKUP(A6074,Sku_list!$A$1:$D$2667,4,0)*(F6074/1000000*12)</f>
        <v>#N/A</v>
      </c>
      <c r="V6074" s="9" t="e">
        <f>VLOOKUP(A6074,Sku_list!$A$1:$D$2667,4,0)*(H6074/1000000*12)</f>
        <v>#N/A</v>
      </c>
      <c r="W6074" s="9" t="e">
        <f>VLOOKUP(A6074,Sku_list!$A$1:$D$2667,4,0)*(J6074/1000000*12)</f>
        <v>#N/A</v>
      </c>
      <c r="X6074" s="9" t="e">
        <f>VLOOKUP(A6074,Sku_list!$A$1:$D$2667,4,0)*(L6074/1000000*12)</f>
        <v>#N/A</v>
      </c>
      <c r="Y6074" s="9" t="e">
        <f>VLOOKUP(A6074,Sku_list!$A$1:$E$2667,5,0)*((J6074+F6074)/1000000000)</f>
        <v>#N/A</v>
      </c>
      <c r="AC6074" s="22">
        <f t="shared" ca="1" si="94"/>
        <v>6.6666666666666666E-2</v>
      </c>
    </row>
    <row r="6075" spans="2:29" x14ac:dyDescent="0.35">
      <c r="B6075" t="e">
        <v>#N/A</v>
      </c>
      <c r="T6075" s="9" t="e">
        <f>VLOOKUP(A6075,Sku_list!$A$1:$D$2667,3,0)</f>
        <v>#N/A</v>
      </c>
      <c r="U6075" s="9" t="e">
        <f>VLOOKUP(A6075,Sku_list!$A$1:$D$2667,4,0)*(F6075/1000000*12)</f>
        <v>#N/A</v>
      </c>
      <c r="V6075" s="9" t="e">
        <f>VLOOKUP(A6075,Sku_list!$A$1:$D$2667,4,0)*(H6075/1000000*12)</f>
        <v>#N/A</v>
      </c>
      <c r="W6075" s="9" t="e">
        <f>VLOOKUP(A6075,Sku_list!$A$1:$D$2667,4,0)*(J6075/1000000*12)</f>
        <v>#N/A</v>
      </c>
      <c r="X6075" s="9" t="e">
        <f>VLOOKUP(A6075,Sku_list!$A$1:$D$2667,4,0)*(L6075/1000000*12)</f>
        <v>#N/A</v>
      </c>
      <c r="Y6075" s="9" t="e">
        <f>VLOOKUP(A6075,Sku_list!$A$1:$E$2667,5,0)*((J6075+F6075)/1000000000)</f>
        <v>#N/A</v>
      </c>
      <c r="AC6075" s="22">
        <f t="shared" ca="1" si="94"/>
        <v>6.6666666666666666E-2</v>
      </c>
    </row>
    <row r="6076" spans="2:29" x14ac:dyDescent="0.35">
      <c r="B6076" t="e">
        <v>#N/A</v>
      </c>
      <c r="T6076" s="9" t="e">
        <f>VLOOKUP(A6076,Sku_list!$A$1:$D$2667,3,0)</f>
        <v>#N/A</v>
      </c>
      <c r="U6076" s="9" t="e">
        <f>VLOOKUP(A6076,Sku_list!$A$1:$D$2667,4,0)*(F6076/1000000*12)</f>
        <v>#N/A</v>
      </c>
      <c r="V6076" s="9" t="e">
        <f>VLOOKUP(A6076,Sku_list!$A$1:$D$2667,4,0)*(H6076/1000000*12)</f>
        <v>#N/A</v>
      </c>
      <c r="W6076" s="9" t="e">
        <f>VLOOKUP(A6076,Sku_list!$A$1:$D$2667,4,0)*(J6076/1000000*12)</f>
        <v>#N/A</v>
      </c>
      <c r="X6076" s="9" t="e">
        <f>VLOOKUP(A6076,Sku_list!$A$1:$D$2667,4,0)*(L6076/1000000*12)</f>
        <v>#N/A</v>
      </c>
      <c r="Y6076" s="9" t="e">
        <f>VLOOKUP(A6076,Sku_list!$A$1:$E$2667,5,0)*((J6076+F6076)/1000000000)</f>
        <v>#N/A</v>
      </c>
      <c r="AC6076" s="22">
        <f t="shared" ca="1" si="94"/>
        <v>6.6666666666666666E-2</v>
      </c>
    </row>
    <row r="6077" spans="2:29" x14ac:dyDescent="0.35">
      <c r="B6077" t="e">
        <v>#N/A</v>
      </c>
      <c r="T6077" s="9" t="e">
        <f>VLOOKUP(A6077,Sku_list!$A$1:$D$2667,3,0)</f>
        <v>#N/A</v>
      </c>
      <c r="U6077" s="9" t="e">
        <f>VLOOKUP(A6077,Sku_list!$A$1:$D$2667,4,0)*(F6077/1000000*12)</f>
        <v>#N/A</v>
      </c>
      <c r="V6077" s="9" t="e">
        <f>VLOOKUP(A6077,Sku_list!$A$1:$D$2667,4,0)*(H6077/1000000*12)</f>
        <v>#N/A</v>
      </c>
      <c r="W6077" s="9" t="e">
        <f>VLOOKUP(A6077,Sku_list!$A$1:$D$2667,4,0)*(J6077/1000000*12)</f>
        <v>#N/A</v>
      </c>
      <c r="X6077" s="9" t="e">
        <f>VLOOKUP(A6077,Sku_list!$A$1:$D$2667,4,0)*(L6077/1000000*12)</f>
        <v>#N/A</v>
      </c>
      <c r="Y6077" s="9" t="e">
        <f>VLOOKUP(A6077,Sku_list!$A$1:$E$2667,5,0)*((J6077+F6077)/1000000000)</f>
        <v>#N/A</v>
      </c>
      <c r="AC6077" s="22">
        <f t="shared" ca="1" si="94"/>
        <v>6.6666666666666666E-2</v>
      </c>
    </row>
    <row r="6078" spans="2:29" x14ac:dyDescent="0.35">
      <c r="B6078" t="e">
        <v>#N/A</v>
      </c>
      <c r="T6078" s="9" t="e">
        <f>VLOOKUP(A6078,Sku_list!$A$1:$D$2667,3,0)</f>
        <v>#N/A</v>
      </c>
      <c r="U6078" s="9" t="e">
        <f>VLOOKUP(A6078,Sku_list!$A$1:$D$2667,4,0)*(F6078/1000000*12)</f>
        <v>#N/A</v>
      </c>
      <c r="V6078" s="9" t="e">
        <f>VLOOKUP(A6078,Sku_list!$A$1:$D$2667,4,0)*(H6078/1000000*12)</f>
        <v>#N/A</v>
      </c>
      <c r="W6078" s="9" t="e">
        <f>VLOOKUP(A6078,Sku_list!$A$1:$D$2667,4,0)*(J6078/1000000*12)</f>
        <v>#N/A</v>
      </c>
      <c r="X6078" s="9" t="e">
        <f>VLOOKUP(A6078,Sku_list!$A$1:$D$2667,4,0)*(L6078/1000000*12)</f>
        <v>#N/A</v>
      </c>
      <c r="Y6078" s="9" t="e">
        <f>VLOOKUP(A6078,Sku_list!$A$1:$E$2667,5,0)*((J6078+F6078)/1000000000)</f>
        <v>#N/A</v>
      </c>
      <c r="AC6078" s="22">
        <f t="shared" ca="1" si="94"/>
        <v>6.6666666666666666E-2</v>
      </c>
    </row>
    <row r="6079" spans="2:29" x14ac:dyDescent="0.35">
      <c r="B6079" t="e">
        <v>#N/A</v>
      </c>
      <c r="T6079" s="9" t="e">
        <f>VLOOKUP(A6079,Sku_list!$A$1:$D$2667,3,0)</f>
        <v>#N/A</v>
      </c>
      <c r="U6079" s="9" t="e">
        <f>VLOOKUP(A6079,Sku_list!$A$1:$D$2667,4,0)*(F6079/1000000*12)</f>
        <v>#N/A</v>
      </c>
      <c r="V6079" s="9" t="e">
        <f>VLOOKUP(A6079,Sku_list!$A$1:$D$2667,4,0)*(H6079/1000000*12)</f>
        <v>#N/A</v>
      </c>
      <c r="W6079" s="9" t="e">
        <f>VLOOKUP(A6079,Sku_list!$A$1:$D$2667,4,0)*(J6079/1000000*12)</f>
        <v>#N/A</v>
      </c>
      <c r="X6079" s="9" t="e">
        <f>VLOOKUP(A6079,Sku_list!$A$1:$D$2667,4,0)*(L6079/1000000*12)</f>
        <v>#N/A</v>
      </c>
      <c r="Y6079" s="9" t="e">
        <f>VLOOKUP(A6079,Sku_list!$A$1:$E$2667,5,0)*((J6079+F6079)/1000000000)</f>
        <v>#N/A</v>
      </c>
      <c r="AC6079" s="22">
        <f t="shared" ca="1" si="94"/>
        <v>6.6666666666666666E-2</v>
      </c>
    </row>
    <row r="6080" spans="2:29" x14ac:dyDescent="0.35">
      <c r="B6080" t="e">
        <v>#N/A</v>
      </c>
      <c r="T6080" s="9" t="e">
        <f>VLOOKUP(A6080,Sku_list!$A$1:$D$2667,3,0)</f>
        <v>#N/A</v>
      </c>
      <c r="U6080" s="9" t="e">
        <f>VLOOKUP(A6080,Sku_list!$A$1:$D$2667,4,0)*(F6080/1000000*12)</f>
        <v>#N/A</v>
      </c>
      <c r="V6080" s="9" t="e">
        <f>VLOOKUP(A6080,Sku_list!$A$1:$D$2667,4,0)*(H6080/1000000*12)</f>
        <v>#N/A</v>
      </c>
      <c r="W6080" s="9" t="e">
        <f>VLOOKUP(A6080,Sku_list!$A$1:$D$2667,4,0)*(J6080/1000000*12)</f>
        <v>#N/A</v>
      </c>
      <c r="X6080" s="9" t="e">
        <f>VLOOKUP(A6080,Sku_list!$A$1:$D$2667,4,0)*(L6080/1000000*12)</f>
        <v>#N/A</v>
      </c>
      <c r="Y6080" s="9" t="e">
        <f>VLOOKUP(A6080,Sku_list!$A$1:$E$2667,5,0)*((J6080+F6080)/1000000000)</f>
        <v>#N/A</v>
      </c>
      <c r="AC6080" s="22">
        <f t="shared" ca="1" si="94"/>
        <v>6.6666666666666666E-2</v>
      </c>
    </row>
    <row r="6081" spans="2:29" x14ac:dyDescent="0.35">
      <c r="B6081" t="e">
        <v>#N/A</v>
      </c>
      <c r="T6081" s="9" t="e">
        <f>VLOOKUP(A6081,Sku_list!$A$1:$D$2667,3,0)</f>
        <v>#N/A</v>
      </c>
      <c r="U6081" s="9" t="e">
        <f>VLOOKUP(A6081,Sku_list!$A$1:$D$2667,4,0)*(F6081/1000000*12)</f>
        <v>#N/A</v>
      </c>
      <c r="V6081" s="9" t="e">
        <f>VLOOKUP(A6081,Sku_list!$A$1:$D$2667,4,0)*(H6081/1000000*12)</f>
        <v>#N/A</v>
      </c>
      <c r="W6081" s="9" t="e">
        <f>VLOOKUP(A6081,Sku_list!$A$1:$D$2667,4,0)*(J6081/1000000*12)</f>
        <v>#N/A</v>
      </c>
      <c r="X6081" s="9" t="e">
        <f>VLOOKUP(A6081,Sku_list!$A$1:$D$2667,4,0)*(L6081/1000000*12)</f>
        <v>#N/A</v>
      </c>
      <c r="Y6081" s="9" t="e">
        <f>VLOOKUP(A6081,Sku_list!$A$1:$E$2667,5,0)*((J6081+F6081)/1000000000)</f>
        <v>#N/A</v>
      </c>
      <c r="AC6081" s="22">
        <f t="shared" ca="1" si="94"/>
        <v>6.6666666666666666E-2</v>
      </c>
    </row>
    <row r="6082" spans="2:29" x14ac:dyDescent="0.35">
      <c r="B6082" t="e">
        <v>#N/A</v>
      </c>
      <c r="T6082" s="9" t="e">
        <f>VLOOKUP(A6082,Sku_list!$A$1:$D$2667,3,0)</f>
        <v>#N/A</v>
      </c>
      <c r="U6082" s="9" t="e">
        <f>VLOOKUP(A6082,Sku_list!$A$1:$D$2667,4,0)*(F6082/1000000*12)</f>
        <v>#N/A</v>
      </c>
      <c r="V6082" s="9" t="e">
        <f>VLOOKUP(A6082,Sku_list!$A$1:$D$2667,4,0)*(H6082/1000000*12)</f>
        <v>#N/A</v>
      </c>
      <c r="W6082" s="9" t="e">
        <f>VLOOKUP(A6082,Sku_list!$A$1:$D$2667,4,0)*(J6082/1000000*12)</f>
        <v>#N/A</v>
      </c>
      <c r="X6082" s="9" t="e">
        <f>VLOOKUP(A6082,Sku_list!$A$1:$D$2667,4,0)*(L6082/1000000*12)</f>
        <v>#N/A</v>
      </c>
      <c r="Y6082" s="9" t="e">
        <f>VLOOKUP(A6082,Sku_list!$A$1:$E$2667,5,0)*((J6082+F6082)/1000000000)</f>
        <v>#N/A</v>
      </c>
      <c r="AC6082" s="22">
        <f t="shared" ca="1" si="94"/>
        <v>6.6666666666666666E-2</v>
      </c>
    </row>
    <row r="6083" spans="2:29" x14ac:dyDescent="0.35">
      <c r="B6083" t="e">
        <v>#N/A</v>
      </c>
      <c r="T6083" s="9" t="e">
        <f>VLOOKUP(A6083,Sku_list!$A$1:$D$2667,3,0)</f>
        <v>#N/A</v>
      </c>
      <c r="U6083" s="9" t="e">
        <f>VLOOKUP(A6083,Sku_list!$A$1:$D$2667,4,0)*(F6083/1000000*12)</f>
        <v>#N/A</v>
      </c>
      <c r="V6083" s="9" t="e">
        <f>VLOOKUP(A6083,Sku_list!$A$1:$D$2667,4,0)*(H6083/1000000*12)</f>
        <v>#N/A</v>
      </c>
      <c r="W6083" s="9" t="e">
        <f>VLOOKUP(A6083,Sku_list!$A$1:$D$2667,4,0)*(J6083/1000000*12)</f>
        <v>#N/A</v>
      </c>
      <c r="X6083" s="9" t="e">
        <f>VLOOKUP(A6083,Sku_list!$A$1:$D$2667,4,0)*(L6083/1000000*12)</f>
        <v>#N/A</v>
      </c>
      <c r="Y6083" s="9" t="e">
        <f>VLOOKUP(A6083,Sku_list!$A$1:$E$2667,5,0)*((J6083+F6083)/1000000000)</f>
        <v>#N/A</v>
      </c>
      <c r="AC6083" s="22">
        <f t="shared" ca="1" si="94"/>
        <v>6.6666666666666666E-2</v>
      </c>
    </row>
    <row r="6084" spans="2:29" x14ac:dyDescent="0.35">
      <c r="B6084" t="e">
        <v>#N/A</v>
      </c>
      <c r="T6084" s="9" t="e">
        <f>VLOOKUP(A6084,Sku_list!$A$1:$D$2667,3,0)</f>
        <v>#N/A</v>
      </c>
      <c r="U6084" s="9" t="e">
        <f>VLOOKUP(A6084,Sku_list!$A$1:$D$2667,4,0)*(F6084/1000000*12)</f>
        <v>#N/A</v>
      </c>
      <c r="V6084" s="9" t="e">
        <f>VLOOKUP(A6084,Sku_list!$A$1:$D$2667,4,0)*(H6084/1000000*12)</f>
        <v>#N/A</v>
      </c>
      <c r="W6084" s="9" t="e">
        <f>VLOOKUP(A6084,Sku_list!$A$1:$D$2667,4,0)*(J6084/1000000*12)</f>
        <v>#N/A</v>
      </c>
      <c r="X6084" s="9" t="e">
        <f>VLOOKUP(A6084,Sku_list!$A$1:$D$2667,4,0)*(L6084/1000000*12)</f>
        <v>#N/A</v>
      </c>
      <c r="Y6084" s="9" t="e">
        <f>VLOOKUP(A6084,Sku_list!$A$1:$E$2667,5,0)*((J6084+F6084)/1000000000)</f>
        <v>#N/A</v>
      </c>
      <c r="AC6084" s="22">
        <f t="shared" ref="AC6084:AC6147" ca="1" si="95">(DAY(TODAY())+AB6084)/30</f>
        <v>6.6666666666666666E-2</v>
      </c>
    </row>
    <row r="6085" spans="2:29" x14ac:dyDescent="0.35">
      <c r="B6085" t="e">
        <v>#N/A</v>
      </c>
      <c r="T6085" s="9" t="e">
        <f>VLOOKUP(A6085,Sku_list!$A$1:$D$2667,3,0)</f>
        <v>#N/A</v>
      </c>
      <c r="U6085" s="9" t="e">
        <f>VLOOKUP(A6085,Sku_list!$A$1:$D$2667,4,0)*(F6085/1000000*12)</f>
        <v>#N/A</v>
      </c>
      <c r="V6085" s="9" t="e">
        <f>VLOOKUP(A6085,Sku_list!$A$1:$D$2667,4,0)*(H6085/1000000*12)</f>
        <v>#N/A</v>
      </c>
      <c r="W6085" s="9" t="e">
        <f>VLOOKUP(A6085,Sku_list!$A$1:$D$2667,4,0)*(J6085/1000000*12)</f>
        <v>#N/A</v>
      </c>
      <c r="X6085" s="9" t="e">
        <f>VLOOKUP(A6085,Sku_list!$A$1:$D$2667,4,0)*(L6085/1000000*12)</f>
        <v>#N/A</v>
      </c>
      <c r="Y6085" s="9" t="e">
        <f>VLOOKUP(A6085,Sku_list!$A$1:$E$2667,5,0)*((J6085+F6085)/1000000000)</f>
        <v>#N/A</v>
      </c>
      <c r="AC6085" s="22">
        <f t="shared" ca="1" si="95"/>
        <v>6.6666666666666666E-2</v>
      </c>
    </row>
    <row r="6086" spans="2:29" x14ac:dyDescent="0.35">
      <c r="B6086" t="e">
        <v>#N/A</v>
      </c>
      <c r="T6086" s="9" t="e">
        <f>VLOOKUP(A6086,Sku_list!$A$1:$D$2667,3,0)</f>
        <v>#N/A</v>
      </c>
      <c r="U6086" s="9" t="e">
        <f>VLOOKUP(A6086,Sku_list!$A$1:$D$2667,4,0)*(F6086/1000000*12)</f>
        <v>#N/A</v>
      </c>
      <c r="V6086" s="9" t="e">
        <f>VLOOKUP(A6086,Sku_list!$A$1:$D$2667,4,0)*(H6086/1000000*12)</f>
        <v>#N/A</v>
      </c>
      <c r="W6086" s="9" t="e">
        <f>VLOOKUP(A6086,Sku_list!$A$1:$D$2667,4,0)*(J6086/1000000*12)</f>
        <v>#N/A</v>
      </c>
      <c r="X6086" s="9" t="e">
        <f>VLOOKUP(A6086,Sku_list!$A$1:$D$2667,4,0)*(L6086/1000000*12)</f>
        <v>#N/A</v>
      </c>
      <c r="Y6086" s="9" t="e">
        <f>VLOOKUP(A6086,Sku_list!$A$1:$E$2667,5,0)*((J6086+F6086)/1000000000)</f>
        <v>#N/A</v>
      </c>
      <c r="AC6086" s="22">
        <f t="shared" ca="1" si="95"/>
        <v>6.6666666666666666E-2</v>
      </c>
    </row>
    <row r="6087" spans="2:29" x14ac:dyDescent="0.35">
      <c r="B6087" t="e">
        <v>#N/A</v>
      </c>
      <c r="T6087" s="9" t="e">
        <f>VLOOKUP(A6087,Sku_list!$A$1:$D$2667,3,0)</f>
        <v>#N/A</v>
      </c>
      <c r="U6087" s="9" t="e">
        <f>VLOOKUP(A6087,Sku_list!$A$1:$D$2667,4,0)*(F6087/1000000*12)</f>
        <v>#N/A</v>
      </c>
      <c r="V6087" s="9" t="e">
        <f>VLOOKUP(A6087,Sku_list!$A$1:$D$2667,4,0)*(H6087/1000000*12)</f>
        <v>#N/A</v>
      </c>
      <c r="W6087" s="9" t="e">
        <f>VLOOKUP(A6087,Sku_list!$A$1:$D$2667,4,0)*(J6087/1000000*12)</f>
        <v>#N/A</v>
      </c>
      <c r="X6087" s="9" t="e">
        <f>VLOOKUP(A6087,Sku_list!$A$1:$D$2667,4,0)*(L6087/1000000*12)</f>
        <v>#N/A</v>
      </c>
      <c r="Y6087" s="9" t="e">
        <f>VLOOKUP(A6087,Sku_list!$A$1:$E$2667,5,0)*((J6087+F6087)/1000000000)</f>
        <v>#N/A</v>
      </c>
      <c r="AC6087" s="22">
        <f t="shared" ca="1" si="95"/>
        <v>6.6666666666666666E-2</v>
      </c>
    </row>
    <row r="6088" spans="2:29" x14ac:dyDescent="0.35">
      <c r="B6088" t="e">
        <v>#N/A</v>
      </c>
      <c r="T6088" s="9" t="e">
        <f>VLOOKUP(A6088,Sku_list!$A$1:$D$2667,3,0)</f>
        <v>#N/A</v>
      </c>
      <c r="U6088" s="9" t="e">
        <f>VLOOKUP(A6088,Sku_list!$A$1:$D$2667,4,0)*(F6088/1000000*12)</f>
        <v>#N/A</v>
      </c>
      <c r="V6088" s="9" t="e">
        <f>VLOOKUP(A6088,Sku_list!$A$1:$D$2667,4,0)*(H6088/1000000*12)</f>
        <v>#N/A</v>
      </c>
      <c r="W6088" s="9" t="e">
        <f>VLOOKUP(A6088,Sku_list!$A$1:$D$2667,4,0)*(J6088/1000000*12)</f>
        <v>#N/A</v>
      </c>
      <c r="X6088" s="9" t="e">
        <f>VLOOKUP(A6088,Sku_list!$A$1:$D$2667,4,0)*(L6088/1000000*12)</f>
        <v>#N/A</v>
      </c>
      <c r="Y6088" s="9" t="e">
        <f>VLOOKUP(A6088,Sku_list!$A$1:$E$2667,5,0)*((J6088+F6088)/1000000000)</f>
        <v>#N/A</v>
      </c>
      <c r="AC6088" s="22">
        <f t="shared" ca="1" si="95"/>
        <v>6.6666666666666666E-2</v>
      </c>
    </row>
    <row r="6089" spans="2:29" x14ac:dyDescent="0.35">
      <c r="B6089" t="e">
        <v>#N/A</v>
      </c>
      <c r="T6089" s="9" t="e">
        <f>VLOOKUP(A6089,Sku_list!$A$1:$D$2667,3,0)</f>
        <v>#N/A</v>
      </c>
      <c r="U6089" s="9" t="e">
        <f>VLOOKUP(A6089,Sku_list!$A$1:$D$2667,4,0)*(F6089/1000000*12)</f>
        <v>#N/A</v>
      </c>
      <c r="V6089" s="9" t="e">
        <f>VLOOKUP(A6089,Sku_list!$A$1:$D$2667,4,0)*(H6089/1000000*12)</f>
        <v>#N/A</v>
      </c>
      <c r="W6089" s="9" t="e">
        <f>VLOOKUP(A6089,Sku_list!$A$1:$D$2667,4,0)*(J6089/1000000*12)</f>
        <v>#N/A</v>
      </c>
      <c r="X6089" s="9" t="e">
        <f>VLOOKUP(A6089,Sku_list!$A$1:$D$2667,4,0)*(L6089/1000000*12)</f>
        <v>#N/A</v>
      </c>
      <c r="Y6089" s="9" t="e">
        <f>VLOOKUP(A6089,Sku_list!$A$1:$E$2667,5,0)*((J6089+F6089)/1000000000)</f>
        <v>#N/A</v>
      </c>
      <c r="AC6089" s="22">
        <f t="shared" ca="1" si="95"/>
        <v>6.6666666666666666E-2</v>
      </c>
    </row>
    <row r="6090" spans="2:29" x14ac:dyDescent="0.35">
      <c r="B6090" t="e">
        <v>#N/A</v>
      </c>
      <c r="T6090" s="9" t="e">
        <f>VLOOKUP(A6090,Sku_list!$A$1:$D$2667,3,0)</f>
        <v>#N/A</v>
      </c>
      <c r="U6090" s="9" t="e">
        <f>VLOOKUP(A6090,Sku_list!$A$1:$D$2667,4,0)*(F6090/1000000*12)</f>
        <v>#N/A</v>
      </c>
      <c r="V6090" s="9" t="e">
        <f>VLOOKUP(A6090,Sku_list!$A$1:$D$2667,4,0)*(H6090/1000000*12)</f>
        <v>#N/A</v>
      </c>
      <c r="W6090" s="9" t="e">
        <f>VLOOKUP(A6090,Sku_list!$A$1:$D$2667,4,0)*(J6090/1000000*12)</f>
        <v>#N/A</v>
      </c>
      <c r="X6090" s="9" t="e">
        <f>VLOOKUP(A6090,Sku_list!$A$1:$D$2667,4,0)*(L6090/1000000*12)</f>
        <v>#N/A</v>
      </c>
      <c r="Y6090" s="9" t="e">
        <f>VLOOKUP(A6090,Sku_list!$A$1:$E$2667,5,0)*((J6090+F6090)/1000000000)</f>
        <v>#N/A</v>
      </c>
      <c r="AC6090" s="22">
        <f t="shared" ca="1" si="95"/>
        <v>6.6666666666666666E-2</v>
      </c>
    </row>
    <row r="6091" spans="2:29" x14ac:dyDescent="0.35">
      <c r="B6091" t="e">
        <v>#N/A</v>
      </c>
      <c r="T6091" s="9" t="e">
        <f>VLOOKUP(A6091,Sku_list!$A$1:$D$2667,3,0)</f>
        <v>#N/A</v>
      </c>
      <c r="U6091" s="9" t="e">
        <f>VLOOKUP(A6091,Sku_list!$A$1:$D$2667,4,0)*(F6091/1000000*12)</f>
        <v>#N/A</v>
      </c>
      <c r="V6091" s="9" t="e">
        <f>VLOOKUP(A6091,Sku_list!$A$1:$D$2667,4,0)*(H6091/1000000*12)</f>
        <v>#N/A</v>
      </c>
      <c r="W6091" s="9" t="e">
        <f>VLOOKUP(A6091,Sku_list!$A$1:$D$2667,4,0)*(J6091/1000000*12)</f>
        <v>#N/A</v>
      </c>
      <c r="X6091" s="9" t="e">
        <f>VLOOKUP(A6091,Sku_list!$A$1:$D$2667,4,0)*(L6091/1000000*12)</f>
        <v>#N/A</v>
      </c>
      <c r="Y6091" s="9" t="e">
        <f>VLOOKUP(A6091,Sku_list!$A$1:$E$2667,5,0)*((J6091+F6091)/1000000000)</f>
        <v>#N/A</v>
      </c>
      <c r="AC6091" s="22">
        <f t="shared" ca="1" si="95"/>
        <v>6.6666666666666666E-2</v>
      </c>
    </row>
    <row r="6092" spans="2:29" x14ac:dyDescent="0.35">
      <c r="B6092" t="e">
        <v>#N/A</v>
      </c>
      <c r="T6092" s="9" t="e">
        <f>VLOOKUP(A6092,Sku_list!$A$1:$D$2667,3,0)</f>
        <v>#N/A</v>
      </c>
      <c r="U6092" s="9" t="e">
        <f>VLOOKUP(A6092,Sku_list!$A$1:$D$2667,4,0)*(F6092/1000000*12)</f>
        <v>#N/A</v>
      </c>
      <c r="V6092" s="9" t="e">
        <f>VLOOKUP(A6092,Sku_list!$A$1:$D$2667,4,0)*(H6092/1000000*12)</f>
        <v>#N/A</v>
      </c>
      <c r="W6092" s="9" t="e">
        <f>VLOOKUP(A6092,Sku_list!$A$1:$D$2667,4,0)*(J6092/1000000*12)</f>
        <v>#N/A</v>
      </c>
      <c r="X6092" s="9" t="e">
        <f>VLOOKUP(A6092,Sku_list!$A$1:$D$2667,4,0)*(L6092/1000000*12)</f>
        <v>#N/A</v>
      </c>
      <c r="Y6092" s="9" t="e">
        <f>VLOOKUP(A6092,Sku_list!$A$1:$E$2667,5,0)*((J6092+F6092)/1000000000)</f>
        <v>#N/A</v>
      </c>
      <c r="AC6092" s="22">
        <f t="shared" ca="1" si="95"/>
        <v>6.6666666666666666E-2</v>
      </c>
    </row>
    <row r="6093" spans="2:29" x14ac:dyDescent="0.35">
      <c r="B6093" t="e">
        <v>#N/A</v>
      </c>
      <c r="T6093" s="9" t="e">
        <f>VLOOKUP(A6093,Sku_list!$A$1:$D$2667,3,0)</f>
        <v>#N/A</v>
      </c>
      <c r="U6093" s="9" t="e">
        <f>VLOOKUP(A6093,Sku_list!$A$1:$D$2667,4,0)*(F6093/1000000*12)</f>
        <v>#N/A</v>
      </c>
      <c r="V6093" s="9" t="e">
        <f>VLOOKUP(A6093,Sku_list!$A$1:$D$2667,4,0)*(H6093/1000000*12)</f>
        <v>#N/A</v>
      </c>
      <c r="W6093" s="9" t="e">
        <f>VLOOKUP(A6093,Sku_list!$A$1:$D$2667,4,0)*(J6093/1000000*12)</f>
        <v>#N/A</v>
      </c>
      <c r="X6093" s="9" t="e">
        <f>VLOOKUP(A6093,Sku_list!$A$1:$D$2667,4,0)*(L6093/1000000*12)</f>
        <v>#N/A</v>
      </c>
      <c r="Y6093" s="9" t="e">
        <f>VLOOKUP(A6093,Sku_list!$A$1:$E$2667,5,0)*((J6093+F6093)/1000000000)</f>
        <v>#N/A</v>
      </c>
      <c r="AC6093" s="22">
        <f t="shared" ca="1" si="95"/>
        <v>6.6666666666666666E-2</v>
      </c>
    </row>
    <row r="6094" spans="2:29" x14ac:dyDescent="0.35">
      <c r="B6094" t="e">
        <v>#N/A</v>
      </c>
      <c r="T6094" s="9" t="e">
        <f>VLOOKUP(A6094,Sku_list!$A$1:$D$2667,3,0)</f>
        <v>#N/A</v>
      </c>
      <c r="U6094" s="9" t="e">
        <f>VLOOKUP(A6094,Sku_list!$A$1:$D$2667,4,0)*(F6094/1000000*12)</f>
        <v>#N/A</v>
      </c>
      <c r="V6094" s="9" t="e">
        <f>VLOOKUP(A6094,Sku_list!$A$1:$D$2667,4,0)*(H6094/1000000*12)</f>
        <v>#N/A</v>
      </c>
      <c r="W6094" s="9" t="e">
        <f>VLOOKUP(A6094,Sku_list!$A$1:$D$2667,4,0)*(J6094/1000000*12)</f>
        <v>#N/A</v>
      </c>
      <c r="X6094" s="9" t="e">
        <f>VLOOKUP(A6094,Sku_list!$A$1:$D$2667,4,0)*(L6094/1000000*12)</f>
        <v>#N/A</v>
      </c>
      <c r="Y6094" s="9" t="e">
        <f>VLOOKUP(A6094,Sku_list!$A$1:$E$2667,5,0)*((J6094+F6094)/1000000000)</f>
        <v>#N/A</v>
      </c>
      <c r="AC6094" s="22">
        <f t="shared" ca="1" si="95"/>
        <v>6.6666666666666666E-2</v>
      </c>
    </row>
    <row r="6095" spans="2:29" x14ac:dyDescent="0.35">
      <c r="B6095" t="e">
        <v>#N/A</v>
      </c>
      <c r="T6095" s="9" t="e">
        <f>VLOOKUP(A6095,Sku_list!$A$1:$D$2667,3,0)</f>
        <v>#N/A</v>
      </c>
      <c r="U6095" s="9" t="e">
        <f>VLOOKUP(A6095,Sku_list!$A$1:$D$2667,4,0)*(F6095/1000000*12)</f>
        <v>#N/A</v>
      </c>
      <c r="V6095" s="9" t="e">
        <f>VLOOKUP(A6095,Sku_list!$A$1:$D$2667,4,0)*(H6095/1000000*12)</f>
        <v>#N/A</v>
      </c>
      <c r="W6095" s="9" t="e">
        <f>VLOOKUP(A6095,Sku_list!$A$1:$D$2667,4,0)*(J6095/1000000*12)</f>
        <v>#N/A</v>
      </c>
      <c r="X6095" s="9" t="e">
        <f>VLOOKUP(A6095,Sku_list!$A$1:$D$2667,4,0)*(L6095/1000000*12)</f>
        <v>#N/A</v>
      </c>
      <c r="Y6095" s="9" t="e">
        <f>VLOOKUP(A6095,Sku_list!$A$1:$E$2667,5,0)*((J6095+F6095)/1000000000)</f>
        <v>#N/A</v>
      </c>
      <c r="AC6095" s="22">
        <f t="shared" ca="1" si="95"/>
        <v>6.6666666666666666E-2</v>
      </c>
    </row>
    <row r="6096" spans="2:29" x14ac:dyDescent="0.35">
      <c r="B6096" t="e">
        <v>#N/A</v>
      </c>
      <c r="T6096" s="9" t="e">
        <f>VLOOKUP(A6096,Sku_list!$A$1:$D$2667,3,0)</f>
        <v>#N/A</v>
      </c>
      <c r="U6096" s="9" t="e">
        <f>VLOOKUP(A6096,Sku_list!$A$1:$D$2667,4,0)*(F6096/1000000*12)</f>
        <v>#N/A</v>
      </c>
      <c r="V6096" s="9" t="e">
        <f>VLOOKUP(A6096,Sku_list!$A$1:$D$2667,4,0)*(H6096/1000000*12)</f>
        <v>#N/A</v>
      </c>
      <c r="W6096" s="9" t="e">
        <f>VLOOKUP(A6096,Sku_list!$A$1:$D$2667,4,0)*(J6096/1000000*12)</f>
        <v>#N/A</v>
      </c>
      <c r="X6096" s="9" t="e">
        <f>VLOOKUP(A6096,Sku_list!$A$1:$D$2667,4,0)*(L6096/1000000*12)</f>
        <v>#N/A</v>
      </c>
      <c r="Y6096" s="9" t="e">
        <f>VLOOKUP(A6096,Sku_list!$A$1:$E$2667,5,0)*((J6096+F6096)/1000000000)</f>
        <v>#N/A</v>
      </c>
      <c r="AC6096" s="22">
        <f t="shared" ca="1" si="95"/>
        <v>6.6666666666666666E-2</v>
      </c>
    </row>
    <row r="6097" spans="2:29" x14ac:dyDescent="0.35">
      <c r="B6097" t="e">
        <v>#N/A</v>
      </c>
      <c r="T6097" s="9" t="e">
        <f>VLOOKUP(A6097,Sku_list!$A$1:$D$2667,3,0)</f>
        <v>#N/A</v>
      </c>
      <c r="U6097" s="9" t="e">
        <f>VLOOKUP(A6097,Sku_list!$A$1:$D$2667,4,0)*(F6097/1000000*12)</f>
        <v>#N/A</v>
      </c>
      <c r="V6097" s="9" t="e">
        <f>VLOOKUP(A6097,Sku_list!$A$1:$D$2667,4,0)*(H6097/1000000*12)</f>
        <v>#N/A</v>
      </c>
      <c r="W6097" s="9" t="e">
        <f>VLOOKUP(A6097,Sku_list!$A$1:$D$2667,4,0)*(J6097/1000000*12)</f>
        <v>#N/A</v>
      </c>
      <c r="X6097" s="9" t="e">
        <f>VLOOKUP(A6097,Sku_list!$A$1:$D$2667,4,0)*(L6097/1000000*12)</f>
        <v>#N/A</v>
      </c>
      <c r="Y6097" s="9" t="e">
        <f>VLOOKUP(A6097,Sku_list!$A$1:$E$2667,5,0)*((J6097+F6097)/1000000000)</f>
        <v>#N/A</v>
      </c>
      <c r="AC6097" s="22">
        <f t="shared" ca="1" si="95"/>
        <v>6.6666666666666666E-2</v>
      </c>
    </row>
    <row r="6098" spans="2:29" x14ac:dyDescent="0.35">
      <c r="B6098" t="e">
        <v>#N/A</v>
      </c>
      <c r="T6098" s="9" t="e">
        <f>VLOOKUP(A6098,Sku_list!$A$1:$D$2667,3,0)</f>
        <v>#N/A</v>
      </c>
      <c r="U6098" s="9" t="e">
        <f>VLOOKUP(A6098,Sku_list!$A$1:$D$2667,4,0)*(F6098/1000000*12)</f>
        <v>#N/A</v>
      </c>
      <c r="V6098" s="9" t="e">
        <f>VLOOKUP(A6098,Sku_list!$A$1:$D$2667,4,0)*(H6098/1000000*12)</f>
        <v>#N/A</v>
      </c>
      <c r="W6098" s="9" t="e">
        <f>VLOOKUP(A6098,Sku_list!$A$1:$D$2667,4,0)*(J6098/1000000*12)</f>
        <v>#N/A</v>
      </c>
      <c r="X6098" s="9" t="e">
        <f>VLOOKUP(A6098,Sku_list!$A$1:$D$2667,4,0)*(L6098/1000000*12)</f>
        <v>#N/A</v>
      </c>
      <c r="Y6098" s="9" t="e">
        <f>VLOOKUP(A6098,Sku_list!$A$1:$E$2667,5,0)*((J6098+F6098)/1000000000)</f>
        <v>#N/A</v>
      </c>
      <c r="AC6098" s="22">
        <f t="shared" ca="1" si="95"/>
        <v>6.6666666666666666E-2</v>
      </c>
    </row>
    <row r="6099" spans="2:29" x14ac:dyDescent="0.35">
      <c r="B6099" t="e">
        <v>#N/A</v>
      </c>
      <c r="T6099" s="9" t="e">
        <f>VLOOKUP(A6099,Sku_list!$A$1:$D$2667,3,0)</f>
        <v>#N/A</v>
      </c>
      <c r="U6099" s="9" t="e">
        <f>VLOOKUP(A6099,Sku_list!$A$1:$D$2667,4,0)*(F6099/1000000*12)</f>
        <v>#N/A</v>
      </c>
      <c r="V6099" s="9" t="e">
        <f>VLOOKUP(A6099,Sku_list!$A$1:$D$2667,4,0)*(H6099/1000000*12)</f>
        <v>#N/A</v>
      </c>
      <c r="W6099" s="9" t="e">
        <f>VLOOKUP(A6099,Sku_list!$A$1:$D$2667,4,0)*(J6099/1000000*12)</f>
        <v>#N/A</v>
      </c>
      <c r="X6099" s="9" t="e">
        <f>VLOOKUP(A6099,Sku_list!$A$1:$D$2667,4,0)*(L6099/1000000*12)</f>
        <v>#N/A</v>
      </c>
      <c r="Y6099" s="9" t="e">
        <f>VLOOKUP(A6099,Sku_list!$A$1:$E$2667,5,0)*((J6099+F6099)/1000000000)</f>
        <v>#N/A</v>
      </c>
      <c r="AC6099" s="22">
        <f t="shared" ca="1" si="95"/>
        <v>6.6666666666666666E-2</v>
      </c>
    </row>
    <row r="6100" spans="2:29" x14ac:dyDescent="0.35">
      <c r="B6100" t="e">
        <v>#N/A</v>
      </c>
      <c r="T6100" s="9" t="e">
        <f>VLOOKUP(A6100,Sku_list!$A$1:$D$2667,3,0)</f>
        <v>#N/A</v>
      </c>
      <c r="U6100" s="9" t="e">
        <f>VLOOKUP(A6100,Sku_list!$A$1:$D$2667,4,0)*(F6100/1000000*12)</f>
        <v>#N/A</v>
      </c>
      <c r="V6100" s="9" t="e">
        <f>VLOOKUP(A6100,Sku_list!$A$1:$D$2667,4,0)*(H6100/1000000*12)</f>
        <v>#N/A</v>
      </c>
      <c r="W6100" s="9" t="e">
        <f>VLOOKUP(A6100,Sku_list!$A$1:$D$2667,4,0)*(J6100/1000000*12)</f>
        <v>#N/A</v>
      </c>
      <c r="X6100" s="9" t="e">
        <f>VLOOKUP(A6100,Sku_list!$A$1:$D$2667,4,0)*(L6100/1000000*12)</f>
        <v>#N/A</v>
      </c>
      <c r="Y6100" s="9" t="e">
        <f>VLOOKUP(A6100,Sku_list!$A$1:$E$2667,5,0)*((J6100+F6100)/1000000000)</f>
        <v>#N/A</v>
      </c>
      <c r="AC6100" s="22">
        <f t="shared" ca="1" si="95"/>
        <v>6.6666666666666666E-2</v>
      </c>
    </row>
    <row r="6101" spans="2:29" x14ac:dyDescent="0.35">
      <c r="B6101" t="e">
        <v>#N/A</v>
      </c>
      <c r="T6101" s="9" t="e">
        <f>VLOOKUP(A6101,Sku_list!$A$1:$D$2667,3,0)</f>
        <v>#N/A</v>
      </c>
      <c r="U6101" s="9" t="e">
        <f>VLOOKUP(A6101,Sku_list!$A$1:$D$2667,4,0)*(F6101/1000000*12)</f>
        <v>#N/A</v>
      </c>
      <c r="V6101" s="9" t="e">
        <f>VLOOKUP(A6101,Sku_list!$A$1:$D$2667,4,0)*(H6101/1000000*12)</f>
        <v>#N/A</v>
      </c>
      <c r="W6101" s="9" t="e">
        <f>VLOOKUP(A6101,Sku_list!$A$1:$D$2667,4,0)*(J6101/1000000*12)</f>
        <v>#N/A</v>
      </c>
      <c r="X6101" s="9" t="e">
        <f>VLOOKUP(A6101,Sku_list!$A$1:$D$2667,4,0)*(L6101/1000000*12)</f>
        <v>#N/A</v>
      </c>
      <c r="Y6101" s="9" t="e">
        <f>VLOOKUP(A6101,Sku_list!$A$1:$E$2667,5,0)*((J6101+F6101)/1000000000)</f>
        <v>#N/A</v>
      </c>
      <c r="AC6101" s="22">
        <f t="shared" ca="1" si="95"/>
        <v>6.6666666666666666E-2</v>
      </c>
    </row>
    <row r="6102" spans="2:29" x14ac:dyDescent="0.35">
      <c r="B6102" t="e">
        <v>#N/A</v>
      </c>
      <c r="T6102" s="9" t="e">
        <f>VLOOKUP(A6102,Sku_list!$A$1:$D$2667,3,0)</f>
        <v>#N/A</v>
      </c>
      <c r="U6102" s="9" t="e">
        <f>VLOOKUP(A6102,Sku_list!$A$1:$D$2667,4,0)*(F6102/1000000*12)</f>
        <v>#N/A</v>
      </c>
      <c r="V6102" s="9" t="e">
        <f>VLOOKUP(A6102,Sku_list!$A$1:$D$2667,4,0)*(H6102/1000000*12)</f>
        <v>#N/A</v>
      </c>
      <c r="W6102" s="9" t="e">
        <f>VLOOKUP(A6102,Sku_list!$A$1:$D$2667,4,0)*(J6102/1000000*12)</f>
        <v>#N/A</v>
      </c>
      <c r="X6102" s="9" t="e">
        <f>VLOOKUP(A6102,Sku_list!$A$1:$D$2667,4,0)*(L6102/1000000*12)</f>
        <v>#N/A</v>
      </c>
      <c r="Y6102" s="9" t="e">
        <f>VLOOKUP(A6102,Sku_list!$A$1:$E$2667,5,0)*((J6102+F6102)/1000000000)</f>
        <v>#N/A</v>
      </c>
      <c r="AC6102" s="22">
        <f t="shared" ca="1" si="95"/>
        <v>6.6666666666666666E-2</v>
      </c>
    </row>
    <row r="6103" spans="2:29" x14ac:dyDescent="0.35">
      <c r="B6103" t="e">
        <v>#N/A</v>
      </c>
      <c r="T6103" s="9" t="e">
        <f>VLOOKUP(A6103,Sku_list!$A$1:$D$2667,3,0)</f>
        <v>#N/A</v>
      </c>
      <c r="U6103" s="9" t="e">
        <f>VLOOKUP(A6103,Sku_list!$A$1:$D$2667,4,0)*(F6103/1000000*12)</f>
        <v>#N/A</v>
      </c>
      <c r="V6103" s="9" t="e">
        <f>VLOOKUP(A6103,Sku_list!$A$1:$D$2667,4,0)*(H6103/1000000*12)</f>
        <v>#N/A</v>
      </c>
      <c r="W6103" s="9" t="e">
        <f>VLOOKUP(A6103,Sku_list!$A$1:$D$2667,4,0)*(J6103/1000000*12)</f>
        <v>#N/A</v>
      </c>
      <c r="X6103" s="9" t="e">
        <f>VLOOKUP(A6103,Sku_list!$A$1:$D$2667,4,0)*(L6103/1000000*12)</f>
        <v>#N/A</v>
      </c>
      <c r="Y6103" s="9" t="e">
        <f>VLOOKUP(A6103,Sku_list!$A$1:$E$2667,5,0)*((J6103+F6103)/1000000000)</f>
        <v>#N/A</v>
      </c>
      <c r="AC6103" s="22">
        <f t="shared" ca="1" si="95"/>
        <v>6.6666666666666666E-2</v>
      </c>
    </row>
    <row r="6104" spans="2:29" x14ac:dyDescent="0.35">
      <c r="B6104" t="e">
        <v>#N/A</v>
      </c>
      <c r="T6104" s="9" t="e">
        <f>VLOOKUP(A6104,Sku_list!$A$1:$D$2667,3,0)</f>
        <v>#N/A</v>
      </c>
      <c r="U6104" s="9" t="e">
        <f>VLOOKUP(A6104,Sku_list!$A$1:$D$2667,4,0)*(F6104/1000000*12)</f>
        <v>#N/A</v>
      </c>
      <c r="V6104" s="9" t="e">
        <f>VLOOKUP(A6104,Sku_list!$A$1:$D$2667,4,0)*(H6104/1000000*12)</f>
        <v>#N/A</v>
      </c>
      <c r="W6104" s="9" t="e">
        <f>VLOOKUP(A6104,Sku_list!$A$1:$D$2667,4,0)*(J6104/1000000*12)</f>
        <v>#N/A</v>
      </c>
      <c r="X6104" s="9" t="e">
        <f>VLOOKUP(A6104,Sku_list!$A$1:$D$2667,4,0)*(L6104/1000000*12)</f>
        <v>#N/A</v>
      </c>
      <c r="Y6104" s="9" t="e">
        <f>VLOOKUP(A6104,Sku_list!$A$1:$E$2667,5,0)*((J6104+F6104)/1000000000)</f>
        <v>#N/A</v>
      </c>
      <c r="AC6104" s="22">
        <f t="shared" ca="1" si="95"/>
        <v>6.6666666666666666E-2</v>
      </c>
    </row>
    <row r="6105" spans="2:29" x14ac:dyDescent="0.35">
      <c r="B6105" t="e">
        <v>#N/A</v>
      </c>
      <c r="T6105" s="9" t="e">
        <f>VLOOKUP(A6105,Sku_list!$A$1:$D$2667,3,0)</f>
        <v>#N/A</v>
      </c>
      <c r="U6105" s="9" t="e">
        <f>VLOOKUP(A6105,Sku_list!$A$1:$D$2667,4,0)*(F6105/1000000*12)</f>
        <v>#N/A</v>
      </c>
      <c r="V6105" s="9" t="e">
        <f>VLOOKUP(A6105,Sku_list!$A$1:$D$2667,4,0)*(H6105/1000000*12)</f>
        <v>#N/A</v>
      </c>
      <c r="W6105" s="9" t="e">
        <f>VLOOKUP(A6105,Sku_list!$A$1:$D$2667,4,0)*(J6105/1000000*12)</f>
        <v>#N/A</v>
      </c>
      <c r="X6105" s="9" t="e">
        <f>VLOOKUP(A6105,Sku_list!$A$1:$D$2667,4,0)*(L6105/1000000*12)</f>
        <v>#N/A</v>
      </c>
      <c r="Y6105" s="9" t="e">
        <f>VLOOKUP(A6105,Sku_list!$A$1:$E$2667,5,0)*((J6105+F6105)/1000000000)</f>
        <v>#N/A</v>
      </c>
      <c r="AC6105" s="22">
        <f t="shared" ca="1" si="95"/>
        <v>6.6666666666666666E-2</v>
      </c>
    </row>
    <row r="6106" spans="2:29" x14ac:dyDescent="0.35">
      <c r="B6106" t="e">
        <v>#N/A</v>
      </c>
      <c r="T6106" s="9" t="e">
        <f>VLOOKUP(A6106,Sku_list!$A$1:$D$2667,3,0)</f>
        <v>#N/A</v>
      </c>
      <c r="U6106" s="9" t="e">
        <f>VLOOKUP(A6106,Sku_list!$A$1:$D$2667,4,0)*(F6106/1000000*12)</f>
        <v>#N/A</v>
      </c>
      <c r="V6106" s="9" t="e">
        <f>VLOOKUP(A6106,Sku_list!$A$1:$D$2667,4,0)*(H6106/1000000*12)</f>
        <v>#N/A</v>
      </c>
      <c r="W6106" s="9" t="e">
        <f>VLOOKUP(A6106,Sku_list!$A$1:$D$2667,4,0)*(J6106/1000000*12)</f>
        <v>#N/A</v>
      </c>
      <c r="X6106" s="9" t="e">
        <f>VLOOKUP(A6106,Sku_list!$A$1:$D$2667,4,0)*(L6106/1000000*12)</f>
        <v>#N/A</v>
      </c>
      <c r="Y6106" s="9" t="e">
        <f>VLOOKUP(A6106,Sku_list!$A$1:$E$2667,5,0)*((J6106+F6106)/1000000000)</f>
        <v>#N/A</v>
      </c>
      <c r="AC6106" s="22">
        <f t="shared" ca="1" si="95"/>
        <v>6.6666666666666666E-2</v>
      </c>
    </row>
    <row r="6107" spans="2:29" x14ac:dyDescent="0.35">
      <c r="B6107" t="e">
        <v>#N/A</v>
      </c>
      <c r="T6107" s="9" t="e">
        <f>VLOOKUP(A6107,Sku_list!$A$1:$D$2667,3,0)</f>
        <v>#N/A</v>
      </c>
      <c r="U6107" s="9" t="e">
        <f>VLOOKUP(A6107,Sku_list!$A$1:$D$2667,4,0)*(F6107/1000000*12)</f>
        <v>#N/A</v>
      </c>
      <c r="V6107" s="9" t="e">
        <f>VLOOKUP(A6107,Sku_list!$A$1:$D$2667,4,0)*(H6107/1000000*12)</f>
        <v>#N/A</v>
      </c>
      <c r="W6107" s="9" t="e">
        <f>VLOOKUP(A6107,Sku_list!$A$1:$D$2667,4,0)*(J6107/1000000*12)</f>
        <v>#N/A</v>
      </c>
      <c r="X6107" s="9" t="e">
        <f>VLOOKUP(A6107,Sku_list!$A$1:$D$2667,4,0)*(L6107/1000000*12)</f>
        <v>#N/A</v>
      </c>
      <c r="Y6107" s="9" t="e">
        <f>VLOOKUP(A6107,Sku_list!$A$1:$E$2667,5,0)*((J6107+F6107)/1000000000)</f>
        <v>#N/A</v>
      </c>
      <c r="AC6107" s="22">
        <f t="shared" ca="1" si="95"/>
        <v>6.6666666666666666E-2</v>
      </c>
    </row>
    <row r="6108" spans="2:29" x14ac:dyDescent="0.35">
      <c r="B6108" t="e">
        <v>#N/A</v>
      </c>
      <c r="T6108" s="9" t="e">
        <f>VLOOKUP(A6108,Sku_list!$A$1:$D$2667,3,0)</f>
        <v>#N/A</v>
      </c>
      <c r="U6108" s="9" t="e">
        <f>VLOOKUP(A6108,Sku_list!$A$1:$D$2667,4,0)*(F6108/1000000*12)</f>
        <v>#N/A</v>
      </c>
      <c r="V6108" s="9" t="e">
        <f>VLOOKUP(A6108,Sku_list!$A$1:$D$2667,4,0)*(H6108/1000000*12)</f>
        <v>#N/A</v>
      </c>
      <c r="W6108" s="9" t="e">
        <f>VLOOKUP(A6108,Sku_list!$A$1:$D$2667,4,0)*(J6108/1000000*12)</f>
        <v>#N/A</v>
      </c>
      <c r="X6108" s="9" t="e">
        <f>VLOOKUP(A6108,Sku_list!$A$1:$D$2667,4,0)*(L6108/1000000*12)</f>
        <v>#N/A</v>
      </c>
      <c r="Y6108" s="9" t="e">
        <f>VLOOKUP(A6108,Sku_list!$A$1:$E$2667,5,0)*((J6108+F6108)/1000000000)</f>
        <v>#N/A</v>
      </c>
      <c r="AC6108" s="22">
        <f t="shared" ca="1" si="95"/>
        <v>6.6666666666666666E-2</v>
      </c>
    </row>
    <row r="6109" spans="2:29" x14ac:dyDescent="0.35">
      <c r="B6109" t="e">
        <v>#N/A</v>
      </c>
      <c r="T6109" s="9" t="e">
        <f>VLOOKUP(A6109,Sku_list!$A$1:$D$2667,3,0)</f>
        <v>#N/A</v>
      </c>
      <c r="U6109" s="9" t="e">
        <f>VLOOKUP(A6109,Sku_list!$A$1:$D$2667,4,0)*(F6109/1000000*12)</f>
        <v>#N/A</v>
      </c>
      <c r="V6109" s="9" t="e">
        <f>VLOOKUP(A6109,Sku_list!$A$1:$D$2667,4,0)*(H6109/1000000*12)</f>
        <v>#N/A</v>
      </c>
      <c r="W6109" s="9" t="e">
        <f>VLOOKUP(A6109,Sku_list!$A$1:$D$2667,4,0)*(J6109/1000000*12)</f>
        <v>#N/A</v>
      </c>
      <c r="X6109" s="9" t="e">
        <f>VLOOKUP(A6109,Sku_list!$A$1:$D$2667,4,0)*(L6109/1000000*12)</f>
        <v>#N/A</v>
      </c>
      <c r="Y6109" s="9" t="e">
        <f>VLOOKUP(A6109,Sku_list!$A$1:$E$2667,5,0)*((J6109+F6109)/1000000000)</f>
        <v>#N/A</v>
      </c>
      <c r="AC6109" s="22">
        <f t="shared" ca="1" si="95"/>
        <v>6.6666666666666666E-2</v>
      </c>
    </row>
    <row r="6110" spans="2:29" x14ac:dyDescent="0.35">
      <c r="B6110" t="e">
        <v>#N/A</v>
      </c>
      <c r="T6110" s="9" t="e">
        <f>VLOOKUP(A6110,Sku_list!$A$1:$D$2667,3,0)</f>
        <v>#N/A</v>
      </c>
      <c r="U6110" s="9" t="e">
        <f>VLOOKUP(A6110,Sku_list!$A$1:$D$2667,4,0)*(F6110/1000000*12)</f>
        <v>#N/A</v>
      </c>
      <c r="V6110" s="9" t="e">
        <f>VLOOKUP(A6110,Sku_list!$A$1:$D$2667,4,0)*(H6110/1000000*12)</f>
        <v>#N/A</v>
      </c>
      <c r="W6110" s="9" t="e">
        <f>VLOOKUP(A6110,Sku_list!$A$1:$D$2667,4,0)*(J6110/1000000*12)</f>
        <v>#N/A</v>
      </c>
      <c r="X6110" s="9" t="e">
        <f>VLOOKUP(A6110,Sku_list!$A$1:$D$2667,4,0)*(L6110/1000000*12)</f>
        <v>#N/A</v>
      </c>
      <c r="Y6110" s="9" t="e">
        <f>VLOOKUP(A6110,Sku_list!$A$1:$E$2667,5,0)*((J6110+F6110)/1000000000)</f>
        <v>#N/A</v>
      </c>
      <c r="AC6110" s="22">
        <f t="shared" ca="1" si="95"/>
        <v>6.6666666666666666E-2</v>
      </c>
    </row>
    <row r="6111" spans="2:29" x14ac:dyDescent="0.35">
      <c r="B6111" t="e">
        <v>#N/A</v>
      </c>
      <c r="T6111" s="9" t="e">
        <f>VLOOKUP(A6111,Sku_list!$A$1:$D$2667,3,0)</f>
        <v>#N/A</v>
      </c>
      <c r="U6111" s="9" t="e">
        <f>VLOOKUP(A6111,Sku_list!$A$1:$D$2667,4,0)*(F6111/1000000*12)</f>
        <v>#N/A</v>
      </c>
      <c r="V6111" s="9" t="e">
        <f>VLOOKUP(A6111,Sku_list!$A$1:$D$2667,4,0)*(H6111/1000000*12)</f>
        <v>#N/A</v>
      </c>
      <c r="W6111" s="9" t="e">
        <f>VLOOKUP(A6111,Sku_list!$A$1:$D$2667,4,0)*(J6111/1000000*12)</f>
        <v>#N/A</v>
      </c>
      <c r="X6111" s="9" t="e">
        <f>VLOOKUP(A6111,Sku_list!$A$1:$D$2667,4,0)*(L6111/1000000*12)</f>
        <v>#N/A</v>
      </c>
      <c r="Y6111" s="9" t="e">
        <f>VLOOKUP(A6111,Sku_list!$A$1:$E$2667,5,0)*((J6111+F6111)/1000000000)</f>
        <v>#N/A</v>
      </c>
      <c r="AC6111" s="22">
        <f t="shared" ca="1" si="95"/>
        <v>6.6666666666666666E-2</v>
      </c>
    </row>
    <row r="6112" spans="2:29" x14ac:dyDescent="0.35">
      <c r="B6112" t="e">
        <v>#N/A</v>
      </c>
      <c r="T6112" s="9" t="e">
        <f>VLOOKUP(A6112,Sku_list!$A$1:$D$2667,3,0)</f>
        <v>#N/A</v>
      </c>
      <c r="U6112" s="9" t="e">
        <f>VLOOKUP(A6112,Sku_list!$A$1:$D$2667,4,0)*(F6112/1000000*12)</f>
        <v>#N/A</v>
      </c>
      <c r="V6112" s="9" t="e">
        <f>VLOOKUP(A6112,Sku_list!$A$1:$D$2667,4,0)*(H6112/1000000*12)</f>
        <v>#N/A</v>
      </c>
      <c r="W6112" s="9" t="e">
        <f>VLOOKUP(A6112,Sku_list!$A$1:$D$2667,4,0)*(J6112/1000000*12)</f>
        <v>#N/A</v>
      </c>
      <c r="X6112" s="9" t="e">
        <f>VLOOKUP(A6112,Sku_list!$A$1:$D$2667,4,0)*(L6112/1000000*12)</f>
        <v>#N/A</v>
      </c>
      <c r="Y6112" s="9" t="e">
        <f>VLOOKUP(A6112,Sku_list!$A$1:$E$2667,5,0)*((J6112+F6112)/1000000000)</f>
        <v>#N/A</v>
      </c>
      <c r="AC6112" s="22">
        <f t="shared" ca="1" si="95"/>
        <v>6.6666666666666666E-2</v>
      </c>
    </row>
    <row r="6113" spans="2:29" x14ac:dyDescent="0.35">
      <c r="B6113" t="e">
        <v>#N/A</v>
      </c>
      <c r="T6113" s="9" t="e">
        <f>VLOOKUP(A6113,Sku_list!$A$1:$D$2667,3,0)</f>
        <v>#N/A</v>
      </c>
      <c r="U6113" s="9" t="e">
        <f>VLOOKUP(A6113,Sku_list!$A$1:$D$2667,4,0)*(F6113/1000000*12)</f>
        <v>#N/A</v>
      </c>
      <c r="V6113" s="9" t="e">
        <f>VLOOKUP(A6113,Sku_list!$A$1:$D$2667,4,0)*(H6113/1000000*12)</f>
        <v>#N/A</v>
      </c>
      <c r="W6113" s="9" t="e">
        <f>VLOOKUP(A6113,Sku_list!$A$1:$D$2667,4,0)*(J6113/1000000*12)</f>
        <v>#N/A</v>
      </c>
      <c r="X6113" s="9" t="e">
        <f>VLOOKUP(A6113,Sku_list!$A$1:$D$2667,4,0)*(L6113/1000000*12)</f>
        <v>#N/A</v>
      </c>
      <c r="Y6113" s="9" t="e">
        <f>VLOOKUP(A6113,Sku_list!$A$1:$E$2667,5,0)*((J6113+F6113)/1000000000)</f>
        <v>#N/A</v>
      </c>
      <c r="AC6113" s="22">
        <f t="shared" ca="1" si="95"/>
        <v>6.6666666666666666E-2</v>
      </c>
    </row>
    <row r="6114" spans="2:29" x14ac:dyDescent="0.35">
      <c r="B6114" t="e">
        <v>#N/A</v>
      </c>
      <c r="T6114" s="9" t="e">
        <f>VLOOKUP(A6114,Sku_list!$A$1:$D$2667,3,0)</f>
        <v>#N/A</v>
      </c>
      <c r="U6114" s="9" t="e">
        <f>VLOOKUP(A6114,Sku_list!$A$1:$D$2667,4,0)*(F6114/1000000*12)</f>
        <v>#N/A</v>
      </c>
      <c r="V6114" s="9" t="e">
        <f>VLOOKUP(A6114,Sku_list!$A$1:$D$2667,4,0)*(H6114/1000000*12)</f>
        <v>#N/A</v>
      </c>
      <c r="W6114" s="9" t="e">
        <f>VLOOKUP(A6114,Sku_list!$A$1:$D$2667,4,0)*(J6114/1000000*12)</f>
        <v>#N/A</v>
      </c>
      <c r="X6114" s="9" t="e">
        <f>VLOOKUP(A6114,Sku_list!$A$1:$D$2667,4,0)*(L6114/1000000*12)</f>
        <v>#N/A</v>
      </c>
      <c r="Y6114" s="9" t="e">
        <f>VLOOKUP(A6114,Sku_list!$A$1:$E$2667,5,0)*((J6114+F6114)/1000000000)</f>
        <v>#N/A</v>
      </c>
      <c r="AC6114" s="22">
        <f t="shared" ca="1" si="95"/>
        <v>6.6666666666666666E-2</v>
      </c>
    </row>
    <row r="6115" spans="2:29" x14ac:dyDescent="0.35">
      <c r="B6115" t="e">
        <v>#N/A</v>
      </c>
      <c r="T6115" s="9" t="e">
        <f>VLOOKUP(A6115,Sku_list!$A$1:$D$2667,3,0)</f>
        <v>#N/A</v>
      </c>
      <c r="U6115" s="9" t="e">
        <f>VLOOKUP(A6115,Sku_list!$A$1:$D$2667,4,0)*(F6115/1000000*12)</f>
        <v>#N/A</v>
      </c>
      <c r="V6115" s="9" t="e">
        <f>VLOOKUP(A6115,Sku_list!$A$1:$D$2667,4,0)*(H6115/1000000*12)</f>
        <v>#N/A</v>
      </c>
      <c r="W6115" s="9" t="e">
        <f>VLOOKUP(A6115,Sku_list!$A$1:$D$2667,4,0)*(J6115/1000000*12)</f>
        <v>#N/A</v>
      </c>
      <c r="X6115" s="9" t="e">
        <f>VLOOKUP(A6115,Sku_list!$A$1:$D$2667,4,0)*(L6115/1000000*12)</f>
        <v>#N/A</v>
      </c>
      <c r="Y6115" s="9" t="e">
        <f>VLOOKUP(A6115,Sku_list!$A$1:$E$2667,5,0)*((J6115+F6115)/1000000000)</f>
        <v>#N/A</v>
      </c>
      <c r="AC6115" s="22">
        <f t="shared" ca="1" si="95"/>
        <v>6.6666666666666666E-2</v>
      </c>
    </row>
    <row r="6116" spans="2:29" x14ac:dyDescent="0.35">
      <c r="B6116" t="e">
        <v>#N/A</v>
      </c>
      <c r="T6116" s="9" t="e">
        <f>VLOOKUP(A6116,Sku_list!$A$1:$D$2667,3,0)</f>
        <v>#N/A</v>
      </c>
      <c r="U6116" s="9" t="e">
        <f>VLOOKUP(A6116,Sku_list!$A$1:$D$2667,4,0)*(F6116/1000000*12)</f>
        <v>#N/A</v>
      </c>
      <c r="V6116" s="9" t="e">
        <f>VLOOKUP(A6116,Sku_list!$A$1:$D$2667,4,0)*(H6116/1000000*12)</f>
        <v>#N/A</v>
      </c>
      <c r="W6116" s="9" t="e">
        <f>VLOOKUP(A6116,Sku_list!$A$1:$D$2667,4,0)*(J6116/1000000*12)</f>
        <v>#N/A</v>
      </c>
      <c r="X6116" s="9" t="e">
        <f>VLOOKUP(A6116,Sku_list!$A$1:$D$2667,4,0)*(L6116/1000000*12)</f>
        <v>#N/A</v>
      </c>
      <c r="Y6116" s="9" t="e">
        <f>VLOOKUP(A6116,Sku_list!$A$1:$E$2667,5,0)*((J6116+F6116)/1000000000)</f>
        <v>#N/A</v>
      </c>
      <c r="AC6116" s="22">
        <f t="shared" ca="1" si="95"/>
        <v>6.6666666666666666E-2</v>
      </c>
    </row>
    <row r="6117" spans="2:29" x14ac:dyDescent="0.35">
      <c r="B6117" t="e">
        <v>#N/A</v>
      </c>
      <c r="T6117" s="9" t="e">
        <f>VLOOKUP(A6117,Sku_list!$A$1:$D$2667,3,0)</f>
        <v>#N/A</v>
      </c>
      <c r="U6117" s="9" t="e">
        <f>VLOOKUP(A6117,Sku_list!$A$1:$D$2667,4,0)*(F6117/1000000*12)</f>
        <v>#N/A</v>
      </c>
      <c r="V6117" s="9" t="e">
        <f>VLOOKUP(A6117,Sku_list!$A$1:$D$2667,4,0)*(H6117/1000000*12)</f>
        <v>#N/A</v>
      </c>
      <c r="W6117" s="9" t="e">
        <f>VLOOKUP(A6117,Sku_list!$A$1:$D$2667,4,0)*(J6117/1000000*12)</f>
        <v>#N/A</v>
      </c>
      <c r="X6117" s="9" t="e">
        <f>VLOOKUP(A6117,Sku_list!$A$1:$D$2667,4,0)*(L6117/1000000*12)</f>
        <v>#N/A</v>
      </c>
      <c r="Y6117" s="9" t="e">
        <f>VLOOKUP(A6117,Sku_list!$A$1:$E$2667,5,0)*((J6117+F6117)/1000000000)</f>
        <v>#N/A</v>
      </c>
      <c r="AC6117" s="22">
        <f t="shared" ca="1" si="95"/>
        <v>6.6666666666666666E-2</v>
      </c>
    </row>
    <row r="6118" spans="2:29" x14ac:dyDescent="0.35">
      <c r="B6118" t="e">
        <v>#N/A</v>
      </c>
      <c r="T6118" s="9" t="e">
        <f>VLOOKUP(A6118,Sku_list!$A$1:$D$2667,3,0)</f>
        <v>#N/A</v>
      </c>
      <c r="U6118" s="9" t="e">
        <f>VLOOKUP(A6118,Sku_list!$A$1:$D$2667,4,0)*(F6118/1000000*12)</f>
        <v>#N/A</v>
      </c>
      <c r="V6118" s="9" t="e">
        <f>VLOOKUP(A6118,Sku_list!$A$1:$D$2667,4,0)*(H6118/1000000*12)</f>
        <v>#N/A</v>
      </c>
      <c r="W6118" s="9" t="e">
        <f>VLOOKUP(A6118,Sku_list!$A$1:$D$2667,4,0)*(J6118/1000000*12)</f>
        <v>#N/A</v>
      </c>
      <c r="X6118" s="9" t="e">
        <f>VLOOKUP(A6118,Sku_list!$A$1:$D$2667,4,0)*(L6118/1000000*12)</f>
        <v>#N/A</v>
      </c>
      <c r="Y6118" s="9" t="e">
        <f>VLOOKUP(A6118,Sku_list!$A$1:$E$2667,5,0)*((J6118+F6118)/1000000000)</f>
        <v>#N/A</v>
      </c>
      <c r="AC6118" s="22">
        <f t="shared" ca="1" si="95"/>
        <v>6.6666666666666666E-2</v>
      </c>
    </row>
    <row r="6119" spans="2:29" x14ac:dyDescent="0.35">
      <c r="B6119" t="e">
        <v>#N/A</v>
      </c>
      <c r="T6119" s="9" t="e">
        <f>VLOOKUP(A6119,Sku_list!$A$1:$D$2667,3,0)</f>
        <v>#N/A</v>
      </c>
      <c r="U6119" s="9" t="e">
        <f>VLOOKUP(A6119,Sku_list!$A$1:$D$2667,4,0)*(F6119/1000000*12)</f>
        <v>#N/A</v>
      </c>
      <c r="V6119" s="9" t="e">
        <f>VLOOKUP(A6119,Sku_list!$A$1:$D$2667,4,0)*(H6119/1000000*12)</f>
        <v>#N/A</v>
      </c>
      <c r="W6119" s="9" t="e">
        <f>VLOOKUP(A6119,Sku_list!$A$1:$D$2667,4,0)*(J6119/1000000*12)</f>
        <v>#N/A</v>
      </c>
      <c r="X6119" s="9" t="e">
        <f>VLOOKUP(A6119,Sku_list!$A$1:$D$2667,4,0)*(L6119/1000000*12)</f>
        <v>#N/A</v>
      </c>
      <c r="Y6119" s="9" t="e">
        <f>VLOOKUP(A6119,Sku_list!$A$1:$E$2667,5,0)*((J6119+F6119)/1000000000)</f>
        <v>#N/A</v>
      </c>
      <c r="AC6119" s="22">
        <f t="shared" ca="1" si="95"/>
        <v>6.6666666666666666E-2</v>
      </c>
    </row>
    <row r="6120" spans="2:29" x14ac:dyDescent="0.35">
      <c r="B6120" t="e">
        <v>#N/A</v>
      </c>
      <c r="T6120" s="9" t="e">
        <f>VLOOKUP(A6120,Sku_list!$A$1:$D$2667,3,0)</f>
        <v>#N/A</v>
      </c>
      <c r="U6120" s="9" t="e">
        <f>VLOOKUP(A6120,Sku_list!$A$1:$D$2667,4,0)*(F6120/1000000*12)</f>
        <v>#N/A</v>
      </c>
      <c r="V6120" s="9" t="e">
        <f>VLOOKUP(A6120,Sku_list!$A$1:$D$2667,4,0)*(H6120/1000000*12)</f>
        <v>#N/A</v>
      </c>
      <c r="W6120" s="9" t="e">
        <f>VLOOKUP(A6120,Sku_list!$A$1:$D$2667,4,0)*(J6120/1000000*12)</f>
        <v>#N/A</v>
      </c>
      <c r="X6120" s="9" t="e">
        <f>VLOOKUP(A6120,Sku_list!$A$1:$D$2667,4,0)*(L6120/1000000*12)</f>
        <v>#N/A</v>
      </c>
      <c r="Y6120" s="9" t="e">
        <f>VLOOKUP(A6120,Sku_list!$A$1:$E$2667,5,0)*((J6120+F6120)/1000000000)</f>
        <v>#N/A</v>
      </c>
      <c r="AC6120" s="22">
        <f t="shared" ca="1" si="95"/>
        <v>6.6666666666666666E-2</v>
      </c>
    </row>
    <row r="6121" spans="2:29" x14ac:dyDescent="0.35">
      <c r="B6121" t="e">
        <v>#N/A</v>
      </c>
      <c r="T6121" s="9" t="e">
        <f>VLOOKUP(A6121,Sku_list!$A$1:$D$2667,3,0)</f>
        <v>#N/A</v>
      </c>
      <c r="U6121" s="9" t="e">
        <f>VLOOKUP(A6121,Sku_list!$A$1:$D$2667,4,0)*(F6121/1000000*12)</f>
        <v>#N/A</v>
      </c>
      <c r="V6121" s="9" t="e">
        <f>VLOOKUP(A6121,Sku_list!$A$1:$D$2667,4,0)*(H6121/1000000*12)</f>
        <v>#N/A</v>
      </c>
      <c r="W6121" s="9" t="e">
        <f>VLOOKUP(A6121,Sku_list!$A$1:$D$2667,4,0)*(J6121/1000000*12)</f>
        <v>#N/A</v>
      </c>
      <c r="X6121" s="9" t="e">
        <f>VLOOKUP(A6121,Sku_list!$A$1:$D$2667,4,0)*(L6121/1000000*12)</f>
        <v>#N/A</v>
      </c>
      <c r="Y6121" s="9" t="e">
        <f>VLOOKUP(A6121,Sku_list!$A$1:$E$2667,5,0)*((J6121+F6121)/1000000000)</f>
        <v>#N/A</v>
      </c>
      <c r="AC6121" s="22">
        <f t="shared" ca="1" si="95"/>
        <v>6.6666666666666666E-2</v>
      </c>
    </row>
    <row r="6122" spans="2:29" x14ac:dyDescent="0.35">
      <c r="B6122" t="e">
        <v>#N/A</v>
      </c>
      <c r="T6122" s="9" t="e">
        <f>VLOOKUP(A6122,Sku_list!$A$1:$D$2667,3,0)</f>
        <v>#N/A</v>
      </c>
      <c r="U6122" s="9" t="e">
        <f>VLOOKUP(A6122,Sku_list!$A$1:$D$2667,4,0)*(F6122/1000000*12)</f>
        <v>#N/A</v>
      </c>
      <c r="V6122" s="9" t="e">
        <f>VLOOKUP(A6122,Sku_list!$A$1:$D$2667,4,0)*(H6122/1000000*12)</f>
        <v>#N/A</v>
      </c>
      <c r="W6122" s="9" t="e">
        <f>VLOOKUP(A6122,Sku_list!$A$1:$D$2667,4,0)*(J6122/1000000*12)</f>
        <v>#N/A</v>
      </c>
      <c r="X6122" s="9" t="e">
        <f>VLOOKUP(A6122,Sku_list!$A$1:$D$2667,4,0)*(L6122/1000000*12)</f>
        <v>#N/A</v>
      </c>
      <c r="Y6122" s="9" t="e">
        <f>VLOOKUP(A6122,Sku_list!$A$1:$E$2667,5,0)*((J6122+F6122)/1000000000)</f>
        <v>#N/A</v>
      </c>
      <c r="AC6122" s="22">
        <f t="shared" ca="1" si="95"/>
        <v>6.6666666666666666E-2</v>
      </c>
    </row>
    <row r="6123" spans="2:29" x14ac:dyDescent="0.35">
      <c r="B6123" t="e">
        <v>#N/A</v>
      </c>
      <c r="T6123" s="9" t="e">
        <f>VLOOKUP(A6123,Sku_list!$A$1:$D$2667,3,0)</f>
        <v>#N/A</v>
      </c>
      <c r="U6123" s="9" t="e">
        <f>VLOOKUP(A6123,Sku_list!$A$1:$D$2667,4,0)*(F6123/1000000*12)</f>
        <v>#N/A</v>
      </c>
      <c r="V6123" s="9" t="e">
        <f>VLOOKUP(A6123,Sku_list!$A$1:$D$2667,4,0)*(H6123/1000000*12)</f>
        <v>#N/A</v>
      </c>
      <c r="W6123" s="9" t="e">
        <f>VLOOKUP(A6123,Sku_list!$A$1:$D$2667,4,0)*(J6123/1000000*12)</f>
        <v>#N/A</v>
      </c>
      <c r="X6123" s="9" t="e">
        <f>VLOOKUP(A6123,Sku_list!$A$1:$D$2667,4,0)*(L6123/1000000*12)</f>
        <v>#N/A</v>
      </c>
      <c r="Y6123" s="9" t="e">
        <f>VLOOKUP(A6123,Sku_list!$A$1:$E$2667,5,0)*((J6123+F6123)/1000000000)</f>
        <v>#N/A</v>
      </c>
      <c r="AC6123" s="22">
        <f t="shared" ca="1" si="95"/>
        <v>6.6666666666666666E-2</v>
      </c>
    </row>
    <row r="6124" spans="2:29" x14ac:dyDescent="0.35">
      <c r="B6124" t="e">
        <v>#N/A</v>
      </c>
      <c r="T6124" s="9" t="e">
        <f>VLOOKUP(A6124,Sku_list!$A$1:$D$2667,3,0)</f>
        <v>#N/A</v>
      </c>
      <c r="U6124" s="9" t="e">
        <f>VLOOKUP(A6124,Sku_list!$A$1:$D$2667,4,0)*(F6124/1000000*12)</f>
        <v>#N/A</v>
      </c>
      <c r="V6124" s="9" t="e">
        <f>VLOOKUP(A6124,Sku_list!$A$1:$D$2667,4,0)*(H6124/1000000*12)</f>
        <v>#N/A</v>
      </c>
      <c r="W6124" s="9" t="e">
        <f>VLOOKUP(A6124,Sku_list!$A$1:$D$2667,4,0)*(J6124/1000000*12)</f>
        <v>#N/A</v>
      </c>
      <c r="X6124" s="9" t="e">
        <f>VLOOKUP(A6124,Sku_list!$A$1:$D$2667,4,0)*(L6124/1000000*12)</f>
        <v>#N/A</v>
      </c>
      <c r="Y6124" s="9" t="e">
        <f>VLOOKUP(A6124,Sku_list!$A$1:$E$2667,5,0)*((J6124+F6124)/1000000000)</f>
        <v>#N/A</v>
      </c>
      <c r="AC6124" s="22">
        <f t="shared" ca="1" si="95"/>
        <v>6.6666666666666666E-2</v>
      </c>
    </row>
    <row r="6125" spans="2:29" x14ac:dyDescent="0.35">
      <c r="B6125" t="e">
        <v>#N/A</v>
      </c>
      <c r="T6125" s="9" t="e">
        <f>VLOOKUP(A6125,Sku_list!$A$1:$D$2667,3,0)</f>
        <v>#N/A</v>
      </c>
      <c r="U6125" s="9" t="e">
        <f>VLOOKUP(A6125,Sku_list!$A$1:$D$2667,4,0)*(F6125/1000000*12)</f>
        <v>#N/A</v>
      </c>
      <c r="V6125" s="9" t="e">
        <f>VLOOKUP(A6125,Sku_list!$A$1:$D$2667,4,0)*(H6125/1000000*12)</f>
        <v>#N/A</v>
      </c>
      <c r="W6125" s="9" t="e">
        <f>VLOOKUP(A6125,Sku_list!$A$1:$D$2667,4,0)*(J6125/1000000*12)</f>
        <v>#N/A</v>
      </c>
      <c r="X6125" s="9" t="e">
        <f>VLOOKUP(A6125,Sku_list!$A$1:$D$2667,4,0)*(L6125/1000000*12)</f>
        <v>#N/A</v>
      </c>
      <c r="Y6125" s="9" t="e">
        <f>VLOOKUP(A6125,Sku_list!$A$1:$E$2667,5,0)*((J6125+F6125)/1000000000)</f>
        <v>#N/A</v>
      </c>
      <c r="AC6125" s="22">
        <f t="shared" ca="1" si="95"/>
        <v>6.6666666666666666E-2</v>
      </c>
    </row>
    <row r="6126" spans="2:29" x14ac:dyDescent="0.35">
      <c r="B6126" t="e">
        <v>#N/A</v>
      </c>
      <c r="T6126" s="9" t="e">
        <f>VLOOKUP(A6126,Sku_list!$A$1:$D$2667,3,0)</f>
        <v>#N/A</v>
      </c>
      <c r="U6126" s="9" t="e">
        <f>VLOOKUP(A6126,Sku_list!$A$1:$D$2667,4,0)*(F6126/1000000*12)</f>
        <v>#N/A</v>
      </c>
      <c r="V6126" s="9" t="e">
        <f>VLOOKUP(A6126,Sku_list!$A$1:$D$2667,4,0)*(H6126/1000000*12)</f>
        <v>#N/A</v>
      </c>
      <c r="W6126" s="9" t="e">
        <f>VLOOKUP(A6126,Sku_list!$A$1:$D$2667,4,0)*(J6126/1000000*12)</f>
        <v>#N/A</v>
      </c>
      <c r="X6126" s="9" t="e">
        <f>VLOOKUP(A6126,Sku_list!$A$1:$D$2667,4,0)*(L6126/1000000*12)</f>
        <v>#N/A</v>
      </c>
      <c r="Y6126" s="9" t="e">
        <f>VLOOKUP(A6126,Sku_list!$A$1:$E$2667,5,0)*((J6126+F6126)/1000000000)</f>
        <v>#N/A</v>
      </c>
      <c r="AC6126" s="22">
        <f t="shared" ca="1" si="95"/>
        <v>6.6666666666666666E-2</v>
      </c>
    </row>
    <row r="6127" spans="2:29" x14ac:dyDescent="0.35">
      <c r="B6127" t="e">
        <v>#N/A</v>
      </c>
      <c r="T6127" s="9" t="e">
        <f>VLOOKUP(A6127,Sku_list!$A$1:$D$2667,3,0)</f>
        <v>#N/A</v>
      </c>
      <c r="U6127" s="9" t="e">
        <f>VLOOKUP(A6127,Sku_list!$A$1:$D$2667,4,0)*(F6127/1000000*12)</f>
        <v>#N/A</v>
      </c>
      <c r="V6127" s="9" t="e">
        <f>VLOOKUP(A6127,Sku_list!$A$1:$D$2667,4,0)*(H6127/1000000*12)</f>
        <v>#N/A</v>
      </c>
      <c r="W6127" s="9" t="e">
        <f>VLOOKUP(A6127,Sku_list!$A$1:$D$2667,4,0)*(J6127/1000000*12)</f>
        <v>#N/A</v>
      </c>
      <c r="X6127" s="9" t="e">
        <f>VLOOKUP(A6127,Sku_list!$A$1:$D$2667,4,0)*(L6127/1000000*12)</f>
        <v>#N/A</v>
      </c>
      <c r="Y6127" s="9" t="e">
        <f>VLOOKUP(A6127,Sku_list!$A$1:$E$2667,5,0)*((J6127+F6127)/1000000000)</f>
        <v>#N/A</v>
      </c>
      <c r="AC6127" s="22">
        <f t="shared" ca="1" si="95"/>
        <v>6.6666666666666666E-2</v>
      </c>
    </row>
    <row r="6128" spans="2:29" x14ac:dyDescent="0.35">
      <c r="B6128" t="e">
        <v>#N/A</v>
      </c>
      <c r="T6128" s="9" t="e">
        <f>VLOOKUP(A6128,Sku_list!$A$1:$D$2667,3,0)</f>
        <v>#N/A</v>
      </c>
      <c r="U6128" s="9" t="e">
        <f>VLOOKUP(A6128,Sku_list!$A$1:$D$2667,4,0)*(F6128/1000000*12)</f>
        <v>#N/A</v>
      </c>
      <c r="V6128" s="9" t="e">
        <f>VLOOKUP(A6128,Sku_list!$A$1:$D$2667,4,0)*(H6128/1000000*12)</f>
        <v>#N/A</v>
      </c>
      <c r="W6128" s="9" t="e">
        <f>VLOOKUP(A6128,Sku_list!$A$1:$D$2667,4,0)*(J6128/1000000*12)</f>
        <v>#N/A</v>
      </c>
      <c r="X6128" s="9" t="e">
        <f>VLOOKUP(A6128,Sku_list!$A$1:$D$2667,4,0)*(L6128/1000000*12)</f>
        <v>#N/A</v>
      </c>
      <c r="Y6128" s="9" t="e">
        <f>VLOOKUP(A6128,Sku_list!$A$1:$E$2667,5,0)*((J6128+F6128)/1000000000)</f>
        <v>#N/A</v>
      </c>
      <c r="AC6128" s="22">
        <f t="shared" ca="1" si="95"/>
        <v>6.6666666666666666E-2</v>
      </c>
    </row>
    <row r="6129" spans="2:29" x14ac:dyDescent="0.35">
      <c r="B6129" t="e">
        <v>#N/A</v>
      </c>
      <c r="T6129" s="9" t="e">
        <f>VLOOKUP(A6129,Sku_list!$A$1:$D$2667,3,0)</f>
        <v>#N/A</v>
      </c>
      <c r="U6129" s="9" t="e">
        <f>VLOOKUP(A6129,Sku_list!$A$1:$D$2667,4,0)*(F6129/1000000*12)</f>
        <v>#N/A</v>
      </c>
      <c r="V6129" s="9" t="e">
        <f>VLOOKUP(A6129,Sku_list!$A$1:$D$2667,4,0)*(H6129/1000000*12)</f>
        <v>#N/A</v>
      </c>
      <c r="W6129" s="9" t="e">
        <f>VLOOKUP(A6129,Sku_list!$A$1:$D$2667,4,0)*(J6129/1000000*12)</f>
        <v>#N/A</v>
      </c>
      <c r="X6129" s="9" t="e">
        <f>VLOOKUP(A6129,Sku_list!$A$1:$D$2667,4,0)*(L6129/1000000*12)</f>
        <v>#N/A</v>
      </c>
      <c r="Y6129" s="9" t="e">
        <f>VLOOKUP(A6129,Sku_list!$A$1:$E$2667,5,0)*((J6129+F6129)/1000000000)</f>
        <v>#N/A</v>
      </c>
      <c r="AC6129" s="22">
        <f t="shared" ca="1" si="95"/>
        <v>6.6666666666666666E-2</v>
      </c>
    </row>
    <row r="6130" spans="2:29" x14ac:dyDescent="0.35">
      <c r="B6130" t="e">
        <v>#N/A</v>
      </c>
      <c r="T6130" s="9" t="e">
        <f>VLOOKUP(A6130,Sku_list!$A$1:$D$2667,3,0)</f>
        <v>#N/A</v>
      </c>
      <c r="U6130" s="9" t="e">
        <f>VLOOKUP(A6130,Sku_list!$A$1:$D$2667,4,0)*(F6130/1000000*12)</f>
        <v>#N/A</v>
      </c>
      <c r="V6130" s="9" t="e">
        <f>VLOOKUP(A6130,Sku_list!$A$1:$D$2667,4,0)*(H6130/1000000*12)</f>
        <v>#N/A</v>
      </c>
      <c r="W6130" s="9" t="e">
        <f>VLOOKUP(A6130,Sku_list!$A$1:$D$2667,4,0)*(J6130/1000000*12)</f>
        <v>#N/A</v>
      </c>
      <c r="X6130" s="9" t="e">
        <f>VLOOKUP(A6130,Sku_list!$A$1:$D$2667,4,0)*(L6130/1000000*12)</f>
        <v>#N/A</v>
      </c>
      <c r="Y6130" s="9" t="e">
        <f>VLOOKUP(A6130,Sku_list!$A$1:$E$2667,5,0)*((J6130+F6130)/1000000000)</f>
        <v>#N/A</v>
      </c>
      <c r="AC6130" s="22">
        <f t="shared" ca="1" si="95"/>
        <v>6.6666666666666666E-2</v>
      </c>
    </row>
    <row r="6131" spans="2:29" x14ac:dyDescent="0.35">
      <c r="B6131" t="e">
        <v>#N/A</v>
      </c>
      <c r="T6131" s="9" t="e">
        <f>VLOOKUP(A6131,Sku_list!$A$1:$D$2667,3,0)</f>
        <v>#N/A</v>
      </c>
      <c r="U6131" s="9" t="e">
        <f>VLOOKUP(A6131,Sku_list!$A$1:$D$2667,4,0)*(F6131/1000000*12)</f>
        <v>#N/A</v>
      </c>
      <c r="V6131" s="9" t="e">
        <f>VLOOKUP(A6131,Sku_list!$A$1:$D$2667,4,0)*(H6131/1000000*12)</f>
        <v>#N/A</v>
      </c>
      <c r="W6131" s="9" t="e">
        <f>VLOOKUP(A6131,Sku_list!$A$1:$D$2667,4,0)*(J6131/1000000*12)</f>
        <v>#N/A</v>
      </c>
      <c r="X6131" s="9" t="e">
        <f>VLOOKUP(A6131,Sku_list!$A$1:$D$2667,4,0)*(L6131/1000000*12)</f>
        <v>#N/A</v>
      </c>
      <c r="Y6131" s="9" t="e">
        <f>VLOOKUP(A6131,Sku_list!$A$1:$E$2667,5,0)*((J6131+F6131)/1000000000)</f>
        <v>#N/A</v>
      </c>
      <c r="AC6131" s="22">
        <f t="shared" ca="1" si="95"/>
        <v>6.6666666666666666E-2</v>
      </c>
    </row>
    <row r="6132" spans="2:29" x14ac:dyDescent="0.35">
      <c r="B6132" t="e">
        <v>#N/A</v>
      </c>
      <c r="T6132" s="9" t="e">
        <f>VLOOKUP(A6132,Sku_list!$A$1:$D$2667,3,0)</f>
        <v>#N/A</v>
      </c>
      <c r="U6132" s="9" t="e">
        <f>VLOOKUP(A6132,Sku_list!$A$1:$D$2667,4,0)*(F6132/1000000*12)</f>
        <v>#N/A</v>
      </c>
      <c r="V6132" s="9" t="e">
        <f>VLOOKUP(A6132,Sku_list!$A$1:$D$2667,4,0)*(H6132/1000000*12)</f>
        <v>#N/A</v>
      </c>
      <c r="W6132" s="9" t="e">
        <f>VLOOKUP(A6132,Sku_list!$A$1:$D$2667,4,0)*(J6132/1000000*12)</f>
        <v>#N/A</v>
      </c>
      <c r="X6132" s="9" t="e">
        <f>VLOOKUP(A6132,Sku_list!$A$1:$D$2667,4,0)*(L6132/1000000*12)</f>
        <v>#N/A</v>
      </c>
      <c r="Y6132" s="9" t="e">
        <f>VLOOKUP(A6132,Sku_list!$A$1:$E$2667,5,0)*((J6132+F6132)/1000000000)</f>
        <v>#N/A</v>
      </c>
      <c r="AC6132" s="22">
        <f t="shared" ca="1" si="95"/>
        <v>6.6666666666666666E-2</v>
      </c>
    </row>
    <row r="6133" spans="2:29" x14ac:dyDescent="0.35">
      <c r="B6133" t="e">
        <v>#N/A</v>
      </c>
      <c r="T6133" s="9" t="e">
        <f>VLOOKUP(A6133,Sku_list!$A$1:$D$2667,3,0)</f>
        <v>#N/A</v>
      </c>
      <c r="U6133" s="9" t="e">
        <f>VLOOKUP(A6133,Sku_list!$A$1:$D$2667,4,0)*(F6133/1000000*12)</f>
        <v>#N/A</v>
      </c>
      <c r="V6133" s="9" t="e">
        <f>VLOOKUP(A6133,Sku_list!$A$1:$D$2667,4,0)*(H6133/1000000*12)</f>
        <v>#N/A</v>
      </c>
      <c r="W6133" s="9" t="e">
        <f>VLOOKUP(A6133,Sku_list!$A$1:$D$2667,4,0)*(J6133/1000000*12)</f>
        <v>#N/A</v>
      </c>
      <c r="X6133" s="9" t="e">
        <f>VLOOKUP(A6133,Sku_list!$A$1:$D$2667,4,0)*(L6133/1000000*12)</f>
        <v>#N/A</v>
      </c>
      <c r="Y6133" s="9" t="e">
        <f>VLOOKUP(A6133,Sku_list!$A$1:$E$2667,5,0)*((J6133+F6133)/1000000000)</f>
        <v>#N/A</v>
      </c>
      <c r="AC6133" s="22">
        <f t="shared" ca="1" si="95"/>
        <v>6.6666666666666666E-2</v>
      </c>
    </row>
    <row r="6134" spans="2:29" x14ac:dyDescent="0.35">
      <c r="B6134" t="e">
        <v>#N/A</v>
      </c>
      <c r="T6134" s="9" t="e">
        <f>VLOOKUP(A6134,Sku_list!$A$1:$D$2667,3,0)</f>
        <v>#N/A</v>
      </c>
      <c r="U6134" s="9" t="e">
        <f>VLOOKUP(A6134,Sku_list!$A$1:$D$2667,4,0)*(F6134/1000000*12)</f>
        <v>#N/A</v>
      </c>
      <c r="V6134" s="9" t="e">
        <f>VLOOKUP(A6134,Sku_list!$A$1:$D$2667,4,0)*(H6134/1000000*12)</f>
        <v>#N/A</v>
      </c>
      <c r="W6134" s="9" t="e">
        <f>VLOOKUP(A6134,Sku_list!$A$1:$D$2667,4,0)*(J6134/1000000*12)</f>
        <v>#N/A</v>
      </c>
      <c r="X6134" s="9" t="e">
        <f>VLOOKUP(A6134,Sku_list!$A$1:$D$2667,4,0)*(L6134/1000000*12)</f>
        <v>#N/A</v>
      </c>
      <c r="Y6134" s="9" t="e">
        <f>VLOOKUP(A6134,Sku_list!$A$1:$E$2667,5,0)*((J6134+F6134)/1000000000)</f>
        <v>#N/A</v>
      </c>
      <c r="AC6134" s="22">
        <f t="shared" ca="1" si="95"/>
        <v>6.6666666666666666E-2</v>
      </c>
    </row>
    <row r="6135" spans="2:29" x14ac:dyDescent="0.35">
      <c r="B6135" t="e">
        <v>#N/A</v>
      </c>
      <c r="T6135" s="9" t="e">
        <f>VLOOKUP(A6135,Sku_list!$A$1:$D$2667,3,0)</f>
        <v>#N/A</v>
      </c>
      <c r="U6135" s="9" t="e">
        <f>VLOOKUP(A6135,Sku_list!$A$1:$D$2667,4,0)*(F6135/1000000*12)</f>
        <v>#N/A</v>
      </c>
      <c r="V6135" s="9" t="e">
        <f>VLOOKUP(A6135,Sku_list!$A$1:$D$2667,4,0)*(H6135/1000000*12)</f>
        <v>#N/A</v>
      </c>
      <c r="W6135" s="9" t="e">
        <f>VLOOKUP(A6135,Sku_list!$A$1:$D$2667,4,0)*(J6135/1000000*12)</f>
        <v>#N/A</v>
      </c>
      <c r="X6135" s="9" t="e">
        <f>VLOOKUP(A6135,Sku_list!$A$1:$D$2667,4,0)*(L6135/1000000*12)</f>
        <v>#N/A</v>
      </c>
      <c r="Y6135" s="9" t="e">
        <f>VLOOKUP(A6135,Sku_list!$A$1:$E$2667,5,0)*((J6135+F6135)/1000000000)</f>
        <v>#N/A</v>
      </c>
      <c r="AC6135" s="22">
        <f t="shared" ca="1" si="95"/>
        <v>6.6666666666666666E-2</v>
      </c>
    </row>
    <row r="6136" spans="2:29" x14ac:dyDescent="0.35">
      <c r="B6136" t="e">
        <v>#N/A</v>
      </c>
      <c r="T6136" s="9" t="e">
        <f>VLOOKUP(A6136,Sku_list!$A$1:$D$2667,3,0)</f>
        <v>#N/A</v>
      </c>
      <c r="U6136" s="9" t="e">
        <f>VLOOKUP(A6136,Sku_list!$A$1:$D$2667,4,0)*(F6136/1000000*12)</f>
        <v>#N/A</v>
      </c>
      <c r="V6136" s="9" t="e">
        <f>VLOOKUP(A6136,Sku_list!$A$1:$D$2667,4,0)*(H6136/1000000*12)</f>
        <v>#N/A</v>
      </c>
      <c r="W6136" s="9" t="e">
        <f>VLOOKUP(A6136,Sku_list!$A$1:$D$2667,4,0)*(J6136/1000000*12)</f>
        <v>#N/A</v>
      </c>
      <c r="X6136" s="9" t="e">
        <f>VLOOKUP(A6136,Sku_list!$A$1:$D$2667,4,0)*(L6136/1000000*12)</f>
        <v>#N/A</v>
      </c>
      <c r="Y6136" s="9" t="e">
        <f>VLOOKUP(A6136,Sku_list!$A$1:$E$2667,5,0)*((J6136+F6136)/1000000000)</f>
        <v>#N/A</v>
      </c>
      <c r="AC6136" s="22">
        <f t="shared" ca="1" si="95"/>
        <v>6.6666666666666666E-2</v>
      </c>
    </row>
    <row r="6137" spans="2:29" x14ac:dyDescent="0.35">
      <c r="B6137" t="e">
        <v>#N/A</v>
      </c>
      <c r="T6137" s="9" t="e">
        <f>VLOOKUP(A6137,Sku_list!$A$1:$D$2667,3,0)</f>
        <v>#N/A</v>
      </c>
      <c r="U6137" s="9" t="e">
        <f>VLOOKUP(A6137,Sku_list!$A$1:$D$2667,4,0)*(F6137/1000000*12)</f>
        <v>#N/A</v>
      </c>
      <c r="V6137" s="9" t="e">
        <f>VLOOKUP(A6137,Sku_list!$A$1:$D$2667,4,0)*(H6137/1000000*12)</f>
        <v>#N/A</v>
      </c>
      <c r="W6137" s="9" t="e">
        <f>VLOOKUP(A6137,Sku_list!$A$1:$D$2667,4,0)*(J6137/1000000*12)</f>
        <v>#N/A</v>
      </c>
      <c r="X6137" s="9" t="e">
        <f>VLOOKUP(A6137,Sku_list!$A$1:$D$2667,4,0)*(L6137/1000000*12)</f>
        <v>#N/A</v>
      </c>
      <c r="Y6137" s="9" t="e">
        <f>VLOOKUP(A6137,Sku_list!$A$1:$E$2667,5,0)*((J6137+F6137)/1000000000)</f>
        <v>#N/A</v>
      </c>
      <c r="AC6137" s="22">
        <f t="shared" ca="1" si="95"/>
        <v>6.6666666666666666E-2</v>
      </c>
    </row>
    <row r="6138" spans="2:29" x14ac:dyDescent="0.35">
      <c r="B6138" t="e">
        <v>#N/A</v>
      </c>
      <c r="T6138" s="9" t="e">
        <f>VLOOKUP(A6138,Sku_list!$A$1:$D$2667,3,0)</f>
        <v>#N/A</v>
      </c>
      <c r="U6138" s="9" t="e">
        <f>VLOOKUP(A6138,Sku_list!$A$1:$D$2667,4,0)*(F6138/1000000*12)</f>
        <v>#N/A</v>
      </c>
      <c r="V6138" s="9" t="e">
        <f>VLOOKUP(A6138,Sku_list!$A$1:$D$2667,4,0)*(H6138/1000000*12)</f>
        <v>#N/A</v>
      </c>
      <c r="W6138" s="9" t="e">
        <f>VLOOKUP(A6138,Sku_list!$A$1:$D$2667,4,0)*(J6138/1000000*12)</f>
        <v>#N/A</v>
      </c>
      <c r="X6138" s="9" t="e">
        <f>VLOOKUP(A6138,Sku_list!$A$1:$D$2667,4,0)*(L6138/1000000*12)</f>
        <v>#N/A</v>
      </c>
      <c r="Y6138" s="9" t="e">
        <f>VLOOKUP(A6138,Sku_list!$A$1:$E$2667,5,0)*((J6138+F6138)/1000000000)</f>
        <v>#N/A</v>
      </c>
      <c r="AC6138" s="22">
        <f t="shared" ca="1" si="95"/>
        <v>6.6666666666666666E-2</v>
      </c>
    </row>
    <row r="6139" spans="2:29" x14ac:dyDescent="0.35">
      <c r="B6139" t="e">
        <v>#N/A</v>
      </c>
      <c r="T6139" s="9" t="e">
        <f>VLOOKUP(A6139,Sku_list!$A$1:$D$2667,3,0)</f>
        <v>#N/A</v>
      </c>
      <c r="U6139" s="9" t="e">
        <f>VLOOKUP(A6139,Sku_list!$A$1:$D$2667,4,0)*(F6139/1000000*12)</f>
        <v>#N/A</v>
      </c>
      <c r="V6139" s="9" t="e">
        <f>VLOOKUP(A6139,Sku_list!$A$1:$D$2667,4,0)*(H6139/1000000*12)</f>
        <v>#N/A</v>
      </c>
      <c r="W6139" s="9" t="e">
        <f>VLOOKUP(A6139,Sku_list!$A$1:$D$2667,4,0)*(J6139/1000000*12)</f>
        <v>#N/A</v>
      </c>
      <c r="X6139" s="9" t="e">
        <f>VLOOKUP(A6139,Sku_list!$A$1:$D$2667,4,0)*(L6139/1000000*12)</f>
        <v>#N/A</v>
      </c>
      <c r="Y6139" s="9" t="e">
        <f>VLOOKUP(A6139,Sku_list!$A$1:$E$2667,5,0)*((J6139+F6139)/1000000000)</f>
        <v>#N/A</v>
      </c>
      <c r="AC6139" s="22">
        <f t="shared" ca="1" si="95"/>
        <v>6.6666666666666666E-2</v>
      </c>
    </row>
    <row r="6140" spans="2:29" x14ac:dyDescent="0.35">
      <c r="B6140" t="e">
        <v>#N/A</v>
      </c>
      <c r="T6140" s="9" t="e">
        <f>VLOOKUP(A6140,Sku_list!$A$1:$D$2667,3,0)</f>
        <v>#N/A</v>
      </c>
      <c r="U6140" s="9" t="e">
        <f>VLOOKUP(A6140,Sku_list!$A$1:$D$2667,4,0)*(F6140/1000000*12)</f>
        <v>#N/A</v>
      </c>
      <c r="V6140" s="9" t="e">
        <f>VLOOKUP(A6140,Sku_list!$A$1:$D$2667,4,0)*(H6140/1000000*12)</f>
        <v>#N/A</v>
      </c>
      <c r="W6140" s="9" t="e">
        <f>VLOOKUP(A6140,Sku_list!$A$1:$D$2667,4,0)*(J6140/1000000*12)</f>
        <v>#N/A</v>
      </c>
      <c r="X6140" s="9" t="e">
        <f>VLOOKUP(A6140,Sku_list!$A$1:$D$2667,4,0)*(L6140/1000000*12)</f>
        <v>#N/A</v>
      </c>
      <c r="Y6140" s="9" t="e">
        <f>VLOOKUP(A6140,Sku_list!$A$1:$E$2667,5,0)*((J6140+F6140)/1000000000)</f>
        <v>#N/A</v>
      </c>
      <c r="AC6140" s="22">
        <f t="shared" ca="1" si="95"/>
        <v>6.6666666666666666E-2</v>
      </c>
    </row>
    <row r="6141" spans="2:29" x14ac:dyDescent="0.35">
      <c r="B6141" t="e">
        <v>#N/A</v>
      </c>
      <c r="T6141" s="9" t="e">
        <f>VLOOKUP(A6141,Sku_list!$A$1:$D$2667,3,0)</f>
        <v>#N/A</v>
      </c>
      <c r="U6141" s="9" t="e">
        <f>VLOOKUP(A6141,Sku_list!$A$1:$D$2667,4,0)*(F6141/1000000*12)</f>
        <v>#N/A</v>
      </c>
      <c r="V6141" s="9" t="e">
        <f>VLOOKUP(A6141,Sku_list!$A$1:$D$2667,4,0)*(H6141/1000000*12)</f>
        <v>#N/A</v>
      </c>
      <c r="W6141" s="9" t="e">
        <f>VLOOKUP(A6141,Sku_list!$A$1:$D$2667,4,0)*(J6141/1000000*12)</f>
        <v>#N/A</v>
      </c>
      <c r="X6141" s="9" t="e">
        <f>VLOOKUP(A6141,Sku_list!$A$1:$D$2667,4,0)*(L6141/1000000*12)</f>
        <v>#N/A</v>
      </c>
      <c r="Y6141" s="9" t="e">
        <f>VLOOKUP(A6141,Sku_list!$A$1:$E$2667,5,0)*((J6141+F6141)/1000000000)</f>
        <v>#N/A</v>
      </c>
      <c r="AC6141" s="22">
        <f t="shared" ca="1" si="95"/>
        <v>6.6666666666666666E-2</v>
      </c>
    </row>
    <row r="6142" spans="2:29" x14ac:dyDescent="0.35">
      <c r="B6142" t="e">
        <v>#N/A</v>
      </c>
      <c r="T6142" s="9" t="e">
        <f>VLOOKUP(A6142,Sku_list!$A$1:$D$2667,3,0)</f>
        <v>#N/A</v>
      </c>
      <c r="U6142" s="9" t="e">
        <f>VLOOKUP(A6142,Sku_list!$A$1:$D$2667,4,0)*(F6142/1000000*12)</f>
        <v>#N/A</v>
      </c>
      <c r="V6142" s="9" t="e">
        <f>VLOOKUP(A6142,Sku_list!$A$1:$D$2667,4,0)*(H6142/1000000*12)</f>
        <v>#N/A</v>
      </c>
      <c r="W6142" s="9" t="e">
        <f>VLOOKUP(A6142,Sku_list!$A$1:$D$2667,4,0)*(J6142/1000000*12)</f>
        <v>#N/A</v>
      </c>
      <c r="X6142" s="9" t="e">
        <f>VLOOKUP(A6142,Sku_list!$A$1:$D$2667,4,0)*(L6142/1000000*12)</f>
        <v>#N/A</v>
      </c>
      <c r="Y6142" s="9" t="e">
        <f>VLOOKUP(A6142,Sku_list!$A$1:$E$2667,5,0)*((J6142+F6142)/1000000000)</f>
        <v>#N/A</v>
      </c>
      <c r="AC6142" s="22">
        <f t="shared" ca="1" si="95"/>
        <v>6.6666666666666666E-2</v>
      </c>
    </row>
    <row r="6143" spans="2:29" x14ac:dyDescent="0.35">
      <c r="B6143" t="e">
        <v>#N/A</v>
      </c>
      <c r="T6143" s="9" t="e">
        <f>VLOOKUP(A6143,Sku_list!$A$1:$D$2667,3,0)</f>
        <v>#N/A</v>
      </c>
      <c r="U6143" s="9" t="e">
        <f>VLOOKUP(A6143,Sku_list!$A$1:$D$2667,4,0)*(F6143/1000000*12)</f>
        <v>#N/A</v>
      </c>
      <c r="V6143" s="9" t="e">
        <f>VLOOKUP(A6143,Sku_list!$A$1:$D$2667,4,0)*(H6143/1000000*12)</f>
        <v>#N/A</v>
      </c>
      <c r="W6143" s="9" t="e">
        <f>VLOOKUP(A6143,Sku_list!$A$1:$D$2667,4,0)*(J6143/1000000*12)</f>
        <v>#N/A</v>
      </c>
      <c r="X6143" s="9" t="e">
        <f>VLOOKUP(A6143,Sku_list!$A$1:$D$2667,4,0)*(L6143/1000000*12)</f>
        <v>#N/A</v>
      </c>
      <c r="Y6143" s="9" t="e">
        <f>VLOOKUP(A6143,Sku_list!$A$1:$E$2667,5,0)*((J6143+F6143)/1000000000)</f>
        <v>#N/A</v>
      </c>
      <c r="AC6143" s="22">
        <f t="shared" ca="1" si="95"/>
        <v>6.6666666666666666E-2</v>
      </c>
    </row>
    <row r="6144" spans="2:29" x14ac:dyDescent="0.35">
      <c r="B6144" t="e">
        <v>#N/A</v>
      </c>
      <c r="T6144" s="9" t="e">
        <f>VLOOKUP(A6144,Sku_list!$A$1:$D$2667,3,0)</f>
        <v>#N/A</v>
      </c>
      <c r="U6144" s="9" t="e">
        <f>VLOOKUP(A6144,Sku_list!$A$1:$D$2667,4,0)*(F6144/1000000*12)</f>
        <v>#N/A</v>
      </c>
      <c r="V6144" s="9" t="e">
        <f>VLOOKUP(A6144,Sku_list!$A$1:$D$2667,4,0)*(H6144/1000000*12)</f>
        <v>#N/A</v>
      </c>
      <c r="W6144" s="9" t="e">
        <f>VLOOKUP(A6144,Sku_list!$A$1:$D$2667,4,0)*(J6144/1000000*12)</f>
        <v>#N/A</v>
      </c>
      <c r="X6144" s="9" t="e">
        <f>VLOOKUP(A6144,Sku_list!$A$1:$D$2667,4,0)*(L6144/1000000*12)</f>
        <v>#N/A</v>
      </c>
      <c r="Y6144" s="9" t="e">
        <f>VLOOKUP(A6144,Sku_list!$A$1:$E$2667,5,0)*((J6144+F6144)/1000000000)</f>
        <v>#N/A</v>
      </c>
      <c r="AC6144" s="22">
        <f t="shared" ca="1" si="95"/>
        <v>6.6666666666666666E-2</v>
      </c>
    </row>
    <row r="6145" spans="2:29" x14ac:dyDescent="0.35">
      <c r="B6145" t="e">
        <v>#N/A</v>
      </c>
      <c r="T6145" s="9" t="e">
        <f>VLOOKUP(A6145,Sku_list!$A$1:$D$2667,3,0)</f>
        <v>#N/A</v>
      </c>
      <c r="U6145" s="9" t="e">
        <f>VLOOKUP(A6145,Sku_list!$A$1:$D$2667,4,0)*(F6145/1000000*12)</f>
        <v>#N/A</v>
      </c>
      <c r="V6145" s="9" t="e">
        <f>VLOOKUP(A6145,Sku_list!$A$1:$D$2667,4,0)*(H6145/1000000*12)</f>
        <v>#N/A</v>
      </c>
      <c r="W6145" s="9" t="e">
        <f>VLOOKUP(A6145,Sku_list!$A$1:$D$2667,4,0)*(J6145/1000000*12)</f>
        <v>#N/A</v>
      </c>
      <c r="X6145" s="9" t="e">
        <f>VLOOKUP(A6145,Sku_list!$A$1:$D$2667,4,0)*(L6145/1000000*12)</f>
        <v>#N/A</v>
      </c>
      <c r="Y6145" s="9" t="e">
        <f>VLOOKUP(A6145,Sku_list!$A$1:$E$2667,5,0)*((J6145+F6145)/1000000000)</f>
        <v>#N/A</v>
      </c>
      <c r="AC6145" s="22">
        <f t="shared" ca="1" si="95"/>
        <v>6.6666666666666666E-2</v>
      </c>
    </row>
    <row r="6146" spans="2:29" x14ac:dyDescent="0.35">
      <c r="B6146" t="e">
        <v>#N/A</v>
      </c>
      <c r="T6146" s="9" t="e">
        <f>VLOOKUP(A6146,Sku_list!$A$1:$D$2667,3,0)</f>
        <v>#N/A</v>
      </c>
      <c r="U6146" s="9" t="e">
        <f>VLOOKUP(A6146,Sku_list!$A$1:$D$2667,4,0)*(F6146/1000000*12)</f>
        <v>#N/A</v>
      </c>
      <c r="V6146" s="9" t="e">
        <f>VLOOKUP(A6146,Sku_list!$A$1:$D$2667,4,0)*(H6146/1000000*12)</f>
        <v>#N/A</v>
      </c>
      <c r="W6146" s="9" t="e">
        <f>VLOOKUP(A6146,Sku_list!$A$1:$D$2667,4,0)*(J6146/1000000*12)</f>
        <v>#N/A</v>
      </c>
      <c r="X6146" s="9" t="e">
        <f>VLOOKUP(A6146,Sku_list!$A$1:$D$2667,4,0)*(L6146/1000000*12)</f>
        <v>#N/A</v>
      </c>
      <c r="Y6146" s="9" t="e">
        <f>VLOOKUP(A6146,Sku_list!$A$1:$E$2667,5,0)*((J6146+F6146)/1000000000)</f>
        <v>#N/A</v>
      </c>
      <c r="AC6146" s="22">
        <f t="shared" ca="1" si="95"/>
        <v>6.6666666666666666E-2</v>
      </c>
    </row>
    <row r="6147" spans="2:29" x14ac:dyDescent="0.35">
      <c r="B6147" t="e">
        <v>#N/A</v>
      </c>
      <c r="T6147" s="9" t="e">
        <f>VLOOKUP(A6147,Sku_list!$A$1:$D$2667,3,0)</f>
        <v>#N/A</v>
      </c>
      <c r="U6147" s="9" t="e">
        <f>VLOOKUP(A6147,Sku_list!$A$1:$D$2667,4,0)*(F6147/1000000*12)</f>
        <v>#N/A</v>
      </c>
      <c r="V6147" s="9" t="e">
        <f>VLOOKUP(A6147,Sku_list!$A$1:$D$2667,4,0)*(H6147/1000000*12)</f>
        <v>#N/A</v>
      </c>
      <c r="W6147" s="9" t="e">
        <f>VLOOKUP(A6147,Sku_list!$A$1:$D$2667,4,0)*(J6147/1000000*12)</f>
        <v>#N/A</v>
      </c>
      <c r="X6147" s="9" t="e">
        <f>VLOOKUP(A6147,Sku_list!$A$1:$D$2667,4,0)*(L6147/1000000*12)</f>
        <v>#N/A</v>
      </c>
      <c r="Y6147" s="9" t="e">
        <f>VLOOKUP(A6147,Sku_list!$A$1:$E$2667,5,0)*((J6147+F6147)/1000000000)</f>
        <v>#N/A</v>
      </c>
      <c r="AC6147" s="22">
        <f t="shared" ca="1" si="95"/>
        <v>6.6666666666666666E-2</v>
      </c>
    </row>
    <row r="6148" spans="2:29" x14ac:dyDescent="0.35">
      <c r="B6148" t="e">
        <v>#N/A</v>
      </c>
      <c r="T6148" s="9" t="e">
        <f>VLOOKUP(A6148,Sku_list!$A$1:$D$2667,3,0)</f>
        <v>#N/A</v>
      </c>
      <c r="U6148" s="9" t="e">
        <f>VLOOKUP(A6148,Sku_list!$A$1:$D$2667,4,0)*(F6148/1000000*12)</f>
        <v>#N/A</v>
      </c>
      <c r="V6148" s="9" t="e">
        <f>VLOOKUP(A6148,Sku_list!$A$1:$D$2667,4,0)*(H6148/1000000*12)</f>
        <v>#N/A</v>
      </c>
      <c r="W6148" s="9" t="e">
        <f>VLOOKUP(A6148,Sku_list!$A$1:$D$2667,4,0)*(J6148/1000000*12)</f>
        <v>#N/A</v>
      </c>
      <c r="X6148" s="9" t="e">
        <f>VLOOKUP(A6148,Sku_list!$A$1:$D$2667,4,0)*(L6148/1000000*12)</f>
        <v>#N/A</v>
      </c>
      <c r="Y6148" s="9" t="e">
        <f>VLOOKUP(A6148,Sku_list!$A$1:$E$2667,5,0)*((J6148+F6148)/1000000000)</f>
        <v>#N/A</v>
      </c>
      <c r="AC6148" s="22">
        <f t="shared" ref="AC6148:AC6211" ca="1" si="96">(DAY(TODAY())+AB6148)/30</f>
        <v>6.6666666666666666E-2</v>
      </c>
    </row>
    <row r="6149" spans="2:29" x14ac:dyDescent="0.35">
      <c r="B6149" t="e">
        <v>#N/A</v>
      </c>
      <c r="T6149" s="9" t="e">
        <f>VLOOKUP(A6149,Sku_list!$A$1:$D$2667,3,0)</f>
        <v>#N/A</v>
      </c>
      <c r="U6149" s="9" t="e">
        <f>VLOOKUP(A6149,Sku_list!$A$1:$D$2667,4,0)*(F6149/1000000*12)</f>
        <v>#N/A</v>
      </c>
      <c r="V6149" s="9" t="e">
        <f>VLOOKUP(A6149,Sku_list!$A$1:$D$2667,4,0)*(H6149/1000000*12)</f>
        <v>#N/A</v>
      </c>
      <c r="W6149" s="9" t="e">
        <f>VLOOKUP(A6149,Sku_list!$A$1:$D$2667,4,0)*(J6149/1000000*12)</f>
        <v>#N/A</v>
      </c>
      <c r="X6149" s="9" t="e">
        <f>VLOOKUP(A6149,Sku_list!$A$1:$D$2667,4,0)*(L6149/1000000*12)</f>
        <v>#N/A</v>
      </c>
      <c r="Y6149" s="9" t="e">
        <f>VLOOKUP(A6149,Sku_list!$A$1:$E$2667,5,0)*((J6149+F6149)/1000000000)</f>
        <v>#N/A</v>
      </c>
      <c r="AC6149" s="22">
        <f t="shared" ca="1" si="96"/>
        <v>6.6666666666666666E-2</v>
      </c>
    </row>
    <row r="6150" spans="2:29" x14ac:dyDescent="0.35">
      <c r="B6150" t="e">
        <v>#N/A</v>
      </c>
      <c r="T6150" s="9" t="e">
        <f>VLOOKUP(A6150,Sku_list!$A$1:$D$2667,3,0)</f>
        <v>#N/A</v>
      </c>
      <c r="U6150" s="9" t="e">
        <f>VLOOKUP(A6150,Sku_list!$A$1:$D$2667,4,0)*(F6150/1000000*12)</f>
        <v>#N/A</v>
      </c>
      <c r="V6150" s="9" t="e">
        <f>VLOOKUP(A6150,Sku_list!$A$1:$D$2667,4,0)*(H6150/1000000*12)</f>
        <v>#N/A</v>
      </c>
      <c r="W6150" s="9" t="e">
        <f>VLOOKUP(A6150,Sku_list!$A$1:$D$2667,4,0)*(J6150/1000000*12)</f>
        <v>#N/A</v>
      </c>
      <c r="X6150" s="9" t="e">
        <f>VLOOKUP(A6150,Sku_list!$A$1:$D$2667,4,0)*(L6150/1000000*12)</f>
        <v>#N/A</v>
      </c>
      <c r="Y6150" s="9" t="e">
        <f>VLOOKUP(A6150,Sku_list!$A$1:$E$2667,5,0)*((J6150+F6150)/1000000000)</f>
        <v>#N/A</v>
      </c>
      <c r="AC6150" s="22">
        <f t="shared" ca="1" si="96"/>
        <v>6.6666666666666666E-2</v>
      </c>
    </row>
    <row r="6151" spans="2:29" x14ac:dyDescent="0.35">
      <c r="B6151" t="e">
        <v>#N/A</v>
      </c>
      <c r="T6151" s="9" t="e">
        <f>VLOOKUP(A6151,Sku_list!$A$1:$D$2667,3,0)</f>
        <v>#N/A</v>
      </c>
      <c r="U6151" s="9" t="e">
        <f>VLOOKUP(A6151,Sku_list!$A$1:$D$2667,4,0)*(F6151/1000000*12)</f>
        <v>#N/A</v>
      </c>
      <c r="V6151" s="9" t="e">
        <f>VLOOKUP(A6151,Sku_list!$A$1:$D$2667,4,0)*(H6151/1000000*12)</f>
        <v>#N/A</v>
      </c>
      <c r="W6151" s="9" t="e">
        <f>VLOOKUP(A6151,Sku_list!$A$1:$D$2667,4,0)*(J6151/1000000*12)</f>
        <v>#N/A</v>
      </c>
      <c r="X6151" s="9" t="e">
        <f>VLOOKUP(A6151,Sku_list!$A$1:$D$2667,4,0)*(L6151/1000000*12)</f>
        <v>#N/A</v>
      </c>
      <c r="Y6151" s="9" t="e">
        <f>VLOOKUP(A6151,Sku_list!$A$1:$E$2667,5,0)*((J6151+F6151)/1000000000)</f>
        <v>#N/A</v>
      </c>
      <c r="AC6151" s="22">
        <f t="shared" ca="1" si="96"/>
        <v>6.6666666666666666E-2</v>
      </c>
    </row>
    <row r="6152" spans="2:29" x14ac:dyDescent="0.35">
      <c r="B6152" t="e">
        <v>#N/A</v>
      </c>
      <c r="T6152" s="9" t="e">
        <f>VLOOKUP(A6152,Sku_list!$A$1:$D$2667,3,0)</f>
        <v>#N/A</v>
      </c>
      <c r="U6152" s="9" t="e">
        <f>VLOOKUP(A6152,Sku_list!$A$1:$D$2667,4,0)*(F6152/1000000*12)</f>
        <v>#N/A</v>
      </c>
      <c r="V6152" s="9" t="e">
        <f>VLOOKUP(A6152,Sku_list!$A$1:$D$2667,4,0)*(H6152/1000000*12)</f>
        <v>#N/A</v>
      </c>
      <c r="W6152" s="9" t="e">
        <f>VLOOKUP(A6152,Sku_list!$A$1:$D$2667,4,0)*(J6152/1000000*12)</f>
        <v>#N/A</v>
      </c>
      <c r="X6152" s="9" t="e">
        <f>VLOOKUP(A6152,Sku_list!$A$1:$D$2667,4,0)*(L6152/1000000*12)</f>
        <v>#N/A</v>
      </c>
      <c r="Y6152" s="9" t="e">
        <f>VLOOKUP(A6152,Sku_list!$A$1:$E$2667,5,0)*((J6152+F6152)/1000000000)</f>
        <v>#N/A</v>
      </c>
      <c r="AC6152" s="22">
        <f t="shared" ca="1" si="96"/>
        <v>6.6666666666666666E-2</v>
      </c>
    </row>
    <row r="6153" spans="2:29" x14ac:dyDescent="0.35">
      <c r="B6153" t="e">
        <v>#N/A</v>
      </c>
      <c r="T6153" s="9" t="e">
        <f>VLOOKUP(A6153,Sku_list!$A$1:$D$2667,3,0)</f>
        <v>#N/A</v>
      </c>
      <c r="U6153" s="9" t="e">
        <f>VLOOKUP(A6153,Sku_list!$A$1:$D$2667,4,0)*(F6153/1000000*12)</f>
        <v>#N/A</v>
      </c>
      <c r="V6153" s="9" t="e">
        <f>VLOOKUP(A6153,Sku_list!$A$1:$D$2667,4,0)*(H6153/1000000*12)</f>
        <v>#N/A</v>
      </c>
      <c r="W6153" s="9" t="e">
        <f>VLOOKUP(A6153,Sku_list!$A$1:$D$2667,4,0)*(J6153/1000000*12)</f>
        <v>#N/A</v>
      </c>
      <c r="X6153" s="9" t="e">
        <f>VLOOKUP(A6153,Sku_list!$A$1:$D$2667,4,0)*(L6153/1000000*12)</f>
        <v>#N/A</v>
      </c>
      <c r="Y6153" s="9" t="e">
        <f>VLOOKUP(A6153,Sku_list!$A$1:$E$2667,5,0)*((J6153+F6153)/1000000000)</f>
        <v>#N/A</v>
      </c>
      <c r="AC6153" s="22">
        <f t="shared" ca="1" si="96"/>
        <v>6.6666666666666666E-2</v>
      </c>
    </row>
    <row r="6154" spans="2:29" x14ac:dyDescent="0.35">
      <c r="B6154" t="e">
        <v>#N/A</v>
      </c>
      <c r="T6154" s="9" t="e">
        <f>VLOOKUP(A6154,Sku_list!$A$1:$D$2667,3,0)</f>
        <v>#N/A</v>
      </c>
      <c r="U6154" s="9" t="e">
        <f>VLOOKUP(A6154,Sku_list!$A$1:$D$2667,4,0)*(F6154/1000000*12)</f>
        <v>#N/A</v>
      </c>
      <c r="V6154" s="9" t="e">
        <f>VLOOKUP(A6154,Sku_list!$A$1:$D$2667,4,0)*(H6154/1000000*12)</f>
        <v>#N/A</v>
      </c>
      <c r="W6154" s="9" t="e">
        <f>VLOOKUP(A6154,Sku_list!$A$1:$D$2667,4,0)*(J6154/1000000*12)</f>
        <v>#N/A</v>
      </c>
      <c r="X6154" s="9" t="e">
        <f>VLOOKUP(A6154,Sku_list!$A$1:$D$2667,4,0)*(L6154/1000000*12)</f>
        <v>#N/A</v>
      </c>
      <c r="Y6154" s="9" t="e">
        <f>VLOOKUP(A6154,Sku_list!$A$1:$E$2667,5,0)*((J6154+F6154)/1000000000)</f>
        <v>#N/A</v>
      </c>
      <c r="AC6154" s="22">
        <f t="shared" ca="1" si="96"/>
        <v>6.6666666666666666E-2</v>
      </c>
    </row>
    <row r="6155" spans="2:29" x14ac:dyDescent="0.35">
      <c r="B6155" t="e">
        <v>#N/A</v>
      </c>
      <c r="T6155" s="9" t="e">
        <f>VLOOKUP(A6155,Sku_list!$A$1:$D$2667,3,0)</f>
        <v>#N/A</v>
      </c>
      <c r="U6155" s="9" t="e">
        <f>VLOOKUP(A6155,Sku_list!$A$1:$D$2667,4,0)*(F6155/1000000*12)</f>
        <v>#N/A</v>
      </c>
      <c r="V6155" s="9" t="e">
        <f>VLOOKUP(A6155,Sku_list!$A$1:$D$2667,4,0)*(H6155/1000000*12)</f>
        <v>#N/A</v>
      </c>
      <c r="W6155" s="9" t="e">
        <f>VLOOKUP(A6155,Sku_list!$A$1:$D$2667,4,0)*(J6155/1000000*12)</f>
        <v>#N/A</v>
      </c>
      <c r="X6155" s="9" t="e">
        <f>VLOOKUP(A6155,Sku_list!$A$1:$D$2667,4,0)*(L6155/1000000*12)</f>
        <v>#N/A</v>
      </c>
      <c r="Y6155" s="9" t="e">
        <f>VLOOKUP(A6155,Sku_list!$A$1:$E$2667,5,0)*((J6155+F6155)/1000000000)</f>
        <v>#N/A</v>
      </c>
      <c r="AC6155" s="22">
        <f t="shared" ca="1" si="96"/>
        <v>6.6666666666666666E-2</v>
      </c>
    </row>
    <row r="6156" spans="2:29" x14ac:dyDescent="0.35">
      <c r="B6156" t="e">
        <v>#N/A</v>
      </c>
      <c r="T6156" s="9" t="e">
        <f>VLOOKUP(A6156,Sku_list!$A$1:$D$2667,3,0)</f>
        <v>#N/A</v>
      </c>
      <c r="U6156" s="9" t="e">
        <f>VLOOKUP(A6156,Sku_list!$A$1:$D$2667,4,0)*(F6156/1000000*12)</f>
        <v>#N/A</v>
      </c>
      <c r="V6156" s="9" t="e">
        <f>VLOOKUP(A6156,Sku_list!$A$1:$D$2667,4,0)*(H6156/1000000*12)</f>
        <v>#N/A</v>
      </c>
      <c r="W6156" s="9" t="e">
        <f>VLOOKUP(A6156,Sku_list!$A$1:$D$2667,4,0)*(J6156/1000000*12)</f>
        <v>#N/A</v>
      </c>
      <c r="X6156" s="9" t="e">
        <f>VLOOKUP(A6156,Sku_list!$A$1:$D$2667,4,0)*(L6156/1000000*12)</f>
        <v>#N/A</v>
      </c>
      <c r="Y6156" s="9" t="e">
        <f>VLOOKUP(A6156,Sku_list!$A$1:$E$2667,5,0)*((J6156+F6156)/1000000000)</f>
        <v>#N/A</v>
      </c>
      <c r="AC6156" s="22">
        <f t="shared" ca="1" si="96"/>
        <v>6.6666666666666666E-2</v>
      </c>
    </row>
    <row r="6157" spans="2:29" x14ac:dyDescent="0.35">
      <c r="B6157" t="e">
        <v>#N/A</v>
      </c>
      <c r="T6157" s="9" t="e">
        <f>VLOOKUP(A6157,Sku_list!$A$1:$D$2667,3,0)</f>
        <v>#N/A</v>
      </c>
      <c r="U6157" s="9" t="e">
        <f>VLOOKUP(A6157,Sku_list!$A$1:$D$2667,4,0)*(F6157/1000000*12)</f>
        <v>#N/A</v>
      </c>
      <c r="V6157" s="9" t="e">
        <f>VLOOKUP(A6157,Sku_list!$A$1:$D$2667,4,0)*(H6157/1000000*12)</f>
        <v>#N/A</v>
      </c>
      <c r="W6157" s="9" t="e">
        <f>VLOOKUP(A6157,Sku_list!$A$1:$D$2667,4,0)*(J6157/1000000*12)</f>
        <v>#N/A</v>
      </c>
      <c r="X6157" s="9" t="e">
        <f>VLOOKUP(A6157,Sku_list!$A$1:$D$2667,4,0)*(L6157/1000000*12)</f>
        <v>#N/A</v>
      </c>
      <c r="Y6157" s="9" t="e">
        <f>VLOOKUP(A6157,Sku_list!$A$1:$E$2667,5,0)*((J6157+F6157)/1000000000)</f>
        <v>#N/A</v>
      </c>
      <c r="AC6157" s="22">
        <f t="shared" ca="1" si="96"/>
        <v>6.6666666666666666E-2</v>
      </c>
    </row>
    <row r="6158" spans="2:29" x14ac:dyDescent="0.35">
      <c r="B6158" t="e">
        <v>#N/A</v>
      </c>
      <c r="T6158" s="9" t="e">
        <f>VLOOKUP(A6158,Sku_list!$A$1:$D$2667,3,0)</f>
        <v>#N/A</v>
      </c>
      <c r="U6158" s="9" t="e">
        <f>VLOOKUP(A6158,Sku_list!$A$1:$D$2667,4,0)*(F6158/1000000*12)</f>
        <v>#N/A</v>
      </c>
      <c r="V6158" s="9" t="e">
        <f>VLOOKUP(A6158,Sku_list!$A$1:$D$2667,4,0)*(H6158/1000000*12)</f>
        <v>#N/A</v>
      </c>
      <c r="W6158" s="9" t="e">
        <f>VLOOKUP(A6158,Sku_list!$A$1:$D$2667,4,0)*(J6158/1000000*12)</f>
        <v>#N/A</v>
      </c>
      <c r="X6158" s="9" t="e">
        <f>VLOOKUP(A6158,Sku_list!$A$1:$D$2667,4,0)*(L6158/1000000*12)</f>
        <v>#N/A</v>
      </c>
      <c r="Y6158" s="9" t="e">
        <f>VLOOKUP(A6158,Sku_list!$A$1:$E$2667,5,0)*((J6158+F6158)/1000000000)</f>
        <v>#N/A</v>
      </c>
      <c r="AC6158" s="22">
        <f t="shared" ca="1" si="96"/>
        <v>6.6666666666666666E-2</v>
      </c>
    </row>
    <row r="6159" spans="2:29" x14ac:dyDescent="0.35">
      <c r="B6159" t="e">
        <v>#N/A</v>
      </c>
      <c r="T6159" s="9" t="e">
        <f>VLOOKUP(A6159,Sku_list!$A$1:$D$2667,3,0)</f>
        <v>#N/A</v>
      </c>
      <c r="U6159" s="9" t="e">
        <f>VLOOKUP(A6159,Sku_list!$A$1:$D$2667,4,0)*(F6159/1000000*12)</f>
        <v>#N/A</v>
      </c>
      <c r="V6159" s="9" t="e">
        <f>VLOOKUP(A6159,Sku_list!$A$1:$D$2667,4,0)*(H6159/1000000*12)</f>
        <v>#N/A</v>
      </c>
      <c r="W6159" s="9" t="e">
        <f>VLOOKUP(A6159,Sku_list!$A$1:$D$2667,4,0)*(J6159/1000000*12)</f>
        <v>#N/A</v>
      </c>
      <c r="X6159" s="9" t="e">
        <f>VLOOKUP(A6159,Sku_list!$A$1:$D$2667,4,0)*(L6159/1000000*12)</f>
        <v>#N/A</v>
      </c>
      <c r="Y6159" s="9" t="e">
        <f>VLOOKUP(A6159,Sku_list!$A$1:$E$2667,5,0)*((J6159+F6159)/1000000000)</f>
        <v>#N/A</v>
      </c>
      <c r="AC6159" s="22">
        <f t="shared" ca="1" si="96"/>
        <v>6.6666666666666666E-2</v>
      </c>
    </row>
    <row r="6160" spans="2:29" x14ac:dyDescent="0.35">
      <c r="B6160" t="e">
        <v>#N/A</v>
      </c>
      <c r="T6160" s="9" t="e">
        <f>VLOOKUP(A6160,Sku_list!$A$1:$D$2667,3,0)</f>
        <v>#N/A</v>
      </c>
      <c r="U6160" s="9" t="e">
        <f>VLOOKUP(A6160,Sku_list!$A$1:$D$2667,4,0)*(F6160/1000000*12)</f>
        <v>#N/A</v>
      </c>
      <c r="V6160" s="9" t="e">
        <f>VLOOKUP(A6160,Sku_list!$A$1:$D$2667,4,0)*(H6160/1000000*12)</f>
        <v>#N/A</v>
      </c>
      <c r="W6160" s="9" t="e">
        <f>VLOOKUP(A6160,Sku_list!$A$1:$D$2667,4,0)*(J6160/1000000*12)</f>
        <v>#N/A</v>
      </c>
      <c r="X6160" s="9" t="e">
        <f>VLOOKUP(A6160,Sku_list!$A$1:$D$2667,4,0)*(L6160/1000000*12)</f>
        <v>#N/A</v>
      </c>
      <c r="Y6160" s="9" t="e">
        <f>VLOOKUP(A6160,Sku_list!$A$1:$E$2667,5,0)*((J6160+F6160)/1000000000)</f>
        <v>#N/A</v>
      </c>
      <c r="AC6160" s="22">
        <f t="shared" ca="1" si="96"/>
        <v>6.6666666666666666E-2</v>
      </c>
    </row>
    <row r="6161" spans="2:29" x14ac:dyDescent="0.35">
      <c r="B6161" t="e">
        <v>#N/A</v>
      </c>
      <c r="T6161" s="9" t="e">
        <f>VLOOKUP(A6161,Sku_list!$A$1:$D$2667,3,0)</f>
        <v>#N/A</v>
      </c>
      <c r="U6161" s="9" t="e">
        <f>VLOOKUP(A6161,Sku_list!$A$1:$D$2667,4,0)*(F6161/1000000*12)</f>
        <v>#N/A</v>
      </c>
      <c r="V6161" s="9" t="e">
        <f>VLOOKUP(A6161,Sku_list!$A$1:$D$2667,4,0)*(H6161/1000000*12)</f>
        <v>#N/A</v>
      </c>
      <c r="W6161" s="9" t="e">
        <f>VLOOKUP(A6161,Sku_list!$A$1:$D$2667,4,0)*(J6161/1000000*12)</f>
        <v>#N/A</v>
      </c>
      <c r="X6161" s="9" t="e">
        <f>VLOOKUP(A6161,Sku_list!$A$1:$D$2667,4,0)*(L6161/1000000*12)</f>
        <v>#N/A</v>
      </c>
      <c r="Y6161" s="9" t="e">
        <f>VLOOKUP(A6161,Sku_list!$A$1:$E$2667,5,0)*((J6161+F6161)/1000000000)</f>
        <v>#N/A</v>
      </c>
      <c r="AC6161" s="22">
        <f t="shared" ca="1" si="96"/>
        <v>6.6666666666666666E-2</v>
      </c>
    </row>
    <row r="6162" spans="2:29" x14ac:dyDescent="0.35">
      <c r="B6162" t="e">
        <v>#N/A</v>
      </c>
      <c r="T6162" s="9" t="e">
        <f>VLOOKUP(A6162,Sku_list!$A$1:$D$2667,3,0)</f>
        <v>#N/A</v>
      </c>
      <c r="U6162" s="9" t="e">
        <f>VLOOKUP(A6162,Sku_list!$A$1:$D$2667,4,0)*(F6162/1000000*12)</f>
        <v>#N/A</v>
      </c>
      <c r="V6162" s="9" t="e">
        <f>VLOOKUP(A6162,Sku_list!$A$1:$D$2667,4,0)*(H6162/1000000*12)</f>
        <v>#N/A</v>
      </c>
      <c r="W6162" s="9" t="e">
        <f>VLOOKUP(A6162,Sku_list!$A$1:$D$2667,4,0)*(J6162/1000000*12)</f>
        <v>#N/A</v>
      </c>
      <c r="X6162" s="9" t="e">
        <f>VLOOKUP(A6162,Sku_list!$A$1:$D$2667,4,0)*(L6162/1000000*12)</f>
        <v>#N/A</v>
      </c>
      <c r="Y6162" s="9" t="e">
        <f>VLOOKUP(A6162,Sku_list!$A$1:$E$2667,5,0)*((J6162+F6162)/1000000000)</f>
        <v>#N/A</v>
      </c>
      <c r="AC6162" s="22">
        <f t="shared" ca="1" si="96"/>
        <v>6.6666666666666666E-2</v>
      </c>
    </row>
    <row r="6163" spans="2:29" x14ac:dyDescent="0.35">
      <c r="B6163" t="e">
        <v>#N/A</v>
      </c>
      <c r="T6163" s="9" t="e">
        <f>VLOOKUP(A6163,Sku_list!$A$1:$D$2667,3,0)</f>
        <v>#N/A</v>
      </c>
      <c r="U6163" s="9" t="e">
        <f>VLOOKUP(A6163,Sku_list!$A$1:$D$2667,4,0)*(F6163/1000000*12)</f>
        <v>#N/A</v>
      </c>
      <c r="V6163" s="9" t="e">
        <f>VLOOKUP(A6163,Sku_list!$A$1:$D$2667,4,0)*(H6163/1000000*12)</f>
        <v>#N/A</v>
      </c>
      <c r="W6163" s="9" t="e">
        <f>VLOOKUP(A6163,Sku_list!$A$1:$D$2667,4,0)*(J6163/1000000*12)</f>
        <v>#N/A</v>
      </c>
      <c r="X6163" s="9" t="e">
        <f>VLOOKUP(A6163,Sku_list!$A$1:$D$2667,4,0)*(L6163/1000000*12)</f>
        <v>#N/A</v>
      </c>
      <c r="Y6163" s="9" t="e">
        <f>VLOOKUP(A6163,Sku_list!$A$1:$E$2667,5,0)*((J6163+F6163)/1000000000)</f>
        <v>#N/A</v>
      </c>
      <c r="AC6163" s="22">
        <f t="shared" ca="1" si="96"/>
        <v>6.6666666666666666E-2</v>
      </c>
    </row>
    <row r="6164" spans="2:29" x14ac:dyDescent="0.35">
      <c r="B6164" t="e">
        <v>#N/A</v>
      </c>
      <c r="T6164" s="9" t="e">
        <f>VLOOKUP(A6164,Sku_list!$A$1:$D$2667,3,0)</f>
        <v>#N/A</v>
      </c>
      <c r="U6164" s="9" t="e">
        <f>VLOOKUP(A6164,Sku_list!$A$1:$D$2667,4,0)*(F6164/1000000*12)</f>
        <v>#N/A</v>
      </c>
      <c r="V6164" s="9" t="e">
        <f>VLOOKUP(A6164,Sku_list!$A$1:$D$2667,4,0)*(H6164/1000000*12)</f>
        <v>#N/A</v>
      </c>
      <c r="W6164" s="9" t="e">
        <f>VLOOKUP(A6164,Sku_list!$A$1:$D$2667,4,0)*(J6164/1000000*12)</f>
        <v>#N/A</v>
      </c>
      <c r="X6164" s="9" t="e">
        <f>VLOOKUP(A6164,Sku_list!$A$1:$D$2667,4,0)*(L6164/1000000*12)</f>
        <v>#N/A</v>
      </c>
      <c r="Y6164" s="9" t="e">
        <f>VLOOKUP(A6164,Sku_list!$A$1:$E$2667,5,0)*((J6164+F6164)/1000000000)</f>
        <v>#N/A</v>
      </c>
      <c r="AC6164" s="22">
        <f t="shared" ca="1" si="96"/>
        <v>6.6666666666666666E-2</v>
      </c>
    </row>
    <row r="6165" spans="2:29" x14ac:dyDescent="0.35">
      <c r="B6165" t="e">
        <v>#N/A</v>
      </c>
      <c r="T6165" s="9" t="e">
        <f>VLOOKUP(A6165,Sku_list!$A$1:$D$2667,3,0)</f>
        <v>#N/A</v>
      </c>
      <c r="U6165" s="9" t="e">
        <f>VLOOKUP(A6165,Sku_list!$A$1:$D$2667,4,0)*(F6165/1000000*12)</f>
        <v>#N/A</v>
      </c>
      <c r="V6165" s="9" t="e">
        <f>VLOOKUP(A6165,Sku_list!$A$1:$D$2667,4,0)*(H6165/1000000*12)</f>
        <v>#N/A</v>
      </c>
      <c r="W6165" s="9" t="e">
        <f>VLOOKUP(A6165,Sku_list!$A$1:$D$2667,4,0)*(J6165/1000000*12)</f>
        <v>#N/A</v>
      </c>
      <c r="X6165" s="9" t="e">
        <f>VLOOKUP(A6165,Sku_list!$A$1:$D$2667,4,0)*(L6165/1000000*12)</f>
        <v>#N/A</v>
      </c>
      <c r="Y6165" s="9" t="e">
        <f>VLOOKUP(A6165,Sku_list!$A$1:$E$2667,5,0)*((J6165+F6165)/1000000000)</f>
        <v>#N/A</v>
      </c>
      <c r="AC6165" s="22">
        <f t="shared" ca="1" si="96"/>
        <v>6.6666666666666666E-2</v>
      </c>
    </row>
    <row r="6166" spans="2:29" x14ac:dyDescent="0.35">
      <c r="B6166" t="e">
        <v>#N/A</v>
      </c>
      <c r="T6166" s="9" t="e">
        <f>VLOOKUP(A6166,Sku_list!$A$1:$D$2667,3,0)</f>
        <v>#N/A</v>
      </c>
      <c r="U6166" s="9" t="e">
        <f>VLOOKUP(A6166,Sku_list!$A$1:$D$2667,4,0)*(F6166/1000000*12)</f>
        <v>#N/A</v>
      </c>
      <c r="V6166" s="9" t="e">
        <f>VLOOKUP(A6166,Sku_list!$A$1:$D$2667,4,0)*(H6166/1000000*12)</f>
        <v>#N/A</v>
      </c>
      <c r="W6166" s="9" t="e">
        <f>VLOOKUP(A6166,Sku_list!$A$1:$D$2667,4,0)*(J6166/1000000*12)</f>
        <v>#N/A</v>
      </c>
      <c r="X6166" s="9" t="e">
        <f>VLOOKUP(A6166,Sku_list!$A$1:$D$2667,4,0)*(L6166/1000000*12)</f>
        <v>#N/A</v>
      </c>
      <c r="Y6166" s="9" t="e">
        <f>VLOOKUP(A6166,Sku_list!$A$1:$E$2667,5,0)*((J6166+F6166)/1000000000)</f>
        <v>#N/A</v>
      </c>
      <c r="AC6166" s="22">
        <f t="shared" ca="1" si="96"/>
        <v>6.6666666666666666E-2</v>
      </c>
    </row>
    <row r="6167" spans="2:29" x14ac:dyDescent="0.35">
      <c r="B6167" t="e">
        <v>#N/A</v>
      </c>
      <c r="T6167" s="9" t="e">
        <f>VLOOKUP(A6167,Sku_list!$A$1:$D$2667,3,0)</f>
        <v>#N/A</v>
      </c>
      <c r="U6167" s="9" t="e">
        <f>VLOOKUP(A6167,Sku_list!$A$1:$D$2667,4,0)*(F6167/1000000*12)</f>
        <v>#N/A</v>
      </c>
      <c r="V6167" s="9" t="e">
        <f>VLOOKUP(A6167,Sku_list!$A$1:$D$2667,4,0)*(H6167/1000000*12)</f>
        <v>#N/A</v>
      </c>
      <c r="W6167" s="9" t="e">
        <f>VLOOKUP(A6167,Sku_list!$A$1:$D$2667,4,0)*(J6167/1000000*12)</f>
        <v>#N/A</v>
      </c>
      <c r="X6167" s="9" t="e">
        <f>VLOOKUP(A6167,Sku_list!$A$1:$D$2667,4,0)*(L6167/1000000*12)</f>
        <v>#N/A</v>
      </c>
      <c r="Y6167" s="9" t="e">
        <f>VLOOKUP(A6167,Sku_list!$A$1:$E$2667,5,0)*((J6167+F6167)/1000000000)</f>
        <v>#N/A</v>
      </c>
      <c r="AC6167" s="22">
        <f t="shared" ca="1" si="96"/>
        <v>6.6666666666666666E-2</v>
      </c>
    </row>
    <row r="6168" spans="2:29" x14ac:dyDescent="0.35">
      <c r="B6168" t="e">
        <v>#N/A</v>
      </c>
      <c r="T6168" s="9" t="e">
        <f>VLOOKUP(A6168,Sku_list!$A$1:$D$2667,3,0)</f>
        <v>#N/A</v>
      </c>
      <c r="U6168" s="9" t="e">
        <f>VLOOKUP(A6168,Sku_list!$A$1:$D$2667,4,0)*(F6168/1000000*12)</f>
        <v>#N/A</v>
      </c>
      <c r="V6168" s="9" t="e">
        <f>VLOOKUP(A6168,Sku_list!$A$1:$D$2667,4,0)*(H6168/1000000*12)</f>
        <v>#N/A</v>
      </c>
      <c r="W6168" s="9" t="e">
        <f>VLOOKUP(A6168,Sku_list!$A$1:$D$2667,4,0)*(J6168/1000000*12)</f>
        <v>#N/A</v>
      </c>
      <c r="X6168" s="9" t="e">
        <f>VLOOKUP(A6168,Sku_list!$A$1:$D$2667,4,0)*(L6168/1000000*12)</f>
        <v>#N/A</v>
      </c>
      <c r="Y6168" s="9" t="e">
        <f>VLOOKUP(A6168,Sku_list!$A$1:$E$2667,5,0)*((J6168+F6168)/1000000000)</f>
        <v>#N/A</v>
      </c>
      <c r="AC6168" s="22">
        <f t="shared" ca="1" si="96"/>
        <v>6.6666666666666666E-2</v>
      </c>
    </row>
    <row r="6169" spans="2:29" x14ac:dyDescent="0.35">
      <c r="B6169" t="e">
        <v>#N/A</v>
      </c>
      <c r="T6169" s="9" t="e">
        <f>VLOOKUP(A6169,Sku_list!$A$1:$D$2667,3,0)</f>
        <v>#N/A</v>
      </c>
      <c r="U6169" s="9" t="e">
        <f>VLOOKUP(A6169,Sku_list!$A$1:$D$2667,4,0)*(F6169/1000000*12)</f>
        <v>#N/A</v>
      </c>
      <c r="V6169" s="9" t="e">
        <f>VLOOKUP(A6169,Sku_list!$A$1:$D$2667,4,0)*(H6169/1000000*12)</f>
        <v>#N/A</v>
      </c>
      <c r="W6169" s="9" t="e">
        <f>VLOOKUP(A6169,Sku_list!$A$1:$D$2667,4,0)*(J6169/1000000*12)</f>
        <v>#N/A</v>
      </c>
      <c r="X6169" s="9" t="e">
        <f>VLOOKUP(A6169,Sku_list!$A$1:$D$2667,4,0)*(L6169/1000000*12)</f>
        <v>#N/A</v>
      </c>
      <c r="Y6169" s="9" t="e">
        <f>VLOOKUP(A6169,Sku_list!$A$1:$E$2667,5,0)*((J6169+F6169)/1000000000)</f>
        <v>#N/A</v>
      </c>
      <c r="AC6169" s="22">
        <f t="shared" ca="1" si="96"/>
        <v>6.6666666666666666E-2</v>
      </c>
    </row>
    <row r="6170" spans="2:29" x14ac:dyDescent="0.35">
      <c r="B6170" t="e">
        <v>#N/A</v>
      </c>
      <c r="T6170" s="9" t="e">
        <f>VLOOKUP(A6170,Sku_list!$A$1:$D$2667,3,0)</f>
        <v>#N/A</v>
      </c>
      <c r="U6170" s="9" t="e">
        <f>VLOOKUP(A6170,Sku_list!$A$1:$D$2667,4,0)*(F6170/1000000*12)</f>
        <v>#N/A</v>
      </c>
      <c r="V6170" s="9" t="e">
        <f>VLOOKUP(A6170,Sku_list!$A$1:$D$2667,4,0)*(H6170/1000000*12)</f>
        <v>#N/A</v>
      </c>
      <c r="W6170" s="9" t="e">
        <f>VLOOKUP(A6170,Sku_list!$A$1:$D$2667,4,0)*(J6170/1000000*12)</f>
        <v>#N/A</v>
      </c>
      <c r="X6170" s="9" t="e">
        <f>VLOOKUP(A6170,Sku_list!$A$1:$D$2667,4,0)*(L6170/1000000*12)</f>
        <v>#N/A</v>
      </c>
      <c r="Y6170" s="9" t="e">
        <f>VLOOKUP(A6170,Sku_list!$A$1:$E$2667,5,0)*((J6170+F6170)/1000000000)</f>
        <v>#N/A</v>
      </c>
      <c r="AC6170" s="22">
        <f t="shared" ca="1" si="96"/>
        <v>6.6666666666666666E-2</v>
      </c>
    </row>
    <row r="6171" spans="2:29" x14ac:dyDescent="0.35">
      <c r="B6171" t="e">
        <v>#N/A</v>
      </c>
      <c r="T6171" s="9" t="e">
        <f>VLOOKUP(A6171,Sku_list!$A$1:$D$2667,3,0)</f>
        <v>#N/A</v>
      </c>
      <c r="U6171" s="9" t="e">
        <f>VLOOKUP(A6171,Sku_list!$A$1:$D$2667,4,0)*(F6171/1000000*12)</f>
        <v>#N/A</v>
      </c>
      <c r="V6171" s="9" t="e">
        <f>VLOOKUP(A6171,Sku_list!$A$1:$D$2667,4,0)*(H6171/1000000*12)</f>
        <v>#N/A</v>
      </c>
      <c r="W6171" s="9" t="e">
        <f>VLOOKUP(A6171,Sku_list!$A$1:$D$2667,4,0)*(J6171/1000000*12)</f>
        <v>#N/A</v>
      </c>
      <c r="X6171" s="9" t="e">
        <f>VLOOKUP(A6171,Sku_list!$A$1:$D$2667,4,0)*(L6171/1000000*12)</f>
        <v>#N/A</v>
      </c>
      <c r="Y6171" s="9" t="e">
        <f>VLOOKUP(A6171,Sku_list!$A$1:$E$2667,5,0)*((J6171+F6171)/1000000000)</f>
        <v>#N/A</v>
      </c>
      <c r="AC6171" s="22">
        <f t="shared" ca="1" si="96"/>
        <v>6.6666666666666666E-2</v>
      </c>
    </row>
    <row r="6172" spans="2:29" x14ac:dyDescent="0.35">
      <c r="B6172" t="e">
        <v>#N/A</v>
      </c>
      <c r="T6172" s="9" t="e">
        <f>VLOOKUP(A6172,Sku_list!$A$1:$D$2667,3,0)</f>
        <v>#N/A</v>
      </c>
      <c r="U6172" s="9" t="e">
        <f>VLOOKUP(A6172,Sku_list!$A$1:$D$2667,4,0)*(F6172/1000000*12)</f>
        <v>#N/A</v>
      </c>
      <c r="V6172" s="9" t="e">
        <f>VLOOKUP(A6172,Sku_list!$A$1:$D$2667,4,0)*(H6172/1000000*12)</f>
        <v>#N/A</v>
      </c>
      <c r="W6172" s="9" t="e">
        <f>VLOOKUP(A6172,Sku_list!$A$1:$D$2667,4,0)*(J6172/1000000*12)</f>
        <v>#N/A</v>
      </c>
      <c r="X6172" s="9" t="e">
        <f>VLOOKUP(A6172,Sku_list!$A$1:$D$2667,4,0)*(L6172/1000000*12)</f>
        <v>#N/A</v>
      </c>
      <c r="Y6172" s="9" t="e">
        <f>VLOOKUP(A6172,Sku_list!$A$1:$E$2667,5,0)*((J6172+F6172)/1000000000)</f>
        <v>#N/A</v>
      </c>
      <c r="AC6172" s="22">
        <f t="shared" ca="1" si="96"/>
        <v>6.6666666666666666E-2</v>
      </c>
    </row>
    <row r="6173" spans="2:29" x14ac:dyDescent="0.35">
      <c r="B6173" t="e">
        <v>#N/A</v>
      </c>
      <c r="T6173" s="9" t="e">
        <f>VLOOKUP(A6173,Sku_list!$A$1:$D$2667,3,0)</f>
        <v>#N/A</v>
      </c>
      <c r="U6173" s="9" t="e">
        <f>VLOOKUP(A6173,Sku_list!$A$1:$D$2667,4,0)*(F6173/1000000*12)</f>
        <v>#N/A</v>
      </c>
      <c r="V6173" s="9" t="e">
        <f>VLOOKUP(A6173,Sku_list!$A$1:$D$2667,4,0)*(H6173/1000000*12)</f>
        <v>#N/A</v>
      </c>
      <c r="W6173" s="9" t="e">
        <f>VLOOKUP(A6173,Sku_list!$A$1:$D$2667,4,0)*(J6173/1000000*12)</f>
        <v>#N/A</v>
      </c>
      <c r="X6173" s="9" t="e">
        <f>VLOOKUP(A6173,Sku_list!$A$1:$D$2667,4,0)*(L6173/1000000*12)</f>
        <v>#N/A</v>
      </c>
      <c r="Y6173" s="9" t="e">
        <f>VLOOKUP(A6173,Sku_list!$A$1:$E$2667,5,0)*((J6173+F6173)/1000000000)</f>
        <v>#N/A</v>
      </c>
      <c r="AC6173" s="22">
        <f t="shared" ca="1" si="96"/>
        <v>6.6666666666666666E-2</v>
      </c>
    </row>
    <row r="6174" spans="2:29" x14ac:dyDescent="0.35">
      <c r="B6174" t="e">
        <v>#N/A</v>
      </c>
      <c r="T6174" s="9" t="e">
        <f>VLOOKUP(A6174,Sku_list!$A$1:$D$2667,3,0)</f>
        <v>#N/A</v>
      </c>
      <c r="U6174" s="9" t="e">
        <f>VLOOKUP(A6174,Sku_list!$A$1:$D$2667,4,0)*(F6174/1000000*12)</f>
        <v>#N/A</v>
      </c>
      <c r="V6174" s="9" t="e">
        <f>VLOOKUP(A6174,Sku_list!$A$1:$D$2667,4,0)*(H6174/1000000*12)</f>
        <v>#N/A</v>
      </c>
      <c r="W6174" s="9" t="e">
        <f>VLOOKUP(A6174,Sku_list!$A$1:$D$2667,4,0)*(J6174/1000000*12)</f>
        <v>#N/A</v>
      </c>
      <c r="X6174" s="9" t="e">
        <f>VLOOKUP(A6174,Sku_list!$A$1:$D$2667,4,0)*(L6174/1000000*12)</f>
        <v>#N/A</v>
      </c>
      <c r="Y6174" s="9" t="e">
        <f>VLOOKUP(A6174,Sku_list!$A$1:$E$2667,5,0)*((J6174+F6174)/1000000000)</f>
        <v>#N/A</v>
      </c>
      <c r="AC6174" s="22">
        <f t="shared" ca="1" si="96"/>
        <v>6.6666666666666666E-2</v>
      </c>
    </row>
    <row r="6175" spans="2:29" x14ac:dyDescent="0.35">
      <c r="B6175" t="e">
        <v>#N/A</v>
      </c>
      <c r="T6175" s="9" t="e">
        <f>VLOOKUP(A6175,Sku_list!$A$1:$D$2667,3,0)</f>
        <v>#N/A</v>
      </c>
      <c r="U6175" s="9" t="e">
        <f>VLOOKUP(A6175,Sku_list!$A$1:$D$2667,4,0)*(F6175/1000000*12)</f>
        <v>#N/A</v>
      </c>
      <c r="V6175" s="9" t="e">
        <f>VLOOKUP(A6175,Sku_list!$A$1:$D$2667,4,0)*(H6175/1000000*12)</f>
        <v>#N/A</v>
      </c>
      <c r="W6175" s="9" t="e">
        <f>VLOOKUP(A6175,Sku_list!$A$1:$D$2667,4,0)*(J6175/1000000*12)</f>
        <v>#N/A</v>
      </c>
      <c r="X6175" s="9" t="e">
        <f>VLOOKUP(A6175,Sku_list!$A$1:$D$2667,4,0)*(L6175/1000000*12)</f>
        <v>#N/A</v>
      </c>
      <c r="Y6175" s="9" t="e">
        <f>VLOOKUP(A6175,Sku_list!$A$1:$E$2667,5,0)*((J6175+F6175)/1000000000)</f>
        <v>#N/A</v>
      </c>
      <c r="AC6175" s="22">
        <f t="shared" ca="1" si="96"/>
        <v>6.6666666666666666E-2</v>
      </c>
    </row>
    <row r="6176" spans="2:29" x14ac:dyDescent="0.35">
      <c r="B6176" t="e">
        <v>#N/A</v>
      </c>
      <c r="T6176" s="9" t="e">
        <f>VLOOKUP(A6176,Sku_list!$A$1:$D$2667,3,0)</f>
        <v>#N/A</v>
      </c>
      <c r="U6176" s="9" t="e">
        <f>VLOOKUP(A6176,Sku_list!$A$1:$D$2667,4,0)*(F6176/1000000*12)</f>
        <v>#N/A</v>
      </c>
      <c r="V6176" s="9" t="e">
        <f>VLOOKUP(A6176,Sku_list!$A$1:$D$2667,4,0)*(H6176/1000000*12)</f>
        <v>#N/A</v>
      </c>
      <c r="W6176" s="9" t="e">
        <f>VLOOKUP(A6176,Sku_list!$A$1:$D$2667,4,0)*(J6176/1000000*12)</f>
        <v>#N/A</v>
      </c>
      <c r="X6176" s="9" t="e">
        <f>VLOOKUP(A6176,Sku_list!$A$1:$D$2667,4,0)*(L6176/1000000*12)</f>
        <v>#N/A</v>
      </c>
      <c r="Y6176" s="9" t="e">
        <f>VLOOKUP(A6176,Sku_list!$A$1:$E$2667,5,0)*((J6176+F6176)/1000000000)</f>
        <v>#N/A</v>
      </c>
      <c r="AC6176" s="22">
        <f t="shared" ca="1" si="96"/>
        <v>6.6666666666666666E-2</v>
      </c>
    </row>
    <row r="6177" spans="2:29" x14ac:dyDescent="0.35">
      <c r="B6177" t="e">
        <v>#N/A</v>
      </c>
      <c r="T6177" s="9" t="e">
        <f>VLOOKUP(A6177,Sku_list!$A$1:$D$2667,3,0)</f>
        <v>#N/A</v>
      </c>
      <c r="U6177" s="9" t="e">
        <f>VLOOKUP(A6177,Sku_list!$A$1:$D$2667,4,0)*(F6177/1000000*12)</f>
        <v>#N/A</v>
      </c>
      <c r="V6177" s="9" t="e">
        <f>VLOOKUP(A6177,Sku_list!$A$1:$D$2667,4,0)*(H6177/1000000*12)</f>
        <v>#N/A</v>
      </c>
      <c r="W6177" s="9" t="e">
        <f>VLOOKUP(A6177,Sku_list!$A$1:$D$2667,4,0)*(J6177/1000000*12)</f>
        <v>#N/A</v>
      </c>
      <c r="X6177" s="9" t="e">
        <f>VLOOKUP(A6177,Sku_list!$A$1:$D$2667,4,0)*(L6177/1000000*12)</f>
        <v>#N/A</v>
      </c>
      <c r="Y6177" s="9" t="e">
        <f>VLOOKUP(A6177,Sku_list!$A$1:$E$2667,5,0)*((J6177+F6177)/1000000000)</f>
        <v>#N/A</v>
      </c>
      <c r="AC6177" s="22">
        <f t="shared" ca="1" si="96"/>
        <v>6.6666666666666666E-2</v>
      </c>
    </row>
    <row r="6178" spans="2:29" x14ac:dyDescent="0.35">
      <c r="B6178" t="e">
        <v>#N/A</v>
      </c>
      <c r="T6178" s="9" t="e">
        <f>VLOOKUP(A6178,Sku_list!$A$1:$D$2667,3,0)</f>
        <v>#N/A</v>
      </c>
      <c r="U6178" s="9" t="e">
        <f>VLOOKUP(A6178,Sku_list!$A$1:$D$2667,4,0)*(F6178/1000000*12)</f>
        <v>#N/A</v>
      </c>
      <c r="V6178" s="9" t="e">
        <f>VLOOKUP(A6178,Sku_list!$A$1:$D$2667,4,0)*(H6178/1000000*12)</f>
        <v>#N/A</v>
      </c>
      <c r="W6178" s="9" t="e">
        <f>VLOOKUP(A6178,Sku_list!$A$1:$D$2667,4,0)*(J6178/1000000*12)</f>
        <v>#N/A</v>
      </c>
      <c r="X6178" s="9" t="e">
        <f>VLOOKUP(A6178,Sku_list!$A$1:$D$2667,4,0)*(L6178/1000000*12)</f>
        <v>#N/A</v>
      </c>
      <c r="Y6178" s="9" t="e">
        <f>VLOOKUP(A6178,Sku_list!$A$1:$E$2667,5,0)*((J6178+F6178)/1000000000)</f>
        <v>#N/A</v>
      </c>
      <c r="AC6178" s="22">
        <f t="shared" ca="1" si="96"/>
        <v>6.6666666666666666E-2</v>
      </c>
    </row>
    <row r="6179" spans="2:29" x14ac:dyDescent="0.35">
      <c r="B6179" t="e">
        <v>#N/A</v>
      </c>
      <c r="T6179" s="9" t="e">
        <f>VLOOKUP(A6179,Sku_list!$A$1:$D$2667,3,0)</f>
        <v>#N/A</v>
      </c>
      <c r="U6179" s="9" t="e">
        <f>VLOOKUP(A6179,Sku_list!$A$1:$D$2667,4,0)*(F6179/1000000*12)</f>
        <v>#N/A</v>
      </c>
      <c r="V6179" s="9" t="e">
        <f>VLOOKUP(A6179,Sku_list!$A$1:$D$2667,4,0)*(H6179/1000000*12)</f>
        <v>#N/A</v>
      </c>
      <c r="W6179" s="9" t="e">
        <f>VLOOKUP(A6179,Sku_list!$A$1:$D$2667,4,0)*(J6179/1000000*12)</f>
        <v>#N/A</v>
      </c>
      <c r="X6179" s="9" t="e">
        <f>VLOOKUP(A6179,Sku_list!$A$1:$D$2667,4,0)*(L6179/1000000*12)</f>
        <v>#N/A</v>
      </c>
      <c r="Y6179" s="9" t="e">
        <f>VLOOKUP(A6179,Sku_list!$A$1:$E$2667,5,0)*((J6179+F6179)/1000000000)</f>
        <v>#N/A</v>
      </c>
      <c r="AC6179" s="22">
        <f t="shared" ca="1" si="96"/>
        <v>6.6666666666666666E-2</v>
      </c>
    </row>
    <row r="6180" spans="2:29" x14ac:dyDescent="0.35">
      <c r="B6180" t="e">
        <v>#N/A</v>
      </c>
      <c r="T6180" s="9" t="e">
        <f>VLOOKUP(A6180,Sku_list!$A$1:$D$2667,3,0)</f>
        <v>#N/A</v>
      </c>
      <c r="U6180" s="9" t="e">
        <f>VLOOKUP(A6180,Sku_list!$A$1:$D$2667,4,0)*(F6180/1000000*12)</f>
        <v>#N/A</v>
      </c>
      <c r="V6180" s="9" t="e">
        <f>VLOOKUP(A6180,Sku_list!$A$1:$D$2667,4,0)*(H6180/1000000*12)</f>
        <v>#N/A</v>
      </c>
      <c r="W6180" s="9" t="e">
        <f>VLOOKUP(A6180,Sku_list!$A$1:$D$2667,4,0)*(J6180/1000000*12)</f>
        <v>#N/A</v>
      </c>
      <c r="X6180" s="9" t="e">
        <f>VLOOKUP(A6180,Sku_list!$A$1:$D$2667,4,0)*(L6180/1000000*12)</f>
        <v>#N/A</v>
      </c>
      <c r="Y6180" s="9" t="e">
        <f>VLOOKUP(A6180,Sku_list!$A$1:$E$2667,5,0)*((J6180+F6180)/1000000000)</f>
        <v>#N/A</v>
      </c>
      <c r="AC6180" s="22">
        <f t="shared" ca="1" si="96"/>
        <v>6.6666666666666666E-2</v>
      </c>
    </row>
    <row r="6181" spans="2:29" x14ac:dyDescent="0.35">
      <c r="B6181" t="e">
        <v>#N/A</v>
      </c>
      <c r="T6181" s="9" t="e">
        <f>VLOOKUP(A6181,Sku_list!$A$1:$D$2667,3,0)</f>
        <v>#N/A</v>
      </c>
      <c r="U6181" s="9" t="e">
        <f>VLOOKUP(A6181,Sku_list!$A$1:$D$2667,4,0)*(F6181/1000000*12)</f>
        <v>#N/A</v>
      </c>
      <c r="V6181" s="9" t="e">
        <f>VLOOKUP(A6181,Sku_list!$A$1:$D$2667,4,0)*(H6181/1000000*12)</f>
        <v>#N/A</v>
      </c>
      <c r="W6181" s="9" t="e">
        <f>VLOOKUP(A6181,Sku_list!$A$1:$D$2667,4,0)*(J6181/1000000*12)</f>
        <v>#N/A</v>
      </c>
      <c r="X6181" s="9" t="e">
        <f>VLOOKUP(A6181,Sku_list!$A$1:$D$2667,4,0)*(L6181/1000000*12)</f>
        <v>#N/A</v>
      </c>
      <c r="Y6181" s="9" t="e">
        <f>VLOOKUP(A6181,Sku_list!$A$1:$E$2667,5,0)*((J6181+F6181)/1000000000)</f>
        <v>#N/A</v>
      </c>
      <c r="AC6181" s="22">
        <f t="shared" ca="1" si="96"/>
        <v>6.6666666666666666E-2</v>
      </c>
    </row>
    <row r="6182" spans="2:29" x14ac:dyDescent="0.35">
      <c r="B6182" t="e">
        <v>#N/A</v>
      </c>
      <c r="T6182" s="9" t="e">
        <f>VLOOKUP(A6182,Sku_list!$A$1:$D$2667,3,0)</f>
        <v>#N/A</v>
      </c>
      <c r="U6182" s="9" t="e">
        <f>VLOOKUP(A6182,Sku_list!$A$1:$D$2667,4,0)*(F6182/1000000*12)</f>
        <v>#N/A</v>
      </c>
      <c r="V6182" s="9" t="e">
        <f>VLOOKUP(A6182,Sku_list!$A$1:$D$2667,4,0)*(H6182/1000000*12)</f>
        <v>#N/A</v>
      </c>
      <c r="W6182" s="9" t="e">
        <f>VLOOKUP(A6182,Sku_list!$A$1:$D$2667,4,0)*(J6182/1000000*12)</f>
        <v>#N/A</v>
      </c>
      <c r="X6182" s="9" t="e">
        <f>VLOOKUP(A6182,Sku_list!$A$1:$D$2667,4,0)*(L6182/1000000*12)</f>
        <v>#N/A</v>
      </c>
      <c r="Y6182" s="9" t="e">
        <f>VLOOKUP(A6182,Sku_list!$A$1:$E$2667,5,0)*((J6182+F6182)/1000000000)</f>
        <v>#N/A</v>
      </c>
      <c r="AC6182" s="22">
        <f t="shared" ca="1" si="96"/>
        <v>6.6666666666666666E-2</v>
      </c>
    </row>
    <row r="6183" spans="2:29" x14ac:dyDescent="0.35">
      <c r="B6183" t="e">
        <v>#N/A</v>
      </c>
      <c r="T6183" s="9" t="e">
        <f>VLOOKUP(A6183,Sku_list!$A$1:$D$2667,3,0)</f>
        <v>#N/A</v>
      </c>
      <c r="U6183" s="9" t="e">
        <f>VLOOKUP(A6183,Sku_list!$A$1:$D$2667,4,0)*(F6183/1000000*12)</f>
        <v>#N/A</v>
      </c>
      <c r="V6183" s="9" t="e">
        <f>VLOOKUP(A6183,Sku_list!$A$1:$D$2667,4,0)*(H6183/1000000*12)</f>
        <v>#N/A</v>
      </c>
      <c r="W6183" s="9" t="e">
        <f>VLOOKUP(A6183,Sku_list!$A$1:$D$2667,4,0)*(J6183/1000000*12)</f>
        <v>#N/A</v>
      </c>
      <c r="X6183" s="9" t="e">
        <f>VLOOKUP(A6183,Sku_list!$A$1:$D$2667,4,0)*(L6183/1000000*12)</f>
        <v>#N/A</v>
      </c>
      <c r="Y6183" s="9" t="e">
        <f>VLOOKUP(A6183,Sku_list!$A$1:$E$2667,5,0)*((J6183+F6183)/1000000000)</f>
        <v>#N/A</v>
      </c>
      <c r="AC6183" s="22">
        <f t="shared" ca="1" si="96"/>
        <v>6.6666666666666666E-2</v>
      </c>
    </row>
    <row r="6184" spans="2:29" x14ac:dyDescent="0.35">
      <c r="B6184" t="e">
        <v>#N/A</v>
      </c>
      <c r="T6184" s="9" t="e">
        <f>VLOOKUP(A6184,Sku_list!$A$1:$D$2667,3,0)</f>
        <v>#N/A</v>
      </c>
      <c r="U6184" s="9" t="e">
        <f>VLOOKUP(A6184,Sku_list!$A$1:$D$2667,4,0)*(F6184/1000000*12)</f>
        <v>#N/A</v>
      </c>
      <c r="V6184" s="9" t="e">
        <f>VLOOKUP(A6184,Sku_list!$A$1:$D$2667,4,0)*(H6184/1000000*12)</f>
        <v>#N/A</v>
      </c>
      <c r="W6184" s="9" t="e">
        <f>VLOOKUP(A6184,Sku_list!$A$1:$D$2667,4,0)*(J6184/1000000*12)</f>
        <v>#N/A</v>
      </c>
      <c r="X6184" s="9" t="e">
        <f>VLOOKUP(A6184,Sku_list!$A$1:$D$2667,4,0)*(L6184/1000000*12)</f>
        <v>#N/A</v>
      </c>
      <c r="Y6184" s="9" t="e">
        <f>VLOOKUP(A6184,Sku_list!$A$1:$E$2667,5,0)*((J6184+F6184)/1000000000)</f>
        <v>#N/A</v>
      </c>
      <c r="AC6184" s="22">
        <f t="shared" ca="1" si="96"/>
        <v>6.6666666666666666E-2</v>
      </c>
    </row>
    <row r="6185" spans="2:29" x14ac:dyDescent="0.35">
      <c r="B6185" t="e">
        <v>#N/A</v>
      </c>
      <c r="T6185" s="9" t="e">
        <f>VLOOKUP(A6185,Sku_list!$A$1:$D$2667,3,0)</f>
        <v>#N/A</v>
      </c>
      <c r="U6185" s="9" t="e">
        <f>VLOOKUP(A6185,Sku_list!$A$1:$D$2667,4,0)*(F6185/1000000*12)</f>
        <v>#N/A</v>
      </c>
      <c r="V6185" s="9" t="e">
        <f>VLOOKUP(A6185,Sku_list!$A$1:$D$2667,4,0)*(H6185/1000000*12)</f>
        <v>#N/A</v>
      </c>
      <c r="W6185" s="9" t="e">
        <f>VLOOKUP(A6185,Sku_list!$A$1:$D$2667,4,0)*(J6185/1000000*12)</f>
        <v>#N/A</v>
      </c>
      <c r="X6185" s="9" t="e">
        <f>VLOOKUP(A6185,Sku_list!$A$1:$D$2667,4,0)*(L6185/1000000*12)</f>
        <v>#N/A</v>
      </c>
      <c r="Y6185" s="9" t="e">
        <f>VLOOKUP(A6185,Sku_list!$A$1:$E$2667,5,0)*((J6185+F6185)/1000000000)</f>
        <v>#N/A</v>
      </c>
      <c r="AC6185" s="22">
        <f t="shared" ca="1" si="96"/>
        <v>6.6666666666666666E-2</v>
      </c>
    </row>
    <row r="6186" spans="2:29" x14ac:dyDescent="0.35">
      <c r="B6186" t="e">
        <v>#N/A</v>
      </c>
      <c r="T6186" s="9" t="e">
        <f>VLOOKUP(A6186,Sku_list!$A$1:$D$2667,3,0)</f>
        <v>#N/A</v>
      </c>
      <c r="U6186" s="9" t="e">
        <f>VLOOKUP(A6186,Sku_list!$A$1:$D$2667,4,0)*(F6186/1000000*12)</f>
        <v>#N/A</v>
      </c>
      <c r="V6186" s="9" t="e">
        <f>VLOOKUP(A6186,Sku_list!$A$1:$D$2667,4,0)*(H6186/1000000*12)</f>
        <v>#N/A</v>
      </c>
      <c r="W6186" s="9" t="e">
        <f>VLOOKUP(A6186,Sku_list!$A$1:$D$2667,4,0)*(J6186/1000000*12)</f>
        <v>#N/A</v>
      </c>
      <c r="X6186" s="9" t="e">
        <f>VLOOKUP(A6186,Sku_list!$A$1:$D$2667,4,0)*(L6186/1000000*12)</f>
        <v>#N/A</v>
      </c>
      <c r="Y6186" s="9" t="e">
        <f>VLOOKUP(A6186,Sku_list!$A$1:$E$2667,5,0)*((J6186+F6186)/1000000000)</f>
        <v>#N/A</v>
      </c>
      <c r="AC6186" s="22">
        <f t="shared" ca="1" si="96"/>
        <v>6.6666666666666666E-2</v>
      </c>
    </row>
    <row r="6187" spans="2:29" x14ac:dyDescent="0.35">
      <c r="B6187" t="e">
        <v>#N/A</v>
      </c>
      <c r="T6187" s="9" t="e">
        <f>VLOOKUP(A6187,Sku_list!$A$1:$D$2667,3,0)</f>
        <v>#N/A</v>
      </c>
      <c r="U6187" s="9" t="e">
        <f>VLOOKUP(A6187,Sku_list!$A$1:$D$2667,4,0)*(F6187/1000000*12)</f>
        <v>#N/A</v>
      </c>
      <c r="V6187" s="9" t="e">
        <f>VLOOKUP(A6187,Sku_list!$A$1:$D$2667,4,0)*(H6187/1000000*12)</f>
        <v>#N/A</v>
      </c>
      <c r="W6187" s="9" t="e">
        <f>VLOOKUP(A6187,Sku_list!$A$1:$D$2667,4,0)*(J6187/1000000*12)</f>
        <v>#N/A</v>
      </c>
      <c r="X6187" s="9" t="e">
        <f>VLOOKUP(A6187,Sku_list!$A$1:$D$2667,4,0)*(L6187/1000000*12)</f>
        <v>#N/A</v>
      </c>
      <c r="Y6187" s="9" t="e">
        <f>VLOOKUP(A6187,Sku_list!$A$1:$E$2667,5,0)*((J6187+F6187)/1000000000)</f>
        <v>#N/A</v>
      </c>
      <c r="AC6187" s="22">
        <f t="shared" ca="1" si="96"/>
        <v>6.6666666666666666E-2</v>
      </c>
    </row>
    <row r="6188" spans="2:29" x14ac:dyDescent="0.35">
      <c r="B6188" t="e">
        <v>#N/A</v>
      </c>
      <c r="T6188" s="9" t="e">
        <f>VLOOKUP(A6188,Sku_list!$A$1:$D$2667,3,0)</f>
        <v>#N/A</v>
      </c>
      <c r="U6188" s="9" t="e">
        <f>VLOOKUP(A6188,Sku_list!$A$1:$D$2667,4,0)*(F6188/1000000*12)</f>
        <v>#N/A</v>
      </c>
      <c r="V6188" s="9" t="e">
        <f>VLOOKUP(A6188,Sku_list!$A$1:$D$2667,4,0)*(H6188/1000000*12)</f>
        <v>#N/A</v>
      </c>
      <c r="W6188" s="9" t="e">
        <f>VLOOKUP(A6188,Sku_list!$A$1:$D$2667,4,0)*(J6188/1000000*12)</f>
        <v>#N/A</v>
      </c>
      <c r="X6188" s="9" t="e">
        <f>VLOOKUP(A6188,Sku_list!$A$1:$D$2667,4,0)*(L6188/1000000*12)</f>
        <v>#N/A</v>
      </c>
      <c r="Y6188" s="9" t="e">
        <f>VLOOKUP(A6188,Sku_list!$A$1:$E$2667,5,0)*((J6188+F6188)/1000000000)</f>
        <v>#N/A</v>
      </c>
      <c r="AC6188" s="22">
        <f t="shared" ca="1" si="96"/>
        <v>6.6666666666666666E-2</v>
      </c>
    </row>
    <row r="6189" spans="2:29" x14ac:dyDescent="0.35">
      <c r="B6189" t="e">
        <v>#N/A</v>
      </c>
      <c r="T6189" s="9" t="e">
        <f>VLOOKUP(A6189,Sku_list!$A$1:$D$2667,3,0)</f>
        <v>#N/A</v>
      </c>
      <c r="U6189" s="9" t="e">
        <f>VLOOKUP(A6189,Sku_list!$A$1:$D$2667,4,0)*(F6189/1000000*12)</f>
        <v>#N/A</v>
      </c>
      <c r="V6189" s="9" t="e">
        <f>VLOOKUP(A6189,Sku_list!$A$1:$D$2667,4,0)*(H6189/1000000*12)</f>
        <v>#N/A</v>
      </c>
      <c r="W6189" s="9" t="e">
        <f>VLOOKUP(A6189,Sku_list!$A$1:$D$2667,4,0)*(J6189/1000000*12)</f>
        <v>#N/A</v>
      </c>
      <c r="X6189" s="9" t="e">
        <f>VLOOKUP(A6189,Sku_list!$A$1:$D$2667,4,0)*(L6189/1000000*12)</f>
        <v>#N/A</v>
      </c>
      <c r="Y6189" s="9" t="e">
        <f>VLOOKUP(A6189,Sku_list!$A$1:$E$2667,5,0)*((J6189+F6189)/1000000000)</f>
        <v>#N/A</v>
      </c>
      <c r="AC6189" s="22">
        <f t="shared" ca="1" si="96"/>
        <v>6.6666666666666666E-2</v>
      </c>
    </row>
    <row r="6190" spans="2:29" x14ac:dyDescent="0.35">
      <c r="B6190" t="e">
        <v>#N/A</v>
      </c>
      <c r="T6190" s="9" t="e">
        <f>VLOOKUP(A6190,Sku_list!$A$1:$D$2667,3,0)</f>
        <v>#N/A</v>
      </c>
      <c r="U6190" s="9" t="e">
        <f>VLOOKUP(A6190,Sku_list!$A$1:$D$2667,4,0)*(F6190/1000000*12)</f>
        <v>#N/A</v>
      </c>
      <c r="V6190" s="9" t="e">
        <f>VLOOKUP(A6190,Sku_list!$A$1:$D$2667,4,0)*(H6190/1000000*12)</f>
        <v>#N/A</v>
      </c>
      <c r="W6190" s="9" t="e">
        <f>VLOOKUP(A6190,Sku_list!$A$1:$D$2667,4,0)*(J6190/1000000*12)</f>
        <v>#N/A</v>
      </c>
      <c r="X6190" s="9" t="e">
        <f>VLOOKUP(A6190,Sku_list!$A$1:$D$2667,4,0)*(L6190/1000000*12)</f>
        <v>#N/A</v>
      </c>
      <c r="Y6190" s="9" t="e">
        <f>VLOOKUP(A6190,Sku_list!$A$1:$E$2667,5,0)*((J6190+F6190)/1000000000)</f>
        <v>#N/A</v>
      </c>
      <c r="AC6190" s="22">
        <f t="shared" ca="1" si="96"/>
        <v>6.6666666666666666E-2</v>
      </c>
    </row>
    <row r="6191" spans="2:29" x14ac:dyDescent="0.35">
      <c r="B6191" t="e">
        <v>#N/A</v>
      </c>
      <c r="T6191" s="9" t="e">
        <f>VLOOKUP(A6191,Sku_list!$A$1:$D$2667,3,0)</f>
        <v>#N/A</v>
      </c>
      <c r="U6191" s="9" t="e">
        <f>VLOOKUP(A6191,Sku_list!$A$1:$D$2667,4,0)*(F6191/1000000*12)</f>
        <v>#N/A</v>
      </c>
      <c r="V6191" s="9" t="e">
        <f>VLOOKUP(A6191,Sku_list!$A$1:$D$2667,4,0)*(H6191/1000000*12)</f>
        <v>#N/A</v>
      </c>
      <c r="W6191" s="9" t="e">
        <f>VLOOKUP(A6191,Sku_list!$A$1:$D$2667,4,0)*(J6191/1000000*12)</f>
        <v>#N/A</v>
      </c>
      <c r="X6191" s="9" t="e">
        <f>VLOOKUP(A6191,Sku_list!$A$1:$D$2667,4,0)*(L6191/1000000*12)</f>
        <v>#N/A</v>
      </c>
      <c r="Y6191" s="9" t="e">
        <f>VLOOKUP(A6191,Sku_list!$A$1:$E$2667,5,0)*((J6191+F6191)/1000000000)</f>
        <v>#N/A</v>
      </c>
      <c r="AC6191" s="22">
        <f t="shared" ca="1" si="96"/>
        <v>6.6666666666666666E-2</v>
      </c>
    </row>
    <row r="6192" spans="2:29" x14ac:dyDescent="0.35">
      <c r="B6192" t="e">
        <v>#N/A</v>
      </c>
      <c r="T6192" s="9" t="e">
        <f>VLOOKUP(A6192,Sku_list!$A$1:$D$2667,3,0)</f>
        <v>#N/A</v>
      </c>
      <c r="U6192" s="9" t="e">
        <f>VLOOKUP(A6192,Sku_list!$A$1:$D$2667,4,0)*(F6192/1000000*12)</f>
        <v>#N/A</v>
      </c>
      <c r="V6192" s="9" t="e">
        <f>VLOOKUP(A6192,Sku_list!$A$1:$D$2667,4,0)*(H6192/1000000*12)</f>
        <v>#N/A</v>
      </c>
      <c r="W6192" s="9" t="e">
        <f>VLOOKUP(A6192,Sku_list!$A$1:$D$2667,4,0)*(J6192/1000000*12)</f>
        <v>#N/A</v>
      </c>
      <c r="X6192" s="9" t="e">
        <f>VLOOKUP(A6192,Sku_list!$A$1:$D$2667,4,0)*(L6192/1000000*12)</f>
        <v>#N/A</v>
      </c>
      <c r="Y6192" s="9" t="e">
        <f>VLOOKUP(A6192,Sku_list!$A$1:$E$2667,5,0)*((J6192+F6192)/1000000000)</f>
        <v>#N/A</v>
      </c>
      <c r="AC6192" s="22">
        <f t="shared" ca="1" si="96"/>
        <v>6.6666666666666666E-2</v>
      </c>
    </row>
    <row r="6193" spans="2:29" x14ac:dyDescent="0.35">
      <c r="B6193" t="e">
        <v>#N/A</v>
      </c>
      <c r="T6193" s="9" t="e">
        <f>VLOOKUP(A6193,Sku_list!$A$1:$D$2667,3,0)</f>
        <v>#N/A</v>
      </c>
      <c r="U6193" s="9" t="e">
        <f>VLOOKUP(A6193,Sku_list!$A$1:$D$2667,4,0)*(F6193/1000000*12)</f>
        <v>#N/A</v>
      </c>
      <c r="V6193" s="9" t="e">
        <f>VLOOKUP(A6193,Sku_list!$A$1:$D$2667,4,0)*(H6193/1000000*12)</f>
        <v>#N/A</v>
      </c>
      <c r="W6193" s="9" t="e">
        <f>VLOOKUP(A6193,Sku_list!$A$1:$D$2667,4,0)*(J6193/1000000*12)</f>
        <v>#N/A</v>
      </c>
      <c r="X6193" s="9" t="e">
        <f>VLOOKUP(A6193,Sku_list!$A$1:$D$2667,4,0)*(L6193/1000000*12)</f>
        <v>#N/A</v>
      </c>
      <c r="Y6193" s="9" t="e">
        <f>VLOOKUP(A6193,Sku_list!$A$1:$E$2667,5,0)*((J6193+F6193)/1000000000)</f>
        <v>#N/A</v>
      </c>
      <c r="AC6193" s="22">
        <f t="shared" ca="1" si="96"/>
        <v>6.6666666666666666E-2</v>
      </c>
    </row>
    <row r="6194" spans="2:29" x14ac:dyDescent="0.35">
      <c r="B6194" t="e">
        <v>#N/A</v>
      </c>
      <c r="T6194" s="9" t="e">
        <f>VLOOKUP(A6194,Sku_list!$A$1:$D$2667,3,0)</f>
        <v>#N/A</v>
      </c>
      <c r="U6194" s="9" t="e">
        <f>VLOOKUP(A6194,Sku_list!$A$1:$D$2667,4,0)*(F6194/1000000*12)</f>
        <v>#N/A</v>
      </c>
      <c r="V6194" s="9" t="e">
        <f>VLOOKUP(A6194,Sku_list!$A$1:$D$2667,4,0)*(H6194/1000000*12)</f>
        <v>#N/A</v>
      </c>
      <c r="W6194" s="9" t="e">
        <f>VLOOKUP(A6194,Sku_list!$A$1:$D$2667,4,0)*(J6194/1000000*12)</f>
        <v>#N/A</v>
      </c>
      <c r="X6194" s="9" t="e">
        <f>VLOOKUP(A6194,Sku_list!$A$1:$D$2667,4,0)*(L6194/1000000*12)</f>
        <v>#N/A</v>
      </c>
      <c r="Y6194" s="9" t="e">
        <f>VLOOKUP(A6194,Sku_list!$A$1:$E$2667,5,0)*((J6194+F6194)/1000000000)</f>
        <v>#N/A</v>
      </c>
      <c r="AC6194" s="22">
        <f t="shared" ca="1" si="96"/>
        <v>6.6666666666666666E-2</v>
      </c>
    </row>
    <row r="6195" spans="2:29" x14ac:dyDescent="0.35">
      <c r="B6195" t="e">
        <v>#N/A</v>
      </c>
      <c r="T6195" s="9" t="e">
        <f>VLOOKUP(A6195,Sku_list!$A$1:$D$2667,3,0)</f>
        <v>#N/A</v>
      </c>
      <c r="U6195" s="9" t="e">
        <f>VLOOKUP(A6195,Sku_list!$A$1:$D$2667,4,0)*(F6195/1000000*12)</f>
        <v>#N/A</v>
      </c>
      <c r="V6195" s="9" t="e">
        <f>VLOOKUP(A6195,Sku_list!$A$1:$D$2667,4,0)*(H6195/1000000*12)</f>
        <v>#N/A</v>
      </c>
      <c r="W6195" s="9" t="e">
        <f>VLOOKUP(A6195,Sku_list!$A$1:$D$2667,4,0)*(J6195/1000000*12)</f>
        <v>#N/A</v>
      </c>
      <c r="X6195" s="9" t="e">
        <f>VLOOKUP(A6195,Sku_list!$A$1:$D$2667,4,0)*(L6195/1000000*12)</f>
        <v>#N/A</v>
      </c>
      <c r="Y6195" s="9" t="e">
        <f>VLOOKUP(A6195,Sku_list!$A$1:$E$2667,5,0)*((J6195+F6195)/1000000000)</f>
        <v>#N/A</v>
      </c>
      <c r="AC6195" s="22">
        <f t="shared" ca="1" si="96"/>
        <v>6.6666666666666666E-2</v>
      </c>
    </row>
    <row r="6196" spans="2:29" x14ac:dyDescent="0.35">
      <c r="B6196" t="e">
        <v>#N/A</v>
      </c>
      <c r="T6196" s="9" t="e">
        <f>VLOOKUP(A6196,Sku_list!$A$1:$D$2667,3,0)</f>
        <v>#N/A</v>
      </c>
      <c r="U6196" s="9" t="e">
        <f>VLOOKUP(A6196,Sku_list!$A$1:$D$2667,4,0)*(F6196/1000000*12)</f>
        <v>#N/A</v>
      </c>
      <c r="V6196" s="9" t="e">
        <f>VLOOKUP(A6196,Sku_list!$A$1:$D$2667,4,0)*(H6196/1000000*12)</f>
        <v>#N/A</v>
      </c>
      <c r="W6196" s="9" t="e">
        <f>VLOOKUP(A6196,Sku_list!$A$1:$D$2667,4,0)*(J6196/1000000*12)</f>
        <v>#N/A</v>
      </c>
      <c r="X6196" s="9" t="e">
        <f>VLOOKUP(A6196,Sku_list!$A$1:$D$2667,4,0)*(L6196/1000000*12)</f>
        <v>#N/A</v>
      </c>
      <c r="Y6196" s="9" t="e">
        <f>VLOOKUP(A6196,Sku_list!$A$1:$E$2667,5,0)*((J6196+F6196)/1000000000)</f>
        <v>#N/A</v>
      </c>
      <c r="AC6196" s="22">
        <f t="shared" ca="1" si="96"/>
        <v>6.6666666666666666E-2</v>
      </c>
    </row>
    <row r="6197" spans="2:29" x14ac:dyDescent="0.35">
      <c r="B6197" t="e">
        <v>#N/A</v>
      </c>
      <c r="T6197" s="9" t="e">
        <f>VLOOKUP(A6197,Sku_list!$A$1:$D$2667,3,0)</f>
        <v>#N/A</v>
      </c>
      <c r="U6197" s="9" t="e">
        <f>VLOOKUP(A6197,Sku_list!$A$1:$D$2667,4,0)*(F6197/1000000*12)</f>
        <v>#N/A</v>
      </c>
      <c r="V6197" s="9" t="e">
        <f>VLOOKUP(A6197,Sku_list!$A$1:$D$2667,4,0)*(H6197/1000000*12)</f>
        <v>#N/A</v>
      </c>
      <c r="W6197" s="9" t="e">
        <f>VLOOKUP(A6197,Sku_list!$A$1:$D$2667,4,0)*(J6197/1000000*12)</f>
        <v>#N/A</v>
      </c>
      <c r="X6197" s="9" t="e">
        <f>VLOOKUP(A6197,Sku_list!$A$1:$D$2667,4,0)*(L6197/1000000*12)</f>
        <v>#N/A</v>
      </c>
      <c r="Y6197" s="9" t="e">
        <f>VLOOKUP(A6197,Sku_list!$A$1:$E$2667,5,0)*((J6197+F6197)/1000000000)</f>
        <v>#N/A</v>
      </c>
      <c r="AC6197" s="22">
        <f t="shared" ca="1" si="96"/>
        <v>6.6666666666666666E-2</v>
      </c>
    </row>
    <row r="6198" spans="2:29" x14ac:dyDescent="0.35">
      <c r="B6198" t="e">
        <v>#N/A</v>
      </c>
      <c r="T6198" s="9" t="e">
        <f>VLOOKUP(A6198,Sku_list!$A$1:$D$2667,3,0)</f>
        <v>#N/A</v>
      </c>
      <c r="U6198" s="9" t="e">
        <f>VLOOKUP(A6198,Sku_list!$A$1:$D$2667,4,0)*(F6198/1000000*12)</f>
        <v>#N/A</v>
      </c>
      <c r="V6198" s="9" t="e">
        <f>VLOOKUP(A6198,Sku_list!$A$1:$D$2667,4,0)*(H6198/1000000*12)</f>
        <v>#N/A</v>
      </c>
      <c r="W6198" s="9" t="e">
        <f>VLOOKUP(A6198,Sku_list!$A$1:$D$2667,4,0)*(J6198/1000000*12)</f>
        <v>#N/A</v>
      </c>
      <c r="X6198" s="9" t="e">
        <f>VLOOKUP(A6198,Sku_list!$A$1:$D$2667,4,0)*(L6198/1000000*12)</f>
        <v>#N/A</v>
      </c>
      <c r="Y6198" s="9" t="e">
        <f>VLOOKUP(A6198,Sku_list!$A$1:$E$2667,5,0)*((J6198+F6198)/1000000000)</f>
        <v>#N/A</v>
      </c>
      <c r="AC6198" s="22">
        <f t="shared" ca="1" si="96"/>
        <v>6.6666666666666666E-2</v>
      </c>
    </row>
    <row r="6199" spans="2:29" x14ac:dyDescent="0.35">
      <c r="B6199" t="e">
        <v>#N/A</v>
      </c>
      <c r="T6199" s="9" t="e">
        <f>VLOOKUP(A6199,Sku_list!$A$1:$D$2667,3,0)</f>
        <v>#N/A</v>
      </c>
      <c r="U6199" s="9" t="e">
        <f>VLOOKUP(A6199,Sku_list!$A$1:$D$2667,4,0)*(F6199/1000000*12)</f>
        <v>#N/A</v>
      </c>
      <c r="V6199" s="9" t="e">
        <f>VLOOKUP(A6199,Sku_list!$A$1:$D$2667,4,0)*(H6199/1000000*12)</f>
        <v>#N/A</v>
      </c>
      <c r="W6199" s="9" t="e">
        <f>VLOOKUP(A6199,Sku_list!$A$1:$D$2667,4,0)*(J6199/1000000*12)</f>
        <v>#N/A</v>
      </c>
      <c r="X6199" s="9" t="e">
        <f>VLOOKUP(A6199,Sku_list!$A$1:$D$2667,4,0)*(L6199/1000000*12)</f>
        <v>#N/A</v>
      </c>
      <c r="Y6199" s="9" t="e">
        <f>VLOOKUP(A6199,Sku_list!$A$1:$E$2667,5,0)*((J6199+F6199)/1000000000)</f>
        <v>#N/A</v>
      </c>
      <c r="AC6199" s="22">
        <f t="shared" ca="1" si="96"/>
        <v>6.6666666666666666E-2</v>
      </c>
    </row>
    <row r="6200" spans="2:29" x14ac:dyDescent="0.35">
      <c r="B6200" t="e">
        <v>#N/A</v>
      </c>
      <c r="T6200" s="9" t="e">
        <f>VLOOKUP(A6200,Sku_list!$A$1:$D$2667,3,0)</f>
        <v>#N/A</v>
      </c>
      <c r="U6200" s="9" t="e">
        <f>VLOOKUP(A6200,Sku_list!$A$1:$D$2667,4,0)*(F6200/1000000*12)</f>
        <v>#N/A</v>
      </c>
      <c r="V6200" s="9" t="e">
        <f>VLOOKUP(A6200,Sku_list!$A$1:$D$2667,4,0)*(H6200/1000000*12)</f>
        <v>#N/A</v>
      </c>
      <c r="W6200" s="9" t="e">
        <f>VLOOKUP(A6200,Sku_list!$A$1:$D$2667,4,0)*(J6200/1000000*12)</f>
        <v>#N/A</v>
      </c>
      <c r="X6200" s="9" t="e">
        <f>VLOOKUP(A6200,Sku_list!$A$1:$D$2667,4,0)*(L6200/1000000*12)</f>
        <v>#N/A</v>
      </c>
      <c r="Y6200" s="9" t="e">
        <f>VLOOKUP(A6200,Sku_list!$A$1:$E$2667,5,0)*((J6200+F6200)/1000000000)</f>
        <v>#N/A</v>
      </c>
      <c r="AC6200" s="22">
        <f t="shared" ca="1" si="96"/>
        <v>6.6666666666666666E-2</v>
      </c>
    </row>
    <row r="6201" spans="2:29" x14ac:dyDescent="0.35">
      <c r="B6201" t="e">
        <v>#N/A</v>
      </c>
      <c r="T6201" s="9" t="e">
        <f>VLOOKUP(A6201,Sku_list!$A$1:$D$2667,3,0)</f>
        <v>#N/A</v>
      </c>
      <c r="U6201" s="9" t="e">
        <f>VLOOKUP(A6201,Sku_list!$A$1:$D$2667,4,0)*(F6201/1000000*12)</f>
        <v>#N/A</v>
      </c>
      <c r="V6201" s="9" t="e">
        <f>VLOOKUP(A6201,Sku_list!$A$1:$D$2667,4,0)*(H6201/1000000*12)</f>
        <v>#N/A</v>
      </c>
      <c r="W6201" s="9" t="e">
        <f>VLOOKUP(A6201,Sku_list!$A$1:$D$2667,4,0)*(J6201/1000000*12)</f>
        <v>#N/A</v>
      </c>
      <c r="X6201" s="9" t="e">
        <f>VLOOKUP(A6201,Sku_list!$A$1:$D$2667,4,0)*(L6201/1000000*12)</f>
        <v>#N/A</v>
      </c>
      <c r="Y6201" s="9" t="e">
        <f>VLOOKUP(A6201,Sku_list!$A$1:$E$2667,5,0)*((J6201+F6201)/1000000000)</f>
        <v>#N/A</v>
      </c>
      <c r="AC6201" s="22">
        <f t="shared" ca="1" si="96"/>
        <v>6.6666666666666666E-2</v>
      </c>
    </row>
    <row r="6202" spans="2:29" x14ac:dyDescent="0.35">
      <c r="B6202" t="e">
        <v>#N/A</v>
      </c>
      <c r="T6202" s="9" t="e">
        <f>VLOOKUP(A6202,Sku_list!$A$1:$D$2667,3,0)</f>
        <v>#N/A</v>
      </c>
      <c r="U6202" s="9" t="e">
        <f>VLOOKUP(A6202,Sku_list!$A$1:$D$2667,4,0)*(F6202/1000000*12)</f>
        <v>#N/A</v>
      </c>
      <c r="V6202" s="9" t="e">
        <f>VLOOKUP(A6202,Sku_list!$A$1:$D$2667,4,0)*(H6202/1000000*12)</f>
        <v>#N/A</v>
      </c>
      <c r="W6202" s="9" t="e">
        <f>VLOOKUP(A6202,Sku_list!$A$1:$D$2667,4,0)*(J6202/1000000*12)</f>
        <v>#N/A</v>
      </c>
      <c r="X6202" s="9" t="e">
        <f>VLOOKUP(A6202,Sku_list!$A$1:$D$2667,4,0)*(L6202/1000000*12)</f>
        <v>#N/A</v>
      </c>
      <c r="Y6202" s="9" t="e">
        <f>VLOOKUP(A6202,Sku_list!$A$1:$E$2667,5,0)*((J6202+F6202)/1000000000)</f>
        <v>#N/A</v>
      </c>
      <c r="AC6202" s="22">
        <f t="shared" ca="1" si="96"/>
        <v>6.6666666666666666E-2</v>
      </c>
    </row>
    <row r="6203" spans="2:29" x14ac:dyDescent="0.35">
      <c r="B6203" t="e">
        <v>#N/A</v>
      </c>
      <c r="T6203" s="9" t="e">
        <f>VLOOKUP(A6203,Sku_list!$A$1:$D$2667,3,0)</f>
        <v>#N/A</v>
      </c>
      <c r="U6203" s="9" t="e">
        <f>VLOOKUP(A6203,Sku_list!$A$1:$D$2667,4,0)*(F6203/1000000*12)</f>
        <v>#N/A</v>
      </c>
      <c r="V6203" s="9" t="e">
        <f>VLOOKUP(A6203,Sku_list!$A$1:$D$2667,4,0)*(H6203/1000000*12)</f>
        <v>#N/A</v>
      </c>
      <c r="W6203" s="9" t="e">
        <f>VLOOKUP(A6203,Sku_list!$A$1:$D$2667,4,0)*(J6203/1000000*12)</f>
        <v>#N/A</v>
      </c>
      <c r="X6203" s="9" t="e">
        <f>VLOOKUP(A6203,Sku_list!$A$1:$D$2667,4,0)*(L6203/1000000*12)</f>
        <v>#N/A</v>
      </c>
      <c r="Y6203" s="9" t="e">
        <f>VLOOKUP(A6203,Sku_list!$A$1:$E$2667,5,0)*((J6203+F6203)/1000000000)</f>
        <v>#N/A</v>
      </c>
      <c r="AC6203" s="22">
        <f t="shared" ca="1" si="96"/>
        <v>6.6666666666666666E-2</v>
      </c>
    </row>
    <row r="6204" spans="2:29" x14ac:dyDescent="0.35">
      <c r="B6204" t="e">
        <v>#N/A</v>
      </c>
      <c r="T6204" s="9" t="e">
        <f>VLOOKUP(A6204,Sku_list!$A$1:$D$2667,3,0)</f>
        <v>#N/A</v>
      </c>
      <c r="U6204" s="9" t="e">
        <f>VLOOKUP(A6204,Sku_list!$A$1:$D$2667,4,0)*(F6204/1000000*12)</f>
        <v>#N/A</v>
      </c>
      <c r="V6204" s="9" t="e">
        <f>VLOOKUP(A6204,Sku_list!$A$1:$D$2667,4,0)*(H6204/1000000*12)</f>
        <v>#N/A</v>
      </c>
      <c r="W6204" s="9" t="e">
        <f>VLOOKUP(A6204,Sku_list!$A$1:$D$2667,4,0)*(J6204/1000000*12)</f>
        <v>#N/A</v>
      </c>
      <c r="X6204" s="9" t="e">
        <f>VLOOKUP(A6204,Sku_list!$A$1:$D$2667,4,0)*(L6204/1000000*12)</f>
        <v>#N/A</v>
      </c>
      <c r="Y6204" s="9" t="e">
        <f>VLOOKUP(A6204,Sku_list!$A$1:$E$2667,5,0)*((J6204+F6204)/1000000000)</f>
        <v>#N/A</v>
      </c>
      <c r="AC6204" s="22">
        <f t="shared" ca="1" si="96"/>
        <v>6.6666666666666666E-2</v>
      </c>
    </row>
    <row r="6205" spans="2:29" x14ac:dyDescent="0.35">
      <c r="B6205" t="e">
        <v>#N/A</v>
      </c>
      <c r="T6205" s="9" t="e">
        <f>VLOOKUP(A6205,Sku_list!$A$1:$D$2667,3,0)</f>
        <v>#N/A</v>
      </c>
      <c r="U6205" s="9" t="e">
        <f>VLOOKUP(A6205,Sku_list!$A$1:$D$2667,4,0)*(F6205/1000000*12)</f>
        <v>#N/A</v>
      </c>
      <c r="V6205" s="9" t="e">
        <f>VLOOKUP(A6205,Sku_list!$A$1:$D$2667,4,0)*(H6205/1000000*12)</f>
        <v>#N/A</v>
      </c>
      <c r="W6205" s="9" t="e">
        <f>VLOOKUP(A6205,Sku_list!$A$1:$D$2667,4,0)*(J6205/1000000*12)</f>
        <v>#N/A</v>
      </c>
      <c r="X6205" s="9" t="e">
        <f>VLOOKUP(A6205,Sku_list!$A$1:$D$2667,4,0)*(L6205/1000000*12)</f>
        <v>#N/A</v>
      </c>
      <c r="Y6205" s="9" t="e">
        <f>VLOOKUP(A6205,Sku_list!$A$1:$E$2667,5,0)*((J6205+F6205)/1000000000)</f>
        <v>#N/A</v>
      </c>
      <c r="AC6205" s="22">
        <f t="shared" ca="1" si="96"/>
        <v>6.6666666666666666E-2</v>
      </c>
    </row>
    <row r="6206" spans="2:29" x14ac:dyDescent="0.35">
      <c r="B6206" t="e">
        <v>#N/A</v>
      </c>
      <c r="T6206" s="9" t="e">
        <f>VLOOKUP(A6206,Sku_list!$A$1:$D$2667,3,0)</f>
        <v>#N/A</v>
      </c>
      <c r="U6206" s="9" t="e">
        <f>VLOOKUP(A6206,Sku_list!$A$1:$D$2667,4,0)*(F6206/1000000*12)</f>
        <v>#N/A</v>
      </c>
      <c r="V6206" s="9" t="e">
        <f>VLOOKUP(A6206,Sku_list!$A$1:$D$2667,4,0)*(H6206/1000000*12)</f>
        <v>#N/A</v>
      </c>
      <c r="W6206" s="9" t="e">
        <f>VLOOKUP(A6206,Sku_list!$A$1:$D$2667,4,0)*(J6206/1000000*12)</f>
        <v>#N/A</v>
      </c>
      <c r="X6206" s="9" t="e">
        <f>VLOOKUP(A6206,Sku_list!$A$1:$D$2667,4,0)*(L6206/1000000*12)</f>
        <v>#N/A</v>
      </c>
      <c r="Y6206" s="9" t="e">
        <f>VLOOKUP(A6206,Sku_list!$A$1:$E$2667,5,0)*((J6206+F6206)/1000000000)</f>
        <v>#N/A</v>
      </c>
      <c r="AC6206" s="22">
        <f t="shared" ca="1" si="96"/>
        <v>6.6666666666666666E-2</v>
      </c>
    </row>
    <row r="6207" spans="2:29" x14ac:dyDescent="0.35">
      <c r="B6207" t="e">
        <v>#N/A</v>
      </c>
      <c r="T6207" s="9" t="e">
        <f>VLOOKUP(A6207,Sku_list!$A$1:$D$2667,3,0)</f>
        <v>#N/A</v>
      </c>
      <c r="U6207" s="9" t="e">
        <f>VLOOKUP(A6207,Sku_list!$A$1:$D$2667,4,0)*(F6207/1000000*12)</f>
        <v>#N/A</v>
      </c>
      <c r="V6207" s="9" t="e">
        <f>VLOOKUP(A6207,Sku_list!$A$1:$D$2667,4,0)*(H6207/1000000*12)</f>
        <v>#N/A</v>
      </c>
      <c r="W6207" s="9" t="e">
        <f>VLOOKUP(A6207,Sku_list!$A$1:$D$2667,4,0)*(J6207/1000000*12)</f>
        <v>#N/A</v>
      </c>
      <c r="X6207" s="9" t="e">
        <f>VLOOKUP(A6207,Sku_list!$A$1:$D$2667,4,0)*(L6207/1000000*12)</f>
        <v>#N/A</v>
      </c>
      <c r="Y6207" s="9" t="e">
        <f>VLOOKUP(A6207,Sku_list!$A$1:$E$2667,5,0)*((J6207+F6207)/1000000000)</f>
        <v>#N/A</v>
      </c>
      <c r="AC6207" s="22">
        <f t="shared" ca="1" si="96"/>
        <v>6.6666666666666666E-2</v>
      </c>
    </row>
    <row r="6208" spans="2:29" x14ac:dyDescent="0.35">
      <c r="B6208" t="e">
        <v>#N/A</v>
      </c>
      <c r="T6208" s="9" t="e">
        <f>VLOOKUP(A6208,Sku_list!$A$1:$D$2667,3,0)</f>
        <v>#N/A</v>
      </c>
      <c r="U6208" s="9" t="e">
        <f>VLOOKUP(A6208,Sku_list!$A$1:$D$2667,4,0)*(F6208/1000000*12)</f>
        <v>#N/A</v>
      </c>
      <c r="V6208" s="9" t="e">
        <f>VLOOKUP(A6208,Sku_list!$A$1:$D$2667,4,0)*(H6208/1000000*12)</f>
        <v>#N/A</v>
      </c>
      <c r="W6208" s="9" t="e">
        <f>VLOOKUP(A6208,Sku_list!$A$1:$D$2667,4,0)*(J6208/1000000*12)</f>
        <v>#N/A</v>
      </c>
      <c r="X6208" s="9" t="e">
        <f>VLOOKUP(A6208,Sku_list!$A$1:$D$2667,4,0)*(L6208/1000000*12)</f>
        <v>#N/A</v>
      </c>
      <c r="Y6208" s="9" t="e">
        <f>VLOOKUP(A6208,Sku_list!$A$1:$E$2667,5,0)*((J6208+F6208)/1000000000)</f>
        <v>#N/A</v>
      </c>
      <c r="AC6208" s="22">
        <f t="shared" ca="1" si="96"/>
        <v>6.6666666666666666E-2</v>
      </c>
    </row>
    <row r="6209" spans="2:29" x14ac:dyDescent="0.35">
      <c r="B6209" t="e">
        <v>#N/A</v>
      </c>
      <c r="T6209" s="9" t="e">
        <f>VLOOKUP(A6209,Sku_list!$A$1:$D$2667,3,0)</f>
        <v>#N/A</v>
      </c>
      <c r="U6209" s="9" t="e">
        <f>VLOOKUP(A6209,Sku_list!$A$1:$D$2667,4,0)*(F6209/1000000*12)</f>
        <v>#N/A</v>
      </c>
      <c r="V6209" s="9" t="e">
        <f>VLOOKUP(A6209,Sku_list!$A$1:$D$2667,4,0)*(H6209/1000000*12)</f>
        <v>#N/A</v>
      </c>
      <c r="W6209" s="9" t="e">
        <f>VLOOKUP(A6209,Sku_list!$A$1:$D$2667,4,0)*(J6209/1000000*12)</f>
        <v>#N/A</v>
      </c>
      <c r="X6209" s="9" t="e">
        <f>VLOOKUP(A6209,Sku_list!$A$1:$D$2667,4,0)*(L6209/1000000*12)</f>
        <v>#N/A</v>
      </c>
      <c r="Y6209" s="9" t="e">
        <f>VLOOKUP(A6209,Sku_list!$A$1:$E$2667,5,0)*((J6209+F6209)/1000000000)</f>
        <v>#N/A</v>
      </c>
      <c r="AC6209" s="22">
        <f t="shared" ca="1" si="96"/>
        <v>6.6666666666666666E-2</v>
      </c>
    </row>
    <row r="6210" spans="2:29" x14ac:dyDescent="0.35">
      <c r="B6210" t="e">
        <v>#N/A</v>
      </c>
      <c r="T6210" s="9" t="e">
        <f>VLOOKUP(A6210,Sku_list!$A$1:$D$2667,3,0)</f>
        <v>#N/A</v>
      </c>
      <c r="U6210" s="9" t="e">
        <f>VLOOKUP(A6210,Sku_list!$A$1:$D$2667,4,0)*(F6210/1000000*12)</f>
        <v>#N/A</v>
      </c>
      <c r="V6210" s="9" t="e">
        <f>VLOOKUP(A6210,Sku_list!$A$1:$D$2667,4,0)*(H6210/1000000*12)</f>
        <v>#N/A</v>
      </c>
      <c r="W6210" s="9" t="e">
        <f>VLOOKUP(A6210,Sku_list!$A$1:$D$2667,4,0)*(J6210/1000000*12)</f>
        <v>#N/A</v>
      </c>
      <c r="X6210" s="9" t="e">
        <f>VLOOKUP(A6210,Sku_list!$A$1:$D$2667,4,0)*(L6210/1000000*12)</f>
        <v>#N/A</v>
      </c>
      <c r="Y6210" s="9" t="e">
        <f>VLOOKUP(A6210,Sku_list!$A$1:$E$2667,5,0)*((J6210+F6210)/1000000000)</f>
        <v>#N/A</v>
      </c>
      <c r="AC6210" s="22">
        <f t="shared" ca="1" si="96"/>
        <v>6.6666666666666666E-2</v>
      </c>
    </row>
    <row r="6211" spans="2:29" x14ac:dyDescent="0.35">
      <c r="B6211" t="e">
        <v>#N/A</v>
      </c>
      <c r="T6211" s="9" t="e">
        <f>VLOOKUP(A6211,Sku_list!$A$1:$D$2667,3,0)</f>
        <v>#N/A</v>
      </c>
      <c r="U6211" s="9" t="e">
        <f>VLOOKUP(A6211,Sku_list!$A$1:$D$2667,4,0)*(F6211/1000000*12)</f>
        <v>#N/A</v>
      </c>
      <c r="V6211" s="9" t="e">
        <f>VLOOKUP(A6211,Sku_list!$A$1:$D$2667,4,0)*(H6211/1000000*12)</f>
        <v>#N/A</v>
      </c>
      <c r="W6211" s="9" t="e">
        <f>VLOOKUP(A6211,Sku_list!$A$1:$D$2667,4,0)*(J6211/1000000*12)</f>
        <v>#N/A</v>
      </c>
      <c r="X6211" s="9" t="e">
        <f>VLOOKUP(A6211,Sku_list!$A$1:$D$2667,4,0)*(L6211/1000000*12)</f>
        <v>#N/A</v>
      </c>
      <c r="Y6211" s="9" t="e">
        <f>VLOOKUP(A6211,Sku_list!$A$1:$E$2667,5,0)*((J6211+F6211)/1000000000)</f>
        <v>#N/A</v>
      </c>
      <c r="AC6211" s="22">
        <f t="shared" ca="1" si="96"/>
        <v>6.6666666666666666E-2</v>
      </c>
    </row>
    <row r="6212" spans="2:29" x14ac:dyDescent="0.35">
      <c r="B6212" t="e">
        <v>#N/A</v>
      </c>
      <c r="T6212" s="9" t="e">
        <f>VLOOKUP(A6212,Sku_list!$A$1:$D$2667,3,0)</f>
        <v>#N/A</v>
      </c>
      <c r="U6212" s="9" t="e">
        <f>VLOOKUP(A6212,Sku_list!$A$1:$D$2667,4,0)*(F6212/1000000*12)</f>
        <v>#N/A</v>
      </c>
      <c r="V6212" s="9" t="e">
        <f>VLOOKUP(A6212,Sku_list!$A$1:$D$2667,4,0)*(H6212/1000000*12)</f>
        <v>#N/A</v>
      </c>
      <c r="W6212" s="9" t="e">
        <f>VLOOKUP(A6212,Sku_list!$A$1:$D$2667,4,0)*(J6212/1000000*12)</f>
        <v>#N/A</v>
      </c>
      <c r="X6212" s="9" t="e">
        <f>VLOOKUP(A6212,Sku_list!$A$1:$D$2667,4,0)*(L6212/1000000*12)</f>
        <v>#N/A</v>
      </c>
      <c r="Y6212" s="9" t="e">
        <f>VLOOKUP(A6212,Sku_list!$A$1:$E$2667,5,0)*((J6212+F6212)/1000000000)</f>
        <v>#N/A</v>
      </c>
      <c r="AC6212" s="22">
        <f t="shared" ref="AC6212:AC6275" ca="1" si="97">(DAY(TODAY())+AB6212)/30</f>
        <v>6.6666666666666666E-2</v>
      </c>
    </row>
    <row r="6213" spans="2:29" x14ac:dyDescent="0.35">
      <c r="B6213" t="e">
        <v>#N/A</v>
      </c>
      <c r="T6213" s="9" t="e">
        <f>VLOOKUP(A6213,Sku_list!$A$1:$D$2667,3,0)</f>
        <v>#N/A</v>
      </c>
      <c r="U6213" s="9" t="e">
        <f>VLOOKUP(A6213,Sku_list!$A$1:$D$2667,4,0)*(F6213/1000000*12)</f>
        <v>#N/A</v>
      </c>
      <c r="V6213" s="9" t="e">
        <f>VLOOKUP(A6213,Sku_list!$A$1:$D$2667,4,0)*(H6213/1000000*12)</f>
        <v>#N/A</v>
      </c>
      <c r="W6213" s="9" t="e">
        <f>VLOOKUP(A6213,Sku_list!$A$1:$D$2667,4,0)*(J6213/1000000*12)</f>
        <v>#N/A</v>
      </c>
      <c r="X6213" s="9" t="e">
        <f>VLOOKUP(A6213,Sku_list!$A$1:$D$2667,4,0)*(L6213/1000000*12)</f>
        <v>#N/A</v>
      </c>
      <c r="Y6213" s="9" t="e">
        <f>VLOOKUP(A6213,Sku_list!$A$1:$E$2667,5,0)*((J6213+F6213)/1000000000)</f>
        <v>#N/A</v>
      </c>
      <c r="AC6213" s="22">
        <f t="shared" ca="1" si="97"/>
        <v>6.6666666666666666E-2</v>
      </c>
    </row>
    <row r="6214" spans="2:29" x14ac:dyDescent="0.35">
      <c r="B6214" t="e">
        <v>#N/A</v>
      </c>
      <c r="T6214" s="9" t="e">
        <f>VLOOKUP(A6214,Sku_list!$A$1:$D$2667,3,0)</f>
        <v>#N/A</v>
      </c>
      <c r="U6214" s="9" t="e">
        <f>VLOOKUP(A6214,Sku_list!$A$1:$D$2667,4,0)*(F6214/1000000*12)</f>
        <v>#N/A</v>
      </c>
      <c r="V6214" s="9" t="e">
        <f>VLOOKUP(A6214,Sku_list!$A$1:$D$2667,4,0)*(H6214/1000000*12)</f>
        <v>#N/A</v>
      </c>
      <c r="W6214" s="9" t="e">
        <f>VLOOKUP(A6214,Sku_list!$A$1:$D$2667,4,0)*(J6214/1000000*12)</f>
        <v>#N/A</v>
      </c>
      <c r="X6214" s="9" t="e">
        <f>VLOOKUP(A6214,Sku_list!$A$1:$D$2667,4,0)*(L6214/1000000*12)</f>
        <v>#N/A</v>
      </c>
      <c r="Y6214" s="9" t="e">
        <f>VLOOKUP(A6214,Sku_list!$A$1:$E$2667,5,0)*((J6214+F6214)/1000000000)</f>
        <v>#N/A</v>
      </c>
      <c r="AC6214" s="22">
        <f t="shared" ca="1" si="97"/>
        <v>6.6666666666666666E-2</v>
      </c>
    </row>
    <row r="6215" spans="2:29" x14ac:dyDescent="0.35">
      <c r="B6215" t="e">
        <v>#N/A</v>
      </c>
      <c r="T6215" s="9" t="e">
        <f>VLOOKUP(A6215,Sku_list!$A$1:$D$2667,3,0)</f>
        <v>#N/A</v>
      </c>
      <c r="U6215" s="9" t="e">
        <f>VLOOKUP(A6215,Sku_list!$A$1:$D$2667,4,0)*(F6215/1000000*12)</f>
        <v>#N/A</v>
      </c>
      <c r="V6215" s="9" t="e">
        <f>VLOOKUP(A6215,Sku_list!$A$1:$D$2667,4,0)*(H6215/1000000*12)</f>
        <v>#N/A</v>
      </c>
      <c r="W6215" s="9" t="e">
        <f>VLOOKUP(A6215,Sku_list!$A$1:$D$2667,4,0)*(J6215/1000000*12)</f>
        <v>#N/A</v>
      </c>
      <c r="X6215" s="9" t="e">
        <f>VLOOKUP(A6215,Sku_list!$A$1:$D$2667,4,0)*(L6215/1000000*12)</f>
        <v>#N/A</v>
      </c>
      <c r="Y6215" s="9" t="e">
        <f>VLOOKUP(A6215,Sku_list!$A$1:$E$2667,5,0)*((J6215+F6215)/1000000000)</f>
        <v>#N/A</v>
      </c>
      <c r="AC6215" s="22">
        <f t="shared" ca="1" si="97"/>
        <v>6.6666666666666666E-2</v>
      </c>
    </row>
    <row r="6216" spans="2:29" x14ac:dyDescent="0.35">
      <c r="B6216" t="e">
        <v>#N/A</v>
      </c>
      <c r="T6216" s="9" t="e">
        <f>VLOOKUP(A6216,Sku_list!$A$1:$D$2667,3,0)</f>
        <v>#N/A</v>
      </c>
      <c r="U6216" s="9" t="e">
        <f>VLOOKUP(A6216,Sku_list!$A$1:$D$2667,4,0)*(F6216/1000000*12)</f>
        <v>#N/A</v>
      </c>
      <c r="V6216" s="9" t="e">
        <f>VLOOKUP(A6216,Sku_list!$A$1:$D$2667,4,0)*(H6216/1000000*12)</f>
        <v>#N/A</v>
      </c>
      <c r="W6216" s="9" t="e">
        <f>VLOOKUP(A6216,Sku_list!$A$1:$D$2667,4,0)*(J6216/1000000*12)</f>
        <v>#N/A</v>
      </c>
      <c r="X6216" s="9" t="e">
        <f>VLOOKUP(A6216,Sku_list!$A$1:$D$2667,4,0)*(L6216/1000000*12)</f>
        <v>#N/A</v>
      </c>
      <c r="Y6216" s="9" t="e">
        <f>VLOOKUP(A6216,Sku_list!$A$1:$E$2667,5,0)*((J6216+F6216)/1000000000)</f>
        <v>#N/A</v>
      </c>
      <c r="AC6216" s="22">
        <f t="shared" ca="1" si="97"/>
        <v>6.6666666666666666E-2</v>
      </c>
    </row>
    <row r="6217" spans="2:29" x14ac:dyDescent="0.35">
      <c r="B6217" t="e">
        <v>#N/A</v>
      </c>
      <c r="T6217" s="9" t="e">
        <f>VLOOKUP(A6217,Sku_list!$A$1:$D$2667,3,0)</f>
        <v>#N/A</v>
      </c>
      <c r="U6217" s="9" t="e">
        <f>VLOOKUP(A6217,Sku_list!$A$1:$D$2667,4,0)*(F6217/1000000*12)</f>
        <v>#N/A</v>
      </c>
      <c r="V6217" s="9" t="e">
        <f>VLOOKUP(A6217,Sku_list!$A$1:$D$2667,4,0)*(H6217/1000000*12)</f>
        <v>#N/A</v>
      </c>
      <c r="W6217" s="9" t="e">
        <f>VLOOKUP(A6217,Sku_list!$A$1:$D$2667,4,0)*(J6217/1000000*12)</f>
        <v>#N/A</v>
      </c>
      <c r="X6217" s="9" t="e">
        <f>VLOOKUP(A6217,Sku_list!$A$1:$D$2667,4,0)*(L6217/1000000*12)</f>
        <v>#N/A</v>
      </c>
      <c r="Y6217" s="9" t="e">
        <f>VLOOKUP(A6217,Sku_list!$A$1:$E$2667,5,0)*((J6217+F6217)/1000000000)</f>
        <v>#N/A</v>
      </c>
      <c r="AC6217" s="22">
        <f t="shared" ca="1" si="97"/>
        <v>6.6666666666666666E-2</v>
      </c>
    </row>
    <row r="6218" spans="2:29" x14ac:dyDescent="0.35">
      <c r="B6218" t="e">
        <v>#N/A</v>
      </c>
      <c r="T6218" s="9" t="e">
        <f>VLOOKUP(A6218,Sku_list!$A$1:$D$2667,3,0)</f>
        <v>#N/A</v>
      </c>
      <c r="U6218" s="9" t="e">
        <f>VLOOKUP(A6218,Sku_list!$A$1:$D$2667,4,0)*(F6218/1000000*12)</f>
        <v>#N/A</v>
      </c>
      <c r="V6218" s="9" t="e">
        <f>VLOOKUP(A6218,Sku_list!$A$1:$D$2667,4,0)*(H6218/1000000*12)</f>
        <v>#N/A</v>
      </c>
      <c r="W6218" s="9" t="e">
        <f>VLOOKUP(A6218,Sku_list!$A$1:$D$2667,4,0)*(J6218/1000000*12)</f>
        <v>#N/A</v>
      </c>
      <c r="X6218" s="9" t="e">
        <f>VLOOKUP(A6218,Sku_list!$A$1:$D$2667,4,0)*(L6218/1000000*12)</f>
        <v>#N/A</v>
      </c>
      <c r="Y6218" s="9" t="e">
        <f>VLOOKUP(A6218,Sku_list!$A$1:$E$2667,5,0)*((J6218+F6218)/1000000000)</f>
        <v>#N/A</v>
      </c>
      <c r="AC6218" s="22">
        <f t="shared" ca="1" si="97"/>
        <v>6.6666666666666666E-2</v>
      </c>
    </row>
    <row r="6219" spans="2:29" x14ac:dyDescent="0.35">
      <c r="B6219" t="e">
        <v>#N/A</v>
      </c>
      <c r="T6219" s="9" t="e">
        <f>VLOOKUP(A6219,Sku_list!$A$1:$D$2667,3,0)</f>
        <v>#N/A</v>
      </c>
      <c r="U6219" s="9" t="e">
        <f>VLOOKUP(A6219,Sku_list!$A$1:$D$2667,4,0)*(F6219/1000000*12)</f>
        <v>#N/A</v>
      </c>
      <c r="V6219" s="9" t="e">
        <f>VLOOKUP(A6219,Sku_list!$A$1:$D$2667,4,0)*(H6219/1000000*12)</f>
        <v>#N/A</v>
      </c>
      <c r="W6219" s="9" t="e">
        <f>VLOOKUP(A6219,Sku_list!$A$1:$D$2667,4,0)*(J6219/1000000*12)</f>
        <v>#N/A</v>
      </c>
      <c r="X6219" s="9" t="e">
        <f>VLOOKUP(A6219,Sku_list!$A$1:$D$2667,4,0)*(L6219/1000000*12)</f>
        <v>#N/A</v>
      </c>
      <c r="Y6219" s="9" t="e">
        <f>VLOOKUP(A6219,Sku_list!$A$1:$E$2667,5,0)*((J6219+F6219)/1000000000)</f>
        <v>#N/A</v>
      </c>
      <c r="AC6219" s="22">
        <f t="shared" ca="1" si="97"/>
        <v>6.6666666666666666E-2</v>
      </c>
    </row>
    <row r="6220" spans="2:29" x14ac:dyDescent="0.35">
      <c r="B6220" t="e">
        <v>#N/A</v>
      </c>
      <c r="T6220" s="9" t="e">
        <f>VLOOKUP(A6220,Sku_list!$A$1:$D$2667,3,0)</f>
        <v>#N/A</v>
      </c>
      <c r="U6220" s="9" t="e">
        <f>VLOOKUP(A6220,Sku_list!$A$1:$D$2667,4,0)*(F6220/1000000*12)</f>
        <v>#N/A</v>
      </c>
      <c r="V6220" s="9" t="e">
        <f>VLOOKUP(A6220,Sku_list!$A$1:$D$2667,4,0)*(H6220/1000000*12)</f>
        <v>#N/A</v>
      </c>
      <c r="W6220" s="9" t="e">
        <f>VLOOKUP(A6220,Sku_list!$A$1:$D$2667,4,0)*(J6220/1000000*12)</f>
        <v>#N/A</v>
      </c>
      <c r="X6220" s="9" t="e">
        <f>VLOOKUP(A6220,Sku_list!$A$1:$D$2667,4,0)*(L6220/1000000*12)</f>
        <v>#N/A</v>
      </c>
      <c r="Y6220" s="9" t="e">
        <f>VLOOKUP(A6220,Sku_list!$A$1:$E$2667,5,0)*((J6220+F6220)/1000000000)</f>
        <v>#N/A</v>
      </c>
      <c r="AC6220" s="22">
        <f t="shared" ca="1" si="97"/>
        <v>6.6666666666666666E-2</v>
      </c>
    </row>
    <row r="6221" spans="2:29" x14ac:dyDescent="0.35">
      <c r="B6221" t="e">
        <v>#N/A</v>
      </c>
      <c r="T6221" s="9" t="e">
        <f>VLOOKUP(A6221,Sku_list!$A$1:$D$2667,3,0)</f>
        <v>#N/A</v>
      </c>
      <c r="U6221" s="9" t="e">
        <f>VLOOKUP(A6221,Sku_list!$A$1:$D$2667,4,0)*(F6221/1000000*12)</f>
        <v>#N/A</v>
      </c>
      <c r="V6221" s="9" t="e">
        <f>VLOOKUP(A6221,Sku_list!$A$1:$D$2667,4,0)*(H6221/1000000*12)</f>
        <v>#N/A</v>
      </c>
      <c r="W6221" s="9" t="e">
        <f>VLOOKUP(A6221,Sku_list!$A$1:$D$2667,4,0)*(J6221/1000000*12)</f>
        <v>#N/A</v>
      </c>
      <c r="X6221" s="9" t="e">
        <f>VLOOKUP(A6221,Sku_list!$A$1:$D$2667,4,0)*(L6221/1000000*12)</f>
        <v>#N/A</v>
      </c>
      <c r="Y6221" s="9" t="e">
        <f>VLOOKUP(A6221,Sku_list!$A$1:$E$2667,5,0)*((J6221+F6221)/1000000000)</f>
        <v>#N/A</v>
      </c>
      <c r="AC6221" s="22">
        <f t="shared" ca="1" si="97"/>
        <v>6.6666666666666666E-2</v>
      </c>
    </row>
    <row r="6222" spans="2:29" x14ac:dyDescent="0.35">
      <c r="B6222" t="e">
        <v>#N/A</v>
      </c>
      <c r="T6222" s="9" t="e">
        <f>VLOOKUP(A6222,Sku_list!$A$1:$D$2667,3,0)</f>
        <v>#N/A</v>
      </c>
      <c r="U6222" s="9" t="e">
        <f>VLOOKUP(A6222,Sku_list!$A$1:$D$2667,4,0)*(F6222/1000000*12)</f>
        <v>#N/A</v>
      </c>
      <c r="V6222" s="9" t="e">
        <f>VLOOKUP(A6222,Sku_list!$A$1:$D$2667,4,0)*(H6222/1000000*12)</f>
        <v>#N/A</v>
      </c>
      <c r="W6222" s="9" t="e">
        <f>VLOOKUP(A6222,Sku_list!$A$1:$D$2667,4,0)*(J6222/1000000*12)</f>
        <v>#N/A</v>
      </c>
      <c r="X6222" s="9" t="e">
        <f>VLOOKUP(A6222,Sku_list!$A$1:$D$2667,4,0)*(L6222/1000000*12)</f>
        <v>#N/A</v>
      </c>
      <c r="Y6222" s="9" t="e">
        <f>VLOOKUP(A6222,Sku_list!$A$1:$E$2667,5,0)*((J6222+F6222)/1000000000)</f>
        <v>#N/A</v>
      </c>
      <c r="AC6222" s="22">
        <f t="shared" ca="1" si="97"/>
        <v>6.6666666666666666E-2</v>
      </c>
    </row>
    <row r="6223" spans="2:29" x14ac:dyDescent="0.35">
      <c r="B6223" t="e">
        <v>#N/A</v>
      </c>
      <c r="T6223" s="9" t="e">
        <f>VLOOKUP(A6223,Sku_list!$A$1:$D$2667,3,0)</f>
        <v>#N/A</v>
      </c>
      <c r="U6223" s="9" t="e">
        <f>VLOOKUP(A6223,Sku_list!$A$1:$D$2667,4,0)*(F6223/1000000*12)</f>
        <v>#N/A</v>
      </c>
      <c r="V6223" s="9" t="e">
        <f>VLOOKUP(A6223,Sku_list!$A$1:$D$2667,4,0)*(H6223/1000000*12)</f>
        <v>#N/A</v>
      </c>
      <c r="W6223" s="9" t="e">
        <f>VLOOKUP(A6223,Sku_list!$A$1:$D$2667,4,0)*(J6223/1000000*12)</f>
        <v>#N/A</v>
      </c>
      <c r="X6223" s="9" t="e">
        <f>VLOOKUP(A6223,Sku_list!$A$1:$D$2667,4,0)*(L6223/1000000*12)</f>
        <v>#N/A</v>
      </c>
      <c r="Y6223" s="9" t="e">
        <f>VLOOKUP(A6223,Sku_list!$A$1:$E$2667,5,0)*((J6223+F6223)/1000000000)</f>
        <v>#N/A</v>
      </c>
      <c r="AC6223" s="22">
        <f t="shared" ca="1" si="97"/>
        <v>6.6666666666666666E-2</v>
      </c>
    </row>
    <row r="6224" spans="2:29" x14ac:dyDescent="0.35">
      <c r="B6224" t="e">
        <v>#N/A</v>
      </c>
      <c r="T6224" s="9" t="e">
        <f>VLOOKUP(A6224,Sku_list!$A$1:$D$2667,3,0)</f>
        <v>#N/A</v>
      </c>
      <c r="U6224" s="9" t="e">
        <f>VLOOKUP(A6224,Sku_list!$A$1:$D$2667,4,0)*(F6224/1000000*12)</f>
        <v>#N/A</v>
      </c>
      <c r="V6224" s="9" t="e">
        <f>VLOOKUP(A6224,Sku_list!$A$1:$D$2667,4,0)*(H6224/1000000*12)</f>
        <v>#N/A</v>
      </c>
      <c r="W6224" s="9" t="e">
        <f>VLOOKUP(A6224,Sku_list!$A$1:$D$2667,4,0)*(J6224/1000000*12)</f>
        <v>#N/A</v>
      </c>
      <c r="X6224" s="9" t="e">
        <f>VLOOKUP(A6224,Sku_list!$A$1:$D$2667,4,0)*(L6224/1000000*12)</f>
        <v>#N/A</v>
      </c>
      <c r="Y6224" s="9" t="e">
        <f>VLOOKUP(A6224,Sku_list!$A$1:$E$2667,5,0)*((J6224+F6224)/1000000000)</f>
        <v>#N/A</v>
      </c>
      <c r="AC6224" s="22">
        <f t="shared" ca="1" si="97"/>
        <v>6.6666666666666666E-2</v>
      </c>
    </row>
    <row r="6225" spans="2:29" x14ac:dyDescent="0.35">
      <c r="B6225" t="e">
        <v>#N/A</v>
      </c>
      <c r="T6225" s="9" t="e">
        <f>VLOOKUP(A6225,Sku_list!$A$1:$D$2667,3,0)</f>
        <v>#N/A</v>
      </c>
      <c r="U6225" s="9" t="e">
        <f>VLOOKUP(A6225,Sku_list!$A$1:$D$2667,4,0)*(F6225/1000000*12)</f>
        <v>#N/A</v>
      </c>
      <c r="V6225" s="9" t="e">
        <f>VLOOKUP(A6225,Sku_list!$A$1:$D$2667,4,0)*(H6225/1000000*12)</f>
        <v>#N/A</v>
      </c>
      <c r="W6225" s="9" t="e">
        <f>VLOOKUP(A6225,Sku_list!$A$1:$D$2667,4,0)*(J6225/1000000*12)</f>
        <v>#N/A</v>
      </c>
      <c r="X6225" s="9" t="e">
        <f>VLOOKUP(A6225,Sku_list!$A$1:$D$2667,4,0)*(L6225/1000000*12)</f>
        <v>#N/A</v>
      </c>
      <c r="Y6225" s="9" t="e">
        <f>VLOOKUP(A6225,Sku_list!$A$1:$E$2667,5,0)*((J6225+F6225)/1000000000)</f>
        <v>#N/A</v>
      </c>
      <c r="AC6225" s="22">
        <f t="shared" ca="1" si="97"/>
        <v>6.6666666666666666E-2</v>
      </c>
    </row>
    <row r="6226" spans="2:29" x14ac:dyDescent="0.35">
      <c r="B6226" t="e">
        <v>#N/A</v>
      </c>
      <c r="T6226" s="9" t="e">
        <f>VLOOKUP(A6226,Sku_list!$A$1:$D$2667,3,0)</f>
        <v>#N/A</v>
      </c>
      <c r="U6226" s="9" t="e">
        <f>VLOOKUP(A6226,Sku_list!$A$1:$D$2667,4,0)*(F6226/1000000*12)</f>
        <v>#N/A</v>
      </c>
      <c r="V6226" s="9" t="e">
        <f>VLOOKUP(A6226,Sku_list!$A$1:$D$2667,4,0)*(H6226/1000000*12)</f>
        <v>#N/A</v>
      </c>
      <c r="W6226" s="9" t="e">
        <f>VLOOKUP(A6226,Sku_list!$A$1:$D$2667,4,0)*(J6226/1000000*12)</f>
        <v>#N/A</v>
      </c>
      <c r="X6226" s="9" t="e">
        <f>VLOOKUP(A6226,Sku_list!$A$1:$D$2667,4,0)*(L6226/1000000*12)</f>
        <v>#N/A</v>
      </c>
      <c r="Y6226" s="9" t="e">
        <f>VLOOKUP(A6226,Sku_list!$A$1:$E$2667,5,0)*((J6226+F6226)/1000000000)</f>
        <v>#N/A</v>
      </c>
      <c r="AC6226" s="22">
        <f t="shared" ca="1" si="97"/>
        <v>6.6666666666666666E-2</v>
      </c>
    </row>
    <row r="6227" spans="2:29" x14ac:dyDescent="0.35">
      <c r="B6227" t="e">
        <v>#N/A</v>
      </c>
      <c r="T6227" s="9" t="e">
        <f>VLOOKUP(A6227,Sku_list!$A$1:$D$2667,3,0)</f>
        <v>#N/A</v>
      </c>
      <c r="U6227" s="9" t="e">
        <f>VLOOKUP(A6227,Sku_list!$A$1:$D$2667,4,0)*(F6227/1000000*12)</f>
        <v>#N/A</v>
      </c>
      <c r="V6227" s="9" t="e">
        <f>VLOOKUP(A6227,Sku_list!$A$1:$D$2667,4,0)*(H6227/1000000*12)</f>
        <v>#N/A</v>
      </c>
      <c r="W6227" s="9" t="e">
        <f>VLOOKUP(A6227,Sku_list!$A$1:$D$2667,4,0)*(J6227/1000000*12)</f>
        <v>#N/A</v>
      </c>
      <c r="X6227" s="9" t="e">
        <f>VLOOKUP(A6227,Sku_list!$A$1:$D$2667,4,0)*(L6227/1000000*12)</f>
        <v>#N/A</v>
      </c>
      <c r="Y6227" s="9" t="e">
        <f>VLOOKUP(A6227,Sku_list!$A$1:$E$2667,5,0)*((J6227+F6227)/1000000000)</f>
        <v>#N/A</v>
      </c>
      <c r="AC6227" s="22">
        <f t="shared" ca="1" si="97"/>
        <v>6.6666666666666666E-2</v>
      </c>
    </row>
    <row r="6228" spans="2:29" x14ac:dyDescent="0.35">
      <c r="B6228" t="e">
        <v>#N/A</v>
      </c>
      <c r="T6228" s="9" t="e">
        <f>VLOOKUP(A6228,Sku_list!$A$1:$D$2667,3,0)</f>
        <v>#N/A</v>
      </c>
      <c r="U6228" s="9" t="e">
        <f>VLOOKUP(A6228,Sku_list!$A$1:$D$2667,4,0)*(F6228/1000000*12)</f>
        <v>#N/A</v>
      </c>
      <c r="V6228" s="9" t="e">
        <f>VLOOKUP(A6228,Sku_list!$A$1:$D$2667,4,0)*(H6228/1000000*12)</f>
        <v>#N/A</v>
      </c>
      <c r="W6228" s="9" t="e">
        <f>VLOOKUP(A6228,Sku_list!$A$1:$D$2667,4,0)*(J6228/1000000*12)</f>
        <v>#N/A</v>
      </c>
      <c r="X6228" s="9" t="e">
        <f>VLOOKUP(A6228,Sku_list!$A$1:$D$2667,4,0)*(L6228/1000000*12)</f>
        <v>#N/A</v>
      </c>
      <c r="Y6228" s="9" t="e">
        <f>VLOOKUP(A6228,Sku_list!$A$1:$E$2667,5,0)*((J6228+F6228)/1000000000)</f>
        <v>#N/A</v>
      </c>
      <c r="AC6228" s="22">
        <f t="shared" ca="1" si="97"/>
        <v>6.6666666666666666E-2</v>
      </c>
    </row>
    <row r="6229" spans="2:29" x14ac:dyDescent="0.35">
      <c r="B6229" t="e">
        <v>#N/A</v>
      </c>
      <c r="T6229" s="9" t="e">
        <f>VLOOKUP(A6229,Sku_list!$A$1:$D$2667,3,0)</f>
        <v>#N/A</v>
      </c>
      <c r="U6229" s="9" t="e">
        <f>VLOOKUP(A6229,Sku_list!$A$1:$D$2667,4,0)*(F6229/1000000*12)</f>
        <v>#N/A</v>
      </c>
      <c r="V6229" s="9" t="e">
        <f>VLOOKUP(A6229,Sku_list!$A$1:$D$2667,4,0)*(H6229/1000000*12)</f>
        <v>#N/A</v>
      </c>
      <c r="W6229" s="9" t="e">
        <f>VLOOKUP(A6229,Sku_list!$A$1:$D$2667,4,0)*(J6229/1000000*12)</f>
        <v>#N/A</v>
      </c>
      <c r="X6229" s="9" t="e">
        <f>VLOOKUP(A6229,Sku_list!$A$1:$D$2667,4,0)*(L6229/1000000*12)</f>
        <v>#N/A</v>
      </c>
      <c r="Y6229" s="9" t="e">
        <f>VLOOKUP(A6229,Sku_list!$A$1:$E$2667,5,0)*((J6229+F6229)/1000000000)</f>
        <v>#N/A</v>
      </c>
      <c r="AC6229" s="22">
        <f t="shared" ca="1" si="97"/>
        <v>6.6666666666666666E-2</v>
      </c>
    </row>
    <row r="6230" spans="2:29" x14ac:dyDescent="0.35">
      <c r="B6230" t="e">
        <v>#N/A</v>
      </c>
      <c r="T6230" s="9" t="e">
        <f>VLOOKUP(A6230,Sku_list!$A$1:$D$2667,3,0)</f>
        <v>#N/A</v>
      </c>
      <c r="U6230" s="9" t="e">
        <f>VLOOKUP(A6230,Sku_list!$A$1:$D$2667,4,0)*(F6230/1000000*12)</f>
        <v>#N/A</v>
      </c>
      <c r="V6230" s="9" t="e">
        <f>VLOOKUP(A6230,Sku_list!$A$1:$D$2667,4,0)*(H6230/1000000*12)</f>
        <v>#N/A</v>
      </c>
      <c r="W6230" s="9" t="e">
        <f>VLOOKUP(A6230,Sku_list!$A$1:$D$2667,4,0)*(J6230/1000000*12)</f>
        <v>#N/A</v>
      </c>
      <c r="X6230" s="9" t="e">
        <f>VLOOKUP(A6230,Sku_list!$A$1:$D$2667,4,0)*(L6230/1000000*12)</f>
        <v>#N/A</v>
      </c>
      <c r="Y6230" s="9" t="e">
        <f>VLOOKUP(A6230,Sku_list!$A$1:$E$2667,5,0)*((J6230+F6230)/1000000000)</f>
        <v>#N/A</v>
      </c>
      <c r="AC6230" s="22">
        <f t="shared" ca="1" si="97"/>
        <v>6.6666666666666666E-2</v>
      </c>
    </row>
    <row r="6231" spans="2:29" x14ac:dyDescent="0.35">
      <c r="B6231" t="e">
        <v>#N/A</v>
      </c>
      <c r="T6231" s="9" t="e">
        <f>VLOOKUP(A6231,Sku_list!$A$1:$D$2667,3,0)</f>
        <v>#N/A</v>
      </c>
      <c r="U6231" s="9" t="e">
        <f>VLOOKUP(A6231,Sku_list!$A$1:$D$2667,4,0)*(F6231/1000000*12)</f>
        <v>#N/A</v>
      </c>
      <c r="V6231" s="9" t="e">
        <f>VLOOKUP(A6231,Sku_list!$A$1:$D$2667,4,0)*(H6231/1000000*12)</f>
        <v>#N/A</v>
      </c>
      <c r="W6231" s="9" t="e">
        <f>VLOOKUP(A6231,Sku_list!$A$1:$D$2667,4,0)*(J6231/1000000*12)</f>
        <v>#N/A</v>
      </c>
      <c r="X6231" s="9" t="e">
        <f>VLOOKUP(A6231,Sku_list!$A$1:$D$2667,4,0)*(L6231/1000000*12)</f>
        <v>#N/A</v>
      </c>
      <c r="Y6231" s="9" t="e">
        <f>VLOOKUP(A6231,Sku_list!$A$1:$E$2667,5,0)*((J6231+F6231)/1000000000)</f>
        <v>#N/A</v>
      </c>
      <c r="AC6231" s="22">
        <f t="shared" ca="1" si="97"/>
        <v>6.6666666666666666E-2</v>
      </c>
    </row>
    <row r="6232" spans="2:29" x14ac:dyDescent="0.35">
      <c r="B6232" t="e">
        <v>#N/A</v>
      </c>
      <c r="T6232" s="9" t="e">
        <f>VLOOKUP(A6232,Sku_list!$A$1:$D$2667,3,0)</f>
        <v>#N/A</v>
      </c>
      <c r="U6232" s="9" t="e">
        <f>VLOOKUP(A6232,Sku_list!$A$1:$D$2667,4,0)*(F6232/1000000*12)</f>
        <v>#N/A</v>
      </c>
      <c r="V6232" s="9" t="e">
        <f>VLOOKUP(A6232,Sku_list!$A$1:$D$2667,4,0)*(H6232/1000000*12)</f>
        <v>#N/A</v>
      </c>
      <c r="W6232" s="9" t="e">
        <f>VLOOKUP(A6232,Sku_list!$A$1:$D$2667,4,0)*(J6232/1000000*12)</f>
        <v>#N/A</v>
      </c>
      <c r="X6232" s="9" t="e">
        <f>VLOOKUP(A6232,Sku_list!$A$1:$D$2667,4,0)*(L6232/1000000*12)</f>
        <v>#N/A</v>
      </c>
      <c r="Y6232" s="9" t="e">
        <f>VLOOKUP(A6232,Sku_list!$A$1:$E$2667,5,0)*((J6232+F6232)/1000000000)</f>
        <v>#N/A</v>
      </c>
      <c r="AC6232" s="22">
        <f t="shared" ca="1" si="97"/>
        <v>6.6666666666666666E-2</v>
      </c>
    </row>
    <row r="6233" spans="2:29" x14ac:dyDescent="0.35">
      <c r="B6233" t="e">
        <v>#N/A</v>
      </c>
      <c r="T6233" s="9" t="e">
        <f>VLOOKUP(A6233,Sku_list!$A$1:$D$2667,3,0)</f>
        <v>#N/A</v>
      </c>
      <c r="U6233" s="9" t="e">
        <f>VLOOKUP(A6233,Sku_list!$A$1:$D$2667,4,0)*(F6233/1000000*12)</f>
        <v>#N/A</v>
      </c>
      <c r="V6233" s="9" t="e">
        <f>VLOOKUP(A6233,Sku_list!$A$1:$D$2667,4,0)*(H6233/1000000*12)</f>
        <v>#N/A</v>
      </c>
      <c r="W6233" s="9" t="e">
        <f>VLOOKUP(A6233,Sku_list!$A$1:$D$2667,4,0)*(J6233/1000000*12)</f>
        <v>#N/A</v>
      </c>
      <c r="X6233" s="9" t="e">
        <f>VLOOKUP(A6233,Sku_list!$A$1:$D$2667,4,0)*(L6233/1000000*12)</f>
        <v>#N/A</v>
      </c>
      <c r="Y6233" s="9" t="e">
        <f>VLOOKUP(A6233,Sku_list!$A$1:$E$2667,5,0)*((J6233+F6233)/1000000000)</f>
        <v>#N/A</v>
      </c>
      <c r="AC6233" s="22">
        <f t="shared" ca="1" si="97"/>
        <v>6.6666666666666666E-2</v>
      </c>
    </row>
    <row r="6234" spans="2:29" x14ac:dyDescent="0.35">
      <c r="B6234" t="e">
        <v>#N/A</v>
      </c>
      <c r="T6234" s="9" t="e">
        <f>VLOOKUP(A6234,Sku_list!$A$1:$D$2667,3,0)</f>
        <v>#N/A</v>
      </c>
      <c r="U6234" s="9" t="e">
        <f>VLOOKUP(A6234,Sku_list!$A$1:$D$2667,4,0)*(F6234/1000000*12)</f>
        <v>#N/A</v>
      </c>
      <c r="V6234" s="9" t="e">
        <f>VLOOKUP(A6234,Sku_list!$A$1:$D$2667,4,0)*(H6234/1000000*12)</f>
        <v>#N/A</v>
      </c>
      <c r="W6234" s="9" t="e">
        <f>VLOOKUP(A6234,Sku_list!$A$1:$D$2667,4,0)*(J6234/1000000*12)</f>
        <v>#N/A</v>
      </c>
      <c r="X6234" s="9" t="e">
        <f>VLOOKUP(A6234,Sku_list!$A$1:$D$2667,4,0)*(L6234/1000000*12)</f>
        <v>#N/A</v>
      </c>
      <c r="Y6234" s="9" t="e">
        <f>VLOOKUP(A6234,Sku_list!$A$1:$E$2667,5,0)*((J6234+F6234)/1000000000)</f>
        <v>#N/A</v>
      </c>
      <c r="AC6234" s="22">
        <f t="shared" ca="1" si="97"/>
        <v>6.6666666666666666E-2</v>
      </c>
    </row>
    <row r="6235" spans="2:29" x14ac:dyDescent="0.35">
      <c r="B6235" t="e">
        <v>#N/A</v>
      </c>
      <c r="T6235" s="9" t="e">
        <f>VLOOKUP(A6235,Sku_list!$A$1:$D$2667,3,0)</f>
        <v>#N/A</v>
      </c>
      <c r="U6235" s="9" t="e">
        <f>VLOOKUP(A6235,Sku_list!$A$1:$D$2667,4,0)*(F6235/1000000*12)</f>
        <v>#N/A</v>
      </c>
      <c r="V6235" s="9" t="e">
        <f>VLOOKUP(A6235,Sku_list!$A$1:$D$2667,4,0)*(H6235/1000000*12)</f>
        <v>#N/A</v>
      </c>
      <c r="W6235" s="9" t="e">
        <f>VLOOKUP(A6235,Sku_list!$A$1:$D$2667,4,0)*(J6235/1000000*12)</f>
        <v>#N/A</v>
      </c>
      <c r="X6235" s="9" t="e">
        <f>VLOOKUP(A6235,Sku_list!$A$1:$D$2667,4,0)*(L6235/1000000*12)</f>
        <v>#N/A</v>
      </c>
      <c r="Y6235" s="9" t="e">
        <f>VLOOKUP(A6235,Sku_list!$A$1:$E$2667,5,0)*((J6235+F6235)/1000000000)</f>
        <v>#N/A</v>
      </c>
      <c r="AC6235" s="22">
        <f t="shared" ca="1" si="97"/>
        <v>6.6666666666666666E-2</v>
      </c>
    </row>
    <row r="6236" spans="2:29" x14ac:dyDescent="0.35">
      <c r="B6236" t="e">
        <v>#N/A</v>
      </c>
      <c r="T6236" s="9" t="e">
        <f>VLOOKUP(A6236,Sku_list!$A$1:$D$2667,3,0)</f>
        <v>#N/A</v>
      </c>
      <c r="U6236" s="9" t="e">
        <f>VLOOKUP(A6236,Sku_list!$A$1:$D$2667,4,0)*(F6236/1000000*12)</f>
        <v>#N/A</v>
      </c>
      <c r="V6236" s="9" t="e">
        <f>VLOOKUP(A6236,Sku_list!$A$1:$D$2667,4,0)*(H6236/1000000*12)</f>
        <v>#N/A</v>
      </c>
      <c r="W6236" s="9" t="e">
        <f>VLOOKUP(A6236,Sku_list!$A$1:$D$2667,4,0)*(J6236/1000000*12)</f>
        <v>#N/A</v>
      </c>
      <c r="X6236" s="9" t="e">
        <f>VLOOKUP(A6236,Sku_list!$A$1:$D$2667,4,0)*(L6236/1000000*12)</f>
        <v>#N/A</v>
      </c>
      <c r="Y6236" s="9" t="e">
        <f>VLOOKUP(A6236,Sku_list!$A$1:$E$2667,5,0)*((J6236+F6236)/1000000000)</f>
        <v>#N/A</v>
      </c>
      <c r="AC6236" s="22">
        <f t="shared" ca="1" si="97"/>
        <v>6.6666666666666666E-2</v>
      </c>
    </row>
    <row r="6237" spans="2:29" x14ac:dyDescent="0.35">
      <c r="B6237" t="e">
        <v>#N/A</v>
      </c>
      <c r="T6237" s="9" t="e">
        <f>VLOOKUP(A6237,Sku_list!$A$1:$D$2667,3,0)</f>
        <v>#N/A</v>
      </c>
      <c r="U6237" s="9" t="e">
        <f>VLOOKUP(A6237,Sku_list!$A$1:$D$2667,4,0)*(F6237/1000000*12)</f>
        <v>#N/A</v>
      </c>
      <c r="V6237" s="9" t="e">
        <f>VLOOKUP(A6237,Sku_list!$A$1:$D$2667,4,0)*(H6237/1000000*12)</f>
        <v>#N/A</v>
      </c>
      <c r="W6237" s="9" t="e">
        <f>VLOOKUP(A6237,Sku_list!$A$1:$D$2667,4,0)*(J6237/1000000*12)</f>
        <v>#N/A</v>
      </c>
      <c r="X6237" s="9" t="e">
        <f>VLOOKUP(A6237,Sku_list!$A$1:$D$2667,4,0)*(L6237/1000000*12)</f>
        <v>#N/A</v>
      </c>
      <c r="Y6237" s="9" t="e">
        <f>VLOOKUP(A6237,Sku_list!$A$1:$E$2667,5,0)*((J6237+F6237)/1000000000)</f>
        <v>#N/A</v>
      </c>
      <c r="AC6237" s="22">
        <f t="shared" ca="1" si="97"/>
        <v>6.6666666666666666E-2</v>
      </c>
    </row>
    <row r="6238" spans="2:29" x14ac:dyDescent="0.35">
      <c r="B6238" t="e">
        <v>#N/A</v>
      </c>
      <c r="T6238" s="9" t="e">
        <f>VLOOKUP(A6238,Sku_list!$A$1:$D$2667,3,0)</f>
        <v>#N/A</v>
      </c>
      <c r="U6238" s="9" t="e">
        <f>VLOOKUP(A6238,Sku_list!$A$1:$D$2667,4,0)*(F6238/1000000*12)</f>
        <v>#N/A</v>
      </c>
      <c r="V6238" s="9" t="e">
        <f>VLOOKUP(A6238,Sku_list!$A$1:$D$2667,4,0)*(H6238/1000000*12)</f>
        <v>#N/A</v>
      </c>
      <c r="W6238" s="9" t="e">
        <f>VLOOKUP(A6238,Sku_list!$A$1:$D$2667,4,0)*(J6238/1000000*12)</f>
        <v>#N/A</v>
      </c>
      <c r="X6238" s="9" t="e">
        <f>VLOOKUP(A6238,Sku_list!$A$1:$D$2667,4,0)*(L6238/1000000*12)</f>
        <v>#N/A</v>
      </c>
      <c r="Y6238" s="9" t="e">
        <f>VLOOKUP(A6238,Sku_list!$A$1:$E$2667,5,0)*((J6238+F6238)/1000000000)</f>
        <v>#N/A</v>
      </c>
      <c r="AC6238" s="22">
        <f t="shared" ca="1" si="97"/>
        <v>6.6666666666666666E-2</v>
      </c>
    </row>
    <row r="6239" spans="2:29" x14ac:dyDescent="0.35">
      <c r="B6239" t="e">
        <v>#N/A</v>
      </c>
      <c r="T6239" s="9" t="e">
        <f>VLOOKUP(A6239,Sku_list!$A$1:$D$2667,3,0)</f>
        <v>#N/A</v>
      </c>
      <c r="U6239" s="9" t="e">
        <f>VLOOKUP(A6239,Sku_list!$A$1:$D$2667,4,0)*(F6239/1000000*12)</f>
        <v>#N/A</v>
      </c>
      <c r="V6239" s="9" t="e">
        <f>VLOOKUP(A6239,Sku_list!$A$1:$D$2667,4,0)*(H6239/1000000*12)</f>
        <v>#N/A</v>
      </c>
      <c r="W6239" s="9" t="e">
        <f>VLOOKUP(A6239,Sku_list!$A$1:$D$2667,4,0)*(J6239/1000000*12)</f>
        <v>#N/A</v>
      </c>
      <c r="X6239" s="9" t="e">
        <f>VLOOKUP(A6239,Sku_list!$A$1:$D$2667,4,0)*(L6239/1000000*12)</f>
        <v>#N/A</v>
      </c>
      <c r="Y6239" s="9" t="e">
        <f>VLOOKUP(A6239,Sku_list!$A$1:$E$2667,5,0)*((J6239+F6239)/1000000000)</f>
        <v>#N/A</v>
      </c>
      <c r="AC6239" s="22">
        <f t="shared" ca="1" si="97"/>
        <v>6.6666666666666666E-2</v>
      </c>
    </row>
    <row r="6240" spans="2:29" x14ac:dyDescent="0.35">
      <c r="B6240" t="e">
        <v>#N/A</v>
      </c>
      <c r="T6240" s="9" t="e">
        <f>VLOOKUP(A6240,Sku_list!$A$1:$D$2667,3,0)</f>
        <v>#N/A</v>
      </c>
      <c r="U6240" s="9" t="e">
        <f>VLOOKUP(A6240,Sku_list!$A$1:$D$2667,4,0)*(F6240/1000000*12)</f>
        <v>#N/A</v>
      </c>
      <c r="V6240" s="9" t="e">
        <f>VLOOKUP(A6240,Sku_list!$A$1:$D$2667,4,0)*(H6240/1000000*12)</f>
        <v>#N/A</v>
      </c>
      <c r="W6240" s="9" t="e">
        <f>VLOOKUP(A6240,Sku_list!$A$1:$D$2667,4,0)*(J6240/1000000*12)</f>
        <v>#N/A</v>
      </c>
      <c r="X6240" s="9" t="e">
        <f>VLOOKUP(A6240,Sku_list!$A$1:$D$2667,4,0)*(L6240/1000000*12)</f>
        <v>#N/A</v>
      </c>
      <c r="Y6240" s="9" t="e">
        <f>VLOOKUP(A6240,Sku_list!$A$1:$E$2667,5,0)*((J6240+F6240)/1000000000)</f>
        <v>#N/A</v>
      </c>
      <c r="AC6240" s="22">
        <f t="shared" ca="1" si="97"/>
        <v>6.6666666666666666E-2</v>
      </c>
    </row>
    <row r="6241" spans="2:29" x14ac:dyDescent="0.35">
      <c r="B6241" t="e">
        <v>#N/A</v>
      </c>
      <c r="T6241" s="9" t="e">
        <f>VLOOKUP(A6241,Sku_list!$A$1:$D$2667,3,0)</f>
        <v>#N/A</v>
      </c>
      <c r="U6241" s="9" t="e">
        <f>VLOOKUP(A6241,Sku_list!$A$1:$D$2667,4,0)*(F6241/1000000*12)</f>
        <v>#N/A</v>
      </c>
      <c r="V6241" s="9" t="e">
        <f>VLOOKUP(A6241,Sku_list!$A$1:$D$2667,4,0)*(H6241/1000000*12)</f>
        <v>#N/A</v>
      </c>
      <c r="W6241" s="9" t="e">
        <f>VLOOKUP(A6241,Sku_list!$A$1:$D$2667,4,0)*(J6241/1000000*12)</f>
        <v>#N/A</v>
      </c>
      <c r="X6241" s="9" t="e">
        <f>VLOOKUP(A6241,Sku_list!$A$1:$D$2667,4,0)*(L6241/1000000*12)</f>
        <v>#N/A</v>
      </c>
      <c r="Y6241" s="9" t="e">
        <f>VLOOKUP(A6241,Sku_list!$A$1:$E$2667,5,0)*((J6241+F6241)/1000000000)</f>
        <v>#N/A</v>
      </c>
      <c r="AC6241" s="22">
        <f t="shared" ca="1" si="97"/>
        <v>6.6666666666666666E-2</v>
      </c>
    </row>
    <row r="6242" spans="2:29" x14ac:dyDescent="0.35">
      <c r="B6242" t="e">
        <v>#N/A</v>
      </c>
      <c r="T6242" s="9" t="e">
        <f>VLOOKUP(A6242,Sku_list!$A$1:$D$2667,3,0)</f>
        <v>#N/A</v>
      </c>
      <c r="U6242" s="9" t="e">
        <f>VLOOKUP(A6242,Sku_list!$A$1:$D$2667,4,0)*(F6242/1000000*12)</f>
        <v>#N/A</v>
      </c>
      <c r="V6242" s="9" t="e">
        <f>VLOOKUP(A6242,Sku_list!$A$1:$D$2667,4,0)*(H6242/1000000*12)</f>
        <v>#N/A</v>
      </c>
      <c r="W6242" s="9" t="e">
        <f>VLOOKUP(A6242,Sku_list!$A$1:$D$2667,4,0)*(J6242/1000000*12)</f>
        <v>#N/A</v>
      </c>
      <c r="X6242" s="9" t="e">
        <f>VLOOKUP(A6242,Sku_list!$A$1:$D$2667,4,0)*(L6242/1000000*12)</f>
        <v>#N/A</v>
      </c>
      <c r="Y6242" s="9" t="e">
        <f>VLOOKUP(A6242,Sku_list!$A$1:$E$2667,5,0)*((J6242+F6242)/1000000000)</f>
        <v>#N/A</v>
      </c>
      <c r="AC6242" s="22">
        <f t="shared" ca="1" si="97"/>
        <v>6.6666666666666666E-2</v>
      </c>
    </row>
    <row r="6243" spans="2:29" x14ac:dyDescent="0.35">
      <c r="B6243" t="e">
        <v>#N/A</v>
      </c>
      <c r="T6243" s="9" t="e">
        <f>VLOOKUP(A6243,Sku_list!$A$1:$D$2667,3,0)</f>
        <v>#N/A</v>
      </c>
      <c r="U6243" s="9" t="e">
        <f>VLOOKUP(A6243,Sku_list!$A$1:$D$2667,4,0)*(F6243/1000000*12)</f>
        <v>#N/A</v>
      </c>
      <c r="V6243" s="9" t="e">
        <f>VLOOKUP(A6243,Sku_list!$A$1:$D$2667,4,0)*(H6243/1000000*12)</f>
        <v>#N/A</v>
      </c>
      <c r="W6243" s="9" t="e">
        <f>VLOOKUP(A6243,Sku_list!$A$1:$D$2667,4,0)*(J6243/1000000*12)</f>
        <v>#N/A</v>
      </c>
      <c r="X6243" s="9" t="e">
        <f>VLOOKUP(A6243,Sku_list!$A$1:$D$2667,4,0)*(L6243/1000000*12)</f>
        <v>#N/A</v>
      </c>
      <c r="Y6243" s="9" t="e">
        <f>VLOOKUP(A6243,Sku_list!$A$1:$E$2667,5,0)*((J6243+F6243)/1000000000)</f>
        <v>#N/A</v>
      </c>
      <c r="AC6243" s="22">
        <f t="shared" ca="1" si="97"/>
        <v>6.6666666666666666E-2</v>
      </c>
    </row>
    <row r="6244" spans="2:29" x14ac:dyDescent="0.35">
      <c r="B6244" t="e">
        <v>#N/A</v>
      </c>
      <c r="T6244" s="9" t="e">
        <f>VLOOKUP(A6244,Sku_list!$A$1:$D$2667,3,0)</f>
        <v>#N/A</v>
      </c>
      <c r="U6244" s="9" t="e">
        <f>VLOOKUP(A6244,Sku_list!$A$1:$D$2667,4,0)*(F6244/1000000*12)</f>
        <v>#N/A</v>
      </c>
      <c r="V6244" s="9" t="e">
        <f>VLOOKUP(A6244,Sku_list!$A$1:$D$2667,4,0)*(H6244/1000000*12)</f>
        <v>#N/A</v>
      </c>
      <c r="W6244" s="9" t="e">
        <f>VLOOKUP(A6244,Sku_list!$A$1:$D$2667,4,0)*(J6244/1000000*12)</f>
        <v>#N/A</v>
      </c>
      <c r="X6244" s="9" t="e">
        <f>VLOOKUP(A6244,Sku_list!$A$1:$D$2667,4,0)*(L6244/1000000*12)</f>
        <v>#N/A</v>
      </c>
      <c r="Y6244" s="9" t="e">
        <f>VLOOKUP(A6244,Sku_list!$A$1:$E$2667,5,0)*((J6244+F6244)/1000000000)</f>
        <v>#N/A</v>
      </c>
      <c r="AC6244" s="22">
        <f t="shared" ca="1" si="97"/>
        <v>6.6666666666666666E-2</v>
      </c>
    </row>
    <row r="6245" spans="2:29" x14ac:dyDescent="0.35">
      <c r="B6245" t="e">
        <v>#N/A</v>
      </c>
      <c r="T6245" s="9" t="e">
        <f>VLOOKUP(A6245,Sku_list!$A$1:$D$2667,3,0)</f>
        <v>#N/A</v>
      </c>
      <c r="U6245" s="9" t="e">
        <f>VLOOKUP(A6245,Sku_list!$A$1:$D$2667,4,0)*(F6245/1000000*12)</f>
        <v>#N/A</v>
      </c>
      <c r="V6245" s="9" t="e">
        <f>VLOOKUP(A6245,Sku_list!$A$1:$D$2667,4,0)*(H6245/1000000*12)</f>
        <v>#N/A</v>
      </c>
      <c r="W6245" s="9" t="e">
        <f>VLOOKUP(A6245,Sku_list!$A$1:$D$2667,4,0)*(J6245/1000000*12)</f>
        <v>#N/A</v>
      </c>
      <c r="X6245" s="9" t="e">
        <f>VLOOKUP(A6245,Sku_list!$A$1:$D$2667,4,0)*(L6245/1000000*12)</f>
        <v>#N/A</v>
      </c>
      <c r="Y6245" s="9" t="e">
        <f>VLOOKUP(A6245,Sku_list!$A$1:$E$2667,5,0)*((J6245+F6245)/1000000000)</f>
        <v>#N/A</v>
      </c>
      <c r="AC6245" s="22">
        <f t="shared" ca="1" si="97"/>
        <v>6.6666666666666666E-2</v>
      </c>
    </row>
    <row r="6246" spans="2:29" x14ac:dyDescent="0.35">
      <c r="B6246" t="e">
        <v>#N/A</v>
      </c>
      <c r="T6246" s="9" t="e">
        <f>VLOOKUP(A6246,Sku_list!$A$1:$D$2667,3,0)</f>
        <v>#N/A</v>
      </c>
      <c r="U6246" s="9" t="e">
        <f>VLOOKUP(A6246,Sku_list!$A$1:$D$2667,4,0)*(F6246/1000000*12)</f>
        <v>#N/A</v>
      </c>
      <c r="V6246" s="9" t="e">
        <f>VLOOKUP(A6246,Sku_list!$A$1:$D$2667,4,0)*(H6246/1000000*12)</f>
        <v>#N/A</v>
      </c>
      <c r="W6246" s="9" t="e">
        <f>VLOOKUP(A6246,Sku_list!$A$1:$D$2667,4,0)*(J6246/1000000*12)</f>
        <v>#N/A</v>
      </c>
      <c r="X6246" s="9" t="e">
        <f>VLOOKUP(A6246,Sku_list!$A$1:$D$2667,4,0)*(L6246/1000000*12)</f>
        <v>#N/A</v>
      </c>
      <c r="Y6246" s="9" t="e">
        <f>VLOOKUP(A6246,Sku_list!$A$1:$E$2667,5,0)*((J6246+F6246)/1000000000)</f>
        <v>#N/A</v>
      </c>
      <c r="AC6246" s="22">
        <f t="shared" ca="1" si="97"/>
        <v>6.6666666666666666E-2</v>
      </c>
    </row>
    <row r="6247" spans="2:29" x14ac:dyDescent="0.35">
      <c r="B6247" t="e">
        <v>#N/A</v>
      </c>
      <c r="T6247" s="9" t="e">
        <f>VLOOKUP(A6247,Sku_list!$A$1:$D$2667,3,0)</f>
        <v>#N/A</v>
      </c>
      <c r="U6247" s="9" t="e">
        <f>VLOOKUP(A6247,Sku_list!$A$1:$D$2667,4,0)*(F6247/1000000*12)</f>
        <v>#N/A</v>
      </c>
      <c r="V6247" s="9" t="e">
        <f>VLOOKUP(A6247,Sku_list!$A$1:$D$2667,4,0)*(H6247/1000000*12)</f>
        <v>#N/A</v>
      </c>
      <c r="W6247" s="9" t="e">
        <f>VLOOKUP(A6247,Sku_list!$A$1:$D$2667,4,0)*(J6247/1000000*12)</f>
        <v>#N/A</v>
      </c>
      <c r="X6247" s="9" t="e">
        <f>VLOOKUP(A6247,Sku_list!$A$1:$D$2667,4,0)*(L6247/1000000*12)</f>
        <v>#N/A</v>
      </c>
      <c r="Y6247" s="9" t="e">
        <f>VLOOKUP(A6247,Sku_list!$A$1:$E$2667,5,0)*((J6247+F6247)/1000000000)</f>
        <v>#N/A</v>
      </c>
      <c r="AC6247" s="22">
        <f t="shared" ca="1" si="97"/>
        <v>6.6666666666666666E-2</v>
      </c>
    </row>
    <row r="6248" spans="2:29" x14ac:dyDescent="0.35">
      <c r="B6248" t="e">
        <v>#N/A</v>
      </c>
      <c r="T6248" s="9" t="e">
        <f>VLOOKUP(A6248,Sku_list!$A$1:$D$2667,3,0)</f>
        <v>#N/A</v>
      </c>
      <c r="U6248" s="9" t="e">
        <f>VLOOKUP(A6248,Sku_list!$A$1:$D$2667,4,0)*(F6248/1000000*12)</f>
        <v>#N/A</v>
      </c>
      <c r="V6248" s="9" t="e">
        <f>VLOOKUP(A6248,Sku_list!$A$1:$D$2667,4,0)*(H6248/1000000*12)</f>
        <v>#N/A</v>
      </c>
      <c r="W6248" s="9" t="e">
        <f>VLOOKUP(A6248,Sku_list!$A$1:$D$2667,4,0)*(J6248/1000000*12)</f>
        <v>#N/A</v>
      </c>
      <c r="X6248" s="9" t="e">
        <f>VLOOKUP(A6248,Sku_list!$A$1:$D$2667,4,0)*(L6248/1000000*12)</f>
        <v>#N/A</v>
      </c>
      <c r="Y6248" s="9" t="e">
        <f>VLOOKUP(A6248,Sku_list!$A$1:$E$2667,5,0)*((J6248+F6248)/1000000000)</f>
        <v>#N/A</v>
      </c>
      <c r="AC6248" s="22">
        <f t="shared" ca="1" si="97"/>
        <v>6.6666666666666666E-2</v>
      </c>
    </row>
    <row r="6249" spans="2:29" x14ac:dyDescent="0.35">
      <c r="B6249" t="e">
        <v>#N/A</v>
      </c>
      <c r="T6249" s="9" t="e">
        <f>VLOOKUP(A6249,Sku_list!$A$1:$D$2667,3,0)</f>
        <v>#N/A</v>
      </c>
      <c r="U6249" s="9" t="e">
        <f>VLOOKUP(A6249,Sku_list!$A$1:$D$2667,4,0)*(F6249/1000000*12)</f>
        <v>#N/A</v>
      </c>
      <c r="V6249" s="9" t="e">
        <f>VLOOKUP(A6249,Sku_list!$A$1:$D$2667,4,0)*(H6249/1000000*12)</f>
        <v>#N/A</v>
      </c>
      <c r="W6249" s="9" t="e">
        <f>VLOOKUP(A6249,Sku_list!$A$1:$D$2667,4,0)*(J6249/1000000*12)</f>
        <v>#N/A</v>
      </c>
      <c r="X6249" s="9" t="e">
        <f>VLOOKUP(A6249,Sku_list!$A$1:$D$2667,4,0)*(L6249/1000000*12)</f>
        <v>#N/A</v>
      </c>
      <c r="Y6249" s="9" t="e">
        <f>VLOOKUP(A6249,Sku_list!$A$1:$E$2667,5,0)*((J6249+F6249)/1000000000)</f>
        <v>#N/A</v>
      </c>
      <c r="AC6249" s="22">
        <f t="shared" ca="1" si="97"/>
        <v>6.6666666666666666E-2</v>
      </c>
    </row>
    <row r="6250" spans="2:29" x14ac:dyDescent="0.35">
      <c r="B6250" t="e">
        <v>#N/A</v>
      </c>
      <c r="T6250" s="9" t="e">
        <f>VLOOKUP(A6250,Sku_list!$A$1:$D$2667,3,0)</f>
        <v>#N/A</v>
      </c>
      <c r="U6250" s="9" t="e">
        <f>VLOOKUP(A6250,Sku_list!$A$1:$D$2667,4,0)*(F6250/1000000*12)</f>
        <v>#N/A</v>
      </c>
      <c r="V6250" s="9" t="e">
        <f>VLOOKUP(A6250,Sku_list!$A$1:$D$2667,4,0)*(H6250/1000000*12)</f>
        <v>#N/A</v>
      </c>
      <c r="W6250" s="9" t="e">
        <f>VLOOKUP(A6250,Sku_list!$A$1:$D$2667,4,0)*(J6250/1000000*12)</f>
        <v>#N/A</v>
      </c>
      <c r="X6250" s="9" t="e">
        <f>VLOOKUP(A6250,Sku_list!$A$1:$D$2667,4,0)*(L6250/1000000*12)</f>
        <v>#N/A</v>
      </c>
      <c r="Y6250" s="9" t="e">
        <f>VLOOKUP(A6250,Sku_list!$A$1:$E$2667,5,0)*((J6250+F6250)/1000000000)</f>
        <v>#N/A</v>
      </c>
      <c r="AC6250" s="22">
        <f t="shared" ca="1" si="97"/>
        <v>6.6666666666666666E-2</v>
      </c>
    </row>
    <row r="6251" spans="2:29" x14ac:dyDescent="0.35">
      <c r="B6251" t="e">
        <v>#N/A</v>
      </c>
      <c r="T6251" s="9" t="e">
        <f>VLOOKUP(A6251,Sku_list!$A$1:$D$2667,3,0)</f>
        <v>#N/A</v>
      </c>
      <c r="U6251" s="9" t="e">
        <f>VLOOKUP(A6251,Sku_list!$A$1:$D$2667,4,0)*(F6251/1000000*12)</f>
        <v>#N/A</v>
      </c>
      <c r="V6251" s="9" t="e">
        <f>VLOOKUP(A6251,Sku_list!$A$1:$D$2667,4,0)*(H6251/1000000*12)</f>
        <v>#N/A</v>
      </c>
      <c r="W6251" s="9" t="e">
        <f>VLOOKUP(A6251,Sku_list!$A$1:$D$2667,4,0)*(J6251/1000000*12)</f>
        <v>#N/A</v>
      </c>
      <c r="X6251" s="9" t="e">
        <f>VLOOKUP(A6251,Sku_list!$A$1:$D$2667,4,0)*(L6251/1000000*12)</f>
        <v>#N/A</v>
      </c>
      <c r="Y6251" s="9" t="e">
        <f>VLOOKUP(A6251,Sku_list!$A$1:$E$2667,5,0)*((J6251+F6251)/1000000000)</f>
        <v>#N/A</v>
      </c>
      <c r="AC6251" s="22">
        <f t="shared" ca="1" si="97"/>
        <v>6.6666666666666666E-2</v>
      </c>
    </row>
    <row r="6252" spans="2:29" x14ac:dyDescent="0.35">
      <c r="B6252" t="e">
        <v>#N/A</v>
      </c>
      <c r="T6252" s="9" t="e">
        <f>VLOOKUP(A6252,Sku_list!$A$1:$D$2667,3,0)</f>
        <v>#N/A</v>
      </c>
      <c r="U6252" s="9" t="e">
        <f>VLOOKUP(A6252,Sku_list!$A$1:$D$2667,4,0)*(F6252/1000000*12)</f>
        <v>#N/A</v>
      </c>
      <c r="V6252" s="9" t="e">
        <f>VLOOKUP(A6252,Sku_list!$A$1:$D$2667,4,0)*(H6252/1000000*12)</f>
        <v>#N/A</v>
      </c>
      <c r="W6252" s="9" t="e">
        <f>VLOOKUP(A6252,Sku_list!$A$1:$D$2667,4,0)*(J6252/1000000*12)</f>
        <v>#N/A</v>
      </c>
      <c r="X6252" s="9" t="e">
        <f>VLOOKUP(A6252,Sku_list!$A$1:$D$2667,4,0)*(L6252/1000000*12)</f>
        <v>#N/A</v>
      </c>
      <c r="Y6252" s="9" t="e">
        <f>VLOOKUP(A6252,Sku_list!$A$1:$E$2667,5,0)*((J6252+F6252)/1000000000)</f>
        <v>#N/A</v>
      </c>
      <c r="AC6252" s="22">
        <f t="shared" ca="1" si="97"/>
        <v>6.6666666666666666E-2</v>
      </c>
    </row>
    <row r="6253" spans="2:29" x14ac:dyDescent="0.35">
      <c r="B6253" t="e">
        <v>#N/A</v>
      </c>
      <c r="T6253" s="9" t="e">
        <f>VLOOKUP(A6253,Sku_list!$A$1:$D$2667,3,0)</f>
        <v>#N/A</v>
      </c>
      <c r="U6253" s="9" t="e">
        <f>VLOOKUP(A6253,Sku_list!$A$1:$D$2667,4,0)*(F6253/1000000*12)</f>
        <v>#N/A</v>
      </c>
      <c r="V6253" s="9" t="e">
        <f>VLOOKUP(A6253,Sku_list!$A$1:$D$2667,4,0)*(H6253/1000000*12)</f>
        <v>#N/A</v>
      </c>
      <c r="W6253" s="9" t="e">
        <f>VLOOKUP(A6253,Sku_list!$A$1:$D$2667,4,0)*(J6253/1000000*12)</f>
        <v>#N/A</v>
      </c>
      <c r="X6253" s="9" t="e">
        <f>VLOOKUP(A6253,Sku_list!$A$1:$D$2667,4,0)*(L6253/1000000*12)</f>
        <v>#N/A</v>
      </c>
      <c r="Y6253" s="9" t="e">
        <f>VLOOKUP(A6253,Sku_list!$A$1:$E$2667,5,0)*((J6253+F6253)/1000000000)</f>
        <v>#N/A</v>
      </c>
      <c r="AC6253" s="22">
        <f t="shared" ca="1" si="97"/>
        <v>6.6666666666666666E-2</v>
      </c>
    </row>
    <row r="6254" spans="2:29" x14ac:dyDescent="0.35">
      <c r="B6254" t="e">
        <v>#N/A</v>
      </c>
      <c r="T6254" s="9" t="e">
        <f>VLOOKUP(A6254,Sku_list!$A$1:$D$2667,3,0)</f>
        <v>#N/A</v>
      </c>
      <c r="U6254" s="9" t="e">
        <f>VLOOKUP(A6254,Sku_list!$A$1:$D$2667,4,0)*(F6254/1000000*12)</f>
        <v>#N/A</v>
      </c>
      <c r="V6254" s="9" t="e">
        <f>VLOOKUP(A6254,Sku_list!$A$1:$D$2667,4,0)*(H6254/1000000*12)</f>
        <v>#N/A</v>
      </c>
      <c r="W6254" s="9" t="e">
        <f>VLOOKUP(A6254,Sku_list!$A$1:$D$2667,4,0)*(J6254/1000000*12)</f>
        <v>#N/A</v>
      </c>
      <c r="X6254" s="9" t="e">
        <f>VLOOKUP(A6254,Sku_list!$A$1:$D$2667,4,0)*(L6254/1000000*12)</f>
        <v>#N/A</v>
      </c>
      <c r="Y6254" s="9" t="e">
        <f>VLOOKUP(A6254,Sku_list!$A$1:$E$2667,5,0)*((J6254+F6254)/1000000000)</f>
        <v>#N/A</v>
      </c>
      <c r="AC6254" s="22">
        <f t="shared" ca="1" si="97"/>
        <v>6.6666666666666666E-2</v>
      </c>
    </row>
    <row r="6255" spans="2:29" x14ac:dyDescent="0.35">
      <c r="B6255" t="e">
        <v>#N/A</v>
      </c>
      <c r="T6255" s="9" t="e">
        <f>VLOOKUP(A6255,Sku_list!$A$1:$D$2667,3,0)</f>
        <v>#N/A</v>
      </c>
      <c r="U6255" s="9" t="e">
        <f>VLOOKUP(A6255,Sku_list!$A$1:$D$2667,4,0)*(F6255/1000000*12)</f>
        <v>#N/A</v>
      </c>
      <c r="V6255" s="9" t="e">
        <f>VLOOKUP(A6255,Sku_list!$A$1:$D$2667,4,0)*(H6255/1000000*12)</f>
        <v>#N/A</v>
      </c>
      <c r="W6255" s="9" t="e">
        <f>VLOOKUP(A6255,Sku_list!$A$1:$D$2667,4,0)*(J6255/1000000*12)</f>
        <v>#N/A</v>
      </c>
      <c r="X6255" s="9" t="e">
        <f>VLOOKUP(A6255,Sku_list!$A$1:$D$2667,4,0)*(L6255/1000000*12)</f>
        <v>#N/A</v>
      </c>
      <c r="Y6255" s="9" t="e">
        <f>VLOOKUP(A6255,Sku_list!$A$1:$E$2667,5,0)*((J6255+F6255)/1000000000)</f>
        <v>#N/A</v>
      </c>
      <c r="AC6255" s="22">
        <f t="shared" ca="1" si="97"/>
        <v>6.6666666666666666E-2</v>
      </c>
    </row>
    <row r="6256" spans="2:29" x14ac:dyDescent="0.35">
      <c r="B6256" t="e">
        <v>#N/A</v>
      </c>
      <c r="T6256" s="9" t="e">
        <f>VLOOKUP(A6256,Sku_list!$A$1:$D$2667,3,0)</f>
        <v>#N/A</v>
      </c>
      <c r="U6256" s="9" t="e">
        <f>VLOOKUP(A6256,Sku_list!$A$1:$D$2667,4,0)*(F6256/1000000*12)</f>
        <v>#N/A</v>
      </c>
      <c r="V6256" s="9" t="e">
        <f>VLOOKUP(A6256,Sku_list!$A$1:$D$2667,4,0)*(H6256/1000000*12)</f>
        <v>#N/A</v>
      </c>
      <c r="W6256" s="9" t="e">
        <f>VLOOKUP(A6256,Sku_list!$A$1:$D$2667,4,0)*(J6256/1000000*12)</f>
        <v>#N/A</v>
      </c>
      <c r="X6256" s="9" t="e">
        <f>VLOOKUP(A6256,Sku_list!$A$1:$D$2667,4,0)*(L6256/1000000*12)</f>
        <v>#N/A</v>
      </c>
      <c r="Y6256" s="9" t="e">
        <f>VLOOKUP(A6256,Sku_list!$A$1:$E$2667,5,0)*((J6256+F6256)/1000000000)</f>
        <v>#N/A</v>
      </c>
      <c r="AC6256" s="22">
        <f t="shared" ca="1" si="97"/>
        <v>6.6666666666666666E-2</v>
      </c>
    </row>
    <row r="6257" spans="2:29" x14ac:dyDescent="0.35">
      <c r="B6257" t="e">
        <v>#N/A</v>
      </c>
      <c r="T6257" s="9" t="e">
        <f>VLOOKUP(A6257,Sku_list!$A$1:$D$2667,3,0)</f>
        <v>#N/A</v>
      </c>
      <c r="U6257" s="9" t="e">
        <f>VLOOKUP(A6257,Sku_list!$A$1:$D$2667,4,0)*(F6257/1000000*12)</f>
        <v>#N/A</v>
      </c>
      <c r="V6257" s="9" t="e">
        <f>VLOOKUP(A6257,Sku_list!$A$1:$D$2667,4,0)*(H6257/1000000*12)</f>
        <v>#N/A</v>
      </c>
      <c r="W6257" s="9" t="e">
        <f>VLOOKUP(A6257,Sku_list!$A$1:$D$2667,4,0)*(J6257/1000000*12)</f>
        <v>#N/A</v>
      </c>
      <c r="X6257" s="9" t="e">
        <f>VLOOKUP(A6257,Sku_list!$A$1:$D$2667,4,0)*(L6257/1000000*12)</f>
        <v>#N/A</v>
      </c>
      <c r="Y6257" s="9" t="e">
        <f>VLOOKUP(A6257,Sku_list!$A$1:$E$2667,5,0)*((J6257+F6257)/1000000000)</f>
        <v>#N/A</v>
      </c>
      <c r="AC6257" s="22">
        <f t="shared" ca="1" si="97"/>
        <v>6.6666666666666666E-2</v>
      </c>
    </row>
    <row r="6258" spans="2:29" x14ac:dyDescent="0.35">
      <c r="B6258" t="e">
        <v>#N/A</v>
      </c>
      <c r="T6258" s="9" t="e">
        <f>VLOOKUP(A6258,Sku_list!$A$1:$D$2667,3,0)</f>
        <v>#N/A</v>
      </c>
      <c r="U6258" s="9" t="e">
        <f>VLOOKUP(A6258,Sku_list!$A$1:$D$2667,4,0)*(F6258/1000000*12)</f>
        <v>#N/A</v>
      </c>
      <c r="V6258" s="9" t="e">
        <f>VLOOKUP(A6258,Sku_list!$A$1:$D$2667,4,0)*(H6258/1000000*12)</f>
        <v>#N/A</v>
      </c>
      <c r="W6258" s="9" t="e">
        <f>VLOOKUP(A6258,Sku_list!$A$1:$D$2667,4,0)*(J6258/1000000*12)</f>
        <v>#N/A</v>
      </c>
      <c r="X6258" s="9" t="e">
        <f>VLOOKUP(A6258,Sku_list!$A$1:$D$2667,4,0)*(L6258/1000000*12)</f>
        <v>#N/A</v>
      </c>
      <c r="Y6258" s="9" t="e">
        <f>VLOOKUP(A6258,Sku_list!$A$1:$E$2667,5,0)*((J6258+F6258)/1000000000)</f>
        <v>#N/A</v>
      </c>
      <c r="AC6258" s="22">
        <f t="shared" ca="1" si="97"/>
        <v>6.6666666666666666E-2</v>
      </c>
    </row>
    <row r="6259" spans="2:29" x14ac:dyDescent="0.35">
      <c r="B6259" t="e">
        <v>#N/A</v>
      </c>
      <c r="T6259" s="9" t="e">
        <f>VLOOKUP(A6259,Sku_list!$A$1:$D$2667,3,0)</f>
        <v>#N/A</v>
      </c>
      <c r="U6259" s="9" t="e">
        <f>VLOOKUP(A6259,Sku_list!$A$1:$D$2667,4,0)*(F6259/1000000*12)</f>
        <v>#N/A</v>
      </c>
      <c r="V6259" s="9" t="e">
        <f>VLOOKUP(A6259,Sku_list!$A$1:$D$2667,4,0)*(H6259/1000000*12)</f>
        <v>#N/A</v>
      </c>
      <c r="W6259" s="9" t="e">
        <f>VLOOKUP(A6259,Sku_list!$A$1:$D$2667,4,0)*(J6259/1000000*12)</f>
        <v>#N/A</v>
      </c>
      <c r="X6259" s="9" t="e">
        <f>VLOOKUP(A6259,Sku_list!$A$1:$D$2667,4,0)*(L6259/1000000*12)</f>
        <v>#N/A</v>
      </c>
      <c r="Y6259" s="9" t="e">
        <f>VLOOKUP(A6259,Sku_list!$A$1:$E$2667,5,0)*((J6259+F6259)/1000000000)</f>
        <v>#N/A</v>
      </c>
      <c r="AC6259" s="22">
        <f t="shared" ca="1" si="97"/>
        <v>6.6666666666666666E-2</v>
      </c>
    </row>
    <row r="6260" spans="2:29" x14ac:dyDescent="0.35">
      <c r="B6260" t="e">
        <v>#N/A</v>
      </c>
      <c r="T6260" s="9" t="e">
        <f>VLOOKUP(A6260,Sku_list!$A$1:$D$2667,3,0)</f>
        <v>#N/A</v>
      </c>
      <c r="U6260" s="9" t="e">
        <f>VLOOKUP(A6260,Sku_list!$A$1:$D$2667,4,0)*(F6260/1000000*12)</f>
        <v>#N/A</v>
      </c>
      <c r="V6260" s="9" t="e">
        <f>VLOOKUP(A6260,Sku_list!$A$1:$D$2667,4,0)*(H6260/1000000*12)</f>
        <v>#N/A</v>
      </c>
      <c r="W6260" s="9" t="e">
        <f>VLOOKUP(A6260,Sku_list!$A$1:$D$2667,4,0)*(J6260/1000000*12)</f>
        <v>#N/A</v>
      </c>
      <c r="X6260" s="9" t="e">
        <f>VLOOKUP(A6260,Sku_list!$A$1:$D$2667,4,0)*(L6260/1000000*12)</f>
        <v>#N/A</v>
      </c>
      <c r="Y6260" s="9" t="e">
        <f>VLOOKUP(A6260,Sku_list!$A$1:$E$2667,5,0)*((J6260+F6260)/1000000000)</f>
        <v>#N/A</v>
      </c>
      <c r="AC6260" s="22">
        <f t="shared" ca="1" si="97"/>
        <v>6.6666666666666666E-2</v>
      </c>
    </row>
    <row r="6261" spans="2:29" x14ac:dyDescent="0.35">
      <c r="B6261" t="e">
        <v>#N/A</v>
      </c>
      <c r="T6261" s="9" t="e">
        <f>VLOOKUP(A6261,Sku_list!$A$1:$D$2667,3,0)</f>
        <v>#N/A</v>
      </c>
      <c r="U6261" s="9" t="e">
        <f>VLOOKUP(A6261,Sku_list!$A$1:$D$2667,4,0)*(F6261/1000000*12)</f>
        <v>#N/A</v>
      </c>
      <c r="V6261" s="9" t="e">
        <f>VLOOKUP(A6261,Sku_list!$A$1:$D$2667,4,0)*(H6261/1000000*12)</f>
        <v>#N/A</v>
      </c>
      <c r="W6261" s="9" t="e">
        <f>VLOOKUP(A6261,Sku_list!$A$1:$D$2667,4,0)*(J6261/1000000*12)</f>
        <v>#N/A</v>
      </c>
      <c r="X6261" s="9" t="e">
        <f>VLOOKUP(A6261,Sku_list!$A$1:$D$2667,4,0)*(L6261/1000000*12)</f>
        <v>#N/A</v>
      </c>
      <c r="Y6261" s="9" t="e">
        <f>VLOOKUP(A6261,Sku_list!$A$1:$E$2667,5,0)*((J6261+F6261)/1000000000)</f>
        <v>#N/A</v>
      </c>
      <c r="AC6261" s="22">
        <f t="shared" ca="1" si="97"/>
        <v>6.6666666666666666E-2</v>
      </c>
    </row>
    <row r="6262" spans="2:29" x14ac:dyDescent="0.35">
      <c r="B6262" t="e">
        <v>#N/A</v>
      </c>
      <c r="T6262" s="9" t="e">
        <f>VLOOKUP(A6262,Sku_list!$A$1:$D$2667,3,0)</f>
        <v>#N/A</v>
      </c>
      <c r="U6262" s="9" t="e">
        <f>VLOOKUP(A6262,Sku_list!$A$1:$D$2667,4,0)*(F6262/1000000*12)</f>
        <v>#N/A</v>
      </c>
      <c r="V6262" s="9" t="e">
        <f>VLOOKUP(A6262,Sku_list!$A$1:$D$2667,4,0)*(H6262/1000000*12)</f>
        <v>#N/A</v>
      </c>
      <c r="W6262" s="9" t="e">
        <f>VLOOKUP(A6262,Sku_list!$A$1:$D$2667,4,0)*(J6262/1000000*12)</f>
        <v>#N/A</v>
      </c>
      <c r="X6262" s="9" t="e">
        <f>VLOOKUP(A6262,Sku_list!$A$1:$D$2667,4,0)*(L6262/1000000*12)</f>
        <v>#N/A</v>
      </c>
      <c r="Y6262" s="9" t="e">
        <f>VLOOKUP(A6262,Sku_list!$A$1:$E$2667,5,0)*((J6262+F6262)/1000000000)</f>
        <v>#N/A</v>
      </c>
      <c r="AC6262" s="22">
        <f t="shared" ca="1" si="97"/>
        <v>6.6666666666666666E-2</v>
      </c>
    </row>
    <row r="6263" spans="2:29" x14ac:dyDescent="0.35">
      <c r="B6263" t="e">
        <v>#N/A</v>
      </c>
      <c r="T6263" s="9" t="e">
        <f>VLOOKUP(A6263,Sku_list!$A$1:$D$2667,3,0)</f>
        <v>#N/A</v>
      </c>
      <c r="U6263" s="9" t="e">
        <f>VLOOKUP(A6263,Sku_list!$A$1:$D$2667,4,0)*(F6263/1000000*12)</f>
        <v>#N/A</v>
      </c>
      <c r="V6263" s="9" t="e">
        <f>VLOOKUP(A6263,Sku_list!$A$1:$D$2667,4,0)*(H6263/1000000*12)</f>
        <v>#N/A</v>
      </c>
      <c r="W6263" s="9" t="e">
        <f>VLOOKUP(A6263,Sku_list!$A$1:$D$2667,4,0)*(J6263/1000000*12)</f>
        <v>#N/A</v>
      </c>
      <c r="X6263" s="9" t="e">
        <f>VLOOKUP(A6263,Sku_list!$A$1:$D$2667,4,0)*(L6263/1000000*12)</f>
        <v>#N/A</v>
      </c>
      <c r="Y6263" s="9" t="e">
        <f>VLOOKUP(A6263,Sku_list!$A$1:$E$2667,5,0)*((J6263+F6263)/1000000000)</f>
        <v>#N/A</v>
      </c>
      <c r="AC6263" s="22">
        <f t="shared" ca="1" si="97"/>
        <v>6.6666666666666666E-2</v>
      </c>
    </row>
    <row r="6264" spans="2:29" x14ac:dyDescent="0.35">
      <c r="B6264" t="e">
        <v>#N/A</v>
      </c>
      <c r="T6264" s="9" t="e">
        <f>VLOOKUP(A6264,Sku_list!$A$1:$D$2667,3,0)</f>
        <v>#N/A</v>
      </c>
      <c r="U6264" s="9" t="e">
        <f>VLOOKUP(A6264,Sku_list!$A$1:$D$2667,4,0)*(F6264/1000000*12)</f>
        <v>#N/A</v>
      </c>
      <c r="V6264" s="9" t="e">
        <f>VLOOKUP(A6264,Sku_list!$A$1:$D$2667,4,0)*(H6264/1000000*12)</f>
        <v>#N/A</v>
      </c>
      <c r="W6264" s="9" t="e">
        <f>VLOOKUP(A6264,Sku_list!$A$1:$D$2667,4,0)*(J6264/1000000*12)</f>
        <v>#N/A</v>
      </c>
      <c r="X6264" s="9" t="e">
        <f>VLOOKUP(A6264,Sku_list!$A$1:$D$2667,4,0)*(L6264/1000000*12)</f>
        <v>#N/A</v>
      </c>
      <c r="Y6264" s="9" t="e">
        <f>VLOOKUP(A6264,Sku_list!$A$1:$E$2667,5,0)*((J6264+F6264)/1000000000)</f>
        <v>#N/A</v>
      </c>
      <c r="AC6264" s="22">
        <f t="shared" ca="1" si="97"/>
        <v>6.6666666666666666E-2</v>
      </c>
    </row>
    <row r="6265" spans="2:29" x14ac:dyDescent="0.35">
      <c r="B6265" t="e">
        <v>#N/A</v>
      </c>
      <c r="T6265" s="9" t="e">
        <f>VLOOKUP(A6265,Sku_list!$A$1:$D$2667,3,0)</f>
        <v>#N/A</v>
      </c>
      <c r="U6265" s="9" t="e">
        <f>VLOOKUP(A6265,Sku_list!$A$1:$D$2667,4,0)*(F6265/1000000*12)</f>
        <v>#N/A</v>
      </c>
      <c r="V6265" s="9" t="e">
        <f>VLOOKUP(A6265,Sku_list!$A$1:$D$2667,4,0)*(H6265/1000000*12)</f>
        <v>#N/A</v>
      </c>
      <c r="W6265" s="9" t="e">
        <f>VLOOKUP(A6265,Sku_list!$A$1:$D$2667,4,0)*(J6265/1000000*12)</f>
        <v>#N/A</v>
      </c>
      <c r="X6265" s="9" t="e">
        <f>VLOOKUP(A6265,Sku_list!$A$1:$D$2667,4,0)*(L6265/1000000*12)</f>
        <v>#N/A</v>
      </c>
      <c r="Y6265" s="9" t="e">
        <f>VLOOKUP(A6265,Sku_list!$A$1:$E$2667,5,0)*((J6265+F6265)/1000000000)</f>
        <v>#N/A</v>
      </c>
      <c r="AC6265" s="22">
        <f t="shared" ca="1" si="97"/>
        <v>6.6666666666666666E-2</v>
      </c>
    </row>
    <row r="6266" spans="2:29" x14ac:dyDescent="0.35">
      <c r="B6266" t="e">
        <v>#N/A</v>
      </c>
      <c r="T6266" s="9" t="e">
        <f>VLOOKUP(A6266,Sku_list!$A$1:$D$2667,3,0)</f>
        <v>#N/A</v>
      </c>
      <c r="U6266" s="9" t="e">
        <f>VLOOKUP(A6266,Sku_list!$A$1:$D$2667,4,0)*(F6266/1000000*12)</f>
        <v>#N/A</v>
      </c>
      <c r="V6266" s="9" t="e">
        <f>VLOOKUP(A6266,Sku_list!$A$1:$D$2667,4,0)*(H6266/1000000*12)</f>
        <v>#N/A</v>
      </c>
      <c r="W6266" s="9" t="e">
        <f>VLOOKUP(A6266,Sku_list!$A$1:$D$2667,4,0)*(J6266/1000000*12)</f>
        <v>#N/A</v>
      </c>
      <c r="X6266" s="9" t="e">
        <f>VLOOKUP(A6266,Sku_list!$A$1:$D$2667,4,0)*(L6266/1000000*12)</f>
        <v>#N/A</v>
      </c>
      <c r="Y6266" s="9" t="e">
        <f>VLOOKUP(A6266,Sku_list!$A$1:$E$2667,5,0)*((J6266+F6266)/1000000000)</f>
        <v>#N/A</v>
      </c>
      <c r="AC6266" s="22">
        <f t="shared" ca="1" si="97"/>
        <v>6.6666666666666666E-2</v>
      </c>
    </row>
    <row r="6267" spans="2:29" x14ac:dyDescent="0.35">
      <c r="B6267" t="e">
        <v>#N/A</v>
      </c>
      <c r="T6267" s="9" t="e">
        <f>VLOOKUP(A6267,Sku_list!$A$1:$D$2667,3,0)</f>
        <v>#N/A</v>
      </c>
      <c r="U6267" s="9" t="e">
        <f>VLOOKUP(A6267,Sku_list!$A$1:$D$2667,4,0)*(F6267/1000000*12)</f>
        <v>#N/A</v>
      </c>
      <c r="V6267" s="9" t="e">
        <f>VLOOKUP(A6267,Sku_list!$A$1:$D$2667,4,0)*(H6267/1000000*12)</f>
        <v>#N/A</v>
      </c>
      <c r="W6267" s="9" t="e">
        <f>VLOOKUP(A6267,Sku_list!$A$1:$D$2667,4,0)*(J6267/1000000*12)</f>
        <v>#N/A</v>
      </c>
      <c r="X6267" s="9" t="e">
        <f>VLOOKUP(A6267,Sku_list!$A$1:$D$2667,4,0)*(L6267/1000000*12)</f>
        <v>#N/A</v>
      </c>
      <c r="Y6267" s="9" t="e">
        <f>VLOOKUP(A6267,Sku_list!$A$1:$E$2667,5,0)*((J6267+F6267)/1000000000)</f>
        <v>#N/A</v>
      </c>
      <c r="AC6267" s="22">
        <f t="shared" ca="1" si="97"/>
        <v>6.6666666666666666E-2</v>
      </c>
    </row>
    <row r="6268" spans="2:29" x14ac:dyDescent="0.35">
      <c r="B6268" t="e">
        <v>#N/A</v>
      </c>
      <c r="T6268" s="9" t="e">
        <f>VLOOKUP(A6268,Sku_list!$A$1:$D$2667,3,0)</f>
        <v>#N/A</v>
      </c>
      <c r="U6268" s="9" t="e">
        <f>VLOOKUP(A6268,Sku_list!$A$1:$D$2667,4,0)*(F6268/1000000*12)</f>
        <v>#N/A</v>
      </c>
      <c r="V6268" s="9" t="e">
        <f>VLOOKUP(A6268,Sku_list!$A$1:$D$2667,4,0)*(H6268/1000000*12)</f>
        <v>#N/A</v>
      </c>
      <c r="W6268" s="9" t="e">
        <f>VLOOKUP(A6268,Sku_list!$A$1:$D$2667,4,0)*(J6268/1000000*12)</f>
        <v>#N/A</v>
      </c>
      <c r="X6268" s="9" t="e">
        <f>VLOOKUP(A6268,Sku_list!$A$1:$D$2667,4,0)*(L6268/1000000*12)</f>
        <v>#N/A</v>
      </c>
      <c r="Y6268" s="9" t="e">
        <f>VLOOKUP(A6268,Sku_list!$A$1:$E$2667,5,0)*((J6268+F6268)/1000000000)</f>
        <v>#N/A</v>
      </c>
      <c r="AC6268" s="22">
        <f t="shared" ca="1" si="97"/>
        <v>6.6666666666666666E-2</v>
      </c>
    </row>
    <row r="6269" spans="2:29" x14ac:dyDescent="0.35">
      <c r="B6269" t="e">
        <v>#N/A</v>
      </c>
      <c r="T6269" s="9" t="e">
        <f>VLOOKUP(A6269,Sku_list!$A$1:$D$2667,3,0)</f>
        <v>#N/A</v>
      </c>
      <c r="U6269" s="9" t="e">
        <f>VLOOKUP(A6269,Sku_list!$A$1:$D$2667,4,0)*(F6269/1000000*12)</f>
        <v>#N/A</v>
      </c>
      <c r="V6269" s="9" t="e">
        <f>VLOOKUP(A6269,Sku_list!$A$1:$D$2667,4,0)*(H6269/1000000*12)</f>
        <v>#N/A</v>
      </c>
      <c r="W6269" s="9" t="e">
        <f>VLOOKUP(A6269,Sku_list!$A$1:$D$2667,4,0)*(J6269/1000000*12)</f>
        <v>#N/A</v>
      </c>
      <c r="X6269" s="9" t="e">
        <f>VLOOKUP(A6269,Sku_list!$A$1:$D$2667,4,0)*(L6269/1000000*12)</f>
        <v>#N/A</v>
      </c>
      <c r="Y6269" s="9" t="e">
        <f>VLOOKUP(A6269,Sku_list!$A$1:$E$2667,5,0)*((J6269+F6269)/1000000000)</f>
        <v>#N/A</v>
      </c>
      <c r="AC6269" s="22">
        <f t="shared" ca="1" si="97"/>
        <v>6.6666666666666666E-2</v>
      </c>
    </row>
    <row r="6270" spans="2:29" x14ac:dyDescent="0.35">
      <c r="B6270" t="e">
        <v>#N/A</v>
      </c>
      <c r="T6270" s="9" t="e">
        <f>VLOOKUP(A6270,Sku_list!$A$1:$D$2667,3,0)</f>
        <v>#N/A</v>
      </c>
      <c r="U6270" s="9" t="e">
        <f>VLOOKUP(A6270,Sku_list!$A$1:$D$2667,4,0)*(F6270/1000000*12)</f>
        <v>#N/A</v>
      </c>
      <c r="V6270" s="9" t="e">
        <f>VLOOKUP(A6270,Sku_list!$A$1:$D$2667,4,0)*(H6270/1000000*12)</f>
        <v>#N/A</v>
      </c>
      <c r="W6270" s="9" t="e">
        <f>VLOOKUP(A6270,Sku_list!$A$1:$D$2667,4,0)*(J6270/1000000*12)</f>
        <v>#N/A</v>
      </c>
      <c r="X6270" s="9" t="e">
        <f>VLOOKUP(A6270,Sku_list!$A$1:$D$2667,4,0)*(L6270/1000000*12)</f>
        <v>#N/A</v>
      </c>
      <c r="Y6270" s="9" t="e">
        <f>VLOOKUP(A6270,Sku_list!$A$1:$E$2667,5,0)*((J6270+F6270)/1000000000)</f>
        <v>#N/A</v>
      </c>
      <c r="AC6270" s="22">
        <f t="shared" ca="1" si="97"/>
        <v>6.6666666666666666E-2</v>
      </c>
    </row>
    <row r="6271" spans="2:29" x14ac:dyDescent="0.35">
      <c r="B6271" t="e">
        <v>#N/A</v>
      </c>
      <c r="T6271" s="9" t="e">
        <f>VLOOKUP(A6271,Sku_list!$A$1:$D$2667,3,0)</f>
        <v>#N/A</v>
      </c>
      <c r="U6271" s="9" t="e">
        <f>VLOOKUP(A6271,Sku_list!$A$1:$D$2667,4,0)*(F6271/1000000*12)</f>
        <v>#N/A</v>
      </c>
      <c r="V6271" s="9" t="e">
        <f>VLOOKUP(A6271,Sku_list!$A$1:$D$2667,4,0)*(H6271/1000000*12)</f>
        <v>#N/A</v>
      </c>
      <c r="W6271" s="9" t="e">
        <f>VLOOKUP(A6271,Sku_list!$A$1:$D$2667,4,0)*(J6271/1000000*12)</f>
        <v>#N/A</v>
      </c>
      <c r="X6271" s="9" t="e">
        <f>VLOOKUP(A6271,Sku_list!$A$1:$D$2667,4,0)*(L6271/1000000*12)</f>
        <v>#N/A</v>
      </c>
      <c r="Y6271" s="9" t="e">
        <f>VLOOKUP(A6271,Sku_list!$A$1:$E$2667,5,0)*((J6271+F6271)/1000000000)</f>
        <v>#N/A</v>
      </c>
      <c r="AC6271" s="22">
        <f t="shared" ca="1" si="97"/>
        <v>6.6666666666666666E-2</v>
      </c>
    </row>
    <row r="6272" spans="2:29" x14ac:dyDescent="0.35">
      <c r="B6272" t="e">
        <v>#N/A</v>
      </c>
      <c r="T6272" s="9" t="e">
        <f>VLOOKUP(A6272,Sku_list!$A$1:$D$2667,3,0)</f>
        <v>#N/A</v>
      </c>
      <c r="U6272" s="9" t="e">
        <f>VLOOKUP(A6272,Sku_list!$A$1:$D$2667,4,0)*(F6272/1000000*12)</f>
        <v>#N/A</v>
      </c>
      <c r="V6272" s="9" t="e">
        <f>VLOOKUP(A6272,Sku_list!$A$1:$D$2667,4,0)*(H6272/1000000*12)</f>
        <v>#N/A</v>
      </c>
      <c r="W6272" s="9" t="e">
        <f>VLOOKUP(A6272,Sku_list!$A$1:$D$2667,4,0)*(J6272/1000000*12)</f>
        <v>#N/A</v>
      </c>
      <c r="X6272" s="9" t="e">
        <f>VLOOKUP(A6272,Sku_list!$A$1:$D$2667,4,0)*(L6272/1000000*12)</f>
        <v>#N/A</v>
      </c>
      <c r="Y6272" s="9" t="e">
        <f>VLOOKUP(A6272,Sku_list!$A$1:$E$2667,5,0)*((J6272+F6272)/1000000000)</f>
        <v>#N/A</v>
      </c>
      <c r="AC6272" s="22">
        <f t="shared" ca="1" si="97"/>
        <v>6.6666666666666666E-2</v>
      </c>
    </row>
    <row r="6273" spans="2:29" x14ac:dyDescent="0.35">
      <c r="B6273" t="e">
        <v>#N/A</v>
      </c>
      <c r="T6273" s="9" t="e">
        <f>VLOOKUP(A6273,Sku_list!$A$1:$D$2667,3,0)</f>
        <v>#N/A</v>
      </c>
      <c r="U6273" s="9" t="e">
        <f>VLOOKUP(A6273,Sku_list!$A$1:$D$2667,4,0)*(F6273/1000000*12)</f>
        <v>#N/A</v>
      </c>
      <c r="V6273" s="9" t="e">
        <f>VLOOKUP(A6273,Sku_list!$A$1:$D$2667,4,0)*(H6273/1000000*12)</f>
        <v>#N/A</v>
      </c>
      <c r="W6273" s="9" t="e">
        <f>VLOOKUP(A6273,Sku_list!$A$1:$D$2667,4,0)*(J6273/1000000*12)</f>
        <v>#N/A</v>
      </c>
      <c r="X6273" s="9" t="e">
        <f>VLOOKUP(A6273,Sku_list!$A$1:$D$2667,4,0)*(L6273/1000000*12)</f>
        <v>#N/A</v>
      </c>
      <c r="Y6273" s="9" t="e">
        <f>VLOOKUP(A6273,Sku_list!$A$1:$E$2667,5,0)*((J6273+F6273)/1000000000)</f>
        <v>#N/A</v>
      </c>
      <c r="AC6273" s="22">
        <f t="shared" ca="1" si="97"/>
        <v>6.6666666666666666E-2</v>
      </c>
    </row>
    <row r="6274" spans="2:29" x14ac:dyDescent="0.35">
      <c r="B6274" t="e">
        <v>#N/A</v>
      </c>
      <c r="T6274" s="9" t="e">
        <f>VLOOKUP(A6274,Sku_list!$A$1:$D$2667,3,0)</f>
        <v>#N/A</v>
      </c>
      <c r="U6274" s="9" t="e">
        <f>VLOOKUP(A6274,Sku_list!$A$1:$D$2667,4,0)*(F6274/1000000*12)</f>
        <v>#N/A</v>
      </c>
      <c r="V6274" s="9" t="e">
        <f>VLOOKUP(A6274,Sku_list!$A$1:$D$2667,4,0)*(H6274/1000000*12)</f>
        <v>#N/A</v>
      </c>
      <c r="W6274" s="9" t="e">
        <f>VLOOKUP(A6274,Sku_list!$A$1:$D$2667,4,0)*(J6274/1000000*12)</f>
        <v>#N/A</v>
      </c>
      <c r="X6274" s="9" t="e">
        <f>VLOOKUP(A6274,Sku_list!$A$1:$D$2667,4,0)*(L6274/1000000*12)</f>
        <v>#N/A</v>
      </c>
      <c r="Y6274" s="9" t="e">
        <f>VLOOKUP(A6274,Sku_list!$A$1:$E$2667,5,0)*((J6274+F6274)/1000000000)</f>
        <v>#N/A</v>
      </c>
      <c r="AC6274" s="22">
        <f t="shared" ca="1" si="97"/>
        <v>6.6666666666666666E-2</v>
      </c>
    </row>
    <row r="6275" spans="2:29" x14ac:dyDescent="0.35">
      <c r="B6275" t="e">
        <v>#N/A</v>
      </c>
      <c r="T6275" s="9" t="e">
        <f>VLOOKUP(A6275,Sku_list!$A$1:$D$2667,3,0)</f>
        <v>#N/A</v>
      </c>
      <c r="U6275" s="9" t="e">
        <f>VLOOKUP(A6275,Sku_list!$A$1:$D$2667,4,0)*(F6275/1000000*12)</f>
        <v>#N/A</v>
      </c>
      <c r="V6275" s="9" t="e">
        <f>VLOOKUP(A6275,Sku_list!$A$1:$D$2667,4,0)*(H6275/1000000*12)</f>
        <v>#N/A</v>
      </c>
      <c r="W6275" s="9" t="e">
        <f>VLOOKUP(A6275,Sku_list!$A$1:$D$2667,4,0)*(J6275/1000000*12)</f>
        <v>#N/A</v>
      </c>
      <c r="X6275" s="9" t="e">
        <f>VLOOKUP(A6275,Sku_list!$A$1:$D$2667,4,0)*(L6275/1000000*12)</f>
        <v>#N/A</v>
      </c>
      <c r="Y6275" s="9" t="e">
        <f>VLOOKUP(A6275,Sku_list!$A$1:$E$2667,5,0)*((J6275+F6275)/1000000000)</f>
        <v>#N/A</v>
      </c>
      <c r="AC6275" s="22">
        <f t="shared" ca="1" si="97"/>
        <v>6.6666666666666666E-2</v>
      </c>
    </row>
    <row r="6276" spans="2:29" x14ac:dyDescent="0.35">
      <c r="B6276" t="e">
        <v>#N/A</v>
      </c>
      <c r="T6276" s="9" t="e">
        <f>VLOOKUP(A6276,Sku_list!$A$1:$D$2667,3,0)</f>
        <v>#N/A</v>
      </c>
      <c r="U6276" s="9" t="e">
        <f>VLOOKUP(A6276,Sku_list!$A$1:$D$2667,4,0)*(F6276/1000000*12)</f>
        <v>#N/A</v>
      </c>
      <c r="V6276" s="9" t="e">
        <f>VLOOKUP(A6276,Sku_list!$A$1:$D$2667,4,0)*(H6276/1000000*12)</f>
        <v>#N/A</v>
      </c>
      <c r="W6276" s="9" t="e">
        <f>VLOOKUP(A6276,Sku_list!$A$1:$D$2667,4,0)*(J6276/1000000*12)</f>
        <v>#N/A</v>
      </c>
      <c r="X6276" s="9" t="e">
        <f>VLOOKUP(A6276,Sku_list!$A$1:$D$2667,4,0)*(L6276/1000000*12)</f>
        <v>#N/A</v>
      </c>
      <c r="Y6276" s="9" t="e">
        <f>VLOOKUP(A6276,Sku_list!$A$1:$E$2667,5,0)*((J6276+F6276)/1000000000)</f>
        <v>#N/A</v>
      </c>
      <c r="AC6276" s="22">
        <f t="shared" ref="AC6276:AC6339" ca="1" si="98">(DAY(TODAY())+AB6276)/30</f>
        <v>6.6666666666666666E-2</v>
      </c>
    </row>
    <row r="6277" spans="2:29" x14ac:dyDescent="0.35">
      <c r="B6277" t="e">
        <v>#N/A</v>
      </c>
      <c r="T6277" s="9" t="e">
        <f>VLOOKUP(A6277,Sku_list!$A$1:$D$2667,3,0)</f>
        <v>#N/A</v>
      </c>
      <c r="U6277" s="9" t="e">
        <f>VLOOKUP(A6277,Sku_list!$A$1:$D$2667,4,0)*(F6277/1000000*12)</f>
        <v>#N/A</v>
      </c>
      <c r="V6277" s="9" t="e">
        <f>VLOOKUP(A6277,Sku_list!$A$1:$D$2667,4,0)*(H6277/1000000*12)</f>
        <v>#N/A</v>
      </c>
      <c r="W6277" s="9" t="e">
        <f>VLOOKUP(A6277,Sku_list!$A$1:$D$2667,4,0)*(J6277/1000000*12)</f>
        <v>#N/A</v>
      </c>
      <c r="X6277" s="9" t="e">
        <f>VLOOKUP(A6277,Sku_list!$A$1:$D$2667,4,0)*(L6277/1000000*12)</f>
        <v>#N/A</v>
      </c>
      <c r="Y6277" s="9" t="e">
        <f>VLOOKUP(A6277,Sku_list!$A$1:$E$2667,5,0)*((J6277+F6277)/1000000000)</f>
        <v>#N/A</v>
      </c>
      <c r="AC6277" s="22">
        <f t="shared" ca="1" si="98"/>
        <v>6.6666666666666666E-2</v>
      </c>
    </row>
    <row r="6278" spans="2:29" x14ac:dyDescent="0.35">
      <c r="B6278" t="e">
        <v>#N/A</v>
      </c>
      <c r="T6278" s="9" t="e">
        <f>VLOOKUP(A6278,Sku_list!$A$1:$D$2667,3,0)</f>
        <v>#N/A</v>
      </c>
      <c r="U6278" s="9" t="e">
        <f>VLOOKUP(A6278,Sku_list!$A$1:$D$2667,4,0)*(F6278/1000000*12)</f>
        <v>#N/A</v>
      </c>
      <c r="V6278" s="9" t="e">
        <f>VLOOKUP(A6278,Sku_list!$A$1:$D$2667,4,0)*(H6278/1000000*12)</f>
        <v>#N/A</v>
      </c>
      <c r="W6278" s="9" t="e">
        <f>VLOOKUP(A6278,Sku_list!$A$1:$D$2667,4,0)*(J6278/1000000*12)</f>
        <v>#N/A</v>
      </c>
      <c r="X6278" s="9" t="e">
        <f>VLOOKUP(A6278,Sku_list!$A$1:$D$2667,4,0)*(L6278/1000000*12)</f>
        <v>#N/A</v>
      </c>
      <c r="Y6278" s="9" t="e">
        <f>VLOOKUP(A6278,Sku_list!$A$1:$E$2667,5,0)*((J6278+F6278)/1000000000)</f>
        <v>#N/A</v>
      </c>
      <c r="AC6278" s="22">
        <f t="shared" ca="1" si="98"/>
        <v>6.6666666666666666E-2</v>
      </c>
    </row>
    <row r="6279" spans="2:29" x14ac:dyDescent="0.35">
      <c r="B6279" t="e">
        <v>#N/A</v>
      </c>
      <c r="T6279" s="9" t="e">
        <f>VLOOKUP(A6279,Sku_list!$A$1:$D$2667,3,0)</f>
        <v>#N/A</v>
      </c>
      <c r="U6279" s="9" t="e">
        <f>VLOOKUP(A6279,Sku_list!$A$1:$D$2667,4,0)*(F6279/1000000*12)</f>
        <v>#N/A</v>
      </c>
      <c r="V6279" s="9" t="e">
        <f>VLOOKUP(A6279,Sku_list!$A$1:$D$2667,4,0)*(H6279/1000000*12)</f>
        <v>#N/A</v>
      </c>
      <c r="W6279" s="9" t="e">
        <f>VLOOKUP(A6279,Sku_list!$A$1:$D$2667,4,0)*(J6279/1000000*12)</f>
        <v>#N/A</v>
      </c>
      <c r="X6279" s="9" t="e">
        <f>VLOOKUP(A6279,Sku_list!$A$1:$D$2667,4,0)*(L6279/1000000*12)</f>
        <v>#N/A</v>
      </c>
      <c r="Y6279" s="9" t="e">
        <f>VLOOKUP(A6279,Sku_list!$A$1:$E$2667,5,0)*((J6279+F6279)/1000000000)</f>
        <v>#N/A</v>
      </c>
      <c r="AC6279" s="22">
        <f t="shared" ca="1" si="98"/>
        <v>6.6666666666666666E-2</v>
      </c>
    </row>
    <row r="6280" spans="2:29" x14ac:dyDescent="0.35">
      <c r="B6280" t="e">
        <v>#N/A</v>
      </c>
      <c r="T6280" s="9" t="e">
        <f>VLOOKUP(A6280,Sku_list!$A$1:$D$2667,3,0)</f>
        <v>#N/A</v>
      </c>
      <c r="U6280" s="9" t="e">
        <f>VLOOKUP(A6280,Sku_list!$A$1:$D$2667,4,0)*(F6280/1000000*12)</f>
        <v>#N/A</v>
      </c>
      <c r="V6280" s="9" t="e">
        <f>VLOOKUP(A6280,Sku_list!$A$1:$D$2667,4,0)*(H6280/1000000*12)</f>
        <v>#N/A</v>
      </c>
      <c r="W6280" s="9" t="e">
        <f>VLOOKUP(A6280,Sku_list!$A$1:$D$2667,4,0)*(J6280/1000000*12)</f>
        <v>#N/A</v>
      </c>
      <c r="X6280" s="9" t="e">
        <f>VLOOKUP(A6280,Sku_list!$A$1:$D$2667,4,0)*(L6280/1000000*12)</f>
        <v>#N/A</v>
      </c>
      <c r="Y6280" s="9" t="e">
        <f>VLOOKUP(A6280,Sku_list!$A$1:$E$2667,5,0)*((J6280+F6280)/1000000000)</f>
        <v>#N/A</v>
      </c>
      <c r="AC6280" s="22">
        <f t="shared" ca="1" si="98"/>
        <v>6.6666666666666666E-2</v>
      </c>
    </row>
    <row r="6281" spans="2:29" x14ac:dyDescent="0.35">
      <c r="B6281" t="e">
        <v>#N/A</v>
      </c>
      <c r="T6281" s="9" t="e">
        <f>VLOOKUP(A6281,Sku_list!$A$1:$D$2667,3,0)</f>
        <v>#N/A</v>
      </c>
      <c r="U6281" s="9" t="e">
        <f>VLOOKUP(A6281,Sku_list!$A$1:$D$2667,4,0)*(F6281/1000000*12)</f>
        <v>#N/A</v>
      </c>
      <c r="V6281" s="9" t="e">
        <f>VLOOKUP(A6281,Sku_list!$A$1:$D$2667,4,0)*(H6281/1000000*12)</f>
        <v>#N/A</v>
      </c>
      <c r="W6281" s="9" t="e">
        <f>VLOOKUP(A6281,Sku_list!$A$1:$D$2667,4,0)*(J6281/1000000*12)</f>
        <v>#N/A</v>
      </c>
      <c r="X6281" s="9" t="e">
        <f>VLOOKUP(A6281,Sku_list!$A$1:$D$2667,4,0)*(L6281/1000000*12)</f>
        <v>#N/A</v>
      </c>
      <c r="Y6281" s="9" t="e">
        <f>VLOOKUP(A6281,Sku_list!$A$1:$E$2667,5,0)*((J6281+F6281)/1000000000)</f>
        <v>#N/A</v>
      </c>
      <c r="AC6281" s="22">
        <f t="shared" ca="1" si="98"/>
        <v>6.6666666666666666E-2</v>
      </c>
    </row>
    <row r="6282" spans="2:29" x14ac:dyDescent="0.35">
      <c r="B6282" t="e">
        <v>#N/A</v>
      </c>
      <c r="T6282" s="9" t="e">
        <f>VLOOKUP(A6282,Sku_list!$A$1:$D$2667,3,0)</f>
        <v>#N/A</v>
      </c>
      <c r="U6282" s="9" t="e">
        <f>VLOOKUP(A6282,Sku_list!$A$1:$D$2667,4,0)*(F6282/1000000*12)</f>
        <v>#N/A</v>
      </c>
      <c r="V6282" s="9" t="e">
        <f>VLOOKUP(A6282,Sku_list!$A$1:$D$2667,4,0)*(H6282/1000000*12)</f>
        <v>#N/A</v>
      </c>
      <c r="W6282" s="9" t="e">
        <f>VLOOKUP(A6282,Sku_list!$A$1:$D$2667,4,0)*(J6282/1000000*12)</f>
        <v>#N/A</v>
      </c>
      <c r="X6282" s="9" t="e">
        <f>VLOOKUP(A6282,Sku_list!$A$1:$D$2667,4,0)*(L6282/1000000*12)</f>
        <v>#N/A</v>
      </c>
      <c r="Y6282" s="9" t="e">
        <f>VLOOKUP(A6282,Sku_list!$A$1:$E$2667,5,0)*((J6282+F6282)/1000000000)</f>
        <v>#N/A</v>
      </c>
      <c r="AC6282" s="22">
        <f t="shared" ca="1" si="98"/>
        <v>6.6666666666666666E-2</v>
      </c>
    </row>
    <row r="6283" spans="2:29" x14ac:dyDescent="0.35">
      <c r="B6283" t="e">
        <v>#N/A</v>
      </c>
      <c r="T6283" s="9" t="e">
        <f>VLOOKUP(A6283,Sku_list!$A$1:$D$2667,3,0)</f>
        <v>#N/A</v>
      </c>
      <c r="U6283" s="9" t="e">
        <f>VLOOKUP(A6283,Sku_list!$A$1:$D$2667,4,0)*(F6283/1000000*12)</f>
        <v>#N/A</v>
      </c>
      <c r="V6283" s="9" t="e">
        <f>VLOOKUP(A6283,Sku_list!$A$1:$D$2667,4,0)*(H6283/1000000*12)</f>
        <v>#N/A</v>
      </c>
      <c r="W6283" s="9" t="e">
        <f>VLOOKUP(A6283,Sku_list!$A$1:$D$2667,4,0)*(J6283/1000000*12)</f>
        <v>#N/A</v>
      </c>
      <c r="X6283" s="9" t="e">
        <f>VLOOKUP(A6283,Sku_list!$A$1:$D$2667,4,0)*(L6283/1000000*12)</f>
        <v>#N/A</v>
      </c>
      <c r="Y6283" s="9" t="e">
        <f>VLOOKUP(A6283,Sku_list!$A$1:$E$2667,5,0)*((J6283+F6283)/1000000000)</f>
        <v>#N/A</v>
      </c>
      <c r="AC6283" s="22">
        <f t="shared" ca="1" si="98"/>
        <v>6.6666666666666666E-2</v>
      </c>
    </row>
    <row r="6284" spans="2:29" x14ac:dyDescent="0.35">
      <c r="B6284" t="e">
        <v>#N/A</v>
      </c>
      <c r="T6284" s="9" t="e">
        <f>VLOOKUP(A6284,Sku_list!$A$1:$D$2667,3,0)</f>
        <v>#N/A</v>
      </c>
      <c r="U6284" s="9" t="e">
        <f>VLOOKUP(A6284,Sku_list!$A$1:$D$2667,4,0)*(F6284/1000000*12)</f>
        <v>#N/A</v>
      </c>
      <c r="V6284" s="9" t="e">
        <f>VLOOKUP(A6284,Sku_list!$A$1:$D$2667,4,0)*(H6284/1000000*12)</f>
        <v>#N/A</v>
      </c>
      <c r="W6284" s="9" t="e">
        <f>VLOOKUP(A6284,Sku_list!$A$1:$D$2667,4,0)*(J6284/1000000*12)</f>
        <v>#N/A</v>
      </c>
      <c r="X6284" s="9" t="e">
        <f>VLOOKUP(A6284,Sku_list!$A$1:$D$2667,4,0)*(L6284/1000000*12)</f>
        <v>#N/A</v>
      </c>
      <c r="Y6284" s="9" t="e">
        <f>VLOOKUP(A6284,Sku_list!$A$1:$E$2667,5,0)*((J6284+F6284)/1000000000)</f>
        <v>#N/A</v>
      </c>
      <c r="AC6284" s="22">
        <f t="shared" ca="1" si="98"/>
        <v>6.6666666666666666E-2</v>
      </c>
    </row>
    <row r="6285" spans="2:29" x14ac:dyDescent="0.35">
      <c r="B6285" t="e">
        <v>#N/A</v>
      </c>
      <c r="T6285" s="9" t="e">
        <f>VLOOKUP(A6285,Sku_list!$A$1:$D$2667,3,0)</f>
        <v>#N/A</v>
      </c>
      <c r="U6285" s="9" t="e">
        <f>VLOOKUP(A6285,Sku_list!$A$1:$D$2667,4,0)*(F6285/1000000*12)</f>
        <v>#N/A</v>
      </c>
      <c r="V6285" s="9" t="e">
        <f>VLOOKUP(A6285,Sku_list!$A$1:$D$2667,4,0)*(H6285/1000000*12)</f>
        <v>#N/A</v>
      </c>
      <c r="W6285" s="9" t="e">
        <f>VLOOKUP(A6285,Sku_list!$A$1:$D$2667,4,0)*(J6285/1000000*12)</f>
        <v>#N/A</v>
      </c>
      <c r="X6285" s="9" t="e">
        <f>VLOOKUP(A6285,Sku_list!$A$1:$D$2667,4,0)*(L6285/1000000*12)</f>
        <v>#N/A</v>
      </c>
      <c r="Y6285" s="9" t="e">
        <f>VLOOKUP(A6285,Sku_list!$A$1:$E$2667,5,0)*((J6285+F6285)/1000000000)</f>
        <v>#N/A</v>
      </c>
      <c r="AC6285" s="22">
        <f t="shared" ca="1" si="98"/>
        <v>6.6666666666666666E-2</v>
      </c>
    </row>
    <row r="6286" spans="2:29" x14ac:dyDescent="0.35">
      <c r="B6286" t="e">
        <v>#N/A</v>
      </c>
      <c r="T6286" s="9" t="e">
        <f>VLOOKUP(A6286,Sku_list!$A$1:$D$2667,3,0)</f>
        <v>#N/A</v>
      </c>
      <c r="U6286" s="9" t="e">
        <f>VLOOKUP(A6286,Sku_list!$A$1:$D$2667,4,0)*(F6286/1000000*12)</f>
        <v>#N/A</v>
      </c>
      <c r="V6286" s="9" t="e">
        <f>VLOOKUP(A6286,Sku_list!$A$1:$D$2667,4,0)*(H6286/1000000*12)</f>
        <v>#N/A</v>
      </c>
      <c r="W6286" s="9" t="e">
        <f>VLOOKUP(A6286,Sku_list!$A$1:$D$2667,4,0)*(J6286/1000000*12)</f>
        <v>#N/A</v>
      </c>
      <c r="X6286" s="9" t="e">
        <f>VLOOKUP(A6286,Sku_list!$A$1:$D$2667,4,0)*(L6286/1000000*12)</f>
        <v>#N/A</v>
      </c>
      <c r="Y6286" s="9" t="e">
        <f>VLOOKUP(A6286,Sku_list!$A$1:$E$2667,5,0)*((J6286+F6286)/1000000000)</f>
        <v>#N/A</v>
      </c>
      <c r="AC6286" s="22">
        <f t="shared" ca="1" si="98"/>
        <v>6.6666666666666666E-2</v>
      </c>
    </row>
    <row r="6287" spans="2:29" x14ac:dyDescent="0.35">
      <c r="B6287" t="e">
        <v>#N/A</v>
      </c>
      <c r="T6287" s="9" t="e">
        <f>VLOOKUP(A6287,Sku_list!$A$1:$D$2667,3,0)</f>
        <v>#N/A</v>
      </c>
      <c r="U6287" s="9" t="e">
        <f>VLOOKUP(A6287,Sku_list!$A$1:$D$2667,4,0)*(F6287/1000000*12)</f>
        <v>#N/A</v>
      </c>
      <c r="V6287" s="9" t="e">
        <f>VLOOKUP(A6287,Sku_list!$A$1:$D$2667,4,0)*(H6287/1000000*12)</f>
        <v>#N/A</v>
      </c>
      <c r="W6287" s="9" t="e">
        <f>VLOOKUP(A6287,Sku_list!$A$1:$D$2667,4,0)*(J6287/1000000*12)</f>
        <v>#N/A</v>
      </c>
      <c r="X6287" s="9" t="e">
        <f>VLOOKUP(A6287,Sku_list!$A$1:$D$2667,4,0)*(L6287/1000000*12)</f>
        <v>#N/A</v>
      </c>
      <c r="Y6287" s="9" t="e">
        <f>VLOOKUP(A6287,Sku_list!$A$1:$E$2667,5,0)*((J6287+F6287)/1000000000)</f>
        <v>#N/A</v>
      </c>
      <c r="AC6287" s="22">
        <f t="shared" ca="1" si="98"/>
        <v>6.6666666666666666E-2</v>
      </c>
    </row>
    <row r="6288" spans="2:29" x14ac:dyDescent="0.35">
      <c r="B6288" t="e">
        <v>#N/A</v>
      </c>
      <c r="T6288" s="9" t="e">
        <f>VLOOKUP(A6288,Sku_list!$A$1:$D$2667,3,0)</f>
        <v>#N/A</v>
      </c>
      <c r="U6288" s="9" t="e">
        <f>VLOOKUP(A6288,Sku_list!$A$1:$D$2667,4,0)*(F6288/1000000*12)</f>
        <v>#N/A</v>
      </c>
      <c r="V6288" s="9" t="e">
        <f>VLOOKUP(A6288,Sku_list!$A$1:$D$2667,4,0)*(H6288/1000000*12)</f>
        <v>#N/A</v>
      </c>
      <c r="W6288" s="9" t="e">
        <f>VLOOKUP(A6288,Sku_list!$A$1:$D$2667,4,0)*(J6288/1000000*12)</f>
        <v>#N/A</v>
      </c>
      <c r="X6288" s="9" t="e">
        <f>VLOOKUP(A6288,Sku_list!$A$1:$D$2667,4,0)*(L6288/1000000*12)</f>
        <v>#N/A</v>
      </c>
      <c r="Y6288" s="9" t="e">
        <f>VLOOKUP(A6288,Sku_list!$A$1:$E$2667,5,0)*((J6288+F6288)/1000000000)</f>
        <v>#N/A</v>
      </c>
      <c r="AC6288" s="22">
        <f t="shared" ca="1" si="98"/>
        <v>6.6666666666666666E-2</v>
      </c>
    </row>
    <row r="6289" spans="2:29" x14ac:dyDescent="0.35">
      <c r="B6289" t="e">
        <v>#N/A</v>
      </c>
      <c r="T6289" s="9" t="e">
        <f>VLOOKUP(A6289,Sku_list!$A$1:$D$2667,3,0)</f>
        <v>#N/A</v>
      </c>
      <c r="U6289" s="9" t="e">
        <f>VLOOKUP(A6289,Sku_list!$A$1:$D$2667,4,0)*(F6289/1000000*12)</f>
        <v>#N/A</v>
      </c>
      <c r="V6289" s="9" t="e">
        <f>VLOOKUP(A6289,Sku_list!$A$1:$D$2667,4,0)*(H6289/1000000*12)</f>
        <v>#N/A</v>
      </c>
      <c r="W6289" s="9" t="e">
        <f>VLOOKUP(A6289,Sku_list!$A$1:$D$2667,4,0)*(J6289/1000000*12)</f>
        <v>#N/A</v>
      </c>
      <c r="X6289" s="9" t="e">
        <f>VLOOKUP(A6289,Sku_list!$A$1:$D$2667,4,0)*(L6289/1000000*12)</f>
        <v>#N/A</v>
      </c>
      <c r="Y6289" s="9" t="e">
        <f>VLOOKUP(A6289,Sku_list!$A$1:$E$2667,5,0)*((J6289+F6289)/1000000000)</f>
        <v>#N/A</v>
      </c>
      <c r="AC6289" s="22">
        <f t="shared" ca="1" si="98"/>
        <v>6.6666666666666666E-2</v>
      </c>
    </row>
    <row r="6290" spans="2:29" x14ac:dyDescent="0.35">
      <c r="B6290" t="e">
        <v>#N/A</v>
      </c>
      <c r="T6290" s="9" t="e">
        <f>VLOOKUP(A6290,Sku_list!$A$1:$D$2667,3,0)</f>
        <v>#N/A</v>
      </c>
      <c r="U6290" s="9" t="e">
        <f>VLOOKUP(A6290,Sku_list!$A$1:$D$2667,4,0)*(F6290/1000000*12)</f>
        <v>#N/A</v>
      </c>
      <c r="V6290" s="9" t="e">
        <f>VLOOKUP(A6290,Sku_list!$A$1:$D$2667,4,0)*(H6290/1000000*12)</f>
        <v>#N/A</v>
      </c>
      <c r="W6290" s="9" t="e">
        <f>VLOOKUP(A6290,Sku_list!$A$1:$D$2667,4,0)*(J6290/1000000*12)</f>
        <v>#N/A</v>
      </c>
      <c r="X6290" s="9" t="e">
        <f>VLOOKUP(A6290,Sku_list!$A$1:$D$2667,4,0)*(L6290/1000000*12)</f>
        <v>#N/A</v>
      </c>
      <c r="Y6290" s="9" t="e">
        <f>VLOOKUP(A6290,Sku_list!$A$1:$E$2667,5,0)*((J6290+F6290)/1000000000)</f>
        <v>#N/A</v>
      </c>
      <c r="AC6290" s="22">
        <f t="shared" ca="1" si="98"/>
        <v>6.6666666666666666E-2</v>
      </c>
    </row>
    <row r="6291" spans="2:29" x14ac:dyDescent="0.35">
      <c r="B6291" t="e">
        <v>#N/A</v>
      </c>
      <c r="T6291" s="9" t="e">
        <f>VLOOKUP(A6291,Sku_list!$A$1:$D$2667,3,0)</f>
        <v>#N/A</v>
      </c>
      <c r="U6291" s="9" t="e">
        <f>VLOOKUP(A6291,Sku_list!$A$1:$D$2667,4,0)*(F6291/1000000*12)</f>
        <v>#N/A</v>
      </c>
      <c r="V6291" s="9" t="e">
        <f>VLOOKUP(A6291,Sku_list!$A$1:$D$2667,4,0)*(H6291/1000000*12)</f>
        <v>#N/A</v>
      </c>
      <c r="W6291" s="9" t="e">
        <f>VLOOKUP(A6291,Sku_list!$A$1:$D$2667,4,0)*(J6291/1000000*12)</f>
        <v>#N/A</v>
      </c>
      <c r="X6291" s="9" t="e">
        <f>VLOOKUP(A6291,Sku_list!$A$1:$D$2667,4,0)*(L6291/1000000*12)</f>
        <v>#N/A</v>
      </c>
      <c r="Y6291" s="9" t="e">
        <f>VLOOKUP(A6291,Sku_list!$A$1:$E$2667,5,0)*((J6291+F6291)/1000000000)</f>
        <v>#N/A</v>
      </c>
      <c r="AC6291" s="22">
        <f t="shared" ca="1" si="98"/>
        <v>6.6666666666666666E-2</v>
      </c>
    </row>
    <row r="6292" spans="2:29" x14ac:dyDescent="0.35">
      <c r="B6292" t="e">
        <v>#N/A</v>
      </c>
      <c r="T6292" s="9" t="e">
        <f>VLOOKUP(A6292,Sku_list!$A$1:$D$2667,3,0)</f>
        <v>#N/A</v>
      </c>
      <c r="U6292" s="9" t="e">
        <f>VLOOKUP(A6292,Sku_list!$A$1:$D$2667,4,0)*(F6292/1000000*12)</f>
        <v>#N/A</v>
      </c>
      <c r="V6292" s="9" t="e">
        <f>VLOOKUP(A6292,Sku_list!$A$1:$D$2667,4,0)*(H6292/1000000*12)</f>
        <v>#N/A</v>
      </c>
      <c r="W6292" s="9" t="e">
        <f>VLOOKUP(A6292,Sku_list!$A$1:$D$2667,4,0)*(J6292/1000000*12)</f>
        <v>#N/A</v>
      </c>
      <c r="X6292" s="9" t="e">
        <f>VLOOKUP(A6292,Sku_list!$A$1:$D$2667,4,0)*(L6292/1000000*12)</f>
        <v>#N/A</v>
      </c>
      <c r="Y6292" s="9" t="e">
        <f>VLOOKUP(A6292,Sku_list!$A$1:$E$2667,5,0)*((J6292+F6292)/1000000000)</f>
        <v>#N/A</v>
      </c>
      <c r="AC6292" s="22">
        <f t="shared" ca="1" si="98"/>
        <v>6.6666666666666666E-2</v>
      </c>
    </row>
    <row r="6293" spans="2:29" x14ac:dyDescent="0.35">
      <c r="B6293" t="e">
        <v>#N/A</v>
      </c>
      <c r="T6293" s="9" t="e">
        <f>VLOOKUP(A6293,Sku_list!$A$1:$D$2667,3,0)</f>
        <v>#N/A</v>
      </c>
      <c r="U6293" s="9" t="e">
        <f>VLOOKUP(A6293,Sku_list!$A$1:$D$2667,4,0)*(F6293/1000000*12)</f>
        <v>#N/A</v>
      </c>
      <c r="V6293" s="9" t="e">
        <f>VLOOKUP(A6293,Sku_list!$A$1:$D$2667,4,0)*(H6293/1000000*12)</f>
        <v>#N/A</v>
      </c>
      <c r="W6293" s="9" t="e">
        <f>VLOOKUP(A6293,Sku_list!$A$1:$D$2667,4,0)*(J6293/1000000*12)</f>
        <v>#N/A</v>
      </c>
      <c r="X6293" s="9" t="e">
        <f>VLOOKUP(A6293,Sku_list!$A$1:$D$2667,4,0)*(L6293/1000000*12)</f>
        <v>#N/A</v>
      </c>
      <c r="Y6293" s="9" t="e">
        <f>VLOOKUP(A6293,Sku_list!$A$1:$E$2667,5,0)*((J6293+F6293)/1000000000)</f>
        <v>#N/A</v>
      </c>
      <c r="AC6293" s="22">
        <f t="shared" ca="1" si="98"/>
        <v>6.6666666666666666E-2</v>
      </c>
    </row>
    <row r="6294" spans="2:29" x14ac:dyDescent="0.35">
      <c r="B6294" t="e">
        <v>#N/A</v>
      </c>
      <c r="T6294" s="9" t="e">
        <f>VLOOKUP(A6294,Sku_list!$A$1:$D$2667,3,0)</f>
        <v>#N/A</v>
      </c>
      <c r="U6294" s="9" t="e">
        <f>VLOOKUP(A6294,Sku_list!$A$1:$D$2667,4,0)*(F6294/1000000*12)</f>
        <v>#N/A</v>
      </c>
      <c r="V6294" s="9" t="e">
        <f>VLOOKUP(A6294,Sku_list!$A$1:$D$2667,4,0)*(H6294/1000000*12)</f>
        <v>#N/A</v>
      </c>
      <c r="W6294" s="9" t="e">
        <f>VLOOKUP(A6294,Sku_list!$A$1:$D$2667,4,0)*(J6294/1000000*12)</f>
        <v>#N/A</v>
      </c>
      <c r="X6294" s="9" t="e">
        <f>VLOOKUP(A6294,Sku_list!$A$1:$D$2667,4,0)*(L6294/1000000*12)</f>
        <v>#N/A</v>
      </c>
      <c r="Y6294" s="9" t="e">
        <f>VLOOKUP(A6294,Sku_list!$A$1:$E$2667,5,0)*((J6294+F6294)/1000000000)</f>
        <v>#N/A</v>
      </c>
      <c r="AC6294" s="22">
        <f t="shared" ca="1" si="98"/>
        <v>6.6666666666666666E-2</v>
      </c>
    </row>
    <row r="6295" spans="2:29" x14ac:dyDescent="0.35">
      <c r="B6295" t="e">
        <v>#N/A</v>
      </c>
      <c r="T6295" s="9" t="e">
        <f>VLOOKUP(A6295,Sku_list!$A$1:$D$2667,3,0)</f>
        <v>#N/A</v>
      </c>
      <c r="U6295" s="9" t="e">
        <f>VLOOKUP(A6295,Sku_list!$A$1:$D$2667,4,0)*(F6295/1000000*12)</f>
        <v>#N/A</v>
      </c>
      <c r="V6295" s="9" t="e">
        <f>VLOOKUP(A6295,Sku_list!$A$1:$D$2667,4,0)*(H6295/1000000*12)</f>
        <v>#N/A</v>
      </c>
      <c r="W6295" s="9" t="e">
        <f>VLOOKUP(A6295,Sku_list!$A$1:$D$2667,4,0)*(J6295/1000000*12)</f>
        <v>#N/A</v>
      </c>
      <c r="X6295" s="9" t="e">
        <f>VLOOKUP(A6295,Sku_list!$A$1:$D$2667,4,0)*(L6295/1000000*12)</f>
        <v>#N/A</v>
      </c>
      <c r="Y6295" s="9" t="e">
        <f>VLOOKUP(A6295,Sku_list!$A$1:$E$2667,5,0)*((J6295+F6295)/1000000000)</f>
        <v>#N/A</v>
      </c>
      <c r="AC6295" s="22">
        <f t="shared" ca="1" si="98"/>
        <v>6.6666666666666666E-2</v>
      </c>
    </row>
    <row r="6296" spans="2:29" x14ac:dyDescent="0.35">
      <c r="B6296" t="e">
        <v>#N/A</v>
      </c>
      <c r="T6296" s="9" t="e">
        <f>VLOOKUP(A6296,Sku_list!$A$1:$D$2667,3,0)</f>
        <v>#N/A</v>
      </c>
      <c r="U6296" s="9" t="e">
        <f>VLOOKUP(A6296,Sku_list!$A$1:$D$2667,4,0)*(F6296/1000000*12)</f>
        <v>#N/A</v>
      </c>
      <c r="V6296" s="9" t="e">
        <f>VLOOKUP(A6296,Sku_list!$A$1:$D$2667,4,0)*(H6296/1000000*12)</f>
        <v>#N/A</v>
      </c>
      <c r="W6296" s="9" t="e">
        <f>VLOOKUP(A6296,Sku_list!$A$1:$D$2667,4,0)*(J6296/1000000*12)</f>
        <v>#N/A</v>
      </c>
      <c r="X6296" s="9" t="e">
        <f>VLOOKUP(A6296,Sku_list!$A$1:$D$2667,4,0)*(L6296/1000000*12)</f>
        <v>#N/A</v>
      </c>
      <c r="Y6296" s="9" t="e">
        <f>VLOOKUP(A6296,Sku_list!$A$1:$E$2667,5,0)*((J6296+F6296)/1000000000)</f>
        <v>#N/A</v>
      </c>
      <c r="AC6296" s="22">
        <f t="shared" ca="1" si="98"/>
        <v>6.6666666666666666E-2</v>
      </c>
    </row>
    <row r="6297" spans="2:29" x14ac:dyDescent="0.35">
      <c r="B6297" t="e">
        <v>#N/A</v>
      </c>
      <c r="T6297" s="9" t="e">
        <f>VLOOKUP(A6297,Sku_list!$A$1:$D$2667,3,0)</f>
        <v>#N/A</v>
      </c>
      <c r="U6297" s="9" t="e">
        <f>VLOOKUP(A6297,Sku_list!$A$1:$D$2667,4,0)*(F6297/1000000*12)</f>
        <v>#N/A</v>
      </c>
      <c r="V6297" s="9" t="e">
        <f>VLOOKUP(A6297,Sku_list!$A$1:$D$2667,4,0)*(H6297/1000000*12)</f>
        <v>#N/A</v>
      </c>
      <c r="W6297" s="9" t="e">
        <f>VLOOKUP(A6297,Sku_list!$A$1:$D$2667,4,0)*(J6297/1000000*12)</f>
        <v>#N/A</v>
      </c>
      <c r="X6297" s="9" t="e">
        <f>VLOOKUP(A6297,Sku_list!$A$1:$D$2667,4,0)*(L6297/1000000*12)</f>
        <v>#N/A</v>
      </c>
      <c r="Y6297" s="9" t="e">
        <f>VLOOKUP(A6297,Sku_list!$A$1:$E$2667,5,0)*((J6297+F6297)/1000000000)</f>
        <v>#N/A</v>
      </c>
      <c r="AC6297" s="22">
        <f t="shared" ca="1" si="98"/>
        <v>6.6666666666666666E-2</v>
      </c>
    </row>
    <row r="6298" spans="2:29" x14ac:dyDescent="0.35">
      <c r="B6298" t="e">
        <v>#N/A</v>
      </c>
      <c r="T6298" s="9" t="e">
        <f>VLOOKUP(A6298,Sku_list!$A$1:$D$2667,3,0)</f>
        <v>#N/A</v>
      </c>
      <c r="U6298" s="9" t="e">
        <f>VLOOKUP(A6298,Sku_list!$A$1:$D$2667,4,0)*(F6298/1000000*12)</f>
        <v>#N/A</v>
      </c>
      <c r="V6298" s="9" t="e">
        <f>VLOOKUP(A6298,Sku_list!$A$1:$D$2667,4,0)*(H6298/1000000*12)</f>
        <v>#N/A</v>
      </c>
      <c r="W6298" s="9" t="e">
        <f>VLOOKUP(A6298,Sku_list!$A$1:$D$2667,4,0)*(J6298/1000000*12)</f>
        <v>#N/A</v>
      </c>
      <c r="X6298" s="9" t="e">
        <f>VLOOKUP(A6298,Sku_list!$A$1:$D$2667,4,0)*(L6298/1000000*12)</f>
        <v>#N/A</v>
      </c>
      <c r="Y6298" s="9" t="e">
        <f>VLOOKUP(A6298,Sku_list!$A$1:$E$2667,5,0)*((J6298+F6298)/1000000000)</f>
        <v>#N/A</v>
      </c>
      <c r="AC6298" s="22">
        <f t="shared" ca="1" si="98"/>
        <v>6.6666666666666666E-2</v>
      </c>
    </row>
    <row r="6299" spans="2:29" x14ac:dyDescent="0.35">
      <c r="B6299" t="e">
        <v>#N/A</v>
      </c>
      <c r="T6299" s="9" t="e">
        <f>VLOOKUP(A6299,Sku_list!$A$1:$D$2667,3,0)</f>
        <v>#N/A</v>
      </c>
      <c r="U6299" s="9" t="e">
        <f>VLOOKUP(A6299,Sku_list!$A$1:$D$2667,4,0)*(F6299/1000000*12)</f>
        <v>#N/A</v>
      </c>
      <c r="V6299" s="9" t="e">
        <f>VLOOKUP(A6299,Sku_list!$A$1:$D$2667,4,0)*(H6299/1000000*12)</f>
        <v>#N/A</v>
      </c>
      <c r="W6299" s="9" t="e">
        <f>VLOOKUP(A6299,Sku_list!$A$1:$D$2667,4,0)*(J6299/1000000*12)</f>
        <v>#N/A</v>
      </c>
      <c r="X6299" s="9" t="e">
        <f>VLOOKUP(A6299,Sku_list!$A$1:$D$2667,4,0)*(L6299/1000000*12)</f>
        <v>#N/A</v>
      </c>
      <c r="Y6299" s="9" t="e">
        <f>VLOOKUP(A6299,Sku_list!$A$1:$E$2667,5,0)*((J6299+F6299)/1000000000)</f>
        <v>#N/A</v>
      </c>
      <c r="AC6299" s="22">
        <f t="shared" ca="1" si="98"/>
        <v>6.6666666666666666E-2</v>
      </c>
    </row>
    <row r="6300" spans="2:29" x14ac:dyDescent="0.35">
      <c r="B6300" t="e">
        <v>#N/A</v>
      </c>
      <c r="T6300" s="9" t="e">
        <f>VLOOKUP(A6300,Sku_list!$A$1:$D$2667,3,0)</f>
        <v>#N/A</v>
      </c>
      <c r="U6300" s="9" t="e">
        <f>VLOOKUP(A6300,Sku_list!$A$1:$D$2667,4,0)*(F6300/1000000*12)</f>
        <v>#N/A</v>
      </c>
      <c r="V6300" s="9" t="e">
        <f>VLOOKUP(A6300,Sku_list!$A$1:$D$2667,4,0)*(H6300/1000000*12)</f>
        <v>#N/A</v>
      </c>
      <c r="W6300" s="9" t="e">
        <f>VLOOKUP(A6300,Sku_list!$A$1:$D$2667,4,0)*(J6300/1000000*12)</f>
        <v>#N/A</v>
      </c>
      <c r="X6300" s="9" t="e">
        <f>VLOOKUP(A6300,Sku_list!$A$1:$D$2667,4,0)*(L6300/1000000*12)</f>
        <v>#N/A</v>
      </c>
      <c r="Y6300" s="9" t="e">
        <f>VLOOKUP(A6300,Sku_list!$A$1:$E$2667,5,0)*((J6300+F6300)/1000000000)</f>
        <v>#N/A</v>
      </c>
      <c r="AC6300" s="22">
        <f t="shared" ca="1" si="98"/>
        <v>6.6666666666666666E-2</v>
      </c>
    </row>
    <row r="6301" spans="2:29" x14ac:dyDescent="0.35">
      <c r="B6301" t="e">
        <v>#N/A</v>
      </c>
      <c r="T6301" s="9" t="e">
        <f>VLOOKUP(A6301,Sku_list!$A$1:$D$2667,3,0)</f>
        <v>#N/A</v>
      </c>
      <c r="U6301" s="9" t="e">
        <f>VLOOKUP(A6301,Sku_list!$A$1:$D$2667,4,0)*(F6301/1000000*12)</f>
        <v>#N/A</v>
      </c>
      <c r="V6301" s="9" t="e">
        <f>VLOOKUP(A6301,Sku_list!$A$1:$D$2667,4,0)*(H6301/1000000*12)</f>
        <v>#N/A</v>
      </c>
      <c r="W6301" s="9" t="e">
        <f>VLOOKUP(A6301,Sku_list!$A$1:$D$2667,4,0)*(J6301/1000000*12)</f>
        <v>#N/A</v>
      </c>
      <c r="X6301" s="9" t="e">
        <f>VLOOKUP(A6301,Sku_list!$A$1:$D$2667,4,0)*(L6301/1000000*12)</f>
        <v>#N/A</v>
      </c>
      <c r="Y6301" s="9" t="e">
        <f>VLOOKUP(A6301,Sku_list!$A$1:$E$2667,5,0)*((J6301+F6301)/1000000000)</f>
        <v>#N/A</v>
      </c>
      <c r="AC6301" s="22">
        <f t="shared" ca="1" si="98"/>
        <v>6.6666666666666666E-2</v>
      </c>
    </row>
    <row r="6302" spans="2:29" x14ac:dyDescent="0.35">
      <c r="B6302" t="e">
        <v>#N/A</v>
      </c>
      <c r="T6302" s="9" t="e">
        <f>VLOOKUP(A6302,Sku_list!$A$1:$D$2667,3,0)</f>
        <v>#N/A</v>
      </c>
      <c r="U6302" s="9" t="e">
        <f>VLOOKUP(A6302,Sku_list!$A$1:$D$2667,4,0)*(F6302/1000000*12)</f>
        <v>#N/A</v>
      </c>
      <c r="V6302" s="9" t="e">
        <f>VLOOKUP(A6302,Sku_list!$A$1:$D$2667,4,0)*(H6302/1000000*12)</f>
        <v>#N/A</v>
      </c>
      <c r="W6302" s="9" t="e">
        <f>VLOOKUP(A6302,Sku_list!$A$1:$D$2667,4,0)*(J6302/1000000*12)</f>
        <v>#N/A</v>
      </c>
      <c r="X6302" s="9" t="e">
        <f>VLOOKUP(A6302,Sku_list!$A$1:$D$2667,4,0)*(L6302/1000000*12)</f>
        <v>#N/A</v>
      </c>
      <c r="Y6302" s="9" t="e">
        <f>VLOOKUP(A6302,Sku_list!$A$1:$E$2667,5,0)*((J6302+F6302)/1000000000)</f>
        <v>#N/A</v>
      </c>
      <c r="AC6302" s="22">
        <f t="shared" ca="1" si="98"/>
        <v>6.6666666666666666E-2</v>
      </c>
    </row>
    <row r="6303" spans="2:29" x14ac:dyDescent="0.35">
      <c r="B6303" t="e">
        <v>#N/A</v>
      </c>
      <c r="T6303" s="9" t="e">
        <f>VLOOKUP(A6303,Sku_list!$A$1:$D$2667,3,0)</f>
        <v>#N/A</v>
      </c>
      <c r="U6303" s="9" t="e">
        <f>VLOOKUP(A6303,Sku_list!$A$1:$D$2667,4,0)*(F6303/1000000*12)</f>
        <v>#N/A</v>
      </c>
      <c r="V6303" s="9" t="e">
        <f>VLOOKUP(A6303,Sku_list!$A$1:$D$2667,4,0)*(H6303/1000000*12)</f>
        <v>#N/A</v>
      </c>
      <c r="W6303" s="9" t="e">
        <f>VLOOKUP(A6303,Sku_list!$A$1:$D$2667,4,0)*(J6303/1000000*12)</f>
        <v>#N/A</v>
      </c>
      <c r="X6303" s="9" t="e">
        <f>VLOOKUP(A6303,Sku_list!$A$1:$D$2667,4,0)*(L6303/1000000*12)</f>
        <v>#N/A</v>
      </c>
      <c r="Y6303" s="9" t="e">
        <f>VLOOKUP(A6303,Sku_list!$A$1:$E$2667,5,0)*((J6303+F6303)/1000000000)</f>
        <v>#N/A</v>
      </c>
      <c r="AC6303" s="22">
        <f t="shared" ca="1" si="98"/>
        <v>6.6666666666666666E-2</v>
      </c>
    </row>
    <row r="6304" spans="2:29" x14ac:dyDescent="0.35">
      <c r="B6304" t="e">
        <v>#N/A</v>
      </c>
      <c r="T6304" s="9" t="e">
        <f>VLOOKUP(A6304,Sku_list!$A$1:$D$2667,3,0)</f>
        <v>#N/A</v>
      </c>
      <c r="U6304" s="9" t="e">
        <f>VLOOKUP(A6304,Sku_list!$A$1:$D$2667,4,0)*(F6304/1000000*12)</f>
        <v>#N/A</v>
      </c>
      <c r="V6304" s="9" t="e">
        <f>VLOOKUP(A6304,Sku_list!$A$1:$D$2667,4,0)*(H6304/1000000*12)</f>
        <v>#N/A</v>
      </c>
      <c r="W6304" s="9" t="e">
        <f>VLOOKUP(A6304,Sku_list!$A$1:$D$2667,4,0)*(J6304/1000000*12)</f>
        <v>#N/A</v>
      </c>
      <c r="X6304" s="9" t="e">
        <f>VLOOKUP(A6304,Sku_list!$A$1:$D$2667,4,0)*(L6304/1000000*12)</f>
        <v>#N/A</v>
      </c>
      <c r="Y6304" s="9" t="e">
        <f>VLOOKUP(A6304,Sku_list!$A$1:$E$2667,5,0)*((J6304+F6304)/1000000000)</f>
        <v>#N/A</v>
      </c>
      <c r="AC6304" s="22">
        <f t="shared" ca="1" si="98"/>
        <v>6.6666666666666666E-2</v>
      </c>
    </row>
    <row r="6305" spans="2:29" x14ac:dyDescent="0.35">
      <c r="B6305" t="e">
        <v>#N/A</v>
      </c>
      <c r="T6305" s="9" t="e">
        <f>VLOOKUP(A6305,Sku_list!$A$1:$D$2667,3,0)</f>
        <v>#N/A</v>
      </c>
      <c r="U6305" s="9" t="e">
        <f>VLOOKUP(A6305,Sku_list!$A$1:$D$2667,4,0)*(F6305/1000000*12)</f>
        <v>#N/A</v>
      </c>
      <c r="V6305" s="9" t="e">
        <f>VLOOKUP(A6305,Sku_list!$A$1:$D$2667,4,0)*(H6305/1000000*12)</f>
        <v>#N/A</v>
      </c>
      <c r="W6305" s="9" t="e">
        <f>VLOOKUP(A6305,Sku_list!$A$1:$D$2667,4,0)*(J6305/1000000*12)</f>
        <v>#N/A</v>
      </c>
      <c r="X6305" s="9" t="e">
        <f>VLOOKUP(A6305,Sku_list!$A$1:$D$2667,4,0)*(L6305/1000000*12)</f>
        <v>#N/A</v>
      </c>
      <c r="Y6305" s="9" t="e">
        <f>VLOOKUP(A6305,Sku_list!$A$1:$E$2667,5,0)*((J6305+F6305)/1000000000)</f>
        <v>#N/A</v>
      </c>
      <c r="AC6305" s="22">
        <f t="shared" ca="1" si="98"/>
        <v>6.6666666666666666E-2</v>
      </c>
    </row>
    <row r="6306" spans="2:29" x14ac:dyDescent="0.35">
      <c r="B6306" t="e">
        <v>#N/A</v>
      </c>
      <c r="T6306" s="9" t="e">
        <f>VLOOKUP(A6306,Sku_list!$A$1:$D$2667,3,0)</f>
        <v>#N/A</v>
      </c>
      <c r="U6306" s="9" t="e">
        <f>VLOOKUP(A6306,Sku_list!$A$1:$D$2667,4,0)*(F6306/1000000*12)</f>
        <v>#N/A</v>
      </c>
      <c r="V6306" s="9" t="e">
        <f>VLOOKUP(A6306,Sku_list!$A$1:$D$2667,4,0)*(H6306/1000000*12)</f>
        <v>#N/A</v>
      </c>
      <c r="W6306" s="9" t="e">
        <f>VLOOKUP(A6306,Sku_list!$A$1:$D$2667,4,0)*(J6306/1000000*12)</f>
        <v>#N/A</v>
      </c>
      <c r="X6306" s="9" t="e">
        <f>VLOOKUP(A6306,Sku_list!$A$1:$D$2667,4,0)*(L6306/1000000*12)</f>
        <v>#N/A</v>
      </c>
      <c r="Y6306" s="9" t="e">
        <f>VLOOKUP(A6306,Sku_list!$A$1:$E$2667,5,0)*((J6306+F6306)/1000000000)</f>
        <v>#N/A</v>
      </c>
      <c r="AC6306" s="22">
        <f t="shared" ca="1" si="98"/>
        <v>6.6666666666666666E-2</v>
      </c>
    </row>
    <row r="6307" spans="2:29" x14ac:dyDescent="0.35">
      <c r="B6307" t="e">
        <v>#N/A</v>
      </c>
      <c r="T6307" s="9" t="e">
        <f>VLOOKUP(A6307,Sku_list!$A$1:$D$2667,3,0)</f>
        <v>#N/A</v>
      </c>
      <c r="U6307" s="9" t="e">
        <f>VLOOKUP(A6307,Sku_list!$A$1:$D$2667,4,0)*(F6307/1000000*12)</f>
        <v>#N/A</v>
      </c>
      <c r="V6307" s="9" t="e">
        <f>VLOOKUP(A6307,Sku_list!$A$1:$D$2667,4,0)*(H6307/1000000*12)</f>
        <v>#N/A</v>
      </c>
      <c r="W6307" s="9" t="e">
        <f>VLOOKUP(A6307,Sku_list!$A$1:$D$2667,4,0)*(J6307/1000000*12)</f>
        <v>#N/A</v>
      </c>
      <c r="X6307" s="9" t="e">
        <f>VLOOKUP(A6307,Sku_list!$A$1:$D$2667,4,0)*(L6307/1000000*12)</f>
        <v>#N/A</v>
      </c>
      <c r="Y6307" s="9" t="e">
        <f>VLOOKUP(A6307,Sku_list!$A$1:$E$2667,5,0)*((J6307+F6307)/1000000000)</f>
        <v>#N/A</v>
      </c>
      <c r="AC6307" s="22">
        <f t="shared" ca="1" si="98"/>
        <v>6.6666666666666666E-2</v>
      </c>
    </row>
    <row r="6308" spans="2:29" x14ac:dyDescent="0.35">
      <c r="B6308" t="e">
        <v>#N/A</v>
      </c>
      <c r="T6308" s="9" t="e">
        <f>VLOOKUP(A6308,Sku_list!$A$1:$D$2667,3,0)</f>
        <v>#N/A</v>
      </c>
      <c r="U6308" s="9" t="e">
        <f>VLOOKUP(A6308,Sku_list!$A$1:$D$2667,4,0)*(F6308/1000000*12)</f>
        <v>#N/A</v>
      </c>
      <c r="V6308" s="9" t="e">
        <f>VLOOKUP(A6308,Sku_list!$A$1:$D$2667,4,0)*(H6308/1000000*12)</f>
        <v>#N/A</v>
      </c>
      <c r="W6308" s="9" t="e">
        <f>VLOOKUP(A6308,Sku_list!$A$1:$D$2667,4,0)*(J6308/1000000*12)</f>
        <v>#N/A</v>
      </c>
      <c r="X6308" s="9" t="e">
        <f>VLOOKUP(A6308,Sku_list!$A$1:$D$2667,4,0)*(L6308/1000000*12)</f>
        <v>#N/A</v>
      </c>
      <c r="Y6308" s="9" t="e">
        <f>VLOOKUP(A6308,Sku_list!$A$1:$E$2667,5,0)*((J6308+F6308)/1000000000)</f>
        <v>#N/A</v>
      </c>
      <c r="AC6308" s="22">
        <f t="shared" ca="1" si="98"/>
        <v>6.6666666666666666E-2</v>
      </c>
    </row>
    <row r="6309" spans="2:29" x14ac:dyDescent="0.35">
      <c r="B6309" t="e">
        <v>#N/A</v>
      </c>
      <c r="T6309" s="9" t="e">
        <f>VLOOKUP(A6309,Sku_list!$A$1:$D$2667,3,0)</f>
        <v>#N/A</v>
      </c>
      <c r="U6309" s="9" t="e">
        <f>VLOOKUP(A6309,Sku_list!$A$1:$D$2667,4,0)*(F6309/1000000*12)</f>
        <v>#N/A</v>
      </c>
      <c r="V6309" s="9" t="e">
        <f>VLOOKUP(A6309,Sku_list!$A$1:$D$2667,4,0)*(H6309/1000000*12)</f>
        <v>#N/A</v>
      </c>
      <c r="W6309" s="9" t="e">
        <f>VLOOKUP(A6309,Sku_list!$A$1:$D$2667,4,0)*(J6309/1000000*12)</f>
        <v>#N/A</v>
      </c>
      <c r="X6309" s="9" t="e">
        <f>VLOOKUP(A6309,Sku_list!$A$1:$D$2667,4,0)*(L6309/1000000*12)</f>
        <v>#N/A</v>
      </c>
      <c r="Y6309" s="9" t="e">
        <f>VLOOKUP(A6309,Sku_list!$A$1:$E$2667,5,0)*((J6309+F6309)/1000000000)</f>
        <v>#N/A</v>
      </c>
      <c r="AC6309" s="22">
        <f t="shared" ca="1" si="98"/>
        <v>6.6666666666666666E-2</v>
      </c>
    </row>
    <row r="6310" spans="2:29" x14ac:dyDescent="0.35">
      <c r="B6310" t="e">
        <v>#N/A</v>
      </c>
      <c r="T6310" s="9" t="e">
        <f>VLOOKUP(A6310,Sku_list!$A$1:$D$2667,3,0)</f>
        <v>#N/A</v>
      </c>
      <c r="U6310" s="9" t="e">
        <f>VLOOKUP(A6310,Sku_list!$A$1:$D$2667,4,0)*(F6310/1000000*12)</f>
        <v>#N/A</v>
      </c>
      <c r="V6310" s="9" t="e">
        <f>VLOOKUP(A6310,Sku_list!$A$1:$D$2667,4,0)*(H6310/1000000*12)</f>
        <v>#N/A</v>
      </c>
      <c r="W6310" s="9" t="e">
        <f>VLOOKUP(A6310,Sku_list!$A$1:$D$2667,4,0)*(J6310/1000000*12)</f>
        <v>#N/A</v>
      </c>
      <c r="X6310" s="9" t="e">
        <f>VLOOKUP(A6310,Sku_list!$A$1:$D$2667,4,0)*(L6310/1000000*12)</f>
        <v>#N/A</v>
      </c>
      <c r="Y6310" s="9" t="e">
        <f>VLOOKUP(A6310,Sku_list!$A$1:$E$2667,5,0)*((J6310+F6310)/1000000000)</f>
        <v>#N/A</v>
      </c>
      <c r="AC6310" s="22">
        <f t="shared" ca="1" si="98"/>
        <v>6.6666666666666666E-2</v>
      </c>
    </row>
    <row r="6311" spans="2:29" x14ac:dyDescent="0.35">
      <c r="B6311" t="e">
        <v>#N/A</v>
      </c>
      <c r="T6311" s="9" t="e">
        <f>VLOOKUP(A6311,Sku_list!$A$1:$D$2667,3,0)</f>
        <v>#N/A</v>
      </c>
      <c r="U6311" s="9" t="e">
        <f>VLOOKUP(A6311,Sku_list!$A$1:$D$2667,4,0)*(F6311/1000000*12)</f>
        <v>#N/A</v>
      </c>
      <c r="V6311" s="9" t="e">
        <f>VLOOKUP(A6311,Sku_list!$A$1:$D$2667,4,0)*(H6311/1000000*12)</f>
        <v>#N/A</v>
      </c>
      <c r="W6311" s="9" t="e">
        <f>VLOOKUP(A6311,Sku_list!$A$1:$D$2667,4,0)*(J6311/1000000*12)</f>
        <v>#N/A</v>
      </c>
      <c r="X6311" s="9" t="e">
        <f>VLOOKUP(A6311,Sku_list!$A$1:$D$2667,4,0)*(L6311/1000000*12)</f>
        <v>#N/A</v>
      </c>
      <c r="Y6311" s="9" t="e">
        <f>VLOOKUP(A6311,Sku_list!$A$1:$E$2667,5,0)*((J6311+F6311)/1000000000)</f>
        <v>#N/A</v>
      </c>
      <c r="AC6311" s="22">
        <f t="shared" ca="1" si="98"/>
        <v>6.6666666666666666E-2</v>
      </c>
    </row>
    <row r="6312" spans="2:29" x14ac:dyDescent="0.35">
      <c r="B6312" t="e">
        <v>#N/A</v>
      </c>
      <c r="T6312" s="9" t="e">
        <f>VLOOKUP(A6312,Sku_list!$A$1:$D$2667,3,0)</f>
        <v>#N/A</v>
      </c>
      <c r="U6312" s="9" t="e">
        <f>VLOOKUP(A6312,Sku_list!$A$1:$D$2667,4,0)*(F6312/1000000*12)</f>
        <v>#N/A</v>
      </c>
      <c r="V6312" s="9" t="e">
        <f>VLOOKUP(A6312,Sku_list!$A$1:$D$2667,4,0)*(H6312/1000000*12)</f>
        <v>#N/A</v>
      </c>
      <c r="W6312" s="9" t="e">
        <f>VLOOKUP(A6312,Sku_list!$A$1:$D$2667,4,0)*(J6312/1000000*12)</f>
        <v>#N/A</v>
      </c>
      <c r="X6312" s="9" t="e">
        <f>VLOOKUP(A6312,Sku_list!$A$1:$D$2667,4,0)*(L6312/1000000*12)</f>
        <v>#N/A</v>
      </c>
      <c r="Y6312" s="9" t="e">
        <f>VLOOKUP(A6312,Sku_list!$A$1:$E$2667,5,0)*((J6312+F6312)/1000000000)</f>
        <v>#N/A</v>
      </c>
      <c r="AC6312" s="22">
        <f t="shared" ca="1" si="98"/>
        <v>6.6666666666666666E-2</v>
      </c>
    </row>
    <row r="6313" spans="2:29" x14ac:dyDescent="0.35">
      <c r="B6313" t="e">
        <v>#N/A</v>
      </c>
      <c r="T6313" s="9" t="e">
        <f>VLOOKUP(A6313,Sku_list!$A$1:$D$2667,3,0)</f>
        <v>#N/A</v>
      </c>
      <c r="U6313" s="9" t="e">
        <f>VLOOKUP(A6313,Sku_list!$A$1:$D$2667,4,0)*(F6313/1000000*12)</f>
        <v>#N/A</v>
      </c>
      <c r="V6313" s="9" t="e">
        <f>VLOOKUP(A6313,Sku_list!$A$1:$D$2667,4,0)*(H6313/1000000*12)</f>
        <v>#N/A</v>
      </c>
      <c r="W6313" s="9" t="e">
        <f>VLOOKUP(A6313,Sku_list!$A$1:$D$2667,4,0)*(J6313/1000000*12)</f>
        <v>#N/A</v>
      </c>
      <c r="X6313" s="9" t="e">
        <f>VLOOKUP(A6313,Sku_list!$A$1:$D$2667,4,0)*(L6313/1000000*12)</f>
        <v>#N/A</v>
      </c>
      <c r="Y6313" s="9" t="e">
        <f>VLOOKUP(A6313,Sku_list!$A$1:$E$2667,5,0)*((J6313+F6313)/1000000000)</f>
        <v>#N/A</v>
      </c>
      <c r="AC6313" s="22">
        <f t="shared" ca="1" si="98"/>
        <v>6.6666666666666666E-2</v>
      </c>
    </row>
    <row r="6314" spans="2:29" x14ac:dyDescent="0.35">
      <c r="B6314" t="e">
        <v>#N/A</v>
      </c>
      <c r="T6314" s="9" t="e">
        <f>VLOOKUP(A6314,Sku_list!$A$1:$D$2667,3,0)</f>
        <v>#N/A</v>
      </c>
      <c r="U6314" s="9" t="e">
        <f>VLOOKUP(A6314,Sku_list!$A$1:$D$2667,4,0)*(F6314/1000000*12)</f>
        <v>#N/A</v>
      </c>
      <c r="V6314" s="9" t="e">
        <f>VLOOKUP(A6314,Sku_list!$A$1:$D$2667,4,0)*(H6314/1000000*12)</f>
        <v>#N/A</v>
      </c>
      <c r="W6314" s="9" t="e">
        <f>VLOOKUP(A6314,Sku_list!$A$1:$D$2667,4,0)*(J6314/1000000*12)</f>
        <v>#N/A</v>
      </c>
      <c r="X6314" s="9" t="e">
        <f>VLOOKUP(A6314,Sku_list!$A$1:$D$2667,4,0)*(L6314/1000000*12)</f>
        <v>#N/A</v>
      </c>
      <c r="Y6314" s="9" t="e">
        <f>VLOOKUP(A6314,Sku_list!$A$1:$E$2667,5,0)*((J6314+F6314)/1000000000)</f>
        <v>#N/A</v>
      </c>
      <c r="AC6314" s="22">
        <f t="shared" ca="1" si="98"/>
        <v>6.6666666666666666E-2</v>
      </c>
    </row>
    <row r="6315" spans="2:29" x14ac:dyDescent="0.35">
      <c r="B6315" t="e">
        <v>#N/A</v>
      </c>
      <c r="T6315" s="9" t="e">
        <f>VLOOKUP(A6315,Sku_list!$A$1:$D$2667,3,0)</f>
        <v>#N/A</v>
      </c>
      <c r="U6315" s="9" t="e">
        <f>VLOOKUP(A6315,Sku_list!$A$1:$D$2667,4,0)*(F6315/1000000*12)</f>
        <v>#N/A</v>
      </c>
      <c r="V6315" s="9" t="e">
        <f>VLOOKUP(A6315,Sku_list!$A$1:$D$2667,4,0)*(H6315/1000000*12)</f>
        <v>#N/A</v>
      </c>
      <c r="W6315" s="9" t="e">
        <f>VLOOKUP(A6315,Sku_list!$A$1:$D$2667,4,0)*(J6315/1000000*12)</f>
        <v>#N/A</v>
      </c>
      <c r="X6315" s="9" t="e">
        <f>VLOOKUP(A6315,Sku_list!$A$1:$D$2667,4,0)*(L6315/1000000*12)</f>
        <v>#N/A</v>
      </c>
      <c r="Y6315" s="9" t="e">
        <f>VLOOKUP(A6315,Sku_list!$A$1:$E$2667,5,0)*((J6315+F6315)/1000000000)</f>
        <v>#N/A</v>
      </c>
      <c r="AC6315" s="22">
        <f t="shared" ca="1" si="98"/>
        <v>6.6666666666666666E-2</v>
      </c>
    </row>
    <row r="6316" spans="2:29" x14ac:dyDescent="0.35">
      <c r="B6316" t="e">
        <v>#N/A</v>
      </c>
      <c r="T6316" s="9" t="e">
        <f>VLOOKUP(A6316,Sku_list!$A$1:$D$2667,3,0)</f>
        <v>#N/A</v>
      </c>
      <c r="U6316" s="9" t="e">
        <f>VLOOKUP(A6316,Sku_list!$A$1:$D$2667,4,0)*(F6316/1000000*12)</f>
        <v>#N/A</v>
      </c>
      <c r="V6316" s="9" t="e">
        <f>VLOOKUP(A6316,Sku_list!$A$1:$D$2667,4,0)*(H6316/1000000*12)</f>
        <v>#N/A</v>
      </c>
      <c r="W6316" s="9" t="e">
        <f>VLOOKUP(A6316,Sku_list!$A$1:$D$2667,4,0)*(J6316/1000000*12)</f>
        <v>#N/A</v>
      </c>
      <c r="X6316" s="9" t="e">
        <f>VLOOKUP(A6316,Sku_list!$A$1:$D$2667,4,0)*(L6316/1000000*12)</f>
        <v>#N/A</v>
      </c>
      <c r="Y6316" s="9" t="e">
        <f>VLOOKUP(A6316,Sku_list!$A$1:$E$2667,5,0)*((J6316+F6316)/1000000000)</f>
        <v>#N/A</v>
      </c>
      <c r="AC6316" s="22">
        <f t="shared" ca="1" si="98"/>
        <v>6.6666666666666666E-2</v>
      </c>
    </row>
    <row r="6317" spans="2:29" x14ac:dyDescent="0.35">
      <c r="B6317" t="e">
        <v>#N/A</v>
      </c>
      <c r="T6317" s="9" t="e">
        <f>VLOOKUP(A6317,Sku_list!$A$1:$D$2667,3,0)</f>
        <v>#N/A</v>
      </c>
      <c r="U6317" s="9" t="e">
        <f>VLOOKUP(A6317,Sku_list!$A$1:$D$2667,4,0)*(F6317/1000000*12)</f>
        <v>#N/A</v>
      </c>
      <c r="V6317" s="9" t="e">
        <f>VLOOKUP(A6317,Sku_list!$A$1:$D$2667,4,0)*(H6317/1000000*12)</f>
        <v>#N/A</v>
      </c>
      <c r="W6317" s="9" t="e">
        <f>VLOOKUP(A6317,Sku_list!$A$1:$D$2667,4,0)*(J6317/1000000*12)</f>
        <v>#N/A</v>
      </c>
      <c r="X6317" s="9" t="e">
        <f>VLOOKUP(A6317,Sku_list!$A$1:$D$2667,4,0)*(L6317/1000000*12)</f>
        <v>#N/A</v>
      </c>
      <c r="Y6317" s="9" t="e">
        <f>VLOOKUP(A6317,Sku_list!$A$1:$E$2667,5,0)*((J6317+F6317)/1000000000)</f>
        <v>#N/A</v>
      </c>
      <c r="AC6317" s="22">
        <f t="shared" ca="1" si="98"/>
        <v>6.6666666666666666E-2</v>
      </c>
    </row>
    <row r="6318" spans="2:29" x14ac:dyDescent="0.35">
      <c r="B6318" t="e">
        <v>#N/A</v>
      </c>
      <c r="T6318" s="9" t="e">
        <f>VLOOKUP(A6318,Sku_list!$A$1:$D$2667,3,0)</f>
        <v>#N/A</v>
      </c>
      <c r="U6318" s="9" t="e">
        <f>VLOOKUP(A6318,Sku_list!$A$1:$D$2667,4,0)*(F6318/1000000*12)</f>
        <v>#N/A</v>
      </c>
      <c r="V6318" s="9" t="e">
        <f>VLOOKUP(A6318,Sku_list!$A$1:$D$2667,4,0)*(H6318/1000000*12)</f>
        <v>#N/A</v>
      </c>
      <c r="W6318" s="9" t="e">
        <f>VLOOKUP(A6318,Sku_list!$A$1:$D$2667,4,0)*(J6318/1000000*12)</f>
        <v>#N/A</v>
      </c>
      <c r="X6318" s="9" t="e">
        <f>VLOOKUP(A6318,Sku_list!$A$1:$D$2667,4,0)*(L6318/1000000*12)</f>
        <v>#N/A</v>
      </c>
      <c r="Y6318" s="9" t="e">
        <f>VLOOKUP(A6318,Sku_list!$A$1:$E$2667,5,0)*((J6318+F6318)/1000000000)</f>
        <v>#N/A</v>
      </c>
      <c r="AC6318" s="22">
        <f t="shared" ca="1" si="98"/>
        <v>6.6666666666666666E-2</v>
      </c>
    </row>
    <row r="6319" spans="2:29" x14ac:dyDescent="0.35">
      <c r="B6319" t="e">
        <v>#N/A</v>
      </c>
      <c r="T6319" s="9" t="e">
        <f>VLOOKUP(A6319,Sku_list!$A$1:$D$2667,3,0)</f>
        <v>#N/A</v>
      </c>
      <c r="U6319" s="9" t="e">
        <f>VLOOKUP(A6319,Sku_list!$A$1:$D$2667,4,0)*(F6319/1000000*12)</f>
        <v>#N/A</v>
      </c>
      <c r="V6319" s="9" t="e">
        <f>VLOOKUP(A6319,Sku_list!$A$1:$D$2667,4,0)*(H6319/1000000*12)</f>
        <v>#N/A</v>
      </c>
      <c r="W6319" s="9" t="e">
        <f>VLOOKUP(A6319,Sku_list!$A$1:$D$2667,4,0)*(J6319/1000000*12)</f>
        <v>#N/A</v>
      </c>
      <c r="X6319" s="9" t="e">
        <f>VLOOKUP(A6319,Sku_list!$A$1:$D$2667,4,0)*(L6319/1000000*12)</f>
        <v>#N/A</v>
      </c>
      <c r="Y6319" s="9" t="e">
        <f>VLOOKUP(A6319,Sku_list!$A$1:$E$2667,5,0)*((J6319+F6319)/1000000000)</f>
        <v>#N/A</v>
      </c>
      <c r="AC6319" s="22">
        <f t="shared" ca="1" si="98"/>
        <v>6.6666666666666666E-2</v>
      </c>
    </row>
    <row r="6320" spans="2:29" x14ac:dyDescent="0.35">
      <c r="B6320" t="e">
        <v>#N/A</v>
      </c>
      <c r="T6320" s="9" t="e">
        <f>VLOOKUP(A6320,Sku_list!$A$1:$D$2667,3,0)</f>
        <v>#N/A</v>
      </c>
      <c r="U6320" s="9" t="e">
        <f>VLOOKUP(A6320,Sku_list!$A$1:$D$2667,4,0)*(F6320/1000000*12)</f>
        <v>#N/A</v>
      </c>
      <c r="V6320" s="9" t="e">
        <f>VLOOKUP(A6320,Sku_list!$A$1:$D$2667,4,0)*(H6320/1000000*12)</f>
        <v>#N/A</v>
      </c>
      <c r="W6320" s="9" t="e">
        <f>VLOOKUP(A6320,Sku_list!$A$1:$D$2667,4,0)*(J6320/1000000*12)</f>
        <v>#N/A</v>
      </c>
      <c r="X6320" s="9" t="e">
        <f>VLOOKUP(A6320,Sku_list!$A$1:$D$2667,4,0)*(L6320/1000000*12)</f>
        <v>#N/A</v>
      </c>
      <c r="Y6320" s="9" t="e">
        <f>VLOOKUP(A6320,Sku_list!$A$1:$E$2667,5,0)*((J6320+F6320)/1000000000)</f>
        <v>#N/A</v>
      </c>
      <c r="AC6320" s="22">
        <f t="shared" ca="1" si="98"/>
        <v>6.6666666666666666E-2</v>
      </c>
    </row>
    <row r="6321" spans="2:29" x14ac:dyDescent="0.35">
      <c r="B6321" t="e">
        <v>#N/A</v>
      </c>
      <c r="T6321" s="9" t="e">
        <f>VLOOKUP(A6321,Sku_list!$A$1:$D$2667,3,0)</f>
        <v>#N/A</v>
      </c>
      <c r="U6321" s="9" t="e">
        <f>VLOOKUP(A6321,Sku_list!$A$1:$D$2667,4,0)*(F6321/1000000*12)</f>
        <v>#N/A</v>
      </c>
      <c r="V6321" s="9" t="e">
        <f>VLOOKUP(A6321,Sku_list!$A$1:$D$2667,4,0)*(H6321/1000000*12)</f>
        <v>#N/A</v>
      </c>
      <c r="W6321" s="9" t="e">
        <f>VLOOKUP(A6321,Sku_list!$A$1:$D$2667,4,0)*(J6321/1000000*12)</f>
        <v>#N/A</v>
      </c>
      <c r="X6321" s="9" t="e">
        <f>VLOOKUP(A6321,Sku_list!$A$1:$D$2667,4,0)*(L6321/1000000*12)</f>
        <v>#N/A</v>
      </c>
      <c r="Y6321" s="9" t="e">
        <f>VLOOKUP(A6321,Sku_list!$A$1:$E$2667,5,0)*((J6321+F6321)/1000000000)</f>
        <v>#N/A</v>
      </c>
      <c r="AC6321" s="22">
        <f t="shared" ca="1" si="98"/>
        <v>6.6666666666666666E-2</v>
      </c>
    </row>
    <row r="6322" spans="2:29" x14ac:dyDescent="0.35">
      <c r="B6322" t="e">
        <v>#N/A</v>
      </c>
      <c r="T6322" s="9" t="e">
        <f>VLOOKUP(A6322,Sku_list!$A$1:$D$2667,3,0)</f>
        <v>#N/A</v>
      </c>
      <c r="U6322" s="9" t="e">
        <f>VLOOKUP(A6322,Sku_list!$A$1:$D$2667,4,0)*(F6322/1000000*12)</f>
        <v>#N/A</v>
      </c>
      <c r="V6322" s="9" t="e">
        <f>VLOOKUP(A6322,Sku_list!$A$1:$D$2667,4,0)*(H6322/1000000*12)</f>
        <v>#N/A</v>
      </c>
      <c r="W6322" s="9" t="e">
        <f>VLOOKUP(A6322,Sku_list!$A$1:$D$2667,4,0)*(J6322/1000000*12)</f>
        <v>#N/A</v>
      </c>
      <c r="X6322" s="9" t="e">
        <f>VLOOKUP(A6322,Sku_list!$A$1:$D$2667,4,0)*(L6322/1000000*12)</f>
        <v>#N/A</v>
      </c>
      <c r="Y6322" s="9" t="e">
        <f>VLOOKUP(A6322,Sku_list!$A$1:$E$2667,5,0)*((J6322+F6322)/1000000000)</f>
        <v>#N/A</v>
      </c>
      <c r="AC6322" s="22">
        <f t="shared" ca="1" si="98"/>
        <v>6.6666666666666666E-2</v>
      </c>
    </row>
    <row r="6323" spans="2:29" x14ac:dyDescent="0.35">
      <c r="B6323" t="e">
        <v>#N/A</v>
      </c>
      <c r="T6323" s="9" t="e">
        <f>VLOOKUP(A6323,Sku_list!$A$1:$D$2667,3,0)</f>
        <v>#N/A</v>
      </c>
      <c r="U6323" s="9" t="e">
        <f>VLOOKUP(A6323,Sku_list!$A$1:$D$2667,4,0)*(F6323/1000000*12)</f>
        <v>#N/A</v>
      </c>
      <c r="V6323" s="9" t="e">
        <f>VLOOKUP(A6323,Sku_list!$A$1:$D$2667,4,0)*(H6323/1000000*12)</f>
        <v>#N/A</v>
      </c>
      <c r="W6323" s="9" t="e">
        <f>VLOOKUP(A6323,Sku_list!$A$1:$D$2667,4,0)*(J6323/1000000*12)</f>
        <v>#N/A</v>
      </c>
      <c r="X6323" s="9" t="e">
        <f>VLOOKUP(A6323,Sku_list!$A$1:$D$2667,4,0)*(L6323/1000000*12)</f>
        <v>#N/A</v>
      </c>
      <c r="Y6323" s="9" t="e">
        <f>VLOOKUP(A6323,Sku_list!$A$1:$E$2667,5,0)*((J6323+F6323)/1000000000)</f>
        <v>#N/A</v>
      </c>
      <c r="AC6323" s="22">
        <f t="shared" ca="1" si="98"/>
        <v>6.6666666666666666E-2</v>
      </c>
    </row>
    <row r="6324" spans="2:29" x14ac:dyDescent="0.35">
      <c r="B6324" t="e">
        <v>#N/A</v>
      </c>
      <c r="T6324" s="9" t="e">
        <f>VLOOKUP(A6324,Sku_list!$A$1:$D$2667,3,0)</f>
        <v>#N/A</v>
      </c>
      <c r="U6324" s="9" t="e">
        <f>VLOOKUP(A6324,Sku_list!$A$1:$D$2667,4,0)*(F6324/1000000*12)</f>
        <v>#N/A</v>
      </c>
      <c r="V6324" s="9" t="e">
        <f>VLOOKUP(A6324,Sku_list!$A$1:$D$2667,4,0)*(H6324/1000000*12)</f>
        <v>#N/A</v>
      </c>
      <c r="W6324" s="9" t="e">
        <f>VLOOKUP(A6324,Sku_list!$A$1:$D$2667,4,0)*(J6324/1000000*12)</f>
        <v>#N/A</v>
      </c>
      <c r="X6324" s="9" t="e">
        <f>VLOOKUP(A6324,Sku_list!$A$1:$D$2667,4,0)*(L6324/1000000*12)</f>
        <v>#N/A</v>
      </c>
      <c r="Y6324" s="9" t="e">
        <f>VLOOKUP(A6324,Sku_list!$A$1:$E$2667,5,0)*((J6324+F6324)/1000000000)</f>
        <v>#N/A</v>
      </c>
      <c r="AC6324" s="22">
        <f t="shared" ca="1" si="98"/>
        <v>6.6666666666666666E-2</v>
      </c>
    </row>
    <row r="6325" spans="2:29" x14ac:dyDescent="0.35">
      <c r="B6325" t="e">
        <v>#N/A</v>
      </c>
      <c r="T6325" s="9" t="e">
        <f>VLOOKUP(A6325,Sku_list!$A$1:$D$2667,3,0)</f>
        <v>#N/A</v>
      </c>
      <c r="U6325" s="9" t="e">
        <f>VLOOKUP(A6325,Sku_list!$A$1:$D$2667,4,0)*(F6325/1000000*12)</f>
        <v>#N/A</v>
      </c>
      <c r="V6325" s="9" t="e">
        <f>VLOOKUP(A6325,Sku_list!$A$1:$D$2667,4,0)*(H6325/1000000*12)</f>
        <v>#N/A</v>
      </c>
      <c r="W6325" s="9" t="e">
        <f>VLOOKUP(A6325,Sku_list!$A$1:$D$2667,4,0)*(J6325/1000000*12)</f>
        <v>#N/A</v>
      </c>
      <c r="X6325" s="9" t="e">
        <f>VLOOKUP(A6325,Sku_list!$A$1:$D$2667,4,0)*(L6325/1000000*12)</f>
        <v>#N/A</v>
      </c>
      <c r="Y6325" s="9" t="e">
        <f>VLOOKUP(A6325,Sku_list!$A$1:$E$2667,5,0)*((J6325+F6325)/1000000000)</f>
        <v>#N/A</v>
      </c>
      <c r="AC6325" s="22">
        <f t="shared" ca="1" si="98"/>
        <v>6.6666666666666666E-2</v>
      </c>
    </row>
    <row r="6326" spans="2:29" x14ac:dyDescent="0.35">
      <c r="B6326" t="e">
        <v>#N/A</v>
      </c>
      <c r="T6326" s="9" t="e">
        <f>VLOOKUP(A6326,Sku_list!$A$1:$D$2667,3,0)</f>
        <v>#N/A</v>
      </c>
      <c r="U6326" s="9" t="e">
        <f>VLOOKUP(A6326,Sku_list!$A$1:$D$2667,4,0)*(F6326/1000000*12)</f>
        <v>#N/A</v>
      </c>
      <c r="V6326" s="9" t="e">
        <f>VLOOKUP(A6326,Sku_list!$A$1:$D$2667,4,0)*(H6326/1000000*12)</f>
        <v>#N/A</v>
      </c>
      <c r="W6326" s="9" t="e">
        <f>VLOOKUP(A6326,Sku_list!$A$1:$D$2667,4,0)*(J6326/1000000*12)</f>
        <v>#N/A</v>
      </c>
      <c r="X6326" s="9" t="e">
        <f>VLOOKUP(A6326,Sku_list!$A$1:$D$2667,4,0)*(L6326/1000000*12)</f>
        <v>#N/A</v>
      </c>
      <c r="Y6326" s="9" t="e">
        <f>VLOOKUP(A6326,Sku_list!$A$1:$E$2667,5,0)*((J6326+F6326)/1000000000)</f>
        <v>#N/A</v>
      </c>
      <c r="AC6326" s="22">
        <f t="shared" ca="1" si="98"/>
        <v>6.6666666666666666E-2</v>
      </c>
    </row>
    <row r="6327" spans="2:29" x14ac:dyDescent="0.35">
      <c r="B6327" t="e">
        <v>#N/A</v>
      </c>
      <c r="T6327" s="9" t="e">
        <f>VLOOKUP(A6327,Sku_list!$A$1:$D$2667,3,0)</f>
        <v>#N/A</v>
      </c>
      <c r="U6327" s="9" t="e">
        <f>VLOOKUP(A6327,Sku_list!$A$1:$D$2667,4,0)*(F6327/1000000*12)</f>
        <v>#N/A</v>
      </c>
      <c r="V6327" s="9" t="e">
        <f>VLOOKUP(A6327,Sku_list!$A$1:$D$2667,4,0)*(H6327/1000000*12)</f>
        <v>#N/A</v>
      </c>
      <c r="W6327" s="9" t="e">
        <f>VLOOKUP(A6327,Sku_list!$A$1:$D$2667,4,0)*(J6327/1000000*12)</f>
        <v>#N/A</v>
      </c>
      <c r="X6327" s="9" t="e">
        <f>VLOOKUP(A6327,Sku_list!$A$1:$D$2667,4,0)*(L6327/1000000*12)</f>
        <v>#N/A</v>
      </c>
      <c r="Y6327" s="9" t="e">
        <f>VLOOKUP(A6327,Sku_list!$A$1:$E$2667,5,0)*((J6327+F6327)/1000000000)</f>
        <v>#N/A</v>
      </c>
      <c r="AC6327" s="22">
        <f t="shared" ca="1" si="98"/>
        <v>6.6666666666666666E-2</v>
      </c>
    </row>
    <row r="6328" spans="2:29" x14ac:dyDescent="0.35">
      <c r="B6328" t="e">
        <v>#N/A</v>
      </c>
      <c r="T6328" s="9" t="e">
        <f>VLOOKUP(A6328,Sku_list!$A$1:$D$2667,3,0)</f>
        <v>#N/A</v>
      </c>
      <c r="U6328" s="9" t="e">
        <f>VLOOKUP(A6328,Sku_list!$A$1:$D$2667,4,0)*(F6328/1000000*12)</f>
        <v>#N/A</v>
      </c>
      <c r="V6328" s="9" t="e">
        <f>VLOOKUP(A6328,Sku_list!$A$1:$D$2667,4,0)*(H6328/1000000*12)</f>
        <v>#N/A</v>
      </c>
      <c r="W6328" s="9" t="e">
        <f>VLOOKUP(A6328,Sku_list!$A$1:$D$2667,4,0)*(J6328/1000000*12)</f>
        <v>#N/A</v>
      </c>
      <c r="X6328" s="9" t="e">
        <f>VLOOKUP(A6328,Sku_list!$A$1:$D$2667,4,0)*(L6328/1000000*12)</f>
        <v>#N/A</v>
      </c>
      <c r="Y6328" s="9" t="e">
        <f>VLOOKUP(A6328,Sku_list!$A$1:$E$2667,5,0)*((J6328+F6328)/1000000000)</f>
        <v>#N/A</v>
      </c>
      <c r="AC6328" s="22">
        <f t="shared" ca="1" si="98"/>
        <v>6.6666666666666666E-2</v>
      </c>
    </row>
    <row r="6329" spans="2:29" x14ac:dyDescent="0.35">
      <c r="B6329" t="e">
        <v>#N/A</v>
      </c>
      <c r="T6329" s="9" t="e">
        <f>VLOOKUP(A6329,Sku_list!$A$1:$D$2667,3,0)</f>
        <v>#N/A</v>
      </c>
      <c r="U6329" s="9" t="e">
        <f>VLOOKUP(A6329,Sku_list!$A$1:$D$2667,4,0)*(F6329/1000000*12)</f>
        <v>#N/A</v>
      </c>
      <c r="V6329" s="9" t="e">
        <f>VLOOKUP(A6329,Sku_list!$A$1:$D$2667,4,0)*(H6329/1000000*12)</f>
        <v>#N/A</v>
      </c>
      <c r="W6329" s="9" t="e">
        <f>VLOOKUP(A6329,Sku_list!$A$1:$D$2667,4,0)*(J6329/1000000*12)</f>
        <v>#N/A</v>
      </c>
      <c r="X6329" s="9" t="e">
        <f>VLOOKUP(A6329,Sku_list!$A$1:$D$2667,4,0)*(L6329/1000000*12)</f>
        <v>#N/A</v>
      </c>
      <c r="Y6329" s="9" t="e">
        <f>VLOOKUP(A6329,Sku_list!$A$1:$E$2667,5,0)*((J6329+F6329)/1000000000)</f>
        <v>#N/A</v>
      </c>
      <c r="AC6329" s="22">
        <f t="shared" ca="1" si="98"/>
        <v>6.6666666666666666E-2</v>
      </c>
    </row>
    <row r="6330" spans="2:29" x14ac:dyDescent="0.35">
      <c r="B6330" t="e">
        <v>#N/A</v>
      </c>
      <c r="T6330" s="9" t="e">
        <f>VLOOKUP(A6330,Sku_list!$A$1:$D$2667,3,0)</f>
        <v>#N/A</v>
      </c>
      <c r="U6330" s="9" t="e">
        <f>VLOOKUP(A6330,Sku_list!$A$1:$D$2667,4,0)*(F6330/1000000*12)</f>
        <v>#N/A</v>
      </c>
      <c r="V6330" s="9" t="e">
        <f>VLOOKUP(A6330,Sku_list!$A$1:$D$2667,4,0)*(H6330/1000000*12)</f>
        <v>#N/A</v>
      </c>
      <c r="W6330" s="9" t="e">
        <f>VLOOKUP(A6330,Sku_list!$A$1:$D$2667,4,0)*(J6330/1000000*12)</f>
        <v>#N/A</v>
      </c>
      <c r="X6330" s="9" t="e">
        <f>VLOOKUP(A6330,Sku_list!$A$1:$D$2667,4,0)*(L6330/1000000*12)</f>
        <v>#N/A</v>
      </c>
      <c r="Y6330" s="9" t="e">
        <f>VLOOKUP(A6330,Sku_list!$A$1:$E$2667,5,0)*((J6330+F6330)/1000000000)</f>
        <v>#N/A</v>
      </c>
      <c r="AC6330" s="22">
        <f t="shared" ca="1" si="98"/>
        <v>6.6666666666666666E-2</v>
      </c>
    </row>
    <row r="6331" spans="2:29" x14ac:dyDescent="0.35">
      <c r="B6331" t="e">
        <v>#N/A</v>
      </c>
      <c r="T6331" s="9" t="e">
        <f>VLOOKUP(A6331,Sku_list!$A$1:$D$2667,3,0)</f>
        <v>#N/A</v>
      </c>
      <c r="U6331" s="9" t="e">
        <f>VLOOKUP(A6331,Sku_list!$A$1:$D$2667,4,0)*(F6331/1000000*12)</f>
        <v>#N/A</v>
      </c>
      <c r="V6331" s="9" t="e">
        <f>VLOOKUP(A6331,Sku_list!$A$1:$D$2667,4,0)*(H6331/1000000*12)</f>
        <v>#N/A</v>
      </c>
      <c r="W6331" s="9" t="e">
        <f>VLOOKUP(A6331,Sku_list!$A$1:$D$2667,4,0)*(J6331/1000000*12)</f>
        <v>#N/A</v>
      </c>
      <c r="X6331" s="9" t="e">
        <f>VLOOKUP(A6331,Sku_list!$A$1:$D$2667,4,0)*(L6331/1000000*12)</f>
        <v>#N/A</v>
      </c>
      <c r="Y6331" s="9" t="e">
        <f>VLOOKUP(A6331,Sku_list!$A$1:$E$2667,5,0)*((J6331+F6331)/1000000000)</f>
        <v>#N/A</v>
      </c>
      <c r="AC6331" s="22">
        <f t="shared" ca="1" si="98"/>
        <v>6.6666666666666666E-2</v>
      </c>
    </row>
    <row r="6332" spans="2:29" x14ac:dyDescent="0.35">
      <c r="B6332" t="e">
        <v>#N/A</v>
      </c>
      <c r="T6332" s="9" t="e">
        <f>VLOOKUP(A6332,Sku_list!$A$1:$D$2667,3,0)</f>
        <v>#N/A</v>
      </c>
      <c r="U6332" s="9" t="e">
        <f>VLOOKUP(A6332,Sku_list!$A$1:$D$2667,4,0)*(F6332/1000000*12)</f>
        <v>#N/A</v>
      </c>
      <c r="V6332" s="9" t="e">
        <f>VLOOKUP(A6332,Sku_list!$A$1:$D$2667,4,0)*(H6332/1000000*12)</f>
        <v>#N/A</v>
      </c>
      <c r="W6332" s="9" t="e">
        <f>VLOOKUP(A6332,Sku_list!$A$1:$D$2667,4,0)*(J6332/1000000*12)</f>
        <v>#N/A</v>
      </c>
      <c r="X6332" s="9" t="e">
        <f>VLOOKUP(A6332,Sku_list!$A$1:$D$2667,4,0)*(L6332/1000000*12)</f>
        <v>#N/A</v>
      </c>
      <c r="Y6332" s="9" t="e">
        <f>VLOOKUP(A6332,Sku_list!$A$1:$E$2667,5,0)*((J6332+F6332)/1000000000)</f>
        <v>#N/A</v>
      </c>
      <c r="AC6332" s="22">
        <f t="shared" ca="1" si="98"/>
        <v>6.6666666666666666E-2</v>
      </c>
    </row>
    <row r="6333" spans="2:29" x14ac:dyDescent="0.35">
      <c r="B6333" t="e">
        <v>#N/A</v>
      </c>
      <c r="T6333" s="9" t="e">
        <f>VLOOKUP(A6333,Sku_list!$A$1:$D$2667,3,0)</f>
        <v>#N/A</v>
      </c>
      <c r="U6333" s="9" t="e">
        <f>VLOOKUP(A6333,Sku_list!$A$1:$D$2667,4,0)*(F6333/1000000*12)</f>
        <v>#N/A</v>
      </c>
      <c r="V6333" s="9" t="e">
        <f>VLOOKUP(A6333,Sku_list!$A$1:$D$2667,4,0)*(H6333/1000000*12)</f>
        <v>#N/A</v>
      </c>
      <c r="W6333" s="9" t="e">
        <f>VLOOKUP(A6333,Sku_list!$A$1:$D$2667,4,0)*(J6333/1000000*12)</f>
        <v>#N/A</v>
      </c>
      <c r="X6333" s="9" t="e">
        <f>VLOOKUP(A6333,Sku_list!$A$1:$D$2667,4,0)*(L6333/1000000*12)</f>
        <v>#N/A</v>
      </c>
      <c r="Y6333" s="9" t="e">
        <f>VLOOKUP(A6333,Sku_list!$A$1:$E$2667,5,0)*((J6333+F6333)/1000000000)</f>
        <v>#N/A</v>
      </c>
      <c r="AC6333" s="22">
        <f t="shared" ca="1" si="98"/>
        <v>6.6666666666666666E-2</v>
      </c>
    </row>
    <row r="6334" spans="2:29" x14ac:dyDescent="0.35">
      <c r="B6334" t="e">
        <v>#N/A</v>
      </c>
      <c r="T6334" s="9" t="e">
        <f>VLOOKUP(A6334,Sku_list!$A$1:$D$2667,3,0)</f>
        <v>#N/A</v>
      </c>
      <c r="U6334" s="9" t="e">
        <f>VLOOKUP(A6334,Sku_list!$A$1:$D$2667,4,0)*(F6334/1000000*12)</f>
        <v>#N/A</v>
      </c>
      <c r="V6334" s="9" t="e">
        <f>VLOOKUP(A6334,Sku_list!$A$1:$D$2667,4,0)*(H6334/1000000*12)</f>
        <v>#N/A</v>
      </c>
      <c r="W6334" s="9" t="e">
        <f>VLOOKUP(A6334,Sku_list!$A$1:$D$2667,4,0)*(J6334/1000000*12)</f>
        <v>#N/A</v>
      </c>
      <c r="X6334" s="9" t="e">
        <f>VLOOKUP(A6334,Sku_list!$A$1:$D$2667,4,0)*(L6334/1000000*12)</f>
        <v>#N/A</v>
      </c>
      <c r="Y6334" s="9" t="e">
        <f>VLOOKUP(A6334,Sku_list!$A$1:$E$2667,5,0)*((J6334+F6334)/1000000000)</f>
        <v>#N/A</v>
      </c>
      <c r="AC6334" s="22">
        <f t="shared" ca="1" si="98"/>
        <v>6.6666666666666666E-2</v>
      </c>
    </row>
    <row r="6335" spans="2:29" x14ac:dyDescent="0.35">
      <c r="B6335" t="e">
        <v>#N/A</v>
      </c>
      <c r="T6335" s="9" t="e">
        <f>VLOOKUP(A6335,Sku_list!$A$1:$D$2667,3,0)</f>
        <v>#N/A</v>
      </c>
      <c r="U6335" s="9" t="e">
        <f>VLOOKUP(A6335,Sku_list!$A$1:$D$2667,4,0)*(F6335/1000000*12)</f>
        <v>#N/A</v>
      </c>
      <c r="V6335" s="9" t="e">
        <f>VLOOKUP(A6335,Sku_list!$A$1:$D$2667,4,0)*(H6335/1000000*12)</f>
        <v>#N/A</v>
      </c>
      <c r="W6335" s="9" t="e">
        <f>VLOOKUP(A6335,Sku_list!$A$1:$D$2667,4,0)*(J6335/1000000*12)</f>
        <v>#N/A</v>
      </c>
      <c r="X6335" s="9" t="e">
        <f>VLOOKUP(A6335,Sku_list!$A$1:$D$2667,4,0)*(L6335/1000000*12)</f>
        <v>#N/A</v>
      </c>
      <c r="Y6335" s="9" t="e">
        <f>VLOOKUP(A6335,Sku_list!$A$1:$E$2667,5,0)*((J6335+F6335)/1000000000)</f>
        <v>#N/A</v>
      </c>
      <c r="AC6335" s="22">
        <f t="shared" ca="1" si="98"/>
        <v>6.6666666666666666E-2</v>
      </c>
    </row>
    <row r="6336" spans="2:29" x14ac:dyDescent="0.35">
      <c r="B6336" t="e">
        <v>#N/A</v>
      </c>
      <c r="T6336" s="9" t="e">
        <f>VLOOKUP(A6336,Sku_list!$A$1:$D$2667,3,0)</f>
        <v>#N/A</v>
      </c>
      <c r="U6336" s="9" t="e">
        <f>VLOOKUP(A6336,Sku_list!$A$1:$D$2667,4,0)*(F6336/1000000*12)</f>
        <v>#N/A</v>
      </c>
      <c r="V6336" s="9" t="e">
        <f>VLOOKUP(A6336,Sku_list!$A$1:$D$2667,4,0)*(H6336/1000000*12)</f>
        <v>#N/A</v>
      </c>
      <c r="W6336" s="9" t="e">
        <f>VLOOKUP(A6336,Sku_list!$A$1:$D$2667,4,0)*(J6336/1000000*12)</f>
        <v>#N/A</v>
      </c>
      <c r="X6336" s="9" t="e">
        <f>VLOOKUP(A6336,Sku_list!$A$1:$D$2667,4,0)*(L6336/1000000*12)</f>
        <v>#N/A</v>
      </c>
      <c r="Y6336" s="9" t="e">
        <f>VLOOKUP(A6336,Sku_list!$A$1:$E$2667,5,0)*((J6336+F6336)/1000000000)</f>
        <v>#N/A</v>
      </c>
      <c r="AC6336" s="22">
        <f t="shared" ca="1" si="98"/>
        <v>6.6666666666666666E-2</v>
      </c>
    </row>
    <row r="6337" spans="2:29" x14ac:dyDescent="0.35">
      <c r="B6337" t="e">
        <v>#N/A</v>
      </c>
      <c r="T6337" s="9" t="e">
        <f>VLOOKUP(A6337,Sku_list!$A$1:$D$2667,3,0)</f>
        <v>#N/A</v>
      </c>
      <c r="U6337" s="9" t="e">
        <f>VLOOKUP(A6337,Sku_list!$A$1:$D$2667,4,0)*(F6337/1000000*12)</f>
        <v>#N/A</v>
      </c>
      <c r="V6337" s="9" t="e">
        <f>VLOOKUP(A6337,Sku_list!$A$1:$D$2667,4,0)*(H6337/1000000*12)</f>
        <v>#N/A</v>
      </c>
      <c r="W6337" s="9" t="e">
        <f>VLOOKUP(A6337,Sku_list!$A$1:$D$2667,4,0)*(J6337/1000000*12)</f>
        <v>#N/A</v>
      </c>
      <c r="X6337" s="9" t="e">
        <f>VLOOKUP(A6337,Sku_list!$A$1:$D$2667,4,0)*(L6337/1000000*12)</f>
        <v>#N/A</v>
      </c>
      <c r="Y6337" s="9" t="e">
        <f>VLOOKUP(A6337,Sku_list!$A$1:$E$2667,5,0)*((J6337+F6337)/1000000000)</f>
        <v>#N/A</v>
      </c>
      <c r="AC6337" s="22">
        <f t="shared" ca="1" si="98"/>
        <v>6.6666666666666666E-2</v>
      </c>
    </row>
    <row r="6338" spans="2:29" x14ac:dyDescent="0.35">
      <c r="B6338" t="e">
        <v>#N/A</v>
      </c>
      <c r="T6338" s="9" t="e">
        <f>VLOOKUP(A6338,Sku_list!$A$1:$D$2667,3,0)</f>
        <v>#N/A</v>
      </c>
      <c r="U6338" s="9" t="e">
        <f>VLOOKUP(A6338,Sku_list!$A$1:$D$2667,4,0)*(F6338/1000000*12)</f>
        <v>#N/A</v>
      </c>
      <c r="V6338" s="9" t="e">
        <f>VLOOKUP(A6338,Sku_list!$A$1:$D$2667,4,0)*(H6338/1000000*12)</f>
        <v>#N/A</v>
      </c>
      <c r="W6338" s="9" t="e">
        <f>VLOOKUP(A6338,Sku_list!$A$1:$D$2667,4,0)*(J6338/1000000*12)</f>
        <v>#N/A</v>
      </c>
      <c r="X6338" s="9" t="e">
        <f>VLOOKUP(A6338,Sku_list!$A$1:$D$2667,4,0)*(L6338/1000000*12)</f>
        <v>#N/A</v>
      </c>
      <c r="Y6338" s="9" t="e">
        <f>VLOOKUP(A6338,Sku_list!$A$1:$E$2667,5,0)*((J6338+F6338)/1000000000)</f>
        <v>#N/A</v>
      </c>
      <c r="AC6338" s="22">
        <f t="shared" ca="1" si="98"/>
        <v>6.6666666666666666E-2</v>
      </c>
    </row>
    <row r="6339" spans="2:29" x14ac:dyDescent="0.35">
      <c r="B6339" t="e">
        <v>#N/A</v>
      </c>
      <c r="T6339" s="9" t="e">
        <f>VLOOKUP(A6339,Sku_list!$A$1:$D$2667,3,0)</f>
        <v>#N/A</v>
      </c>
      <c r="U6339" s="9" t="e">
        <f>VLOOKUP(A6339,Sku_list!$A$1:$D$2667,4,0)*(F6339/1000000*12)</f>
        <v>#N/A</v>
      </c>
      <c r="V6339" s="9" t="e">
        <f>VLOOKUP(A6339,Sku_list!$A$1:$D$2667,4,0)*(H6339/1000000*12)</f>
        <v>#N/A</v>
      </c>
      <c r="W6339" s="9" t="e">
        <f>VLOOKUP(A6339,Sku_list!$A$1:$D$2667,4,0)*(J6339/1000000*12)</f>
        <v>#N/A</v>
      </c>
      <c r="X6339" s="9" t="e">
        <f>VLOOKUP(A6339,Sku_list!$A$1:$D$2667,4,0)*(L6339/1000000*12)</f>
        <v>#N/A</v>
      </c>
      <c r="Y6339" s="9" t="e">
        <f>VLOOKUP(A6339,Sku_list!$A$1:$E$2667,5,0)*((J6339+F6339)/1000000000)</f>
        <v>#N/A</v>
      </c>
      <c r="AC6339" s="22">
        <f t="shared" ca="1" si="98"/>
        <v>6.6666666666666666E-2</v>
      </c>
    </row>
    <row r="6340" spans="2:29" x14ac:dyDescent="0.35">
      <c r="B6340" t="e">
        <v>#N/A</v>
      </c>
      <c r="T6340" s="9" t="e">
        <f>VLOOKUP(A6340,Sku_list!$A$1:$D$2667,3,0)</f>
        <v>#N/A</v>
      </c>
      <c r="U6340" s="9" t="e">
        <f>VLOOKUP(A6340,Sku_list!$A$1:$D$2667,4,0)*(F6340/1000000*12)</f>
        <v>#N/A</v>
      </c>
      <c r="V6340" s="9" t="e">
        <f>VLOOKUP(A6340,Sku_list!$A$1:$D$2667,4,0)*(H6340/1000000*12)</f>
        <v>#N/A</v>
      </c>
      <c r="W6340" s="9" t="e">
        <f>VLOOKUP(A6340,Sku_list!$A$1:$D$2667,4,0)*(J6340/1000000*12)</f>
        <v>#N/A</v>
      </c>
      <c r="X6340" s="9" t="e">
        <f>VLOOKUP(A6340,Sku_list!$A$1:$D$2667,4,0)*(L6340/1000000*12)</f>
        <v>#N/A</v>
      </c>
      <c r="Y6340" s="9" t="e">
        <f>VLOOKUP(A6340,Sku_list!$A$1:$E$2667,5,0)*((J6340+F6340)/1000000000)</f>
        <v>#N/A</v>
      </c>
      <c r="AC6340" s="22">
        <f t="shared" ref="AC6340:AC6403" ca="1" si="99">(DAY(TODAY())+AB6340)/30</f>
        <v>6.6666666666666666E-2</v>
      </c>
    </row>
    <row r="6341" spans="2:29" x14ac:dyDescent="0.35">
      <c r="B6341" t="e">
        <v>#N/A</v>
      </c>
      <c r="T6341" s="9" t="e">
        <f>VLOOKUP(A6341,Sku_list!$A$1:$D$2667,3,0)</f>
        <v>#N/A</v>
      </c>
      <c r="U6341" s="9" t="e">
        <f>VLOOKUP(A6341,Sku_list!$A$1:$D$2667,4,0)*(F6341/1000000*12)</f>
        <v>#N/A</v>
      </c>
      <c r="V6341" s="9" t="e">
        <f>VLOOKUP(A6341,Sku_list!$A$1:$D$2667,4,0)*(H6341/1000000*12)</f>
        <v>#N/A</v>
      </c>
      <c r="W6341" s="9" t="e">
        <f>VLOOKUP(A6341,Sku_list!$A$1:$D$2667,4,0)*(J6341/1000000*12)</f>
        <v>#N/A</v>
      </c>
      <c r="X6341" s="9" t="e">
        <f>VLOOKUP(A6341,Sku_list!$A$1:$D$2667,4,0)*(L6341/1000000*12)</f>
        <v>#N/A</v>
      </c>
      <c r="Y6341" s="9" t="e">
        <f>VLOOKUP(A6341,Sku_list!$A$1:$E$2667,5,0)*((J6341+F6341)/1000000000)</f>
        <v>#N/A</v>
      </c>
      <c r="AC6341" s="22">
        <f t="shared" ca="1" si="99"/>
        <v>6.6666666666666666E-2</v>
      </c>
    </row>
    <row r="6342" spans="2:29" x14ac:dyDescent="0.35">
      <c r="B6342" t="e">
        <v>#N/A</v>
      </c>
      <c r="T6342" s="9" t="e">
        <f>VLOOKUP(A6342,Sku_list!$A$1:$D$2667,3,0)</f>
        <v>#N/A</v>
      </c>
      <c r="U6342" s="9" t="e">
        <f>VLOOKUP(A6342,Sku_list!$A$1:$D$2667,4,0)*(F6342/1000000*12)</f>
        <v>#N/A</v>
      </c>
      <c r="V6342" s="9" t="e">
        <f>VLOOKUP(A6342,Sku_list!$A$1:$D$2667,4,0)*(H6342/1000000*12)</f>
        <v>#N/A</v>
      </c>
      <c r="W6342" s="9" t="e">
        <f>VLOOKUP(A6342,Sku_list!$A$1:$D$2667,4,0)*(J6342/1000000*12)</f>
        <v>#N/A</v>
      </c>
      <c r="X6342" s="9" t="e">
        <f>VLOOKUP(A6342,Sku_list!$A$1:$D$2667,4,0)*(L6342/1000000*12)</f>
        <v>#N/A</v>
      </c>
      <c r="Y6342" s="9" t="e">
        <f>VLOOKUP(A6342,Sku_list!$A$1:$E$2667,5,0)*((J6342+F6342)/1000000000)</f>
        <v>#N/A</v>
      </c>
      <c r="AC6342" s="22">
        <f t="shared" ca="1" si="99"/>
        <v>6.6666666666666666E-2</v>
      </c>
    </row>
    <row r="6343" spans="2:29" x14ac:dyDescent="0.35">
      <c r="B6343" t="e">
        <v>#N/A</v>
      </c>
      <c r="T6343" s="9" t="e">
        <f>VLOOKUP(A6343,Sku_list!$A$1:$D$2667,3,0)</f>
        <v>#N/A</v>
      </c>
      <c r="U6343" s="9" t="e">
        <f>VLOOKUP(A6343,Sku_list!$A$1:$D$2667,4,0)*(F6343/1000000*12)</f>
        <v>#N/A</v>
      </c>
      <c r="V6343" s="9" t="e">
        <f>VLOOKUP(A6343,Sku_list!$A$1:$D$2667,4,0)*(H6343/1000000*12)</f>
        <v>#N/A</v>
      </c>
      <c r="W6343" s="9" t="e">
        <f>VLOOKUP(A6343,Sku_list!$A$1:$D$2667,4,0)*(J6343/1000000*12)</f>
        <v>#N/A</v>
      </c>
      <c r="X6343" s="9" t="e">
        <f>VLOOKUP(A6343,Sku_list!$A$1:$D$2667,4,0)*(L6343/1000000*12)</f>
        <v>#N/A</v>
      </c>
      <c r="Y6343" s="9" t="e">
        <f>VLOOKUP(A6343,Sku_list!$A$1:$E$2667,5,0)*((J6343+F6343)/1000000000)</f>
        <v>#N/A</v>
      </c>
      <c r="AC6343" s="22">
        <f t="shared" ca="1" si="99"/>
        <v>6.6666666666666666E-2</v>
      </c>
    </row>
    <row r="6344" spans="2:29" x14ac:dyDescent="0.35">
      <c r="B6344" t="e">
        <v>#N/A</v>
      </c>
      <c r="T6344" s="9" t="e">
        <f>VLOOKUP(A6344,Sku_list!$A$1:$D$2667,3,0)</f>
        <v>#N/A</v>
      </c>
      <c r="U6344" s="9" t="e">
        <f>VLOOKUP(A6344,Sku_list!$A$1:$D$2667,4,0)*(F6344/1000000*12)</f>
        <v>#N/A</v>
      </c>
      <c r="V6344" s="9" t="e">
        <f>VLOOKUP(A6344,Sku_list!$A$1:$D$2667,4,0)*(H6344/1000000*12)</f>
        <v>#N/A</v>
      </c>
      <c r="W6344" s="9" t="e">
        <f>VLOOKUP(A6344,Sku_list!$A$1:$D$2667,4,0)*(J6344/1000000*12)</f>
        <v>#N/A</v>
      </c>
      <c r="X6344" s="9" t="e">
        <f>VLOOKUP(A6344,Sku_list!$A$1:$D$2667,4,0)*(L6344/1000000*12)</f>
        <v>#N/A</v>
      </c>
      <c r="Y6344" s="9" t="e">
        <f>VLOOKUP(A6344,Sku_list!$A$1:$E$2667,5,0)*((J6344+F6344)/1000000000)</f>
        <v>#N/A</v>
      </c>
      <c r="AC6344" s="22">
        <f t="shared" ca="1" si="99"/>
        <v>6.6666666666666666E-2</v>
      </c>
    </row>
    <row r="6345" spans="2:29" x14ac:dyDescent="0.35">
      <c r="B6345" t="e">
        <v>#N/A</v>
      </c>
      <c r="T6345" s="9" t="e">
        <f>VLOOKUP(A6345,Sku_list!$A$1:$D$2667,3,0)</f>
        <v>#N/A</v>
      </c>
      <c r="U6345" s="9" t="e">
        <f>VLOOKUP(A6345,Sku_list!$A$1:$D$2667,4,0)*(F6345/1000000*12)</f>
        <v>#N/A</v>
      </c>
      <c r="V6345" s="9" t="e">
        <f>VLOOKUP(A6345,Sku_list!$A$1:$D$2667,4,0)*(H6345/1000000*12)</f>
        <v>#N/A</v>
      </c>
      <c r="W6345" s="9" t="e">
        <f>VLOOKUP(A6345,Sku_list!$A$1:$D$2667,4,0)*(J6345/1000000*12)</f>
        <v>#N/A</v>
      </c>
      <c r="X6345" s="9" t="e">
        <f>VLOOKUP(A6345,Sku_list!$A$1:$D$2667,4,0)*(L6345/1000000*12)</f>
        <v>#N/A</v>
      </c>
      <c r="Y6345" s="9" t="e">
        <f>VLOOKUP(A6345,Sku_list!$A$1:$E$2667,5,0)*((J6345+F6345)/1000000000)</f>
        <v>#N/A</v>
      </c>
      <c r="AC6345" s="22">
        <f t="shared" ca="1" si="99"/>
        <v>6.6666666666666666E-2</v>
      </c>
    </row>
    <row r="6346" spans="2:29" x14ac:dyDescent="0.35">
      <c r="B6346" t="e">
        <v>#N/A</v>
      </c>
      <c r="T6346" s="9" t="e">
        <f>VLOOKUP(A6346,Sku_list!$A$1:$D$2667,3,0)</f>
        <v>#N/A</v>
      </c>
      <c r="U6346" s="9" t="e">
        <f>VLOOKUP(A6346,Sku_list!$A$1:$D$2667,4,0)*(F6346/1000000*12)</f>
        <v>#N/A</v>
      </c>
      <c r="V6346" s="9" t="e">
        <f>VLOOKUP(A6346,Sku_list!$A$1:$D$2667,4,0)*(H6346/1000000*12)</f>
        <v>#N/A</v>
      </c>
      <c r="W6346" s="9" t="e">
        <f>VLOOKUP(A6346,Sku_list!$A$1:$D$2667,4,0)*(J6346/1000000*12)</f>
        <v>#N/A</v>
      </c>
      <c r="X6346" s="9" t="e">
        <f>VLOOKUP(A6346,Sku_list!$A$1:$D$2667,4,0)*(L6346/1000000*12)</f>
        <v>#N/A</v>
      </c>
      <c r="Y6346" s="9" t="e">
        <f>VLOOKUP(A6346,Sku_list!$A$1:$E$2667,5,0)*((J6346+F6346)/1000000000)</f>
        <v>#N/A</v>
      </c>
      <c r="AC6346" s="22">
        <f t="shared" ca="1" si="99"/>
        <v>6.6666666666666666E-2</v>
      </c>
    </row>
    <row r="6347" spans="2:29" x14ac:dyDescent="0.35">
      <c r="B6347" t="e">
        <v>#N/A</v>
      </c>
      <c r="T6347" s="9" t="e">
        <f>VLOOKUP(A6347,Sku_list!$A$1:$D$2667,3,0)</f>
        <v>#N/A</v>
      </c>
      <c r="U6347" s="9" t="e">
        <f>VLOOKUP(A6347,Sku_list!$A$1:$D$2667,4,0)*(F6347/1000000*12)</f>
        <v>#N/A</v>
      </c>
      <c r="V6347" s="9" t="e">
        <f>VLOOKUP(A6347,Sku_list!$A$1:$D$2667,4,0)*(H6347/1000000*12)</f>
        <v>#N/A</v>
      </c>
      <c r="W6347" s="9" t="e">
        <f>VLOOKUP(A6347,Sku_list!$A$1:$D$2667,4,0)*(J6347/1000000*12)</f>
        <v>#N/A</v>
      </c>
      <c r="X6347" s="9" t="e">
        <f>VLOOKUP(A6347,Sku_list!$A$1:$D$2667,4,0)*(L6347/1000000*12)</f>
        <v>#N/A</v>
      </c>
      <c r="Y6347" s="9" t="e">
        <f>VLOOKUP(A6347,Sku_list!$A$1:$E$2667,5,0)*((J6347+F6347)/1000000000)</f>
        <v>#N/A</v>
      </c>
      <c r="AC6347" s="22">
        <f t="shared" ca="1" si="99"/>
        <v>6.6666666666666666E-2</v>
      </c>
    </row>
    <row r="6348" spans="2:29" x14ac:dyDescent="0.35">
      <c r="B6348" t="e">
        <v>#N/A</v>
      </c>
      <c r="T6348" s="9" t="e">
        <f>VLOOKUP(A6348,Sku_list!$A$1:$D$2667,3,0)</f>
        <v>#N/A</v>
      </c>
      <c r="U6348" s="9" t="e">
        <f>VLOOKUP(A6348,Sku_list!$A$1:$D$2667,4,0)*(F6348/1000000*12)</f>
        <v>#N/A</v>
      </c>
      <c r="V6348" s="9" t="e">
        <f>VLOOKUP(A6348,Sku_list!$A$1:$D$2667,4,0)*(H6348/1000000*12)</f>
        <v>#N/A</v>
      </c>
      <c r="W6348" s="9" t="e">
        <f>VLOOKUP(A6348,Sku_list!$A$1:$D$2667,4,0)*(J6348/1000000*12)</f>
        <v>#N/A</v>
      </c>
      <c r="X6348" s="9" t="e">
        <f>VLOOKUP(A6348,Sku_list!$A$1:$D$2667,4,0)*(L6348/1000000*12)</f>
        <v>#N/A</v>
      </c>
      <c r="Y6348" s="9" t="e">
        <f>VLOOKUP(A6348,Sku_list!$A$1:$E$2667,5,0)*((J6348+F6348)/1000000000)</f>
        <v>#N/A</v>
      </c>
      <c r="AC6348" s="22">
        <f t="shared" ca="1" si="99"/>
        <v>6.6666666666666666E-2</v>
      </c>
    </row>
    <row r="6349" spans="2:29" x14ac:dyDescent="0.35">
      <c r="B6349" t="e">
        <v>#N/A</v>
      </c>
      <c r="T6349" s="9" t="e">
        <f>VLOOKUP(A6349,Sku_list!$A$1:$D$2667,3,0)</f>
        <v>#N/A</v>
      </c>
      <c r="U6349" s="9" t="e">
        <f>VLOOKUP(A6349,Sku_list!$A$1:$D$2667,4,0)*(F6349/1000000*12)</f>
        <v>#N/A</v>
      </c>
      <c r="V6349" s="9" t="e">
        <f>VLOOKUP(A6349,Sku_list!$A$1:$D$2667,4,0)*(H6349/1000000*12)</f>
        <v>#N/A</v>
      </c>
      <c r="W6349" s="9" t="e">
        <f>VLOOKUP(A6349,Sku_list!$A$1:$D$2667,4,0)*(J6349/1000000*12)</f>
        <v>#N/A</v>
      </c>
      <c r="X6349" s="9" t="e">
        <f>VLOOKUP(A6349,Sku_list!$A$1:$D$2667,4,0)*(L6349/1000000*12)</f>
        <v>#N/A</v>
      </c>
      <c r="Y6349" s="9" t="e">
        <f>VLOOKUP(A6349,Sku_list!$A$1:$E$2667,5,0)*((J6349+F6349)/1000000000)</f>
        <v>#N/A</v>
      </c>
      <c r="AC6349" s="22">
        <f t="shared" ca="1" si="99"/>
        <v>6.6666666666666666E-2</v>
      </c>
    </row>
    <row r="6350" spans="2:29" x14ac:dyDescent="0.35">
      <c r="B6350" t="e">
        <v>#N/A</v>
      </c>
      <c r="T6350" s="9" t="e">
        <f>VLOOKUP(A6350,Sku_list!$A$1:$D$2667,3,0)</f>
        <v>#N/A</v>
      </c>
      <c r="U6350" s="9" t="e">
        <f>VLOOKUP(A6350,Sku_list!$A$1:$D$2667,4,0)*(F6350/1000000*12)</f>
        <v>#N/A</v>
      </c>
      <c r="V6350" s="9" t="e">
        <f>VLOOKUP(A6350,Sku_list!$A$1:$D$2667,4,0)*(H6350/1000000*12)</f>
        <v>#N/A</v>
      </c>
      <c r="W6350" s="9" t="e">
        <f>VLOOKUP(A6350,Sku_list!$A$1:$D$2667,4,0)*(J6350/1000000*12)</f>
        <v>#N/A</v>
      </c>
      <c r="X6350" s="9" t="e">
        <f>VLOOKUP(A6350,Sku_list!$A$1:$D$2667,4,0)*(L6350/1000000*12)</f>
        <v>#N/A</v>
      </c>
      <c r="Y6350" s="9" t="e">
        <f>VLOOKUP(A6350,Sku_list!$A$1:$E$2667,5,0)*((J6350+F6350)/1000000000)</f>
        <v>#N/A</v>
      </c>
      <c r="AC6350" s="22">
        <f t="shared" ca="1" si="99"/>
        <v>6.6666666666666666E-2</v>
      </c>
    </row>
    <row r="6351" spans="2:29" x14ac:dyDescent="0.35">
      <c r="B6351" t="e">
        <v>#N/A</v>
      </c>
      <c r="T6351" s="9" t="e">
        <f>VLOOKUP(A6351,Sku_list!$A$1:$D$2667,3,0)</f>
        <v>#N/A</v>
      </c>
      <c r="U6351" s="9" t="e">
        <f>VLOOKUP(A6351,Sku_list!$A$1:$D$2667,4,0)*(F6351/1000000*12)</f>
        <v>#N/A</v>
      </c>
      <c r="V6351" s="9" t="e">
        <f>VLOOKUP(A6351,Sku_list!$A$1:$D$2667,4,0)*(H6351/1000000*12)</f>
        <v>#N/A</v>
      </c>
      <c r="W6351" s="9" t="e">
        <f>VLOOKUP(A6351,Sku_list!$A$1:$D$2667,4,0)*(J6351/1000000*12)</f>
        <v>#N/A</v>
      </c>
      <c r="X6351" s="9" t="e">
        <f>VLOOKUP(A6351,Sku_list!$A$1:$D$2667,4,0)*(L6351/1000000*12)</f>
        <v>#N/A</v>
      </c>
      <c r="Y6351" s="9" t="e">
        <f>VLOOKUP(A6351,Sku_list!$A$1:$E$2667,5,0)*((J6351+F6351)/1000000000)</f>
        <v>#N/A</v>
      </c>
      <c r="AC6351" s="22">
        <f t="shared" ca="1" si="99"/>
        <v>6.6666666666666666E-2</v>
      </c>
    </row>
    <row r="6352" spans="2:29" x14ac:dyDescent="0.35">
      <c r="B6352" t="e">
        <v>#N/A</v>
      </c>
      <c r="T6352" s="9" t="e">
        <f>VLOOKUP(A6352,Sku_list!$A$1:$D$2667,3,0)</f>
        <v>#N/A</v>
      </c>
      <c r="U6352" s="9" t="e">
        <f>VLOOKUP(A6352,Sku_list!$A$1:$D$2667,4,0)*(F6352/1000000*12)</f>
        <v>#N/A</v>
      </c>
      <c r="V6352" s="9" t="e">
        <f>VLOOKUP(A6352,Sku_list!$A$1:$D$2667,4,0)*(H6352/1000000*12)</f>
        <v>#N/A</v>
      </c>
      <c r="W6352" s="9" t="e">
        <f>VLOOKUP(A6352,Sku_list!$A$1:$D$2667,4,0)*(J6352/1000000*12)</f>
        <v>#N/A</v>
      </c>
      <c r="X6352" s="9" t="e">
        <f>VLOOKUP(A6352,Sku_list!$A$1:$D$2667,4,0)*(L6352/1000000*12)</f>
        <v>#N/A</v>
      </c>
      <c r="Y6352" s="9" t="e">
        <f>VLOOKUP(A6352,Sku_list!$A$1:$E$2667,5,0)*((J6352+F6352)/1000000000)</f>
        <v>#N/A</v>
      </c>
      <c r="AC6352" s="22">
        <f t="shared" ca="1" si="99"/>
        <v>6.6666666666666666E-2</v>
      </c>
    </row>
    <row r="6353" spans="2:29" x14ac:dyDescent="0.35">
      <c r="B6353" t="e">
        <v>#N/A</v>
      </c>
      <c r="T6353" s="9" t="e">
        <f>VLOOKUP(A6353,Sku_list!$A$1:$D$2667,3,0)</f>
        <v>#N/A</v>
      </c>
      <c r="U6353" s="9" t="e">
        <f>VLOOKUP(A6353,Sku_list!$A$1:$D$2667,4,0)*(F6353/1000000*12)</f>
        <v>#N/A</v>
      </c>
      <c r="V6353" s="9" t="e">
        <f>VLOOKUP(A6353,Sku_list!$A$1:$D$2667,4,0)*(H6353/1000000*12)</f>
        <v>#N/A</v>
      </c>
      <c r="W6353" s="9" t="e">
        <f>VLOOKUP(A6353,Sku_list!$A$1:$D$2667,4,0)*(J6353/1000000*12)</f>
        <v>#N/A</v>
      </c>
      <c r="X6353" s="9" t="e">
        <f>VLOOKUP(A6353,Sku_list!$A$1:$D$2667,4,0)*(L6353/1000000*12)</f>
        <v>#N/A</v>
      </c>
      <c r="Y6353" s="9" t="e">
        <f>VLOOKUP(A6353,Sku_list!$A$1:$E$2667,5,0)*((J6353+F6353)/1000000000)</f>
        <v>#N/A</v>
      </c>
      <c r="AC6353" s="22">
        <f t="shared" ca="1" si="99"/>
        <v>6.6666666666666666E-2</v>
      </c>
    </row>
    <row r="6354" spans="2:29" x14ac:dyDescent="0.35">
      <c r="B6354" t="e">
        <v>#N/A</v>
      </c>
      <c r="T6354" s="9" t="e">
        <f>VLOOKUP(A6354,Sku_list!$A$1:$D$2667,3,0)</f>
        <v>#N/A</v>
      </c>
      <c r="U6354" s="9" t="e">
        <f>VLOOKUP(A6354,Sku_list!$A$1:$D$2667,4,0)*(F6354/1000000*12)</f>
        <v>#N/A</v>
      </c>
      <c r="V6354" s="9" t="e">
        <f>VLOOKUP(A6354,Sku_list!$A$1:$D$2667,4,0)*(H6354/1000000*12)</f>
        <v>#N/A</v>
      </c>
      <c r="W6354" s="9" t="e">
        <f>VLOOKUP(A6354,Sku_list!$A$1:$D$2667,4,0)*(J6354/1000000*12)</f>
        <v>#N/A</v>
      </c>
      <c r="X6354" s="9" t="e">
        <f>VLOOKUP(A6354,Sku_list!$A$1:$D$2667,4,0)*(L6354/1000000*12)</f>
        <v>#N/A</v>
      </c>
      <c r="Y6354" s="9" t="e">
        <f>VLOOKUP(A6354,Sku_list!$A$1:$E$2667,5,0)*((J6354+F6354)/1000000000)</f>
        <v>#N/A</v>
      </c>
      <c r="AC6354" s="22">
        <f t="shared" ca="1" si="99"/>
        <v>6.6666666666666666E-2</v>
      </c>
    </row>
    <row r="6355" spans="2:29" x14ac:dyDescent="0.35">
      <c r="B6355" t="e">
        <v>#N/A</v>
      </c>
      <c r="T6355" s="9" t="e">
        <f>VLOOKUP(A6355,Sku_list!$A$1:$D$2667,3,0)</f>
        <v>#N/A</v>
      </c>
      <c r="U6355" s="9" t="e">
        <f>VLOOKUP(A6355,Sku_list!$A$1:$D$2667,4,0)*(F6355/1000000*12)</f>
        <v>#N/A</v>
      </c>
      <c r="V6355" s="9" t="e">
        <f>VLOOKUP(A6355,Sku_list!$A$1:$D$2667,4,0)*(H6355/1000000*12)</f>
        <v>#N/A</v>
      </c>
      <c r="W6355" s="9" t="e">
        <f>VLOOKUP(A6355,Sku_list!$A$1:$D$2667,4,0)*(J6355/1000000*12)</f>
        <v>#N/A</v>
      </c>
      <c r="X6355" s="9" t="e">
        <f>VLOOKUP(A6355,Sku_list!$A$1:$D$2667,4,0)*(L6355/1000000*12)</f>
        <v>#N/A</v>
      </c>
      <c r="Y6355" s="9" t="e">
        <f>VLOOKUP(A6355,Sku_list!$A$1:$E$2667,5,0)*((J6355+F6355)/1000000000)</f>
        <v>#N/A</v>
      </c>
      <c r="AC6355" s="22">
        <f t="shared" ca="1" si="99"/>
        <v>6.6666666666666666E-2</v>
      </c>
    </row>
    <row r="6356" spans="2:29" x14ac:dyDescent="0.35">
      <c r="B6356" t="e">
        <v>#N/A</v>
      </c>
      <c r="T6356" s="9" t="e">
        <f>VLOOKUP(A6356,Sku_list!$A$1:$D$2667,3,0)</f>
        <v>#N/A</v>
      </c>
      <c r="U6356" s="9" t="e">
        <f>VLOOKUP(A6356,Sku_list!$A$1:$D$2667,4,0)*(F6356/1000000*12)</f>
        <v>#N/A</v>
      </c>
      <c r="V6356" s="9" t="e">
        <f>VLOOKUP(A6356,Sku_list!$A$1:$D$2667,4,0)*(H6356/1000000*12)</f>
        <v>#N/A</v>
      </c>
      <c r="W6356" s="9" t="e">
        <f>VLOOKUP(A6356,Sku_list!$A$1:$D$2667,4,0)*(J6356/1000000*12)</f>
        <v>#N/A</v>
      </c>
      <c r="X6356" s="9" t="e">
        <f>VLOOKUP(A6356,Sku_list!$A$1:$D$2667,4,0)*(L6356/1000000*12)</f>
        <v>#N/A</v>
      </c>
      <c r="Y6356" s="9" t="e">
        <f>VLOOKUP(A6356,Sku_list!$A$1:$E$2667,5,0)*((J6356+F6356)/1000000000)</f>
        <v>#N/A</v>
      </c>
      <c r="AC6356" s="22">
        <f t="shared" ca="1" si="99"/>
        <v>6.6666666666666666E-2</v>
      </c>
    </row>
    <row r="6357" spans="2:29" x14ac:dyDescent="0.35">
      <c r="B6357" t="e">
        <v>#N/A</v>
      </c>
      <c r="T6357" s="9" t="e">
        <f>VLOOKUP(A6357,Sku_list!$A$1:$D$2667,3,0)</f>
        <v>#N/A</v>
      </c>
      <c r="U6357" s="9" t="e">
        <f>VLOOKUP(A6357,Sku_list!$A$1:$D$2667,4,0)*(F6357/1000000*12)</f>
        <v>#N/A</v>
      </c>
      <c r="V6357" s="9" t="e">
        <f>VLOOKUP(A6357,Sku_list!$A$1:$D$2667,4,0)*(H6357/1000000*12)</f>
        <v>#N/A</v>
      </c>
      <c r="W6357" s="9" t="e">
        <f>VLOOKUP(A6357,Sku_list!$A$1:$D$2667,4,0)*(J6357/1000000*12)</f>
        <v>#N/A</v>
      </c>
      <c r="X6357" s="9" t="e">
        <f>VLOOKUP(A6357,Sku_list!$A$1:$D$2667,4,0)*(L6357/1000000*12)</f>
        <v>#N/A</v>
      </c>
      <c r="Y6357" s="9" t="e">
        <f>VLOOKUP(A6357,Sku_list!$A$1:$E$2667,5,0)*((J6357+F6357)/1000000000)</f>
        <v>#N/A</v>
      </c>
      <c r="AC6357" s="22">
        <f t="shared" ca="1" si="99"/>
        <v>6.6666666666666666E-2</v>
      </c>
    </row>
    <row r="6358" spans="2:29" x14ac:dyDescent="0.35">
      <c r="B6358" t="e">
        <v>#N/A</v>
      </c>
      <c r="T6358" s="9" t="e">
        <f>VLOOKUP(A6358,Sku_list!$A$1:$D$2667,3,0)</f>
        <v>#N/A</v>
      </c>
      <c r="U6358" s="9" t="e">
        <f>VLOOKUP(A6358,Sku_list!$A$1:$D$2667,4,0)*(F6358/1000000*12)</f>
        <v>#N/A</v>
      </c>
      <c r="V6358" s="9" t="e">
        <f>VLOOKUP(A6358,Sku_list!$A$1:$D$2667,4,0)*(H6358/1000000*12)</f>
        <v>#N/A</v>
      </c>
      <c r="W6358" s="9" t="e">
        <f>VLOOKUP(A6358,Sku_list!$A$1:$D$2667,4,0)*(J6358/1000000*12)</f>
        <v>#N/A</v>
      </c>
      <c r="X6358" s="9" t="e">
        <f>VLOOKUP(A6358,Sku_list!$A$1:$D$2667,4,0)*(L6358/1000000*12)</f>
        <v>#N/A</v>
      </c>
      <c r="Y6358" s="9" t="e">
        <f>VLOOKUP(A6358,Sku_list!$A$1:$E$2667,5,0)*((J6358+F6358)/1000000000)</f>
        <v>#N/A</v>
      </c>
      <c r="AC6358" s="22">
        <f t="shared" ca="1" si="99"/>
        <v>6.6666666666666666E-2</v>
      </c>
    </row>
    <row r="6359" spans="2:29" x14ac:dyDescent="0.35">
      <c r="B6359" t="e">
        <v>#N/A</v>
      </c>
      <c r="T6359" s="9" t="e">
        <f>VLOOKUP(A6359,Sku_list!$A$1:$D$2667,3,0)</f>
        <v>#N/A</v>
      </c>
      <c r="U6359" s="9" t="e">
        <f>VLOOKUP(A6359,Sku_list!$A$1:$D$2667,4,0)*(F6359/1000000*12)</f>
        <v>#N/A</v>
      </c>
      <c r="V6359" s="9" t="e">
        <f>VLOOKUP(A6359,Sku_list!$A$1:$D$2667,4,0)*(H6359/1000000*12)</f>
        <v>#N/A</v>
      </c>
      <c r="W6359" s="9" t="e">
        <f>VLOOKUP(A6359,Sku_list!$A$1:$D$2667,4,0)*(J6359/1000000*12)</f>
        <v>#N/A</v>
      </c>
      <c r="X6359" s="9" t="e">
        <f>VLOOKUP(A6359,Sku_list!$A$1:$D$2667,4,0)*(L6359/1000000*12)</f>
        <v>#N/A</v>
      </c>
      <c r="Y6359" s="9" t="e">
        <f>VLOOKUP(A6359,Sku_list!$A$1:$E$2667,5,0)*((J6359+F6359)/1000000000)</f>
        <v>#N/A</v>
      </c>
      <c r="AC6359" s="22">
        <f t="shared" ca="1" si="99"/>
        <v>6.6666666666666666E-2</v>
      </c>
    </row>
    <row r="6360" spans="2:29" x14ac:dyDescent="0.35">
      <c r="B6360" t="e">
        <v>#N/A</v>
      </c>
      <c r="T6360" s="9" t="e">
        <f>VLOOKUP(A6360,Sku_list!$A$1:$D$2667,3,0)</f>
        <v>#N/A</v>
      </c>
      <c r="U6360" s="9" t="e">
        <f>VLOOKUP(A6360,Sku_list!$A$1:$D$2667,4,0)*(F6360/1000000*12)</f>
        <v>#N/A</v>
      </c>
      <c r="V6360" s="9" t="e">
        <f>VLOOKUP(A6360,Sku_list!$A$1:$D$2667,4,0)*(H6360/1000000*12)</f>
        <v>#N/A</v>
      </c>
      <c r="W6360" s="9" t="e">
        <f>VLOOKUP(A6360,Sku_list!$A$1:$D$2667,4,0)*(J6360/1000000*12)</f>
        <v>#N/A</v>
      </c>
      <c r="X6360" s="9" t="e">
        <f>VLOOKUP(A6360,Sku_list!$A$1:$D$2667,4,0)*(L6360/1000000*12)</f>
        <v>#N/A</v>
      </c>
      <c r="Y6360" s="9" t="e">
        <f>VLOOKUP(A6360,Sku_list!$A$1:$E$2667,5,0)*((J6360+F6360)/1000000000)</f>
        <v>#N/A</v>
      </c>
      <c r="AC6360" s="22">
        <f t="shared" ca="1" si="99"/>
        <v>6.6666666666666666E-2</v>
      </c>
    </row>
    <row r="6361" spans="2:29" x14ac:dyDescent="0.35">
      <c r="B6361" t="e">
        <v>#N/A</v>
      </c>
      <c r="T6361" s="9" t="e">
        <f>VLOOKUP(A6361,Sku_list!$A$1:$D$2667,3,0)</f>
        <v>#N/A</v>
      </c>
      <c r="U6361" s="9" t="e">
        <f>VLOOKUP(A6361,Sku_list!$A$1:$D$2667,4,0)*(F6361/1000000*12)</f>
        <v>#N/A</v>
      </c>
      <c r="V6361" s="9" t="e">
        <f>VLOOKUP(A6361,Sku_list!$A$1:$D$2667,4,0)*(H6361/1000000*12)</f>
        <v>#N/A</v>
      </c>
      <c r="W6361" s="9" t="e">
        <f>VLOOKUP(A6361,Sku_list!$A$1:$D$2667,4,0)*(J6361/1000000*12)</f>
        <v>#N/A</v>
      </c>
      <c r="X6361" s="9" t="e">
        <f>VLOOKUP(A6361,Sku_list!$A$1:$D$2667,4,0)*(L6361/1000000*12)</f>
        <v>#N/A</v>
      </c>
      <c r="Y6361" s="9" t="e">
        <f>VLOOKUP(A6361,Sku_list!$A$1:$E$2667,5,0)*((J6361+F6361)/1000000000)</f>
        <v>#N/A</v>
      </c>
      <c r="AC6361" s="22">
        <f t="shared" ca="1" si="99"/>
        <v>6.6666666666666666E-2</v>
      </c>
    </row>
    <row r="6362" spans="2:29" x14ac:dyDescent="0.35">
      <c r="B6362" t="e">
        <v>#N/A</v>
      </c>
      <c r="T6362" s="9" t="e">
        <f>VLOOKUP(A6362,Sku_list!$A$1:$D$2667,3,0)</f>
        <v>#N/A</v>
      </c>
      <c r="U6362" s="9" t="e">
        <f>VLOOKUP(A6362,Sku_list!$A$1:$D$2667,4,0)*(F6362/1000000*12)</f>
        <v>#N/A</v>
      </c>
      <c r="V6362" s="9" t="e">
        <f>VLOOKUP(A6362,Sku_list!$A$1:$D$2667,4,0)*(H6362/1000000*12)</f>
        <v>#N/A</v>
      </c>
      <c r="W6362" s="9" t="e">
        <f>VLOOKUP(A6362,Sku_list!$A$1:$D$2667,4,0)*(J6362/1000000*12)</f>
        <v>#N/A</v>
      </c>
      <c r="X6362" s="9" t="e">
        <f>VLOOKUP(A6362,Sku_list!$A$1:$D$2667,4,0)*(L6362/1000000*12)</f>
        <v>#N/A</v>
      </c>
      <c r="Y6362" s="9" t="e">
        <f>VLOOKUP(A6362,Sku_list!$A$1:$E$2667,5,0)*((J6362+F6362)/1000000000)</f>
        <v>#N/A</v>
      </c>
      <c r="AC6362" s="22">
        <f t="shared" ca="1" si="99"/>
        <v>6.6666666666666666E-2</v>
      </c>
    </row>
    <row r="6363" spans="2:29" x14ac:dyDescent="0.35">
      <c r="B6363" t="e">
        <v>#N/A</v>
      </c>
      <c r="T6363" s="9" t="e">
        <f>VLOOKUP(A6363,Sku_list!$A$1:$D$2667,3,0)</f>
        <v>#N/A</v>
      </c>
      <c r="U6363" s="9" t="e">
        <f>VLOOKUP(A6363,Sku_list!$A$1:$D$2667,4,0)*(F6363/1000000*12)</f>
        <v>#N/A</v>
      </c>
      <c r="V6363" s="9" t="e">
        <f>VLOOKUP(A6363,Sku_list!$A$1:$D$2667,4,0)*(H6363/1000000*12)</f>
        <v>#N/A</v>
      </c>
      <c r="W6363" s="9" t="e">
        <f>VLOOKUP(A6363,Sku_list!$A$1:$D$2667,4,0)*(J6363/1000000*12)</f>
        <v>#N/A</v>
      </c>
      <c r="X6363" s="9" t="e">
        <f>VLOOKUP(A6363,Sku_list!$A$1:$D$2667,4,0)*(L6363/1000000*12)</f>
        <v>#N/A</v>
      </c>
      <c r="Y6363" s="9" t="e">
        <f>VLOOKUP(A6363,Sku_list!$A$1:$E$2667,5,0)*((J6363+F6363)/1000000000)</f>
        <v>#N/A</v>
      </c>
      <c r="AC6363" s="22">
        <f t="shared" ca="1" si="99"/>
        <v>6.6666666666666666E-2</v>
      </c>
    </row>
    <row r="6364" spans="2:29" x14ac:dyDescent="0.35">
      <c r="B6364" t="e">
        <v>#N/A</v>
      </c>
      <c r="T6364" s="9" t="e">
        <f>VLOOKUP(A6364,Sku_list!$A$1:$D$2667,3,0)</f>
        <v>#N/A</v>
      </c>
      <c r="U6364" s="9" t="e">
        <f>VLOOKUP(A6364,Sku_list!$A$1:$D$2667,4,0)*(F6364/1000000*12)</f>
        <v>#N/A</v>
      </c>
      <c r="V6364" s="9" t="e">
        <f>VLOOKUP(A6364,Sku_list!$A$1:$D$2667,4,0)*(H6364/1000000*12)</f>
        <v>#N/A</v>
      </c>
      <c r="W6364" s="9" t="e">
        <f>VLOOKUP(A6364,Sku_list!$A$1:$D$2667,4,0)*(J6364/1000000*12)</f>
        <v>#N/A</v>
      </c>
      <c r="X6364" s="9" t="e">
        <f>VLOOKUP(A6364,Sku_list!$A$1:$D$2667,4,0)*(L6364/1000000*12)</f>
        <v>#N/A</v>
      </c>
      <c r="Y6364" s="9" t="e">
        <f>VLOOKUP(A6364,Sku_list!$A$1:$E$2667,5,0)*((J6364+F6364)/1000000000)</f>
        <v>#N/A</v>
      </c>
      <c r="AC6364" s="22">
        <f t="shared" ca="1" si="99"/>
        <v>6.6666666666666666E-2</v>
      </c>
    </row>
    <row r="6365" spans="2:29" x14ac:dyDescent="0.35">
      <c r="B6365" t="e">
        <v>#N/A</v>
      </c>
      <c r="T6365" s="9" t="e">
        <f>VLOOKUP(A6365,Sku_list!$A$1:$D$2667,3,0)</f>
        <v>#N/A</v>
      </c>
      <c r="U6365" s="9" t="e">
        <f>VLOOKUP(A6365,Sku_list!$A$1:$D$2667,4,0)*(F6365/1000000*12)</f>
        <v>#N/A</v>
      </c>
      <c r="V6365" s="9" t="e">
        <f>VLOOKUP(A6365,Sku_list!$A$1:$D$2667,4,0)*(H6365/1000000*12)</f>
        <v>#N/A</v>
      </c>
      <c r="W6365" s="9" t="e">
        <f>VLOOKUP(A6365,Sku_list!$A$1:$D$2667,4,0)*(J6365/1000000*12)</f>
        <v>#N/A</v>
      </c>
      <c r="X6365" s="9" t="e">
        <f>VLOOKUP(A6365,Sku_list!$A$1:$D$2667,4,0)*(L6365/1000000*12)</f>
        <v>#N/A</v>
      </c>
      <c r="Y6365" s="9" t="e">
        <f>VLOOKUP(A6365,Sku_list!$A$1:$E$2667,5,0)*((J6365+F6365)/1000000000)</f>
        <v>#N/A</v>
      </c>
      <c r="AC6365" s="22">
        <f t="shared" ca="1" si="99"/>
        <v>6.6666666666666666E-2</v>
      </c>
    </row>
    <row r="6366" spans="2:29" x14ac:dyDescent="0.35">
      <c r="B6366" t="e">
        <v>#N/A</v>
      </c>
      <c r="T6366" s="9" t="e">
        <f>VLOOKUP(A6366,Sku_list!$A$1:$D$2667,3,0)</f>
        <v>#N/A</v>
      </c>
      <c r="U6366" s="9" t="e">
        <f>VLOOKUP(A6366,Sku_list!$A$1:$D$2667,4,0)*(F6366/1000000*12)</f>
        <v>#N/A</v>
      </c>
      <c r="V6366" s="9" t="e">
        <f>VLOOKUP(A6366,Sku_list!$A$1:$D$2667,4,0)*(H6366/1000000*12)</f>
        <v>#N/A</v>
      </c>
      <c r="W6366" s="9" t="e">
        <f>VLOOKUP(A6366,Sku_list!$A$1:$D$2667,4,0)*(J6366/1000000*12)</f>
        <v>#N/A</v>
      </c>
      <c r="X6366" s="9" t="e">
        <f>VLOOKUP(A6366,Sku_list!$A$1:$D$2667,4,0)*(L6366/1000000*12)</f>
        <v>#N/A</v>
      </c>
      <c r="Y6366" s="9" t="e">
        <f>VLOOKUP(A6366,Sku_list!$A$1:$E$2667,5,0)*((J6366+F6366)/1000000000)</f>
        <v>#N/A</v>
      </c>
      <c r="AC6366" s="22">
        <f t="shared" ca="1" si="99"/>
        <v>6.6666666666666666E-2</v>
      </c>
    </row>
    <row r="6367" spans="2:29" x14ac:dyDescent="0.35">
      <c r="B6367" t="e">
        <v>#N/A</v>
      </c>
      <c r="T6367" s="9" t="e">
        <f>VLOOKUP(A6367,Sku_list!$A$1:$D$2667,3,0)</f>
        <v>#N/A</v>
      </c>
      <c r="U6367" s="9" t="e">
        <f>VLOOKUP(A6367,Sku_list!$A$1:$D$2667,4,0)*(F6367/1000000*12)</f>
        <v>#N/A</v>
      </c>
      <c r="V6367" s="9" t="e">
        <f>VLOOKUP(A6367,Sku_list!$A$1:$D$2667,4,0)*(H6367/1000000*12)</f>
        <v>#N/A</v>
      </c>
      <c r="W6367" s="9" t="e">
        <f>VLOOKUP(A6367,Sku_list!$A$1:$D$2667,4,0)*(J6367/1000000*12)</f>
        <v>#N/A</v>
      </c>
      <c r="X6367" s="9" t="e">
        <f>VLOOKUP(A6367,Sku_list!$A$1:$D$2667,4,0)*(L6367/1000000*12)</f>
        <v>#N/A</v>
      </c>
      <c r="Y6367" s="9" t="e">
        <f>VLOOKUP(A6367,Sku_list!$A$1:$E$2667,5,0)*((J6367+F6367)/1000000000)</f>
        <v>#N/A</v>
      </c>
      <c r="AC6367" s="22">
        <f t="shared" ca="1" si="99"/>
        <v>6.6666666666666666E-2</v>
      </c>
    </row>
    <row r="6368" spans="2:29" x14ac:dyDescent="0.35">
      <c r="B6368" t="e">
        <v>#N/A</v>
      </c>
      <c r="T6368" s="9" t="e">
        <f>VLOOKUP(A6368,Sku_list!$A$1:$D$2667,3,0)</f>
        <v>#N/A</v>
      </c>
      <c r="U6368" s="9" t="e">
        <f>VLOOKUP(A6368,Sku_list!$A$1:$D$2667,4,0)*(F6368/1000000*12)</f>
        <v>#N/A</v>
      </c>
      <c r="V6368" s="9" t="e">
        <f>VLOOKUP(A6368,Sku_list!$A$1:$D$2667,4,0)*(H6368/1000000*12)</f>
        <v>#N/A</v>
      </c>
      <c r="W6368" s="9" t="e">
        <f>VLOOKUP(A6368,Sku_list!$A$1:$D$2667,4,0)*(J6368/1000000*12)</f>
        <v>#N/A</v>
      </c>
      <c r="X6368" s="9" t="e">
        <f>VLOOKUP(A6368,Sku_list!$A$1:$D$2667,4,0)*(L6368/1000000*12)</f>
        <v>#N/A</v>
      </c>
      <c r="Y6368" s="9" t="e">
        <f>VLOOKUP(A6368,Sku_list!$A$1:$E$2667,5,0)*((J6368+F6368)/1000000000)</f>
        <v>#N/A</v>
      </c>
      <c r="AC6368" s="22">
        <f t="shared" ca="1" si="99"/>
        <v>6.6666666666666666E-2</v>
      </c>
    </row>
    <row r="6369" spans="2:29" x14ac:dyDescent="0.35">
      <c r="B6369" t="e">
        <v>#N/A</v>
      </c>
      <c r="T6369" s="9" t="e">
        <f>VLOOKUP(A6369,Sku_list!$A$1:$D$2667,3,0)</f>
        <v>#N/A</v>
      </c>
      <c r="U6369" s="9" t="e">
        <f>VLOOKUP(A6369,Sku_list!$A$1:$D$2667,4,0)*(F6369/1000000*12)</f>
        <v>#N/A</v>
      </c>
      <c r="V6369" s="9" t="e">
        <f>VLOOKUP(A6369,Sku_list!$A$1:$D$2667,4,0)*(H6369/1000000*12)</f>
        <v>#N/A</v>
      </c>
      <c r="W6369" s="9" t="e">
        <f>VLOOKUP(A6369,Sku_list!$A$1:$D$2667,4,0)*(J6369/1000000*12)</f>
        <v>#N/A</v>
      </c>
      <c r="X6369" s="9" t="e">
        <f>VLOOKUP(A6369,Sku_list!$A$1:$D$2667,4,0)*(L6369/1000000*12)</f>
        <v>#N/A</v>
      </c>
      <c r="Y6369" s="9" t="e">
        <f>VLOOKUP(A6369,Sku_list!$A$1:$E$2667,5,0)*((J6369+F6369)/1000000000)</f>
        <v>#N/A</v>
      </c>
      <c r="AC6369" s="22">
        <f t="shared" ca="1" si="99"/>
        <v>6.6666666666666666E-2</v>
      </c>
    </row>
    <row r="6370" spans="2:29" x14ac:dyDescent="0.35">
      <c r="B6370" t="e">
        <v>#N/A</v>
      </c>
      <c r="T6370" s="9" t="e">
        <f>VLOOKUP(A6370,Sku_list!$A$1:$D$2667,3,0)</f>
        <v>#N/A</v>
      </c>
      <c r="U6370" s="9" t="e">
        <f>VLOOKUP(A6370,Sku_list!$A$1:$D$2667,4,0)*(F6370/1000000*12)</f>
        <v>#N/A</v>
      </c>
      <c r="V6370" s="9" t="e">
        <f>VLOOKUP(A6370,Sku_list!$A$1:$D$2667,4,0)*(H6370/1000000*12)</f>
        <v>#N/A</v>
      </c>
      <c r="W6370" s="9" t="e">
        <f>VLOOKUP(A6370,Sku_list!$A$1:$D$2667,4,0)*(J6370/1000000*12)</f>
        <v>#N/A</v>
      </c>
      <c r="X6370" s="9" t="e">
        <f>VLOOKUP(A6370,Sku_list!$A$1:$D$2667,4,0)*(L6370/1000000*12)</f>
        <v>#N/A</v>
      </c>
      <c r="Y6370" s="9" t="e">
        <f>VLOOKUP(A6370,Sku_list!$A$1:$E$2667,5,0)*((J6370+F6370)/1000000000)</f>
        <v>#N/A</v>
      </c>
      <c r="AC6370" s="22">
        <f t="shared" ca="1" si="99"/>
        <v>6.6666666666666666E-2</v>
      </c>
    </row>
    <row r="6371" spans="2:29" x14ac:dyDescent="0.35">
      <c r="B6371" t="e">
        <v>#N/A</v>
      </c>
      <c r="T6371" s="9" t="e">
        <f>VLOOKUP(A6371,Sku_list!$A$1:$D$2667,3,0)</f>
        <v>#N/A</v>
      </c>
      <c r="U6371" s="9" t="e">
        <f>VLOOKUP(A6371,Sku_list!$A$1:$D$2667,4,0)*(F6371/1000000*12)</f>
        <v>#N/A</v>
      </c>
      <c r="V6371" s="9" t="e">
        <f>VLOOKUP(A6371,Sku_list!$A$1:$D$2667,4,0)*(H6371/1000000*12)</f>
        <v>#N/A</v>
      </c>
      <c r="W6371" s="9" t="e">
        <f>VLOOKUP(A6371,Sku_list!$A$1:$D$2667,4,0)*(J6371/1000000*12)</f>
        <v>#N/A</v>
      </c>
      <c r="X6371" s="9" t="e">
        <f>VLOOKUP(A6371,Sku_list!$A$1:$D$2667,4,0)*(L6371/1000000*12)</f>
        <v>#N/A</v>
      </c>
      <c r="Y6371" s="9" t="e">
        <f>VLOOKUP(A6371,Sku_list!$A$1:$E$2667,5,0)*((J6371+F6371)/1000000000)</f>
        <v>#N/A</v>
      </c>
      <c r="AC6371" s="22">
        <f t="shared" ca="1" si="99"/>
        <v>6.6666666666666666E-2</v>
      </c>
    </row>
    <row r="6372" spans="2:29" x14ac:dyDescent="0.35">
      <c r="B6372" t="e">
        <v>#N/A</v>
      </c>
      <c r="T6372" s="9" t="e">
        <f>VLOOKUP(A6372,Sku_list!$A$1:$D$2667,3,0)</f>
        <v>#N/A</v>
      </c>
      <c r="U6372" s="9" t="e">
        <f>VLOOKUP(A6372,Sku_list!$A$1:$D$2667,4,0)*(F6372/1000000*12)</f>
        <v>#N/A</v>
      </c>
      <c r="V6372" s="9" t="e">
        <f>VLOOKUP(A6372,Sku_list!$A$1:$D$2667,4,0)*(H6372/1000000*12)</f>
        <v>#N/A</v>
      </c>
      <c r="W6372" s="9" t="e">
        <f>VLOOKUP(A6372,Sku_list!$A$1:$D$2667,4,0)*(J6372/1000000*12)</f>
        <v>#N/A</v>
      </c>
      <c r="X6372" s="9" t="e">
        <f>VLOOKUP(A6372,Sku_list!$A$1:$D$2667,4,0)*(L6372/1000000*12)</f>
        <v>#N/A</v>
      </c>
      <c r="Y6372" s="9" t="e">
        <f>VLOOKUP(A6372,Sku_list!$A$1:$E$2667,5,0)*((J6372+F6372)/1000000000)</f>
        <v>#N/A</v>
      </c>
      <c r="AC6372" s="22">
        <f t="shared" ca="1" si="99"/>
        <v>6.6666666666666666E-2</v>
      </c>
    </row>
    <row r="6373" spans="2:29" x14ac:dyDescent="0.35">
      <c r="B6373" t="e">
        <v>#N/A</v>
      </c>
      <c r="T6373" s="9" t="e">
        <f>VLOOKUP(A6373,Sku_list!$A$1:$D$2667,3,0)</f>
        <v>#N/A</v>
      </c>
      <c r="U6373" s="9" t="e">
        <f>VLOOKUP(A6373,Sku_list!$A$1:$D$2667,4,0)*(F6373/1000000*12)</f>
        <v>#N/A</v>
      </c>
      <c r="V6373" s="9" t="e">
        <f>VLOOKUP(A6373,Sku_list!$A$1:$D$2667,4,0)*(H6373/1000000*12)</f>
        <v>#N/A</v>
      </c>
      <c r="W6373" s="9" t="e">
        <f>VLOOKUP(A6373,Sku_list!$A$1:$D$2667,4,0)*(J6373/1000000*12)</f>
        <v>#N/A</v>
      </c>
      <c r="X6373" s="9" t="e">
        <f>VLOOKUP(A6373,Sku_list!$A$1:$D$2667,4,0)*(L6373/1000000*12)</f>
        <v>#N/A</v>
      </c>
      <c r="Y6373" s="9" t="e">
        <f>VLOOKUP(A6373,Sku_list!$A$1:$E$2667,5,0)*((J6373+F6373)/1000000000)</f>
        <v>#N/A</v>
      </c>
      <c r="AC6373" s="22">
        <f t="shared" ca="1" si="99"/>
        <v>6.6666666666666666E-2</v>
      </c>
    </row>
    <row r="6374" spans="2:29" x14ac:dyDescent="0.35">
      <c r="B6374" t="e">
        <v>#N/A</v>
      </c>
      <c r="T6374" s="9" t="e">
        <f>VLOOKUP(A6374,Sku_list!$A$1:$D$2667,3,0)</f>
        <v>#N/A</v>
      </c>
      <c r="U6374" s="9" t="e">
        <f>VLOOKUP(A6374,Sku_list!$A$1:$D$2667,4,0)*(F6374/1000000*12)</f>
        <v>#N/A</v>
      </c>
      <c r="V6374" s="9" t="e">
        <f>VLOOKUP(A6374,Sku_list!$A$1:$D$2667,4,0)*(H6374/1000000*12)</f>
        <v>#N/A</v>
      </c>
      <c r="W6374" s="9" t="e">
        <f>VLOOKUP(A6374,Sku_list!$A$1:$D$2667,4,0)*(J6374/1000000*12)</f>
        <v>#N/A</v>
      </c>
      <c r="X6374" s="9" t="e">
        <f>VLOOKUP(A6374,Sku_list!$A$1:$D$2667,4,0)*(L6374/1000000*12)</f>
        <v>#N/A</v>
      </c>
      <c r="Y6374" s="9" t="e">
        <f>VLOOKUP(A6374,Sku_list!$A$1:$E$2667,5,0)*((J6374+F6374)/1000000000)</f>
        <v>#N/A</v>
      </c>
      <c r="AC6374" s="22">
        <f t="shared" ca="1" si="99"/>
        <v>6.6666666666666666E-2</v>
      </c>
    </row>
    <row r="6375" spans="2:29" x14ac:dyDescent="0.35">
      <c r="B6375" t="e">
        <v>#N/A</v>
      </c>
      <c r="T6375" s="9" t="e">
        <f>VLOOKUP(A6375,Sku_list!$A$1:$D$2667,3,0)</f>
        <v>#N/A</v>
      </c>
      <c r="U6375" s="9" t="e">
        <f>VLOOKUP(A6375,Sku_list!$A$1:$D$2667,4,0)*(F6375/1000000*12)</f>
        <v>#N/A</v>
      </c>
      <c r="V6375" s="9" t="e">
        <f>VLOOKUP(A6375,Sku_list!$A$1:$D$2667,4,0)*(H6375/1000000*12)</f>
        <v>#N/A</v>
      </c>
      <c r="W6375" s="9" t="e">
        <f>VLOOKUP(A6375,Sku_list!$A$1:$D$2667,4,0)*(J6375/1000000*12)</f>
        <v>#N/A</v>
      </c>
      <c r="X6375" s="9" t="e">
        <f>VLOOKUP(A6375,Sku_list!$A$1:$D$2667,4,0)*(L6375/1000000*12)</f>
        <v>#N/A</v>
      </c>
      <c r="Y6375" s="9" t="e">
        <f>VLOOKUP(A6375,Sku_list!$A$1:$E$2667,5,0)*((J6375+F6375)/1000000000)</f>
        <v>#N/A</v>
      </c>
      <c r="AC6375" s="22">
        <f t="shared" ca="1" si="99"/>
        <v>6.6666666666666666E-2</v>
      </c>
    </row>
    <row r="6376" spans="2:29" x14ac:dyDescent="0.35">
      <c r="B6376" t="e">
        <v>#N/A</v>
      </c>
      <c r="T6376" s="9" t="e">
        <f>VLOOKUP(A6376,Sku_list!$A$1:$D$2667,3,0)</f>
        <v>#N/A</v>
      </c>
      <c r="U6376" s="9" t="e">
        <f>VLOOKUP(A6376,Sku_list!$A$1:$D$2667,4,0)*(F6376/1000000*12)</f>
        <v>#N/A</v>
      </c>
      <c r="V6376" s="9" t="e">
        <f>VLOOKUP(A6376,Sku_list!$A$1:$D$2667,4,0)*(H6376/1000000*12)</f>
        <v>#N/A</v>
      </c>
      <c r="W6376" s="9" t="e">
        <f>VLOOKUP(A6376,Sku_list!$A$1:$D$2667,4,0)*(J6376/1000000*12)</f>
        <v>#N/A</v>
      </c>
      <c r="X6376" s="9" t="e">
        <f>VLOOKUP(A6376,Sku_list!$A$1:$D$2667,4,0)*(L6376/1000000*12)</f>
        <v>#N/A</v>
      </c>
      <c r="Y6376" s="9" t="e">
        <f>VLOOKUP(A6376,Sku_list!$A$1:$E$2667,5,0)*((J6376+F6376)/1000000000)</f>
        <v>#N/A</v>
      </c>
      <c r="AC6376" s="22">
        <f t="shared" ca="1" si="99"/>
        <v>6.6666666666666666E-2</v>
      </c>
    </row>
    <row r="6377" spans="2:29" x14ac:dyDescent="0.35">
      <c r="B6377" t="e">
        <v>#N/A</v>
      </c>
      <c r="T6377" s="9" t="e">
        <f>VLOOKUP(A6377,Sku_list!$A$1:$D$2667,3,0)</f>
        <v>#N/A</v>
      </c>
      <c r="U6377" s="9" t="e">
        <f>VLOOKUP(A6377,Sku_list!$A$1:$D$2667,4,0)*(F6377/1000000*12)</f>
        <v>#N/A</v>
      </c>
      <c r="V6377" s="9" t="e">
        <f>VLOOKUP(A6377,Sku_list!$A$1:$D$2667,4,0)*(H6377/1000000*12)</f>
        <v>#N/A</v>
      </c>
      <c r="W6377" s="9" t="e">
        <f>VLOOKUP(A6377,Sku_list!$A$1:$D$2667,4,0)*(J6377/1000000*12)</f>
        <v>#N/A</v>
      </c>
      <c r="X6377" s="9" t="e">
        <f>VLOOKUP(A6377,Sku_list!$A$1:$D$2667,4,0)*(L6377/1000000*12)</f>
        <v>#N/A</v>
      </c>
      <c r="Y6377" s="9" t="e">
        <f>VLOOKUP(A6377,Sku_list!$A$1:$E$2667,5,0)*((J6377+F6377)/1000000000)</f>
        <v>#N/A</v>
      </c>
      <c r="AC6377" s="22">
        <f t="shared" ca="1" si="99"/>
        <v>6.6666666666666666E-2</v>
      </c>
    </row>
    <row r="6378" spans="2:29" x14ac:dyDescent="0.35">
      <c r="B6378" t="e">
        <v>#N/A</v>
      </c>
      <c r="T6378" s="9" t="e">
        <f>VLOOKUP(A6378,Sku_list!$A$1:$D$2667,3,0)</f>
        <v>#N/A</v>
      </c>
      <c r="U6378" s="9" t="e">
        <f>VLOOKUP(A6378,Sku_list!$A$1:$D$2667,4,0)*(F6378/1000000*12)</f>
        <v>#N/A</v>
      </c>
      <c r="V6378" s="9" t="e">
        <f>VLOOKUP(A6378,Sku_list!$A$1:$D$2667,4,0)*(H6378/1000000*12)</f>
        <v>#N/A</v>
      </c>
      <c r="W6378" s="9" t="e">
        <f>VLOOKUP(A6378,Sku_list!$A$1:$D$2667,4,0)*(J6378/1000000*12)</f>
        <v>#N/A</v>
      </c>
      <c r="X6378" s="9" t="e">
        <f>VLOOKUP(A6378,Sku_list!$A$1:$D$2667,4,0)*(L6378/1000000*12)</f>
        <v>#N/A</v>
      </c>
      <c r="Y6378" s="9" t="e">
        <f>VLOOKUP(A6378,Sku_list!$A$1:$E$2667,5,0)*((J6378+F6378)/1000000000)</f>
        <v>#N/A</v>
      </c>
      <c r="AC6378" s="22">
        <f t="shared" ca="1" si="99"/>
        <v>6.6666666666666666E-2</v>
      </c>
    </row>
    <row r="6379" spans="2:29" x14ac:dyDescent="0.35">
      <c r="B6379" t="e">
        <v>#N/A</v>
      </c>
      <c r="T6379" s="9" t="e">
        <f>VLOOKUP(A6379,Sku_list!$A$1:$D$2667,3,0)</f>
        <v>#N/A</v>
      </c>
      <c r="U6379" s="9" t="e">
        <f>VLOOKUP(A6379,Sku_list!$A$1:$D$2667,4,0)*(F6379/1000000*12)</f>
        <v>#N/A</v>
      </c>
      <c r="V6379" s="9" t="e">
        <f>VLOOKUP(A6379,Sku_list!$A$1:$D$2667,4,0)*(H6379/1000000*12)</f>
        <v>#N/A</v>
      </c>
      <c r="W6379" s="9" t="e">
        <f>VLOOKUP(A6379,Sku_list!$A$1:$D$2667,4,0)*(J6379/1000000*12)</f>
        <v>#N/A</v>
      </c>
      <c r="X6379" s="9" t="e">
        <f>VLOOKUP(A6379,Sku_list!$A$1:$D$2667,4,0)*(L6379/1000000*12)</f>
        <v>#N/A</v>
      </c>
      <c r="Y6379" s="9" t="e">
        <f>VLOOKUP(A6379,Sku_list!$A$1:$E$2667,5,0)*((J6379+F6379)/1000000000)</f>
        <v>#N/A</v>
      </c>
      <c r="AC6379" s="22">
        <f t="shared" ca="1" si="99"/>
        <v>6.6666666666666666E-2</v>
      </c>
    </row>
    <row r="6380" spans="2:29" x14ac:dyDescent="0.35">
      <c r="B6380" t="e">
        <v>#N/A</v>
      </c>
      <c r="T6380" s="9" t="e">
        <f>VLOOKUP(A6380,Sku_list!$A$1:$D$2667,3,0)</f>
        <v>#N/A</v>
      </c>
      <c r="U6380" s="9" t="e">
        <f>VLOOKUP(A6380,Sku_list!$A$1:$D$2667,4,0)*(F6380/1000000*12)</f>
        <v>#N/A</v>
      </c>
      <c r="V6380" s="9" t="e">
        <f>VLOOKUP(A6380,Sku_list!$A$1:$D$2667,4,0)*(H6380/1000000*12)</f>
        <v>#N/A</v>
      </c>
      <c r="W6380" s="9" t="e">
        <f>VLOOKUP(A6380,Sku_list!$A$1:$D$2667,4,0)*(J6380/1000000*12)</f>
        <v>#N/A</v>
      </c>
      <c r="X6380" s="9" t="e">
        <f>VLOOKUP(A6380,Sku_list!$A$1:$D$2667,4,0)*(L6380/1000000*12)</f>
        <v>#N/A</v>
      </c>
      <c r="Y6380" s="9" t="e">
        <f>VLOOKUP(A6380,Sku_list!$A$1:$E$2667,5,0)*((J6380+F6380)/1000000000)</f>
        <v>#N/A</v>
      </c>
      <c r="AC6380" s="22">
        <f t="shared" ca="1" si="99"/>
        <v>6.6666666666666666E-2</v>
      </c>
    </row>
    <row r="6381" spans="2:29" x14ac:dyDescent="0.35">
      <c r="B6381" t="e">
        <v>#N/A</v>
      </c>
      <c r="T6381" s="9" t="e">
        <f>VLOOKUP(A6381,Sku_list!$A$1:$D$2667,3,0)</f>
        <v>#N/A</v>
      </c>
      <c r="U6381" s="9" t="e">
        <f>VLOOKUP(A6381,Sku_list!$A$1:$D$2667,4,0)*(F6381/1000000*12)</f>
        <v>#N/A</v>
      </c>
      <c r="V6381" s="9" t="e">
        <f>VLOOKUP(A6381,Sku_list!$A$1:$D$2667,4,0)*(H6381/1000000*12)</f>
        <v>#N/A</v>
      </c>
      <c r="W6381" s="9" t="e">
        <f>VLOOKUP(A6381,Sku_list!$A$1:$D$2667,4,0)*(J6381/1000000*12)</f>
        <v>#N/A</v>
      </c>
      <c r="X6381" s="9" t="e">
        <f>VLOOKUP(A6381,Sku_list!$A$1:$D$2667,4,0)*(L6381/1000000*12)</f>
        <v>#N/A</v>
      </c>
      <c r="Y6381" s="9" t="e">
        <f>VLOOKUP(A6381,Sku_list!$A$1:$E$2667,5,0)*((J6381+F6381)/1000000000)</f>
        <v>#N/A</v>
      </c>
      <c r="AC6381" s="22">
        <f t="shared" ca="1" si="99"/>
        <v>6.6666666666666666E-2</v>
      </c>
    </row>
    <row r="6382" spans="2:29" x14ac:dyDescent="0.35">
      <c r="B6382" t="e">
        <v>#N/A</v>
      </c>
      <c r="T6382" s="9" t="e">
        <f>VLOOKUP(A6382,Sku_list!$A$1:$D$2667,3,0)</f>
        <v>#N/A</v>
      </c>
      <c r="U6382" s="9" t="e">
        <f>VLOOKUP(A6382,Sku_list!$A$1:$D$2667,4,0)*(F6382/1000000*12)</f>
        <v>#N/A</v>
      </c>
      <c r="V6382" s="9" t="e">
        <f>VLOOKUP(A6382,Sku_list!$A$1:$D$2667,4,0)*(H6382/1000000*12)</f>
        <v>#N/A</v>
      </c>
      <c r="W6382" s="9" t="e">
        <f>VLOOKUP(A6382,Sku_list!$A$1:$D$2667,4,0)*(J6382/1000000*12)</f>
        <v>#N/A</v>
      </c>
      <c r="X6382" s="9" t="e">
        <f>VLOOKUP(A6382,Sku_list!$A$1:$D$2667,4,0)*(L6382/1000000*12)</f>
        <v>#N/A</v>
      </c>
      <c r="Y6382" s="9" t="e">
        <f>VLOOKUP(A6382,Sku_list!$A$1:$E$2667,5,0)*((J6382+F6382)/1000000000)</f>
        <v>#N/A</v>
      </c>
      <c r="AC6382" s="22">
        <f t="shared" ca="1" si="99"/>
        <v>6.6666666666666666E-2</v>
      </c>
    </row>
    <row r="6383" spans="2:29" x14ac:dyDescent="0.35">
      <c r="B6383" t="e">
        <v>#N/A</v>
      </c>
      <c r="T6383" s="9" t="e">
        <f>VLOOKUP(A6383,Sku_list!$A$1:$D$2667,3,0)</f>
        <v>#N/A</v>
      </c>
      <c r="U6383" s="9" t="e">
        <f>VLOOKUP(A6383,Sku_list!$A$1:$D$2667,4,0)*(F6383/1000000*12)</f>
        <v>#N/A</v>
      </c>
      <c r="V6383" s="9" t="e">
        <f>VLOOKUP(A6383,Sku_list!$A$1:$D$2667,4,0)*(H6383/1000000*12)</f>
        <v>#N/A</v>
      </c>
      <c r="W6383" s="9" t="e">
        <f>VLOOKUP(A6383,Sku_list!$A$1:$D$2667,4,0)*(J6383/1000000*12)</f>
        <v>#N/A</v>
      </c>
      <c r="X6383" s="9" t="e">
        <f>VLOOKUP(A6383,Sku_list!$A$1:$D$2667,4,0)*(L6383/1000000*12)</f>
        <v>#N/A</v>
      </c>
      <c r="Y6383" s="9" t="e">
        <f>VLOOKUP(A6383,Sku_list!$A$1:$E$2667,5,0)*((J6383+F6383)/1000000000)</f>
        <v>#N/A</v>
      </c>
      <c r="AC6383" s="22">
        <f t="shared" ca="1" si="99"/>
        <v>6.6666666666666666E-2</v>
      </c>
    </row>
    <row r="6384" spans="2:29" x14ac:dyDescent="0.35">
      <c r="B6384" t="e">
        <v>#N/A</v>
      </c>
      <c r="T6384" s="9" t="e">
        <f>VLOOKUP(A6384,Sku_list!$A$1:$D$2667,3,0)</f>
        <v>#N/A</v>
      </c>
      <c r="U6384" s="9" t="e">
        <f>VLOOKUP(A6384,Sku_list!$A$1:$D$2667,4,0)*(F6384/1000000*12)</f>
        <v>#N/A</v>
      </c>
      <c r="V6384" s="9" t="e">
        <f>VLOOKUP(A6384,Sku_list!$A$1:$D$2667,4,0)*(H6384/1000000*12)</f>
        <v>#N/A</v>
      </c>
      <c r="W6384" s="9" t="e">
        <f>VLOOKUP(A6384,Sku_list!$A$1:$D$2667,4,0)*(J6384/1000000*12)</f>
        <v>#N/A</v>
      </c>
      <c r="X6384" s="9" t="e">
        <f>VLOOKUP(A6384,Sku_list!$A$1:$D$2667,4,0)*(L6384/1000000*12)</f>
        <v>#N/A</v>
      </c>
      <c r="Y6384" s="9" t="e">
        <f>VLOOKUP(A6384,Sku_list!$A$1:$E$2667,5,0)*((J6384+F6384)/1000000000)</f>
        <v>#N/A</v>
      </c>
      <c r="AC6384" s="22">
        <f t="shared" ca="1" si="99"/>
        <v>6.6666666666666666E-2</v>
      </c>
    </row>
    <row r="6385" spans="2:29" x14ac:dyDescent="0.35">
      <c r="B6385" t="e">
        <v>#N/A</v>
      </c>
      <c r="T6385" s="9" t="e">
        <f>VLOOKUP(A6385,Sku_list!$A$1:$D$2667,3,0)</f>
        <v>#N/A</v>
      </c>
      <c r="U6385" s="9" t="e">
        <f>VLOOKUP(A6385,Sku_list!$A$1:$D$2667,4,0)*(F6385/1000000*12)</f>
        <v>#N/A</v>
      </c>
      <c r="V6385" s="9" t="e">
        <f>VLOOKUP(A6385,Sku_list!$A$1:$D$2667,4,0)*(H6385/1000000*12)</f>
        <v>#N/A</v>
      </c>
      <c r="W6385" s="9" t="e">
        <f>VLOOKUP(A6385,Sku_list!$A$1:$D$2667,4,0)*(J6385/1000000*12)</f>
        <v>#N/A</v>
      </c>
      <c r="X6385" s="9" t="e">
        <f>VLOOKUP(A6385,Sku_list!$A$1:$D$2667,4,0)*(L6385/1000000*12)</f>
        <v>#N/A</v>
      </c>
      <c r="Y6385" s="9" t="e">
        <f>VLOOKUP(A6385,Sku_list!$A$1:$E$2667,5,0)*((J6385+F6385)/1000000000)</f>
        <v>#N/A</v>
      </c>
      <c r="AC6385" s="22">
        <f t="shared" ca="1" si="99"/>
        <v>6.6666666666666666E-2</v>
      </c>
    </row>
    <row r="6386" spans="2:29" x14ac:dyDescent="0.35">
      <c r="B6386" t="e">
        <v>#N/A</v>
      </c>
      <c r="T6386" s="9" t="e">
        <f>VLOOKUP(A6386,Sku_list!$A$1:$D$2667,3,0)</f>
        <v>#N/A</v>
      </c>
      <c r="U6386" s="9" t="e">
        <f>VLOOKUP(A6386,Sku_list!$A$1:$D$2667,4,0)*(F6386/1000000*12)</f>
        <v>#N/A</v>
      </c>
      <c r="V6386" s="9" t="e">
        <f>VLOOKUP(A6386,Sku_list!$A$1:$D$2667,4,0)*(H6386/1000000*12)</f>
        <v>#N/A</v>
      </c>
      <c r="W6386" s="9" t="e">
        <f>VLOOKUP(A6386,Sku_list!$A$1:$D$2667,4,0)*(J6386/1000000*12)</f>
        <v>#N/A</v>
      </c>
      <c r="X6386" s="9" t="e">
        <f>VLOOKUP(A6386,Sku_list!$A$1:$D$2667,4,0)*(L6386/1000000*12)</f>
        <v>#N/A</v>
      </c>
      <c r="Y6386" s="9" t="e">
        <f>VLOOKUP(A6386,Sku_list!$A$1:$E$2667,5,0)*((J6386+F6386)/1000000000)</f>
        <v>#N/A</v>
      </c>
      <c r="AC6386" s="22">
        <f t="shared" ca="1" si="99"/>
        <v>6.6666666666666666E-2</v>
      </c>
    </row>
    <row r="6387" spans="2:29" x14ac:dyDescent="0.35">
      <c r="B6387" t="e">
        <v>#N/A</v>
      </c>
      <c r="T6387" s="9" t="e">
        <f>VLOOKUP(A6387,Sku_list!$A$1:$D$2667,3,0)</f>
        <v>#N/A</v>
      </c>
      <c r="U6387" s="9" t="e">
        <f>VLOOKUP(A6387,Sku_list!$A$1:$D$2667,4,0)*(F6387/1000000*12)</f>
        <v>#N/A</v>
      </c>
      <c r="V6387" s="9" t="e">
        <f>VLOOKUP(A6387,Sku_list!$A$1:$D$2667,4,0)*(H6387/1000000*12)</f>
        <v>#N/A</v>
      </c>
      <c r="W6387" s="9" t="e">
        <f>VLOOKUP(A6387,Sku_list!$A$1:$D$2667,4,0)*(J6387/1000000*12)</f>
        <v>#N/A</v>
      </c>
      <c r="X6387" s="9" t="e">
        <f>VLOOKUP(A6387,Sku_list!$A$1:$D$2667,4,0)*(L6387/1000000*12)</f>
        <v>#N/A</v>
      </c>
      <c r="Y6387" s="9" t="e">
        <f>VLOOKUP(A6387,Sku_list!$A$1:$E$2667,5,0)*((J6387+F6387)/1000000000)</f>
        <v>#N/A</v>
      </c>
      <c r="AC6387" s="22">
        <f t="shared" ca="1" si="99"/>
        <v>6.6666666666666666E-2</v>
      </c>
    </row>
    <row r="6388" spans="2:29" x14ac:dyDescent="0.35">
      <c r="B6388" t="e">
        <v>#N/A</v>
      </c>
      <c r="T6388" s="9" t="e">
        <f>VLOOKUP(A6388,Sku_list!$A$1:$D$2667,3,0)</f>
        <v>#N/A</v>
      </c>
      <c r="U6388" s="9" t="e">
        <f>VLOOKUP(A6388,Sku_list!$A$1:$D$2667,4,0)*(F6388/1000000*12)</f>
        <v>#N/A</v>
      </c>
      <c r="V6388" s="9" t="e">
        <f>VLOOKUP(A6388,Sku_list!$A$1:$D$2667,4,0)*(H6388/1000000*12)</f>
        <v>#N/A</v>
      </c>
      <c r="W6388" s="9" t="e">
        <f>VLOOKUP(A6388,Sku_list!$A$1:$D$2667,4,0)*(J6388/1000000*12)</f>
        <v>#N/A</v>
      </c>
      <c r="X6388" s="9" t="e">
        <f>VLOOKUP(A6388,Sku_list!$A$1:$D$2667,4,0)*(L6388/1000000*12)</f>
        <v>#N/A</v>
      </c>
      <c r="Y6388" s="9" t="e">
        <f>VLOOKUP(A6388,Sku_list!$A$1:$E$2667,5,0)*((J6388+F6388)/1000000000)</f>
        <v>#N/A</v>
      </c>
      <c r="AC6388" s="22">
        <f t="shared" ca="1" si="99"/>
        <v>6.6666666666666666E-2</v>
      </c>
    </row>
    <row r="6389" spans="2:29" x14ac:dyDescent="0.35">
      <c r="B6389" t="e">
        <v>#N/A</v>
      </c>
      <c r="T6389" s="9" t="e">
        <f>VLOOKUP(A6389,Sku_list!$A$1:$D$2667,3,0)</f>
        <v>#N/A</v>
      </c>
      <c r="U6389" s="9" t="e">
        <f>VLOOKUP(A6389,Sku_list!$A$1:$D$2667,4,0)*(F6389/1000000*12)</f>
        <v>#N/A</v>
      </c>
      <c r="V6389" s="9" t="e">
        <f>VLOOKUP(A6389,Sku_list!$A$1:$D$2667,4,0)*(H6389/1000000*12)</f>
        <v>#N/A</v>
      </c>
      <c r="W6389" s="9" t="e">
        <f>VLOOKUP(A6389,Sku_list!$A$1:$D$2667,4,0)*(J6389/1000000*12)</f>
        <v>#N/A</v>
      </c>
      <c r="X6389" s="9" t="e">
        <f>VLOOKUP(A6389,Sku_list!$A$1:$D$2667,4,0)*(L6389/1000000*12)</f>
        <v>#N/A</v>
      </c>
      <c r="Y6389" s="9" t="e">
        <f>VLOOKUP(A6389,Sku_list!$A$1:$E$2667,5,0)*((J6389+F6389)/1000000000)</f>
        <v>#N/A</v>
      </c>
      <c r="AC6389" s="22">
        <f t="shared" ca="1" si="99"/>
        <v>6.6666666666666666E-2</v>
      </c>
    </row>
    <row r="6390" spans="2:29" x14ac:dyDescent="0.35">
      <c r="B6390" t="e">
        <v>#N/A</v>
      </c>
      <c r="T6390" s="9" t="e">
        <f>VLOOKUP(A6390,Sku_list!$A$1:$D$2667,3,0)</f>
        <v>#N/A</v>
      </c>
      <c r="U6390" s="9" t="e">
        <f>VLOOKUP(A6390,Sku_list!$A$1:$D$2667,4,0)*(F6390/1000000*12)</f>
        <v>#N/A</v>
      </c>
      <c r="V6390" s="9" t="e">
        <f>VLOOKUP(A6390,Sku_list!$A$1:$D$2667,4,0)*(H6390/1000000*12)</f>
        <v>#N/A</v>
      </c>
      <c r="W6390" s="9" t="e">
        <f>VLOOKUP(A6390,Sku_list!$A$1:$D$2667,4,0)*(J6390/1000000*12)</f>
        <v>#N/A</v>
      </c>
      <c r="X6390" s="9" t="e">
        <f>VLOOKUP(A6390,Sku_list!$A$1:$D$2667,4,0)*(L6390/1000000*12)</f>
        <v>#N/A</v>
      </c>
      <c r="Y6390" s="9" t="e">
        <f>VLOOKUP(A6390,Sku_list!$A$1:$E$2667,5,0)*((J6390+F6390)/1000000000)</f>
        <v>#N/A</v>
      </c>
      <c r="AC6390" s="22">
        <f t="shared" ca="1" si="99"/>
        <v>6.6666666666666666E-2</v>
      </c>
    </row>
    <row r="6391" spans="2:29" x14ac:dyDescent="0.35">
      <c r="B6391" t="e">
        <v>#N/A</v>
      </c>
      <c r="T6391" s="9" t="e">
        <f>VLOOKUP(A6391,Sku_list!$A$1:$D$2667,3,0)</f>
        <v>#N/A</v>
      </c>
      <c r="U6391" s="9" t="e">
        <f>VLOOKUP(A6391,Sku_list!$A$1:$D$2667,4,0)*(F6391/1000000*12)</f>
        <v>#N/A</v>
      </c>
      <c r="V6391" s="9" t="e">
        <f>VLOOKUP(A6391,Sku_list!$A$1:$D$2667,4,0)*(H6391/1000000*12)</f>
        <v>#N/A</v>
      </c>
      <c r="W6391" s="9" t="e">
        <f>VLOOKUP(A6391,Sku_list!$A$1:$D$2667,4,0)*(J6391/1000000*12)</f>
        <v>#N/A</v>
      </c>
      <c r="X6391" s="9" t="e">
        <f>VLOOKUP(A6391,Sku_list!$A$1:$D$2667,4,0)*(L6391/1000000*12)</f>
        <v>#N/A</v>
      </c>
      <c r="Y6391" s="9" t="e">
        <f>VLOOKUP(A6391,Sku_list!$A$1:$E$2667,5,0)*((J6391+F6391)/1000000000)</f>
        <v>#N/A</v>
      </c>
      <c r="AC6391" s="22">
        <f t="shared" ca="1" si="99"/>
        <v>6.6666666666666666E-2</v>
      </c>
    </row>
    <row r="6392" spans="2:29" x14ac:dyDescent="0.35">
      <c r="B6392" t="e">
        <v>#N/A</v>
      </c>
      <c r="T6392" s="9" t="e">
        <f>VLOOKUP(A6392,Sku_list!$A$1:$D$2667,3,0)</f>
        <v>#N/A</v>
      </c>
      <c r="U6392" s="9" t="e">
        <f>VLOOKUP(A6392,Sku_list!$A$1:$D$2667,4,0)*(F6392/1000000*12)</f>
        <v>#N/A</v>
      </c>
      <c r="V6392" s="9" t="e">
        <f>VLOOKUP(A6392,Sku_list!$A$1:$D$2667,4,0)*(H6392/1000000*12)</f>
        <v>#N/A</v>
      </c>
      <c r="W6392" s="9" t="e">
        <f>VLOOKUP(A6392,Sku_list!$A$1:$D$2667,4,0)*(J6392/1000000*12)</f>
        <v>#N/A</v>
      </c>
      <c r="X6392" s="9" t="e">
        <f>VLOOKUP(A6392,Sku_list!$A$1:$D$2667,4,0)*(L6392/1000000*12)</f>
        <v>#N/A</v>
      </c>
      <c r="Y6392" s="9" t="e">
        <f>VLOOKUP(A6392,Sku_list!$A$1:$E$2667,5,0)*((J6392+F6392)/1000000000)</f>
        <v>#N/A</v>
      </c>
      <c r="AC6392" s="22">
        <f t="shared" ca="1" si="99"/>
        <v>6.6666666666666666E-2</v>
      </c>
    </row>
    <row r="6393" spans="2:29" x14ac:dyDescent="0.35">
      <c r="B6393" t="e">
        <v>#N/A</v>
      </c>
      <c r="T6393" s="9" t="e">
        <f>VLOOKUP(A6393,Sku_list!$A$1:$D$2667,3,0)</f>
        <v>#N/A</v>
      </c>
      <c r="U6393" s="9" t="e">
        <f>VLOOKUP(A6393,Sku_list!$A$1:$D$2667,4,0)*(F6393/1000000*12)</f>
        <v>#N/A</v>
      </c>
      <c r="V6393" s="9" t="e">
        <f>VLOOKUP(A6393,Sku_list!$A$1:$D$2667,4,0)*(H6393/1000000*12)</f>
        <v>#N/A</v>
      </c>
      <c r="W6393" s="9" t="e">
        <f>VLOOKUP(A6393,Sku_list!$A$1:$D$2667,4,0)*(J6393/1000000*12)</f>
        <v>#N/A</v>
      </c>
      <c r="X6393" s="9" t="e">
        <f>VLOOKUP(A6393,Sku_list!$A$1:$D$2667,4,0)*(L6393/1000000*12)</f>
        <v>#N/A</v>
      </c>
      <c r="Y6393" s="9" t="e">
        <f>VLOOKUP(A6393,Sku_list!$A$1:$E$2667,5,0)*((J6393+F6393)/1000000000)</f>
        <v>#N/A</v>
      </c>
      <c r="AC6393" s="22">
        <f t="shared" ca="1" si="99"/>
        <v>6.6666666666666666E-2</v>
      </c>
    </row>
    <row r="6394" spans="2:29" x14ac:dyDescent="0.35">
      <c r="B6394" t="e">
        <v>#N/A</v>
      </c>
      <c r="T6394" s="9" t="e">
        <f>VLOOKUP(A6394,Sku_list!$A$1:$D$2667,3,0)</f>
        <v>#N/A</v>
      </c>
      <c r="U6394" s="9" t="e">
        <f>VLOOKUP(A6394,Sku_list!$A$1:$D$2667,4,0)*(F6394/1000000*12)</f>
        <v>#N/A</v>
      </c>
      <c r="V6394" s="9" t="e">
        <f>VLOOKUP(A6394,Sku_list!$A$1:$D$2667,4,0)*(H6394/1000000*12)</f>
        <v>#N/A</v>
      </c>
      <c r="W6394" s="9" t="e">
        <f>VLOOKUP(A6394,Sku_list!$A$1:$D$2667,4,0)*(J6394/1000000*12)</f>
        <v>#N/A</v>
      </c>
      <c r="X6394" s="9" t="e">
        <f>VLOOKUP(A6394,Sku_list!$A$1:$D$2667,4,0)*(L6394/1000000*12)</f>
        <v>#N/A</v>
      </c>
      <c r="Y6394" s="9" t="e">
        <f>VLOOKUP(A6394,Sku_list!$A$1:$E$2667,5,0)*((J6394+F6394)/1000000000)</f>
        <v>#N/A</v>
      </c>
      <c r="AC6394" s="22">
        <f t="shared" ca="1" si="99"/>
        <v>6.6666666666666666E-2</v>
      </c>
    </row>
    <row r="6395" spans="2:29" x14ac:dyDescent="0.35">
      <c r="B6395" t="e">
        <v>#N/A</v>
      </c>
      <c r="T6395" s="9" t="e">
        <f>VLOOKUP(A6395,Sku_list!$A$1:$D$2667,3,0)</f>
        <v>#N/A</v>
      </c>
      <c r="U6395" s="9" t="e">
        <f>VLOOKUP(A6395,Sku_list!$A$1:$D$2667,4,0)*(F6395/1000000*12)</f>
        <v>#N/A</v>
      </c>
      <c r="V6395" s="9" t="e">
        <f>VLOOKUP(A6395,Sku_list!$A$1:$D$2667,4,0)*(H6395/1000000*12)</f>
        <v>#N/A</v>
      </c>
      <c r="W6395" s="9" t="e">
        <f>VLOOKUP(A6395,Sku_list!$A$1:$D$2667,4,0)*(J6395/1000000*12)</f>
        <v>#N/A</v>
      </c>
      <c r="X6395" s="9" t="e">
        <f>VLOOKUP(A6395,Sku_list!$A$1:$D$2667,4,0)*(L6395/1000000*12)</f>
        <v>#N/A</v>
      </c>
      <c r="Y6395" s="9" t="e">
        <f>VLOOKUP(A6395,Sku_list!$A$1:$E$2667,5,0)*((J6395+F6395)/1000000000)</f>
        <v>#N/A</v>
      </c>
      <c r="AC6395" s="22">
        <f t="shared" ca="1" si="99"/>
        <v>6.6666666666666666E-2</v>
      </c>
    </row>
    <row r="6396" spans="2:29" x14ac:dyDescent="0.35">
      <c r="B6396" t="e">
        <v>#N/A</v>
      </c>
      <c r="T6396" s="9" t="e">
        <f>VLOOKUP(A6396,Sku_list!$A$1:$D$2667,3,0)</f>
        <v>#N/A</v>
      </c>
      <c r="U6396" s="9" t="e">
        <f>VLOOKUP(A6396,Sku_list!$A$1:$D$2667,4,0)*(F6396/1000000*12)</f>
        <v>#N/A</v>
      </c>
      <c r="V6396" s="9" t="e">
        <f>VLOOKUP(A6396,Sku_list!$A$1:$D$2667,4,0)*(H6396/1000000*12)</f>
        <v>#N/A</v>
      </c>
      <c r="W6396" s="9" t="e">
        <f>VLOOKUP(A6396,Sku_list!$A$1:$D$2667,4,0)*(J6396/1000000*12)</f>
        <v>#N/A</v>
      </c>
      <c r="X6396" s="9" t="e">
        <f>VLOOKUP(A6396,Sku_list!$A$1:$D$2667,4,0)*(L6396/1000000*12)</f>
        <v>#N/A</v>
      </c>
      <c r="Y6396" s="9" t="e">
        <f>VLOOKUP(A6396,Sku_list!$A$1:$E$2667,5,0)*((J6396+F6396)/1000000000)</f>
        <v>#N/A</v>
      </c>
      <c r="AC6396" s="22">
        <f t="shared" ca="1" si="99"/>
        <v>6.6666666666666666E-2</v>
      </c>
    </row>
    <row r="6397" spans="2:29" x14ac:dyDescent="0.35">
      <c r="B6397" t="e">
        <v>#N/A</v>
      </c>
      <c r="T6397" s="9" t="e">
        <f>VLOOKUP(A6397,Sku_list!$A$1:$D$2667,3,0)</f>
        <v>#N/A</v>
      </c>
      <c r="U6397" s="9" t="e">
        <f>VLOOKUP(A6397,Sku_list!$A$1:$D$2667,4,0)*(F6397/1000000*12)</f>
        <v>#N/A</v>
      </c>
      <c r="V6397" s="9" t="e">
        <f>VLOOKUP(A6397,Sku_list!$A$1:$D$2667,4,0)*(H6397/1000000*12)</f>
        <v>#N/A</v>
      </c>
      <c r="W6397" s="9" t="e">
        <f>VLOOKUP(A6397,Sku_list!$A$1:$D$2667,4,0)*(J6397/1000000*12)</f>
        <v>#N/A</v>
      </c>
      <c r="X6397" s="9" t="e">
        <f>VLOOKUP(A6397,Sku_list!$A$1:$D$2667,4,0)*(L6397/1000000*12)</f>
        <v>#N/A</v>
      </c>
      <c r="Y6397" s="9" t="e">
        <f>VLOOKUP(A6397,Sku_list!$A$1:$E$2667,5,0)*((J6397+F6397)/1000000000)</f>
        <v>#N/A</v>
      </c>
      <c r="AC6397" s="22">
        <f t="shared" ca="1" si="99"/>
        <v>6.6666666666666666E-2</v>
      </c>
    </row>
    <row r="6398" spans="2:29" x14ac:dyDescent="0.35">
      <c r="B6398" t="e">
        <v>#N/A</v>
      </c>
      <c r="T6398" s="9" t="e">
        <f>VLOOKUP(A6398,Sku_list!$A$1:$D$2667,3,0)</f>
        <v>#N/A</v>
      </c>
      <c r="U6398" s="9" t="e">
        <f>VLOOKUP(A6398,Sku_list!$A$1:$D$2667,4,0)*(F6398/1000000*12)</f>
        <v>#N/A</v>
      </c>
      <c r="V6398" s="9" t="e">
        <f>VLOOKUP(A6398,Sku_list!$A$1:$D$2667,4,0)*(H6398/1000000*12)</f>
        <v>#N/A</v>
      </c>
      <c r="W6398" s="9" t="e">
        <f>VLOOKUP(A6398,Sku_list!$A$1:$D$2667,4,0)*(J6398/1000000*12)</f>
        <v>#N/A</v>
      </c>
      <c r="X6398" s="9" t="e">
        <f>VLOOKUP(A6398,Sku_list!$A$1:$D$2667,4,0)*(L6398/1000000*12)</f>
        <v>#N/A</v>
      </c>
      <c r="Y6398" s="9" t="e">
        <f>VLOOKUP(A6398,Sku_list!$A$1:$E$2667,5,0)*((J6398+F6398)/1000000000)</f>
        <v>#N/A</v>
      </c>
      <c r="AC6398" s="22">
        <f t="shared" ca="1" si="99"/>
        <v>6.6666666666666666E-2</v>
      </c>
    </row>
    <row r="6399" spans="2:29" x14ac:dyDescent="0.35">
      <c r="B6399" t="e">
        <v>#N/A</v>
      </c>
      <c r="T6399" s="9" t="e">
        <f>VLOOKUP(A6399,Sku_list!$A$1:$D$2667,3,0)</f>
        <v>#N/A</v>
      </c>
      <c r="U6399" s="9" t="e">
        <f>VLOOKUP(A6399,Sku_list!$A$1:$D$2667,4,0)*(F6399/1000000*12)</f>
        <v>#N/A</v>
      </c>
      <c r="V6399" s="9" t="e">
        <f>VLOOKUP(A6399,Sku_list!$A$1:$D$2667,4,0)*(H6399/1000000*12)</f>
        <v>#N/A</v>
      </c>
      <c r="W6399" s="9" t="e">
        <f>VLOOKUP(A6399,Sku_list!$A$1:$D$2667,4,0)*(J6399/1000000*12)</f>
        <v>#N/A</v>
      </c>
      <c r="X6399" s="9" t="e">
        <f>VLOOKUP(A6399,Sku_list!$A$1:$D$2667,4,0)*(L6399/1000000*12)</f>
        <v>#N/A</v>
      </c>
      <c r="Y6399" s="9" t="e">
        <f>VLOOKUP(A6399,Sku_list!$A$1:$E$2667,5,0)*((J6399+F6399)/1000000000)</f>
        <v>#N/A</v>
      </c>
      <c r="AC6399" s="22">
        <f t="shared" ca="1" si="99"/>
        <v>6.6666666666666666E-2</v>
      </c>
    </row>
    <row r="6400" spans="2:29" x14ac:dyDescent="0.35">
      <c r="B6400" t="e">
        <v>#N/A</v>
      </c>
      <c r="T6400" s="9" t="e">
        <f>VLOOKUP(A6400,Sku_list!$A$1:$D$2667,3,0)</f>
        <v>#N/A</v>
      </c>
      <c r="U6400" s="9" t="e">
        <f>VLOOKUP(A6400,Sku_list!$A$1:$D$2667,4,0)*(F6400/1000000*12)</f>
        <v>#N/A</v>
      </c>
      <c r="V6400" s="9" t="e">
        <f>VLOOKUP(A6400,Sku_list!$A$1:$D$2667,4,0)*(H6400/1000000*12)</f>
        <v>#N/A</v>
      </c>
      <c r="W6400" s="9" t="e">
        <f>VLOOKUP(A6400,Sku_list!$A$1:$D$2667,4,0)*(J6400/1000000*12)</f>
        <v>#N/A</v>
      </c>
      <c r="X6400" s="9" t="e">
        <f>VLOOKUP(A6400,Sku_list!$A$1:$D$2667,4,0)*(L6400/1000000*12)</f>
        <v>#N/A</v>
      </c>
      <c r="Y6400" s="9" t="e">
        <f>VLOOKUP(A6400,Sku_list!$A$1:$E$2667,5,0)*((J6400+F6400)/1000000000)</f>
        <v>#N/A</v>
      </c>
      <c r="AC6400" s="22">
        <f t="shared" ca="1" si="99"/>
        <v>6.6666666666666666E-2</v>
      </c>
    </row>
    <row r="6401" spans="2:29" x14ac:dyDescent="0.35">
      <c r="B6401" t="e">
        <v>#N/A</v>
      </c>
      <c r="T6401" s="9" t="e">
        <f>VLOOKUP(A6401,Sku_list!$A$1:$D$2667,3,0)</f>
        <v>#N/A</v>
      </c>
      <c r="U6401" s="9" t="e">
        <f>VLOOKUP(A6401,Sku_list!$A$1:$D$2667,4,0)*(F6401/1000000*12)</f>
        <v>#N/A</v>
      </c>
      <c r="V6401" s="9" t="e">
        <f>VLOOKUP(A6401,Sku_list!$A$1:$D$2667,4,0)*(H6401/1000000*12)</f>
        <v>#N/A</v>
      </c>
      <c r="W6401" s="9" t="e">
        <f>VLOOKUP(A6401,Sku_list!$A$1:$D$2667,4,0)*(J6401/1000000*12)</f>
        <v>#N/A</v>
      </c>
      <c r="X6401" s="9" t="e">
        <f>VLOOKUP(A6401,Sku_list!$A$1:$D$2667,4,0)*(L6401/1000000*12)</f>
        <v>#N/A</v>
      </c>
      <c r="Y6401" s="9" t="e">
        <f>VLOOKUP(A6401,Sku_list!$A$1:$E$2667,5,0)*((J6401+F6401)/1000000000)</f>
        <v>#N/A</v>
      </c>
      <c r="AC6401" s="22">
        <f t="shared" ca="1" si="99"/>
        <v>6.6666666666666666E-2</v>
      </c>
    </row>
    <row r="6402" spans="2:29" x14ac:dyDescent="0.35">
      <c r="B6402" t="e">
        <v>#N/A</v>
      </c>
      <c r="T6402" s="9" t="e">
        <f>VLOOKUP(A6402,Sku_list!$A$1:$D$2667,3,0)</f>
        <v>#N/A</v>
      </c>
      <c r="U6402" s="9" t="e">
        <f>VLOOKUP(A6402,Sku_list!$A$1:$D$2667,4,0)*(F6402/1000000*12)</f>
        <v>#N/A</v>
      </c>
      <c r="V6402" s="9" t="e">
        <f>VLOOKUP(A6402,Sku_list!$A$1:$D$2667,4,0)*(H6402/1000000*12)</f>
        <v>#N/A</v>
      </c>
      <c r="W6402" s="9" t="e">
        <f>VLOOKUP(A6402,Sku_list!$A$1:$D$2667,4,0)*(J6402/1000000*12)</f>
        <v>#N/A</v>
      </c>
      <c r="X6402" s="9" t="e">
        <f>VLOOKUP(A6402,Sku_list!$A$1:$D$2667,4,0)*(L6402/1000000*12)</f>
        <v>#N/A</v>
      </c>
      <c r="Y6402" s="9" t="e">
        <f>VLOOKUP(A6402,Sku_list!$A$1:$E$2667,5,0)*((J6402+F6402)/1000000000)</f>
        <v>#N/A</v>
      </c>
      <c r="AC6402" s="22">
        <f t="shared" ca="1" si="99"/>
        <v>6.6666666666666666E-2</v>
      </c>
    </row>
    <row r="6403" spans="2:29" x14ac:dyDescent="0.35">
      <c r="B6403" t="e">
        <v>#N/A</v>
      </c>
      <c r="T6403" s="9" t="e">
        <f>VLOOKUP(A6403,Sku_list!$A$1:$D$2667,3,0)</f>
        <v>#N/A</v>
      </c>
      <c r="U6403" s="9" t="e">
        <f>VLOOKUP(A6403,Sku_list!$A$1:$D$2667,4,0)*(F6403/1000000*12)</f>
        <v>#N/A</v>
      </c>
      <c r="V6403" s="9" t="e">
        <f>VLOOKUP(A6403,Sku_list!$A$1:$D$2667,4,0)*(H6403/1000000*12)</f>
        <v>#N/A</v>
      </c>
      <c r="W6403" s="9" t="e">
        <f>VLOOKUP(A6403,Sku_list!$A$1:$D$2667,4,0)*(J6403/1000000*12)</f>
        <v>#N/A</v>
      </c>
      <c r="X6403" s="9" t="e">
        <f>VLOOKUP(A6403,Sku_list!$A$1:$D$2667,4,0)*(L6403/1000000*12)</f>
        <v>#N/A</v>
      </c>
      <c r="Y6403" s="9" t="e">
        <f>VLOOKUP(A6403,Sku_list!$A$1:$E$2667,5,0)*((J6403+F6403)/1000000000)</f>
        <v>#N/A</v>
      </c>
      <c r="AC6403" s="22">
        <f t="shared" ca="1" si="99"/>
        <v>6.6666666666666666E-2</v>
      </c>
    </row>
    <row r="6404" spans="2:29" x14ac:dyDescent="0.35">
      <c r="B6404" t="e">
        <v>#N/A</v>
      </c>
      <c r="T6404" s="9" t="e">
        <f>VLOOKUP(A6404,Sku_list!$A$1:$D$2667,3,0)</f>
        <v>#N/A</v>
      </c>
      <c r="U6404" s="9" t="e">
        <f>VLOOKUP(A6404,Sku_list!$A$1:$D$2667,4,0)*(F6404/1000000*12)</f>
        <v>#N/A</v>
      </c>
      <c r="V6404" s="9" t="e">
        <f>VLOOKUP(A6404,Sku_list!$A$1:$D$2667,4,0)*(H6404/1000000*12)</f>
        <v>#N/A</v>
      </c>
      <c r="W6404" s="9" t="e">
        <f>VLOOKUP(A6404,Sku_list!$A$1:$D$2667,4,0)*(J6404/1000000*12)</f>
        <v>#N/A</v>
      </c>
      <c r="X6404" s="9" t="e">
        <f>VLOOKUP(A6404,Sku_list!$A$1:$D$2667,4,0)*(L6404/1000000*12)</f>
        <v>#N/A</v>
      </c>
      <c r="Y6404" s="9" t="e">
        <f>VLOOKUP(A6404,Sku_list!$A$1:$E$2667,5,0)*((J6404+F6404)/1000000000)</f>
        <v>#N/A</v>
      </c>
      <c r="AC6404" s="22">
        <f t="shared" ref="AC6404:AC6467" ca="1" si="100">(DAY(TODAY())+AB6404)/30</f>
        <v>6.6666666666666666E-2</v>
      </c>
    </row>
    <row r="6405" spans="2:29" x14ac:dyDescent="0.35">
      <c r="B6405" t="e">
        <v>#N/A</v>
      </c>
      <c r="T6405" s="9" t="e">
        <f>VLOOKUP(A6405,Sku_list!$A$1:$D$2667,3,0)</f>
        <v>#N/A</v>
      </c>
      <c r="U6405" s="9" t="e">
        <f>VLOOKUP(A6405,Sku_list!$A$1:$D$2667,4,0)*(F6405/1000000*12)</f>
        <v>#N/A</v>
      </c>
      <c r="V6405" s="9" t="e">
        <f>VLOOKUP(A6405,Sku_list!$A$1:$D$2667,4,0)*(H6405/1000000*12)</f>
        <v>#N/A</v>
      </c>
      <c r="W6405" s="9" t="e">
        <f>VLOOKUP(A6405,Sku_list!$A$1:$D$2667,4,0)*(J6405/1000000*12)</f>
        <v>#N/A</v>
      </c>
      <c r="X6405" s="9" t="e">
        <f>VLOOKUP(A6405,Sku_list!$A$1:$D$2667,4,0)*(L6405/1000000*12)</f>
        <v>#N/A</v>
      </c>
      <c r="Y6405" s="9" t="e">
        <f>VLOOKUP(A6405,Sku_list!$A$1:$E$2667,5,0)*((J6405+F6405)/1000000000)</f>
        <v>#N/A</v>
      </c>
      <c r="AC6405" s="22">
        <f t="shared" ca="1" si="100"/>
        <v>6.6666666666666666E-2</v>
      </c>
    </row>
    <row r="6406" spans="2:29" x14ac:dyDescent="0.35">
      <c r="B6406" t="e">
        <v>#N/A</v>
      </c>
      <c r="T6406" s="9" t="e">
        <f>VLOOKUP(A6406,Sku_list!$A$1:$D$2667,3,0)</f>
        <v>#N/A</v>
      </c>
      <c r="U6406" s="9" t="e">
        <f>VLOOKUP(A6406,Sku_list!$A$1:$D$2667,4,0)*(F6406/1000000*12)</f>
        <v>#N/A</v>
      </c>
      <c r="V6406" s="9" t="e">
        <f>VLOOKUP(A6406,Sku_list!$A$1:$D$2667,4,0)*(H6406/1000000*12)</f>
        <v>#N/A</v>
      </c>
      <c r="W6406" s="9" t="e">
        <f>VLOOKUP(A6406,Sku_list!$A$1:$D$2667,4,0)*(J6406/1000000*12)</f>
        <v>#N/A</v>
      </c>
      <c r="X6406" s="9" t="e">
        <f>VLOOKUP(A6406,Sku_list!$A$1:$D$2667,4,0)*(L6406/1000000*12)</f>
        <v>#N/A</v>
      </c>
      <c r="Y6406" s="9" t="e">
        <f>VLOOKUP(A6406,Sku_list!$A$1:$E$2667,5,0)*((J6406+F6406)/1000000000)</f>
        <v>#N/A</v>
      </c>
      <c r="AC6406" s="22">
        <f t="shared" ca="1" si="100"/>
        <v>6.6666666666666666E-2</v>
      </c>
    </row>
    <row r="6407" spans="2:29" x14ac:dyDescent="0.35">
      <c r="B6407" t="e">
        <v>#N/A</v>
      </c>
      <c r="T6407" s="9" t="e">
        <f>VLOOKUP(A6407,Sku_list!$A$1:$D$2667,3,0)</f>
        <v>#N/A</v>
      </c>
      <c r="U6407" s="9" t="e">
        <f>VLOOKUP(A6407,Sku_list!$A$1:$D$2667,4,0)*(F6407/1000000*12)</f>
        <v>#N/A</v>
      </c>
      <c r="V6407" s="9" t="e">
        <f>VLOOKUP(A6407,Sku_list!$A$1:$D$2667,4,0)*(H6407/1000000*12)</f>
        <v>#N/A</v>
      </c>
      <c r="W6407" s="9" t="e">
        <f>VLOOKUP(A6407,Sku_list!$A$1:$D$2667,4,0)*(J6407/1000000*12)</f>
        <v>#N/A</v>
      </c>
      <c r="X6407" s="9" t="e">
        <f>VLOOKUP(A6407,Sku_list!$A$1:$D$2667,4,0)*(L6407/1000000*12)</f>
        <v>#N/A</v>
      </c>
      <c r="Y6407" s="9" t="e">
        <f>VLOOKUP(A6407,Sku_list!$A$1:$E$2667,5,0)*((J6407+F6407)/1000000000)</f>
        <v>#N/A</v>
      </c>
      <c r="AC6407" s="22">
        <f t="shared" ca="1" si="100"/>
        <v>6.6666666666666666E-2</v>
      </c>
    </row>
    <row r="6408" spans="2:29" x14ac:dyDescent="0.35">
      <c r="B6408" t="e">
        <v>#N/A</v>
      </c>
      <c r="T6408" s="9" t="e">
        <f>VLOOKUP(A6408,Sku_list!$A$1:$D$2667,3,0)</f>
        <v>#N/A</v>
      </c>
      <c r="U6408" s="9" t="e">
        <f>VLOOKUP(A6408,Sku_list!$A$1:$D$2667,4,0)*(F6408/1000000*12)</f>
        <v>#N/A</v>
      </c>
      <c r="V6408" s="9" t="e">
        <f>VLOOKUP(A6408,Sku_list!$A$1:$D$2667,4,0)*(H6408/1000000*12)</f>
        <v>#N/A</v>
      </c>
      <c r="W6408" s="9" t="e">
        <f>VLOOKUP(A6408,Sku_list!$A$1:$D$2667,4,0)*(J6408/1000000*12)</f>
        <v>#N/A</v>
      </c>
      <c r="X6408" s="9" t="e">
        <f>VLOOKUP(A6408,Sku_list!$A$1:$D$2667,4,0)*(L6408/1000000*12)</f>
        <v>#N/A</v>
      </c>
      <c r="Y6408" s="9" t="e">
        <f>VLOOKUP(A6408,Sku_list!$A$1:$E$2667,5,0)*((J6408+F6408)/1000000000)</f>
        <v>#N/A</v>
      </c>
      <c r="AC6408" s="22">
        <f t="shared" ca="1" si="100"/>
        <v>6.6666666666666666E-2</v>
      </c>
    </row>
    <row r="6409" spans="2:29" x14ac:dyDescent="0.35">
      <c r="B6409" t="e">
        <v>#N/A</v>
      </c>
      <c r="T6409" s="9" t="e">
        <f>VLOOKUP(A6409,Sku_list!$A$1:$D$2667,3,0)</f>
        <v>#N/A</v>
      </c>
      <c r="U6409" s="9" t="e">
        <f>VLOOKUP(A6409,Sku_list!$A$1:$D$2667,4,0)*(F6409/1000000*12)</f>
        <v>#N/A</v>
      </c>
      <c r="V6409" s="9" t="e">
        <f>VLOOKUP(A6409,Sku_list!$A$1:$D$2667,4,0)*(H6409/1000000*12)</f>
        <v>#N/A</v>
      </c>
      <c r="W6409" s="9" t="e">
        <f>VLOOKUP(A6409,Sku_list!$A$1:$D$2667,4,0)*(J6409/1000000*12)</f>
        <v>#N/A</v>
      </c>
      <c r="X6409" s="9" t="e">
        <f>VLOOKUP(A6409,Sku_list!$A$1:$D$2667,4,0)*(L6409/1000000*12)</f>
        <v>#N/A</v>
      </c>
      <c r="Y6409" s="9" t="e">
        <f>VLOOKUP(A6409,Sku_list!$A$1:$E$2667,5,0)*((J6409+F6409)/1000000000)</f>
        <v>#N/A</v>
      </c>
      <c r="AC6409" s="22">
        <f t="shared" ca="1" si="100"/>
        <v>6.6666666666666666E-2</v>
      </c>
    </row>
    <row r="6410" spans="2:29" x14ac:dyDescent="0.35">
      <c r="B6410" t="e">
        <v>#N/A</v>
      </c>
      <c r="T6410" s="9" t="e">
        <f>VLOOKUP(A6410,Sku_list!$A$1:$D$2667,3,0)</f>
        <v>#N/A</v>
      </c>
      <c r="U6410" s="9" t="e">
        <f>VLOOKUP(A6410,Sku_list!$A$1:$D$2667,4,0)*(F6410/1000000*12)</f>
        <v>#N/A</v>
      </c>
      <c r="V6410" s="9" t="e">
        <f>VLOOKUP(A6410,Sku_list!$A$1:$D$2667,4,0)*(H6410/1000000*12)</f>
        <v>#N/A</v>
      </c>
      <c r="W6410" s="9" t="e">
        <f>VLOOKUP(A6410,Sku_list!$A$1:$D$2667,4,0)*(J6410/1000000*12)</f>
        <v>#N/A</v>
      </c>
      <c r="X6410" s="9" t="e">
        <f>VLOOKUP(A6410,Sku_list!$A$1:$D$2667,4,0)*(L6410/1000000*12)</f>
        <v>#N/A</v>
      </c>
      <c r="Y6410" s="9" t="e">
        <f>VLOOKUP(A6410,Sku_list!$A$1:$E$2667,5,0)*((J6410+F6410)/1000000000)</f>
        <v>#N/A</v>
      </c>
      <c r="AC6410" s="22">
        <f t="shared" ca="1" si="100"/>
        <v>6.6666666666666666E-2</v>
      </c>
    </row>
    <row r="6411" spans="2:29" x14ac:dyDescent="0.35">
      <c r="B6411" t="e">
        <v>#N/A</v>
      </c>
      <c r="T6411" s="9" t="e">
        <f>VLOOKUP(A6411,Sku_list!$A$1:$D$2667,3,0)</f>
        <v>#N/A</v>
      </c>
      <c r="U6411" s="9" t="e">
        <f>VLOOKUP(A6411,Sku_list!$A$1:$D$2667,4,0)*(F6411/1000000*12)</f>
        <v>#N/A</v>
      </c>
      <c r="V6411" s="9" t="e">
        <f>VLOOKUP(A6411,Sku_list!$A$1:$D$2667,4,0)*(H6411/1000000*12)</f>
        <v>#N/A</v>
      </c>
      <c r="W6411" s="9" t="e">
        <f>VLOOKUP(A6411,Sku_list!$A$1:$D$2667,4,0)*(J6411/1000000*12)</f>
        <v>#N/A</v>
      </c>
      <c r="X6411" s="9" t="e">
        <f>VLOOKUP(A6411,Sku_list!$A$1:$D$2667,4,0)*(L6411/1000000*12)</f>
        <v>#N/A</v>
      </c>
      <c r="Y6411" s="9" t="e">
        <f>VLOOKUP(A6411,Sku_list!$A$1:$E$2667,5,0)*((J6411+F6411)/1000000000)</f>
        <v>#N/A</v>
      </c>
      <c r="AC6411" s="22">
        <f t="shared" ca="1" si="100"/>
        <v>6.6666666666666666E-2</v>
      </c>
    </row>
    <row r="6412" spans="2:29" x14ac:dyDescent="0.35">
      <c r="B6412" t="e">
        <v>#N/A</v>
      </c>
      <c r="T6412" s="9" t="e">
        <f>VLOOKUP(A6412,Sku_list!$A$1:$D$2667,3,0)</f>
        <v>#N/A</v>
      </c>
      <c r="U6412" s="9" t="e">
        <f>VLOOKUP(A6412,Sku_list!$A$1:$D$2667,4,0)*(F6412/1000000*12)</f>
        <v>#N/A</v>
      </c>
      <c r="V6412" s="9" t="e">
        <f>VLOOKUP(A6412,Sku_list!$A$1:$D$2667,4,0)*(H6412/1000000*12)</f>
        <v>#N/A</v>
      </c>
      <c r="W6412" s="9" t="e">
        <f>VLOOKUP(A6412,Sku_list!$A$1:$D$2667,4,0)*(J6412/1000000*12)</f>
        <v>#N/A</v>
      </c>
      <c r="X6412" s="9" t="e">
        <f>VLOOKUP(A6412,Sku_list!$A$1:$D$2667,4,0)*(L6412/1000000*12)</f>
        <v>#N/A</v>
      </c>
      <c r="Y6412" s="9" t="e">
        <f>VLOOKUP(A6412,Sku_list!$A$1:$E$2667,5,0)*((J6412+F6412)/1000000000)</f>
        <v>#N/A</v>
      </c>
      <c r="AC6412" s="22">
        <f t="shared" ca="1" si="100"/>
        <v>6.6666666666666666E-2</v>
      </c>
    </row>
    <row r="6413" spans="2:29" x14ac:dyDescent="0.35">
      <c r="B6413" t="e">
        <v>#N/A</v>
      </c>
      <c r="T6413" s="9" t="e">
        <f>VLOOKUP(A6413,Sku_list!$A$1:$D$2667,3,0)</f>
        <v>#N/A</v>
      </c>
      <c r="U6413" s="9" t="e">
        <f>VLOOKUP(A6413,Sku_list!$A$1:$D$2667,4,0)*(F6413/1000000*12)</f>
        <v>#N/A</v>
      </c>
      <c r="V6413" s="9" t="e">
        <f>VLOOKUP(A6413,Sku_list!$A$1:$D$2667,4,0)*(H6413/1000000*12)</f>
        <v>#N/A</v>
      </c>
      <c r="W6413" s="9" t="e">
        <f>VLOOKUP(A6413,Sku_list!$A$1:$D$2667,4,0)*(J6413/1000000*12)</f>
        <v>#N/A</v>
      </c>
      <c r="X6413" s="9" t="e">
        <f>VLOOKUP(A6413,Sku_list!$A$1:$D$2667,4,0)*(L6413/1000000*12)</f>
        <v>#N/A</v>
      </c>
      <c r="Y6413" s="9" t="e">
        <f>VLOOKUP(A6413,Sku_list!$A$1:$E$2667,5,0)*((J6413+F6413)/1000000000)</f>
        <v>#N/A</v>
      </c>
      <c r="AC6413" s="22">
        <f t="shared" ca="1" si="100"/>
        <v>6.6666666666666666E-2</v>
      </c>
    </row>
    <row r="6414" spans="2:29" x14ac:dyDescent="0.35">
      <c r="B6414" t="e">
        <v>#N/A</v>
      </c>
      <c r="T6414" s="9" t="e">
        <f>VLOOKUP(A6414,Sku_list!$A$1:$D$2667,3,0)</f>
        <v>#N/A</v>
      </c>
      <c r="U6414" s="9" t="e">
        <f>VLOOKUP(A6414,Sku_list!$A$1:$D$2667,4,0)*(F6414/1000000*12)</f>
        <v>#N/A</v>
      </c>
      <c r="V6414" s="9" t="e">
        <f>VLOOKUP(A6414,Sku_list!$A$1:$D$2667,4,0)*(H6414/1000000*12)</f>
        <v>#N/A</v>
      </c>
      <c r="W6414" s="9" t="e">
        <f>VLOOKUP(A6414,Sku_list!$A$1:$D$2667,4,0)*(J6414/1000000*12)</f>
        <v>#N/A</v>
      </c>
      <c r="X6414" s="9" t="e">
        <f>VLOOKUP(A6414,Sku_list!$A$1:$D$2667,4,0)*(L6414/1000000*12)</f>
        <v>#N/A</v>
      </c>
      <c r="Y6414" s="9" t="e">
        <f>VLOOKUP(A6414,Sku_list!$A$1:$E$2667,5,0)*((J6414+F6414)/1000000000)</f>
        <v>#N/A</v>
      </c>
      <c r="AC6414" s="22">
        <f t="shared" ca="1" si="100"/>
        <v>6.6666666666666666E-2</v>
      </c>
    </row>
    <row r="6415" spans="2:29" x14ac:dyDescent="0.35">
      <c r="B6415" t="e">
        <v>#N/A</v>
      </c>
      <c r="T6415" s="9" t="e">
        <f>VLOOKUP(A6415,Sku_list!$A$1:$D$2667,3,0)</f>
        <v>#N/A</v>
      </c>
      <c r="U6415" s="9" t="e">
        <f>VLOOKUP(A6415,Sku_list!$A$1:$D$2667,4,0)*(F6415/1000000*12)</f>
        <v>#N/A</v>
      </c>
      <c r="V6415" s="9" t="e">
        <f>VLOOKUP(A6415,Sku_list!$A$1:$D$2667,4,0)*(H6415/1000000*12)</f>
        <v>#N/A</v>
      </c>
      <c r="W6415" s="9" t="e">
        <f>VLOOKUP(A6415,Sku_list!$A$1:$D$2667,4,0)*(J6415/1000000*12)</f>
        <v>#N/A</v>
      </c>
      <c r="X6415" s="9" t="e">
        <f>VLOOKUP(A6415,Sku_list!$A$1:$D$2667,4,0)*(L6415/1000000*12)</f>
        <v>#N/A</v>
      </c>
      <c r="Y6415" s="9" t="e">
        <f>VLOOKUP(A6415,Sku_list!$A$1:$E$2667,5,0)*((J6415+F6415)/1000000000)</f>
        <v>#N/A</v>
      </c>
      <c r="AC6415" s="22">
        <f t="shared" ca="1" si="100"/>
        <v>6.6666666666666666E-2</v>
      </c>
    </row>
    <row r="6416" spans="2:29" x14ac:dyDescent="0.35">
      <c r="B6416" t="e">
        <v>#N/A</v>
      </c>
      <c r="T6416" s="9" t="e">
        <f>VLOOKUP(A6416,Sku_list!$A$1:$D$2667,3,0)</f>
        <v>#N/A</v>
      </c>
      <c r="U6416" s="9" t="e">
        <f>VLOOKUP(A6416,Sku_list!$A$1:$D$2667,4,0)*(F6416/1000000*12)</f>
        <v>#N/A</v>
      </c>
      <c r="V6416" s="9" t="e">
        <f>VLOOKUP(A6416,Sku_list!$A$1:$D$2667,4,0)*(H6416/1000000*12)</f>
        <v>#N/A</v>
      </c>
      <c r="W6416" s="9" t="e">
        <f>VLOOKUP(A6416,Sku_list!$A$1:$D$2667,4,0)*(J6416/1000000*12)</f>
        <v>#N/A</v>
      </c>
      <c r="X6416" s="9" t="e">
        <f>VLOOKUP(A6416,Sku_list!$A$1:$D$2667,4,0)*(L6416/1000000*12)</f>
        <v>#N/A</v>
      </c>
      <c r="Y6416" s="9" t="e">
        <f>VLOOKUP(A6416,Sku_list!$A$1:$E$2667,5,0)*((J6416+F6416)/1000000000)</f>
        <v>#N/A</v>
      </c>
      <c r="AC6416" s="22">
        <f t="shared" ca="1" si="100"/>
        <v>6.6666666666666666E-2</v>
      </c>
    </row>
    <row r="6417" spans="2:29" x14ac:dyDescent="0.35">
      <c r="B6417" t="e">
        <v>#N/A</v>
      </c>
      <c r="T6417" s="9" t="e">
        <f>VLOOKUP(A6417,Sku_list!$A$1:$D$2667,3,0)</f>
        <v>#N/A</v>
      </c>
      <c r="U6417" s="9" t="e">
        <f>VLOOKUP(A6417,Sku_list!$A$1:$D$2667,4,0)*(F6417/1000000*12)</f>
        <v>#N/A</v>
      </c>
      <c r="V6417" s="9" t="e">
        <f>VLOOKUP(A6417,Sku_list!$A$1:$D$2667,4,0)*(H6417/1000000*12)</f>
        <v>#N/A</v>
      </c>
      <c r="W6417" s="9" t="e">
        <f>VLOOKUP(A6417,Sku_list!$A$1:$D$2667,4,0)*(J6417/1000000*12)</f>
        <v>#N/A</v>
      </c>
      <c r="X6417" s="9" t="e">
        <f>VLOOKUP(A6417,Sku_list!$A$1:$D$2667,4,0)*(L6417/1000000*12)</f>
        <v>#N/A</v>
      </c>
      <c r="Y6417" s="9" t="e">
        <f>VLOOKUP(A6417,Sku_list!$A$1:$E$2667,5,0)*((J6417+F6417)/1000000000)</f>
        <v>#N/A</v>
      </c>
      <c r="AC6417" s="22">
        <f t="shared" ca="1" si="100"/>
        <v>6.6666666666666666E-2</v>
      </c>
    </row>
    <row r="6418" spans="2:29" x14ac:dyDescent="0.35">
      <c r="B6418" t="e">
        <v>#N/A</v>
      </c>
      <c r="T6418" s="9" t="e">
        <f>VLOOKUP(A6418,Sku_list!$A$1:$D$2667,3,0)</f>
        <v>#N/A</v>
      </c>
      <c r="U6418" s="9" t="e">
        <f>VLOOKUP(A6418,Sku_list!$A$1:$D$2667,4,0)*(F6418/1000000*12)</f>
        <v>#N/A</v>
      </c>
      <c r="V6418" s="9" t="e">
        <f>VLOOKUP(A6418,Sku_list!$A$1:$D$2667,4,0)*(H6418/1000000*12)</f>
        <v>#N/A</v>
      </c>
      <c r="W6418" s="9" t="e">
        <f>VLOOKUP(A6418,Sku_list!$A$1:$D$2667,4,0)*(J6418/1000000*12)</f>
        <v>#N/A</v>
      </c>
      <c r="X6418" s="9" t="e">
        <f>VLOOKUP(A6418,Sku_list!$A$1:$D$2667,4,0)*(L6418/1000000*12)</f>
        <v>#N/A</v>
      </c>
      <c r="Y6418" s="9" t="e">
        <f>VLOOKUP(A6418,Sku_list!$A$1:$E$2667,5,0)*((J6418+F6418)/1000000000)</f>
        <v>#N/A</v>
      </c>
      <c r="AC6418" s="22">
        <f t="shared" ca="1" si="100"/>
        <v>6.6666666666666666E-2</v>
      </c>
    </row>
    <row r="6419" spans="2:29" x14ac:dyDescent="0.35">
      <c r="B6419" t="e">
        <v>#N/A</v>
      </c>
      <c r="T6419" s="9" t="e">
        <f>VLOOKUP(A6419,Sku_list!$A$1:$D$2667,3,0)</f>
        <v>#N/A</v>
      </c>
      <c r="U6419" s="9" t="e">
        <f>VLOOKUP(A6419,Sku_list!$A$1:$D$2667,4,0)*(F6419/1000000*12)</f>
        <v>#N/A</v>
      </c>
      <c r="V6419" s="9" t="e">
        <f>VLOOKUP(A6419,Sku_list!$A$1:$D$2667,4,0)*(H6419/1000000*12)</f>
        <v>#N/A</v>
      </c>
      <c r="W6419" s="9" t="e">
        <f>VLOOKUP(A6419,Sku_list!$A$1:$D$2667,4,0)*(J6419/1000000*12)</f>
        <v>#N/A</v>
      </c>
      <c r="X6419" s="9" t="e">
        <f>VLOOKUP(A6419,Sku_list!$A$1:$D$2667,4,0)*(L6419/1000000*12)</f>
        <v>#N/A</v>
      </c>
      <c r="Y6419" s="9" t="e">
        <f>VLOOKUP(A6419,Sku_list!$A$1:$E$2667,5,0)*((J6419+F6419)/1000000000)</f>
        <v>#N/A</v>
      </c>
      <c r="AC6419" s="22">
        <f t="shared" ca="1" si="100"/>
        <v>6.6666666666666666E-2</v>
      </c>
    </row>
    <row r="6420" spans="2:29" x14ac:dyDescent="0.35">
      <c r="B6420" t="e">
        <v>#N/A</v>
      </c>
      <c r="T6420" s="9" t="e">
        <f>VLOOKUP(A6420,Sku_list!$A$1:$D$2667,3,0)</f>
        <v>#N/A</v>
      </c>
      <c r="U6420" s="9" t="e">
        <f>VLOOKUP(A6420,Sku_list!$A$1:$D$2667,4,0)*(F6420/1000000*12)</f>
        <v>#N/A</v>
      </c>
      <c r="V6420" s="9" t="e">
        <f>VLOOKUP(A6420,Sku_list!$A$1:$D$2667,4,0)*(H6420/1000000*12)</f>
        <v>#N/A</v>
      </c>
      <c r="W6420" s="9" t="e">
        <f>VLOOKUP(A6420,Sku_list!$A$1:$D$2667,4,0)*(J6420/1000000*12)</f>
        <v>#N/A</v>
      </c>
      <c r="X6420" s="9" t="e">
        <f>VLOOKUP(A6420,Sku_list!$A$1:$D$2667,4,0)*(L6420/1000000*12)</f>
        <v>#N/A</v>
      </c>
      <c r="Y6420" s="9" t="e">
        <f>VLOOKUP(A6420,Sku_list!$A$1:$E$2667,5,0)*((J6420+F6420)/1000000000)</f>
        <v>#N/A</v>
      </c>
      <c r="AC6420" s="22">
        <f t="shared" ca="1" si="100"/>
        <v>6.6666666666666666E-2</v>
      </c>
    </row>
    <row r="6421" spans="2:29" x14ac:dyDescent="0.35">
      <c r="B6421" t="e">
        <v>#N/A</v>
      </c>
      <c r="T6421" s="9" t="e">
        <f>VLOOKUP(A6421,Sku_list!$A$1:$D$2667,3,0)</f>
        <v>#N/A</v>
      </c>
      <c r="U6421" s="9" t="e">
        <f>VLOOKUP(A6421,Sku_list!$A$1:$D$2667,4,0)*(F6421/1000000*12)</f>
        <v>#N/A</v>
      </c>
      <c r="V6421" s="9" t="e">
        <f>VLOOKUP(A6421,Sku_list!$A$1:$D$2667,4,0)*(H6421/1000000*12)</f>
        <v>#N/A</v>
      </c>
      <c r="W6421" s="9" t="e">
        <f>VLOOKUP(A6421,Sku_list!$A$1:$D$2667,4,0)*(J6421/1000000*12)</f>
        <v>#N/A</v>
      </c>
      <c r="X6421" s="9" t="e">
        <f>VLOOKUP(A6421,Sku_list!$A$1:$D$2667,4,0)*(L6421/1000000*12)</f>
        <v>#N/A</v>
      </c>
      <c r="Y6421" s="9" t="e">
        <f>VLOOKUP(A6421,Sku_list!$A$1:$E$2667,5,0)*((J6421+F6421)/1000000000)</f>
        <v>#N/A</v>
      </c>
      <c r="AC6421" s="22">
        <f t="shared" ca="1" si="100"/>
        <v>6.6666666666666666E-2</v>
      </c>
    </row>
    <row r="6422" spans="2:29" x14ac:dyDescent="0.35">
      <c r="B6422" t="e">
        <v>#N/A</v>
      </c>
      <c r="T6422" s="9" t="e">
        <f>VLOOKUP(A6422,Sku_list!$A$1:$D$2667,3,0)</f>
        <v>#N/A</v>
      </c>
      <c r="U6422" s="9" t="e">
        <f>VLOOKUP(A6422,Sku_list!$A$1:$D$2667,4,0)*(F6422/1000000*12)</f>
        <v>#N/A</v>
      </c>
      <c r="V6422" s="9" t="e">
        <f>VLOOKUP(A6422,Sku_list!$A$1:$D$2667,4,0)*(H6422/1000000*12)</f>
        <v>#N/A</v>
      </c>
      <c r="W6422" s="9" t="e">
        <f>VLOOKUP(A6422,Sku_list!$A$1:$D$2667,4,0)*(J6422/1000000*12)</f>
        <v>#N/A</v>
      </c>
      <c r="X6422" s="9" t="e">
        <f>VLOOKUP(A6422,Sku_list!$A$1:$D$2667,4,0)*(L6422/1000000*12)</f>
        <v>#N/A</v>
      </c>
      <c r="Y6422" s="9" t="e">
        <f>VLOOKUP(A6422,Sku_list!$A$1:$E$2667,5,0)*((J6422+F6422)/1000000000)</f>
        <v>#N/A</v>
      </c>
      <c r="AC6422" s="22">
        <f t="shared" ca="1" si="100"/>
        <v>6.6666666666666666E-2</v>
      </c>
    </row>
    <row r="6423" spans="2:29" x14ac:dyDescent="0.35">
      <c r="B6423" t="e">
        <v>#N/A</v>
      </c>
      <c r="T6423" s="9" t="e">
        <f>VLOOKUP(A6423,Sku_list!$A$1:$D$2667,3,0)</f>
        <v>#N/A</v>
      </c>
      <c r="U6423" s="9" t="e">
        <f>VLOOKUP(A6423,Sku_list!$A$1:$D$2667,4,0)*(F6423/1000000*12)</f>
        <v>#N/A</v>
      </c>
      <c r="V6423" s="9" t="e">
        <f>VLOOKUP(A6423,Sku_list!$A$1:$D$2667,4,0)*(H6423/1000000*12)</f>
        <v>#N/A</v>
      </c>
      <c r="W6423" s="9" t="e">
        <f>VLOOKUP(A6423,Sku_list!$A$1:$D$2667,4,0)*(J6423/1000000*12)</f>
        <v>#N/A</v>
      </c>
      <c r="X6423" s="9" t="e">
        <f>VLOOKUP(A6423,Sku_list!$A$1:$D$2667,4,0)*(L6423/1000000*12)</f>
        <v>#N/A</v>
      </c>
      <c r="Y6423" s="9" t="e">
        <f>VLOOKUP(A6423,Sku_list!$A$1:$E$2667,5,0)*((J6423+F6423)/1000000000)</f>
        <v>#N/A</v>
      </c>
      <c r="AC6423" s="22">
        <f t="shared" ca="1" si="100"/>
        <v>6.6666666666666666E-2</v>
      </c>
    </row>
    <row r="6424" spans="2:29" x14ac:dyDescent="0.35">
      <c r="B6424" t="e">
        <v>#N/A</v>
      </c>
      <c r="T6424" s="9" t="e">
        <f>VLOOKUP(A6424,Sku_list!$A$1:$D$2667,3,0)</f>
        <v>#N/A</v>
      </c>
      <c r="U6424" s="9" t="e">
        <f>VLOOKUP(A6424,Sku_list!$A$1:$D$2667,4,0)*(F6424/1000000*12)</f>
        <v>#N/A</v>
      </c>
      <c r="V6424" s="9" t="e">
        <f>VLOOKUP(A6424,Sku_list!$A$1:$D$2667,4,0)*(H6424/1000000*12)</f>
        <v>#N/A</v>
      </c>
      <c r="W6424" s="9" t="e">
        <f>VLOOKUP(A6424,Sku_list!$A$1:$D$2667,4,0)*(J6424/1000000*12)</f>
        <v>#N/A</v>
      </c>
      <c r="X6424" s="9" t="e">
        <f>VLOOKUP(A6424,Sku_list!$A$1:$D$2667,4,0)*(L6424/1000000*12)</f>
        <v>#N/A</v>
      </c>
      <c r="Y6424" s="9" t="e">
        <f>VLOOKUP(A6424,Sku_list!$A$1:$E$2667,5,0)*((J6424+F6424)/1000000000)</f>
        <v>#N/A</v>
      </c>
      <c r="AC6424" s="22">
        <f t="shared" ca="1" si="100"/>
        <v>6.6666666666666666E-2</v>
      </c>
    </row>
    <row r="6425" spans="2:29" x14ac:dyDescent="0.35">
      <c r="B6425" t="e">
        <v>#N/A</v>
      </c>
      <c r="T6425" s="9" t="e">
        <f>VLOOKUP(A6425,Sku_list!$A$1:$D$2667,3,0)</f>
        <v>#N/A</v>
      </c>
      <c r="U6425" s="9" t="e">
        <f>VLOOKUP(A6425,Sku_list!$A$1:$D$2667,4,0)*(F6425/1000000*12)</f>
        <v>#N/A</v>
      </c>
      <c r="V6425" s="9" t="e">
        <f>VLOOKUP(A6425,Sku_list!$A$1:$D$2667,4,0)*(H6425/1000000*12)</f>
        <v>#N/A</v>
      </c>
      <c r="W6425" s="9" t="e">
        <f>VLOOKUP(A6425,Sku_list!$A$1:$D$2667,4,0)*(J6425/1000000*12)</f>
        <v>#N/A</v>
      </c>
      <c r="X6425" s="9" t="e">
        <f>VLOOKUP(A6425,Sku_list!$A$1:$D$2667,4,0)*(L6425/1000000*12)</f>
        <v>#N/A</v>
      </c>
      <c r="Y6425" s="9" t="e">
        <f>VLOOKUP(A6425,Sku_list!$A$1:$E$2667,5,0)*((J6425+F6425)/1000000000)</f>
        <v>#N/A</v>
      </c>
      <c r="AC6425" s="22">
        <f t="shared" ca="1" si="100"/>
        <v>6.6666666666666666E-2</v>
      </c>
    </row>
    <row r="6426" spans="2:29" x14ac:dyDescent="0.35">
      <c r="B6426" t="e">
        <v>#N/A</v>
      </c>
      <c r="T6426" s="9" t="e">
        <f>VLOOKUP(A6426,Sku_list!$A$1:$D$2667,3,0)</f>
        <v>#N/A</v>
      </c>
      <c r="U6426" s="9" t="e">
        <f>VLOOKUP(A6426,Sku_list!$A$1:$D$2667,4,0)*(F6426/1000000*12)</f>
        <v>#N/A</v>
      </c>
      <c r="V6426" s="9" t="e">
        <f>VLOOKUP(A6426,Sku_list!$A$1:$D$2667,4,0)*(H6426/1000000*12)</f>
        <v>#N/A</v>
      </c>
      <c r="W6426" s="9" t="e">
        <f>VLOOKUP(A6426,Sku_list!$A$1:$D$2667,4,0)*(J6426/1000000*12)</f>
        <v>#N/A</v>
      </c>
      <c r="X6426" s="9" t="e">
        <f>VLOOKUP(A6426,Sku_list!$A$1:$D$2667,4,0)*(L6426/1000000*12)</f>
        <v>#N/A</v>
      </c>
      <c r="Y6426" s="9" t="e">
        <f>VLOOKUP(A6426,Sku_list!$A$1:$E$2667,5,0)*((J6426+F6426)/1000000000)</f>
        <v>#N/A</v>
      </c>
      <c r="AC6426" s="22">
        <f t="shared" ca="1" si="100"/>
        <v>6.6666666666666666E-2</v>
      </c>
    </row>
    <row r="6427" spans="2:29" x14ac:dyDescent="0.35">
      <c r="B6427" t="e">
        <v>#N/A</v>
      </c>
      <c r="T6427" s="9" t="e">
        <f>VLOOKUP(A6427,Sku_list!$A$1:$D$2667,3,0)</f>
        <v>#N/A</v>
      </c>
      <c r="U6427" s="9" t="e">
        <f>VLOOKUP(A6427,Sku_list!$A$1:$D$2667,4,0)*(F6427/1000000*12)</f>
        <v>#N/A</v>
      </c>
      <c r="V6427" s="9" t="e">
        <f>VLOOKUP(A6427,Sku_list!$A$1:$D$2667,4,0)*(H6427/1000000*12)</f>
        <v>#N/A</v>
      </c>
      <c r="W6427" s="9" t="e">
        <f>VLOOKUP(A6427,Sku_list!$A$1:$D$2667,4,0)*(J6427/1000000*12)</f>
        <v>#N/A</v>
      </c>
      <c r="X6427" s="9" t="e">
        <f>VLOOKUP(A6427,Sku_list!$A$1:$D$2667,4,0)*(L6427/1000000*12)</f>
        <v>#N/A</v>
      </c>
      <c r="Y6427" s="9" t="e">
        <f>VLOOKUP(A6427,Sku_list!$A$1:$E$2667,5,0)*((J6427+F6427)/1000000000)</f>
        <v>#N/A</v>
      </c>
      <c r="AC6427" s="22">
        <f t="shared" ca="1" si="100"/>
        <v>6.6666666666666666E-2</v>
      </c>
    </row>
    <row r="6428" spans="2:29" x14ac:dyDescent="0.35">
      <c r="B6428" t="e">
        <v>#N/A</v>
      </c>
      <c r="T6428" s="9" t="e">
        <f>VLOOKUP(A6428,Sku_list!$A$1:$D$2667,3,0)</f>
        <v>#N/A</v>
      </c>
      <c r="U6428" s="9" t="e">
        <f>VLOOKUP(A6428,Sku_list!$A$1:$D$2667,4,0)*(F6428/1000000*12)</f>
        <v>#N/A</v>
      </c>
      <c r="V6428" s="9" t="e">
        <f>VLOOKUP(A6428,Sku_list!$A$1:$D$2667,4,0)*(H6428/1000000*12)</f>
        <v>#N/A</v>
      </c>
      <c r="W6428" s="9" t="e">
        <f>VLOOKUP(A6428,Sku_list!$A$1:$D$2667,4,0)*(J6428/1000000*12)</f>
        <v>#N/A</v>
      </c>
      <c r="X6428" s="9" t="e">
        <f>VLOOKUP(A6428,Sku_list!$A$1:$D$2667,4,0)*(L6428/1000000*12)</f>
        <v>#N/A</v>
      </c>
      <c r="Y6428" s="9" t="e">
        <f>VLOOKUP(A6428,Sku_list!$A$1:$E$2667,5,0)*((J6428+F6428)/1000000000)</f>
        <v>#N/A</v>
      </c>
      <c r="AC6428" s="22">
        <f t="shared" ca="1" si="100"/>
        <v>6.6666666666666666E-2</v>
      </c>
    </row>
    <row r="6429" spans="2:29" x14ac:dyDescent="0.35">
      <c r="B6429" t="e">
        <v>#N/A</v>
      </c>
      <c r="T6429" s="9" t="e">
        <f>VLOOKUP(A6429,Sku_list!$A$1:$D$2667,3,0)</f>
        <v>#N/A</v>
      </c>
      <c r="U6429" s="9" t="e">
        <f>VLOOKUP(A6429,Sku_list!$A$1:$D$2667,4,0)*(F6429/1000000*12)</f>
        <v>#N/A</v>
      </c>
      <c r="V6429" s="9" t="e">
        <f>VLOOKUP(A6429,Sku_list!$A$1:$D$2667,4,0)*(H6429/1000000*12)</f>
        <v>#N/A</v>
      </c>
      <c r="W6429" s="9" t="e">
        <f>VLOOKUP(A6429,Sku_list!$A$1:$D$2667,4,0)*(J6429/1000000*12)</f>
        <v>#N/A</v>
      </c>
      <c r="X6429" s="9" t="e">
        <f>VLOOKUP(A6429,Sku_list!$A$1:$D$2667,4,0)*(L6429/1000000*12)</f>
        <v>#N/A</v>
      </c>
      <c r="Y6429" s="9" t="e">
        <f>VLOOKUP(A6429,Sku_list!$A$1:$E$2667,5,0)*((J6429+F6429)/1000000000)</f>
        <v>#N/A</v>
      </c>
      <c r="AC6429" s="22">
        <f t="shared" ca="1" si="100"/>
        <v>6.6666666666666666E-2</v>
      </c>
    </row>
    <row r="6430" spans="2:29" x14ac:dyDescent="0.35">
      <c r="B6430" t="e">
        <v>#N/A</v>
      </c>
      <c r="T6430" s="9" t="e">
        <f>VLOOKUP(A6430,Sku_list!$A$1:$D$2667,3,0)</f>
        <v>#N/A</v>
      </c>
      <c r="U6430" s="9" t="e">
        <f>VLOOKUP(A6430,Sku_list!$A$1:$D$2667,4,0)*(F6430/1000000*12)</f>
        <v>#N/A</v>
      </c>
      <c r="V6430" s="9" t="e">
        <f>VLOOKUP(A6430,Sku_list!$A$1:$D$2667,4,0)*(H6430/1000000*12)</f>
        <v>#N/A</v>
      </c>
      <c r="W6430" s="9" t="e">
        <f>VLOOKUP(A6430,Sku_list!$A$1:$D$2667,4,0)*(J6430/1000000*12)</f>
        <v>#N/A</v>
      </c>
      <c r="X6430" s="9" t="e">
        <f>VLOOKUP(A6430,Sku_list!$A$1:$D$2667,4,0)*(L6430/1000000*12)</f>
        <v>#N/A</v>
      </c>
      <c r="Y6430" s="9" t="e">
        <f>VLOOKUP(A6430,Sku_list!$A$1:$E$2667,5,0)*((J6430+F6430)/1000000000)</f>
        <v>#N/A</v>
      </c>
      <c r="AC6430" s="22">
        <f t="shared" ca="1" si="100"/>
        <v>6.6666666666666666E-2</v>
      </c>
    </row>
    <row r="6431" spans="2:29" x14ac:dyDescent="0.35">
      <c r="B6431" t="e">
        <v>#N/A</v>
      </c>
      <c r="T6431" s="9" t="e">
        <f>VLOOKUP(A6431,Sku_list!$A$1:$D$2667,3,0)</f>
        <v>#N/A</v>
      </c>
      <c r="U6431" s="9" t="e">
        <f>VLOOKUP(A6431,Sku_list!$A$1:$D$2667,4,0)*(F6431/1000000*12)</f>
        <v>#N/A</v>
      </c>
      <c r="V6431" s="9" t="e">
        <f>VLOOKUP(A6431,Sku_list!$A$1:$D$2667,4,0)*(H6431/1000000*12)</f>
        <v>#N/A</v>
      </c>
      <c r="W6431" s="9" t="e">
        <f>VLOOKUP(A6431,Sku_list!$A$1:$D$2667,4,0)*(J6431/1000000*12)</f>
        <v>#N/A</v>
      </c>
      <c r="X6431" s="9" t="e">
        <f>VLOOKUP(A6431,Sku_list!$A$1:$D$2667,4,0)*(L6431/1000000*12)</f>
        <v>#N/A</v>
      </c>
      <c r="Y6431" s="9" t="e">
        <f>VLOOKUP(A6431,Sku_list!$A$1:$E$2667,5,0)*((J6431+F6431)/1000000000)</f>
        <v>#N/A</v>
      </c>
      <c r="AC6431" s="22">
        <f t="shared" ca="1" si="100"/>
        <v>6.6666666666666666E-2</v>
      </c>
    </row>
    <row r="6432" spans="2:29" x14ac:dyDescent="0.35">
      <c r="B6432" t="e">
        <v>#N/A</v>
      </c>
      <c r="T6432" s="9" t="e">
        <f>VLOOKUP(A6432,Sku_list!$A$1:$D$2667,3,0)</f>
        <v>#N/A</v>
      </c>
      <c r="U6432" s="9" t="e">
        <f>VLOOKUP(A6432,Sku_list!$A$1:$D$2667,4,0)*(F6432/1000000*12)</f>
        <v>#N/A</v>
      </c>
      <c r="V6432" s="9" t="e">
        <f>VLOOKUP(A6432,Sku_list!$A$1:$D$2667,4,0)*(H6432/1000000*12)</f>
        <v>#N/A</v>
      </c>
      <c r="W6432" s="9" t="e">
        <f>VLOOKUP(A6432,Sku_list!$A$1:$D$2667,4,0)*(J6432/1000000*12)</f>
        <v>#N/A</v>
      </c>
      <c r="X6432" s="9" t="e">
        <f>VLOOKUP(A6432,Sku_list!$A$1:$D$2667,4,0)*(L6432/1000000*12)</f>
        <v>#N/A</v>
      </c>
      <c r="Y6432" s="9" t="e">
        <f>VLOOKUP(A6432,Sku_list!$A$1:$E$2667,5,0)*((J6432+F6432)/1000000000)</f>
        <v>#N/A</v>
      </c>
      <c r="AC6432" s="22">
        <f t="shared" ca="1" si="100"/>
        <v>6.6666666666666666E-2</v>
      </c>
    </row>
    <row r="6433" spans="2:29" x14ac:dyDescent="0.35">
      <c r="B6433" t="e">
        <v>#N/A</v>
      </c>
      <c r="T6433" s="9" t="e">
        <f>VLOOKUP(A6433,Sku_list!$A$1:$D$2667,3,0)</f>
        <v>#N/A</v>
      </c>
      <c r="U6433" s="9" t="e">
        <f>VLOOKUP(A6433,Sku_list!$A$1:$D$2667,4,0)*(F6433/1000000*12)</f>
        <v>#N/A</v>
      </c>
      <c r="V6433" s="9" t="e">
        <f>VLOOKUP(A6433,Sku_list!$A$1:$D$2667,4,0)*(H6433/1000000*12)</f>
        <v>#N/A</v>
      </c>
      <c r="W6433" s="9" t="e">
        <f>VLOOKUP(A6433,Sku_list!$A$1:$D$2667,4,0)*(J6433/1000000*12)</f>
        <v>#N/A</v>
      </c>
      <c r="X6433" s="9" t="e">
        <f>VLOOKUP(A6433,Sku_list!$A$1:$D$2667,4,0)*(L6433/1000000*12)</f>
        <v>#N/A</v>
      </c>
      <c r="Y6433" s="9" t="e">
        <f>VLOOKUP(A6433,Sku_list!$A$1:$E$2667,5,0)*((J6433+F6433)/1000000000)</f>
        <v>#N/A</v>
      </c>
      <c r="AC6433" s="22">
        <f t="shared" ca="1" si="100"/>
        <v>6.6666666666666666E-2</v>
      </c>
    </row>
    <row r="6434" spans="2:29" x14ac:dyDescent="0.35">
      <c r="B6434" t="e">
        <v>#N/A</v>
      </c>
      <c r="T6434" s="9" t="e">
        <f>VLOOKUP(A6434,Sku_list!$A$1:$D$2667,3,0)</f>
        <v>#N/A</v>
      </c>
      <c r="U6434" s="9" t="e">
        <f>VLOOKUP(A6434,Sku_list!$A$1:$D$2667,4,0)*(F6434/1000000*12)</f>
        <v>#N/A</v>
      </c>
      <c r="V6434" s="9" t="e">
        <f>VLOOKUP(A6434,Sku_list!$A$1:$D$2667,4,0)*(H6434/1000000*12)</f>
        <v>#N/A</v>
      </c>
      <c r="W6434" s="9" t="e">
        <f>VLOOKUP(A6434,Sku_list!$A$1:$D$2667,4,0)*(J6434/1000000*12)</f>
        <v>#N/A</v>
      </c>
      <c r="X6434" s="9" t="e">
        <f>VLOOKUP(A6434,Sku_list!$A$1:$D$2667,4,0)*(L6434/1000000*12)</f>
        <v>#N/A</v>
      </c>
      <c r="Y6434" s="9" t="e">
        <f>VLOOKUP(A6434,Sku_list!$A$1:$E$2667,5,0)*((J6434+F6434)/1000000000)</f>
        <v>#N/A</v>
      </c>
      <c r="AC6434" s="22">
        <f t="shared" ca="1" si="100"/>
        <v>6.6666666666666666E-2</v>
      </c>
    </row>
    <row r="6435" spans="2:29" x14ac:dyDescent="0.35">
      <c r="B6435" t="e">
        <v>#N/A</v>
      </c>
      <c r="T6435" s="9" t="e">
        <f>VLOOKUP(A6435,Sku_list!$A$1:$D$2667,3,0)</f>
        <v>#N/A</v>
      </c>
      <c r="U6435" s="9" t="e">
        <f>VLOOKUP(A6435,Sku_list!$A$1:$D$2667,4,0)*(F6435/1000000*12)</f>
        <v>#N/A</v>
      </c>
      <c r="V6435" s="9" t="e">
        <f>VLOOKUP(A6435,Sku_list!$A$1:$D$2667,4,0)*(H6435/1000000*12)</f>
        <v>#N/A</v>
      </c>
      <c r="W6435" s="9" t="e">
        <f>VLOOKUP(A6435,Sku_list!$A$1:$D$2667,4,0)*(J6435/1000000*12)</f>
        <v>#N/A</v>
      </c>
      <c r="X6435" s="9" t="e">
        <f>VLOOKUP(A6435,Sku_list!$A$1:$D$2667,4,0)*(L6435/1000000*12)</f>
        <v>#N/A</v>
      </c>
      <c r="Y6435" s="9" t="e">
        <f>VLOOKUP(A6435,Sku_list!$A$1:$E$2667,5,0)*((J6435+F6435)/1000000000)</f>
        <v>#N/A</v>
      </c>
      <c r="AC6435" s="22">
        <f t="shared" ca="1" si="100"/>
        <v>6.6666666666666666E-2</v>
      </c>
    </row>
    <row r="6436" spans="2:29" x14ac:dyDescent="0.35">
      <c r="B6436" t="e">
        <v>#N/A</v>
      </c>
      <c r="T6436" s="9" t="e">
        <f>VLOOKUP(A6436,Sku_list!$A$1:$D$2667,3,0)</f>
        <v>#N/A</v>
      </c>
      <c r="U6436" s="9" t="e">
        <f>VLOOKUP(A6436,Sku_list!$A$1:$D$2667,4,0)*(F6436/1000000*12)</f>
        <v>#N/A</v>
      </c>
      <c r="V6436" s="9" t="e">
        <f>VLOOKUP(A6436,Sku_list!$A$1:$D$2667,4,0)*(H6436/1000000*12)</f>
        <v>#N/A</v>
      </c>
      <c r="W6436" s="9" t="e">
        <f>VLOOKUP(A6436,Sku_list!$A$1:$D$2667,4,0)*(J6436/1000000*12)</f>
        <v>#N/A</v>
      </c>
      <c r="X6436" s="9" t="e">
        <f>VLOOKUP(A6436,Sku_list!$A$1:$D$2667,4,0)*(L6436/1000000*12)</f>
        <v>#N/A</v>
      </c>
      <c r="Y6436" s="9" t="e">
        <f>VLOOKUP(A6436,Sku_list!$A$1:$E$2667,5,0)*((J6436+F6436)/1000000000)</f>
        <v>#N/A</v>
      </c>
      <c r="AC6436" s="22">
        <f t="shared" ca="1" si="100"/>
        <v>6.6666666666666666E-2</v>
      </c>
    </row>
    <row r="6437" spans="2:29" x14ac:dyDescent="0.35">
      <c r="B6437" t="e">
        <v>#N/A</v>
      </c>
      <c r="T6437" s="9" t="e">
        <f>VLOOKUP(A6437,Sku_list!$A$1:$D$2667,3,0)</f>
        <v>#N/A</v>
      </c>
      <c r="U6437" s="9" t="e">
        <f>VLOOKUP(A6437,Sku_list!$A$1:$D$2667,4,0)*(F6437/1000000*12)</f>
        <v>#N/A</v>
      </c>
      <c r="V6437" s="9" t="e">
        <f>VLOOKUP(A6437,Sku_list!$A$1:$D$2667,4,0)*(H6437/1000000*12)</f>
        <v>#N/A</v>
      </c>
      <c r="W6437" s="9" t="e">
        <f>VLOOKUP(A6437,Sku_list!$A$1:$D$2667,4,0)*(J6437/1000000*12)</f>
        <v>#N/A</v>
      </c>
      <c r="X6437" s="9" t="e">
        <f>VLOOKUP(A6437,Sku_list!$A$1:$D$2667,4,0)*(L6437/1000000*12)</f>
        <v>#N/A</v>
      </c>
      <c r="Y6437" s="9" t="e">
        <f>VLOOKUP(A6437,Sku_list!$A$1:$E$2667,5,0)*((J6437+F6437)/1000000000)</f>
        <v>#N/A</v>
      </c>
      <c r="AC6437" s="22">
        <f t="shared" ca="1" si="100"/>
        <v>6.6666666666666666E-2</v>
      </c>
    </row>
    <row r="6438" spans="2:29" x14ac:dyDescent="0.35">
      <c r="B6438" t="e">
        <v>#N/A</v>
      </c>
      <c r="T6438" s="9" t="e">
        <f>VLOOKUP(A6438,Sku_list!$A$1:$D$2667,3,0)</f>
        <v>#N/A</v>
      </c>
      <c r="U6438" s="9" t="e">
        <f>VLOOKUP(A6438,Sku_list!$A$1:$D$2667,4,0)*(F6438/1000000*12)</f>
        <v>#N/A</v>
      </c>
      <c r="V6438" s="9" t="e">
        <f>VLOOKUP(A6438,Sku_list!$A$1:$D$2667,4,0)*(H6438/1000000*12)</f>
        <v>#N/A</v>
      </c>
      <c r="W6438" s="9" t="e">
        <f>VLOOKUP(A6438,Sku_list!$A$1:$D$2667,4,0)*(J6438/1000000*12)</f>
        <v>#N/A</v>
      </c>
      <c r="X6438" s="9" t="e">
        <f>VLOOKUP(A6438,Sku_list!$A$1:$D$2667,4,0)*(L6438/1000000*12)</f>
        <v>#N/A</v>
      </c>
      <c r="Y6438" s="9" t="e">
        <f>VLOOKUP(A6438,Sku_list!$A$1:$E$2667,5,0)*((J6438+F6438)/1000000000)</f>
        <v>#N/A</v>
      </c>
      <c r="AC6438" s="22">
        <f t="shared" ca="1" si="100"/>
        <v>6.6666666666666666E-2</v>
      </c>
    </row>
    <row r="6439" spans="2:29" x14ac:dyDescent="0.35">
      <c r="B6439" t="e">
        <v>#N/A</v>
      </c>
      <c r="T6439" s="9" t="e">
        <f>VLOOKUP(A6439,Sku_list!$A$1:$D$2667,3,0)</f>
        <v>#N/A</v>
      </c>
      <c r="U6439" s="9" t="e">
        <f>VLOOKUP(A6439,Sku_list!$A$1:$D$2667,4,0)*(F6439/1000000*12)</f>
        <v>#N/A</v>
      </c>
      <c r="V6439" s="9" t="e">
        <f>VLOOKUP(A6439,Sku_list!$A$1:$D$2667,4,0)*(H6439/1000000*12)</f>
        <v>#N/A</v>
      </c>
      <c r="W6439" s="9" t="e">
        <f>VLOOKUP(A6439,Sku_list!$A$1:$D$2667,4,0)*(J6439/1000000*12)</f>
        <v>#N/A</v>
      </c>
      <c r="X6439" s="9" t="e">
        <f>VLOOKUP(A6439,Sku_list!$A$1:$D$2667,4,0)*(L6439/1000000*12)</f>
        <v>#N/A</v>
      </c>
      <c r="Y6439" s="9" t="e">
        <f>VLOOKUP(A6439,Sku_list!$A$1:$E$2667,5,0)*((J6439+F6439)/1000000000)</f>
        <v>#N/A</v>
      </c>
      <c r="AC6439" s="22">
        <f t="shared" ca="1" si="100"/>
        <v>6.6666666666666666E-2</v>
      </c>
    </row>
    <row r="6440" spans="2:29" x14ac:dyDescent="0.35">
      <c r="B6440" t="e">
        <v>#N/A</v>
      </c>
      <c r="T6440" s="9" t="e">
        <f>VLOOKUP(A6440,Sku_list!$A$1:$D$2667,3,0)</f>
        <v>#N/A</v>
      </c>
      <c r="U6440" s="9" t="e">
        <f>VLOOKUP(A6440,Sku_list!$A$1:$D$2667,4,0)*(F6440/1000000*12)</f>
        <v>#N/A</v>
      </c>
      <c r="V6440" s="9" t="e">
        <f>VLOOKUP(A6440,Sku_list!$A$1:$D$2667,4,0)*(H6440/1000000*12)</f>
        <v>#N/A</v>
      </c>
      <c r="W6440" s="9" t="e">
        <f>VLOOKUP(A6440,Sku_list!$A$1:$D$2667,4,0)*(J6440/1000000*12)</f>
        <v>#N/A</v>
      </c>
      <c r="X6440" s="9" t="e">
        <f>VLOOKUP(A6440,Sku_list!$A$1:$D$2667,4,0)*(L6440/1000000*12)</f>
        <v>#N/A</v>
      </c>
      <c r="Y6440" s="9" t="e">
        <f>VLOOKUP(A6440,Sku_list!$A$1:$E$2667,5,0)*((J6440+F6440)/1000000000)</f>
        <v>#N/A</v>
      </c>
      <c r="AC6440" s="22">
        <f t="shared" ca="1" si="100"/>
        <v>6.6666666666666666E-2</v>
      </c>
    </row>
    <row r="6441" spans="2:29" x14ac:dyDescent="0.35">
      <c r="B6441" t="e">
        <v>#N/A</v>
      </c>
      <c r="T6441" s="9" t="e">
        <f>VLOOKUP(A6441,Sku_list!$A$1:$D$2667,3,0)</f>
        <v>#N/A</v>
      </c>
      <c r="U6441" s="9" t="e">
        <f>VLOOKUP(A6441,Sku_list!$A$1:$D$2667,4,0)*(F6441/1000000*12)</f>
        <v>#N/A</v>
      </c>
      <c r="V6441" s="9" t="e">
        <f>VLOOKUP(A6441,Sku_list!$A$1:$D$2667,4,0)*(H6441/1000000*12)</f>
        <v>#N/A</v>
      </c>
      <c r="W6441" s="9" t="e">
        <f>VLOOKUP(A6441,Sku_list!$A$1:$D$2667,4,0)*(J6441/1000000*12)</f>
        <v>#N/A</v>
      </c>
      <c r="X6441" s="9" t="e">
        <f>VLOOKUP(A6441,Sku_list!$A$1:$D$2667,4,0)*(L6441/1000000*12)</f>
        <v>#N/A</v>
      </c>
      <c r="Y6441" s="9" t="e">
        <f>VLOOKUP(A6441,Sku_list!$A$1:$E$2667,5,0)*((J6441+F6441)/1000000000)</f>
        <v>#N/A</v>
      </c>
      <c r="AC6441" s="22">
        <f t="shared" ca="1" si="100"/>
        <v>6.6666666666666666E-2</v>
      </c>
    </row>
    <row r="6442" spans="2:29" x14ac:dyDescent="0.35">
      <c r="B6442" t="e">
        <v>#N/A</v>
      </c>
      <c r="T6442" s="9" t="e">
        <f>VLOOKUP(A6442,Sku_list!$A$1:$D$2667,3,0)</f>
        <v>#N/A</v>
      </c>
      <c r="U6442" s="9" t="e">
        <f>VLOOKUP(A6442,Sku_list!$A$1:$D$2667,4,0)*(F6442/1000000*12)</f>
        <v>#N/A</v>
      </c>
      <c r="V6442" s="9" t="e">
        <f>VLOOKUP(A6442,Sku_list!$A$1:$D$2667,4,0)*(H6442/1000000*12)</f>
        <v>#N/A</v>
      </c>
      <c r="W6442" s="9" t="e">
        <f>VLOOKUP(A6442,Sku_list!$A$1:$D$2667,4,0)*(J6442/1000000*12)</f>
        <v>#N/A</v>
      </c>
      <c r="X6442" s="9" t="e">
        <f>VLOOKUP(A6442,Sku_list!$A$1:$D$2667,4,0)*(L6442/1000000*12)</f>
        <v>#N/A</v>
      </c>
      <c r="Y6442" s="9" t="e">
        <f>VLOOKUP(A6442,Sku_list!$A$1:$E$2667,5,0)*((J6442+F6442)/1000000000)</f>
        <v>#N/A</v>
      </c>
      <c r="AC6442" s="22">
        <f t="shared" ca="1" si="100"/>
        <v>6.6666666666666666E-2</v>
      </c>
    </row>
    <row r="6443" spans="2:29" x14ac:dyDescent="0.35">
      <c r="B6443" t="e">
        <v>#N/A</v>
      </c>
      <c r="T6443" s="9" t="e">
        <f>VLOOKUP(A6443,Sku_list!$A$1:$D$2667,3,0)</f>
        <v>#N/A</v>
      </c>
      <c r="U6443" s="9" t="e">
        <f>VLOOKUP(A6443,Sku_list!$A$1:$D$2667,4,0)*(F6443/1000000*12)</f>
        <v>#N/A</v>
      </c>
      <c r="V6443" s="9" t="e">
        <f>VLOOKUP(A6443,Sku_list!$A$1:$D$2667,4,0)*(H6443/1000000*12)</f>
        <v>#N/A</v>
      </c>
      <c r="W6443" s="9" t="e">
        <f>VLOOKUP(A6443,Sku_list!$A$1:$D$2667,4,0)*(J6443/1000000*12)</f>
        <v>#N/A</v>
      </c>
      <c r="X6443" s="9" t="e">
        <f>VLOOKUP(A6443,Sku_list!$A$1:$D$2667,4,0)*(L6443/1000000*12)</f>
        <v>#N/A</v>
      </c>
      <c r="Y6443" s="9" t="e">
        <f>VLOOKUP(A6443,Sku_list!$A$1:$E$2667,5,0)*((J6443+F6443)/1000000000)</f>
        <v>#N/A</v>
      </c>
      <c r="AC6443" s="22">
        <f t="shared" ca="1" si="100"/>
        <v>6.6666666666666666E-2</v>
      </c>
    </row>
    <row r="6444" spans="2:29" x14ac:dyDescent="0.35">
      <c r="B6444" t="e">
        <v>#N/A</v>
      </c>
      <c r="T6444" s="9" t="e">
        <f>VLOOKUP(A6444,Sku_list!$A$1:$D$2667,3,0)</f>
        <v>#N/A</v>
      </c>
      <c r="U6444" s="9" t="e">
        <f>VLOOKUP(A6444,Sku_list!$A$1:$D$2667,4,0)*(F6444/1000000*12)</f>
        <v>#N/A</v>
      </c>
      <c r="V6444" s="9" t="e">
        <f>VLOOKUP(A6444,Sku_list!$A$1:$D$2667,4,0)*(H6444/1000000*12)</f>
        <v>#N/A</v>
      </c>
      <c r="W6444" s="9" t="e">
        <f>VLOOKUP(A6444,Sku_list!$A$1:$D$2667,4,0)*(J6444/1000000*12)</f>
        <v>#N/A</v>
      </c>
      <c r="X6444" s="9" t="e">
        <f>VLOOKUP(A6444,Sku_list!$A$1:$D$2667,4,0)*(L6444/1000000*12)</f>
        <v>#N/A</v>
      </c>
      <c r="Y6444" s="9" t="e">
        <f>VLOOKUP(A6444,Sku_list!$A$1:$E$2667,5,0)*((J6444+F6444)/1000000000)</f>
        <v>#N/A</v>
      </c>
      <c r="AC6444" s="22">
        <f t="shared" ca="1" si="100"/>
        <v>6.6666666666666666E-2</v>
      </c>
    </row>
    <row r="6445" spans="2:29" x14ac:dyDescent="0.35">
      <c r="B6445" t="e">
        <v>#N/A</v>
      </c>
      <c r="T6445" s="9" t="e">
        <f>VLOOKUP(A6445,Sku_list!$A$1:$D$2667,3,0)</f>
        <v>#N/A</v>
      </c>
      <c r="U6445" s="9" t="e">
        <f>VLOOKUP(A6445,Sku_list!$A$1:$D$2667,4,0)*(F6445/1000000*12)</f>
        <v>#N/A</v>
      </c>
      <c r="V6445" s="9" t="e">
        <f>VLOOKUP(A6445,Sku_list!$A$1:$D$2667,4,0)*(H6445/1000000*12)</f>
        <v>#N/A</v>
      </c>
      <c r="W6445" s="9" t="e">
        <f>VLOOKUP(A6445,Sku_list!$A$1:$D$2667,4,0)*(J6445/1000000*12)</f>
        <v>#N/A</v>
      </c>
      <c r="X6445" s="9" t="e">
        <f>VLOOKUP(A6445,Sku_list!$A$1:$D$2667,4,0)*(L6445/1000000*12)</f>
        <v>#N/A</v>
      </c>
      <c r="Y6445" s="9" t="e">
        <f>VLOOKUP(A6445,Sku_list!$A$1:$E$2667,5,0)*((J6445+F6445)/1000000000)</f>
        <v>#N/A</v>
      </c>
      <c r="AC6445" s="22">
        <f t="shared" ca="1" si="100"/>
        <v>6.6666666666666666E-2</v>
      </c>
    </row>
    <row r="6446" spans="2:29" x14ac:dyDescent="0.35">
      <c r="B6446" t="e">
        <v>#N/A</v>
      </c>
      <c r="T6446" s="9" t="e">
        <f>VLOOKUP(A6446,Sku_list!$A$1:$D$2667,3,0)</f>
        <v>#N/A</v>
      </c>
      <c r="U6446" s="9" t="e">
        <f>VLOOKUP(A6446,Sku_list!$A$1:$D$2667,4,0)*(F6446/1000000*12)</f>
        <v>#N/A</v>
      </c>
      <c r="V6446" s="9" t="e">
        <f>VLOOKUP(A6446,Sku_list!$A$1:$D$2667,4,0)*(H6446/1000000*12)</f>
        <v>#N/A</v>
      </c>
      <c r="W6446" s="9" t="e">
        <f>VLOOKUP(A6446,Sku_list!$A$1:$D$2667,4,0)*(J6446/1000000*12)</f>
        <v>#N/A</v>
      </c>
      <c r="X6446" s="9" t="e">
        <f>VLOOKUP(A6446,Sku_list!$A$1:$D$2667,4,0)*(L6446/1000000*12)</f>
        <v>#N/A</v>
      </c>
      <c r="Y6446" s="9" t="e">
        <f>VLOOKUP(A6446,Sku_list!$A$1:$E$2667,5,0)*((J6446+F6446)/1000000000)</f>
        <v>#N/A</v>
      </c>
      <c r="AC6446" s="22">
        <f t="shared" ca="1" si="100"/>
        <v>6.6666666666666666E-2</v>
      </c>
    </row>
    <row r="6447" spans="2:29" x14ac:dyDescent="0.35">
      <c r="B6447" t="e">
        <v>#N/A</v>
      </c>
      <c r="T6447" s="9" t="e">
        <f>VLOOKUP(A6447,Sku_list!$A$1:$D$2667,3,0)</f>
        <v>#N/A</v>
      </c>
      <c r="U6447" s="9" t="e">
        <f>VLOOKUP(A6447,Sku_list!$A$1:$D$2667,4,0)*(F6447/1000000*12)</f>
        <v>#N/A</v>
      </c>
      <c r="V6447" s="9" t="e">
        <f>VLOOKUP(A6447,Sku_list!$A$1:$D$2667,4,0)*(H6447/1000000*12)</f>
        <v>#N/A</v>
      </c>
      <c r="W6447" s="9" t="e">
        <f>VLOOKUP(A6447,Sku_list!$A$1:$D$2667,4,0)*(J6447/1000000*12)</f>
        <v>#N/A</v>
      </c>
      <c r="X6447" s="9" t="e">
        <f>VLOOKUP(A6447,Sku_list!$A$1:$D$2667,4,0)*(L6447/1000000*12)</f>
        <v>#N/A</v>
      </c>
      <c r="Y6447" s="9" t="e">
        <f>VLOOKUP(A6447,Sku_list!$A$1:$E$2667,5,0)*((J6447+F6447)/1000000000)</f>
        <v>#N/A</v>
      </c>
      <c r="AC6447" s="22">
        <f t="shared" ca="1" si="100"/>
        <v>6.6666666666666666E-2</v>
      </c>
    </row>
    <row r="6448" spans="2:29" x14ac:dyDescent="0.35">
      <c r="B6448" t="e">
        <v>#N/A</v>
      </c>
      <c r="T6448" s="9" t="e">
        <f>VLOOKUP(A6448,Sku_list!$A$1:$D$2667,3,0)</f>
        <v>#N/A</v>
      </c>
      <c r="U6448" s="9" t="e">
        <f>VLOOKUP(A6448,Sku_list!$A$1:$D$2667,4,0)*(F6448/1000000*12)</f>
        <v>#N/A</v>
      </c>
      <c r="V6448" s="9" t="e">
        <f>VLOOKUP(A6448,Sku_list!$A$1:$D$2667,4,0)*(H6448/1000000*12)</f>
        <v>#N/A</v>
      </c>
      <c r="W6448" s="9" t="e">
        <f>VLOOKUP(A6448,Sku_list!$A$1:$D$2667,4,0)*(J6448/1000000*12)</f>
        <v>#N/A</v>
      </c>
      <c r="X6448" s="9" t="e">
        <f>VLOOKUP(A6448,Sku_list!$A$1:$D$2667,4,0)*(L6448/1000000*12)</f>
        <v>#N/A</v>
      </c>
      <c r="Y6448" s="9" t="e">
        <f>VLOOKUP(A6448,Sku_list!$A$1:$E$2667,5,0)*((J6448+F6448)/1000000000)</f>
        <v>#N/A</v>
      </c>
      <c r="AC6448" s="22">
        <f t="shared" ca="1" si="100"/>
        <v>6.6666666666666666E-2</v>
      </c>
    </row>
    <row r="6449" spans="2:29" x14ac:dyDescent="0.35">
      <c r="B6449" t="e">
        <v>#N/A</v>
      </c>
      <c r="T6449" s="9" t="e">
        <f>VLOOKUP(A6449,Sku_list!$A$1:$D$2667,3,0)</f>
        <v>#N/A</v>
      </c>
      <c r="U6449" s="9" t="e">
        <f>VLOOKUP(A6449,Sku_list!$A$1:$D$2667,4,0)*(F6449/1000000*12)</f>
        <v>#N/A</v>
      </c>
      <c r="V6449" s="9" t="e">
        <f>VLOOKUP(A6449,Sku_list!$A$1:$D$2667,4,0)*(H6449/1000000*12)</f>
        <v>#N/A</v>
      </c>
      <c r="W6449" s="9" t="e">
        <f>VLOOKUP(A6449,Sku_list!$A$1:$D$2667,4,0)*(J6449/1000000*12)</f>
        <v>#N/A</v>
      </c>
      <c r="X6449" s="9" t="e">
        <f>VLOOKUP(A6449,Sku_list!$A$1:$D$2667,4,0)*(L6449/1000000*12)</f>
        <v>#N/A</v>
      </c>
      <c r="Y6449" s="9" t="e">
        <f>VLOOKUP(A6449,Sku_list!$A$1:$E$2667,5,0)*((J6449+F6449)/1000000000)</f>
        <v>#N/A</v>
      </c>
      <c r="AC6449" s="22">
        <f t="shared" ca="1" si="100"/>
        <v>6.6666666666666666E-2</v>
      </c>
    </row>
    <row r="6450" spans="2:29" x14ac:dyDescent="0.35">
      <c r="B6450" t="e">
        <v>#N/A</v>
      </c>
      <c r="T6450" s="9" t="e">
        <f>VLOOKUP(A6450,Sku_list!$A$1:$D$2667,3,0)</f>
        <v>#N/A</v>
      </c>
      <c r="U6450" s="9" t="e">
        <f>VLOOKUP(A6450,Sku_list!$A$1:$D$2667,4,0)*(F6450/1000000*12)</f>
        <v>#N/A</v>
      </c>
      <c r="V6450" s="9" t="e">
        <f>VLOOKUP(A6450,Sku_list!$A$1:$D$2667,4,0)*(H6450/1000000*12)</f>
        <v>#N/A</v>
      </c>
      <c r="W6450" s="9" t="e">
        <f>VLOOKUP(A6450,Sku_list!$A$1:$D$2667,4,0)*(J6450/1000000*12)</f>
        <v>#N/A</v>
      </c>
      <c r="X6450" s="9" t="e">
        <f>VLOOKUP(A6450,Sku_list!$A$1:$D$2667,4,0)*(L6450/1000000*12)</f>
        <v>#N/A</v>
      </c>
      <c r="Y6450" s="9" t="e">
        <f>VLOOKUP(A6450,Sku_list!$A$1:$E$2667,5,0)*((J6450+F6450)/1000000000)</f>
        <v>#N/A</v>
      </c>
      <c r="AC6450" s="22">
        <f t="shared" ca="1" si="100"/>
        <v>6.6666666666666666E-2</v>
      </c>
    </row>
    <row r="6451" spans="2:29" x14ac:dyDescent="0.35">
      <c r="B6451" t="e">
        <v>#N/A</v>
      </c>
      <c r="T6451" s="9" t="e">
        <f>VLOOKUP(A6451,Sku_list!$A$1:$D$2667,3,0)</f>
        <v>#N/A</v>
      </c>
      <c r="U6451" s="9" t="e">
        <f>VLOOKUP(A6451,Sku_list!$A$1:$D$2667,4,0)*(F6451/1000000*12)</f>
        <v>#N/A</v>
      </c>
      <c r="V6451" s="9" t="e">
        <f>VLOOKUP(A6451,Sku_list!$A$1:$D$2667,4,0)*(H6451/1000000*12)</f>
        <v>#N/A</v>
      </c>
      <c r="W6451" s="9" t="e">
        <f>VLOOKUP(A6451,Sku_list!$A$1:$D$2667,4,0)*(J6451/1000000*12)</f>
        <v>#N/A</v>
      </c>
      <c r="X6451" s="9" t="e">
        <f>VLOOKUP(A6451,Sku_list!$A$1:$D$2667,4,0)*(L6451/1000000*12)</f>
        <v>#N/A</v>
      </c>
      <c r="Y6451" s="9" t="e">
        <f>VLOOKUP(A6451,Sku_list!$A$1:$E$2667,5,0)*((J6451+F6451)/1000000000)</f>
        <v>#N/A</v>
      </c>
      <c r="AC6451" s="22">
        <f t="shared" ca="1" si="100"/>
        <v>6.6666666666666666E-2</v>
      </c>
    </row>
    <row r="6452" spans="2:29" x14ac:dyDescent="0.35">
      <c r="B6452" t="e">
        <v>#N/A</v>
      </c>
      <c r="T6452" s="9" t="e">
        <f>VLOOKUP(A6452,Sku_list!$A$1:$D$2667,3,0)</f>
        <v>#N/A</v>
      </c>
      <c r="U6452" s="9" t="e">
        <f>VLOOKUP(A6452,Sku_list!$A$1:$D$2667,4,0)*(F6452/1000000*12)</f>
        <v>#N/A</v>
      </c>
      <c r="V6452" s="9" t="e">
        <f>VLOOKUP(A6452,Sku_list!$A$1:$D$2667,4,0)*(H6452/1000000*12)</f>
        <v>#N/A</v>
      </c>
      <c r="W6452" s="9" t="e">
        <f>VLOOKUP(A6452,Sku_list!$A$1:$D$2667,4,0)*(J6452/1000000*12)</f>
        <v>#N/A</v>
      </c>
      <c r="X6452" s="9" t="e">
        <f>VLOOKUP(A6452,Sku_list!$A$1:$D$2667,4,0)*(L6452/1000000*12)</f>
        <v>#N/A</v>
      </c>
      <c r="Y6452" s="9" t="e">
        <f>VLOOKUP(A6452,Sku_list!$A$1:$E$2667,5,0)*((J6452+F6452)/1000000000)</f>
        <v>#N/A</v>
      </c>
      <c r="AC6452" s="22">
        <f t="shared" ca="1" si="100"/>
        <v>6.6666666666666666E-2</v>
      </c>
    </row>
    <row r="6453" spans="2:29" x14ac:dyDescent="0.35">
      <c r="B6453" t="e">
        <v>#N/A</v>
      </c>
      <c r="T6453" s="9" t="e">
        <f>VLOOKUP(A6453,Sku_list!$A$1:$D$2667,3,0)</f>
        <v>#N/A</v>
      </c>
      <c r="U6453" s="9" t="e">
        <f>VLOOKUP(A6453,Sku_list!$A$1:$D$2667,4,0)*(F6453/1000000*12)</f>
        <v>#N/A</v>
      </c>
      <c r="V6453" s="9" t="e">
        <f>VLOOKUP(A6453,Sku_list!$A$1:$D$2667,4,0)*(H6453/1000000*12)</f>
        <v>#N/A</v>
      </c>
      <c r="W6453" s="9" t="e">
        <f>VLOOKUP(A6453,Sku_list!$A$1:$D$2667,4,0)*(J6453/1000000*12)</f>
        <v>#N/A</v>
      </c>
      <c r="X6453" s="9" t="e">
        <f>VLOOKUP(A6453,Sku_list!$A$1:$D$2667,4,0)*(L6453/1000000*12)</f>
        <v>#N/A</v>
      </c>
      <c r="Y6453" s="9" t="e">
        <f>VLOOKUP(A6453,Sku_list!$A$1:$E$2667,5,0)*((J6453+F6453)/1000000000)</f>
        <v>#N/A</v>
      </c>
      <c r="AC6453" s="22">
        <f t="shared" ca="1" si="100"/>
        <v>6.6666666666666666E-2</v>
      </c>
    </row>
    <row r="6454" spans="2:29" x14ac:dyDescent="0.35">
      <c r="B6454" t="e">
        <v>#N/A</v>
      </c>
      <c r="T6454" s="9" t="e">
        <f>VLOOKUP(A6454,Sku_list!$A$1:$D$2667,3,0)</f>
        <v>#N/A</v>
      </c>
      <c r="U6454" s="9" t="e">
        <f>VLOOKUP(A6454,Sku_list!$A$1:$D$2667,4,0)*(F6454/1000000*12)</f>
        <v>#N/A</v>
      </c>
      <c r="V6454" s="9" t="e">
        <f>VLOOKUP(A6454,Sku_list!$A$1:$D$2667,4,0)*(H6454/1000000*12)</f>
        <v>#N/A</v>
      </c>
      <c r="W6454" s="9" t="e">
        <f>VLOOKUP(A6454,Sku_list!$A$1:$D$2667,4,0)*(J6454/1000000*12)</f>
        <v>#N/A</v>
      </c>
      <c r="X6454" s="9" t="e">
        <f>VLOOKUP(A6454,Sku_list!$A$1:$D$2667,4,0)*(L6454/1000000*12)</f>
        <v>#N/A</v>
      </c>
      <c r="Y6454" s="9" t="e">
        <f>VLOOKUP(A6454,Sku_list!$A$1:$E$2667,5,0)*((J6454+F6454)/1000000000)</f>
        <v>#N/A</v>
      </c>
      <c r="AC6454" s="22">
        <f t="shared" ca="1" si="100"/>
        <v>6.6666666666666666E-2</v>
      </c>
    </row>
    <row r="6455" spans="2:29" x14ac:dyDescent="0.35">
      <c r="B6455" t="e">
        <v>#N/A</v>
      </c>
      <c r="T6455" s="9" t="e">
        <f>VLOOKUP(A6455,Sku_list!$A$1:$D$2667,3,0)</f>
        <v>#N/A</v>
      </c>
      <c r="U6455" s="9" t="e">
        <f>VLOOKUP(A6455,Sku_list!$A$1:$D$2667,4,0)*(F6455/1000000*12)</f>
        <v>#N/A</v>
      </c>
      <c r="V6455" s="9" t="e">
        <f>VLOOKUP(A6455,Sku_list!$A$1:$D$2667,4,0)*(H6455/1000000*12)</f>
        <v>#N/A</v>
      </c>
      <c r="W6455" s="9" t="e">
        <f>VLOOKUP(A6455,Sku_list!$A$1:$D$2667,4,0)*(J6455/1000000*12)</f>
        <v>#N/A</v>
      </c>
      <c r="X6455" s="9" t="e">
        <f>VLOOKUP(A6455,Sku_list!$A$1:$D$2667,4,0)*(L6455/1000000*12)</f>
        <v>#N/A</v>
      </c>
      <c r="Y6455" s="9" t="e">
        <f>VLOOKUP(A6455,Sku_list!$A$1:$E$2667,5,0)*((J6455+F6455)/1000000000)</f>
        <v>#N/A</v>
      </c>
      <c r="AC6455" s="22">
        <f t="shared" ca="1" si="100"/>
        <v>6.6666666666666666E-2</v>
      </c>
    </row>
    <row r="6456" spans="2:29" x14ac:dyDescent="0.35">
      <c r="B6456" t="e">
        <v>#N/A</v>
      </c>
      <c r="T6456" s="9" t="e">
        <f>VLOOKUP(A6456,Sku_list!$A$1:$D$2667,3,0)</f>
        <v>#N/A</v>
      </c>
      <c r="U6456" s="9" t="e">
        <f>VLOOKUP(A6456,Sku_list!$A$1:$D$2667,4,0)*(F6456/1000000*12)</f>
        <v>#N/A</v>
      </c>
      <c r="V6456" s="9" t="e">
        <f>VLOOKUP(A6456,Sku_list!$A$1:$D$2667,4,0)*(H6456/1000000*12)</f>
        <v>#N/A</v>
      </c>
      <c r="W6456" s="9" t="e">
        <f>VLOOKUP(A6456,Sku_list!$A$1:$D$2667,4,0)*(J6456/1000000*12)</f>
        <v>#N/A</v>
      </c>
      <c r="X6456" s="9" t="e">
        <f>VLOOKUP(A6456,Sku_list!$A$1:$D$2667,4,0)*(L6456/1000000*12)</f>
        <v>#N/A</v>
      </c>
      <c r="Y6456" s="9" t="e">
        <f>VLOOKUP(A6456,Sku_list!$A$1:$E$2667,5,0)*((J6456+F6456)/1000000000)</f>
        <v>#N/A</v>
      </c>
      <c r="AC6456" s="22">
        <f t="shared" ca="1" si="100"/>
        <v>6.6666666666666666E-2</v>
      </c>
    </row>
    <row r="6457" spans="2:29" x14ac:dyDescent="0.35">
      <c r="B6457" t="e">
        <v>#N/A</v>
      </c>
      <c r="T6457" s="9" t="e">
        <f>VLOOKUP(A6457,Sku_list!$A$1:$D$2667,3,0)</f>
        <v>#N/A</v>
      </c>
      <c r="U6457" s="9" t="e">
        <f>VLOOKUP(A6457,Sku_list!$A$1:$D$2667,4,0)*(F6457/1000000*12)</f>
        <v>#N/A</v>
      </c>
      <c r="V6457" s="9" t="e">
        <f>VLOOKUP(A6457,Sku_list!$A$1:$D$2667,4,0)*(H6457/1000000*12)</f>
        <v>#N/A</v>
      </c>
      <c r="W6457" s="9" t="e">
        <f>VLOOKUP(A6457,Sku_list!$A$1:$D$2667,4,0)*(J6457/1000000*12)</f>
        <v>#N/A</v>
      </c>
      <c r="X6457" s="9" t="e">
        <f>VLOOKUP(A6457,Sku_list!$A$1:$D$2667,4,0)*(L6457/1000000*12)</f>
        <v>#N/A</v>
      </c>
      <c r="Y6457" s="9" t="e">
        <f>VLOOKUP(A6457,Sku_list!$A$1:$E$2667,5,0)*((J6457+F6457)/1000000000)</f>
        <v>#N/A</v>
      </c>
      <c r="AC6457" s="22">
        <f t="shared" ca="1" si="100"/>
        <v>6.6666666666666666E-2</v>
      </c>
    </row>
    <row r="6458" spans="2:29" x14ac:dyDescent="0.35">
      <c r="B6458" t="e">
        <v>#N/A</v>
      </c>
      <c r="T6458" s="9" t="e">
        <f>VLOOKUP(A6458,Sku_list!$A$1:$D$2667,3,0)</f>
        <v>#N/A</v>
      </c>
      <c r="U6458" s="9" t="e">
        <f>VLOOKUP(A6458,Sku_list!$A$1:$D$2667,4,0)*(F6458/1000000*12)</f>
        <v>#N/A</v>
      </c>
      <c r="V6458" s="9" t="e">
        <f>VLOOKUP(A6458,Sku_list!$A$1:$D$2667,4,0)*(H6458/1000000*12)</f>
        <v>#N/A</v>
      </c>
      <c r="W6458" s="9" t="e">
        <f>VLOOKUP(A6458,Sku_list!$A$1:$D$2667,4,0)*(J6458/1000000*12)</f>
        <v>#N/A</v>
      </c>
      <c r="X6458" s="9" t="e">
        <f>VLOOKUP(A6458,Sku_list!$A$1:$D$2667,4,0)*(L6458/1000000*12)</f>
        <v>#N/A</v>
      </c>
      <c r="Y6458" s="9" t="e">
        <f>VLOOKUP(A6458,Sku_list!$A$1:$E$2667,5,0)*((J6458+F6458)/1000000000)</f>
        <v>#N/A</v>
      </c>
      <c r="AC6458" s="22">
        <f t="shared" ca="1" si="100"/>
        <v>6.6666666666666666E-2</v>
      </c>
    </row>
    <row r="6459" spans="2:29" x14ac:dyDescent="0.35">
      <c r="B6459" t="e">
        <v>#N/A</v>
      </c>
      <c r="T6459" s="9" t="e">
        <f>VLOOKUP(A6459,Sku_list!$A$1:$D$2667,3,0)</f>
        <v>#N/A</v>
      </c>
      <c r="U6459" s="9" t="e">
        <f>VLOOKUP(A6459,Sku_list!$A$1:$D$2667,4,0)*(F6459/1000000*12)</f>
        <v>#N/A</v>
      </c>
      <c r="V6459" s="9" t="e">
        <f>VLOOKUP(A6459,Sku_list!$A$1:$D$2667,4,0)*(H6459/1000000*12)</f>
        <v>#N/A</v>
      </c>
      <c r="W6459" s="9" t="e">
        <f>VLOOKUP(A6459,Sku_list!$A$1:$D$2667,4,0)*(J6459/1000000*12)</f>
        <v>#N/A</v>
      </c>
      <c r="X6459" s="9" t="e">
        <f>VLOOKUP(A6459,Sku_list!$A$1:$D$2667,4,0)*(L6459/1000000*12)</f>
        <v>#N/A</v>
      </c>
      <c r="Y6459" s="9" t="e">
        <f>VLOOKUP(A6459,Sku_list!$A$1:$E$2667,5,0)*((J6459+F6459)/1000000000)</f>
        <v>#N/A</v>
      </c>
      <c r="AC6459" s="22">
        <f t="shared" ca="1" si="100"/>
        <v>6.6666666666666666E-2</v>
      </c>
    </row>
    <row r="6460" spans="2:29" x14ac:dyDescent="0.35">
      <c r="B6460" t="e">
        <v>#N/A</v>
      </c>
      <c r="T6460" s="9" t="e">
        <f>VLOOKUP(A6460,Sku_list!$A$1:$D$2667,3,0)</f>
        <v>#N/A</v>
      </c>
      <c r="U6460" s="9" t="e">
        <f>VLOOKUP(A6460,Sku_list!$A$1:$D$2667,4,0)*(F6460/1000000*12)</f>
        <v>#N/A</v>
      </c>
      <c r="V6460" s="9" t="e">
        <f>VLOOKUP(A6460,Sku_list!$A$1:$D$2667,4,0)*(H6460/1000000*12)</f>
        <v>#N/A</v>
      </c>
      <c r="W6460" s="9" t="e">
        <f>VLOOKUP(A6460,Sku_list!$A$1:$D$2667,4,0)*(J6460/1000000*12)</f>
        <v>#N/A</v>
      </c>
      <c r="X6460" s="9" t="e">
        <f>VLOOKUP(A6460,Sku_list!$A$1:$D$2667,4,0)*(L6460/1000000*12)</f>
        <v>#N/A</v>
      </c>
      <c r="Y6460" s="9" t="e">
        <f>VLOOKUP(A6460,Sku_list!$A$1:$E$2667,5,0)*((J6460+F6460)/1000000000)</f>
        <v>#N/A</v>
      </c>
      <c r="AC6460" s="22">
        <f t="shared" ca="1" si="100"/>
        <v>6.6666666666666666E-2</v>
      </c>
    </row>
    <row r="6461" spans="2:29" x14ac:dyDescent="0.35">
      <c r="B6461" t="e">
        <v>#N/A</v>
      </c>
      <c r="T6461" s="9" t="e">
        <f>VLOOKUP(A6461,Sku_list!$A$1:$D$2667,3,0)</f>
        <v>#N/A</v>
      </c>
      <c r="U6461" s="9" t="e">
        <f>VLOOKUP(A6461,Sku_list!$A$1:$D$2667,4,0)*(F6461/1000000*12)</f>
        <v>#N/A</v>
      </c>
      <c r="V6461" s="9" t="e">
        <f>VLOOKUP(A6461,Sku_list!$A$1:$D$2667,4,0)*(H6461/1000000*12)</f>
        <v>#N/A</v>
      </c>
      <c r="W6461" s="9" t="e">
        <f>VLOOKUP(A6461,Sku_list!$A$1:$D$2667,4,0)*(J6461/1000000*12)</f>
        <v>#N/A</v>
      </c>
      <c r="X6461" s="9" t="e">
        <f>VLOOKUP(A6461,Sku_list!$A$1:$D$2667,4,0)*(L6461/1000000*12)</f>
        <v>#N/A</v>
      </c>
      <c r="Y6461" s="9" t="e">
        <f>VLOOKUP(A6461,Sku_list!$A$1:$E$2667,5,0)*((J6461+F6461)/1000000000)</f>
        <v>#N/A</v>
      </c>
      <c r="AC6461" s="22">
        <f t="shared" ca="1" si="100"/>
        <v>6.6666666666666666E-2</v>
      </c>
    </row>
    <row r="6462" spans="2:29" x14ac:dyDescent="0.35">
      <c r="B6462" t="e">
        <v>#N/A</v>
      </c>
      <c r="T6462" s="9" t="e">
        <f>VLOOKUP(A6462,Sku_list!$A$1:$D$2667,3,0)</f>
        <v>#N/A</v>
      </c>
      <c r="U6462" s="9" t="e">
        <f>VLOOKUP(A6462,Sku_list!$A$1:$D$2667,4,0)*(F6462/1000000*12)</f>
        <v>#N/A</v>
      </c>
      <c r="V6462" s="9" t="e">
        <f>VLOOKUP(A6462,Sku_list!$A$1:$D$2667,4,0)*(H6462/1000000*12)</f>
        <v>#N/A</v>
      </c>
      <c r="W6462" s="9" t="e">
        <f>VLOOKUP(A6462,Sku_list!$A$1:$D$2667,4,0)*(J6462/1000000*12)</f>
        <v>#N/A</v>
      </c>
      <c r="X6462" s="9" t="e">
        <f>VLOOKUP(A6462,Sku_list!$A$1:$D$2667,4,0)*(L6462/1000000*12)</f>
        <v>#N/A</v>
      </c>
      <c r="Y6462" s="9" t="e">
        <f>VLOOKUP(A6462,Sku_list!$A$1:$E$2667,5,0)*((J6462+F6462)/1000000000)</f>
        <v>#N/A</v>
      </c>
      <c r="AC6462" s="22">
        <f t="shared" ca="1" si="100"/>
        <v>6.6666666666666666E-2</v>
      </c>
    </row>
    <row r="6463" spans="2:29" x14ac:dyDescent="0.35">
      <c r="B6463" t="e">
        <v>#N/A</v>
      </c>
      <c r="T6463" s="9" t="e">
        <f>VLOOKUP(A6463,Sku_list!$A$1:$D$2667,3,0)</f>
        <v>#N/A</v>
      </c>
      <c r="U6463" s="9" t="e">
        <f>VLOOKUP(A6463,Sku_list!$A$1:$D$2667,4,0)*(F6463/1000000*12)</f>
        <v>#N/A</v>
      </c>
      <c r="V6463" s="9" t="e">
        <f>VLOOKUP(A6463,Sku_list!$A$1:$D$2667,4,0)*(H6463/1000000*12)</f>
        <v>#N/A</v>
      </c>
      <c r="W6463" s="9" t="e">
        <f>VLOOKUP(A6463,Sku_list!$A$1:$D$2667,4,0)*(J6463/1000000*12)</f>
        <v>#N/A</v>
      </c>
      <c r="X6463" s="9" t="e">
        <f>VLOOKUP(A6463,Sku_list!$A$1:$D$2667,4,0)*(L6463/1000000*12)</f>
        <v>#N/A</v>
      </c>
      <c r="Y6463" s="9" t="e">
        <f>VLOOKUP(A6463,Sku_list!$A$1:$E$2667,5,0)*((J6463+F6463)/1000000000)</f>
        <v>#N/A</v>
      </c>
      <c r="AC6463" s="22">
        <f t="shared" ca="1" si="100"/>
        <v>6.6666666666666666E-2</v>
      </c>
    </row>
    <row r="6464" spans="2:29" x14ac:dyDescent="0.35">
      <c r="B6464" t="e">
        <v>#N/A</v>
      </c>
      <c r="T6464" s="9" t="e">
        <f>VLOOKUP(A6464,Sku_list!$A$1:$D$2667,3,0)</f>
        <v>#N/A</v>
      </c>
      <c r="U6464" s="9" t="e">
        <f>VLOOKUP(A6464,Sku_list!$A$1:$D$2667,4,0)*(F6464/1000000*12)</f>
        <v>#N/A</v>
      </c>
      <c r="V6464" s="9" t="e">
        <f>VLOOKUP(A6464,Sku_list!$A$1:$D$2667,4,0)*(H6464/1000000*12)</f>
        <v>#N/A</v>
      </c>
      <c r="W6464" s="9" t="e">
        <f>VLOOKUP(A6464,Sku_list!$A$1:$D$2667,4,0)*(J6464/1000000*12)</f>
        <v>#N/A</v>
      </c>
      <c r="X6464" s="9" t="e">
        <f>VLOOKUP(A6464,Sku_list!$A$1:$D$2667,4,0)*(L6464/1000000*12)</f>
        <v>#N/A</v>
      </c>
      <c r="Y6464" s="9" t="e">
        <f>VLOOKUP(A6464,Sku_list!$A$1:$E$2667,5,0)*((J6464+F6464)/1000000000)</f>
        <v>#N/A</v>
      </c>
      <c r="AC6464" s="22">
        <f t="shared" ca="1" si="100"/>
        <v>6.6666666666666666E-2</v>
      </c>
    </row>
    <row r="6465" spans="2:29" x14ac:dyDescent="0.35">
      <c r="B6465" t="e">
        <v>#N/A</v>
      </c>
      <c r="T6465" s="9" t="e">
        <f>VLOOKUP(A6465,Sku_list!$A$1:$D$2667,3,0)</f>
        <v>#N/A</v>
      </c>
      <c r="U6465" s="9" t="e">
        <f>VLOOKUP(A6465,Sku_list!$A$1:$D$2667,4,0)*(F6465/1000000*12)</f>
        <v>#N/A</v>
      </c>
      <c r="V6465" s="9" t="e">
        <f>VLOOKUP(A6465,Sku_list!$A$1:$D$2667,4,0)*(H6465/1000000*12)</f>
        <v>#N/A</v>
      </c>
      <c r="W6465" s="9" t="e">
        <f>VLOOKUP(A6465,Sku_list!$A$1:$D$2667,4,0)*(J6465/1000000*12)</f>
        <v>#N/A</v>
      </c>
      <c r="X6465" s="9" t="e">
        <f>VLOOKUP(A6465,Sku_list!$A$1:$D$2667,4,0)*(L6465/1000000*12)</f>
        <v>#N/A</v>
      </c>
      <c r="Y6465" s="9" t="e">
        <f>VLOOKUP(A6465,Sku_list!$A$1:$E$2667,5,0)*((J6465+F6465)/1000000000)</f>
        <v>#N/A</v>
      </c>
      <c r="AC6465" s="22">
        <f t="shared" ca="1" si="100"/>
        <v>6.6666666666666666E-2</v>
      </c>
    </row>
    <row r="6466" spans="2:29" x14ac:dyDescent="0.35">
      <c r="B6466" t="e">
        <v>#N/A</v>
      </c>
      <c r="T6466" s="9" t="e">
        <f>VLOOKUP(A6466,Sku_list!$A$1:$D$2667,3,0)</f>
        <v>#N/A</v>
      </c>
      <c r="U6466" s="9" t="e">
        <f>VLOOKUP(A6466,Sku_list!$A$1:$D$2667,4,0)*(F6466/1000000*12)</f>
        <v>#N/A</v>
      </c>
      <c r="V6466" s="9" t="e">
        <f>VLOOKUP(A6466,Sku_list!$A$1:$D$2667,4,0)*(H6466/1000000*12)</f>
        <v>#N/A</v>
      </c>
      <c r="W6466" s="9" t="e">
        <f>VLOOKUP(A6466,Sku_list!$A$1:$D$2667,4,0)*(J6466/1000000*12)</f>
        <v>#N/A</v>
      </c>
      <c r="X6466" s="9" t="e">
        <f>VLOOKUP(A6466,Sku_list!$A$1:$D$2667,4,0)*(L6466/1000000*12)</f>
        <v>#N/A</v>
      </c>
      <c r="Y6466" s="9" t="e">
        <f>VLOOKUP(A6466,Sku_list!$A$1:$E$2667,5,0)*((J6466+F6466)/1000000000)</f>
        <v>#N/A</v>
      </c>
      <c r="AC6466" s="22">
        <f t="shared" ca="1" si="100"/>
        <v>6.6666666666666666E-2</v>
      </c>
    </row>
    <row r="6467" spans="2:29" x14ac:dyDescent="0.35">
      <c r="B6467" t="e">
        <v>#N/A</v>
      </c>
      <c r="T6467" s="9" t="e">
        <f>VLOOKUP(A6467,Sku_list!$A$1:$D$2667,3,0)</f>
        <v>#N/A</v>
      </c>
      <c r="U6467" s="9" t="e">
        <f>VLOOKUP(A6467,Sku_list!$A$1:$D$2667,4,0)*(F6467/1000000*12)</f>
        <v>#N/A</v>
      </c>
      <c r="V6467" s="9" t="e">
        <f>VLOOKUP(A6467,Sku_list!$A$1:$D$2667,4,0)*(H6467/1000000*12)</f>
        <v>#N/A</v>
      </c>
      <c r="W6467" s="9" t="e">
        <f>VLOOKUP(A6467,Sku_list!$A$1:$D$2667,4,0)*(J6467/1000000*12)</f>
        <v>#N/A</v>
      </c>
      <c r="X6467" s="9" t="e">
        <f>VLOOKUP(A6467,Sku_list!$A$1:$D$2667,4,0)*(L6467/1000000*12)</f>
        <v>#N/A</v>
      </c>
      <c r="Y6467" s="9" t="e">
        <f>VLOOKUP(A6467,Sku_list!$A$1:$E$2667,5,0)*((J6467+F6467)/1000000000)</f>
        <v>#N/A</v>
      </c>
      <c r="AC6467" s="22">
        <f t="shared" ca="1" si="100"/>
        <v>6.6666666666666666E-2</v>
      </c>
    </row>
    <row r="6468" spans="2:29" x14ac:dyDescent="0.35">
      <c r="B6468" t="e">
        <v>#N/A</v>
      </c>
      <c r="T6468" s="9" t="e">
        <f>VLOOKUP(A6468,Sku_list!$A$1:$D$2667,3,0)</f>
        <v>#N/A</v>
      </c>
      <c r="U6468" s="9" t="e">
        <f>VLOOKUP(A6468,Sku_list!$A$1:$D$2667,4,0)*(F6468/1000000*12)</f>
        <v>#N/A</v>
      </c>
      <c r="V6468" s="9" t="e">
        <f>VLOOKUP(A6468,Sku_list!$A$1:$D$2667,4,0)*(H6468/1000000*12)</f>
        <v>#N/A</v>
      </c>
      <c r="W6468" s="9" t="e">
        <f>VLOOKUP(A6468,Sku_list!$A$1:$D$2667,4,0)*(J6468/1000000*12)</f>
        <v>#N/A</v>
      </c>
      <c r="X6468" s="9" t="e">
        <f>VLOOKUP(A6468,Sku_list!$A$1:$D$2667,4,0)*(L6468/1000000*12)</f>
        <v>#N/A</v>
      </c>
      <c r="Y6468" s="9" t="e">
        <f>VLOOKUP(A6468,Sku_list!$A$1:$E$2667,5,0)*((J6468+F6468)/1000000000)</f>
        <v>#N/A</v>
      </c>
      <c r="AC6468" s="22">
        <f t="shared" ref="AC6468:AC6531" ca="1" si="101">(DAY(TODAY())+AB6468)/30</f>
        <v>6.6666666666666666E-2</v>
      </c>
    </row>
    <row r="6469" spans="2:29" x14ac:dyDescent="0.35">
      <c r="B6469" t="e">
        <v>#N/A</v>
      </c>
      <c r="T6469" s="9" t="e">
        <f>VLOOKUP(A6469,Sku_list!$A$1:$D$2667,3,0)</f>
        <v>#N/A</v>
      </c>
      <c r="U6469" s="9" t="e">
        <f>VLOOKUP(A6469,Sku_list!$A$1:$D$2667,4,0)*(F6469/1000000*12)</f>
        <v>#N/A</v>
      </c>
      <c r="V6469" s="9" t="e">
        <f>VLOOKUP(A6469,Sku_list!$A$1:$D$2667,4,0)*(H6469/1000000*12)</f>
        <v>#N/A</v>
      </c>
      <c r="W6469" s="9" t="e">
        <f>VLOOKUP(A6469,Sku_list!$A$1:$D$2667,4,0)*(J6469/1000000*12)</f>
        <v>#N/A</v>
      </c>
      <c r="X6469" s="9" t="e">
        <f>VLOOKUP(A6469,Sku_list!$A$1:$D$2667,4,0)*(L6469/1000000*12)</f>
        <v>#N/A</v>
      </c>
      <c r="Y6469" s="9" t="e">
        <f>VLOOKUP(A6469,Sku_list!$A$1:$E$2667,5,0)*((J6469+F6469)/1000000000)</f>
        <v>#N/A</v>
      </c>
      <c r="AC6469" s="22">
        <f t="shared" ca="1" si="101"/>
        <v>6.6666666666666666E-2</v>
      </c>
    </row>
    <row r="6470" spans="2:29" x14ac:dyDescent="0.35">
      <c r="B6470" t="e">
        <v>#N/A</v>
      </c>
      <c r="T6470" s="9" t="e">
        <f>VLOOKUP(A6470,Sku_list!$A$1:$D$2667,3,0)</f>
        <v>#N/A</v>
      </c>
      <c r="U6470" s="9" t="e">
        <f>VLOOKUP(A6470,Sku_list!$A$1:$D$2667,4,0)*(F6470/1000000*12)</f>
        <v>#N/A</v>
      </c>
      <c r="V6470" s="9" t="e">
        <f>VLOOKUP(A6470,Sku_list!$A$1:$D$2667,4,0)*(H6470/1000000*12)</f>
        <v>#N/A</v>
      </c>
      <c r="W6470" s="9" t="e">
        <f>VLOOKUP(A6470,Sku_list!$A$1:$D$2667,4,0)*(J6470/1000000*12)</f>
        <v>#N/A</v>
      </c>
      <c r="X6470" s="9" t="e">
        <f>VLOOKUP(A6470,Sku_list!$A$1:$D$2667,4,0)*(L6470/1000000*12)</f>
        <v>#N/A</v>
      </c>
      <c r="Y6470" s="9" t="e">
        <f>VLOOKUP(A6470,Sku_list!$A$1:$E$2667,5,0)*((J6470+F6470)/1000000000)</f>
        <v>#N/A</v>
      </c>
      <c r="AC6470" s="22">
        <f t="shared" ca="1" si="101"/>
        <v>6.6666666666666666E-2</v>
      </c>
    </row>
    <row r="6471" spans="2:29" x14ac:dyDescent="0.35">
      <c r="B6471" t="e">
        <v>#N/A</v>
      </c>
      <c r="T6471" s="9" t="e">
        <f>VLOOKUP(A6471,Sku_list!$A$1:$D$2667,3,0)</f>
        <v>#N/A</v>
      </c>
      <c r="U6471" s="9" t="e">
        <f>VLOOKUP(A6471,Sku_list!$A$1:$D$2667,4,0)*(F6471/1000000*12)</f>
        <v>#N/A</v>
      </c>
      <c r="V6471" s="9" t="e">
        <f>VLOOKUP(A6471,Sku_list!$A$1:$D$2667,4,0)*(H6471/1000000*12)</f>
        <v>#N/A</v>
      </c>
      <c r="W6471" s="9" t="e">
        <f>VLOOKUP(A6471,Sku_list!$A$1:$D$2667,4,0)*(J6471/1000000*12)</f>
        <v>#N/A</v>
      </c>
      <c r="X6471" s="9" t="e">
        <f>VLOOKUP(A6471,Sku_list!$A$1:$D$2667,4,0)*(L6471/1000000*12)</f>
        <v>#N/A</v>
      </c>
      <c r="Y6471" s="9" t="e">
        <f>VLOOKUP(A6471,Sku_list!$A$1:$E$2667,5,0)*((J6471+F6471)/1000000000)</f>
        <v>#N/A</v>
      </c>
      <c r="AC6471" s="22">
        <f t="shared" ca="1" si="101"/>
        <v>6.6666666666666666E-2</v>
      </c>
    </row>
    <row r="6472" spans="2:29" x14ac:dyDescent="0.35">
      <c r="B6472" t="e">
        <v>#N/A</v>
      </c>
      <c r="T6472" s="9" t="e">
        <f>VLOOKUP(A6472,Sku_list!$A$1:$D$2667,3,0)</f>
        <v>#N/A</v>
      </c>
      <c r="U6472" s="9" t="e">
        <f>VLOOKUP(A6472,Sku_list!$A$1:$D$2667,4,0)*(F6472/1000000*12)</f>
        <v>#N/A</v>
      </c>
      <c r="V6472" s="9" t="e">
        <f>VLOOKUP(A6472,Sku_list!$A$1:$D$2667,4,0)*(H6472/1000000*12)</f>
        <v>#N/A</v>
      </c>
      <c r="W6472" s="9" t="e">
        <f>VLOOKUP(A6472,Sku_list!$A$1:$D$2667,4,0)*(J6472/1000000*12)</f>
        <v>#N/A</v>
      </c>
      <c r="X6472" s="9" t="e">
        <f>VLOOKUP(A6472,Sku_list!$A$1:$D$2667,4,0)*(L6472/1000000*12)</f>
        <v>#N/A</v>
      </c>
      <c r="Y6472" s="9" t="e">
        <f>VLOOKUP(A6472,Sku_list!$A$1:$E$2667,5,0)*((J6472+F6472)/1000000000)</f>
        <v>#N/A</v>
      </c>
      <c r="AC6472" s="22">
        <f t="shared" ca="1" si="101"/>
        <v>6.6666666666666666E-2</v>
      </c>
    </row>
    <row r="6473" spans="2:29" x14ac:dyDescent="0.35">
      <c r="B6473" t="e">
        <v>#N/A</v>
      </c>
      <c r="T6473" s="9" t="e">
        <f>VLOOKUP(A6473,Sku_list!$A$1:$D$2667,3,0)</f>
        <v>#N/A</v>
      </c>
      <c r="U6473" s="9" t="e">
        <f>VLOOKUP(A6473,Sku_list!$A$1:$D$2667,4,0)*(F6473/1000000*12)</f>
        <v>#N/A</v>
      </c>
      <c r="V6473" s="9" t="e">
        <f>VLOOKUP(A6473,Sku_list!$A$1:$D$2667,4,0)*(H6473/1000000*12)</f>
        <v>#N/A</v>
      </c>
      <c r="W6473" s="9" t="e">
        <f>VLOOKUP(A6473,Sku_list!$A$1:$D$2667,4,0)*(J6473/1000000*12)</f>
        <v>#N/A</v>
      </c>
      <c r="X6473" s="9" t="e">
        <f>VLOOKUP(A6473,Sku_list!$A$1:$D$2667,4,0)*(L6473/1000000*12)</f>
        <v>#N/A</v>
      </c>
      <c r="Y6473" s="9" t="e">
        <f>VLOOKUP(A6473,Sku_list!$A$1:$E$2667,5,0)*((J6473+F6473)/1000000000)</f>
        <v>#N/A</v>
      </c>
      <c r="AC6473" s="22">
        <f t="shared" ca="1" si="101"/>
        <v>6.6666666666666666E-2</v>
      </c>
    </row>
    <row r="6474" spans="2:29" x14ac:dyDescent="0.35">
      <c r="B6474" t="e">
        <v>#N/A</v>
      </c>
      <c r="T6474" s="9" t="e">
        <f>VLOOKUP(A6474,Sku_list!$A$1:$D$2667,3,0)</f>
        <v>#N/A</v>
      </c>
      <c r="U6474" s="9" t="e">
        <f>VLOOKUP(A6474,Sku_list!$A$1:$D$2667,4,0)*(F6474/1000000*12)</f>
        <v>#N/A</v>
      </c>
      <c r="V6474" s="9" t="e">
        <f>VLOOKUP(A6474,Sku_list!$A$1:$D$2667,4,0)*(H6474/1000000*12)</f>
        <v>#N/A</v>
      </c>
      <c r="W6474" s="9" t="e">
        <f>VLOOKUP(A6474,Sku_list!$A$1:$D$2667,4,0)*(J6474/1000000*12)</f>
        <v>#N/A</v>
      </c>
      <c r="X6474" s="9" t="e">
        <f>VLOOKUP(A6474,Sku_list!$A$1:$D$2667,4,0)*(L6474/1000000*12)</f>
        <v>#N/A</v>
      </c>
      <c r="Y6474" s="9" t="e">
        <f>VLOOKUP(A6474,Sku_list!$A$1:$E$2667,5,0)*((J6474+F6474)/1000000000)</f>
        <v>#N/A</v>
      </c>
      <c r="AC6474" s="22">
        <f t="shared" ca="1" si="101"/>
        <v>6.6666666666666666E-2</v>
      </c>
    </row>
    <row r="6475" spans="2:29" x14ac:dyDescent="0.35">
      <c r="B6475" t="e">
        <v>#N/A</v>
      </c>
      <c r="T6475" s="9" t="e">
        <f>VLOOKUP(A6475,Sku_list!$A$1:$D$2667,3,0)</f>
        <v>#N/A</v>
      </c>
      <c r="U6475" s="9" t="e">
        <f>VLOOKUP(A6475,Sku_list!$A$1:$D$2667,4,0)*(F6475/1000000*12)</f>
        <v>#N/A</v>
      </c>
      <c r="V6475" s="9" t="e">
        <f>VLOOKUP(A6475,Sku_list!$A$1:$D$2667,4,0)*(H6475/1000000*12)</f>
        <v>#N/A</v>
      </c>
      <c r="W6475" s="9" t="e">
        <f>VLOOKUP(A6475,Sku_list!$A$1:$D$2667,4,0)*(J6475/1000000*12)</f>
        <v>#N/A</v>
      </c>
      <c r="X6475" s="9" t="e">
        <f>VLOOKUP(A6475,Sku_list!$A$1:$D$2667,4,0)*(L6475/1000000*12)</f>
        <v>#N/A</v>
      </c>
      <c r="Y6475" s="9" t="e">
        <f>VLOOKUP(A6475,Sku_list!$A$1:$E$2667,5,0)*((J6475+F6475)/1000000000)</f>
        <v>#N/A</v>
      </c>
      <c r="AC6475" s="22">
        <f t="shared" ca="1" si="101"/>
        <v>6.6666666666666666E-2</v>
      </c>
    </row>
    <row r="6476" spans="2:29" x14ac:dyDescent="0.35">
      <c r="B6476" t="e">
        <v>#N/A</v>
      </c>
      <c r="T6476" s="9" t="e">
        <f>VLOOKUP(A6476,Sku_list!$A$1:$D$2667,3,0)</f>
        <v>#N/A</v>
      </c>
      <c r="U6476" s="9" t="e">
        <f>VLOOKUP(A6476,Sku_list!$A$1:$D$2667,4,0)*(F6476/1000000*12)</f>
        <v>#N/A</v>
      </c>
      <c r="V6476" s="9" t="e">
        <f>VLOOKUP(A6476,Sku_list!$A$1:$D$2667,4,0)*(H6476/1000000*12)</f>
        <v>#N/A</v>
      </c>
      <c r="W6476" s="9" t="e">
        <f>VLOOKUP(A6476,Sku_list!$A$1:$D$2667,4,0)*(J6476/1000000*12)</f>
        <v>#N/A</v>
      </c>
      <c r="X6476" s="9" t="e">
        <f>VLOOKUP(A6476,Sku_list!$A$1:$D$2667,4,0)*(L6476/1000000*12)</f>
        <v>#N/A</v>
      </c>
      <c r="Y6476" s="9" t="e">
        <f>VLOOKUP(A6476,Sku_list!$A$1:$E$2667,5,0)*((J6476+F6476)/1000000000)</f>
        <v>#N/A</v>
      </c>
      <c r="AC6476" s="22">
        <f t="shared" ca="1" si="101"/>
        <v>6.6666666666666666E-2</v>
      </c>
    </row>
    <row r="6477" spans="2:29" x14ac:dyDescent="0.35">
      <c r="B6477" t="e">
        <v>#N/A</v>
      </c>
      <c r="T6477" s="9" t="e">
        <f>VLOOKUP(A6477,Sku_list!$A$1:$D$2667,3,0)</f>
        <v>#N/A</v>
      </c>
      <c r="U6477" s="9" t="e">
        <f>VLOOKUP(A6477,Sku_list!$A$1:$D$2667,4,0)*(F6477/1000000*12)</f>
        <v>#N/A</v>
      </c>
      <c r="V6477" s="9" t="e">
        <f>VLOOKUP(A6477,Sku_list!$A$1:$D$2667,4,0)*(H6477/1000000*12)</f>
        <v>#N/A</v>
      </c>
      <c r="W6477" s="9" t="e">
        <f>VLOOKUP(A6477,Sku_list!$A$1:$D$2667,4,0)*(J6477/1000000*12)</f>
        <v>#N/A</v>
      </c>
      <c r="X6477" s="9" t="e">
        <f>VLOOKUP(A6477,Sku_list!$A$1:$D$2667,4,0)*(L6477/1000000*12)</f>
        <v>#N/A</v>
      </c>
      <c r="Y6477" s="9" t="e">
        <f>VLOOKUP(A6477,Sku_list!$A$1:$E$2667,5,0)*((J6477+F6477)/1000000000)</f>
        <v>#N/A</v>
      </c>
      <c r="AC6477" s="22">
        <f t="shared" ca="1" si="101"/>
        <v>6.6666666666666666E-2</v>
      </c>
    </row>
    <row r="6478" spans="2:29" x14ac:dyDescent="0.35">
      <c r="B6478" t="e">
        <v>#N/A</v>
      </c>
      <c r="T6478" s="9" t="e">
        <f>VLOOKUP(A6478,Sku_list!$A$1:$D$2667,3,0)</f>
        <v>#N/A</v>
      </c>
      <c r="U6478" s="9" t="e">
        <f>VLOOKUP(A6478,Sku_list!$A$1:$D$2667,4,0)*(F6478/1000000*12)</f>
        <v>#N/A</v>
      </c>
      <c r="V6478" s="9" t="e">
        <f>VLOOKUP(A6478,Sku_list!$A$1:$D$2667,4,0)*(H6478/1000000*12)</f>
        <v>#N/A</v>
      </c>
      <c r="W6478" s="9" t="e">
        <f>VLOOKUP(A6478,Sku_list!$A$1:$D$2667,4,0)*(J6478/1000000*12)</f>
        <v>#N/A</v>
      </c>
      <c r="X6478" s="9" t="e">
        <f>VLOOKUP(A6478,Sku_list!$A$1:$D$2667,4,0)*(L6478/1000000*12)</f>
        <v>#N/A</v>
      </c>
      <c r="Y6478" s="9" t="e">
        <f>VLOOKUP(A6478,Sku_list!$A$1:$E$2667,5,0)*((J6478+F6478)/1000000000)</f>
        <v>#N/A</v>
      </c>
      <c r="AC6478" s="22">
        <f t="shared" ca="1" si="101"/>
        <v>6.6666666666666666E-2</v>
      </c>
    </row>
    <row r="6479" spans="2:29" x14ac:dyDescent="0.35">
      <c r="B6479" t="e">
        <v>#N/A</v>
      </c>
      <c r="T6479" s="9" t="e">
        <f>VLOOKUP(A6479,Sku_list!$A$1:$D$2667,3,0)</f>
        <v>#N/A</v>
      </c>
      <c r="U6479" s="9" t="e">
        <f>VLOOKUP(A6479,Sku_list!$A$1:$D$2667,4,0)*(F6479/1000000*12)</f>
        <v>#N/A</v>
      </c>
      <c r="V6479" s="9" t="e">
        <f>VLOOKUP(A6479,Sku_list!$A$1:$D$2667,4,0)*(H6479/1000000*12)</f>
        <v>#N/A</v>
      </c>
      <c r="W6479" s="9" t="e">
        <f>VLOOKUP(A6479,Sku_list!$A$1:$D$2667,4,0)*(J6479/1000000*12)</f>
        <v>#N/A</v>
      </c>
      <c r="X6479" s="9" t="e">
        <f>VLOOKUP(A6479,Sku_list!$A$1:$D$2667,4,0)*(L6479/1000000*12)</f>
        <v>#N/A</v>
      </c>
      <c r="Y6479" s="9" t="e">
        <f>VLOOKUP(A6479,Sku_list!$A$1:$E$2667,5,0)*((J6479+F6479)/1000000000)</f>
        <v>#N/A</v>
      </c>
      <c r="AC6479" s="22">
        <f t="shared" ca="1" si="101"/>
        <v>6.6666666666666666E-2</v>
      </c>
    </row>
    <row r="6480" spans="2:29" x14ac:dyDescent="0.35">
      <c r="B6480" t="e">
        <v>#N/A</v>
      </c>
      <c r="T6480" s="9" t="e">
        <f>VLOOKUP(A6480,Sku_list!$A$1:$D$2667,3,0)</f>
        <v>#N/A</v>
      </c>
      <c r="U6480" s="9" t="e">
        <f>VLOOKUP(A6480,Sku_list!$A$1:$D$2667,4,0)*(F6480/1000000*12)</f>
        <v>#N/A</v>
      </c>
      <c r="V6480" s="9" t="e">
        <f>VLOOKUP(A6480,Sku_list!$A$1:$D$2667,4,0)*(H6480/1000000*12)</f>
        <v>#N/A</v>
      </c>
      <c r="W6480" s="9" t="e">
        <f>VLOOKUP(A6480,Sku_list!$A$1:$D$2667,4,0)*(J6480/1000000*12)</f>
        <v>#N/A</v>
      </c>
      <c r="X6480" s="9" t="e">
        <f>VLOOKUP(A6480,Sku_list!$A$1:$D$2667,4,0)*(L6480/1000000*12)</f>
        <v>#N/A</v>
      </c>
      <c r="Y6480" s="9" t="e">
        <f>VLOOKUP(A6480,Sku_list!$A$1:$E$2667,5,0)*((J6480+F6480)/1000000000)</f>
        <v>#N/A</v>
      </c>
      <c r="AC6480" s="22">
        <f t="shared" ca="1" si="101"/>
        <v>6.6666666666666666E-2</v>
      </c>
    </row>
    <row r="6481" spans="2:29" x14ac:dyDescent="0.35">
      <c r="B6481" t="e">
        <v>#N/A</v>
      </c>
      <c r="T6481" s="9" t="e">
        <f>VLOOKUP(A6481,Sku_list!$A$1:$D$2667,3,0)</f>
        <v>#N/A</v>
      </c>
      <c r="U6481" s="9" t="e">
        <f>VLOOKUP(A6481,Sku_list!$A$1:$D$2667,4,0)*(F6481/1000000*12)</f>
        <v>#N/A</v>
      </c>
      <c r="V6481" s="9" t="e">
        <f>VLOOKUP(A6481,Sku_list!$A$1:$D$2667,4,0)*(H6481/1000000*12)</f>
        <v>#N/A</v>
      </c>
      <c r="W6481" s="9" t="e">
        <f>VLOOKUP(A6481,Sku_list!$A$1:$D$2667,4,0)*(J6481/1000000*12)</f>
        <v>#N/A</v>
      </c>
      <c r="X6481" s="9" t="e">
        <f>VLOOKUP(A6481,Sku_list!$A$1:$D$2667,4,0)*(L6481/1000000*12)</f>
        <v>#N/A</v>
      </c>
      <c r="Y6481" s="9" t="e">
        <f>VLOOKUP(A6481,Sku_list!$A$1:$E$2667,5,0)*((J6481+F6481)/1000000000)</f>
        <v>#N/A</v>
      </c>
      <c r="AC6481" s="22">
        <f t="shared" ca="1" si="101"/>
        <v>6.6666666666666666E-2</v>
      </c>
    </row>
    <row r="6482" spans="2:29" x14ac:dyDescent="0.35">
      <c r="B6482" t="e">
        <v>#N/A</v>
      </c>
      <c r="T6482" s="9" t="e">
        <f>VLOOKUP(A6482,Sku_list!$A$1:$D$2667,3,0)</f>
        <v>#N/A</v>
      </c>
      <c r="U6482" s="9" t="e">
        <f>VLOOKUP(A6482,Sku_list!$A$1:$D$2667,4,0)*(F6482/1000000*12)</f>
        <v>#N/A</v>
      </c>
      <c r="V6482" s="9" t="e">
        <f>VLOOKUP(A6482,Sku_list!$A$1:$D$2667,4,0)*(H6482/1000000*12)</f>
        <v>#N/A</v>
      </c>
      <c r="W6482" s="9" t="e">
        <f>VLOOKUP(A6482,Sku_list!$A$1:$D$2667,4,0)*(J6482/1000000*12)</f>
        <v>#N/A</v>
      </c>
      <c r="X6482" s="9" t="e">
        <f>VLOOKUP(A6482,Sku_list!$A$1:$D$2667,4,0)*(L6482/1000000*12)</f>
        <v>#N/A</v>
      </c>
      <c r="Y6482" s="9" t="e">
        <f>VLOOKUP(A6482,Sku_list!$A$1:$E$2667,5,0)*((J6482+F6482)/1000000000)</f>
        <v>#N/A</v>
      </c>
      <c r="AC6482" s="22">
        <f t="shared" ca="1" si="101"/>
        <v>6.6666666666666666E-2</v>
      </c>
    </row>
    <row r="6483" spans="2:29" x14ac:dyDescent="0.35">
      <c r="B6483" t="e">
        <v>#N/A</v>
      </c>
      <c r="T6483" s="9" t="e">
        <f>VLOOKUP(A6483,Sku_list!$A$1:$D$2667,3,0)</f>
        <v>#N/A</v>
      </c>
      <c r="U6483" s="9" t="e">
        <f>VLOOKUP(A6483,Sku_list!$A$1:$D$2667,4,0)*(F6483/1000000*12)</f>
        <v>#N/A</v>
      </c>
      <c r="V6483" s="9" t="e">
        <f>VLOOKUP(A6483,Sku_list!$A$1:$D$2667,4,0)*(H6483/1000000*12)</f>
        <v>#N/A</v>
      </c>
      <c r="W6483" s="9" t="e">
        <f>VLOOKUP(A6483,Sku_list!$A$1:$D$2667,4,0)*(J6483/1000000*12)</f>
        <v>#N/A</v>
      </c>
      <c r="X6483" s="9" t="e">
        <f>VLOOKUP(A6483,Sku_list!$A$1:$D$2667,4,0)*(L6483/1000000*12)</f>
        <v>#N/A</v>
      </c>
      <c r="Y6483" s="9" t="e">
        <f>VLOOKUP(A6483,Sku_list!$A$1:$E$2667,5,0)*((J6483+F6483)/1000000000)</f>
        <v>#N/A</v>
      </c>
      <c r="AC6483" s="22">
        <f t="shared" ca="1" si="101"/>
        <v>6.6666666666666666E-2</v>
      </c>
    </row>
    <row r="6484" spans="2:29" x14ac:dyDescent="0.35">
      <c r="B6484" t="e">
        <v>#N/A</v>
      </c>
      <c r="T6484" s="9" t="e">
        <f>VLOOKUP(A6484,Sku_list!$A$1:$D$2667,3,0)</f>
        <v>#N/A</v>
      </c>
      <c r="U6484" s="9" t="e">
        <f>VLOOKUP(A6484,Sku_list!$A$1:$D$2667,4,0)*(F6484/1000000*12)</f>
        <v>#N/A</v>
      </c>
      <c r="V6484" s="9" t="e">
        <f>VLOOKUP(A6484,Sku_list!$A$1:$D$2667,4,0)*(H6484/1000000*12)</f>
        <v>#N/A</v>
      </c>
      <c r="W6484" s="9" t="e">
        <f>VLOOKUP(A6484,Sku_list!$A$1:$D$2667,4,0)*(J6484/1000000*12)</f>
        <v>#N/A</v>
      </c>
      <c r="X6484" s="9" t="e">
        <f>VLOOKUP(A6484,Sku_list!$A$1:$D$2667,4,0)*(L6484/1000000*12)</f>
        <v>#N/A</v>
      </c>
      <c r="Y6484" s="9" t="e">
        <f>VLOOKUP(A6484,Sku_list!$A$1:$E$2667,5,0)*((J6484+F6484)/1000000000)</f>
        <v>#N/A</v>
      </c>
      <c r="AC6484" s="22">
        <f t="shared" ca="1" si="101"/>
        <v>6.6666666666666666E-2</v>
      </c>
    </row>
    <row r="6485" spans="2:29" x14ac:dyDescent="0.35">
      <c r="B6485" t="e">
        <v>#N/A</v>
      </c>
      <c r="T6485" s="9" t="e">
        <f>VLOOKUP(A6485,Sku_list!$A$1:$D$2667,3,0)</f>
        <v>#N/A</v>
      </c>
      <c r="U6485" s="9" t="e">
        <f>VLOOKUP(A6485,Sku_list!$A$1:$D$2667,4,0)*(F6485/1000000*12)</f>
        <v>#N/A</v>
      </c>
      <c r="V6485" s="9" t="e">
        <f>VLOOKUP(A6485,Sku_list!$A$1:$D$2667,4,0)*(H6485/1000000*12)</f>
        <v>#N/A</v>
      </c>
      <c r="W6485" s="9" t="e">
        <f>VLOOKUP(A6485,Sku_list!$A$1:$D$2667,4,0)*(J6485/1000000*12)</f>
        <v>#N/A</v>
      </c>
      <c r="X6485" s="9" t="e">
        <f>VLOOKUP(A6485,Sku_list!$A$1:$D$2667,4,0)*(L6485/1000000*12)</f>
        <v>#N/A</v>
      </c>
      <c r="Y6485" s="9" t="e">
        <f>VLOOKUP(A6485,Sku_list!$A$1:$E$2667,5,0)*((J6485+F6485)/1000000000)</f>
        <v>#N/A</v>
      </c>
      <c r="AC6485" s="22">
        <f t="shared" ca="1" si="101"/>
        <v>6.6666666666666666E-2</v>
      </c>
    </row>
    <row r="6486" spans="2:29" x14ac:dyDescent="0.35">
      <c r="B6486" t="e">
        <v>#N/A</v>
      </c>
      <c r="T6486" s="9" t="e">
        <f>VLOOKUP(A6486,Sku_list!$A$1:$D$2667,3,0)</f>
        <v>#N/A</v>
      </c>
      <c r="U6486" s="9" t="e">
        <f>VLOOKUP(A6486,Sku_list!$A$1:$D$2667,4,0)*(F6486/1000000*12)</f>
        <v>#N/A</v>
      </c>
      <c r="V6486" s="9" t="e">
        <f>VLOOKUP(A6486,Sku_list!$A$1:$D$2667,4,0)*(H6486/1000000*12)</f>
        <v>#N/A</v>
      </c>
      <c r="W6486" s="9" t="e">
        <f>VLOOKUP(A6486,Sku_list!$A$1:$D$2667,4,0)*(J6486/1000000*12)</f>
        <v>#N/A</v>
      </c>
      <c r="X6486" s="9" t="e">
        <f>VLOOKUP(A6486,Sku_list!$A$1:$D$2667,4,0)*(L6486/1000000*12)</f>
        <v>#N/A</v>
      </c>
      <c r="Y6486" s="9" t="e">
        <f>VLOOKUP(A6486,Sku_list!$A$1:$E$2667,5,0)*((J6486+F6486)/1000000000)</f>
        <v>#N/A</v>
      </c>
      <c r="AC6486" s="22">
        <f t="shared" ca="1" si="101"/>
        <v>6.6666666666666666E-2</v>
      </c>
    </row>
    <row r="6487" spans="2:29" x14ac:dyDescent="0.35">
      <c r="B6487" t="e">
        <v>#N/A</v>
      </c>
      <c r="T6487" s="9" t="e">
        <f>VLOOKUP(A6487,Sku_list!$A$1:$D$2667,3,0)</f>
        <v>#N/A</v>
      </c>
      <c r="U6487" s="9" t="e">
        <f>VLOOKUP(A6487,Sku_list!$A$1:$D$2667,4,0)*(F6487/1000000*12)</f>
        <v>#N/A</v>
      </c>
      <c r="V6487" s="9" t="e">
        <f>VLOOKUP(A6487,Sku_list!$A$1:$D$2667,4,0)*(H6487/1000000*12)</f>
        <v>#N/A</v>
      </c>
      <c r="W6487" s="9" t="e">
        <f>VLOOKUP(A6487,Sku_list!$A$1:$D$2667,4,0)*(J6487/1000000*12)</f>
        <v>#N/A</v>
      </c>
      <c r="X6487" s="9" t="e">
        <f>VLOOKUP(A6487,Sku_list!$A$1:$D$2667,4,0)*(L6487/1000000*12)</f>
        <v>#N/A</v>
      </c>
      <c r="Y6487" s="9" t="e">
        <f>VLOOKUP(A6487,Sku_list!$A$1:$E$2667,5,0)*((J6487+F6487)/1000000000)</f>
        <v>#N/A</v>
      </c>
      <c r="AC6487" s="22">
        <f t="shared" ca="1" si="101"/>
        <v>6.6666666666666666E-2</v>
      </c>
    </row>
    <row r="6488" spans="2:29" x14ac:dyDescent="0.35">
      <c r="B6488" t="e">
        <v>#N/A</v>
      </c>
      <c r="T6488" s="9" t="e">
        <f>VLOOKUP(A6488,Sku_list!$A$1:$D$2667,3,0)</f>
        <v>#N/A</v>
      </c>
      <c r="U6488" s="9" t="e">
        <f>VLOOKUP(A6488,Sku_list!$A$1:$D$2667,4,0)*(F6488/1000000*12)</f>
        <v>#N/A</v>
      </c>
      <c r="V6488" s="9" t="e">
        <f>VLOOKUP(A6488,Sku_list!$A$1:$D$2667,4,0)*(H6488/1000000*12)</f>
        <v>#N/A</v>
      </c>
      <c r="W6488" s="9" t="e">
        <f>VLOOKUP(A6488,Sku_list!$A$1:$D$2667,4,0)*(J6488/1000000*12)</f>
        <v>#N/A</v>
      </c>
      <c r="X6488" s="9" t="e">
        <f>VLOOKUP(A6488,Sku_list!$A$1:$D$2667,4,0)*(L6488/1000000*12)</f>
        <v>#N/A</v>
      </c>
      <c r="Y6488" s="9" t="e">
        <f>VLOOKUP(A6488,Sku_list!$A$1:$E$2667,5,0)*((J6488+F6488)/1000000000)</f>
        <v>#N/A</v>
      </c>
      <c r="AC6488" s="22">
        <f t="shared" ca="1" si="101"/>
        <v>6.6666666666666666E-2</v>
      </c>
    </row>
    <row r="6489" spans="2:29" x14ac:dyDescent="0.35">
      <c r="B6489" t="e">
        <v>#N/A</v>
      </c>
      <c r="T6489" s="9" t="e">
        <f>VLOOKUP(A6489,Sku_list!$A$1:$D$2667,3,0)</f>
        <v>#N/A</v>
      </c>
      <c r="U6489" s="9" t="e">
        <f>VLOOKUP(A6489,Sku_list!$A$1:$D$2667,4,0)*(F6489/1000000*12)</f>
        <v>#N/A</v>
      </c>
      <c r="V6489" s="9" t="e">
        <f>VLOOKUP(A6489,Sku_list!$A$1:$D$2667,4,0)*(H6489/1000000*12)</f>
        <v>#N/A</v>
      </c>
      <c r="W6489" s="9" t="e">
        <f>VLOOKUP(A6489,Sku_list!$A$1:$D$2667,4,0)*(J6489/1000000*12)</f>
        <v>#N/A</v>
      </c>
      <c r="X6489" s="9" t="e">
        <f>VLOOKUP(A6489,Sku_list!$A$1:$D$2667,4,0)*(L6489/1000000*12)</f>
        <v>#N/A</v>
      </c>
      <c r="Y6489" s="9" t="e">
        <f>VLOOKUP(A6489,Sku_list!$A$1:$E$2667,5,0)*((J6489+F6489)/1000000000)</f>
        <v>#N/A</v>
      </c>
      <c r="AC6489" s="22">
        <f t="shared" ca="1" si="101"/>
        <v>6.6666666666666666E-2</v>
      </c>
    </row>
    <row r="6490" spans="2:29" x14ac:dyDescent="0.35">
      <c r="B6490" t="e">
        <v>#N/A</v>
      </c>
      <c r="T6490" s="9" t="e">
        <f>VLOOKUP(A6490,Sku_list!$A$1:$D$2667,3,0)</f>
        <v>#N/A</v>
      </c>
      <c r="U6490" s="9" t="e">
        <f>VLOOKUP(A6490,Sku_list!$A$1:$D$2667,4,0)*(F6490/1000000*12)</f>
        <v>#N/A</v>
      </c>
      <c r="V6490" s="9" t="e">
        <f>VLOOKUP(A6490,Sku_list!$A$1:$D$2667,4,0)*(H6490/1000000*12)</f>
        <v>#N/A</v>
      </c>
      <c r="W6490" s="9" t="e">
        <f>VLOOKUP(A6490,Sku_list!$A$1:$D$2667,4,0)*(J6490/1000000*12)</f>
        <v>#N/A</v>
      </c>
      <c r="X6490" s="9" t="e">
        <f>VLOOKUP(A6490,Sku_list!$A$1:$D$2667,4,0)*(L6490/1000000*12)</f>
        <v>#N/A</v>
      </c>
      <c r="Y6490" s="9" t="e">
        <f>VLOOKUP(A6490,Sku_list!$A$1:$E$2667,5,0)*((J6490+F6490)/1000000000)</f>
        <v>#N/A</v>
      </c>
      <c r="AC6490" s="22">
        <f t="shared" ca="1" si="101"/>
        <v>6.6666666666666666E-2</v>
      </c>
    </row>
    <row r="6491" spans="2:29" x14ac:dyDescent="0.35">
      <c r="B6491" t="e">
        <v>#N/A</v>
      </c>
      <c r="T6491" s="9" t="e">
        <f>VLOOKUP(A6491,Sku_list!$A$1:$D$2667,3,0)</f>
        <v>#N/A</v>
      </c>
      <c r="U6491" s="9" t="e">
        <f>VLOOKUP(A6491,Sku_list!$A$1:$D$2667,4,0)*(F6491/1000000*12)</f>
        <v>#N/A</v>
      </c>
      <c r="V6491" s="9" t="e">
        <f>VLOOKUP(A6491,Sku_list!$A$1:$D$2667,4,0)*(H6491/1000000*12)</f>
        <v>#N/A</v>
      </c>
      <c r="W6491" s="9" t="e">
        <f>VLOOKUP(A6491,Sku_list!$A$1:$D$2667,4,0)*(J6491/1000000*12)</f>
        <v>#N/A</v>
      </c>
      <c r="X6491" s="9" t="e">
        <f>VLOOKUP(A6491,Sku_list!$A$1:$D$2667,4,0)*(L6491/1000000*12)</f>
        <v>#N/A</v>
      </c>
      <c r="Y6491" s="9" t="e">
        <f>VLOOKUP(A6491,Sku_list!$A$1:$E$2667,5,0)*((J6491+F6491)/1000000000)</f>
        <v>#N/A</v>
      </c>
      <c r="AC6491" s="22">
        <f t="shared" ca="1" si="101"/>
        <v>6.6666666666666666E-2</v>
      </c>
    </row>
    <row r="6492" spans="2:29" x14ac:dyDescent="0.35">
      <c r="B6492" t="e">
        <v>#N/A</v>
      </c>
      <c r="T6492" s="9" t="e">
        <f>VLOOKUP(A6492,Sku_list!$A$1:$D$2667,3,0)</f>
        <v>#N/A</v>
      </c>
      <c r="U6492" s="9" t="e">
        <f>VLOOKUP(A6492,Sku_list!$A$1:$D$2667,4,0)*(F6492/1000000*12)</f>
        <v>#N/A</v>
      </c>
      <c r="V6492" s="9" t="e">
        <f>VLOOKUP(A6492,Sku_list!$A$1:$D$2667,4,0)*(H6492/1000000*12)</f>
        <v>#N/A</v>
      </c>
      <c r="W6492" s="9" t="e">
        <f>VLOOKUP(A6492,Sku_list!$A$1:$D$2667,4,0)*(J6492/1000000*12)</f>
        <v>#N/A</v>
      </c>
      <c r="X6492" s="9" t="e">
        <f>VLOOKUP(A6492,Sku_list!$A$1:$D$2667,4,0)*(L6492/1000000*12)</f>
        <v>#N/A</v>
      </c>
      <c r="Y6492" s="9" t="e">
        <f>VLOOKUP(A6492,Sku_list!$A$1:$E$2667,5,0)*((J6492+F6492)/1000000000)</f>
        <v>#N/A</v>
      </c>
      <c r="AC6492" s="22">
        <f t="shared" ca="1" si="101"/>
        <v>6.6666666666666666E-2</v>
      </c>
    </row>
    <row r="6493" spans="2:29" x14ac:dyDescent="0.35">
      <c r="B6493" t="e">
        <v>#N/A</v>
      </c>
      <c r="T6493" s="9" t="e">
        <f>VLOOKUP(A6493,Sku_list!$A$1:$D$2667,3,0)</f>
        <v>#N/A</v>
      </c>
      <c r="U6493" s="9" t="e">
        <f>VLOOKUP(A6493,Sku_list!$A$1:$D$2667,4,0)*(F6493/1000000*12)</f>
        <v>#N/A</v>
      </c>
      <c r="V6493" s="9" t="e">
        <f>VLOOKUP(A6493,Sku_list!$A$1:$D$2667,4,0)*(H6493/1000000*12)</f>
        <v>#N/A</v>
      </c>
      <c r="W6493" s="9" t="e">
        <f>VLOOKUP(A6493,Sku_list!$A$1:$D$2667,4,0)*(J6493/1000000*12)</f>
        <v>#N/A</v>
      </c>
      <c r="X6493" s="9" t="e">
        <f>VLOOKUP(A6493,Sku_list!$A$1:$D$2667,4,0)*(L6493/1000000*12)</f>
        <v>#N/A</v>
      </c>
      <c r="Y6493" s="9" t="e">
        <f>VLOOKUP(A6493,Sku_list!$A$1:$E$2667,5,0)*((J6493+F6493)/1000000000)</f>
        <v>#N/A</v>
      </c>
      <c r="AC6493" s="22">
        <f t="shared" ca="1" si="101"/>
        <v>6.6666666666666666E-2</v>
      </c>
    </row>
    <row r="6494" spans="2:29" x14ac:dyDescent="0.35">
      <c r="B6494" t="e">
        <v>#N/A</v>
      </c>
      <c r="T6494" s="9" t="e">
        <f>VLOOKUP(A6494,Sku_list!$A$1:$D$2667,3,0)</f>
        <v>#N/A</v>
      </c>
      <c r="U6494" s="9" t="e">
        <f>VLOOKUP(A6494,Sku_list!$A$1:$D$2667,4,0)*(F6494/1000000*12)</f>
        <v>#N/A</v>
      </c>
      <c r="V6494" s="9" t="e">
        <f>VLOOKUP(A6494,Sku_list!$A$1:$D$2667,4,0)*(H6494/1000000*12)</f>
        <v>#N/A</v>
      </c>
      <c r="W6494" s="9" t="e">
        <f>VLOOKUP(A6494,Sku_list!$A$1:$D$2667,4,0)*(J6494/1000000*12)</f>
        <v>#N/A</v>
      </c>
      <c r="X6494" s="9" t="e">
        <f>VLOOKUP(A6494,Sku_list!$A$1:$D$2667,4,0)*(L6494/1000000*12)</f>
        <v>#N/A</v>
      </c>
      <c r="Y6494" s="9" t="e">
        <f>VLOOKUP(A6494,Sku_list!$A$1:$E$2667,5,0)*((J6494+F6494)/1000000000)</f>
        <v>#N/A</v>
      </c>
      <c r="AC6494" s="22">
        <f t="shared" ca="1" si="101"/>
        <v>6.6666666666666666E-2</v>
      </c>
    </row>
    <row r="6495" spans="2:29" x14ac:dyDescent="0.35">
      <c r="B6495" t="e">
        <v>#N/A</v>
      </c>
      <c r="T6495" s="9" t="e">
        <f>VLOOKUP(A6495,Sku_list!$A$1:$D$2667,3,0)</f>
        <v>#N/A</v>
      </c>
      <c r="U6495" s="9" t="e">
        <f>VLOOKUP(A6495,Sku_list!$A$1:$D$2667,4,0)*(F6495/1000000*12)</f>
        <v>#N/A</v>
      </c>
      <c r="V6495" s="9" t="e">
        <f>VLOOKUP(A6495,Sku_list!$A$1:$D$2667,4,0)*(H6495/1000000*12)</f>
        <v>#N/A</v>
      </c>
      <c r="W6495" s="9" t="e">
        <f>VLOOKUP(A6495,Sku_list!$A$1:$D$2667,4,0)*(J6495/1000000*12)</f>
        <v>#N/A</v>
      </c>
      <c r="X6495" s="9" t="e">
        <f>VLOOKUP(A6495,Sku_list!$A$1:$D$2667,4,0)*(L6495/1000000*12)</f>
        <v>#N/A</v>
      </c>
      <c r="Y6495" s="9" t="e">
        <f>VLOOKUP(A6495,Sku_list!$A$1:$E$2667,5,0)*((J6495+F6495)/1000000000)</f>
        <v>#N/A</v>
      </c>
      <c r="AC6495" s="22">
        <f t="shared" ca="1" si="101"/>
        <v>6.6666666666666666E-2</v>
      </c>
    </row>
    <row r="6496" spans="2:29" x14ac:dyDescent="0.35">
      <c r="B6496" t="e">
        <v>#N/A</v>
      </c>
      <c r="T6496" s="9" t="e">
        <f>VLOOKUP(A6496,Sku_list!$A$1:$D$2667,3,0)</f>
        <v>#N/A</v>
      </c>
      <c r="U6496" s="9" t="e">
        <f>VLOOKUP(A6496,Sku_list!$A$1:$D$2667,4,0)*(F6496/1000000*12)</f>
        <v>#N/A</v>
      </c>
      <c r="V6496" s="9" t="e">
        <f>VLOOKUP(A6496,Sku_list!$A$1:$D$2667,4,0)*(H6496/1000000*12)</f>
        <v>#N/A</v>
      </c>
      <c r="W6496" s="9" t="e">
        <f>VLOOKUP(A6496,Sku_list!$A$1:$D$2667,4,0)*(J6496/1000000*12)</f>
        <v>#N/A</v>
      </c>
      <c r="X6496" s="9" t="e">
        <f>VLOOKUP(A6496,Sku_list!$A$1:$D$2667,4,0)*(L6496/1000000*12)</f>
        <v>#N/A</v>
      </c>
      <c r="Y6496" s="9" t="e">
        <f>VLOOKUP(A6496,Sku_list!$A$1:$E$2667,5,0)*((J6496+F6496)/1000000000)</f>
        <v>#N/A</v>
      </c>
      <c r="AC6496" s="22">
        <f t="shared" ca="1" si="101"/>
        <v>6.6666666666666666E-2</v>
      </c>
    </row>
    <row r="6497" spans="2:29" x14ac:dyDescent="0.35">
      <c r="B6497" t="e">
        <v>#N/A</v>
      </c>
      <c r="T6497" s="9" t="e">
        <f>VLOOKUP(A6497,Sku_list!$A$1:$D$2667,3,0)</f>
        <v>#N/A</v>
      </c>
      <c r="U6497" s="9" t="e">
        <f>VLOOKUP(A6497,Sku_list!$A$1:$D$2667,4,0)*(F6497/1000000*12)</f>
        <v>#N/A</v>
      </c>
      <c r="V6497" s="9" t="e">
        <f>VLOOKUP(A6497,Sku_list!$A$1:$D$2667,4,0)*(H6497/1000000*12)</f>
        <v>#N/A</v>
      </c>
      <c r="W6497" s="9" t="e">
        <f>VLOOKUP(A6497,Sku_list!$A$1:$D$2667,4,0)*(J6497/1000000*12)</f>
        <v>#N/A</v>
      </c>
      <c r="X6497" s="9" t="e">
        <f>VLOOKUP(A6497,Sku_list!$A$1:$D$2667,4,0)*(L6497/1000000*12)</f>
        <v>#N/A</v>
      </c>
      <c r="Y6497" s="9" t="e">
        <f>VLOOKUP(A6497,Sku_list!$A$1:$E$2667,5,0)*((J6497+F6497)/1000000000)</f>
        <v>#N/A</v>
      </c>
      <c r="AC6497" s="22">
        <f t="shared" ca="1" si="101"/>
        <v>6.6666666666666666E-2</v>
      </c>
    </row>
    <row r="6498" spans="2:29" x14ac:dyDescent="0.35">
      <c r="B6498" t="e">
        <v>#N/A</v>
      </c>
      <c r="T6498" s="9" t="e">
        <f>VLOOKUP(A6498,Sku_list!$A$1:$D$2667,3,0)</f>
        <v>#N/A</v>
      </c>
      <c r="U6498" s="9" t="e">
        <f>VLOOKUP(A6498,Sku_list!$A$1:$D$2667,4,0)*(F6498/1000000*12)</f>
        <v>#N/A</v>
      </c>
      <c r="V6498" s="9" t="e">
        <f>VLOOKUP(A6498,Sku_list!$A$1:$D$2667,4,0)*(H6498/1000000*12)</f>
        <v>#N/A</v>
      </c>
      <c r="W6498" s="9" t="e">
        <f>VLOOKUP(A6498,Sku_list!$A$1:$D$2667,4,0)*(J6498/1000000*12)</f>
        <v>#N/A</v>
      </c>
      <c r="X6498" s="9" t="e">
        <f>VLOOKUP(A6498,Sku_list!$A$1:$D$2667,4,0)*(L6498/1000000*12)</f>
        <v>#N/A</v>
      </c>
      <c r="Y6498" s="9" t="e">
        <f>VLOOKUP(A6498,Sku_list!$A$1:$E$2667,5,0)*((J6498+F6498)/1000000000)</f>
        <v>#N/A</v>
      </c>
      <c r="AC6498" s="22">
        <f t="shared" ca="1" si="101"/>
        <v>6.6666666666666666E-2</v>
      </c>
    </row>
    <row r="6499" spans="2:29" x14ac:dyDescent="0.35">
      <c r="B6499" t="e">
        <v>#N/A</v>
      </c>
      <c r="T6499" s="9" t="e">
        <f>VLOOKUP(A6499,Sku_list!$A$1:$D$2667,3,0)</f>
        <v>#N/A</v>
      </c>
      <c r="U6499" s="9" t="e">
        <f>VLOOKUP(A6499,Sku_list!$A$1:$D$2667,4,0)*(F6499/1000000*12)</f>
        <v>#N/A</v>
      </c>
      <c r="V6499" s="9" t="e">
        <f>VLOOKUP(A6499,Sku_list!$A$1:$D$2667,4,0)*(H6499/1000000*12)</f>
        <v>#N/A</v>
      </c>
      <c r="W6499" s="9" t="e">
        <f>VLOOKUP(A6499,Sku_list!$A$1:$D$2667,4,0)*(J6499/1000000*12)</f>
        <v>#N/A</v>
      </c>
      <c r="X6499" s="9" t="e">
        <f>VLOOKUP(A6499,Sku_list!$A$1:$D$2667,4,0)*(L6499/1000000*12)</f>
        <v>#N/A</v>
      </c>
      <c r="Y6499" s="9" t="e">
        <f>VLOOKUP(A6499,Sku_list!$A$1:$E$2667,5,0)*((J6499+F6499)/1000000000)</f>
        <v>#N/A</v>
      </c>
      <c r="AC6499" s="22">
        <f t="shared" ca="1" si="101"/>
        <v>6.6666666666666666E-2</v>
      </c>
    </row>
    <row r="6500" spans="2:29" x14ac:dyDescent="0.35">
      <c r="B6500" t="e">
        <v>#N/A</v>
      </c>
      <c r="T6500" s="9" t="e">
        <f>VLOOKUP(A6500,Sku_list!$A$1:$D$2667,3,0)</f>
        <v>#N/A</v>
      </c>
      <c r="U6500" s="9" t="e">
        <f>VLOOKUP(A6500,Sku_list!$A$1:$D$2667,4,0)*(F6500/1000000*12)</f>
        <v>#N/A</v>
      </c>
      <c r="V6500" s="9" t="e">
        <f>VLOOKUP(A6500,Sku_list!$A$1:$D$2667,4,0)*(H6500/1000000*12)</f>
        <v>#N/A</v>
      </c>
      <c r="W6500" s="9" t="e">
        <f>VLOOKUP(A6500,Sku_list!$A$1:$D$2667,4,0)*(J6500/1000000*12)</f>
        <v>#N/A</v>
      </c>
      <c r="X6500" s="9" t="e">
        <f>VLOOKUP(A6500,Sku_list!$A$1:$D$2667,4,0)*(L6500/1000000*12)</f>
        <v>#N/A</v>
      </c>
      <c r="Y6500" s="9" t="e">
        <f>VLOOKUP(A6500,Sku_list!$A$1:$E$2667,5,0)*((J6500+F6500)/1000000000)</f>
        <v>#N/A</v>
      </c>
      <c r="AC6500" s="22">
        <f t="shared" ca="1" si="101"/>
        <v>6.6666666666666666E-2</v>
      </c>
    </row>
    <row r="6501" spans="2:29" x14ac:dyDescent="0.35">
      <c r="B6501" t="e">
        <v>#N/A</v>
      </c>
      <c r="T6501" s="9" t="e">
        <f>VLOOKUP(A6501,Sku_list!$A$1:$D$2667,3,0)</f>
        <v>#N/A</v>
      </c>
      <c r="U6501" s="9" t="e">
        <f>VLOOKUP(A6501,Sku_list!$A$1:$D$2667,4,0)*(F6501/1000000*12)</f>
        <v>#N/A</v>
      </c>
      <c r="V6501" s="9" t="e">
        <f>VLOOKUP(A6501,Sku_list!$A$1:$D$2667,4,0)*(H6501/1000000*12)</f>
        <v>#N/A</v>
      </c>
      <c r="W6501" s="9" t="e">
        <f>VLOOKUP(A6501,Sku_list!$A$1:$D$2667,4,0)*(J6501/1000000*12)</f>
        <v>#N/A</v>
      </c>
      <c r="X6501" s="9" t="e">
        <f>VLOOKUP(A6501,Sku_list!$A$1:$D$2667,4,0)*(L6501/1000000*12)</f>
        <v>#N/A</v>
      </c>
      <c r="Y6501" s="9" t="e">
        <f>VLOOKUP(A6501,Sku_list!$A$1:$E$2667,5,0)*((J6501+F6501)/1000000000)</f>
        <v>#N/A</v>
      </c>
      <c r="AC6501" s="22">
        <f t="shared" ca="1" si="101"/>
        <v>6.6666666666666666E-2</v>
      </c>
    </row>
    <row r="6502" spans="2:29" x14ac:dyDescent="0.35">
      <c r="B6502" t="e">
        <v>#N/A</v>
      </c>
      <c r="T6502" s="9" t="e">
        <f>VLOOKUP(A6502,Sku_list!$A$1:$D$2667,3,0)</f>
        <v>#N/A</v>
      </c>
      <c r="U6502" s="9" t="e">
        <f>VLOOKUP(A6502,Sku_list!$A$1:$D$2667,4,0)*(F6502/1000000*12)</f>
        <v>#N/A</v>
      </c>
      <c r="V6502" s="9" t="e">
        <f>VLOOKUP(A6502,Sku_list!$A$1:$D$2667,4,0)*(H6502/1000000*12)</f>
        <v>#N/A</v>
      </c>
      <c r="W6502" s="9" t="e">
        <f>VLOOKUP(A6502,Sku_list!$A$1:$D$2667,4,0)*(J6502/1000000*12)</f>
        <v>#N/A</v>
      </c>
      <c r="X6502" s="9" t="e">
        <f>VLOOKUP(A6502,Sku_list!$A$1:$D$2667,4,0)*(L6502/1000000*12)</f>
        <v>#N/A</v>
      </c>
      <c r="Y6502" s="9" t="e">
        <f>VLOOKUP(A6502,Sku_list!$A$1:$E$2667,5,0)*((J6502+F6502)/1000000000)</f>
        <v>#N/A</v>
      </c>
      <c r="AC6502" s="22">
        <f t="shared" ca="1" si="101"/>
        <v>6.6666666666666666E-2</v>
      </c>
    </row>
    <row r="6503" spans="2:29" x14ac:dyDescent="0.35">
      <c r="B6503" t="e">
        <v>#N/A</v>
      </c>
      <c r="T6503" s="9" t="e">
        <f>VLOOKUP(A6503,Sku_list!$A$1:$D$2667,3,0)</f>
        <v>#N/A</v>
      </c>
      <c r="U6503" s="9" t="e">
        <f>VLOOKUP(A6503,Sku_list!$A$1:$D$2667,4,0)*(F6503/1000000*12)</f>
        <v>#N/A</v>
      </c>
      <c r="V6503" s="9" t="e">
        <f>VLOOKUP(A6503,Sku_list!$A$1:$D$2667,4,0)*(H6503/1000000*12)</f>
        <v>#N/A</v>
      </c>
      <c r="W6503" s="9" t="e">
        <f>VLOOKUP(A6503,Sku_list!$A$1:$D$2667,4,0)*(J6503/1000000*12)</f>
        <v>#N/A</v>
      </c>
      <c r="X6503" s="9" t="e">
        <f>VLOOKUP(A6503,Sku_list!$A$1:$D$2667,4,0)*(L6503/1000000*12)</f>
        <v>#N/A</v>
      </c>
      <c r="Y6503" s="9" t="e">
        <f>VLOOKUP(A6503,Sku_list!$A$1:$E$2667,5,0)*((J6503+F6503)/1000000000)</f>
        <v>#N/A</v>
      </c>
      <c r="AC6503" s="22">
        <f t="shared" ca="1" si="101"/>
        <v>6.6666666666666666E-2</v>
      </c>
    </row>
    <row r="6504" spans="2:29" x14ac:dyDescent="0.35">
      <c r="B6504" t="e">
        <v>#N/A</v>
      </c>
      <c r="T6504" s="9" t="e">
        <f>VLOOKUP(A6504,Sku_list!$A$1:$D$2667,3,0)</f>
        <v>#N/A</v>
      </c>
      <c r="U6504" s="9" t="e">
        <f>VLOOKUP(A6504,Sku_list!$A$1:$D$2667,4,0)*(F6504/1000000*12)</f>
        <v>#N/A</v>
      </c>
      <c r="V6504" s="9" t="e">
        <f>VLOOKUP(A6504,Sku_list!$A$1:$D$2667,4,0)*(H6504/1000000*12)</f>
        <v>#N/A</v>
      </c>
      <c r="W6504" s="9" t="e">
        <f>VLOOKUP(A6504,Sku_list!$A$1:$D$2667,4,0)*(J6504/1000000*12)</f>
        <v>#N/A</v>
      </c>
      <c r="X6504" s="9" t="e">
        <f>VLOOKUP(A6504,Sku_list!$A$1:$D$2667,4,0)*(L6504/1000000*12)</f>
        <v>#N/A</v>
      </c>
      <c r="Y6504" s="9" t="e">
        <f>VLOOKUP(A6504,Sku_list!$A$1:$E$2667,5,0)*((J6504+F6504)/1000000000)</f>
        <v>#N/A</v>
      </c>
      <c r="AC6504" s="22">
        <f t="shared" ca="1" si="101"/>
        <v>6.6666666666666666E-2</v>
      </c>
    </row>
    <row r="6505" spans="2:29" x14ac:dyDescent="0.35">
      <c r="B6505" t="e">
        <v>#N/A</v>
      </c>
      <c r="T6505" s="9" t="e">
        <f>VLOOKUP(A6505,Sku_list!$A$1:$D$2667,3,0)</f>
        <v>#N/A</v>
      </c>
      <c r="U6505" s="9" t="e">
        <f>VLOOKUP(A6505,Sku_list!$A$1:$D$2667,4,0)*(F6505/1000000*12)</f>
        <v>#N/A</v>
      </c>
      <c r="V6505" s="9" t="e">
        <f>VLOOKUP(A6505,Sku_list!$A$1:$D$2667,4,0)*(H6505/1000000*12)</f>
        <v>#N/A</v>
      </c>
      <c r="W6505" s="9" t="e">
        <f>VLOOKUP(A6505,Sku_list!$A$1:$D$2667,4,0)*(J6505/1000000*12)</f>
        <v>#N/A</v>
      </c>
      <c r="X6505" s="9" t="e">
        <f>VLOOKUP(A6505,Sku_list!$A$1:$D$2667,4,0)*(L6505/1000000*12)</f>
        <v>#N/A</v>
      </c>
      <c r="Y6505" s="9" t="e">
        <f>VLOOKUP(A6505,Sku_list!$A$1:$E$2667,5,0)*((J6505+F6505)/1000000000)</f>
        <v>#N/A</v>
      </c>
      <c r="AC6505" s="22">
        <f t="shared" ca="1" si="101"/>
        <v>6.6666666666666666E-2</v>
      </c>
    </row>
    <row r="6506" spans="2:29" x14ac:dyDescent="0.35">
      <c r="B6506" t="e">
        <v>#N/A</v>
      </c>
      <c r="T6506" s="9" t="e">
        <f>VLOOKUP(A6506,Sku_list!$A$1:$D$2667,3,0)</f>
        <v>#N/A</v>
      </c>
      <c r="U6506" s="9" t="e">
        <f>VLOOKUP(A6506,Sku_list!$A$1:$D$2667,4,0)*(F6506/1000000*12)</f>
        <v>#N/A</v>
      </c>
      <c r="V6506" s="9" t="e">
        <f>VLOOKUP(A6506,Sku_list!$A$1:$D$2667,4,0)*(H6506/1000000*12)</f>
        <v>#N/A</v>
      </c>
      <c r="W6506" s="9" t="e">
        <f>VLOOKUP(A6506,Sku_list!$A$1:$D$2667,4,0)*(J6506/1000000*12)</f>
        <v>#N/A</v>
      </c>
      <c r="X6506" s="9" t="e">
        <f>VLOOKUP(A6506,Sku_list!$A$1:$D$2667,4,0)*(L6506/1000000*12)</f>
        <v>#N/A</v>
      </c>
      <c r="Y6506" s="9" t="e">
        <f>VLOOKUP(A6506,Sku_list!$A$1:$E$2667,5,0)*((J6506+F6506)/1000000000)</f>
        <v>#N/A</v>
      </c>
      <c r="AC6506" s="22">
        <f t="shared" ca="1" si="101"/>
        <v>6.6666666666666666E-2</v>
      </c>
    </row>
    <row r="6507" spans="2:29" x14ac:dyDescent="0.35">
      <c r="B6507" t="e">
        <v>#N/A</v>
      </c>
      <c r="T6507" s="9" t="e">
        <f>VLOOKUP(A6507,Sku_list!$A$1:$D$2667,3,0)</f>
        <v>#N/A</v>
      </c>
      <c r="U6507" s="9" t="e">
        <f>VLOOKUP(A6507,Sku_list!$A$1:$D$2667,4,0)*(F6507/1000000*12)</f>
        <v>#N/A</v>
      </c>
      <c r="V6507" s="9" t="e">
        <f>VLOOKUP(A6507,Sku_list!$A$1:$D$2667,4,0)*(H6507/1000000*12)</f>
        <v>#N/A</v>
      </c>
      <c r="W6507" s="9" t="e">
        <f>VLOOKUP(A6507,Sku_list!$A$1:$D$2667,4,0)*(J6507/1000000*12)</f>
        <v>#N/A</v>
      </c>
      <c r="X6507" s="9" t="e">
        <f>VLOOKUP(A6507,Sku_list!$A$1:$D$2667,4,0)*(L6507/1000000*12)</f>
        <v>#N/A</v>
      </c>
      <c r="Y6507" s="9" t="e">
        <f>VLOOKUP(A6507,Sku_list!$A$1:$E$2667,5,0)*((J6507+F6507)/1000000000)</f>
        <v>#N/A</v>
      </c>
      <c r="AC6507" s="22">
        <f t="shared" ca="1" si="101"/>
        <v>6.6666666666666666E-2</v>
      </c>
    </row>
    <row r="6508" spans="2:29" x14ac:dyDescent="0.35">
      <c r="B6508" t="e">
        <v>#N/A</v>
      </c>
      <c r="T6508" s="9" t="e">
        <f>VLOOKUP(A6508,Sku_list!$A$1:$D$2667,3,0)</f>
        <v>#N/A</v>
      </c>
      <c r="U6508" s="9" t="e">
        <f>VLOOKUP(A6508,Sku_list!$A$1:$D$2667,4,0)*(F6508/1000000*12)</f>
        <v>#N/A</v>
      </c>
      <c r="V6508" s="9" t="e">
        <f>VLOOKUP(A6508,Sku_list!$A$1:$D$2667,4,0)*(H6508/1000000*12)</f>
        <v>#N/A</v>
      </c>
      <c r="W6508" s="9" t="e">
        <f>VLOOKUP(A6508,Sku_list!$A$1:$D$2667,4,0)*(J6508/1000000*12)</f>
        <v>#N/A</v>
      </c>
      <c r="X6508" s="9" t="e">
        <f>VLOOKUP(A6508,Sku_list!$A$1:$D$2667,4,0)*(L6508/1000000*12)</f>
        <v>#N/A</v>
      </c>
      <c r="Y6508" s="9" t="e">
        <f>VLOOKUP(A6508,Sku_list!$A$1:$E$2667,5,0)*((J6508+F6508)/1000000000)</f>
        <v>#N/A</v>
      </c>
      <c r="AC6508" s="22">
        <f t="shared" ca="1" si="101"/>
        <v>6.6666666666666666E-2</v>
      </c>
    </row>
    <row r="6509" spans="2:29" x14ac:dyDescent="0.35">
      <c r="B6509" t="e">
        <v>#N/A</v>
      </c>
      <c r="T6509" s="9" t="e">
        <f>VLOOKUP(A6509,Sku_list!$A$1:$D$2667,3,0)</f>
        <v>#N/A</v>
      </c>
      <c r="U6509" s="9" t="e">
        <f>VLOOKUP(A6509,Sku_list!$A$1:$D$2667,4,0)*(F6509/1000000*12)</f>
        <v>#N/A</v>
      </c>
      <c r="V6509" s="9" t="e">
        <f>VLOOKUP(A6509,Sku_list!$A$1:$D$2667,4,0)*(H6509/1000000*12)</f>
        <v>#N/A</v>
      </c>
      <c r="W6509" s="9" t="e">
        <f>VLOOKUP(A6509,Sku_list!$A$1:$D$2667,4,0)*(J6509/1000000*12)</f>
        <v>#N/A</v>
      </c>
      <c r="X6509" s="9" t="e">
        <f>VLOOKUP(A6509,Sku_list!$A$1:$D$2667,4,0)*(L6509/1000000*12)</f>
        <v>#N/A</v>
      </c>
      <c r="Y6509" s="9" t="e">
        <f>VLOOKUP(A6509,Sku_list!$A$1:$E$2667,5,0)*((J6509+F6509)/1000000000)</f>
        <v>#N/A</v>
      </c>
      <c r="AC6509" s="22">
        <f t="shared" ca="1" si="101"/>
        <v>6.6666666666666666E-2</v>
      </c>
    </row>
    <row r="6510" spans="2:29" x14ac:dyDescent="0.35">
      <c r="B6510" t="e">
        <v>#N/A</v>
      </c>
      <c r="T6510" s="9" t="e">
        <f>VLOOKUP(A6510,Sku_list!$A$1:$D$2667,3,0)</f>
        <v>#N/A</v>
      </c>
      <c r="U6510" s="9" t="e">
        <f>VLOOKUP(A6510,Sku_list!$A$1:$D$2667,4,0)*(F6510/1000000*12)</f>
        <v>#N/A</v>
      </c>
      <c r="V6510" s="9" t="e">
        <f>VLOOKUP(A6510,Sku_list!$A$1:$D$2667,4,0)*(H6510/1000000*12)</f>
        <v>#N/A</v>
      </c>
      <c r="W6510" s="9" t="e">
        <f>VLOOKUP(A6510,Sku_list!$A$1:$D$2667,4,0)*(J6510/1000000*12)</f>
        <v>#N/A</v>
      </c>
      <c r="X6510" s="9" t="e">
        <f>VLOOKUP(A6510,Sku_list!$A$1:$D$2667,4,0)*(L6510/1000000*12)</f>
        <v>#N/A</v>
      </c>
      <c r="Y6510" s="9" t="e">
        <f>VLOOKUP(A6510,Sku_list!$A$1:$E$2667,5,0)*((J6510+F6510)/1000000000)</f>
        <v>#N/A</v>
      </c>
      <c r="AC6510" s="22">
        <f t="shared" ca="1" si="101"/>
        <v>6.6666666666666666E-2</v>
      </c>
    </row>
    <row r="6511" spans="2:29" x14ac:dyDescent="0.35">
      <c r="B6511" t="e">
        <v>#N/A</v>
      </c>
      <c r="T6511" s="9" t="e">
        <f>VLOOKUP(A6511,Sku_list!$A$1:$D$2667,3,0)</f>
        <v>#N/A</v>
      </c>
      <c r="U6511" s="9" t="e">
        <f>VLOOKUP(A6511,Sku_list!$A$1:$D$2667,4,0)*(F6511/1000000*12)</f>
        <v>#N/A</v>
      </c>
      <c r="V6511" s="9" t="e">
        <f>VLOOKUP(A6511,Sku_list!$A$1:$D$2667,4,0)*(H6511/1000000*12)</f>
        <v>#N/A</v>
      </c>
      <c r="W6511" s="9" t="e">
        <f>VLOOKUP(A6511,Sku_list!$A$1:$D$2667,4,0)*(J6511/1000000*12)</f>
        <v>#N/A</v>
      </c>
      <c r="X6511" s="9" t="e">
        <f>VLOOKUP(A6511,Sku_list!$A$1:$D$2667,4,0)*(L6511/1000000*12)</f>
        <v>#N/A</v>
      </c>
      <c r="Y6511" s="9" t="e">
        <f>VLOOKUP(A6511,Sku_list!$A$1:$E$2667,5,0)*((J6511+F6511)/1000000000)</f>
        <v>#N/A</v>
      </c>
      <c r="AC6511" s="22">
        <f t="shared" ca="1" si="101"/>
        <v>6.6666666666666666E-2</v>
      </c>
    </row>
    <row r="6512" spans="2:29" x14ac:dyDescent="0.35">
      <c r="B6512" t="e">
        <v>#N/A</v>
      </c>
      <c r="T6512" s="9" t="e">
        <f>VLOOKUP(A6512,Sku_list!$A$1:$D$2667,3,0)</f>
        <v>#N/A</v>
      </c>
      <c r="U6512" s="9" t="e">
        <f>VLOOKUP(A6512,Sku_list!$A$1:$D$2667,4,0)*(F6512/1000000*12)</f>
        <v>#N/A</v>
      </c>
      <c r="V6512" s="9" t="e">
        <f>VLOOKUP(A6512,Sku_list!$A$1:$D$2667,4,0)*(H6512/1000000*12)</f>
        <v>#N/A</v>
      </c>
      <c r="W6512" s="9" t="e">
        <f>VLOOKUP(A6512,Sku_list!$A$1:$D$2667,4,0)*(J6512/1000000*12)</f>
        <v>#N/A</v>
      </c>
      <c r="X6512" s="9" t="e">
        <f>VLOOKUP(A6512,Sku_list!$A$1:$D$2667,4,0)*(L6512/1000000*12)</f>
        <v>#N/A</v>
      </c>
      <c r="Y6512" s="9" t="e">
        <f>VLOOKUP(A6512,Sku_list!$A$1:$E$2667,5,0)*((J6512+F6512)/1000000000)</f>
        <v>#N/A</v>
      </c>
      <c r="AC6512" s="22">
        <f t="shared" ca="1" si="101"/>
        <v>6.6666666666666666E-2</v>
      </c>
    </row>
    <row r="6513" spans="2:29" x14ac:dyDescent="0.35">
      <c r="B6513" t="e">
        <v>#N/A</v>
      </c>
      <c r="T6513" s="9" t="e">
        <f>VLOOKUP(A6513,Sku_list!$A$1:$D$2667,3,0)</f>
        <v>#N/A</v>
      </c>
      <c r="U6513" s="9" t="e">
        <f>VLOOKUP(A6513,Sku_list!$A$1:$D$2667,4,0)*(F6513/1000000*12)</f>
        <v>#N/A</v>
      </c>
      <c r="V6513" s="9" t="e">
        <f>VLOOKUP(A6513,Sku_list!$A$1:$D$2667,4,0)*(H6513/1000000*12)</f>
        <v>#N/A</v>
      </c>
      <c r="W6513" s="9" t="e">
        <f>VLOOKUP(A6513,Sku_list!$A$1:$D$2667,4,0)*(J6513/1000000*12)</f>
        <v>#N/A</v>
      </c>
      <c r="X6513" s="9" t="e">
        <f>VLOOKUP(A6513,Sku_list!$A$1:$D$2667,4,0)*(L6513/1000000*12)</f>
        <v>#N/A</v>
      </c>
      <c r="Y6513" s="9" t="e">
        <f>VLOOKUP(A6513,Sku_list!$A$1:$E$2667,5,0)*((J6513+F6513)/1000000000)</f>
        <v>#N/A</v>
      </c>
      <c r="AC6513" s="22">
        <f t="shared" ca="1" si="101"/>
        <v>6.6666666666666666E-2</v>
      </c>
    </row>
    <row r="6514" spans="2:29" x14ac:dyDescent="0.35">
      <c r="B6514" t="e">
        <v>#N/A</v>
      </c>
      <c r="T6514" s="9" t="e">
        <f>VLOOKUP(A6514,Sku_list!$A$1:$D$2667,3,0)</f>
        <v>#N/A</v>
      </c>
      <c r="U6514" s="9" t="e">
        <f>VLOOKUP(A6514,Sku_list!$A$1:$D$2667,4,0)*(F6514/1000000*12)</f>
        <v>#N/A</v>
      </c>
      <c r="V6514" s="9" t="e">
        <f>VLOOKUP(A6514,Sku_list!$A$1:$D$2667,4,0)*(H6514/1000000*12)</f>
        <v>#N/A</v>
      </c>
      <c r="W6514" s="9" t="e">
        <f>VLOOKUP(A6514,Sku_list!$A$1:$D$2667,4,0)*(J6514/1000000*12)</f>
        <v>#N/A</v>
      </c>
      <c r="X6514" s="9" t="e">
        <f>VLOOKUP(A6514,Sku_list!$A$1:$D$2667,4,0)*(L6514/1000000*12)</f>
        <v>#N/A</v>
      </c>
      <c r="Y6514" s="9" t="e">
        <f>VLOOKUP(A6514,Sku_list!$A$1:$E$2667,5,0)*((J6514+F6514)/1000000000)</f>
        <v>#N/A</v>
      </c>
      <c r="AC6514" s="22">
        <f t="shared" ca="1" si="101"/>
        <v>6.6666666666666666E-2</v>
      </c>
    </row>
    <row r="6515" spans="2:29" x14ac:dyDescent="0.35">
      <c r="B6515" t="e">
        <v>#N/A</v>
      </c>
      <c r="T6515" s="9" t="e">
        <f>VLOOKUP(A6515,Sku_list!$A$1:$D$2667,3,0)</f>
        <v>#N/A</v>
      </c>
      <c r="U6515" s="9" t="e">
        <f>VLOOKUP(A6515,Sku_list!$A$1:$D$2667,4,0)*(F6515/1000000*12)</f>
        <v>#N/A</v>
      </c>
      <c r="V6515" s="9" t="e">
        <f>VLOOKUP(A6515,Sku_list!$A$1:$D$2667,4,0)*(H6515/1000000*12)</f>
        <v>#N/A</v>
      </c>
      <c r="W6515" s="9" t="e">
        <f>VLOOKUP(A6515,Sku_list!$A$1:$D$2667,4,0)*(J6515/1000000*12)</f>
        <v>#N/A</v>
      </c>
      <c r="X6515" s="9" t="e">
        <f>VLOOKUP(A6515,Sku_list!$A$1:$D$2667,4,0)*(L6515/1000000*12)</f>
        <v>#N/A</v>
      </c>
      <c r="Y6515" s="9" t="e">
        <f>VLOOKUP(A6515,Sku_list!$A$1:$E$2667,5,0)*((J6515+F6515)/1000000000)</f>
        <v>#N/A</v>
      </c>
      <c r="AC6515" s="22">
        <f t="shared" ca="1" si="101"/>
        <v>6.6666666666666666E-2</v>
      </c>
    </row>
    <row r="6516" spans="2:29" x14ac:dyDescent="0.35">
      <c r="B6516" t="e">
        <v>#N/A</v>
      </c>
      <c r="T6516" s="9" t="e">
        <f>VLOOKUP(A6516,Sku_list!$A$1:$D$2667,3,0)</f>
        <v>#N/A</v>
      </c>
      <c r="U6516" s="9" t="e">
        <f>VLOOKUP(A6516,Sku_list!$A$1:$D$2667,4,0)*(F6516/1000000*12)</f>
        <v>#N/A</v>
      </c>
      <c r="V6516" s="9" t="e">
        <f>VLOOKUP(A6516,Sku_list!$A$1:$D$2667,4,0)*(H6516/1000000*12)</f>
        <v>#N/A</v>
      </c>
      <c r="W6516" s="9" t="e">
        <f>VLOOKUP(A6516,Sku_list!$A$1:$D$2667,4,0)*(J6516/1000000*12)</f>
        <v>#N/A</v>
      </c>
      <c r="X6516" s="9" t="e">
        <f>VLOOKUP(A6516,Sku_list!$A$1:$D$2667,4,0)*(L6516/1000000*12)</f>
        <v>#N/A</v>
      </c>
      <c r="Y6516" s="9" t="e">
        <f>VLOOKUP(A6516,Sku_list!$A$1:$E$2667,5,0)*((J6516+F6516)/1000000000)</f>
        <v>#N/A</v>
      </c>
      <c r="AC6516" s="22">
        <f t="shared" ca="1" si="101"/>
        <v>6.6666666666666666E-2</v>
      </c>
    </row>
    <row r="6517" spans="2:29" x14ac:dyDescent="0.35">
      <c r="B6517" t="e">
        <v>#N/A</v>
      </c>
      <c r="T6517" s="9" t="e">
        <f>VLOOKUP(A6517,Sku_list!$A$1:$D$2667,3,0)</f>
        <v>#N/A</v>
      </c>
      <c r="U6517" s="9" t="e">
        <f>VLOOKUP(A6517,Sku_list!$A$1:$D$2667,4,0)*(F6517/1000000*12)</f>
        <v>#N/A</v>
      </c>
      <c r="V6517" s="9" t="e">
        <f>VLOOKUP(A6517,Sku_list!$A$1:$D$2667,4,0)*(H6517/1000000*12)</f>
        <v>#N/A</v>
      </c>
      <c r="W6517" s="9" t="e">
        <f>VLOOKUP(A6517,Sku_list!$A$1:$D$2667,4,0)*(J6517/1000000*12)</f>
        <v>#N/A</v>
      </c>
      <c r="X6517" s="9" t="e">
        <f>VLOOKUP(A6517,Sku_list!$A$1:$D$2667,4,0)*(L6517/1000000*12)</f>
        <v>#N/A</v>
      </c>
      <c r="Y6517" s="9" t="e">
        <f>VLOOKUP(A6517,Sku_list!$A$1:$E$2667,5,0)*((J6517+F6517)/1000000000)</f>
        <v>#N/A</v>
      </c>
      <c r="AC6517" s="22">
        <f t="shared" ca="1" si="101"/>
        <v>6.6666666666666666E-2</v>
      </c>
    </row>
    <row r="6518" spans="2:29" x14ac:dyDescent="0.35">
      <c r="B6518" t="e">
        <v>#N/A</v>
      </c>
      <c r="T6518" s="9" t="e">
        <f>VLOOKUP(A6518,Sku_list!$A$1:$D$2667,3,0)</f>
        <v>#N/A</v>
      </c>
      <c r="U6518" s="9" t="e">
        <f>VLOOKUP(A6518,Sku_list!$A$1:$D$2667,4,0)*(F6518/1000000*12)</f>
        <v>#N/A</v>
      </c>
      <c r="V6518" s="9" t="e">
        <f>VLOOKUP(A6518,Sku_list!$A$1:$D$2667,4,0)*(H6518/1000000*12)</f>
        <v>#N/A</v>
      </c>
      <c r="W6518" s="9" t="e">
        <f>VLOOKUP(A6518,Sku_list!$A$1:$D$2667,4,0)*(J6518/1000000*12)</f>
        <v>#N/A</v>
      </c>
      <c r="X6518" s="9" t="e">
        <f>VLOOKUP(A6518,Sku_list!$A$1:$D$2667,4,0)*(L6518/1000000*12)</f>
        <v>#N/A</v>
      </c>
      <c r="Y6518" s="9" t="e">
        <f>VLOOKUP(A6518,Sku_list!$A$1:$E$2667,5,0)*((J6518+F6518)/1000000000)</f>
        <v>#N/A</v>
      </c>
      <c r="AC6518" s="22">
        <f t="shared" ca="1" si="101"/>
        <v>6.6666666666666666E-2</v>
      </c>
    </row>
    <row r="6519" spans="2:29" x14ac:dyDescent="0.35">
      <c r="B6519" t="e">
        <v>#N/A</v>
      </c>
      <c r="T6519" s="9" t="e">
        <f>VLOOKUP(A6519,Sku_list!$A$1:$D$2667,3,0)</f>
        <v>#N/A</v>
      </c>
      <c r="U6519" s="9" t="e">
        <f>VLOOKUP(A6519,Sku_list!$A$1:$D$2667,4,0)*(F6519/1000000*12)</f>
        <v>#N/A</v>
      </c>
      <c r="V6519" s="9" t="e">
        <f>VLOOKUP(A6519,Sku_list!$A$1:$D$2667,4,0)*(H6519/1000000*12)</f>
        <v>#N/A</v>
      </c>
      <c r="W6519" s="9" t="e">
        <f>VLOOKUP(A6519,Sku_list!$A$1:$D$2667,4,0)*(J6519/1000000*12)</f>
        <v>#N/A</v>
      </c>
      <c r="X6519" s="9" t="e">
        <f>VLOOKUP(A6519,Sku_list!$A$1:$D$2667,4,0)*(L6519/1000000*12)</f>
        <v>#N/A</v>
      </c>
      <c r="Y6519" s="9" t="e">
        <f>VLOOKUP(A6519,Sku_list!$A$1:$E$2667,5,0)*((J6519+F6519)/1000000000)</f>
        <v>#N/A</v>
      </c>
      <c r="AC6519" s="22">
        <f t="shared" ca="1" si="101"/>
        <v>6.6666666666666666E-2</v>
      </c>
    </row>
    <row r="6520" spans="2:29" x14ac:dyDescent="0.35">
      <c r="B6520" t="e">
        <v>#N/A</v>
      </c>
      <c r="T6520" s="9" t="e">
        <f>VLOOKUP(A6520,Sku_list!$A$1:$D$2667,3,0)</f>
        <v>#N/A</v>
      </c>
      <c r="U6520" s="9" t="e">
        <f>VLOOKUP(A6520,Sku_list!$A$1:$D$2667,4,0)*(F6520/1000000*12)</f>
        <v>#N/A</v>
      </c>
      <c r="V6520" s="9" t="e">
        <f>VLOOKUP(A6520,Sku_list!$A$1:$D$2667,4,0)*(H6520/1000000*12)</f>
        <v>#N/A</v>
      </c>
      <c r="W6520" s="9" t="e">
        <f>VLOOKUP(A6520,Sku_list!$A$1:$D$2667,4,0)*(J6520/1000000*12)</f>
        <v>#N/A</v>
      </c>
      <c r="X6520" s="9" t="e">
        <f>VLOOKUP(A6520,Sku_list!$A$1:$D$2667,4,0)*(L6520/1000000*12)</f>
        <v>#N/A</v>
      </c>
      <c r="Y6520" s="9" t="e">
        <f>VLOOKUP(A6520,Sku_list!$A$1:$E$2667,5,0)*((J6520+F6520)/1000000000)</f>
        <v>#N/A</v>
      </c>
      <c r="AC6520" s="22">
        <f t="shared" ca="1" si="101"/>
        <v>6.6666666666666666E-2</v>
      </c>
    </row>
    <row r="6521" spans="2:29" x14ac:dyDescent="0.35">
      <c r="B6521" t="e">
        <v>#N/A</v>
      </c>
      <c r="T6521" s="9" t="e">
        <f>VLOOKUP(A6521,Sku_list!$A$1:$D$2667,3,0)</f>
        <v>#N/A</v>
      </c>
      <c r="U6521" s="9" t="e">
        <f>VLOOKUP(A6521,Sku_list!$A$1:$D$2667,4,0)*(F6521/1000000*12)</f>
        <v>#N/A</v>
      </c>
      <c r="V6521" s="9" t="e">
        <f>VLOOKUP(A6521,Sku_list!$A$1:$D$2667,4,0)*(H6521/1000000*12)</f>
        <v>#N/A</v>
      </c>
      <c r="W6521" s="9" t="e">
        <f>VLOOKUP(A6521,Sku_list!$A$1:$D$2667,4,0)*(J6521/1000000*12)</f>
        <v>#N/A</v>
      </c>
      <c r="X6521" s="9" t="e">
        <f>VLOOKUP(A6521,Sku_list!$A$1:$D$2667,4,0)*(L6521/1000000*12)</f>
        <v>#N/A</v>
      </c>
      <c r="Y6521" s="9" t="e">
        <f>VLOOKUP(A6521,Sku_list!$A$1:$E$2667,5,0)*((J6521+F6521)/1000000000)</f>
        <v>#N/A</v>
      </c>
      <c r="AC6521" s="22">
        <f t="shared" ca="1" si="101"/>
        <v>6.6666666666666666E-2</v>
      </c>
    </row>
    <row r="6522" spans="2:29" x14ac:dyDescent="0.35">
      <c r="B6522" t="e">
        <v>#N/A</v>
      </c>
      <c r="T6522" s="9" t="e">
        <f>VLOOKUP(A6522,Sku_list!$A$1:$D$2667,3,0)</f>
        <v>#N/A</v>
      </c>
      <c r="U6522" s="9" t="e">
        <f>VLOOKUP(A6522,Sku_list!$A$1:$D$2667,4,0)*(F6522/1000000*12)</f>
        <v>#N/A</v>
      </c>
      <c r="V6522" s="9" t="e">
        <f>VLOOKUP(A6522,Sku_list!$A$1:$D$2667,4,0)*(H6522/1000000*12)</f>
        <v>#N/A</v>
      </c>
      <c r="W6522" s="9" t="e">
        <f>VLOOKUP(A6522,Sku_list!$A$1:$D$2667,4,0)*(J6522/1000000*12)</f>
        <v>#N/A</v>
      </c>
      <c r="X6522" s="9" t="e">
        <f>VLOOKUP(A6522,Sku_list!$A$1:$D$2667,4,0)*(L6522/1000000*12)</f>
        <v>#N/A</v>
      </c>
      <c r="Y6522" s="9" t="e">
        <f>VLOOKUP(A6522,Sku_list!$A$1:$E$2667,5,0)*((J6522+F6522)/1000000000)</f>
        <v>#N/A</v>
      </c>
      <c r="AC6522" s="22">
        <f t="shared" ca="1" si="101"/>
        <v>6.6666666666666666E-2</v>
      </c>
    </row>
    <row r="6523" spans="2:29" x14ac:dyDescent="0.35">
      <c r="B6523" t="e">
        <v>#N/A</v>
      </c>
      <c r="T6523" s="9" t="e">
        <f>VLOOKUP(A6523,Sku_list!$A$1:$D$2667,3,0)</f>
        <v>#N/A</v>
      </c>
      <c r="U6523" s="9" t="e">
        <f>VLOOKUP(A6523,Sku_list!$A$1:$D$2667,4,0)*(F6523/1000000*12)</f>
        <v>#N/A</v>
      </c>
      <c r="V6523" s="9" t="e">
        <f>VLOOKUP(A6523,Sku_list!$A$1:$D$2667,4,0)*(H6523/1000000*12)</f>
        <v>#N/A</v>
      </c>
      <c r="W6523" s="9" t="e">
        <f>VLOOKUP(A6523,Sku_list!$A$1:$D$2667,4,0)*(J6523/1000000*12)</f>
        <v>#N/A</v>
      </c>
      <c r="X6523" s="9" t="e">
        <f>VLOOKUP(A6523,Sku_list!$A$1:$D$2667,4,0)*(L6523/1000000*12)</f>
        <v>#N/A</v>
      </c>
      <c r="Y6523" s="9" t="e">
        <f>VLOOKUP(A6523,Sku_list!$A$1:$E$2667,5,0)*((J6523+F6523)/1000000000)</f>
        <v>#N/A</v>
      </c>
      <c r="AC6523" s="22">
        <f t="shared" ca="1" si="101"/>
        <v>6.6666666666666666E-2</v>
      </c>
    </row>
    <row r="6524" spans="2:29" x14ac:dyDescent="0.35">
      <c r="B6524" t="e">
        <v>#N/A</v>
      </c>
      <c r="T6524" s="9" t="e">
        <f>VLOOKUP(A6524,Sku_list!$A$1:$D$2667,3,0)</f>
        <v>#N/A</v>
      </c>
      <c r="U6524" s="9" t="e">
        <f>VLOOKUP(A6524,Sku_list!$A$1:$D$2667,4,0)*(F6524/1000000*12)</f>
        <v>#N/A</v>
      </c>
      <c r="V6524" s="9" t="e">
        <f>VLOOKUP(A6524,Sku_list!$A$1:$D$2667,4,0)*(H6524/1000000*12)</f>
        <v>#N/A</v>
      </c>
      <c r="W6524" s="9" t="e">
        <f>VLOOKUP(A6524,Sku_list!$A$1:$D$2667,4,0)*(J6524/1000000*12)</f>
        <v>#N/A</v>
      </c>
      <c r="X6524" s="9" t="e">
        <f>VLOOKUP(A6524,Sku_list!$A$1:$D$2667,4,0)*(L6524/1000000*12)</f>
        <v>#N/A</v>
      </c>
      <c r="Y6524" s="9" t="e">
        <f>VLOOKUP(A6524,Sku_list!$A$1:$E$2667,5,0)*((J6524+F6524)/1000000000)</f>
        <v>#N/A</v>
      </c>
      <c r="AC6524" s="22">
        <f t="shared" ca="1" si="101"/>
        <v>6.6666666666666666E-2</v>
      </c>
    </row>
    <row r="6525" spans="2:29" x14ac:dyDescent="0.35">
      <c r="B6525" t="e">
        <v>#N/A</v>
      </c>
      <c r="T6525" s="9" t="e">
        <f>VLOOKUP(A6525,Sku_list!$A$1:$D$2667,3,0)</f>
        <v>#N/A</v>
      </c>
      <c r="U6525" s="9" t="e">
        <f>VLOOKUP(A6525,Sku_list!$A$1:$D$2667,4,0)*(F6525/1000000*12)</f>
        <v>#N/A</v>
      </c>
      <c r="V6525" s="9" t="e">
        <f>VLOOKUP(A6525,Sku_list!$A$1:$D$2667,4,0)*(H6525/1000000*12)</f>
        <v>#N/A</v>
      </c>
      <c r="W6525" s="9" t="e">
        <f>VLOOKUP(A6525,Sku_list!$A$1:$D$2667,4,0)*(J6525/1000000*12)</f>
        <v>#N/A</v>
      </c>
      <c r="X6525" s="9" t="e">
        <f>VLOOKUP(A6525,Sku_list!$A$1:$D$2667,4,0)*(L6525/1000000*12)</f>
        <v>#N/A</v>
      </c>
      <c r="Y6525" s="9" t="e">
        <f>VLOOKUP(A6525,Sku_list!$A$1:$E$2667,5,0)*((J6525+F6525)/1000000000)</f>
        <v>#N/A</v>
      </c>
      <c r="AC6525" s="22">
        <f t="shared" ca="1" si="101"/>
        <v>6.6666666666666666E-2</v>
      </c>
    </row>
    <row r="6526" spans="2:29" x14ac:dyDescent="0.35">
      <c r="B6526" t="e">
        <v>#N/A</v>
      </c>
      <c r="T6526" s="9" t="e">
        <f>VLOOKUP(A6526,Sku_list!$A$1:$D$2667,3,0)</f>
        <v>#N/A</v>
      </c>
      <c r="U6526" s="9" t="e">
        <f>VLOOKUP(A6526,Sku_list!$A$1:$D$2667,4,0)*(F6526/1000000*12)</f>
        <v>#N/A</v>
      </c>
      <c r="V6526" s="9" t="e">
        <f>VLOOKUP(A6526,Sku_list!$A$1:$D$2667,4,0)*(H6526/1000000*12)</f>
        <v>#N/A</v>
      </c>
      <c r="W6526" s="9" t="e">
        <f>VLOOKUP(A6526,Sku_list!$A$1:$D$2667,4,0)*(J6526/1000000*12)</f>
        <v>#N/A</v>
      </c>
      <c r="X6526" s="9" t="e">
        <f>VLOOKUP(A6526,Sku_list!$A$1:$D$2667,4,0)*(L6526/1000000*12)</f>
        <v>#N/A</v>
      </c>
      <c r="Y6526" s="9" t="e">
        <f>VLOOKUP(A6526,Sku_list!$A$1:$E$2667,5,0)*((J6526+F6526)/1000000000)</f>
        <v>#N/A</v>
      </c>
      <c r="AC6526" s="22">
        <f t="shared" ca="1" si="101"/>
        <v>6.6666666666666666E-2</v>
      </c>
    </row>
    <row r="6527" spans="2:29" x14ac:dyDescent="0.35">
      <c r="B6527" t="e">
        <v>#N/A</v>
      </c>
      <c r="T6527" s="9" t="e">
        <f>VLOOKUP(A6527,Sku_list!$A$1:$D$2667,3,0)</f>
        <v>#N/A</v>
      </c>
      <c r="U6527" s="9" t="e">
        <f>VLOOKUP(A6527,Sku_list!$A$1:$D$2667,4,0)*(F6527/1000000*12)</f>
        <v>#N/A</v>
      </c>
      <c r="V6527" s="9" t="e">
        <f>VLOOKUP(A6527,Sku_list!$A$1:$D$2667,4,0)*(H6527/1000000*12)</f>
        <v>#N/A</v>
      </c>
      <c r="W6527" s="9" t="e">
        <f>VLOOKUP(A6527,Sku_list!$A$1:$D$2667,4,0)*(J6527/1000000*12)</f>
        <v>#N/A</v>
      </c>
      <c r="X6527" s="9" t="e">
        <f>VLOOKUP(A6527,Sku_list!$A$1:$D$2667,4,0)*(L6527/1000000*12)</f>
        <v>#N/A</v>
      </c>
      <c r="Y6527" s="9" t="e">
        <f>VLOOKUP(A6527,Sku_list!$A$1:$E$2667,5,0)*((J6527+F6527)/1000000000)</f>
        <v>#N/A</v>
      </c>
      <c r="AC6527" s="22">
        <f t="shared" ca="1" si="101"/>
        <v>6.6666666666666666E-2</v>
      </c>
    </row>
    <row r="6528" spans="2:29" x14ac:dyDescent="0.35">
      <c r="B6528" t="e">
        <v>#N/A</v>
      </c>
      <c r="T6528" s="9" t="e">
        <f>VLOOKUP(A6528,Sku_list!$A$1:$D$2667,3,0)</f>
        <v>#N/A</v>
      </c>
      <c r="U6528" s="9" t="e">
        <f>VLOOKUP(A6528,Sku_list!$A$1:$D$2667,4,0)*(F6528/1000000*12)</f>
        <v>#N/A</v>
      </c>
      <c r="V6528" s="9" t="e">
        <f>VLOOKUP(A6528,Sku_list!$A$1:$D$2667,4,0)*(H6528/1000000*12)</f>
        <v>#N/A</v>
      </c>
      <c r="W6528" s="9" t="e">
        <f>VLOOKUP(A6528,Sku_list!$A$1:$D$2667,4,0)*(J6528/1000000*12)</f>
        <v>#N/A</v>
      </c>
      <c r="X6528" s="9" t="e">
        <f>VLOOKUP(A6528,Sku_list!$A$1:$D$2667,4,0)*(L6528/1000000*12)</f>
        <v>#N/A</v>
      </c>
      <c r="Y6528" s="9" t="e">
        <f>VLOOKUP(A6528,Sku_list!$A$1:$E$2667,5,0)*((J6528+F6528)/1000000000)</f>
        <v>#N/A</v>
      </c>
      <c r="AC6528" s="22">
        <f t="shared" ca="1" si="101"/>
        <v>6.6666666666666666E-2</v>
      </c>
    </row>
    <row r="6529" spans="2:29" x14ac:dyDescent="0.35">
      <c r="B6529" t="e">
        <v>#N/A</v>
      </c>
      <c r="T6529" s="9" t="e">
        <f>VLOOKUP(A6529,Sku_list!$A$1:$D$2667,3,0)</f>
        <v>#N/A</v>
      </c>
      <c r="U6529" s="9" t="e">
        <f>VLOOKUP(A6529,Sku_list!$A$1:$D$2667,4,0)*(F6529/1000000*12)</f>
        <v>#N/A</v>
      </c>
      <c r="V6529" s="9" t="e">
        <f>VLOOKUP(A6529,Sku_list!$A$1:$D$2667,4,0)*(H6529/1000000*12)</f>
        <v>#N/A</v>
      </c>
      <c r="W6529" s="9" t="e">
        <f>VLOOKUP(A6529,Sku_list!$A$1:$D$2667,4,0)*(J6529/1000000*12)</f>
        <v>#N/A</v>
      </c>
      <c r="X6529" s="9" t="e">
        <f>VLOOKUP(A6529,Sku_list!$A$1:$D$2667,4,0)*(L6529/1000000*12)</f>
        <v>#N/A</v>
      </c>
      <c r="Y6529" s="9" t="e">
        <f>VLOOKUP(A6529,Sku_list!$A$1:$E$2667,5,0)*((J6529+F6529)/1000000000)</f>
        <v>#N/A</v>
      </c>
      <c r="AC6529" s="22">
        <f t="shared" ca="1" si="101"/>
        <v>6.6666666666666666E-2</v>
      </c>
    </row>
    <row r="6530" spans="2:29" x14ac:dyDescent="0.35">
      <c r="B6530" t="e">
        <v>#N/A</v>
      </c>
      <c r="T6530" s="9" t="e">
        <f>VLOOKUP(A6530,Sku_list!$A$1:$D$2667,3,0)</f>
        <v>#N/A</v>
      </c>
      <c r="U6530" s="9" t="e">
        <f>VLOOKUP(A6530,Sku_list!$A$1:$D$2667,4,0)*(F6530/1000000*12)</f>
        <v>#N/A</v>
      </c>
      <c r="V6530" s="9" t="e">
        <f>VLOOKUP(A6530,Sku_list!$A$1:$D$2667,4,0)*(H6530/1000000*12)</f>
        <v>#N/A</v>
      </c>
      <c r="W6530" s="9" t="e">
        <f>VLOOKUP(A6530,Sku_list!$A$1:$D$2667,4,0)*(J6530/1000000*12)</f>
        <v>#N/A</v>
      </c>
      <c r="X6530" s="9" t="e">
        <f>VLOOKUP(A6530,Sku_list!$A$1:$D$2667,4,0)*(L6530/1000000*12)</f>
        <v>#N/A</v>
      </c>
      <c r="Y6530" s="9" t="e">
        <f>VLOOKUP(A6530,Sku_list!$A$1:$E$2667,5,0)*((J6530+F6530)/1000000000)</f>
        <v>#N/A</v>
      </c>
      <c r="AC6530" s="22">
        <f t="shared" ca="1" si="101"/>
        <v>6.6666666666666666E-2</v>
      </c>
    </row>
    <row r="6531" spans="2:29" x14ac:dyDescent="0.35">
      <c r="B6531" t="e">
        <v>#N/A</v>
      </c>
      <c r="T6531" s="9" t="e">
        <f>VLOOKUP(A6531,Sku_list!$A$1:$D$2667,3,0)</f>
        <v>#N/A</v>
      </c>
      <c r="U6531" s="9" t="e">
        <f>VLOOKUP(A6531,Sku_list!$A$1:$D$2667,4,0)*(F6531/1000000*12)</f>
        <v>#N/A</v>
      </c>
      <c r="V6531" s="9" t="e">
        <f>VLOOKUP(A6531,Sku_list!$A$1:$D$2667,4,0)*(H6531/1000000*12)</f>
        <v>#N/A</v>
      </c>
      <c r="W6531" s="9" t="e">
        <f>VLOOKUP(A6531,Sku_list!$A$1:$D$2667,4,0)*(J6531/1000000*12)</f>
        <v>#N/A</v>
      </c>
      <c r="X6531" s="9" t="e">
        <f>VLOOKUP(A6531,Sku_list!$A$1:$D$2667,4,0)*(L6531/1000000*12)</f>
        <v>#N/A</v>
      </c>
      <c r="Y6531" s="9" t="e">
        <f>VLOOKUP(A6531,Sku_list!$A$1:$E$2667,5,0)*((J6531+F6531)/1000000000)</f>
        <v>#N/A</v>
      </c>
      <c r="AC6531" s="22">
        <f t="shared" ca="1" si="101"/>
        <v>6.6666666666666666E-2</v>
      </c>
    </row>
    <row r="6532" spans="2:29" x14ac:dyDescent="0.35">
      <c r="B6532" t="e">
        <v>#N/A</v>
      </c>
      <c r="T6532" s="9" t="e">
        <f>VLOOKUP(A6532,Sku_list!$A$1:$D$2667,3,0)</f>
        <v>#N/A</v>
      </c>
      <c r="U6532" s="9" t="e">
        <f>VLOOKUP(A6532,Sku_list!$A$1:$D$2667,4,0)*(F6532/1000000*12)</f>
        <v>#N/A</v>
      </c>
      <c r="V6532" s="9" t="e">
        <f>VLOOKUP(A6532,Sku_list!$A$1:$D$2667,4,0)*(H6532/1000000*12)</f>
        <v>#N/A</v>
      </c>
      <c r="W6532" s="9" t="e">
        <f>VLOOKUP(A6532,Sku_list!$A$1:$D$2667,4,0)*(J6532/1000000*12)</f>
        <v>#N/A</v>
      </c>
      <c r="X6532" s="9" t="e">
        <f>VLOOKUP(A6532,Sku_list!$A$1:$D$2667,4,0)*(L6532/1000000*12)</f>
        <v>#N/A</v>
      </c>
      <c r="Y6532" s="9" t="e">
        <f>VLOOKUP(A6532,Sku_list!$A$1:$E$2667,5,0)*((J6532+F6532)/1000000000)</f>
        <v>#N/A</v>
      </c>
      <c r="AC6532" s="22">
        <f t="shared" ref="AC6532:AC6595" ca="1" si="102">(DAY(TODAY())+AB6532)/30</f>
        <v>6.6666666666666666E-2</v>
      </c>
    </row>
    <row r="6533" spans="2:29" x14ac:dyDescent="0.35">
      <c r="B6533" t="e">
        <v>#N/A</v>
      </c>
      <c r="T6533" s="9" t="e">
        <f>VLOOKUP(A6533,Sku_list!$A$1:$D$2667,3,0)</f>
        <v>#N/A</v>
      </c>
      <c r="U6533" s="9" t="e">
        <f>VLOOKUP(A6533,Sku_list!$A$1:$D$2667,4,0)*(F6533/1000000*12)</f>
        <v>#N/A</v>
      </c>
      <c r="V6533" s="9" t="e">
        <f>VLOOKUP(A6533,Sku_list!$A$1:$D$2667,4,0)*(H6533/1000000*12)</f>
        <v>#N/A</v>
      </c>
      <c r="W6533" s="9" t="e">
        <f>VLOOKUP(A6533,Sku_list!$A$1:$D$2667,4,0)*(J6533/1000000*12)</f>
        <v>#N/A</v>
      </c>
      <c r="X6533" s="9" t="e">
        <f>VLOOKUP(A6533,Sku_list!$A$1:$D$2667,4,0)*(L6533/1000000*12)</f>
        <v>#N/A</v>
      </c>
      <c r="Y6533" s="9" t="e">
        <f>VLOOKUP(A6533,Sku_list!$A$1:$E$2667,5,0)*((J6533+F6533)/1000000000)</f>
        <v>#N/A</v>
      </c>
      <c r="AC6533" s="22">
        <f t="shared" ca="1" si="102"/>
        <v>6.6666666666666666E-2</v>
      </c>
    </row>
    <row r="6534" spans="2:29" x14ac:dyDescent="0.35">
      <c r="B6534" t="e">
        <v>#N/A</v>
      </c>
      <c r="T6534" s="9" t="e">
        <f>VLOOKUP(A6534,Sku_list!$A$1:$D$2667,3,0)</f>
        <v>#N/A</v>
      </c>
      <c r="U6534" s="9" t="e">
        <f>VLOOKUP(A6534,Sku_list!$A$1:$D$2667,4,0)*(F6534/1000000*12)</f>
        <v>#N/A</v>
      </c>
      <c r="V6534" s="9" t="e">
        <f>VLOOKUP(A6534,Sku_list!$A$1:$D$2667,4,0)*(H6534/1000000*12)</f>
        <v>#N/A</v>
      </c>
      <c r="W6534" s="9" t="e">
        <f>VLOOKUP(A6534,Sku_list!$A$1:$D$2667,4,0)*(J6534/1000000*12)</f>
        <v>#N/A</v>
      </c>
      <c r="X6534" s="9" t="e">
        <f>VLOOKUP(A6534,Sku_list!$A$1:$D$2667,4,0)*(L6534/1000000*12)</f>
        <v>#N/A</v>
      </c>
      <c r="Y6534" s="9" t="e">
        <f>VLOOKUP(A6534,Sku_list!$A$1:$E$2667,5,0)*((J6534+F6534)/1000000000)</f>
        <v>#N/A</v>
      </c>
      <c r="AC6534" s="22">
        <f t="shared" ca="1" si="102"/>
        <v>6.6666666666666666E-2</v>
      </c>
    </row>
    <row r="6535" spans="2:29" x14ac:dyDescent="0.35">
      <c r="B6535" t="e">
        <v>#N/A</v>
      </c>
      <c r="T6535" s="9" t="e">
        <f>VLOOKUP(A6535,Sku_list!$A$1:$D$2667,3,0)</f>
        <v>#N/A</v>
      </c>
      <c r="U6535" s="9" t="e">
        <f>VLOOKUP(A6535,Sku_list!$A$1:$D$2667,4,0)*(F6535/1000000*12)</f>
        <v>#N/A</v>
      </c>
      <c r="V6535" s="9" t="e">
        <f>VLOOKUP(A6535,Sku_list!$A$1:$D$2667,4,0)*(H6535/1000000*12)</f>
        <v>#N/A</v>
      </c>
      <c r="W6535" s="9" t="e">
        <f>VLOOKUP(A6535,Sku_list!$A$1:$D$2667,4,0)*(J6535/1000000*12)</f>
        <v>#N/A</v>
      </c>
      <c r="X6535" s="9" t="e">
        <f>VLOOKUP(A6535,Sku_list!$A$1:$D$2667,4,0)*(L6535/1000000*12)</f>
        <v>#N/A</v>
      </c>
      <c r="Y6535" s="9" t="e">
        <f>VLOOKUP(A6535,Sku_list!$A$1:$E$2667,5,0)*((J6535+F6535)/1000000000)</f>
        <v>#N/A</v>
      </c>
      <c r="AC6535" s="22">
        <f t="shared" ca="1" si="102"/>
        <v>6.6666666666666666E-2</v>
      </c>
    </row>
    <row r="6536" spans="2:29" x14ac:dyDescent="0.35">
      <c r="B6536" t="e">
        <v>#N/A</v>
      </c>
      <c r="T6536" s="9" t="e">
        <f>VLOOKUP(A6536,Sku_list!$A$1:$D$2667,3,0)</f>
        <v>#N/A</v>
      </c>
      <c r="U6536" s="9" t="e">
        <f>VLOOKUP(A6536,Sku_list!$A$1:$D$2667,4,0)*(F6536/1000000*12)</f>
        <v>#N/A</v>
      </c>
      <c r="V6536" s="9" t="e">
        <f>VLOOKUP(A6536,Sku_list!$A$1:$D$2667,4,0)*(H6536/1000000*12)</f>
        <v>#N/A</v>
      </c>
      <c r="W6536" s="9" t="e">
        <f>VLOOKUP(A6536,Sku_list!$A$1:$D$2667,4,0)*(J6536/1000000*12)</f>
        <v>#N/A</v>
      </c>
      <c r="X6536" s="9" t="e">
        <f>VLOOKUP(A6536,Sku_list!$A$1:$D$2667,4,0)*(L6536/1000000*12)</f>
        <v>#N/A</v>
      </c>
      <c r="Y6536" s="9" t="e">
        <f>VLOOKUP(A6536,Sku_list!$A$1:$E$2667,5,0)*((J6536+F6536)/1000000000)</f>
        <v>#N/A</v>
      </c>
      <c r="AC6536" s="22">
        <f t="shared" ca="1" si="102"/>
        <v>6.6666666666666666E-2</v>
      </c>
    </row>
    <row r="6537" spans="2:29" x14ac:dyDescent="0.35">
      <c r="B6537" t="e">
        <v>#N/A</v>
      </c>
      <c r="T6537" s="9" t="e">
        <f>VLOOKUP(A6537,Sku_list!$A$1:$D$2667,3,0)</f>
        <v>#N/A</v>
      </c>
      <c r="U6537" s="9" t="e">
        <f>VLOOKUP(A6537,Sku_list!$A$1:$D$2667,4,0)*(F6537/1000000*12)</f>
        <v>#N/A</v>
      </c>
      <c r="V6537" s="9" t="e">
        <f>VLOOKUP(A6537,Sku_list!$A$1:$D$2667,4,0)*(H6537/1000000*12)</f>
        <v>#N/A</v>
      </c>
      <c r="W6537" s="9" t="e">
        <f>VLOOKUP(A6537,Sku_list!$A$1:$D$2667,4,0)*(J6537/1000000*12)</f>
        <v>#N/A</v>
      </c>
      <c r="X6537" s="9" t="e">
        <f>VLOOKUP(A6537,Sku_list!$A$1:$D$2667,4,0)*(L6537/1000000*12)</f>
        <v>#N/A</v>
      </c>
      <c r="Y6537" s="9" t="e">
        <f>VLOOKUP(A6537,Sku_list!$A$1:$E$2667,5,0)*((J6537+F6537)/1000000000)</f>
        <v>#N/A</v>
      </c>
      <c r="AC6537" s="22">
        <f t="shared" ca="1" si="102"/>
        <v>6.6666666666666666E-2</v>
      </c>
    </row>
    <row r="6538" spans="2:29" x14ac:dyDescent="0.35">
      <c r="B6538" t="e">
        <v>#N/A</v>
      </c>
      <c r="T6538" s="9" t="e">
        <f>VLOOKUP(A6538,Sku_list!$A$1:$D$2667,3,0)</f>
        <v>#N/A</v>
      </c>
      <c r="U6538" s="9" t="e">
        <f>VLOOKUP(A6538,Sku_list!$A$1:$D$2667,4,0)*(F6538/1000000*12)</f>
        <v>#N/A</v>
      </c>
      <c r="V6538" s="9" t="e">
        <f>VLOOKUP(A6538,Sku_list!$A$1:$D$2667,4,0)*(H6538/1000000*12)</f>
        <v>#N/A</v>
      </c>
      <c r="W6538" s="9" t="e">
        <f>VLOOKUP(A6538,Sku_list!$A$1:$D$2667,4,0)*(J6538/1000000*12)</f>
        <v>#N/A</v>
      </c>
      <c r="X6538" s="9" t="e">
        <f>VLOOKUP(A6538,Sku_list!$A$1:$D$2667,4,0)*(L6538/1000000*12)</f>
        <v>#N/A</v>
      </c>
      <c r="Y6538" s="9" t="e">
        <f>VLOOKUP(A6538,Sku_list!$A$1:$E$2667,5,0)*((J6538+F6538)/1000000000)</f>
        <v>#N/A</v>
      </c>
      <c r="AC6538" s="22">
        <f t="shared" ca="1" si="102"/>
        <v>6.6666666666666666E-2</v>
      </c>
    </row>
    <row r="6539" spans="2:29" x14ac:dyDescent="0.35">
      <c r="B6539" t="e">
        <v>#N/A</v>
      </c>
      <c r="T6539" s="9" t="e">
        <f>VLOOKUP(A6539,Sku_list!$A$1:$D$2667,3,0)</f>
        <v>#N/A</v>
      </c>
      <c r="U6539" s="9" t="e">
        <f>VLOOKUP(A6539,Sku_list!$A$1:$D$2667,4,0)*(F6539/1000000*12)</f>
        <v>#N/A</v>
      </c>
      <c r="V6539" s="9" t="e">
        <f>VLOOKUP(A6539,Sku_list!$A$1:$D$2667,4,0)*(H6539/1000000*12)</f>
        <v>#N/A</v>
      </c>
      <c r="W6539" s="9" t="e">
        <f>VLOOKUP(A6539,Sku_list!$A$1:$D$2667,4,0)*(J6539/1000000*12)</f>
        <v>#N/A</v>
      </c>
      <c r="X6539" s="9" t="e">
        <f>VLOOKUP(A6539,Sku_list!$A$1:$D$2667,4,0)*(L6539/1000000*12)</f>
        <v>#N/A</v>
      </c>
      <c r="Y6539" s="9" t="e">
        <f>VLOOKUP(A6539,Sku_list!$A$1:$E$2667,5,0)*((J6539+F6539)/1000000000)</f>
        <v>#N/A</v>
      </c>
      <c r="AC6539" s="22">
        <f t="shared" ca="1" si="102"/>
        <v>6.6666666666666666E-2</v>
      </c>
    </row>
    <row r="6540" spans="2:29" x14ac:dyDescent="0.35">
      <c r="B6540" t="e">
        <v>#N/A</v>
      </c>
      <c r="T6540" s="9" t="e">
        <f>VLOOKUP(A6540,Sku_list!$A$1:$D$2667,3,0)</f>
        <v>#N/A</v>
      </c>
      <c r="U6540" s="9" t="e">
        <f>VLOOKUP(A6540,Sku_list!$A$1:$D$2667,4,0)*(F6540/1000000*12)</f>
        <v>#N/A</v>
      </c>
      <c r="V6540" s="9" t="e">
        <f>VLOOKUP(A6540,Sku_list!$A$1:$D$2667,4,0)*(H6540/1000000*12)</f>
        <v>#N/A</v>
      </c>
      <c r="W6540" s="9" t="e">
        <f>VLOOKUP(A6540,Sku_list!$A$1:$D$2667,4,0)*(J6540/1000000*12)</f>
        <v>#N/A</v>
      </c>
      <c r="X6540" s="9" t="e">
        <f>VLOOKUP(A6540,Sku_list!$A$1:$D$2667,4,0)*(L6540/1000000*12)</f>
        <v>#N/A</v>
      </c>
      <c r="Y6540" s="9" t="e">
        <f>VLOOKUP(A6540,Sku_list!$A$1:$E$2667,5,0)*((J6540+F6540)/1000000000)</f>
        <v>#N/A</v>
      </c>
      <c r="AC6540" s="22">
        <f t="shared" ca="1" si="102"/>
        <v>6.6666666666666666E-2</v>
      </c>
    </row>
    <row r="6541" spans="2:29" x14ac:dyDescent="0.35">
      <c r="B6541" t="e">
        <v>#N/A</v>
      </c>
      <c r="T6541" s="9" t="e">
        <f>VLOOKUP(A6541,Sku_list!$A$1:$D$2667,3,0)</f>
        <v>#N/A</v>
      </c>
      <c r="U6541" s="9" t="e">
        <f>VLOOKUP(A6541,Sku_list!$A$1:$D$2667,4,0)*(F6541/1000000*12)</f>
        <v>#N/A</v>
      </c>
      <c r="V6541" s="9" t="e">
        <f>VLOOKUP(A6541,Sku_list!$A$1:$D$2667,4,0)*(H6541/1000000*12)</f>
        <v>#N/A</v>
      </c>
      <c r="W6541" s="9" t="e">
        <f>VLOOKUP(A6541,Sku_list!$A$1:$D$2667,4,0)*(J6541/1000000*12)</f>
        <v>#N/A</v>
      </c>
      <c r="X6541" s="9" t="e">
        <f>VLOOKUP(A6541,Sku_list!$A$1:$D$2667,4,0)*(L6541/1000000*12)</f>
        <v>#N/A</v>
      </c>
      <c r="Y6541" s="9" t="e">
        <f>VLOOKUP(A6541,Sku_list!$A$1:$E$2667,5,0)*((J6541+F6541)/1000000000)</f>
        <v>#N/A</v>
      </c>
      <c r="AC6541" s="22">
        <f t="shared" ca="1" si="102"/>
        <v>6.6666666666666666E-2</v>
      </c>
    </row>
    <row r="6542" spans="2:29" x14ac:dyDescent="0.35">
      <c r="B6542" t="e">
        <v>#N/A</v>
      </c>
      <c r="T6542" s="9" t="e">
        <f>VLOOKUP(A6542,Sku_list!$A$1:$D$2667,3,0)</f>
        <v>#N/A</v>
      </c>
      <c r="U6542" s="9" t="e">
        <f>VLOOKUP(A6542,Sku_list!$A$1:$D$2667,4,0)*(F6542/1000000*12)</f>
        <v>#N/A</v>
      </c>
      <c r="V6542" s="9" t="e">
        <f>VLOOKUP(A6542,Sku_list!$A$1:$D$2667,4,0)*(H6542/1000000*12)</f>
        <v>#N/A</v>
      </c>
      <c r="W6542" s="9" t="e">
        <f>VLOOKUP(A6542,Sku_list!$A$1:$D$2667,4,0)*(J6542/1000000*12)</f>
        <v>#N/A</v>
      </c>
      <c r="X6542" s="9" t="e">
        <f>VLOOKUP(A6542,Sku_list!$A$1:$D$2667,4,0)*(L6542/1000000*12)</f>
        <v>#N/A</v>
      </c>
      <c r="Y6542" s="9" t="e">
        <f>VLOOKUP(A6542,Sku_list!$A$1:$E$2667,5,0)*((J6542+F6542)/1000000000)</f>
        <v>#N/A</v>
      </c>
      <c r="AC6542" s="22">
        <f t="shared" ca="1" si="102"/>
        <v>6.6666666666666666E-2</v>
      </c>
    </row>
    <row r="6543" spans="2:29" x14ac:dyDescent="0.35">
      <c r="B6543" t="e">
        <v>#N/A</v>
      </c>
      <c r="T6543" s="9" t="e">
        <f>VLOOKUP(A6543,Sku_list!$A$1:$D$2667,3,0)</f>
        <v>#N/A</v>
      </c>
      <c r="U6543" s="9" t="e">
        <f>VLOOKUP(A6543,Sku_list!$A$1:$D$2667,4,0)*(F6543/1000000*12)</f>
        <v>#N/A</v>
      </c>
      <c r="V6543" s="9" t="e">
        <f>VLOOKUP(A6543,Sku_list!$A$1:$D$2667,4,0)*(H6543/1000000*12)</f>
        <v>#N/A</v>
      </c>
      <c r="W6543" s="9" t="e">
        <f>VLOOKUP(A6543,Sku_list!$A$1:$D$2667,4,0)*(J6543/1000000*12)</f>
        <v>#N/A</v>
      </c>
      <c r="X6543" s="9" t="e">
        <f>VLOOKUP(A6543,Sku_list!$A$1:$D$2667,4,0)*(L6543/1000000*12)</f>
        <v>#N/A</v>
      </c>
      <c r="Y6543" s="9" t="e">
        <f>VLOOKUP(A6543,Sku_list!$A$1:$E$2667,5,0)*((J6543+F6543)/1000000000)</f>
        <v>#N/A</v>
      </c>
      <c r="AC6543" s="22">
        <f t="shared" ca="1" si="102"/>
        <v>6.6666666666666666E-2</v>
      </c>
    </row>
    <row r="6544" spans="2:29" x14ac:dyDescent="0.35">
      <c r="B6544" t="e">
        <v>#N/A</v>
      </c>
      <c r="T6544" s="9" t="e">
        <f>VLOOKUP(A6544,Sku_list!$A$1:$D$2667,3,0)</f>
        <v>#N/A</v>
      </c>
      <c r="U6544" s="9" t="e">
        <f>VLOOKUP(A6544,Sku_list!$A$1:$D$2667,4,0)*(F6544/1000000*12)</f>
        <v>#N/A</v>
      </c>
      <c r="V6544" s="9" t="e">
        <f>VLOOKUP(A6544,Sku_list!$A$1:$D$2667,4,0)*(H6544/1000000*12)</f>
        <v>#N/A</v>
      </c>
      <c r="W6544" s="9" t="e">
        <f>VLOOKUP(A6544,Sku_list!$A$1:$D$2667,4,0)*(J6544/1000000*12)</f>
        <v>#N/A</v>
      </c>
      <c r="X6544" s="9" t="e">
        <f>VLOOKUP(A6544,Sku_list!$A$1:$D$2667,4,0)*(L6544/1000000*12)</f>
        <v>#N/A</v>
      </c>
      <c r="Y6544" s="9" t="e">
        <f>VLOOKUP(A6544,Sku_list!$A$1:$E$2667,5,0)*((J6544+F6544)/1000000000)</f>
        <v>#N/A</v>
      </c>
      <c r="AC6544" s="22">
        <f t="shared" ca="1" si="102"/>
        <v>6.6666666666666666E-2</v>
      </c>
    </row>
    <row r="6545" spans="2:29" x14ac:dyDescent="0.35">
      <c r="B6545" t="e">
        <v>#N/A</v>
      </c>
      <c r="T6545" s="9" t="e">
        <f>VLOOKUP(A6545,Sku_list!$A$1:$D$2667,3,0)</f>
        <v>#N/A</v>
      </c>
      <c r="U6545" s="9" t="e">
        <f>VLOOKUP(A6545,Sku_list!$A$1:$D$2667,4,0)*(F6545/1000000*12)</f>
        <v>#N/A</v>
      </c>
      <c r="V6545" s="9" t="e">
        <f>VLOOKUP(A6545,Sku_list!$A$1:$D$2667,4,0)*(H6545/1000000*12)</f>
        <v>#N/A</v>
      </c>
      <c r="W6545" s="9" t="e">
        <f>VLOOKUP(A6545,Sku_list!$A$1:$D$2667,4,0)*(J6545/1000000*12)</f>
        <v>#N/A</v>
      </c>
      <c r="X6545" s="9" t="e">
        <f>VLOOKUP(A6545,Sku_list!$A$1:$D$2667,4,0)*(L6545/1000000*12)</f>
        <v>#N/A</v>
      </c>
      <c r="Y6545" s="9" t="e">
        <f>VLOOKUP(A6545,Sku_list!$A$1:$E$2667,5,0)*((J6545+F6545)/1000000000)</f>
        <v>#N/A</v>
      </c>
      <c r="AC6545" s="22">
        <f t="shared" ca="1" si="102"/>
        <v>6.6666666666666666E-2</v>
      </c>
    </row>
    <row r="6546" spans="2:29" x14ac:dyDescent="0.35">
      <c r="B6546" t="e">
        <v>#N/A</v>
      </c>
      <c r="T6546" s="9" t="e">
        <f>VLOOKUP(A6546,Sku_list!$A$1:$D$2667,3,0)</f>
        <v>#N/A</v>
      </c>
      <c r="U6546" s="9" t="e">
        <f>VLOOKUP(A6546,Sku_list!$A$1:$D$2667,4,0)*(F6546/1000000*12)</f>
        <v>#N/A</v>
      </c>
      <c r="V6546" s="9" t="e">
        <f>VLOOKUP(A6546,Sku_list!$A$1:$D$2667,4,0)*(H6546/1000000*12)</f>
        <v>#N/A</v>
      </c>
      <c r="W6546" s="9" t="e">
        <f>VLOOKUP(A6546,Sku_list!$A$1:$D$2667,4,0)*(J6546/1000000*12)</f>
        <v>#N/A</v>
      </c>
      <c r="X6546" s="9" t="e">
        <f>VLOOKUP(A6546,Sku_list!$A$1:$D$2667,4,0)*(L6546/1000000*12)</f>
        <v>#N/A</v>
      </c>
      <c r="Y6546" s="9" t="e">
        <f>VLOOKUP(A6546,Sku_list!$A$1:$E$2667,5,0)*((J6546+F6546)/1000000000)</f>
        <v>#N/A</v>
      </c>
      <c r="AC6546" s="22">
        <f t="shared" ca="1" si="102"/>
        <v>6.6666666666666666E-2</v>
      </c>
    </row>
    <row r="6547" spans="2:29" x14ac:dyDescent="0.35">
      <c r="B6547" t="e">
        <v>#N/A</v>
      </c>
      <c r="T6547" s="9" t="e">
        <f>VLOOKUP(A6547,Sku_list!$A$1:$D$2667,3,0)</f>
        <v>#N/A</v>
      </c>
      <c r="U6547" s="9" t="e">
        <f>VLOOKUP(A6547,Sku_list!$A$1:$D$2667,4,0)*(F6547/1000000*12)</f>
        <v>#N/A</v>
      </c>
      <c r="V6547" s="9" t="e">
        <f>VLOOKUP(A6547,Sku_list!$A$1:$D$2667,4,0)*(H6547/1000000*12)</f>
        <v>#N/A</v>
      </c>
      <c r="W6547" s="9" t="e">
        <f>VLOOKUP(A6547,Sku_list!$A$1:$D$2667,4,0)*(J6547/1000000*12)</f>
        <v>#N/A</v>
      </c>
      <c r="X6547" s="9" t="e">
        <f>VLOOKUP(A6547,Sku_list!$A$1:$D$2667,4,0)*(L6547/1000000*12)</f>
        <v>#N/A</v>
      </c>
      <c r="Y6547" s="9" t="e">
        <f>VLOOKUP(A6547,Sku_list!$A$1:$E$2667,5,0)*((J6547+F6547)/1000000000)</f>
        <v>#N/A</v>
      </c>
      <c r="AC6547" s="22">
        <f t="shared" ca="1" si="102"/>
        <v>6.6666666666666666E-2</v>
      </c>
    </row>
    <row r="6548" spans="2:29" x14ac:dyDescent="0.35">
      <c r="B6548" t="e">
        <v>#N/A</v>
      </c>
      <c r="T6548" s="9" t="e">
        <f>VLOOKUP(A6548,Sku_list!$A$1:$D$2667,3,0)</f>
        <v>#N/A</v>
      </c>
      <c r="U6548" s="9" t="e">
        <f>VLOOKUP(A6548,Sku_list!$A$1:$D$2667,4,0)*(F6548/1000000*12)</f>
        <v>#N/A</v>
      </c>
      <c r="V6548" s="9" t="e">
        <f>VLOOKUP(A6548,Sku_list!$A$1:$D$2667,4,0)*(H6548/1000000*12)</f>
        <v>#N/A</v>
      </c>
      <c r="W6548" s="9" t="e">
        <f>VLOOKUP(A6548,Sku_list!$A$1:$D$2667,4,0)*(J6548/1000000*12)</f>
        <v>#N/A</v>
      </c>
      <c r="X6548" s="9" t="e">
        <f>VLOOKUP(A6548,Sku_list!$A$1:$D$2667,4,0)*(L6548/1000000*12)</f>
        <v>#N/A</v>
      </c>
      <c r="Y6548" s="9" t="e">
        <f>VLOOKUP(A6548,Sku_list!$A$1:$E$2667,5,0)*((J6548+F6548)/1000000000)</f>
        <v>#N/A</v>
      </c>
      <c r="AC6548" s="22">
        <f t="shared" ca="1" si="102"/>
        <v>6.6666666666666666E-2</v>
      </c>
    </row>
    <row r="6549" spans="2:29" x14ac:dyDescent="0.35">
      <c r="B6549" t="e">
        <v>#N/A</v>
      </c>
      <c r="T6549" s="9" t="e">
        <f>VLOOKUP(A6549,Sku_list!$A$1:$D$2667,3,0)</f>
        <v>#N/A</v>
      </c>
      <c r="U6549" s="9" t="e">
        <f>VLOOKUP(A6549,Sku_list!$A$1:$D$2667,4,0)*(F6549/1000000*12)</f>
        <v>#N/A</v>
      </c>
      <c r="V6549" s="9" t="e">
        <f>VLOOKUP(A6549,Sku_list!$A$1:$D$2667,4,0)*(H6549/1000000*12)</f>
        <v>#N/A</v>
      </c>
      <c r="W6549" s="9" t="e">
        <f>VLOOKUP(A6549,Sku_list!$A$1:$D$2667,4,0)*(J6549/1000000*12)</f>
        <v>#N/A</v>
      </c>
      <c r="X6549" s="9" t="e">
        <f>VLOOKUP(A6549,Sku_list!$A$1:$D$2667,4,0)*(L6549/1000000*12)</f>
        <v>#N/A</v>
      </c>
      <c r="Y6549" s="9" t="e">
        <f>VLOOKUP(A6549,Sku_list!$A$1:$E$2667,5,0)*((J6549+F6549)/1000000000)</f>
        <v>#N/A</v>
      </c>
      <c r="AC6549" s="22">
        <f t="shared" ca="1" si="102"/>
        <v>6.6666666666666666E-2</v>
      </c>
    </row>
    <row r="6550" spans="2:29" x14ac:dyDescent="0.35">
      <c r="B6550" t="e">
        <v>#N/A</v>
      </c>
      <c r="T6550" s="9" t="e">
        <f>VLOOKUP(A6550,Sku_list!$A$1:$D$2667,3,0)</f>
        <v>#N/A</v>
      </c>
      <c r="U6550" s="9" t="e">
        <f>VLOOKUP(A6550,Sku_list!$A$1:$D$2667,4,0)*(F6550/1000000*12)</f>
        <v>#N/A</v>
      </c>
      <c r="V6550" s="9" t="e">
        <f>VLOOKUP(A6550,Sku_list!$A$1:$D$2667,4,0)*(H6550/1000000*12)</f>
        <v>#N/A</v>
      </c>
      <c r="W6550" s="9" t="e">
        <f>VLOOKUP(A6550,Sku_list!$A$1:$D$2667,4,0)*(J6550/1000000*12)</f>
        <v>#N/A</v>
      </c>
      <c r="X6550" s="9" t="e">
        <f>VLOOKUP(A6550,Sku_list!$A$1:$D$2667,4,0)*(L6550/1000000*12)</f>
        <v>#N/A</v>
      </c>
      <c r="Y6550" s="9" t="e">
        <f>VLOOKUP(A6550,Sku_list!$A$1:$E$2667,5,0)*((J6550+F6550)/1000000000)</f>
        <v>#N/A</v>
      </c>
      <c r="AC6550" s="22">
        <f t="shared" ca="1" si="102"/>
        <v>6.6666666666666666E-2</v>
      </c>
    </row>
    <row r="6551" spans="2:29" x14ac:dyDescent="0.35">
      <c r="B6551" t="e">
        <v>#N/A</v>
      </c>
      <c r="T6551" s="9" t="e">
        <f>VLOOKUP(A6551,Sku_list!$A$1:$D$2667,3,0)</f>
        <v>#N/A</v>
      </c>
      <c r="U6551" s="9" t="e">
        <f>VLOOKUP(A6551,Sku_list!$A$1:$D$2667,4,0)*(F6551/1000000*12)</f>
        <v>#N/A</v>
      </c>
      <c r="V6551" s="9" t="e">
        <f>VLOOKUP(A6551,Sku_list!$A$1:$D$2667,4,0)*(H6551/1000000*12)</f>
        <v>#N/A</v>
      </c>
      <c r="W6551" s="9" t="e">
        <f>VLOOKUP(A6551,Sku_list!$A$1:$D$2667,4,0)*(J6551/1000000*12)</f>
        <v>#N/A</v>
      </c>
      <c r="X6551" s="9" t="e">
        <f>VLOOKUP(A6551,Sku_list!$A$1:$D$2667,4,0)*(L6551/1000000*12)</f>
        <v>#N/A</v>
      </c>
      <c r="Y6551" s="9" t="e">
        <f>VLOOKUP(A6551,Sku_list!$A$1:$E$2667,5,0)*((J6551+F6551)/1000000000)</f>
        <v>#N/A</v>
      </c>
      <c r="AC6551" s="22">
        <f t="shared" ca="1" si="102"/>
        <v>6.6666666666666666E-2</v>
      </c>
    </row>
    <row r="6552" spans="2:29" x14ac:dyDescent="0.35">
      <c r="B6552" t="e">
        <v>#N/A</v>
      </c>
      <c r="T6552" s="9" t="e">
        <f>VLOOKUP(A6552,Sku_list!$A$1:$D$2667,3,0)</f>
        <v>#N/A</v>
      </c>
      <c r="U6552" s="9" t="e">
        <f>VLOOKUP(A6552,Sku_list!$A$1:$D$2667,4,0)*(F6552/1000000*12)</f>
        <v>#N/A</v>
      </c>
      <c r="V6552" s="9" t="e">
        <f>VLOOKUP(A6552,Sku_list!$A$1:$D$2667,4,0)*(H6552/1000000*12)</f>
        <v>#N/A</v>
      </c>
      <c r="W6552" s="9" t="e">
        <f>VLOOKUP(A6552,Sku_list!$A$1:$D$2667,4,0)*(J6552/1000000*12)</f>
        <v>#N/A</v>
      </c>
      <c r="X6552" s="9" t="e">
        <f>VLOOKUP(A6552,Sku_list!$A$1:$D$2667,4,0)*(L6552/1000000*12)</f>
        <v>#N/A</v>
      </c>
      <c r="Y6552" s="9" t="e">
        <f>VLOOKUP(A6552,Sku_list!$A$1:$E$2667,5,0)*((J6552+F6552)/1000000000)</f>
        <v>#N/A</v>
      </c>
      <c r="AC6552" s="22">
        <f t="shared" ca="1" si="102"/>
        <v>6.6666666666666666E-2</v>
      </c>
    </row>
    <row r="6553" spans="2:29" x14ac:dyDescent="0.35">
      <c r="B6553" t="e">
        <v>#N/A</v>
      </c>
      <c r="T6553" s="9" t="e">
        <f>VLOOKUP(A6553,Sku_list!$A$1:$D$2667,3,0)</f>
        <v>#N/A</v>
      </c>
      <c r="U6553" s="9" t="e">
        <f>VLOOKUP(A6553,Sku_list!$A$1:$D$2667,4,0)*(F6553/1000000*12)</f>
        <v>#N/A</v>
      </c>
      <c r="V6553" s="9" t="e">
        <f>VLOOKUP(A6553,Sku_list!$A$1:$D$2667,4,0)*(H6553/1000000*12)</f>
        <v>#N/A</v>
      </c>
      <c r="W6553" s="9" t="e">
        <f>VLOOKUP(A6553,Sku_list!$A$1:$D$2667,4,0)*(J6553/1000000*12)</f>
        <v>#N/A</v>
      </c>
      <c r="X6553" s="9" t="e">
        <f>VLOOKUP(A6553,Sku_list!$A$1:$D$2667,4,0)*(L6553/1000000*12)</f>
        <v>#N/A</v>
      </c>
      <c r="Y6553" s="9" t="e">
        <f>VLOOKUP(A6553,Sku_list!$A$1:$E$2667,5,0)*((J6553+F6553)/1000000000)</f>
        <v>#N/A</v>
      </c>
      <c r="AC6553" s="22">
        <f t="shared" ca="1" si="102"/>
        <v>6.6666666666666666E-2</v>
      </c>
    </row>
    <row r="6554" spans="2:29" x14ac:dyDescent="0.35">
      <c r="B6554" t="e">
        <v>#N/A</v>
      </c>
      <c r="T6554" s="9" t="e">
        <f>VLOOKUP(A6554,Sku_list!$A$1:$D$2667,3,0)</f>
        <v>#N/A</v>
      </c>
      <c r="U6554" s="9" t="e">
        <f>VLOOKUP(A6554,Sku_list!$A$1:$D$2667,4,0)*(F6554/1000000*12)</f>
        <v>#N/A</v>
      </c>
      <c r="V6554" s="9" t="e">
        <f>VLOOKUP(A6554,Sku_list!$A$1:$D$2667,4,0)*(H6554/1000000*12)</f>
        <v>#N/A</v>
      </c>
      <c r="W6554" s="9" t="e">
        <f>VLOOKUP(A6554,Sku_list!$A$1:$D$2667,4,0)*(J6554/1000000*12)</f>
        <v>#N/A</v>
      </c>
      <c r="X6554" s="9" t="e">
        <f>VLOOKUP(A6554,Sku_list!$A$1:$D$2667,4,0)*(L6554/1000000*12)</f>
        <v>#N/A</v>
      </c>
      <c r="Y6554" s="9" t="e">
        <f>VLOOKUP(A6554,Sku_list!$A$1:$E$2667,5,0)*((J6554+F6554)/1000000000)</f>
        <v>#N/A</v>
      </c>
      <c r="AC6554" s="22">
        <f t="shared" ca="1" si="102"/>
        <v>6.6666666666666666E-2</v>
      </c>
    </row>
    <row r="6555" spans="2:29" x14ac:dyDescent="0.35">
      <c r="B6555" t="e">
        <v>#N/A</v>
      </c>
      <c r="T6555" s="9" t="e">
        <f>VLOOKUP(A6555,Sku_list!$A$1:$D$2667,3,0)</f>
        <v>#N/A</v>
      </c>
      <c r="U6555" s="9" t="e">
        <f>VLOOKUP(A6555,Sku_list!$A$1:$D$2667,4,0)*(F6555/1000000*12)</f>
        <v>#N/A</v>
      </c>
      <c r="V6555" s="9" t="e">
        <f>VLOOKUP(A6555,Sku_list!$A$1:$D$2667,4,0)*(H6555/1000000*12)</f>
        <v>#N/A</v>
      </c>
      <c r="W6555" s="9" t="e">
        <f>VLOOKUP(A6555,Sku_list!$A$1:$D$2667,4,0)*(J6555/1000000*12)</f>
        <v>#N/A</v>
      </c>
      <c r="X6555" s="9" t="e">
        <f>VLOOKUP(A6555,Sku_list!$A$1:$D$2667,4,0)*(L6555/1000000*12)</f>
        <v>#N/A</v>
      </c>
      <c r="Y6555" s="9" t="e">
        <f>VLOOKUP(A6555,Sku_list!$A$1:$E$2667,5,0)*((J6555+F6555)/1000000000)</f>
        <v>#N/A</v>
      </c>
      <c r="AC6555" s="22">
        <f t="shared" ca="1" si="102"/>
        <v>6.6666666666666666E-2</v>
      </c>
    </row>
    <row r="6556" spans="2:29" x14ac:dyDescent="0.35">
      <c r="B6556" t="e">
        <v>#N/A</v>
      </c>
      <c r="T6556" s="9" t="e">
        <f>VLOOKUP(A6556,Sku_list!$A$1:$D$2667,3,0)</f>
        <v>#N/A</v>
      </c>
      <c r="U6556" s="9" t="e">
        <f>VLOOKUP(A6556,Sku_list!$A$1:$D$2667,4,0)*(F6556/1000000*12)</f>
        <v>#N/A</v>
      </c>
      <c r="V6556" s="9" t="e">
        <f>VLOOKUP(A6556,Sku_list!$A$1:$D$2667,4,0)*(H6556/1000000*12)</f>
        <v>#N/A</v>
      </c>
      <c r="W6556" s="9" t="e">
        <f>VLOOKUP(A6556,Sku_list!$A$1:$D$2667,4,0)*(J6556/1000000*12)</f>
        <v>#N/A</v>
      </c>
      <c r="X6556" s="9" t="e">
        <f>VLOOKUP(A6556,Sku_list!$A$1:$D$2667,4,0)*(L6556/1000000*12)</f>
        <v>#N/A</v>
      </c>
      <c r="Y6556" s="9" t="e">
        <f>VLOOKUP(A6556,Sku_list!$A$1:$E$2667,5,0)*((J6556+F6556)/1000000000)</f>
        <v>#N/A</v>
      </c>
      <c r="AC6556" s="22">
        <f t="shared" ca="1" si="102"/>
        <v>6.6666666666666666E-2</v>
      </c>
    </row>
    <row r="6557" spans="2:29" x14ac:dyDescent="0.35">
      <c r="B6557" t="e">
        <v>#N/A</v>
      </c>
      <c r="T6557" s="9" t="e">
        <f>VLOOKUP(A6557,Sku_list!$A$1:$D$2667,3,0)</f>
        <v>#N/A</v>
      </c>
      <c r="U6557" s="9" t="e">
        <f>VLOOKUP(A6557,Sku_list!$A$1:$D$2667,4,0)*(F6557/1000000*12)</f>
        <v>#N/A</v>
      </c>
      <c r="V6557" s="9" t="e">
        <f>VLOOKUP(A6557,Sku_list!$A$1:$D$2667,4,0)*(H6557/1000000*12)</f>
        <v>#N/A</v>
      </c>
      <c r="W6557" s="9" t="e">
        <f>VLOOKUP(A6557,Sku_list!$A$1:$D$2667,4,0)*(J6557/1000000*12)</f>
        <v>#N/A</v>
      </c>
      <c r="X6557" s="9" t="e">
        <f>VLOOKUP(A6557,Sku_list!$A$1:$D$2667,4,0)*(L6557/1000000*12)</f>
        <v>#N/A</v>
      </c>
      <c r="Y6557" s="9" t="e">
        <f>VLOOKUP(A6557,Sku_list!$A$1:$E$2667,5,0)*((J6557+F6557)/1000000000)</f>
        <v>#N/A</v>
      </c>
      <c r="AC6557" s="22">
        <f t="shared" ca="1" si="102"/>
        <v>6.6666666666666666E-2</v>
      </c>
    </row>
    <row r="6558" spans="2:29" x14ac:dyDescent="0.35">
      <c r="B6558" t="e">
        <v>#N/A</v>
      </c>
      <c r="T6558" s="9" t="e">
        <f>VLOOKUP(A6558,Sku_list!$A$1:$D$2667,3,0)</f>
        <v>#N/A</v>
      </c>
      <c r="U6558" s="9" t="e">
        <f>VLOOKUP(A6558,Sku_list!$A$1:$D$2667,4,0)*(F6558/1000000*12)</f>
        <v>#N/A</v>
      </c>
      <c r="V6558" s="9" t="e">
        <f>VLOOKUP(A6558,Sku_list!$A$1:$D$2667,4,0)*(H6558/1000000*12)</f>
        <v>#N/A</v>
      </c>
      <c r="W6558" s="9" t="e">
        <f>VLOOKUP(A6558,Sku_list!$A$1:$D$2667,4,0)*(J6558/1000000*12)</f>
        <v>#N/A</v>
      </c>
      <c r="X6558" s="9" t="e">
        <f>VLOOKUP(A6558,Sku_list!$A$1:$D$2667,4,0)*(L6558/1000000*12)</f>
        <v>#N/A</v>
      </c>
      <c r="Y6558" s="9" t="e">
        <f>VLOOKUP(A6558,Sku_list!$A$1:$E$2667,5,0)*((J6558+F6558)/1000000000)</f>
        <v>#N/A</v>
      </c>
      <c r="AC6558" s="22">
        <f t="shared" ca="1" si="102"/>
        <v>6.6666666666666666E-2</v>
      </c>
    </row>
    <row r="6559" spans="2:29" x14ac:dyDescent="0.35">
      <c r="B6559" t="e">
        <v>#N/A</v>
      </c>
      <c r="T6559" s="9" t="e">
        <f>VLOOKUP(A6559,Sku_list!$A$1:$D$2667,3,0)</f>
        <v>#N/A</v>
      </c>
      <c r="U6559" s="9" t="e">
        <f>VLOOKUP(A6559,Sku_list!$A$1:$D$2667,4,0)*(F6559/1000000*12)</f>
        <v>#N/A</v>
      </c>
      <c r="V6559" s="9" t="e">
        <f>VLOOKUP(A6559,Sku_list!$A$1:$D$2667,4,0)*(H6559/1000000*12)</f>
        <v>#N/A</v>
      </c>
      <c r="W6559" s="9" t="e">
        <f>VLOOKUP(A6559,Sku_list!$A$1:$D$2667,4,0)*(J6559/1000000*12)</f>
        <v>#N/A</v>
      </c>
      <c r="X6559" s="9" t="e">
        <f>VLOOKUP(A6559,Sku_list!$A$1:$D$2667,4,0)*(L6559/1000000*12)</f>
        <v>#N/A</v>
      </c>
      <c r="Y6559" s="9" t="e">
        <f>VLOOKUP(A6559,Sku_list!$A$1:$E$2667,5,0)*((J6559+F6559)/1000000000)</f>
        <v>#N/A</v>
      </c>
      <c r="AC6559" s="22">
        <f t="shared" ca="1" si="102"/>
        <v>6.6666666666666666E-2</v>
      </c>
    </row>
    <row r="6560" spans="2:29" x14ac:dyDescent="0.35">
      <c r="B6560" t="e">
        <v>#N/A</v>
      </c>
      <c r="T6560" s="9" t="e">
        <f>VLOOKUP(A6560,Sku_list!$A$1:$D$2667,3,0)</f>
        <v>#N/A</v>
      </c>
      <c r="U6560" s="9" t="e">
        <f>VLOOKUP(A6560,Sku_list!$A$1:$D$2667,4,0)*(F6560/1000000*12)</f>
        <v>#N/A</v>
      </c>
      <c r="V6560" s="9" t="e">
        <f>VLOOKUP(A6560,Sku_list!$A$1:$D$2667,4,0)*(H6560/1000000*12)</f>
        <v>#N/A</v>
      </c>
      <c r="W6560" s="9" t="e">
        <f>VLOOKUP(A6560,Sku_list!$A$1:$D$2667,4,0)*(J6560/1000000*12)</f>
        <v>#N/A</v>
      </c>
      <c r="X6560" s="9" t="e">
        <f>VLOOKUP(A6560,Sku_list!$A$1:$D$2667,4,0)*(L6560/1000000*12)</f>
        <v>#N/A</v>
      </c>
      <c r="Y6560" s="9" t="e">
        <f>VLOOKUP(A6560,Sku_list!$A$1:$E$2667,5,0)*((J6560+F6560)/1000000000)</f>
        <v>#N/A</v>
      </c>
      <c r="AC6560" s="22">
        <f t="shared" ca="1" si="102"/>
        <v>6.6666666666666666E-2</v>
      </c>
    </row>
    <row r="6561" spans="2:29" x14ac:dyDescent="0.35">
      <c r="B6561" t="e">
        <v>#N/A</v>
      </c>
      <c r="T6561" s="9" t="e">
        <f>VLOOKUP(A6561,Sku_list!$A$1:$D$2667,3,0)</f>
        <v>#N/A</v>
      </c>
      <c r="U6561" s="9" t="e">
        <f>VLOOKUP(A6561,Sku_list!$A$1:$D$2667,4,0)*(F6561/1000000*12)</f>
        <v>#N/A</v>
      </c>
      <c r="V6561" s="9" t="e">
        <f>VLOOKUP(A6561,Sku_list!$A$1:$D$2667,4,0)*(H6561/1000000*12)</f>
        <v>#N/A</v>
      </c>
      <c r="W6561" s="9" t="e">
        <f>VLOOKUP(A6561,Sku_list!$A$1:$D$2667,4,0)*(J6561/1000000*12)</f>
        <v>#N/A</v>
      </c>
      <c r="X6561" s="9" t="e">
        <f>VLOOKUP(A6561,Sku_list!$A$1:$D$2667,4,0)*(L6561/1000000*12)</f>
        <v>#N/A</v>
      </c>
      <c r="Y6561" s="9" t="e">
        <f>VLOOKUP(A6561,Sku_list!$A$1:$E$2667,5,0)*((J6561+F6561)/1000000000)</f>
        <v>#N/A</v>
      </c>
      <c r="AC6561" s="22">
        <f t="shared" ca="1" si="102"/>
        <v>6.6666666666666666E-2</v>
      </c>
    </row>
    <row r="6562" spans="2:29" x14ac:dyDescent="0.35">
      <c r="B6562" t="e">
        <v>#N/A</v>
      </c>
      <c r="T6562" s="9" t="e">
        <f>VLOOKUP(A6562,Sku_list!$A$1:$D$2667,3,0)</f>
        <v>#N/A</v>
      </c>
      <c r="U6562" s="9" t="e">
        <f>VLOOKUP(A6562,Sku_list!$A$1:$D$2667,4,0)*(F6562/1000000*12)</f>
        <v>#N/A</v>
      </c>
      <c r="V6562" s="9" t="e">
        <f>VLOOKUP(A6562,Sku_list!$A$1:$D$2667,4,0)*(H6562/1000000*12)</f>
        <v>#N/A</v>
      </c>
      <c r="W6562" s="9" t="e">
        <f>VLOOKUP(A6562,Sku_list!$A$1:$D$2667,4,0)*(J6562/1000000*12)</f>
        <v>#N/A</v>
      </c>
      <c r="X6562" s="9" t="e">
        <f>VLOOKUP(A6562,Sku_list!$A$1:$D$2667,4,0)*(L6562/1000000*12)</f>
        <v>#N/A</v>
      </c>
      <c r="Y6562" s="9" t="e">
        <f>VLOOKUP(A6562,Sku_list!$A$1:$E$2667,5,0)*((J6562+F6562)/1000000000)</f>
        <v>#N/A</v>
      </c>
      <c r="AC6562" s="22">
        <f t="shared" ca="1" si="102"/>
        <v>6.6666666666666666E-2</v>
      </c>
    </row>
    <row r="6563" spans="2:29" x14ac:dyDescent="0.35">
      <c r="B6563" t="e">
        <v>#N/A</v>
      </c>
      <c r="T6563" s="9" t="e">
        <f>VLOOKUP(A6563,Sku_list!$A$1:$D$2667,3,0)</f>
        <v>#N/A</v>
      </c>
      <c r="U6563" s="9" t="e">
        <f>VLOOKUP(A6563,Sku_list!$A$1:$D$2667,4,0)*(F6563/1000000*12)</f>
        <v>#N/A</v>
      </c>
      <c r="V6563" s="9" t="e">
        <f>VLOOKUP(A6563,Sku_list!$A$1:$D$2667,4,0)*(H6563/1000000*12)</f>
        <v>#N/A</v>
      </c>
      <c r="W6563" s="9" t="e">
        <f>VLOOKUP(A6563,Sku_list!$A$1:$D$2667,4,0)*(J6563/1000000*12)</f>
        <v>#N/A</v>
      </c>
      <c r="X6563" s="9" t="e">
        <f>VLOOKUP(A6563,Sku_list!$A$1:$D$2667,4,0)*(L6563/1000000*12)</f>
        <v>#N/A</v>
      </c>
      <c r="Y6563" s="9" t="e">
        <f>VLOOKUP(A6563,Sku_list!$A$1:$E$2667,5,0)*((J6563+F6563)/1000000000)</f>
        <v>#N/A</v>
      </c>
      <c r="AC6563" s="22">
        <f t="shared" ca="1" si="102"/>
        <v>6.6666666666666666E-2</v>
      </c>
    </row>
    <row r="6564" spans="2:29" x14ac:dyDescent="0.35">
      <c r="B6564" t="e">
        <v>#N/A</v>
      </c>
      <c r="T6564" s="9" t="e">
        <f>VLOOKUP(A6564,Sku_list!$A$1:$D$2667,3,0)</f>
        <v>#N/A</v>
      </c>
      <c r="U6564" s="9" t="e">
        <f>VLOOKUP(A6564,Sku_list!$A$1:$D$2667,4,0)*(F6564/1000000*12)</f>
        <v>#N/A</v>
      </c>
      <c r="V6564" s="9" t="e">
        <f>VLOOKUP(A6564,Sku_list!$A$1:$D$2667,4,0)*(H6564/1000000*12)</f>
        <v>#N/A</v>
      </c>
      <c r="W6564" s="9" t="e">
        <f>VLOOKUP(A6564,Sku_list!$A$1:$D$2667,4,0)*(J6564/1000000*12)</f>
        <v>#N/A</v>
      </c>
      <c r="X6564" s="9" t="e">
        <f>VLOOKUP(A6564,Sku_list!$A$1:$D$2667,4,0)*(L6564/1000000*12)</f>
        <v>#N/A</v>
      </c>
      <c r="Y6564" s="9" t="e">
        <f>VLOOKUP(A6564,Sku_list!$A$1:$E$2667,5,0)*((J6564+F6564)/1000000000)</f>
        <v>#N/A</v>
      </c>
      <c r="AC6564" s="22">
        <f t="shared" ca="1" si="102"/>
        <v>6.6666666666666666E-2</v>
      </c>
    </row>
    <row r="6565" spans="2:29" x14ac:dyDescent="0.35">
      <c r="B6565" t="e">
        <v>#N/A</v>
      </c>
      <c r="T6565" s="9" t="e">
        <f>VLOOKUP(A6565,Sku_list!$A$1:$D$2667,3,0)</f>
        <v>#N/A</v>
      </c>
      <c r="U6565" s="9" t="e">
        <f>VLOOKUP(A6565,Sku_list!$A$1:$D$2667,4,0)*(F6565/1000000*12)</f>
        <v>#N/A</v>
      </c>
      <c r="V6565" s="9" t="e">
        <f>VLOOKUP(A6565,Sku_list!$A$1:$D$2667,4,0)*(H6565/1000000*12)</f>
        <v>#N/A</v>
      </c>
      <c r="W6565" s="9" t="e">
        <f>VLOOKUP(A6565,Sku_list!$A$1:$D$2667,4,0)*(J6565/1000000*12)</f>
        <v>#N/A</v>
      </c>
      <c r="X6565" s="9" t="e">
        <f>VLOOKUP(A6565,Sku_list!$A$1:$D$2667,4,0)*(L6565/1000000*12)</f>
        <v>#N/A</v>
      </c>
      <c r="Y6565" s="9" t="e">
        <f>VLOOKUP(A6565,Sku_list!$A$1:$E$2667,5,0)*((J6565+F6565)/1000000000)</f>
        <v>#N/A</v>
      </c>
      <c r="AC6565" s="22">
        <f t="shared" ca="1" si="102"/>
        <v>6.6666666666666666E-2</v>
      </c>
    </row>
    <row r="6566" spans="2:29" x14ac:dyDescent="0.35">
      <c r="B6566" t="e">
        <v>#N/A</v>
      </c>
      <c r="T6566" s="9" t="e">
        <f>VLOOKUP(A6566,Sku_list!$A$1:$D$2667,3,0)</f>
        <v>#N/A</v>
      </c>
      <c r="U6566" s="9" t="e">
        <f>VLOOKUP(A6566,Sku_list!$A$1:$D$2667,4,0)*(F6566/1000000*12)</f>
        <v>#N/A</v>
      </c>
      <c r="V6566" s="9" t="e">
        <f>VLOOKUP(A6566,Sku_list!$A$1:$D$2667,4,0)*(H6566/1000000*12)</f>
        <v>#N/A</v>
      </c>
      <c r="W6566" s="9" t="e">
        <f>VLOOKUP(A6566,Sku_list!$A$1:$D$2667,4,0)*(J6566/1000000*12)</f>
        <v>#N/A</v>
      </c>
      <c r="X6566" s="9" t="e">
        <f>VLOOKUP(A6566,Sku_list!$A$1:$D$2667,4,0)*(L6566/1000000*12)</f>
        <v>#N/A</v>
      </c>
      <c r="Y6566" s="9" t="e">
        <f>VLOOKUP(A6566,Sku_list!$A$1:$E$2667,5,0)*((J6566+F6566)/1000000000)</f>
        <v>#N/A</v>
      </c>
      <c r="AC6566" s="22">
        <f t="shared" ca="1" si="102"/>
        <v>6.6666666666666666E-2</v>
      </c>
    </row>
    <row r="6567" spans="2:29" x14ac:dyDescent="0.35">
      <c r="B6567" t="e">
        <v>#N/A</v>
      </c>
      <c r="T6567" s="9" t="e">
        <f>VLOOKUP(A6567,Sku_list!$A$1:$D$2667,3,0)</f>
        <v>#N/A</v>
      </c>
      <c r="U6567" s="9" t="e">
        <f>VLOOKUP(A6567,Sku_list!$A$1:$D$2667,4,0)*(F6567/1000000*12)</f>
        <v>#N/A</v>
      </c>
      <c r="V6567" s="9" t="e">
        <f>VLOOKUP(A6567,Sku_list!$A$1:$D$2667,4,0)*(H6567/1000000*12)</f>
        <v>#N/A</v>
      </c>
      <c r="W6567" s="9" t="e">
        <f>VLOOKUP(A6567,Sku_list!$A$1:$D$2667,4,0)*(J6567/1000000*12)</f>
        <v>#N/A</v>
      </c>
      <c r="X6567" s="9" t="e">
        <f>VLOOKUP(A6567,Sku_list!$A$1:$D$2667,4,0)*(L6567/1000000*12)</f>
        <v>#N/A</v>
      </c>
      <c r="Y6567" s="9" t="e">
        <f>VLOOKUP(A6567,Sku_list!$A$1:$E$2667,5,0)*((J6567+F6567)/1000000000)</f>
        <v>#N/A</v>
      </c>
      <c r="AC6567" s="22">
        <f t="shared" ca="1" si="102"/>
        <v>6.6666666666666666E-2</v>
      </c>
    </row>
    <row r="6568" spans="2:29" x14ac:dyDescent="0.35">
      <c r="B6568" t="e">
        <v>#N/A</v>
      </c>
      <c r="T6568" s="9" t="e">
        <f>VLOOKUP(A6568,Sku_list!$A$1:$D$2667,3,0)</f>
        <v>#N/A</v>
      </c>
      <c r="U6568" s="9" t="e">
        <f>VLOOKUP(A6568,Sku_list!$A$1:$D$2667,4,0)*(F6568/1000000*12)</f>
        <v>#N/A</v>
      </c>
      <c r="V6568" s="9" t="e">
        <f>VLOOKUP(A6568,Sku_list!$A$1:$D$2667,4,0)*(H6568/1000000*12)</f>
        <v>#N/A</v>
      </c>
      <c r="W6568" s="9" t="e">
        <f>VLOOKUP(A6568,Sku_list!$A$1:$D$2667,4,0)*(J6568/1000000*12)</f>
        <v>#N/A</v>
      </c>
      <c r="X6568" s="9" t="e">
        <f>VLOOKUP(A6568,Sku_list!$A$1:$D$2667,4,0)*(L6568/1000000*12)</f>
        <v>#N/A</v>
      </c>
      <c r="Y6568" s="9" t="e">
        <f>VLOOKUP(A6568,Sku_list!$A$1:$E$2667,5,0)*((J6568+F6568)/1000000000)</f>
        <v>#N/A</v>
      </c>
      <c r="AC6568" s="22">
        <f t="shared" ca="1" si="102"/>
        <v>6.6666666666666666E-2</v>
      </c>
    </row>
    <row r="6569" spans="2:29" x14ac:dyDescent="0.35">
      <c r="B6569" t="e">
        <v>#N/A</v>
      </c>
      <c r="T6569" s="9" t="e">
        <f>VLOOKUP(A6569,Sku_list!$A$1:$D$2667,3,0)</f>
        <v>#N/A</v>
      </c>
      <c r="U6569" s="9" t="e">
        <f>VLOOKUP(A6569,Sku_list!$A$1:$D$2667,4,0)*(F6569/1000000*12)</f>
        <v>#N/A</v>
      </c>
      <c r="V6569" s="9" t="e">
        <f>VLOOKUP(A6569,Sku_list!$A$1:$D$2667,4,0)*(H6569/1000000*12)</f>
        <v>#N/A</v>
      </c>
      <c r="W6569" s="9" t="e">
        <f>VLOOKUP(A6569,Sku_list!$A$1:$D$2667,4,0)*(J6569/1000000*12)</f>
        <v>#N/A</v>
      </c>
      <c r="X6569" s="9" t="e">
        <f>VLOOKUP(A6569,Sku_list!$A$1:$D$2667,4,0)*(L6569/1000000*12)</f>
        <v>#N/A</v>
      </c>
      <c r="Y6569" s="9" t="e">
        <f>VLOOKUP(A6569,Sku_list!$A$1:$E$2667,5,0)*((J6569+F6569)/1000000000)</f>
        <v>#N/A</v>
      </c>
      <c r="AC6569" s="22">
        <f t="shared" ca="1" si="102"/>
        <v>6.6666666666666666E-2</v>
      </c>
    </row>
    <row r="6570" spans="2:29" x14ac:dyDescent="0.35">
      <c r="B6570" t="e">
        <v>#N/A</v>
      </c>
      <c r="T6570" s="9" t="e">
        <f>VLOOKUP(A6570,Sku_list!$A$1:$D$2667,3,0)</f>
        <v>#N/A</v>
      </c>
      <c r="U6570" s="9" t="e">
        <f>VLOOKUP(A6570,Sku_list!$A$1:$D$2667,4,0)*(F6570/1000000*12)</f>
        <v>#N/A</v>
      </c>
      <c r="V6570" s="9" t="e">
        <f>VLOOKUP(A6570,Sku_list!$A$1:$D$2667,4,0)*(H6570/1000000*12)</f>
        <v>#N/A</v>
      </c>
      <c r="W6570" s="9" t="e">
        <f>VLOOKUP(A6570,Sku_list!$A$1:$D$2667,4,0)*(J6570/1000000*12)</f>
        <v>#N/A</v>
      </c>
      <c r="X6570" s="9" t="e">
        <f>VLOOKUP(A6570,Sku_list!$A$1:$D$2667,4,0)*(L6570/1000000*12)</f>
        <v>#N/A</v>
      </c>
      <c r="Y6570" s="9" t="e">
        <f>VLOOKUP(A6570,Sku_list!$A$1:$E$2667,5,0)*((J6570+F6570)/1000000000)</f>
        <v>#N/A</v>
      </c>
      <c r="AC6570" s="22">
        <f t="shared" ca="1" si="102"/>
        <v>6.6666666666666666E-2</v>
      </c>
    </row>
    <row r="6571" spans="2:29" x14ac:dyDescent="0.35">
      <c r="B6571" t="e">
        <v>#N/A</v>
      </c>
      <c r="T6571" s="9" t="e">
        <f>VLOOKUP(A6571,Sku_list!$A$1:$D$2667,3,0)</f>
        <v>#N/A</v>
      </c>
      <c r="U6571" s="9" t="e">
        <f>VLOOKUP(A6571,Sku_list!$A$1:$D$2667,4,0)*(F6571/1000000*12)</f>
        <v>#N/A</v>
      </c>
      <c r="V6571" s="9" t="e">
        <f>VLOOKUP(A6571,Sku_list!$A$1:$D$2667,4,0)*(H6571/1000000*12)</f>
        <v>#N/A</v>
      </c>
      <c r="W6571" s="9" t="e">
        <f>VLOOKUP(A6571,Sku_list!$A$1:$D$2667,4,0)*(J6571/1000000*12)</f>
        <v>#N/A</v>
      </c>
      <c r="X6571" s="9" t="e">
        <f>VLOOKUP(A6571,Sku_list!$A$1:$D$2667,4,0)*(L6571/1000000*12)</f>
        <v>#N/A</v>
      </c>
      <c r="Y6571" s="9" t="e">
        <f>VLOOKUP(A6571,Sku_list!$A$1:$E$2667,5,0)*((J6571+F6571)/1000000000)</f>
        <v>#N/A</v>
      </c>
      <c r="AC6571" s="22">
        <f t="shared" ca="1" si="102"/>
        <v>6.6666666666666666E-2</v>
      </c>
    </row>
    <row r="6572" spans="2:29" x14ac:dyDescent="0.35">
      <c r="B6572" t="e">
        <v>#N/A</v>
      </c>
      <c r="T6572" s="9" t="e">
        <f>VLOOKUP(A6572,Sku_list!$A$1:$D$2667,3,0)</f>
        <v>#N/A</v>
      </c>
      <c r="U6572" s="9" t="e">
        <f>VLOOKUP(A6572,Sku_list!$A$1:$D$2667,4,0)*(F6572/1000000*12)</f>
        <v>#N/A</v>
      </c>
      <c r="V6572" s="9" t="e">
        <f>VLOOKUP(A6572,Sku_list!$A$1:$D$2667,4,0)*(H6572/1000000*12)</f>
        <v>#N/A</v>
      </c>
      <c r="W6572" s="9" t="e">
        <f>VLOOKUP(A6572,Sku_list!$A$1:$D$2667,4,0)*(J6572/1000000*12)</f>
        <v>#N/A</v>
      </c>
      <c r="X6572" s="9" t="e">
        <f>VLOOKUP(A6572,Sku_list!$A$1:$D$2667,4,0)*(L6572/1000000*12)</f>
        <v>#N/A</v>
      </c>
      <c r="Y6572" s="9" t="e">
        <f>VLOOKUP(A6572,Sku_list!$A$1:$E$2667,5,0)*((J6572+F6572)/1000000000)</f>
        <v>#N/A</v>
      </c>
      <c r="AC6572" s="22">
        <f t="shared" ca="1" si="102"/>
        <v>6.6666666666666666E-2</v>
      </c>
    </row>
    <row r="6573" spans="2:29" x14ac:dyDescent="0.35">
      <c r="B6573" t="e">
        <v>#N/A</v>
      </c>
      <c r="T6573" s="9" t="e">
        <f>VLOOKUP(A6573,Sku_list!$A$1:$D$2667,3,0)</f>
        <v>#N/A</v>
      </c>
      <c r="U6573" s="9" t="e">
        <f>VLOOKUP(A6573,Sku_list!$A$1:$D$2667,4,0)*(F6573/1000000*12)</f>
        <v>#N/A</v>
      </c>
      <c r="V6573" s="9" t="e">
        <f>VLOOKUP(A6573,Sku_list!$A$1:$D$2667,4,0)*(H6573/1000000*12)</f>
        <v>#N/A</v>
      </c>
      <c r="W6573" s="9" t="e">
        <f>VLOOKUP(A6573,Sku_list!$A$1:$D$2667,4,0)*(J6573/1000000*12)</f>
        <v>#N/A</v>
      </c>
      <c r="X6573" s="9" t="e">
        <f>VLOOKUP(A6573,Sku_list!$A$1:$D$2667,4,0)*(L6573/1000000*12)</f>
        <v>#N/A</v>
      </c>
      <c r="Y6573" s="9" t="e">
        <f>VLOOKUP(A6573,Sku_list!$A$1:$E$2667,5,0)*((J6573+F6573)/1000000000)</f>
        <v>#N/A</v>
      </c>
      <c r="AC6573" s="22">
        <f t="shared" ca="1" si="102"/>
        <v>6.6666666666666666E-2</v>
      </c>
    </row>
    <row r="6574" spans="2:29" x14ac:dyDescent="0.35">
      <c r="B6574" t="e">
        <v>#N/A</v>
      </c>
      <c r="T6574" s="9" t="e">
        <f>VLOOKUP(A6574,Sku_list!$A$1:$D$2667,3,0)</f>
        <v>#N/A</v>
      </c>
      <c r="U6574" s="9" t="e">
        <f>VLOOKUP(A6574,Sku_list!$A$1:$D$2667,4,0)*(F6574/1000000*12)</f>
        <v>#N/A</v>
      </c>
      <c r="V6574" s="9" t="e">
        <f>VLOOKUP(A6574,Sku_list!$A$1:$D$2667,4,0)*(H6574/1000000*12)</f>
        <v>#N/A</v>
      </c>
      <c r="W6574" s="9" t="e">
        <f>VLOOKUP(A6574,Sku_list!$A$1:$D$2667,4,0)*(J6574/1000000*12)</f>
        <v>#N/A</v>
      </c>
      <c r="X6574" s="9" t="e">
        <f>VLOOKUP(A6574,Sku_list!$A$1:$D$2667,4,0)*(L6574/1000000*12)</f>
        <v>#N/A</v>
      </c>
      <c r="Y6574" s="9" t="e">
        <f>VLOOKUP(A6574,Sku_list!$A$1:$E$2667,5,0)*((J6574+F6574)/1000000000)</f>
        <v>#N/A</v>
      </c>
      <c r="AC6574" s="22">
        <f t="shared" ca="1" si="102"/>
        <v>6.6666666666666666E-2</v>
      </c>
    </row>
    <row r="6575" spans="2:29" x14ac:dyDescent="0.35">
      <c r="B6575" t="e">
        <v>#N/A</v>
      </c>
      <c r="T6575" s="9" t="e">
        <f>VLOOKUP(A6575,Sku_list!$A$1:$D$2667,3,0)</f>
        <v>#N/A</v>
      </c>
      <c r="U6575" s="9" t="e">
        <f>VLOOKUP(A6575,Sku_list!$A$1:$D$2667,4,0)*(F6575/1000000*12)</f>
        <v>#N/A</v>
      </c>
      <c r="V6575" s="9" t="e">
        <f>VLOOKUP(A6575,Sku_list!$A$1:$D$2667,4,0)*(H6575/1000000*12)</f>
        <v>#N/A</v>
      </c>
      <c r="W6575" s="9" t="e">
        <f>VLOOKUP(A6575,Sku_list!$A$1:$D$2667,4,0)*(J6575/1000000*12)</f>
        <v>#N/A</v>
      </c>
      <c r="X6575" s="9" t="e">
        <f>VLOOKUP(A6575,Sku_list!$A$1:$D$2667,4,0)*(L6575/1000000*12)</f>
        <v>#N/A</v>
      </c>
      <c r="Y6575" s="9" t="e">
        <f>VLOOKUP(A6575,Sku_list!$A$1:$E$2667,5,0)*((J6575+F6575)/1000000000)</f>
        <v>#N/A</v>
      </c>
      <c r="AC6575" s="22">
        <f t="shared" ca="1" si="102"/>
        <v>6.6666666666666666E-2</v>
      </c>
    </row>
    <row r="6576" spans="2:29" x14ac:dyDescent="0.35">
      <c r="B6576" t="e">
        <v>#N/A</v>
      </c>
      <c r="T6576" s="9" t="e">
        <f>VLOOKUP(A6576,Sku_list!$A$1:$D$2667,3,0)</f>
        <v>#N/A</v>
      </c>
      <c r="U6576" s="9" t="e">
        <f>VLOOKUP(A6576,Sku_list!$A$1:$D$2667,4,0)*(F6576/1000000*12)</f>
        <v>#N/A</v>
      </c>
      <c r="V6576" s="9" t="e">
        <f>VLOOKUP(A6576,Sku_list!$A$1:$D$2667,4,0)*(H6576/1000000*12)</f>
        <v>#N/A</v>
      </c>
      <c r="W6576" s="9" t="e">
        <f>VLOOKUP(A6576,Sku_list!$A$1:$D$2667,4,0)*(J6576/1000000*12)</f>
        <v>#N/A</v>
      </c>
      <c r="X6576" s="9" t="e">
        <f>VLOOKUP(A6576,Sku_list!$A$1:$D$2667,4,0)*(L6576/1000000*12)</f>
        <v>#N/A</v>
      </c>
      <c r="Y6576" s="9" t="e">
        <f>VLOOKUP(A6576,Sku_list!$A$1:$E$2667,5,0)*((J6576+F6576)/1000000000)</f>
        <v>#N/A</v>
      </c>
      <c r="AC6576" s="22">
        <f t="shared" ca="1" si="102"/>
        <v>6.6666666666666666E-2</v>
      </c>
    </row>
    <row r="6577" spans="2:29" x14ac:dyDescent="0.35">
      <c r="B6577" t="e">
        <v>#N/A</v>
      </c>
      <c r="T6577" s="9" t="e">
        <f>VLOOKUP(A6577,Sku_list!$A$1:$D$2667,3,0)</f>
        <v>#N/A</v>
      </c>
      <c r="U6577" s="9" t="e">
        <f>VLOOKUP(A6577,Sku_list!$A$1:$D$2667,4,0)*(F6577/1000000*12)</f>
        <v>#N/A</v>
      </c>
      <c r="V6577" s="9" t="e">
        <f>VLOOKUP(A6577,Sku_list!$A$1:$D$2667,4,0)*(H6577/1000000*12)</f>
        <v>#N/A</v>
      </c>
      <c r="W6577" s="9" t="e">
        <f>VLOOKUP(A6577,Sku_list!$A$1:$D$2667,4,0)*(J6577/1000000*12)</f>
        <v>#N/A</v>
      </c>
      <c r="X6577" s="9" t="e">
        <f>VLOOKUP(A6577,Sku_list!$A$1:$D$2667,4,0)*(L6577/1000000*12)</f>
        <v>#N/A</v>
      </c>
      <c r="Y6577" s="9" t="e">
        <f>VLOOKUP(A6577,Sku_list!$A$1:$E$2667,5,0)*((J6577+F6577)/1000000000)</f>
        <v>#N/A</v>
      </c>
      <c r="AC6577" s="22">
        <f t="shared" ca="1" si="102"/>
        <v>6.6666666666666666E-2</v>
      </c>
    </row>
    <row r="6578" spans="2:29" x14ac:dyDescent="0.35">
      <c r="B6578" t="e">
        <v>#N/A</v>
      </c>
      <c r="T6578" s="9" t="e">
        <f>VLOOKUP(A6578,Sku_list!$A$1:$D$2667,3,0)</f>
        <v>#N/A</v>
      </c>
      <c r="U6578" s="9" t="e">
        <f>VLOOKUP(A6578,Sku_list!$A$1:$D$2667,4,0)*(F6578/1000000*12)</f>
        <v>#N/A</v>
      </c>
      <c r="V6578" s="9" t="e">
        <f>VLOOKUP(A6578,Sku_list!$A$1:$D$2667,4,0)*(H6578/1000000*12)</f>
        <v>#N/A</v>
      </c>
      <c r="W6578" s="9" t="e">
        <f>VLOOKUP(A6578,Sku_list!$A$1:$D$2667,4,0)*(J6578/1000000*12)</f>
        <v>#N/A</v>
      </c>
      <c r="X6578" s="9" t="e">
        <f>VLOOKUP(A6578,Sku_list!$A$1:$D$2667,4,0)*(L6578/1000000*12)</f>
        <v>#N/A</v>
      </c>
      <c r="Y6578" s="9" t="e">
        <f>VLOOKUP(A6578,Sku_list!$A$1:$E$2667,5,0)*((J6578+F6578)/1000000000)</f>
        <v>#N/A</v>
      </c>
      <c r="AC6578" s="22">
        <f t="shared" ca="1" si="102"/>
        <v>6.6666666666666666E-2</v>
      </c>
    </row>
    <row r="6579" spans="2:29" x14ac:dyDescent="0.35">
      <c r="B6579" t="e">
        <v>#N/A</v>
      </c>
      <c r="T6579" s="9" t="e">
        <f>VLOOKUP(A6579,Sku_list!$A$1:$D$2667,3,0)</f>
        <v>#N/A</v>
      </c>
      <c r="U6579" s="9" t="e">
        <f>VLOOKUP(A6579,Sku_list!$A$1:$D$2667,4,0)*(F6579/1000000*12)</f>
        <v>#N/A</v>
      </c>
      <c r="V6579" s="9" t="e">
        <f>VLOOKUP(A6579,Sku_list!$A$1:$D$2667,4,0)*(H6579/1000000*12)</f>
        <v>#N/A</v>
      </c>
      <c r="W6579" s="9" t="e">
        <f>VLOOKUP(A6579,Sku_list!$A$1:$D$2667,4,0)*(J6579/1000000*12)</f>
        <v>#N/A</v>
      </c>
      <c r="X6579" s="9" t="e">
        <f>VLOOKUP(A6579,Sku_list!$A$1:$D$2667,4,0)*(L6579/1000000*12)</f>
        <v>#N/A</v>
      </c>
      <c r="Y6579" s="9" t="e">
        <f>VLOOKUP(A6579,Sku_list!$A$1:$E$2667,5,0)*((J6579+F6579)/1000000000)</f>
        <v>#N/A</v>
      </c>
      <c r="AC6579" s="22">
        <f t="shared" ca="1" si="102"/>
        <v>6.6666666666666666E-2</v>
      </c>
    </row>
    <row r="6580" spans="2:29" x14ac:dyDescent="0.35">
      <c r="B6580" t="e">
        <v>#N/A</v>
      </c>
      <c r="T6580" s="9" t="e">
        <f>VLOOKUP(A6580,Sku_list!$A$1:$D$2667,3,0)</f>
        <v>#N/A</v>
      </c>
      <c r="U6580" s="9" t="e">
        <f>VLOOKUP(A6580,Sku_list!$A$1:$D$2667,4,0)*(F6580/1000000*12)</f>
        <v>#N/A</v>
      </c>
      <c r="V6580" s="9" t="e">
        <f>VLOOKUP(A6580,Sku_list!$A$1:$D$2667,4,0)*(H6580/1000000*12)</f>
        <v>#N/A</v>
      </c>
      <c r="W6580" s="9" t="e">
        <f>VLOOKUP(A6580,Sku_list!$A$1:$D$2667,4,0)*(J6580/1000000*12)</f>
        <v>#N/A</v>
      </c>
      <c r="X6580" s="9" t="e">
        <f>VLOOKUP(A6580,Sku_list!$A$1:$D$2667,4,0)*(L6580/1000000*12)</f>
        <v>#N/A</v>
      </c>
      <c r="Y6580" s="9" t="e">
        <f>VLOOKUP(A6580,Sku_list!$A$1:$E$2667,5,0)*((J6580+F6580)/1000000000)</f>
        <v>#N/A</v>
      </c>
      <c r="AC6580" s="22">
        <f t="shared" ca="1" si="102"/>
        <v>6.6666666666666666E-2</v>
      </c>
    </row>
    <row r="6581" spans="2:29" x14ac:dyDescent="0.35">
      <c r="B6581" t="e">
        <v>#N/A</v>
      </c>
      <c r="T6581" s="9" t="e">
        <f>VLOOKUP(A6581,Sku_list!$A$1:$D$2667,3,0)</f>
        <v>#N/A</v>
      </c>
      <c r="U6581" s="9" t="e">
        <f>VLOOKUP(A6581,Sku_list!$A$1:$D$2667,4,0)*(F6581/1000000*12)</f>
        <v>#N/A</v>
      </c>
      <c r="V6581" s="9" t="e">
        <f>VLOOKUP(A6581,Sku_list!$A$1:$D$2667,4,0)*(H6581/1000000*12)</f>
        <v>#N/A</v>
      </c>
      <c r="W6581" s="9" t="e">
        <f>VLOOKUP(A6581,Sku_list!$A$1:$D$2667,4,0)*(J6581/1000000*12)</f>
        <v>#N/A</v>
      </c>
      <c r="X6581" s="9" t="e">
        <f>VLOOKUP(A6581,Sku_list!$A$1:$D$2667,4,0)*(L6581/1000000*12)</f>
        <v>#N/A</v>
      </c>
      <c r="Y6581" s="9" t="e">
        <f>VLOOKUP(A6581,Sku_list!$A$1:$E$2667,5,0)*((J6581+F6581)/1000000000)</f>
        <v>#N/A</v>
      </c>
      <c r="AC6581" s="22">
        <f t="shared" ca="1" si="102"/>
        <v>6.6666666666666666E-2</v>
      </c>
    </row>
    <row r="6582" spans="2:29" x14ac:dyDescent="0.35">
      <c r="B6582" t="e">
        <v>#N/A</v>
      </c>
      <c r="T6582" s="9" t="e">
        <f>VLOOKUP(A6582,Sku_list!$A$1:$D$2667,3,0)</f>
        <v>#N/A</v>
      </c>
      <c r="U6582" s="9" t="e">
        <f>VLOOKUP(A6582,Sku_list!$A$1:$D$2667,4,0)*(F6582/1000000*12)</f>
        <v>#N/A</v>
      </c>
      <c r="V6582" s="9" t="e">
        <f>VLOOKUP(A6582,Sku_list!$A$1:$D$2667,4,0)*(H6582/1000000*12)</f>
        <v>#N/A</v>
      </c>
      <c r="W6582" s="9" t="e">
        <f>VLOOKUP(A6582,Sku_list!$A$1:$D$2667,4,0)*(J6582/1000000*12)</f>
        <v>#N/A</v>
      </c>
      <c r="X6582" s="9" t="e">
        <f>VLOOKUP(A6582,Sku_list!$A$1:$D$2667,4,0)*(L6582/1000000*12)</f>
        <v>#N/A</v>
      </c>
      <c r="Y6582" s="9" t="e">
        <f>VLOOKUP(A6582,Sku_list!$A$1:$E$2667,5,0)*((J6582+F6582)/1000000000)</f>
        <v>#N/A</v>
      </c>
      <c r="AC6582" s="22">
        <f t="shared" ca="1" si="102"/>
        <v>6.6666666666666666E-2</v>
      </c>
    </row>
    <row r="6583" spans="2:29" x14ac:dyDescent="0.35">
      <c r="B6583" t="e">
        <v>#N/A</v>
      </c>
      <c r="T6583" s="9" t="e">
        <f>VLOOKUP(A6583,Sku_list!$A$1:$D$2667,3,0)</f>
        <v>#N/A</v>
      </c>
      <c r="U6583" s="9" t="e">
        <f>VLOOKUP(A6583,Sku_list!$A$1:$D$2667,4,0)*(F6583/1000000*12)</f>
        <v>#N/A</v>
      </c>
      <c r="V6583" s="9" t="e">
        <f>VLOOKUP(A6583,Sku_list!$A$1:$D$2667,4,0)*(H6583/1000000*12)</f>
        <v>#N/A</v>
      </c>
      <c r="W6583" s="9" t="e">
        <f>VLOOKUP(A6583,Sku_list!$A$1:$D$2667,4,0)*(J6583/1000000*12)</f>
        <v>#N/A</v>
      </c>
      <c r="X6583" s="9" t="e">
        <f>VLOOKUP(A6583,Sku_list!$A$1:$D$2667,4,0)*(L6583/1000000*12)</f>
        <v>#N/A</v>
      </c>
      <c r="Y6583" s="9" t="e">
        <f>VLOOKUP(A6583,Sku_list!$A$1:$E$2667,5,0)*((J6583+F6583)/1000000000)</f>
        <v>#N/A</v>
      </c>
      <c r="AC6583" s="22">
        <f t="shared" ca="1" si="102"/>
        <v>6.6666666666666666E-2</v>
      </c>
    </row>
    <row r="6584" spans="2:29" x14ac:dyDescent="0.35">
      <c r="B6584" t="e">
        <v>#N/A</v>
      </c>
      <c r="T6584" s="9" t="e">
        <f>VLOOKUP(A6584,Sku_list!$A$1:$D$2667,3,0)</f>
        <v>#N/A</v>
      </c>
      <c r="U6584" s="9" t="e">
        <f>VLOOKUP(A6584,Sku_list!$A$1:$D$2667,4,0)*(F6584/1000000*12)</f>
        <v>#N/A</v>
      </c>
      <c r="V6584" s="9" t="e">
        <f>VLOOKUP(A6584,Sku_list!$A$1:$D$2667,4,0)*(H6584/1000000*12)</f>
        <v>#N/A</v>
      </c>
      <c r="W6584" s="9" t="e">
        <f>VLOOKUP(A6584,Sku_list!$A$1:$D$2667,4,0)*(J6584/1000000*12)</f>
        <v>#N/A</v>
      </c>
      <c r="X6584" s="9" t="e">
        <f>VLOOKUP(A6584,Sku_list!$A$1:$D$2667,4,0)*(L6584/1000000*12)</f>
        <v>#N/A</v>
      </c>
      <c r="Y6584" s="9" t="e">
        <f>VLOOKUP(A6584,Sku_list!$A$1:$E$2667,5,0)*((J6584+F6584)/1000000000)</f>
        <v>#N/A</v>
      </c>
      <c r="AC6584" s="22">
        <f t="shared" ca="1" si="102"/>
        <v>6.6666666666666666E-2</v>
      </c>
    </row>
    <row r="6585" spans="2:29" x14ac:dyDescent="0.35">
      <c r="B6585" t="e">
        <v>#N/A</v>
      </c>
      <c r="T6585" s="9" t="e">
        <f>VLOOKUP(A6585,Sku_list!$A$1:$D$2667,3,0)</f>
        <v>#N/A</v>
      </c>
      <c r="U6585" s="9" t="e">
        <f>VLOOKUP(A6585,Sku_list!$A$1:$D$2667,4,0)*(F6585/1000000*12)</f>
        <v>#N/A</v>
      </c>
      <c r="V6585" s="9" t="e">
        <f>VLOOKUP(A6585,Sku_list!$A$1:$D$2667,4,0)*(H6585/1000000*12)</f>
        <v>#N/A</v>
      </c>
      <c r="W6585" s="9" t="e">
        <f>VLOOKUP(A6585,Sku_list!$A$1:$D$2667,4,0)*(J6585/1000000*12)</f>
        <v>#N/A</v>
      </c>
      <c r="X6585" s="9" t="e">
        <f>VLOOKUP(A6585,Sku_list!$A$1:$D$2667,4,0)*(L6585/1000000*12)</f>
        <v>#N/A</v>
      </c>
      <c r="Y6585" s="9" t="e">
        <f>VLOOKUP(A6585,Sku_list!$A$1:$E$2667,5,0)*((J6585+F6585)/1000000000)</f>
        <v>#N/A</v>
      </c>
      <c r="AC6585" s="22">
        <f t="shared" ca="1" si="102"/>
        <v>6.6666666666666666E-2</v>
      </c>
    </row>
    <row r="6586" spans="2:29" x14ac:dyDescent="0.35">
      <c r="B6586" t="e">
        <v>#N/A</v>
      </c>
      <c r="T6586" s="9" t="e">
        <f>VLOOKUP(A6586,Sku_list!$A$1:$D$2667,3,0)</f>
        <v>#N/A</v>
      </c>
      <c r="U6586" s="9" t="e">
        <f>VLOOKUP(A6586,Sku_list!$A$1:$D$2667,4,0)*(F6586/1000000*12)</f>
        <v>#N/A</v>
      </c>
      <c r="V6586" s="9" t="e">
        <f>VLOOKUP(A6586,Sku_list!$A$1:$D$2667,4,0)*(H6586/1000000*12)</f>
        <v>#N/A</v>
      </c>
      <c r="W6586" s="9" t="e">
        <f>VLOOKUP(A6586,Sku_list!$A$1:$D$2667,4,0)*(J6586/1000000*12)</f>
        <v>#N/A</v>
      </c>
      <c r="X6586" s="9" t="e">
        <f>VLOOKUP(A6586,Sku_list!$A$1:$D$2667,4,0)*(L6586/1000000*12)</f>
        <v>#N/A</v>
      </c>
      <c r="Y6586" s="9" t="e">
        <f>VLOOKUP(A6586,Sku_list!$A$1:$E$2667,5,0)*((J6586+F6586)/1000000000)</f>
        <v>#N/A</v>
      </c>
      <c r="AC6586" s="22">
        <f t="shared" ca="1" si="102"/>
        <v>6.6666666666666666E-2</v>
      </c>
    </row>
    <row r="6587" spans="2:29" x14ac:dyDescent="0.35">
      <c r="B6587" t="e">
        <v>#N/A</v>
      </c>
      <c r="T6587" s="9" t="e">
        <f>VLOOKUP(A6587,Sku_list!$A$1:$D$2667,3,0)</f>
        <v>#N/A</v>
      </c>
      <c r="U6587" s="9" t="e">
        <f>VLOOKUP(A6587,Sku_list!$A$1:$D$2667,4,0)*(F6587/1000000*12)</f>
        <v>#N/A</v>
      </c>
      <c r="V6587" s="9" t="e">
        <f>VLOOKUP(A6587,Sku_list!$A$1:$D$2667,4,0)*(H6587/1000000*12)</f>
        <v>#N/A</v>
      </c>
      <c r="W6587" s="9" t="e">
        <f>VLOOKUP(A6587,Sku_list!$A$1:$D$2667,4,0)*(J6587/1000000*12)</f>
        <v>#N/A</v>
      </c>
      <c r="X6587" s="9" t="e">
        <f>VLOOKUP(A6587,Sku_list!$A$1:$D$2667,4,0)*(L6587/1000000*12)</f>
        <v>#N/A</v>
      </c>
      <c r="Y6587" s="9" t="e">
        <f>VLOOKUP(A6587,Sku_list!$A$1:$E$2667,5,0)*((J6587+F6587)/1000000000)</f>
        <v>#N/A</v>
      </c>
      <c r="AC6587" s="22">
        <f t="shared" ca="1" si="102"/>
        <v>6.6666666666666666E-2</v>
      </c>
    </row>
    <row r="6588" spans="2:29" x14ac:dyDescent="0.35">
      <c r="B6588" t="e">
        <v>#N/A</v>
      </c>
      <c r="T6588" s="9" t="e">
        <f>VLOOKUP(A6588,Sku_list!$A$1:$D$2667,3,0)</f>
        <v>#N/A</v>
      </c>
      <c r="U6588" s="9" t="e">
        <f>VLOOKUP(A6588,Sku_list!$A$1:$D$2667,4,0)*(F6588/1000000*12)</f>
        <v>#N/A</v>
      </c>
      <c r="V6588" s="9" t="e">
        <f>VLOOKUP(A6588,Sku_list!$A$1:$D$2667,4,0)*(H6588/1000000*12)</f>
        <v>#N/A</v>
      </c>
      <c r="W6588" s="9" t="e">
        <f>VLOOKUP(A6588,Sku_list!$A$1:$D$2667,4,0)*(J6588/1000000*12)</f>
        <v>#N/A</v>
      </c>
      <c r="X6588" s="9" t="e">
        <f>VLOOKUP(A6588,Sku_list!$A$1:$D$2667,4,0)*(L6588/1000000*12)</f>
        <v>#N/A</v>
      </c>
      <c r="Y6588" s="9" t="e">
        <f>VLOOKUP(A6588,Sku_list!$A$1:$E$2667,5,0)*((J6588+F6588)/1000000000)</f>
        <v>#N/A</v>
      </c>
      <c r="AC6588" s="22">
        <f t="shared" ca="1" si="102"/>
        <v>6.6666666666666666E-2</v>
      </c>
    </row>
    <row r="6589" spans="2:29" x14ac:dyDescent="0.35">
      <c r="B6589" t="e">
        <v>#N/A</v>
      </c>
      <c r="T6589" s="9" t="e">
        <f>VLOOKUP(A6589,Sku_list!$A$1:$D$2667,3,0)</f>
        <v>#N/A</v>
      </c>
      <c r="U6589" s="9" t="e">
        <f>VLOOKUP(A6589,Sku_list!$A$1:$D$2667,4,0)*(F6589/1000000*12)</f>
        <v>#N/A</v>
      </c>
      <c r="V6589" s="9" t="e">
        <f>VLOOKUP(A6589,Sku_list!$A$1:$D$2667,4,0)*(H6589/1000000*12)</f>
        <v>#N/A</v>
      </c>
      <c r="W6589" s="9" t="e">
        <f>VLOOKUP(A6589,Sku_list!$A$1:$D$2667,4,0)*(J6589/1000000*12)</f>
        <v>#N/A</v>
      </c>
      <c r="X6589" s="9" t="e">
        <f>VLOOKUP(A6589,Sku_list!$A$1:$D$2667,4,0)*(L6589/1000000*12)</f>
        <v>#N/A</v>
      </c>
      <c r="Y6589" s="9" t="e">
        <f>VLOOKUP(A6589,Sku_list!$A$1:$E$2667,5,0)*((J6589+F6589)/1000000000)</f>
        <v>#N/A</v>
      </c>
      <c r="AC6589" s="22">
        <f t="shared" ca="1" si="102"/>
        <v>6.6666666666666666E-2</v>
      </c>
    </row>
    <row r="6590" spans="2:29" x14ac:dyDescent="0.35">
      <c r="B6590" t="e">
        <v>#N/A</v>
      </c>
      <c r="T6590" s="9" t="e">
        <f>VLOOKUP(A6590,Sku_list!$A$1:$D$2667,3,0)</f>
        <v>#N/A</v>
      </c>
      <c r="U6590" s="9" t="e">
        <f>VLOOKUP(A6590,Sku_list!$A$1:$D$2667,4,0)*(F6590/1000000*12)</f>
        <v>#N/A</v>
      </c>
      <c r="V6590" s="9" t="e">
        <f>VLOOKUP(A6590,Sku_list!$A$1:$D$2667,4,0)*(H6590/1000000*12)</f>
        <v>#N/A</v>
      </c>
      <c r="W6590" s="9" t="e">
        <f>VLOOKUP(A6590,Sku_list!$A$1:$D$2667,4,0)*(J6590/1000000*12)</f>
        <v>#N/A</v>
      </c>
      <c r="X6590" s="9" t="e">
        <f>VLOOKUP(A6590,Sku_list!$A$1:$D$2667,4,0)*(L6590/1000000*12)</f>
        <v>#N/A</v>
      </c>
      <c r="Y6590" s="9" t="e">
        <f>VLOOKUP(A6590,Sku_list!$A$1:$E$2667,5,0)*((J6590+F6590)/1000000000)</f>
        <v>#N/A</v>
      </c>
      <c r="AC6590" s="22">
        <f t="shared" ca="1" si="102"/>
        <v>6.6666666666666666E-2</v>
      </c>
    </row>
    <row r="6591" spans="2:29" x14ac:dyDescent="0.35">
      <c r="B6591" t="e">
        <v>#N/A</v>
      </c>
      <c r="T6591" s="9" t="e">
        <f>VLOOKUP(A6591,Sku_list!$A$1:$D$2667,3,0)</f>
        <v>#N/A</v>
      </c>
      <c r="U6591" s="9" t="e">
        <f>VLOOKUP(A6591,Sku_list!$A$1:$D$2667,4,0)*(F6591/1000000*12)</f>
        <v>#N/A</v>
      </c>
      <c r="V6591" s="9" t="e">
        <f>VLOOKUP(A6591,Sku_list!$A$1:$D$2667,4,0)*(H6591/1000000*12)</f>
        <v>#N/A</v>
      </c>
      <c r="W6591" s="9" t="e">
        <f>VLOOKUP(A6591,Sku_list!$A$1:$D$2667,4,0)*(J6591/1000000*12)</f>
        <v>#N/A</v>
      </c>
      <c r="X6591" s="9" t="e">
        <f>VLOOKUP(A6591,Sku_list!$A$1:$D$2667,4,0)*(L6591/1000000*12)</f>
        <v>#N/A</v>
      </c>
      <c r="Y6591" s="9" t="e">
        <f>VLOOKUP(A6591,Sku_list!$A$1:$E$2667,5,0)*((J6591+F6591)/1000000000)</f>
        <v>#N/A</v>
      </c>
      <c r="AC6591" s="22">
        <f t="shared" ca="1" si="102"/>
        <v>6.6666666666666666E-2</v>
      </c>
    </row>
    <row r="6592" spans="2:29" x14ac:dyDescent="0.35">
      <c r="B6592" t="e">
        <v>#N/A</v>
      </c>
      <c r="T6592" s="9" t="e">
        <f>VLOOKUP(A6592,Sku_list!$A$1:$D$2667,3,0)</f>
        <v>#N/A</v>
      </c>
      <c r="U6592" s="9" t="e">
        <f>VLOOKUP(A6592,Sku_list!$A$1:$D$2667,4,0)*(F6592/1000000*12)</f>
        <v>#N/A</v>
      </c>
      <c r="V6592" s="9" t="e">
        <f>VLOOKUP(A6592,Sku_list!$A$1:$D$2667,4,0)*(H6592/1000000*12)</f>
        <v>#N/A</v>
      </c>
      <c r="W6592" s="9" t="e">
        <f>VLOOKUP(A6592,Sku_list!$A$1:$D$2667,4,0)*(J6592/1000000*12)</f>
        <v>#N/A</v>
      </c>
      <c r="X6592" s="9" t="e">
        <f>VLOOKUP(A6592,Sku_list!$A$1:$D$2667,4,0)*(L6592/1000000*12)</f>
        <v>#N/A</v>
      </c>
      <c r="Y6592" s="9" t="e">
        <f>VLOOKUP(A6592,Sku_list!$A$1:$E$2667,5,0)*((J6592+F6592)/1000000000)</f>
        <v>#N/A</v>
      </c>
      <c r="AC6592" s="22">
        <f t="shared" ca="1" si="102"/>
        <v>6.6666666666666666E-2</v>
      </c>
    </row>
    <row r="6593" spans="2:29" x14ac:dyDescent="0.35">
      <c r="B6593" t="e">
        <v>#N/A</v>
      </c>
      <c r="T6593" s="9" t="e">
        <f>VLOOKUP(A6593,Sku_list!$A$1:$D$2667,3,0)</f>
        <v>#N/A</v>
      </c>
      <c r="U6593" s="9" t="e">
        <f>VLOOKUP(A6593,Sku_list!$A$1:$D$2667,4,0)*(F6593/1000000*12)</f>
        <v>#N/A</v>
      </c>
      <c r="V6593" s="9" t="e">
        <f>VLOOKUP(A6593,Sku_list!$A$1:$D$2667,4,0)*(H6593/1000000*12)</f>
        <v>#N/A</v>
      </c>
      <c r="W6593" s="9" t="e">
        <f>VLOOKUP(A6593,Sku_list!$A$1:$D$2667,4,0)*(J6593/1000000*12)</f>
        <v>#N/A</v>
      </c>
      <c r="X6593" s="9" t="e">
        <f>VLOOKUP(A6593,Sku_list!$A$1:$D$2667,4,0)*(L6593/1000000*12)</f>
        <v>#N/A</v>
      </c>
      <c r="Y6593" s="9" t="e">
        <f>VLOOKUP(A6593,Sku_list!$A$1:$E$2667,5,0)*((J6593+F6593)/1000000000)</f>
        <v>#N/A</v>
      </c>
      <c r="AC6593" s="22">
        <f t="shared" ca="1" si="102"/>
        <v>6.6666666666666666E-2</v>
      </c>
    </row>
    <row r="6594" spans="2:29" x14ac:dyDescent="0.35">
      <c r="B6594" t="e">
        <v>#N/A</v>
      </c>
      <c r="T6594" s="9" t="e">
        <f>VLOOKUP(A6594,Sku_list!$A$1:$D$2667,3,0)</f>
        <v>#N/A</v>
      </c>
      <c r="U6594" s="9" t="e">
        <f>VLOOKUP(A6594,Sku_list!$A$1:$D$2667,4,0)*(F6594/1000000*12)</f>
        <v>#N/A</v>
      </c>
      <c r="V6594" s="9" t="e">
        <f>VLOOKUP(A6594,Sku_list!$A$1:$D$2667,4,0)*(H6594/1000000*12)</f>
        <v>#N/A</v>
      </c>
      <c r="W6594" s="9" t="e">
        <f>VLOOKUP(A6594,Sku_list!$A$1:$D$2667,4,0)*(J6594/1000000*12)</f>
        <v>#N/A</v>
      </c>
      <c r="X6594" s="9" t="e">
        <f>VLOOKUP(A6594,Sku_list!$A$1:$D$2667,4,0)*(L6594/1000000*12)</f>
        <v>#N/A</v>
      </c>
      <c r="Y6594" s="9" t="e">
        <f>VLOOKUP(A6594,Sku_list!$A$1:$E$2667,5,0)*((J6594+F6594)/1000000000)</f>
        <v>#N/A</v>
      </c>
      <c r="AC6594" s="22">
        <f t="shared" ca="1" si="102"/>
        <v>6.6666666666666666E-2</v>
      </c>
    </row>
    <row r="6595" spans="2:29" x14ac:dyDescent="0.35">
      <c r="B6595" t="e">
        <v>#N/A</v>
      </c>
      <c r="T6595" s="9" t="e">
        <f>VLOOKUP(A6595,Sku_list!$A$1:$D$2667,3,0)</f>
        <v>#N/A</v>
      </c>
      <c r="U6595" s="9" t="e">
        <f>VLOOKUP(A6595,Sku_list!$A$1:$D$2667,4,0)*(F6595/1000000*12)</f>
        <v>#N/A</v>
      </c>
      <c r="V6595" s="9" t="e">
        <f>VLOOKUP(A6595,Sku_list!$A$1:$D$2667,4,0)*(H6595/1000000*12)</f>
        <v>#N/A</v>
      </c>
      <c r="W6595" s="9" t="e">
        <f>VLOOKUP(A6595,Sku_list!$A$1:$D$2667,4,0)*(J6595/1000000*12)</f>
        <v>#N/A</v>
      </c>
      <c r="X6595" s="9" t="e">
        <f>VLOOKUP(A6595,Sku_list!$A$1:$D$2667,4,0)*(L6595/1000000*12)</f>
        <v>#N/A</v>
      </c>
      <c r="Y6595" s="9" t="e">
        <f>VLOOKUP(A6595,Sku_list!$A$1:$E$2667,5,0)*((J6595+F6595)/1000000000)</f>
        <v>#N/A</v>
      </c>
      <c r="AC6595" s="22">
        <f t="shared" ca="1" si="102"/>
        <v>6.6666666666666666E-2</v>
      </c>
    </row>
    <row r="6596" spans="2:29" x14ac:dyDescent="0.35">
      <c r="B6596" t="e">
        <v>#N/A</v>
      </c>
      <c r="T6596" s="9" t="e">
        <f>VLOOKUP(A6596,Sku_list!$A$1:$D$2667,3,0)</f>
        <v>#N/A</v>
      </c>
      <c r="U6596" s="9" t="e">
        <f>VLOOKUP(A6596,Sku_list!$A$1:$D$2667,4,0)*(F6596/1000000*12)</f>
        <v>#N/A</v>
      </c>
      <c r="V6596" s="9" t="e">
        <f>VLOOKUP(A6596,Sku_list!$A$1:$D$2667,4,0)*(H6596/1000000*12)</f>
        <v>#N/A</v>
      </c>
      <c r="W6596" s="9" t="e">
        <f>VLOOKUP(A6596,Sku_list!$A$1:$D$2667,4,0)*(J6596/1000000*12)</f>
        <v>#N/A</v>
      </c>
      <c r="X6596" s="9" t="e">
        <f>VLOOKUP(A6596,Sku_list!$A$1:$D$2667,4,0)*(L6596/1000000*12)</f>
        <v>#N/A</v>
      </c>
      <c r="Y6596" s="9" t="e">
        <f>VLOOKUP(A6596,Sku_list!$A$1:$E$2667,5,0)*((J6596+F6596)/1000000000)</f>
        <v>#N/A</v>
      </c>
      <c r="AC6596" s="22">
        <f t="shared" ref="AC6596:AC6659" ca="1" si="103">(DAY(TODAY())+AB6596)/30</f>
        <v>6.6666666666666666E-2</v>
      </c>
    </row>
    <row r="6597" spans="2:29" x14ac:dyDescent="0.35">
      <c r="B6597" t="e">
        <v>#N/A</v>
      </c>
      <c r="T6597" s="9" t="e">
        <f>VLOOKUP(A6597,Sku_list!$A$1:$D$2667,3,0)</f>
        <v>#N/A</v>
      </c>
      <c r="U6597" s="9" t="e">
        <f>VLOOKUP(A6597,Sku_list!$A$1:$D$2667,4,0)*(F6597/1000000*12)</f>
        <v>#N/A</v>
      </c>
      <c r="V6597" s="9" t="e">
        <f>VLOOKUP(A6597,Sku_list!$A$1:$D$2667,4,0)*(H6597/1000000*12)</f>
        <v>#N/A</v>
      </c>
      <c r="W6597" s="9" t="e">
        <f>VLOOKUP(A6597,Sku_list!$A$1:$D$2667,4,0)*(J6597/1000000*12)</f>
        <v>#N/A</v>
      </c>
      <c r="X6597" s="9" t="e">
        <f>VLOOKUP(A6597,Sku_list!$A$1:$D$2667,4,0)*(L6597/1000000*12)</f>
        <v>#N/A</v>
      </c>
      <c r="Y6597" s="9" t="e">
        <f>VLOOKUP(A6597,Sku_list!$A$1:$E$2667,5,0)*((J6597+F6597)/1000000000)</f>
        <v>#N/A</v>
      </c>
      <c r="AC6597" s="22">
        <f t="shared" ca="1" si="103"/>
        <v>6.6666666666666666E-2</v>
      </c>
    </row>
    <row r="6598" spans="2:29" x14ac:dyDescent="0.35">
      <c r="B6598" t="e">
        <v>#N/A</v>
      </c>
      <c r="T6598" s="9" t="e">
        <f>VLOOKUP(A6598,Sku_list!$A$1:$D$2667,3,0)</f>
        <v>#N/A</v>
      </c>
      <c r="U6598" s="9" t="e">
        <f>VLOOKUP(A6598,Sku_list!$A$1:$D$2667,4,0)*(F6598/1000000*12)</f>
        <v>#N/A</v>
      </c>
      <c r="V6598" s="9" t="e">
        <f>VLOOKUP(A6598,Sku_list!$A$1:$D$2667,4,0)*(H6598/1000000*12)</f>
        <v>#N/A</v>
      </c>
      <c r="W6598" s="9" t="e">
        <f>VLOOKUP(A6598,Sku_list!$A$1:$D$2667,4,0)*(J6598/1000000*12)</f>
        <v>#N/A</v>
      </c>
      <c r="X6598" s="9" t="e">
        <f>VLOOKUP(A6598,Sku_list!$A$1:$D$2667,4,0)*(L6598/1000000*12)</f>
        <v>#N/A</v>
      </c>
      <c r="Y6598" s="9" t="e">
        <f>VLOOKUP(A6598,Sku_list!$A$1:$E$2667,5,0)*((J6598+F6598)/1000000000)</f>
        <v>#N/A</v>
      </c>
      <c r="AC6598" s="22">
        <f t="shared" ca="1" si="103"/>
        <v>6.6666666666666666E-2</v>
      </c>
    </row>
    <row r="6599" spans="2:29" x14ac:dyDescent="0.35">
      <c r="B6599" t="e">
        <v>#N/A</v>
      </c>
      <c r="T6599" s="9" t="e">
        <f>VLOOKUP(A6599,Sku_list!$A$1:$D$2667,3,0)</f>
        <v>#N/A</v>
      </c>
      <c r="U6599" s="9" t="e">
        <f>VLOOKUP(A6599,Sku_list!$A$1:$D$2667,4,0)*(F6599/1000000*12)</f>
        <v>#N/A</v>
      </c>
      <c r="V6599" s="9" t="e">
        <f>VLOOKUP(A6599,Sku_list!$A$1:$D$2667,4,0)*(H6599/1000000*12)</f>
        <v>#N/A</v>
      </c>
      <c r="W6599" s="9" t="e">
        <f>VLOOKUP(A6599,Sku_list!$A$1:$D$2667,4,0)*(J6599/1000000*12)</f>
        <v>#N/A</v>
      </c>
      <c r="X6599" s="9" t="e">
        <f>VLOOKUP(A6599,Sku_list!$A$1:$D$2667,4,0)*(L6599/1000000*12)</f>
        <v>#N/A</v>
      </c>
      <c r="Y6599" s="9" t="e">
        <f>VLOOKUP(A6599,Sku_list!$A$1:$E$2667,5,0)*((J6599+F6599)/1000000000)</f>
        <v>#N/A</v>
      </c>
      <c r="AC6599" s="22">
        <f t="shared" ca="1" si="103"/>
        <v>6.6666666666666666E-2</v>
      </c>
    </row>
    <row r="6600" spans="2:29" x14ac:dyDescent="0.35">
      <c r="B6600" t="e">
        <v>#N/A</v>
      </c>
      <c r="T6600" s="9" t="e">
        <f>VLOOKUP(A6600,Sku_list!$A$1:$D$2667,3,0)</f>
        <v>#N/A</v>
      </c>
      <c r="U6600" s="9" t="e">
        <f>VLOOKUP(A6600,Sku_list!$A$1:$D$2667,4,0)*(F6600/1000000*12)</f>
        <v>#N/A</v>
      </c>
      <c r="V6600" s="9" t="e">
        <f>VLOOKUP(A6600,Sku_list!$A$1:$D$2667,4,0)*(H6600/1000000*12)</f>
        <v>#N/A</v>
      </c>
      <c r="W6600" s="9" t="e">
        <f>VLOOKUP(A6600,Sku_list!$A$1:$D$2667,4,0)*(J6600/1000000*12)</f>
        <v>#N/A</v>
      </c>
      <c r="X6600" s="9" t="e">
        <f>VLOOKUP(A6600,Sku_list!$A$1:$D$2667,4,0)*(L6600/1000000*12)</f>
        <v>#N/A</v>
      </c>
      <c r="Y6600" s="9" t="e">
        <f>VLOOKUP(A6600,Sku_list!$A$1:$E$2667,5,0)*((J6600+F6600)/1000000000)</f>
        <v>#N/A</v>
      </c>
      <c r="AC6600" s="22">
        <f t="shared" ca="1" si="103"/>
        <v>6.6666666666666666E-2</v>
      </c>
    </row>
    <row r="6601" spans="2:29" x14ac:dyDescent="0.35">
      <c r="B6601" t="e">
        <v>#N/A</v>
      </c>
      <c r="T6601" s="9" t="e">
        <f>VLOOKUP(A6601,Sku_list!$A$1:$D$2667,3,0)</f>
        <v>#N/A</v>
      </c>
      <c r="U6601" s="9" t="e">
        <f>VLOOKUP(A6601,Sku_list!$A$1:$D$2667,4,0)*(F6601/1000000*12)</f>
        <v>#N/A</v>
      </c>
      <c r="V6601" s="9" t="e">
        <f>VLOOKUP(A6601,Sku_list!$A$1:$D$2667,4,0)*(H6601/1000000*12)</f>
        <v>#N/A</v>
      </c>
      <c r="W6601" s="9" t="e">
        <f>VLOOKUP(A6601,Sku_list!$A$1:$D$2667,4,0)*(J6601/1000000*12)</f>
        <v>#N/A</v>
      </c>
      <c r="X6601" s="9" t="e">
        <f>VLOOKUP(A6601,Sku_list!$A$1:$D$2667,4,0)*(L6601/1000000*12)</f>
        <v>#N/A</v>
      </c>
      <c r="Y6601" s="9" t="e">
        <f>VLOOKUP(A6601,Sku_list!$A$1:$E$2667,5,0)*((J6601+F6601)/1000000000)</f>
        <v>#N/A</v>
      </c>
      <c r="AC6601" s="22">
        <f t="shared" ca="1" si="103"/>
        <v>6.6666666666666666E-2</v>
      </c>
    </row>
    <row r="6602" spans="2:29" x14ac:dyDescent="0.35">
      <c r="B6602" t="e">
        <v>#N/A</v>
      </c>
      <c r="T6602" s="9" t="e">
        <f>VLOOKUP(A6602,Sku_list!$A$1:$D$2667,3,0)</f>
        <v>#N/A</v>
      </c>
      <c r="U6602" s="9" t="e">
        <f>VLOOKUP(A6602,Sku_list!$A$1:$D$2667,4,0)*(F6602/1000000*12)</f>
        <v>#N/A</v>
      </c>
      <c r="V6602" s="9" t="e">
        <f>VLOOKUP(A6602,Sku_list!$A$1:$D$2667,4,0)*(H6602/1000000*12)</f>
        <v>#N/A</v>
      </c>
      <c r="W6602" s="9" t="e">
        <f>VLOOKUP(A6602,Sku_list!$A$1:$D$2667,4,0)*(J6602/1000000*12)</f>
        <v>#N/A</v>
      </c>
      <c r="X6602" s="9" t="e">
        <f>VLOOKUP(A6602,Sku_list!$A$1:$D$2667,4,0)*(L6602/1000000*12)</f>
        <v>#N/A</v>
      </c>
      <c r="Y6602" s="9" t="e">
        <f>VLOOKUP(A6602,Sku_list!$A$1:$E$2667,5,0)*((J6602+F6602)/1000000000)</f>
        <v>#N/A</v>
      </c>
      <c r="AC6602" s="22">
        <f t="shared" ca="1" si="103"/>
        <v>6.6666666666666666E-2</v>
      </c>
    </row>
    <row r="6603" spans="2:29" x14ac:dyDescent="0.35">
      <c r="B6603" t="e">
        <v>#N/A</v>
      </c>
      <c r="T6603" s="9" t="e">
        <f>VLOOKUP(A6603,Sku_list!$A$1:$D$2667,3,0)</f>
        <v>#N/A</v>
      </c>
      <c r="U6603" s="9" t="e">
        <f>VLOOKUP(A6603,Sku_list!$A$1:$D$2667,4,0)*(F6603/1000000*12)</f>
        <v>#N/A</v>
      </c>
      <c r="V6603" s="9" t="e">
        <f>VLOOKUP(A6603,Sku_list!$A$1:$D$2667,4,0)*(H6603/1000000*12)</f>
        <v>#N/A</v>
      </c>
      <c r="W6603" s="9" t="e">
        <f>VLOOKUP(A6603,Sku_list!$A$1:$D$2667,4,0)*(J6603/1000000*12)</f>
        <v>#N/A</v>
      </c>
      <c r="X6603" s="9" t="e">
        <f>VLOOKUP(A6603,Sku_list!$A$1:$D$2667,4,0)*(L6603/1000000*12)</f>
        <v>#N/A</v>
      </c>
      <c r="Y6603" s="9" t="e">
        <f>VLOOKUP(A6603,Sku_list!$A$1:$E$2667,5,0)*((J6603+F6603)/1000000000)</f>
        <v>#N/A</v>
      </c>
      <c r="AC6603" s="22">
        <f t="shared" ca="1" si="103"/>
        <v>6.6666666666666666E-2</v>
      </c>
    </row>
    <row r="6604" spans="2:29" x14ac:dyDescent="0.35">
      <c r="B6604" t="e">
        <v>#N/A</v>
      </c>
      <c r="T6604" s="9" t="e">
        <f>VLOOKUP(A6604,Sku_list!$A$1:$D$2667,3,0)</f>
        <v>#N/A</v>
      </c>
      <c r="U6604" s="9" t="e">
        <f>VLOOKUP(A6604,Sku_list!$A$1:$D$2667,4,0)*(F6604/1000000*12)</f>
        <v>#N/A</v>
      </c>
      <c r="V6604" s="9" t="e">
        <f>VLOOKUP(A6604,Sku_list!$A$1:$D$2667,4,0)*(H6604/1000000*12)</f>
        <v>#N/A</v>
      </c>
      <c r="W6604" s="9" t="e">
        <f>VLOOKUP(A6604,Sku_list!$A$1:$D$2667,4,0)*(J6604/1000000*12)</f>
        <v>#N/A</v>
      </c>
      <c r="X6604" s="9" t="e">
        <f>VLOOKUP(A6604,Sku_list!$A$1:$D$2667,4,0)*(L6604/1000000*12)</f>
        <v>#N/A</v>
      </c>
      <c r="Y6604" s="9" t="e">
        <f>VLOOKUP(A6604,Sku_list!$A$1:$E$2667,5,0)*((J6604+F6604)/1000000000)</f>
        <v>#N/A</v>
      </c>
      <c r="AC6604" s="22">
        <f t="shared" ca="1" si="103"/>
        <v>6.6666666666666666E-2</v>
      </c>
    </row>
    <row r="6605" spans="2:29" x14ac:dyDescent="0.35">
      <c r="B6605" t="e">
        <v>#N/A</v>
      </c>
      <c r="T6605" s="9" t="e">
        <f>VLOOKUP(A6605,Sku_list!$A$1:$D$2667,3,0)</f>
        <v>#N/A</v>
      </c>
      <c r="U6605" s="9" t="e">
        <f>VLOOKUP(A6605,Sku_list!$A$1:$D$2667,4,0)*(F6605/1000000*12)</f>
        <v>#N/A</v>
      </c>
      <c r="V6605" s="9" t="e">
        <f>VLOOKUP(A6605,Sku_list!$A$1:$D$2667,4,0)*(H6605/1000000*12)</f>
        <v>#N/A</v>
      </c>
      <c r="W6605" s="9" t="e">
        <f>VLOOKUP(A6605,Sku_list!$A$1:$D$2667,4,0)*(J6605/1000000*12)</f>
        <v>#N/A</v>
      </c>
      <c r="X6605" s="9" t="e">
        <f>VLOOKUP(A6605,Sku_list!$A$1:$D$2667,4,0)*(L6605/1000000*12)</f>
        <v>#N/A</v>
      </c>
      <c r="Y6605" s="9" t="e">
        <f>VLOOKUP(A6605,Sku_list!$A$1:$E$2667,5,0)*((J6605+F6605)/1000000000)</f>
        <v>#N/A</v>
      </c>
      <c r="AC6605" s="22">
        <f t="shared" ca="1" si="103"/>
        <v>6.6666666666666666E-2</v>
      </c>
    </row>
    <row r="6606" spans="2:29" x14ac:dyDescent="0.35">
      <c r="B6606" t="e">
        <v>#N/A</v>
      </c>
      <c r="T6606" s="9" t="e">
        <f>VLOOKUP(A6606,Sku_list!$A$1:$D$2667,3,0)</f>
        <v>#N/A</v>
      </c>
      <c r="U6606" s="9" t="e">
        <f>VLOOKUP(A6606,Sku_list!$A$1:$D$2667,4,0)*(F6606/1000000*12)</f>
        <v>#N/A</v>
      </c>
      <c r="V6606" s="9" t="e">
        <f>VLOOKUP(A6606,Sku_list!$A$1:$D$2667,4,0)*(H6606/1000000*12)</f>
        <v>#N/A</v>
      </c>
      <c r="W6606" s="9" t="e">
        <f>VLOOKUP(A6606,Sku_list!$A$1:$D$2667,4,0)*(J6606/1000000*12)</f>
        <v>#N/A</v>
      </c>
      <c r="X6606" s="9" t="e">
        <f>VLOOKUP(A6606,Sku_list!$A$1:$D$2667,4,0)*(L6606/1000000*12)</f>
        <v>#N/A</v>
      </c>
      <c r="Y6606" s="9" t="e">
        <f>VLOOKUP(A6606,Sku_list!$A$1:$E$2667,5,0)*((J6606+F6606)/1000000000)</f>
        <v>#N/A</v>
      </c>
      <c r="AC6606" s="22">
        <f t="shared" ca="1" si="103"/>
        <v>6.6666666666666666E-2</v>
      </c>
    </row>
    <row r="6607" spans="2:29" x14ac:dyDescent="0.35">
      <c r="B6607" t="e">
        <v>#N/A</v>
      </c>
      <c r="T6607" s="9" t="e">
        <f>VLOOKUP(A6607,Sku_list!$A$1:$D$2667,3,0)</f>
        <v>#N/A</v>
      </c>
      <c r="U6607" s="9" t="e">
        <f>VLOOKUP(A6607,Sku_list!$A$1:$D$2667,4,0)*(F6607/1000000*12)</f>
        <v>#N/A</v>
      </c>
      <c r="V6607" s="9" t="e">
        <f>VLOOKUP(A6607,Sku_list!$A$1:$D$2667,4,0)*(H6607/1000000*12)</f>
        <v>#N/A</v>
      </c>
      <c r="W6607" s="9" t="e">
        <f>VLOOKUP(A6607,Sku_list!$A$1:$D$2667,4,0)*(J6607/1000000*12)</f>
        <v>#N/A</v>
      </c>
      <c r="X6607" s="9" t="e">
        <f>VLOOKUP(A6607,Sku_list!$A$1:$D$2667,4,0)*(L6607/1000000*12)</f>
        <v>#N/A</v>
      </c>
      <c r="Y6607" s="9" t="e">
        <f>VLOOKUP(A6607,Sku_list!$A$1:$E$2667,5,0)*((J6607+F6607)/1000000000)</f>
        <v>#N/A</v>
      </c>
      <c r="AC6607" s="22">
        <f t="shared" ca="1" si="103"/>
        <v>6.6666666666666666E-2</v>
      </c>
    </row>
    <row r="6608" spans="2:29" x14ac:dyDescent="0.35">
      <c r="B6608" t="e">
        <v>#N/A</v>
      </c>
      <c r="T6608" s="9" t="e">
        <f>VLOOKUP(A6608,Sku_list!$A$1:$D$2667,3,0)</f>
        <v>#N/A</v>
      </c>
      <c r="U6608" s="9" t="e">
        <f>VLOOKUP(A6608,Sku_list!$A$1:$D$2667,4,0)*(F6608/1000000*12)</f>
        <v>#N/A</v>
      </c>
      <c r="V6608" s="9" t="e">
        <f>VLOOKUP(A6608,Sku_list!$A$1:$D$2667,4,0)*(H6608/1000000*12)</f>
        <v>#N/A</v>
      </c>
      <c r="W6608" s="9" t="e">
        <f>VLOOKUP(A6608,Sku_list!$A$1:$D$2667,4,0)*(J6608/1000000*12)</f>
        <v>#N/A</v>
      </c>
      <c r="X6608" s="9" t="e">
        <f>VLOOKUP(A6608,Sku_list!$A$1:$D$2667,4,0)*(L6608/1000000*12)</f>
        <v>#N/A</v>
      </c>
      <c r="Y6608" s="9" t="e">
        <f>VLOOKUP(A6608,Sku_list!$A$1:$E$2667,5,0)*((J6608+F6608)/1000000000)</f>
        <v>#N/A</v>
      </c>
      <c r="AC6608" s="22">
        <f t="shared" ca="1" si="103"/>
        <v>6.6666666666666666E-2</v>
      </c>
    </row>
    <row r="6609" spans="2:29" x14ac:dyDescent="0.35">
      <c r="B6609" t="e">
        <v>#N/A</v>
      </c>
      <c r="T6609" s="9" t="e">
        <f>VLOOKUP(A6609,Sku_list!$A$1:$D$2667,3,0)</f>
        <v>#N/A</v>
      </c>
      <c r="U6609" s="9" t="e">
        <f>VLOOKUP(A6609,Sku_list!$A$1:$D$2667,4,0)*(F6609/1000000*12)</f>
        <v>#N/A</v>
      </c>
      <c r="V6609" s="9" t="e">
        <f>VLOOKUP(A6609,Sku_list!$A$1:$D$2667,4,0)*(H6609/1000000*12)</f>
        <v>#N/A</v>
      </c>
      <c r="W6609" s="9" t="e">
        <f>VLOOKUP(A6609,Sku_list!$A$1:$D$2667,4,0)*(J6609/1000000*12)</f>
        <v>#N/A</v>
      </c>
      <c r="X6609" s="9" t="e">
        <f>VLOOKUP(A6609,Sku_list!$A$1:$D$2667,4,0)*(L6609/1000000*12)</f>
        <v>#N/A</v>
      </c>
      <c r="Y6609" s="9" t="e">
        <f>VLOOKUP(A6609,Sku_list!$A$1:$E$2667,5,0)*((J6609+F6609)/1000000000)</f>
        <v>#N/A</v>
      </c>
      <c r="AC6609" s="22">
        <f t="shared" ca="1" si="103"/>
        <v>6.6666666666666666E-2</v>
      </c>
    </row>
    <row r="6610" spans="2:29" x14ac:dyDescent="0.35">
      <c r="B6610" t="e">
        <v>#N/A</v>
      </c>
      <c r="T6610" s="9" t="e">
        <f>VLOOKUP(A6610,Sku_list!$A$1:$D$2667,3,0)</f>
        <v>#N/A</v>
      </c>
      <c r="U6610" s="9" t="e">
        <f>VLOOKUP(A6610,Sku_list!$A$1:$D$2667,4,0)*(F6610/1000000*12)</f>
        <v>#N/A</v>
      </c>
      <c r="V6610" s="9" t="e">
        <f>VLOOKUP(A6610,Sku_list!$A$1:$D$2667,4,0)*(H6610/1000000*12)</f>
        <v>#N/A</v>
      </c>
      <c r="W6610" s="9" t="e">
        <f>VLOOKUP(A6610,Sku_list!$A$1:$D$2667,4,0)*(J6610/1000000*12)</f>
        <v>#N/A</v>
      </c>
      <c r="X6610" s="9" t="e">
        <f>VLOOKUP(A6610,Sku_list!$A$1:$D$2667,4,0)*(L6610/1000000*12)</f>
        <v>#N/A</v>
      </c>
      <c r="Y6610" s="9" t="e">
        <f>VLOOKUP(A6610,Sku_list!$A$1:$E$2667,5,0)*((J6610+F6610)/1000000000)</f>
        <v>#N/A</v>
      </c>
      <c r="AC6610" s="22">
        <f t="shared" ca="1" si="103"/>
        <v>6.6666666666666666E-2</v>
      </c>
    </row>
    <row r="6611" spans="2:29" x14ac:dyDescent="0.35">
      <c r="B6611" t="e">
        <v>#N/A</v>
      </c>
      <c r="T6611" s="9" t="e">
        <f>VLOOKUP(A6611,Sku_list!$A$1:$D$2667,3,0)</f>
        <v>#N/A</v>
      </c>
      <c r="U6611" s="9" t="e">
        <f>VLOOKUP(A6611,Sku_list!$A$1:$D$2667,4,0)*(F6611/1000000*12)</f>
        <v>#N/A</v>
      </c>
      <c r="V6611" s="9" t="e">
        <f>VLOOKUP(A6611,Sku_list!$A$1:$D$2667,4,0)*(H6611/1000000*12)</f>
        <v>#N/A</v>
      </c>
      <c r="W6611" s="9" t="e">
        <f>VLOOKUP(A6611,Sku_list!$A$1:$D$2667,4,0)*(J6611/1000000*12)</f>
        <v>#N/A</v>
      </c>
      <c r="X6611" s="9" t="e">
        <f>VLOOKUP(A6611,Sku_list!$A$1:$D$2667,4,0)*(L6611/1000000*12)</f>
        <v>#N/A</v>
      </c>
      <c r="Y6611" s="9" t="e">
        <f>VLOOKUP(A6611,Sku_list!$A$1:$E$2667,5,0)*((J6611+F6611)/1000000000)</f>
        <v>#N/A</v>
      </c>
      <c r="AC6611" s="22">
        <f t="shared" ca="1" si="103"/>
        <v>6.6666666666666666E-2</v>
      </c>
    </row>
    <row r="6612" spans="2:29" x14ac:dyDescent="0.35">
      <c r="B6612" t="e">
        <v>#N/A</v>
      </c>
      <c r="T6612" s="9" t="e">
        <f>VLOOKUP(A6612,Sku_list!$A$1:$D$2667,3,0)</f>
        <v>#N/A</v>
      </c>
      <c r="U6612" s="9" t="e">
        <f>VLOOKUP(A6612,Sku_list!$A$1:$D$2667,4,0)*(F6612/1000000*12)</f>
        <v>#N/A</v>
      </c>
      <c r="V6612" s="9" t="e">
        <f>VLOOKUP(A6612,Sku_list!$A$1:$D$2667,4,0)*(H6612/1000000*12)</f>
        <v>#N/A</v>
      </c>
      <c r="W6612" s="9" t="e">
        <f>VLOOKUP(A6612,Sku_list!$A$1:$D$2667,4,0)*(J6612/1000000*12)</f>
        <v>#N/A</v>
      </c>
      <c r="X6612" s="9" t="e">
        <f>VLOOKUP(A6612,Sku_list!$A$1:$D$2667,4,0)*(L6612/1000000*12)</f>
        <v>#N/A</v>
      </c>
      <c r="Y6612" s="9" t="e">
        <f>VLOOKUP(A6612,Sku_list!$A$1:$E$2667,5,0)*((J6612+F6612)/1000000000)</f>
        <v>#N/A</v>
      </c>
      <c r="AC6612" s="22">
        <f t="shared" ca="1" si="103"/>
        <v>6.6666666666666666E-2</v>
      </c>
    </row>
    <row r="6613" spans="2:29" x14ac:dyDescent="0.35">
      <c r="B6613" t="e">
        <v>#N/A</v>
      </c>
      <c r="T6613" s="9" t="e">
        <f>VLOOKUP(A6613,Sku_list!$A$1:$D$2667,3,0)</f>
        <v>#N/A</v>
      </c>
      <c r="U6613" s="9" t="e">
        <f>VLOOKUP(A6613,Sku_list!$A$1:$D$2667,4,0)*(F6613/1000000*12)</f>
        <v>#N/A</v>
      </c>
      <c r="V6613" s="9" t="e">
        <f>VLOOKUP(A6613,Sku_list!$A$1:$D$2667,4,0)*(H6613/1000000*12)</f>
        <v>#N/A</v>
      </c>
      <c r="W6613" s="9" t="e">
        <f>VLOOKUP(A6613,Sku_list!$A$1:$D$2667,4,0)*(J6613/1000000*12)</f>
        <v>#N/A</v>
      </c>
      <c r="X6613" s="9" t="e">
        <f>VLOOKUP(A6613,Sku_list!$A$1:$D$2667,4,0)*(L6613/1000000*12)</f>
        <v>#N/A</v>
      </c>
      <c r="Y6613" s="9" t="e">
        <f>VLOOKUP(A6613,Sku_list!$A$1:$E$2667,5,0)*((J6613+F6613)/1000000000)</f>
        <v>#N/A</v>
      </c>
      <c r="AC6613" s="22">
        <f t="shared" ca="1" si="103"/>
        <v>6.6666666666666666E-2</v>
      </c>
    </row>
    <row r="6614" spans="2:29" x14ac:dyDescent="0.35">
      <c r="B6614" t="e">
        <v>#N/A</v>
      </c>
      <c r="T6614" s="9" t="e">
        <f>VLOOKUP(A6614,Sku_list!$A$1:$D$2667,3,0)</f>
        <v>#N/A</v>
      </c>
      <c r="U6614" s="9" t="e">
        <f>VLOOKUP(A6614,Sku_list!$A$1:$D$2667,4,0)*(F6614/1000000*12)</f>
        <v>#N/A</v>
      </c>
      <c r="V6614" s="9" t="e">
        <f>VLOOKUP(A6614,Sku_list!$A$1:$D$2667,4,0)*(H6614/1000000*12)</f>
        <v>#N/A</v>
      </c>
      <c r="W6614" s="9" t="e">
        <f>VLOOKUP(A6614,Sku_list!$A$1:$D$2667,4,0)*(J6614/1000000*12)</f>
        <v>#N/A</v>
      </c>
      <c r="X6614" s="9" t="e">
        <f>VLOOKUP(A6614,Sku_list!$A$1:$D$2667,4,0)*(L6614/1000000*12)</f>
        <v>#N/A</v>
      </c>
      <c r="Y6614" s="9" t="e">
        <f>VLOOKUP(A6614,Sku_list!$A$1:$E$2667,5,0)*((J6614+F6614)/1000000000)</f>
        <v>#N/A</v>
      </c>
      <c r="AC6614" s="22">
        <f t="shared" ca="1" si="103"/>
        <v>6.6666666666666666E-2</v>
      </c>
    </row>
    <row r="6615" spans="2:29" x14ac:dyDescent="0.35">
      <c r="B6615" t="e">
        <v>#N/A</v>
      </c>
      <c r="T6615" s="9" t="e">
        <f>VLOOKUP(A6615,Sku_list!$A$1:$D$2667,3,0)</f>
        <v>#N/A</v>
      </c>
      <c r="U6615" s="9" t="e">
        <f>VLOOKUP(A6615,Sku_list!$A$1:$D$2667,4,0)*(F6615/1000000*12)</f>
        <v>#N/A</v>
      </c>
      <c r="V6615" s="9" t="e">
        <f>VLOOKUP(A6615,Sku_list!$A$1:$D$2667,4,0)*(H6615/1000000*12)</f>
        <v>#N/A</v>
      </c>
      <c r="W6615" s="9" t="e">
        <f>VLOOKUP(A6615,Sku_list!$A$1:$D$2667,4,0)*(J6615/1000000*12)</f>
        <v>#N/A</v>
      </c>
      <c r="X6615" s="9" t="e">
        <f>VLOOKUP(A6615,Sku_list!$A$1:$D$2667,4,0)*(L6615/1000000*12)</f>
        <v>#N/A</v>
      </c>
      <c r="Y6615" s="9" t="e">
        <f>VLOOKUP(A6615,Sku_list!$A$1:$E$2667,5,0)*((J6615+F6615)/1000000000)</f>
        <v>#N/A</v>
      </c>
      <c r="AC6615" s="22">
        <f t="shared" ca="1" si="103"/>
        <v>6.6666666666666666E-2</v>
      </c>
    </row>
    <row r="6616" spans="2:29" x14ac:dyDescent="0.35">
      <c r="B6616" t="e">
        <v>#N/A</v>
      </c>
      <c r="T6616" s="9" t="e">
        <f>VLOOKUP(A6616,Sku_list!$A$1:$D$2667,3,0)</f>
        <v>#N/A</v>
      </c>
      <c r="U6616" s="9" t="e">
        <f>VLOOKUP(A6616,Sku_list!$A$1:$D$2667,4,0)*(F6616/1000000*12)</f>
        <v>#N/A</v>
      </c>
      <c r="V6616" s="9" t="e">
        <f>VLOOKUP(A6616,Sku_list!$A$1:$D$2667,4,0)*(H6616/1000000*12)</f>
        <v>#N/A</v>
      </c>
      <c r="W6616" s="9" t="e">
        <f>VLOOKUP(A6616,Sku_list!$A$1:$D$2667,4,0)*(J6616/1000000*12)</f>
        <v>#N/A</v>
      </c>
      <c r="X6616" s="9" t="e">
        <f>VLOOKUP(A6616,Sku_list!$A$1:$D$2667,4,0)*(L6616/1000000*12)</f>
        <v>#N/A</v>
      </c>
      <c r="Y6616" s="9" t="e">
        <f>VLOOKUP(A6616,Sku_list!$A$1:$E$2667,5,0)*((J6616+F6616)/1000000000)</f>
        <v>#N/A</v>
      </c>
      <c r="AC6616" s="22">
        <f t="shared" ca="1" si="103"/>
        <v>6.6666666666666666E-2</v>
      </c>
    </row>
    <row r="6617" spans="2:29" x14ac:dyDescent="0.35">
      <c r="B6617" t="e">
        <v>#N/A</v>
      </c>
      <c r="T6617" s="9" t="e">
        <f>VLOOKUP(A6617,Sku_list!$A$1:$D$2667,3,0)</f>
        <v>#N/A</v>
      </c>
      <c r="U6617" s="9" t="e">
        <f>VLOOKUP(A6617,Sku_list!$A$1:$D$2667,4,0)*(F6617/1000000*12)</f>
        <v>#N/A</v>
      </c>
      <c r="V6617" s="9" t="e">
        <f>VLOOKUP(A6617,Sku_list!$A$1:$D$2667,4,0)*(H6617/1000000*12)</f>
        <v>#N/A</v>
      </c>
      <c r="W6617" s="9" t="e">
        <f>VLOOKUP(A6617,Sku_list!$A$1:$D$2667,4,0)*(J6617/1000000*12)</f>
        <v>#N/A</v>
      </c>
      <c r="X6617" s="9" t="e">
        <f>VLOOKUP(A6617,Sku_list!$A$1:$D$2667,4,0)*(L6617/1000000*12)</f>
        <v>#N/A</v>
      </c>
      <c r="Y6617" s="9" t="e">
        <f>VLOOKUP(A6617,Sku_list!$A$1:$E$2667,5,0)*((J6617+F6617)/1000000000)</f>
        <v>#N/A</v>
      </c>
      <c r="AC6617" s="22">
        <f t="shared" ca="1" si="103"/>
        <v>6.6666666666666666E-2</v>
      </c>
    </row>
    <row r="6618" spans="2:29" x14ac:dyDescent="0.35">
      <c r="B6618" t="e">
        <v>#N/A</v>
      </c>
      <c r="T6618" s="9" t="e">
        <f>VLOOKUP(A6618,Sku_list!$A$1:$D$2667,3,0)</f>
        <v>#N/A</v>
      </c>
      <c r="U6618" s="9" t="e">
        <f>VLOOKUP(A6618,Sku_list!$A$1:$D$2667,4,0)*(F6618/1000000*12)</f>
        <v>#N/A</v>
      </c>
      <c r="V6618" s="9" t="e">
        <f>VLOOKUP(A6618,Sku_list!$A$1:$D$2667,4,0)*(H6618/1000000*12)</f>
        <v>#N/A</v>
      </c>
      <c r="W6618" s="9" t="e">
        <f>VLOOKUP(A6618,Sku_list!$A$1:$D$2667,4,0)*(J6618/1000000*12)</f>
        <v>#N/A</v>
      </c>
      <c r="X6618" s="9" t="e">
        <f>VLOOKUP(A6618,Sku_list!$A$1:$D$2667,4,0)*(L6618/1000000*12)</f>
        <v>#N/A</v>
      </c>
      <c r="Y6618" s="9" t="e">
        <f>VLOOKUP(A6618,Sku_list!$A$1:$E$2667,5,0)*((J6618+F6618)/1000000000)</f>
        <v>#N/A</v>
      </c>
      <c r="AC6618" s="22">
        <f t="shared" ca="1" si="103"/>
        <v>6.6666666666666666E-2</v>
      </c>
    </row>
    <row r="6619" spans="2:29" x14ac:dyDescent="0.35">
      <c r="B6619" t="e">
        <v>#N/A</v>
      </c>
      <c r="T6619" s="9" t="e">
        <f>VLOOKUP(A6619,Sku_list!$A$1:$D$2667,3,0)</f>
        <v>#N/A</v>
      </c>
      <c r="U6619" s="9" t="e">
        <f>VLOOKUP(A6619,Sku_list!$A$1:$D$2667,4,0)*(F6619/1000000*12)</f>
        <v>#N/A</v>
      </c>
      <c r="V6619" s="9" t="e">
        <f>VLOOKUP(A6619,Sku_list!$A$1:$D$2667,4,0)*(H6619/1000000*12)</f>
        <v>#N/A</v>
      </c>
      <c r="W6619" s="9" t="e">
        <f>VLOOKUP(A6619,Sku_list!$A$1:$D$2667,4,0)*(J6619/1000000*12)</f>
        <v>#N/A</v>
      </c>
      <c r="X6619" s="9" t="e">
        <f>VLOOKUP(A6619,Sku_list!$A$1:$D$2667,4,0)*(L6619/1000000*12)</f>
        <v>#N/A</v>
      </c>
      <c r="Y6619" s="9" t="e">
        <f>VLOOKUP(A6619,Sku_list!$A$1:$E$2667,5,0)*((J6619+F6619)/1000000000)</f>
        <v>#N/A</v>
      </c>
      <c r="AC6619" s="22">
        <f t="shared" ca="1" si="103"/>
        <v>6.6666666666666666E-2</v>
      </c>
    </row>
    <row r="6620" spans="2:29" x14ac:dyDescent="0.35">
      <c r="B6620" t="e">
        <v>#N/A</v>
      </c>
      <c r="T6620" s="9" t="e">
        <f>VLOOKUP(A6620,Sku_list!$A$1:$D$2667,3,0)</f>
        <v>#N/A</v>
      </c>
      <c r="U6620" s="9" t="e">
        <f>VLOOKUP(A6620,Sku_list!$A$1:$D$2667,4,0)*(F6620/1000000*12)</f>
        <v>#N/A</v>
      </c>
      <c r="V6620" s="9" t="e">
        <f>VLOOKUP(A6620,Sku_list!$A$1:$D$2667,4,0)*(H6620/1000000*12)</f>
        <v>#N/A</v>
      </c>
      <c r="W6620" s="9" t="e">
        <f>VLOOKUP(A6620,Sku_list!$A$1:$D$2667,4,0)*(J6620/1000000*12)</f>
        <v>#N/A</v>
      </c>
      <c r="X6620" s="9" t="e">
        <f>VLOOKUP(A6620,Sku_list!$A$1:$D$2667,4,0)*(L6620/1000000*12)</f>
        <v>#N/A</v>
      </c>
      <c r="Y6620" s="9" t="e">
        <f>VLOOKUP(A6620,Sku_list!$A$1:$E$2667,5,0)*((J6620+F6620)/1000000000)</f>
        <v>#N/A</v>
      </c>
      <c r="AC6620" s="22">
        <f t="shared" ca="1" si="103"/>
        <v>6.6666666666666666E-2</v>
      </c>
    </row>
    <row r="6621" spans="2:29" x14ac:dyDescent="0.35">
      <c r="B6621" t="e">
        <v>#N/A</v>
      </c>
      <c r="T6621" s="9" t="e">
        <f>VLOOKUP(A6621,Sku_list!$A$1:$D$2667,3,0)</f>
        <v>#N/A</v>
      </c>
      <c r="U6621" s="9" t="e">
        <f>VLOOKUP(A6621,Sku_list!$A$1:$D$2667,4,0)*(F6621/1000000*12)</f>
        <v>#N/A</v>
      </c>
      <c r="V6621" s="9" t="e">
        <f>VLOOKUP(A6621,Sku_list!$A$1:$D$2667,4,0)*(H6621/1000000*12)</f>
        <v>#N/A</v>
      </c>
      <c r="W6621" s="9" t="e">
        <f>VLOOKUP(A6621,Sku_list!$A$1:$D$2667,4,0)*(J6621/1000000*12)</f>
        <v>#N/A</v>
      </c>
      <c r="X6621" s="9" t="e">
        <f>VLOOKUP(A6621,Sku_list!$A$1:$D$2667,4,0)*(L6621/1000000*12)</f>
        <v>#N/A</v>
      </c>
      <c r="Y6621" s="9" t="e">
        <f>VLOOKUP(A6621,Sku_list!$A$1:$E$2667,5,0)*((J6621+F6621)/1000000000)</f>
        <v>#N/A</v>
      </c>
      <c r="AC6621" s="22">
        <f t="shared" ca="1" si="103"/>
        <v>6.6666666666666666E-2</v>
      </c>
    </row>
    <row r="6622" spans="2:29" x14ac:dyDescent="0.35">
      <c r="B6622" t="e">
        <v>#N/A</v>
      </c>
      <c r="T6622" s="9" t="e">
        <f>VLOOKUP(A6622,Sku_list!$A$1:$D$2667,3,0)</f>
        <v>#N/A</v>
      </c>
      <c r="U6622" s="9" t="e">
        <f>VLOOKUP(A6622,Sku_list!$A$1:$D$2667,4,0)*(F6622/1000000*12)</f>
        <v>#N/A</v>
      </c>
      <c r="V6622" s="9" t="e">
        <f>VLOOKUP(A6622,Sku_list!$A$1:$D$2667,4,0)*(H6622/1000000*12)</f>
        <v>#N/A</v>
      </c>
      <c r="W6622" s="9" t="e">
        <f>VLOOKUP(A6622,Sku_list!$A$1:$D$2667,4,0)*(J6622/1000000*12)</f>
        <v>#N/A</v>
      </c>
      <c r="X6622" s="9" t="e">
        <f>VLOOKUP(A6622,Sku_list!$A$1:$D$2667,4,0)*(L6622/1000000*12)</f>
        <v>#N/A</v>
      </c>
      <c r="Y6622" s="9" t="e">
        <f>VLOOKUP(A6622,Sku_list!$A$1:$E$2667,5,0)*((J6622+F6622)/1000000000)</f>
        <v>#N/A</v>
      </c>
      <c r="AC6622" s="22">
        <f t="shared" ca="1" si="103"/>
        <v>6.6666666666666666E-2</v>
      </c>
    </row>
    <row r="6623" spans="2:29" x14ac:dyDescent="0.35">
      <c r="B6623" t="e">
        <v>#N/A</v>
      </c>
      <c r="T6623" s="9" t="e">
        <f>VLOOKUP(A6623,Sku_list!$A$1:$D$2667,3,0)</f>
        <v>#N/A</v>
      </c>
      <c r="U6623" s="9" t="e">
        <f>VLOOKUP(A6623,Sku_list!$A$1:$D$2667,4,0)*(F6623/1000000*12)</f>
        <v>#N/A</v>
      </c>
      <c r="V6623" s="9" t="e">
        <f>VLOOKUP(A6623,Sku_list!$A$1:$D$2667,4,0)*(H6623/1000000*12)</f>
        <v>#N/A</v>
      </c>
      <c r="W6623" s="9" t="e">
        <f>VLOOKUP(A6623,Sku_list!$A$1:$D$2667,4,0)*(J6623/1000000*12)</f>
        <v>#N/A</v>
      </c>
      <c r="X6623" s="9" t="e">
        <f>VLOOKUP(A6623,Sku_list!$A$1:$D$2667,4,0)*(L6623/1000000*12)</f>
        <v>#N/A</v>
      </c>
      <c r="Y6623" s="9" t="e">
        <f>VLOOKUP(A6623,Sku_list!$A$1:$E$2667,5,0)*((J6623+F6623)/1000000000)</f>
        <v>#N/A</v>
      </c>
      <c r="AC6623" s="22">
        <f t="shared" ca="1" si="103"/>
        <v>6.6666666666666666E-2</v>
      </c>
    </row>
    <row r="6624" spans="2:29" x14ac:dyDescent="0.35">
      <c r="B6624" t="e">
        <v>#N/A</v>
      </c>
      <c r="T6624" s="9" t="e">
        <f>VLOOKUP(A6624,Sku_list!$A$1:$D$2667,3,0)</f>
        <v>#N/A</v>
      </c>
      <c r="U6624" s="9" t="e">
        <f>VLOOKUP(A6624,Sku_list!$A$1:$D$2667,4,0)*(F6624/1000000*12)</f>
        <v>#N/A</v>
      </c>
      <c r="V6624" s="9" t="e">
        <f>VLOOKUP(A6624,Sku_list!$A$1:$D$2667,4,0)*(H6624/1000000*12)</f>
        <v>#N/A</v>
      </c>
      <c r="W6624" s="9" t="e">
        <f>VLOOKUP(A6624,Sku_list!$A$1:$D$2667,4,0)*(J6624/1000000*12)</f>
        <v>#N/A</v>
      </c>
      <c r="X6624" s="9" t="e">
        <f>VLOOKUP(A6624,Sku_list!$A$1:$D$2667,4,0)*(L6624/1000000*12)</f>
        <v>#N/A</v>
      </c>
      <c r="Y6624" s="9" t="e">
        <f>VLOOKUP(A6624,Sku_list!$A$1:$E$2667,5,0)*((J6624+F6624)/1000000000)</f>
        <v>#N/A</v>
      </c>
      <c r="AC6624" s="22">
        <f t="shared" ca="1" si="103"/>
        <v>6.6666666666666666E-2</v>
      </c>
    </row>
    <row r="6625" spans="2:29" x14ac:dyDescent="0.35">
      <c r="B6625" t="e">
        <v>#N/A</v>
      </c>
      <c r="T6625" s="9" t="e">
        <f>VLOOKUP(A6625,Sku_list!$A$1:$D$2667,3,0)</f>
        <v>#N/A</v>
      </c>
      <c r="U6625" s="9" t="e">
        <f>VLOOKUP(A6625,Sku_list!$A$1:$D$2667,4,0)*(F6625/1000000*12)</f>
        <v>#N/A</v>
      </c>
      <c r="V6625" s="9" t="e">
        <f>VLOOKUP(A6625,Sku_list!$A$1:$D$2667,4,0)*(H6625/1000000*12)</f>
        <v>#N/A</v>
      </c>
      <c r="W6625" s="9" t="e">
        <f>VLOOKUP(A6625,Sku_list!$A$1:$D$2667,4,0)*(J6625/1000000*12)</f>
        <v>#N/A</v>
      </c>
      <c r="X6625" s="9" t="e">
        <f>VLOOKUP(A6625,Sku_list!$A$1:$D$2667,4,0)*(L6625/1000000*12)</f>
        <v>#N/A</v>
      </c>
      <c r="Y6625" s="9" t="e">
        <f>VLOOKUP(A6625,Sku_list!$A$1:$E$2667,5,0)*((J6625+F6625)/1000000000)</f>
        <v>#N/A</v>
      </c>
      <c r="AC6625" s="22">
        <f t="shared" ca="1" si="103"/>
        <v>6.6666666666666666E-2</v>
      </c>
    </row>
    <row r="6626" spans="2:29" x14ac:dyDescent="0.35">
      <c r="B6626" t="e">
        <v>#N/A</v>
      </c>
      <c r="T6626" s="9" t="e">
        <f>VLOOKUP(A6626,Sku_list!$A$1:$D$2667,3,0)</f>
        <v>#N/A</v>
      </c>
      <c r="U6626" s="9" t="e">
        <f>VLOOKUP(A6626,Sku_list!$A$1:$D$2667,4,0)*(F6626/1000000*12)</f>
        <v>#N/A</v>
      </c>
      <c r="V6626" s="9" t="e">
        <f>VLOOKUP(A6626,Sku_list!$A$1:$D$2667,4,0)*(H6626/1000000*12)</f>
        <v>#N/A</v>
      </c>
      <c r="W6626" s="9" t="e">
        <f>VLOOKUP(A6626,Sku_list!$A$1:$D$2667,4,0)*(J6626/1000000*12)</f>
        <v>#N/A</v>
      </c>
      <c r="X6626" s="9" t="e">
        <f>VLOOKUP(A6626,Sku_list!$A$1:$D$2667,4,0)*(L6626/1000000*12)</f>
        <v>#N/A</v>
      </c>
      <c r="Y6626" s="9" t="e">
        <f>VLOOKUP(A6626,Sku_list!$A$1:$E$2667,5,0)*((J6626+F6626)/1000000000)</f>
        <v>#N/A</v>
      </c>
      <c r="AC6626" s="22">
        <f t="shared" ca="1" si="103"/>
        <v>6.6666666666666666E-2</v>
      </c>
    </row>
    <row r="6627" spans="2:29" x14ac:dyDescent="0.35">
      <c r="B6627" t="e">
        <v>#N/A</v>
      </c>
      <c r="T6627" s="9" t="e">
        <f>VLOOKUP(A6627,Sku_list!$A$1:$D$2667,3,0)</f>
        <v>#N/A</v>
      </c>
      <c r="U6627" s="9" t="e">
        <f>VLOOKUP(A6627,Sku_list!$A$1:$D$2667,4,0)*(F6627/1000000*12)</f>
        <v>#N/A</v>
      </c>
      <c r="V6627" s="9" t="e">
        <f>VLOOKUP(A6627,Sku_list!$A$1:$D$2667,4,0)*(H6627/1000000*12)</f>
        <v>#N/A</v>
      </c>
      <c r="W6627" s="9" t="e">
        <f>VLOOKUP(A6627,Sku_list!$A$1:$D$2667,4,0)*(J6627/1000000*12)</f>
        <v>#N/A</v>
      </c>
      <c r="X6627" s="9" t="e">
        <f>VLOOKUP(A6627,Sku_list!$A$1:$D$2667,4,0)*(L6627/1000000*12)</f>
        <v>#N/A</v>
      </c>
      <c r="Y6627" s="9" t="e">
        <f>VLOOKUP(A6627,Sku_list!$A$1:$E$2667,5,0)*((J6627+F6627)/1000000000)</f>
        <v>#N/A</v>
      </c>
      <c r="AC6627" s="22">
        <f t="shared" ca="1" si="103"/>
        <v>6.6666666666666666E-2</v>
      </c>
    </row>
    <row r="6628" spans="2:29" x14ac:dyDescent="0.35">
      <c r="B6628" t="e">
        <v>#N/A</v>
      </c>
      <c r="T6628" s="9" t="e">
        <f>VLOOKUP(A6628,Sku_list!$A$1:$D$2667,3,0)</f>
        <v>#N/A</v>
      </c>
      <c r="U6628" s="9" t="e">
        <f>VLOOKUP(A6628,Sku_list!$A$1:$D$2667,4,0)*(F6628/1000000*12)</f>
        <v>#N/A</v>
      </c>
      <c r="V6628" s="9" t="e">
        <f>VLOOKUP(A6628,Sku_list!$A$1:$D$2667,4,0)*(H6628/1000000*12)</f>
        <v>#N/A</v>
      </c>
      <c r="W6628" s="9" t="e">
        <f>VLOOKUP(A6628,Sku_list!$A$1:$D$2667,4,0)*(J6628/1000000*12)</f>
        <v>#N/A</v>
      </c>
      <c r="X6628" s="9" t="e">
        <f>VLOOKUP(A6628,Sku_list!$A$1:$D$2667,4,0)*(L6628/1000000*12)</f>
        <v>#N/A</v>
      </c>
      <c r="Y6628" s="9" t="e">
        <f>VLOOKUP(A6628,Sku_list!$A$1:$E$2667,5,0)*((J6628+F6628)/1000000000)</f>
        <v>#N/A</v>
      </c>
      <c r="AC6628" s="22">
        <f t="shared" ca="1" si="103"/>
        <v>6.6666666666666666E-2</v>
      </c>
    </row>
    <row r="6629" spans="2:29" x14ac:dyDescent="0.35">
      <c r="B6629" t="e">
        <v>#N/A</v>
      </c>
      <c r="T6629" s="9" t="e">
        <f>VLOOKUP(A6629,Sku_list!$A$1:$D$2667,3,0)</f>
        <v>#N/A</v>
      </c>
      <c r="U6629" s="9" t="e">
        <f>VLOOKUP(A6629,Sku_list!$A$1:$D$2667,4,0)*(F6629/1000000*12)</f>
        <v>#N/A</v>
      </c>
      <c r="V6629" s="9" t="e">
        <f>VLOOKUP(A6629,Sku_list!$A$1:$D$2667,4,0)*(H6629/1000000*12)</f>
        <v>#N/A</v>
      </c>
      <c r="W6629" s="9" t="e">
        <f>VLOOKUP(A6629,Sku_list!$A$1:$D$2667,4,0)*(J6629/1000000*12)</f>
        <v>#N/A</v>
      </c>
      <c r="X6629" s="9" t="e">
        <f>VLOOKUP(A6629,Sku_list!$A$1:$D$2667,4,0)*(L6629/1000000*12)</f>
        <v>#N/A</v>
      </c>
      <c r="Y6629" s="9" t="e">
        <f>VLOOKUP(A6629,Sku_list!$A$1:$E$2667,5,0)*((J6629+F6629)/1000000000)</f>
        <v>#N/A</v>
      </c>
      <c r="AC6629" s="22">
        <f t="shared" ca="1" si="103"/>
        <v>6.6666666666666666E-2</v>
      </c>
    </row>
    <row r="6630" spans="2:29" x14ac:dyDescent="0.35">
      <c r="B6630" t="e">
        <v>#N/A</v>
      </c>
      <c r="T6630" s="9" t="e">
        <f>VLOOKUP(A6630,Sku_list!$A$1:$D$2667,3,0)</f>
        <v>#N/A</v>
      </c>
      <c r="U6630" s="9" t="e">
        <f>VLOOKUP(A6630,Sku_list!$A$1:$D$2667,4,0)*(F6630/1000000*12)</f>
        <v>#N/A</v>
      </c>
      <c r="V6630" s="9" t="e">
        <f>VLOOKUP(A6630,Sku_list!$A$1:$D$2667,4,0)*(H6630/1000000*12)</f>
        <v>#N/A</v>
      </c>
      <c r="W6630" s="9" t="e">
        <f>VLOOKUP(A6630,Sku_list!$A$1:$D$2667,4,0)*(J6630/1000000*12)</f>
        <v>#N/A</v>
      </c>
      <c r="X6630" s="9" t="e">
        <f>VLOOKUP(A6630,Sku_list!$A$1:$D$2667,4,0)*(L6630/1000000*12)</f>
        <v>#N/A</v>
      </c>
      <c r="Y6630" s="9" t="e">
        <f>VLOOKUP(A6630,Sku_list!$A$1:$E$2667,5,0)*((J6630+F6630)/1000000000)</f>
        <v>#N/A</v>
      </c>
      <c r="AC6630" s="22">
        <f t="shared" ca="1" si="103"/>
        <v>6.6666666666666666E-2</v>
      </c>
    </row>
    <row r="6631" spans="2:29" x14ac:dyDescent="0.35">
      <c r="B6631" t="e">
        <v>#N/A</v>
      </c>
      <c r="T6631" s="9" t="e">
        <f>VLOOKUP(A6631,Sku_list!$A$1:$D$2667,3,0)</f>
        <v>#N/A</v>
      </c>
      <c r="U6631" s="9" t="e">
        <f>VLOOKUP(A6631,Sku_list!$A$1:$D$2667,4,0)*(F6631/1000000*12)</f>
        <v>#N/A</v>
      </c>
      <c r="V6631" s="9" t="e">
        <f>VLOOKUP(A6631,Sku_list!$A$1:$D$2667,4,0)*(H6631/1000000*12)</f>
        <v>#N/A</v>
      </c>
      <c r="W6631" s="9" t="e">
        <f>VLOOKUP(A6631,Sku_list!$A$1:$D$2667,4,0)*(J6631/1000000*12)</f>
        <v>#N/A</v>
      </c>
      <c r="X6631" s="9" t="e">
        <f>VLOOKUP(A6631,Sku_list!$A$1:$D$2667,4,0)*(L6631/1000000*12)</f>
        <v>#N/A</v>
      </c>
      <c r="Y6631" s="9" t="e">
        <f>VLOOKUP(A6631,Sku_list!$A$1:$E$2667,5,0)*((J6631+F6631)/1000000000)</f>
        <v>#N/A</v>
      </c>
      <c r="AC6631" s="22">
        <f t="shared" ca="1" si="103"/>
        <v>6.6666666666666666E-2</v>
      </c>
    </row>
    <row r="6632" spans="2:29" x14ac:dyDescent="0.35">
      <c r="B6632" t="e">
        <v>#N/A</v>
      </c>
      <c r="T6632" s="9" t="e">
        <f>VLOOKUP(A6632,Sku_list!$A$1:$D$2667,3,0)</f>
        <v>#N/A</v>
      </c>
      <c r="U6632" s="9" t="e">
        <f>VLOOKUP(A6632,Sku_list!$A$1:$D$2667,4,0)*(F6632/1000000*12)</f>
        <v>#N/A</v>
      </c>
      <c r="V6632" s="9" t="e">
        <f>VLOOKUP(A6632,Sku_list!$A$1:$D$2667,4,0)*(H6632/1000000*12)</f>
        <v>#N/A</v>
      </c>
      <c r="W6632" s="9" t="e">
        <f>VLOOKUP(A6632,Sku_list!$A$1:$D$2667,4,0)*(J6632/1000000*12)</f>
        <v>#N/A</v>
      </c>
      <c r="X6632" s="9" t="e">
        <f>VLOOKUP(A6632,Sku_list!$A$1:$D$2667,4,0)*(L6632/1000000*12)</f>
        <v>#N/A</v>
      </c>
      <c r="Y6632" s="9" t="e">
        <f>VLOOKUP(A6632,Sku_list!$A$1:$E$2667,5,0)*((J6632+F6632)/1000000000)</f>
        <v>#N/A</v>
      </c>
      <c r="AC6632" s="22">
        <f t="shared" ca="1" si="103"/>
        <v>6.6666666666666666E-2</v>
      </c>
    </row>
    <row r="6633" spans="2:29" x14ac:dyDescent="0.35">
      <c r="B6633" t="e">
        <v>#N/A</v>
      </c>
      <c r="T6633" s="9" t="e">
        <f>VLOOKUP(A6633,Sku_list!$A$1:$D$2667,3,0)</f>
        <v>#N/A</v>
      </c>
      <c r="U6633" s="9" t="e">
        <f>VLOOKUP(A6633,Sku_list!$A$1:$D$2667,4,0)*(F6633/1000000*12)</f>
        <v>#N/A</v>
      </c>
      <c r="V6633" s="9" t="e">
        <f>VLOOKUP(A6633,Sku_list!$A$1:$D$2667,4,0)*(H6633/1000000*12)</f>
        <v>#N/A</v>
      </c>
      <c r="W6633" s="9" t="e">
        <f>VLOOKUP(A6633,Sku_list!$A$1:$D$2667,4,0)*(J6633/1000000*12)</f>
        <v>#N/A</v>
      </c>
      <c r="X6633" s="9" t="e">
        <f>VLOOKUP(A6633,Sku_list!$A$1:$D$2667,4,0)*(L6633/1000000*12)</f>
        <v>#N/A</v>
      </c>
      <c r="Y6633" s="9" t="e">
        <f>VLOOKUP(A6633,Sku_list!$A$1:$E$2667,5,0)*((J6633+F6633)/1000000000)</f>
        <v>#N/A</v>
      </c>
      <c r="AC6633" s="22">
        <f t="shared" ca="1" si="103"/>
        <v>6.6666666666666666E-2</v>
      </c>
    </row>
    <row r="6634" spans="2:29" x14ac:dyDescent="0.35">
      <c r="B6634" t="e">
        <v>#N/A</v>
      </c>
      <c r="T6634" s="9" t="e">
        <f>VLOOKUP(A6634,Sku_list!$A$1:$D$2667,3,0)</f>
        <v>#N/A</v>
      </c>
      <c r="U6634" s="9" t="e">
        <f>VLOOKUP(A6634,Sku_list!$A$1:$D$2667,4,0)*(F6634/1000000*12)</f>
        <v>#N/A</v>
      </c>
      <c r="V6634" s="9" t="e">
        <f>VLOOKUP(A6634,Sku_list!$A$1:$D$2667,4,0)*(H6634/1000000*12)</f>
        <v>#N/A</v>
      </c>
      <c r="W6634" s="9" t="e">
        <f>VLOOKUP(A6634,Sku_list!$A$1:$D$2667,4,0)*(J6634/1000000*12)</f>
        <v>#N/A</v>
      </c>
      <c r="X6634" s="9" t="e">
        <f>VLOOKUP(A6634,Sku_list!$A$1:$D$2667,4,0)*(L6634/1000000*12)</f>
        <v>#N/A</v>
      </c>
      <c r="Y6634" s="9" t="e">
        <f>VLOOKUP(A6634,Sku_list!$A$1:$E$2667,5,0)*((J6634+F6634)/1000000000)</f>
        <v>#N/A</v>
      </c>
      <c r="AC6634" s="22">
        <f t="shared" ca="1" si="103"/>
        <v>6.6666666666666666E-2</v>
      </c>
    </row>
    <row r="6635" spans="2:29" x14ac:dyDescent="0.35">
      <c r="B6635" t="e">
        <v>#N/A</v>
      </c>
      <c r="T6635" s="9" t="e">
        <f>VLOOKUP(A6635,Sku_list!$A$1:$D$2667,3,0)</f>
        <v>#N/A</v>
      </c>
      <c r="U6635" s="9" t="e">
        <f>VLOOKUP(A6635,Sku_list!$A$1:$D$2667,4,0)*(F6635/1000000*12)</f>
        <v>#N/A</v>
      </c>
      <c r="V6635" s="9" t="e">
        <f>VLOOKUP(A6635,Sku_list!$A$1:$D$2667,4,0)*(H6635/1000000*12)</f>
        <v>#N/A</v>
      </c>
      <c r="W6635" s="9" t="e">
        <f>VLOOKUP(A6635,Sku_list!$A$1:$D$2667,4,0)*(J6635/1000000*12)</f>
        <v>#N/A</v>
      </c>
      <c r="X6635" s="9" t="e">
        <f>VLOOKUP(A6635,Sku_list!$A$1:$D$2667,4,0)*(L6635/1000000*12)</f>
        <v>#N/A</v>
      </c>
      <c r="Y6635" s="9" t="e">
        <f>VLOOKUP(A6635,Sku_list!$A$1:$E$2667,5,0)*((J6635+F6635)/1000000000)</f>
        <v>#N/A</v>
      </c>
      <c r="AC6635" s="22">
        <f t="shared" ca="1" si="103"/>
        <v>6.6666666666666666E-2</v>
      </c>
    </row>
    <row r="6636" spans="2:29" x14ac:dyDescent="0.35">
      <c r="B6636" t="e">
        <v>#N/A</v>
      </c>
      <c r="T6636" s="9" t="e">
        <f>VLOOKUP(A6636,Sku_list!$A$1:$D$2667,3,0)</f>
        <v>#N/A</v>
      </c>
      <c r="U6636" s="9" t="e">
        <f>VLOOKUP(A6636,Sku_list!$A$1:$D$2667,4,0)*(F6636/1000000*12)</f>
        <v>#N/A</v>
      </c>
      <c r="V6636" s="9" t="e">
        <f>VLOOKUP(A6636,Sku_list!$A$1:$D$2667,4,0)*(H6636/1000000*12)</f>
        <v>#N/A</v>
      </c>
      <c r="W6636" s="9" t="e">
        <f>VLOOKUP(A6636,Sku_list!$A$1:$D$2667,4,0)*(J6636/1000000*12)</f>
        <v>#N/A</v>
      </c>
      <c r="X6636" s="9" t="e">
        <f>VLOOKUP(A6636,Sku_list!$A$1:$D$2667,4,0)*(L6636/1000000*12)</f>
        <v>#N/A</v>
      </c>
      <c r="Y6636" s="9" t="e">
        <f>VLOOKUP(A6636,Sku_list!$A$1:$E$2667,5,0)*((J6636+F6636)/1000000000)</f>
        <v>#N/A</v>
      </c>
      <c r="AC6636" s="22">
        <f t="shared" ca="1" si="103"/>
        <v>6.6666666666666666E-2</v>
      </c>
    </row>
    <row r="6637" spans="2:29" x14ac:dyDescent="0.35">
      <c r="B6637" t="e">
        <v>#N/A</v>
      </c>
      <c r="T6637" s="9" t="e">
        <f>VLOOKUP(A6637,Sku_list!$A$1:$D$2667,3,0)</f>
        <v>#N/A</v>
      </c>
      <c r="U6637" s="9" t="e">
        <f>VLOOKUP(A6637,Sku_list!$A$1:$D$2667,4,0)*(F6637/1000000*12)</f>
        <v>#N/A</v>
      </c>
      <c r="V6637" s="9" t="e">
        <f>VLOOKUP(A6637,Sku_list!$A$1:$D$2667,4,0)*(H6637/1000000*12)</f>
        <v>#N/A</v>
      </c>
      <c r="W6637" s="9" t="e">
        <f>VLOOKUP(A6637,Sku_list!$A$1:$D$2667,4,0)*(J6637/1000000*12)</f>
        <v>#N/A</v>
      </c>
      <c r="X6637" s="9" t="e">
        <f>VLOOKUP(A6637,Sku_list!$A$1:$D$2667,4,0)*(L6637/1000000*12)</f>
        <v>#N/A</v>
      </c>
      <c r="Y6637" s="9" t="e">
        <f>VLOOKUP(A6637,Sku_list!$A$1:$E$2667,5,0)*((J6637+F6637)/1000000000)</f>
        <v>#N/A</v>
      </c>
      <c r="AC6637" s="22">
        <f t="shared" ca="1" si="103"/>
        <v>6.6666666666666666E-2</v>
      </c>
    </row>
    <row r="6638" spans="2:29" x14ac:dyDescent="0.35">
      <c r="B6638" t="e">
        <v>#N/A</v>
      </c>
      <c r="T6638" s="9" t="e">
        <f>VLOOKUP(A6638,Sku_list!$A$1:$D$2667,3,0)</f>
        <v>#N/A</v>
      </c>
      <c r="U6638" s="9" t="e">
        <f>VLOOKUP(A6638,Sku_list!$A$1:$D$2667,4,0)*(F6638/1000000*12)</f>
        <v>#N/A</v>
      </c>
      <c r="V6638" s="9" t="e">
        <f>VLOOKUP(A6638,Sku_list!$A$1:$D$2667,4,0)*(H6638/1000000*12)</f>
        <v>#N/A</v>
      </c>
      <c r="W6638" s="9" t="e">
        <f>VLOOKUP(A6638,Sku_list!$A$1:$D$2667,4,0)*(J6638/1000000*12)</f>
        <v>#N/A</v>
      </c>
      <c r="X6638" s="9" t="e">
        <f>VLOOKUP(A6638,Sku_list!$A$1:$D$2667,4,0)*(L6638/1000000*12)</f>
        <v>#N/A</v>
      </c>
      <c r="Y6638" s="9" t="e">
        <f>VLOOKUP(A6638,Sku_list!$A$1:$E$2667,5,0)*((J6638+F6638)/1000000000)</f>
        <v>#N/A</v>
      </c>
      <c r="AC6638" s="22">
        <f t="shared" ca="1" si="103"/>
        <v>6.6666666666666666E-2</v>
      </c>
    </row>
    <row r="6639" spans="2:29" x14ac:dyDescent="0.35">
      <c r="B6639" t="e">
        <v>#N/A</v>
      </c>
      <c r="T6639" s="9" t="e">
        <f>VLOOKUP(A6639,Sku_list!$A$1:$D$2667,3,0)</f>
        <v>#N/A</v>
      </c>
      <c r="U6639" s="9" t="e">
        <f>VLOOKUP(A6639,Sku_list!$A$1:$D$2667,4,0)*(F6639/1000000*12)</f>
        <v>#N/A</v>
      </c>
      <c r="V6639" s="9" t="e">
        <f>VLOOKUP(A6639,Sku_list!$A$1:$D$2667,4,0)*(H6639/1000000*12)</f>
        <v>#N/A</v>
      </c>
      <c r="W6639" s="9" t="e">
        <f>VLOOKUP(A6639,Sku_list!$A$1:$D$2667,4,0)*(J6639/1000000*12)</f>
        <v>#N/A</v>
      </c>
      <c r="X6639" s="9" t="e">
        <f>VLOOKUP(A6639,Sku_list!$A$1:$D$2667,4,0)*(L6639/1000000*12)</f>
        <v>#N/A</v>
      </c>
      <c r="Y6639" s="9" t="e">
        <f>VLOOKUP(A6639,Sku_list!$A$1:$E$2667,5,0)*((J6639+F6639)/1000000000)</f>
        <v>#N/A</v>
      </c>
      <c r="AC6639" s="22">
        <f t="shared" ca="1" si="103"/>
        <v>6.6666666666666666E-2</v>
      </c>
    </row>
    <row r="6640" spans="2:29" x14ac:dyDescent="0.35">
      <c r="B6640" t="e">
        <v>#N/A</v>
      </c>
      <c r="T6640" s="9" t="e">
        <f>VLOOKUP(A6640,Sku_list!$A$1:$D$2667,3,0)</f>
        <v>#N/A</v>
      </c>
      <c r="U6640" s="9" t="e">
        <f>VLOOKUP(A6640,Sku_list!$A$1:$D$2667,4,0)*(F6640/1000000*12)</f>
        <v>#N/A</v>
      </c>
      <c r="V6640" s="9" t="e">
        <f>VLOOKUP(A6640,Sku_list!$A$1:$D$2667,4,0)*(H6640/1000000*12)</f>
        <v>#N/A</v>
      </c>
      <c r="W6640" s="9" t="e">
        <f>VLOOKUP(A6640,Sku_list!$A$1:$D$2667,4,0)*(J6640/1000000*12)</f>
        <v>#N/A</v>
      </c>
      <c r="X6640" s="9" t="e">
        <f>VLOOKUP(A6640,Sku_list!$A$1:$D$2667,4,0)*(L6640/1000000*12)</f>
        <v>#N/A</v>
      </c>
      <c r="Y6640" s="9" t="e">
        <f>VLOOKUP(A6640,Sku_list!$A$1:$E$2667,5,0)*((J6640+F6640)/1000000000)</f>
        <v>#N/A</v>
      </c>
      <c r="AC6640" s="22">
        <f t="shared" ca="1" si="103"/>
        <v>6.6666666666666666E-2</v>
      </c>
    </row>
    <row r="6641" spans="2:29" x14ac:dyDescent="0.35">
      <c r="B6641" t="e">
        <v>#N/A</v>
      </c>
      <c r="T6641" s="9" t="e">
        <f>VLOOKUP(A6641,Sku_list!$A$1:$D$2667,3,0)</f>
        <v>#N/A</v>
      </c>
      <c r="U6641" s="9" t="e">
        <f>VLOOKUP(A6641,Sku_list!$A$1:$D$2667,4,0)*(F6641/1000000*12)</f>
        <v>#N/A</v>
      </c>
      <c r="V6641" s="9" t="e">
        <f>VLOOKUP(A6641,Sku_list!$A$1:$D$2667,4,0)*(H6641/1000000*12)</f>
        <v>#N/A</v>
      </c>
      <c r="W6641" s="9" t="e">
        <f>VLOOKUP(A6641,Sku_list!$A$1:$D$2667,4,0)*(J6641/1000000*12)</f>
        <v>#N/A</v>
      </c>
      <c r="X6641" s="9" t="e">
        <f>VLOOKUP(A6641,Sku_list!$A$1:$D$2667,4,0)*(L6641/1000000*12)</f>
        <v>#N/A</v>
      </c>
      <c r="Y6641" s="9" t="e">
        <f>VLOOKUP(A6641,Sku_list!$A$1:$E$2667,5,0)*((J6641+F6641)/1000000000)</f>
        <v>#N/A</v>
      </c>
      <c r="AC6641" s="22">
        <f t="shared" ca="1" si="103"/>
        <v>6.6666666666666666E-2</v>
      </c>
    </row>
    <row r="6642" spans="2:29" x14ac:dyDescent="0.35">
      <c r="B6642" t="e">
        <v>#N/A</v>
      </c>
      <c r="T6642" s="9" t="e">
        <f>VLOOKUP(A6642,Sku_list!$A$1:$D$2667,3,0)</f>
        <v>#N/A</v>
      </c>
      <c r="U6642" s="9" t="e">
        <f>VLOOKUP(A6642,Sku_list!$A$1:$D$2667,4,0)*(F6642/1000000*12)</f>
        <v>#N/A</v>
      </c>
      <c r="V6642" s="9" t="e">
        <f>VLOOKUP(A6642,Sku_list!$A$1:$D$2667,4,0)*(H6642/1000000*12)</f>
        <v>#N/A</v>
      </c>
      <c r="W6642" s="9" t="e">
        <f>VLOOKUP(A6642,Sku_list!$A$1:$D$2667,4,0)*(J6642/1000000*12)</f>
        <v>#N/A</v>
      </c>
      <c r="X6642" s="9" t="e">
        <f>VLOOKUP(A6642,Sku_list!$A$1:$D$2667,4,0)*(L6642/1000000*12)</f>
        <v>#N/A</v>
      </c>
      <c r="Y6642" s="9" t="e">
        <f>VLOOKUP(A6642,Sku_list!$A$1:$E$2667,5,0)*((J6642+F6642)/1000000000)</f>
        <v>#N/A</v>
      </c>
      <c r="AC6642" s="22">
        <f t="shared" ca="1" si="103"/>
        <v>6.6666666666666666E-2</v>
      </c>
    </row>
    <row r="6643" spans="2:29" x14ac:dyDescent="0.35">
      <c r="B6643" t="e">
        <v>#N/A</v>
      </c>
      <c r="T6643" s="9" t="e">
        <f>VLOOKUP(A6643,Sku_list!$A$1:$D$2667,3,0)</f>
        <v>#N/A</v>
      </c>
      <c r="U6643" s="9" t="e">
        <f>VLOOKUP(A6643,Sku_list!$A$1:$D$2667,4,0)*(F6643/1000000*12)</f>
        <v>#N/A</v>
      </c>
      <c r="V6643" s="9" t="e">
        <f>VLOOKUP(A6643,Sku_list!$A$1:$D$2667,4,0)*(H6643/1000000*12)</f>
        <v>#N/A</v>
      </c>
      <c r="W6643" s="9" t="e">
        <f>VLOOKUP(A6643,Sku_list!$A$1:$D$2667,4,0)*(J6643/1000000*12)</f>
        <v>#N/A</v>
      </c>
      <c r="X6643" s="9" t="e">
        <f>VLOOKUP(A6643,Sku_list!$A$1:$D$2667,4,0)*(L6643/1000000*12)</f>
        <v>#N/A</v>
      </c>
      <c r="Y6643" s="9" t="e">
        <f>VLOOKUP(A6643,Sku_list!$A$1:$E$2667,5,0)*((J6643+F6643)/1000000000)</f>
        <v>#N/A</v>
      </c>
      <c r="AC6643" s="22">
        <f t="shared" ca="1" si="103"/>
        <v>6.6666666666666666E-2</v>
      </c>
    </row>
    <row r="6644" spans="2:29" x14ac:dyDescent="0.35">
      <c r="B6644" t="e">
        <v>#N/A</v>
      </c>
      <c r="T6644" s="9" t="e">
        <f>VLOOKUP(A6644,Sku_list!$A$1:$D$2667,3,0)</f>
        <v>#N/A</v>
      </c>
      <c r="U6644" s="9" t="e">
        <f>VLOOKUP(A6644,Sku_list!$A$1:$D$2667,4,0)*(F6644/1000000*12)</f>
        <v>#N/A</v>
      </c>
      <c r="V6644" s="9" t="e">
        <f>VLOOKUP(A6644,Sku_list!$A$1:$D$2667,4,0)*(H6644/1000000*12)</f>
        <v>#N/A</v>
      </c>
      <c r="W6644" s="9" t="e">
        <f>VLOOKUP(A6644,Sku_list!$A$1:$D$2667,4,0)*(J6644/1000000*12)</f>
        <v>#N/A</v>
      </c>
      <c r="X6644" s="9" t="e">
        <f>VLOOKUP(A6644,Sku_list!$A$1:$D$2667,4,0)*(L6644/1000000*12)</f>
        <v>#N/A</v>
      </c>
      <c r="Y6644" s="9" t="e">
        <f>VLOOKUP(A6644,Sku_list!$A$1:$E$2667,5,0)*((J6644+F6644)/1000000000)</f>
        <v>#N/A</v>
      </c>
      <c r="AC6644" s="22">
        <f t="shared" ca="1" si="103"/>
        <v>6.6666666666666666E-2</v>
      </c>
    </row>
    <row r="6645" spans="2:29" x14ac:dyDescent="0.35">
      <c r="B6645" t="e">
        <v>#N/A</v>
      </c>
      <c r="T6645" s="9" t="e">
        <f>VLOOKUP(A6645,Sku_list!$A$1:$D$2667,3,0)</f>
        <v>#N/A</v>
      </c>
      <c r="U6645" s="9" t="e">
        <f>VLOOKUP(A6645,Sku_list!$A$1:$D$2667,4,0)*(F6645/1000000*12)</f>
        <v>#N/A</v>
      </c>
      <c r="V6645" s="9" t="e">
        <f>VLOOKUP(A6645,Sku_list!$A$1:$D$2667,4,0)*(H6645/1000000*12)</f>
        <v>#N/A</v>
      </c>
      <c r="W6645" s="9" t="e">
        <f>VLOOKUP(A6645,Sku_list!$A$1:$D$2667,4,0)*(J6645/1000000*12)</f>
        <v>#N/A</v>
      </c>
      <c r="X6645" s="9" t="e">
        <f>VLOOKUP(A6645,Sku_list!$A$1:$D$2667,4,0)*(L6645/1000000*12)</f>
        <v>#N/A</v>
      </c>
      <c r="Y6645" s="9" t="e">
        <f>VLOOKUP(A6645,Sku_list!$A$1:$E$2667,5,0)*((J6645+F6645)/1000000000)</f>
        <v>#N/A</v>
      </c>
      <c r="AC6645" s="22">
        <f t="shared" ca="1" si="103"/>
        <v>6.6666666666666666E-2</v>
      </c>
    </row>
    <row r="6646" spans="2:29" x14ac:dyDescent="0.35">
      <c r="B6646" t="e">
        <v>#N/A</v>
      </c>
      <c r="T6646" s="9" t="e">
        <f>VLOOKUP(A6646,Sku_list!$A$1:$D$2667,3,0)</f>
        <v>#N/A</v>
      </c>
      <c r="U6646" s="9" t="e">
        <f>VLOOKUP(A6646,Sku_list!$A$1:$D$2667,4,0)*(F6646/1000000*12)</f>
        <v>#N/A</v>
      </c>
      <c r="V6646" s="9" t="e">
        <f>VLOOKUP(A6646,Sku_list!$A$1:$D$2667,4,0)*(H6646/1000000*12)</f>
        <v>#N/A</v>
      </c>
      <c r="W6646" s="9" t="e">
        <f>VLOOKUP(A6646,Sku_list!$A$1:$D$2667,4,0)*(J6646/1000000*12)</f>
        <v>#N/A</v>
      </c>
      <c r="X6646" s="9" t="e">
        <f>VLOOKUP(A6646,Sku_list!$A$1:$D$2667,4,0)*(L6646/1000000*12)</f>
        <v>#N/A</v>
      </c>
      <c r="Y6646" s="9" t="e">
        <f>VLOOKUP(A6646,Sku_list!$A$1:$E$2667,5,0)*((J6646+F6646)/1000000000)</f>
        <v>#N/A</v>
      </c>
      <c r="AC6646" s="22">
        <f t="shared" ca="1" si="103"/>
        <v>6.6666666666666666E-2</v>
      </c>
    </row>
    <row r="6647" spans="2:29" x14ac:dyDescent="0.35">
      <c r="B6647" t="e">
        <v>#N/A</v>
      </c>
      <c r="T6647" s="9" t="e">
        <f>VLOOKUP(A6647,Sku_list!$A$1:$D$2667,3,0)</f>
        <v>#N/A</v>
      </c>
      <c r="U6647" s="9" t="e">
        <f>VLOOKUP(A6647,Sku_list!$A$1:$D$2667,4,0)*(F6647/1000000*12)</f>
        <v>#N/A</v>
      </c>
      <c r="V6647" s="9" t="e">
        <f>VLOOKUP(A6647,Sku_list!$A$1:$D$2667,4,0)*(H6647/1000000*12)</f>
        <v>#N/A</v>
      </c>
      <c r="W6647" s="9" t="e">
        <f>VLOOKUP(A6647,Sku_list!$A$1:$D$2667,4,0)*(J6647/1000000*12)</f>
        <v>#N/A</v>
      </c>
      <c r="X6647" s="9" t="e">
        <f>VLOOKUP(A6647,Sku_list!$A$1:$D$2667,4,0)*(L6647/1000000*12)</f>
        <v>#N/A</v>
      </c>
      <c r="Y6647" s="9" t="e">
        <f>VLOOKUP(A6647,Sku_list!$A$1:$E$2667,5,0)*((J6647+F6647)/1000000000)</f>
        <v>#N/A</v>
      </c>
      <c r="AC6647" s="22">
        <f t="shared" ca="1" si="103"/>
        <v>6.6666666666666666E-2</v>
      </c>
    </row>
    <row r="6648" spans="2:29" x14ac:dyDescent="0.35">
      <c r="B6648" t="e">
        <v>#N/A</v>
      </c>
      <c r="T6648" s="9" t="e">
        <f>VLOOKUP(A6648,Sku_list!$A$1:$D$2667,3,0)</f>
        <v>#N/A</v>
      </c>
      <c r="U6648" s="9" t="e">
        <f>VLOOKUP(A6648,Sku_list!$A$1:$D$2667,4,0)*(F6648/1000000*12)</f>
        <v>#N/A</v>
      </c>
      <c r="V6648" s="9" t="e">
        <f>VLOOKUP(A6648,Sku_list!$A$1:$D$2667,4,0)*(H6648/1000000*12)</f>
        <v>#N/A</v>
      </c>
      <c r="W6648" s="9" t="e">
        <f>VLOOKUP(A6648,Sku_list!$A$1:$D$2667,4,0)*(J6648/1000000*12)</f>
        <v>#N/A</v>
      </c>
      <c r="X6648" s="9" t="e">
        <f>VLOOKUP(A6648,Sku_list!$A$1:$D$2667,4,0)*(L6648/1000000*12)</f>
        <v>#N/A</v>
      </c>
      <c r="Y6648" s="9" t="e">
        <f>VLOOKUP(A6648,Sku_list!$A$1:$E$2667,5,0)*((J6648+F6648)/1000000000)</f>
        <v>#N/A</v>
      </c>
      <c r="AC6648" s="22">
        <f t="shared" ca="1" si="103"/>
        <v>6.6666666666666666E-2</v>
      </c>
    </row>
    <row r="6649" spans="2:29" x14ac:dyDescent="0.35">
      <c r="B6649" t="e">
        <v>#N/A</v>
      </c>
      <c r="T6649" s="9" t="e">
        <f>VLOOKUP(A6649,Sku_list!$A$1:$D$2667,3,0)</f>
        <v>#N/A</v>
      </c>
      <c r="U6649" s="9" t="e">
        <f>VLOOKUP(A6649,Sku_list!$A$1:$D$2667,4,0)*(F6649/1000000*12)</f>
        <v>#N/A</v>
      </c>
      <c r="V6649" s="9" t="e">
        <f>VLOOKUP(A6649,Sku_list!$A$1:$D$2667,4,0)*(H6649/1000000*12)</f>
        <v>#N/A</v>
      </c>
      <c r="W6649" s="9" t="e">
        <f>VLOOKUP(A6649,Sku_list!$A$1:$D$2667,4,0)*(J6649/1000000*12)</f>
        <v>#N/A</v>
      </c>
      <c r="X6649" s="9" t="e">
        <f>VLOOKUP(A6649,Sku_list!$A$1:$D$2667,4,0)*(L6649/1000000*12)</f>
        <v>#N/A</v>
      </c>
      <c r="Y6649" s="9" t="e">
        <f>VLOOKUP(A6649,Sku_list!$A$1:$E$2667,5,0)*((J6649+F6649)/1000000000)</f>
        <v>#N/A</v>
      </c>
      <c r="AC6649" s="22">
        <f t="shared" ca="1" si="103"/>
        <v>6.6666666666666666E-2</v>
      </c>
    </row>
    <row r="6650" spans="2:29" x14ac:dyDescent="0.35">
      <c r="B6650" t="e">
        <v>#N/A</v>
      </c>
      <c r="T6650" s="9" t="e">
        <f>VLOOKUP(A6650,Sku_list!$A$1:$D$2667,3,0)</f>
        <v>#N/A</v>
      </c>
      <c r="U6650" s="9" t="e">
        <f>VLOOKUP(A6650,Sku_list!$A$1:$D$2667,4,0)*(F6650/1000000*12)</f>
        <v>#N/A</v>
      </c>
      <c r="V6650" s="9" t="e">
        <f>VLOOKUP(A6650,Sku_list!$A$1:$D$2667,4,0)*(H6650/1000000*12)</f>
        <v>#N/A</v>
      </c>
      <c r="W6650" s="9" t="e">
        <f>VLOOKUP(A6650,Sku_list!$A$1:$D$2667,4,0)*(J6650/1000000*12)</f>
        <v>#N/A</v>
      </c>
      <c r="X6650" s="9" t="e">
        <f>VLOOKUP(A6650,Sku_list!$A$1:$D$2667,4,0)*(L6650/1000000*12)</f>
        <v>#N/A</v>
      </c>
      <c r="Y6650" s="9" t="e">
        <f>VLOOKUP(A6650,Sku_list!$A$1:$E$2667,5,0)*((J6650+F6650)/1000000000)</f>
        <v>#N/A</v>
      </c>
      <c r="AC6650" s="22">
        <f t="shared" ca="1" si="103"/>
        <v>6.6666666666666666E-2</v>
      </c>
    </row>
    <row r="6651" spans="2:29" x14ac:dyDescent="0.35">
      <c r="B6651" t="e">
        <v>#N/A</v>
      </c>
      <c r="T6651" s="9" t="e">
        <f>VLOOKUP(A6651,Sku_list!$A$1:$D$2667,3,0)</f>
        <v>#N/A</v>
      </c>
      <c r="U6651" s="9" t="e">
        <f>VLOOKUP(A6651,Sku_list!$A$1:$D$2667,4,0)*(F6651/1000000*12)</f>
        <v>#N/A</v>
      </c>
      <c r="V6651" s="9" t="e">
        <f>VLOOKUP(A6651,Sku_list!$A$1:$D$2667,4,0)*(H6651/1000000*12)</f>
        <v>#N/A</v>
      </c>
      <c r="W6651" s="9" t="e">
        <f>VLOOKUP(A6651,Sku_list!$A$1:$D$2667,4,0)*(J6651/1000000*12)</f>
        <v>#N/A</v>
      </c>
      <c r="X6651" s="9" t="e">
        <f>VLOOKUP(A6651,Sku_list!$A$1:$D$2667,4,0)*(L6651/1000000*12)</f>
        <v>#N/A</v>
      </c>
      <c r="Y6651" s="9" t="e">
        <f>VLOOKUP(A6651,Sku_list!$A$1:$E$2667,5,0)*((J6651+F6651)/1000000000)</f>
        <v>#N/A</v>
      </c>
      <c r="AC6651" s="22">
        <f t="shared" ca="1" si="103"/>
        <v>6.6666666666666666E-2</v>
      </c>
    </row>
    <row r="6652" spans="2:29" x14ac:dyDescent="0.35">
      <c r="B6652" t="e">
        <v>#N/A</v>
      </c>
      <c r="T6652" s="9" t="e">
        <f>VLOOKUP(A6652,Sku_list!$A$1:$D$2667,3,0)</f>
        <v>#N/A</v>
      </c>
      <c r="U6652" s="9" t="e">
        <f>VLOOKUP(A6652,Sku_list!$A$1:$D$2667,4,0)*(F6652/1000000*12)</f>
        <v>#N/A</v>
      </c>
      <c r="V6652" s="9" t="e">
        <f>VLOOKUP(A6652,Sku_list!$A$1:$D$2667,4,0)*(H6652/1000000*12)</f>
        <v>#N/A</v>
      </c>
      <c r="W6652" s="9" t="e">
        <f>VLOOKUP(A6652,Sku_list!$A$1:$D$2667,4,0)*(J6652/1000000*12)</f>
        <v>#N/A</v>
      </c>
      <c r="X6652" s="9" t="e">
        <f>VLOOKUP(A6652,Sku_list!$A$1:$D$2667,4,0)*(L6652/1000000*12)</f>
        <v>#N/A</v>
      </c>
      <c r="Y6652" s="9" t="e">
        <f>VLOOKUP(A6652,Sku_list!$A$1:$E$2667,5,0)*((J6652+F6652)/1000000000)</f>
        <v>#N/A</v>
      </c>
      <c r="AC6652" s="22">
        <f t="shared" ca="1" si="103"/>
        <v>6.6666666666666666E-2</v>
      </c>
    </row>
    <row r="6653" spans="2:29" x14ac:dyDescent="0.35">
      <c r="B6653" t="e">
        <v>#N/A</v>
      </c>
      <c r="T6653" s="9" t="e">
        <f>VLOOKUP(A6653,Sku_list!$A$1:$D$2667,3,0)</f>
        <v>#N/A</v>
      </c>
      <c r="U6653" s="9" t="e">
        <f>VLOOKUP(A6653,Sku_list!$A$1:$D$2667,4,0)*(F6653/1000000*12)</f>
        <v>#N/A</v>
      </c>
      <c r="V6653" s="9" t="e">
        <f>VLOOKUP(A6653,Sku_list!$A$1:$D$2667,4,0)*(H6653/1000000*12)</f>
        <v>#N/A</v>
      </c>
      <c r="W6653" s="9" t="e">
        <f>VLOOKUP(A6653,Sku_list!$A$1:$D$2667,4,0)*(J6653/1000000*12)</f>
        <v>#N/A</v>
      </c>
      <c r="X6653" s="9" t="e">
        <f>VLOOKUP(A6653,Sku_list!$A$1:$D$2667,4,0)*(L6653/1000000*12)</f>
        <v>#N/A</v>
      </c>
      <c r="Y6653" s="9" t="e">
        <f>VLOOKUP(A6653,Sku_list!$A$1:$E$2667,5,0)*((J6653+F6653)/1000000000)</f>
        <v>#N/A</v>
      </c>
      <c r="AC6653" s="22">
        <f t="shared" ca="1" si="103"/>
        <v>6.6666666666666666E-2</v>
      </c>
    </row>
    <row r="6654" spans="2:29" x14ac:dyDescent="0.35">
      <c r="B6654" t="e">
        <v>#N/A</v>
      </c>
      <c r="T6654" s="9" t="e">
        <f>VLOOKUP(A6654,Sku_list!$A$1:$D$2667,3,0)</f>
        <v>#N/A</v>
      </c>
      <c r="U6654" s="9" t="e">
        <f>VLOOKUP(A6654,Sku_list!$A$1:$D$2667,4,0)*(F6654/1000000*12)</f>
        <v>#N/A</v>
      </c>
      <c r="V6654" s="9" t="e">
        <f>VLOOKUP(A6654,Sku_list!$A$1:$D$2667,4,0)*(H6654/1000000*12)</f>
        <v>#N/A</v>
      </c>
      <c r="W6654" s="9" t="e">
        <f>VLOOKUP(A6654,Sku_list!$A$1:$D$2667,4,0)*(J6654/1000000*12)</f>
        <v>#N/A</v>
      </c>
      <c r="X6654" s="9" t="e">
        <f>VLOOKUP(A6654,Sku_list!$A$1:$D$2667,4,0)*(L6654/1000000*12)</f>
        <v>#N/A</v>
      </c>
      <c r="Y6654" s="9" t="e">
        <f>VLOOKUP(A6654,Sku_list!$A$1:$E$2667,5,0)*((J6654+F6654)/1000000000)</f>
        <v>#N/A</v>
      </c>
      <c r="AC6654" s="22">
        <f t="shared" ca="1" si="103"/>
        <v>6.6666666666666666E-2</v>
      </c>
    </row>
    <row r="6655" spans="2:29" x14ac:dyDescent="0.35">
      <c r="B6655" t="e">
        <v>#N/A</v>
      </c>
      <c r="T6655" s="9" t="e">
        <f>VLOOKUP(A6655,Sku_list!$A$1:$D$2667,3,0)</f>
        <v>#N/A</v>
      </c>
      <c r="U6655" s="9" t="e">
        <f>VLOOKUP(A6655,Sku_list!$A$1:$D$2667,4,0)*(F6655/1000000*12)</f>
        <v>#N/A</v>
      </c>
      <c r="V6655" s="9" t="e">
        <f>VLOOKUP(A6655,Sku_list!$A$1:$D$2667,4,0)*(H6655/1000000*12)</f>
        <v>#N/A</v>
      </c>
      <c r="W6655" s="9" t="e">
        <f>VLOOKUP(A6655,Sku_list!$A$1:$D$2667,4,0)*(J6655/1000000*12)</f>
        <v>#N/A</v>
      </c>
      <c r="X6655" s="9" t="e">
        <f>VLOOKUP(A6655,Sku_list!$A$1:$D$2667,4,0)*(L6655/1000000*12)</f>
        <v>#N/A</v>
      </c>
      <c r="Y6655" s="9" t="e">
        <f>VLOOKUP(A6655,Sku_list!$A$1:$E$2667,5,0)*((J6655+F6655)/1000000000)</f>
        <v>#N/A</v>
      </c>
      <c r="AC6655" s="22">
        <f t="shared" ca="1" si="103"/>
        <v>6.6666666666666666E-2</v>
      </c>
    </row>
    <row r="6656" spans="2:29" x14ac:dyDescent="0.35">
      <c r="B6656" t="e">
        <v>#N/A</v>
      </c>
      <c r="T6656" s="9" t="e">
        <f>VLOOKUP(A6656,Sku_list!$A$1:$D$2667,3,0)</f>
        <v>#N/A</v>
      </c>
      <c r="U6656" s="9" t="e">
        <f>VLOOKUP(A6656,Sku_list!$A$1:$D$2667,4,0)*(F6656/1000000*12)</f>
        <v>#N/A</v>
      </c>
      <c r="V6656" s="9" t="e">
        <f>VLOOKUP(A6656,Sku_list!$A$1:$D$2667,4,0)*(H6656/1000000*12)</f>
        <v>#N/A</v>
      </c>
      <c r="W6656" s="9" t="e">
        <f>VLOOKUP(A6656,Sku_list!$A$1:$D$2667,4,0)*(J6656/1000000*12)</f>
        <v>#N/A</v>
      </c>
      <c r="X6656" s="9" t="e">
        <f>VLOOKUP(A6656,Sku_list!$A$1:$D$2667,4,0)*(L6656/1000000*12)</f>
        <v>#N/A</v>
      </c>
      <c r="Y6656" s="9" t="e">
        <f>VLOOKUP(A6656,Sku_list!$A$1:$E$2667,5,0)*((J6656+F6656)/1000000000)</f>
        <v>#N/A</v>
      </c>
      <c r="AC6656" s="22">
        <f t="shared" ca="1" si="103"/>
        <v>6.6666666666666666E-2</v>
      </c>
    </row>
    <row r="6657" spans="2:29" x14ac:dyDescent="0.35">
      <c r="B6657" t="e">
        <v>#N/A</v>
      </c>
      <c r="T6657" s="9" t="e">
        <f>VLOOKUP(A6657,Sku_list!$A$1:$D$2667,3,0)</f>
        <v>#N/A</v>
      </c>
      <c r="U6657" s="9" t="e">
        <f>VLOOKUP(A6657,Sku_list!$A$1:$D$2667,4,0)*(F6657/1000000*12)</f>
        <v>#N/A</v>
      </c>
      <c r="V6657" s="9" t="e">
        <f>VLOOKUP(A6657,Sku_list!$A$1:$D$2667,4,0)*(H6657/1000000*12)</f>
        <v>#N/A</v>
      </c>
      <c r="W6657" s="9" t="e">
        <f>VLOOKUP(A6657,Sku_list!$A$1:$D$2667,4,0)*(J6657/1000000*12)</f>
        <v>#N/A</v>
      </c>
      <c r="X6657" s="9" t="e">
        <f>VLOOKUP(A6657,Sku_list!$A$1:$D$2667,4,0)*(L6657/1000000*12)</f>
        <v>#N/A</v>
      </c>
      <c r="Y6657" s="9" t="e">
        <f>VLOOKUP(A6657,Sku_list!$A$1:$E$2667,5,0)*((J6657+F6657)/1000000000)</f>
        <v>#N/A</v>
      </c>
      <c r="AC6657" s="22">
        <f t="shared" ca="1" si="103"/>
        <v>6.6666666666666666E-2</v>
      </c>
    </row>
    <row r="6658" spans="2:29" x14ac:dyDescent="0.35">
      <c r="B6658" t="e">
        <v>#N/A</v>
      </c>
      <c r="T6658" s="9" t="e">
        <f>VLOOKUP(A6658,Sku_list!$A$1:$D$2667,3,0)</f>
        <v>#N/A</v>
      </c>
      <c r="U6658" s="9" t="e">
        <f>VLOOKUP(A6658,Sku_list!$A$1:$D$2667,4,0)*(F6658/1000000*12)</f>
        <v>#N/A</v>
      </c>
      <c r="V6658" s="9" t="e">
        <f>VLOOKUP(A6658,Sku_list!$A$1:$D$2667,4,0)*(H6658/1000000*12)</f>
        <v>#N/A</v>
      </c>
      <c r="W6658" s="9" t="e">
        <f>VLOOKUP(A6658,Sku_list!$A$1:$D$2667,4,0)*(J6658/1000000*12)</f>
        <v>#N/A</v>
      </c>
      <c r="X6658" s="9" t="e">
        <f>VLOOKUP(A6658,Sku_list!$A$1:$D$2667,4,0)*(L6658/1000000*12)</f>
        <v>#N/A</v>
      </c>
      <c r="Y6658" s="9" t="e">
        <f>VLOOKUP(A6658,Sku_list!$A$1:$E$2667,5,0)*((J6658+F6658)/1000000000)</f>
        <v>#N/A</v>
      </c>
      <c r="AC6658" s="22">
        <f t="shared" ca="1" si="103"/>
        <v>6.6666666666666666E-2</v>
      </c>
    </row>
    <row r="6659" spans="2:29" x14ac:dyDescent="0.35">
      <c r="B6659" t="e">
        <v>#N/A</v>
      </c>
      <c r="T6659" s="9" t="e">
        <f>VLOOKUP(A6659,Sku_list!$A$1:$D$2667,3,0)</f>
        <v>#N/A</v>
      </c>
      <c r="U6659" s="9" t="e">
        <f>VLOOKUP(A6659,Sku_list!$A$1:$D$2667,4,0)*(F6659/1000000*12)</f>
        <v>#N/A</v>
      </c>
      <c r="V6659" s="9" t="e">
        <f>VLOOKUP(A6659,Sku_list!$A$1:$D$2667,4,0)*(H6659/1000000*12)</f>
        <v>#N/A</v>
      </c>
      <c r="W6659" s="9" t="e">
        <f>VLOOKUP(A6659,Sku_list!$A$1:$D$2667,4,0)*(J6659/1000000*12)</f>
        <v>#N/A</v>
      </c>
      <c r="X6659" s="9" t="e">
        <f>VLOOKUP(A6659,Sku_list!$A$1:$D$2667,4,0)*(L6659/1000000*12)</f>
        <v>#N/A</v>
      </c>
      <c r="Y6659" s="9" t="e">
        <f>VLOOKUP(A6659,Sku_list!$A$1:$E$2667,5,0)*((J6659+F6659)/1000000000)</f>
        <v>#N/A</v>
      </c>
      <c r="AC6659" s="22">
        <f t="shared" ca="1" si="103"/>
        <v>6.6666666666666666E-2</v>
      </c>
    </row>
    <row r="6660" spans="2:29" x14ac:dyDescent="0.35">
      <c r="B6660" t="e">
        <v>#N/A</v>
      </c>
      <c r="T6660" s="9" t="e">
        <f>VLOOKUP(A6660,Sku_list!$A$1:$D$2667,3,0)</f>
        <v>#N/A</v>
      </c>
      <c r="U6660" s="9" t="e">
        <f>VLOOKUP(A6660,Sku_list!$A$1:$D$2667,4,0)*(F6660/1000000*12)</f>
        <v>#N/A</v>
      </c>
      <c r="V6660" s="9" t="e">
        <f>VLOOKUP(A6660,Sku_list!$A$1:$D$2667,4,0)*(H6660/1000000*12)</f>
        <v>#N/A</v>
      </c>
      <c r="W6660" s="9" t="e">
        <f>VLOOKUP(A6660,Sku_list!$A$1:$D$2667,4,0)*(J6660/1000000*12)</f>
        <v>#N/A</v>
      </c>
      <c r="X6660" s="9" t="e">
        <f>VLOOKUP(A6660,Sku_list!$A$1:$D$2667,4,0)*(L6660/1000000*12)</f>
        <v>#N/A</v>
      </c>
      <c r="Y6660" s="9" t="e">
        <f>VLOOKUP(A6660,Sku_list!$A$1:$E$2667,5,0)*((J6660+F6660)/1000000000)</f>
        <v>#N/A</v>
      </c>
      <c r="AC6660" s="22">
        <f t="shared" ref="AC6660:AC6723" ca="1" si="104">(DAY(TODAY())+AB6660)/30</f>
        <v>6.6666666666666666E-2</v>
      </c>
    </row>
    <row r="6661" spans="2:29" x14ac:dyDescent="0.35">
      <c r="B6661" t="e">
        <v>#N/A</v>
      </c>
      <c r="T6661" s="9" t="e">
        <f>VLOOKUP(A6661,Sku_list!$A$1:$D$2667,3,0)</f>
        <v>#N/A</v>
      </c>
      <c r="U6661" s="9" t="e">
        <f>VLOOKUP(A6661,Sku_list!$A$1:$D$2667,4,0)*(F6661/1000000*12)</f>
        <v>#N/A</v>
      </c>
      <c r="V6661" s="9" t="e">
        <f>VLOOKUP(A6661,Sku_list!$A$1:$D$2667,4,0)*(H6661/1000000*12)</f>
        <v>#N/A</v>
      </c>
      <c r="W6661" s="9" t="e">
        <f>VLOOKUP(A6661,Sku_list!$A$1:$D$2667,4,0)*(J6661/1000000*12)</f>
        <v>#N/A</v>
      </c>
      <c r="X6661" s="9" t="e">
        <f>VLOOKUP(A6661,Sku_list!$A$1:$D$2667,4,0)*(L6661/1000000*12)</f>
        <v>#N/A</v>
      </c>
      <c r="Y6661" s="9" t="e">
        <f>VLOOKUP(A6661,Sku_list!$A$1:$E$2667,5,0)*((J6661+F6661)/1000000000)</f>
        <v>#N/A</v>
      </c>
      <c r="AC6661" s="22">
        <f t="shared" ca="1" si="104"/>
        <v>6.6666666666666666E-2</v>
      </c>
    </row>
    <row r="6662" spans="2:29" x14ac:dyDescent="0.35">
      <c r="B6662" t="e">
        <v>#N/A</v>
      </c>
      <c r="T6662" s="9" t="e">
        <f>VLOOKUP(A6662,Sku_list!$A$1:$D$2667,3,0)</f>
        <v>#N/A</v>
      </c>
      <c r="U6662" s="9" t="e">
        <f>VLOOKUP(A6662,Sku_list!$A$1:$D$2667,4,0)*(F6662/1000000*12)</f>
        <v>#N/A</v>
      </c>
      <c r="V6662" s="9" t="e">
        <f>VLOOKUP(A6662,Sku_list!$A$1:$D$2667,4,0)*(H6662/1000000*12)</f>
        <v>#N/A</v>
      </c>
      <c r="W6662" s="9" t="e">
        <f>VLOOKUP(A6662,Sku_list!$A$1:$D$2667,4,0)*(J6662/1000000*12)</f>
        <v>#N/A</v>
      </c>
      <c r="X6662" s="9" t="e">
        <f>VLOOKUP(A6662,Sku_list!$A$1:$D$2667,4,0)*(L6662/1000000*12)</f>
        <v>#N/A</v>
      </c>
      <c r="Y6662" s="9" t="e">
        <f>VLOOKUP(A6662,Sku_list!$A$1:$E$2667,5,0)*((J6662+F6662)/1000000000)</f>
        <v>#N/A</v>
      </c>
      <c r="AC6662" s="22">
        <f t="shared" ca="1" si="104"/>
        <v>6.6666666666666666E-2</v>
      </c>
    </row>
    <row r="6663" spans="2:29" x14ac:dyDescent="0.35">
      <c r="B6663" t="e">
        <v>#N/A</v>
      </c>
      <c r="T6663" s="9" t="e">
        <f>VLOOKUP(A6663,Sku_list!$A$1:$D$2667,3,0)</f>
        <v>#N/A</v>
      </c>
      <c r="U6663" s="9" t="e">
        <f>VLOOKUP(A6663,Sku_list!$A$1:$D$2667,4,0)*(F6663/1000000*12)</f>
        <v>#N/A</v>
      </c>
      <c r="V6663" s="9" t="e">
        <f>VLOOKUP(A6663,Sku_list!$A$1:$D$2667,4,0)*(H6663/1000000*12)</f>
        <v>#N/A</v>
      </c>
      <c r="W6663" s="9" t="e">
        <f>VLOOKUP(A6663,Sku_list!$A$1:$D$2667,4,0)*(J6663/1000000*12)</f>
        <v>#N/A</v>
      </c>
      <c r="X6663" s="9" t="e">
        <f>VLOOKUP(A6663,Sku_list!$A$1:$D$2667,4,0)*(L6663/1000000*12)</f>
        <v>#N/A</v>
      </c>
      <c r="Y6663" s="9" t="e">
        <f>VLOOKUP(A6663,Sku_list!$A$1:$E$2667,5,0)*((J6663+F6663)/1000000000)</f>
        <v>#N/A</v>
      </c>
      <c r="AC6663" s="22">
        <f t="shared" ca="1" si="104"/>
        <v>6.6666666666666666E-2</v>
      </c>
    </row>
    <row r="6664" spans="2:29" x14ac:dyDescent="0.35">
      <c r="B6664" t="e">
        <v>#N/A</v>
      </c>
      <c r="T6664" s="9" t="e">
        <f>VLOOKUP(A6664,Sku_list!$A$1:$D$2667,3,0)</f>
        <v>#N/A</v>
      </c>
      <c r="U6664" s="9" t="e">
        <f>VLOOKUP(A6664,Sku_list!$A$1:$D$2667,4,0)*(F6664/1000000*12)</f>
        <v>#N/A</v>
      </c>
      <c r="V6664" s="9" t="e">
        <f>VLOOKUP(A6664,Sku_list!$A$1:$D$2667,4,0)*(H6664/1000000*12)</f>
        <v>#N/A</v>
      </c>
      <c r="W6664" s="9" t="e">
        <f>VLOOKUP(A6664,Sku_list!$A$1:$D$2667,4,0)*(J6664/1000000*12)</f>
        <v>#N/A</v>
      </c>
      <c r="X6664" s="9" t="e">
        <f>VLOOKUP(A6664,Sku_list!$A$1:$D$2667,4,0)*(L6664/1000000*12)</f>
        <v>#N/A</v>
      </c>
      <c r="Y6664" s="9" t="e">
        <f>VLOOKUP(A6664,Sku_list!$A$1:$E$2667,5,0)*((J6664+F6664)/1000000000)</f>
        <v>#N/A</v>
      </c>
      <c r="AC6664" s="22">
        <f t="shared" ca="1" si="104"/>
        <v>6.6666666666666666E-2</v>
      </c>
    </row>
    <row r="6665" spans="2:29" x14ac:dyDescent="0.35">
      <c r="B6665" t="e">
        <v>#N/A</v>
      </c>
      <c r="T6665" s="9" t="e">
        <f>VLOOKUP(A6665,Sku_list!$A$1:$D$2667,3,0)</f>
        <v>#N/A</v>
      </c>
      <c r="U6665" s="9" t="e">
        <f>VLOOKUP(A6665,Sku_list!$A$1:$D$2667,4,0)*(F6665/1000000*12)</f>
        <v>#N/A</v>
      </c>
      <c r="V6665" s="9" t="e">
        <f>VLOOKUP(A6665,Sku_list!$A$1:$D$2667,4,0)*(H6665/1000000*12)</f>
        <v>#N/A</v>
      </c>
      <c r="W6665" s="9" t="e">
        <f>VLOOKUP(A6665,Sku_list!$A$1:$D$2667,4,0)*(J6665/1000000*12)</f>
        <v>#N/A</v>
      </c>
      <c r="X6665" s="9" t="e">
        <f>VLOOKUP(A6665,Sku_list!$A$1:$D$2667,4,0)*(L6665/1000000*12)</f>
        <v>#N/A</v>
      </c>
      <c r="Y6665" s="9" t="e">
        <f>VLOOKUP(A6665,Sku_list!$A$1:$E$2667,5,0)*((J6665+F6665)/1000000000)</f>
        <v>#N/A</v>
      </c>
      <c r="AC6665" s="22">
        <f t="shared" ca="1" si="104"/>
        <v>6.6666666666666666E-2</v>
      </c>
    </row>
    <row r="6666" spans="2:29" x14ac:dyDescent="0.35">
      <c r="B6666" t="e">
        <v>#N/A</v>
      </c>
      <c r="T6666" s="9" t="e">
        <f>VLOOKUP(A6666,Sku_list!$A$1:$D$2667,3,0)</f>
        <v>#N/A</v>
      </c>
      <c r="U6666" s="9" t="e">
        <f>VLOOKUP(A6666,Sku_list!$A$1:$D$2667,4,0)*(F6666/1000000*12)</f>
        <v>#N/A</v>
      </c>
      <c r="V6666" s="9" t="e">
        <f>VLOOKUP(A6666,Sku_list!$A$1:$D$2667,4,0)*(H6666/1000000*12)</f>
        <v>#N/A</v>
      </c>
      <c r="W6666" s="9" t="e">
        <f>VLOOKUP(A6666,Sku_list!$A$1:$D$2667,4,0)*(J6666/1000000*12)</f>
        <v>#N/A</v>
      </c>
      <c r="X6666" s="9" t="e">
        <f>VLOOKUP(A6666,Sku_list!$A$1:$D$2667,4,0)*(L6666/1000000*12)</f>
        <v>#N/A</v>
      </c>
      <c r="Y6666" s="9" t="e">
        <f>VLOOKUP(A6666,Sku_list!$A$1:$E$2667,5,0)*((J6666+F6666)/1000000000)</f>
        <v>#N/A</v>
      </c>
      <c r="AC6666" s="22">
        <f t="shared" ca="1" si="104"/>
        <v>6.6666666666666666E-2</v>
      </c>
    </row>
    <row r="6667" spans="2:29" x14ac:dyDescent="0.35">
      <c r="B6667" t="e">
        <v>#N/A</v>
      </c>
      <c r="T6667" s="9" t="e">
        <f>VLOOKUP(A6667,Sku_list!$A$1:$D$2667,3,0)</f>
        <v>#N/A</v>
      </c>
      <c r="U6667" s="9" t="e">
        <f>VLOOKUP(A6667,Sku_list!$A$1:$D$2667,4,0)*(F6667/1000000*12)</f>
        <v>#N/A</v>
      </c>
      <c r="V6667" s="9" t="e">
        <f>VLOOKUP(A6667,Sku_list!$A$1:$D$2667,4,0)*(H6667/1000000*12)</f>
        <v>#N/A</v>
      </c>
      <c r="W6667" s="9" t="e">
        <f>VLOOKUP(A6667,Sku_list!$A$1:$D$2667,4,0)*(J6667/1000000*12)</f>
        <v>#N/A</v>
      </c>
      <c r="X6667" s="9" t="e">
        <f>VLOOKUP(A6667,Sku_list!$A$1:$D$2667,4,0)*(L6667/1000000*12)</f>
        <v>#N/A</v>
      </c>
      <c r="Y6667" s="9" t="e">
        <f>VLOOKUP(A6667,Sku_list!$A$1:$E$2667,5,0)*((J6667+F6667)/1000000000)</f>
        <v>#N/A</v>
      </c>
      <c r="AC6667" s="22">
        <f t="shared" ca="1" si="104"/>
        <v>6.6666666666666666E-2</v>
      </c>
    </row>
    <row r="6668" spans="2:29" x14ac:dyDescent="0.35">
      <c r="B6668" t="e">
        <v>#N/A</v>
      </c>
      <c r="T6668" s="9" t="e">
        <f>VLOOKUP(A6668,Sku_list!$A$1:$D$2667,3,0)</f>
        <v>#N/A</v>
      </c>
      <c r="U6668" s="9" t="e">
        <f>VLOOKUP(A6668,Sku_list!$A$1:$D$2667,4,0)*(F6668/1000000*12)</f>
        <v>#N/A</v>
      </c>
      <c r="V6668" s="9" t="e">
        <f>VLOOKUP(A6668,Sku_list!$A$1:$D$2667,4,0)*(H6668/1000000*12)</f>
        <v>#N/A</v>
      </c>
      <c r="W6668" s="9" t="e">
        <f>VLOOKUP(A6668,Sku_list!$A$1:$D$2667,4,0)*(J6668/1000000*12)</f>
        <v>#N/A</v>
      </c>
      <c r="X6668" s="9" t="e">
        <f>VLOOKUP(A6668,Sku_list!$A$1:$D$2667,4,0)*(L6668/1000000*12)</f>
        <v>#N/A</v>
      </c>
      <c r="Y6668" s="9" t="e">
        <f>VLOOKUP(A6668,Sku_list!$A$1:$E$2667,5,0)*((J6668+F6668)/1000000000)</f>
        <v>#N/A</v>
      </c>
      <c r="AC6668" s="22">
        <f t="shared" ca="1" si="104"/>
        <v>6.6666666666666666E-2</v>
      </c>
    </row>
    <row r="6669" spans="2:29" x14ac:dyDescent="0.35">
      <c r="B6669" t="e">
        <v>#N/A</v>
      </c>
      <c r="T6669" s="9" t="e">
        <f>VLOOKUP(A6669,Sku_list!$A$1:$D$2667,3,0)</f>
        <v>#N/A</v>
      </c>
      <c r="U6669" s="9" t="e">
        <f>VLOOKUP(A6669,Sku_list!$A$1:$D$2667,4,0)*(F6669/1000000*12)</f>
        <v>#N/A</v>
      </c>
      <c r="V6669" s="9" t="e">
        <f>VLOOKUP(A6669,Sku_list!$A$1:$D$2667,4,0)*(H6669/1000000*12)</f>
        <v>#N/A</v>
      </c>
      <c r="W6669" s="9" t="e">
        <f>VLOOKUP(A6669,Sku_list!$A$1:$D$2667,4,0)*(J6669/1000000*12)</f>
        <v>#N/A</v>
      </c>
      <c r="X6669" s="9" t="e">
        <f>VLOOKUP(A6669,Sku_list!$A$1:$D$2667,4,0)*(L6669/1000000*12)</f>
        <v>#N/A</v>
      </c>
      <c r="Y6669" s="9" t="e">
        <f>VLOOKUP(A6669,Sku_list!$A$1:$E$2667,5,0)*((J6669+F6669)/1000000000)</f>
        <v>#N/A</v>
      </c>
      <c r="AC6669" s="22">
        <f t="shared" ca="1" si="104"/>
        <v>6.6666666666666666E-2</v>
      </c>
    </row>
    <row r="6670" spans="2:29" x14ac:dyDescent="0.35">
      <c r="B6670" t="e">
        <v>#N/A</v>
      </c>
      <c r="T6670" s="9" t="e">
        <f>VLOOKUP(A6670,Sku_list!$A$1:$D$2667,3,0)</f>
        <v>#N/A</v>
      </c>
      <c r="U6670" s="9" t="e">
        <f>VLOOKUP(A6670,Sku_list!$A$1:$D$2667,4,0)*(F6670/1000000*12)</f>
        <v>#N/A</v>
      </c>
      <c r="V6670" s="9" t="e">
        <f>VLOOKUP(A6670,Sku_list!$A$1:$D$2667,4,0)*(H6670/1000000*12)</f>
        <v>#N/A</v>
      </c>
      <c r="W6670" s="9" t="e">
        <f>VLOOKUP(A6670,Sku_list!$A$1:$D$2667,4,0)*(J6670/1000000*12)</f>
        <v>#N/A</v>
      </c>
      <c r="X6670" s="9" t="e">
        <f>VLOOKUP(A6670,Sku_list!$A$1:$D$2667,4,0)*(L6670/1000000*12)</f>
        <v>#N/A</v>
      </c>
      <c r="Y6670" s="9" t="e">
        <f>VLOOKUP(A6670,Sku_list!$A$1:$E$2667,5,0)*((J6670+F6670)/1000000000)</f>
        <v>#N/A</v>
      </c>
      <c r="AC6670" s="22">
        <f t="shared" ca="1" si="104"/>
        <v>6.6666666666666666E-2</v>
      </c>
    </row>
    <row r="6671" spans="2:29" x14ac:dyDescent="0.35">
      <c r="B6671" t="e">
        <v>#N/A</v>
      </c>
      <c r="T6671" s="9" t="e">
        <f>VLOOKUP(A6671,Sku_list!$A$1:$D$2667,3,0)</f>
        <v>#N/A</v>
      </c>
      <c r="U6671" s="9" t="e">
        <f>VLOOKUP(A6671,Sku_list!$A$1:$D$2667,4,0)*(F6671/1000000*12)</f>
        <v>#N/A</v>
      </c>
      <c r="V6671" s="9" t="e">
        <f>VLOOKUP(A6671,Sku_list!$A$1:$D$2667,4,0)*(H6671/1000000*12)</f>
        <v>#N/A</v>
      </c>
      <c r="W6671" s="9" t="e">
        <f>VLOOKUP(A6671,Sku_list!$A$1:$D$2667,4,0)*(J6671/1000000*12)</f>
        <v>#N/A</v>
      </c>
      <c r="X6671" s="9" t="e">
        <f>VLOOKUP(A6671,Sku_list!$A$1:$D$2667,4,0)*(L6671/1000000*12)</f>
        <v>#N/A</v>
      </c>
      <c r="Y6671" s="9" t="e">
        <f>VLOOKUP(A6671,Sku_list!$A$1:$E$2667,5,0)*((J6671+F6671)/1000000000)</f>
        <v>#N/A</v>
      </c>
      <c r="AC6671" s="22">
        <f t="shared" ca="1" si="104"/>
        <v>6.6666666666666666E-2</v>
      </c>
    </row>
    <row r="6672" spans="2:29" x14ac:dyDescent="0.35">
      <c r="B6672" t="e">
        <v>#N/A</v>
      </c>
      <c r="T6672" s="9" t="e">
        <f>VLOOKUP(A6672,Sku_list!$A$1:$D$2667,3,0)</f>
        <v>#N/A</v>
      </c>
      <c r="U6672" s="9" t="e">
        <f>VLOOKUP(A6672,Sku_list!$A$1:$D$2667,4,0)*(F6672/1000000*12)</f>
        <v>#N/A</v>
      </c>
      <c r="V6672" s="9" t="e">
        <f>VLOOKUP(A6672,Sku_list!$A$1:$D$2667,4,0)*(H6672/1000000*12)</f>
        <v>#N/A</v>
      </c>
      <c r="W6672" s="9" t="e">
        <f>VLOOKUP(A6672,Sku_list!$A$1:$D$2667,4,0)*(J6672/1000000*12)</f>
        <v>#N/A</v>
      </c>
      <c r="X6672" s="9" t="e">
        <f>VLOOKUP(A6672,Sku_list!$A$1:$D$2667,4,0)*(L6672/1000000*12)</f>
        <v>#N/A</v>
      </c>
      <c r="Y6672" s="9" t="e">
        <f>VLOOKUP(A6672,Sku_list!$A$1:$E$2667,5,0)*((J6672+F6672)/1000000000)</f>
        <v>#N/A</v>
      </c>
      <c r="AC6672" s="22">
        <f t="shared" ca="1" si="104"/>
        <v>6.6666666666666666E-2</v>
      </c>
    </row>
    <row r="6673" spans="2:29" x14ac:dyDescent="0.35">
      <c r="B6673" t="e">
        <v>#N/A</v>
      </c>
      <c r="T6673" s="9" t="e">
        <f>VLOOKUP(A6673,Sku_list!$A$1:$D$2667,3,0)</f>
        <v>#N/A</v>
      </c>
      <c r="U6673" s="9" t="e">
        <f>VLOOKUP(A6673,Sku_list!$A$1:$D$2667,4,0)*(F6673/1000000*12)</f>
        <v>#N/A</v>
      </c>
      <c r="V6673" s="9" t="e">
        <f>VLOOKUP(A6673,Sku_list!$A$1:$D$2667,4,0)*(H6673/1000000*12)</f>
        <v>#N/A</v>
      </c>
      <c r="W6673" s="9" t="e">
        <f>VLOOKUP(A6673,Sku_list!$A$1:$D$2667,4,0)*(J6673/1000000*12)</f>
        <v>#N/A</v>
      </c>
      <c r="X6673" s="9" t="e">
        <f>VLOOKUP(A6673,Sku_list!$A$1:$D$2667,4,0)*(L6673/1000000*12)</f>
        <v>#N/A</v>
      </c>
      <c r="Y6673" s="9" t="e">
        <f>VLOOKUP(A6673,Sku_list!$A$1:$E$2667,5,0)*((J6673+F6673)/1000000000)</f>
        <v>#N/A</v>
      </c>
      <c r="AC6673" s="22">
        <f t="shared" ca="1" si="104"/>
        <v>6.6666666666666666E-2</v>
      </c>
    </row>
    <row r="6674" spans="2:29" x14ac:dyDescent="0.35">
      <c r="B6674" t="e">
        <v>#N/A</v>
      </c>
      <c r="T6674" s="9" t="e">
        <f>VLOOKUP(A6674,Sku_list!$A$1:$D$2667,3,0)</f>
        <v>#N/A</v>
      </c>
      <c r="U6674" s="9" t="e">
        <f>VLOOKUP(A6674,Sku_list!$A$1:$D$2667,4,0)*(F6674/1000000*12)</f>
        <v>#N/A</v>
      </c>
      <c r="V6674" s="9" t="e">
        <f>VLOOKUP(A6674,Sku_list!$A$1:$D$2667,4,0)*(H6674/1000000*12)</f>
        <v>#N/A</v>
      </c>
      <c r="W6674" s="9" t="e">
        <f>VLOOKUP(A6674,Sku_list!$A$1:$D$2667,4,0)*(J6674/1000000*12)</f>
        <v>#N/A</v>
      </c>
      <c r="X6674" s="9" t="e">
        <f>VLOOKUP(A6674,Sku_list!$A$1:$D$2667,4,0)*(L6674/1000000*12)</f>
        <v>#N/A</v>
      </c>
      <c r="Y6674" s="9" t="e">
        <f>VLOOKUP(A6674,Sku_list!$A$1:$E$2667,5,0)*((J6674+F6674)/1000000000)</f>
        <v>#N/A</v>
      </c>
      <c r="AC6674" s="22">
        <f t="shared" ca="1" si="104"/>
        <v>6.6666666666666666E-2</v>
      </c>
    </row>
    <row r="6675" spans="2:29" x14ac:dyDescent="0.35">
      <c r="B6675" t="e">
        <v>#N/A</v>
      </c>
      <c r="T6675" s="9" t="e">
        <f>VLOOKUP(A6675,Sku_list!$A$1:$D$2667,3,0)</f>
        <v>#N/A</v>
      </c>
      <c r="U6675" s="9" t="e">
        <f>VLOOKUP(A6675,Sku_list!$A$1:$D$2667,4,0)*(F6675/1000000*12)</f>
        <v>#N/A</v>
      </c>
      <c r="V6675" s="9" t="e">
        <f>VLOOKUP(A6675,Sku_list!$A$1:$D$2667,4,0)*(H6675/1000000*12)</f>
        <v>#N/A</v>
      </c>
      <c r="W6675" s="9" t="e">
        <f>VLOOKUP(A6675,Sku_list!$A$1:$D$2667,4,0)*(J6675/1000000*12)</f>
        <v>#N/A</v>
      </c>
      <c r="X6675" s="9" t="e">
        <f>VLOOKUP(A6675,Sku_list!$A$1:$D$2667,4,0)*(L6675/1000000*12)</f>
        <v>#N/A</v>
      </c>
      <c r="Y6675" s="9" t="e">
        <f>VLOOKUP(A6675,Sku_list!$A$1:$E$2667,5,0)*((J6675+F6675)/1000000000)</f>
        <v>#N/A</v>
      </c>
      <c r="AC6675" s="22">
        <f t="shared" ca="1" si="104"/>
        <v>6.6666666666666666E-2</v>
      </c>
    </row>
    <row r="6676" spans="2:29" x14ac:dyDescent="0.35">
      <c r="B6676" t="e">
        <v>#N/A</v>
      </c>
      <c r="T6676" s="9" t="e">
        <f>VLOOKUP(A6676,Sku_list!$A$1:$D$2667,3,0)</f>
        <v>#N/A</v>
      </c>
      <c r="U6676" s="9" t="e">
        <f>VLOOKUP(A6676,Sku_list!$A$1:$D$2667,4,0)*(F6676/1000000*12)</f>
        <v>#N/A</v>
      </c>
      <c r="V6676" s="9" t="e">
        <f>VLOOKUP(A6676,Sku_list!$A$1:$D$2667,4,0)*(H6676/1000000*12)</f>
        <v>#N/A</v>
      </c>
      <c r="W6676" s="9" t="e">
        <f>VLOOKUP(A6676,Sku_list!$A$1:$D$2667,4,0)*(J6676/1000000*12)</f>
        <v>#N/A</v>
      </c>
      <c r="X6676" s="9" t="e">
        <f>VLOOKUP(A6676,Sku_list!$A$1:$D$2667,4,0)*(L6676/1000000*12)</f>
        <v>#N/A</v>
      </c>
      <c r="Y6676" s="9" t="e">
        <f>VLOOKUP(A6676,Sku_list!$A$1:$E$2667,5,0)*((J6676+F6676)/1000000000)</f>
        <v>#N/A</v>
      </c>
      <c r="AC6676" s="22">
        <f t="shared" ca="1" si="104"/>
        <v>6.6666666666666666E-2</v>
      </c>
    </row>
    <row r="6677" spans="2:29" x14ac:dyDescent="0.35">
      <c r="B6677" t="e">
        <v>#N/A</v>
      </c>
      <c r="T6677" s="9" t="e">
        <f>VLOOKUP(A6677,Sku_list!$A$1:$D$2667,3,0)</f>
        <v>#N/A</v>
      </c>
      <c r="U6677" s="9" t="e">
        <f>VLOOKUP(A6677,Sku_list!$A$1:$D$2667,4,0)*(F6677/1000000*12)</f>
        <v>#N/A</v>
      </c>
      <c r="V6677" s="9" t="e">
        <f>VLOOKUP(A6677,Sku_list!$A$1:$D$2667,4,0)*(H6677/1000000*12)</f>
        <v>#N/A</v>
      </c>
      <c r="W6677" s="9" t="e">
        <f>VLOOKUP(A6677,Sku_list!$A$1:$D$2667,4,0)*(J6677/1000000*12)</f>
        <v>#N/A</v>
      </c>
      <c r="X6677" s="9" t="e">
        <f>VLOOKUP(A6677,Sku_list!$A$1:$D$2667,4,0)*(L6677/1000000*12)</f>
        <v>#N/A</v>
      </c>
      <c r="Y6677" s="9" t="e">
        <f>VLOOKUP(A6677,Sku_list!$A$1:$E$2667,5,0)*((J6677+F6677)/1000000000)</f>
        <v>#N/A</v>
      </c>
      <c r="AC6677" s="22">
        <f t="shared" ca="1" si="104"/>
        <v>6.6666666666666666E-2</v>
      </c>
    </row>
    <row r="6678" spans="2:29" x14ac:dyDescent="0.35">
      <c r="B6678" t="e">
        <v>#N/A</v>
      </c>
      <c r="T6678" s="9" t="e">
        <f>VLOOKUP(A6678,Sku_list!$A$1:$D$2667,3,0)</f>
        <v>#N/A</v>
      </c>
      <c r="U6678" s="9" t="e">
        <f>VLOOKUP(A6678,Sku_list!$A$1:$D$2667,4,0)*(F6678/1000000*12)</f>
        <v>#N/A</v>
      </c>
      <c r="V6678" s="9" t="e">
        <f>VLOOKUP(A6678,Sku_list!$A$1:$D$2667,4,0)*(H6678/1000000*12)</f>
        <v>#N/A</v>
      </c>
      <c r="W6678" s="9" t="e">
        <f>VLOOKUP(A6678,Sku_list!$A$1:$D$2667,4,0)*(J6678/1000000*12)</f>
        <v>#N/A</v>
      </c>
      <c r="X6678" s="9" t="e">
        <f>VLOOKUP(A6678,Sku_list!$A$1:$D$2667,4,0)*(L6678/1000000*12)</f>
        <v>#N/A</v>
      </c>
      <c r="Y6678" s="9" t="e">
        <f>VLOOKUP(A6678,Sku_list!$A$1:$E$2667,5,0)*((J6678+F6678)/1000000000)</f>
        <v>#N/A</v>
      </c>
      <c r="AC6678" s="22">
        <f t="shared" ca="1" si="104"/>
        <v>6.6666666666666666E-2</v>
      </c>
    </row>
    <row r="6679" spans="2:29" x14ac:dyDescent="0.35">
      <c r="B6679" t="e">
        <v>#N/A</v>
      </c>
      <c r="T6679" s="9" t="e">
        <f>VLOOKUP(A6679,Sku_list!$A$1:$D$2667,3,0)</f>
        <v>#N/A</v>
      </c>
      <c r="U6679" s="9" t="e">
        <f>VLOOKUP(A6679,Sku_list!$A$1:$D$2667,4,0)*(F6679/1000000*12)</f>
        <v>#N/A</v>
      </c>
      <c r="V6679" s="9" t="e">
        <f>VLOOKUP(A6679,Sku_list!$A$1:$D$2667,4,0)*(H6679/1000000*12)</f>
        <v>#N/A</v>
      </c>
      <c r="W6679" s="9" t="e">
        <f>VLOOKUP(A6679,Sku_list!$A$1:$D$2667,4,0)*(J6679/1000000*12)</f>
        <v>#N/A</v>
      </c>
      <c r="X6679" s="9" t="e">
        <f>VLOOKUP(A6679,Sku_list!$A$1:$D$2667,4,0)*(L6679/1000000*12)</f>
        <v>#N/A</v>
      </c>
      <c r="Y6679" s="9" t="e">
        <f>VLOOKUP(A6679,Sku_list!$A$1:$E$2667,5,0)*((J6679+F6679)/1000000000)</f>
        <v>#N/A</v>
      </c>
      <c r="AC6679" s="22">
        <f t="shared" ca="1" si="104"/>
        <v>6.6666666666666666E-2</v>
      </c>
    </row>
    <row r="6680" spans="2:29" x14ac:dyDescent="0.35">
      <c r="B6680" t="e">
        <v>#N/A</v>
      </c>
      <c r="T6680" s="9" t="e">
        <f>VLOOKUP(A6680,Sku_list!$A$1:$D$2667,3,0)</f>
        <v>#N/A</v>
      </c>
      <c r="U6680" s="9" t="e">
        <f>VLOOKUP(A6680,Sku_list!$A$1:$D$2667,4,0)*(F6680/1000000*12)</f>
        <v>#N/A</v>
      </c>
      <c r="V6680" s="9" t="e">
        <f>VLOOKUP(A6680,Sku_list!$A$1:$D$2667,4,0)*(H6680/1000000*12)</f>
        <v>#N/A</v>
      </c>
      <c r="W6680" s="9" t="e">
        <f>VLOOKUP(A6680,Sku_list!$A$1:$D$2667,4,0)*(J6680/1000000*12)</f>
        <v>#N/A</v>
      </c>
      <c r="X6680" s="9" t="e">
        <f>VLOOKUP(A6680,Sku_list!$A$1:$D$2667,4,0)*(L6680/1000000*12)</f>
        <v>#N/A</v>
      </c>
      <c r="Y6680" s="9" t="e">
        <f>VLOOKUP(A6680,Sku_list!$A$1:$E$2667,5,0)*((J6680+F6680)/1000000000)</f>
        <v>#N/A</v>
      </c>
      <c r="AC6680" s="22">
        <f t="shared" ca="1" si="104"/>
        <v>6.6666666666666666E-2</v>
      </c>
    </row>
    <row r="6681" spans="2:29" x14ac:dyDescent="0.35">
      <c r="B6681" t="e">
        <v>#N/A</v>
      </c>
      <c r="T6681" s="9" t="e">
        <f>VLOOKUP(A6681,Sku_list!$A$1:$D$2667,3,0)</f>
        <v>#N/A</v>
      </c>
      <c r="U6681" s="9" t="e">
        <f>VLOOKUP(A6681,Sku_list!$A$1:$D$2667,4,0)*(F6681/1000000*12)</f>
        <v>#N/A</v>
      </c>
      <c r="V6681" s="9" t="e">
        <f>VLOOKUP(A6681,Sku_list!$A$1:$D$2667,4,0)*(H6681/1000000*12)</f>
        <v>#N/A</v>
      </c>
      <c r="W6681" s="9" t="e">
        <f>VLOOKUP(A6681,Sku_list!$A$1:$D$2667,4,0)*(J6681/1000000*12)</f>
        <v>#N/A</v>
      </c>
      <c r="X6681" s="9" t="e">
        <f>VLOOKUP(A6681,Sku_list!$A$1:$D$2667,4,0)*(L6681/1000000*12)</f>
        <v>#N/A</v>
      </c>
      <c r="Y6681" s="9" t="e">
        <f>VLOOKUP(A6681,Sku_list!$A$1:$E$2667,5,0)*((J6681+F6681)/1000000000)</f>
        <v>#N/A</v>
      </c>
      <c r="AC6681" s="22">
        <f t="shared" ca="1" si="104"/>
        <v>6.6666666666666666E-2</v>
      </c>
    </row>
    <row r="6682" spans="2:29" x14ac:dyDescent="0.35">
      <c r="B6682" t="e">
        <v>#N/A</v>
      </c>
      <c r="T6682" s="9" t="e">
        <f>VLOOKUP(A6682,Sku_list!$A$1:$D$2667,3,0)</f>
        <v>#N/A</v>
      </c>
      <c r="U6682" s="9" t="e">
        <f>VLOOKUP(A6682,Sku_list!$A$1:$D$2667,4,0)*(F6682/1000000*12)</f>
        <v>#N/A</v>
      </c>
      <c r="V6682" s="9" t="e">
        <f>VLOOKUP(A6682,Sku_list!$A$1:$D$2667,4,0)*(H6682/1000000*12)</f>
        <v>#N/A</v>
      </c>
      <c r="W6682" s="9" t="e">
        <f>VLOOKUP(A6682,Sku_list!$A$1:$D$2667,4,0)*(J6682/1000000*12)</f>
        <v>#N/A</v>
      </c>
      <c r="X6682" s="9" t="e">
        <f>VLOOKUP(A6682,Sku_list!$A$1:$D$2667,4,0)*(L6682/1000000*12)</f>
        <v>#N/A</v>
      </c>
      <c r="Y6682" s="9" t="e">
        <f>VLOOKUP(A6682,Sku_list!$A$1:$E$2667,5,0)*((J6682+F6682)/1000000000)</f>
        <v>#N/A</v>
      </c>
      <c r="AC6682" s="22">
        <f t="shared" ca="1" si="104"/>
        <v>6.6666666666666666E-2</v>
      </c>
    </row>
    <row r="6683" spans="2:29" x14ac:dyDescent="0.35">
      <c r="B6683" t="e">
        <v>#N/A</v>
      </c>
      <c r="T6683" s="9" t="e">
        <f>VLOOKUP(A6683,Sku_list!$A$1:$D$2667,3,0)</f>
        <v>#N/A</v>
      </c>
      <c r="U6683" s="9" t="e">
        <f>VLOOKUP(A6683,Sku_list!$A$1:$D$2667,4,0)*(F6683/1000000*12)</f>
        <v>#N/A</v>
      </c>
      <c r="V6683" s="9" t="e">
        <f>VLOOKUP(A6683,Sku_list!$A$1:$D$2667,4,0)*(H6683/1000000*12)</f>
        <v>#N/A</v>
      </c>
      <c r="W6683" s="9" t="e">
        <f>VLOOKUP(A6683,Sku_list!$A$1:$D$2667,4,0)*(J6683/1000000*12)</f>
        <v>#N/A</v>
      </c>
      <c r="X6683" s="9" t="e">
        <f>VLOOKUP(A6683,Sku_list!$A$1:$D$2667,4,0)*(L6683/1000000*12)</f>
        <v>#N/A</v>
      </c>
      <c r="Y6683" s="9" t="e">
        <f>VLOOKUP(A6683,Sku_list!$A$1:$E$2667,5,0)*((J6683+F6683)/1000000000)</f>
        <v>#N/A</v>
      </c>
      <c r="AC6683" s="22">
        <f t="shared" ca="1" si="104"/>
        <v>6.6666666666666666E-2</v>
      </c>
    </row>
    <row r="6684" spans="2:29" x14ac:dyDescent="0.35">
      <c r="B6684" t="e">
        <v>#N/A</v>
      </c>
      <c r="T6684" s="9" t="e">
        <f>VLOOKUP(A6684,Sku_list!$A$1:$D$2667,3,0)</f>
        <v>#N/A</v>
      </c>
      <c r="U6684" s="9" t="e">
        <f>VLOOKUP(A6684,Sku_list!$A$1:$D$2667,4,0)*(F6684/1000000*12)</f>
        <v>#N/A</v>
      </c>
      <c r="V6684" s="9" t="e">
        <f>VLOOKUP(A6684,Sku_list!$A$1:$D$2667,4,0)*(H6684/1000000*12)</f>
        <v>#N/A</v>
      </c>
      <c r="W6684" s="9" t="e">
        <f>VLOOKUP(A6684,Sku_list!$A$1:$D$2667,4,0)*(J6684/1000000*12)</f>
        <v>#N/A</v>
      </c>
      <c r="X6684" s="9" t="e">
        <f>VLOOKUP(A6684,Sku_list!$A$1:$D$2667,4,0)*(L6684/1000000*12)</f>
        <v>#N/A</v>
      </c>
      <c r="Y6684" s="9" t="e">
        <f>VLOOKUP(A6684,Sku_list!$A$1:$E$2667,5,0)*((J6684+F6684)/1000000000)</f>
        <v>#N/A</v>
      </c>
      <c r="AC6684" s="22">
        <f t="shared" ca="1" si="104"/>
        <v>6.6666666666666666E-2</v>
      </c>
    </row>
    <row r="6685" spans="2:29" x14ac:dyDescent="0.35">
      <c r="B6685" t="e">
        <v>#N/A</v>
      </c>
      <c r="T6685" s="9" t="e">
        <f>VLOOKUP(A6685,Sku_list!$A$1:$D$2667,3,0)</f>
        <v>#N/A</v>
      </c>
      <c r="U6685" s="9" t="e">
        <f>VLOOKUP(A6685,Sku_list!$A$1:$D$2667,4,0)*(F6685/1000000*12)</f>
        <v>#N/A</v>
      </c>
      <c r="V6685" s="9" t="e">
        <f>VLOOKUP(A6685,Sku_list!$A$1:$D$2667,4,0)*(H6685/1000000*12)</f>
        <v>#N/A</v>
      </c>
      <c r="W6685" s="9" t="e">
        <f>VLOOKUP(A6685,Sku_list!$A$1:$D$2667,4,0)*(J6685/1000000*12)</f>
        <v>#N/A</v>
      </c>
      <c r="X6685" s="9" t="e">
        <f>VLOOKUP(A6685,Sku_list!$A$1:$D$2667,4,0)*(L6685/1000000*12)</f>
        <v>#N/A</v>
      </c>
      <c r="Y6685" s="9" t="e">
        <f>VLOOKUP(A6685,Sku_list!$A$1:$E$2667,5,0)*((J6685+F6685)/1000000000)</f>
        <v>#N/A</v>
      </c>
      <c r="AC6685" s="22">
        <f t="shared" ca="1" si="104"/>
        <v>6.6666666666666666E-2</v>
      </c>
    </row>
    <row r="6686" spans="2:29" x14ac:dyDescent="0.35">
      <c r="B6686" t="e">
        <v>#N/A</v>
      </c>
      <c r="T6686" s="9" t="e">
        <f>VLOOKUP(A6686,Sku_list!$A$1:$D$2667,3,0)</f>
        <v>#N/A</v>
      </c>
      <c r="U6686" s="9" t="e">
        <f>VLOOKUP(A6686,Sku_list!$A$1:$D$2667,4,0)*(F6686/1000000*12)</f>
        <v>#N/A</v>
      </c>
      <c r="V6686" s="9" t="e">
        <f>VLOOKUP(A6686,Sku_list!$A$1:$D$2667,4,0)*(H6686/1000000*12)</f>
        <v>#N/A</v>
      </c>
      <c r="W6686" s="9" t="e">
        <f>VLOOKUP(A6686,Sku_list!$A$1:$D$2667,4,0)*(J6686/1000000*12)</f>
        <v>#N/A</v>
      </c>
      <c r="X6686" s="9" t="e">
        <f>VLOOKUP(A6686,Sku_list!$A$1:$D$2667,4,0)*(L6686/1000000*12)</f>
        <v>#N/A</v>
      </c>
      <c r="Y6686" s="9" t="e">
        <f>VLOOKUP(A6686,Sku_list!$A$1:$E$2667,5,0)*((J6686+F6686)/1000000000)</f>
        <v>#N/A</v>
      </c>
      <c r="AC6686" s="22">
        <f t="shared" ca="1" si="104"/>
        <v>6.6666666666666666E-2</v>
      </c>
    </row>
    <row r="6687" spans="2:29" x14ac:dyDescent="0.35">
      <c r="B6687" t="e">
        <v>#N/A</v>
      </c>
      <c r="T6687" s="9" t="e">
        <f>VLOOKUP(A6687,Sku_list!$A$1:$D$2667,3,0)</f>
        <v>#N/A</v>
      </c>
      <c r="U6687" s="9" t="e">
        <f>VLOOKUP(A6687,Sku_list!$A$1:$D$2667,4,0)*(F6687/1000000*12)</f>
        <v>#N/A</v>
      </c>
      <c r="V6687" s="9" t="e">
        <f>VLOOKUP(A6687,Sku_list!$A$1:$D$2667,4,0)*(H6687/1000000*12)</f>
        <v>#N/A</v>
      </c>
      <c r="W6687" s="9" t="e">
        <f>VLOOKUP(A6687,Sku_list!$A$1:$D$2667,4,0)*(J6687/1000000*12)</f>
        <v>#N/A</v>
      </c>
      <c r="X6687" s="9" t="e">
        <f>VLOOKUP(A6687,Sku_list!$A$1:$D$2667,4,0)*(L6687/1000000*12)</f>
        <v>#N/A</v>
      </c>
      <c r="Y6687" s="9" t="e">
        <f>VLOOKUP(A6687,Sku_list!$A$1:$E$2667,5,0)*((J6687+F6687)/1000000000)</f>
        <v>#N/A</v>
      </c>
      <c r="AC6687" s="22">
        <f t="shared" ca="1" si="104"/>
        <v>6.6666666666666666E-2</v>
      </c>
    </row>
    <row r="6688" spans="2:29" x14ac:dyDescent="0.35">
      <c r="B6688" t="e">
        <v>#N/A</v>
      </c>
      <c r="T6688" s="9" t="e">
        <f>VLOOKUP(A6688,Sku_list!$A$1:$D$2667,3,0)</f>
        <v>#N/A</v>
      </c>
      <c r="U6688" s="9" t="e">
        <f>VLOOKUP(A6688,Sku_list!$A$1:$D$2667,4,0)*(F6688/1000000*12)</f>
        <v>#N/A</v>
      </c>
      <c r="V6688" s="9" t="e">
        <f>VLOOKUP(A6688,Sku_list!$A$1:$D$2667,4,0)*(H6688/1000000*12)</f>
        <v>#N/A</v>
      </c>
      <c r="W6688" s="9" t="e">
        <f>VLOOKUP(A6688,Sku_list!$A$1:$D$2667,4,0)*(J6688/1000000*12)</f>
        <v>#N/A</v>
      </c>
      <c r="X6688" s="9" t="e">
        <f>VLOOKUP(A6688,Sku_list!$A$1:$D$2667,4,0)*(L6688/1000000*12)</f>
        <v>#N/A</v>
      </c>
      <c r="Y6688" s="9" t="e">
        <f>VLOOKUP(A6688,Sku_list!$A$1:$E$2667,5,0)*((J6688+F6688)/1000000000)</f>
        <v>#N/A</v>
      </c>
      <c r="AC6688" s="22">
        <f t="shared" ca="1" si="104"/>
        <v>6.6666666666666666E-2</v>
      </c>
    </row>
    <row r="6689" spans="2:29" x14ac:dyDescent="0.35">
      <c r="B6689" t="e">
        <v>#N/A</v>
      </c>
      <c r="T6689" s="9" t="e">
        <f>VLOOKUP(A6689,Sku_list!$A$1:$D$2667,3,0)</f>
        <v>#N/A</v>
      </c>
      <c r="U6689" s="9" t="e">
        <f>VLOOKUP(A6689,Sku_list!$A$1:$D$2667,4,0)*(F6689/1000000*12)</f>
        <v>#N/A</v>
      </c>
      <c r="V6689" s="9" t="e">
        <f>VLOOKUP(A6689,Sku_list!$A$1:$D$2667,4,0)*(H6689/1000000*12)</f>
        <v>#N/A</v>
      </c>
      <c r="W6689" s="9" t="e">
        <f>VLOOKUP(A6689,Sku_list!$A$1:$D$2667,4,0)*(J6689/1000000*12)</f>
        <v>#N/A</v>
      </c>
      <c r="X6689" s="9" t="e">
        <f>VLOOKUP(A6689,Sku_list!$A$1:$D$2667,4,0)*(L6689/1000000*12)</f>
        <v>#N/A</v>
      </c>
      <c r="Y6689" s="9" t="e">
        <f>VLOOKUP(A6689,Sku_list!$A$1:$E$2667,5,0)*((J6689+F6689)/1000000000)</f>
        <v>#N/A</v>
      </c>
      <c r="AC6689" s="22">
        <f t="shared" ca="1" si="104"/>
        <v>6.6666666666666666E-2</v>
      </c>
    </row>
    <row r="6690" spans="2:29" x14ac:dyDescent="0.35">
      <c r="B6690" t="e">
        <v>#N/A</v>
      </c>
      <c r="T6690" s="9" t="e">
        <f>VLOOKUP(A6690,Sku_list!$A$1:$D$2667,3,0)</f>
        <v>#N/A</v>
      </c>
      <c r="U6690" s="9" t="e">
        <f>VLOOKUP(A6690,Sku_list!$A$1:$D$2667,4,0)*(F6690/1000000*12)</f>
        <v>#N/A</v>
      </c>
      <c r="V6690" s="9" t="e">
        <f>VLOOKUP(A6690,Sku_list!$A$1:$D$2667,4,0)*(H6690/1000000*12)</f>
        <v>#N/A</v>
      </c>
      <c r="W6690" s="9" t="e">
        <f>VLOOKUP(A6690,Sku_list!$A$1:$D$2667,4,0)*(J6690/1000000*12)</f>
        <v>#N/A</v>
      </c>
      <c r="X6690" s="9" t="e">
        <f>VLOOKUP(A6690,Sku_list!$A$1:$D$2667,4,0)*(L6690/1000000*12)</f>
        <v>#N/A</v>
      </c>
      <c r="Y6690" s="9" t="e">
        <f>VLOOKUP(A6690,Sku_list!$A$1:$E$2667,5,0)*((J6690+F6690)/1000000000)</f>
        <v>#N/A</v>
      </c>
      <c r="AC6690" s="22">
        <f t="shared" ca="1" si="104"/>
        <v>6.6666666666666666E-2</v>
      </c>
    </row>
    <row r="6691" spans="2:29" x14ac:dyDescent="0.35">
      <c r="B6691" t="e">
        <v>#N/A</v>
      </c>
      <c r="T6691" s="9" t="e">
        <f>VLOOKUP(A6691,Sku_list!$A$1:$D$2667,3,0)</f>
        <v>#N/A</v>
      </c>
      <c r="U6691" s="9" t="e">
        <f>VLOOKUP(A6691,Sku_list!$A$1:$D$2667,4,0)*(F6691/1000000*12)</f>
        <v>#N/A</v>
      </c>
      <c r="V6691" s="9" t="e">
        <f>VLOOKUP(A6691,Sku_list!$A$1:$D$2667,4,0)*(H6691/1000000*12)</f>
        <v>#N/A</v>
      </c>
      <c r="W6691" s="9" t="e">
        <f>VLOOKUP(A6691,Sku_list!$A$1:$D$2667,4,0)*(J6691/1000000*12)</f>
        <v>#N/A</v>
      </c>
      <c r="X6691" s="9" t="e">
        <f>VLOOKUP(A6691,Sku_list!$A$1:$D$2667,4,0)*(L6691/1000000*12)</f>
        <v>#N/A</v>
      </c>
      <c r="Y6691" s="9" t="e">
        <f>VLOOKUP(A6691,Sku_list!$A$1:$E$2667,5,0)*((J6691+F6691)/1000000000)</f>
        <v>#N/A</v>
      </c>
      <c r="AC6691" s="22">
        <f t="shared" ca="1" si="104"/>
        <v>6.6666666666666666E-2</v>
      </c>
    </row>
    <row r="6692" spans="2:29" x14ac:dyDescent="0.35">
      <c r="B6692" t="e">
        <v>#N/A</v>
      </c>
      <c r="T6692" s="9" t="e">
        <f>VLOOKUP(A6692,Sku_list!$A$1:$D$2667,3,0)</f>
        <v>#N/A</v>
      </c>
      <c r="U6692" s="9" t="e">
        <f>VLOOKUP(A6692,Sku_list!$A$1:$D$2667,4,0)*(F6692/1000000*12)</f>
        <v>#N/A</v>
      </c>
      <c r="V6692" s="9" t="e">
        <f>VLOOKUP(A6692,Sku_list!$A$1:$D$2667,4,0)*(H6692/1000000*12)</f>
        <v>#N/A</v>
      </c>
      <c r="W6692" s="9" t="e">
        <f>VLOOKUP(A6692,Sku_list!$A$1:$D$2667,4,0)*(J6692/1000000*12)</f>
        <v>#N/A</v>
      </c>
      <c r="X6692" s="9" t="e">
        <f>VLOOKUP(A6692,Sku_list!$A$1:$D$2667,4,0)*(L6692/1000000*12)</f>
        <v>#N/A</v>
      </c>
      <c r="Y6692" s="9" t="e">
        <f>VLOOKUP(A6692,Sku_list!$A$1:$E$2667,5,0)*((J6692+F6692)/1000000000)</f>
        <v>#N/A</v>
      </c>
      <c r="AC6692" s="22">
        <f t="shared" ca="1" si="104"/>
        <v>6.6666666666666666E-2</v>
      </c>
    </row>
    <row r="6693" spans="2:29" x14ac:dyDescent="0.35">
      <c r="B6693" t="e">
        <v>#N/A</v>
      </c>
      <c r="T6693" s="9" t="e">
        <f>VLOOKUP(A6693,Sku_list!$A$1:$D$2667,3,0)</f>
        <v>#N/A</v>
      </c>
      <c r="U6693" s="9" t="e">
        <f>VLOOKUP(A6693,Sku_list!$A$1:$D$2667,4,0)*(F6693/1000000*12)</f>
        <v>#N/A</v>
      </c>
      <c r="V6693" s="9" t="e">
        <f>VLOOKUP(A6693,Sku_list!$A$1:$D$2667,4,0)*(H6693/1000000*12)</f>
        <v>#N/A</v>
      </c>
      <c r="W6693" s="9" t="e">
        <f>VLOOKUP(A6693,Sku_list!$A$1:$D$2667,4,0)*(J6693/1000000*12)</f>
        <v>#N/A</v>
      </c>
      <c r="X6693" s="9" t="e">
        <f>VLOOKUP(A6693,Sku_list!$A$1:$D$2667,4,0)*(L6693/1000000*12)</f>
        <v>#N/A</v>
      </c>
      <c r="Y6693" s="9" t="e">
        <f>VLOOKUP(A6693,Sku_list!$A$1:$E$2667,5,0)*((J6693+F6693)/1000000000)</f>
        <v>#N/A</v>
      </c>
      <c r="AC6693" s="22">
        <f t="shared" ca="1" si="104"/>
        <v>6.6666666666666666E-2</v>
      </c>
    </row>
    <row r="6694" spans="2:29" x14ac:dyDescent="0.35">
      <c r="B6694" t="e">
        <v>#N/A</v>
      </c>
      <c r="T6694" s="9" t="e">
        <f>VLOOKUP(A6694,Sku_list!$A$1:$D$2667,3,0)</f>
        <v>#N/A</v>
      </c>
      <c r="U6694" s="9" t="e">
        <f>VLOOKUP(A6694,Sku_list!$A$1:$D$2667,4,0)*(F6694/1000000*12)</f>
        <v>#N/A</v>
      </c>
      <c r="V6694" s="9" t="e">
        <f>VLOOKUP(A6694,Sku_list!$A$1:$D$2667,4,0)*(H6694/1000000*12)</f>
        <v>#N/A</v>
      </c>
      <c r="W6694" s="9" t="e">
        <f>VLOOKUP(A6694,Sku_list!$A$1:$D$2667,4,0)*(J6694/1000000*12)</f>
        <v>#N/A</v>
      </c>
      <c r="X6694" s="9" t="e">
        <f>VLOOKUP(A6694,Sku_list!$A$1:$D$2667,4,0)*(L6694/1000000*12)</f>
        <v>#N/A</v>
      </c>
      <c r="Y6694" s="9" t="e">
        <f>VLOOKUP(A6694,Sku_list!$A$1:$E$2667,5,0)*((J6694+F6694)/1000000000)</f>
        <v>#N/A</v>
      </c>
      <c r="AC6694" s="22">
        <f t="shared" ca="1" si="104"/>
        <v>6.6666666666666666E-2</v>
      </c>
    </row>
    <row r="6695" spans="2:29" x14ac:dyDescent="0.35">
      <c r="B6695" t="e">
        <v>#N/A</v>
      </c>
      <c r="T6695" s="9" t="e">
        <f>VLOOKUP(A6695,Sku_list!$A$1:$D$2667,3,0)</f>
        <v>#N/A</v>
      </c>
      <c r="U6695" s="9" t="e">
        <f>VLOOKUP(A6695,Sku_list!$A$1:$D$2667,4,0)*(F6695/1000000*12)</f>
        <v>#N/A</v>
      </c>
      <c r="V6695" s="9" t="e">
        <f>VLOOKUP(A6695,Sku_list!$A$1:$D$2667,4,0)*(H6695/1000000*12)</f>
        <v>#N/A</v>
      </c>
      <c r="W6695" s="9" t="e">
        <f>VLOOKUP(A6695,Sku_list!$A$1:$D$2667,4,0)*(J6695/1000000*12)</f>
        <v>#N/A</v>
      </c>
      <c r="X6695" s="9" t="e">
        <f>VLOOKUP(A6695,Sku_list!$A$1:$D$2667,4,0)*(L6695/1000000*12)</f>
        <v>#N/A</v>
      </c>
      <c r="Y6695" s="9" t="e">
        <f>VLOOKUP(A6695,Sku_list!$A$1:$E$2667,5,0)*((J6695+F6695)/1000000000)</f>
        <v>#N/A</v>
      </c>
      <c r="AC6695" s="22">
        <f t="shared" ca="1" si="104"/>
        <v>6.6666666666666666E-2</v>
      </c>
    </row>
    <row r="6696" spans="2:29" x14ac:dyDescent="0.35">
      <c r="B6696" t="e">
        <v>#N/A</v>
      </c>
      <c r="T6696" s="9" t="e">
        <f>VLOOKUP(A6696,Sku_list!$A$1:$D$2667,3,0)</f>
        <v>#N/A</v>
      </c>
      <c r="U6696" s="9" t="e">
        <f>VLOOKUP(A6696,Sku_list!$A$1:$D$2667,4,0)*(F6696/1000000*12)</f>
        <v>#N/A</v>
      </c>
      <c r="V6696" s="9" t="e">
        <f>VLOOKUP(A6696,Sku_list!$A$1:$D$2667,4,0)*(H6696/1000000*12)</f>
        <v>#N/A</v>
      </c>
      <c r="W6696" s="9" t="e">
        <f>VLOOKUP(A6696,Sku_list!$A$1:$D$2667,4,0)*(J6696/1000000*12)</f>
        <v>#N/A</v>
      </c>
      <c r="X6696" s="9" t="e">
        <f>VLOOKUP(A6696,Sku_list!$A$1:$D$2667,4,0)*(L6696/1000000*12)</f>
        <v>#N/A</v>
      </c>
      <c r="Y6696" s="9" t="e">
        <f>VLOOKUP(A6696,Sku_list!$A$1:$E$2667,5,0)*((J6696+F6696)/1000000000)</f>
        <v>#N/A</v>
      </c>
      <c r="AC6696" s="22">
        <f t="shared" ca="1" si="104"/>
        <v>6.6666666666666666E-2</v>
      </c>
    </row>
    <row r="6697" spans="2:29" x14ac:dyDescent="0.35">
      <c r="B6697" t="e">
        <v>#N/A</v>
      </c>
      <c r="T6697" s="9" t="e">
        <f>VLOOKUP(A6697,Sku_list!$A$1:$D$2667,3,0)</f>
        <v>#N/A</v>
      </c>
      <c r="U6697" s="9" t="e">
        <f>VLOOKUP(A6697,Sku_list!$A$1:$D$2667,4,0)*(F6697/1000000*12)</f>
        <v>#N/A</v>
      </c>
      <c r="V6697" s="9" t="e">
        <f>VLOOKUP(A6697,Sku_list!$A$1:$D$2667,4,0)*(H6697/1000000*12)</f>
        <v>#N/A</v>
      </c>
      <c r="W6697" s="9" t="e">
        <f>VLOOKUP(A6697,Sku_list!$A$1:$D$2667,4,0)*(J6697/1000000*12)</f>
        <v>#N/A</v>
      </c>
      <c r="X6697" s="9" t="e">
        <f>VLOOKUP(A6697,Sku_list!$A$1:$D$2667,4,0)*(L6697/1000000*12)</f>
        <v>#N/A</v>
      </c>
      <c r="Y6697" s="9" t="e">
        <f>VLOOKUP(A6697,Sku_list!$A$1:$E$2667,5,0)*((J6697+F6697)/1000000000)</f>
        <v>#N/A</v>
      </c>
      <c r="AC6697" s="22">
        <f t="shared" ca="1" si="104"/>
        <v>6.6666666666666666E-2</v>
      </c>
    </row>
    <row r="6698" spans="2:29" x14ac:dyDescent="0.35">
      <c r="B6698" t="e">
        <v>#N/A</v>
      </c>
      <c r="T6698" s="9" t="e">
        <f>VLOOKUP(A6698,Sku_list!$A$1:$D$2667,3,0)</f>
        <v>#N/A</v>
      </c>
      <c r="U6698" s="9" t="e">
        <f>VLOOKUP(A6698,Sku_list!$A$1:$D$2667,4,0)*(F6698/1000000*12)</f>
        <v>#N/A</v>
      </c>
      <c r="V6698" s="9" t="e">
        <f>VLOOKUP(A6698,Sku_list!$A$1:$D$2667,4,0)*(H6698/1000000*12)</f>
        <v>#N/A</v>
      </c>
      <c r="W6698" s="9" t="e">
        <f>VLOOKUP(A6698,Sku_list!$A$1:$D$2667,4,0)*(J6698/1000000*12)</f>
        <v>#N/A</v>
      </c>
      <c r="X6698" s="9" t="e">
        <f>VLOOKUP(A6698,Sku_list!$A$1:$D$2667,4,0)*(L6698/1000000*12)</f>
        <v>#N/A</v>
      </c>
      <c r="Y6698" s="9" t="e">
        <f>VLOOKUP(A6698,Sku_list!$A$1:$E$2667,5,0)*((J6698+F6698)/1000000000)</f>
        <v>#N/A</v>
      </c>
      <c r="AC6698" s="22">
        <f t="shared" ca="1" si="104"/>
        <v>6.6666666666666666E-2</v>
      </c>
    </row>
    <row r="6699" spans="2:29" x14ac:dyDescent="0.35">
      <c r="B6699" t="e">
        <v>#N/A</v>
      </c>
      <c r="T6699" s="9" t="e">
        <f>VLOOKUP(A6699,Sku_list!$A$1:$D$2667,3,0)</f>
        <v>#N/A</v>
      </c>
      <c r="U6699" s="9" t="e">
        <f>VLOOKUP(A6699,Sku_list!$A$1:$D$2667,4,0)*(F6699/1000000*12)</f>
        <v>#N/A</v>
      </c>
      <c r="V6699" s="9" t="e">
        <f>VLOOKUP(A6699,Sku_list!$A$1:$D$2667,4,0)*(H6699/1000000*12)</f>
        <v>#N/A</v>
      </c>
      <c r="W6699" s="9" t="e">
        <f>VLOOKUP(A6699,Sku_list!$A$1:$D$2667,4,0)*(J6699/1000000*12)</f>
        <v>#N/A</v>
      </c>
      <c r="X6699" s="9" t="e">
        <f>VLOOKUP(A6699,Sku_list!$A$1:$D$2667,4,0)*(L6699/1000000*12)</f>
        <v>#N/A</v>
      </c>
      <c r="Y6699" s="9" t="e">
        <f>VLOOKUP(A6699,Sku_list!$A$1:$E$2667,5,0)*((J6699+F6699)/1000000000)</f>
        <v>#N/A</v>
      </c>
      <c r="AC6699" s="22">
        <f t="shared" ca="1" si="104"/>
        <v>6.6666666666666666E-2</v>
      </c>
    </row>
    <row r="6700" spans="2:29" x14ac:dyDescent="0.35">
      <c r="B6700" t="e">
        <v>#N/A</v>
      </c>
      <c r="T6700" s="9" t="e">
        <f>VLOOKUP(A6700,Sku_list!$A$1:$D$2667,3,0)</f>
        <v>#N/A</v>
      </c>
      <c r="U6700" s="9" t="e">
        <f>VLOOKUP(A6700,Sku_list!$A$1:$D$2667,4,0)*(F6700/1000000*12)</f>
        <v>#N/A</v>
      </c>
      <c r="V6700" s="9" t="e">
        <f>VLOOKUP(A6700,Sku_list!$A$1:$D$2667,4,0)*(H6700/1000000*12)</f>
        <v>#N/A</v>
      </c>
      <c r="W6700" s="9" t="e">
        <f>VLOOKUP(A6700,Sku_list!$A$1:$D$2667,4,0)*(J6700/1000000*12)</f>
        <v>#N/A</v>
      </c>
      <c r="X6700" s="9" t="e">
        <f>VLOOKUP(A6700,Sku_list!$A$1:$D$2667,4,0)*(L6700/1000000*12)</f>
        <v>#N/A</v>
      </c>
      <c r="Y6700" s="9" t="e">
        <f>VLOOKUP(A6700,Sku_list!$A$1:$E$2667,5,0)*((J6700+F6700)/1000000000)</f>
        <v>#N/A</v>
      </c>
      <c r="AC6700" s="22">
        <f t="shared" ca="1" si="104"/>
        <v>6.6666666666666666E-2</v>
      </c>
    </row>
    <row r="6701" spans="2:29" x14ac:dyDescent="0.35">
      <c r="B6701" t="e">
        <v>#N/A</v>
      </c>
      <c r="T6701" s="9" t="e">
        <f>VLOOKUP(A6701,Sku_list!$A$1:$D$2667,3,0)</f>
        <v>#N/A</v>
      </c>
      <c r="U6701" s="9" t="e">
        <f>VLOOKUP(A6701,Sku_list!$A$1:$D$2667,4,0)*(F6701/1000000*12)</f>
        <v>#N/A</v>
      </c>
      <c r="V6701" s="9" t="e">
        <f>VLOOKUP(A6701,Sku_list!$A$1:$D$2667,4,0)*(H6701/1000000*12)</f>
        <v>#N/A</v>
      </c>
      <c r="W6701" s="9" t="e">
        <f>VLOOKUP(A6701,Sku_list!$A$1:$D$2667,4,0)*(J6701/1000000*12)</f>
        <v>#N/A</v>
      </c>
      <c r="X6701" s="9" t="e">
        <f>VLOOKUP(A6701,Sku_list!$A$1:$D$2667,4,0)*(L6701/1000000*12)</f>
        <v>#N/A</v>
      </c>
      <c r="Y6701" s="9" t="e">
        <f>VLOOKUP(A6701,Sku_list!$A$1:$E$2667,5,0)*((J6701+F6701)/1000000000)</f>
        <v>#N/A</v>
      </c>
      <c r="AC6701" s="22">
        <f t="shared" ca="1" si="104"/>
        <v>6.6666666666666666E-2</v>
      </c>
    </row>
    <row r="6702" spans="2:29" x14ac:dyDescent="0.35">
      <c r="B6702" t="e">
        <v>#N/A</v>
      </c>
      <c r="T6702" s="9" t="e">
        <f>VLOOKUP(A6702,Sku_list!$A$1:$D$2667,3,0)</f>
        <v>#N/A</v>
      </c>
      <c r="U6702" s="9" t="e">
        <f>VLOOKUP(A6702,Sku_list!$A$1:$D$2667,4,0)*(F6702/1000000*12)</f>
        <v>#N/A</v>
      </c>
      <c r="V6702" s="9" t="e">
        <f>VLOOKUP(A6702,Sku_list!$A$1:$D$2667,4,0)*(H6702/1000000*12)</f>
        <v>#N/A</v>
      </c>
      <c r="W6702" s="9" t="e">
        <f>VLOOKUP(A6702,Sku_list!$A$1:$D$2667,4,0)*(J6702/1000000*12)</f>
        <v>#N/A</v>
      </c>
      <c r="X6702" s="9" t="e">
        <f>VLOOKUP(A6702,Sku_list!$A$1:$D$2667,4,0)*(L6702/1000000*12)</f>
        <v>#N/A</v>
      </c>
      <c r="Y6702" s="9" t="e">
        <f>VLOOKUP(A6702,Sku_list!$A$1:$E$2667,5,0)*((J6702+F6702)/1000000000)</f>
        <v>#N/A</v>
      </c>
      <c r="AC6702" s="22">
        <f t="shared" ca="1" si="104"/>
        <v>6.6666666666666666E-2</v>
      </c>
    </row>
    <row r="6703" spans="2:29" x14ac:dyDescent="0.35">
      <c r="B6703" t="e">
        <v>#N/A</v>
      </c>
      <c r="T6703" s="9" t="e">
        <f>VLOOKUP(A6703,Sku_list!$A$1:$D$2667,3,0)</f>
        <v>#N/A</v>
      </c>
      <c r="U6703" s="9" t="e">
        <f>VLOOKUP(A6703,Sku_list!$A$1:$D$2667,4,0)*(F6703/1000000*12)</f>
        <v>#N/A</v>
      </c>
      <c r="V6703" s="9" t="e">
        <f>VLOOKUP(A6703,Sku_list!$A$1:$D$2667,4,0)*(H6703/1000000*12)</f>
        <v>#N/A</v>
      </c>
      <c r="W6703" s="9" t="e">
        <f>VLOOKUP(A6703,Sku_list!$A$1:$D$2667,4,0)*(J6703/1000000*12)</f>
        <v>#N/A</v>
      </c>
      <c r="X6703" s="9" t="e">
        <f>VLOOKUP(A6703,Sku_list!$A$1:$D$2667,4,0)*(L6703/1000000*12)</f>
        <v>#N/A</v>
      </c>
      <c r="Y6703" s="9" t="e">
        <f>VLOOKUP(A6703,Sku_list!$A$1:$E$2667,5,0)*((J6703+F6703)/1000000000)</f>
        <v>#N/A</v>
      </c>
      <c r="AC6703" s="22">
        <f t="shared" ca="1" si="104"/>
        <v>6.6666666666666666E-2</v>
      </c>
    </row>
    <row r="6704" spans="2:29" x14ac:dyDescent="0.35">
      <c r="B6704" t="e">
        <v>#N/A</v>
      </c>
      <c r="T6704" s="9" t="e">
        <f>VLOOKUP(A6704,Sku_list!$A$1:$D$2667,3,0)</f>
        <v>#N/A</v>
      </c>
      <c r="U6704" s="9" t="e">
        <f>VLOOKUP(A6704,Sku_list!$A$1:$D$2667,4,0)*(F6704/1000000*12)</f>
        <v>#N/A</v>
      </c>
      <c r="V6704" s="9" t="e">
        <f>VLOOKUP(A6704,Sku_list!$A$1:$D$2667,4,0)*(H6704/1000000*12)</f>
        <v>#N/A</v>
      </c>
      <c r="W6704" s="9" t="e">
        <f>VLOOKUP(A6704,Sku_list!$A$1:$D$2667,4,0)*(J6704/1000000*12)</f>
        <v>#N/A</v>
      </c>
      <c r="X6704" s="9" t="e">
        <f>VLOOKUP(A6704,Sku_list!$A$1:$D$2667,4,0)*(L6704/1000000*12)</f>
        <v>#N/A</v>
      </c>
      <c r="Y6704" s="9" t="e">
        <f>VLOOKUP(A6704,Sku_list!$A$1:$E$2667,5,0)*((J6704+F6704)/1000000000)</f>
        <v>#N/A</v>
      </c>
      <c r="AC6704" s="22">
        <f t="shared" ca="1" si="104"/>
        <v>6.6666666666666666E-2</v>
      </c>
    </row>
    <row r="6705" spans="2:29" x14ac:dyDescent="0.35">
      <c r="B6705" t="e">
        <v>#N/A</v>
      </c>
      <c r="T6705" s="9" t="e">
        <f>VLOOKUP(A6705,Sku_list!$A$1:$D$2667,3,0)</f>
        <v>#N/A</v>
      </c>
      <c r="U6705" s="9" t="e">
        <f>VLOOKUP(A6705,Sku_list!$A$1:$D$2667,4,0)*(F6705/1000000*12)</f>
        <v>#N/A</v>
      </c>
      <c r="V6705" s="9" t="e">
        <f>VLOOKUP(A6705,Sku_list!$A$1:$D$2667,4,0)*(H6705/1000000*12)</f>
        <v>#N/A</v>
      </c>
      <c r="W6705" s="9" t="e">
        <f>VLOOKUP(A6705,Sku_list!$A$1:$D$2667,4,0)*(J6705/1000000*12)</f>
        <v>#N/A</v>
      </c>
      <c r="X6705" s="9" t="e">
        <f>VLOOKUP(A6705,Sku_list!$A$1:$D$2667,4,0)*(L6705/1000000*12)</f>
        <v>#N/A</v>
      </c>
      <c r="Y6705" s="9" t="e">
        <f>VLOOKUP(A6705,Sku_list!$A$1:$E$2667,5,0)*((J6705+F6705)/1000000000)</f>
        <v>#N/A</v>
      </c>
      <c r="AC6705" s="22">
        <f t="shared" ca="1" si="104"/>
        <v>6.6666666666666666E-2</v>
      </c>
    </row>
    <row r="6706" spans="2:29" x14ac:dyDescent="0.35">
      <c r="B6706" t="e">
        <v>#N/A</v>
      </c>
      <c r="T6706" s="9" t="e">
        <f>VLOOKUP(A6706,Sku_list!$A$1:$D$2667,3,0)</f>
        <v>#N/A</v>
      </c>
      <c r="U6706" s="9" t="e">
        <f>VLOOKUP(A6706,Sku_list!$A$1:$D$2667,4,0)*(F6706/1000000*12)</f>
        <v>#N/A</v>
      </c>
      <c r="V6706" s="9" t="e">
        <f>VLOOKUP(A6706,Sku_list!$A$1:$D$2667,4,0)*(H6706/1000000*12)</f>
        <v>#N/A</v>
      </c>
      <c r="W6706" s="9" t="e">
        <f>VLOOKUP(A6706,Sku_list!$A$1:$D$2667,4,0)*(J6706/1000000*12)</f>
        <v>#N/A</v>
      </c>
      <c r="X6706" s="9" t="e">
        <f>VLOOKUP(A6706,Sku_list!$A$1:$D$2667,4,0)*(L6706/1000000*12)</f>
        <v>#N/A</v>
      </c>
      <c r="Y6706" s="9" t="e">
        <f>VLOOKUP(A6706,Sku_list!$A$1:$E$2667,5,0)*((J6706+F6706)/1000000000)</f>
        <v>#N/A</v>
      </c>
      <c r="AC6706" s="22">
        <f t="shared" ca="1" si="104"/>
        <v>6.6666666666666666E-2</v>
      </c>
    </row>
    <row r="6707" spans="2:29" x14ac:dyDescent="0.35">
      <c r="B6707" t="e">
        <v>#N/A</v>
      </c>
      <c r="T6707" s="9" t="e">
        <f>VLOOKUP(A6707,Sku_list!$A$1:$D$2667,3,0)</f>
        <v>#N/A</v>
      </c>
      <c r="U6707" s="9" t="e">
        <f>VLOOKUP(A6707,Sku_list!$A$1:$D$2667,4,0)*(F6707/1000000*12)</f>
        <v>#N/A</v>
      </c>
      <c r="V6707" s="9" t="e">
        <f>VLOOKUP(A6707,Sku_list!$A$1:$D$2667,4,0)*(H6707/1000000*12)</f>
        <v>#N/A</v>
      </c>
      <c r="W6707" s="9" t="e">
        <f>VLOOKUP(A6707,Sku_list!$A$1:$D$2667,4,0)*(J6707/1000000*12)</f>
        <v>#N/A</v>
      </c>
      <c r="X6707" s="9" t="e">
        <f>VLOOKUP(A6707,Sku_list!$A$1:$D$2667,4,0)*(L6707/1000000*12)</f>
        <v>#N/A</v>
      </c>
      <c r="Y6707" s="9" t="e">
        <f>VLOOKUP(A6707,Sku_list!$A$1:$E$2667,5,0)*((J6707+F6707)/1000000000)</f>
        <v>#N/A</v>
      </c>
      <c r="AC6707" s="22">
        <f t="shared" ca="1" si="104"/>
        <v>6.6666666666666666E-2</v>
      </c>
    </row>
    <row r="6708" spans="2:29" x14ac:dyDescent="0.35">
      <c r="B6708" t="e">
        <v>#N/A</v>
      </c>
      <c r="T6708" s="9" t="e">
        <f>VLOOKUP(A6708,Sku_list!$A$1:$D$2667,3,0)</f>
        <v>#N/A</v>
      </c>
      <c r="U6708" s="9" t="e">
        <f>VLOOKUP(A6708,Sku_list!$A$1:$D$2667,4,0)*(F6708/1000000*12)</f>
        <v>#N/A</v>
      </c>
      <c r="V6708" s="9" t="e">
        <f>VLOOKUP(A6708,Sku_list!$A$1:$D$2667,4,0)*(H6708/1000000*12)</f>
        <v>#N/A</v>
      </c>
      <c r="W6708" s="9" t="e">
        <f>VLOOKUP(A6708,Sku_list!$A$1:$D$2667,4,0)*(J6708/1000000*12)</f>
        <v>#N/A</v>
      </c>
      <c r="X6708" s="9" t="e">
        <f>VLOOKUP(A6708,Sku_list!$A$1:$D$2667,4,0)*(L6708/1000000*12)</f>
        <v>#N/A</v>
      </c>
      <c r="Y6708" s="9" t="e">
        <f>VLOOKUP(A6708,Sku_list!$A$1:$E$2667,5,0)*((J6708+F6708)/1000000000)</f>
        <v>#N/A</v>
      </c>
      <c r="AC6708" s="22">
        <f t="shared" ca="1" si="104"/>
        <v>6.6666666666666666E-2</v>
      </c>
    </row>
    <row r="6709" spans="2:29" x14ac:dyDescent="0.35">
      <c r="B6709" t="e">
        <v>#N/A</v>
      </c>
      <c r="T6709" s="9" t="e">
        <f>VLOOKUP(A6709,Sku_list!$A$1:$D$2667,3,0)</f>
        <v>#N/A</v>
      </c>
      <c r="U6709" s="9" t="e">
        <f>VLOOKUP(A6709,Sku_list!$A$1:$D$2667,4,0)*(F6709/1000000*12)</f>
        <v>#N/A</v>
      </c>
      <c r="V6709" s="9" t="e">
        <f>VLOOKUP(A6709,Sku_list!$A$1:$D$2667,4,0)*(H6709/1000000*12)</f>
        <v>#N/A</v>
      </c>
      <c r="W6709" s="9" t="e">
        <f>VLOOKUP(A6709,Sku_list!$A$1:$D$2667,4,0)*(J6709/1000000*12)</f>
        <v>#N/A</v>
      </c>
      <c r="X6709" s="9" t="e">
        <f>VLOOKUP(A6709,Sku_list!$A$1:$D$2667,4,0)*(L6709/1000000*12)</f>
        <v>#N/A</v>
      </c>
      <c r="Y6709" s="9" t="e">
        <f>VLOOKUP(A6709,Sku_list!$A$1:$E$2667,5,0)*((J6709+F6709)/1000000000)</f>
        <v>#N/A</v>
      </c>
      <c r="AC6709" s="22">
        <f t="shared" ca="1" si="104"/>
        <v>6.6666666666666666E-2</v>
      </c>
    </row>
    <row r="6710" spans="2:29" x14ac:dyDescent="0.35">
      <c r="B6710" t="e">
        <v>#N/A</v>
      </c>
      <c r="T6710" s="9" t="e">
        <f>VLOOKUP(A6710,Sku_list!$A$1:$D$2667,3,0)</f>
        <v>#N/A</v>
      </c>
      <c r="U6710" s="9" t="e">
        <f>VLOOKUP(A6710,Sku_list!$A$1:$D$2667,4,0)*(F6710/1000000*12)</f>
        <v>#N/A</v>
      </c>
      <c r="V6710" s="9" t="e">
        <f>VLOOKUP(A6710,Sku_list!$A$1:$D$2667,4,0)*(H6710/1000000*12)</f>
        <v>#N/A</v>
      </c>
      <c r="W6710" s="9" t="e">
        <f>VLOOKUP(A6710,Sku_list!$A$1:$D$2667,4,0)*(J6710/1000000*12)</f>
        <v>#N/A</v>
      </c>
      <c r="X6710" s="9" t="e">
        <f>VLOOKUP(A6710,Sku_list!$A$1:$D$2667,4,0)*(L6710/1000000*12)</f>
        <v>#N/A</v>
      </c>
      <c r="Y6710" s="9" t="e">
        <f>VLOOKUP(A6710,Sku_list!$A$1:$E$2667,5,0)*((J6710+F6710)/1000000000)</f>
        <v>#N/A</v>
      </c>
      <c r="AC6710" s="22">
        <f t="shared" ca="1" si="104"/>
        <v>6.6666666666666666E-2</v>
      </c>
    </row>
    <row r="6711" spans="2:29" x14ac:dyDescent="0.35">
      <c r="B6711" t="e">
        <v>#N/A</v>
      </c>
      <c r="T6711" s="9" t="e">
        <f>VLOOKUP(A6711,Sku_list!$A$1:$D$2667,3,0)</f>
        <v>#N/A</v>
      </c>
      <c r="U6711" s="9" t="e">
        <f>VLOOKUP(A6711,Sku_list!$A$1:$D$2667,4,0)*(F6711/1000000*12)</f>
        <v>#N/A</v>
      </c>
      <c r="V6711" s="9" t="e">
        <f>VLOOKUP(A6711,Sku_list!$A$1:$D$2667,4,0)*(H6711/1000000*12)</f>
        <v>#N/A</v>
      </c>
      <c r="W6711" s="9" t="e">
        <f>VLOOKUP(A6711,Sku_list!$A$1:$D$2667,4,0)*(J6711/1000000*12)</f>
        <v>#N/A</v>
      </c>
      <c r="X6711" s="9" t="e">
        <f>VLOOKUP(A6711,Sku_list!$A$1:$D$2667,4,0)*(L6711/1000000*12)</f>
        <v>#N/A</v>
      </c>
      <c r="Y6711" s="9" t="e">
        <f>VLOOKUP(A6711,Sku_list!$A$1:$E$2667,5,0)*((J6711+F6711)/1000000000)</f>
        <v>#N/A</v>
      </c>
      <c r="AC6711" s="22">
        <f t="shared" ca="1" si="104"/>
        <v>6.6666666666666666E-2</v>
      </c>
    </row>
    <row r="6712" spans="2:29" x14ac:dyDescent="0.35">
      <c r="B6712" t="e">
        <v>#N/A</v>
      </c>
      <c r="T6712" s="9" t="e">
        <f>VLOOKUP(A6712,Sku_list!$A$1:$D$2667,3,0)</f>
        <v>#N/A</v>
      </c>
      <c r="U6712" s="9" t="e">
        <f>VLOOKUP(A6712,Sku_list!$A$1:$D$2667,4,0)*(F6712/1000000*12)</f>
        <v>#N/A</v>
      </c>
      <c r="V6712" s="9" t="e">
        <f>VLOOKUP(A6712,Sku_list!$A$1:$D$2667,4,0)*(H6712/1000000*12)</f>
        <v>#N/A</v>
      </c>
      <c r="W6712" s="9" t="e">
        <f>VLOOKUP(A6712,Sku_list!$A$1:$D$2667,4,0)*(J6712/1000000*12)</f>
        <v>#N/A</v>
      </c>
      <c r="X6712" s="9" t="e">
        <f>VLOOKUP(A6712,Sku_list!$A$1:$D$2667,4,0)*(L6712/1000000*12)</f>
        <v>#N/A</v>
      </c>
      <c r="Y6712" s="9" t="e">
        <f>VLOOKUP(A6712,Sku_list!$A$1:$E$2667,5,0)*((J6712+F6712)/1000000000)</f>
        <v>#N/A</v>
      </c>
      <c r="AC6712" s="22">
        <f t="shared" ca="1" si="104"/>
        <v>6.6666666666666666E-2</v>
      </c>
    </row>
    <row r="6713" spans="2:29" x14ac:dyDescent="0.35">
      <c r="B6713" t="e">
        <v>#N/A</v>
      </c>
      <c r="T6713" s="9" t="e">
        <f>VLOOKUP(A6713,Sku_list!$A$1:$D$2667,3,0)</f>
        <v>#N/A</v>
      </c>
      <c r="U6713" s="9" t="e">
        <f>VLOOKUP(A6713,Sku_list!$A$1:$D$2667,4,0)*(F6713/1000000*12)</f>
        <v>#N/A</v>
      </c>
      <c r="V6713" s="9" t="e">
        <f>VLOOKUP(A6713,Sku_list!$A$1:$D$2667,4,0)*(H6713/1000000*12)</f>
        <v>#N/A</v>
      </c>
      <c r="W6713" s="9" t="e">
        <f>VLOOKUP(A6713,Sku_list!$A$1:$D$2667,4,0)*(J6713/1000000*12)</f>
        <v>#N/A</v>
      </c>
      <c r="X6713" s="9" t="e">
        <f>VLOOKUP(A6713,Sku_list!$A$1:$D$2667,4,0)*(L6713/1000000*12)</f>
        <v>#N/A</v>
      </c>
      <c r="Y6713" s="9" t="e">
        <f>VLOOKUP(A6713,Sku_list!$A$1:$E$2667,5,0)*((J6713+F6713)/1000000000)</f>
        <v>#N/A</v>
      </c>
      <c r="AC6713" s="22">
        <f t="shared" ca="1" si="104"/>
        <v>6.6666666666666666E-2</v>
      </c>
    </row>
    <row r="6714" spans="2:29" x14ac:dyDescent="0.35">
      <c r="B6714" t="e">
        <v>#N/A</v>
      </c>
      <c r="T6714" s="9" t="e">
        <f>VLOOKUP(A6714,Sku_list!$A$1:$D$2667,3,0)</f>
        <v>#N/A</v>
      </c>
      <c r="U6714" s="9" t="e">
        <f>VLOOKUP(A6714,Sku_list!$A$1:$D$2667,4,0)*(F6714/1000000*12)</f>
        <v>#N/A</v>
      </c>
      <c r="V6714" s="9" t="e">
        <f>VLOOKUP(A6714,Sku_list!$A$1:$D$2667,4,0)*(H6714/1000000*12)</f>
        <v>#N/A</v>
      </c>
      <c r="W6714" s="9" t="e">
        <f>VLOOKUP(A6714,Sku_list!$A$1:$D$2667,4,0)*(J6714/1000000*12)</f>
        <v>#N/A</v>
      </c>
      <c r="X6714" s="9" t="e">
        <f>VLOOKUP(A6714,Sku_list!$A$1:$D$2667,4,0)*(L6714/1000000*12)</f>
        <v>#N/A</v>
      </c>
      <c r="Y6714" s="9" t="e">
        <f>VLOOKUP(A6714,Sku_list!$A$1:$E$2667,5,0)*((J6714+F6714)/1000000000)</f>
        <v>#N/A</v>
      </c>
      <c r="AC6714" s="22">
        <f t="shared" ca="1" si="104"/>
        <v>6.6666666666666666E-2</v>
      </c>
    </row>
    <row r="6715" spans="2:29" x14ac:dyDescent="0.35">
      <c r="B6715" t="e">
        <v>#N/A</v>
      </c>
      <c r="T6715" s="9" t="e">
        <f>VLOOKUP(A6715,Sku_list!$A$1:$D$2667,3,0)</f>
        <v>#N/A</v>
      </c>
      <c r="U6715" s="9" t="e">
        <f>VLOOKUP(A6715,Sku_list!$A$1:$D$2667,4,0)*(F6715/1000000*12)</f>
        <v>#N/A</v>
      </c>
      <c r="V6715" s="9" t="e">
        <f>VLOOKUP(A6715,Sku_list!$A$1:$D$2667,4,0)*(H6715/1000000*12)</f>
        <v>#N/A</v>
      </c>
      <c r="W6715" s="9" t="e">
        <f>VLOOKUP(A6715,Sku_list!$A$1:$D$2667,4,0)*(J6715/1000000*12)</f>
        <v>#N/A</v>
      </c>
      <c r="X6715" s="9" t="e">
        <f>VLOOKUP(A6715,Sku_list!$A$1:$D$2667,4,0)*(L6715/1000000*12)</f>
        <v>#N/A</v>
      </c>
      <c r="Y6715" s="9" t="e">
        <f>VLOOKUP(A6715,Sku_list!$A$1:$E$2667,5,0)*((J6715+F6715)/1000000000)</f>
        <v>#N/A</v>
      </c>
      <c r="AC6715" s="22">
        <f t="shared" ca="1" si="104"/>
        <v>6.6666666666666666E-2</v>
      </c>
    </row>
    <row r="6716" spans="2:29" x14ac:dyDescent="0.35">
      <c r="B6716" t="e">
        <v>#N/A</v>
      </c>
      <c r="T6716" s="9" t="e">
        <f>VLOOKUP(A6716,Sku_list!$A$1:$D$2667,3,0)</f>
        <v>#N/A</v>
      </c>
      <c r="U6716" s="9" t="e">
        <f>VLOOKUP(A6716,Sku_list!$A$1:$D$2667,4,0)*(F6716/1000000*12)</f>
        <v>#N/A</v>
      </c>
      <c r="V6716" s="9" t="e">
        <f>VLOOKUP(A6716,Sku_list!$A$1:$D$2667,4,0)*(H6716/1000000*12)</f>
        <v>#N/A</v>
      </c>
      <c r="W6716" s="9" t="e">
        <f>VLOOKUP(A6716,Sku_list!$A$1:$D$2667,4,0)*(J6716/1000000*12)</f>
        <v>#N/A</v>
      </c>
      <c r="X6716" s="9" t="e">
        <f>VLOOKUP(A6716,Sku_list!$A$1:$D$2667,4,0)*(L6716/1000000*12)</f>
        <v>#N/A</v>
      </c>
      <c r="Y6716" s="9" t="e">
        <f>VLOOKUP(A6716,Sku_list!$A$1:$E$2667,5,0)*((J6716+F6716)/1000000000)</f>
        <v>#N/A</v>
      </c>
      <c r="AC6716" s="22">
        <f t="shared" ca="1" si="104"/>
        <v>6.6666666666666666E-2</v>
      </c>
    </row>
    <row r="6717" spans="2:29" x14ac:dyDescent="0.35">
      <c r="B6717" t="e">
        <v>#N/A</v>
      </c>
      <c r="T6717" s="9" t="e">
        <f>VLOOKUP(A6717,Sku_list!$A$1:$D$2667,3,0)</f>
        <v>#N/A</v>
      </c>
      <c r="U6717" s="9" t="e">
        <f>VLOOKUP(A6717,Sku_list!$A$1:$D$2667,4,0)*(F6717/1000000*12)</f>
        <v>#N/A</v>
      </c>
      <c r="V6717" s="9" t="e">
        <f>VLOOKUP(A6717,Sku_list!$A$1:$D$2667,4,0)*(H6717/1000000*12)</f>
        <v>#N/A</v>
      </c>
      <c r="W6717" s="9" t="e">
        <f>VLOOKUP(A6717,Sku_list!$A$1:$D$2667,4,0)*(J6717/1000000*12)</f>
        <v>#N/A</v>
      </c>
      <c r="X6717" s="9" t="e">
        <f>VLOOKUP(A6717,Sku_list!$A$1:$D$2667,4,0)*(L6717/1000000*12)</f>
        <v>#N/A</v>
      </c>
      <c r="Y6717" s="9" t="e">
        <f>VLOOKUP(A6717,Sku_list!$A$1:$E$2667,5,0)*((J6717+F6717)/1000000000)</f>
        <v>#N/A</v>
      </c>
      <c r="AC6717" s="22">
        <f t="shared" ca="1" si="104"/>
        <v>6.6666666666666666E-2</v>
      </c>
    </row>
    <row r="6718" spans="2:29" x14ac:dyDescent="0.35">
      <c r="B6718" t="e">
        <v>#N/A</v>
      </c>
      <c r="T6718" s="9" t="e">
        <f>VLOOKUP(A6718,Sku_list!$A$1:$D$2667,3,0)</f>
        <v>#N/A</v>
      </c>
      <c r="U6718" s="9" t="e">
        <f>VLOOKUP(A6718,Sku_list!$A$1:$D$2667,4,0)*(F6718/1000000*12)</f>
        <v>#N/A</v>
      </c>
      <c r="V6718" s="9" t="e">
        <f>VLOOKUP(A6718,Sku_list!$A$1:$D$2667,4,0)*(H6718/1000000*12)</f>
        <v>#N/A</v>
      </c>
      <c r="W6718" s="9" t="e">
        <f>VLOOKUP(A6718,Sku_list!$A$1:$D$2667,4,0)*(J6718/1000000*12)</f>
        <v>#N/A</v>
      </c>
      <c r="X6718" s="9" t="e">
        <f>VLOOKUP(A6718,Sku_list!$A$1:$D$2667,4,0)*(L6718/1000000*12)</f>
        <v>#N/A</v>
      </c>
      <c r="Y6718" s="9" t="e">
        <f>VLOOKUP(A6718,Sku_list!$A$1:$E$2667,5,0)*((J6718+F6718)/1000000000)</f>
        <v>#N/A</v>
      </c>
      <c r="AC6718" s="22">
        <f t="shared" ca="1" si="104"/>
        <v>6.6666666666666666E-2</v>
      </c>
    </row>
    <row r="6719" spans="2:29" x14ac:dyDescent="0.35">
      <c r="B6719" t="e">
        <v>#N/A</v>
      </c>
      <c r="T6719" s="9" t="e">
        <f>VLOOKUP(A6719,Sku_list!$A$1:$D$2667,3,0)</f>
        <v>#N/A</v>
      </c>
      <c r="U6719" s="9" t="e">
        <f>VLOOKUP(A6719,Sku_list!$A$1:$D$2667,4,0)*(F6719/1000000*12)</f>
        <v>#N/A</v>
      </c>
      <c r="V6719" s="9" t="e">
        <f>VLOOKUP(A6719,Sku_list!$A$1:$D$2667,4,0)*(H6719/1000000*12)</f>
        <v>#N/A</v>
      </c>
      <c r="W6719" s="9" t="e">
        <f>VLOOKUP(A6719,Sku_list!$A$1:$D$2667,4,0)*(J6719/1000000*12)</f>
        <v>#N/A</v>
      </c>
      <c r="X6719" s="9" t="e">
        <f>VLOOKUP(A6719,Sku_list!$A$1:$D$2667,4,0)*(L6719/1000000*12)</f>
        <v>#N/A</v>
      </c>
      <c r="Y6719" s="9" t="e">
        <f>VLOOKUP(A6719,Sku_list!$A$1:$E$2667,5,0)*((J6719+F6719)/1000000000)</f>
        <v>#N/A</v>
      </c>
      <c r="AC6719" s="22">
        <f t="shared" ca="1" si="104"/>
        <v>6.6666666666666666E-2</v>
      </c>
    </row>
    <row r="6720" spans="2:29" x14ac:dyDescent="0.35">
      <c r="B6720" t="e">
        <v>#N/A</v>
      </c>
      <c r="T6720" s="9" t="e">
        <f>VLOOKUP(A6720,Sku_list!$A$1:$D$2667,3,0)</f>
        <v>#N/A</v>
      </c>
      <c r="U6720" s="9" t="e">
        <f>VLOOKUP(A6720,Sku_list!$A$1:$D$2667,4,0)*(F6720/1000000*12)</f>
        <v>#N/A</v>
      </c>
      <c r="V6720" s="9" t="e">
        <f>VLOOKUP(A6720,Sku_list!$A$1:$D$2667,4,0)*(H6720/1000000*12)</f>
        <v>#N/A</v>
      </c>
      <c r="W6720" s="9" t="e">
        <f>VLOOKUP(A6720,Sku_list!$A$1:$D$2667,4,0)*(J6720/1000000*12)</f>
        <v>#N/A</v>
      </c>
      <c r="X6720" s="9" t="e">
        <f>VLOOKUP(A6720,Sku_list!$A$1:$D$2667,4,0)*(L6720/1000000*12)</f>
        <v>#N/A</v>
      </c>
      <c r="Y6720" s="9" t="e">
        <f>VLOOKUP(A6720,Sku_list!$A$1:$E$2667,5,0)*((J6720+F6720)/1000000000)</f>
        <v>#N/A</v>
      </c>
      <c r="AC6720" s="22">
        <f t="shared" ca="1" si="104"/>
        <v>6.6666666666666666E-2</v>
      </c>
    </row>
    <row r="6721" spans="2:29" x14ac:dyDescent="0.35">
      <c r="B6721" t="e">
        <v>#N/A</v>
      </c>
      <c r="T6721" s="9" t="e">
        <f>VLOOKUP(A6721,Sku_list!$A$1:$D$2667,3,0)</f>
        <v>#N/A</v>
      </c>
      <c r="U6721" s="9" t="e">
        <f>VLOOKUP(A6721,Sku_list!$A$1:$D$2667,4,0)*(F6721/1000000*12)</f>
        <v>#N/A</v>
      </c>
      <c r="V6721" s="9" t="e">
        <f>VLOOKUP(A6721,Sku_list!$A$1:$D$2667,4,0)*(H6721/1000000*12)</f>
        <v>#N/A</v>
      </c>
      <c r="W6721" s="9" t="e">
        <f>VLOOKUP(A6721,Sku_list!$A$1:$D$2667,4,0)*(J6721/1000000*12)</f>
        <v>#N/A</v>
      </c>
      <c r="X6721" s="9" t="e">
        <f>VLOOKUP(A6721,Sku_list!$A$1:$D$2667,4,0)*(L6721/1000000*12)</f>
        <v>#N/A</v>
      </c>
      <c r="Y6721" s="9" t="e">
        <f>VLOOKUP(A6721,Sku_list!$A$1:$E$2667,5,0)*((J6721+F6721)/1000000000)</f>
        <v>#N/A</v>
      </c>
      <c r="AC6721" s="22">
        <f t="shared" ca="1" si="104"/>
        <v>6.6666666666666666E-2</v>
      </c>
    </row>
    <row r="6722" spans="2:29" x14ac:dyDescent="0.35">
      <c r="B6722" t="e">
        <v>#N/A</v>
      </c>
      <c r="T6722" s="9" t="e">
        <f>VLOOKUP(A6722,Sku_list!$A$1:$D$2667,3,0)</f>
        <v>#N/A</v>
      </c>
      <c r="U6722" s="9" t="e">
        <f>VLOOKUP(A6722,Sku_list!$A$1:$D$2667,4,0)*(F6722/1000000*12)</f>
        <v>#N/A</v>
      </c>
      <c r="V6722" s="9" t="e">
        <f>VLOOKUP(A6722,Sku_list!$A$1:$D$2667,4,0)*(H6722/1000000*12)</f>
        <v>#N/A</v>
      </c>
      <c r="W6722" s="9" t="e">
        <f>VLOOKUP(A6722,Sku_list!$A$1:$D$2667,4,0)*(J6722/1000000*12)</f>
        <v>#N/A</v>
      </c>
      <c r="X6722" s="9" t="e">
        <f>VLOOKUP(A6722,Sku_list!$A$1:$D$2667,4,0)*(L6722/1000000*12)</f>
        <v>#N/A</v>
      </c>
      <c r="Y6722" s="9" t="e">
        <f>VLOOKUP(A6722,Sku_list!$A$1:$E$2667,5,0)*((J6722+F6722)/1000000000)</f>
        <v>#N/A</v>
      </c>
      <c r="AC6722" s="22">
        <f t="shared" ca="1" si="104"/>
        <v>6.6666666666666666E-2</v>
      </c>
    </row>
    <row r="6723" spans="2:29" x14ac:dyDescent="0.35">
      <c r="B6723" t="e">
        <v>#N/A</v>
      </c>
      <c r="T6723" s="9" t="e">
        <f>VLOOKUP(A6723,Sku_list!$A$1:$D$2667,3,0)</f>
        <v>#N/A</v>
      </c>
      <c r="U6723" s="9" t="e">
        <f>VLOOKUP(A6723,Sku_list!$A$1:$D$2667,4,0)*(F6723/1000000*12)</f>
        <v>#N/A</v>
      </c>
      <c r="V6723" s="9" t="e">
        <f>VLOOKUP(A6723,Sku_list!$A$1:$D$2667,4,0)*(H6723/1000000*12)</f>
        <v>#N/A</v>
      </c>
      <c r="W6723" s="9" t="e">
        <f>VLOOKUP(A6723,Sku_list!$A$1:$D$2667,4,0)*(J6723/1000000*12)</f>
        <v>#N/A</v>
      </c>
      <c r="X6723" s="9" t="e">
        <f>VLOOKUP(A6723,Sku_list!$A$1:$D$2667,4,0)*(L6723/1000000*12)</f>
        <v>#N/A</v>
      </c>
      <c r="Y6723" s="9" t="e">
        <f>VLOOKUP(A6723,Sku_list!$A$1:$E$2667,5,0)*((J6723+F6723)/1000000000)</f>
        <v>#N/A</v>
      </c>
      <c r="AC6723" s="22">
        <f t="shared" ca="1" si="104"/>
        <v>6.6666666666666666E-2</v>
      </c>
    </row>
    <row r="6724" spans="2:29" x14ac:dyDescent="0.35">
      <c r="B6724" t="e">
        <v>#N/A</v>
      </c>
      <c r="T6724" s="9" t="e">
        <f>VLOOKUP(A6724,Sku_list!$A$1:$D$2667,3,0)</f>
        <v>#N/A</v>
      </c>
      <c r="U6724" s="9" t="e">
        <f>VLOOKUP(A6724,Sku_list!$A$1:$D$2667,4,0)*(F6724/1000000*12)</f>
        <v>#N/A</v>
      </c>
      <c r="V6724" s="9" t="e">
        <f>VLOOKUP(A6724,Sku_list!$A$1:$D$2667,4,0)*(H6724/1000000*12)</f>
        <v>#N/A</v>
      </c>
      <c r="W6724" s="9" t="e">
        <f>VLOOKUP(A6724,Sku_list!$A$1:$D$2667,4,0)*(J6724/1000000*12)</f>
        <v>#N/A</v>
      </c>
      <c r="X6724" s="9" t="e">
        <f>VLOOKUP(A6724,Sku_list!$A$1:$D$2667,4,0)*(L6724/1000000*12)</f>
        <v>#N/A</v>
      </c>
      <c r="Y6724" s="9" t="e">
        <f>VLOOKUP(A6724,Sku_list!$A$1:$E$2667,5,0)*((J6724+F6724)/1000000000)</f>
        <v>#N/A</v>
      </c>
      <c r="AC6724" s="22">
        <f t="shared" ref="AC6724:AC6787" ca="1" si="105">(DAY(TODAY())+AB6724)/30</f>
        <v>6.6666666666666666E-2</v>
      </c>
    </row>
    <row r="6725" spans="2:29" x14ac:dyDescent="0.35">
      <c r="B6725" t="e">
        <v>#N/A</v>
      </c>
      <c r="T6725" s="9" t="e">
        <f>VLOOKUP(A6725,Sku_list!$A$1:$D$2667,3,0)</f>
        <v>#N/A</v>
      </c>
      <c r="U6725" s="9" t="e">
        <f>VLOOKUP(A6725,Sku_list!$A$1:$D$2667,4,0)*(F6725/1000000*12)</f>
        <v>#N/A</v>
      </c>
      <c r="V6725" s="9" t="e">
        <f>VLOOKUP(A6725,Sku_list!$A$1:$D$2667,4,0)*(H6725/1000000*12)</f>
        <v>#N/A</v>
      </c>
      <c r="W6725" s="9" t="e">
        <f>VLOOKUP(A6725,Sku_list!$A$1:$D$2667,4,0)*(J6725/1000000*12)</f>
        <v>#N/A</v>
      </c>
      <c r="X6725" s="9" t="e">
        <f>VLOOKUP(A6725,Sku_list!$A$1:$D$2667,4,0)*(L6725/1000000*12)</f>
        <v>#N/A</v>
      </c>
      <c r="Y6725" s="9" t="e">
        <f>VLOOKUP(A6725,Sku_list!$A$1:$E$2667,5,0)*((J6725+F6725)/1000000000)</f>
        <v>#N/A</v>
      </c>
      <c r="AC6725" s="22">
        <f t="shared" ca="1" si="105"/>
        <v>6.6666666666666666E-2</v>
      </c>
    </row>
    <row r="6726" spans="2:29" x14ac:dyDescent="0.35">
      <c r="B6726" t="e">
        <v>#N/A</v>
      </c>
      <c r="T6726" s="9" t="e">
        <f>VLOOKUP(A6726,Sku_list!$A$1:$D$2667,3,0)</f>
        <v>#N/A</v>
      </c>
      <c r="U6726" s="9" t="e">
        <f>VLOOKUP(A6726,Sku_list!$A$1:$D$2667,4,0)*(F6726/1000000*12)</f>
        <v>#N/A</v>
      </c>
      <c r="V6726" s="9" t="e">
        <f>VLOOKUP(A6726,Sku_list!$A$1:$D$2667,4,0)*(H6726/1000000*12)</f>
        <v>#N/A</v>
      </c>
      <c r="W6726" s="9" t="e">
        <f>VLOOKUP(A6726,Sku_list!$A$1:$D$2667,4,0)*(J6726/1000000*12)</f>
        <v>#N/A</v>
      </c>
      <c r="X6726" s="9" t="e">
        <f>VLOOKUP(A6726,Sku_list!$A$1:$D$2667,4,0)*(L6726/1000000*12)</f>
        <v>#N/A</v>
      </c>
      <c r="Y6726" s="9" t="e">
        <f>VLOOKUP(A6726,Sku_list!$A$1:$E$2667,5,0)*((J6726+F6726)/1000000000)</f>
        <v>#N/A</v>
      </c>
      <c r="AC6726" s="22">
        <f t="shared" ca="1" si="105"/>
        <v>6.6666666666666666E-2</v>
      </c>
    </row>
    <row r="6727" spans="2:29" x14ac:dyDescent="0.35">
      <c r="B6727" t="e">
        <v>#N/A</v>
      </c>
      <c r="T6727" s="9" t="e">
        <f>VLOOKUP(A6727,Sku_list!$A$1:$D$2667,3,0)</f>
        <v>#N/A</v>
      </c>
      <c r="U6727" s="9" t="e">
        <f>VLOOKUP(A6727,Sku_list!$A$1:$D$2667,4,0)*(F6727/1000000*12)</f>
        <v>#N/A</v>
      </c>
      <c r="V6727" s="9" t="e">
        <f>VLOOKUP(A6727,Sku_list!$A$1:$D$2667,4,0)*(H6727/1000000*12)</f>
        <v>#N/A</v>
      </c>
      <c r="W6727" s="9" t="e">
        <f>VLOOKUP(A6727,Sku_list!$A$1:$D$2667,4,0)*(J6727/1000000*12)</f>
        <v>#N/A</v>
      </c>
      <c r="X6727" s="9" t="e">
        <f>VLOOKUP(A6727,Sku_list!$A$1:$D$2667,4,0)*(L6727/1000000*12)</f>
        <v>#N/A</v>
      </c>
      <c r="Y6727" s="9" t="e">
        <f>VLOOKUP(A6727,Sku_list!$A$1:$E$2667,5,0)*((J6727+F6727)/1000000000)</f>
        <v>#N/A</v>
      </c>
      <c r="AC6727" s="22">
        <f t="shared" ca="1" si="105"/>
        <v>6.6666666666666666E-2</v>
      </c>
    </row>
    <row r="6728" spans="2:29" x14ac:dyDescent="0.35">
      <c r="B6728" t="e">
        <v>#N/A</v>
      </c>
      <c r="T6728" s="9" t="e">
        <f>VLOOKUP(A6728,Sku_list!$A$1:$D$2667,3,0)</f>
        <v>#N/A</v>
      </c>
      <c r="U6728" s="9" t="e">
        <f>VLOOKUP(A6728,Sku_list!$A$1:$D$2667,4,0)*(F6728/1000000*12)</f>
        <v>#N/A</v>
      </c>
      <c r="V6728" s="9" t="e">
        <f>VLOOKUP(A6728,Sku_list!$A$1:$D$2667,4,0)*(H6728/1000000*12)</f>
        <v>#N/A</v>
      </c>
      <c r="W6728" s="9" t="e">
        <f>VLOOKUP(A6728,Sku_list!$A$1:$D$2667,4,0)*(J6728/1000000*12)</f>
        <v>#N/A</v>
      </c>
      <c r="X6728" s="9" t="e">
        <f>VLOOKUP(A6728,Sku_list!$A$1:$D$2667,4,0)*(L6728/1000000*12)</f>
        <v>#N/A</v>
      </c>
      <c r="Y6728" s="9" t="e">
        <f>VLOOKUP(A6728,Sku_list!$A$1:$E$2667,5,0)*((J6728+F6728)/1000000000)</f>
        <v>#N/A</v>
      </c>
      <c r="AC6728" s="22">
        <f t="shared" ca="1" si="105"/>
        <v>6.6666666666666666E-2</v>
      </c>
    </row>
    <row r="6729" spans="2:29" x14ac:dyDescent="0.35">
      <c r="B6729" t="e">
        <v>#N/A</v>
      </c>
      <c r="T6729" s="9" t="e">
        <f>VLOOKUP(A6729,Sku_list!$A$1:$D$2667,3,0)</f>
        <v>#N/A</v>
      </c>
      <c r="U6729" s="9" t="e">
        <f>VLOOKUP(A6729,Sku_list!$A$1:$D$2667,4,0)*(F6729/1000000*12)</f>
        <v>#N/A</v>
      </c>
      <c r="V6729" s="9" t="e">
        <f>VLOOKUP(A6729,Sku_list!$A$1:$D$2667,4,0)*(H6729/1000000*12)</f>
        <v>#N/A</v>
      </c>
      <c r="W6729" s="9" t="e">
        <f>VLOOKUP(A6729,Sku_list!$A$1:$D$2667,4,0)*(J6729/1000000*12)</f>
        <v>#N/A</v>
      </c>
      <c r="X6729" s="9" t="e">
        <f>VLOOKUP(A6729,Sku_list!$A$1:$D$2667,4,0)*(L6729/1000000*12)</f>
        <v>#N/A</v>
      </c>
      <c r="Y6729" s="9" t="e">
        <f>VLOOKUP(A6729,Sku_list!$A$1:$E$2667,5,0)*((J6729+F6729)/1000000000)</f>
        <v>#N/A</v>
      </c>
      <c r="AC6729" s="22">
        <f t="shared" ca="1" si="105"/>
        <v>6.6666666666666666E-2</v>
      </c>
    </row>
    <row r="6730" spans="2:29" x14ac:dyDescent="0.35">
      <c r="B6730" t="e">
        <v>#N/A</v>
      </c>
      <c r="T6730" s="9" t="e">
        <f>VLOOKUP(A6730,Sku_list!$A$1:$D$2667,3,0)</f>
        <v>#N/A</v>
      </c>
      <c r="U6730" s="9" t="e">
        <f>VLOOKUP(A6730,Sku_list!$A$1:$D$2667,4,0)*(F6730/1000000*12)</f>
        <v>#N/A</v>
      </c>
      <c r="V6730" s="9" t="e">
        <f>VLOOKUP(A6730,Sku_list!$A$1:$D$2667,4,0)*(H6730/1000000*12)</f>
        <v>#N/A</v>
      </c>
      <c r="W6730" s="9" t="e">
        <f>VLOOKUP(A6730,Sku_list!$A$1:$D$2667,4,0)*(J6730/1000000*12)</f>
        <v>#N/A</v>
      </c>
      <c r="X6730" s="9" t="e">
        <f>VLOOKUP(A6730,Sku_list!$A$1:$D$2667,4,0)*(L6730/1000000*12)</f>
        <v>#N/A</v>
      </c>
      <c r="Y6730" s="9" t="e">
        <f>VLOOKUP(A6730,Sku_list!$A$1:$E$2667,5,0)*((J6730+F6730)/1000000000)</f>
        <v>#N/A</v>
      </c>
      <c r="AC6730" s="22">
        <f t="shared" ca="1" si="105"/>
        <v>6.6666666666666666E-2</v>
      </c>
    </row>
    <row r="6731" spans="2:29" x14ac:dyDescent="0.35">
      <c r="B6731" t="e">
        <v>#N/A</v>
      </c>
      <c r="T6731" s="9" t="e">
        <f>VLOOKUP(A6731,Sku_list!$A$1:$D$2667,3,0)</f>
        <v>#N/A</v>
      </c>
      <c r="U6731" s="9" t="e">
        <f>VLOOKUP(A6731,Sku_list!$A$1:$D$2667,4,0)*(F6731/1000000*12)</f>
        <v>#N/A</v>
      </c>
      <c r="V6731" s="9" t="e">
        <f>VLOOKUP(A6731,Sku_list!$A$1:$D$2667,4,0)*(H6731/1000000*12)</f>
        <v>#N/A</v>
      </c>
      <c r="W6731" s="9" t="e">
        <f>VLOOKUP(A6731,Sku_list!$A$1:$D$2667,4,0)*(J6731/1000000*12)</f>
        <v>#N/A</v>
      </c>
      <c r="X6731" s="9" t="e">
        <f>VLOOKUP(A6731,Sku_list!$A$1:$D$2667,4,0)*(L6731/1000000*12)</f>
        <v>#N/A</v>
      </c>
      <c r="Y6731" s="9" t="e">
        <f>VLOOKUP(A6731,Sku_list!$A$1:$E$2667,5,0)*((J6731+F6731)/1000000000)</f>
        <v>#N/A</v>
      </c>
      <c r="AC6731" s="22">
        <f t="shared" ca="1" si="105"/>
        <v>6.6666666666666666E-2</v>
      </c>
    </row>
    <row r="6732" spans="2:29" x14ac:dyDescent="0.35">
      <c r="B6732" t="e">
        <v>#N/A</v>
      </c>
      <c r="T6732" s="9" t="e">
        <f>VLOOKUP(A6732,Sku_list!$A$1:$D$2667,3,0)</f>
        <v>#N/A</v>
      </c>
      <c r="U6732" s="9" t="e">
        <f>VLOOKUP(A6732,Sku_list!$A$1:$D$2667,4,0)*(F6732/1000000*12)</f>
        <v>#N/A</v>
      </c>
      <c r="V6732" s="9" t="e">
        <f>VLOOKUP(A6732,Sku_list!$A$1:$D$2667,4,0)*(H6732/1000000*12)</f>
        <v>#N/A</v>
      </c>
      <c r="W6732" s="9" t="e">
        <f>VLOOKUP(A6732,Sku_list!$A$1:$D$2667,4,0)*(J6732/1000000*12)</f>
        <v>#N/A</v>
      </c>
      <c r="X6732" s="9" t="e">
        <f>VLOOKUP(A6732,Sku_list!$A$1:$D$2667,4,0)*(L6732/1000000*12)</f>
        <v>#N/A</v>
      </c>
      <c r="Y6732" s="9" t="e">
        <f>VLOOKUP(A6732,Sku_list!$A$1:$E$2667,5,0)*((J6732+F6732)/1000000000)</f>
        <v>#N/A</v>
      </c>
      <c r="AC6732" s="22">
        <f t="shared" ca="1" si="105"/>
        <v>6.6666666666666666E-2</v>
      </c>
    </row>
    <row r="6733" spans="2:29" x14ac:dyDescent="0.35">
      <c r="B6733" t="e">
        <v>#N/A</v>
      </c>
      <c r="T6733" s="9" t="e">
        <f>VLOOKUP(A6733,Sku_list!$A$1:$D$2667,3,0)</f>
        <v>#N/A</v>
      </c>
      <c r="U6733" s="9" t="e">
        <f>VLOOKUP(A6733,Sku_list!$A$1:$D$2667,4,0)*(F6733/1000000*12)</f>
        <v>#N/A</v>
      </c>
      <c r="V6733" s="9" t="e">
        <f>VLOOKUP(A6733,Sku_list!$A$1:$D$2667,4,0)*(H6733/1000000*12)</f>
        <v>#N/A</v>
      </c>
      <c r="W6733" s="9" t="e">
        <f>VLOOKUP(A6733,Sku_list!$A$1:$D$2667,4,0)*(J6733/1000000*12)</f>
        <v>#N/A</v>
      </c>
      <c r="X6733" s="9" t="e">
        <f>VLOOKUP(A6733,Sku_list!$A$1:$D$2667,4,0)*(L6733/1000000*12)</f>
        <v>#N/A</v>
      </c>
      <c r="Y6733" s="9" t="e">
        <f>VLOOKUP(A6733,Sku_list!$A$1:$E$2667,5,0)*((J6733+F6733)/1000000000)</f>
        <v>#N/A</v>
      </c>
      <c r="AC6733" s="22">
        <f t="shared" ca="1" si="105"/>
        <v>6.6666666666666666E-2</v>
      </c>
    </row>
    <row r="6734" spans="2:29" x14ac:dyDescent="0.35">
      <c r="B6734" t="e">
        <v>#N/A</v>
      </c>
      <c r="T6734" s="9" t="e">
        <f>VLOOKUP(A6734,Sku_list!$A$1:$D$2667,3,0)</f>
        <v>#N/A</v>
      </c>
      <c r="U6734" s="9" t="e">
        <f>VLOOKUP(A6734,Sku_list!$A$1:$D$2667,4,0)*(F6734/1000000*12)</f>
        <v>#N/A</v>
      </c>
      <c r="V6734" s="9" t="e">
        <f>VLOOKUP(A6734,Sku_list!$A$1:$D$2667,4,0)*(H6734/1000000*12)</f>
        <v>#N/A</v>
      </c>
      <c r="W6734" s="9" t="e">
        <f>VLOOKUP(A6734,Sku_list!$A$1:$D$2667,4,0)*(J6734/1000000*12)</f>
        <v>#N/A</v>
      </c>
      <c r="X6734" s="9" t="e">
        <f>VLOOKUP(A6734,Sku_list!$A$1:$D$2667,4,0)*(L6734/1000000*12)</f>
        <v>#N/A</v>
      </c>
      <c r="Y6734" s="9" t="e">
        <f>VLOOKUP(A6734,Sku_list!$A$1:$E$2667,5,0)*((J6734+F6734)/1000000000)</f>
        <v>#N/A</v>
      </c>
      <c r="AC6734" s="22">
        <f t="shared" ca="1" si="105"/>
        <v>6.6666666666666666E-2</v>
      </c>
    </row>
    <row r="6735" spans="2:29" x14ac:dyDescent="0.35">
      <c r="B6735" t="e">
        <v>#N/A</v>
      </c>
      <c r="T6735" s="9" t="e">
        <f>VLOOKUP(A6735,Sku_list!$A$1:$D$2667,3,0)</f>
        <v>#N/A</v>
      </c>
      <c r="U6735" s="9" t="e">
        <f>VLOOKUP(A6735,Sku_list!$A$1:$D$2667,4,0)*(F6735/1000000*12)</f>
        <v>#N/A</v>
      </c>
      <c r="V6735" s="9" t="e">
        <f>VLOOKUP(A6735,Sku_list!$A$1:$D$2667,4,0)*(H6735/1000000*12)</f>
        <v>#N/A</v>
      </c>
      <c r="W6735" s="9" t="e">
        <f>VLOOKUP(A6735,Sku_list!$A$1:$D$2667,4,0)*(J6735/1000000*12)</f>
        <v>#N/A</v>
      </c>
      <c r="X6735" s="9" t="e">
        <f>VLOOKUP(A6735,Sku_list!$A$1:$D$2667,4,0)*(L6735/1000000*12)</f>
        <v>#N/A</v>
      </c>
      <c r="Y6735" s="9" t="e">
        <f>VLOOKUP(A6735,Sku_list!$A$1:$E$2667,5,0)*((J6735+F6735)/1000000000)</f>
        <v>#N/A</v>
      </c>
      <c r="AC6735" s="22">
        <f t="shared" ca="1" si="105"/>
        <v>6.6666666666666666E-2</v>
      </c>
    </row>
    <row r="6736" spans="2:29" x14ac:dyDescent="0.35">
      <c r="B6736" t="e">
        <v>#N/A</v>
      </c>
      <c r="T6736" s="9" t="e">
        <f>VLOOKUP(A6736,Sku_list!$A$1:$D$2667,3,0)</f>
        <v>#N/A</v>
      </c>
      <c r="U6736" s="9" t="e">
        <f>VLOOKUP(A6736,Sku_list!$A$1:$D$2667,4,0)*(F6736/1000000*12)</f>
        <v>#N/A</v>
      </c>
      <c r="V6736" s="9" t="e">
        <f>VLOOKUP(A6736,Sku_list!$A$1:$D$2667,4,0)*(H6736/1000000*12)</f>
        <v>#N/A</v>
      </c>
      <c r="W6736" s="9" t="e">
        <f>VLOOKUP(A6736,Sku_list!$A$1:$D$2667,4,0)*(J6736/1000000*12)</f>
        <v>#N/A</v>
      </c>
      <c r="X6736" s="9" t="e">
        <f>VLOOKUP(A6736,Sku_list!$A$1:$D$2667,4,0)*(L6736/1000000*12)</f>
        <v>#N/A</v>
      </c>
      <c r="Y6736" s="9" t="e">
        <f>VLOOKUP(A6736,Sku_list!$A$1:$E$2667,5,0)*((J6736+F6736)/1000000000)</f>
        <v>#N/A</v>
      </c>
      <c r="AC6736" s="22">
        <f t="shared" ca="1" si="105"/>
        <v>6.6666666666666666E-2</v>
      </c>
    </row>
    <row r="6737" spans="2:29" x14ac:dyDescent="0.35">
      <c r="B6737" t="e">
        <v>#N/A</v>
      </c>
      <c r="T6737" s="9" t="e">
        <f>VLOOKUP(A6737,Sku_list!$A$1:$D$2667,3,0)</f>
        <v>#N/A</v>
      </c>
      <c r="U6737" s="9" t="e">
        <f>VLOOKUP(A6737,Sku_list!$A$1:$D$2667,4,0)*(F6737/1000000*12)</f>
        <v>#N/A</v>
      </c>
      <c r="V6737" s="9" t="e">
        <f>VLOOKUP(A6737,Sku_list!$A$1:$D$2667,4,0)*(H6737/1000000*12)</f>
        <v>#N/A</v>
      </c>
      <c r="W6737" s="9" t="e">
        <f>VLOOKUP(A6737,Sku_list!$A$1:$D$2667,4,0)*(J6737/1000000*12)</f>
        <v>#N/A</v>
      </c>
      <c r="X6737" s="9" t="e">
        <f>VLOOKUP(A6737,Sku_list!$A$1:$D$2667,4,0)*(L6737/1000000*12)</f>
        <v>#N/A</v>
      </c>
      <c r="Y6737" s="9" t="e">
        <f>VLOOKUP(A6737,Sku_list!$A$1:$E$2667,5,0)*((J6737+F6737)/1000000000)</f>
        <v>#N/A</v>
      </c>
      <c r="AC6737" s="22">
        <f t="shared" ca="1" si="105"/>
        <v>6.6666666666666666E-2</v>
      </c>
    </row>
    <row r="6738" spans="2:29" x14ac:dyDescent="0.35">
      <c r="B6738" t="e">
        <v>#N/A</v>
      </c>
      <c r="T6738" s="9" t="e">
        <f>VLOOKUP(A6738,Sku_list!$A$1:$D$2667,3,0)</f>
        <v>#N/A</v>
      </c>
      <c r="U6738" s="9" t="e">
        <f>VLOOKUP(A6738,Sku_list!$A$1:$D$2667,4,0)*(F6738/1000000*12)</f>
        <v>#N/A</v>
      </c>
      <c r="V6738" s="9" t="e">
        <f>VLOOKUP(A6738,Sku_list!$A$1:$D$2667,4,0)*(H6738/1000000*12)</f>
        <v>#N/A</v>
      </c>
      <c r="W6738" s="9" t="e">
        <f>VLOOKUP(A6738,Sku_list!$A$1:$D$2667,4,0)*(J6738/1000000*12)</f>
        <v>#N/A</v>
      </c>
      <c r="X6738" s="9" t="e">
        <f>VLOOKUP(A6738,Sku_list!$A$1:$D$2667,4,0)*(L6738/1000000*12)</f>
        <v>#N/A</v>
      </c>
      <c r="Y6738" s="9" t="e">
        <f>VLOOKUP(A6738,Sku_list!$A$1:$E$2667,5,0)*((J6738+F6738)/1000000000)</f>
        <v>#N/A</v>
      </c>
      <c r="AC6738" s="22">
        <f t="shared" ca="1" si="105"/>
        <v>6.6666666666666666E-2</v>
      </c>
    </row>
    <row r="6739" spans="2:29" x14ac:dyDescent="0.35">
      <c r="B6739" t="e">
        <v>#N/A</v>
      </c>
      <c r="T6739" s="9" t="e">
        <f>VLOOKUP(A6739,Sku_list!$A$1:$D$2667,3,0)</f>
        <v>#N/A</v>
      </c>
      <c r="U6739" s="9" t="e">
        <f>VLOOKUP(A6739,Sku_list!$A$1:$D$2667,4,0)*(F6739/1000000*12)</f>
        <v>#N/A</v>
      </c>
      <c r="V6739" s="9" t="e">
        <f>VLOOKUP(A6739,Sku_list!$A$1:$D$2667,4,0)*(H6739/1000000*12)</f>
        <v>#N/A</v>
      </c>
      <c r="W6739" s="9" t="e">
        <f>VLOOKUP(A6739,Sku_list!$A$1:$D$2667,4,0)*(J6739/1000000*12)</f>
        <v>#N/A</v>
      </c>
      <c r="X6739" s="9" t="e">
        <f>VLOOKUP(A6739,Sku_list!$A$1:$D$2667,4,0)*(L6739/1000000*12)</f>
        <v>#N/A</v>
      </c>
      <c r="Y6739" s="9" t="e">
        <f>VLOOKUP(A6739,Sku_list!$A$1:$E$2667,5,0)*((J6739+F6739)/1000000000)</f>
        <v>#N/A</v>
      </c>
      <c r="AC6739" s="22">
        <f t="shared" ca="1" si="105"/>
        <v>6.6666666666666666E-2</v>
      </c>
    </row>
    <row r="6740" spans="2:29" x14ac:dyDescent="0.35">
      <c r="B6740" t="e">
        <v>#N/A</v>
      </c>
      <c r="T6740" s="9" t="e">
        <f>VLOOKUP(A6740,Sku_list!$A$1:$D$2667,3,0)</f>
        <v>#N/A</v>
      </c>
      <c r="U6740" s="9" t="e">
        <f>VLOOKUP(A6740,Sku_list!$A$1:$D$2667,4,0)*(F6740/1000000*12)</f>
        <v>#N/A</v>
      </c>
      <c r="V6740" s="9" t="e">
        <f>VLOOKUP(A6740,Sku_list!$A$1:$D$2667,4,0)*(H6740/1000000*12)</f>
        <v>#N/A</v>
      </c>
      <c r="W6740" s="9" t="e">
        <f>VLOOKUP(A6740,Sku_list!$A$1:$D$2667,4,0)*(J6740/1000000*12)</f>
        <v>#N/A</v>
      </c>
      <c r="X6740" s="9" t="e">
        <f>VLOOKUP(A6740,Sku_list!$A$1:$D$2667,4,0)*(L6740/1000000*12)</f>
        <v>#N/A</v>
      </c>
      <c r="Y6740" s="9" t="e">
        <f>VLOOKUP(A6740,Sku_list!$A$1:$E$2667,5,0)*((J6740+F6740)/1000000000)</f>
        <v>#N/A</v>
      </c>
      <c r="AC6740" s="22">
        <f t="shared" ca="1" si="105"/>
        <v>6.6666666666666666E-2</v>
      </c>
    </row>
    <row r="6741" spans="2:29" x14ac:dyDescent="0.35">
      <c r="B6741" t="e">
        <v>#N/A</v>
      </c>
      <c r="T6741" s="9" t="e">
        <f>VLOOKUP(A6741,Sku_list!$A$1:$D$2667,3,0)</f>
        <v>#N/A</v>
      </c>
      <c r="U6741" s="9" t="e">
        <f>VLOOKUP(A6741,Sku_list!$A$1:$D$2667,4,0)*(F6741/1000000*12)</f>
        <v>#N/A</v>
      </c>
      <c r="V6741" s="9" t="e">
        <f>VLOOKUP(A6741,Sku_list!$A$1:$D$2667,4,0)*(H6741/1000000*12)</f>
        <v>#N/A</v>
      </c>
      <c r="W6741" s="9" t="e">
        <f>VLOOKUP(A6741,Sku_list!$A$1:$D$2667,4,0)*(J6741/1000000*12)</f>
        <v>#N/A</v>
      </c>
      <c r="X6741" s="9" t="e">
        <f>VLOOKUP(A6741,Sku_list!$A$1:$D$2667,4,0)*(L6741/1000000*12)</f>
        <v>#N/A</v>
      </c>
      <c r="Y6741" s="9" t="e">
        <f>VLOOKUP(A6741,Sku_list!$A$1:$E$2667,5,0)*((J6741+F6741)/1000000000)</f>
        <v>#N/A</v>
      </c>
      <c r="AC6741" s="22">
        <f t="shared" ca="1" si="105"/>
        <v>6.6666666666666666E-2</v>
      </c>
    </row>
    <row r="6742" spans="2:29" x14ac:dyDescent="0.35">
      <c r="B6742" t="e">
        <v>#N/A</v>
      </c>
      <c r="T6742" s="9" t="e">
        <f>VLOOKUP(A6742,Sku_list!$A$1:$D$2667,3,0)</f>
        <v>#N/A</v>
      </c>
      <c r="U6742" s="9" t="e">
        <f>VLOOKUP(A6742,Sku_list!$A$1:$D$2667,4,0)*(F6742/1000000*12)</f>
        <v>#N/A</v>
      </c>
      <c r="V6742" s="9" t="e">
        <f>VLOOKUP(A6742,Sku_list!$A$1:$D$2667,4,0)*(H6742/1000000*12)</f>
        <v>#N/A</v>
      </c>
      <c r="W6742" s="9" t="e">
        <f>VLOOKUP(A6742,Sku_list!$A$1:$D$2667,4,0)*(J6742/1000000*12)</f>
        <v>#N/A</v>
      </c>
      <c r="X6742" s="9" t="e">
        <f>VLOOKUP(A6742,Sku_list!$A$1:$D$2667,4,0)*(L6742/1000000*12)</f>
        <v>#N/A</v>
      </c>
      <c r="Y6742" s="9" t="e">
        <f>VLOOKUP(A6742,Sku_list!$A$1:$E$2667,5,0)*((J6742+F6742)/1000000000)</f>
        <v>#N/A</v>
      </c>
      <c r="AC6742" s="22">
        <f t="shared" ca="1" si="105"/>
        <v>6.6666666666666666E-2</v>
      </c>
    </row>
    <row r="6743" spans="2:29" x14ac:dyDescent="0.35">
      <c r="B6743" t="e">
        <v>#N/A</v>
      </c>
      <c r="T6743" s="9" t="e">
        <f>VLOOKUP(A6743,Sku_list!$A$1:$D$2667,3,0)</f>
        <v>#N/A</v>
      </c>
      <c r="U6743" s="9" t="e">
        <f>VLOOKUP(A6743,Sku_list!$A$1:$D$2667,4,0)*(F6743/1000000*12)</f>
        <v>#N/A</v>
      </c>
      <c r="V6743" s="9" t="e">
        <f>VLOOKUP(A6743,Sku_list!$A$1:$D$2667,4,0)*(H6743/1000000*12)</f>
        <v>#N/A</v>
      </c>
      <c r="W6743" s="9" t="e">
        <f>VLOOKUP(A6743,Sku_list!$A$1:$D$2667,4,0)*(J6743/1000000*12)</f>
        <v>#N/A</v>
      </c>
      <c r="X6743" s="9" t="e">
        <f>VLOOKUP(A6743,Sku_list!$A$1:$D$2667,4,0)*(L6743/1000000*12)</f>
        <v>#N/A</v>
      </c>
      <c r="Y6743" s="9" t="e">
        <f>VLOOKUP(A6743,Sku_list!$A$1:$E$2667,5,0)*((J6743+F6743)/1000000000)</f>
        <v>#N/A</v>
      </c>
      <c r="AC6743" s="22">
        <f t="shared" ca="1" si="105"/>
        <v>6.6666666666666666E-2</v>
      </c>
    </row>
    <row r="6744" spans="2:29" x14ac:dyDescent="0.35">
      <c r="B6744" t="e">
        <v>#N/A</v>
      </c>
      <c r="T6744" s="9" t="e">
        <f>VLOOKUP(A6744,Sku_list!$A$1:$D$2667,3,0)</f>
        <v>#N/A</v>
      </c>
      <c r="U6744" s="9" t="e">
        <f>VLOOKUP(A6744,Sku_list!$A$1:$D$2667,4,0)*(F6744/1000000*12)</f>
        <v>#N/A</v>
      </c>
      <c r="V6744" s="9" t="e">
        <f>VLOOKUP(A6744,Sku_list!$A$1:$D$2667,4,0)*(H6744/1000000*12)</f>
        <v>#N/A</v>
      </c>
      <c r="W6744" s="9" t="e">
        <f>VLOOKUP(A6744,Sku_list!$A$1:$D$2667,4,0)*(J6744/1000000*12)</f>
        <v>#N/A</v>
      </c>
      <c r="X6744" s="9" t="e">
        <f>VLOOKUP(A6744,Sku_list!$A$1:$D$2667,4,0)*(L6744/1000000*12)</f>
        <v>#N/A</v>
      </c>
      <c r="Y6744" s="9" t="e">
        <f>VLOOKUP(A6744,Sku_list!$A$1:$E$2667,5,0)*((J6744+F6744)/1000000000)</f>
        <v>#N/A</v>
      </c>
      <c r="AC6744" s="22">
        <f t="shared" ca="1" si="105"/>
        <v>6.6666666666666666E-2</v>
      </c>
    </row>
    <row r="6745" spans="2:29" x14ac:dyDescent="0.35">
      <c r="B6745" t="e">
        <v>#N/A</v>
      </c>
      <c r="T6745" s="9" t="e">
        <f>VLOOKUP(A6745,Sku_list!$A$1:$D$2667,3,0)</f>
        <v>#N/A</v>
      </c>
      <c r="U6745" s="9" t="e">
        <f>VLOOKUP(A6745,Sku_list!$A$1:$D$2667,4,0)*(F6745/1000000*12)</f>
        <v>#N/A</v>
      </c>
      <c r="V6745" s="9" t="e">
        <f>VLOOKUP(A6745,Sku_list!$A$1:$D$2667,4,0)*(H6745/1000000*12)</f>
        <v>#N/A</v>
      </c>
      <c r="W6745" s="9" t="e">
        <f>VLOOKUP(A6745,Sku_list!$A$1:$D$2667,4,0)*(J6745/1000000*12)</f>
        <v>#N/A</v>
      </c>
      <c r="X6745" s="9" t="e">
        <f>VLOOKUP(A6745,Sku_list!$A$1:$D$2667,4,0)*(L6745/1000000*12)</f>
        <v>#N/A</v>
      </c>
      <c r="Y6745" s="9" t="e">
        <f>VLOOKUP(A6745,Sku_list!$A$1:$E$2667,5,0)*((J6745+F6745)/1000000000)</f>
        <v>#N/A</v>
      </c>
      <c r="AC6745" s="22">
        <f t="shared" ca="1" si="105"/>
        <v>6.6666666666666666E-2</v>
      </c>
    </row>
    <row r="6746" spans="2:29" x14ac:dyDescent="0.35">
      <c r="B6746" t="e">
        <v>#N/A</v>
      </c>
      <c r="T6746" s="9" t="e">
        <f>VLOOKUP(A6746,Sku_list!$A$1:$D$2667,3,0)</f>
        <v>#N/A</v>
      </c>
      <c r="U6746" s="9" t="e">
        <f>VLOOKUP(A6746,Sku_list!$A$1:$D$2667,4,0)*(F6746/1000000*12)</f>
        <v>#N/A</v>
      </c>
      <c r="V6746" s="9" t="e">
        <f>VLOOKUP(A6746,Sku_list!$A$1:$D$2667,4,0)*(H6746/1000000*12)</f>
        <v>#N/A</v>
      </c>
      <c r="W6746" s="9" t="e">
        <f>VLOOKUP(A6746,Sku_list!$A$1:$D$2667,4,0)*(J6746/1000000*12)</f>
        <v>#N/A</v>
      </c>
      <c r="X6746" s="9" t="e">
        <f>VLOOKUP(A6746,Sku_list!$A$1:$D$2667,4,0)*(L6746/1000000*12)</f>
        <v>#N/A</v>
      </c>
      <c r="Y6746" s="9" t="e">
        <f>VLOOKUP(A6746,Sku_list!$A$1:$E$2667,5,0)*((J6746+F6746)/1000000000)</f>
        <v>#N/A</v>
      </c>
      <c r="AC6746" s="22">
        <f t="shared" ca="1" si="105"/>
        <v>6.6666666666666666E-2</v>
      </c>
    </row>
    <row r="6747" spans="2:29" x14ac:dyDescent="0.35">
      <c r="B6747" t="e">
        <v>#N/A</v>
      </c>
      <c r="T6747" s="9" t="e">
        <f>VLOOKUP(A6747,Sku_list!$A$1:$D$2667,3,0)</f>
        <v>#N/A</v>
      </c>
      <c r="U6747" s="9" t="e">
        <f>VLOOKUP(A6747,Sku_list!$A$1:$D$2667,4,0)*(F6747/1000000*12)</f>
        <v>#N/A</v>
      </c>
      <c r="V6747" s="9" t="e">
        <f>VLOOKUP(A6747,Sku_list!$A$1:$D$2667,4,0)*(H6747/1000000*12)</f>
        <v>#N/A</v>
      </c>
      <c r="W6747" s="9" t="e">
        <f>VLOOKUP(A6747,Sku_list!$A$1:$D$2667,4,0)*(J6747/1000000*12)</f>
        <v>#N/A</v>
      </c>
      <c r="X6747" s="9" t="e">
        <f>VLOOKUP(A6747,Sku_list!$A$1:$D$2667,4,0)*(L6747/1000000*12)</f>
        <v>#N/A</v>
      </c>
      <c r="Y6747" s="9" t="e">
        <f>VLOOKUP(A6747,Sku_list!$A$1:$E$2667,5,0)*((J6747+F6747)/1000000000)</f>
        <v>#N/A</v>
      </c>
      <c r="AC6747" s="22">
        <f t="shared" ca="1" si="105"/>
        <v>6.6666666666666666E-2</v>
      </c>
    </row>
    <row r="6748" spans="2:29" x14ac:dyDescent="0.35">
      <c r="B6748" t="e">
        <v>#N/A</v>
      </c>
      <c r="T6748" s="9" t="e">
        <f>VLOOKUP(A6748,Sku_list!$A$1:$D$2667,3,0)</f>
        <v>#N/A</v>
      </c>
      <c r="U6748" s="9" t="e">
        <f>VLOOKUP(A6748,Sku_list!$A$1:$D$2667,4,0)*(F6748/1000000*12)</f>
        <v>#N/A</v>
      </c>
      <c r="V6748" s="9" t="e">
        <f>VLOOKUP(A6748,Sku_list!$A$1:$D$2667,4,0)*(H6748/1000000*12)</f>
        <v>#N/A</v>
      </c>
      <c r="W6748" s="9" t="e">
        <f>VLOOKUP(A6748,Sku_list!$A$1:$D$2667,4,0)*(J6748/1000000*12)</f>
        <v>#N/A</v>
      </c>
      <c r="X6748" s="9" t="e">
        <f>VLOOKUP(A6748,Sku_list!$A$1:$D$2667,4,0)*(L6748/1000000*12)</f>
        <v>#N/A</v>
      </c>
      <c r="Y6748" s="9" t="e">
        <f>VLOOKUP(A6748,Sku_list!$A$1:$E$2667,5,0)*((J6748+F6748)/1000000000)</f>
        <v>#N/A</v>
      </c>
      <c r="AC6748" s="22">
        <f t="shared" ca="1" si="105"/>
        <v>6.6666666666666666E-2</v>
      </c>
    </row>
    <row r="6749" spans="2:29" x14ac:dyDescent="0.35">
      <c r="B6749" t="e">
        <v>#N/A</v>
      </c>
      <c r="T6749" s="9" t="e">
        <f>VLOOKUP(A6749,Sku_list!$A$1:$D$2667,3,0)</f>
        <v>#N/A</v>
      </c>
      <c r="U6749" s="9" t="e">
        <f>VLOOKUP(A6749,Sku_list!$A$1:$D$2667,4,0)*(F6749/1000000*12)</f>
        <v>#N/A</v>
      </c>
      <c r="V6749" s="9" t="e">
        <f>VLOOKUP(A6749,Sku_list!$A$1:$D$2667,4,0)*(H6749/1000000*12)</f>
        <v>#N/A</v>
      </c>
      <c r="W6749" s="9" t="e">
        <f>VLOOKUP(A6749,Sku_list!$A$1:$D$2667,4,0)*(J6749/1000000*12)</f>
        <v>#N/A</v>
      </c>
      <c r="X6749" s="9" t="e">
        <f>VLOOKUP(A6749,Sku_list!$A$1:$D$2667,4,0)*(L6749/1000000*12)</f>
        <v>#N/A</v>
      </c>
      <c r="Y6749" s="9" t="e">
        <f>VLOOKUP(A6749,Sku_list!$A$1:$E$2667,5,0)*((J6749+F6749)/1000000000)</f>
        <v>#N/A</v>
      </c>
      <c r="AC6749" s="22">
        <f t="shared" ca="1" si="105"/>
        <v>6.6666666666666666E-2</v>
      </c>
    </row>
    <row r="6750" spans="2:29" x14ac:dyDescent="0.35">
      <c r="B6750" t="e">
        <v>#N/A</v>
      </c>
      <c r="T6750" s="9" t="e">
        <f>VLOOKUP(A6750,Sku_list!$A$1:$D$2667,3,0)</f>
        <v>#N/A</v>
      </c>
      <c r="U6750" s="9" t="e">
        <f>VLOOKUP(A6750,Sku_list!$A$1:$D$2667,4,0)*(F6750/1000000*12)</f>
        <v>#N/A</v>
      </c>
      <c r="V6750" s="9" t="e">
        <f>VLOOKUP(A6750,Sku_list!$A$1:$D$2667,4,0)*(H6750/1000000*12)</f>
        <v>#N/A</v>
      </c>
      <c r="W6750" s="9" t="e">
        <f>VLOOKUP(A6750,Sku_list!$A$1:$D$2667,4,0)*(J6750/1000000*12)</f>
        <v>#N/A</v>
      </c>
      <c r="X6750" s="9" t="e">
        <f>VLOOKUP(A6750,Sku_list!$A$1:$D$2667,4,0)*(L6750/1000000*12)</f>
        <v>#N/A</v>
      </c>
      <c r="Y6750" s="9" t="e">
        <f>VLOOKUP(A6750,Sku_list!$A$1:$E$2667,5,0)*((J6750+F6750)/1000000000)</f>
        <v>#N/A</v>
      </c>
      <c r="AC6750" s="22">
        <f t="shared" ca="1" si="105"/>
        <v>6.6666666666666666E-2</v>
      </c>
    </row>
    <row r="6751" spans="2:29" x14ac:dyDescent="0.35">
      <c r="B6751" t="e">
        <v>#N/A</v>
      </c>
      <c r="T6751" s="9" t="e">
        <f>VLOOKUP(A6751,Sku_list!$A$1:$D$2667,3,0)</f>
        <v>#N/A</v>
      </c>
      <c r="U6751" s="9" t="e">
        <f>VLOOKUP(A6751,Sku_list!$A$1:$D$2667,4,0)*(F6751/1000000*12)</f>
        <v>#N/A</v>
      </c>
      <c r="V6751" s="9" t="e">
        <f>VLOOKUP(A6751,Sku_list!$A$1:$D$2667,4,0)*(H6751/1000000*12)</f>
        <v>#N/A</v>
      </c>
      <c r="W6751" s="9" t="e">
        <f>VLOOKUP(A6751,Sku_list!$A$1:$D$2667,4,0)*(J6751/1000000*12)</f>
        <v>#N/A</v>
      </c>
      <c r="X6751" s="9" t="e">
        <f>VLOOKUP(A6751,Sku_list!$A$1:$D$2667,4,0)*(L6751/1000000*12)</f>
        <v>#N/A</v>
      </c>
      <c r="Y6751" s="9" t="e">
        <f>VLOOKUP(A6751,Sku_list!$A$1:$E$2667,5,0)*((J6751+F6751)/1000000000)</f>
        <v>#N/A</v>
      </c>
      <c r="AC6751" s="22">
        <f t="shared" ca="1" si="105"/>
        <v>6.6666666666666666E-2</v>
      </c>
    </row>
    <row r="6752" spans="2:29" x14ac:dyDescent="0.35">
      <c r="B6752" t="e">
        <v>#N/A</v>
      </c>
      <c r="T6752" s="9" t="e">
        <f>VLOOKUP(A6752,Sku_list!$A$1:$D$2667,3,0)</f>
        <v>#N/A</v>
      </c>
      <c r="U6752" s="9" t="e">
        <f>VLOOKUP(A6752,Sku_list!$A$1:$D$2667,4,0)*(F6752/1000000*12)</f>
        <v>#N/A</v>
      </c>
      <c r="V6752" s="9" t="e">
        <f>VLOOKUP(A6752,Sku_list!$A$1:$D$2667,4,0)*(H6752/1000000*12)</f>
        <v>#N/A</v>
      </c>
      <c r="W6752" s="9" t="e">
        <f>VLOOKUP(A6752,Sku_list!$A$1:$D$2667,4,0)*(J6752/1000000*12)</f>
        <v>#N/A</v>
      </c>
      <c r="X6752" s="9" t="e">
        <f>VLOOKUP(A6752,Sku_list!$A$1:$D$2667,4,0)*(L6752/1000000*12)</f>
        <v>#N/A</v>
      </c>
      <c r="Y6752" s="9" t="e">
        <f>VLOOKUP(A6752,Sku_list!$A$1:$E$2667,5,0)*((J6752+F6752)/1000000000)</f>
        <v>#N/A</v>
      </c>
      <c r="AC6752" s="22">
        <f t="shared" ca="1" si="105"/>
        <v>6.6666666666666666E-2</v>
      </c>
    </row>
    <row r="6753" spans="2:29" x14ac:dyDescent="0.35">
      <c r="B6753" t="e">
        <v>#N/A</v>
      </c>
      <c r="T6753" s="9" t="e">
        <f>VLOOKUP(A6753,Sku_list!$A$1:$D$2667,3,0)</f>
        <v>#N/A</v>
      </c>
      <c r="U6753" s="9" t="e">
        <f>VLOOKUP(A6753,Sku_list!$A$1:$D$2667,4,0)*(F6753/1000000*12)</f>
        <v>#N/A</v>
      </c>
      <c r="V6753" s="9" t="e">
        <f>VLOOKUP(A6753,Sku_list!$A$1:$D$2667,4,0)*(H6753/1000000*12)</f>
        <v>#N/A</v>
      </c>
      <c r="W6753" s="9" t="e">
        <f>VLOOKUP(A6753,Sku_list!$A$1:$D$2667,4,0)*(J6753/1000000*12)</f>
        <v>#N/A</v>
      </c>
      <c r="X6753" s="9" t="e">
        <f>VLOOKUP(A6753,Sku_list!$A$1:$D$2667,4,0)*(L6753/1000000*12)</f>
        <v>#N/A</v>
      </c>
      <c r="Y6753" s="9" t="e">
        <f>VLOOKUP(A6753,Sku_list!$A$1:$E$2667,5,0)*((J6753+F6753)/1000000000)</f>
        <v>#N/A</v>
      </c>
      <c r="AC6753" s="22">
        <f t="shared" ca="1" si="105"/>
        <v>6.6666666666666666E-2</v>
      </c>
    </row>
    <row r="6754" spans="2:29" x14ac:dyDescent="0.35">
      <c r="B6754" t="e">
        <v>#N/A</v>
      </c>
      <c r="T6754" s="9" t="e">
        <f>VLOOKUP(A6754,Sku_list!$A$1:$D$2667,3,0)</f>
        <v>#N/A</v>
      </c>
      <c r="U6754" s="9" t="e">
        <f>VLOOKUP(A6754,Sku_list!$A$1:$D$2667,4,0)*(F6754/1000000*12)</f>
        <v>#N/A</v>
      </c>
      <c r="V6754" s="9" t="e">
        <f>VLOOKUP(A6754,Sku_list!$A$1:$D$2667,4,0)*(H6754/1000000*12)</f>
        <v>#N/A</v>
      </c>
      <c r="W6754" s="9" t="e">
        <f>VLOOKUP(A6754,Sku_list!$A$1:$D$2667,4,0)*(J6754/1000000*12)</f>
        <v>#N/A</v>
      </c>
      <c r="X6754" s="9" t="e">
        <f>VLOOKUP(A6754,Sku_list!$A$1:$D$2667,4,0)*(L6754/1000000*12)</f>
        <v>#N/A</v>
      </c>
      <c r="Y6754" s="9" t="e">
        <f>VLOOKUP(A6754,Sku_list!$A$1:$E$2667,5,0)*((J6754+F6754)/1000000000)</f>
        <v>#N/A</v>
      </c>
      <c r="AC6754" s="22">
        <f t="shared" ca="1" si="105"/>
        <v>6.6666666666666666E-2</v>
      </c>
    </row>
    <row r="6755" spans="2:29" x14ac:dyDescent="0.35">
      <c r="B6755" t="e">
        <v>#N/A</v>
      </c>
      <c r="T6755" s="9" t="e">
        <f>VLOOKUP(A6755,Sku_list!$A$1:$D$2667,3,0)</f>
        <v>#N/A</v>
      </c>
      <c r="U6755" s="9" t="e">
        <f>VLOOKUP(A6755,Sku_list!$A$1:$D$2667,4,0)*(F6755/1000000*12)</f>
        <v>#N/A</v>
      </c>
      <c r="V6755" s="9" t="e">
        <f>VLOOKUP(A6755,Sku_list!$A$1:$D$2667,4,0)*(H6755/1000000*12)</f>
        <v>#N/A</v>
      </c>
      <c r="W6755" s="9" t="e">
        <f>VLOOKUP(A6755,Sku_list!$A$1:$D$2667,4,0)*(J6755/1000000*12)</f>
        <v>#N/A</v>
      </c>
      <c r="X6755" s="9" t="e">
        <f>VLOOKUP(A6755,Sku_list!$A$1:$D$2667,4,0)*(L6755/1000000*12)</f>
        <v>#N/A</v>
      </c>
      <c r="Y6755" s="9" t="e">
        <f>VLOOKUP(A6755,Sku_list!$A$1:$E$2667,5,0)*((J6755+F6755)/1000000000)</f>
        <v>#N/A</v>
      </c>
      <c r="AC6755" s="22">
        <f t="shared" ca="1" si="105"/>
        <v>6.6666666666666666E-2</v>
      </c>
    </row>
    <row r="6756" spans="2:29" x14ac:dyDescent="0.35">
      <c r="B6756" t="e">
        <v>#N/A</v>
      </c>
      <c r="T6756" s="9" t="e">
        <f>VLOOKUP(A6756,Sku_list!$A$1:$D$2667,3,0)</f>
        <v>#N/A</v>
      </c>
      <c r="U6756" s="9" t="e">
        <f>VLOOKUP(A6756,Sku_list!$A$1:$D$2667,4,0)*(F6756/1000000*12)</f>
        <v>#N/A</v>
      </c>
      <c r="V6756" s="9" t="e">
        <f>VLOOKUP(A6756,Sku_list!$A$1:$D$2667,4,0)*(H6756/1000000*12)</f>
        <v>#N/A</v>
      </c>
      <c r="W6756" s="9" t="e">
        <f>VLOOKUP(A6756,Sku_list!$A$1:$D$2667,4,0)*(J6756/1000000*12)</f>
        <v>#N/A</v>
      </c>
      <c r="X6756" s="9" t="e">
        <f>VLOOKUP(A6756,Sku_list!$A$1:$D$2667,4,0)*(L6756/1000000*12)</f>
        <v>#N/A</v>
      </c>
      <c r="Y6756" s="9" t="e">
        <f>VLOOKUP(A6756,Sku_list!$A$1:$E$2667,5,0)*((J6756+F6756)/1000000000)</f>
        <v>#N/A</v>
      </c>
      <c r="AC6756" s="22">
        <f t="shared" ca="1" si="105"/>
        <v>6.6666666666666666E-2</v>
      </c>
    </row>
    <row r="6757" spans="2:29" x14ac:dyDescent="0.35">
      <c r="B6757" t="e">
        <v>#N/A</v>
      </c>
      <c r="T6757" s="9" t="e">
        <f>VLOOKUP(A6757,Sku_list!$A$1:$D$2667,3,0)</f>
        <v>#N/A</v>
      </c>
      <c r="U6757" s="9" t="e">
        <f>VLOOKUP(A6757,Sku_list!$A$1:$D$2667,4,0)*(F6757/1000000*12)</f>
        <v>#N/A</v>
      </c>
      <c r="V6757" s="9" t="e">
        <f>VLOOKUP(A6757,Sku_list!$A$1:$D$2667,4,0)*(H6757/1000000*12)</f>
        <v>#N/A</v>
      </c>
      <c r="W6757" s="9" t="e">
        <f>VLOOKUP(A6757,Sku_list!$A$1:$D$2667,4,0)*(J6757/1000000*12)</f>
        <v>#N/A</v>
      </c>
      <c r="X6757" s="9" t="e">
        <f>VLOOKUP(A6757,Sku_list!$A$1:$D$2667,4,0)*(L6757/1000000*12)</f>
        <v>#N/A</v>
      </c>
      <c r="Y6757" s="9" t="e">
        <f>VLOOKUP(A6757,Sku_list!$A$1:$E$2667,5,0)*((J6757+F6757)/1000000000)</f>
        <v>#N/A</v>
      </c>
      <c r="AC6757" s="22">
        <f t="shared" ca="1" si="105"/>
        <v>6.6666666666666666E-2</v>
      </c>
    </row>
    <row r="6758" spans="2:29" x14ac:dyDescent="0.35">
      <c r="B6758" t="e">
        <v>#N/A</v>
      </c>
      <c r="T6758" s="9" t="e">
        <f>VLOOKUP(A6758,Sku_list!$A$1:$D$2667,3,0)</f>
        <v>#N/A</v>
      </c>
      <c r="U6758" s="9" t="e">
        <f>VLOOKUP(A6758,Sku_list!$A$1:$D$2667,4,0)*(F6758/1000000*12)</f>
        <v>#N/A</v>
      </c>
      <c r="V6758" s="9" t="e">
        <f>VLOOKUP(A6758,Sku_list!$A$1:$D$2667,4,0)*(H6758/1000000*12)</f>
        <v>#N/A</v>
      </c>
      <c r="W6758" s="9" t="e">
        <f>VLOOKUP(A6758,Sku_list!$A$1:$D$2667,4,0)*(J6758/1000000*12)</f>
        <v>#N/A</v>
      </c>
      <c r="X6758" s="9" t="e">
        <f>VLOOKUP(A6758,Sku_list!$A$1:$D$2667,4,0)*(L6758/1000000*12)</f>
        <v>#N/A</v>
      </c>
      <c r="Y6758" s="9" t="e">
        <f>VLOOKUP(A6758,Sku_list!$A$1:$E$2667,5,0)*((J6758+F6758)/1000000000)</f>
        <v>#N/A</v>
      </c>
      <c r="AC6758" s="22">
        <f t="shared" ca="1" si="105"/>
        <v>6.6666666666666666E-2</v>
      </c>
    </row>
    <row r="6759" spans="2:29" x14ac:dyDescent="0.35">
      <c r="B6759" t="e">
        <v>#N/A</v>
      </c>
      <c r="T6759" s="9" t="e">
        <f>VLOOKUP(A6759,Sku_list!$A$1:$D$2667,3,0)</f>
        <v>#N/A</v>
      </c>
      <c r="U6759" s="9" t="e">
        <f>VLOOKUP(A6759,Sku_list!$A$1:$D$2667,4,0)*(F6759/1000000*12)</f>
        <v>#N/A</v>
      </c>
      <c r="V6759" s="9" t="e">
        <f>VLOOKUP(A6759,Sku_list!$A$1:$D$2667,4,0)*(H6759/1000000*12)</f>
        <v>#N/A</v>
      </c>
      <c r="W6759" s="9" t="e">
        <f>VLOOKUP(A6759,Sku_list!$A$1:$D$2667,4,0)*(J6759/1000000*12)</f>
        <v>#N/A</v>
      </c>
      <c r="X6759" s="9" t="e">
        <f>VLOOKUP(A6759,Sku_list!$A$1:$D$2667,4,0)*(L6759/1000000*12)</f>
        <v>#N/A</v>
      </c>
      <c r="Y6759" s="9" t="e">
        <f>VLOOKUP(A6759,Sku_list!$A$1:$E$2667,5,0)*((J6759+F6759)/1000000000)</f>
        <v>#N/A</v>
      </c>
      <c r="AC6759" s="22">
        <f t="shared" ca="1" si="105"/>
        <v>6.6666666666666666E-2</v>
      </c>
    </row>
    <row r="6760" spans="2:29" x14ac:dyDescent="0.35">
      <c r="B6760" t="e">
        <v>#N/A</v>
      </c>
      <c r="T6760" s="9" t="e">
        <f>VLOOKUP(A6760,Sku_list!$A$1:$D$2667,3,0)</f>
        <v>#N/A</v>
      </c>
      <c r="U6760" s="9" t="e">
        <f>VLOOKUP(A6760,Sku_list!$A$1:$D$2667,4,0)*(F6760/1000000*12)</f>
        <v>#N/A</v>
      </c>
      <c r="V6760" s="9" t="e">
        <f>VLOOKUP(A6760,Sku_list!$A$1:$D$2667,4,0)*(H6760/1000000*12)</f>
        <v>#N/A</v>
      </c>
      <c r="W6760" s="9" t="e">
        <f>VLOOKUP(A6760,Sku_list!$A$1:$D$2667,4,0)*(J6760/1000000*12)</f>
        <v>#N/A</v>
      </c>
      <c r="X6760" s="9" t="e">
        <f>VLOOKUP(A6760,Sku_list!$A$1:$D$2667,4,0)*(L6760/1000000*12)</f>
        <v>#N/A</v>
      </c>
      <c r="Y6760" s="9" t="e">
        <f>VLOOKUP(A6760,Sku_list!$A$1:$E$2667,5,0)*((J6760+F6760)/1000000000)</f>
        <v>#N/A</v>
      </c>
      <c r="AC6760" s="22">
        <f t="shared" ca="1" si="105"/>
        <v>6.6666666666666666E-2</v>
      </c>
    </row>
    <row r="6761" spans="2:29" x14ac:dyDescent="0.35">
      <c r="B6761" t="e">
        <v>#N/A</v>
      </c>
      <c r="T6761" s="9" t="e">
        <f>VLOOKUP(A6761,Sku_list!$A$1:$D$2667,3,0)</f>
        <v>#N/A</v>
      </c>
      <c r="U6761" s="9" t="e">
        <f>VLOOKUP(A6761,Sku_list!$A$1:$D$2667,4,0)*(F6761/1000000*12)</f>
        <v>#N/A</v>
      </c>
      <c r="V6761" s="9" t="e">
        <f>VLOOKUP(A6761,Sku_list!$A$1:$D$2667,4,0)*(H6761/1000000*12)</f>
        <v>#N/A</v>
      </c>
      <c r="W6761" s="9" t="e">
        <f>VLOOKUP(A6761,Sku_list!$A$1:$D$2667,4,0)*(J6761/1000000*12)</f>
        <v>#N/A</v>
      </c>
      <c r="X6761" s="9" t="e">
        <f>VLOOKUP(A6761,Sku_list!$A$1:$D$2667,4,0)*(L6761/1000000*12)</f>
        <v>#N/A</v>
      </c>
      <c r="Y6761" s="9" t="e">
        <f>VLOOKUP(A6761,Sku_list!$A$1:$E$2667,5,0)*((J6761+F6761)/1000000000)</f>
        <v>#N/A</v>
      </c>
      <c r="AC6761" s="22">
        <f t="shared" ca="1" si="105"/>
        <v>6.6666666666666666E-2</v>
      </c>
    </row>
    <row r="6762" spans="2:29" x14ac:dyDescent="0.35">
      <c r="B6762" t="e">
        <v>#N/A</v>
      </c>
      <c r="T6762" s="9" t="e">
        <f>VLOOKUP(A6762,Sku_list!$A$1:$D$2667,3,0)</f>
        <v>#N/A</v>
      </c>
      <c r="U6762" s="9" t="e">
        <f>VLOOKUP(A6762,Sku_list!$A$1:$D$2667,4,0)*(F6762/1000000*12)</f>
        <v>#N/A</v>
      </c>
      <c r="V6762" s="9" t="e">
        <f>VLOOKUP(A6762,Sku_list!$A$1:$D$2667,4,0)*(H6762/1000000*12)</f>
        <v>#N/A</v>
      </c>
      <c r="W6762" s="9" t="e">
        <f>VLOOKUP(A6762,Sku_list!$A$1:$D$2667,4,0)*(J6762/1000000*12)</f>
        <v>#N/A</v>
      </c>
      <c r="X6762" s="9" t="e">
        <f>VLOOKUP(A6762,Sku_list!$A$1:$D$2667,4,0)*(L6762/1000000*12)</f>
        <v>#N/A</v>
      </c>
      <c r="Y6762" s="9" t="e">
        <f>VLOOKUP(A6762,Sku_list!$A$1:$E$2667,5,0)*((J6762+F6762)/1000000000)</f>
        <v>#N/A</v>
      </c>
      <c r="AC6762" s="22">
        <f t="shared" ca="1" si="105"/>
        <v>6.6666666666666666E-2</v>
      </c>
    </row>
    <row r="6763" spans="2:29" x14ac:dyDescent="0.35">
      <c r="B6763" t="e">
        <v>#N/A</v>
      </c>
      <c r="T6763" s="9" t="e">
        <f>VLOOKUP(A6763,Sku_list!$A$1:$D$2667,3,0)</f>
        <v>#N/A</v>
      </c>
      <c r="U6763" s="9" t="e">
        <f>VLOOKUP(A6763,Sku_list!$A$1:$D$2667,4,0)*(F6763/1000000*12)</f>
        <v>#N/A</v>
      </c>
      <c r="V6763" s="9" t="e">
        <f>VLOOKUP(A6763,Sku_list!$A$1:$D$2667,4,0)*(H6763/1000000*12)</f>
        <v>#N/A</v>
      </c>
      <c r="W6763" s="9" t="e">
        <f>VLOOKUP(A6763,Sku_list!$A$1:$D$2667,4,0)*(J6763/1000000*12)</f>
        <v>#N/A</v>
      </c>
      <c r="X6763" s="9" t="e">
        <f>VLOOKUP(A6763,Sku_list!$A$1:$D$2667,4,0)*(L6763/1000000*12)</f>
        <v>#N/A</v>
      </c>
      <c r="Y6763" s="9" t="e">
        <f>VLOOKUP(A6763,Sku_list!$A$1:$E$2667,5,0)*((J6763+F6763)/1000000000)</f>
        <v>#N/A</v>
      </c>
      <c r="AC6763" s="22">
        <f t="shared" ca="1" si="105"/>
        <v>6.6666666666666666E-2</v>
      </c>
    </row>
    <row r="6764" spans="2:29" x14ac:dyDescent="0.35">
      <c r="B6764" t="e">
        <v>#N/A</v>
      </c>
      <c r="T6764" s="9" t="e">
        <f>VLOOKUP(A6764,Sku_list!$A$1:$D$2667,3,0)</f>
        <v>#N/A</v>
      </c>
      <c r="U6764" s="9" t="e">
        <f>VLOOKUP(A6764,Sku_list!$A$1:$D$2667,4,0)*(F6764/1000000*12)</f>
        <v>#N/A</v>
      </c>
      <c r="V6764" s="9" t="e">
        <f>VLOOKUP(A6764,Sku_list!$A$1:$D$2667,4,0)*(H6764/1000000*12)</f>
        <v>#N/A</v>
      </c>
      <c r="W6764" s="9" t="e">
        <f>VLOOKUP(A6764,Sku_list!$A$1:$D$2667,4,0)*(J6764/1000000*12)</f>
        <v>#N/A</v>
      </c>
      <c r="X6764" s="9" t="e">
        <f>VLOOKUP(A6764,Sku_list!$A$1:$D$2667,4,0)*(L6764/1000000*12)</f>
        <v>#N/A</v>
      </c>
      <c r="Y6764" s="9" t="e">
        <f>VLOOKUP(A6764,Sku_list!$A$1:$E$2667,5,0)*((J6764+F6764)/1000000000)</f>
        <v>#N/A</v>
      </c>
      <c r="AC6764" s="22">
        <f t="shared" ca="1" si="105"/>
        <v>6.6666666666666666E-2</v>
      </c>
    </row>
    <row r="6765" spans="2:29" x14ac:dyDescent="0.35">
      <c r="B6765" t="e">
        <v>#N/A</v>
      </c>
      <c r="T6765" s="9" t="e">
        <f>VLOOKUP(A6765,Sku_list!$A$1:$D$2667,3,0)</f>
        <v>#N/A</v>
      </c>
      <c r="U6765" s="9" t="e">
        <f>VLOOKUP(A6765,Sku_list!$A$1:$D$2667,4,0)*(F6765/1000000*12)</f>
        <v>#N/A</v>
      </c>
      <c r="V6765" s="9" t="e">
        <f>VLOOKUP(A6765,Sku_list!$A$1:$D$2667,4,0)*(H6765/1000000*12)</f>
        <v>#N/A</v>
      </c>
      <c r="W6765" s="9" t="e">
        <f>VLOOKUP(A6765,Sku_list!$A$1:$D$2667,4,0)*(J6765/1000000*12)</f>
        <v>#N/A</v>
      </c>
      <c r="X6765" s="9" t="e">
        <f>VLOOKUP(A6765,Sku_list!$A$1:$D$2667,4,0)*(L6765/1000000*12)</f>
        <v>#N/A</v>
      </c>
      <c r="Y6765" s="9" t="e">
        <f>VLOOKUP(A6765,Sku_list!$A$1:$E$2667,5,0)*((J6765+F6765)/1000000000)</f>
        <v>#N/A</v>
      </c>
      <c r="AC6765" s="22">
        <f t="shared" ca="1" si="105"/>
        <v>6.6666666666666666E-2</v>
      </c>
    </row>
    <row r="6766" spans="2:29" x14ac:dyDescent="0.35">
      <c r="B6766" t="e">
        <v>#N/A</v>
      </c>
      <c r="T6766" s="9" t="e">
        <f>VLOOKUP(A6766,Sku_list!$A$1:$D$2667,3,0)</f>
        <v>#N/A</v>
      </c>
      <c r="U6766" s="9" t="e">
        <f>VLOOKUP(A6766,Sku_list!$A$1:$D$2667,4,0)*(F6766/1000000*12)</f>
        <v>#N/A</v>
      </c>
      <c r="V6766" s="9" t="e">
        <f>VLOOKUP(A6766,Sku_list!$A$1:$D$2667,4,0)*(H6766/1000000*12)</f>
        <v>#N/A</v>
      </c>
      <c r="W6766" s="9" t="e">
        <f>VLOOKUP(A6766,Sku_list!$A$1:$D$2667,4,0)*(J6766/1000000*12)</f>
        <v>#N/A</v>
      </c>
      <c r="X6766" s="9" t="e">
        <f>VLOOKUP(A6766,Sku_list!$A$1:$D$2667,4,0)*(L6766/1000000*12)</f>
        <v>#N/A</v>
      </c>
      <c r="Y6766" s="9" t="e">
        <f>VLOOKUP(A6766,Sku_list!$A$1:$E$2667,5,0)*((J6766+F6766)/1000000000)</f>
        <v>#N/A</v>
      </c>
      <c r="AC6766" s="22">
        <f t="shared" ca="1" si="105"/>
        <v>6.6666666666666666E-2</v>
      </c>
    </row>
    <row r="6767" spans="2:29" x14ac:dyDescent="0.35">
      <c r="B6767" t="e">
        <v>#N/A</v>
      </c>
      <c r="T6767" s="9" t="e">
        <f>VLOOKUP(A6767,Sku_list!$A$1:$D$2667,3,0)</f>
        <v>#N/A</v>
      </c>
      <c r="U6767" s="9" t="e">
        <f>VLOOKUP(A6767,Sku_list!$A$1:$D$2667,4,0)*(F6767/1000000*12)</f>
        <v>#N/A</v>
      </c>
      <c r="V6767" s="9" t="e">
        <f>VLOOKUP(A6767,Sku_list!$A$1:$D$2667,4,0)*(H6767/1000000*12)</f>
        <v>#N/A</v>
      </c>
      <c r="W6767" s="9" t="e">
        <f>VLOOKUP(A6767,Sku_list!$A$1:$D$2667,4,0)*(J6767/1000000*12)</f>
        <v>#N/A</v>
      </c>
      <c r="X6767" s="9" t="e">
        <f>VLOOKUP(A6767,Sku_list!$A$1:$D$2667,4,0)*(L6767/1000000*12)</f>
        <v>#N/A</v>
      </c>
      <c r="Y6767" s="9" t="e">
        <f>VLOOKUP(A6767,Sku_list!$A$1:$E$2667,5,0)*((J6767+F6767)/1000000000)</f>
        <v>#N/A</v>
      </c>
      <c r="AC6767" s="22">
        <f t="shared" ca="1" si="105"/>
        <v>6.6666666666666666E-2</v>
      </c>
    </row>
    <row r="6768" spans="2:29" x14ac:dyDescent="0.35">
      <c r="B6768" t="e">
        <v>#N/A</v>
      </c>
      <c r="T6768" s="9" t="e">
        <f>VLOOKUP(A6768,Sku_list!$A$1:$D$2667,3,0)</f>
        <v>#N/A</v>
      </c>
      <c r="U6768" s="9" t="e">
        <f>VLOOKUP(A6768,Sku_list!$A$1:$D$2667,4,0)*(F6768/1000000*12)</f>
        <v>#N/A</v>
      </c>
      <c r="V6768" s="9" t="e">
        <f>VLOOKUP(A6768,Sku_list!$A$1:$D$2667,4,0)*(H6768/1000000*12)</f>
        <v>#N/A</v>
      </c>
      <c r="W6768" s="9" t="e">
        <f>VLOOKUP(A6768,Sku_list!$A$1:$D$2667,4,0)*(J6768/1000000*12)</f>
        <v>#N/A</v>
      </c>
      <c r="X6768" s="9" t="e">
        <f>VLOOKUP(A6768,Sku_list!$A$1:$D$2667,4,0)*(L6768/1000000*12)</f>
        <v>#N/A</v>
      </c>
      <c r="Y6768" s="9" t="e">
        <f>VLOOKUP(A6768,Sku_list!$A$1:$E$2667,5,0)*((J6768+F6768)/1000000000)</f>
        <v>#N/A</v>
      </c>
      <c r="AC6768" s="22">
        <f t="shared" ca="1" si="105"/>
        <v>6.6666666666666666E-2</v>
      </c>
    </row>
    <row r="6769" spans="2:29" x14ac:dyDescent="0.35">
      <c r="B6769" t="e">
        <v>#N/A</v>
      </c>
      <c r="T6769" s="9" t="e">
        <f>VLOOKUP(A6769,Sku_list!$A$1:$D$2667,3,0)</f>
        <v>#N/A</v>
      </c>
      <c r="U6769" s="9" t="e">
        <f>VLOOKUP(A6769,Sku_list!$A$1:$D$2667,4,0)*(F6769/1000000*12)</f>
        <v>#N/A</v>
      </c>
      <c r="V6769" s="9" t="e">
        <f>VLOOKUP(A6769,Sku_list!$A$1:$D$2667,4,0)*(H6769/1000000*12)</f>
        <v>#N/A</v>
      </c>
      <c r="W6769" s="9" t="e">
        <f>VLOOKUP(A6769,Sku_list!$A$1:$D$2667,4,0)*(J6769/1000000*12)</f>
        <v>#N/A</v>
      </c>
      <c r="X6769" s="9" t="e">
        <f>VLOOKUP(A6769,Sku_list!$A$1:$D$2667,4,0)*(L6769/1000000*12)</f>
        <v>#N/A</v>
      </c>
      <c r="Y6769" s="9" t="e">
        <f>VLOOKUP(A6769,Sku_list!$A$1:$E$2667,5,0)*((J6769+F6769)/1000000000)</f>
        <v>#N/A</v>
      </c>
      <c r="AC6769" s="22">
        <f t="shared" ca="1" si="105"/>
        <v>6.6666666666666666E-2</v>
      </c>
    </row>
    <row r="6770" spans="2:29" x14ac:dyDescent="0.35">
      <c r="B6770" t="e">
        <v>#N/A</v>
      </c>
      <c r="T6770" s="9" t="e">
        <f>VLOOKUP(A6770,Sku_list!$A$1:$D$2667,3,0)</f>
        <v>#N/A</v>
      </c>
      <c r="U6770" s="9" t="e">
        <f>VLOOKUP(A6770,Sku_list!$A$1:$D$2667,4,0)*(F6770/1000000*12)</f>
        <v>#N/A</v>
      </c>
      <c r="V6770" s="9" t="e">
        <f>VLOOKUP(A6770,Sku_list!$A$1:$D$2667,4,0)*(H6770/1000000*12)</f>
        <v>#N/A</v>
      </c>
      <c r="W6770" s="9" t="e">
        <f>VLOOKUP(A6770,Sku_list!$A$1:$D$2667,4,0)*(J6770/1000000*12)</f>
        <v>#N/A</v>
      </c>
      <c r="X6770" s="9" t="e">
        <f>VLOOKUP(A6770,Sku_list!$A$1:$D$2667,4,0)*(L6770/1000000*12)</f>
        <v>#N/A</v>
      </c>
      <c r="Y6770" s="9" t="e">
        <f>VLOOKUP(A6770,Sku_list!$A$1:$E$2667,5,0)*((J6770+F6770)/1000000000)</f>
        <v>#N/A</v>
      </c>
      <c r="AC6770" s="22">
        <f t="shared" ca="1" si="105"/>
        <v>6.6666666666666666E-2</v>
      </c>
    </row>
    <row r="6771" spans="2:29" x14ac:dyDescent="0.35">
      <c r="B6771" t="e">
        <v>#N/A</v>
      </c>
      <c r="T6771" s="9" t="e">
        <f>VLOOKUP(A6771,Sku_list!$A$1:$D$2667,3,0)</f>
        <v>#N/A</v>
      </c>
      <c r="U6771" s="9" t="e">
        <f>VLOOKUP(A6771,Sku_list!$A$1:$D$2667,4,0)*(F6771/1000000*12)</f>
        <v>#N/A</v>
      </c>
      <c r="V6771" s="9" t="e">
        <f>VLOOKUP(A6771,Sku_list!$A$1:$D$2667,4,0)*(H6771/1000000*12)</f>
        <v>#N/A</v>
      </c>
      <c r="W6771" s="9" t="e">
        <f>VLOOKUP(A6771,Sku_list!$A$1:$D$2667,4,0)*(J6771/1000000*12)</f>
        <v>#N/A</v>
      </c>
      <c r="X6771" s="9" t="e">
        <f>VLOOKUP(A6771,Sku_list!$A$1:$D$2667,4,0)*(L6771/1000000*12)</f>
        <v>#N/A</v>
      </c>
      <c r="Y6771" s="9" t="e">
        <f>VLOOKUP(A6771,Sku_list!$A$1:$E$2667,5,0)*((J6771+F6771)/1000000000)</f>
        <v>#N/A</v>
      </c>
      <c r="AC6771" s="22">
        <f t="shared" ca="1" si="105"/>
        <v>6.6666666666666666E-2</v>
      </c>
    </row>
    <row r="6772" spans="2:29" x14ac:dyDescent="0.35">
      <c r="B6772" t="e">
        <v>#N/A</v>
      </c>
      <c r="T6772" s="9" t="e">
        <f>VLOOKUP(A6772,Sku_list!$A$1:$D$2667,3,0)</f>
        <v>#N/A</v>
      </c>
      <c r="U6772" s="9" t="e">
        <f>VLOOKUP(A6772,Sku_list!$A$1:$D$2667,4,0)*(F6772/1000000*12)</f>
        <v>#N/A</v>
      </c>
      <c r="V6772" s="9" t="e">
        <f>VLOOKUP(A6772,Sku_list!$A$1:$D$2667,4,0)*(H6772/1000000*12)</f>
        <v>#N/A</v>
      </c>
      <c r="W6772" s="9" t="e">
        <f>VLOOKUP(A6772,Sku_list!$A$1:$D$2667,4,0)*(J6772/1000000*12)</f>
        <v>#N/A</v>
      </c>
      <c r="X6772" s="9" t="e">
        <f>VLOOKUP(A6772,Sku_list!$A$1:$D$2667,4,0)*(L6772/1000000*12)</f>
        <v>#N/A</v>
      </c>
      <c r="Y6772" s="9" t="e">
        <f>VLOOKUP(A6772,Sku_list!$A$1:$E$2667,5,0)*((J6772+F6772)/1000000000)</f>
        <v>#N/A</v>
      </c>
      <c r="AC6772" s="22">
        <f t="shared" ca="1" si="105"/>
        <v>6.6666666666666666E-2</v>
      </c>
    </row>
    <row r="6773" spans="2:29" x14ac:dyDescent="0.35">
      <c r="B6773" t="e">
        <v>#N/A</v>
      </c>
      <c r="T6773" s="9" t="e">
        <f>VLOOKUP(A6773,Sku_list!$A$1:$D$2667,3,0)</f>
        <v>#N/A</v>
      </c>
      <c r="U6773" s="9" t="e">
        <f>VLOOKUP(A6773,Sku_list!$A$1:$D$2667,4,0)*(F6773/1000000*12)</f>
        <v>#N/A</v>
      </c>
      <c r="V6773" s="9" t="e">
        <f>VLOOKUP(A6773,Sku_list!$A$1:$D$2667,4,0)*(H6773/1000000*12)</f>
        <v>#N/A</v>
      </c>
      <c r="W6773" s="9" t="e">
        <f>VLOOKUP(A6773,Sku_list!$A$1:$D$2667,4,0)*(J6773/1000000*12)</f>
        <v>#N/A</v>
      </c>
      <c r="X6773" s="9" t="e">
        <f>VLOOKUP(A6773,Sku_list!$A$1:$D$2667,4,0)*(L6773/1000000*12)</f>
        <v>#N/A</v>
      </c>
      <c r="Y6773" s="9" t="e">
        <f>VLOOKUP(A6773,Sku_list!$A$1:$E$2667,5,0)*((J6773+F6773)/1000000000)</f>
        <v>#N/A</v>
      </c>
      <c r="AC6773" s="22">
        <f t="shared" ca="1" si="105"/>
        <v>6.6666666666666666E-2</v>
      </c>
    </row>
    <row r="6774" spans="2:29" x14ac:dyDescent="0.35">
      <c r="B6774" t="e">
        <v>#N/A</v>
      </c>
      <c r="T6774" s="9" t="e">
        <f>VLOOKUP(A6774,Sku_list!$A$1:$D$2667,3,0)</f>
        <v>#N/A</v>
      </c>
      <c r="U6774" s="9" t="e">
        <f>VLOOKUP(A6774,Sku_list!$A$1:$D$2667,4,0)*(F6774/1000000*12)</f>
        <v>#N/A</v>
      </c>
      <c r="V6774" s="9" t="e">
        <f>VLOOKUP(A6774,Sku_list!$A$1:$D$2667,4,0)*(H6774/1000000*12)</f>
        <v>#N/A</v>
      </c>
      <c r="W6774" s="9" t="e">
        <f>VLOOKUP(A6774,Sku_list!$A$1:$D$2667,4,0)*(J6774/1000000*12)</f>
        <v>#N/A</v>
      </c>
      <c r="X6774" s="9" t="e">
        <f>VLOOKUP(A6774,Sku_list!$A$1:$D$2667,4,0)*(L6774/1000000*12)</f>
        <v>#N/A</v>
      </c>
      <c r="Y6774" s="9" t="e">
        <f>VLOOKUP(A6774,Sku_list!$A$1:$E$2667,5,0)*((J6774+F6774)/1000000000)</f>
        <v>#N/A</v>
      </c>
      <c r="AC6774" s="22">
        <f t="shared" ca="1" si="105"/>
        <v>6.6666666666666666E-2</v>
      </c>
    </row>
    <row r="6775" spans="2:29" x14ac:dyDescent="0.35">
      <c r="B6775" t="e">
        <v>#N/A</v>
      </c>
      <c r="T6775" s="9" t="e">
        <f>VLOOKUP(A6775,Sku_list!$A$1:$D$2667,3,0)</f>
        <v>#N/A</v>
      </c>
      <c r="U6775" s="9" t="e">
        <f>VLOOKUP(A6775,Sku_list!$A$1:$D$2667,4,0)*(F6775/1000000*12)</f>
        <v>#N/A</v>
      </c>
      <c r="V6775" s="9" t="e">
        <f>VLOOKUP(A6775,Sku_list!$A$1:$D$2667,4,0)*(H6775/1000000*12)</f>
        <v>#N/A</v>
      </c>
      <c r="W6775" s="9" t="e">
        <f>VLOOKUP(A6775,Sku_list!$A$1:$D$2667,4,0)*(J6775/1000000*12)</f>
        <v>#N/A</v>
      </c>
      <c r="X6775" s="9" t="e">
        <f>VLOOKUP(A6775,Sku_list!$A$1:$D$2667,4,0)*(L6775/1000000*12)</f>
        <v>#N/A</v>
      </c>
      <c r="Y6775" s="9" t="e">
        <f>VLOOKUP(A6775,Sku_list!$A$1:$E$2667,5,0)*((J6775+F6775)/1000000000)</f>
        <v>#N/A</v>
      </c>
      <c r="AC6775" s="22">
        <f t="shared" ca="1" si="105"/>
        <v>6.6666666666666666E-2</v>
      </c>
    </row>
    <row r="6776" spans="2:29" x14ac:dyDescent="0.35">
      <c r="B6776" t="e">
        <v>#N/A</v>
      </c>
      <c r="T6776" s="9" t="e">
        <f>VLOOKUP(A6776,Sku_list!$A$1:$D$2667,3,0)</f>
        <v>#N/A</v>
      </c>
      <c r="U6776" s="9" t="e">
        <f>VLOOKUP(A6776,Sku_list!$A$1:$D$2667,4,0)*(F6776/1000000*12)</f>
        <v>#N/A</v>
      </c>
      <c r="V6776" s="9" t="e">
        <f>VLOOKUP(A6776,Sku_list!$A$1:$D$2667,4,0)*(H6776/1000000*12)</f>
        <v>#N/A</v>
      </c>
      <c r="W6776" s="9" t="e">
        <f>VLOOKUP(A6776,Sku_list!$A$1:$D$2667,4,0)*(J6776/1000000*12)</f>
        <v>#N/A</v>
      </c>
      <c r="X6776" s="9" t="e">
        <f>VLOOKUP(A6776,Sku_list!$A$1:$D$2667,4,0)*(L6776/1000000*12)</f>
        <v>#N/A</v>
      </c>
      <c r="Y6776" s="9" t="e">
        <f>VLOOKUP(A6776,Sku_list!$A$1:$E$2667,5,0)*((J6776+F6776)/1000000000)</f>
        <v>#N/A</v>
      </c>
      <c r="AC6776" s="22">
        <f t="shared" ca="1" si="105"/>
        <v>6.6666666666666666E-2</v>
      </c>
    </row>
    <row r="6777" spans="2:29" x14ac:dyDescent="0.35">
      <c r="B6777" t="e">
        <v>#N/A</v>
      </c>
      <c r="T6777" s="9" t="e">
        <f>VLOOKUP(A6777,Sku_list!$A$1:$D$2667,3,0)</f>
        <v>#N/A</v>
      </c>
      <c r="U6777" s="9" t="e">
        <f>VLOOKUP(A6777,Sku_list!$A$1:$D$2667,4,0)*(F6777/1000000*12)</f>
        <v>#N/A</v>
      </c>
      <c r="V6777" s="9" t="e">
        <f>VLOOKUP(A6777,Sku_list!$A$1:$D$2667,4,0)*(H6777/1000000*12)</f>
        <v>#N/A</v>
      </c>
      <c r="W6777" s="9" t="e">
        <f>VLOOKUP(A6777,Sku_list!$A$1:$D$2667,4,0)*(J6777/1000000*12)</f>
        <v>#N/A</v>
      </c>
      <c r="X6777" s="9" t="e">
        <f>VLOOKUP(A6777,Sku_list!$A$1:$D$2667,4,0)*(L6777/1000000*12)</f>
        <v>#N/A</v>
      </c>
      <c r="Y6777" s="9" t="e">
        <f>VLOOKUP(A6777,Sku_list!$A$1:$E$2667,5,0)*((J6777+F6777)/1000000000)</f>
        <v>#N/A</v>
      </c>
      <c r="AC6777" s="22">
        <f t="shared" ca="1" si="105"/>
        <v>6.6666666666666666E-2</v>
      </c>
    </row>
    <row r="6778" spans="2:29" x14ac:dyDescent="0.35">
      <c r="B6778" t="e">
        <v>#N/A</v>
      </c>
      <c r="T6778" s="9" t="e">
        <f>VLOOKUP(A6778,Sku_list!$A$1:$D$2667,3,0)</f>
        <v>#N/A</v>
      </c>
      <c r="U6778" s="9" t="e">
        <f>VLOOKUP(A6778,Sku_list!$A$1:$D$2667,4,0)*(F6778/1000000*12)</f>
        <v>#N/A</v>
      </c>
      <c r="V6778" s="9" t="e">
        <f>VLOOKUP(A6778,Sku_list!$A$1:$D$2667,4,0)*(H6778/1000000*12)</f>
        <v>#N/A</v>
      </c>
      <c r="W6778" s="9" t="e">
        <f>VLOOKUP(A6778,Sku_list!$A$1:$D$2667,4,0)*(J6778/1000000*12)</f>
        <v>#N/A</v>
      </c>
      <c r="X6778" s="9" t="e">
        <f>VLOOKUP(A6778,Sku_list!$A$1:$D$2667,4,0)*(L6778/1000000*12)</f>
        <v>#N/A</v>
      </c>
      <c r="Y6778" s="9" t="e">
        <f>VLOOKUP(A6778,Sku_list!$A$1:$E$2667,5,0)*((J6778+F6778)/1000000000)</f>
        <v>#N/A</v>
      </c>
      <c r="AC6778" s="22">
        <f t="shared" ca="1" si="105"/>
        <v>6.6666666666666666E-2</v>
      </c>
    </row>
    <row r="6779" spans="2:29" x14ac:dyDescent="0.35">
      <c r="B6779" t="e">
        <v>#N/A</v>
      </c>
      <c r="T6779" s="9" t="e">
        <f>VLOOKUP(A6779,Sku_list!$A$1:$D$2667,3,0)</f>
        <v>#N/A</v>
      </c>
      <c r="U6779" s="9" t="e">
        <f>VLOOKUP(A6779,Sku_list!$A$1:$D$2667,4,0)*(F6779/1000000*12)</f>
        <v>#N/A</v>
      </c>
      <c r="V6779" s="9" t="e">
        <f>VLOOKUP(A6779,Sku_list!$A$1:$D$2667,4,0)*(H6779/1000000*12)</f>
        <v>#N/A</v>
      </c>
      <c r="W6779" s="9" t="e">
        <f>VLOOKUP(A6779,Sku_list!$A$1:$D$2667,4,0)*(J6779/1000000*12)</f>
        <v>#N/A</v>
      </c>
      <c r="X6779" s="9" t="e">
        <f>VLOOKUP(A6779,Sku_list!$A$1:$D$2667,4,0)*(L6779/1000000*12)</f>
        <v>#N/A</v>
      </c>
      <c r="Y6779" s="9" t="e">
        <f>VLOOKUP(A6779,Sku_list!$A$1:$E$2667,5,0)*((J6779+F6779)/1000000000)</f>
        <v>#N/A</v>
      </c>
      <c r="AC6779" s="22">
        <f t="shared" ca="1" si="105"/>
        <v>6.6666666666666666E-2</v>
      </c>
    </row>
    <row r="6780" spans="2:29" x14ac:dyDescent="0.35">
      <c r="B6780" t="e">
        <v>#N/A</v>
      </c>
      <c r="T6780" s="9" t="e">
        <f>VLOOKUP(A6780,Sku_list!$A$1:$D$2667,3,0)</f>
        <v>#N/A</v>
      </c>
      <c r="U6780" s="9" t="e">
        <f>VLOOKUP(A6780,Sku_list!$A$1:$D$2667,4,0)*(F6780/1000000*12)</f>
        <v>#N/A</v>
      </c>
      <c r="V6780" s="9" t="e">
        <f>VLOOKUP(A6780,Sku_list!$A$1:$D$2667,4,0)*(H6780/1000000*12)</f>
        <v>#N/A</v>
      </c>
      <c r="W6780" s="9" t="e">
        <f>VLOOKUP(A6780,Sku_list!$A$1:$D$2667,4,0)*(J6780/1000000*12)</f>
        <v>#N/A</v>
      </c>
      <c r="X6780" s="9" t="e">
        <f>VLOOKUP(A6780,Sku_list!$A$1:$D$2667,4,0)*(L6780/1000000*12)</f>
        <v>#N/A</v>
      </c>
      <c r="Y6780" s="9" t="e">
        <f>VLOOKUP(A6780,Sku_list!$A$1:$E$2667,5,0)*((J6780+F6780)/1000000000)</f>
        <v>#N/A</v>
      </c>
      <c r="AC6780" s="22">
        <f t="shared" ca="1" si="105"/>
        <v>6.6666666666666666E-2</v>
      </c>
    </row>
    <row r="6781" spans="2:29" x14ac:dyDescent="0.35">
      <c r="B6781" t="e">
        <v>#N/A</v>
      </c>
      <c r="T6781" s="9" t="e">
        <f>VLOOKUP(A6781,Sku_list!$A$1:$D$2667,3,0)</f>
        <v>#N/A</v>
      </c>
      <c r="U6781" s="9" t="e">
        <f>VLOOKUP(A6781,Sku_list!$A$1:$D$2667,4,0)*(F6781/1000000*12)</f>
        <v>#N/A</v>
      </c>
      <c r="V6781" s="9" t="e">
        <f>VLOOKUP(A6781,Sku_list!$A$1:$D$2667,4,0)*(H6781/1000000*12)</f>
        <v>#N/A</v>
      </c>
      <c r="W6781" s="9" t="e">
        <f>VLOOKUP(A6781,Sku_list!$A$1:$D$2667,4,0)*(J6781/1000000*12)</f>
        <v>#N/A</v>
      </c>
      <c r="X6781" s="9" t="e">
        <f>VLOOKUP(A6781,Sku_list!$A$1:$D$2667,4,0)*(L6781/1000000*12)</f>
        <v>#N/A</v>
      </c>
      <c r="Y6781" s="9" t="e">
        <f>VLOOKUP(A6781,Sku_list!$A$1:$E$2667,5,0)*((J6781+F6781)/1000000000)</f>
        <v>#N/A</v>
      </c>
      <c r="AC6781" s="22">
        <f t="shared" ca="1" si="105"/>
        <v>6.6666666666666666E-2</v>
      </c>
    </row>
    <row r="6782" spans="2:29" x14ac:dyDescent="0.35">
      <c r="B6782" t="e">
        <v>#N/A</v>
      </c>
      <c r="T6782" s="9" t="e">
        <f>VLOOKUP(A6782,Sku_list!$A$1:$D$2667,3,0)</f>
        <v>#N/A</v>
      </c>
      <c r="U6782" s="9" t="e">
        <f>VLOOKUP(A6782,Sku_list!$A$1:$D$2667,4,0)*(F6782/1000000*12)</f>
        <v>#N/A</v>
      </c>
      <c r="V6782" s="9" t="e">
        <f>VLOOKUP(A6782,Sku_list!$A$1:$D$2667,4,0)*(H6782/1000000*12)</f>
        <v>#N/A</v>
      </c>
      <c r="W6782" s="9" t="e">
        <f>VLOOKUP(A6782,Sku_list!$A$1:$D$2667,4,0)*(J6782/1000000*12)</f>
        <v>#N/A</v>
      </c>
      <c r="X6782" s="9" t="e">
        <f>VLOOKUP(A6782,Sku_list!$A$1:$D$2667,4,0)*(L6782/1000000*12)</f>
        <v>#N/A</v>
      </c>
      <c r="Y6782" s="9" t="e">
        <f>VLOOKUP(A6782,Sku_list!$A$1:$E$2667,5,0)*((J6782+F6782)/1000000000)</f>
        <v>#N/A</v>
      </c>
      <c r="AC6782" s="22">
        <f t="shared" ca="1" si="105"/>
        <v>6.6666666666666666E-2</v>
      </c>
    </row>
    <row r="6783" spans="2:29" x14ac:dyDescent="0.35">
      <c r="B6783" t="e">
        <v>#N/A</v>
      </c>
      <c r="T6783" s="9" t="e">
        <f>VLOOKUP(A6783,Sku_list!$A$1:$D$2667,3,0)</f>
        <v>#N/A</v>
      </c>
      <c r="U6783" s="9" t="e">
        <f>VLOOKUP(A6783,Sku_list!$A$1:$D$2667,4,0)*(F6783/1000000*12)</f>
        <v>#N/A</v>
      </c>
      <c r="V6783" s="9" t="e">
        <f>VLOOKUP(A6783,Sku_list!$A$1:$D$2667,4,0)*(H6783/1000000*12)</f>
        <v>#N/A</v>
      </c>
      <c r="W6783" s="9" t="e">
        <f>VLOOKUP(A6783,Sku_list!$A$1:$D$2667,4,0)*(J6783/1000000*12)</f>
        <v>#N/A</v>
      </c>
      <c r="X6783" s="9" t="e">
        <f>VLOOKUP(A6783,Sku_list!$A$1:$D$2667,4,0)*(L6783/1000000*12)</f>
        <v>#N/A</v>
      </c>
      <c r="Y6783" s="9" t="e">
        <f>VLOOKUP(A6783,Sku_list!$A$1:$E$2667,5,0)*((J6783+F6783)/1000000000)</f>
        <v>#N/A</v>
      </c>
      <c r="AC6783" s="22">
        <f t="shared" ca="1" si="105"/>
        <v>6.6666666666666666E-2</v>
      </c>
    </row>
    <row r="6784" spans="2:29" x14ac:dyDescent="0.35">
      <c r="B6784" t="e">
        <v>#N/A</v>
      </c>
      <c r="T6784" s="9" t="e">
        <f>VLOOKUP(A6784,Sku_list!$A$1:$D$2667,3,0)</f>
        <v>#N/A</v>
      </c>
      <c r="U6784" s="9" t="e">
        <f>VLOOKUP(A6784,Sku_list!$A$1:$D$2667,4,0)*(F6784/1000000*12)</f>
        <v>#N/A</v>
      </c>
      <c r="V6784" s="9" t="e">
        <f>VLOOKUP(A6784,Sku_list!$A$1:$D$2667,4,0)*(H6784/1000000*12)</f>
        <v>#N/A</v>
      </c>
      <c r="W6784" s="9" t="e">
        <f>VLOOKUP(A6784,Sku_list!$A$1:$D$2667,4,0)*(J6784/1000000*12)</f>
        <v>#N/A</v>
      </c>
      <c r="X6784" s="9" t="e">
        <f>VLOOKUP(A6784,Sku_list!$A$1:$D$2667,4,0)*(L6784/1000000*12)</f>
        <v>#N/A</v>
      </c>
      <c r="Y6784" s="9" t="e">
        <f>VLOOKUP(A6784,Sku_list!$A$1:$E$2667,5,0)*((J6784+F6784)/1000000000)</f>
        <v>#N/A</v>
      </c>
      <c r="AC6784" s="22">
        <f t="shared" ca="1" si="105"/>
        <v>6.6666666666666666E-2</v>
      </c>
    </row>
    <row r="6785" spans="2:29" x14ac:dyDescent="0.35">
      <c r="B6785" t="e">
        <v>#N/A</v>
      </c>
      <c r="T6785" s="9" t="e">
        <f>VLOOKUP(A6785,Sku_list!$A$1:$D$2667,3,0)</f>
        <v>#N/A</v>
      </c>
      <c r="U6785" s="9" t="e">
        <f>VLOOKUP(A6785,Sku_list!$A$1:$D$2667,4,0)*(F6785/1000000*12)</f>
        <v>#N/A</v>
      </c>
      <c r="V6785" s="9" t="e">
        <f>VLOOKUP(A6785,Sku_list!$A$1:$D$2667,4,0)*(H6785/1000000*12)</f>
        <v>#N/A</v>
      </c>
      <c r="W6785" s="9" t="e">
        <f>VLOOKUP(A6785,Sku_list!$A$1:$D$2667,4,0)*(J6785/1000000*12)</f>
        <v>#N/A</v>
      </c>
      <c r="X6785" s="9" t="e">
        <f>VLOOKUP(A6785,Sku_list!$A$1:$D$2667,4,0)*(L6785/1000000*12)</f>
        <v>#N/A</v>
      </c>
      <c r="Y6785" s="9" t="e">
        <f>VLOOKUP(A6785,Sku_list!$A$1:$E$2667,5,0)*((J6785+F6785)/1000000000)</f>
        <v>#N/A</v>
      </c>
      <c r="AC6785" s="22">
        <f t="shared" ca="1" si="105"/>
        <v>6.6666666666666666E-2</v>
      </c>
    </row>
    <row r="6786" spans="2:29" x14ac:dyDescent="0.35">
      <c r="B6786" t="e">
        <v>#N/A</v>
      </c>
      <c r="T6786" s="9" t="e">
        <f>VLOOKUP(A6786,Sku_list!$A$1:$D$2667,3,0)</f>
        <v>#N/A</v>
      </c>
      <c r="U6786" s="9" t="e">
        <f>VLOOKUP(A6786,Sku_list!$A$1:$D$2667,4,0)*(F6786/1000000*12)</f>
        <v>#N/A</v>
      </c>
      <c r="V6786" s="9" t="e">
        <f>VLOOKUP(A6786,Sku_list!$A$1:$D$2667,4,0)*(H6786/1000000*12)</f>
        <v>#N/A</v>
      </c>
      <c r="W6786" s="9" t="e">
        <f>VLOOKUP(A6786,Sku_list!$A$1:$D$2667,4,0)*(J6786/1000000*12)</f>
        <v>#N/A</v>
      </c>
      <c r="X6786" s="9" t="e">
        <f>VLOOKUP(A6786,Sku_list!$A$1:$D$2667,4,0)*(L6786/1000000*12)</f>
        <v>#N/A</v>
      </c>
      <c r="Y6786" s="9" t="e">
        <f>VLOOKUP(A6786,Sku_list!$A$1:$E$2667,5,0)*((J6786+F6786)/1000000000)</f>
        <v>#N/A</v>
      </c>
      <c r="AC6786" s="22">
        <f t="shared" ca="1" si="105"/>
        <v>6.6666666666666666E-2</v>
      </c>
    </row>
    <row r="6787" spans="2:29" x14ac:dyDescent="0.35">
      <c r="B6787" t="e">
        <v>#N/A</v>
      </c>
      <c r="T6787" s="9" t="e">
        <f>VLOOKUP(A6787,Sku_list!$A$1:$D$2667,3,0)</f>
        <v>#N/A</v>
      </c>
      <c r="U6787" s="9" t="e">
        <f>VLOOKUP(A6787,Sku_list!$A$1:$D$2667,4,0)*(F6787/1000000*12)</f>
        <v>#N/A</v>
      </c>
      <c r="V6787" s="9" t="e">
        <f>VLOOKUP(A6787,Sku_list!$A$1:$D$2667,4,0)*(H6787/1000000*12)</f>
        <v>#N/A</v>
      </c>
      <c r="W6787" s="9" t="e">
        <f>VLOOKUP(A6787,Sku_list!$A$1:$D$2667,4,0)*(J6787/1000000*12)</f>
        <v>#N/A</v>
      </c>
      <c r="X6787" s="9" t="e">
        <f>VLOOKUP(A6787,Sku_list!$A$1:$D$2667,4,0)*(L6787/1000000*12)</f>
        <v>#N/A</v>
      </c>
      <c r="Y6787" s="9" t="e">
        <f>VLOOKUP(A6787,Sku_list!$A$1:$E$2667,5,0)*((J6787+F6787)/1000000000)</f>
        <v>#N/A</v>
      </c>
      <c r="AC6787" s="22">
        <f t="shared" ca="1" si="105"/>
        <v>6.6666666666666666E-2</v>
      </c>
    </row>
    <row r="6788" spans="2:29" x14ac:dyDescent="0.35">
      <c r="B6788" t="e">
        <v>#N/A</v>
      </c>
      <c r="T6788" s="9" t="e">
        <f>VLOOKUP(A6788,Sku_list!$A$1:$D$2667,3,0)</f>
        <v>#N/A</v>
      </c>
      <c r="U6788" s="9" t="e">
        <f>VLOOKUP(A6788,Sku_list!$A$1:$D$2667,4,0)*(F6788/1000000*12)</f>
        <v>#N/A</v>
      </c>
      <c r="V6788" s="9" t="e">
        <f>VLOOKUP(A6788,Sku_list!$A$1:$D$2667,4,0)*(H6788/1000000*12)</f>
        <v>#N/A</v>
      </c>
      <c r="W6788" s="9" t="e">
        <f>VLOOKUP(A6788,Sku_list!$A$1:$D$2667,4,0)*(J6788/1000000*12)</f>
        <v>#N/A</v>
      </c>
      <c r="X6788" s="9" t="e">
        <f>VLOOKUP(A6788,Sku_list!$A$1:$D$2667,4,0)*(L6788/1000000*12)</f>
        <v>#N/A</v>
      </c>
      <c r="Y6788" s="9" t="e">
        <f>VLOOKUP(A6788,Sku_list!$A$1:$E$2667,5,0)*((J6788+F6788)/1000000000)</f>
        <v>#N/A</v>
      </c>
      <c r="AC6788" s="22">
        <f t="shared" ref="AC6788:AC6851" ca="1" si="106">(DAY(TODAY())+AB6788)/30</f>
        <v>6.6666666666666666E-2</v>
      </c>
    </row>
    <row r="6789" spans="2:29" x14ac:dyDescent="0.35">
      <c r="B6789" t="e">
        <v>#N/A</v>
      </c>
      <c r="T6789" s="9" t="e">
        <f>VLOOKUP(A6789,Sku_list!$A$1:$D$2667,3,0)</f>
        <v>#N/A</v>
      </c>
      <c r="U6789" s="9" t="e">
        <f>VLOOKUP(A6789,Sku_list!$A$1:$D$2667,4,0)*(F6789/1000000*12)</f>
        <v>#N/A</v>
      </c>
      <c r="V6789" s="9" t="e">
        <f>VLOOKUP(A6789,Sku_list!$A$1:$D$2667,4,0)*(H6789/1000000*12)</f>
        <v>#N/A</v>
      </c>
      <c r="W6789" s="9" t="e">
        <f>VLOOKUP(A6789,Sku_list!$A$1:$D$2667,4,0)*(J6789/1000000*12)</f>
        <v>#N/A</v>
      </c>
      <c r="X6789" s="9" t="e">
        <f>VLOOKUP(A6789,Sku_list!$A$1:$D$2667,4,0)*(L6789/1000000*12)</f>
        <v>#N/A</v>
      </c>
      <c r="Y6789" s="9" t="e">
        <f>VLOOKUP(A6789,Sku_list!$A$1:$E$2667,5,0)*((J6789+F6789)/1000000000)</f>
        <v>#N/A</v>
      </c>
      <c r="AC6789" s="22">
        <f t="shared" ca="1" si="106"/>
        <v>6.6666666666666666E-2</v>
      </c>
    </row>
    <row r="6790" spans="2:29" x14ac:dyDescent="0.35">
      <c r="B6790" t="e">
        <v>#N/A</v>
      </c>
      <c r="T6790" s="9" t="e">
        <f>VLOOKUP(A6790,Sku_list!$A$1:$D$2667,3,0)</f>
        <v>#N/A</v>
      </c>
      <c r="U6790" s="9" t="e">
        <f>VLOOKUP(A6790,Sku_list!$A$1:$D$2667,4,0)*(F6790/1000000*12)</f>
        <v>#N/A</v>
      </c>
      <c r="V6790" s="9" t="e">
        <f>VLOOKUP(A6790,Sku_list!$A$1:$D$2667,4,0)*(H6790/1000000*12)</f>
        <v>#N/A</v>
      </c>
      <c r="W6790" s="9" t="e">
        <f>VLOOKUP(A6790,Sku_list!$A$1:$D$2667,4,0)*(J6790/1000000*12)</f>
        <v>#N/A</v>
      </c>
      <c r="X6790" s="9" t="e">
        <f>VLOOKUP(A6790,Sku_list!$A$1:$D$2667,4,0)*(L6790/1000000*12)</f>
        <v>#N/A</v>
      </c>
      <c r="Y6790" s="9" t="e">
        <f>VLOOKUP(A6790,Sku_list!$A$1:$E$2667,5,0)*((J6790+F6790)/1000000000)</f>
        <v>#N/A</v>
      </c>
      <c r="AC6790" s="22">
        <f t="shared" ca="1" si="106"/>
        <v>6.6666666666666666E-2</v>
      </c>
    </row>
    <row r="6791" spans="2:29" x14ac:dyDescent="0.35">
      <c r="B6791" t="e">
        <v>#N/A</v>
      </c>
      <c r="T6791" s="9" t="e">
        <f>VLOOKUP(A6791,Sku_list!$A$1:$D$2667,3,0)</f>
        <v>#N/A</v>
      </c>
      <c r="U6791" s="9" t="e">
        <f>VLOOKUP(A6791,Sku_list!$A$1:$D$2667,4,0)*(F6791/1000000*12)</f>
        <v>#N/A</v>
      </c>
      <c r="V6791" s="9" t="e">
        <f>VLOOKUP(A6791,Sku_list!$A$1:$D$2667,4,0)*(H6791/1000000*12)</f>
        <v>#N/A</v>
      </c>
      <c r="W6791" s="9" t="e">
        <f>VLOOKUP(A6791,Sku_list!$A$1:$D$2667,4,0)*(J6791/1000000*12)</f>
        <v>#N/A</v>
      </c>
      <c r="X6791" s="9" t="e">
        <f>VLOOKUP(A6791,Sku_list!$A$1:$D$2667,4,0)*(L6791/1000000*12)</f>
        <v>#N/A</v>
      </c>
      <c r="Y6791" s="9" t="e">
        <f>VLOOKUP(A6791,Sku_list!$A$1:$E$2667,5,0)*((J6791+F6791)/1000000000)</f>
        <v>#N/A</v>
      </c>
      <c r="AC6791" s="22">
        <f t="shared" ca="1" si="106"/>
        <v>6.6666666666666666E-2</v>
      </c>
    </row>
    <row r="6792" spans="2:29" x14ac:dyDescent="0.35">
      <c r="B6792" t="e">
        <v>#N/A</v>
      </c>
      <c r="T6792" s="9" t="e">
        <f>VLOOKUP(A6792,Sku_list!$A$1:$D$2667,3,0)</f>
        <v>#N/A</v>
      </c>
      <c r="U6792" s="9" t="e">
        <f>VLOOKUP(A6792,Sku_list!$A$1:$D$2667,4,0)*(F6792/1000000*12)</f>
        <v>#N/A</v>
      </c>
      <c r="V6792" s="9" t="e">
        <f>VLOOKUP(A6792,Sku_list!$A$1:$D$2667,4,0)*(H6792/1000000*12)</f>
        <v>#N/A</v>
      </c>
      <c r="W6792" s="9" t="e">
        <f>VLOOKUP(A6792,Sku_list!$A$1:$D$2667,4,0)*(J6792/1000000*12)</f>
        <v>#N/A</v>
      </c>
      <c r="X6792" s="9" t="e">
        <f>VLOOKUP(A6792,Sku_list!$A$1:$D$2667,4,0)*(L6792/1000000*12)</f>
        <v>#N/A</v>
      </c>
      <c r="Y6792" s="9" t="e">
        <f>VLOOKUP(A6792,Sku_list!$A$1:$E$2667,5,0)*((J6792+F6792)/1000000000)</f>
        <v>#N/A</v>
      </c>
      <c r="AC6792" s="22">
        <f t="shared" ca="1" si="106"/>
        <v>6.6666666666666666E-2</v>
      </c>
    </row>
    <row r="6793" spans="2:29" x14ac:dyDescent="0.35">
      <c r="B6793" t="e">
        <v>#N/A</v>
      </c>
      <c r="T6793" s="9" t="e">
        <f>VLOOKUP(A6793,Sku_list!$A$1:$D$2667,3,0)</f>
        <v>#N/A</v>
      </c>
      <c r="U6793" s="9" t="e">
        <f>VLOOKUP(A6793,Sku_list!$A$1:$D$2667,4,0)*(F6793/1000000*12)</f>
        <v>#N/A</v>
      </c>
      <c r="V6793" s="9" t="e">
        <f>VLOOKUP(A6793,Sku_list!$A$1:$D$2667,4,0)*(H6793/1000000*12)</f>
        <v>#N/A</v>
      </c>
      <c r="W6793" s="9" t="e">
        <f>VLOOKUP(A6793,Sku_list!$A$1:$D$2667,4,0)*(J6793/1000000*12)</f>
        <v>#N/A</v>
      </c>
      <c r="X6793" s="9" t="e">
        <f>VLOOKUP(A6793,Sku_list!$A$1:$D$2667,4,0)*(L6793/1000000*12)</f>
        <v>#N/A</v>
      </c>
      <c r="Y6793" s="9" t="e">
        <f>VLOOKUP(A6793,Sku_list!$A$1:$E$2667,5,0)*((J6793+F6793)/1000000000)</f>
        <v>#N/A</v>
      </c>
      <c r="AC6793" s="22">
        <f t="shared" ca="1" si="106"/>
        <v>6.6666666666666666E-2</v>
      </c>
    </row>
    <row r="6794" spans="2:29" x14ac:dyDescent="0.35">
      <c r="B6794" t="e">
        <v>#N/A</v>
      </c>
      <c r="T6794" s="9" t="e">
        <f>VLOOKUP(A6794,Sku_list!$A$1:$D$2667,3,0)</f>
        <v>#N/A</v>
      </c>
      <c r="U6794" s="9" t="e">
        <f>VLOOKUP(A6794,Sku_list!$A$1:$D$2667,4,0)*(F6794/1000000*12)</f>
        <v>#N/A</v>
      </c>
      <c r="V6794" s="9" t="e">
        <f>VLOOKUP(A6794,Sku_list!$A$1:$D$2667,4,0)*(H6794/1000000*12)</f>
        <v>#N/A</v>
      </c>
      <c r="W6794" s="9" t="e">
        <f>VLOOKUP(A6794,Sku_list!$A$1:$D$2667,4,0)*(J6794/1000000*12)</f>
        <v>#N/A</v>
      </c>
      <c r="X6794" s="9" t="e">
        <f>VLOOKUP(A6794,Sku_list!$A$1:$D$2667,4,0)*(L6794/1000000*12)</f>
        <v>#N/A</v>
      </c>
      <c r="Y6794" s="9" t="e">
        <f>VLOOKUP(A6794,Sku_list!$A$1:$E$2667,5,0)*((J6794+F6794)/1000000000)</f>
        <v>#N/A</v>
      </c>
      <c r="AC6794" s="22">
        <f t="shared" ca="1" si="106"/>
        <v>6.6666666666666666E-2</v>
      </c>
    </row>
    <row r="6795" spans="2:29" x14ac:dyDescent="0.35">
      <c r="B6795" t="e">
        <v>#N/A</v>
      </c>
      <c r="T6795" s="9" t="e">
        <f>VLOOKUP(A6795,Sku_list!$A$1:$D$2667,3,0)</f>
        <v>#N/A</v>
      </c>
      <c r="U6795" s="9" t="e">
        <f>VLOOKUP(A6795,Sku_list!$A$1:$D$2667,4,0)*(F6795/1000000*12)</f>
        <v>#N/A</v>
      </c>
      <c r="V6795" s="9" t="e">
        <f>VLOOKUP(A6795,Sku_list!$A$1:$D$2667,4,0)*(H6795/1000000*12)</f>
        <v>#N/A</v>
      </c>
      <c r="W6795" s="9" t="e">
        <f>VLOOKUP(A6795,Sku_list!$A$1:$D$2667,4,0)*(J6795/1000000*12)</f>
        <v>#N/A</v>
      </c>
      <c r="X6795" s="9" t="e">
        <f>VLOOKUP(A6795,Sku_list!$A$1:$D$2667,4,0)*(L6795/1000000*12)</f>
        <v>#N/A</v>
      </c>
      <c r="Y6795" s="9" t="e">
        <f>VLOOKUP(A6795,Sku_list!$A$1:$E$2667,5,0)*((J6795+F6795)/1000000000)</f>
        <v>#N/A</v>
      </c>
      <c r="AC6795" s="22">
        <f t="shared" ca="1" si="106"/>
        <v>6.6666666666666666E-2</v>
      </c>
    </row>
    <row r="6796" spans="2:29" x14ac:dyDescent="0.35">
      <c r="B6796" t="e">
        <v>#N/A</v>
      </c>
      <c r="T6796" s="9" t="e">
        <f>VLOOKUP(A6796,Sku_list!$A$1:$D$2667,3,0)</f>
        <v>#N/A</v>
      </c>
      <c r="U6796" s="9" t="e">
        <f>VLOOKUP(A6796,Sku_list!$A$1:$D$2667,4,0)*(F6796/1000000*12)</f>
        <v>#N/A</v>
      </c>
      <c r="V6796" s="9" t="e">
        <f>VLOOKUP(A6796,Sku_list!$A$1:$D$2667,4,0)*(H6796/1000000*12)</f>
        <v>#N/A</v>
      </c>
      <c r="W6796" s="9" t="e">
        <f>VLOOKUP(A6796,Sku_list!$A$1:$D$2667,4,0)*(J6796/1000000*12)</f>
        <v>#N/A</v>
      </c>
      <c r="X6796" s="9" t="e">
        <f>VLOOKUP(A6796,Sku_list!$A$1:$D$2667,4,0)*(L6796/1000000*12)</f>
        <v>#N/A</v>
      </c>
      <c r="Y6796" s="9" t="e">
        <f>VLOOKUP(A6796,Sku_list!$A$1:$E$2667,5,0)*((J6796+F6796)/1000000000)</f>
        <v>#N/A</v>
      </c>
      <c r="AC6796" s="22">
        <f t="shared" ca="1" si="106"/>
        <v>6.6666666666666666E-2</v>
      </c>
    </row>
    <row r="6797" spans="2:29" x14ac:dyDescent="0.35">
      <c r="B6797" t="e">
        <v>#N/A</v>
      </c>
      <c r="T6797" s="9" t="e">
        <f>VLOOKUP(A6797,Sku_list!$A$1:$D$2667,3,0)</f>
        <v>#N/A</v>
      </c>
      <c r="U6797" s="9" t="e">
        <f>VLOOKUP(A6797,Sku_list!$A$1:$D$2667,4,0)*(F6797/1000000*12)</f>
        <v>#N/A</v>
      </c>
      <c r="V6797" s="9" t="e">
        <f>VLOOKUP(A6797,Sku_list!$A$1:$D$2667,4,0)*(H6797/1000000*12)</f>
        <v>#N/A</v>
      </c>
      <c r="W6797" s="9" t="e">
        <f>VLOOKUP(A6797,Sku_list!$A$1:$D$2667,4,0)*(J6797/1000000*12)</f>
        <v>#N/A</v>
      </c>
      <c r="X6797" s="9" t="e">
        <f>VLOOKUP(A6797,Sku_list!$A$1:$D$2667,4,0)*(L6797/1000000*12)</f>
        <v>#N/A</v>
      </c>
      <c r="Y6797" s="9" t="e">
        <f>VLOOKUP(A6797,Sku_list!$A$1:$E$2667,5,0)*((J6797+F6797)/1000000000)</f>
        <v>#N/A</v>
      </c>
      <c r="AC6797" s="22">
        <f t="shared" ca="1" si="106"/>
        <v>6.6666666666666666E-2</v>
      </c>
    </row>
    <row r="6798" spans="2:29" x14ac:dyDescent="0.35">
      <c r="B6798" t="e">
        <v>#N/A</v>
      </c>
      <c r="T6798" s="9" t="e">
        <f>VLOOKUP(A6798,Sku_list!$A$1:$D$2667,3,0)</f>
        <v>#N/A</v>
      </c>
      <c r="U6798" s="9" t="e">
        <f>VLOOKUP(A6798,Sku_list!$A$1:$D$2667,4,0)*(F6798/1000000*12)</f>
        <v>#N/A</v>
      </c>
      <c r="V6798" s="9" t="e">
        <f>VLOOKUP(A6798,Sku_list!$A$1:$D$2667,4,0)*(H6798/1000000*12)</f>
        <v>#N/A</v>
      </c>
      <c r="W6798" s="9" t="e">
        <f>VLOOKUP(A6798,Sku_list!$A$1:$D$2667,4,0)*(J6798/1000000*12)</f>
        <v>#N/A</v>
      </c>
      <c r="X6798" s="9" t="e">
        <f>VLOOKUP(A6798,Sku_list!$A$1:$D$2667,4,0)*(L6798/1000000*12)</f>
        <v>#N/A</v>
      </c>
      <c r="Y6798" s="9" t="e">
        <f>VLOOKUP(A6798,Sku_list!$A$1:$E$2667,5,0)*((J6798+F6798)/1000000000)</f>
        <v>#N/A</v>
      </c>
      <c r="AC6798" s="22">
        <f t="shared" ca="1" si="106"/>
        <v>6.6666666666666666E-2</v>
      </c>
    </row>
    <row r="6799" spans="2:29" x14ac:dyDescent="0.35">
      <c r="B6799" t="e">
        <v>#N/A</v>
      </c>
      <c r="T6799" s="9" t="e">
        <f>VLOOKUP(A6799,Sku_list!$A$1:$D$2667,3,0)</f>
        <v>#N/A</v>
      </c>
      <c r="U6799" s="9" t="e">
        <f>VLOOKUP(A6799,Sku_list!$A$1:$D$2667,4,0)*(F6799/1000000*12)</f>
        <v>#N/A</v>
      </c>
      <c r="V6799" s="9" t="e">
        <f>VLOOKUP(A6799,Sku_list!$A$1:$D$2667,4,0)*(H6799/1000000*12)</f>
        <v>#N/A</v>
      </c>
      <c r="W6799" s="9" t="e">
        <f>VLOOKUP(A6799,Sku_list!$A$1:$D$2667,4,0)*(J6799/1000000*12)</f>
        <v>#N/A</v>
      </c>
      <c r="X6799" s="9" t="e">
        <f>VLOOKUP(A6799,Sku_list!$A$1:$D$2667,4,0)*(L6799/1000000*12)</f>
        <v>#N/A</v>
      </c>
      <c r="Y6799" s="9" t="e">
        <f>VLOOKUP(A6799,Sku_list!$A$1:$E$2667,5,0)*((J6799+F6799)/1000000000)</f>
        <v>#N/A</v>
      </c>
      <c r="AC6799" s="22">
        <f t="shared" ca="1" si="106"/>
        <v>6.6666666666666666E-2</v>
      </c>
    </row>
    <row r="6800" spans="2:29" x14ac:dyDescent="0.35">
      <c r="B6800" t="e">
        <v>#N/A</v>
      </c>
      <c r="T6800" s="9" t="e">
        <f>VLOOKUP(A6800,Sku_list!$A$1:$D$2667,3,0)</f>
        <v>#N/A</v>
      </c>
      <c r="U6800" s="9" t="e">
        <f>VLOOKUP(A6800,Sku_list!$A$1:$D$2667,4,0)*(F6800/1000000*12)</f>
        <v>#N/A</v>
      </c>
      <c r="V6800" s="9" t="e">
        <f>VLOOKUP(A6800,Sku_list!$A$1:$D$2667,4,0)*(H6800/1000000*12)</f>
        <v>#N/A</v>
      </c>
      <c r="W6800" s="9" t="e">
        <f>VLOOKUP(A6800,Sku_list!$A$1:$D$2667,4,0)*(J6800/1000000*12)</f>
        <v>#N/A</v>
      </c>
      <c r="X6800" s="9" t="e">
        <f>VLOOKUP(A6800,Sku_list!$A$1:$D$2667,4,0)*(L6800/1000000*12)</f>
        <v>#N/A</v>
      </c>
      <c r="Y6800" s="9" t="e">
        <f>VLOOKUP(A6800,Sku_list!$A$1:$E$2667,5,0)*((J6800+F6800)/1000000000)</f>
        <v>#N/A</v>
      </c>
      <c r="AC6800" s="22">
        <f t="shared" ca="1" si="106"/>
        <v>6.6666666666666666E-2</v>
      </c>
    </row>
    <row r="6801" spans="2:29" x14ac:dyDescent="0.35">
      <c r="B6801" t="e">
        <v>#N/A</v>
      </c>
      <c r="T6801" s="9" t="e">
        <f>VLOOKUP(A6801,Sku_list!$A$1:$D$2667,3,0)</f>
        <v>#N/A</v>
      </c>
      <c r="U6801" s="9" t="e">
        <f>VLOOKUP(A6801,Sku_list!$A$1:$D$2667,4,0)*(F6801/1000000*12)</f>
        <v>#N/A</v>
      </c>
      <c r="V6801" s="9" t="e">
        <f>VLOOKUP(A6801,Sku_list!$A$1:$D$2667,4,0)*(H6801/1000000*12)</f>
        <v>#N/A</v>
      </c>
      <c r="W6801" s="9" t="e">
        <f>VLOOKUP(A6801,Sku_list!$A$1:$D$2667,4,0)*(J6801/1000000*12)</f>
        <v>#N/A</v>
      </c>
      <c r="X6801" s="9" t="e">
        <f>VLOOKUP(A6801,Sku_list!$A$1:$D$2667,4,0)*(L6801/1000000*12)</f>
        <v>#N/A</v>
      </c>
      <c r="Y6801" s="9" t="e">
        <f>VLOOKUP(A6801,Sku_list!$A$1:$E$2667,5,0)*((J6801+F6801)/1000000000)</f>
        <v>#N/A</v>
      </c>
      <c r="AC6801" s="22">
        <f t="shared" ca="1" si="106"/>
        <v>6.6666666666666666E-2</v>
      </c>
    </row>
    <row r="6802" spans="2:29" x14ac:dyDescent="0.35">
      <c r="B6802" t="e">
        <v>#N/A</v>
      </c>
      <c r="T6802" s="9" t="e">
        <f>VLOOKUP(A6802,Sku_list!$A$1:$D$2667,3,0)</f>
        <v>#N/A</v>
      </c>
      <c r="U6802" s="9" t="e">
        <f>VLOOKUP(A6802,Sku_list!$A$1:$D$2667,4,0)*(F6802/1000000*12)</f>
        <v>#N/A</v>
      </c>
      <c r="V6802" s="9" t="e">
        <f>VLOOKUP(A6802,Sku_list!$A$1:$D$2667,4,0)*(H6802/1000000*12)</f>
        <v>#N/A</v>
      </c>
      <c r="W6802" s="9" t="e">
        <f>VLOOKUP(A6802,Sku_list!$A$1:$D$2667,4,0)*(J6802/1000000*12)</f>
        <v>#N/A</v>
      </c>
      <c r="X6802" s="9" t="e">
        <f>VLOOKUP(A6802,Sku_list!$A$1:$D$2667,4,0)*(L6802/1000000*12)</f>
        <v>#N/A</v>
      </c>
      <c r="Y6802" s="9" t="e">
        <f>VLOOKUP(A6802,Sku_list!$A$1:$E$2667,5,0)*((J6802+F6802)/1000000000)</f>
        <v>#N/A</v>
      </c>
      <c r="AC6802" s="22">
        <f t="shared" ca="1" si="106"/>
        <v>6.6666666666666666E-2</v>
      </c>
    </row>
    <row r="6803" spans="2:29" x14ac:dyDescent="0.35">
      <c r="B6803" t="e">
        <v>#N/A</v>
      </c>
      <c r="T6803" s="9" t="e">
        <f>VLOOKUP(A6803,Sku_list!$A$1:$D$2667,3,0)</f>
        <v>#N/A</v>
      </c>
      <c r="U6803" s="9" t="e">
        <f>VLOOKUP(A6803,Sku_list!$A$1:$D$2667,4,0)*(F6803/1000000*12)</f>
        <v>#N/A</v>
      </c>
      <c r="V6803" s="9" t="e">
        <f>VLOOKUP(A6803,Sku_list!$A$1:$D$2667,4,0)*(H6803/1000000*12)</f>
        <v>#N/A</v>
      </c>
      <c r="W6803" s="9" t="e">
        <f>VLOOKUP(A6803,Sku_list!$A$1:$D$2667,4,0)*(J6803/1000000*12)</f>
        <v>#N/A</v>
      </c>
      <c r="X6803" s="9" t="e">
        <f>VLOOKUP(A6803,Sku_list!$A$1:$D$2667,4,0)*(L6803/1000000*12)</f>
        <v>#N/A</v>
      </c>
      <c r="Y6803" s="9" t="e">
        <f>VLOOKUP(A6803,Sku_list!$A$1:$E$2667,5,0)*((J6803+F6803)/1000000000)</f>
        <v>#N/A</v>
      </c>
      <c r="AC6803" s="22">
        <f t="shared" ca="1" si="106"/>
        <v>6.6666666666666666E-2</v>
      </c>
    </row>
    <row r="6804" spans="2:29" x14ac:dyDescent="0.35">
      <c r="B6804" t="e">
        <v>#N/A</v>
      </c>
      <c r="T6804" s="9" t="e">
        <f>VLOOKUP(A6804,Sku_list!$A$1:$D$2667,3,0)</f>
        <v>#N/A</v>
      </c>
      <c r="U6804" s="9" t="e">
        <f>VLOOKUP(A6804,Sku_list!$A$1:$D$2667,4,0)*(F6804/1000000*12)</f>
        <v>#N/A</v>
      </c>
      <c r="V6804" s="9" t="e">
        <f>VLOOKUP(A6804,Sku_list!$A$1:$D$2667,4,0)*(H6804/1000000*12)</f>
        <v>#N/A</v>
      </c>
      <c r="W6804" s="9" t="e">
        <f>VLOOKUP(A6804,Sku_list!$A$1:$D$2667,4,0)*(J6804/1000000*12)</f>
        <v>#N/A</v>
      </c>
      <c r="X6804" s="9" t="e">
        <f>VLOOKUP(A6804,Sku_list!$A$1:$D$2667,4,0)*(L6804/1000000*12)</f>
        <v>#N/A</v>
      </c>
      <c r="Y6804" s="9" t="e">
        <f>VLOOKUP(A6804,Sku_list!$A$1:$E$2667,5,0)*((J6804+F6804)/1000000000)</f>
        <v>#N/A</v>
      </c>
      <c r="AC6804" s="22">
        <f t="shared" ca="1" si="106"/>
        <v>6.6666666666666666E-2</v>
      </c>
    </row>
    <row r="6805" spans="2:29" x14ac:dyDescent="0.35">
      <c r="B6805" t="e">
        <v>#N/A</v>
      </c>
      <c r="T6805" s="9" t="e">
        <f>VLOOKUP(A6805,Sku_list!$A$1:$D$2667,3,0)</f>
        <v>#N/A</v>
      </c>
      <c r="U6805" s="9" t="e">
        <f>VLOOKUP(A6805,Sku_list!$A$1:$D$2667,4,0)*(F6805/1000000*12)</f>
        <v>#N/A</v>
      </c>
      <c r="V6805" s="9" t="e">
        <f>VLOOKUP(A6805,Sku_list!$A$1:$D$2667,4,0)*(H6805/1000000*12)</f>
        <v>#N/A</v>
      </c>
      <c r="W6805" s="9" t="e">
        <f>VLOOKUP(A6805,Sku_list!$A$1:$D$2667,4,0)*(J6805/1000000*12)</f>
        <v>#N/A</v>
      </c>
      <c r="X6805" s="9" t="e">
        <f>VLOOKUP(A6805,Sku_list!$A$1:$D$2667,4,0)*(L6805/1000000*12)</f>
        <v>#N/A</v>
      </c>
      <c r="Y6805" s="9" t="e">
        <f>VLOOKUP(A6805,Sku_list!$A$1:$E$2667,5,0)*((J6805+F6805)/1000000000)</f>
        <v>#N/A</v>
      </c>
      <c r="AC6805" s="22">
        <f t="shared" ca="1" si="106"/>
        <v>6.6666666666666666E-2</v>
      </c>
    </row>
    <row r="6806" spans="2:29" x14ac:dyDescent="0.35">
      <c r="B6806" t="e">
        <v>#N/A</v>
      </c>
      <c r="T6806" s="9" t="e">
        <f>VLOOKUP(A6806,Sku_list!$A$1:$D$2667,3,0)</f>
        <v>#N/A</v>
      </c>
      <c r="U6806" s="9" t="e">
        <f>VLOOKUP(A6806,Sku_list!$A$1:$D$2667,4,0)*(F6806/1000000*12)</f>
        <v>#N/A</v>
      </c>
      <c r="V6806" s="9" t="e">
        <f>VLOOKUP(A6806,Sku_list!$A$1:$D$2667,4,0)*(H6806/1000000*12)</f>
        <v>#N/A</v>
      </c>
      <c r="W6806" s="9" t="e">
        <f>VLOOKUP(A6806,Sku_list!$A$1:$D$2667,4,0)*(J6806/1000000*12)</f>
        <v>#N/A</v>
      </c>
      <c r="X6806" s="9" t="e">
        <f>VLOOKUP(A6806,Sku_list!$A$1:$D$2667,4,0)*(L6806/1000000*12)</f>
        <v>#N/A</v>
      </c>
      <c r="Y6806" s="9" t="e">
        <f>VLOOKUP(A6806,Sku_list!$A$1:$E$2667,5,0)*((J6806+F6806)/1000000000)</f>
        <v>#N/A</v>
      </c>
      <c r="AC6806" s="22">
        <f t="shared" ca="1" si="106"/>
        <v>6.6666666666666666E-2</v>
      </c>
    </row>
    <row r="6807" spans="2:29" x14ac:dyDescent="0.35">
      <c r="B6807" t="e">
        <v>#N/A</v>
      </c>
      <c r="T6807" s="9" t="e">
        <f>VLOOKUP(A6807,Sku_list!$A$1:$D$2667,3,0)</f>
        <v>#N/A</v>
      </c>
      <c r="U6807" s="9" t="e">
        <f>VLOOKUP(A6807,Sku_list!$A$1:$D$2667,4,0)*(F6807/1000000*12)</f>
        <v>#N/A</v>
      </c>
      <c r="V6807" s="9" t="e">
        <f>VLOOKUP(A6807,Sku_list!$A$1:$D$2667,4,0)*(H6807/1000000*12)</f>
        <v>#N/A</v>
      </c>
      <c r="W6807" s="9" t="e">
        <f>VLOOKUP(A6807,Sku_list!$A$1:$D$2667,4,0)*(J6807/1000000*12)</f>
        <v>#N/A</v>
      </c>
      <c r="X6807" s="9" t="e">
        <f>VLOOKUP(A6807,Sku_list!$A$1:$D$2667,4,0)*(L6807/1000000*12)</f>
        <v>#N/A</v>
      </c>
      <c r="Y6807" s="9" t="e">
        <f>VLOOKUP(A6807,Sku_list!$A$1:$E$2667,5,0)*((J6807+F6807)/1000000000)</f>
        <v>#N/A</v>
      </c>
      <c r="AC6807" s="22">
        <f t="shared" ca="1" si="106"/>
        <v>6.6666666666666666E-2</v>
      </c>
    </row>
    <row r="6808" spans="2:29" x14ac:dyDescent="0.35">
      <c r="B6808" t="e">
        <v>#N/A</v>
      </c>
      <c r="T6808" s="9" t="e">
        <f>VLOOKUP(A6808,Sku_list!$A$1:$D$2667,3,0)</f>
        <v>#N/A</v>
      </c>
      <c r="U6808" s="9" t="e">
        <f>VLOOKUP(A6808,Sku_list!$A$1:$D$2667,4,0)*(F6808/1000000*12)</f>
        <v>#N/A</v>
      </c>
      <c r="V6808" s="9" t="e">
        <f>VLOOKUP(A6808,Sku_list!$A$1:$D$2667,4,0)*(H6808/1000000*12)</f>
        <v>#N/A</v>
      </c>
      <c r="W6808" s="9" t="e">
        <f>VLOOKUP(A6808,Sku_list!$A$1:$D$2667,4,0)*(J6808/1000000*12)</f>
        <v>#N/A</v>
      </c>
      <c r="X6808" s="9" t="e">
        <f>VLOOKUP(A6808,Sku_list!$A$1:$D$2667,4,0)*(L6808/1000000*12)</f>
        <v>#N/A</v>
      </c>
      <c r="Y6808" s="9" t="e">
        <f>VLOOKUP(A6808,Sku_list!$A$1:$E$2667,5,0)*((J6808+F6808)/1000000000)</f>
        <v>#N/A</v>
      </c>
      <c r="AC6808" s="22">
        <f t="shared" ca="1" si="106"/>
        <v>6.6666666666666666E-2</v>
      </c>
    </row>
    <row r="6809" spans="2:29" x14ac:dyDescent="0.35">
      <c r="B6809" t="e">
        <v>#N/A</v>
      </c>
      <c r="T6809" s="9" t="e">
        <f>VLOOKUP(A6809,Sku_list!$A$1:$D$2667,3,0)</f>
        <v>#N/A</v>
      </c>
      <c r="U6809" s="9" t="e">
        <f>VLOOKUP(A6809,Sku_list!$A$1:$D$2667,4,0)*(F6809/1000000*12)</f>
        <v>#N/A</v>
      </c>
      <c r="V6809" s="9" t="e">
        <f>VLOOKUP(A6809,Sku_list!$A$1:$D$2667,4,0)*(H6809/1000000*12)</f>
        <v>#N/A</v>
      </c>
      <c r="W6809" s="9" t="e">
        <f>VLOOKUP(A6809,Sku_list!$A$1:$D$2667,4,0)*(J6809/1000000*12)</f>
        <v>#N/A</v>
      </c>
      <c r="X6809" s="9" t="e">
        <f>VLOOKUP(A6809,Sku_list!$A$1:$D$2667,4,0)*(L6809/1000000*12)</f>
        <v>#N/A</v>
      </c>
      <c r="Y6809" s="9" t="e">
        <f>VLOOKUP(A6809,Sku_list!$A$1:$E$2667,5,0)*((J6809+F6809)/1000000000)</f>
        <v>#N/A</v>
      </c>
      <c r="AC6809" s="22">
        <f t="shared" ca="1" si="106"/>
        <v>6.6666666666666666E-2</v>
      </c>
    </row>
    <row r="6810" spans="2:29" x14ac:dyDescent="0.35">
      <c r="B6810" t="e">
        <v>#N/A</v>
      </c>
      <c r="T6810" s="9" t="e">
        <f>VLOOKUP(A6810,Sku_list!$A$1:$D$2667,3,0)</f>
        <v>#N/A</v>
      </c>
      <c r="U6810" s="9" t="e">
        <f>VLOOKUP(A6810,Sku_list!$A$1:$D$2667,4,0)*(F6810/1000000*12)</f>
        <v>#N/A</v>
      </c>
      <c r="V6810" s="9" t="e">
        <f>VLOOKUP(A6810,Sku_list!$A$1:$D$2667,4,0)*(H6810/1000000*12)</f>
        <v>#N/A</v>
      </c>
      <c r="W6810" s="9" t="e">
        <f>VLOOKUP(A6810,Sku_list!$A$1:$D$2667,4,0)*(J6810/1000000*12)</f>
        <v>#N/A</v>
      </c>
      <c r="X6810" s="9" t="e">
        <f>VLOOKUP(A6810,Sku_list!$A$1:$D$2667,4,0)*(L6810/1000000*12)</f>
        <v>#N/A</v>
      </c>
      <c r="Y6810" s="9" t="e">
        <f>VLOOKUP(A6810,Sku_list!$A$1:$E$2667,5,0)*((J6810+F6810)/1000000000)</f>
        <v>#N/A</v>
      </c>
      <c r="AC6810" s="22">
        <f t="shared" ca="1" si="106"/>
        <v>6.6666666666666666E-2</v>
      </c>
    </row>
    <row r="6811" spans="2:29" x14ac:dyDescent="0.35">
      <c r="B6811" t="e">
        <v>#N/A</v>
      </c>
      <c r="T6811" s="9" t="e">
        <f>VLOOKUP(A6811,Sku_list!$A$1:$D$2667,3,0)</f>
        <v>#N/A</v>
      </c>
      <c r="U6811" s="9" t="e">
        <f>VLOOKUP(A6811,Sku_list!$A$1:$D$2667,4,0)*(F6811/1000000*12)</f>
        <v>#N/A</v>
      </c>
      <c r="V6811" s="9" t="e">
        <f>VLOOKUP(A6811,Sku_list!$A$1:$D$2667,4,0)*(H6811/1000000*12)</f>
        <v>#N/A</v>
      </c>
      <c r="W6811" s="9" t="e">
        <f>VLOOKUP(A6811,Sku_list!$A$1:$D$2667,4,0)*(J6811/1000000*12)</f>
        <v>#N/A</v>
      </c>
      <c r="X6811" s="9" t="e">
        <f>VLOOKUP(A6811,Sku_list!$A$1:$D$2667,4,0)*(L6811/1000000*12)</f>
        <v>#N/A</v>
      </c>
      <c r="Y6811" s="9" t="e">
        <f>VLOOKUP(A6811,Sku_list!$A$1:$E$2667,5,0)*((J6811+F6811)/1000000000)</f>
        <v>#N/A</v>
      </c>
      <c r="AC6811" s="22">
        <f t="shared" ca="1" si="106"/>
        <v>6.6666666666666666E-2</v>
      </c>
    </row>
    <row r="6812" spans="2:29" x14ac:dyDescent="0.35">
      <c r="B6812" t="e">
        <v>#N/A</v>
      </c>
      <c r="T6812" s="9" t="e">
        <f>VLOOKUP(A6812,Sku_list!$A$1:$D$2667,3,0)</f>
        <v>#N/A</v>
      </c>
      <c r="U6812" s="9" t="e">
        <f>VLOOKUP(A6812,Sku_list!$A$1:$D$2667,4,0)*(F6812/1000000*12)</f>
        <v>#N/A</v>
      </c>
      <c r="V6812" s="9" t="e">
        <f>VLOOKUP(A6812,Sku_list!$A$1:$D$2667,4,0)*(H6812/1000000*12)</f>
        <v>#N/A</v>
      </c>
      <c r="W6812" s="9" t="e">
        <f>VLOOKUP(A6812,Sku_list!$A$1:$D$2667,4,0)*(J6812/1000000*12)</f>
        <v>#N/A</v>
      </c>
      <c r="X6812" s="9" t="e">
        <f>VLOOKUP(A6812,Sku_list!$A$1:$D$2667,4,0)*(L6812/1000000*12)</f>
        <v>#N/A</v>
      </c>
      <c r="Y6812" s="9" t="e">
        <f>VLOOKUP(A6812,Sku_list!$A$1:$E$2667,5,0)*((J6812+F6812)/1000000000)</f>
        <v>#N/A</v>
      </c>
      <c r="AC6812" s="22">
        <f t="shared" ca="1" si="106"/>
        <v>6.6666666666666666E-2</v>
      </c>
    </row>
    <row r="6813" spans="2:29" x14ac:dyDescent="0.35">
      <c r="B6813" t="e">
        <v>#N/A</v>
      </c>
      <c r="T6813" s="9" t="e">
        <f>VLOOKUP(A6813,Sku_list!$A$1:$D$2667,3,0)</f>
        <v>#N/A</v>
      </c>
      <c r="U6813" s="9" t="e">
        <f>VLOOKUP(A6813,Sku_list!$A$1:$D$2667,4,0)*(F6813/1000000*12)</f>
        <v>#N/A</v>
      </c>
      <c r="V6813" s="9" t="e">
        <f>VLOOKUP(A6813,Sku_list!$A$1:$D$2667,4,0)*(H6813/1000000*12)</f>
        <v>#N/A</v>
      </c>
      <c r="W6813" s="9" t="e">
        <f>VLOOKUP(A6813,Sku_list!$A$1:$D$2667,4,0)*(J6813/1000000*12)</f>
        <v>#N/A</v>
      </c>
      <c r="X6813" s="9" t="e">
        <f>VLOOKUP(A6813,Sku_list!$A$1:$D$2667,4,0)*(L6813/1000000*12)</f>
        <v>#N/A</v>
      </c>
      <c r="Y6813" s="9" t="e">
        <f>VLOOKUP(A6813,Sku_list!$A$1:$E$2667,5,0)*((J6813+F6813)/1000000000)</f>
        <v>#N/A</v>
      </c>
      <c r="AC6813" s="22">
        <f t="shared" ca="1" si="106"/>
        <v>6.6666666666666666E-2</v>
      </c>
    </row>
    <row r="6814" spans="2:29" x14ac:dyDescent="0.35">
      <c r="B6814" t="e">
        <v>#N/A</v>
      </c>
      <c r="T6814" s="9" t="e">
        <f>VLOOKUP(A6814,Sku_list!$A$1:$D$2667,3,0)</f>
        <v>#N/A</v>
      </c>
      <c r="U6814" s="9" t="e">
        <f>VLOOKUP(A6814,Sku_list!$A$1:$D$2667,4,0)*(F6814/1000000*12)</f>
        <v>#N/A</v>
      </c>
      <c r="V6814" s="9" t="e">
        <f>VLOOKUP(A6814,Sku_list!$A$1:$D$2667,4,0)*(H6814/1000000*12)</f>
        <v>#N/A</v>
      </c>
      <c r="W6814" s="9" t="e">
        <f>VLOOKUP(A6814,Sku_list!$A$1:$D$2667,4,0)*(J6814/1000000*12)</f>
        <v>#N/A</v>
      </c>
      <c r="X6814" s="9" t="e">
        <f>VLOOKUP(A6814,Sku_list!$A$1:$D$2667,4,0)*(L6814/1000000*12)</f>
        <v>#N/A</v>
      </c>
      <c r="Y6814" s="9" t="e">
        <f>VLOOKUP(A6814,Sku_list!$A$1:$E$2667,5,0)*((J6814+F6814)/1000000000)</f>
        <v>#N/A</v>
      </c>
      <c r="AC6814" s="22">
        <f t="shared" ca="1" si="106"/>
        <v>6.6666666666666666E-2</v>
      </c>
    </row>
    <row r="6815" spans="2:29" x14ac:dyDescent="0.35">
      <c r="B6815" t="e">
        <v>#N/A</v>
      </c>
      <c r="T6815" s="9" t="e">
        <f>VLOOKUP(A6815,Sku_list!$A$1:$D$2667,3,0)</f>
        <v>#N/A</v>
      </c>
      <c r="U6815" s="9" t="e">
        <f>VLOOKUP(A6815,Sku_list!$A$1:$D$2667,4,0)*(F6815/1000000*12)</f>
        <v>#N/A</v>
      </c>
      <c r="V6815" s="9" t="e">
        <f>VLOOKUP(A6815,Sku_list!$A$1:$D$2667,4,0)*(H6815/1000000*12)</f>
        <v>#N/A</v>
      </c>
      <c r="W6815" s="9" t="e">
        <f>VLOOKUP(A6815,Sku_list!$A$1:$D$2667,4,0)*(J6815/1000000*12)</f>
        <v>#N/A</v>
      </c>
      <c r="X6815" s="9" t="e">
        <f>VLOOKUP(A6815,Sku_list!$A$1:$D$2667,4,0)*(L6815/1000000*12)</f>
        <v>#N/A</v>
      </c>
      <c r="Y6815" s="9" t="e">
        <f>VLOOKUP(A6815,Sku_list!$A$1:$E$2667,5,0)*((J6815+F6815)/1000000000)</f>
        <v>#N/A</v>
      </c>
      <c r="AC6815" s="22">
        <f t="shared" ca="1" si="106"/>
        <v>6.6666666666666666E-2</v>
      </c>
    </row>
    <row r="6816" spans="2:29" x14ac:dyDescent="0.35">
      <c r="B6816" t="e">
        <v>#N/A</v>
      </c>
      <c r="T6816" s="9" t="e">
        <f>VLOOKUP(A6816,Sku_list!$A$1:$D$2667,3,0)</f>
        <v>#N/A</v>
      </c>
      <c r="U6816" s="9" t="e">
        <f>VLOOKUP(A6816,Sku_list!$A$1:$D$2667,4,0)*(F6816/1000000*12)</f>
        <v>#N/A</v>
      </c>
      <c r="V6816" s="9" t="e">
        <f>VLOOKUP(A6816,Sku_list!$A$1:$D$2667,4,0)*(H6816/1000000*12)</f>
        <v>#N/A</v>
      </c>
      <c r="W6816" s="9" t="e">
        <f>VLOOKUP(A6816,Sku_list!$A$1:$D$2667,4,0)*(J6816/1000000*12)</f>
        <v>#N/A</v>
      </c>
      <c r="X6816" s="9" t="e">
        <f>VLOOKUP(A6816,Sku_list!$A$1:$D$2667,4,0)*(L6816/1000000*12)</f>
        <v>#N/A</v>
      </c>
      <c r="Y6816" s="9" t="e">
        <f>VLOOKUP(A6816,Sku_list!$A$1:$E$2667,5,0)*((J6816+F6816)/1000000000)</f>
        <v>#N/A</v>
      </c>
      <c r="AC6816" s="22">
        <f t="shared" ca="1" si="106"/>
        <v>6.6666666666666666E-2</v>
      </c>
    </row>
    <row r="6817" spans="2:29" x14ac:dyDescent="0.35">
      <c r="B6817" t="e">
        <v>#N/A</v>
      </c>
      <c r="T6817" s="9" t="e">
        <f>VLOOKUP(A6817,Sku_list!$A$1:$D$2667,3,0)</f>
        <v>#N/A</v>
      </c>
      <c r="U6817" s="9" t="e">
        <f>VLOOKUP(A6817,Sku_list!$A$1:$D$2667,4,0)*(F6817/1000000*12)</f>
        <v>#N/A</v>
      </c>
      <c r="V6817" s="9" t="e">
        <f>VLOOKUP(A6817,Sku_list!$A$1:$D$2667,4,0)*(H6817/1000000*12)</f>
        <v>#N/A</v>
      </c>
      <c r="W6817" s="9" t="e">
        <f>VLOOKUP(A6817,Sku_list!$A$1:$D$2667,4,0)*(J6817/1000000*12)</f>
        <v>#N/A</v>
      </c>
      <c r="X6817" s="9" t="e">
        <f>VLOOKUP(A6817,Sku_list!$A$1:$D$2667,4,0)*(L6817/1000000*12)</f>
        <v>#N/A</v>
      </c>
      <c r="Y6817" s="9" t="e">
        <f>VLOOKUP(A6817,Sku_list!$A$1:$E$2667,5,0)*((J6817+F6817)/1000000000)</f>
        <v>#N/A</v>
      </c>
      <c r="AC6817" s="22">
        <f t="shared" ca="1" si="106"/>
        <v>6.6666666666666666E-2</v>
      </c>
    </row>
    <row r="6818" spans="2:29" x14ac:dyDescent="0.35">
      <c r="B6818" t="e">
        <v>#N/A</v>
      </c>
      <c r="T6818" s="9" t="e">
        <f>VLOOKUP(A6818,Sku_list!$A$1:$D$2667,3,0)</f>
        <v>#N/A</v>
      </c>
      <c r="U6818" s="9" t="e">
        <f>VLOOKUP(A6818,Sku_list!$A$1:$D$2667,4,0)*(F6818/1000000*12)</f>
        <v>#N/A</v>
      </c>
      <c r="V6818" s="9" t="e">
        <f>VLOOKUP(A6818,Sku_list!$A$1:$D$2667,4,0)*(H6818/1000000*12)</f>
        <v>#N/A</v>
      </c>
      <c r="W6818" s="9" t="e">
        <f>VLOOKUP(A6818,Sku_list!$A$1:$D$2667,4,0)*(J6818/1000000*12)</f>
        <v>#N/A</v>
      </c>
      <c r="X6818" s="9" t="e">
        <f>VLOOKUP(A6818,Sku_list!$A$1:$D$2667,4,0)*(L6818/1000000*12)</f>
        <v>#N/A</v>
      </c>
      <c r="Y6818" s="9" t="e">
        <f>VLOOKUP(A6818,Sku_list!$A$1:$E$2667,5,0)*((J6818+F6818)/1000000000)</f>
        <v>#N/A</v>
      </c>
      <c r="AC6818" s="22">
        <f t="shared" ca="1" si="106"/>
        <v>6.6666666666666666E-2</v>
      </c>
    </row>
    <row r="6819" spans="2:29" x14ac:dyDescent="0.35">
      <c r="B6819" t="e">
        <v>#N/A</v>
      </c>
      <c r="T6819" s="9" t="e">
        <f>VLOOKUP(A6819,Sku_list!$A$1:$D$2667,3,0)</f>
        <v>#N/A</v>
      </c>
      <c r="U6819" s="9" t="e">
        <f>VLOOKUP(A6819,Sku_list!$A$1:$D$2667,4,0)*(F6819/1000000*12)</f>
        <v>#N/A</v>
      </c>
      <c r="V6819" s="9" t="e">
        <f>VLOOKUP(A6819,Sku_list!$A$1:$D$2667,4,0)*(H6819/1000000*12)</f>
        <v>#N/A</v>
      </c>
      <c r="W6819" s="9" t="e">
        <f>VLOOKUP(A6819,Sku_list!$A$1:$D$2667,4,0)*(J6819/1000000*12)</f>
        <v>#N/A</v>
      </c>
      <c r="X6819" s="9" t="e">
        <f>VLOOKUP(A6819,Sku_list!$A$1:$D$2667,4,0)*(L6819/1000000*12)</f>
        <v>#N/A</v>
      </c>
      <c r="Y6819" s="9" t="e">
        <f>VLOOKUP(A6819,Sku_list!$A$1:$E$2667,5,0)*((J6819+F6819)/1000000000)</f>
        <v>#N/A</v>
      </c>
      <c r="AC6819" s="22">
        <f t="shared" ca="1" si="106"/>
        <v>6.6666666666666666E-2</v>
      </c>
    </row>
    <row r="6820" spans="2:29" x14ac:dyDescent="0.35">
      <c r="B6820" t="e">
        <v>#N/A</v>
      </c>
      <c r="T6820" s="9" t="e">
        <f>VLOOKUP(A6820,Sku_list!$A$1:$D$2667,3,0)</f>
        <v>#N/A</v>
      </c>
      <c r="U6820" s="9" t="e">
        <f>VLOOKUP(A6820,Sku_list!$A$1:$D$2667,4,0)*(F6820/1000000*12)</f>
        <v>#N/A</v>
      </c>
      <c r="V6820" s="9" t="e">
        <f>VLOOKUP(A6820,Sku_list!$A$1:$D$2667,4,0)*(H6820/1000000*12)</f>
        <v>#N/A</v>
      </c>
      <c r="W6820" s="9" t="e">
        <f>VLOOKUP(A6820,Sku_list!$A$1:$D$2667,4,0)*(J6820/1000000*12)</f>
        <v>#N/A</v>
      </c>
      <c r="X6820" s="9" t="e">
        <f>VLOOKUP(A6820,Sku_list!$A$1:$D$2667,4,0)*(L6820/1000000*12)</f>
        <v>#N/A</v>
      </c>
      <c r="Y6820" s="9" t="e">
        <f>VLOOKUP(A6820,Sku_list!$A$1:$E$2667,5,0)*((J6820+F6820)/1000000000)</f>
        <v>#N/A</v>
      </c>
      <c r="AC6820" s="22">
        <f t="shared" ca="1" si="106"/>
        <v>6.6666666666666666E-2</v>
      </c>
    </row>
    <row r="6821" spans="2:29" x14ac:dyDescent="0.35">
      <c r="B6821" t="e">
        <v>#N/A</v>
      </c>
      <c r="T6821" s="9" t="e">
        <f>VLOOKUP(A6821,Sku_list!$A$1:$D$2667,3,0)</f>
        <v>#N/A</v>
      </c>
      <c r="U6821" s="9" t="e">
        <f>VLOOKUP(A6821,Sku_list!$A$1:$D$2667,4,0)*(F6821/1000000*12)</f>
        <v>#N/A</v>
      </c>
      <c r="V6821" s="9" t="e">
        <f>VLOOKUP(A6821,Sku_list!$A$1:$D$2667,4,0)*(H6821/1000000*12)</f>
        <v>#N/A</v>
      </c>
      <c r="W6821" s="9" t="e">
        <f>VLOOKUP(A6821,Sku_list!$A$1:$D$2667,4,0)*(J6821/1000000*12)</f>
        <v>#N/A</v>
      </c>
      <c r="X6821" s="9" t="e">
        <f>VLOOKUP(A6821,Sku_list!$A$1:$D$2667,4,0)*(L6821/1000000*12)</f>
        <v>#N/A</v>
      </c>
      <c r="Y6821" s="9" t="e">
        <f>VLOOKUP(A6821,Sku_list!$A$1:$E$2667,5,0)*((J6821+F6821)/1000000000)</f>
        <v>#N/A</v>
      </c>
      <c r="AC6821" s="22">
        <f t="shared" ca="1" si="106"/>
        <v>6.6666666666666666E-2</v>
      </c>
    </row>
    <row r="6822" spans="2:29" x14ac:dyDescent="0.35">
      <c r="B6822" t="e">
        <v>#N/A</v>
      </c>
      <c r="T6822" s="9" t="e">
        <f>VLOOKUP(A6822,Sku_list!$A$1:$D$2667,3,0)</f>
        <v>#N/A</v>
      </c>
      <c r="U6822" s="9" t="e">
        <f>VLOOKUP(A6822,Sku_list!$A$1:$D$2667,4,0)*(F6822/1000000*12)</f>
        <v>#N/A</v>
      </c>
      <c r="V6822" s="9" t="e">
        <f>VLOOKUP(A6822,Sku_list!$A$1:$D$2667,4,0)*(H6822/1000000*12)</f>
        <v>#N/A</v>
      </c>
      <c r="W6822" s="9" t="e">
        <f>VLOOKUP(A6822,Sku_list!$A$1:$D$2667,4,0)*(J6822/1000000*12)</f>
        <v>#N/A</v>
      </c>
      <c r="X6822" s="9" t="e">
        <f>VLOOKUP(A6822,Sku_list!$A$1:$D$2667,4,0)*(L6822/1000000*12)</f>
        <v>#N/A</v>
      </c>
      <c r="Y6822" s="9" t="e">
        <f>VLOOKUP(A6822,Sku_list!$A$1:$E$2667,5,0)*((J6822+F6822)/1000000000)</f>
        <v>#N/A</v>
      </c>
      <c r="AC6822" s="22">
        <f t="shared" ca="1" si="106"/>
        <v>6.6666666666666666E-2</v>
      </c>
    </row>
    <row r="6823" spans="2:29" x14ac:dyDescent="0.35">
      <c r="B6823" t="e">
        <v>#N/A</v>
      </c>
      <c r="T6823" s="9" t="e">
        <f>VLOOKUP(A6823,Sku_list!$A$1:$D$2667,3,0)</f>
        <v>#N/A</v>
      </c>
      <c r="U6823" s="9" t="e">
        <f>VLOOKUP(A6823,Sku_list!$A$1:$D$2667,4,0)*(F6823/1000000*12)</f>
        <v>#N/A</v>
      </c>
      <c r="V6823" s="9" t="e">
        <f>VLOOKUP(A6823,Sku_list!$A$1:$D$2667,4,0)*(H6823/1000000*12)</f>
        <v>#N/A</v>
      </c>
      <c r="W6823" s="9" t="e">
        <f>VLOOKUP(A6823,Sku_list!$A$1:$D$2667,4,0)*(J6823/1000000*12)</f>
        <v>#N/A</v>
      </c>
      <c r="X6823" s="9" t="e">
        <f>VLOOKUP(A6823,Sku_list!$A$1:$D$2667,4,0)*(L6823/1000000*12)</f>
        <v>#N/A</v>
      </c>
      <c r="Y6823" s="9" t="e">
        <f>VLOOKUP(A6823,Sku_list!$A$1:$E$2667,5,0)*((J6823+F6823)/1000000000)</f>
        <v>#N/A</v>
      </c>
      <c r="AC6823" s="22">
        <f t="shared" ca="1" si="106"/>
        <v>6.6666666666666666E-2</v>
      </c>
    </row>
    <row r="6824" spans="2:29" x14ac:dyDescent="0.35">
      <c r="B6824" t="e">
        <v>#N/A</v>
      </c>
      <c r="T6824" s="9" t="e">
        <f>VLOOKUP(A6824,Sku_list!$A$1:$D$2667,3,0)</f>
        <v>#N/A</v>
      </c>
      <c r="U6824" s="9" t="e">
        <f>VLOOKUP(A6824,Sku_list!$A$1:$D$2667,4,0)*(F6824/1000000*12)</f>
        <v>#N/A</v>
      </c>
      <c r="V6824" s="9" t="e">
        <f>VLOOKUP(A6824,Sku_list!$A$1:$D$2667,4,0)*(H6824/1000000*12)</f>
        <v>#N/A</v>
      </c>
      <c r="W6824" s="9" t="e">
        <f>VLOOKUP(A6824,Sku_list!$A$1:$D$2667,4,0)*(J6824/1000000*12)</f>
        <v>#N/A</v>
      </c>
      <c r="X6824" s="9" t="e">
        <f>VLOOKUP(A6824,Sku_list!$A$1:$D$2667,4,0)*(L6824/1000000*12)</f>
        <v>#N/A</v>
      </c>
      <c r="Y6824" s="9" t="e">
        <f>VLOOKUP(A6824,Sku_list!$A$1:$E$2667,5,0)*((J6824+F6824)/1000000000)</f>
        <v>#N/A</v>
      </c>
      <c r="AC6824" s="22">
        <f t="shared" ca="1" si="106"/>
        <v>6.6666666666666666E-2</v>
      </c>
    </row>
    <row r="6825" spans="2:29" x14ac:dyDescent="0.35">
      <c r="B6825" t="e">
        <v>#N/A</v>
      </c>
      <c r="T6825" s="9" t="e">
        <f>VLOOKUP(A6825,Sku_list!$A$1:$D$2667,3,0)</f>
        <v>#N/A</v>
      </c>
      <c r="U6825" s="9" t="e">
        <f>VLOOKUP(A6825,Sku_list!$A$1:$D$2667,4,0)*(F6825/1000000*12)</f>
        <v>#N/A</v>
      </c>
      <c r="V6825" s="9" t="e">
        <f>VLOOKUP(A6825,Sku_list!$A$1:$D$2667,4,0)*(H6825/1000000*12)</f>
        <v>#N/A</v>
      </c>
      <c r="W6825" s="9" t="e">
        <f>VLOOKUP(A6825,Sku_list!$A$1:$D$2667,4,0)*(J6825/1000000*12)</f>
        <v>#N/A</v>
      </c>
      <c r="X6825" s="9" t="e">
        <f>VLOOKUP(A6825,Sku_list!$A$1:$D$2667,4,0)*(L6825/1000000*12)</f>
        <v>#N/A</v>
      </c>
      <c r="Y6825" s="9" t="e">
        <f>VLOOKUP(A6825,Sku_list!$A$1:$E$2667,5,0)*((J6825+F6825)/1000000000)</f>
        <v>#N/A</v>
      </c>
      <c r="AC6825" s="22">
        <f t="shared" ca="1" si="106"/>
        <v>6.6666666666666666E-2</v>
      </c>
    </row>
    <row r="6826" spans="2:29" x14ac:dyDescent="0.35">
      <c r="B6826" t="e">
        <v>#N/A</v>
      </c>
      <c r="T6826" s="9" t="e">
        <f>VLOOKUP(A6826,Sku_list!$A$1:$D$2667,3,0)</f>
        <v>#N/A</v>
      </c>
      <c r="U6826" s="9" t="e">
        <f>VLOOKUP(A6826,Sku_list!$A$1:$D$2667,4,0)*(F6826/1000000*12)</f>
        <v>#N/A</v>
      </c>
      <c r="V6826" s="9" t="e">
        <f>VLOOKUP(A6826,Sku_list!$A$1:$D$2667,4,0)*(H6826/1000000*12)</f>
        <v>#N/A</v>
      </c>
      <c r="W6826" s="9" t="e">
        <f>VLOOKUP(A6826,Sku_list!$A$1:$D$2667,4,0)*(J6826/1000000*12)</f>
        <v>#N/A</v>
      </c>
      <c r="X6826" s="9" t="e">
        <f>VLOOKUP(A6826,Sku_list!$A$1:$D$2667,4,0)*(L6826/1000000*12)</f>
        <v>#N/A</v>
      </c>
      <c r="Y6826" s="9" t="e">
        <f>VLOOKUP(A6826,Sku_list!$A$1:$E$2667,5,0)*((J6826+F6826)/1000000000)</f>
        <v>#N/A</v>
      </c>
      <c r="AC6826" s="22">
        <f t="shared" ca="1" si="106"/>
        <v>6.6666666666666666E-2</v>
      </c>
    </row>
    <row r="6827" spans="2:29" x14ac:dyDescent="0.35">
      <c r="B6827" t="e">
        <v>#N/A</v>
      </c>
      <c r="T6827" s="9" t="e">
        <f>VLOOKUP(A6827,Sku_list!$A$1:$D$2667,3,0)</f>
        <v>#N/A</v>
      </c>
      <c r="U6827" s="9" t="e">
        <f>VLOOKUP(A6827,Sku_list!$A$1:$D$2667,4,0)*(F6827/1000000*12)</f>
        <v>#N/A</v>
      </c>
      <c r="V6827" s="9" t="e">
        <f>VLOOKUP(A6827,Sku_list!$A$1:$D$2667,4,0)*(H6827/1000000*12)</f>
        <v>#N/A</v>
      </c>
      <c r="W6827" s="9" t="e">
        <f>VLOOKUP(A6827,Sku_list!$A$1:$D$2667,4,0)*(J6827/1000000*12)</f>
        <v>#N/A</v>
      </c>
      <c r="X6827" s="9" t="e">
        <f>VLOOKUP(A6827,Sku_list!$A$1:$D$2667,4,0)*(L6827/1000000*12)</f>
        <v>#N/A</v>
      </c>
      <c r="Y6827" s="9" t="e">
        <f>VLOOKUP(A6827,Sku_list!$A$1:$E$2667,5,0)*((J6827+F6827)/1000000000)</f>
        <v>#N/A</v>
      </c>
      <c r="AC6827" s="22">
        <f t="shared" ca="1" si="106"/>
        <v>6.6666666666666666E-2</v>
      </c>
    </row>
    <row r="6828" spans="2:29" x14ac:dyDescent="0.35">
      <c r="B6828" t="e">
        <v>#N/A</v>
      </c>
      <c r="T6828" s="9" t="e">
        <f>VLOOKUP(A6828,Sku_list!$A$1:$D$2667,3,0)</f>
        <v>#N/A</v>
      </c>
      <c r="U6828" s="9" t="e">
        <f>VLOOKUP(A6828,Sku_list!$A$1:$D$2667,4,0)*(F6828/1000000*12)</f>
        <v>#N/A</v>
      </c>
      <c r="V6828" s="9" t="e">
        <f>VLOOKUP(A6828,Sku_list!$A$1:$D$2667,4,0)*(H6828/1000000*12)</f>
        <v>#N/A</v>
      </c>
      <c r="W6828" s="9" t="e">
        <f>VLOOKUP(A6828,Sku_list!$A$1:$D$2667,4,0)*(J6828/1000000*12)</f>
        <v>#N/A</v>
      </c>
      <c r="X6828" s="9" t="e">
        <f>VLOOKUP(A6828,Sku_list!$A$1:$D$2667,4,0)*(L6828/1000000*12)</f>
        <v>#N/A</v>
      </c>
      <c r="Y6828" s="9" t="e">
        <f>VLOOKUP(A6828,Sku_list!$A$1:$E$2667,5,0)*((J6828+F6828)/1000000000)</f>
        <v>#N/A</v>
      </c>
      <c r="AC6828" s="22">
        <f t="shared" ca="1" si="106"/>
        <v>6.6666666666666666E-2</v>
      </c>
    </row>
    <row r="6829" spans="2:29" x14ac:dyDescent="0.35">
      <c r="B6829" t="e">
        <v>#N/A</v>
      </c>
      <c r="T6829" s="9" t="e">
        <f>VLOOKUP(A6829,Sku_list!$A$1:$D$2667,3,0)</f>
        <v>#N/A</v>
      </c>
      <c r="U6829" s="9" t="e">
        <f>VLOOKUP(A6829,Sku_list!$A$1:$D$2667,4,0)*(F6829/1000000*12)</f>
        <v>#N/A</v>
      </c>
      <c r="V6829" s="9" t="e">
        <f>VLOOKUP(A6829,Sku_list!$A$1:$D$2667,4,0)*(H6829/1000000*12)</f>
        <v>#N/A</v>
      </c>
      <c r="W6829" s="9" t="e">
        <f>VLOOKUP(A6829,Sku_list!$A$1:$D$2667,4,0)*(J6829/1000000*12)</f>
        <v>#N/A</v>
      </c>
      <c r="X6829" s="9" t="e">
        <f>VLOOKUP(A6829,Sku_list!$A$1:$D$2667,4,0)*(L6829/1000000*12)</f>
        <v>#N/A</v>
      </c>
      <c r="Y6829" s="9" t="e">
        <f>VLOOKUP(A6829,Sku_list!$A$1:$E$2667,5,0)*((J6829+F6829)/1000000000)</f>
        <v>#N/A</v>
      </c>
      <c r="AC6829" s="22">
        <f t="shared" ca="1" si="106"/>
        <v>6.6666666666666666E-2</v>
      </c>
    </row>
    <row r="6830" spans="2:29" x14ac:dyDescent="0.35">
      <c r="B6830" t="e">
        <v>#N/A</v>
      </c>
      <c r="T6830" s="9" t="e">
        <f>VLOOKUP(A6830,Sku_list!$A$1:$D$2667,3,0)</f>
        <v>#N/A</v>
      </c>
      <c r="U6830" s="9" t="e">
        <f>VLOOKUP(A6830,Sku_list!$A$1:$D$2667,4,0)*(F6830/1000000*12)</f>
        <v>#N/A</v>
      </c>
      <c r="V6830" s="9" t="e">
        <f>VLOOKUP(A6830,Sku_list!$A$1:$D$2667,4,0)*(H6830/1000000*12)</f>
        <v>#N/A</v>
      </c>
      <c r="W6830" s="9" t="e">
        <f>VLOOKUP(A6830,Sku_list!$A$1:$D$2667,4,0)*(J6830/1000000*12)</f>
        <v>#N/A</v>
      </c>
      <c r="X6830" s="9" t="e">
        <f>VLOOKUP(A6830,Sku_list!$A$1:$D$2667,4,0)*(L6830/1000000*12)</f>
        <v>#N/A</v>
      </c>
      <c r="Y6830" s="9" t="e">
        <f>VLOOKUP(A6830,Sku_list!$A$1:$E$2667,5,0)*((J6830+F6830)/1000000000)</f>
        <v>#N/A</v>
      </c>
      <c r="AC6830" s="22">
        <f t="shared" ca="1" si="106"/>
        <v>6.6666666666666666E-2</v>
      </c>
    </row>
    <row r="6831" spans="2:29" x14ac:dyDescent="0.35">
      <c r="B6831" t="e">
        <v>#N/A</v>
      </c>
      <c r="T6831" s="9" t="e">
        <f>VLOOKUP(A6831,Sku_list!$A$1:$D$2667,3,0)</f>
        <v>#N/A</v>
      </c>
      <c r="U6831" s="9" t="e">
        <f>VLOOKUP(A6831,Sku_list!$A$1:$D$2667,4,0)*(F6831/1000000*12)</f>
        <v>#N/A</v>
      </c>
      <c r="V6831" s="9" t="e">
        <f>VLOOKUP(A6831,Sku_list!$A$1:$D$2667,4,0)*(H6831/1000000*12)</f>
        <v>#N/A</v>
      </c>
      <c r="W6831" s="9" t="e">
        <f>VLOOKUP(A6831,Sku_list!$A$1:$D$2667,4,0)*(J6831/1000000*12)</f>
        <v>#N/A</v>
      </c>
      <c r="X6831" s="9" t="e">
        <f>VLOOKUP(A6831,Sku_list!$A$1:$D$2667,4,0)*(L6831/1000000*12)</f>
        <v>#N/A</v>
      </c>
      <c r="Y6831" s="9" t="e">
        <f>VLOOKUP(A6831,Sku_list!$A$1:$E$2667,5,0)*((J6831+F6831)/1000000000)</f>
        <v>#N/A</v>
      </c>
      <c r="AC6831" s="22">
        <f t="shared" ca="1" si="106"/>
        <v>6.6666666666666666E-2</v>
      </c>
    </row>
    <row r="6832" spans="2:29" x14ac:dyDescent="0.35">
      <c r="B6832" t="e">
        <v>#N/A</v>
      </c>
      <c r="T6832" s="9" t="e">
        <f>VLOOKUP(A6832,Sku_list!$A$1:$D$2667,3,0)</f>
        <v>#N/A</v>
      </c>
      <c r="U6832" s="9" t="e">
        <f>VLOOKUP(A6832,Sku_list!$A$1:$D$2667,4,0)*(F6832/1000000*12)</f>
        <v>#N/A</v>
      </c>
      <c r="V6832" s="9" t="e">
        <f>VLOOKUP(A6832,Sku_list!$A$1:$D$2667,4,0)*(H6832/1000000*12)</f>
        <v>#N/A</v>
      </c>
      <c r="W6832" s="9" t="e">
        <f>VLOOKUP(A6832,Sku_list!$A$1:$D$2667,4,0)*(J6832/1000000*12)</f>
        <v>#N/A</v>
      </c>
      <c r="X6832" s="9" t="e">
        <f>VLOOKUP(A6832,Sku_list!$A$1:$D$2667,4,0)*(L6832/1000000*12)</f>
        <v>#N/A</v>
      </c>
      <c r="Y6832" s="9" t="e">
        <f>VLOOKUP(A6832,Sku_list!$A$1:$E$2667,5,0)*((J6832+F6832)/1000000000)</f>
        <v>#N/A</v>
      </c>
      <c r="AC6832" s="22">
        <f t="shared" ca="1" si="106"/>
        <v>6.6666666666666666E-2</v>
      </c>
    </row>
    <row r="6833" spans="2:29" x14ac:dyDescent="0.35">
      <c r="B6833" t="e">
        <v>#N/A</v>
      </c>
      <c r="T6833" s="9" t="e">
        <f>VLOOKUP(A6833,Sku_list!$A$1:$D$2667,3,0)</f>
        <v>#N/A</v>
      </c>
      <c r="U6833" s="9" t="e">
        <f>VLOOKUP(A6833,Sku_list!$A$1:$D$2667,4,0)*(F6833/1000000*12)</f>
        <v>#N/A</v>
      </c>
      <c r="V6833" s="9" t="e">
        <f>VLOOKUP(A6833,Sku_list!$A$1:$D$2667,4,0)*(H6833/1000000*12)</f>
        <v>#N/A</v>
      </c>
      <c r="W6833" s="9" t="e">
        <f>VLOOKUP(A6833,Sku_list!$A$1:$D$2667,4,0)*(J6833/1000000*12)</f>
        <v>#N/A</v>
      </c>
      <c r="X6833" s="9" t="e">
        <f>VLOOKUP(A6833,Sku_list!$A$1:$D$2667,4,0)*(L6833/1000000*12)</f>
        <v>#N/A</v>
      </c>
      <c r="Y6833" s="9" t="e">
        <f>VLOOKUP(A6833,Sku_list!$A$1:$E$2667,5,0)*((J6833+F6833)/1000000000)</f>
        <v>#N/A</v>
      </c>
      <c r="AC6833" s="22">
        <f t="shared" ca="1" si="106"/>
        <v>6.6666666666666666E-2</v>
      </c>
    </row>
    <row r="6834" spans="2:29" x14ac:dyDescent="0.35">
      <c r="B6834" t="e">
        <v>#N/A</v>
      </c>
      <c r="T6834" s="9" t="e">
        <f>VLOOKUP(A6834,Sku_list!$A$1:$D$2667,3,0)</f>
        <v>#N/A</v>
      </c>
      <c r="U6834" s="9" t="e">
        <f>VLOOKUP(A6834,Sku_list!$A$1:$D$2667,4,0)*(F6834/1000000*12)</f>
        <v>#N/A</v>
      </c>
      <c r="V6834" s="9" t="e">
        <f>VLOOKUP(A6834,Sku_list!$A$1:$D$2667,4,0)*(H6834/1000000*12)</f>
        <v>#N/A</v>
      </c>
      <c r="W6834" s="9" t="e">
        <f>VLOOKUP(A6834,Sku_list!$A$1:$D$2667,4,0)*(J6834/1000000*12)</f>
        <v>#N/A</v>
      </c>
      <c r="X6834" s="9" t="e">
        <f>VLOOKUP(A6834,Sku_list!$A$1:$D$2667,4,0)*(L6834/1000000*12)</f>
        <v>#N/A</v>
      </c>
      <c r="Y6834" s="9" t="e">
        <f>VLOOKUP(A6834,Sku_list!$A$1:$E$2667,5,0)*((J6834+F6834)/1000000000)</f>
        <v>#N/A</v>
      </c>
      <c r="AC6834" s="22">
        <f t="shared" ca="1" si="106"/>
        <v>6.6666666666666666E-2</v>
      </c>
    </row>
    <row r="6835" spans="2:29" x14ac:dyDescent="0.35">
      <c r="B6835" t="e">
        <v>#N/A</v>
      </c>
      <c r="T6835" s="9" t="e">
        <f>VLOOKUP(A6835,Sku_list!$A$1:$D$2667,3,0)</f>
        <v>#N/A</v>
      </c>
      <c r="U6835" s="9" t="e">
        <f>VLOOKUP(A6835,Sku_list!$A$1:$D$2667,4,0)*(F6835/1000000*12)</f>
        <v>#N/A</v>
      </c>
      <c r="V6835" s="9" t="e">
        <f>VLOOKUP(A6835,Sku_list!$A$1:$D$2667,4,0)*(H6835/1000000*12)</f>
        <v>#N/A</v>
      </c>
      <c r="W6835" s="9" t="e">
        <f>VLOOKUP(A6835,Sku_list!$A$1:$D$2667,4,0)*(J6835/1000000*12)</f>
        <v>#N/A</v>
      </c>
      <c r="X6835" s="9" t="e">
        <f>VLOOKUP(A6835,Sku_list!$A$1:$D$2667,4,0)*(L6835/1000000*12)</f>
        <v>#N/A</v>
      </c>
      <c r="Y6835" s="9" t="e">
        <f>VLOOKUP(A6835,Sku_list!$A$1:$E$2667,5,0)*((J6835+F6835)/1000000000)</f>
        <v>#N/A</v>
      </c>
      <c r="AC6835" s="22">
        <f t="shared" ca="1" si="106"/>
        <v>6.6666666666666666E-2</v>
      </c>
    </row>
    <row r="6836" spans="2:29" x14ac:dyDescent="0.35">
      <c r="B6836" t="e">
        <v>#N/A</v>
      </c>
      <c r="T6836" s="9" t="e">
        <f>VLOOKUP(A6836,Sku_list!$A$1:$D$2667,3,0)</f>
        <v>#N/A</v>
      </c>
      <c r="U6836" s="9" t="e">
        <f>VLOOKUP(A6836,Sku_list!$A$1:$D$2667,4,0)*(F6836/1000000*12)</f>
        <v>#N/A</v>
      </c>
      <c r="V6836" s="9" t="e">
        <f>VLOOKUP(A6836,Sku_list!$A$1:$D$2667,4,0)*(H6836/1000000*12)</f>
        <v>#N/A</v>
      </c>
      <c r="W6836" s="9" t="e">
        <f>VLOOKUP(A6836,Sku_list!$A$1:$D$2667,4,0)*(J6836/1000000*12)</f>
        <v>#N/A</v>
      </c>
      <c r="X6836" s="9" t="e">
        <f>VLOOKUP(A6836,Sku_list!$A$1:$D$2667,4,0)*(L6836/1000000*12)</f>
        <v>#N/A</v>
      </c>
      <c r="Y6836" s="9" t="e">
        <f>VLOOKUP(A6836,Sku_list!$A$1:$E$2667,5,0)*((J6836+F6836)/1000000000)</f>
        <v>#N/A</v>
      </c>
      <c r="AC6836" s="22">
        <f t="shared" ca="1" si="106"/>
        <v>6.6666666666666666E-2</v>
      </c>
    </row>
    <row r="6837" spans="2:29" x14ac:dyDescent="0.35">
      <c r="B6837" t="e">
        <v>#N/A</v>
      </c>
      <c r="T6837" s="9" t="e">
        <f>VLOOKUP(A6837,Sku_list!$A$1:$D$2667,3,0)</f>
        <v>#N/A</v>
      </c>
      <c r="U6837" s="9" t="e">
        <f>VLOOKUP(A6837,Sku_list!$A$1:$D$2667,4,0)*(F6837/1000000*12)</f>
        <v>#N/A</v>
      </c>
      <c r="V6837" s="9" t="e">
        <f>VLOOKUP(A6837,Sku_list!$A$1:$D$2667,4,0)*(H6837/1000000*12)</f>
        <v>#N/A</v>
      </c>
      <c r="W6837" s="9" t="e">
        <f>VLOOKUP(A6837,Sku_list!$A$1:$D$2667,4,0)*(J6837/1000000*12)</f>
        <v>#N/A</v>
      </c>
      <c r="X6837" s="9" t="e">
        <f>VLOOKUP(A6837,Sku_list!$A$1:$D$2667,4,0)*(L6837/1000000*12)</f>
        <v>#N/A</v>
      </c>
      <c r="Y6837" s="9" t="e">
        <f>VLOOKUP(A6837,Sku_list!$A$1:$E$2667,5,0)*((J6837+F6837)/1000000000)</f>
        <v>#N/A</v>
      </c>
      <c r="AC6837" s="22">
        <f t="shared" ca="1" si="106"/>
        <v>6.6666666666666666E-2</v>
      </c>
    </row>
    <row r="6838" spans="2:29" x14ac:dyDescent="0.35">
      <c r="B6838" t="e">
        <v>#N/A</v>
      </c>
      <c r="T6838" s="9" t="e">
        <f>VLOOKUP(A6838,Sku_list!$A$1:$D$2667,3,0)</f>
        <v>#N/A</v>
      </c>
      <c r="U6838" s="9" t="e">
        <f>VLOOKUP(A6838,Sku_list!$A$1:$D$2667,4,0)*(F6838/1000000*12)</f>
        <v>#N/A</v>
      </c>
      <c r="V6838" s="9" t="e">
        <f>VLOOKUP(A6838,Sku_list!$A$1:$D$2667,4,0)*(H6838/1000000*12)</f>
        <v>#N/A</v>
      </c>
      <c r="W6838" s="9" t="e">
        <f>VLOOKUP(A6838,Sku_list!$A$1:$D$2667,4,0)*(J6838/1000000*12)</f>
        <v>#N/A</v>
      </c>
      <c r="X6838" s="9" t="e">
        <f>VLOOKUP(A6838,Sku_list!$A$1:$D$2667,4,0)*(L6838/1000000*12)</f>
        <v>#N/A</v>
      </c>
      <c r="Y6838" s="9" t="e">
        <f>VLOOKUP(A6838,Sku_list!$A$1:$E$2667,5,0)*((J6838+F6838)/1000000000)</f>
        <v>#N/A</v>
      </c>
      <c r="AC6838" s="22">
        <f t="shared" ca="1" si="106"/>
        <v>6.6666666666666666E-2</v>
      </c>
    </row>
    <row r="6839" spans="2:29" x14ac:dyDescent="0.35">
      <c r="B6839" t="e">
        <v>#N/A</v>
      </c>
      <c r="T6839" s="9" t="e">
        <f>VLOOKUP(A6839,Sku_list!$A$1:$D$2667,3,0)</f>
        <v>#N/A</v>
      </c>
      <c r="U6839" s="9" t="e">
        <f>VLOOKUP(A6839,Sku_list!$A$1:$D$2667,4,0)*(F6839/1000000*12)</f>
        <v>#N/A</v>
      </c>
      <c r="V6839" s="9" t="e">
        <f>VLOOKUP(A6839,Sku_list!$A$1:$D$2667,4,0)*(H6839/1000000*12)</f>
        <v>#N/A</v>
      </c>
      <c r="W6839" s="9" t="e">
        <f>VLOOKUP(A6839,Sku_list!$A$1:$D$2667,4,0)*(J6839/1000000*12)</f>
        <v>#N/A</v>
      </c>
      <c r="X6839" s="9" t="e">
        <f>VLOOKUP(A6839,Sku_list!$A$1:$D$2667,4,0)*(L6839/1000000*12)</f>
        <v>#N/A</v>
      </c>
      <c r="Y6839" s="9" t="e">
        <f>VLOOKUP(A6839,Sku_list!$A$1:$E$2667,5,0)*((J6839+F6839)/1000000000)</f>
        <v>#N/A</v>
      </c>
      <c r="AC6839" s="22">
        <f t="shared" ca="1" si="106"/>
        <v>6.6666666666666666E-2</v>
      </c>
    </row>
    <row r="6840" spans="2:29" x14ac:dyDescent="0.35">
      <c r="B6840" t="e">
        <v>#N/A</v>
      </c>
      <c r="T6840" s="9" t="e">
        <f>VLOOKUP(A6840,Sku_list!$A$1:$D$2667,3,0)</f>
        <v>#N/A</v>
      </c>
      <c r="U6840" s="9" t="e">
        <f>VLOOKUP(A6840,Sku_list!$A$1:$D$2667,4,0)*(F6840/1000000*12)</f>
        <v>#N/A</v>
      </c>
      <c r="V6840" s="9" t="e">
        <f>VLOOKUP(A6840,Sku_list!$A$1:$D$2667,4,0)*(H6840/1000000*12)</f>
        <v>#N/A</v>
      </c>
      <c r="W6840" s="9" t="e">
        <f>VLOOKUP(A6840,Sku_list!$A$1:$D$2667,4,0)*(J6840/1000000*12)</f>
        <v>#N/A</v>
      </c>
      <c r="X6840" s="9" t="e">
        <f>VLOOKUP(A6840,Sku_list!$A$1:$D$2667,4,0)*(L6840/1000000*12)</f>
        <v>#N/A</v>
      </c>
      <c r="Y6840" s="9" t="e">
        <f>VLOOKUP(A6840,Sku_list!$A$1:$E$2667,5,0)*((J6840+F6840)/1000000000)</f>
        <v>#N/A</v>
      </c>
      <c r="AC6840" s="22">
        <f t="shared" ca="1" si="106"/>
        <v>6.6666666666666666E-2</v>
      </c>
    </row>
    <row r="6841" spans="2:29" x14ac:dyDescent="0.35">
      <c r="B6841" t="e">
        <v>#N/A</v>
      </c>
      <c r="T6841" s="9" t="e">
        <f>VLOOKUP(A6841,Sku_list!$A$1:$D$2667,3,0)</f>
        <v>#N/A</v>
      </c>
      <c r="U6841" s="9" t="e">
        <f>VLOOKUP(A6841,Sku_list!$A$1:$D$2667,4,0)*(F6841/1000000*12)</f>
        <v>#N/A</v>
      </c>
      <c r="V6841" s="9" t="e">
        <f>VLOOKUP(A6841,Sku_list!$A$1:$D$2667,4,0)*(H6841/1000000*12)</f>
        <v>#N/A</v>
      </c>
      <c r="W6841" s="9" t="e">
        <f>VLOOKUP(A6841,Sku_list!$A$1:$D$2667,4,0)*(J6841/1000000*12)</f>
        <v>#N/A</v>
      </c>
      <c r="X6841" s="9" t="e">
        <f>VLOOKUP(A6841,Sku_list!$A$1:$D$2667,4,0)*(L6841/1000000*12)</f>
        <v>#N/A</v>
      </c>
      <c r="Y6841" s="9" t="e">
        <f>VLOOKUP(A6841,Sku_list!$A$1:$E$2667,5,0)*((J6841+F6841)/1000000000)</f>
        <v>#N/A</v>
      </c>
      <c r="AC6841" s="22">
        <f t="shared" ca="1" si="106"/>
        <v>6.6666666666666666E-2</v>
      </c>
    </row>
    <row r="6842" spans="2:29" x14ac:dyDescent="0.35">
      <c r="B6842" t="e">
        <v>#N/A</v>
      </c>
      <c r="T6842" s="9" t="e">
        <f>VLOOKUP(A6842,Sku_list!$A$1:$D$2667,3,0)</f>
        <v>#N/A</v>
      </c>
      <c r="U6842" s="9" t="e">
        <f>VLOOKUP(A6842,Sku_list!$A$1:$D$2667,4,0)*(F6842/1000000*12)</f>
        <v>#N/A</v>
      </c>
      <c r="V6842" s="9" t="e">
        <f>VLOOKUP(A6842,Sku_list!$A$1:$D$2667,4,0)*(H6842/1000000*12)</f>
        <v>#N/A</v>
      </c>
      <c r="W6842" s="9" t="e">
        <f>VLOOKUP(A6842,Sku_list!$A$1:$D$2667,4,0)*(J6842/1000000*12)</f>
        <v>#N/A</v>
      </c>
      <c r="X6842" s="9" t="e">
        <f>VLOOKUP(A6842,Sku_list!$A$1:$D$2667,4,0)*(L6842/1000000*12)</f>
        <v>#N/A</v>
      </c>
      <c r="Y6842" s="9" t="e">
        <f>VLOOKUP(A6842,Sku_list!$A$1:$E$2667,5,0)*((J6842+F6842)/1000000000)</f>
        <v>#N/A</v>
      </c>
      <c r="AC6842" s="22">
        <f t="shared" ca="1" si="106"/>
        <v>6.6666666666666666E-2</v>
      </c>
    </row>
    <row r="6843" spans="2:29" x14ac:dyDescent="0.35">
      <c r="B6843" t="e">
        <v>#N/A</v>
      </c>
      <c r="T6843" s="9" t="e">
        <f>VLOOKUP(A6843,Sku_list!$A$1:$D$2667,3,0)</f>
        <v>#N/A</v>
      </c>
      <c r="U6843" s="9" t="e">
        <f>VLOOKUP(A6843,Sku_list!$A$1:$D$2667,4,0)*(F6843/1000000*12)</f>
        <v>#N/A</v>
      </c>
      <c r="V6843" s="9" t="e">
        <f>VLOOKUP(A6843,Sku_list!$A$1:$D$2667,4,0)*(H6843/1000000*12)</f>
        <v>#N/A</v>
      </c>
      <c r="W6843" s="9" t="e">
        <f>VLOOKUP(A6843,Sku_list!$A$1:$D$2667,4,0)*(J6843/1000000*12)</f>
        <v>#N/A</v>
      </c>
      <c r="X6843" s="9" t="e">
        <f>VLOOKUP(A6843,Sku_list!$A$1:$D$2667,4,0)*(L6843/1000000*12)</f>
        <v>#N/A</v>
      </c>
      <c r="Y6843" s="9" t="e">
        <f>VLOOKUP(A6843,Sku_list!$A$1:$E$2667,5,0)*((J6843+F6843)/1000000000)</f>
        <v>#N/A</v>
      </c>
      <c r="AC6843" s="22">
        <f t="shared" ca="1" si="106"/>
        <v>6.6666666666666666E-2</v>
      </c>
    </row>
    <row r="6844" spans="2:29" x14ac:dyDescent="0.35">
      <c r="B6844" t="e">
        <v>#N/A</v>
      </c>
      <c r="T6844" s="9" t="e">
        <f>VLOOKUP(A6844,Sku_list!$A$1:$D$2667,3,0)</f>
        <v>#N/A</v>
      </c>
      <c r="U6844" s="9" t="e">
        <f>VLOOKUP(A6844,Sku_list!$A$1:$D$2667,4,0)*(F6844/1000000*12)</f>
        <v>#N/A</v>
      </c>
      <c r="V6844" s="9" t="e">
        <f>VLOOKUP(A6844,Sku_list!$A$1:$D$2667,4,0)*(H6844/1000000*12)</f>
        <v>#N/A</v>
      </c>
      <c r="W6844" s="9" t="e">
        <f>VLOOKUP(A6844,Sku_list!$A$1:$D$2667,4,0)*(J6844/1000000*12)</f>
        <v>#N/A</v>
      </c>
      <c r="X6844" s="9" t="e">
        <f>VLOOKUP(A6844,Sku_list!$A$1:$D$2667,4,0)*(L6844/1000000*12)</f>
        <v>#N/A</v>
      </c>
      <c r="Y6844" s="9" t="e">
        <f>VLOOKUP(A6844,Sku_list!$A$1:$E$2667,5,0)*((J6844+F6844)/1000000000)</f>
        <v>#N/A</v>
      </c>
      <c r="AC6844" s="22">
        <f t="shared" ca="1" si="106"/>
        <v>6.6666666666666666E-2</v>
      </c>
    </row>
    <row r="6845" spans="2:29" x14ac:dyDescent="0.35">
      <c r="B6845" t="e">
        <v>#N/A</v>
      </c>
      <c r="T6845" s="9" t="e">
        <f>VLOOKUP(A6845,Sku_list!$A$1:$D$2667,3,0)</f>
        <v>#N/A</v>
      </c>
      <c r="U6845" s="9" t="e">
        <f>VLOOKUP(A6845,Sku_list!$A$1:$D$2667,4,0)*(F6845/1000000*12)</f>
        <v>#N/A</v>
      </c>
      <c r="V6845" s="9" t="e">
        <f>VLOOKUP(A6845,Sku_list!$A$1:$D$2667,4,0)*(H6845/1000000*12)</f>
        <v>#N/A</v>
      </c>
      <c r="W6845" s="9" t="e">
        <f>VLOOKUP(A6845,Sku_list!$A$1:$D$2667,4,0)*(J6845/1000000*12)</f>
        <v>#N/A</v>
      </c>
      <c r="X6845" s="9" t="e">
        <f>VLOOKUP(A6845,Sku_list!$A$1:$D$2667,4,0)*(L6845/1000000*12)</f>
        <v>#N/A</v>
      </c>
      <c r="Y6845" s="9" t="e">
        <f>VLOOKUP(A6845,Sku_list!$A$1:$E$2667,5,0)*((J6845+F6845)/1000000000)</f>
        <v>#N/A</v>
      </c>
      <c r="AC6845" s="22">
        <f t="shared" ca="1" si="106"/>
        <v>6.6666666666666666E-2</v>
      </c>
    </row>
    <row r="6846" spans="2:29" x14ac:dyDescent="0.35">
      <c r="B6846" t="e">
        <v>#N/A</v>
      </c>
      <c r="T6846" s="9" t="e">
        <f>VLOOKUP(A6846,Sku_list!$A$1:$D$2667,3,0)</f>
        <v>#N/A</v>
      </c>
      <c r="U6846" s="9" t="e">
        <f>VLOOKUP(A6846,Sku_list!$A$1:$D$2667,4,0)*(F6846/1000000*12)</f>
        <v>#N/A</v>
      </c>
      <c r="V6846" s="9" t="e">
        <f>VLOOKUP(A6846,Sku_list!$A$1:$D$2667,4,0)*(H6846/1000000*12)</f>
        <v>#N/A</v>
      </c>
      <c r="W6846" s="9" t="e">
        <f>VLOOKUP(A6846,Sku_list!$A$1:$D$2667,4,0)*(J6846/1000000*12)</f>
        <v>#N/A</v>
      </c>
      <c r="X6846" s="9" t="e">
        <f>VLOOKUP(A6846,Sku_list!$A$1:$D$2667,4,0)*(L6846/1000000*12)</f>
        <v>#N/A</v>
      </c>
      <c r="Y6846" s="9" t="e">
        <f>VLOOKUP(A6846,Sku_list!$A$1:$E$2667,5,0)*((J6846+F6846)/1000000000)</f>
        <v>#N/A</v>
      </c>
      <c r="AC6846" s="22">
        <f t="shared" ca="1" si="106"/>
        <v>6.6666666666666666E-2</v>
      </c>
    </row>
    <row r="6847" spans="2:29" x14ac:dyDescent="0.35">
      <c r="B6847" t="e">
        <v>#N/A</v>
      </c>
      <c r="T6847" s="9" t="e">
        <f>VLOOKUP(A6847,Sku_list!$A$1:$D$2667,3,0)</f>
        <v>#N/A</v>
      </c>
      <c r="U6847" s="9" t="e">
        <f>VLOOKUP(A6847,Sku_list!$A$1:$D$2667,4,0)*(F6847/1000000*12)</f>
        <v>#N/A</v>
      </c>
      <c r="V6847" s="9" t="e">
        <f>VLOOKUP(A6847,Sku_list!$A$1:$D$2667,4,0)*(H6847/1000000*12)</f>
        <v>#N/A</v>
      </c>
      <c r="W6847" s="9" t="e">
        <f>VLOOKUP(A6847,Sku_list!$A$1:$D$2667,4,0)*(J6847/1000000*12)</f>
        <v>#N/A</v>
      </c>
      <c r="X6847" s="9" t="e">
        <f>VLOOKUP(A6847,Sku_list!$A$1:$D$2667,4,0)*(L6847/1000000*12)</f>
        <v>#N/A</v>
      </c>
      <c r="Y6847" s="9" t="e">
        <f>VLOOKUP(A6847,Sku_list!$A$1:$E$2667,5,0)*((J6847+F6847)/1000000000)</f>
        <v>#N/A</v>
      </c>
      <c r="AC6847" s="22">
        <f t="shared" ca="1" si="106"/>
        <v>6.6666666666666666E-2</v>
      </c>
    </row>
    <row r="6848" spans="2:29" x14ac:dyDescent="0.35">
      <c r="B6848" t="e">
        <v>#N/A</v>
      </c>
      <c r="T6848" s="9" t="e">
        <f>VLOOKUP(A6848,Sku_list!$A$1:$D$2667,3,0)</f>
        <v>#N/A</v>
      </c>
      <c r="U6848" s="9" t="e">
        <f>VLOOKUP(A6848,Sku_list!$A$1:$D$2667,4,0)*(F6848/1000000*12)</f>
        <v>#N/A</v>
      </c>
      <c r="V6848" s="9" t="e">
        <f>VLOOKUP(A6848,Sku_list!$A$1:$D$2667,4,0)*(H6848/1000000*12)</f>
        <v>#N/A</v>
      </c>
      <c r="W6848" s="9" t="e">
        <f>VLOOKUP(A6848,Sku_list!$A$1:$D$2667,4,0)*(J6848/1000000*12)</f>
        <v>#N/A</v>
      </c>
      <c r="X6848" s="9" t="e">
        <f>VLOOKUP(A6848,Sku_list!$A$1:$D$2667,4,0)*(L6848/1000000*12)</f>
        <v>#N/A</v>
      </c>
      <c r="Y6848" s="9" t="e">
        <f>VLOOKUP(A6848,Sku_list!$A$1:$E$2667,5,0)*((J6848+F6848)/1000000000)</f>
        <v>#N/A</v>
      </c>
      <c r="AC6848" s="22">
        <f t="shared" ca="1" si="106"/>
        <v>6.6666666666666666E-2</v>
      </c>
    </row>
    <row r="6849" spans="2:29" x14ac:dyDescent="0.35">
      <c r="B6849" t="e">
        <v>#N/A</v>
      </c>
      <c r="T6849" s="9" t="e">
        <f>VLOOKUP(A6849,Sku_list!$A$1:$D$2667,3,0)</f>
        <v>#N/A</v>
      </c>
      <c r="U6849" s="9" t="e">
        <f>VLOOKUP(A6849,Sku_list!$A$1:$D$2667,4,0)*(F6849/1000000*12)</f>
        <v>#N/A</v>
      </c>
      <c r="V6849" s="9" t="e">
        <f>VLOOKUP(A6849,Sku_list!$A$1:$D$2667,4,0)*(H6849/1000000*12)</f>
        <v>#N/A</v>
      </c>
      <c r="W6849" s="9" t="e">
        <f>VLOOKUP(A6849,Sku_list!$A$1:$D$2667,4,0)*(J6849/1000000*12)</f>
        <v>#N/A</v>
      </c>
      <c r="X6849" s="9" t="e">
        <f>VLOOKUP(A6849,Sku_list!$A$1:$D$2667,4,0)*(L6849/1000000*12)</f>
        <v>#N/A</v>
      </c>
      <c r="Y6849" s="9" t="e">
        <f>VLOOKUP(A6849,Sku_list!$A$1:$E$2667,5,0)*((J6849+F6849)/1000000000)</f>
        <v>#N/A</v>
      </c>
      <c r="AC6849" s="22">
        <f t="shared" ca="1" si="106"/>
        <v>6.6666666666666666E-2</v>
      </c>
    </row>
    <row r="6850" spans="2:29" x14ac:dyDescent="0.35">
      <c r="B6850" t="e">
        <v>#N/A</v>
      </c>
      <c r="T6850" s="9" t="e">
        <f>VLOOKUP(A6850,Sku_list!$A$1:$D$2667,3,0)</f>
        <v>#N/A</v>
      </c>
      <c r="U6850" s="9" t="e">
        <f>VLOOKUP(A6850,Sku_list!$A$1:$D$2667,4,0)*(F6850/1000000*12)</f>
        <v>#N/A</v>
      </c>
      <c r="V6850" s="9" t="e">
        <f>VLOOKUP(A6850,Sku_list!$A$1:$D$2667,4,0)*(H6850/1000000*12)</f>
        <v>#N/A</v>
      </c>
      <c r="W6850" s="9" t="e">
        <f>VLOOKUP(A6850,Sku_list!$A$1:$D$2667,4,0)*(J6850/1000000*12)</f>
        <v>#N/A</v>
      </c>
      <c r="X6850" s="9" t="e">
        <f>VLOOKUP(A6850,Sku_list!$A$1:$D$2667,4,0)*(L6850/1000000*12)</f>
        <v>#N/A</v>
      </c>
      <c r="Y6850" s="9" t="e">
        <f>VLOOKUP(A6850,Sku_list!$A$1:$E$2667,5,0)*((J6850+F6850)/1000000000)</f>
        <v>#N/A</v>
      </c>
      <c r="AC6850" s="22">
        <f t="shared" ca="1" si="106"/>
        <v>6.6666666666666666E-2</v>
      </c>
    </row>
    <row r="6851" spans="2:29" x14ac:dyDescent="0.35">
      <c r="B6851" t="e">
        <v>#N/A</v>
      </c>
      <c r="T6851" s="9" t="e">
        <f>VLOOKUP(A6851,Sku_list!$A$1:$D$2667,3,0)</f>
        <v>#N/A</v>
      </c>
      <c r="U6851" s="9" t="e">
        <f>VLOOKUP(A6851,Sku_list!$A$1:$D$2667,4,0)*(F6851/1000000*12)</f>
        <v>#N/A</v>
      </c>
      <c r="V6851" s="9" t="e">
        <f>VLOOKUP(A6851,Sku_list!$A$1:$D$2667,4,0)*(H6851/1000000*12)</f>
        <v>#N/A</v>
      </c>
      <c r="W6851" s="9" t="e">
        <f>VLOOKUP(A6851,Sku_list!$A$1:$D$2667,4,0)*(J6851/1000000*12)</f>
        <v>#N/A</v>
      </c>
      <c r="X6851" s="9" t="e">
        <f>VLOOKUP(A6851,Sku_list!$A$1:$D$2667,4,0)*(L6851/1000000*12)</f>
        <v>#N/A</v>
      </c>
      <c r="Y6851" s="9" t="e">
        <f>VLOOKUP(A6851,Sku_list!$A$1:$E$2667,5,0)*((J6851+F6851)/1000000000)</f>
        <v>#N/A</v>
      </c>
      <c r="AC6851" s="22">
        <f t="shared" ca="1" si="106"/>
        <v>6.6666666666666666E-2</v>
      </c>
    </row>
    <row r="6852" spans="2:29" x14ac:dyDescent="0.35">
      <c r="B6852" t="e">
        <v>#N/A</v>
      </c>
      <c r="T6852" s="9" t="e">
        <f>VLOOKUP(A6852,Sku_list!$A$1:$D$2667,3,0)</f>
        <v>#N/A</v>
      </c>
      <c r="U6852" s="9" t="e">
        <f>VLOOKUP(A6852,Sku_list!$A$1:$D$2667,4,0)*(F6852/1000000*12)</f>
        <v>#N/A</v>
      </c>
      <c r="V6852" s="9" t="e">
        <f>VLOOKUP(A6852,Sku_list!$A$1:$D$2667,4,0)*(H6852/1000000*12)</f>
        <v>#N/A</v>
      </c>
      <c r="W6852" s="9" t="e">
        <f>VLOOKUP(A6852,Sku_list!$A$1:$D$2667,4,0)*(J6852/1000000*12)</f>
        <v>#N/A</v>
      </c>
      <c r="X6852" s="9" t="e">
        <f>VLOOKUP(A6852,Sku_list!$A$1:$D$2667,4,0)*(L6852/1000000*12)</f>
        <v>#N/A</v>
      </c>
      <c r="Y6852" s="9" t="e">
        <f>VLOOKUP(A6852,Sku_list!$A$1:$E$2667,5,0)*((J6852+F6852)/1000000000)</f>
        <v>#N/A</v>
      </c>
      <c r="AC6852" s="22">
        <f t="shared" ref="AC6852:AC6915" ca="1" si="107">(DAY(TODAY())+AB6852)/30</f>
        <v>6.6666666666666666E-2</v>
      </c>
    </row>
    <row r="6853" spans="2:29" x14ac:dyDescent="0.35">
      <c r="B6853" t="e">
        <v>#N/A</v>
      </c>
      <c r="T6853" s="9" t="e">
        <f>VLOOKUP(A6853,Sku_list!$A$1:$D$2667,3,0)</f>
        <v>#N/A</v>
      </c>
      <c r="U6853" s="9" t="e">
        <f>VLOOKUP(A6853,Sku_list!$A$1:$D$2667,4,0)*(F6853/1000000*12)</f>
        <v>#N/A</v>
      </c>
      <c r="V6853" s="9" t="e">
        <f>VLOOKUP(A6853,Sku_list!$A$1:$D$2667,4,0)*(H6853/1000000*12)</f>
        <v>#N/A</v>
      </c>
      <c r="W6853" s="9" t="e">
        <f>VLOOKUP(A6853,Sku_list!$A$1:$D$2667,4,0)*(J6853/1000000*12)</f>
        <v>#N/A</v>
      </c>
      <c r="X6853" s="9" t="e">
        <f>VLOOKUP(A6853,Sku_list!$A$1:$D$2667,4,0)*(L6853/1000000*12)</f>
        <v>#N/A</v>
      </c>
      <c r="Y6853" s="9" t="e">
        <f>VLOOKUP(A6853,Sku_list!$A$1:$E$2667,5,0)*((J6853+F6853)/1000000000)</f>
        <v>#N/A</v>
      </c>
      <c r="AC6853" s="22">
        <f t="shared" ca="1" si="107"/>
        <v>6.6666666666666666E-2</v>
      </c>
    </row>
    <row r="6854" spans="2:29" x14ac:dyDescent="0.35">
      <c r="B6854" t="e">
        <v>#N/A</v>
      </c>
      <c r="T6854" s="9" t="e">
        <f>VLOOKUP(A6854,Sku_list!$A$1:$D$2667,3,0)</f>
        <v>#N/A</v>
      </c>
      <c r="U6854" s="9" t="e">
        <f>VLOOKUP(A6854,Sku_list!$A$1:$D$2667,4,0)*(F6854/1000000*12)</f>
        <v>#N/A</v>
      </c>
      <c r="V6854" s="9" t="e">
        <f>VLOOKUP(A6854,Sku_list!$A$1:$D$2667,4,0)*(H6854/1000000*12)</f>
        <v>#N/A</v>
      </c>
      <c r="W6854" s="9" t="e">
        <f>VLOOKUP(A6854,Sku_list!$A$1:$D$2667,4,0)*(J6854/1000000*12)</f>
        <v>#N/A</v>
      </c>
      <c r="X6854" s="9" t="e">
        <f>VLOOKUP(A6854,Sku_list!$A$1:$D$2667,4,0)*(L6854/1000000*12)</f>
        <v>#N/A</v>
      </c>
      <c r="Y6854" s="9" t="e">
        <f>VLOOKUP(A6854,Sku_list!$A$1:$E$2667,5,0)*((J6854+F6854)/1000000000)</f>
        <v>#N/A</v>
      </c>
      <c r="AC6854" s="22">
        <f t="shared" ca="1" si="107"/>
        <v>6.6666666666666666E-2</v>
      </c>
    </row>
    <row r="6855" spans="2:29" x14ac:dyDescent="0.35">
      <c r="B6855" t="e">
        <v>#N/A</v>
      </c>
      <c r="T6855" s="9" t="e">
        <f>VLOOKUP(A6855,Sku_list!$A$1:$D$2667,3,0)</f>
        <v>#N/A</v>
      </c>
      <c r="U6855" s="9" t="e">
        <f>VLOOKUP(A6855,Sku_list!$A$1:$D$2667,4,0)*(F6855/1000000*12)</f>
        <v>#N/A</v>
      </c>
      <c r="V6855" s="9" t="e">
        <f>VLOOKUP(A6855,Sku_list!$A$1:$D$2667,4,0)*(H6855/1000000*12)</f>
        <v>#N/A</v>
      </c>
      <c r="W6855" s="9" t="e">
        <f>VLOOKUP(A6855,Sku_list!$A$1:$D$2667,4,0)*(J6855/1000000*12)</f>
        <v>#N/A</v>
      </c>
      <c r="X6855" s="9" t="e">
        <f>VLOOKUP(A6855,Sku_list!$A$1:$D$2667,4,0)*(L6855/1000000*12)</f>
        <v>#N/A</v>
      </c>
      <c r="Y6855" s="9" t="e">
        <f>VLOOKUP(A6855,Sku_list!$A$1:$E$2667,5,0)*((J6855+F6855)/1000000000)</f>
        <v>#N/A</v>
      </c>
      <c r="AC6855" s="22">
        <f t="shared" ca="1" si="107"/>
        <v>6.6666666666666666E-2</v>
      </c>
    </row>
    <row r="6856" spans="2:29" x14ac:dyDescent="0.35">
      <c r="B6856" t="e">
        <v>#N/A</v>
      </c>
      <c r="T6856" s="9" t="e">
        <f>VLOOKUP(A6856,Sku_list!$A$1:$D$2667,3,0)</f>
        <v>#N/A</v>
      </c>
      <c r="U6856" s="9" t="e">
        <f>VLOOKUP(A6856,Sku_list!$A$1:$D$2667,4,0)*(F6856/1000000*12)</f>
        <v>#N/A</v>
      </c>
      <c r="V6856" s="9" t="e">
        <f>VLOOKUP(A6856,Sku_list!$A$1:$D$2667,4,0)*(H6856/1000000*12)</f>
        <v>#N/A</v>
      </c>
      <c r="W6856" s="9" t="e">
        <f>VLOOKUP(A6856,Sku_list!$A$1:$D$2667,4,0)*(J6856/1000000*12)</f>
        <v>#N/A</v>
      </c>
      <c r="X6856" s="9" t="e">
        <f>VLOOKUP(A6856,Sku_list!$A$1:$D$2667,4,0)*(L6856/1000000*12)</f>
        <v>#N/A</v>
      </c>
      <c r="Y6856" s="9" t="e">
        <f>VLOOKUP(A6856,Sku_list!$A$1:$E$2667,5,0)*((J6856+F6856)/1000000000)</f>
        <v>#N/A</v>
      </c>
      <c r="AC6856" s="22">
        <f t="shared" ca="1" si="107"/>
        <v>6.6666666666666666E-2</v>
      </c>
    </row>
    <row r="6857" spans="2:29" x14ac:dyDescent="0.35">
      <c r="B6857" t="e">
        <v>#N/A</v>
      </c>
      <c r="T6857" s="9" t="e">
        <f>VLOOKUP(A6857,Sku_list!$A$1:$D$2667,3,0)</f>
        <v>#N/A</v>
      </c>
      <c r="U6857" s="9" t="e">
        <f>VLOOKUP(A6857,Sku_list!$A$1:$D$2667,4,0)*(F6857/1000000*12)</f>
        <v>#N/A</v>
      </c>
      <c r="V6857" s="9" t="e">
        <f>VLOOKUP(A6857,Sku_list!$A$1:$D$2667,4,0)*(H6857/1000000*12)</f>
        <v>#N/A</v>
      </c>
      <c r="W6857" s="9" t="e">
        <f>VLOOKUP(A6857,Sku_list!$A$1:$D$2667,4,0)*(J6857/1000000*12)</f>
        <v>#N/A</v>
      </c>
      <c r="X6857" s="9" t="e">
        <f>VLOOKUP(A6857,Sku_list!$A$1:$D$2667,4,0)*(L6857/1000000*12)</f>
        <v>#N/A</v>
      </c>
      <c r="Y6857" s="9" t="e">
        <f>VLOOKUP(A6857,Sku_list!$A$1:$E$2667,5,0)*((J6857+F6857)/1000000000)</f>
        <v>#N/A</v>
      </c>
      <c r="AC6857" s="22">
        <f t="shared" ca="1" si="107"/>
        <v>6.6666666666666666E-2</v>
      </c>
    </row>
    <row r="6858" spans="2:29" x14ac:dyDescent="0.35">
      <c r="B6858" t="e">
        <v>#N/A</v>
      </c>
      <c r="T6858" s="9" t="e">
        <f>VLOOKUP(A6858,Sku_list!$A$1:$D$2667,3,0)</f>
        <v>#N/A</v>
      </c>
      <c r="U6858" s="9" t="e">
        <f>VLOOKUP(A6858,Sku_list!$A$1:$D$2667,4,0)*(F6858/1000000*12)</f>
        <v>#N/A</v>
      </c>
      <c r="V6858" s="9" t="e">
        <f>VLOOKUP(A6858,Sku_list!$A$1:$D$2667,4,0)*(H6858/1000000*12)</f>
        <v>#N/A</v>
      </c>
      <c r="W6858" s="9" t="e">
        <f>VLOOKUP(A6858,Sku_list!$A$1:$D$2667,4,0)*(J6858/1000000*12)</f>
        <v>#N/A</v>
      </c>
      <c r="X6858" s="9" t="e">
        <f>VLOOKUP(A6858,Sku_list!$A$1:$D$2667,4,0)*(L6858/1000000*12)</f>
        <v>#N/A</v>
      </c>
      <c r="Y6858" s="9" t="e">
        <f>VLOOKUP(A6858,Sku_list!$A$1:$E$2667,5,0)*((J6858+F6858)/1000000000)</f>
        <v>#N/A</v>
      </c>
      <c r="AC6858" s="22">
        <f t="shared" ca="1" si="107"/>
        <v>6.6666666666666666E-2</v>
      </c>
    </row>
    <row r="6859" spans="2:29" x14ac:dyDescent="0.35">
      <c r="B6859" t="e">
        <v>#N/A</v>
      </c>
      <c r="T6859" s="9" t="e">
        <f>VLOOKUP(A6859,Sku_list!$A$1:$D$2667,3,0)</f>
        <v>#N/A</v>
      </c>
      <c r="U6859" s="9" t="e">
        <f>VLOOKUP(A6859,Sku_list!$A$1:$D$2667,4,0)*(F6859/1000000*12)</f>
        <v>#N/A</v>
      </c>
      <c r="V6859" s="9" t="e">
        <f>VLOOKUP(A6859,Sku_list!$A$1:$D$2667,4,0)*(H6859/1000000*12)</f>
        <v>#N/A</v>
      </c>
      <c r="W6859" s="9" t="e">
        <f>VLOOKUP(A6859,Sku_list!$A$1:$D$2667,4,0)*(J6859/1000000*12)</f>
        <v>#N/A</v>
      </c>
      <c r="X6859" s="9" t="e">
        <f>VLOOKUP(A6859,Sku_list!$A$1:$D$2667,4,0)*(L6859/1000000*12)</f>
        <v>#N/A</v>
      </c>
      <c r="Y6859" s="9" t="e">
        <f>VLOOKUP(A6859,Sku_list!$A$1:$E$2667,5,0)*((J6859+F6859)/1000000000)</f>
        <v>#N/A</v>
      </c>
      <c r="AC6859" s="22">
        <f t="shared" ca="1" si="107"/>
        <v>6.6666666666666666E-2</v>
      </c>
    </row>
    <row r="6860" spans="2:29" x14ac:dyDescent="0.35">
      <c r="B6860" t="e">
        <v>#N/A</v>
      </c>
      <c r="T6860" s="9" t="e">
        <f>VLOOKUP(A6860,Sku_list!$A$1:$D$2667,3,0)</f>
        <v>#N/A</v>
      </c>
      <c r="U6860" s="9" t="e">
        <f>VLOOKUP(A6860,Sku_list!$A$1:$D$2667,4,0)*(F6860/1000000*12)</f>
        <v>#N/A</v>
      </c>
      <c r="V6860" s="9" t="e">
        <f>VLOOKUP(A6860,Sku_list!$A$1:$D$2667,4,0)*(H6860/1000000*12)</f>
        <v>#N/A</v>
      </c>
      <c r="W6860" s="9" t="e">
        <f>VLOOKUP(A6860,Sku_list!$A$1:$D$2667,4,0)*(J6860/1000000*12)</f>
        <v>#N/A</v>
      </c>
      <c r="X6860" s="9" t="e">
        <f>VLOOKUP(A6860,Sku_list!$A$1:$D$2667,4,0)*(L6860/1000000*12)</f>
        <v>#N/A</v>
      </c>
      <c r="Y6860" s="9" t="e">
        <f>VLOOKUP(A6860,Sku_list!$A$1:$E$2667,5,0)*((J6860+F6860)/1000000000)</f>
        <v>#N/A</v>
      </c>
      <c r="AC6860" s="22">
        <f t="shared" ca="1" si="107"/>
        <v>6.6666666666666666E-2</v>
      </c>
    </row>
    <row r="6861" spans="2:29" x14ac:dyDescent="0.35">
      <c r="B6861" t="e">
        <v>#N/A</v>
      </c>
      <c r="T6861" s="9" t="e">
        <f>VLOOKUP(A6861,Sku_list!$A$1:$D$2667,3,0)</f>
        <v>#N/A</v>
      </c>
      <c r="U6861" s="9" t="e">
        <f>VLOOKUP(A6861,Sku_list!$A$1:$D$2667,4,0)*(F6861/1000000*12)</f>
        <v>#N/A</v>
      </c>
      <c r="V6861" s="9" t="e">
        <f>VLOOKUP(A6861,Sku_list!$A$1:$D$2667,4,0)*(H6861/1000000*12)</f>
        <v>#N/A</v>
      </c>
      <c r="W6861" s="9" t="e">
        <f>VLOOKUP(A6861,Sku_list!$A$1:$D$2667,4,0)*(J6861/1000000*12)</f>
        <v>#N/A</v>
      </c>
      <c r="X6861" s="9" t="e">
        <f>VLOOKUP(A6861,Sku_list!$A$1:$D$2667,4,0)*(L6861/1000000*12)</f>
        <v>#N/A</v>
      </c>
      <c r="Y6861" s="9" t="e">
        <f>VLOOKUP(A6861,Sku_list!$A$1:$E$2667,5,0)*((J6861+F6861)/1000000000)</f>
        <v>#N/A</v>
      </c>
      <c r="AC6861" s="22">
        <f t="shared" ca="1" si="107"/>
        <v>6.6666666666666666E-2</v>
      </c>
    </row>
    <row r="6862" spans="2:29" x14ac:dyDescent="0.35">
      <c r="B6862" t="e">
        <v>#N/A</v>
      </c>
      <c r="T6862" s="9" t="e">
        <f>VLOOKUP(A6862,Sku_list!$A$1:$D$2667,3,0)</f>
        <v>#N/A</v>
      </c>
      <c r="U6862" s="9" t="e">
        <f>VLOOKUP(A6862,Sku_list!$A$1:$D$2667,4,0)*(F6862/1000000*12)</f>
        <v>#N/A</v>
      </c>
      <c r="V6862" s="9" t="e">
        <f>VLOOKUP(A6862,Sku_list!$A$1:$D$2667,4,0)*(H6862/1000000*12)</f>
        <v>#N/A</v>
      </c>
      <c r="W6862" s="9" t="e">
        <f>VLOOKUP(A6862,Sku_list!$A$1:$D$2667,4,0)*(J6862/1000000*12)</f>
        <v>#N/A</v>
      </c>
      <c r="X6862" s="9" t="e">
        <f>VLOOKUP(A6862,Sku_list!$A$1:$D$2667,4,0)*(L6862/1000000*12)</f>
        <v>#N/A</v>
      </c>
      <c r="Y6862" s="9" t="e">
        <f>VLOOKUP(A6862,Sku_list!$A$1:$E$2667,5,0)*((J6862+F6862)/1000000000)</f>
        <v>#N/A</v>
      </c>
      <c r="AC6862" s="22">
        <f t="shared" ca="1" si="107"/>
        <v>6.6666666666666666E-2</v>
      </c>
    </row>
    <row r="6863" spans="2:29" x14ac:dyDescent="0.35">
      <c r="B6863" t="e">
        <v>#N/A</v>
      </c>
      <c r="T6863" s="9" t="e">
        <f>VLOOKUP(A6863,Sku_list!$A$1:$D$2667,3,0)</f>
        <v>#N/A</v>
      </c>
      <c r="U6863" s="9" t="e">
        <f>VLOOKUP(A6863,Sku_list!$A$1:$D$2667,4,0)*(F6863/1000000*12)</f>
        <v>#N/A</v>
      </c>
      <c r="V6863" s="9" t="e">
        <f>VLOOKUP(A6863,Sku_list!$A$1:$D$2667,4,0)*(H6863/1000000*12)</f>
        <v>#N/A</v>
      </c>
      <c r="W6863" s="9" t="e">
        <f>VLOOKUP(A6863,Sku_list!$A$1:$D$2667,4,0)*(J6863/1000000*12)</f>
        <v>#N/A</v>
      </c>
      <c r="X6863" s="9" t="e">
        <f>VLOOKUP(A6863,Sku_list!$A$1:$D$2667,4,0)*(L6863/1000000*12)</f>
        <v>#N/A</v>
      </c>
      <c r="Y6863" s="9" t="e">
        <f>VLOOKUP(A6863,Sku_list!$A$1:$E$2667,5,0)*((J6863+F6863)/1000000000)</f>
        <v>#N/A</v>
      </c>
      <c r="AC6863" s="22">
        <f t="shared" ca="1" si="107"/>
        <v>6.6666666666666666E-2</v>
      </c>
    </row>
    <row r="6864" spans="2:29" x14ac:dyDescent="0.35">
      <c r="B6864" t="e">
        <v>#N/A</v>
      </c>
      <c r="T6864" s="9" t="e">
        <f>VLOOKUP(A6864,Sku_list!$A$1:$D$2667,3,0)</f>
        <v>#N/A</v>
      </c>
      <c r="U6864" s="9" t="e">
        <f>VLOOKUP(A6864,Sku_list!$A$1:$D$2667,4,0)*(F6864/1000000*12)</f>
        <v>#N/A</v>
      </c>
      <c r="V6864" s="9" t="e">
        <f>VLOOKUP(A6864,Sku_list!$A$1:$D$2667,4,0)*(H6864/1000000*12)</f>
        <v>#N/A</v>
      </c>
      <c r="W6864" s="9" t="e">
        <f>VLOOKUP(A6864,Sku_list!$A$1:$D$2667,4,0)*(J6864/1000000*12)</f>
        <v>#N/A</v>
      </c>
      <c r="X6864" s="9" t="e">
        <f>VLOOKUP(A6864,Sku_list!$A$1:$D$2667,4,0)*(L6864/1000000*12)</f>
        <v>#N/A</v>
      </c>
      <c r="Y6864" s="9" t="e">
        <f>VLOOKUP(A6864,Sku_list!$A$1:$E$2667,5,0)*((J6864+F6864)/1000000000)</f>
        <v>#N/A</v>
      </c>
      <c r="AC6864" s="22">
        <f t="shared" ca="1" si="107"/>
        <v>6.6666666666666666E-2</v>
      </c>
    </row>
    <row r="6865" spans="2:29" x14ac:dyDescent="0.35">
      <c r="B6865" t="e">
        <v>#N/A</v>
      </c>
      <c r="T6865" s="9" t="e">
        <f>VLOOKUP(A6865,Sku_list!$A$1:$D$2667,3,0)</f>
        <v>#N/A</v>
      </c>
      <c r="U6865" s="9" t="e">
        <f>VLOOKUP(A6865,Sku_list!$A$1:$D$2667,4,0)*(F6865/1000000*12)</f>
        <v>#N/A</v>
      </c>
      <c r="V6865" s="9" t="e">
        <f>VLOOKUP(A6865,Sku_list!$A$1:$D$2667,4,0)*(H6865/1000000*12)</f>
        <v>#N/A</v>
      </c>
      <c r="W6865" s="9" t="e">
        <f>VLOOKUP(A6865,Sku_list!$A$1:$D$2667,4,0)*(J6865/1000000*12)</f>
        <v>#N/A</v>
      </c>
      <c r="X6865" s="9" t="e">
        <f>VLOOKUP(A6865,Sku_list!$A$1:$D$2667,4,0)*(L6865/1000000*12)</f>
        <v>#N/A</v>
      </c>
      <c r="Y6865" s="9" t="e">
        <f>VLOOKUP(A6865,Sku_list!$A$1:$E$2667,5,0)*((J6865+F6865)/1000000000)</f>
        <v>#N/A</v>
      </c>
      <c r="AC6865" s="22">
        <f t="shared" ca="1" si="107"/>
        <v>6.6666666666666666E-2</v>
      </c>
    </row>
    <row r="6866" spans="2:29" x14ac:dyDescent="0.35">
      <c r="B6866" t="e">
        <v>#N/A</v>
      </c>
      <c r="T6866" s="9" t="e">
        <f>VLOOKUP(A6866,Sku_list!$A$1:$D$2667,3,0)</f>
        <v>#N/A</v>
      </c>
      <c r="U6866" s="9" t="e">
        <f>VLOOKUP(A6866,Sku_list!$A$1:$D$2667,4,0)*(F6866/1000000*12)</f>
        <v>#N/A</v>
      </c>
      <c r="V6866" s="9" t="e">
        <f>VLOOKUP(A6866,Sku_list!$A$1:$D$2667,4,0)*(H6866/1000000*12)</f>
        <v>#N/A</v>
      </c>
      <c r="W6866" s="9" t="e">
        <f>VLOOKUP(A6866,Sku_list!$A$1:$D$2667,4,0)*(J6866/1000000*12)</f>
        <v>#N/A</v>
      </c>
      <c r="X6866" s="9" t="e">
        <f>VLOOKUP(A6866,Sku_list!$A$1:$D$2667,4,0)*(L6866/1000000*12)</f>
        <v>#N/A</v>
      </c>
      <c r="Y6866" s="9" t="e">
        <f>VLOOKUP(A6866,Sku_list!$A$1:$E$2667,5,0)*((J6866+F6866)/1000000000)</f>
        <v>#N/A</v>
      </c>
      <c r="AC6866" s="22">
        <f t="shared" ca="1" si="107"/>
        <v>6.6666666666666666E-2</v>
      </c>
    </row>
    <row r="6867" spans="2:29" x14ac:dyDescent="0.35">
      <c r="B6867" t="e">
        <v>#N/A</v>
      </c>
      <c r="T6867" s="9" t="e">
        <f>VLOOKUP(A6867,Sku_list!$A$1:$D$2667,3,0)</f>
        <v>#N/A</v>
      </c>
      <c r="U6867" s="9" t="e">
        <f>VLOOKUP(A6867,Sku_list!$A$1:$D$2667,4,0)*(F6867/1000000*12)</f>
        <v>#N/A</v>
      </c>
      <c r="V6867" s="9" t="e">
        <f>VLOOKUP(A6867,Sku_list!$A$1:$D$2667,4,0)*(H6867/1000000*12)</f>
        <v>#N/A</v>
      </c>
      <c r="W6867" s="9" t="e">
        <f>VLOOKUP(A6867,Sku_list!$A$1:$D$2667,4,0)*(J6867/1000000*12)</f>
        <v>#N/A</v>
      </c>
      <c r="X6867" s="9" t="e">
        <f>VLOOKUP(A6867,Sku_list!$A$1:$D$2667,4,0)*(L6867/1000000*12)</f>
        <v>#N/A</v>
      </c>
      <c r="Y6867" s="9" t="e">
        <f>VLOOKUP(A6867,Sku_list!$A$1:$E$2667,5,0)*((J6867+F6867)/1000000000)</f>
        <v>#N/A</v>
      </c>
      <c r="AC6867" s="22">
        <f t="shared" ca="1" si="107"/>
        <v>6.6666666666666666E-2</v>
      </c>
    </row>
    <row r="6868" spans="2:29" x14ac:dyDescent="0.35">
      <c r="B6868" t="e">
        <v>#N/A</v>
      </c>
      <c r="T6868" s="9" t="e">
        <f>VLOOKUP(A6868,Sku_list!$A$1:$D$2667,3,0)</f>
        <v>#N/A</v>
      </c>
      <c r="U6868" s="9" t="e">
        <f>VLOOKUP(A6868,Sku_list!$A$1:$D$2667,4,0)*(F6868/1000000*12)</f>
        <v>#N/A</v>
      </c>
      <c r="V6868" s="9" t="e">
        <f>VLOOKUP(A6868,Sku_list!$A$1:$D$2667,4,0)*(H6868/1000000*12)</f>
        <v>#N/A</v>
      </c>
      <c r="W6868" s="9" t="e">
        <f>VLOOKUP(A6868,Sku_list!$A$1:$D$2667,4,0)*(J6868/1000000*12)</f>
        <v>#N/A</v>
      </c>
      <c r="X6868" s="9" t="e">
        <f>VLOOKUP(A6868,Sku_list!$A$1:$D$2667,4,0)*(L6868/1000000*12)</f>
        <v>#N/A</v>
      </c>
      <c r="Y6868" s="9" t="e">
        <f>VLOOKUP(A6868,Sku_list!$A$1:$E$2667,5,0)*((J6868+F6868)/1000000000)</f>
        <v>#N/A</v>
      </c>
      <c r="AC6868" s="22">
        <f t="shared" ca="1" si="107"/>
        <v>6.6666666666666666E-2</v>
      </c>
    </row>
    <row r="6869" spans="2:29" x14ac:dyDescent="0.35">
      <c r="B6869" t="e">
        <v>#N/A</v>
      </c>
      <c r="T6869" s="9" t="e">
        <f>VLOOKUP(A6869,Sku_list!$A$1:$D$2667,3,0)</f>
        <v>#N/A</v>
      </c>
      <c r="U6869" s="9" t="e">
        <f>VLOOKUP(A6869,Sku_list!$A$1:$D$2667,4,0)*(F6869/1000000*12)</f>
        <v>#N/A</v>
      </c>
      <c r="V6869" s="9" t="e">
        <f>VLOOKUP(A6869,Sku_list!$A$1:$D$2667,4,0)*(H6869/1000000*12)</f>
        <v>#N/A</v>
      </c>
      <c r="W6869" s="9" t="e">
        <f>VLOOKUP(A6869,Sku_list!$A$1:$D$2667,4,0)*(J6869/1000000*12)</f>
        <v>#N/A</v>
      </c>
      <c r="X6869" s="9" t="e">
        <f>VLOOKUP(A6869,Sku_list!$A$1:$D$2667,4,0)*(L6869/1000000*12)</f>
        <v>#N/A</v>
      </c>
      <c r="Y6869" s="9" t="e">
        <f>VLOOKUP(A6869,Sku_list!$A$1:$E$2667,5,0)*((J6869+F6869)/1000000000)</f>
        <v>#N/A</v>
      </c>
      <c r="AC6869" s="22">
        <f t="shared" ca="1" si="107"/>
        <v>6.6666666666666666E-2</v>
      </c>
    </row>
    <row r="6870" spans="2:29" x14ac:dyDescent="0.35">
      <c r="B6870" t="e">
        <v>#N/A</v>
      </c>
      <c r="T6870" s="9" t="e">
        <f>VLOOKUP(A6870,Sku_list!$A$1:$D$2667,3,0)</f>
        <v>#N/A</v>
      </c>
      <c r="U6870" s="9" t="e">
        <f>VLOOKUP(A6870,Sku_list!$A$1:$D$2667,4,0)*(F6870/1000000*12)</f>
        <v>#N/A</v>
      </c>
      <c r="V6870" s="9" t="e">
        <f>VLOOKUP(A6870,Sku_list!$A$1:$D$2667,4,0)*(H6870/1000000*12)</f>
        <v>#N/A</v>
      </c>
      <c r="W6870" s="9" t="e">
        <f>VLOOKUP(A6870,Sku_list!$A$1:$D$2667,4,0)*(J6870/1000000*12)</f>
        <v>#N/A</v>
      </c>
      <c r="X6870" s="9" t="e">
        <f>VLOOKUP(A6870,Sku_list!$A$1:$D$2667,4,0)*(L6870/1000000*12)</f>
        <v>#N/A</v>
      </c>
      <c r="Y6870" s="9" t="e">
        <f>VLOOKUP(A6870,Sku_list!$A$1:$E$2667,5,0)*((J6870+F6870)/1000000000)</f>
        <v>#N/A</v>
      </c>
      <c r="AC6870" s="22">
        <f t="shared" ca="1" si="107"/>
        <v>6.6666666666666666E-2</v>
      </c>
    </row>
    <row r="6871" spans="2:29" x14ac:dyDescent="0.35">
      <c r="B6871" t="e">
        <v>#N/A</v>
      </c>
      <c r="T6871" s="9" t="e">
        <f>VLOOKUP(A6871,Sku_list!$A$1:$D$2667,3,0)</f>
        <v>#N/A</v>
      </c>
      <c r="U6871" s="9" t="e">
        <f>VLOOKUP(A6871,Sku_list!$A$1:$D$2667,4,0)*(F6871/1000000*12)</f>
        <v>#N/A</v>
      </c>
      <c r="V6871" s="9" t="e">
        <f>VLOOKUP(A6871,Sku_list!$A$1:$D$2667,4,0)*(H6871/1000000*12)</f>
        <v>#N/A</v>
      </c>
      <c r="W6871" s="9" t="e">
        <f>VLOOKUP(A6871,Sku_list!$A$1:$D$2667,4,0)*(J6871/1000000*12)</f>
        <v>#N/A</v>
      </c>
      <c r="X6871" s="9" t="e">
        <f>VLOOKUP(A6871,Sku_list!$A$1:$D$2667,4,0)*(L6871/1000000*12)</f>
        <v>#N/A</v>
      </c>
      <c r="Y6871" s="9" t="e">
        <f>VLOOKUP(A6871,Sku_list!$A$1:$E$2667,5,0)*((J6871+F6871)/1000000000)</f>
        <v>#N/A</v>
      </c>
      <c r="AC6871" s="22">
        <f t="shared" ca="1" si="107"/>
        <v>6.6666666666666666E-2</v>
      </c>
    </row>
    <row r="6872" spans="2:29" x14ac:dyDescent="0.35">
      <c r="B6872" t="e">
        <v>#N/A</v>
      </c>
      <c r="T6872" s="9" t="e">
        <f>VLOOKUP(A6872,Sku_list!$A$1:$D$2667,3,0)</f>
        <v>#N/A</v>
      </c>
      <c r="U6872" s="9" t="e">
        <f>VLOOKUP(A6872,Sku_list!$A$1:$D$2667,4,0)*(F6872/1000000*12)</f>
        <v>#N/A</v>
      </c>
      <c r="V6872" s="9" t="e">
        <f>VLOOKUP(A6872,Sku_list!$A$1:$D$2667,4,0)*(H6872/1000000*12)</f>
        <v>#N/A</v>
      </c>
      <c r="W6872" s="9" t="e">
        <f>VLOOKUP(A6872,Sku_list!$A$1:$D$2667,4,0)*(J6872/1000000*12)</f>
        <v>#N/A</v>
      </c>
      <c r="X6872" s="9" t="e">
        <f>VLOOKUP(A6872,Sku_list!$A$1:$D$2667,4,0)*(L6872/1000000*12)</f>
        <v>#N/A</v>
      </c>
      <c r="Y6872" s="9" t="e">
        <f>VLOOKUP(A6872,Sku_list!$A$1:$E$2667,5,0)*((J6872+F6872)/1000000000)</f>
        <v>#N/A</v>
      </c>
      <c r="AC6872" s="22">
        <f t="shared" ca="1" si="107"/>
        <v>6.6666666666666666E-2</v>
      </c>
    </row>
    <row r="6873" spans="2:29" x14ac:dyDescent="0.35">
      <c r="B6873" t="e">
        <v>#N/A</v>
      </c>
      <c r="T6873" s="9" t="e">
        <f>VLOOKUP(A6873,Sku_list!$A$1:$D$2667,3,0)</f>
        <v>#N/A</v>
      </c>
      <c r="U6873" s="9" t="e">
        <f>VLOOKUP(A6873,Sku_list!$A$1:$D$2667,4,0)*(F6873/1000000*12)</f>
        <v>#N/A</v>
      </c>
      <c r="V6873" s="9" t="e">
        <f>VLOOKUP(A6873,Sku_list!$A$1:$D$2667,4,0)*(H6873/1000000*12)</f>
        <v>#N/A</v>
      </c>
      <c r="W6873" s="9" t="e">
        <f>VLOOKUP(A6873,Sku_list!$A$1:$D$2667,4,0)*(J6873/1000000*12)</f>
        <v>#N/A</v>
      </c>
      <c r="X6873" s="9" t="e">
        <f>VLOOKUP(A6873,Sku_list!$A$1:$D$2667,4,0)*(L6873/1000000*12)</f>
        <v>#N/A</v>
      </c>
      <c r="Y6873" s="9" t="e">
        <f>VLOOKUP(A6873,Sku_list!$A$1:$E$2667,5,0)*((J6873+F6873)/1000000000)</f>
        <v>#N/A</v>
      </c>
      <c r="AC6873" s="22">
        <f t="shared" ca="1" si="107"/>
        <v>6.6666666666666666E-2</v>
      </c>
    </row>
    <row r="6874" spans="2:29" x14ac:dyDescent="0.35">
      <c r="B6874" t="e">
        <v>#N/A</v>
      </c>
      <c r="T6874" s="9" t="e">
        <f>VLOOKUP(A6874,Sku_list!$A$1:$D$2667,3,0)</f>
        <v>#N/A</v>
      </c>
      <c r="U6874" s="9" t="e">
        <f>VLOOKUP(A6874,Sku_list!$A$1:$D$2667,4,0)*(F6874/1000000*12)</f>
        <v>#N/A</v>
      </c>
      <c r="V6874" s="9" t="e">
        <f>VLOOKUP(A6874,Sku_list!$A$1:$D$2667,4,0)*(H6874/1000000*12)</f>
        <v>#N/A</v>
      </c>
      <c r="W6874" s="9" t="e">
        <f>VLOOKUP(A6874,Sku_list!$A$1:$D$2667,4,0)*(J6874/1000000*12)</f>
        <v>#N/A</v>
      </c>
      <c r="X6874" s="9" t="e">
        <f>VLOOKUP(A6874,Sku_list!$A$1:$D$2667,4,0)*(L6874/1000000*12)</f>
        <v>#N/A</v>
      </c>
      <c r="Y6874" s="9" t="e">
        <f>VLOOKUP(A6874,Sku_list!$A$1:$E$2667,5,0)*((J6874+F6874)/1000000000)</f>
        <v>#N/A</v>
      </c>
      <c r="AC6874" s="22">
        <f t="shared" ca="1" si="107"/>
        <v>6.6666666666666666E-2</v>
      </c>
    </row>
    <row r="6875" spans="2:29" x14ac:dyDescent="0.35">
      <c r="B6875" t="e">
        <v>#N/A</v>
      </c>
      <c r="T6875" s="9" t="e">
        <f>VLOOKUP(A6875,Sku_list!$A$1:$D$2667,3,0)</f>
        <v>#N/A</v>
      </c>
      <c r="U6875" s="9" t="e">
        <f>VLOOKUP(A6875,Sku_list!$A$1:$D$2667,4,0)*(F6875/1000000*12)</f>
        <v>#N/A</v>
      </c>
      <c r="V6875" s="9" t="e">
        <f>VLOOKUP(A6875,Sku_list!$A$1:$D$2667,4,0)*(H6875/1000000*12)</f>
        <v>#N/A</v>
      </c>
      <c r="W6875" s="9" t="e">
        <f>VLOOKUP(A6875,Sku_list!$A$1:$D$2667,4,0)*(J6875/1000000*12)</f>
        <v>#N/A</v>
      </c>
      <c r="X6875" s="9" t="e">
        <f>VLOOKUP(A6875,Sku_list!$A$1:$D$2667,4,0)*(L6875/1000000*12)</f>
        <v>#N/A</v>
      </c>
      <c r="Y6875" s="9" t="e">
        <f>VLOOKUP(A6875,Sku_list!$A$1:$E$2667,5,0)*((J6875+F6875)/1000000000)</f>
        <v>#N/A</v>
      </c>
      <c r="AC6875" s="22">
        <f t="shared" ca="1" si="107"/>
        <v>6.6666666666666666E-2</v>
      </c>
    </row>
    <row r="6876" spans="2:29" x14ac:dyDescent="0.35">
      <c r="B6876" t="e">
        <v>#N/A</v>
      </c>
      <c r="T6876" s="9" t="e">
        <f>VLOOKUP(A6876,Sku_list!$A$1:$D$2667,3,0)</f>
        <v>#N/A</v>
      </c>
      <c r="U6876" s="9" t="e">
        <f>VLOOKUP(A6876,Sku_list!$A$1:$D$2667,4,0)*(F6876/1000000*12)</f>
        <v>#N/A</v>
      </c>
      <c r="V6876" s="9" t="e">
        <f>VLOOKUP(A6876,Sku_list!$A$1:$D$2667,4,0)*(H6876/1000000*12)</f>
        <v>#N/A</v>
      </c>
      <c r="W6876" s="9" t="e">
        <f>VLOOKUP(A6876,Sku_list!$A$1:$D$2667,4,0)*(J6876/1000000*12)</f>
        <v>#N/A</v>
      </c>
      <c r="X6876" s="9" t="e">
        <f>VLOOKUP(A6876,Sku_list!$A$1:$D$2667,4,0)*(L6876/1000000*12)</f>
        <v>#N/A</v>
      </c>
      <c r="Y6876" s="9" t="e">
        <f>VLOOKUP(A6876,Sku_list!$A$1:$E$2667,5,0)*((J6876+F6876)/1000000000)</f>
        <v>#N/A</v>
      </c>
      <c r="AC6876" s="22">
        <f t="shared" ca="1" si="107"/>
        <v>6.6666666666666666E-2</v>
      </c>
    </row>
    <row r="6877" spans="2:29" x14ac:dyDescent="0.35">
      <c r="B6877" t="e">
        <v>#N/A</v>
      </c>
      <c r="T6877" s="9" t="e">
        <f>VLOOKUP(A6877,Sku_list!$A$1:$D$2667,3,0)</f>
        <v>#N/A</v>
      </c>
      <c r="U6877" s="9" t="e">
        <f>VLOOKUP(A6877,Sku_list!$A$1:$D$2667,4,0)*(F6877/1000000*12)</f>
        <v>#N/A</v>
      </c>
      <c r="V6877" s="9" t="e">
        <f>VLOOKUP(A6877,Sku_list!$A$1:$D$2667,4,0)*(H6877/1000000*12)</f>
        <v>#N/A</v>
      </c>
      <c r="W6877" s="9" t="e">
        <f>VLOOKUP(A6877,Sku_list!$A$1:$D$2667,4,0)*(J6877/1000000*12)</f>
        <v>#N/A</v>
      </c>
      <c r="X6877" s="9" t="e">
        <f>VLOOKUP(A6877,Sku_list!$A$1:$D$2667,4,0)*(L6877/1000000*12)</f>
        <v>#N/A</v>
      </c>
      <c r="Y6877" s="9" t="e">
        <f>VLOOKUP(A6877,Sku_list!$A$1:$E$2667,5,0)*((J6877+F6877)/1000000000)</f>
        <v>#N/A</v>
      </c>
      <c r="AC6877" s="22">
        <f t="shared" ca="1" si="107"/>
        <v>6.6666666666666666E-2</v>
      </c>
    </row>
    <row r="6878" spans="2:29" x14ac:dyDescent="0.35">
      <c r="B6878" t="e">
        <v>#N/A</v>
      </c>
      <c r="T6878" s="9" t="e">
        <f>VLOOKUP(A6878,Sku_list!$A$1:$D$2667,3,0)</f>
        <v>#N/A</v>
      </c>
      <c r="U6878" s="9" t="e">
        <f>VLOOKUP(A6878,Sku_list!$A$1:$D$2667,4,0)*(F6878/1000000*12)</f>
        <v>#N/A</v>
      </c>
      <c r="V6878" s="9" t="e">
        <f>VLOOKUP(A6878,Sku_list!$A$1:$D$2667,4,0)*(H6878/1000000*12)</f>
        <v>#N/A</v>
      </c>
      <c r="W6878" s="9" t="e">
        <f>VLOOKUP(A6878,Sku_list!$A$1:$D$2667,4,0)*(J6878/1000000*12)</f>
        <v>#N/A</v>
      </c>
      <c r="X6878" s="9" t="e">
        <f>VLOOKUP(A6878,Sku_list!$A$1:$D$2667,4,0)*(L6878/1000000*12)</f>
        <v>#N/A</v>
      </c>
      <c r="Y6878" s="9" t="e">
        <f>VLOOKUP(A6878,Sku_list!$A$1:$E$2667,5,0)*((J6878+F6878)/1000000000)</f>
        <v>#N/A</v>
      </c>
      <c r="AC6878" s="22">
        <f t="shared" ca="1" si="107"/>
        <v>6.6666666666666666E-2</v>
      </c>
    </row>
    <row r="6879" spans="2:29" x14ac:dyDescent="0.35">
      <c r="B6879" t="e">
        <v>#N/A</v>
      </c>
      <c r="T6879" s="9" t="e">
        <f>VLOOKUP(A6879,Sku_list!$A$1:$D$2667,3,0)</f>
        <v>#N/A</v>
      </c>
      <c r="U6879" s="9" t="e">
        <f>VLOOKUP(A6879,Sku_list!$A$1:$D$2667,4,0)*(F6879/1000000*12)</f>
        <v>#N/A</v>
      </c>
      <c r="V6879" s="9" t="e">
        <f>VLOOKUP(A6879,Sku_list!$A$1:$D$2667,4,0)*(H6879/1000000*12)</f>
        <v>#N/A</v>
      </c>
      <c r="W6879" s="9" t="e">
        <f>VLOOKUP(A6879,Sku_list!$A$1:$D$2667,4,0)*(J6879/1000000*12)</f>
        <v>#N/A</v>
      </c>
      <c r="X6879" s="9" t="e">
        <f>VLOOKUP(A6879,Sku_list!$A$1:$D$2667,4,0)*(L6879/1000000*12)</f>
        <v>#N/A</v>
      </c>
      <c r="Y6879" s="9" t="e">
        <f>VLOOKUP(A6879,Sku_list!$A$1:$E$2667,5,0)*((J6879+F6879)/1000000000)</f>
        <v>#N/A</v>
      </c>
      <c r="AC6879" s="22">
        <f t="shared" ca="1" si="107"/>
        <v>6.6666666666666666E-2</v>
      </c>
    </row>
    <row r="6880" spans="2:29" x14ac:dyDescent="0.35">
      <c r="B6880" t="e">
        <v>#N/A</v>
      </c>
      <c r="T6880" s="9" t="e">
        <f>VLOOKUP(A6880,Sku_list!$A$1:$D$2667,3,0)</f>
        <v>#N/A</v>
      </c>
      <c r="U6880" s="9" t="e">
        <f>VLOOKUP(A6880,Sku_list!$A$1:$D$2667,4,0)*(F6880/1000000*12)</f>
        <v>#N/A</v>
      </c>
      <c r="V6880" s="9" t="e">
        <f>VLOOKUP(A6880,Sku_list!$A$1:$D$2667,4,0)*(H6880/1000000*12)</f>
        <v>#N/A</v>
      </c>
      <c r="W6880" s="9" t="e">
        <f>VLOOKUP(A6880,Sku_list!$A$1:$D$2667,4,0)*(J6880/1000000*12)</f>
        <v>#N/A</v>
      </c>
      <c r="X6880" s="9" t="e">
        <f>VLOOKUP(A6880,Sku_list!$A$1:$D$2667,4,0)*(L6880/1000000*12)</f>
        <v>#N/A</v>
      </c>
      <c r="Y6880" s="9" t="e">
        <f>VLOOKUP(A6880,Sku_list!$A$1:$E$2667,5,0)*((J6880+F6880)/1000000000)</f>
        <v>#N/A</v>
      </c>
      <c r="AC6880" s="22">
        <f t="shared" ca="1" si="107"/>
        <v>6.6666666666666666E-2</v>
      </c>
    </row>
    <row r="6881" spans="2:29" x14ac:dyDescent="0.35">
      <c r="B6881" t="e">
        <v>#N/A</v>
      </c>
      <c r="T6881" s="9" t="e">
        <f>VLOOKUP(A6881,Sku_list!$A$1:$D$2667,3,0)</f>
        <v>#N/A</v>
      </c>
      <c r="U6881" s="9" t="e">
        <f>VLOOKUP(A6881,Sku_list!$A$1:$D$2667,4,0)*(F6881/1000000*12)</f>
        <v>#N/A</v>
      </c>
      <c r="V6881" s="9" t="e">
        <f>VLOOKUP(A6881,Sku_list!$A$1:$D$2667,4,0)*(H6881/1000000*12)</f>
        <v>#N/A</v>
      </c>
      <c r="W6881" s="9" t="e">
        <f>VLOOKUP(A6881,Sku_list!$A$1:$D$2667,4,0)*(J6881/1000000*12)</f>
        <v>#N/A</v>
      </c>
      <c r="X6881" s="9" t="e">
        <f>VLOOKUP(A6881,Sku_list!$A$1:$D$2667,4,0)*(L6881/1000000*12)</f>
        <v>#N/A</v>
      </c>
      <c r="Y6881" s="9" t="e">
        <f>VLOOKUP(A6881,Sku_list!$A$1:$E$2667,5,0)*((J6881+F6881)/1000000000)</f>
        <v>#N/A</v>
      </c>
      <c r="AC6881" s="22">
        <f t="shared" ca="1" si="107"/>
        <v>6.6666666666666666E-2</v>
      </c>
    </row>
    <row r="6882" spans="2:29" x14ac:dyDescent="0.35">
      <c r="B6882" t="e">
        <v>#N/A</v>
      </c>
      <c r="T6882" s="9" t="e">
        <f>VLOOKUP(A6882,Sku_list!$A$1:$D$2667,3,0)</f>
        <v>#N/A</v>
      </c>
      <c r="U6882" s="9" t="e">
        <f>VLOOKUP(A6882,Sku_list!$A$1:$D$2667,4,0)*(F6882/1000000*12)</f>
        <v>#N/A</v>
      </c>
      <c r="V6882" s="9" t="e">
        <f>VLOOKUP(A6882,Sku_list!$A$1:$D$2667,4,0)*(H6882/1000000*12)</f>
        <v>#N/A</v>
      </c>
      <c r="W6882" s="9" t="e">
        <f>VLOOKUP(A6882,Sku_list!$A$1:$D$2667,4,0)*(J6882/1000000*12)</f>
        <v>#N/A</v>
      </c>
      <c r="X6882" s="9" t="e">
        <f>VLOOKUP(A6882,Sku_list!$A$1:$D$2667,4,0)*(L6882/1000000*12)</f>
        <v>#N/A</v>
      </c>
      <c r="Y6882" s="9" t="e">
        <f>VLOOKUP(A6882,Sku_list!$A$1:$E$2667,5,0)*((J6882+F6882)/1000000000)</f>
        <v>#N/A</v>
      </c>
      <c r="AC6882" s="22">
        <f t="shared" ca="1" si="107"/>
        <v>6.6666666666666666E-2</v>
      </c>
    </row>
    <row r="6883" spans="2:29" x14ac:dyDescent="0.35">
      <c r="B6883" t="e">
        <v>#N/A</v>
      </c>
      <c r="T6883" s="9" t="e">
        <f>VLOOKUP(A6883,Sku_list!$A$1:$D$2667,3,0)</f>
        <v>#N/A</v>
      </c>
      <c r="U6883" s="9" t="e">
        <f>VLOOKUP(A6883,Sku_list!$A$1:$D$2667,4,0)*(F6883/1000000*12)</f>
        <v>#N/A</v>
      </c>
      <c r="V6883" s="9" t="e">
        <f>VLOOKUP(A6883,Sku_list!$A$1:$D$2667,4,0)*(H6883/1000000*12)</f>
        <v>#N/A</v>
      </c>
      <c r="W6883" s="9" t="e">
        <f>VLOOKUP(A6883,Sku_list!$A$1:$D$2667,4,0)*(J6883/1000000*12)</f>
        <v>#N/A</v>
      </c>
      <c r="X6883" s="9" t="e">
        <f>VLOOKUP(A6883,Sku_list!$A$1:$D$2667,4,0)*(L6883/1000000*12)</f>
        <v>#N/A</v>
      </c>
      <c r="Y6883" s="9" t="e">
        <f>VLOOKUP(A6883,Sku_list!$A$1:$E$2667,5,0)*((J6883+F6883)/1000000000)</f>
        <v>#N/A</v>
      </c>
      <c r="AC6883" s="22">
        <f t="shared" ca="1" si="107"/>
        <v>6.6666666666666666E-2</v>
      </c>
    </row>
    <row r="6884" spans="2:29" x14ac:dyDescent="0.35">
      <c r="B6884" t="e">
        <v>#N/A</v>
      </c>
      <c r="T6884" s="9" t="e">
        <f>VLOOKUP(A6884,Sku_list!$A$1:$D$2667,3,0)</f>
        <v>#N/A</v>
      </c>
      <c r="U6884" s="9" t="e">
        <f>VLOOKUP(A6884,Sku_list!$A$1:$D$2667,4,0)*(F6884/1000000*12)</f>
        <v>#N/A</v>
      </c>
      <c r="V6884" s="9" t="e">
        <f>VLOOKUP(A6884,Sku_list!$A$1:$D$2667,4,0)*(H6884/1000000*12)</f>
        <v>#N/A</v>
      </c>
      <c r="W6884" s="9" t="e">
        <f>VLOOKUP(A6884,Sku_list!$A$1:$D$2667,4,0)*(J6884/1000000*12)</f>
        <v>#N/A</v>
      </c>
      <c r="X6884" s="9" t="e">
        <f>VLOOKUP(A6884,Sku_list!$A$1:$D$2667,4,0)*(L6884/1000000*12)</f>
        <v>#N/A</v>
      </c>
      <c r="Y6884" s="9" t="e">
        <f>VLOOKUP(A6884,Sku_list!$A$1:$E$2667,5,0)*((J6884+F6884)/1000000000)</f>
        <v>#N/A</v>
      </c>
      <c r="AC6884" s="22">
        <f t="shared" ca="1" si="107"/>
        <v>6.6666666666666666E-2</v>
      </c>
    </row>
    <row r="6885" spans="2:29" x14ac:dyDescent="0.35">
      <c r="B6885" t="e">
        <v>#N/A</v>
      </c>
      <c r="T6885" s="9" t="e">
        <f>VLOOKUP(A6885,Sku_list!$A$1:$D$2667,3,0)</f>
        <v>#N/A</v>
      </c>
      <c r="U6885" s="9" t="e">
        <f>VLOOKUP(A6885,Sku_list!$A$1:$D$2667,4,0)*(F6885/1000000*12)</f>
        <v>#N/A</v>
      </c>
      <c r="V6885" s="9" t="e">
        <f>VLOOKUP(A6885,Sku_list!$A$1:$D$2667,4,0)*(H6885/1000000*12)</f>
        <v>#N/A</v>
      </c>
      <c r="W6885" s="9" t="e">
        <f>VLOOKUP(A6885,Sku_list!$A$1:$D$2667,4,0)*(J6885/1000000*12)</f>
        <v>#N/A</v>
      </c>
      <c r="X6885" s="9" t="e">
        <f>VLOOKUP(A6885,Sku_list!$A$1:$D$2667,4,0)*(L6885/1000000*12)</f>
        <v>#N/A</v>
      </c>
      <c r="Y6885" s="9" t="e">
        <f>VLOOKUP(A6885,Sku_list!$A$1:$E$2667,5,0)*((J6885+F6885)/1000000000)</f>
        <v>#N/A</v>
      </c>
      <c r="AC6885" s="22">
        <f t="shared" ca="1" si="107"/>
        <v>6.6666666666666666E-2</v>
      </c>
    </row>
    <row r="6886" spans="2:29" x14ac:dyDescent="0.35">
      <c r="B6886" t="e">
        <v>#N/A</v>
      </c>
      <c r="T6886" s="9" t="e">
        <f>VLOOKUP(A6886,Sku_list!$A$1:$D$2667,3,0)</f>
        <v>#N/A</v>
      </c>
      <c r="U6886" s="9" t="e">
        <f>VLOOKUP(A6886,Sku_list!$A$1:$D$2667,4,0)*(F6886/1000000*12)</f>
        <v>#N/A</v>
      </c>
      <c r="V6886" s="9" t="e">
        <f>VLOOKUP(A6886,Sku_list!$A$1:$D$2667,4,0)*(H6886/1000000*12)</f>
        <v>#N/A</v>
      </c>
      <c r="W6886" s="9" t="e">
        <f>VLOOKUP(A6886,Sku_list!$A$1:$D$2667,4,0)*(J6886/1000000*12)</f>
        <v>#N/A</v>
      </c>
      <c r="X6886" s="9" t="e">
        <f>VLOOKUP(A6886,Sku_list!$A$1:$D$2667,4,0)*(L6886/1000000*12)</f>
        <v>#N/A</v>
      </c>
      <c r="Y6886" s="9" t="e">
        <f>VLOOKUP(A6886,Sku_list!$A$1:$E$2667,5,0)*((J6886+F6886)/1000000000)</f>
        <v>#N/A</v>
      </c>
      <c r="AC6886" s="22">
        <f t="shared" ca="1" si="107"/>
        <v>6.6666666666666666E-2</v>
      </c>
    </row>
    <row r="6887" spans="2:29" x14ac:dyDescent="0.35">
      <c r="B6887" t="e">
        <v>#N/A</v>
      </c>
      <c r="T6887" s="9" t="e">
        <f>VLOOKUP(A6887,Sku_list!$A$1:$D$2667,3,0)</f>
        <v>#N/A</v>
      </c>
      <c r="U6887" s="9" t="e">
        <f>VLOOKUP(A6887,Sku_list!$A$1:$D$2667,4,0)*(F6887/1000000*12)</f>
        <v>#N/A</v>
      </c>
      <c r="V6887" s="9" t="e">
        <f>VLOOKUP(A6887,Sku_list!$A$1:$D$2667,4,0)*(H6887/1000000*12)</f>
        <v>#N/A</v>
      </c>
      <c r="W6887" s="9" t="e">
        <f>VLOOKUP(A6887,Sku_list!$A$1:$D$2667,4,0)*(J6887/1000000*12)</f>
        <v>#N/A</v>
      </c>
      <c r="X6887" s="9" t="e">
        <f>VLOOKUP(A6887,Sku_list!$A$1:$D$2667,4,0)*(L6887/1000000*12)</f>
        <v>#N/A</v>
      </c>
      <c r="Y6887" s="9" t="e">
        <f>VLOOKUP(A6887,Sku_list!$A$1:$E$2667,5,0)*((J6887+F6887)/1000000000)</f>
        <v>#N/A</v>
      </c>
      <c r="AC6887" s="22">
        <f t="shared" ca="1" si="107"/>
        <v>6.6666666666666666E-2</v>
      </c>
    </row>
    <row r="6888" spans="2:29" x14ac:dyDescent="0.35">
      <c r="B6888" t="e">
        <v>#N/A</v>
      </c>
      <c r="T6888" s="9" t="e">
        <f>VLOOKUP(A6888,Sku_list!$A$1:$D$2667,3,0)</f>
        <v>#N/A</v>
      </c>
      <c r="U6888" s="9" t="e">
        <f>VLOOKUP(A6888,Sku_list!$A$1:$D$2667,4,0)*(F6888/1000000*12)</f>
        <v>#N/A</v>
      </c>
      <c r="V6888" s="9" t="e">
        <f>VLOOKUP(A6888,Sku_list!$A$1:$D$2667,4,0)*(H6888/1000000*12)</f>
        <v>#N/A</v>
      </c>
      <c r="W6888" s="9" t="e">
        <f>VLOOKUP(A6888,Sku_list!$A$1:$D$2667,4,0)*(J6888/1000000*12)</f>
        <v>#N/A</v>
      </c>
      <c r="X6888" s="9" t="e">
        <f>VLOOKUP(A6888,Sku_list!$A$1:$D$2667,4,0)*(L6888/1000000*12)</f>
        <v>#N/A</v>
      </c>
      <c r="Y6888" s="9" t="e">
        <f>VLOOKUP(A6888,Sku_list!$A$1:$E$2667,5,0)*((J6888+F6888)/1000000000)</f>
        <v>#N/A</v>
      </c>
      <c r="AC6888" s="22">
        <f t="shared" ca="1" si="107"/>
        <v>6.6666666666666666E-2</v>
      </c>
    </row>
    <row r="6889" spans="2:29" x14ac:dyDescent="0.35">
      <c r="B6889" t="e">
        <v>#N/A</v>
      </c>
      <c r="T6889" s="9" t="e">
        <f>VLOOKUP(A6889,Sku_list!$A$1:$D$2667,3,0)</f>
        <v>#N/A</v>
      </c>
      <c r="U6889" s="9" t="e">
        <f>VLOOKUP(A6889,Sku_list!$A$1:$D$2667,4,0)*(F6889/1000000*12)</f>
        <v>#N/A</v>
      </c>
      <c r="V6889" s="9" t="e">
        <f>VLOOKUP(A6889,Sku_list!$A$1:$D$2667,4,0)*(H6889/1000000*12)</f>
        <v>#N/A</v>
      </c>
      <c r="W6889" s="9" t="e">
        <f>VLOOKUP(A6889,Sku_list!$A$1:$D$2667,4,0)*(J6889/1000000*12)</f>
        <v>#N/A</v>
      </c>
      <c r="X6889" s="9" t="e">
        <f>VLOOKUP(A6889,Sku_list!$A$1:$D$2667,4,0)*(L6889/1000000*12)</f>
        <v>#N/A</v>
      </c>
      <c r="Y6889" s="9" t="e">
        <f>VLOOKUP(A6889,Sku_list!$A$1:$E$2667,5,0)*((J6889+F6889)/1000000000)</f>
        <v>#N/A</v>
      </c>
      <c r="AC6889" s="22">
        <f t="shared" ca="1" si="107"/>
        <v>6.6666666666666666E-2</v>
      </c>
    </row>
    <row r="6890" spans="2:29" x14ac:dyDescent="0.35">
      <c r="B6890" t="e">
        <v>#N/A</v>
      </c>
      <c r="T6890" s="9" t="e">
        <f>VLOOKUP(A6890,Sku_list!$A$1:$D$2667,3,0)</f>
        <v>#N/A</v>
      </c>
      <c r="U6890" s="9" t="e">
        <f>VLOOKUP(A6890,Sku_list!$A$1:$D$2667,4,0)*(F6890/1000000*12)</f>
        <v>#N/A</v>
      </c>
      <c r="V6890" s="9" t="e">
        <f>VLOOKUP(A6890,Sku_list!$A$1:$D$2667,4,0)*(H6890/1000000*12)</f>
        <v>#N/A</v>
      </c>
      <c r="W6890" s="9" t="e">
        <f>VLOOKUP(A6890,Sku_list!$A$1:$D$2667,4,0)*(J6890/1000000*12)</f>
        <v>#N/A</v>
      </c>
      <c r="X6890" s="9" t="e">
        <f>VLOOKUP(A6890,Sku_list!$A$1:$D$2667,4,0)*(L6890/1000000*12)</f>
        <v>#N/A</v>
      </c>
      <c r="Y6890" s="9" t="e">
        <f>VLOOKUP(A6890,Sku_list!$A$1:$E$2667,5,0)*((J6890+F6890)/1000000000)</f>
        <v>#N/A</v>
      </c>
      <c r="AC6890" s="22">
        <f t="shared" ca="1" si="107"/>
        <v>6.6666666666666666E-2</v>
      </c>
    </row>
    <row r="6891" spans="2:29" x14ac:dyDescent="0.35">
      <c r="B6891" t="e">
        <v>#N/A</v>
      </c>
      <c r="T6891" s="9" t="e">
        <f>VLOOKUP(A6891,Sku_list!$A$1:$D$2667,3,0)</f>
        <v>#N/A</v>
      </c>
      <c r="U6891" s="9" t="e">
        <f>VLOOKUP(A6891,Sku_list!$A$1:$D$2667,4,0)*(F6891/1000000*12)</f>
        <v>#N/A</v>
      </c>
      <c r="V6891" s="9" t="e">
        <f>VLOOKUP(A6891,Sku_list!$A$1:$D$2667,4,0)*(H6891/1000000*12)</f>
        <v>#N/A</v>
      </c>
      <c r="W6891" s="9" t="e">
        <f>VLOOKUP(A6891,Sku_list!$A$1:$D$2667,4,0)*(J6891/1000000*12)</f>
        <v>#N/A</v>
      </c>
      <c r="X6891" s="9" t="e">
        <f>VLOOKUP(A6891,Sku_list!$A$1:$D$2667,4,0)*(L6891/1000000*12)</f>
        <v>#N/A</v>
      </c>
      <c r="Y6891" s="9" t="e">
        <f>VLOOKUP(A6891,Sku_list!$A$1:$E$2667,5,0)*((J6891+F6891)/1000000000)</f>
        <v>#N/A</v>
      </c>
      <c r="AC6891" s="22">
        <f t="shared" ca="1" si="107"/>
        <v>6.6666666666666666E-2</v>
      </c>
    </row>
    <row r="6892" spans="2:29" x14ac:dyDescent="0.35">
      <c r="B6892" t="e">
        <v>#N/A</v>
      </c>
      <c r="T6892" s="9" t="e">
        <f>VLOOKUP(A6892,Sku_list!$A$1:$D$2667,3,0)</f>
        <v>#N/A</v>
      </c>
      <c r="U6892" s="9" t="e">
        <f>VLOOKUP(A6892,Sku_list!$A$1:$D$2667,4,0)*(F6892/1000000*12)</f>
        <v>#N/A</v>
      </c>
      <c r="V6892" s="9" t="e">
        <f>VLOOKUP(A6892,Sku_list!$A$1:$D$2667,4,0)*(H6892/1000000*12)</f>
        <v>#N/A</v>
      </c>
      <c r="W6892" s="9" t="e">
        <f>VLOOKUP(A6892,Sku_list!$A$1:$D$2667,4,0)*(J6892/1000000*12)</f>
        <v>#N/A</v>
      </c>
      <c r="X6892" s="9" t="e">
        <f>VLOOKUP(A6892,Sku_list!$A$1:$D$2667,4,0)*(L6892/1000000*12)</f>
        <v>#N/A</v>
      </c>
      <c r="Y6892" s="9" t="e">
        <f>VLOOKUP(A6892,Sku_list!$A$1:$E$2667,5,0)*((J6892+F6892)/1000000000)</f>
        <v>#N/A</v>
      </c>
      <c r="AC6892" s="22">
        <f t="shared" ca="1" si="107"/>
        <v>6.6666666666666666E-2</v>
      </c>
    </row>
    <row r="6893" spans="2:29" x14ac:dyDescent="0.35">
      <c r="B6893" t="e">
        <v>#N/A</v>
      </c>
      <c r="T6893" s="9" t="e">
        <f>VLOOKUP(A6893,Sku_list!$A$1:$D$2667,3,0)</f>
        <v>#N/A</v>
      </c>
      <c r="U6893" s="9" t="e">
        <f>VLOOKUP(A6893,Sku_list!$A$1:$D$2667,4,0)*(F6893/1000000*12)</f>
        <v>#N/A</v>
      </c>
      <c r="V6893" s="9" t="e">
        <f>VLOOKUP(A6893,Sku_list!$A$1:$D$2667,4,0)*(H6893/1000000*12)</f>
        <v>#N/A</v>
      </c>
      <c r="W6893" s="9" t="e">
        <f>VLOOKUP(A6893,Sku_list!$A$1:$D$2667,4,0)*(J6893/1000000*12)</f>
        <v>#N/A</v>
      </c>
      <c r="X6893" s="9" t="e">
        <f>VLOOKUP(A6893,Sku_list!$A$1:$D$2667,4,0)*(L6893/1000000*12)</f>
        <v>#N/A</v>
      </c>
      <c r="Y6893" s="9" t="e">
        <f>VLOOKUP(A6893,Sku_list!$A$1:$E$2667,5,0)*((J6893+F6893)/1000000000)</f>
        <v>#N/A</v>
      </c>
      <c r="AC6893" s="22">
        <f t="shared" ca="1" si="107"/>
        <v>6.6666666666666666E-2</v>
      </c>
    </row>
    <row r="6894" spans="2:29" x14ac:dyDescent="0.35">
      <c r="B6894" t="e">
        <v>#N/A</v>
      </c>
      <c r="T6894" s="9" t="e">
        <f>VLOOKUP(A6894,Sku_list!$A$1:$D$2667,3,0)</f>
        <v>#N/A</v>
      </c>
      <c r="U6894" s="9" t="e">
        <f>VLOOKUP(A6894,Sku_list!$A$1:$D$2667,4,0)*(F6894/1000000*12)</f>
        <v>#N/A</v>
      </c>
      <c r="V6894" s="9" t="e">
        <f>VLOOKUP(A6894,Sku_list!$A$1:$D$2667,4,0)*(H6894/1000000*12)</f>
        <v>#N/A</v>
      </c>
      <c r="W6894" s="9" t="e">
        <f>VLOOKUP(A6894,Sku_list!$A$1:$D$2667,4,0)*(J6894/1000000*12)</f>
        <v>#N/A</v>
      </c>
      <c r="X6894" s="9" t="e">
        <f>VLOOKUP(A6894,Sku_list!$A$1:$D$2667,4,0)*(L6894/1000000*12)</f>
        <v>#N/A</v>
      </c>
      <c r="Y6894" s="9" t="e">
        <f>VLOOKUP(A6894,Sku_list!$A$1:$E$2667,5,0)*((J6894+F6894)/1000000000)</f>
        <v>#N/A</v>
      </c>
      <c r="AC6894" s="22">
        <f t="shared" ca="1" si="107"/>
        <v>6.6666666666666666E-2</v>
      </c>
    </row>
    <row r="6895" spans="2:29" x14ac:dyDescent="0.35">
      <c r="B6895" t="e">
        <v>#N/A</v>
      </c>
      <c r="T6895" s="9" t="e">
        <f>VLOOKUP(A6895,Sku_list!$A$1:$D$2667,3,0)</f>
        <v>#N/A</v>
      </c>
      <c r="U6895" s="9" t="e">
        <f>VLOOKUP(A6895,Sku_list!$A$1:$D$2667,4,0)*(F6895/1000000*12)</f>
        <v>#N/A</v>
      </c>
      <c r="V6895" s="9" t="e">
        <f>VLOOKUP(A6895,Sku_list!$A$1:$D$2667,4,0)*(H6895/1000000*12)</f>
        <v>#N/A</v>
      </c>
      <c r="W6895" s="9" t="e">
        <f>VLOOKUP(A6895,Sku_list!$A$1:$D$2667,4,0)*(J6895/1000000*12)</f>
        <v>#N/A</v>
      </c>
      <c r="X6895" s="9" t="e">
        <f>VLOOKUP(A6895,Sku_list!$A$1:$D$2667,4,0)*(L6895/1000000*12)</f>
        <v>#N/A</v>
      </c>
      <c r="Y6895" s="9" t="e">
        <f>VLOOKUP(A6895,Sku_list!$A$1:$E$2667,5,0)*((J6895+F6895)/1000000000)</f>
        <v>#N/A</v>
      </c>
      <c r="AC6895" s="22">
        <f t="shared" ca="1" si="107"/>
        <v>6.6666666666666666E-2</v>
      </c>
    </row>
    <row r="6896" spans="2:29" x14ac:dyDescent="0.35">
      <c r="B6896" t="e">
        <v>#N/A</v>
      </c>
      <c r="T6896" s="9" t="e">
        <f>VLOOKUP(A6896,Sku_list!$A$1:$D$2667,3,0)</f>
        <v>#N/A</v>
      </c>
      <c r="U6896" s="9" t="e">
        <f>VLOOKUP(A6896,Sku_list!$A$1:$D$2667,4,0)*(F6896/1000000*12)</f>
        <v>#N/A</v>
      </c>
      <c r="V6896" s="9" t="e">
        <f>VLOOKUP(A6896,Sku_list!$A$1:$D$2667,4,0)*(H6896/1000000*12)</f>
        <v>#N/A</v>
      </c>
      <c r="W6896" s="9" t="e">
        <f>VLOOKUP(A6896,Sku_list!$A$1:$D$2667,4,0)*(J6896/1000000*12)</f>
        <v>#N/A</v>
      </c>
      <c r="X6896" s="9" t="e">
        <f>VLOOKUP(A6896,Sku_list!$A$1:$D$2667,4,0)*(L6896/1000000*12)</f>
        <v>#N/A</v>
      </c>
      <c r="Y6896" s="9" t="e">
        <f>VLOOKUP(A6896,Sku_list!$A$1:$E$2667,5,0)*((J6896+F6896)/1000000000)</f>
        <v>#N/A</v>
      </c>
      <c r="AC6896" s="22">
        <f t="shared" ca="1" si="107"/>
        <v>6.6666666666666666E-2</v>
      </c>
    </row>
    <row r="6897" spans="2:29" x14ac:dyDescent="0.35">
      <c r="B6897" t="e">
        <v>#N/A</v>
      </c>
      <c r="T6897" s="9" t="e">
        <f>VLOOKUP(A6897,Sku_list!$A$1:$D$2667,3,0)</f>
        <v>#N/A</v>
      </c>
      <c r="U6897" s="9" t="e">
        <f>VLOOKUP(A6897,Sku_list!$A$1:$D$2667,4,0)*(F6897/1000000*12)</f>
        <v>#N/A</v>
      </c>
      <c r="V6897" s="9" t="e">
        <f>VLOOKUP(A6897,Sku_list!$A$1:$D$2667,4,0)*(H6897/1000000*12)</f>
        <v>#N/A</v>
      </c>
      <c r="W6897" s="9" t="e">
        <f>VLOOKUP(A6897,Sku_list!$A$1:$D$2667,4,0)*(J6897/1000000*12)</f>
        <v>#N/A</v>
      </c>
      <c r="X6897" s="9" t="e">
        <f>VLOOKUP(A6897,Sku_list!$A$1:$D$2667,4,0)*(L6897/1000000*12)</f>
        <v>#N/A</v>
      </c>
      <c r="Y6897" s="9" t="e">
        <f>VLOOKUP(A6897,Sku_list!$A$1:$E$2667,5,0)*((J6897+F6897)/1000000000)</f>
        <v>#N/A</v>
      </c>
      <c r="AC6897" s="22">
        <f t="shared" ca="1" si="107"/>
        <v>6.6666666666666666E-2</v>
      </c>
    </row>
    <row r="6898" spans="2:29" x14ac:dyDescent="0.35">
      <c r="B6898" t="e">
        <v>#N/A</v>
      </c>
      <c r="T6898" s="9" t="e">
        <f>VLOOKUP(A6898,Sku_list!$A$1:$D$2667,3,0)</f>
        <v>#N/A</v>
      </c>
      <c r="U6898" s="9" t="e">
        <f>VLOOKUP(A6898,Sku_list!$A$1:$D$2667,4,0)*(F6898/1000000*12)</f>
        <v>#N/A</v>
      </c>
      <c r="V6898" s="9" t="e">
        <f>VLOOKUP(A6898,Sku_list!$A$1:$D$2667,4,0)*(H6898/1000000*12)</f>
        <v>#N/A</v>
      </c>
      <c r="W6898" s="9" t="e">
        <f>VLOOKUP(A6898,Sku_list!$A$1:$D$2667,4,0)*(J6898/1000000*12)</f>
        <v>#N/A</v>
      </c>
      <c r="X6898" s="9" t="e">
        <f>VLOOKUP(A6898,Sku_list!$A$1:$D$2667,4,0)*(L6898/1000000*12)</f>
        <v>#N/A</v>
      </c>
      <c r="Y6898" s="9" t="e">
        <f>VLOOKUP(A6898,Sku_list!$A$1:$E$2667,5,0)*((J6898+F6898)/1000000000)</f>
        <v>#N/A</v>
      </c>
      <c r="AC6898" s="22">
        <f t="shared" ca="1" si="107"/>
        <v>6.6666666666666666E-2</v>
      </c>
    </row>
    <row r="6899" spans="2:29" x14ac:dyDescent="0.35">
      <c r="B6899" t="e">
        <v>#N/A</v>
      </c>
      <c r="T6899" s="9" t="e">
        <f>VLOOKUP(A6899,Sku_list!$A$1:$D$2667,3,0)</f>
        <v>#N/A</v>
      </c>
      <c r="U6899" s="9" t="e">
        <f>VLOOKUP(A6899,Sku_list!$A$1:$D$2667,4,0)*(F6899/1000000*12)</f>
        <v>#N/A</v>
      </c>
      <c r="V6899" s="9" t="e">
        <f>VLOOKUP(A6899,Sku_list!$A$1:$D$2667,4,0)*(H6899/1000000*12)</f>
        <v>#N/A</v>
      </c>
      <c r="W6899" s="9" t="e">
        <f>VLOOKUP(A6899,Sku_list!$A$1:$D$2667,4,0)*(J6899/1000000*12)</f>
        <v>#N/A</v>
      </c>
      <c r="X6899" s="9" t="e">
        <f>VLOOKUP(A6899,Sku_list!$A$1:$D$2667,4,0)*(L6899/1000000*12)</f>
        <v>#N/A</v>
      </c>
      <c r="Y6899" s="9" t="e">
        <f>VLOOKUP(A6899,Sku_list!$A$1:$E$2667,5,0)*((J6899+F6899)/1000000000)</f>
        <v>#N/A</v>
      </c>
      <c r="AC6899" s="22">
        <f t="shared" ca="1" si="107"/>
        <v>6.6666666666666666E-2</v>
      </c>
    </row>
    <row r="6900" spans="2:29" x14ac:dyDescent="0.35">
      <c r="B6900" t="e">
        <v>#N/A</v>
      </c>
      <c r="T6900" s="9" t="e">
        <f>VLOOKUP(A6900,Sku_list!$A$1:$D$2667,3,0)</f>
        <v>#N/A</v>
      </c>
      <c r="U6900" s="9" t="e">
        <f>VLOOKUP(A6900,Sku_list!$A$1:$D$2667,4,0)*(F6900/1000000*12)</f>
        <v>#N/A</v>
      </c>
      <c r="V6900" s="9" t="e">
        <f>VLOOKUP(A6900,Sku_list!$A$1:$D$2667,4,0)*(H6900/1000000*12)</f>
        <v>#N/A</v>
      </c>
      <c r="W6900" s="9" t="e">
        <f>VLOOKUP(A6900,Sku_list!$A$1:$D$2667,4,0)*(J6900/1000000*12)</f>
        <v>#N/A</v>
      </c>
      <c r="X6900" s="9" t="e">
        <f>VLOOKUP(A6900,Sku_list!$A$1:$D$2667,4,0)*(L6900/1000000*12)</f>
        <v>#N/A</v>
      </c>
      <c r="Y6900" s="9" t="e">
        <f>VLOOKUP(A6900,Sku_list!$A$1:$E$2667,5,0)*((J6900+F6900)/1000000000)</f>
        <v>#N/A</v>
      </c>
      <c r="AC6900" s="22">
        <f t="shared" ca="1" si="107"/>
        <v>6.6666666666666666E-2</v>
      </c>
    </row>
    <row r="6901" spans="2:29" x14ac:dyDescent="0.35">
      <c r="B6901" t="e">
        <v>#N/A</v>
      </c>
      <c r="T6901" s="9" t="e">
        <f>VLOOKUP(A6901,Sku_list!$A$1:$D$2667,3,0)</f>
        <v>#N/A</v>
      </c>
      <c r="U6901" s="9" t="e">
        <f>VLOOKUP(A6901,Sku_list!$A$1:$D$2667,4,0)*(F6901/1000000*12)</f>
        <v>#N/A</v>
      </c>
      <c r="V6901" s="9" t="e">
        <f>VLOOKUP(A6901,Sku_list!$A$1:$D$2667,4,0)*(H6901/1000000*12)</f>
        <v>#N/A</v>
      </c>
      <c r="W6901" s="9" t="e">
        <f>VLOOKUP(A6901,Sku_list!$A$1:$D$2667,4,0)*(J6901/1000000*12)</f>
        <v>#N/A</v>
      </c>
      <c r="X6901" s="9" t="e">
        <f>VLOOKUP(A6901,Sku_list!$A$1:$D$2667,4,0)*(L6901/1000000*12)</f>
        <v>#N/A</v>
      </c>
      <c r="Y6901" s="9" t="e">
        <f>VLOOKUP(A6901,Sku_list!$A$1:$E$2667,5,0)*((J6901+F6901)/1000000000)</f>
        <v>#N/A</v>
      </c>
      <c r="AC6901" s="22">
        <f t="shared" ca="1" si="107"/>
        <v>6.6666666666666666E-2</v>
      </c>
    </row>
    <row r="6902" spans="2:29" x14ac:dyDescent="0.35">
      <c r="B6902" t="e">
        <v>#N/A</v>
      </c>
      <c r="T6902" s="9" t="e">
        <f>VLOOKUP(A6902,Sku_list!$A$1:$D$2667,3,0)</f>
        <v>#N/A</v>
      </c>
      <c r="U6902" s="9" t="e">
        <f>VLOOKUP(A6902,Sku_list!$A$1:$D$2667,4,0)*(F6902/1000000*12)</f>
        <v>#N/A</v>
      </c>
      <c r="V6902" s="9" t="e">
        <f>VLOOKUP(A6902,Sku_list!$A$1:$D$2667,4,0)*(H6902/1000000*12)</f>
        <v>#N/A</v>
      </c>
      <c r="W6902" s="9" t="e">
        <f>VLOOKUP(A6902,Sku_list!$A$1:$D$2667,4,0)*(J6902/1000000*12)</f>
        <v>#N/A</v>
      </c>
      <c r="X6902" s="9" t="e">
        <f>VLOOKUP(A6902,Sku_list!$A$1:$D$2667,4,0)*(L6902/1000000*12)</f>
        <v>#N/A</v>
      </c>
      <c r="Y6902" s="9" t="e">
        <f>VLOOKUP(A6902,Sku_list!$A$1:$E$2667,5,0)*((J6902+F6902)/1000000000)</f>
        <v>#N/A</v>
      </c>
      <c r="AC6902" s="22">
        <f t="shared" ca="1" si="107"/>
        <v>6.6666666666666666E-2</v>
      </c>
    </row>
    <row r="6903" spans="2:29" x14ac:dyDescent="0.35">
      <c r="B6903" t="e">
        <v>#N/A</v>
      </c>
      <c r="T6903" s="9" t="e">
        <f>VLOOKUP(A6903,Sku_list!$A$1:$D$2667,3,0)</f>
        <v>#N/A</v>
      </c>
      <c r="U6903" s="9" t="e">
        <f>VLOOKUP(A6903,Sku_list!$A$1:$D$2667,4,0)*(F6903/1000000*12)</f>
        <v>#N/A</v>
      </c>
      <c r="V6903" s="9" t="e">
        <f>VLOOKUP(A6903,Sku_list!$A$1:$D$2667,4,0)*(H6903/1000000*12)</f>
        <v>#N/A</v>
      </c>
      <c r="W6903" s="9" t="e">
        <f>VLOOKUP(A6903,Sku_list!$A$1:$D$2667,4,0)*(J6903/1000000*12)</f>
        <v>#N/A</v>
      </c>
      <c r="X6903" s="9" t="e">
        <f>VLOOKUP(A6903,Sku_list!$A$1:$D$2667,4,0)*(L6903/1000000*12)</f>
        <v>#N/A</v>
      </c>
      <c r="Y6903" s="9" t="e">
        <f>VLOOKUP(A6903,Sku_list!$A$1:$E$2667,5,0)*((J6903+F6903)/1000000000)</f>
        <v>#N/A</v>
      </c>
      <c r="AC6903" s="22">
        <f t="shared" ca="1" si="107"/>
        <v>6.6666666666666666E-2</v>
      </c>
    </row>
    <row r="6904" spans="2:29" x14ac:dyDescent="0.35">
      <c r="B6904" t="e">
        <v>#N/A</v>
      </c>
      <c r="T6904" s="9" t="e">
        <f>VLOOKUP(A6904,Sku_list!$A$1:$D$2667,3,0)</f>
        <v>#N/A</v>
      </c>
      <c r="U6904" s="9" t="e">
        <f>VLOOKUP(A6904,Sku_list!$A$1:$D$2667,4,0)*(F6904/1000000*12)</f>
        <v>#N/A</v>
      </c>
      <c r="V6904" s="9" t="e">
        <f>VLOOKUP(A6904,Sku_list!$A$1:$D$2667,4,0)*(H6904/1000000*12)</f>
        <v>#N/A</v>
      </c>
      <c r="W6904" s="9" t="e">
        <f>VLOOKUP(A6904,Sku_list!$A$1:$D$2667,4,0)*(J6904/1000000*12)</f>
        <v>#N/A</v>
      </c>
      <c r="X6904" s="9" t="e">
        <f>VLOOKUP(A6904,Sku_list!$A$1:$D$2667,4,0)*(L6904/1000000*12)</f>
        <v>#N/A</v>
      </c>
      <c r="Y6904" s="9" t="e">
        <f>VLOOKUP(A6904,Sku_list!$A$1:$E$2667,5,0)*((J6904+F6904)/1000000000)</f>
        <v>#N/A</v>
      </c>
      <c r="AC6904" s="22">
        <f t="shared" ca="1" si="107"/>
        <v>6.6666666666666666E-2</v>
      </c>
    </row>
    <row r="6905" spans="2:29" x14ac:dyDescent="0.35">
      <c r="B6905" t="e">
        <v>#N/A</v>
      </c>
      <c r="T6905" s="9" t="e">
        <f>VLOOKUP(A6905,Sku_list!$A$1:$D$2667,3,0)</f>
        <v>#N/A</v>
      </c>
      <c r="U6905" s="9" t="e">
        <f>VLOOKUP(A6905,Sku_list!$A$1:$D$2667,4,0)*(F6905/1000000*12)</f>
        <v>#N/A</v>
      </c>
      <c r="V6905" s="9" t="e">
        <f>VLOOKUP(A6905,Sku_list!$A$1:$D$2667,4,0)*(H6905/1000000*12)</f>
        <v>#N/A</v>
      </c>
      <c r="W6905" s="9" t="e">
        <f>VLOOKUP(A6905,Sku_list!$A$1:$D$2667,4,0)*(J6905/1000000*12)</f>
        <v>#N/A</v>
      </c>
      <c r="X6905" s="9" t="e">
        <f>VLOOKUP(A6905,Sku_list!$A$1:$D$2667,4,0)*(L6905/1000000*12)</f>
        <v>#N/A</v>
      </c>
      <c r="Y6905" s="9" t="e">
        <f>VLOOKUP(A6905,Sku_list!$A$1:$E$2667,5,0)*((J6905+F6905)/1000000000)</f>
        <v>#N/A</v>
      </c>
      <c r="AC6905" s="22">
        <f t="shared" ca="1" si="107"/>
        <v>6.6666666666666666E-2</v>
      </c>
    </row>
    <row r="6906" spans="2:29" x14ac:dyDescent="0.35">
      <c r="B6906" t="e">
        <v>#N/A</v>
      </c>
      <c r="T6906" s="9" t="e">
        <f>VLOOKUP(A6906,Sku_list!$A$1:$D$2667,3,0)</f>
        <v>#N/A</v>
      </c>
      <c r="U6906" s="9" t="e">
        <f>VLOOKUP(A6906,Sku_list!$A$1:$D$2667,4,0)*(F6906/1000000*12)</f>
        <v>#N/A</v>
      </c>
      <c r="V6906" s="9" t="e">
        <f>VLOOKUP(A6906,Sku_list!$A$1:$D$2667,4,0)*(H6906/1000000*12)</f>
        <v>#N/A</v>
      </c>
      <c r="W6906" s="9" t="e">
        <f>VLOOKUP(A6906,Sku_list!$A$1:$D$2667,4,0)*(J6906/1000000*12)</f>
        <v>#N/A</v>
      </c>
      <c r="X6906" s="9" t="e">
        <f>VLOOKUP(A6906,Sku_list!$A$1:$D$2667,4,0)*(L6906/1000000*12)</f>
        <v>#N/A</v>
      </c>
      <c r="Y6906" s="9" t="e">
        <f>VLOOKUP(A6906,Sku_list!$A$1:$E$2667,5,0)*((J6906+F6906)/1000000000)</f>
        <v>#N/A</v>
      </c>
      <c r="AC6906" s="22">
        <f t="shared" ca="1" si="107"/>
        <v>6.6666666666666666E-2</v>
      </c>
    </row>
    <row r="6907" spans="2:29" x14ac:dyDescent="0.35">
      <c r="B6907" t="e">
        <v>#N/A</v>
      </c>
      <c r="T6907" s="9" t="e">
        <f>VLOOKUP(A6907,Sku_list!$A$1:$D$2667,3,0)</f>
        <v>#N/A</v>
      </c>
      <c r="U6907" s="9" t="e">
        <f>VLOOKUP(A6907,Sku_list!$A$1:$D$2667,4,0)*(F6907/1000000*12)</f>
        <v>#N/A</v>
      </c>
      <c r="V6907" s="9" t="e">
        <f>VLOOKUP(A6907,Sku_list!$A$1:$D$2667,4,0)*(H6907/1000000*12)</f>
        <v>#N/A</v>
      </c>
      <c r="W6907" s="9" t="e">
        <f>VLOOKUP(A6907,Sku_list!$A$1:$D$2667,4,0)*(J6907/1000000*12)</f>
        <v>#N/A</v>
      </c>
      <c r="X6907" s="9" t="e">
        <f>VLOOKUP(A6907,Sku_list!$A$1:$D$2667,4,0)*(L6907/1000000*12)</f>
        <v>#N/A</v>
      </c>
      <c r="Y6907" s="9" t="e">
        <f>VLOOKUP(A6907,Sku_list!$A$1:$E$2667,5,0)*((J6907+F6907)/1000000000)</f>
        <v>#N/A</v>
      </c>
      <c r="AC6907" s="22">
        <f t="shared" ca="1" si="107"/>
        <v>6.6666666666666666E-2</v>
      </c>
    </row>
    <row r="6908" spans="2:29" x14ac:dyDescent="0.35">
      <c r="B6908" t="e">
        <v>#N/A</v>
      </c>
      <c r="T6908" s="9" t="e">
        <f>VLOOKUP(A6908,Sku_list!$A$1:$D$2667,3,0)</f>
        <v>#N/A</v>
      </c>
      <c r="U6908" s="9" t="e">
        <f>VLOOKUP(A6908,Sku_list!$A$1:$D$2667,4,0)*(F6908/1000000*12)</f>
        <v>#N/A</v>
      </c>
      <c r="V6908" s="9" t="e">
        <f>VLOOKUP(A6908,Sku_list!$A$1:$D$2667,4,0)*(H6908/1000000*12)</f>
        <v>#N/A</v>
      </c>
      <c r="W6908" s="9" t="e">
        <f>VLOOKUP(A6908,Sku_list!$A$1:$D$2667,4,0)*(J6908/1000000*12)</f>
        <v>#N/A</v>
      </c>
      <c r="X6908" s="9" t="e">
        <f>VLOOKUP(A6908,Sku_list!$A$1:$D$2667,4,0)*(L6908/1000000*12)</f>
        <v>#N/A</v>
      </c>
      <c r="Y6908" s="9" t="e">
        <f>VLOOKUP(A6908,Sku_list!$A$1:$E$2667,5,0)*((J6908+F6908)/1000000000)</f>
        <v>#N/A</v>
      </c>
      <c r="AC6908" s="22">
        <f t="shared" ca="1" si="107"/>
        <v>6.6666666666666666E-2</v>
      </c>
    </row>
    <row r="6909" spans="2:29" x14ac:dyDescent="0.35">
      <c r="B6909" t="e">
        <v>#N/A</v>
      </c>
      <c r="T6909" s="9" t="e">
        <f>VLOOKUP(A6909,Sku_list!$A$1:$D$2667,3,0)</f>
        <v>#N/A</v>
      </c>
      <c r="U6909" s="9" t="e">
        <f>VLOOKUP(A6909,Sku_list!$A$1:$D$2667,4,0)*(F6909/1000000*12)</f>
        <v>#N/A</v>
      </c>
      <c r="V6909" s="9" t="e">
        <f>VLOOKUP(A6909,Sku_list!$A$1:$D$2667,4,0)*(H6909/1000000*12)</f>
        <v>#N/A</v>
      </c>
      <c r="W6909" s="9" t="e">
        <f>VLOOKUP(A6909,Sku_list!$A$1:$D$2667,4,0)*(J6909/1000000*12)</f>
        <v>#N/A</v>
      </c>
      <c r="X6909" s="9" t="e">
        <f>VLOOKUP(A6909,Sku_list!$A$1:$D$2667,4,0)*(L6909/1000000*12)</f>
        <v>#N/A</v>
      </c>
      <c r="Y6909" s="9" t="e">
        <f>VLOOKUP(A6909,Sku_list!$A$1:$E$2667,5,0)*((J6909+F6909)/1000000000)</f>
        <v>#N/A</v>
      </c>
      <c r="AC6909" s="22">
        <f t="shared" ca="1" si="107"/>
        <v>6.6666666666666666E-2</v>
      </c>
    </row>
    <row r="6910" spans="2:29" x14ac:dyDescent="0.35">
      <c r="B6910" t="e">
        <v>#N/A</v>
      </c>
      <c r="T6910" s="9" t="e">
        <f>VLOOKUP(A6910,Sku_list!$A$1:$D$2667,3,0)</f>
        <v>#N/A</v>
      </c>
      <c r="U6910" s="9" t="e">
        <f>VLOOKUP(A6910,Sku_list!$A$1:$D$2667,4,0)*(F6910/1000000*12)</f>
        <v>#N/A</v>
      </c>
      <c r="V6910" s="9" t="e">
        <f>VLOOKUP(A6910,Sku_list!$A$1:$D$2667,4,0)*(H6910/1000000*12)</f>
        <v>#N/A</v>
      </c>
      <c r="W6910" s="9" t="e">
        <f>VLOOKUP(A6910,Sku_list!$A$1:$D$2667,4,0)*(J6910/1000000*12)</f>
        <v>#N/A</v>
      </c>
      <c r="X6910" s="9" t="e">
        <f>VLOOKUP(A6910,Sku_list!$A$1:$D$2667,4,0)*(L6910/1000000*12)</f>
        <v>#N/A</v>
      </c>
      <c r="Y6910" s="9" t="e">
        <f>VLOOKUP(A6910,Sku_list!$A$1:$E$2667,5,0)*((J6910+F6910)/1000000000)</f>
        <v>#N/A</v>
      </c>
      <c r="AC6910" s="22">
        <f t="shared" ca="1" si="107"/>
        <v>6.6666666666666666E-2</v>
      </c>
    </row>
    <row r="6911" spans="2:29" x14ac:dyDescent="0.35">
      <c r="B6911" t="e">
        <v>#N/A</v>
      </c>
      <c r="T6911" s="9" t="e">
        <f>VLOOKUP(A6911,Sku_list!$A$1:$D$2667,3,0)</f>
        <v>#N/A</v>
      </c>
      <c r="U6911" s="9" t="e">
        <f>VLOOKUP(A6911,Sku_list!$A$1:$D$2667,4,0)*(F6911/1000000*12)</f>
        <v>#N/A</v>
      </c>
      <c r="V6911" s="9" t="e">
        <f>VLOOKUP(A6911,Sku_list!$A$1:$D$2667,4,0)*(H6911/1000000*12)</f>
        <v>#N/A</v>
      </c>
      <c r="W6911" s="9" t="e">
        <f>VLOOKUP(A6911,Sku_list!$A$1:$D$2667,4,0)*(J6911/1000000*12)</f>
        <v>#N/A</v>
      </c>
      <c r="X6911" s="9" t="e">
        <f>VLOOKUP(A6911,Sku_list!$A$1:$D$2667,4,0)*(L6911/1000000*12)</f>
        <v>#N/A</v>
      </c>
      <c r="Y6911" s="9" t="e">
        <f>VLOOKUP(A6911,Sku_list!$A$1:$E$2667,5,0)*((J6911+F6911)/1000000000)</f>
        <v>#N/A</v>
      </c>
      <c r="AC6911" s="22">
        <f t="shared" ca="1" si="107"/>
        <v>6.6666666666666666E-2</v>
      </c>
    </row>
    <row r="6912" spans="2:29" x14ac:dyDescent="0.35">
      <c r="B6912" t="e">
        <v>#N/A</v>
      </c>
      <c r="T6912" s="9" t="e">
        <f>VLOOKUP(A6912,Sku_list!$A$1:$D$2667,3,0)</f>
        <v>#N/A</v>
      </c>
      <c r="U6912" s="9" t="e">
        <f>VLOOKUP(A6912,Sku_list!$A$1:$D$2667,4,0)*(F6912/1000000*12)</f>
        <v>#N/A</v>
      </c>
      <c r="V6912" s="9" t="e">
        <f>VLOOKUP(A6912,Sku_list!$A$1:$D$2667,4,0)*(H6912/1000000*12)</f>
        <v>#N/A</v>
      </c>
      <c r="W6912" s="9" t="e">
        <f>VLOOKUP(A6912,Sku_list!$A$1:$D$2667,4,0)*(J6912/1000000*12)</f>
        <v>#N/A</v>
      </c>
      <c r="X6912" s="9" t="e">
        <f>VLOOKUP(A6912,Sku_list!$A$1:$D$2667,4,0)*(L6912/1000000*12)</f>
        <v>#N/A</v>
      </c>
      <c r="Y6912" s="9" t="e">
        <f>VLOOKUP(A6912,Sku_list!$A$1:$E$2667,5,0)*((J6912+F6912)/1000000000)</f>
        <v>#N/A</v>
      </c>
      <c r="AC6912" s="22">
        <f t="shared" ca="1" si="107"/>
        <v>6.6666666666666666E-2</v>
      </c>
    </row>
    <row r="6913" spans="2:29" x14ac:dyDescent="0.35">
      <c r="B6913" t="e">
        <v>#N/A</v>
      </c>
      <c r="T6913" s="9" t="e">
        <f>VLOOKUP(A6913,Sku_list!$A$1:$D$2667,3,0)</f>
        <v>#N/A</v>
      </c>
      <c r="U6913" s="9" t="e">
        <f>VLOOKUP(A6913,Sku_list!$A$1:$D$2667,4,0)*(F6913/1000000*12)</f>
        <v>#N/A</v>
      </c>
      <c r="V6913" s="9" t="e">
        <f>VLOOKUP(A6913,Sku_list!$A$1:$D$2667,4,0)*(H6913/1000000*12)</f>
        <v>#N/A</v>
      </c>
      <c r="W6913" s="9" t="e">
        <f>VLOOKUP(A6913,Sku_list!$A$1:$D$2667,4,0)*(J6913/1000000*12)</f>
        <v>#N/A</v>
      </c>
      <c r="X6913" s="9" t="e">
        <f>VLOOKUP(A6913,Sku_list!$A$1:$D$2667,4,0)*(L6913/1000000*12)</f>
        <v>#N/A</v>
      </c>
      <c r="Y6913" s="9" t="e">
        <f>VLOOKUP(A6913,Sku_list!$A$1:$E$2667,5,0)*((J6913+F6913)/1000000000)</f>
        <v>#N/A</v>
      </c>
      <c r="AC6913" s="22">
        <f t="shared" ca="1" si="107"/>
        <v>6.6666666666666666E-2</v>
      </c>
    </row>
    <row r="6914" spans="2:29" x14ac:dyDescent="0.35">
      <c r="B6914" t="e">
        <v>#N/A</v>
      </c>
      <c r="T6914" s="9" t="e">
        <f>VLOOKUP(A6914,Sku_list!$A$1:$D$2667,3,0)</f>
        <v>#N/A</v>
      </c>
      <c r="U6914" s="9" t="e">
        <f>VLOOKUP(A6914,Sku_list!$A$1:$D$2667,4,0)*(F6914/1000000*12)</f>
        <v>#N/A</v>
      </c>
      <c r="V6914" s="9" t="e">
        <f>VLOOKUP(A6914,Sku_list!$A$1:$D$2667,4,0)*(H6914/1000000*12)</f>
        <v>#N/A</v>
      </c>
      <c r="W6914" s="9" t="e">
        <f>VLOOKUP(A6914,Sku_list!$A$1:$D$2667,4,0)*(J6914/1000000*12)</f>
        <v>#N/A</v>
      </c>
      <c r="X6914" s="9" t="e">
        <f>VLOOKUP(A6914,Sku_list!$A$1:$D$2667,4,0)*(L6914/1000000*12)</f>
        <v>#N/A</v>
      </c>
      <c r="Y6914" s="9" t="e">
        <f>VLOOKUP(A6914,Sku_list!$A$1:$E$2667,5,0)*((J6914+F6914)/1000000000)</f>
        <v>#N/A</v>
      </c>
      <c r="AC6914" s="22">
        <f t="shared" ca="1" si="107"/>
        <v>6.6666666666666666E-2</v>
      </c>
    </row>
    <row r="6915" spans="2:29" x14ac:dyDescent="0.35">
      <c r="B6915" t="e">
        <v>#N/A</v>
      </c>
      <c r="T6915" s="9" t="e">
        <f>VLOOKUP(A6915,Sku_list!$A$1:$D$2667,3,0)</f>
        <v>#N/A</v>
      </c>
      <c r="U6915" s="9" t="e">
        <f>VLOOKUP(A6915,Sku_list!$A$1:$D$2667,4,0)*(F6915/1000000*12)</f>
        <v>#N/A</v>
      </c>
      <c r="V6915" s="9" t="e">
        <f>VLOOKUP(A6915,Sku_list!$A$1:$D$2667,4,0)*(H6915/1000000*12)</f>
        <v>#N/A</v>
      </c>
      <c r="W6915" s="9" t="e">
        <f>VLOOKUP(A6915,Sku_list!$A$1:$D$2667,4,0)*(J6915/1000000*12)</f>
        <v>#N/A</v>
      </c>
      <c r="X6915" s="9" t="e">
        <f>VLOOKUP(A6915,Sku_list!$A$1:$D$2667,4,0)*(L6915/1000000*12)</f>
        <v>#N/A</v>
      </c>
      <c r="Y6915" s="9" t="e">
        <f>VLOOKUP(A6915,Sku_list!$A$1:$E$2667,5,0)*((J6915+F6915)/1000000000)</f>
        <v>#N/A</v>
      </c>
      <c r="AC6915" s="22">
        <f t="shared" ca="1" si="107"/>
        <v>6.6666666666666666E-2</v>
      </c>
    </row>
    <row r="6916" spans="2:29" x14ac:dyDescent="0.35">
      <c r="B6916" t="e">
        <v>#N/A</v>
      </c>
      <c r="T6916" s="9" t="e">
        <f>VLOOKUP(A6916,Sku_list!$A$1:$D$2667,3,0)</f>
        <v>#N/A</v>
      </c>
      <c r="U6916" s="9" t="e">
        <f>VLOOKUP(A6916,Sku_list!$A$1:$D$2667,4,0)*(F6916/1000000*12)</f>
        <v>#N/A</v>
      </c>
      <c r="V6916" s="9" t="e">
        <f>VLOOKUP(A6916,Sku_list!$A$1:$D$2667,4,0)*(H6916/1000000*12)</f>
        <v>#N/A</v>
      </c>
      <c r="W6916" s="9" t="e">
        <f>VLOOKUP(A6916,Sku_list!$A$1:$D$2667,4,0)*(J6916/1000000*12)</f>
        <v>#N/A</v>
      </c>
      <c r="X6916" s="9" t="e">
        <f>VLOOKUP(A6916,Sku_list!$A$1:$D$2667,4,0)*(L6916/1000000*12)</f>
        <v>#N/A</v>
      </c>
      <c r="Y6916" s="9" t="e">
        <f>VLOOKUP(A6916,Sku_list!$A$1:$E$2667,5,0)*((J6916+F6916)/1000000000)</f>
        <v>#N/A</v>
      </c>
      <c r="AC6916" s="22">
        <f t="shared" ref="AC6916:AC6979" ca="1" si="108">(DAY(TODAY())+AB6916)/30</f>
        <v>6.6666666666666666E-2</v>
      </c>
    </row>
    <row r="6917" spans="2:29" x14ac:dyDescent="0.35">
      <c r="B6917" t="e">
        <v>#N/A</v>
      </c>
      <c r="T6917" s="9" t="e">
        <f>VLOOKUP(A6917,Sku_list!$A$1:$D$2667,3,0)</f>
        <v>#N/A</v>
      </c>
      <c r="U6917" s="9" t="e">
        <f>VLOOKUP(A6917,Sku_list!$A$1:$D$2667,4,0)*(F6917/1000000*12)</f>
        <v>#N/A</v>
      </c>
      <c r="V6917" s="9" t="e">
        <f>VLOOKUP(A6917,Sku_list!$A$1:$D$2667,4,0)*(H6917/1000000*12)</f>
        <v>#N/A</v>
      </c>
      <c r="W6917" s="9" t="e">
        <f>VLOOKUP(A6917,Sku_list!$A$1:$D$2667,4,0)*(J6917/1000000*12)</f>
        <v>#N/A</v>
      </c>
      <c r="X6917" s="9" t="e">
        <f>VLOOKUP(A6917,Sku_list!$A$1:$D$2667,4,0)*(L6917/1000000*12)</f>
        <v>#N/A</v>
      </c>
      <c r="Y6917" s="9" t="e">
        <f>VLOOKUP(A6917,Sku_list!$A$1:$E$2667,5,0)*((J6917+F6917)/1000000000)</f>
        <v>#N/A</v>
      </c>
      <c r="AC6917" s="22">
        <f t="shared" ca="1" si="108"/>
        <v>6.6666666666666666E-2</v>
      </c>
    </row>
    <row r="6918" spans="2:29" x14ac:dyDescent="0.35">
      <c r="B6918" t="e">
        <v>#N/A</v>
      </c>
      <c r="T6918" s="9" t="e">
        <f>VLOOKUP(A6918,Sku_list!$A$1:$D$2667,3,0)</f>
        <v>#N/A</v>
      </c>
      <c r="U6918" s="9" t="e">
        <f>VLOOKUP(A6918,Sku_list!$A$1:$D$2667,4,0)*(F6918/1000000*12)</f>
        <v>#N/A</v>
      </c>
      <c r="V6918" s="9" t="e">
        <f>VLOOKUP(A6918,Sku_list!$A$1:$D$2667,4,0)*(H6918/1000000*12)</f>
        <v>#N/A</v>
      </c>
      <c r="W6918" s="9" t="e">
        <f>VLOOKUP(A6918,Sku_list!$A$1:$D$2667,4,0)*(J6918/1000000*12)</f>
        <v>#N/A</v>
      </c>
      <c r="X6918" s="9" t="e">
        <f>VLOOKUP(A6918,Sku_list!$A$1:$D$2667,4,0)*(L6918/1000000*12)</f>
        <v>#N/A</v>
      </c>
      <c r="Y6918" s="9" t="e">
        <f>VLOOKUP(A6918,Sku_list!$A$1:$E$2667,5,0)*((J6918+F6918)/1000000000)</f>
        <v>#N/A</v>
      </c>
      <c r="AC6918" s="22">
        <f t="shared" ca="1" si="108"/>
        <v>6.6666666666666666E-2</v>
      </c>
    </row>
    <row r="6919" spans="2:29" x14ac:dyDescent="0.35">
      <c r="B6919" t="e">
        <v>#N/A</v>
      </c>
      <c r="T6919" s="9" t="e">
        <f>VLOOKUP(A6919,Sku_list!$A$1:$D$2667,3,0)</f>
        <v>#N/A</v>
      </c>
      <c r="U6919" s="9" t="e">
        <f>VLOOKUP(A6919,Sku_list!$A$1:$D$2667,4,0)*(F6919/1000000*12)</f>
        <v>#N/A</v>
      </c>
      <c r="V6919" s="9" t="e">
        <f>VLOOKUP(A6919,Sku_list!$A$1:$D$2667,4,0)*(H6919/1000000*12)</f>
        <v>#N/A</v>
      </c>
      <c r="W6919" s="9" t="e">
        <f>VLOOKUP(A6919,Sku_list!$A$1:$D$2667,4,0)*(J6919/1000000*12)</f>
        <v>#N/A</v>
      </c>
      <c r="X6919" s="9" t="e">
        <f>VLOOKUP(A6919,Sku_list!$A$1:$D$2667,4,0)*(L6919/1000000*12)</f>
        <v>#N/A</v>
      </c>
      <c r="Y6919" s="9" t="e">
        <f>VLOOKUP(A6919,Sku_list!$A$1:$E$2667,5,0)*((J6919+F6919)/1000000000)</f>
        <v>#N/A</v>
      </c>
      <c r="AC6919" s="22">
        <f t="shared" ca="1" si="108"/>
        <v>6.6666666666666666E-2</v>
      </c>
    </row>
    <row r="6920" spans="2:29" x14ac:dyDescent="0.35">
      <c r="B6920" t="e">
        <v>#N/A</v>
      </c>
      <c r="T6920" s="9" t="e">
        <f>VLOOKUP(A6920,Sku_list!$A$1:$D$2667,3,0)</f>
        <v>#N/A</v>
      </c>
      <c r="U6920" s="9" t="e">
        <f>VLOOKUP(A6920,Sku_list!$A$1:$D$2667,4,0)*(F6920/1000000*12)</f>
        <v>#N/A</v>
      </c>
      <c r="V6920" s="9" t="e">
        <f>VLOOKUP(A6920,Sku_list!$A$1:$D$2667,4,0)*(H6920/1000000*12)</f>
        <v>#N/A</v>
      </c>
      <c r="W6920" s="9" t="e">
        <f>VLOOKUP(A6920,Sku_list!$A$1:$D$2667,4,0)*(J6920/1000000*12)</f>
        <v>#N/A</v>
      </c>
      <c r="X6920" s="9" t="e">
        <f>VLOOKUP(A6920,Sku_list!$A$1:$D$2667,4,0)*(L6920/1000000*12)</f>
        <v>#N/A</v>
      </c>
      <c r="Y6920" s="9" t="e">
        <f>VLOOKUP(A6920,Sku_list!$A$1:$E$2667,5,0)*((J6920+F6920)/1000000000)</f>
        <v>#N/A</v>
      </c>
      <c r="AC6920" s="22">
        <f t="shared" ca="1" si="108"/>
        <v>6.6666666666666666E-2</v>
      </c>
    </row>
    <row r="6921" spans="2:29" x14ac:dyDescent="0.35">
      <c r="B6921" t="e">
        <v>#N/A</v>
      </c>
      <c r="T6921" s="9" t="e">
        <f>VLOOKUP(A6921,Sku_list!$A$1:$D$2667,3,0)</f>
        <v>#N/A</v>
      </c>
      <c r="U6921" s="9" t="e">
        <f>VLOOKUP(A6921,Sku_list!$A$1:$D$2667,4,0)*(F6921/1000000*12)</f>
        <v>#N/A</v>
      </c>
      <c r="V6921" s="9" t="e">
        <f>VLOOKUP(A6921,Sku_list!$A$1:$D$2667,4,0)*(H6921/1000000*12)</f>
        <v>#N/A</v>
      </c>
      <c r="W6921" s="9" t="e">
        <f>VLOOKUP(A6921,Sku_list!$A$1:$D$2667,4,0)*(J6921/1000000*12)</f>
        <v>#N/A</v>
      </c>
      <c r="X6921" s="9" t="e">
        <f>VLOOKUP(A6921,Sku_list!$A$1:$D$2667,4,0)*(L6921/1000000*12)</f>
        <v>#N/A</v>
      </c>
      <c r="Y6921" s="9" t="e">
        <f>VLOOKUP(A6921,Sku_list!$A$1:$E$2667,5,0)*((J6921+F6921)/1000000000)</f>
        <v>#N/A</v>
      </c>
      <c r="AC6921" s="22">
        <f t="shared" ca="1" si="108"/>
        <v>6.6666666666666666E-2</v>
      </c>
    </row>
    <row r="6922" spans="2:29" x14ac:dyDescent="0.35">
      <c r="B6922" t="e">
        <v>#N/A</v>
      </c>
      <c r="T6922" s="9" t="e">
        <f>VLOOKUP(A6922,Sku_list!$A$1:$D$2667,3,0)</f>
        <v>#N/A</v>
      </c>
      <c r="U6922" s="9" t="e">
        <f>VLOOKUP(A6922,Sku_list!$A$1:$D$2667,4,0)*(F6922/1000000*12)</f>
        <v>#N/A</v>
      </c>
      <c r="V6922" s="9" t="e">
        <f>VLOOKUP(A6922,Sku_list!$A$1:$D$2667,4,0)*(H6922/1000000*12)</f>
        <v>#N/A</v>
      </c>
      <c r="W6922" s="9" t="e">
        <f>VLOOKUP(A6922,Sku_list!$A$1:$D$2667,4,0)*(J6922/1000000*12)</f>
        <v>#N/A</v>
      </c>
      <c r="X6922" s="9" t="e">
        <f>VLOOKUP(A6922,Sku_list!$A$1:$D$2667,4,0)*(L6922/1000000*12)</f>
        <v>#N/A</v>
      </c>
      <c r="Y6922" s="9" t="e">
        <f>VLOOKUP(A6922,Sku_list!$A$1:$E$2667,5,0)*((J6922+F6922)/1000000000)</f>
        <v>#N/A</v>
      </c>
      <c r="AC6922" s="22">
        <f t="shared" ca="1" si="108"/>
        <v>6.6666666666666666E-2</v>
      </c>
    </row>
    <row r="6923" spans="2:29" x14ac:dyDescent="0.35">
      <c r="B6923" t="e">
        <v>#N/A</v>
      </c>
      <c r="T6923" s="9" t="e">
        <f>VLOOKUP(A6923,Sku_list!$A$1:$D$2667,3,0)</f>
        <v>#N/A</v>
      </c>
      <c r="U6923" s="9" t="e">
        <f>VLOOKUP(A6923,Sku_list!$A$1:$D$2667,4,0)*(F6923/1000000*12)</f>
        <v>#N/A</v>
      </c>
      <c r="V6923" s="9" t="e">
        <f>VLOOKUP(A6923,Sku_list!$A$1:$D$2667,4,0)*(H6923/1000000*12)</f>
        <v>#N/A</v>
      </c>
      <c r="W6923" s="9" t="e">
        <f>VLOOKUP(A6923,Sku_list!$A$1:$D$2667,4,0)*(J6923/1000000*12)</f>
        <v>#N/A</v>
      </c>
      <c r="X6923" s="9" t="e">
        <f>VLOOKUP(A6923,Sku_list!$A$1:$D$2667,4,0)*(L6923/1000000*12)</f>
        <v>#N/A</v>
      </c>
      <c r="Y6923" s="9" t="e">
        <f>VLOOKUP(A6923,Sku_list!$A$1:$E$2667,5,0)*((J6923+F6923)/1000000000)</f>
        <v>#N/A</v>
      </c>
      <c r="AC6923" s="22">
        <f t="shared" ca="1" si="108"/>
        <v>6.6666666666666666E-2</v>
      </c>
    </row>
    <row r="6924" spans="2:29" x14ac:dyDescent="0.35">
      <c r="B6924" t="e">
        <v>#N/A</v>
      </c>
      <c r="T6924" s="9" t="e">
        <f>VLOOKUP(A6924,Sku_list!$A$1:$D$2667,3,0)</f>
        <v>#N/A</v>
      </c>
      <c r="U6924" s="9" t="e">
        <f>VLOOKUP(A6924,Sku_list!$A$1:$D$2667,4,0)*(F6924/1000000*12)</f>
        <v>#N/A</v>
      </c>
      <c r="V6924" s="9" t="e">
        <f>VLOOKUP(A6924,Sku_list!$A$1:$D$2667,4,0)*(H6924/1000000*12)</f>
        <v>#N/A</v>
      </c>
      <c r="W6924" s="9" t="e">
        <f>VLOOKUP(A6924,Sku_list!$A$1:$D$2667,4,0)*(J6924/1000000*12)</f>
        <v>#N/A</v>
      </c>
      <c r="X6924" s="9" t="e">
        <f>VLOOKUP(A6924,Sku_list!$A$1:$D$2667,4,0)*(L6924/1000000*12)</f>
        <v>#N/A</v>
      </c>
      <c r="Y6924" s="9" t="e">
        <f>VLOOKUP(A6924,Sku_list!$A$1:$E$2667,5,0)*((J6924+F6924)/1000000000)</f>
        <v>#N/A</v>
      </c>
      <c r="AC6924" s="22">
        <f t="shared" ca="1" si="108"/>
        <v>6.6666666666666666E-2</v>
      </c>
    </row>
    <row r="6925" spans="2:29" x14ac:dyDescent="0.35">
      <c r="B6925" t="e">
        <v>#N/A</v>
      </c>
      <c r="T6925" s="9" t="e">
        <f>VLOOKUP(A6925,Sku_list!$A$1:$D$2667,3,0)</f>
        <v>#N/A</v>
      </c>
      <c r="U6925" s="9" t="e">
        <f>VLOOKUP(A6925,Sku_list!$A$1:$D$2667,4,0)*(F6925/1000000*12)</f>
        <v>#N/A</v>
      </c>
      <c r="V6925" s="9" t="e">
        <f>VLOOKUP(A6925,Sku_list!$A$1:$D$2667,4,0)*(H6925/1000000*12)</f>
        <v>#N/A</v>
      </c>
      <c r="W6925" s="9" t="e">
        <f>VLOOKUP(A6925,Sku_list!$A$1:$D$2667,4,0)*(J6925/1000000*12)</f>
        <v>#N/A</v>
      </c>
      <c r="X6925" s="9" t="e">
        <f>VLOOKUP(A6925,Sku_list!$A$1:$D$2667,4,0)*(L6925/1000000*12)</f>
        <v>#N/A</v>
      </c>
      <c r="Y6925" s="9" t="e">
        <f>VLOOKUP(A6925,Sku_list!$A$1:$E$2667,5,0)*((J6925+F6925)/1000000000)</f>
        <v>#N/A</v>
      </c>
      <c r="AC6925" s="22">
        <f t="shared" ca="1" si="108"/>
        <v>6.6666666666666666E-2</v>
      </c>
    </row>
    <row r="6926" spans="2:29" x14ac:dyDescent="0.35">
      <c r="B6926" t="e">
        <v>#N/A</v>
      </c>
      <c r="T6926" s="9" t="e">
        <f>VLOOKUP(A6926,Sku_list!$A$1:$D$2667,3,0)</f>
        <v>#N/A</v>
      </c>
      <c r="U6926" s="9" t="e">
        <f>VLOOKUP(A6926,Sku_list!$A$1:$D$2667,4,0)*(F6926/1000000*12)</f>
        <v>#N/A</v>
      </c>
      <c r="V6926" s="9" t="e">
        <f>VLOOKUP(A6926,Sku_list!$A$1:$D$2667,4,0)*(H6926/1000000*12)</f>
        <v>#N/A</v>
      </c>
      <c r="W6926" s="9" t="e">
        <f>VLOOKUP(A6926,Sku_list!$A$1:$D$2667,4,0)*(J6926/1000000*12)</f>
        <v>#N/A</v>
      </c>
      <c r="X6926" s="9" t="e">
        <f>VLOOKUP(A6926,Sku_list!$A$1:$D$2667,4,0)*(L6926/1000000*12)</f>
        <v>#N/A</v>
      </c>
      <c r="Y6926" s="9" t="e">
        <f>VLOOKUP(A6926,Sku_list!$A$1:$E$2667,5,0)*((J6926+F6926)/1000000000)</f>
        <v>#N/A</v>
      </c>
      <c r="AC6926" s="22">
        <f t="shared" ca="1" si="108"/>
        <v>6.6666666666666666E-2</v>
      </c>
    </row>
    <row r="6927" spans="2:29" x14ac:dyDescent="0.35">
      <c r="B6927" t="e">
        <v>#N/A</v>
      </c>
      <c r="T6927" s="9" t="e">
        <f>VLOOKUP(A6927,Sku_list!$A$1:$D$2667,3,0)</f>
        <v>#N/A</v>
      </c>
      <c r="U6927" s="9" t="e">
        <f>VLOOKUP(A6927,Sku_list!$A$1:$D$2667,4,0)*(F6927/1000000*12)</f>
        <v>#N/A</v>
      </c>
      <c r="V6927" s="9" t="e">
        <f>VLOOKUP(A6927,Sku_list!$A$1:$D$2667,4,0)*(H6927/1000000*12)</f>
        <v>#N/A</v>
      </c>
      <c r="W6927" s="9" t="e">
        <f>VLOOKUP(A6927,Sku_list!$A$1:$D$2667,4,0)*(J6927/1000000*12)</f>
        <v>#N/A</v>
      </c>
      <c r="X6927" s="9" t="e">
        <f>VLOOKUP(A6927,Sku_list!$A$1:$D$2667,4,0)*(L6927/1000000*12)</f>
        <v>#N/A</v>
      </c>
      <c r="Y6927" s="9" t="e">
        <f>VLOOKUP(A6927,Sku_list!$A$1:$E$2667,5,0)*((J6927+F6927)/1000000000)</f>
        <v>#N/A</v>
      </c>
      <c r="AC6927" s="22">
        <f t="shared" ca="1" si="108"/>
        <v>6.6666666666666666E-2</v>
      </c>
    </row>
    <row r="6928" spans="2:29" x14ac:dyDescent="0.35">
      <c r="B6928" t="e">
        <v>#N/A</v>
      </c>
      <c r="T6928" s="9" t="e">
        <f>VLOOKUP(A6928,Sku_list!$A$1:$D$2667,3,0)</f>
        <v>#N/A</v>
      </c>
      <c r="U6928" s="9" t="e">
        <f>VLOOKUP(A6928,Sku_list!$A$1:$D$2667,4,0)*(F6928/1000000*12)</f>
        <v>#N/A</v>
      </c>
      <c r="V6928" s="9" t="e">
        <f>VLOOKUP(A6928,Sku_list!$A$1:$D$2667,4,0)*(H6928/1000000*12)</f>
        <v>#N/A</v>
      </c>
      <c r="W6928" s="9" t="e">
        <f>VLOOKUP(A6928,Sku_list!$A$1:$D$2667,4,0)*(J6928/1000000*12)</f>
        <v>#N/A</v>
      </c>
      <c r="X6928" s="9" t="e">
        <f>VLOOKUP(A6928,Sku_list!$A$1:$D$2667,4,0)*(L6928/1000000*12)</f>
        <v>#N/A</v>
      </c>
      <c r="Y6928" s="9" t="e">
        <f>VLOOKUP(A6928,Sku_list!$A$1:$E$2667,5,0)*((J6928+F6928)/1000000000)</f>
        <v>#N/A</v>
      </c>
      <c r="AC6928" s="22">
        <f t="shared" ca="1" si="108"/>
        <v>6.6666666666666666E-2</v>
      </c>
    </row>
    <row r="6929" spans="2:29" x14ac:dyDescent="0.35">
      <c r="B6929" t="e">
        <v>#N/A</v>
      </c>
      <c r="T6929" s="9" t="e">
        <f>VLOOKUP(A6929,Sku_list!$A$1:$D$2667,3,0)</f>
        <v>#N/A</v>
      </c>
      <c r="U6929" s="9" t="e">
        <f>VLOOKUP(A6929,Sku_list!$A$1:$D$2667,4,0)*(F6929/1000000*12)</f>
        <v>#N/A</v>
      </c>
      <c r="V6929" s="9" t="e">
        <f>VLOOKUP(A6929,Sku_list!$A$1:$D$2667,4,0)*(H6929/1000000*12)</f>
        <v>#N/A</v>
      </c>
      <c r="W6929" s="9" t="e">
        <f>VLOOKUP(A6929,Sku_list!$A$1:$D$2667,4,0)*(J6929/1000000*12)</f>
        <v>#N/A</v>
      </c>
      <c r="X6929" s="9" t="e">
        <f>VLOOKUP(A6929,Sku_list!$A$1:$D$2667,4,0)*(L6929/1000000*12)</f>
        <v>#N/A</v>
      </c>
      <c r="Y6929" s="9" t="e">
        <f>VLOOKUP(A6929,Sku_list!$A$1:$E$2667,5,0)*((J6929+F6929)/1000000000)</f>
        <v>#N/A</v>
      </c>
      <c r="AC6929" s="22">
        <f t="shared" ca="1" si="108"/>
        <v>6.6666666666666666E-2</v>
      </c>
    </row>
    <row r="6930" spans="2:29" x14ac:dyDescent="0.35">
      <c r="B6930" t="e">
        <v>#N/A</v>
      </c>
      <c r="T6930" s="9" t="e">
        <f>VLOOKUP(A6930,Sku_list!$A$1:$D$2667,3,0)</f>
        <v>#N/A</v>
      </c>
      <c r="U6930" s="9" t="e">
        <f>VLOOKUP(A6930,Sku_list!$A$1:$D$2667,4,0)*(F6930/1000000*12)</f>
        <v>#N/A</v>
      </c>
      <c r="V6930" s="9" t="e">
        <f>VLOOKUP(A6930,Sku_list!$A$1:$D$2667,4,0)*(H6930/1000000*12)</f>
        <v>#N/A</v>
      </c>
      <c r="W6930" s="9" t="e">
        <f>VLOOKUP(A6930,Sku_list!$A$1:$D$2667,4,0)*(J6930/1000000*12)</f>
        <v>#N/A</v>
      </c>
      <c r="X6930" s="9" t="e">
        <f>VLOOKUP(A6930,Sku_list!$A$1:$D$2667,4,0)*(L6930/1000000*12)</f>
        <v>#N/A</v>
      </c>
      <c r="Y6930" s="9" t="e">
        <f>VLOOKUP(A6930,Sku_list!$A$1:$E$2667,5,0)*((J6930+F6930)/1000000000)</f>
        <v>#N/A</v>
      </c>
      <c r="AC6930" s="22">
        <f t="shared" ca="1" si="108"/>
        <v>6.6666666666666666E-2</v>
      </c>
    </row>
    <row r="6931" spans="2:29" x14ac:dyDescent="0.35">
      <c r="B6931" t="e">
        <v>#N/A</v>
      </c>
      <c r="T6931" s="9" t="e">
        <f>VLOOKUP(A6931,Sku_list!$A$1:$D$2667,3,0)</f>
        <v>#N/A</v>
      </c>
      <c r="U6931" s="9" t="e">
        <f>VLOOKUP(A6931,Sku_list!$A$1:$D$2667,4,0)*(F6931/1000000*12)</f>
        <v>#N/A</v>
      </c>
      <c r="V6931" s="9" t="e">
        <f>VLOOKUP(A6931,Sku_list!$A$1:$D$2667,4,0)*(H6931/1000000*12)</f>
        <v>#N/A</v>
      </c>
      <c r="W6931" s="9" t="e">
        <f>VLOOKUP(A6931,Sku_list!$A$1:$D$2667,4,0)*(J6931/1000000*12)</f>
        <v>#N/A</v>
      </c>
      <c r="X6931" s="9" t="e">
        <f>VLOOKUP(A6931,Sku_list!$A$1:$D$2667,4,0)*(L6931/1000000*12)</f>
        <v>#N/A</v>
      </c>
      <c r="Y6931" s="9" t="e">
        <f>VLOOKUP(A6931,Sku_list!$A$1:$E$2667,5,0)*((J6931+F6931)/1000000000)</f>
        <v>#N/A</v>
      </c>
      <c r="AC6931" s="22">
        <f t="shared" ca="1" si="108"/>
        <v>6.6666666666666666E-2</v>
      </c>
    </row>
    <row r="6932" spans="2:29" x14ac:dyDescent="0.35">
      <c r="B6932" t="e">
        <v>#N/A</v>
      </c>
      <c r="T6932" s="9" t="e">
        <f>VLOOKUP(A6932,Sku_list!$A$1:$D$2667,3,0)</f>
        <v>#N/A</v>
      </c>
      <c r="U6932" s="9" t="e">
        <f>VLOOKUP(A6932,Sku_list!$A$1:$D$2667,4,0)*(F6932/1000000*12)</f>
        <v>#N/A</v>
      </c>
      <c r="V6932" s="9" t="e">
        <f>VLOOKUP(A6932,Sku_list!$A$1:$D$2667,4,0)*(H6932/1000000*12)</f>
        <v>#N/A</v>
      </c>
      <c r="W6932" s="9" t="e">
        <f>VLOOKUP(A6932,Sku_list!$A$1:$D$2667,4,0)*(J6932/1000000*12)</f>
        <v>#N/A</v>
      </c>
      <c r="X6932" s="9" t="e">
        <f>VLOOKUP(A6932,Sku_list!$A$1:$D$2667,4,0)*(L6932/1000000*12)</f>
        <v>#N/A</v>
      </c>
      <c r="Y6932" s="9" t="e">
        <f>VLOOKUP(A6932,Sku_list!$A$1:$E$2667,5,0)*((J6932+F6932)/1000000000)</f>
        <v>#N/A</v>
      </c>
      <c r="AC6932" s="22">
        <f t="shared" ca="1" si="108"/>
        <v>6.6666666666666666E-2</v>
      </c>
    </row>
    <row r="6933" spans="2:29" x14ac:dyDescent="0.35">
      <c r="B6933" t="e">
        <v>#N/A</v>
      </c>
      <c r="T6933" s="9" t="e">
        <f>VLOOKUP(A6933,Sku_list!$A$1:$D$2667,3,0)</f>
        <v>#N/A</v>
      </c>
      <c r="U6933" s="9" t="e">
        <f>VLOOKUP(A6933,Sku_list!$A$1:$D$2667,4,0)*(F6933/1000000*12)</f>
        <v>#N/A</v>
      </c>
      <c r="V6933" s="9" t="e">
        <f>VLOOKUP(A6933,Sku_list!$A$1:$D$2667,4,0)*(H6933/1000000*12)</f>
        <v>#N/A</v>
      </c>
      <c r="W6933" s="9" t="e">
        <f>VLOOKUP(A6933,Sku_list!$A$1:$D$2667,4,0)*(J6933/1000000*12)</f>
        <v>#N/A</v>
      </c>
      <c r="X6933" s="9" t="e">
        <f>VLOOKUP(A6933,Sku_list!$A$1:$D$2667,4,0)*(L6933/1000000*12)</f>
        <v>#N/A</v>
      </c>
      <c r="Y6933" s="9" t="e">
        <f>VLOOKUP(A6933,Sku_list!$A$1:$E$2667,5,0)*((J6933+F6933)/1000000000)</f>
        <v>#N/A</v>
      </c>
      <c r="AC6933" s="22">
        <f t="shared" ca="1" si="108"/>
        <v>6.6666666666666666E-2</v>
      </c>
    </row>
    <row r="6934" spans="2:29" x14ac:dyDescent="0.35">
      <c r="B6934" t="e">
        <v>#N/A</v>
      </c>
      <c r="T6934" s="9" t="e">
        <f>VLOOKUP(A6934,Sku_list!$A$1:$D$2667,3,0)</f>
        <v>#N/A</v>
      </c>
      <c r="U6934" s="9" t="e">
        <f>VLOOKUP(A6934,Sku_list!$A$1:$D$2667,4,0)*(F6934/1000000*12)</f>
        <v>#N/A</v>
      </c>
      <c r="V6934" s="9" t="e">
        <f>VLOOKUP(A6934,Sku_list!$A$1:$D$2667,4,0)*(H6934/1000000*12)</f>
        <v>#N/A</v>
      </c>
      <c r="W6934" s="9" t="e">
        <f>VLOOKUP(A6934,Sku_list!$A$1:$D$2667,4,0)*(J6934/1000000*12)</f>
        <v>#N/A</v>
      </c>
      <c r="X6934" s="9" t="e">
        <f>VLOOKUP(A6934,Sku_list!$A$1:$D$2667,4,0)*(L6934/1000000*12)</f>
        <v>#N/A</v>
      </c>
      <c r="Y6934" s="9" t="e">
        <f>VLOOKUP(A6934,Sku_list!$A$1:$E$2667,5,0)*((J6934+F6934)/1000000000)</f>
        <v>#N/A</v>
      </c>
      <c r="AC6934" s="22">
        <f t="shared" ca="1" si="108"/>
        <v>6.6666666666666666E-2</v>
      </c>
    </row>
    <row r="6935" spans="2:29" x14ac:dyDescent="0.35">
      <c r="B6935" t="e">
        <v>#N/A</v>
      </c>
      <c r="T6935" s="9" t="e">
        <f>VLOOKUP(A6935,Sku_list!$A$1:$D$2667,3,0)</f>
        <v>#N/A</v>
      </c>
      <c r="U6935" s="9" t="e">
        <f>VLOOKUP(A6935,Sku_list!$A$1:$D$2667,4,0)*(F6935/1000000*12)</f>
        <v>#N/A</v>
      </c>
      <c r="V6935" s="9" t="e">
        <f>VLOOKUP(A6935,Sku_list!$A$1:$D$2667,4,0)*(H6935/1000000*12)</f>
        <v>#N/A</v>
      </c>
      <c r="W6935" s="9" t="e">
        <f>VLOOKUP(A6935,Sku_list!$A$1:$D$2667,4,0)*(J6935/1000000*12)</f>
        <v>#N/A</v>
      </c>
      <c r="X6935" s="9" t="e">
        <f>VLOOKUP(A6935,Sku_list!$A$1:$D$2667,4,0)*(L6935/1000000*12)</f>
        <v>#N/A</v>
      </c>
      <c r="Y6935" s="9" t="e">
        <f>VLOOKUP(A6935,Sku_list!$A$1:$E$2667,5,0)*((J6935+F6935)/1000000000)</f>
        <v>#N/A</v>
      </c>
      <c r="AC6935" s="22">
        <f t="shared" ca="1" si="108"/>
        <v>6.6666666666666666E-2</v>
      </c>
    </row>
    <row r="6936" spans="2:29" x14ac:dyDescent="0.35">
      <c r="B6936" t="e">
        <v>#N/A</v>
      </c>
      <c r="T6936" s="9" t="e">
        <f>VLOOKUP(A6936,Sku_list!$A$1:$D$2667,3,0)</f>
        <v>#N/A</v>
      </c>
      <c r="U6936" s="9" t="e">
        <f>VLOOKUP(A6936,Sku_list!$A$1:$D$2667,4,0)*(F6936/1000000*12)</f>
        <v>#N/A</v>
      </c>
      <c r="V6936" s="9" t="e">
        <f>VLOOKUP(A6936,Sku_list!$A$1:$D$2667,4,0)*(H6936/1000000*12)</f>
        <v>#N/A</v>
      </c>
      <c r="W6936" s="9" t="e">
        <f>VLOOKUP(A6936,Sku_list!$A$1:$D$2667,4,0)*(J6936/1000000*12)</f>
        <v>#N/A</v>
      </c>
      <c r="X6936" s="9" t="e">
        <f>VLOOKUP(A6936,Sku_list!$A$1:$D$2667,4,0)*(L6936/1000000*12)</f>
        <v>#N/A</v>
      </c>
      <c r="Y6936" s="9" t="e">
        <f>VLOOKUP(A6936,Sku_list!$A$1:$E$2667,5,0)*((J6936+F6936)/1000000000)</f>
        <v>#N/A</v>
      </c>
      <c r="AC6936" s="22">
        <f t="shared" ca="1" si="108"/>
        <v>6.6666666666666666E-2</v>
      </c>
    </row>
    <row r="6937" spans="2:29" x14ac:dyDescent="0.35">
      <c r="B6937" t="e">
        <v>#N/A</v>
      </c>
      <c r="T6937" s="9" t="e">
        <f>VLOOKUP(A6937,Sku_list!$A$1:$D$2667,3,0)</f>
        <v>#N/A</v>
      </c>
      <c r="U6937" s="9" t="e">
        <f>VLOOKUP(A6937,Sku_list!$A$1:$D$2667,4,0)*(F6937/1000000*12)</f>
        <v>#N/A</v>
      </c>
      <c r="V6937" s="9" t="e">
        <f>VLOOKUP(A6937,Sku_list!$A$1:$D$2667,4,0)*(H6937/1000000*12)</f>
        <v>#N/A</v>
      </c>
      <c r="W6937" s="9" t="e">
        <f>VLOOKUP(A6937,Sku_list!$A$1:$D$2667,4,0)*(J6937/1000000*12)</f>
        <v>#N/A</v>
      </c>
      <c r="X6937" s="9" t="e">
        <f>VLOOKUP(A6937,Sku_list!$A$1:$D$2667,4,0)*(L6937/1000000*12)</f>
        <v>#N/A</v>
      </c>
      <c r="Y6937" s="9" t="e">
        <f>VLOOKUP(A6937,Sku_list!$A$1:$E$2667,5,0)*((J6937+F6937)/1000000000)</f>
        <v>#N/A</v>
      </c>
      <c r="AC6937" s="22">
        <f t="shared" ca="1" si="108"/>
        <v>6.6666666666666666E-2</v>
      </c>
    </row>
    <row r="6938" spans="2:29" x14ac:dyDescent="0.35">
      <c r="B6938" t="e">
        <v>#N/A</v>
      </c>
      <c r="T6938" s="9" t="e">
        <f>VLOOKUP(A6938,Sku_list!$A$1:$D$2667,3,0)</f>
        <v>#N/A</v>
      </c>
      <c r="U6938" s="9" t="e">
        <f>VLOOKUP(A6938,Sku_list!$A$1:$D$2667,4,0)*(F6938/1000000*12)</f>
        <v>#N/A</v>
      </c>
      <c r="V6938" s="9" t="e">
        <f>VLOOKUP(A6938,Sku_list!$A$1:$D$2667,4,0)*(H6938/1000000*12)</f>
        <v>#N/A</v>
      </c>
      <c r="W6938" s="9" t="e">
        <f>VLOOKUP(A6938,Sku_list!$A$1:$D$2667,4,0)*(J6938/1000000*12)</f>
        <v>#N/A</v>
      </c>
      <c r="X6938" s="9" t="e">
        <f>VLOOKUP(A6938,Sku_list!$A$1:$D$2667,4,0)*(L6938/1000000*12)</f>
        <v>#N/A</v>
      </c>
      <c r="Y6938" s="9" t="e">
        <f>VLOOKUP(A6938,Sku_list!$A$1:$E$2667,5,0)*((J6938+F6938)/1000000000)</f>
        <v>#N/A</v>
      </c>
      <c r="AC6938" s="22">
        <f t="shared" ca="1" si="108"/>
        <v>6.6666666666666666E-2</v>
      </c>
    </row>
    <row r="6939" spans="2:29" x14ac:dyDescent="0.35">
      <c r="B6939" t="e">
        <v>#N/A</v>
      </c>
      <c r="T6939" s="9" t="e">
        <f>VLOOKUP(A6939,Sku_list!$A$1:$D$2667,3,0)</f>
        <v>#N/A</v>
      </c>
      <c r="U6939" s="9" t="e">
        <f>VLOOKUP(A6939,Sku_list!$A$1:$D$2667,4,0)*(F6939/1000000*12)</f>
        <v>#N/A</v>
      </c>
      <c r="V6939" s="9" t="e">
        <f>VLOOKUP(A6939,Sku_list!$A$1:$D$2667,4,0)*(H6939/1000000*12)</f>
        <v>#N/A</v>
      </c>
      <c r="W6939" s="9" t="e">
        <f>VLOOKUP(A6939,Sku_list!$A$1:$D$2667,4,0)*(J6939/1000000*12)</f>
        <v>#N/A</v>
      </c>
      <c r="X6939" s="9" t="e">
        <f>VLOOKUP(A6939,Sku_list!$A$1:$D$2667,4,0)*(L6939/1000000*12)</f>
        <v>#N/A</v>
      </c>
      <c r="Y6939" s="9" t="e">
        <f>VLOOKUP(A6939,Sku_list!$A$1:$E$2667,5,0)*((J6939+F6939)/1000000000)</f>
        <v>#N/A</v>
      </c>
      <c r="AC6939" s="22">
        <f t="shared" ca="1" si="108"/>
        <v>6.6666666666666666E-2</v>
      </c>
    </row>
    <row r="6940" spans="2:29" x14ac:dyDescent="0.35">
      <c r="B6940" t="e">
        <v>#N/A</v>
      </c>
      <c r="T6940" s="9" t="e">
        <f>VLOOKUP(A6940,Sku_list!$A$1:$D$2667,3,0)</f>
        <v>#N/A</v>
      </c>
      <c r="U6940" s="9" t="e">
        <f>VLOOKUP(A6940,Sku_list!$A$1:$D$2667,4,0)*(F6940/1000000*12)</f>
        <v>#N/A</v>
      </c>
      <c r="V6940" s="9" t="e">
        <f>VLOOKUP(A6940,Sku_list!$A$1:$D$2667,4,0)*(H6940/1000000*12)</f>
        <v>#N/A</v>
      </c>
      <c r="W6940" s="9" t="e">
        <f>VLOOKUP(A6940,Sku_list!$A$1:$D$2667,4,0)*(J6940/1000000*12)</f>
        <v>#N/A</v>
      </c>
      <c r="X6940" s="9" t="e">
        <f>VLOOKUP(A6940,Sku_list!$A$1:$D$2667,4,0)*(L6940/1000000*12)</f>
        <v>#N/A</v>
      </c>
      <c r="Y6940" s="9" t="e">
        <f>VLOOKUP(A6940,Sku_list!$A$1:$E$2667,5,0)*((J6940+F6940)/1000000000)</f>
        <v>#N/A</v>
      </c>
      <c r="AC6940" s="22">
        <f t="shared" ca="1" si="108"/>
        <v>6.6666666666666666E-2</v>
      </c>
    </row>
    <row r="6941" spans="2:29" x14ac:dyDescent="0.35">
      <c r="B6941" t="e">
        <v>#N/A</v>
      </c>
      <c r="T6941" s="9" t="e">
        <f>VLOOKUP(A6941,Sku_list!$A$1:$D$2667,3,0)</f>
        <v>#N/A</v>
      </c>
      <c r="U6941" s="9" t="e">
        <f>VLOOKUP(A6941,Sku_list!$A$1:$D$2667,4,0)*(F6941/1000000*12)</f>
        <v>#N/A</v>
      </c>
      <c r="V6941" s="9" t="e">
        <f>VLOOKUP(A6941,Sku_list!$A$1:$D$2667,4,0)*(H6941/1000000*12)</f>
        <v>#N/A</v>
      </c>
      <c r="W6941" s="9" t="e">
        <f>VLOOKUP(A6941,Sku_list!$A$1:$D$2667,4,0)*(J6941/1000000*12)</f>
        <v>#N/A</v>
      </c>
      <c r="X6941" s="9" t="e">
        <f>VLOOKUP(A6941,Sku_list!$A$1:$D$2667,4,0)*(L6941/1000000*12)</f>
        <v>#N/A</v>
      </c>
      <c r="Y6941" s="9" t="e">
        <f>VLOOKUP(A6941,Sku_list!$A$1:$E$2667,5,0)*((J6941+F6941)/1000000000)</f>
        <v>#N/A</v>
      </c>
      <c r="AC6941" s="22">
        <f t="shared" ca="1" si="108"/>
        <v>6.6666666666666666E-2</v>
      </c>
    </row>
    <row r="6942" spans="2:29" x14ac:dyDescent="0.35">
      <c r="B6942" t="e">
        <v>#N/A</v>
      </c>
      <c r="T6942" s="9" t="e">
        <f>VLOOKUP(A6942,Sku_list!$A$1:$D$2667,3,0)</f>
        <v>#N/A</v>
      </c>
      <c r="U6942" s="9" t="e">
        <f>VLOOKUP(A6942,Sku_list!$A$1:$D$2667,4,0)*(F6942/1000000*12)</f>
        <v>#N/A</v>
      </c>
      <c r="V6942" s="9" t="e">
        <f>VLOOKUP(A6942,Sku_list!$A$1:$D$2667,4,0)*(H6942/1000000*12)</f>
        <v>#N/A</v>
      </c>
      <c r="W6942" s="9" t="e">
        <f>VLOOKUP(A6942,Sku_list!$A$1:$D$2667,4,0)*(J6942/1000000*12)</f>
        <v>#N/A</v>
      </c>
      <c r="X6942" s="9" t="e">
        <f>VLOOKUP(A6942,Sku_list!$A$1:$D$2667,4,0)*(L6942/1000000*12)</f>
        <v>#N/A</v>
      </c>
      <c r="Y6942" s="9" t="e">
        <f>VLOOKUP(A6942,Sku_list!$A$1:$E$2667,5,0)*((J6942+F6942)/1000000000)</f>
        <v>#N/A</v>
      </c>
      <c r="AC6942" s="22">
        <f t="shared" ca="1" si="108"/>
        <v>6.6666666666666666E-2</v>
      </c>
    </row>
    <row r="6943" spans="2:29" x14ac:dyDescent="0.35">
      <c r="B6943" t="e">
        <v>#N/A</v>
      </c>
      <c r="T6943" s="9" t="e">
        <f>VLOOKUP(A6943,Sku_list!$A$1:$D$2667,3,0)</f>
        <v>#N/A</v>
      </c>
      <c r="U6943" s="9" t="e">
        <f>VLOOKUP(A6943,Sku_list!$A$1:$D$2667,4,0)*(F6943/1000000*12)</f>
        <v>#N/A</v>
      </c>
      <c r="V6943" s="9" t="e">
        <f>VLOOKUP(A6943,Sku_list!$A$1:$D$2667,4,0)*(H6943/1000000*12)</f>
        <v>#N/A</v>
      </c>
      <c r="W6943" s="9" t="e">
        <f>VLOOKUP(A6943,Sku_list!$A$1:$D$2667,4,0)*(J6943/1000000*12)</f>
        <v>#N/A</v>
      </c>
      <c r="X6943" s="9" t="e">
        <f>VLOOKUP(A6943,Sku_list!$A$1:$D$2667,4,0)*(L6943/1000000*12)</f>
        <v>#N/A</v>
      </c>
      <c r="Y6943" s="9" t="e">
        <f>VLOOKUP(A6943,Sku_list!$A$1:$E$2667,5,0)*((J6943+F6943)/1000000000)</f>
        <v>#N/A</v>
      </c>
      <c r="AC6943" s="22">
        <f t="shared" ca="1" si="108"/>
        <v>6.6666666666666666E-2</v>
      </c>
    </row>
    <row r="6944" spans="2:29" x14ac:dyDescent="0.35">
      <c r="B6944" t="e">
        <v>#N/A</v>
      </c>
      <c r="T6944" s="9" t="e">
        <f>VLOOKUP(A6944,Sku_list!$A$1:$D$2667,3,0)</f>
        <v>#N/A</v>
      </c>
      <c r="U6944" s="9" t="e">
        <f>VLOOKUP(A6944,Sku_list!$A$1:$D$2667,4,0)*(F6944/1000000*12)</f>
        <v>#N/A</v>
      </c>
      <c r="V6944" s="9" t="e">
        <f>VLOOKUP(A6944,Sku_list!$A$1:$D$2667,4,0)*(H6944/1000000*12)</f>
        <v>#N/A</v>
      </c>
      <c r="W6944" s="9" t="e">
        <f>VLOOKUP(A6944,Sku_list!$A$1:$D$2667,4,0)*(J6944/1000000*12)</f>
        <v>#N/A</v>
      </c>
      <c r="X6944" s="9" t="e">
        <f>VLOOKUP(A6944,Sku_list!$A$1:$D$2667,4,0)*(L6944/1000000*12)</f>
        <v>#N/A</v>
      </c>
      <c r="Y6944" s="9" t="e">
        <f>VLOOKUP(A6944,Sku_list!$A$1:$E$2667,5,0)*((J6944+F6944)/1000000000)</f>
        <v>#N/A</v>
      </c>
      <c r="AC6944" s="22">
        <f t="shared" ca="1" si="108"/>
        <v>6.6666666666666666E-2</v>
      </c>
    </row>
    <row r="6945" spans="2:29" x14ac:dyDescent="0.35">
      <c r="B6945" t="e">
        <v>#N/A</v>
      </c>
      <c r="T6945" s="9" t="e">
        <f>VLOOKUP(A6945,Sku_list!$A$1:$D$2667,3,0)</f>
        <v>#N/A</v>
      </c>
      <c r="U6945" s="9" t="e">
        <f>VLOOKUP(A6945,Sku_list!$A$1:$D$2667,4,0)*(F6945/1000000*12)</f>
        <v>#N/A</v>
      </c>
      <c r="V6945" s="9" t="e">
        <f>VLOOKUP(A6945,Sku_list!$A$1:$D$2667,4,0)*(H6945/1000000*12)</f>
        <v>#N/A</v>
      </c>
      <c r="W6945" s="9" t="e">
        <f>VLOOKUP(A6945,Sku_list!$A$1:$D$2667,4,0)*(J6945/1000000*12)</f>
        <v>#N/A</v>
      </c>
      <c r="X6945" s="9" t="e">
        <f>VLOOKUP(A6945,Sku_list!$A$1:$D$2667,4,0)*(L6945/1000000*12)</f>
        <v>#N/A</v>
      </c>
      <c r="Y6945" s="9" t="e">
        <f>VLOOKUP(A6945,Sku_list!$A$1:$E$2667,5,0)*((J6945+F6945)/1000000000)</f>
        <v>#N/A</v>
      </c>
      <c r="AC6945" s="22">
        <f t="shared" ca="1" si="108"/>
        <v>6.6666666666666666E-2</v>
      </c>
    </row>
    <row r="6946" spans="2:29" x14ac:dyDescent="0.35">
      <c r="B6946" t="e">
        <v>#N/A</v>
      </c>
      <c r="T6946" s="9" t="e">
        <f>VLOOKUP(A6946,Sku_list!$A$1:$D$2667,3,0)</f>
        <v>#N/A</v>
      </c>
      <c r="U6946" s="9" t="e">
        <f>VLOOKUP(A6946,Sku_list!$A$1:$D$2667,4,0)*(F6946/1000000*12)</f>
        <v>#N/A</v>
      </c>
      <c r="V6946" s="9" t="e">
        <f>VLOOKUP(A6946,Sku_list!$A$1:$D$2667,4,0)*(H6946/1000000*12)</f>
        <v>#N/A</v>
      </c>
      <c r="W6946" s="9" t="e">
        <f>VLOOKUP(A6946,Sku_list!$A$1:$D$2667,4,0)*(J6946/1000000*12)</f>
        <v>#N/A</v>
      </c>
      <c r="X6946" s="9" t="e">
        <f>VLOOKUP(A6946,Sku_list!$A$1:$D$2667,4,0)*(L6946/1000000*12)</f>
        <v>#N/A</v>
      </c>
      <c r="Y6946" s="9" t="e">
        <f>VLOOKUP(A6946,Sku_list!$A$1:$E$2667,5,0)*((J6946+F6946)/1000000000)</f>
        <v>#N/A</v>
      </c>
      <c r="AC6946" s="22">
        <f t="shared" ca="1" si="108"/>
        <v>6.6666666666666666E-2</v>
      </c>
    </row>
    <row r="6947" spans="2:29" x14ac:dyDescent="0.35">
      <c r="B6947" t="e">
        <v>#N/A</v>
      </c>
      <c r="T6947" s="9" t="e">
        <f>VLOOKUP(A6947,Sku_list!$A$1:$D$2667,3,0)</f>
        <v>#N/A</v>
      </c>
      <c r="U6947" s="9" t="e">
        <f>VLOOKUP(A6947,Sku_list!$A$1:$D$2667,4,0)*(F6947/1000000*12)</f>
        <v>#N/A</v>
      </c>
      <c r="V6947" s="9" t="e">
        <f>VLOOKUP(A6947,Sku_list!$A$1:$D$2667,4,0)*(H6947/1000000*12)</f>
        <v>#N/A</v>
      </c>
      <c r="W6947" s="9" t="e">
        <f>VLOOKUP(A6947,Sku_list!$A$1:$D$2667,4,0)*(J6947/1000000*12)</f>
        <v>#N/A</v>
      </c>
      <c r="X6947" s="9" t="e">
        <f>VLOOKUP(A6947,Sku_list!$A$1:$D$2667,4,0)*(L6947/1000000*12)</f>
        <v>#N/A</v>
      </c>
      <c r="Y6947" s="9" t="e">
        <f>VLOOKUP(A6947,Sku_list!$A$1:$E$2667,5,0)*((J6947+F6947)/1000000000)</f>
        <v>#N/A</v>
      </c>
      <c r="AC6947" s="22">
        <f t="shared" ca="1" si="108"/>
        <v>6.6666666666666666E-2</v>
      </c>
    </row>
    <row r="6948" spans="2:29" x14ac:dyDescent="0.35">
      <c r="B6948" t="e">
        <v>#N/A</v>
      </c>
      <c r="T6948" s="9" t="e">
        <f>VLOOKUP(A6948,Sku_list!$A$1:$D$2667,3,0)</f>
        <v>#N/A</v>
      </c>
      <c r="U6948" s="9" t="e">
        <f>VLOOKUP(A6948,Sku_list!$A$1:$D$2667,4,0)*(F6948/1000000*12)</f>
        <v>#N/A</v>
      </c>
      <c r="V6948" s="9" t="e">
        <f>VLOOKUP(A6948,Sku_list!$A$1:$D$2667,4,0)*(H6948/1000000*12)</f>
        <v>#N/A</v>
      </c>
      <c r="W6948" s="9" t="e">
        <f>VLOOKUP(A6948,Sku_list!$A$1:$D$2667,4,0)*(J6948/1000000*12)</f>
        <v>#N/A</v>
      </c>
      <c r="X6948" s="9" t="e">
        <f>VLOOKUP(A6948,Sku_list!$A$1:$D$2667,4,0)*(L6948/1000000*12)</f>
        <v>#N/A</v>
      </c>
      <c r="Y6948" s="9" t="e">
        <f>VLOOKUP(A6948,Sku_list!$A$1:$E$2667,5,0)*((J6948+F6948)/1000000000)</f>
        <v>#N/A</v>
      </c>
      <c r="AC6948" s="22">
        <f t="shared" ca="1" si="108"/>
        <v>6.6666666666666666E-2</v>
      </c>
    </row>
    <row r="6949" spans="2:29" x14ac:dyDescent="0.35">
      <c r="B6949" t="e">
        <v>#N/A</v>
      </c>
      <c r="T6949" s="9" t="e">
        <f>VLOOKUP(A6949,Sku_list!$A$1:$D$2667,3,0)</f>
        <v>#N/A</v>
      </c>
      <c r="U6949" s="9" t="e">
        <f>VLOOKUP(A6949,Sku_list!$A$1:$D$2667,4,0)*(F6949/1000000*12)</f>
        <v>#N/A</v>
      </c>
      <c r="V6949" s="9" t="e">
        <f>VLOOKUP(A6949,Sku_list!$A$1:$D$2667,4,0)*(H6949/1000000*12)</f>
        <v>#N/A</v>
      </c>
      <c r="W6949" s="9" t="e">
        <f>VLOOKUP(A6949,Sku_list!$A$1:$D$2667,4,0)*(J6949/1000000*12)</f>
        <v>#N/A</v>
      </c>
      <c r="X6949" s="9" t="e">
        <f>VLOOKUP(A6949,Sku_list!$A$1:$D$2667,4,0)*(L6949/1000000*12)</f>
        <v>#N/A</v>
      </c>
      <c r="Y6949" s="9" t="e">
        <f>VLOOKUP(A6949,Sku_list!$A$1:$E$2667,5,0)*((J6949+F6949)/1000000000)</f>
        <v>#N/A</v>
      </c>
      <c r="AC6949" s="22">
        <f t="shared" ca="1" si="108"/>
        <v>6.6666666666666666E-2</v>
      </c>
    </row>
    <row r="6950" spans="2:29" x14ac:dyDescent="0.35">
      <c r="B6950" t="e">
        <v>#N/A</v>
      </c>
      <c r="T6950" s="9" t="e">
        <f>VLOOKUP(A6950,Sku_list!$A$1:$D$2667,3,0)</f>
        <v>#N/A</v>
      </c>
      <c r="U6950" s="9" t="e">
        <f>VLOOKUP(A6950,Sku_list!$A$1:$D$2667,4,0)*(F6950/1000000*12)</f>
        <v>#N/A</v>
      </c>
      <c r="V6950" s="9" t="e">
        <f>VLOOKUP(A6950,Sku_list!$A$1:$D$2667,4,0)*(H6950/1000000*12)</f>
        <v>#N/A</v>
      </c>
      <c r="W6950" s="9" t="e">
        <f>VLOOKUP(A6950,Sku_list!$A$1:$D$2667,4,0)*(J6950/1000000*12)</f>
        <v>#N/A</v>
      </c>
      <c r="X6950" s="9" t="e">
        <f>VLOOKUP(A6950,Sku_list!$A$1:$D$2667,4,0)*(L6950/1000000*12)</f>
        <v>#N/A</v>
      </c>
      <c r="Y6950" s="9" t="e">
        <f>VLOOKUP(A6950,Sku_list!$A$1:$E$2667,5,0)*((J6950+F6950)/1000000000)</f>
        <v>#N/A</v>
      </c>
      <c r="AC6950" s="22">
        <f t="shared" ca="1" si="108"/>
        <v>6.6666666666666666E-2</v>
      </c>
    </row>
    <row r="6951" spans="2:29" x14ac:dyDescent="0.35">
      <c r="B6951" t="e">
        <v>#N/A</v>
      </c>
      <c r="T6951" s="9" t="e">
        <f>VLOOKUP(A6951,Sku_list!$A$1:$D$2667,3,0)</f>
        <v>#N/A</v>
      </c>
      <c r="U6951" s="9" t="e">
        <f>VLOOKUP(A6951,Sku_list!$A$1:$D$2667,4,0)*(F6951/1000000*12)</f>
        <v>#N/A</v>
      </c>
      <c r="V6951" s="9" t="e">
        <f>VLOOKUP(A6951,Sku_list!$A$1:$D$2667,4,0)*(H6951/1000000*12)</f>
        <v>#N/A</v>
      </c>
      <c r="W6951" s="9" t="e">
        <f>VLOOKUP(A6951,Sku_list!$A$1:$D$2667,4,0)*(J6951/1000000*12)</f>
        <v>#N/A</v>
      </c>
      <c r="X6951" s="9" t="e">
        <f>VLOOKUP(A6951,Sku_list!$A$1:$D$2667,4,0)*(L6951/1000000*12)</f>
        <v>#N/A</v>
      </c>
      <c r="Y6951" s="9" t="e">
        <f>VLOOKUP(A6951,Sku_list!$A$1:$E$2667,5,0)*((J6951+F6951)/1000000000)</f>
        <v>#N/A</v>
      </c>
      <c r="AC6951" s="22">
        <f t="shared" ca="1" si="108"/>
        <v>6.6666666666666666E-2</v>
      </c>
    </row>
    <row r="6952" spans="2:29" x14ac:dyDescent="0.35">
      <c r="B6952" t="e">
        <v>#N/A</v>
      </c>
      <c r="T6952" s="9" t="e">
        <f>VLOOKUP(A6952,Sku_list!$A$1:$D$2667,3,0)</f>
        <v>#N/A</v>
      </c>
      <c r="U6952" s="9" t="e">
        <f>VLOOKUP(A6952,Sku_list!$A$1:$D$2667,4,0)*(F6952/1000000*12)</f>
        <v>#N/A</v>
      </c>
      <c r="V6952" s="9" t="e">
        <f>VLOOKUP(A6952,Sku_list!$A$1:$D$2667,4,0)*(H6952/1000000*12)</f>
        <v>#N/A</v>
      </c>
      <c r="W6952" s="9" t="e">
        <f>VLOOKUP(A6952,Sku_list!$A$1:$D$2667,4,0)*(J6952/1000000*12)</f>
        <v>#N/A</v>
      </c>
      <c r="X6952" s="9" t="e">
        <f>VLOOKUP(A6952,Sku_list!$A$1:$D$2667,4,0)*(L6952/1000000*12)</f>
        <v>#N/A</v>
      </c>
      <c r="Y6952" s="9" t="e">
        <f>VLOOKUP(A6952,Sku_list!$A$1:$E$2667,5,0)*((J6952+F6952)/1000000000)</f>
        <v>#N/A</v>
      </c>
      <c r="AC6952" s="22">
        <f t="shared" ca="1" si="108"/>
        <v>6.6666666666666666E-2</v>
      </c>
    </row>
    <row r="6953" spans="2:29" x14ac:dyDescent="0.35">
      <c r="B6953" t="e">
        <v>#N/A</v>
      </c>
      <c r="T6953" s="9" t="e">
        <f>VLOOKUP(A6953,Sku_list!$A$1:$D$2667,3,0)</f>
        <v>#N/A</v>
      </c>
      <c r="U6953" s="9" t="e">
        <f>VLOOKUP(A6953,Sku_list!$A$1:$D$2667,4,0)*(F6953/1000000*12)</f>
        <v>#N/A</v>
      </c>
      <c r="V6953" s="9" t="e">
        <f>VLOOKUP(A6953,Sku_list!$A$1:$D$2667,4,0)*(H6953/1000000*12)</f>
        <v>#N/A</v>
      </c>
      <c r="W6953" s="9" t="e">
        <f>VLOOKUP(A6953,Sku_list!$A$1:$D$2667,4,0)*(J6953/1000000*12)</f>
        <v>#N/A</v>
      </c>
      <c r="X6953" s="9" t="e">
        <f>VLOOKUP(A6953,Sku_list!$A$1:$D$2667,4,0)*(L6953/1000000*12)</f>
        <v>#N/A</v>
      </c>
      <c r="Y6953" s="9" t="e">
        <f>VLOOKUP(A6953,Sku_list!$A$1:$E$2667,5,0)*((J6953+F6953)/1000000000)</f>
        <v>#N/A</v>
      </c>
      <c r="AC6953" s="22">
        <f t="shared" ca="1" si="108"/>
        <v>6.6666666666666666E-2</v>
      </c>
    </row>
    <row r="6954" spans="2:29" x14ac:dyDescent="0.35">
      <c r="B6954" t="e">
        <v>#N/A</v>
      </c>
      <c r="T6954" s="9" t="e">
        <f>VLOOKUP(A6954,Sku_list!$A$1:$D$2667,3,0)</f>
        <v>#N/A</v>
      </c>
      <c r="U6954" s="9" t="e">
        <f>VLOOKUP(A6954,Sku_list!$A$1:$D$2667,4,0)*(F6954/1000000*12)</f>
        <v>#N/A</v>
      </c>
      <c r="V6954" s="9" t="e">
        <f>VLOOKUP(A6954,Sku_list!$A$1:$D$2667,4,0)*(H6954/1000000*12)</f>
        <v>#N/A</v>
      </c>
      <c r="W6954" s="9" t="e">
        <f>VLOOKUP(A6954,Sku_list!$A$1:$D$2667,4,0)*(J6954/1000000*12)</f>
        <v>#N/A</v>
      </c>
      <c r="X6954" s="9" t="e">
        <f>VLOOKUP(A6954,Sku_list!$A$1:$D$2667,4,0)*(L6954/1000000*12)</f>
        <v>#N/A</v>
      </c>
      <c r="Y6954" s="9" t="e">
        <f>VLOOKUP(A6954,Sku_list!$A$1:$E$2667,5,0)*((J6954+F6954)/1000000000)</f>
        <v>#N/A</v>
      </c>
      <c r="AC6954" s="22">
        <f t="shared" ca="1" si="108"/>
        <v>6.6666666666666666E-2</v>
      </c>
    </row>
    <row r="6955" spans="2:29" x14ac:dyDescent="0.35">
      <c r="B6955" t="e">
        <v>#N/A</v>
      </c>
      <c r="T6955" s="9" t="e">
        <f>VLOOKUP(A6955,Sku_list!$A$1:$D$2667,3,0)</f>
        <v>#N/A</v>
      </c>
      <c r="U6955" s="9" t="e">
        <f>VLOOKUP(A6955,Sku_list!$A$1:$D$2667,4,0)*(F6955/1000000*12)</f>
        <v>#N/A</v>
      </c>
      <c r="V6955" s="9" t="e">
        <f>VLOOKUP(A6955,Sku_list!$A$1:$D$2667,4,0)*(H6955/1000000*12)</f>
        <v>#N/A</v>
      </c>
      <c r="W6955" s="9" t="e">
        <f>VLOOKUP(A6955,Sku_list!$A$1:$D$2667,4,0)*(J6955/1000000*12)</f>
        <v>#N/A</v>
      </c>
      <c r="X6955" s="9" t="e">
        <f>VLOOKUP(A6955,Sku_list!$A$1:$D$2667,4,0)*(L6955/1000000*12)</f>
        <v>#N/A</v>
      </c>
      <c r="Y6955" s="9" t="e">
        <f>VLOOKUP(A6955,Sku_list!$A$1:$E$2667,5,0)*((J6955+F6955)/1000000000)</f>
        <v>#N/A</v>
      </c>
      <c r="AC6955" s="22">
        <f t="shared" ca="1" si="108"/>
        <v>6.6666666666666666E-2</v>
      </c>
    </row>
    <row r="6956" spans="2:29" x14ac:dyDescent="0.35">
      <c r="B6956" t="e">
        <v>#N/A</v>
      </c>
      <c r="T6956" s="9" t="e">
        <f>VLOOKUP(A6956,Sku_list!$A$1:$D$2667,3,0)</f>
        <v>#N/A</v>
      </c>
      <c r="U6956" s="9" t="e">
        <f>VLOOKUP(A6956,Sku_list!$A$1:$D$2667,4,0)*(F6956/1000000*12)</f>
        <v>#N/A</v>
      </c>
      <c r="V6956" s="9" t="e">
        <f>VLOOKUP(A6956,Sku_list!$A$1:$D$2667,4,0)*(H6956/1000000*12)</f>
        <v>#N/A</v>
      </c>
      <c r="W6956" s="9" t="e">
        <f>VLOOKUP(A6956,Sku_list!$A$1:$D$2667,4,0)*(J6956/1000000*12)</f>
        <v>#N/A</v>
      </c>
      <c r="X6956" s="9" t="e">
        <f>VLOOKUP(A6956,Sku_list!$A$1:$D$2667,4,0)*(L6956/1000000*12)</f>
        <v>#N/A</v>
      </c>
      <c r="Y6956" s="9" t="e">
        <f>VLOOKUP(A6956,Sku_list!$A$1:$E$2667,5,0)*((J6956+F6956)/1000000000)</f>
        <v>#N/A</v>
      </c>
      <c r="AC6956" s="22">
        <f t="shared" ca="1" si="108"/>
        <v>6.6666666666666666E-2</v>
      </c>
    </row>
    <row r="6957" spans="2:29" x14ac:dyDescent="0.35">
      <c r="B6957" t="e">
        <v>#N/A</v>
      </c>
      <c r="T6957" s="9" t="e">
        <f>VLOOKUP(A6957,Sku_list!$A$1:$D$2667,3,0)</f>
        <v>#N/A</v>
      </c>
      <c r="U6957" s="9" t="e">
        <f>VLOOKUP(A6957,Sku_list!$A$1:$D$2667,4,0)*(F6957/1000000*12)</f>
        <v>#N/A</v>
      </c>
      <c r="V6957" s="9" t="e">
        <f>VLOOKUP(A6957,Sku_list!$A$1:$D$2667,4,0)*(H6957/1000000*12)</f>
        <v>#N/A</v>
      </c>
      <c r="W6957" s="9" t="e">
        <f>VLOOKUP(A6957,Sku_list!$A$1:$D$2667,4,0)*(J6957/1000000*12)</f>
        <v>#N/A</v>
      </c>
      <c r="X6957" s="9" t="e">
        <f>VLOOKUP(A6957,Sku_list!$A$1:$D$2667,4,0)*(L6957/1000000*12)</f>
        <v>#N/A</v>
      </c>
      <c r="Y6957" s="9" t="e">
        <f>VLOOKUP(A6957,Sku_list!$A$1:$E$2667,5,0)*((J6957+F6957)/1000000000)</f>
        <v>#N/A</v>
      </c>
      <c r="AC6957" s="22">
        <f t="shared" ca="1" si="108"/>
        <v>6.6666666666666666E-2</v>
      </c>
    </row>
    <row r="6958" spans="2:29" x14ac:dyDescent="0.35">
      <c r="B6958" t="e">
        <v>#N/A</v>
      </c>
      <c r="T6958" s="9" t="e">
        <f>VLOOKUP(A6958,Sku_list!$A$1:$D$2667,3,0)</f>
        <v>#N/A</v>
      </c>
      <c r="U6958" s="9" t="e">
        <f>VLOOKUP(A6958,Sku_list!$A$1:$D$2667,4,0)*(F6958/1000000*12)</f>
        <v>#N/A</v>
      </c>
      <c r="V6958" s="9" t="e">
        <f>VLOOKUP(A6958,Sku_list!$A$1:$D$2667,4,0)*(H6958/1000000*12)</f>
        <v>#N/A</v>
      </c>
      <c r="W6958" s="9" t="e">
        <f>VLOOKUP(A6958,Sku_list!$A$1:$D$2667,4,0)*(J6958/1000000*12)</f>
        <v>#N/A</v>
      </c>
      <c r="X6958" s="9" t="e">
        <f>VLOOKUP(A6958,Sku_list!$A$1:$D$2667,4,0)*(L6958/1000000*12)</f>
        <v>#N/A</v>
      </c>
      <c r="Y6958" s="9" t="e">
        <f>VLOOKUP(A6958,Sku_list!$A$1:$E$2667,5,0)*((J6958+F6958)/1000000000)</f>
        <v>#N/A</v>
      </c>
      <c r="AC6958" s="22">
        <f t="shared" ca="1" si="108"/>
        <v>6.6666666666666666E-2</v>
      </c>
    </row>
    <row r="6959" spans="2:29" x14ac:dyDescent="0.35">
      <c r="B6959" t="e">
        <v>#N/A</v>
      </c>
      <c r="T6959" s="9" t="e">
        <f>VLOOKUP(A6959,Sku_list!$A$1:$D$2667,3,0)</f>
        <v>#N/A</v>
      </c>
      <c r="U6959" s="9" t="e">
        <f>VLOOKUP(A6959,Sku_list!$A$1:$D$2667,4,0)*(F6959/1000000*12)</f>
        <v>#N/A</v>
      </c>
      <c r="V6959" s="9" t="e">
        <f>VLOOKUP(A6959,Sku_list!$A$1:$D$2667,4,0)*(H6959/1000000*12)</f>
        <v>#N/A</v>
      </c>
      <c r="W6959" s="9" t="e">
        <f>VLOOKUP(A6959,Sku_list!$A$1:$D$2667,4,0)*(J6959/1000000*12)</f>
        <v>#N/A</v>
      </c>
      <c r="X6959" s="9" t="e">
        <f>VLOOKUP(A6959,Sku_list!$A$1:$D$2667,4,0)*(L6959/1000000*12)</f>
        <v>#N/A</v>
      </c>
      <c r="Y6959" s="9" t="e">
        <f>VLOOKUP(A6959,Sku_list!$A$1:$E$2667,5,0)*((J6959+F6959)/1000000000)</f>
        <v>#N/A</v>
      </c>
      <c r="AC6959" s="22">
        <f t="shared" ca="1" si="108"/>
        <v>6.6666666666666666E-2</v>
      </c>
    </row>
    <row r="6960" spans="2:29" x14ac:dyDescent="0.35">
      <c r="B6960" t="e">
        <v>#N/A</v>
      </c>
      <c r="T6960" s="9" t="e">
        <f>VLOOKUP(A6960,Sku_list!$A$1:$D$2667,3,0)</f>
        <v>#N/A</v>
      </c>
      <c r="U6960" s="9" t="e">
        <f>VLOOKUP(A6960,Sku_list!$A$1:$D$2667,4,0)*(F6960/1000000*12)</f>
        <v>#N/A</v>
      </c>
      <c r="V6960" s="9" t="e">
        <f>VLOOKUP(A6960,Sku_list!$A$1:$D$2667,4,0)*(H6960/1000000*12)</f>
        <v>#N/A</v>
      </c>
      <c r="W6960" s="9" t="e">
        <f>VLOOKUP(A6960,Sku_list!$A$1:$D$2667,4,0)*(J6960/1000000*12)</f>
        <v>#N/A</v>
      </c>
      <c r="X6960" s="9" t="e">
        <f>VLOOKUP(A6960,Sku_list!$A$1:$D$2667,4,0)*(L6960/1000000*12)</f>
        <v>#N/A</v>
      </c>
      <c r="Y6960" s="9" t="e">
        <f>VLOOKUP(A6960,Sku_list!$A$1:$E$2667,5,0)*((J6960+F6960)/1000000000)</f>
        <v>#N/A</v>
      </c>
      <c r="AC6960" s="22">
        <f t="shared" ca="1" si="108"/>
        <v>6.6666666666666666E-2</v>
      </c>
    </row>
    <row r="6961" spans="2:29" x14ac:dyDescent="0.35">
      <c r="B6961" t="e">
        <v>#N/A</v>
      </c>
      <c r="T6961" s="9" t="e">
        <f>VLOOKUP(A6961,Sku_list!$A$1:$D$2667,3,0)</f>
        <v>#N/A</v>
      </c>
      <c r="U6961" s="9" t="e">
        <f>VLOOKUP(A6961,Sku_list!$A$1:$D$2667,4,0)*(F6961/1000000*12)</f>
        <v>#N/A</v>
      </c>
      <c r="V6961" s="9" t="e">
        <f>VLOOKUP(A6961,Sku_list!$A$1:$D$2667,4,0)*(H6961/1000000*12)</f>
        <v>#N/A</v>
      </c>
      <c r="W6961" s="9" t="e">
        <f>VLOOKUP(A6961,Sku_list!$A$1:$D$2667,4,0)*(J6961/1000000*12)</f>
        <v>#N/A</v>
      </c>
      <c r="X6961" s="9" t="e">
        <f>VLOOKUP(A6961,Sku_list!$A$1:$D$2667,4,0)*(L6961/1000000*12)</f>
        <v>#N/A</v>
      </c>
      <c r="Y6961" s="9" t="e">
        <f>VLOOKUP(A6961,Sku_list!$A$1:$E$2667,5,0)*((J6961+F6961)/1000000000)</f>
        <v>#N/A</v>
      </c>
      <c r="AC6961" s="22">
        <f t="shared" ca="1" si="108"/>
        <v>6.6666666666666666E-2</v>
      </c>
    </row>
    <row r="6962" spans="2:29" x14ac:dyDescent="0.35">
      <c r="B6962" t="e">
        <v>#N/A</v>
      </c>
      <c r="T6962" s="9" t="e">
        <f>VLOOKUP(A6962,Sku_list!$A$1:$D$2667,3,0)</f>
        <v>#N/A</v>
      </c>
      <c r="U6962" s="9" t="e">
        <f>VLOOKUP(A6962,Sku_list!$A$1:$D$2667,4,0)*(F6962/1000000*12)</f>
        <v>#N/A</v>
      </c>
      <c r="V6962" s="9" t="e">
        <f>VLOOKUP(A6962,Sku_list!$A$1:$D$2667,4,0)*(H6962/1000000*12)</f>
        <v>#N/A</v>
      </c>
      <c r="W6962" s="9" t="e">
        <f>VLOOKUP(A6962,Sku_list!$A$1:$D$2667,4,0)*(J6962/1000000*12)</f>
        <v>#N/A</v>
      </c>
      <c r="X6962" s="9" t="e">
        <f>VLOOKUP(A6962,Sku_list!$A$1:$D$2667,4,0)*(L6962/1000000*12)</f>
        <v>#N/A</v>
      </c>
      <c r="Y6962" s="9" t="e">
        <f>VLOOKUP(A6962,Sku_list!$A$1:$E$2667,5,0)*((J6962+F6962)/1000000000)</f>
        <v>#N/A</v>
      </c>
      <c r="AC6962" s="22">
        <f t="shared" ca="1" si="108"/>
        <v>6.6666666666666666E-2</v>
      </c>
    </row>
    <row r="6963" spans="2:29" x14ac:dyDescent="0.35">
      <c r="B6963" t="e">
        <v>#N/A</v>
      </c>
      <c r="T6963" s="9" t="e">
        <f>VLOOKUP(A6963,Sku_list!$A$1:$D$2667,3,0)</f>
        <v>#N/A</v>
      </c>
      <c r="U6963" s="9" t="e">
        <f>VLOOKUP(A6963,Sku_list!$A$1:$D$2667,4,0)*(F6963/1000000*12)</f>
        <v>#N/A</v>
      </c>
      <c r="V6963" s="9" t="e">
        <f>VLOOKUP(A6963,Sku_list!$A$1:$D$2667,4,0)*(H6963/1000000*12)</f>
        <v>#N/A</v>
      </c>
      <c r="W6963" s="9" t="e">
        <f>VLOOKUP(A6963,Sku_list!$A$1:$D$2667,4,0)*(J6963/1000000*12)</f>
        <v>#N/A</v>
      </c>
      <c r="X6963" s="9" t="e">
        <f>VLOOKUP(A6963,Sku_list!$A$1:$D$2667,4,0)*(L6963/1000000*12)</f>
        <v>#N/A</v>
      </c>
      <c r="Y6963" s="9" t="e">
        <f>VLOOKUP(A6963,Sku_list!$A$1:$E$2667,5,0)*((J6963+F6963)/1000000000)</f>
        <v>#N/A</v>
      </c>
      <c r="AC6963" s="22">
        <f t="shared" ca="1" si="108"/>
        <v>6.6666666666666666E-2</v>
      </c>
    </row>
    <row r="6964" spans="2:29" x14ac:dyDescent="0.35">
      <c r="B6964" t="e">
        <v>#N/A</v>
      </c>
      <c r="T6964" s="9" t="e">
        <f>VLOOKUP(A6964,Sku_list!$A$1:$D$2667,3,0)</f>
        <v>#N/A</v>
      </c>
      <c r="U6964" s="9" t="e">
        <f>VLOOKUP(A6964,Sku_list!$A$1:$D$2667,4,0)*(F6964/1000000*12)</f>
        <v>#N/A</v>
      </c>
      <c r="V6964" s="9" t="e">
        <f>VLOOKUP(A6964,Sku_list!$A$1:$D$2667,4,0)*(H6964/1000000*12)</f>
        <v>#N/A</v>
      </c>
      <c r="W6964" s="9" t="e">
        <f>VLOOKUP(A6964,Sku_list!$A$1:$D$2667,4,0)*(J6964/1000000*12)</f>
        <v>#N/A</v>
      </c>
      <c r="X6964" s="9" t="e">
        <f>VLOOKUP(A6964,Sku_list!$A$1:$D$2667,4,0)*(L6964/1000000*12)</f>
        <v>#N/A</v>
      </c>
      <c r="Y6964" s="9" t="e">
        <f>VLOOKUP(A6964,Sku_list!$A$1:$E$2667,5,0)*((J6964+F6964)/1000000000)</f>
        <v>#N/A</v>
      </c>
      <c r="AC6964" s="22">
        <f t="shared" ca="1" si="108"/>
        <v>6.6666666666666666E-2</v>
      </c>
    </row>
    <row r="6965" spans="2:29" x14ac:dyDescent="0.35">
      <c r="B6965" t="e">
        <v>#N/A</v>
      </c>
      <c r="T6965" s="9" t="e">
        <f>VLOOKUP(A6965,Sku_list!$A$1:$D$2667,3,0)</f>
        <v>#N/A</v>
      </c>
      <c r="U6965" s="9" t="e">
        <f>VLOOKUP(A6965,Sku_list!$A$1:$D$2667,4,0)*(F6965/1000000*12)</f>
        <v>#N/A</v>
      </c>
      <c r="V6965" s="9" t="e">
        <f>VLOOKUP(A6965,Sku_list!$A$1:$D$2667,4,0)*(H6965/1000000*12)</f>
        <v>#N/A</v>
      </c>
      <c r="W6965" s="9" t="e">
        <f>VLOOKUP(A6965,Sku_list!$A$1:$D$2667,4,0)*(J6965/1000000*12)</f>
        <v>#N/A</v>
      </c>
      <c r="X6965" s="9" t="e">
        <f>VLOOKUP(A6965,Sku_list!$A$1:$D$2667,4,0)*(L6965/1000000*12)</f>
        <v>#N/A</v>
      </c>
      <c r="Y6965" s="9" t="e">
        <f>VLOOKUP(A6965,Sku_list!$A$1:$E$2667,5,0)*((J6965+F6965)/1000000000)</f>
        <v>#N/A</v>
      </c>
      <c r="AC6965" s="22">
        <f t="shared" ca="1" si="108"/>
        <v>6.6666666666666666E-2</v>
      </c>
    </row>
    <row r="6966" spans="2:29" x14ac:dyDescent="0.35">
      <c r="B6966" t="e">
        <v>#N/A</v>
      </c>
      <c r="T6966" s="9" t="e">
        <f>VLOOKUP(A6966,Sku_list!$A$1:$D$2667,3,0)</f>
        <v>#N/A</v>
      </c>
      <c r="U6966" s="9" t="e">
        <f>VLOOKUP(A6966,Sku_list!$A$1:$D$2667,4,0)*(F6966/1000000*12)</f>
        <v>#N/A</v>
      </c>
      <c r="V6966" s="9" t="e">
        <f>VLOOKUP(A6966,Sku_list!$A$1:$D$2667,4,0)*(H6966/1000000*12)</f>
        <v>#N/A</v>
      </c>
      <c r="W6966" s="9" t="e">
        <f>VLOOKUP(A6966,Sku_list!$A$1:$D$2667,4,0)*(J6966/1000000*12)</f>
        <v>#N/A</v>
      </c>
      <c r="X6966" s="9" t="e">
        <f>VLOOKUP(A6966,Sku_list!$A$1:$D$2667,4,0)*(L6966/1000000*12)</f>
        <v>#N/A</v>
      </c>
      <c r="Y6966" s="9" t="e">
        <f>VLOOKUP(A6966,Sku_list!$A$1:$E$2667,5,0)*((J6966+F6966)/1000000000)</f>
        <v>#N/A</v>
      </c>
      <c r="AC6966" s="22">
        <f t="shared" ca="1" si="108"/>
        <v>6.6666666666666666E-2</v>
      </c>
    </row>
    <row r="6967" spans="2:29" x14ac:dyDescent="0.35">
      <c r="B6967" t="e">
        <v>#N/A</v>
      </c>
      <c r="T6967" s="9" t="e">
        <f>VLOOKUP(A6967,Sku_list!$A$1:$D$2667,3,0)</f>
        <v>#N/A</v>
      </c>
      <c r="U6967" s="9" t="e">
        <f>VLOOKUP(A6967,Sku_list!$A$1:$D$2667,4,0)*(F6967/1000000*12)</f>
        <v>#N/A</v>
      </c>
      <c r="V6967" s="9" t="e">
        <f>VLOOKUP(A6967,Sku_list!$A$1:$D$2667,4,0)*(H6967/1000000*12)</f>
        <v>#N/A</v>
      </c>
      <c r="W6967" s="9" t="e">
        <f>VLOOKUP(A6967,Sku_list!$A$1:$D$2667,4,0)*(J6967/1000000*12)</f>
        <v>#N/A</v>
      </c>
      <c r="X6967" s="9" t="e">
        <f>VLOOKUP(A6967,Sku_list!$A$1:$D$2667,4,0)*(L6967/1000000*12)</f>
        <v>#N/A</v>
      </c>
      <c r="Y6967" s="9" t="e">
        <f>VLOOKUP(A6967,Sku_list!$A$1:$E$2667,5,0)*((J6967+F6967)/1000000000)</f>
        <v>#N/A</v>
      </c>
      <c r="AC6967" s="22">
        <f t="shared" ca="1" si="108"/>
        <v>6.6666666666666666E-2</v>
      </c>
    </row>
    <row r="6968" spans="2:29" x14ac:dyDescent="0.35">
      <c r="B6968" t="e">
        <v>#N/A</v>
      </c>
      <c r="T6968" s="9" t="e">
        <f>VLOOKUP(A6968,Sku_list!$A$1:$D$2667,3,0)</f>
        <v>#N/A</v>
      </c>
      <c r="U6968" s="9" t="e">
        <f>VLOOKUP(A6968,Sku_list!$A$1:$D$2667,4,0)*(F6968/1000000*12)</f>
        <v>#N/A</v>
      </c>
      <c r="V6968" s="9" t="e">
        <f>VLOOKUP(A6968,Sku_list!$A$1:$D$2667,4,0)*(H6968/1000000*12)</f>
        <v>#N/A</v>
      </c>
      <c r="W6968" s="9" t="e">
        <f>VLOOKUP(A6968,Sku_list!$A$1:$D$2667,4,0)*(J6968/1000000*12)</f>
        <v>#N/A</v>
      </c>
      <c r="X6968" s="9" t="e">
        <f>VLOOKUP(A6968,Sku_list!$A$1:$D$2667,4,0)*(L6968/1000000*12)</f>
        <v>#N/A</v>
      </c>
      <c r="Y6968" s="9" t="e">
        <f>VLOOKUP(A6968,Sku_list!$A$1:$E$2667,5,0)*((J6968+F6968)/1000000000)</f>
        <v>#N/A</v>
      </c>
      <c r="AC6968" s="22">
        <f t="shared" ca="1" si="108"/>
        <v>6.6666666666666666E-2</v>
      </c>
    </row>
    <row r="6969" spans="2:29" x14ac:dyDescent="0.35">
      <c r="B6969" t="e">
        <v>#N/A</v>
      </c>
      <c r="T6969" s="9" t="e">
        <f>VLOOKUP(A6969,Sku_list!$A$1:$D$2667,3,0)</f>
        <v>#N/A</v>
      </c>
      <c r="U6969" s="9" t="e">
        <f>VLOOKUP(A6969,Sku_list!$A$1:$D$2667,4,0)*(F6969/1000000*12)</f>
        <v>#N/A</v>
      </c>
      <c r="V6969" s="9" t="e">
        <f>VLOOKUP(A6969,Sku_list!$A$1:$D$2667,4,0)*(H6969/1000000*12)</f>
        <v>#N/A</v>
      </c>
      <c r="W6969" s="9" t="e">
        <f>VLOOKUP(A6969,Sku_list!$A$1:$D$2667,4,0)*(J6969/1000000*12)</f>
        <v>#N/A</v>
      </c>
      <c r="X6969" s="9" t="e">
        <f>VLOOKUP(A6969,Sku_list!$A$1:$D$2667,4,0)*(L6969/1000000*12)</f>
        <v>#N/A</v>
      </c>
      <c r="Y6969" s="9" t="e">
        <f>VLOOKUP(A6969,Sku_list!$A$1:$E$2667,5,0)*((J6969+F6969)/1000000000)</f>
        <v>#N/A</v>
      </c>
      <c r="AC6969" s="22">
        <f t="shared" ca="1" si="108"/>
        <v>6.6666666666666666E-2</v>
      </c>
    </row>
    <row r="6970" spans="2:29" x14ac:dyDescent="0.35">
      <c r="B6970" t="e">
        <v>#N/A</v>
      </c>
      <c r="T6970" s="9" t="e">
        <f>VLOOKUP(A6970,Sku_list!$A$1:$D$2667,3,0)</f>
        <v>#N/A</v>
      </c>
      <c r="U6970" s="9" t="e">
        <f>VLOOKUP(A6970,Sku_list!$A$1:$D$2667,4,0)*(F6970/1000000*12)</f>
        <v>#N/A</v>
      </c>
      <c r="V6970" s="9" t="e">
        <f>VLOOKUP(A6970,Sku_list!$A$1:$D$2667,4,0)*(H6970/1000000*12)</f>
        <v>#N/A</v>
      </c>
      <c r="W6970" s="9" t="e">
        <f>VLOOKUP(A6970,Sku_list!$A$1:$D$2667,4,0)*(J6970/1000000*12)</f>
        <v>#N/A</v>
      </c>
      <c r="X6970" s="9" t="e">
        <f>VLOOKUP(A6970,Sku_list!$A$1:$D$2667,4,0)*(L6970/1000000*12)</f>
        <v>#N/A</v>
      </c>
      <c r="Y6970" s="9" t="e">
        <f>VLOOKUP(A6970,Sku_list!$A$1:$E$2667,5,0)*((J6970+F6970)/1000000000)</f>
        <v>#N/A</v>
      </c>
      <c r="AC6970" s="22">
        <f t="shared" ca="1" si="108"/>
        <v>6.6666666666666666E-2</v>
      </c>
    </row>
    <row r="6971" spans="2:29" x14ac:dyDescent="0.35">
      <c r="B6971" t="e">
        <v>#N/A</v>
      </c>
      <c r="T6971" s="9" t="e">
        <f>VLOOKUP(A6971,Sku_list!$A$1:$D$2667,3,0)</f>
        <v>#N/A</v>
      </c>
      <c r="U6971" s="9" t="e">
        <f>VLOOKUP(A6971,Sku_list!$A$1:$D$2667,4,0)*(F6971/1000000*12)</f>
        <v>#N/A</v>
      </c>
      <c r="V6971" s="9" t="e">
        <f>VLOOKUP(A6971,Sku_list!$A$1:$D$2667,4,0)*(H6971/1000000*12)</f>
        <v>#N/A</v>
      </c>
      <c r="W6971" s="9" t="e">
        <f>VLOOKUP(A6971,Sku_list!$A$1:$D$2667,4,0)*(J6971/1000000*12)</f>
        <v>#N/A</v>
      </c>
      <c r="X6971" s="9" t="e">
        <f>VLOOKUP(A6971,Sku_list!$A$1:$D$2667,4,0)*(L6971/1000000*12)</f>
        <v>#N/A</v>
      </c>
      <c r="Y6971" s="9" t="e">
        <f>VLOOKUP(A6971,Sku_list!$A$1:$E$2667,5,0)*((J6971+F6971)/1000000000)</f>
        <v>#N/A</v>
      </c>
      <c r="AC6971" s="22">
        <f t="shared" ca="1" si="108"/>
        <v>6.6666666666666666E-2</v>
      </c>
    </row>
    <row r="6972" spans="2:29" x14ac:dyDescent="0.35">
      <c r="B6972" t="e">
        <v>#N/A</v>
      </c>
      <c r="T6972" s="9" t="e">
        <f>VLOOKUP(A6972,Sku_list!$A$1:$D$2667,3,0)</f>
        <v>#N/A</v>
      </c>
      <c r="U6972" s="9" t="e">
        <f>VLOOKUP(A6972,Sku_list!$A$1:$D$2667,4,0)*(F6972/1000000*12)</f>
        <v>#N/A</v>
      </c>
      <c r="V6972" s="9" t="e">
        <f>VLOOKUP(A6972,Sku_list!$A$1:$D$2667,4,0)*(H6972/1000000*12)</f>
        <v>#N/A</v>
      </c>
      <c r="W6972" s="9" t="e">
        <f>VLOOKUP(A6972,Sku_list!$A$1:$D$2667,4,0)*(J6972/1000000*12)</f>
        <v>#N/A</v>
      </c>
      <c r="X6972" s="9" t="e">
        <f>VLOOKUP(A6972,Sku_list!$A$1:$D$2667,4,0)*(L6972/1000000*12)</f>
        <v>#N/A</v>
      </c>
      <c r="Y6972" s="9" t="e">
        <f>VLOOKUP(A6972,Sku_list!$A$1:$E$2667,5,0)*((J6972+F6972)/1000000000)</f>
        <v>#N/A</v>
      </c>
      <c r="AC6972" s="22">
        <f t="shared" ca="1" si="108"/>
        <v>6.6666666666666666E-2</v>
      </c>
    </row>
    <row r="6973" spans="2:29" x14ac:dyDescent="0.35">
      <c r="B6973" t="e">
        <v>#N/A</v>
      </c>
      <c r="T6973" s="9" t="e">
        <f>VLOOKUP(A6973,Sku_list!$A$1:$D$2667,3,0)</f>
        <v>#N/A</v>
      </c>
      <c r="U6973" s="9" t="e">
        <f>VLOOKUP(A6973,Sku_list!$A$1:$D$2667,4,0)*(F6973/1000000*12)</f>
        <v>#N/A</v>
      </c>
      <c r="V6973" s="9" t="e">
        <f>VLOOKUP(A6973,Sku_list!$A$1:$D$2667,4,0)*(H6973/1000000*12)</f>
        <v>#N/A</v>
      </c>
      <c r="W6973" s="9" t="e">
        <f>VLOOKUP(A6973,Sku_list!$A$1:$D$2667,4,0)*(J6973/1000000*12)</f>
        <v>#N/A</v>
      </c>
      <c r="X6973" s="9" t="e">
        <f>VLOOKUP(A6973,Sku_list!$A$1:$D$2667,4,0)*(L6973/1000000*12)</f>
        <v>#N/A</v>
      </c>
      <c r="Y6973" s="9" t="e">
        <f>VLOOKUP(A6973,Sku_list!$A$1:$E$2667,5,0)*((J6973+F6973)/1000000000)</f>
        <v>#N/A</v>
      </c>
      <c r="AC6973" s="22">
        <f t="shared" ca="1" si="108"/>
        <v>6.6666666666666666E-2</v>
      </c>
    </row>
    <row r="6974" spans="2:29" x14ac:dyDescent="0.35">
      <c r="B6974" t="e">
        <v>#N/A</v>
      </c>
      <c r="T6974" s="9" t="e">
        <f>VLOOKUP(A6974,Sku_list!$A$1:$D$2667,3,0)</f>
        <v>#N/A</v>
      </c>
      <c r="U6974" s="9" t="e">
        <f>VLOOKUP(A6974,Sku_list!$A$1:$D$2667,4,0)*(F6974/1000000*12)</f>
        <v>#N/A</v>
      </c>
      <c r="V6974" s="9" t="e">
        <f>VLOOKUP(A6974,Sku_list!$A$1:$D$2667,4,0)*(H6974/1000000*12)</f>
        <v>#N/A</v>
      </c>
      <c r="W6974" s="9" t="e">
        <f>VLOOKUP(A6974,Sku_list!$A$1:$D$2667,4,0)*(J6974/1000000*12)</f>
        <v>#N/A</v>
      </c>
      <c r="X6974" s="9" t="e">
        <f>VLOOKUP(A6974,Sku_list!$A$1:$D$2667,4,0)*(L6974/1000000*12)</f>
        <v>#N/A</v>
      </c>
      <c r="Y6974" s="9" t="e">
        <f>VLOOKUP(A6974,Sku_list!$A$1:$E$2667,5,0)*((J6974+F6974)/1000000000)</f>
        <v>#N/A</v>
      </c>
      <c r="AC6974" s="22">
        <f t="shared" ca="1" si="108"/>
        <v>6.6666666666666666E-2</v>
      </c>
    </row>
    <row r="6975" spans="2:29" x14ac:dyDescent="0.35">
      <c r="B6975" t="e">
        <v>#N/A</v>
      </c>
      <c r="T6975" s="9" t="e">
        <f>VLOOKUP(A6975,Sku_list!$A$1:$D$2667,3,0)</f>
        <v>#N/A</v>
      </c>
      <c r="U6975" s="9" t="e">
        <f>VLOOKUP(A6975,Sku_list!$A$1:$D$2667,4,0)*(F6975/1000000*12)</f>
        <v>#N/A</v>
      </c>
      <c r="V6975" s="9" t="e">
        <f>VLOOKUP(A6975,Sku_list!$A$1:$D$2667,4,0)*(H6975/1000000*12)</f>
        <v>#N/A</v>
      </c>
      <c r="W6975" s="9" t="e">
        <f>VLOOKUP(A6975,Sku_list!$A$1:$D$2667,4,0)*(J6975/1000000*12)</f>
        <v>#N/A</v>
      </c>
      <c r="X6975" s="9" t="e">
        <f>VLOOKUP(A6975,Sku_list!$A$1:$D$2667,4,0)*(L6975/1000000*12)</f>
        <v>#N/A</v>
      </c>
      <c r="Y6975" s="9" t="e">
        <f>VLOOKUP(A6975,Sku_list!$A$1:$E$2667,5,0)*((J6975+F6975)/1000000000)</f>
        <v>#N/A</v>
      </c>
      <c r="AC6975" s="22">
        <f t="shared" ca="1" si="108"/>
        <v>6.6666666666666666E-2</v>
      </c>
    </row>
    <row r="6976" spans="2:29" x14ac:dyDescent="0.35">
      <c r="B6976" t="e">
        <v>#N/A</v>
      </c>
      <c r="T6976" s="9" t="e">
        <f>VLOOKUP(A6976,Sku_list!$A$1:$D$2667,3,0)</f>
        <v>#N/A</v>
      </c>
      <c r="U6976" s="9" t="e">
        <f>VLOOKUP(A6976,Sku_list!$A$1:$D$2667,4,0)*(F6976/1000000*12)</f>
        <v>#N/A</v>
      </c>
      <c r="V6976" s="9" t="e">
        <f>VLOOKUP(A6976,Sku_list!$A$1:$D$2667,4,0)*(H6976/1000000*12)</f>
        <v>#N/A</v>
      </c>
      <c r="W6976" s="9" t="e">
        <f>VLOOKUP(A6976,Sku_list!$A$1:$D$2667,4,0)*(J6976/1000000*12)</f>
        <v>#N/A</v>
      </c>
      <c r="X6976" s="9" t="e">
        <f>VLOOKUP(A6976,Sku_list!$A$1:$D$2667,4,0)*(L6976/1000000*12)</f>
        <v>#N/A</v>
      </c>
      <c r="Y6976" s="9" t="e">
        <f>VLOOKUP(A6976,Sku_list!$A$1:$E$2667,5,0)*((J6976+F6976)/1000000000)</f>
        <v>#N/A</v>
      </c>
      <c r="AC6976" s="22">
        <f t="shared" ca="1" si="108"/>
        <v>6.6666666666666666E-2</v>
      </c>
    </row>
    <row r="6977" spans="2:29" x14ac:dyDescent="0.35">
      <c r="B6977" t="e">
        <v>#N/A</v>
      </c>
      <c r="T6977" s="9" t="e">
        <f>VLOOKUP(A6977,Sku_list!$A$1:$D$2667,3,0)</f>
        <v>#N/A</v>
      </c>
      <c r="U6977" s="9" t="e">
        <f>VLOOKUP(A6977,Sku_list!$A$1:$D$2667,4,0)*(F6977/1000000*12)</f>
        <v>#N/A</v>
      </c>
      <c r="V6977" s="9" t="e">
        <f>VLOOKUP(A6977,Sku_list!$A$1:$D$2667,4,0)*(H6977/1000000*12)</f>
        <v>#N/A</v>
      </c>
      <c r="W6977" s="9" t="e">
        <f>VLOOKUP(A6977,Sku_list!$A$1:$D$2667,4,0)*(J6977/1000000*12)</f>
        <v>#N/A</v>
      </c>
      <c r="X6977" s="9" t="e">
        <f>VLOOKUP(A6977,Sku_list!$A$1:$D$2667,4,0)*(L6977/1000000*12)</f>
        <v>#N/A</v>
      </c>
      <c r="Y6977" s="9" t="e">
        <f>VLOOKUP(A6977,Sku_list!$A$1:$E$2667,5,0)*((J6977+F6977)/1000000000)</f>
        <v>#N/A</v>
      </c>
      <c r="AC6977" s="22">
        <f t="shared" ca="1" si="108"/>
        <v>6.6666666666666666E-2</v>
      </c>
    </row>
    <row r="6978" spans="2:29" x14ac:dyDescent="0.35">
      <c r="B6978" t="e">
        <v>#N/A</v>
      </c>
      <c r="T6978" s="9" t="e">
        <f>VLOOKUP(A6978,Sku_list!$A$1:$D$2667,3,0)</f>
        <v>#N/A</v>
      </c>
      <c r="U6978" s="9" t="e">
        <f>VLOOKUP(A6978,Sku_list!$A$1:$D$2667,4,0)*(F6978/1000000*12)</f>
        <v>#N/A</v>
      </c>
      <c r="V6978" s="9" t="e">
        <f>VLOOKUP(A6978,Sku_list!$A$1:$D$2667,4,0)*(H6978/1000000*12)</f>
        <v>#N/A</v>
      </c>
      <c r="W6978" s="9" t="e">
        <f>VLOOKUP(A6978,Sku_list!$A$1:$D$2667,4,0)*(J6978/1000000*12)</f>
        <v>#N/A</v>
      </c>
      <c r="X6978" s="9" t="e">
        <f>VLOOKUP(A6978,Sku_list!$A$1:$D$2667,4,0)*(L6978/1000000*12)</f>
        <v>#N/A</v>
      </c>
      <c r="Y6978" s="9" t="e">
        <f>VLOOKUP(A6978,Sku_list!$A$1:$E$2667,5,0)*((J6978+F6978)/1000000000)</f>
        <v>#N/A</v>
      </c>
      <c r="AC6978" s="22">
        <f t="shared" ca="1" si="108"/>
        <v>6.6666666666666666E-2</v>
      </c>
    </row>
    <row r="6979" spans="2:29" x14ac:dyDescent="0.35">
      <c r="B6979" t="e">
        <v>#N/A</v>
      </c>
      <c r="T6979" s="9" t="e">
        <f>VLOOKUP(A6979,Sku_list!$A$1:$D$2667,3,0)</f>
        <v>#N/A</v>
      </c>
      <c r="U6979" s="9" t="e">
        <f>VLOOKUP(A6979,Sku_list!$A$1:$D$2667,4,0)*(F6979/1000000*12)</f>
        <v>#N/A</v>
      </c>
      <c r="V6979" s="9" t="e">
        <f>VLOOKUP(A6979,Sku_list!$A$1:$D$2667,4,0)*(H6979/1000000*12)</f>
        <v>#N/A</v>
      </c>
      <c r="W6979" s="9" t="e">
        <f>VLOOKUP(A6979,Sku_list!$A$1:$D$2667,4,0)*(J6979/1000000*12)</f>
        <v>#N/A</v>
      </c>
      <c r="X6979" s="9" t="e">
        <f>VLOOKUP(A6979,Sku_list!$A$1:$D$2667,4,0)*(L6979/1000000*12)</f>
        <v>#N/A</v>
      </c>
      <c r="Y6979" s="9" t="e">
        <f>VLOOKUP(A6979,Sku_list!$A$1:$E$2667,5,0)*((J6979+F6979)/1000000000)</f>
        <v>#N/A</v>
      </c>
      <c r="AC6979" s="22">
        <f t="shared" ca="1" si="108"/>
        <v>6.6666666666666666E-2</v>
      </c>
    </row>
    <row r="6980" spans="2:29" x14ac:dyDescent="0.35">
      <c r="B6980" t="e">
        <v>#N/A</v>
      </c>
      <c r="T6980" s="9" t="e">
        <f>VLOOKUP(A6980,Sku_list!$A$1:$D$2667,3,0)</f>
        <v>#N/A</v>
      </c>
      <c r="U6980" s="9" t="e">
        <f>VLOOKUP(A6980,Sku_list!$A$1:$D$2667,4,0)*(F6980/1000000*12)</f>
        <v>#N/A</v>
      </c>
      <c r="V6980" s="9" t="e">
        <f>VLOOKUP(A6980,Sku_list!$A$1:$D$2667,4,0)*(H6980/1000000*12)</f>
        <v>#N/A</v>
      </c>
      <c r="W6980" s="9" t="e">
        <f>VLOOKUP(A6980,Sku_list!$A$1:$D$2667,4,0)*(J6980/1000000*12)</f>
        <v>#N/A</v>
      </c>
      <c r="X6980" s="9" t="e">
        <f>VLOOKUP(A6980,Sku_list!$A$1:$D$2667,4,0)*(L6980/1000000*12)</f>
        <v>#N/A</v>
      </c>
      <c r="Y6980" s="9" t="e">
        <f>VLOOKUP(A6980,Sku_list!$A$1:$E$2667,5,0)*((J6980+F6980)/1000000000)</f>
        <v>#N/A</v>
      </c>
      <c r="AC6980" s="22">
        <f t="shared" ref="AC6980:AC7001" ca="1" si="109">(DAY(TODAY())+AB6980)/30</f>
        <v>6.6666666666666666E-2</v>
      </c>
    </row>
    <row r="6981" spans="2:29" x14ac:dyDescent="0.35">
      <c r="B6981" t="e">
        <v>#N/A</v>
      </c>
      <c r="T6981" s="9" t="e">
        <f>VLOOKUP(A6981,Sku_list!$A$1:$D$2667,3,0)</f>
        <v>#N/A</v>
      </c>
      <c r="U6981" s="9" t="e">
        <f>VLOOKUP(A6981,Sku_list!$A$1:$D$2667,4,0)*(F6981/1000000*12)</f>
        <v>#N/A</v>
      </c>
      <c r="V6981" s="9" t="e">
        <f>VLOOKUP(A6981,Sku_list!$A$1:$D$2667,4,0)*(H6981/1000000*12)</f>
        <v>#N/A</v>
      </c>
      <c r="W6981" s="9" t="e">
        <f>VLOOKUP(A6981,Sku_list!$A$1:$D$2667,4,0)*(J6981/1000000*12)</f>
        <v>#N/A</v>
      </c>
      <c r="X6981" s="9" t="e">
        <f>VLOOKUP(A6981,Sku_list!$A$1:$D$2667,4,0)*(L6981/1000000*12)</f>
        <v>#N/A</v>
      </c>
      <c r="Y6981" s="9" t="e">
        <f>VLOOKUP(A6981,Sku_list!$A$1:$E$2667,5,0)*((J6981+F6981)/1000000000)</f>
        <v>#N/A</v>
      </c>
      <c r="AC6981" s="22">
        <f t="shared" ca="1" si="109"/>
        <v>6.6666666666666666E-2</v>
      </c>
    </row>
    <row r="6982" spans="2:29" x14ac:dyDescent="0.35">
      <c r="B6982" t="e">
        <v>#N/A</v>
      </c>
      <c r="T6982" s="9" t="e">
        <f>VLOOKUP(A6982,Sku_list!$A$1:$D$2667,3,0)</f>
        <v>#N/A</v>
      </c>
      <c r="U6982" s="9" t="e">
        <f>VLOOKUP(A6982,Sku_list!$A$1:$D$2667,4,0)*(F6982/1000000*12)</f>
        <v>#N/A</v>
      </c>
      <c r="V6982" s="9" t="e">
        <f>VLOOKUP(A6982,Sku_list!$A$1:$D$2667,4,0)*(H6982/1000000*12)</f>
        <v>#N/A</v>
      </c>
      <c r="W6982" s="9" t="e">
        <f>VLOOKUP(A6982,Sku_list!$A$1:$D$2667,4,0)*(J6982/1000000*12)</f>
        <v>#N/A</v>
      </c>
      <c r="X6982" s="9" t="e">
        <f>VLOOKUP(A6982,Sku_list!$A$1:$D$2667,4,0)*(L6982/1000000*12)</f>
        <v>#N/A</v>
      </c>
      <c r="Y6982" s="9" t="e">
        <f>VLOOKUP(A6982,Sku_list!$A$1:$E$2667,5,0)*((J6982+F6982)/1000000000)</f>
        <v>#N/A</v>
      </c>
      <c r="AC6982" s="22">
        <f t="shared" ca="1" si="109"/>
        <v>6.6666666666666666E-2</v>
      </c>
    </row>
    <row r="6983" spans="2:29" x14ac:dyDescent="0.35">
      <c r="B6983" t="e">
        <v>#N/A</v>
      </c>
      <c r="T6983" s="9" t="e">
        <f>VLOOKUP(A6983,Sku_list!$A$1:$D$2667,3,0)</f>
        <v>#N/A</v>
      </c>
      <c r="U6983" s="9" t="e">
        <f>VLOOKUP(A6983,Sku_list!$A$1:$D$2667,4,0)*(F6983/1000000*12)</f>
        <v>#N/A</v>
      </c>
      <c r="V6983" s="9" t="e">
        <f>VLOOKUP(A6983,Sku_list!$A$1:$D$2667,4,0)*(H6983/1000000*12)</f>
        <v>#N/A</v>
      </c>
      <c r="W6983" s="9" t="e">
        <f>VLOOKUP(A6983,Sku_list!$A$1:$D$2667,4,0)*(J6983/1000000*12)</f>
        <v>#N/A</v>
      </c>
      <c r="X6983" s="9" t="e">
        <f>VLOOKUP(A6983,Sku_list!$A$1:$D$2667,4,0)*(L6983/1000000*12)</f>
        <v>#N/A</v>
      </c>
      <c r="Y6983" s="9" t="e">
        <f>VLOOKUP(A6983,Sku_list!$A$1:$E$2667,5,0)*((J6983+F6983)/1000000000)</f>
        <v>#N/A</v>
      </c>
      <c r="AC6983" s="22">
        <f t="shared" ca="1" si="109"/>
        <v>6.6666666666666666E-2</v>
      </c>
    </row>
    <row r="6984" spans="2:29" x14ac:dyDescent="0.35">
      <c r="B6984" t="e">
        <v>#N/A</v>
      </c>
      <c r="T6984" s="9" t="e">
        <f>VLOOKUP(A6984,Sku_list!$A$1:$D$2667,3,0)</f>
        <v>#N/A</v>
      </c>
      <c r="U6984" s="9" t="e">
        <f>VLOOKUP(A6984,Sku_list!$A$1:$D$2667,4,0)*(F6984/1000000*12)</f>
        <v>#N/A</v>
      </c>
      <c r="V6984" s="9" t="e">
        <f>VLOOKUP(A6984,Sku_list!$A$1:$D$2667,4,0)*(H6984/1000000*12)</f>
        <v>#N/A</v>
      </c>
      <c r="W6984" s="9" t="e">
        <f>VLOOKUP(A6984,Sku_list!$A$1:$D$2667,4,0)*(J6984/1000000*12)</f>
        <v>#N/A</v>
      </c>
      <c r="X6984" s="9" t="e">
        <f>VLOOKUP(A6984,Sku_list!$A$1:$D$2667,4,0)*(L6984/1000000*12)</f>
        <v>#N/A</v>
      </c>
      <c r="Y6984" s="9" t="e">
        <f>VLOOKUP(A6984,Sku_list!$A$1:$E$2667,5,0)*((J6984+F6984)/1000000000)</f>
        <v>#N/A</v>
      </c>
      <c r="AC6984" s="22">
        <f t="shared" ca="1" si="109"/>
        <v>6.6666666666666666E-2</v>
      </c>
    </row>
    <row r="6985" spans="2:29" x14ac:dyDescent="0.35">
      <c r="B6985" t="e">
        <v>#N/A</v>
      </c>
      <c r="T6985" s="9" t="e">
        <f>VLOOKUP(A6985,Sku_list!$A$1:$D$2667,3,0)</f>
        <v>#N/A</v>
      </c>
      <c r="U6985" s="9" t="e">
        <f>VLOOKUP(A6985,Sku_list!$A$1:$D$2667,4,0)*(F6985/1000000*12)</f>
        <v>#N/A</v>
      </c>
      <c r="V6985" s="9" t="e">
        <f>VLOOKUP(A6985,Sku_list!$A$1:$D$2667,4,0)*(H6985/1000000*12)</f>
        <v>#N/A</v>
      </c>
      <c r="W6985" s="9" t="e">
        <f>VLOOKUP(A6985,Sku_list!$A$1:$D$2667,4,0)*(J6985/1000000*12)</f>
        <v>#N/A</v>
      </c>
      <c r="X6985" s="9" t="e">
        <f>VLOOKUP(A6985,Sku_list!$A$1:$D$2667,4,0)*(L6985/1000000*12)</f>
        <v>#N/A</v>
      </c>
      <c r="Y6985" s="9" t="e">
        <f>VLOOKUP(A6985,Sku_list!$A$1:$E$2667,5,0)*((J6985+F6985)/1000000000)</f>
        <v>#N/A</v>
      </c>
      <c r="AC6985" s="22">
        <f t="shared" ca="1" si="109"/>
        <v>6.6666666666666666E-2</v>
      </c>
    </row>
    <row r="6986" spans="2:29" x14ac:dyDescent="0.35">
      <c r="B6986" t="e">
        <v>#N/A</v>
      </c>
      <c r="T6986" s="9" t="e">
        <f>VLOOKUP(A6986,Sku_list!$A$1:$D$2667,3,0)</f>
        <v>#N/A</v>
      </c>
      <c r="U6986" s="9" t="e">
        <f>VLOOKUP(A6986,Sku_list!$A$1:$D$2667,4,0)*(F6986/1000000*12)</f>
        <v>#N/A</v>
      </c>
      <c r="V6986" s="9" t="e">
        <f>VLOOKUP(A6986,Sku_list!$A$1:$D$2667,4,0)*(H6986/1000000*12)</f>
        <v>#N/A</v>
      </c>
      <c r="W6986" s="9" t="e">
        <f>VLOOKUP(A6986,Sku_list!$A$1:$D$2667,4,0)*(J6986/1000000*12)</f>
        <v>#N/A</v>
      </c>
      <c r="X6986" s="9" t="e">
        <f>VLOOKUP(A6986,Sku_list!$A$1:$D$2667,4,0)*(L6986/1000000*12)</f>
        <v>#N/A</v>
      </c>
      <c r="Y6986" s="9" t="e">
        <f>VLOOKUP(A6986,Sku_list!$A$1:$E$2667,5,0)*((J6986+F6986)/1000000000)</f>
        <v>#N/A</v>
      </c>
      <c r="AC6986" s="22">
        <f t="shared" ca="1" si="109"/>
        <v>6.6666666666666666E-2</v>
      </c>
    </row>
    <row r="6987" spans="2:29" x14ac:dyDescent="0.35">
      <c r="B6987" t="e">
        <v>#N/A</v>
      </c>
      <c r="T6987" s="9" t="e">
        <f>VLOOKUP(A6987,Sku_list!$A$1:$D$2667,3,0)</f>
        <v>#N/A</v>
      </c>
      <c r="U6987" s="9" t="e">
        <f>VLOOKUP(A6987,Sku_list!$A$1:$D$2667,4,0)*(F6987/1000000*12)</f>
        <v>#N/A</v>
      </c>
      <c r="V6987" s="9" t="e">
        <f>VLOOKUP(A6987,Sku_list!$A$1:$D$2667,4,0)*(H6987/1000000*12)</f>
        <v>#N/A</v>
      </c>
      <c r="W6987" s="9" t="e">
        <f>VLOOKUP(A6987,Sku_list!$A$1:$D$2667,4,0)*(J6987/1000000*12)</f>
        <v>#N/A</v>
      </c>
      <c r="X6987" s="9" t="e">
        <f>VLOOKUP(A6987,Sku_list!$A$1:$D$2667,4,0)*(L6987/1000000*12)</f>
        <v>#N/A</v>
      </c>
      <c r="Y6987" s="9" t="e">
        <f>VLOOKUP(A6987,Sku_list!$A$1:$E$2667,5,0)*((J6987+F6987)/1000000000)</f>
        <v>#N/A</v>
      </c>
      <c r="AC6987" s="22">
        <f t="shared" ca="1" si="109"/>
        <v>6.6666666666666666E-2</v>
      </c>
    </row>
    <row r="6988" spans="2:29" x14ac:dyDescent="0.35">
      <c r="B6988" t="e">
        <v>#N/A</v>
      </c>
      <c r="T6988" s="9" t="e">
        <f>VLOOKUP(A6988,Sku_list!$A$1:$D$2667,3,0)</f>
        <v>#N/A</v>
      </c>
      <c r="U6988" s="9" t="e">
        <f>VLOOKUP(A6988,Sku_list!$A$1:$D$2667,4,0)*(F6988/1000000*12)</f>
        <v>#N/A</v>
      </c>
      <c r="V6988" s="9" t="e">
        <f>VLOOKUP(A6988,Sku_list!$A$1:$D$2667,4,0)*(H6988/1000000*12)</f>
        <v>#N/A</v>
      </c>
      <c r="W6988" s="9" t="e">
        <f>VLOOKUP(A6988,Sku_list!$A$1:$D$2667,4,0)*(J6988/1000000*12)</f>
        <v>#N/A</v>
      </c>
      <c r="X6988" s="9" t="e">
        <f>VLOOKUP(A6988,Sku_list!$A$1:$D$2667,4,0)*(L6988/1000000*12)</f>
        <v>#N/A</v>
      </c>
      <c r="Y6988" s="9" t="e">
        <f>VLOOKUP(A6988,Sku_list!$A$1:$E$2667,5,0)*((J6988+F6988)/1000000000)</f>
        <v>#N/A</v>
      </c>
      <c r="AC6988" s="22">
        <f t="shared" ca="1" si="109"/>
        <v>6.6666666666666666E-2</v>
      </c>
    </row>
    <row r="6989" spans="2:29" x14ac:dyDescent="0.35">
      <c r="B6989" t="e">
        <v>#N/A</v>
      </c>
      <c r="T6989" s="9" t="e">
        <f>VLOOKUP(A6989,Sku_list!$A$1:$D$2667,3,0)</f>
        <v>#N/A</v>
      </c>
      <c r="U6989" s="9" t="e">
        <f>VLOOKUP(A6989,Sku_list!$A$1:$D$2667,4,0)*(F6989/1000000*12)</f>
        <v>#N/A</v>
      </c>
      <c r="V6989" s="9" t="e">
        <f>VLOOKUP(A6989,Sku_list!$A$1:$D$2667,4,0)*(H6989/1000000*12)</f>
        <v>#N/A</v>
      </c>
      <c r="W6989" s="9" t="e">
        <f>VLOOKUP(A6989,Sku_list!$A$1:$D$2667,4,0)*(J6989/1000000*12)</f>
        <v>#N/A</v>
      </c>
      <c r="X6989" s="9" t="e">
        <f>VLOOKUP(A6989,Sku_list!$A$1:$D$2667,4,0)*(L6989/1000000*12)</f>
        <v>#N/A</v>
      </c>
      <c r="Y6989" s="9" t="e">
        <f>VLOOKUP(A6989,Sku_list!$A$1:$E$2667,5,0)*((J6989+F6989)/1000000000)</f>
        <v>#N/A</v>
      </c>
      <c r="AC6989" s="22">
        <f t="shared" ca="1" si="109"/>
        <v>6.6666666666666666E-2</v>
      </c>
    </row>
    <row r="6990" spans="2:29" x14ac:dyDescent="0.35">
      <c r="B6990" t="e">
        <v>#N/A</v>
      </c>
      <c r="T6990" s="9" t="e">
        <f>VLOOKUP(A6990,Sku_list!$A$1:$D$2667,3,0)</f>
        <v>#N/A</v>
      </c>
      <c r="U6990" s="9" t="e">
        <f>VLOOKUP(A6990,Sku_list!$A$1:$D$2667,4,0)*(F6990/1000000*12)</f>
        <v>#N/A</v>
      </c>
      <c r="V6990" s="9" t="e">
        <f>VLOOKUP(A6990,Sku_list!$A$1:$D$2667,4,0)*(H6990/1000000*12)</f>
        <v>#N/A</v>
      </c>
      <c r="W6990" s="9" t="e">
        <f>VLOOKUP(A6990,Sku_list!$A$1:$D$2667,4,0)*(J6990/1000000*12)</f>
        <v>#N/A</v>
      </c>
      <c r="X6990" s="9" t="e">
        <f>VLOOKUP(A6990,Sku_list!$A$1:$D$2667,4,0)*(L6990/1000000*12)</f>
        <v>#N/A</v>
      </c>
      <c r="Y6990" s="9" t="e">
        <f>VLOOKUP(A6990,Sku_list!$A$1:$E$2667,5,0)*((J6990+F6990)/1000000000)</f>
        <v>#N/A</v>
      </c>
      <c r="AC6990" s="22">
        <f t="shared" ca="1" si="109"/>
        <v>6.6666666666666666E-2</v>
      </c>
    </row>
    <row r="6991" spans="2:29" x14ac:dyDescent="0.35">
      <c r="B6991" t="e">
        <v>#N/A</v>
      </c>
      <c r="T6991" s="9" t="e">
        <f>VLOOKUP(A6991,Sku_list!$A$1:$D$2667,3,0)</f>
        <v>#N/A</v>
      </c>
      <c r="U6991" s="9" t="e">
        <f>VLOOKUP(A6991,Sku_list!$A$1:$D$2667,4,0)*(F6991/1000000*12)</f>
        <v>#N/A</v>
      </c>
      <c r="V6991" s="9" t="e">
        <f>VLOOKUP(A6991,Sku_list!$A$1:$D$2667,4,0)*(H6991/1000000*12)</f>
        <v>#N/A</v>
      </c>
      <c r="W6991" s="9" t="e">
        <f>VLOOKUP(A6991,Sku_list!$A$1:$D$2667,4,0)*(J6991/1000000*12)</f>
        <v>#N/A</v>
      </c>
      <c r="X6991" s="9" t="e">
        <f>VLOOKUP(A6991,Sku_list!$A$1:$D$2667,4,0)*(L6991/1000000*12)</f>
        <v>#N/A</v>
      </c>
      <c r="Y6991" s="9" t="e">
        <f>VLOOKUP(A6991,Sku_list!$A$1:$E$2667,5,0)*((J6991+F6991)/1000000000)</f>
        <v>#N/A</v>
      </c>
      <c r="AC6991" s="22">
        <f t="shared" ca="1" si="109"/>
        <v>6.6666666666666666E-2</v>
      </c>
    </row>
    <row r="6992" spans="2:29" x14ac:dyDescent="0.35">
      <c r="B6992" t="e">
        <v>#N/A</v>
      </c>
      <c r="T6992" s="9" t="e">
        <f>VLOOKUP(A6992,Sku_list!$A$1:$D$2667,3,0)</f>
        <v>#N/A</v>
      </c>
      <c r="U6992" s="9" t="e">
        <f>VLOOKUP(A6992,Sku_list!$A$1:$D$2667,4,0)*(F6992/1000000*12)</f>
        <v>#N/A</v>
      </c>
      <c r="V6992" s="9" t="e">
        <f>VLOOKUP(A6992,Sku_list!$A$1:$D$2667,4,0)*(H6992/1000000*12)</f>
        <v>#N/A</v>
      </c>
      <c r="W6992" s="9" t="e">
        <f>VLOOKUP(A6992,Sku_list!$A$1:$D$2667,4,0)*(J6992/1000000*12)</f>
        <v>#N/A</v>
      </c>
      <c r="X6992" s="9" t="e">
        <f>VLOOKUP(A6992,Sku_list!$A$1:$D$2667,4,0)*(L6992/1000000*12)</f>
        <v>#N/A</v>
      </c>
      <c r="Y6992" s="9" t="e">
        <f>VLOOKUP(A6992,Sku_list!$A$1:$E$2667,5,0)*((J6992+F6992)/1000000000)</f>
        <v>#N/A</v>
      </c>
      <c r="AC6992" s="22">
        <f t="shared" ca="1" si="109"/>
        <v>6.6666666666666666E-2</v>
      </c>
    </row>
    <row r="6993" spans="2:29" x14ac:dyDescent="0.35">
      <c r="B6993" t="e">
        <v>#N/A</v>
      </c>
      <c r="T6993" s="9" t="e">
        <f>VLOOKUP(A6993,Sku_list!$A$1:$D$2667,3,0)</f>
        <v>#N/A</v>
      </c>
      <c r="U6993" s="9" t="e">
        <f>VLOOKUP(A6993,Sku_list!$A$1:$D$2667,4,0)*(F6993/1000000*12)</f>
        <v>#N/A</v>
      </c>
      <c r="V6993" s="9" t="e">
        <f>VLOOKUP(A6993,Sku_list!$A$1:$D$2667,4,0)*(H6993/1000000*12)</f>
        <v>#N/A</v>
      </c>
      <c r="W6993" s="9" t="e">
        <f>VLOOKUP(A6993,Sku_list!$A$1:$D$2667,4,0)*(J6993/1000000*12)</f>
        <v>#N/A</v>
      </c>
      <c r="X6993" s="9" t="e">
        <f>VLOOKUP(A6993,Sku_list!$A$1:$D$2667,4,0)*(L6993/1000000*12)</f>
        <v>#N/A</v>
      </c>
      <c r="Y6993" s="9" t="e">
        <f>VLOOKUP(A6993,Sku_list!$A$1:$E$2667,5,0)*((J6993+F6993)/1000000000)</f>
        <v>#N/A</v>
      </c>
      <c r="AC6993" s="22">
        <f t="shared" ca="1" si="109"/>
        <v>6.6666666666666666E-2</v>
      </c>
    </row>
    <row r="6994" spans="2:29" x14ac:dyDescent="0.35">
      <c r="B6994" t="e">
        <v>#N/A</v>
      </c>
      <c r="T6994" s="9" t="e">
        <f>VLOOKUP(A6994,Sku_list!$A$1:$D$2667,3,0)</f>
        <v>#N/A</v>
      </c>
      <c r="U6994" s="9" t="e">
        <f>VLOOKUP(A6994,Sku_list!$A$1:$D$2667,4,0)*(F6994/1000000*12)</f>
        <v>#N/A</v>
      </c>
      <c r="V6994" s="9" t="e">
        <f>VLOOKUP(A6994,Sku_list!$A$1:$D$2667,4,0)*(H6994/1000000*12)</f>
        <v>#N/A</v>
      </c>
      <c r="W6994" s="9" t="e">
        <f>VLOOKUP(A6994,Sku_list!$A$1:$D$2667,4,0)*(J6994/1000000*12)</f>
        <v>#N/A</v>
      </c>
      <c r="X6994" s="9" t="e">
        <f>VLOOKUP(A6994,Sku_list!$A$1:$D$2667,4,0)*(L6994/1000000*12)</f>
        <v>#N/A</v>
      </c>
      <c r="Y6994" s="9" t="e">
        <f>VLOOKUP(A6994,Sku_list!$A$1:$E$2667,5,0)*((J6994+F6994)/1000000000)</f>
        <v>#N/A</v>
      </c>
      <c r="AC6994" s="22">
        <f t="shared" ca="1" si="109"/>
        <v>6.6666666666666666E-2</v>
      </c>
    </row>
    <row r="6995" spans="2:29" x14ac:dyDescent="0.35">
      <c r="B6995" t="e">
        <v>#N/A</v>
      </c>
      <c r="T6995" s="9" t="e">
        <f>VLOOKUP(A6995,Sku_list!$A$1:$D$2667,3,0)</f>
        <v>#N/A</v>
      </c>
      <c r="U6995" s="9" t="e">
        <f>VLOOKUP(A6995,Sku_list!$A$1:$D$2667,4,0)*(F6995/1000000*12)</f>
        <v>#N/A</v>
      </c>
      <c r="V6995" s="9" t="e">
        <f>VLOOKUP(A6995,Sku_list!$A$1:$D$2667,4,0)*(H6995/1000000*12)</f>
        <v>#N/A</v>
      </c>
      <c r="W6995" s="9" t="e">
        <f>VLOOKUP(A6995,Sku_list!$A$1:$D$2667,4,0)*(J6995/1000000*12)</f>
        <v>#N/A</v>
      </c>
      <c r="X6995" s="9" t="e">
        <f>VLOOKUP(A6995,Sku_list!$A$1:$D$2667,4,0)*(L6995/1000000*12)</f>
        <v>#N/A</v>
      </c>
      <c r="Y6995" s="9" t="e">
        <f>VLOOKUP(A6995,Sku_list!$A$1:$E$2667,5,0)*((J6995+F6995)/1000000000)</f>
        <v>#N/A</v>
      </c>
      <c r="AC6995" s="22">
        <f t="shared" ca="1" si="109"/>
        <v>6.6666666666666666E-2</v>
      </c>
    </row>
    <row r="6996" spans="2:29" x14ac:dyDescent="0.35">
      <c r="B6996" t="e">
        <v>#N/A</v>
      </c>
      <c r="T6996" s="9" t="e">
        <f>VLOOKUP(A6996,Sku_list!$A$1:$D$2667,3,0)</f>
        <v>#N/A</v>
      </c>
      <c r="U6996" s="9" t="e">
        <f>VLOOKUP(A6996,Sku_list!$A$1:$D$2667,4,0)*(F6996/1000000*12)</f>
        <v>#N/A</v>
      </c>
      <c r="V6996" s="9" t="e">
        <f>VLOOKUP(A6996,Sku_list!$A$1:$D$2667,4,0)*(H6996/1000000*12)</f>
        <v>#N/A</v>
      </c>
      <c r="W6996" s="9" t="e">
        <f>VLOOKUP(A6996,Sku_list!$A$1:$D$2667,4,0)*(J6996/1000000*12)</f>
        <v>#N/A</v>
      </c>
      <c r="X6996" s="9" t="e">
        <f>VLOOKUP(A6996,Sku_list!$A$1:$D$2667,4,0)*(L6996/1000000*12)</f>
        <v>#N/A</v>
      </c>
      <c r="Y6996" s="9" t="e">
        <f>VLOOKUP(A6996,Sku_list!$A$1:$E$2667,5,0)*((J6996+F6996)/1000000000)</f>
        <v>#N/A</v>
      </c>
      <c r="AC6996" s="22">
        <f t="shared" ca="1" si="109"/>
        <v>6.6666666666666666E-2</v>
      </c>
    </row>
    <row r="6997" spans="2:29" x14ac:dyDescent="0.35">
      <c r="B6997" t="e">
        <v>#N/A</v>
      </c>
      <c r="T6997" s="9" t="e">
        <f>VLOOKUP(A6997,Sku_list!$A$1:$D$2667,3,0)</f>
        <v>#N/A</v>
      </c>
      <c r="U6997" s="9" t="e">
        <f>VLOOKUP(A6997,Sku_list!$A$1:$D$2667,4,0)*(F6997/1000000*12)</f>
        <v>#N/A</v>
      </c>
      <c r="V6997" s="9" t="e">
        <f>VLOOKUP(A6997,Sku_list!$A$1:$D$2667,4,0)*(H6997/1000000*12)</f>
        <v>#N/A</v>
      </c>
      <c r="W6997" s="9" t="e">
        <f>VLOOKUP(A6997,Sku_list!$A$1:$D$2667,4,0)*(J6997/1000000*12)</f>
        <v>#N/A</v>
      </c>
      <c r="X6997" s="9" t="e">
        <f>VLOOKUP(A6997,Sku_list!$A$1:$D$2667,4,0)*(L6997/1000000*12)</f>
        <v>#N/A</v>
      </c>
      <c r="Y6997" s="9" t="e">
        <f>VLOOKUP(A6997,Sku_list!$A$1:$E$2667,5,0)*((J6997+F6997)/1000000000)</f>
        <v>#N/A</v>
      </c>
      <c r="AC6997" s="22">
        <f t="shared" ca="1" si="109"/>
        <v>6.6666666666666666E-2</v>
      </c>
    </row>
    <row r="6998" spans="2:29" x14ac:dyDescent="0.35">
      <c r="B6998" t="e">
        <v>#N/A</v>
      </c>
      <c r="T6998" s="9" t="e">
        <f>VLOOKUP(A6998,Sku_list!$A$1:$D$2667,3,0)</f>
        <v>#N/A</v>
      </c>
      <c r="U6998" s="9" t="e">
        <f>VLOOKUP(A6998,Sku_list!$A$1:$D$2667,4,0)*(F6998/1000000*12)</f>
        <v>#N/A</v>
      </c>
      <c r="V6998" s="9" t="e">
        <f>VLOOKUP(A6998,Sku_list!$A$1:$D$2667,4,0)*(H6998/1000000*12)</f>
        <v>#N/A</v>
      </c>
      <c r="W6998" s="9" t="e">
        <f>VLOOKUP(A6998,Sku_list!$A$1:$D$2667,4,0)*(J6998/1000000*12)</f>
        <v>#N/A</v>
      </c>
      <c r="X6998" s="9" t="e">
        <f>VLOOKUP(A6998,Sku_list!$A$1:$D$2667,4,0)*(L6998/1000000*12)</f>
        <v>#N/A</v>
      </c>
      <c r="Y6998" s="9" t="e">
        <f>VLOOKUP(A6998,Sku_list!$A$1:$E$2667,5,0)*((J6998+F6998)/1000000000)</f>
        <v>#N/A</v>
      </c>
      <c r="AC6998" s="22">
        <f t="shared" ca="1" si="109"/>
        <v>6.6666666666666666E-2</v>
      </c>
    </row>
    <row r="6999" spans="2:29" x14ac:dyDescent="0.35">
      <c r="B6999" t="e">
        <v>#N/A</v>
      </c>
      <c r="T6999" s="9" t="e">
        <f>VLOOKUP(A6999,Sku_list!$A$1:$D$2667,3,0)</f>
        <v>#N/A</v>
      </c>
      <c r="U6999" s="9" t="e">
        <f>VLOOKUP(A6999,Sku_list!$A$1:$D$2667,4,0)*(F6999/1000000*12)</f>
        <v>#N/A</v>
      </c>
      <c r="V6999" s="9" t="e">
        <f>VLOOKUP(A6999,Sku_list!$A$1:$D$2667,4,0)*(H6999/1000000*12)</f>
        <v>#N/A</v>
      </c>
      <c r="W6999" s="9" t="e">
        <f>VLOOKUP(A6999,Sku_list!$A$1:$D$2667,4,0)*(J6999/1000000*12)</f>
        <v>#N/A</v>
      </c>
      <c r="X6999" s="9" t="e">
        <f>VLOOKUP(A6999,Sku_list!$A$1:$D$2667,4,0)*(L6999/1000000*12)</f>
        <v>#N/A</v>
      </c>
      <c r="Y6999" s="9" t="e">
        <f>VLOOKUP(A6999,Sku_list!$A$1:$E$2667,5,0)*((J6999+F6999)/1000000000)</f>
        <v>#N/A</v>
      </c>
      <c r="AC6999" s="22">
        <f t="shared" ca="1" si="109"/>
        <v>6.6666666666666666E-2</v>
      </c>
    </row>
    <row r="7000" spans="2:29" x14ac:dyDescent="0.35">
      <c r="B7000" t="e">
        <v>#N/A</v>
      </c>
      <c r="T7000" s="9" t="e">
        <f>VLOOKUP(A7000,Sku_list!$A$1:$D$2667,3,0)</f>
        <v>#N/A</v>
      </c>
      <c r="U7000" s="9" t="e">
        <f>VLOOKUP(A7000,Sku_list!$A$1:$D$2667,4,0)*(F7000/1000000*12)</f>
        <v>#N/A</v>
      </c>
      <c r="V7000" s="9" t="e">
        <f>VLOOKUP(A7000,Sku_list!$A$1:$D$2667,4,0)*(H7000/1000000*12)</f>
        <v>#N/A</v>
      </c>
      <c r="W7000" s="9" t="e">
        <f>VLOOKUP(A7000,Sku_list!$A$1:$D$2667,4,0)*(J7000/1000000*12)</f>
        <v>#N/A</v>
      </c>
      <c r="X7000" s="9" t="e">
        <f>VLOOKUP(A7000,Sku_list!$A$1:$D$2667,4,0)*(L7000/1000000*12)</f>
        <v>#N/A</v>
      </c>
      <c r="Y7000" s="9" t="e">
        <f>VLOOKUP(A7000,Sku_list!$A$1:$E$2667,5,0)*((J7000+F7000)/1000000000)</f>
        <v>#N/A</v>
      </c>
      <c r="AC7000" s="22">
        <f t="shared" ca="1" si="109"/>
        <v>6.6666666666666666E-2</v>
      </c>
    </row>
    <row r="7001" spans="2:29" x14ac:dyDescent="0.35">
      <c r="B7001" t="e">
        <v>#N/A</v>
      </c>
      <c r="T7001" s="9" t="e">
        <v>#N/A</v>
      </c>
      <c r="U7001" s="9" t="e">
        <v>#N/A</v>
      </c>
      <c r="V7001" s="9" t="e">
        <v>#N/A</v>
      </c>
      <c r="W7001" s="9" t="e">
        <v>#N/A</v>
      </c>
      <c r="X7001" s="9" t="e">
        <v>#N/A</v>
      </c>
      <c r="Y7001" s="9" t="e">
        <v>#N/A</v>
      </c>
      <c r="AC7001" s="22">
        <f t="shared" ca="1" si="109"/>
        <v>6.6666666666666666E-2</v>
      </c>
    </row>
  </sheetData>
  <phoneticPr fontId="0" type="noConversion"/>
  <conditionalFormatting sqref="AD2:AD552">
    <cfRule type="cellIs" dxfId="2" priority="3" stopIfTrue="1" operator="lessThan">
      <formula>1</formula>
    </cfRule>
  </conditionalFormatting>
  <conditionalFormatting sqref="AC2:AC4755 AC4757:AC7001">
    <cfRule type="cellIs" dxfId="1" priority="2" stopIfTrue="1" operator="lessThan">
      <formula>0.4</formula>
    </cfRule>
  </conditionalFormatting>
  <conditionalFormatting sqref="AC4756">
    <cfRule type="cellIs" dxfId="0" priority="1" stopIfTrue="1" operator="lessThan">
      <formula>0.4</formula>
    </cfRule>
  </conditionalFormatting>
  <printOptions horizontalCentered="1" verticalCentered="1" gridLines="1"/>
  <pageMargins left="0.74803149606299213" right="0.74803149606299213" top="0.98425196850393704" bottom="0.98425196850393704" header="0.51181102362204722" footer="0.51181102362204722"/>
  <pageSetup scale="10" orientation="landscape" r:id="rId1"/>
  <headerFooter alignWithMargins="0">
    <oddFooter>&amp;L&amp;D&amp;T</oddFooter>
  </headerFooter>
  <customProperties>
    <customPr name="_pios_id" r:id="rId2"/>
    <customPr name="Ibp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H1859"/>
  <sheetViews>
    <sheetView workbookViewId="0"/>
  </sheetViews>
  <sheetFormatPr defaultRowHeight="13.5" x14ac:dyDescent="0.35"/>
  <cols>
    <col min="1" max="1" width="8.8984375" style="170" bestFit="1" customWidth="1"/>
    <col min="2" max="2" width="42.296875" style="170" bestFit="1" customWidth="1"/>
    <col min="3" max="3" width="6.296875" style="170" bestFit="1" customWidth="1"/>
    <col min="4" max="4" width="12.59765625" style="170" bestFit="1" customWidth="1"/>
    <col min="5" max="5" width="11.69921875" style="28" bestFit="1" customWidth="1"/>
    <col min="6" max="6" width="13.3984375" style="170" customWidth="1"/>
    <col min="7" max="7" width="40.8984375" style="170" bestFit="1" customWidth="1"/>
    <col min="8" max="8" width="8.796875" style="170"/>
    <col min="9" max="9" width="11.8984375" style="170" bestFit="1" customWidth="1"/>
    <col min="10" max="256" width="8.796875" style="170"/>
    <col min="257" max="257" width="8.8984375" style="170" bestFit="1" customWidth="1"/>
    <col min="258" max="258" width="42.296875" style="170" bestFit="1" customWidth="1"/>
    <col min="259" max="259" width="6.296875" style="170" bestFit="1" customWidth="1"/>
    <col min="260" max="260" width="12.59765625" style="170" bestFit="1" customWidth="1"/>
    <col min="261" max="261" width="11.69921875" style="170" bestFit="1" customWidth="1"/>
    <col min="262" max="262" width="13.3984375" style="170" customWidth="1"/>
    <col min="263" max="263" width="40.8984375" style="170" bestFit="1" customWidth="1"/>
    <col min="264" max="264" width="8.796875" style="170"/>
    <col min="265" max="265" width="11.8984375" style="170" bestFit="1" customWidth="1"/>
    <col min="266" max="512" width="8.796875" style="170"/>
    <col min="513" max="513" width="8.8984375" style="170" bestFit="1" customWidth="1"/>
    <col min="514" max="514" width="42.296875" style="170" bestFit="1" customWidth="1"/>
    <col min="515" max="515" width="6.296875" style="170" bestFit="1" customWidth="1"/>
    <col min="516" max="516" width="12.59765625" style="170" bestFit="1" customWidth="1"/>
    <col min="517" max="517" width="11.69921875" style="170" bestFit="1" customWidth="1"/>
    <col min="518" max="518" width="13.3984375" style="170" customWidth="1"/>
    <col min="519" max="519" width="40.8984375" style="170" bestFit="1" customWidth="1"/>
    <col min="520" max="520" width="8.796875" style="170"/>
    <col min="521" max="521" width="11.8984375" style="170" bestFit="1" customWidth="1"/>
    <col min="522" max="768" width="8.796875" style="170"/>
    <col min="769" max="769" width="8.8984375" style="170" bestFit="1" customWidth="1"/>
    <col min="770" max="770" width="42.296875" style="170" bestFit="1" customWidth="1"/>
    <col min="771" max="771" width="6.296875" style="170" bestFit="1" customWidth="1"/>
    <col min="772" max="772" width="12.59765625" style="170" bestFit="1" customWidth="1"/>
    <col min="773" max="773" width="11.69921875" style="170" bestFit="1" customWidth="1"/>
    <col min="774" max="774" width="13.3984375" style="170" customWidth="1"/>
    <col min="775" max="775" width="40.8984375" style="170" bestFit="1" customWidth="1"/>
    <col min="776" max="776" width="8.796875" style="170"/>
    <col min="777" max="777" width="11.8984375" style="170" bestFit="1" customWidth="1"/>
    <col min="778" max="1024" width="8.796875" style="170"/>
    <col min="1025" max="1025" width="8.8984375" style="170" bestFit="1" customWidth="1"/>
    <col min="1026" max="1026" width="42.296875" style="170" bestFit="1" customWidth="1"/>
    <col min="1027" max="1027" width="6.296875" style="170" bestFit="1" customWidth="1"/>
    <col min="1028" max="1028" width="12.59765625" style="170" bestFit="1" customWidth="1"/>
    <col min="1029" max="1029" width="11.69921875" style="170" bestFit="1" customWidth="1"/>
    <col min="1030" max="1030" width="13.3984375" style="170" customWidth="1"/>
    <col min="1031" max="1031" width="40.8984375" style="170" bestFit="1" customWidth="1"/>
    <col min="1032" max="1032" width="8.796875" style="170"/>
    <col min="1033" max="1033" width="11.8984375" style="170" bestFit="1" customWidth="1"/>
    <col min="1034" max="1280" width="8.796875" style="170"/>
    <col min="1281" max="1281" width="8.8984375" style="170" bestFit="1" customWidth="1"/>
    <col min="1282" max="1282" width="42.296875" style="170" bestFit="1" customWidth="1"/>
    <col min="1283" max="1283" width="6.296875" style="170" bestFit="1" customWidth="1"/>
    <col min="1284" max="1284" width="12.59765625" style="170" bestFit="1" customWidth="1"/>
    <col min="1285" max="1285" width="11.69921875" style="170" bestFit="1" customWidth="1"/>
    <col min="1286" max="1286" width="13.3984375" style="170" customWidth="1"/>
    <col min="1287" max="1287" width="40.8984375" style="170" bestFit="1" customWidth="1"/>
    <col min="1288" max="1288" width="8.796875" style="170"/>
    <col min="1289" max="1289" width="11.8984375" style="170" bestFit="1" customWidth="1"/>
    <col min="1290" max="1536" width="8.796875" style="170"/>
    <col min="1537" max="1537" width="8.8984375" style="170" bestFit="1" customWidth="1"/>
    <col min="1538" max="1538" width="42.296875" style="170" bestFit="1" customWidth="1"/>
    <col min="1539" max="1539" width="6.296875" style="170" bestFit="1" customWidth="1"/>
    <col min="1540" max="1540" width="12.59765625" style="170" bestFit="1" customWidth="1"/>
    <col min="1541" max="1541" width="11.69921875" style="170" bestFit="1" customWidth="1"/>
    <col min="1542" max="1542" width="13.3984375" style="170" customWidth="1"/>
    <col min="1543" max="1543" width="40.8984375" style="170" bestFit="1" customWidth="1"/>
    <col min="1544" max="1544" width="8.796875" style="170"/>
    <col min="1545" max="1545" width="11.8984375" style="170" bestFit="1" customWidth="1"/>
    <col min="1546" max="1792" width="8.796875" style="170"/>
    <col min="1793" max="1793" width="8.8984375" style="170" bestFit="1" customWidth="1"/>
    <col min="1794" max="1794" width="42.296875" style="170" bestFit="1" customWidth="1"/>
    <col min="1795" max="1795" width="6.296875" style="170" bestFit="1" customWidth="1"/>
    <col min="1796" max="1796" width="12.59765625" style="170" bestFit="1" customWidth="1"/>
    <col min="1797" max="1797" width="11.69921875" style="170" bestFit="1" customWidth="1"/>
    <col min="1798" max="1798" width="13.3984375" style="170" customWidth="1"/>
    <col min="1799" max="1799" width="40.8984375" style="170" bestFit="1" customWidth="1"/>
    <col min="1800" max="1800" width="8.796875" style="170"/>
    <col min="1801" max="1801" width="11.8984375" style="170" bestFit="1" customWidth="1"/>
    <col min="1802" max="2048" width="8.796875" style="170"/>
    <col min="2049" max="2049" width="8.8984375" style="170" bestFit="1" customWidth="1"/>
    <col min="2050" max="2050" width="42.296875" style="170" bestFit="1" customWidth="1"/>
    <col min="2051" max="2051" width="6.296875" style="170" bestFit="1" customWidth="1"/>
    <col min="2052" max="2052" width="12.59765625" style="170" bestFit="1" customWidth="1"/>
    <col min="2053" max="2053" width="11.69921875" style="170" bestFit="1" customWidth="1"/>
    <col min="2054" max="2054" width="13.3984375" style="170" customWidth="1"/>
    <col min="2055" max="2055" width="40.8984375" style="170" bestFit="1" customWidth="1"/>
    <col min="2056" max="2056" width="8.796875" style="170"/>
    <col min="2057" max="2057" width="11.8984375" style="170" bestFit="1" customWidth="1"/>
    <col min="2058" max="2304" width="8.796875" style="170"/>
    <col min="2305" max="2305" width="8.8984375" style="170" bestFit="1" customWidth="1"/>
    <col min="2306" max="2306" width="42.296875" style="170" bestFit="1" customWidth="1"/>
    <col min="2307" max="2307" width="6.296875" style="170" bestFit="1" customWidth="1"/>
    <col min="2308" max="2308" width="12.59765625" style="170" bestFit="1" customWidth="1"/>
    <col min="2309" max="2309" width="11.69921875" style="170" bestFit="1" customWidth="1"/>
    <col min="2310" max="2310" width="13.3984375" style="170" customWidth="1"/>
    <col min="2311" max="2311" width="40.8984375" style="170" bestFit="1" customWidth="1"/>
    <col min="2312" max="2312" width="8.796875" style="170"/>
    <col min="2313" max="2313" width="11.8984375" style="170" bestFit="1" customWidth="1"/>
    <col min="2314" max="2560" width="8.796875" style="170"/>
    <col min="2561" max="2561" width="8.8984375" style="170" bestFit="1" customWidth="1"/>
    <col min="2562" max="2562" width="42.296875" style="170" bestFit="1" customWidth="1"/>
    <col min="2563" max="2563" width="6.296875" style="170" bestFit="1" customWidth="1"/>
    <col min="2564" max="2564" width="12.59765625" style="170" bestFit="1" customWidth="1"/>
    <col min="2565" max="2565" width="11.69921875" style="170" bestFit="1" customWidth="1"/>
    <col min="2566" max="2566" width="13.3984375" style="170" customWidth="1"/>
    <col min="2567" max="2567" width="40.8984375" style="170" bestFit="1" customWidth="1"/>
    <col min="2568" max="2568" width="8.796875" style="170"/>
    <col min="2569" max="2569" width="11.8984375" style="170" bestFit="1" customWidth="1"/>
    <col min="2570" max="2816" width="8.796875" style="170"/>
    <col min="2817" max="2817" width="8.8984375" style="170" bestFit="1" customWidth="1"/>
    <col min="2818" max="2818" width="42.296875" style="170" bestFit="1" customWidth="1"/>
    <col min="2819" max="2819" width="6.296875" style="170" bestFit="1" customWidth="1"/>
    <col min="2820" max="2820" width="12.59765625" style="170" bestFit="1" customWidth="1"/>
    <col min="2821" max="2821" width="11.69921875" style="170" bestFit="1" customWidth="1"/>
    <col min="2822" max="2822" width="13.3984375" style="170" customWidth="1"/>
    <col min="2823" max="2823" width="40.8984375" style="170" bestFit="1" customWidth="1"/>
    <col min="2824" max="2824" width="8.796875" style="170"/>
    <col min="2825" max="2825" width="11.8984375" style="170" bestFit="1" customWidth="1"/>
    <col min="2826" max="3072" width="8.796875" style="170"/>
    <col min="3073" max="3073" width="8.8984375" style="170" bestFit="1" customWidth="1"/>
    <col min="3074" max="3074" width="42.296875" style="170" bestFit="1" customWidth="1"/>
    <col min="3075" max="3075" width="6.296875" style="170" bestFit="1" customWidth="1"/>
    <col min="3076" max="3076" width="12.59765625" style="170" bestFit="1" customWidth="1"/>
    <col min="3077" max="3077" width="11.69921875" style="170" bestFit="1" customWidth="1"/>
    <col min="3078" max="3078" width="13.3984375" style="170" customWidth="1"/>
    <col min="3079" max="3079" width="40.8984375" style="170" bestFit="1" customWidth="1"/>
    <col min="3080" max="3080" width="8.796875" style="170"/>
    <col min="3081" max="3081" width="11.8984375" style="170" bestFit="1" customWidth="1"/>
    <col min="3082" max="3328" width="8.796875" style="170"/>
    <col min="3329" max="3329" width="8.8984375" style="170" bestFit="1" customWidth="1"/>
    <col min="3330" max="3330" width="42.296875" style="170" bestFit="1" customWidth="1"/>
    <col min="3331" max="3331" width="6.296875" style="170" bestFit="1" customWidth="1"/>
    <col min="3332" max="3332" width="12.59765625" style="170" bestFit="1" customWidth="1"/>
    <col min="3333" max="3333" width="11.69921875" style="170" bestFit="1" customWidth="1"/>
    <col min="3334" max="3334" width="13.3984375" style="170" customWidth="1"/>
    <col min="3335" max="3335" width="40.8984375" style="170" bestFit="1" customWidth="1"/>
    <col min="3336" max="3336" width="8.796875" style="170"/>
    <col min="3337" max="3337" width="11.8984375" style="170" bestFit="1" customWidth="1"/>
    <col min="3338" max="3584" width="8.796875" style="170"/>
    <col min="3585" max="3585" width="8.8984375" style="170" bestFit="1" customWidth="1"/>
    <col min="3586" max="3586" width="42.296875" style="170" bestFit="1" customWidth="1"/>
    <col min="3587" max="3587" width="6.296875" style="170" bestFit="1" customWidth="1"/>
    <col min="3588" max="3588" width="12.59765625" style="170" bestFit="1" customWidth="1"/>
    <col min="3589" max="3589" width="11.69921875" style="170" bestFit="1" customWidth="1"/>
    <col min="3590" max="3590" width="13.3984375" style="170" customWidth="1"/>
    <col min="3591" max="3591" width="40.8984375" style="170" bestFit="1" customWidth="1"/>
    <col min="3592" max="3592" width="8.796875" style="170"/>
    <col min="3593" max="3593" width="11.8984375" style="170" bestFit="1" customWidth="1"/>
    <col min="3594" max="3840" width="8.796875" style="170"/>
    <col min="3841" max="3841" width="8.8984375" style="170" bestFit="1" customWidth="1"/>
    <col min="3842" max="3842" width="42.296875" style="170" bestFit="1" customWidth="1"/>
    <col min="3843" max="3843" width="6.296875" style="170" bestFit="1" customWidth="1"/>
    <col min="3844" max="3844" width="12.59765625" style="170" bestFit="1" customWidth="1"/>
    <col min="3845" max="3845" width="11.69921875" style="170" bestFit="1" customWidth="1"/>
    <col min="3846" max="3846" width="13.3984375" style="170" customWidth="1"/>
    <col min="3847" max="3847" width="40.8984375" style="170" bestFit="1" customWidth="1"/>
    <col min="3848" max="3848" width="8.796875" style="170"/>
    <col min="3849" max="3849" width="11.8984375" style="170" bestFit="1" customWidth="1"/>
    <col min="3850" max="4096" width="8.796875" style="170"/>
    <col min="4097" max="4097" width="8.8984375" style="170" bestFit="1" customWidth="1"/>
    <col min="4098" max="4098" width="42.296875" style="170" bestFit="1" customWidth="1"/>
    <col min="4099" max="4099" width="6.296875" style="170" bestFit="1" customWidth="1"/>
    <col min="4100" max="4100" width="12.59765625" style="170" bestFit="1" customWidth="1"/>
    <col min="4101" max="4101" width="11.69921875" style="170" bestFit="1" customWidth="1"/>
    <col min="4102" max="4102" width="13.3984375" style="170" customWidth="1"/>
    <col min="4103" max="4103" width="40.8984375" style="170" bestFit="1" customWidth="1"/>
    <col min="4104" max="4104" width="8.796875" style="170"/>
    <col min="4105" max="4105" width="11.8984375" style="170" bestFit="1" customWidth="1"/>
    <col min="4106" max="4352" width="8.796875" style="170"/>
    <col min="4353" max="4353" width="8.8984375" style="170" bestFit="1" customWidth="1"/>
    <col min="4354" max="4354" width="42.296875" style="170" bestFit="1" customWidth="1"/>
    <col min="4355" max="4355" width="6.296875" style="170" bestFit="1" customWidth="1"/>
    <col min="4356" max="4356" width="12.59765625" style="170" bestFit="1" customWidth="1"/>
    <col min="4357" max="4357" width="11.69921875" style="170" bestFit="1" customWidth="1"/>
    <col min="4358" max="4358" width="13.3984375" style="170" customWidth="1"/>
    <col min="4359" max="4359" width="40.8984375" style="170" bestFit="1" customWidth="1"/>
    <col min="4360" max="4360" width="8.796875" style="170"/>
    <col min="4361" max="4361" width="11.8984375" style="170" bestFit="1" customWidth="1"/>
    <col min="4362" max="4608" width="8.796875" style="170"/>
    <col min="4609" max="4609" width="8.8984375" style="170" bestFit="1" customWidth="1"/>
    <col min="4610" max="4610" width="42.296875" style="170" bestFit="1" customWidth="1"/>
    <col min="4611" max="4611" width="6.296875" style="170" bestFit="1" customWidth="1"/>
    <col min="4612" max="4612" width="12.59765625" style="170" bestFit="1" customWidth="1"/>
    <col min="4613" max="4613" width="11.69921875" style="170" bestFit="1" customWidth="1"/>
    <col min="4614" max="4614" width="13.3984375" style="170" customWidth="1"/>
    <col min="4615" max="4615" width="40.8984375" style="170" bestFit="1" customWidth="1"/>
    <col min="4616" max="4616" width="8.796875" style="170"/>
    <col min="4617" max="4617" width="11.8984375" style="170" bestFit="1" customWidth="1"/>
    <col min="4618" max="4864" width="8.796875" style="170"/>
    <col min="4865" max="4865" width="8.8984375" style="170" bestFit="1" customWidth="1"/>
    <col min="4866" max="4866" width="42.296875" style="170" bestFit="1" customWidth="1"/>
    <col min="4867" max="4867" width="6.296875" style="170" bestFit="1" customWidth="1"/>
    <col min="4868" max="4868" width="12.59765625" style="170" bestFit="1" customWidth="1"/>
    <col min="4869" max="4869" width="11.69921875" style="170" bestFit="1" customWidth="1"/>
    <col min="4870" max="4870" width="13.3984375" style="170" customWidth="1"/>
    <col min="4871" max="4871" width="40.8984375" style="170" bestFit="1" customWidth="1"/>
    <col min="4872" max="4872" width="8.796875" style="170"/>
    <col min="4873" max="4873" width="11.8984375" style="170" bestFit="1" customWidth="1"/>
    <col min="4874" max="5120" width="8.796875" style="170"/>
    <col min="5121" max="5121" width="8.8984375" style="170" bestFit="1" customWidth="1"/>
    <col min="5122" max="5122" width="42.296875" style="170" bestFit="1" customWidth="1"/>
    <col min="5123" max="5123" width="6.296875" style="170" bestFit="1" customWidth="1"/>
    <col min="5124" max="5124" width="12.59765625" style="170" bestFit="1" customWidth="1"/>
    <col min="5125" max="5125" width="11.69921875" style="170" bestFit="1" customWidth="1"/>
    <col min="5126" max="5126" width="13.3984375" style="170" customWidth="1"/>
    <col min="5127" max="5127" width="40.8984375" style="170" bestFit="1" customWidth="1"/>
    <col min="5128" max="5128" width="8.796875" style="170"/>
    <col min="5129" max="5129" width="11.8984375" style="170" bestFit="1" customWidth="1"/>
    <col min="5130" max="5376" width="8.796875" style="170"/>
    <col min="5377" max="5377" width="8.8984375" style="170" bestFit="1" customWidth="1"/>
    <col min="5378" max="5378" width="42.296875" style="170" bestFit="1" customWidth="1"/>
    <col min="5379" max="5379" width="6.296875" style="170" bestFit="1" customWidth="1"/>
    <col min="5380" max="5380" width="12.59765625" style="170" bestFit="1" customWidth="1"/>
    <col min="5381" max="5381" width="11.69921875" style="170" bestFit="1" customWidth="1"/>
    <col min="5382" max="5382" width="13.3984375" style="170" customWidth="1"/>
    <col min="5383" max="5383" width="40.8984375" style="170" bestFit="1" customWidth="1"/>
    <col min="5384" max="5384" width="8.796875" style="170"/>
    <col min="5385" max="5385" width="11.8984375" style="170" bestFit="1" customWidth="1"/>
    <col min="5386" max="5632" width="8.796875" style="170"/>
    <col min="5633" max="5633" width="8.8984375" style="170" bestFit="1" customWidth="1"/>
    <col min="5634" max="5634" width="42.296875" style="170" bestFit="1" customWidth="1"/>
    <col min="5635" max="5635" width="6.296875" style="170" bestFit="1" customWidth="1"/>
    <col min="5636" max="5636" width="12.59765625" style="170" bestFit="1" customWidth="1"/>
    <col min="5637" max="5637" width="11.69921875" style="170" bestFit="1" customWidth="1"/>
    <col min="5638" max="5638" width="13.3984375" style="170" customWidth="1"/>
    <col min="5639" max="5639" width="40.8984375" style="170" bestFit="1" customWidth="1"/>
    <col min="5640" max="5640" width="8.796875" style="170"/>
    <col min="5641" max="5641" width="11.8984375" style="170" bestFit="1" customWidth="1"/>
    <col min="5642" max="5888" width="8.796875" style="170"/>
    <col min="5889" max="5889" width="8.8984375" style="170" bestFit="1" customWidth="1"/>
    <col min="5890" max="5890" width="42.296875" style="170" bestFit="1" customWidth="1"/>
    <col min="5891" max="5891" width="6.296875" style="170" bestFit="1" customWidth="1"/>
    <col min="5892" max="5892" width="12.59765625" style="170" bestFit="1" customWidth="1"/>
    <col min="5893" max="5893" width="11.69921875" style="170" bestFit="1" customWidth="1"/>
    <col min="5894" max="5894" width="13.3984375" style="170" customWidth="1"/>
    <col min="5895" max="5895" width="40.8984375" style="170" bestFit="1" customWidth="1"/>
    <col min="5896" max="5896" width="8.796875" style="170"/>
    <col min="5897" max="5897" width="11.8984375" style="170" bestFit="1" customWidth="1"/>
    <col min="5898" max="6144" width="8.796875" style="170"/>
    <col min="6145" max="6145" width="8.8984375" style="170" bestFit="1" customWidth="1"/>
    <col min="6146" max="6146" width="42.296875" style="170" bestFit="1" customWidth="1"/>
    <col min="6147" max="6147" width="6.296875" style="170" bestFit="1" customWidth="1"/>
    <col min="6148" max="6148" width="12.59765625" style="170" bestFit="1" customWidth="1"/>
    <col min="6149" max="6149" width="11.69921875" style="170" bestFit="1" customWidth="1"/>
    <col min="6150" max="6150" width="13.3984375" style="170" customWidth="1"/>
    <col min="6151" max="6151" width="40.8984375" style="170" bestFit="1" customWidth="1"/>
    <col min="6152" max="6152" width="8.796875" style="170"/>
    <col min="6153" max="6153" width="11.8984375" style="170" bestFit="1" customWidth="1"/>
    <col min="6154" max="6400" width="8.796875" style="170"/>
    <col min="6401" max="6401" width="8.8984375" style="170" bestFit="1" customWidth="1"/>
    <col min="6402" max="6402" width="42.296875" style="170" bestFit="1" customWidth="1"/>
    <col min="6403" max="6403" width="6.296875" style="170" bestFit="1" customWidth="1"/>
    <col min="6404" max="6404" width="12.59765625" style="170" bestFit="1" customWidth="1"/>
    <col min="6405" max="6405" width="11.69921875" style="170" bestFit="1" customWidth="1"/>
    <col min="6406" max="6406" width="13.3984375" style="170" customWidth="1"/>
    <col min="6407" max="6407" width="40.8984375" style="170" bestFit="1" customWidth="1"/>
    <col min="6408" max="6408" width="8.796875" style="170"/>
    <col min="6409" max="6409" width="11.8984375" style="170" bestFit="1" customWidth="1"/>
    <col min="6410" max="6656" width="8.796875" style="170"/>
    <col min="6657" max="6657" width="8.8984375" style="170" bestFit="1" customWidth="1"/>
    <col min="6658" max="6658" width="42.296875" style="170" bestFit="1" customWidth="1"/>
    <col min="6659" max="6659" width="6.296875" style="170" bestFit="1" customWidth="1"/>
    <col min="6660" max="6660" width="12.59765625" style="170" bestFit="1" customWidth="1"/>
    <col min="6661" max="6661" width="11.69921875" style="170" bestFit="1" customWidth="1"/>
    <col min="6662" max="6662" width="13.3984375" style="170" customWidth="1"/>
    <col min="6663" max="6663" width="40.8984375" style="170" bestFit="1" customWidth="1"/>
    <col min="6664" max="6664" width="8.796875" style="170"/>
    <col min="6665" max="6665" width="11.8984375" style="170" bestFit="1" customWidth="1"/>
    <col min="6666" max="6912" width="8.796875" style="170"/>
    <col min="6913" max="6913" width="8.8984375" style="170" bestFit="1" customWidth="1"/>
    <col min="6914" max="6914" width="42.296875" style="170" bestFit="1" customWidth="1"/>
    <col min="6915" max="6915" width="6.296875" style="170" bestFit="1" customWidth="1"/>
    <col min="6916" max="6916" width="12.59765625" style="170" bestFit="1" customWidth="1"/>
    <col min="6917" max="6917" width="11.69921875" style="170" bestFit="1" customWidth="1"/>
    <col min="6918" max="6918" width="13.3984375" style="170" customWidth="1"/>
    <col min="6919" max="6919" width="40.8984375" style="170" bestFit="1" customWidth="1"/>
    <col min="6920" max="6920" width="8.796875" style="170"/>
    <col min="6921" max="6921" width="11.8984375" style="170" bestFit="1" customWidth="1"/>
    <col min="6922" max="7168" width="8.796875" style="170"/>
    <col min="7169" max="7169" width="8.8984375" style="170" bestFit="1" customWidth="1"/>
    <col min="7170" max="7170" width="42.296875" style="170" bestFit="1" customWidth="1"/>
    <col min="7171" max="7171" width="6.296875" style="170" bestFit="1" customWidth="1"/>
    <col min="7172" max="7172" width="12.59765625" style="170" bestFit="1" customWidth="1"/>
    <col min="7173" max="7173" width="11.69921875" style="170" bestFit="1" customWidth="1"/>
    <col min="7174" max="7174" width="13.3984375" style="170" customWidth="1"/>
    <col min="7175" max="7175" width="40.8984375" style="170" bestFit="1" customWidth="1"/>
    <col min="7176" max="7176" width="8.796875" style="170"/>
    <col min="7177" max="7177" width="11.8984375" style="170" bestFit="1" customWidth="1"/>
    <col min="7178" max="7424" width="8.796875" style="170"/>
    <col min="7425" max="7425" width="8.8984375" style="170" bestFit="1" customWidth="1"/>
    <col min="7426" max="7426" width="42.296875" style="170" bestFit="1" customWidth="1"/>
    <col min="7427" max="7427" width="6.296875" style="170" bestFit="1" customWidth="1"/>
    <col min="7428" max="7428" width="12.59765625" style="170" bestFit="1" customWidth="1"/>
    <col min="7429" max="7429" width="11.69921875" style="170" bestFit="1" customWidth="1"/>
    <col min="7430" max="7430" width="13.3984375" style="170" customWidth="1"/>
    <col min="7431" max="7431" width="40.8984375" style="170" bestFit="1" customWidth="1"/>
    <col min="7432" max="7432" width="8.796875" style="170"/>
    <col min="7433" max="7433" width="11.8984375" style="170" bestFit="1" customWidth="1"/>
    <col min="7434" max="7680" width="8.796875" style="170"/>
    <col min="7681" max="7681" width="8.8984375" style="170" bestFit="1" customWidth="1"/>
    <col min="7682" max="7682" width="42.296875" style="170" bestFit="1" customWidth="1"/>
    <col min="7683" max="7683" width="6.296875" style="170" bestFit="1" customWidth="1"/>
    <col min="7684" max="7684" width="12.59765625" style="170" bestFit="1" customWidth="1"/>
    <col min="7685" max="7685" width="11.69921875" style="170" bestFit="1" customWidth="1"/>
    <col min="7686" max="7686" width="13.3984375" style="170" customWidth="1"/>
    <col min="7687" max="7687" width="40.8984375" style="170" bestFit="1" customWidth="1"/>
    <col min="7688" max="7688" width="8.796875" style="170"/>
    <col min="7689" max="7689" width="11.8984375" style="170" bestFit="1" customWidth="1"/>
    <col min="7690" max="7936" width="8.796875" style="170"/>
    <col min="7937" max="7937" width="8.8984375" style="170" bestFit="1" customWidth="1"/>
    <col min="7938" max="7938" width="42.296875" style="170" bestFit="1" customWidth="1"/>
    <col min="7939" max="7939" width="6.296875" style="170" bestFit="1" customWidth="1"/>
    <col min="7940" max="7940" width="12.59765625" style="170" bestFit="1" customWidth="1"/>
    <col min="7941" max="7941" width="11.69921875" style="170" bestFit="1" customWidth="1"/>
    <col min="7942" max="7942" width="13.3984375" style="170" customWidth="1"/>
    <col min="7943" max="7943" width="40.8984375" style="170" bestFit="1" customWidth="1"/>
    <col min="7944" max="7944" width="8.796875" style="170"/>
    <col min="7945" max="7945" width="11.8984375" style="170" bestFit="1" customWidth="1"/>
    <col min="7946" max="8192" width="8.796875" style="170"/>
    <col min="8193" max="8193" width="8.8984375" style="170" bestFit="1" customWidth="1"/>
    <col min="8194" max="8194" width="42.296875" style="170" bestFit="1" customWidth="1"/>
    <col min="8195" max="8195" width="6.296875" style="170" bestFit="1" customWidth="1"/>
    <col min="8196" max="8196" width="12.59765625" style="170" bestFit="1" customWidth="1"/>
    <col min="8197" max="8197" width="11.69921875" style="170" bestFit="1" customWidth="1"/>
    <col min="8198" max="8198" width="13.3984375" style="170" customWidth="1"/>
    <col min="8199" max="8199" width="40.8984375" style="170" bestFit="1" customWidth="1"/>
    <col min="8200" max="8200" width="8.796875" style="170"/>
    <col min="8201" max="8201" width="11.8984375" style="170" bestFit="1" customWidth="1"/>
    <col min="8202" max="8448" width="8.796875" style="170"/>
    <col min="8449" max="8449" width="8.8984375" style="170" bestFit="1" customWidth="1"/>
    <col min="8450" max="8450" width="42.296875" style="170" bestFit="1" customWidth="1"/>
    <col min="8451" max="8451" width="6.296875" style="170" bestFit="1" customWidth="1"/>
    <col min="8452" max="8452" width="12.59765625" style="170" bestFit="1" customWidth="1"/>
    <col min="8453" max="8453" width="11.69921875" style="170" bestFit="1" customWidth="1"/>
    <col min="8454" max="8454" width="13.3984375" style="170" customWidth="1"/>
    <col min="8455" max="8455" width="40.8984375" style="170" bestFit="1" customWidth="1"/>
    <col min="8456" max="8456" width="8.796875" style="170"/>
    <col min="8457" max="8457" width="11.8984375" style="170" bestFit="1" customWidth="1"/>
    <col min="8458" max="8704" width="8.796875" style="170"/>
    <col min="8705" max="8705" width="8.8984375" style="170" bestFit="1" customWidth="1"/>
    <col min="8706" max="8706" width="42.296875" style="170" bestFit="1" customWidth="1"/>
    <col min="8707" max="8707" width="6.296875" style="170" bestFit="1" customWidth="1"/>
    <col min="8708" max="8708" width="12.59765625" style="170" bestFit="1" customWidth="1"/>
    <col min="8709" max="8709" width="11.69921875" style="170" bestFit="1" customWidth="1"/>
    <col min="8710" max="8710" width="13.3984375" style="170" customWidth="1"/>
    <col min="8711" max="8711" width="40.8984375" style="170" bestFit="1" customWidth="1"/>
    <col min="8712" max="8712" width="8.796875" style="170"/>
    <col min="8713" max="8713" width="11.8984375" style="170" bestFit="1" customWidth="1"/>
    <col min="8714" max="8960" width="8.796875" style="170"/>
    <col min="8961" max="8961" width="8.8984375" style="170" bestFit="1" customWidth="1"/>
    <col min="8962" max="8962" width="42.296875" style="170" bestFit="1" customWidth="1"/>
    <col min="8963" max="8963" width="6.296875" style="170" bestFit="1" customWidth="1"/>
    <col min="8964" max="8964" width="12.59765625" style="170" bestFit="1" customWidth="1"/>
    <col min="8965" max="8965" width="11.69921875" style="170" bestFit="1" customWidth="1"/>
    <col min="8966" max="8966" width="13.3984375" style="170" customWidth="1"/>
    <col min="8967" max="8967" width="40.8984375" style="170" bestFit="1" customWidth="1"/>
    <col min="8968" max="8968" width="8.796875" style="170"/>
    <col min="8969" max="8969" width="11.8984375" style="170" bestFit="1" customWidth="1"/>
    <col min="8970" max="9216" width="8.796875" style="170"/>
    <col min="9217" max="9217" width="8.8984375" style="170" bestFit="1" customWidth="1"/>
    <col min="9218" max="9218" width="42.296875" style="170" bestFit="1" customWidth="1"/>
    <col min="9219" max="9219" width="6.296875" style="170" bestFit="1" customWidth="1"/>
    <col min="9220" max="9220" width="12.59765625" style="170" bestFit="1" customWidth="1"/>
    <col min="9221" max="9221" width="11.69921875" style="170" bestFit="1" customWidth="1"/>
    <col min="9222" max="9222" width="13.3984375" style="170" customWidth="1"/>
    <col min="9223" max="9223" width="40.8984375" style="170" bestFit="1" customWidth="1"/>
    <col min="9224" max="9224" width="8.796875" style="170"/>
    <col min="9225" max="9225" width="11.8984375" style="170" bestFit="1" customWidth="1"/>
    <col min="9226" max="9472" width="8.796875" style="170"/>
    <col min="9473" max="9473" width="8.8984375" style="170" bestFit="1" customWidth="1"/>
    <col min="9474" max="9474" width="42.296875" style="170" bestFit="1" customWidth="1"/>
    <col min="9475" max="9475" width="6.296875" style="170" bestFit="1" customWidth="1"/>
    <col min="9476" max="9476" width="12.59765625" style="170" bestFit="1" customWidth="1"/>
    <col min="9477" max="9477" width="11.69921875" style="170" bestFit="1" customWidth="1"/>
    <col min="9478" max="9478" width="13.3984375" style="170" customWidth="1"/>
    <col min="9479" max="9479" width="40.8984375" style="170" bestFit="1" customWidth="1"/>
    <col min="9480" max="9480" width="8.796875" style="170"/>
    <col min="9481" max="9481" width="11.8984375" style="170" bestFit="1" customWidth="1"/>
    <col min="9482" max="9728" width="8.796875" style="170"/>
    <col min="9729" max="9729" width="8.8984375" style="170" bestFit="1" customWidth="1"/>
    <col min="9730" max="9730" width="42.296875" style="170" bestFit="1" customWidth="1"/>
    <col min="9731" max="9731" width="6.296875" style="170" bestFit="1" customWidth="1"/>
    <col min="9732" max="9732" width="12.59765625" style="170" bestFit="1" customWidth="1"/>
    <col min="9733" max="9733" width="11.69921875" style="170" bestFit="1" customWidth="1"/>
    <col min="9734" max="9734" width="13.3984375" style="170" customWidth="1"/>
    <col min="9735" max="9735" width="40.8984375" style="170" bestFit="1" customWidth="1"/>
    <col min="9736" max="9736" width="8.796875" style="170"/>
    <col min="9737" max="9737" width="11.8984375" style="170" bestFit="1" customWidth="1"/>
    <col min="9738" max="9984" width="8.796875" style="170"/>
    <col min="9985" max="9985" width="8.8984375" style="170" bestFit="1" customWidth="1"/>
    <col min="9986" max="9986" width="42.296875" style="170" bestFit="1" customWidth="1"/>
    <col min="9987" max="9987" width="6.296875" style="170" bestFit="1" customWidth="1"/>
    <col min="9988" max="9988" width="12.59765625" style="170" bestFit="1" customWidth="1"/>
    <col min="9989" max="9989" width="11.69921875" style="170" bestFit="1" customWidth="1"/>
    <col min="9990" max="9990" width="13.3984375" style="170" customWidth="1"/>
    <col min="9991" max="9991" width="40.8984375" style="170" bestFit="1" customWidth="1"/>
    <col min="9992" max="9992" width="8.796875" style="170"/>
    <col min="9993" max="9993" width="11.8984375" style="170" bestFit="1" customWidth="1"/>
    <col min="9994" max="10240" width="8.796875" style="170"/>
    <col min="10241" max="10241" width="8.8984375" style="170" bestFit="1" customWidth="1"/>
    <col min="10242" max="10242" width="42.296875" style="170" bestFit="1" customWidth="1"/>
    <col min="10243" max="10243" width="6.296875" style="170" bestFit="1" customWidth="1"/>
    <col min="10244" max="10244" width="12.59765625" style="170" bestFit="1" customWidth="1"/>
    <col min="10245" max="10245" width="11.69921875" style="170" bestFit="1" customWidth="1"/>
    <col min="10246" max="10246" width="13.3984375" style="170" customWidth="1"/>
    <col min="10247" max="10247" width="40.8984375" style="170" bestFit="1" customWidth="1"/>
    <col min="10248" max="10248" width="8.796875" style="170"/>
    <col min="10249" max="10249" width="11.8984375" style="170" bestFit="1" customWidth="1"/>
    <col min="10250" max="10496" width="8.796875" style="170"/>
    <col min="10497" max="10497" width="8.8984375" style="170" bestFit="1" customWidth="1"/>
    <col min="10498" max="10498" width="42.296875" style="170" bestFit="1" customWidth="1"/>
    <col min="10499" max="10499" width="6.296875" style="170" bestFit="1" customWidth="1"/>
    <col min="10500" max="10500" width="12.59765625" style="170" bestFit="1" customWidth="1"/>
    <col min="10501" max="10501" width="11.69921875" style="170" bestFit="1" customWidth="1"/>
    <col min="10502" max="10502" width="13.3984375" style="170" customWidth="1"/>
    <col min="10503" max="10503" width="40.8984375" style="170" bestFit="1" customWidth="1"/>
    <col min="10504" max="10504" width="8.796875" style="170"/>
    <col min="10505" max="10505" width="11.8984375" style="170" bestFit="1" customWidth="1"/>
    <col min="10506" max="10752" width="8.796875" style="170"/>
    <col min="10753" max="10753" width="8.8984375" style="170" bestFit="1" customWidth="1"/>
    <col min="10754" max="10754" width="42.296875" style="170" bestFit="1" customWidth="1"/>
    <col min="10755" max="10755" width="6.296875" style="170" bestFit="1" customWidth="1"/>
    <col min="10756" max="10756" width="12.59765625" style="170" bestFit="1" customWidth="1"/>
    <col min="10757" max="10757" width="11.69921875" style="170" bestFit="1" customWidth="1"/>
    <col min="10758" max="10758" width="13.3984375" style="170" customWidth="1"/>
    <col min="10759" max="10759" width="40.8984375" style="170" bestFit="1" customWidth="1"/>
    <col min="10760" max="10760" width="8.796875" style="170"/>
    <col min="10761" max="10761" width="11.8984375" style="170" bestFit="1" customWidth="1"/>
    <col min="10762" max="11008" width="8.796875" style="170"/>
    <col min="11009" max="11009" width="8.8984375" style="170" bestFit="1" customWidth="1"/>
    <col min="11010" max="11010" width="42.296875" style="170" bestFit="1" customWidth="1"/>
    <col min="11011" max="11011" width="6.296875" style="170" bestFit="1" customWidth="1"/>
    <col min="11012" max="11012" width="12.59765625" style="170" bestFit="1" customWidth="1"/>
    <col min="11013" max="11013" width="11.69921875" style="170" bestFit="1" customWidth="1"/>
    <col min="11014" max="11014" width="13.3984375" style="170" customWidth="1"/>
    <col min="11015" max="11015" width="40.8984375" style="170" bestFit="1" customWidth="1"/>
    <col min="11016" max="11016" width="8.796875" style="170"/>
    <col min="11017" max="11017" width="11.8984375" style="170" bestFit="1" customWidth="1"/>
    <col min="11018" max="11264" width="8.796875" style="170"/>
    <col min="11265" max="11265" width="8.8984375" style="170" bestFit="1" customWidth="1"/>
    <col min="11266" max="11266" width="42.296875" style="170" bestFit="1" customWidth="1"/>
    <col min="11267" max="11267" width="6.296875" style="170" bestFit="1" customWidth="1"/>
    <col min="11268" max="11268" width="12.59765625" style="170" bestFit="1" customWidth="1"/>
    <col min="11269" max="11269" width="11.69921875" style="170" bestFit="1" customWidth="1"/>
    <col min="11270" max="11270" width="13.3984375" style="170" customWidth="1"/>
    <col min="11271" max="11271" width="40.8984375" style="170" bestFit="1" customWidth="1"/>
    <col min="11272" max="11272" width="8.796875" style="170"/>
    <col min="11273" max="11273" width="11.8984375" style="170" bestFit="1" customWidth="1"/>
    <col min="11274" max="11520" width="8.796875" style="170"/>
    <col min="11521" max="11521" width="8.8984375" style="170" bestFit="1" customWidth="1"/>
    <col min="11522" max="11522" width="42.296875" style="170" bestFit="1" customWidth="1"/>
    <col min="11523" max="11523" width="6.296875" style="170" bestFit="1" customWidth="1"/>
    <col min="11524" max="11524" width="12.59765625" style="170" bestFit="1" customWidth="1"/>
    <col min="11525" max="11525" width="11.69921875" style="170" bestFit="1" customWidth="1"/>
    <col min="11526" max="11526" width="13.3984375" style="170" customWidth="1"/>
    <col min="11527" max="11527" width="40.8984375" style="170" bestFit="1" customWidth="1"/>
    <col min="11528" max="11528" width="8.796875" style="170"/>
    <col min="11529" max="11529" width="11.8984375" style="170" bestFit="1" customWidth="1"/>
    <col min="11530" max="11776" width="8.796875" style="170"/>
    <col min="11777" max="11777" width="8.8984375" style="170" bestFit="1" customWidth="1"/>
    <col min="11778" max="11778" width="42.296875" style="170" bestFit="1" customWidth="1"/>
    <col min="11779" max="11779" width="6.296875" style="170" bestFit="1" customWidth="1"/>
    <col min="11780" max="11780" width="12.59765625" style="170" bestFit="1" customWidth="1"/>
    <col min="11781" max="11781" width="11.69921875" style="170" bestFit="1" customWidth="1"/>
    <col min="11782" max="11782" width="13.3984375" style="170" customWidth="1"/>
    <col min="11783" max="11783" width="40.8984375" style="170" bestFit="1" customWidth="1"/>
    <col min="11784" max="11784" width="8.796875" style="170"/>
    <col min="11785" max="11785" width="11.8984375" style="170" bestFit="1" customWidth="1"/>
    <col min="11786" max="12032" width="8.796875" style="170"/>
    <col min="12033" max="12033" width="8.8984375" style="170" bestFit="1" customWidth="1"/>
    <col min="12034" max="12034" width="42.296875" style="170" bestFit="1" customWidth="1"/>
    <col min="12035" max="12035" width="6.296875" style="170" bestFit="1" customWidth="1"/>
    <col min="12036" max="12036" width="12.59765625" style="170" bestFit="1" customWidth="1"/>
    <col min="12037" max="12037" width="11.69921875" style="170" bestFit="1" customWidth="1"/>
    <col min="12038" max="12038" width="13.3984375" style="170" customWidth="1"/>
    <col min="12039" max="12039" width="40.8984375" style="170" bestFit="1" customWidth="1"/>
    <col min="12040" max="12040" width="8.796875" style="170"/>
    <col min="12041" max="12041" width="11.8984375" style="170" bestFit="1" customWidth="1"/>
    <col min="12042" max="12288" width="8.796875" style="170"/>
    <col min="12289" max="12289" width="8.8984375" style="170" bestFit="1" customWidth="1"/>
    <col min="12290" max="12290" width="42.296875" style="170" bestFit="1" customWidth="1"/>
    <col min="12291" max="12291" width="6.296875" style="170" bestFit="1" customWidth="1"/>
    <col min="12292" max="12292" width="12.59765625" style="170" bestFit="1" customWidth="1"/>
    <col min="12293" max="12293" width="11.69921875" style="170" bestFit="1" customWidth="1"/>
    <col min="12294" max="12294" width="13.3984375" style="170" customWidth="1"/>
    <col min="12295" max="12295" width="40.8984375" style="170" bestFit="1" customWidth="1"/>
    <col min="12296" max="12296" width="8.796875" style="170"/>
    <col min="12297" max="12297" width="11.8984375" style="170" bestFit="1" customWidth="1"/>
    <col min="12298" max="12544" width="8.796875" style="170"/>
    <col min="12545" max="12545" width="8.8984375" style="170" bestFit="1" customWidth="1"/>
    <col min="12546" max="12546" width="42.296875" style="170" bestFit="1" customWidth="1"/>
    <col min="12547" max="12547" width="6.296875" style="170" bestFit="1" customWidth="1"/>
    <col min="12548" max="12548" width="12.59765625" style="170" bestFit="1" customWidth="1"/>
    <col min="12549" max="12549" width="11.69921875" style="170" bestFit="1" customWidth="1"/>
    <col min="12550" max="12550" width="13.3984375" style="170" customWidth="1"/>
    <col min="12551" max="12551" width="40.8984375" style="170" bestFit="1" customWidth="1"/>
    <col min="12552" max="12552" width="8.796875" style="170"/>
    <col min="12553" max="12553" width="11.8984375" style="170" bestFit="1" customWidth="1"/>
    <col min="12554" max="12800" width="8.796875" style="170"/>
    <col min="12801" max="12801" width="8.8984375" style="170" bestFit="1" customWidth="1"/>
    <col min="12802" max="12802" width="42.296875" style="170" bestFit="1" customWidth="1"/>
    <col min="12803" max="12803" width="6.296875" style="170" bestFit="1" customWidth="1"/>
    <col min="12804" max="12804" width="12.59765625" style="170" bestFit="1" customWidth="1"/>
    <col min="12805" max="12805" width="11.69921875" style="170" bestFit="1" customWidth="1"/>
    <col min="12806" max="12806" width="13.3984375" style="170" customWidth="1"/>
    <col min="12807" max="12807" width="40.8984375" style="170" bestFit="1" customWidth="1"/>
    <col min="12808" max="12808" width="8.796875" style="170"/>
    <col min="12809" max="12809" width="11.8984375" style="170" bestFit="1" customWidth="1"/>
    <col min="12810" max="13056" width="8.796875" style="170"/>
    <col min="13057" max="13057" width="8.8984375" style="170" bestFit="1" customWidth="1"/>
    <col min="13058" max="13058" width="42.296875" style="170" bestFit="1" customWidth="1"/>
    <col min="13059" max="13059" width="6.296875" style="170" bestFit="1" customWidth="1"/>
    <col min="13060" max="13060" width="12.59765625" style="170" bestFit="1" customWidth="1"/>
    <col min="13061" max="13061" width="11.69921875" style="170" bestFit="1" customWidth="1"/>
    <col min="13062" max="13062" width="13.3984375" style="170" customWidth="1"/>
    <col min="13063" max="13063" width="40.8984375" style="170" bestFit="1" customWidth="1"/>
    <col min="13064" max="13064" width="8.796875" style="170"/>
    <col min="13065" max="13065" width="11.8984375" style="170" bestFit="1" customWidth="1"/>
    <col min="13066" max="13312" width="8.796875" style="170"/>
    <col min="13313" max="13313" width="8.8984375" style="170" bestFit="1" customWidth="1"/>
    <col min="13314" max="13314" width="42.296875" style="170" bestFit="1" customWidth="1"/>
    <col min="13315" max="13315" width="6.296875" style="170" bestFit="1" customWidth="1"/>
    <col min="13316" max="13316" width="12.59765625" style="170" bestFit="1" customWidth="1"/>
    <col min="13317" max="13317" width="11.69921875" style="170" bestFit="1" customWidth="1"/>
    <col min="13318" max="13318" width="13.3984375" style="170" customWidth="1"/>
    <col min="13319" max="13319" width="40.8984375" style="170" bestFit="1" customWidth="1"/>
    <col min="13320" max="13320" width="8.796875" style="170"/>
    <col min="13321" max="13321" width="11.8984375" style="170" bestFit="1" customWidth="1"/>
    <col min="13322" max="13568" width="8.796875" style="170"/>
    <col min="13569" max="13569" width="8.8984375" style="170" bestFit="1" customWidth="1"/>
    <col min="13570" max="13570" width="42.296875" style="170" bestFit="1" customWidth="1"/>
    <col min="13571" max="13571" width="6.296875" style="170" bestFit="1" customWidth="1"/>
    <col min="13572" max="13572" width="12.59765625" style="170" bestFit="1" customWidth="1"/>
    <col min="13573" max="13573" width="11.69921875" style="170" bestFit="1" customWidth="1"/>
    <col min="13574" max="13574" width="13.3984375" style="170" customWidth="1"/>
    <col min="13575" max="13575" width="40.8984375" style="170" bestFit="1" customWidth="1"/>
    <col min="13576" max="13576" width="8.796875" style="170"/>
    <col min="13577" max="13577" width="11.8984375" style="170" bestFit="1" customWidth="1"/>
    <col min="13578" max="13824" width="8.796875" style="170"/>
    <col min="13825" max="13825" width="8.8984375" style="170" bestFit="1" customWidth="1"/>
    <col min="13826" max="13826" width="42.296875" style="170" bestFit="1" customWidth="1"/>
    <col min="13827" max="13827" width="6.296875" style="170" bestFit="1" customWidth="1"/>
    <col min="13828" max="13828" width="12.59765625" style="170" bestFit="1" customWidth="1"/>
    <col min="13829" max="13829" width="11.69921875" style="170" bestFit="1" customWidth="1"/>
    <col min="13830" max="13830" width="13.3984375" style="170" customWidth="1"/>
    <col min="13831" max="13831" width="40.8984375" style="170" bestFit="1" customWidth="1"/>
    <col min="13832" max="13832" width="8.796875" style="170"/>
    <col min="13833" max="13833" width="11.8984375" style="170" bestFit="1" customWidth="1"/>
    <col min="13834" max="14080" width="8.796875" style="170"/>
    <col min="14081" max="14081" width="8.8984375" style="170" bestFit="1" customWidth="1"/>
    <col min="14082" max="14082" width="42.296875" style="170" bestFit="1" customWidth="1"/>
    <col min="14083" max="14083" width="6.296875" style="170" bestFit="1" customWidth="1"/>
    <col min="14084" max="14084" width="12.59765625" style="170" bestFit="1" customWidth="1"/>
    <col min="14085" max="14085" width="11.69921875" style="170" bestFit="1" customWidth="1"/>
    <col min="14086" max="14086" width="13.3984375" style="170" customWidth="1"/>
    <col min="14087" max="14087" width="40.8984375" style="170" bestFit="1" customWidth="1"/>
    <col min="14088" max="14088" width="8.796875" style="170"/>
    <col min="14089" max="14089" width="11.8984375" style="170" bestFit="1" customWidth="1"/>
    <col min="14090" max="14336" width="8.796875" style="170"/>
    <col min="14337" max="14337" width="8.8984375" style="170" bestFit="1" customWidth="1"/>
    <col min="14338" max="14338" width="42.296875" style="170" bestFit="1" customWidth="1"/>
    <col min="14339" max="14339" width="6.296875" style="170" bestFit="1" customWidth="1"/>
    <col min="14340" max="14340" width="12.59765625" style="170" bestFit="1" customWidth="1"/>
    <col min="14341" max="14341" width="11.69921875" style="170" bestFit="1" customWidth="1"/>
    <col min="14342" max="14342" width="13.3984375" style="170" customWidth="1"/>
    <col min="14343" max="14343" width="40.8984375" style="170" bestFit="1" customWidth="1"/>
    <col min="14344" max="14344" width="8.796875" style="170"/>
    <col min="14345" max="14345" width="11.8984375" style="170" bestFit="1" customWidth="1"/>
    <col min="14346" max="14592" width="8.796875" style="170"/>
    <col min="14593" max="14593" width="8.8984375" style="170" bestFit="1" customWidth="1"/>
    <col min="14594" max="14594" width="42.296875" style="170" bestFit="1" customWidth="1"/>
    <col min="14595" max="14595" width="6.296875" style="170" bestFit="1" customWidth="1"/>
    <col min="14596" max="14596" width="12.59765625" style="170" bestFit="1" customWidth="1"/>
    <col min="14597" max="14597" width="11.69921875" style="170" bestFit="1" customWidth="1"/>
    <col min="14598" max="14598" width="13.3984375" style="170" customWidth="1"/>
    <col min="14599" max="14599" width="40.8984375" style="170" bestFit="1" customWidth="1"/>
    <col min="14600" max="14600" width="8.796875" style="170"/>
    <col min="14601" max="14601" width="11.8984375" style="170" bestFit="1" customWidth="1"/>
    <col min="14602" max="14848" width="8.796875" style="170"/>
    <col min="14849" max="14849" width="8.8984375" style="170" bestFit="1" customWidth="1"/>
    <col min="14850" max="14850" width="42.296875" style="170" bestFit="1" customWidth="1"/>
    <col min="14851" max="14851" width="6.296875" style="170" bestFit="1" customWidth="1"/>
    <col min="14852" max="14852" width="12.59765625" style="170" bestFit="1" customWidth="1"/>
    <col min="14853" max="14853" width="11.69921875" style="170" bestFit="1" customWidth="1"/>
    <col min="14854" max="14854" width="13.3984375" style="170" customWidth="1"/>
    <col min="14855" max="14855" width="40.8984375" style="170" bestFit="1" customWidth="1"/>
    <col min="14856" max="14856" width="8.796875" style="170"/>
    <col min="14857" max="14857" width="11.8984375" style="170" bestFit="1" customWidth="1"/>
    <col min="14858" max="15104" width="8.796875" style="170"/>
    <col min="15105" max="15105" width="8.8984375" style="170" bestFit="1" customWidth="1"/>
    <col min="15106" max="15106" width="42.296875" style="170" bestFit="1" customWidth="1"/>
    <col min="15107" max="15107" width="6.296875" style="170" bestFit="1" customWidth="1"/>
    <col min="15108" max="15108" width="12.59765625" style="170" bestFit="1" customWidth="1"/>
    <col min="15109" max="15109" width="11.69921875" style="170" bestFit="1" customWidth="1"/>
    <col min="15110" max="15110" width="13.3984375" style="170" customWidth="1"/>
    <col min="15111" max="15111" width="40.8984375" style="170" bestFit="1" customWidth="1"/>
    <col min="15112" max="15112" width="8.796875" style="170"/>
    <col min="15113" max="15113" width="11.8984375" style="170" bestFit="1" customWidth="1"/>
    <col min="15114" max="15360" width="8.796875" style="170"/>
    <col min="15361" max="15361" width="8.8984375" style="170" bestFit="1" customWidth="1"/>
    <col min="15362" max="15362" width="42.296875" style="170" bestFit="1" customWidth="1"/>
    <col min="15363" max="15363" width="6.296875" style="170" bestFit="1" customWidth="1"/>
    <col min="15364" max="15364" width="12.59765625" style="170" bestFit="1" customWidth="1"/>
    <col min="15365" max="15365" width="11.69921875" style="170" bestFit="1" customWidth="1"/>
    <col min="15366" max="15366" width="13.3984375" style="170" customWidth="1"/>
    <col min="15367" max="15367" width="40.8984375" style="170" bestFit="1" customWidth="1"/>
    <col min="15368" max="15368" width="8.796875" style="170"/>
    <col min="15369" max="15369" width="11.8984375" style="170" bestFit="1" customWidth="1"/>
    <col min="15370" max="15616" width="8.796875" style="170"/>
    <col min="15617" max="15617" width="8.8984375" style="170" bestFit="1" customWidth="1"/>
    <col min="15618" max="15618" width="42.296875" style="170" bestFit="1" customWidth="1"/>
    <col min="15619" max="15619" width="6.296875" style="170" bestFit="1" customWidth="1"/>
    <col min="15620" max="15620" width="12.59765625" style="170" bestFit="1" customWidth="1"/>
    <col min="15621" max="15621" width="11.69921875" style="170" bestFit="1" customWidth="1"/>
    <col min="15622" max="15622" width="13.3984375" style="170" customWidth="1"/>
    <col min="15623" max="15623" width="40.8984375" style="170" bestFit="1" customWidth="1"/>
    <col min="15624" max="15624" width="8.796875" style="170"/>
    <col min="15625" max="15625" width="11.8984375" style="170" bestFit="1" customWidth="1"/>
    <col min="15626" max="15872" width="8.796875" style="170"/>
    <col min="15873" max="15873" width="8.8984375" style="170" bestFit="1" customWidth="1"/>
    <col min="15874" max="15874" width="42.296875" style="170" bestFit="1" customWidth="1"/>
    <col min="15875" max="15875" width="6.296875" style="170" bestFit="1" customWidth="1"/>
    <col min="15876" max="15876" width="12.59765625" style="170" bestFit="1" customWidth="1"/>
    <col min="15877" max="15877" width="11.69921875" style="170" bestFit="1" customWidth="1"/>
    <col min="15878" max="15878" width="13.3984375" style="170" customWidth="1"/>
    <col min="15879" max="15879" width="40.8984375" style="170" bestFit="1" customWidth="1"/>
    <col min="15880" max="15880" width="8.796875" style="170"/>
    <col min="15881" max="15881" width="11.8984375" style="170" bestFit="1" customWidth="1"/>
    <col min="15882" max="16128" width="8.796875" style="170"/>
    <col min="16129" max="16129" width="8.8984375" style="170" bestFit="1" customWidth="1"/>
    <col min="16130" max="16130" width="42.296875" style="170" bestFit="1" customWidth="1"/>
    <col min="16131" max="16131" width="6.296875" style="170" bestFit="1" customWidth="1"/>
    <col min="16132" max="16132" width="12.59765625" style="170" bestFit="1" customWidth="1"/>
    <col min="16133" max="16133" width="11.69921875" style="170" bestFit="1" customWidth="1"/>
    <col min="16134" max="16134" width="13.3984375" style="170" customWidth="1"/>
    <col min="16135" max="16135" width="40.8984375" style="170" bestFit="1" customWidth="1"/>
    <col min="16136" max="16136" width="8.796875" style="170"/>
    <col min="16137" max="16137" width="11.8984375" style="170" bestFit="1" customWidth="1"/>
    <col min="16138" max="16384" width="8.796875" style="170"/>
  </cols>
  <sheetData>
    <row r="1" spans="1:8" x14ac:dyDescent="0.35">
      <c r="A1" s="172" t="s">
        <v>40</v>
      </c>
      <c r="B1" s="172" t="s">
        <v>329</v>
      </c>
      <c r="C1" s="172" t="s">
        <v>298</v>
      </c>
      <c r="D1" s="172" t="s">
        <v>235</v>
      </c>
      <c r="E1" s="209" t="s">
        <v>49</v>
      </c>
      <c r="F1" s="172" t="s">
        <v>52</v>
      </c>
      <c r="G1" s="170" t="s">
        <v>329</v>
      </c>
      <c r="H1" s="170" t="s">
        <v>330</v>
      </c>
    </row>
    <row r="2" spans="1:8" ht="14.5" x14ac:dyDescent="0.35">
      <c r="A2" s="173">
        <v>1611824</v>
      </c>
      <c r="B2" s="170" t="s">
        <v>1043</v>
      </c>
      <c r="C2" s="170" t="s">
        <v>333</v>
      </c>
      <c r="D2" s="170" t="str">
        <f>A2&amp;C2</f>
        <v>1611824IN59</v>
      </c>
      <c r="E2" s="210">
        <v>356.04</v>
      </c>
      <c r="F2" s="172"/>
      <c r="G2" s="171">
        <v>1</v>
      </c>
    </row>
    <row r="3" spans="1:8" ht="14.5" x14ac:dyDescent="0.35">
      <c r="A3" s="173">
        <v>1611824</v>
      </c>
      <c r="B3" s="170" t="s">
        <v>1043</v>
      </c>
      <c r="C3" s="170" t="s">
        <v>141</v>
      </c>
      <c r="D3" s="170" t="str">
        <f>A3&amp;C3</f>
        <v>1611824IN62</v>
      </c>
      <c r="E3" s="210">
        <v>48</v>
      </c>
      <c r="F3" s="172"/>
      <c r="G3" s="171">
        <v>1</v>
      </c>
    </row>
    <row r="4" spans="1:8" ht="14.5" x14ac:dyDescent="0.35">
      <c r="A4" s="173">
        <v>1611824</v>
      </c>
      <c r="B4" s="170" t="s">
        <v>1043</v>
      </c>
      <c r="C4" s="170" t="s">
        <v>143</v>
      </c>
      <c r="D4" s="170" t="str">
        <f>A4&amp;C4</f>
        <v>1611824IN64</v>
      </c>
      <c r="E4" s="210">
        <v>143.95000000000002</v>
      </c>
      <c r="F4" s="172"/>
      <c r="G4" s="171">
        <v>1</v>
      </c>
    </row>
    <row r="5" spans="1:8" ht="14.5" x14ac:dyDescent="0.35">
      <c r="A5" s="173">
        <v>1611824</v>
      </c>
      <c r="B5" s="170" t="s">
        <v>1043</v>
      </c>
      <c r="C5" s="170" t="s">
        <v>144</v>
      </c>
      <c r="D5" s="170" t="str">
        <f>A5&amp;C5</f>
        <v>1611824IN65</v>
      </c>
      <c r="E5" s="210">
        <v>36</v>
      </c>
      <c r="F5" s="172"/>
      <c r="G5" s="171">
        <v>1</v>
      </c>
    </row>
    <row r="6" spans="1:8" ht="14.5" x14ac:dyDescent="0.35">
      <c r="A6" s="173">
        <v>1611824</v>
      </c>
      <c r="B6" s="170" t="s">
        <v>1043</v>
      </c>
      <c r="C6" s="170" t="s">
        <v>145</v>
      </c>
      <c r="D6" s="170" t="str">
        <f t="shared" ref="D6:D69" si="0">A6&amp;C6</f>
        <v>1611824IN66</v>
      </c>
      <c r="E6" s="210">
        <v>24</v>
      </c>
      <c r="F6" s="172"/>
      <c r="G6" s="171">
        <v>1</v>
      </c>
    </row>
    <row r="7" spans="1:8" ht="14.5" x14ac:dyDescent="0.35">
      <c r="A7" s="173">
        <v>1611824</v>
      </c>
      <c r="B7" s="170" t="s">
        <v>1043</v>
      </c>
      <c r="C7" s="170" t="s">
        <v>146</v>
      </c>
      <c r="D7" s="170" t="str">
        <f t="shared" si="0"/>
        <v>1611824IN67</v>
      </c>
      <c r="E7" s="210">
        <v>20</v>
      </c>
      <c r="F7" s="172"/>
      <c r="G7" s="171">
        <v>1</v>
      </c>
    </row>
    <row r="8" spans="1:8" ht="14.5" x14ac:dyDescent="0.35">
      <c r="A8" s="173">
        <v>1611824</v>
      </c>
      <c r="B8" s="170" t="s">
        <v>1043</v>
      </c>
      <c r="C8" s="170" t="s">
        <v>147</v>
      </c>
      <c r="D8" s="170" t="str">
        <f t="shared" si="0"/>
        <v>1611824IN68</v>
      </c>
      <c r="E8" s="210">
        <v>130.71</v>
      </c>
      <c r="F8" s="172"/>
      <c r="G8" s="171">
        <v>1</v>
      </c>
    </row>
    <row r="9" spans="1:8" ht="14.5" x14ac:dyDescent="0.35">
      <c r="A9" s="173">
        <v>1611824</v>
      </c>
      <c r="B9" s="170" t="s">
        <v>1043</v>
      </c>
      <c r="C9" s="170" t="s">
        <v>148</v>
      </c>
      <c r="D9" s="170" t="str">
        <f t="shared" si="0"/>
        <v>1611824IN69</v>
      </c>
      <c r="E9" s="210">
        <v>74.13</v>
      </c>
      <c r="F9" s="172"/>
      <c r="G9" s="171">
        <v>1</v>
      </c>
    </row>
    <row r="10" spans="1:8" ht="14.5" x14ac:dyDescent="0.35">
      <c r="A10" s="173">
        <v>1611824</v>
      </c>
      <c r="B10" s="170" t="s">
        <v>1043</v>
      </c>
      <c r="C10" s="170" t="s">
        <v>150</v>
      </c>
      <c r="D10" s="170" t="str">
        <f t="shared" si="0"/>
        <v>1611824IN71</v>
      </c>
      <c r="E10" s="210">
        <v>139.15</v>
      </c>
      <c r="F10" s="172"/>
      <c r="G10" s="171">
        <v>1</v>
      </c>
    </row>
    <row r="11" spans="1:8" ht="14.5" x14ac:dyDescent="0.35">
      <c r="A11" s="173">
        <v>1611824</v>
      </c>
      <c r="B11" s="170" t="s">
        <v>1043</v>
      </c>
      <c r="C11" s="170" t="s">
        <v>151</v>
      </c>
      <c r="D11" s="170" t="str">
        <f t="shared" si="0"/>
        <v>1611824IN72</v>
      </c>
      <c r="E11" s="210">
        <v>30</v>
      </c>
      <c r="F11" s="172"/>
      <c r="G11" s="171">
        <v>1</v>
      </c>
    </row>
    <row r="12" spans="1:8" ht="14.5" x14ac:dyDescent="0.35">
      <c r="A12" s="173">
        <v>1611824</v>
      </c>
      <c r="B12" s="170" t="s">
        <v>1043</v>
      </c>
      <c r="C12" s="170" t="s">
        <v>152</v>
      </c>
      <c r="D12" s="170" t="str">
        <f t="shared" si="0"/>
        <v>1611824IN73</v>
      </c>
      <c r="E12" s="210">
        <v>18.009999999999998</v>
      </c>
      <c r="F12" s="172"/>
      <c r="G12" s="171">
        <v>1</v>
      </c>
    </row>
    <row r="13" spans="1:8" ht="14.5" x14ac:dyDescent="0.35">
      <c r="A13" s="173">
        <v>1611824</v>
      </c>
      <c r="B13" s="170" t="s">
        <v>1043</v>
      </c>
      <c r="C13" s="170" t="s">
        <v>153</v>
      </c>
      <c r="D13" s="170" t="str">
        <f t="shared" si="0"/>
        <v>1611824IN74</v>
      </c>
      <c r="E13" s="210"/>
      <c r="F13" s="172"/>
      <c r="G13" s="171">
        <v>1</v>
      </c>
    </row>
    <row r="14" spans="1:8" ht="14.5" x14ac:dyDescent="0.35">
      <c r="A14" s="173">
        <v>1611824</v>
      </c>
      <c r="B14" s="170" t="s">
        <v>1043</v>
      </c>
      <c r="C14" s="170" t="s">
        <v>154</v>
      </c>
      <c r="D14" s="170" t="str">
        <f t="shared" si="0"/>
        <v>1611824IN75</v>
      </c>
      <c r="E14" s="210">
        <v>24</v>
      </c>
      <c r="F14" s="172"/>
      <c r="G14" s="171">
        <v>1</v>
      </c>
    </row>
    <row r="15" spans="1:8" ht="14.5" x14ac:dyDescent="0.35">
      <c r="A15" s="173">
        <v>1611824</v>
      </c>
      <c r="B15" s="170" t="s">
        <v>1043</v>
      </c>
      <c r="C15" s="170" t="s">
        <v>155</v>
      </c>
      <c r="D15" s="170" t="str">
        <f t="shared" si="0"/>
        <v>1611824IN76</v>
      </c>
      <c r="E15" s="210">
        <v>164</v>
      </c>
      <c r="F15" s="172"/>
      <c r="G15" s="171">
        <v>1</v>
      </c>
    </row>
    <row r="16" spans="1:8" ht="14.5" x14ac:dyDescent="0.35">
      <c r="A16" s="173">
        <v>1611824</v>
      </c>
      <c r="B16" s="170" t="s">
        <v>1043</v>
      </c>
      <c r="C16" s="170" t="s">
        <v>158</v>
      </c>
      <c r="D16" s="170" t="str">
        <f t="shared" si="0"/>
        <v>1611824IN79</v>
      </c>
      <c r="E16" s="210">
        <v>32</v>
      </c>
      <c r="F16" s="172"/>
      <c r="G16" s="171">
        <v>1</v>
      </c>
    </row>
    <row r="17" spans="1:7" ht="14.5" x14ac:dyDescent="0.35">
      <c r="A17" s="173">
        <v>1611824</v>
      </c>
      <c r="B17" s="170" t="s">
        <v>1043</v>
      </c>
      <c r="C17" s="170" t="s">
        <v>159</v>
      </c>
      <c r="D17" s="170" t="str">
        <f t="shared" si="0"/>
        <v>1611824IN80</v>
      </c>
      <c r="E17" s="210">
        <v>88.99</v>
      </c>
      <c r="F17" s="172"/>
      <c r="G17" s="171">
        <v>1</v>
      </c>
    </row>
    <row r="18" spans="1:7" ht="14.5" x14ac:dyDescent="0.35">
      <c r="A18" s="173">
        <v>1611824</v>
      </c>
      <c r="B18" s="170" t="s">
        <v>1043</v>
      </c>
      <c r="C18" s="170" t="s">
        <v>160</v>
      </c>
      <c r="D18" s="170" t="str">
        <f t="shared" si="0"/>
        <v>1611824IN81</v>
      </c>
      <c r="E18" s="210">
        <v>276.04000000000002</v>
      </c>
      <c r="F18" s="172"/>
      <c r="G18" s="171">
        <v>1</v>
      </c>
    </row>
    <row r="19" spans="1:7" ht="14.5" x14ac:dyDescent="0.35">
      <c r="A19" s="173">
        <v>1611824</v>
      </c>
      <c r="B19" s="170" t="s">
        <v>1043</v>
      </c>
      <c r="C19" s="170" t="s">
        <v>161</v>
      </c>
      <c r="D19" s="170" t="str">
        <f t="shared" si="0"/>
        <v>1611824IN82</v>
      </c>
      <c r="E19" s="210">
        <v>157.16999999999999</v>
      </c>
      <c r="F19" s="172"/>
      <c r="G19" s="171">
        <v>1</v>
      </c>
    </row>
    <row r="20" spans="1:7" ht="14.5" x14ac:dyDescent="0.35">
      <c r="A20" s="173">
        <v>1611824</v>
      </c>
      <c r="B20" s="170" t="s">
        <v>1043</v>
      </c>
      <c r="C20" s="170" t="s">
        <v>162</v>
      </c>
      <c r="D20" s="170" t="str">
        <f t="shared" si="0"/>
        <v>1611824IN83</v>
      </c>
      <c r="E20" s="210">
        <v>54.93</v>
      </c>
      <c r="F20" s="172"/>
      <c r="G20" s="171">
        <v>1</v>
      </c>
    </row>
    <row r="21" spans="1:7" ht="14.5" x14ac:dyDescent="0.35">
      <c r="A21" s="173">
        <v>1611824</v>
      </c>
      <c r="B21" s="170" t="s">
        <v>1043</v>
      </c>
      <c r="C21" s="170" t="s">
        <v>164</v>
      </c>
      <c r="D21" s="170" t="str">
        <f t="shared" si="0"/>
        <v>1611824IN84</v>
      </c>
      <c r="E21" s="210">
        <v>24</v>
      </c>
      <c r="F21" s="172"/>
      <c r="G21" s="171">
        <v>1</v>
      </c>
    </row>
    <row r="22" spans="1:7" ht="14.5" x14ac:dyDescent="0.35">
      <c r="A22" s="173">
        <v>1611824</v>
      </c>
      <c r="B22" s="170" t="s">
        <v>1043</v>
      </c>
      <c r="C22" s="170" t="s">
        <v>163</v>
      </c>
      <c r="D22" s="170" t="str">
        <f t="shared" si="0"/>
        <v>1611824IN86</v>
      </c>
      <c r="E22" s="210">
        <v>24</v>
      </c>
      <c r="F22" s="172"/>
      <c r="G22" s="171">
        <v>1</v>
      </c>
    </row>
    <row r="23" spans="1:7" ht="14.5" x14ac:dyDescent="0.35">
      <c r="A23" s="173">
        <v>1611824</v>
      </c>
      <c r="B23" s="170" t="s">
        <v>1043</v>
      </c>
      <c r="C23" s="170" t="s">
        <v>166</v>
      </c>
      <c r="D23" s="170" t="str">
        <f t="shared" si="0"/>
        <v>1611824IN87</v>
      </c>
      <c r="E23" s="210">
        <v>35.200000000000003</v>
      </c>
      <c r="F23" s="172"/>
      <c r="G23" s="171">
        <v>1</v>
      </c>
    </row>
    <row r="24" spans="1:7" ht="14.5" x14ac:dyDescent="0.35">
      <c r="A24" s="173">
        <v>1611824</v>
      </c>
      <c r="B24" s="170" t="s">
        <v>1043</v>
      </c>
      <c r="C24" s="170" t="s">
        <v>61</v>
      </c>
      <c r="D24" s="170" t="str">
        <f t="shared" si="0"/>
        <v>1611824IN89</v>
      </c>
      <c r="E24" s="210">
        <v>25.64</v>
      </c>
      <c r="F24" s="172"/>
      <c r="G24" s="171">
        <v>1</v>
      </c>
    </row>
    <row r="25" spans="1:7" ht="14.5" x14ac:dyDescent="0.35">
      <c r="A25" s="173">
        <v>1611824</v>
      </c>
      <c r="B25" s="170" t="s">
        <v>1043</v>
      </c>
      <c r="C25" s="170" t="s">
        <v>39</v>
      </c>
      <c r="D25" s="170" t="str">
        <f t="shared" si="0"/>
        <v>1611824IN90</v>
      </c>
      <c r="E25" s="210">
        <v>79</v>
      </c>
      <c r="F25" s="172"/>
      <c r="G25" s="171">
        <v>1</v>
      </c>
    </row>
    <row r="26" spans="1:7" ht="14.5" x14ac:dyDescent="0.35">
      <c r="A26" s="173">
        <v>1611824</v>
      </c>
      <c r="B26" s="170" t="s">
        <v>1043</v>
      </c>
      <c r="C26" s="170" t="s">
        <v>65</v>
      </c>
      <c r="D26" s="170" t="str">
        <f t="shared" si="0"/>
        <v>1611824IN91</v>
      </c>
      <c r="E26" s="210">
        <v>30.009999999999998</v>
      </c>
      <c r="F26" s="172"/>
      <c r="G26" s="171">
        <v>1</v>
      </c>
    </row>
    <row r="27" spans="1:7" ht="14.5" x14ac:dyDescent="0.35">
      <c r="A27" s="173">
        <v>61001746</v>
      </c>
      <c r="B27" s="170" t="s">
        <v>1044</v>
      </c>
      <c r="C27" s="170" t="s">
        <v>333</v>
      </c>
      <c r="D27" s="170" t="str">
        <f t="shared" si="0"/>
        <v>61001746IN59</v>
      </c>
      <c r="E27" s="210">
        <v>418.66999999999996</v>
      </c>
      <c r="F27" s="172"/>
      <c r="G27" s="171">
        <v>1</v>
      </c>
    </row>
    <row r="28" spans="1:7" ht="14.5" x14ac:dyDescent="0.35">
      <c r="A28" s="173">
        <v>61001746</v>
      </c>
      <c r="B28" s="170" t="s">
        <v>1044</v>
      </c>
      <c r="C28" s="170" t="s">
        <v>141</v>
      </c>
      <c r="D28" s="170" t="str">
        <f t="shared" si="0"/>
        <v>61001746IN62</v>
      </c>
      <c r="E28" s="210">
        <v>214.24</v>
      </c>
      <c r="F28" s="172"/>
      <c r="G28" s="171">
        <v>1</v>
      </c>
    </row>
    <row r="29" spans="1:7" ht="14.5" x14ac:dyDescent="0.35">
      <c r="A29" s="173">
        <v>61001746</v>
      </c>
      <c r="B29" s="170" t="s">
        <v>1044</v>
      </c>
      <c r="C29" s="170" t="s">
        <v>143</v>
      </c>
      <c r="D29" s="170" t="str">
        <f t="shared" si="0"/>
        <v>61001746IN64</v>
      </c>
      <c r="E29" s="210">
        <v>273.49</v>
      </c>
      <c r="F29" s="172"/>
      <c r="G29" s="171">
        <v>1</v>
      </c>
    </row>
    <row r="30" spans="1:7" ht="14.5" x14ac:dyDescent="0.35">
      <c r="A30" s="173">
        <v>61001746</v>
      </c>
      <c r="B30" s="170" t="s">
        <v>1044</v>
      </c>
      <c r="C30" s="170" t="s">
        <v>144</v>
      </c>
      <c r="D30" s="170" t="str">
        <f t="shared" si="0"/>
        <v>61001746IN65</v>
      </c>
      <c r="E30" s="210">
        <v>55.03</v>
      </c>
      <c r="F30" s="172"/>
      <c r="G30" s="171">
        <v>1</v>
      </c>
    </row>
    <row r="31" spans="1:7" ht="14.5" x14ac:dyDescent="0.35">
      <c r="A31" s="173">
        <v>61001746</v>
      </c>
      <c r="B31" s="170" t="s">
        <v>1044</v>
      </c>
      <c r="C31" s="170" t="s">
        <v>145</v>
      </c>
      <c r="D31" s="170" t="str">
        <f t="shared" si="0"/>
        <v>61001746IN66</v>
      </c>
      <c r="E31" s="210">
        <v>47.03</v>
      </c>
      <c r="F31" s="172"/>
      <c r="G31" s="171">
        <v>1</v>
      </c>
    </row>
    <row r="32" spans="1:7" ht="14.5" x14ac:dyDescent="0.35">
      <c r="A32" s="173">
        <v>61001746</v>
      </c>
      <c r="B32" s="170" t="s">
        <v>1044</v>
      </c>
      <c r="C32" s="170" t="s">
        <v>146</v>
      </c>
      <c r="D32" s="170" t="str">
        <f t="shared" si="0"/>
        <v>61001746IN67</v>
      </c>
      <c r="E32" s="210">
        <v>56.68</v>
      </c>
      <c r="F32" s="172"/>
      <c r="G32" s="171">
        <v>1</v>
      </c>
    </row>
    <row r="33" spans="1:7" ht="14.5" x14ac:dyDescent="0.35">
      <c r="A33" s="173">
        <v>61001746</v>
      </c>
      <c r="B33" s="170" t="s">
        <v>1044</v>
      </c>
      <c r="C33" s="170" t="s">
        <v>147</v>
      </c>
      <c r="D33" s="170" t="str">
        <f t="shared" si="0"/>
        <v>61001746IN68</v>
      </c>
      <c r="E33" s="210">
        <v>1479.9999999999998</v>
      </c>
      <c r="F33" s="172"/>
      <c r="G33" s="171">
        <v>1</v>
      </c>
    </row>
    <row r="34" spans="1:7" ht="14.5" x14ac:dyDescent="0.35">
      <c r="A34" s="173">
        <v>61001746</v>
      </c>
      <c r="B34" s="170" t="s">
        <v>1044</v>
      </c>
      <c r="C34" s="170" t="s">
        <v>148</v>
      </c>
      <c r="D34" s="170" t="str">
        <f t="shared" si="0"/>
        <v>61001746IN69</v>
      </c>
      <c r="E34" s="210">
        <v>582.79999999999995</v>
      </c>
      <c r="F34" s="172"/>
      <c r="G34" s="171">
        <v>1</v>
      </c>
    </row>
    <row r="35" spans="1:7" ht="14.5" x14ac:dyDescent="0.35">
      <c r="A35" s="173">
        <v>61001746</v>
      </c>
      <c r="B35" s="170" t="s">
        <v>1044</v>
      </c>
      <c r="C35" s="170" t="s">
        <v>150</v>
      </c>
      <c r="D35" s="170" t="str">
        <f t="shared" si="0"/>
        <v>61001746IN71</v>
      </c>
      <c r="E35" s="210">
        <v>537.13</v>
      </c>
      <c r="F35" s="172"/>
      <c r="G35" s="171">
        <v>1</v>
      </c>
    </row>
    <row r="36" spans="1:7" ht="14.5" x14ac:dyDescent="0.35">
      <c r="A36" s="173">
        <v>61001746</v>
      </c>
      <c r="B36" s="170" t="s">
        <v>1044</v>
      </c>
      <c r="C36" s="170" t="s">
        <v>151</v>
      </c>
      <c r="D36" s="170" t="str">
        <f t="shared" si="0"/>
        <v>61001746IN72</v>
      </c>
      <c r="E36" s="210">
        <v>120</v>
      </c>
      <c r="F36" s="172"/>
      <c r="G36" s="171">
        <v>1</v>
      </c>
    </row>
    <row r="37" spans="1:7" ht="14.5" x14ac:dyDescent="0.35">
      <c r="A37" s="173">
        <v>61001746</v>
      </c>
      <c r="B37" s="170" t="s">
        <v>1044</v>
      </c>
      <c r="C37" s="170" t="s">
        <v>152</v>
      </c>
      <c r="D37" s="170" t="str">
        <f t="shared" si="0"/>
        <v>61001746IN73</v>
      </c>
      <c r="E37" s="210">
        <v>45.870000000000005</v>
      </c>
      <c r="F37" s="172"/>
      <c r="G37" s="171">
        <v>1</v>
      </c>
    </row>
    <row r="38" spans="1:7" ht="14.5" x14ac:dyDescent="0.35">
      <c r="A38" s="173">
        <v>61001746</v>
      </c>
      <c r="B38" s="170" t="s">
        <v>1044</v>
      </c>
      <c r="C38" s="170" t="s">
        <v>153</v>
      </c>
      <c r="D38" s="170" t="str">
        <f t="shared" si="0"/>
        <v>61001746IN74</v>
      </c>
      <c r="E38" s="210"/>
      <c r="F38" s="172"/>
      <c r="G38" s="171">
        <v>1</v>
      </c>
    </row>
    <row r="39" spans="1:7" ht="14.5" x14ac:dyDescent="0.35">
      <c r="A39" s="173">
        <v>61001746</v>
      </c>
      <c r="B39" s="170" t="s">
        <v>1044</v>
      </c>
      <c r="C39" s="170" t="s">
        <v>154</v>
      </c>
      <c r="D39" s="170" t="str">
        <f t="shared" si="0"/>
        <v>61001746IN75</v>
      </c>
      <c r="E39" s="210">
        <v>12</v>
      </c>
      <c r="F39" s="172"/>
      <c r="G39" s="171">
        <v>1</v>
      </c>
    </row>
    <row r="40" spans="1:7" ht="14.5" x14ac:dyDescent="0.35">
      <c r="A40" s="173">
        <v>61001746</v>
      </c>
      <c r="B40" s="170" t="s">
        <v>1044</v>
      </c>
      <c r="C40" s="170" t="s">
        <v>155</v>
      </c>
      <c r="D40" s="170" t="str">
        <f t="shared" si="0"/>
        <v>61001746IN76</v>
      </c>
      <c r="E40" s="210">
        <v>327.85</v>
      </c>
      <c r="F40" s="172"/>
      <c r="G40" s="171">
        <v>1</v>
      </c>
    </row>
    <row r="41" spans="1:7" ht="14.5" x14ac:dyDescent="0.35">
      <c r="A41" s="173">
        <v>61001746</v>
      </c>
      <c r="B41" s="170" t="s">
        <v>1044</v>
      </c>
      <c r="C41" s="170" t="s">
        <v>158</v>
      </c>
      <c r="D41" s="170" t="str">
        <f t="shared" si="0"/>
        <v>61001746IN79</v>
      </c>
      <c r="E41" s="210">
        <v>24</v>
      </c>
      <c r="F41" s="172"/>
      <c r="G41" s="171">
        <v>1</v>
      </c>
    </row>
    <row r="42" spans="1:7" ht="14.5" x14ac:dyDescent="0.35">
      <c r="A42" s="173">
        <v>61001746</v>
      </c>
      <c r="B42" s="170" t="s">
        <v>1044</v>
      </c>
      <c r="C42" s="170" t="s">
        <v>159</v>
      </c>
      <c r="D42" s="170" t="str">
        <f t="shared" si="0"/>
        <v>61001746IN80</v>
      </c>
      <c r="E42" s="210">
        <v>137.5</v>
      </c>
      <c r="F42" s="172"/>
      <c r="G42" s="171">
        <v>1</v>
      </c>
    </row>
    <row r="43" spans="1:7" ht="14.5" x14ac:dyDescent="0.35">
      <c r="A43" s="173">
        <v>61001746</v>
      </c>
      <c r="B43" s="170" t="s">
        <v>1044</v>
      </c>
      <c r="C43" s="170" t="s">
        <v>160</v>
      </c>
      <c r="D43" s="170" t="str">
        <f t="shared" si="0"/>
        <v>61001746IN81</v>
      </c>
      <c r="E43" s="210">
        <v>1145.3499999999999</v>
      </c>
      <c r="F43" s="172"/>
      <c r="G43" s="171">
        <v>1</v>
      </c>
    </row>
    <row r="44" spans="1:7" ht="14.5" x14ac:dyDescent="0.35">
      <c r="A44" s="173">
        <v>61001746</v>
      </c>
      <c r="B44" s="170" t="s">
        <v>1044</v>
      </c>
      <c r="C44" s="170" t="s">
        <v>161</v>
      </c>
      <c r="D44" s="170" t="str">
        <f t="shared" si="0"/>
        <v>61001746IN82</v>
      </c>
      <c r="E44" s="210">
        <v>0.36</v>
      </c>
      <c r="F44" s="172"/>
      <c r="G44" s="171">
        <v>1</v>
      </c>
    </row>
    <row r="45" spans="1:7" ht="14.5" x14ac:dyDescent="0.35">
      <c r="A45" s="173">
        <v>61001746</v>
      </c>
      <c r="B45" s="170" t="s">
        <v>1044</v>
      </c>
      <c r="C45" s="170" t="s">
        <v>162</v>
      </c>
      <c r="D45" s="170" t="str">
        <f t="shared" si="0"/>
        <v>61001746IN83</v>
      </c>
      <c r="E45" s="210">
        <v>47.09</v>
      </c>
      <c r="F45" s="172"/>
      <c r="G45" s="171">
        <v>1</v>
      </c>
    </row>
    <row r="46" spans="1:7" ht="14.5" x14ac:dyDescent="0.35">
      <c r="A46" s="173">
        <v>61001746</v>
      </c>
      <c r="B46" s="170" t="s">
        <v>1044</v>
      </c>
      <c r="C46" s="170" t="s">
        <v>164</v>
      </c>
      <c r="D46" s="170" t="str">
        <f t="shared" si="0"/>
        <v>61001746IN84</v>
      </c>
      <c r="E46" s="210">
        <v>49.95</v>
      </c>
      <c r="F46" s="172"/>
      <c r="G46" s="171">
        <v>1</v>
      </c>
    </row>
    <row r="47" spans="1:7" ht="14.5" x14ac:dyDescent="0.35">
      <c r="A47" s="173">
        <v>61001746</v>
      </c>
      <c r="B47" s="170" t="s">
        <v>1044</v>
      </c>
      <c r="C47" s="170" t="s">
        <v>163</v>
      </c>
      <c r="D47" s="170" t="str">
        <f t="shared" si="0"/>
        <v>61001746IN86</v>
      </c>
      <c r="E47" s="210">
        <v>26.44</v>
      </c>
      <c r="F47" s="172"/>
      <c r="G47" s="171">
        <v>1</v>
      </c>
    </row>
    <row r="48" spans="1:7" ht="14.5" x14ac:dyDescent="0.35">
      <c r="A48" s="173">
        <v>61001746</v>
      </c>
      <c r="B48" s="170" t="s">
        <v>1044</v>
      </c>
      <c r="C48" s="170" t="s">
        <v>166</v>
      </c>
      <c r="D48" s="170" t="str">
        <f t="shared" si="0"/>
        <v>61001746IN87</v>
      </c>
      <c r="E48" s="210">
        <v>248.81</v>
      </c>
      <c r="F48" s="172"/>
      <c r="G48" s="171">
        <v>1</v>
      </c>
    </row>
    <row r="49" spans="1:7" ht="14.5" x14ac:dyDescent="0.35">
      <c r="A49" s="173">
        <v>61001746</v>
      </c>
      <c r="B49" s="170" t="s">
        <v>1044</v>
      </c>
      <c r="C49" s="170" t="s">
        <v>61</v>
      </c>
      <c r="D49" s="170" t="str">
        <f t="shared" si="0"/>
        <v>61001746IN89</v>
      </c>
      <c r="E49" s="210">
        <v>72.240000000000009</v>
      </c>
      <c r="F49" s="172"/>
      <c r="G49" s="171">
        <v>1</v>
      </c>
    </row>
    <row r="50" spans="1:7" ht="14.5" x14ac:dyDescent="0.35">
      <c r="A50" s="173">
        <v>61001746</v>
      </c>
      <c r="B50" s="170" t="s">
        <v>1044</v>
      </c>
      <c r="C50" s="170" t="s">
        <v>65</v>
      </c>
      <c r="D50" s="170" t="str">
        <f t="shared" si="0"/>
        <v>61001746IN91</v>
      </c>
      <c r="E50" s="210">
        <v>37.82</v>
      </c>
      <c r="F50" s="172"/>
      <c r="G50" s="171">
        <v>1</v>
      </c>
    </row>
    <row r="51" spans="1:7" ht="14.5" x14ac:dyDescent="0.35">
      <c r="A51" s="173" t="s">
        <v>909</v>
      </c>
      <c r="B51" s="170" t="s">
        <v>910</v>
      </c>
      <c r="C51" s="170" t="s">
        <v>333</v>
      </c>
      <c r="D51" s="170" t="str">
        <f t="shared" si="0"/>
        <v>IN01296AIN59</v>
      </c>
      <c r="E51" s="210">
        <v>655.98</v>
      </c>
      <c r="F51" s="172"/>
      <c r="G51" s="171">
        <v>1</v>
      </c>
    </row>
    <row r="52" spans="1:7" ht="14.5" x14ac:dyDescent="0.35">
      <c r="A52" s="173" t="s">
        <v>909</v>
      </c>
      <c r="B52" s="170" t="s">
        <v>910</v>
      </c>
      <c r="C52" s="170" t="s">
        <v>141</v>
      </c>
      <c r="D52" s="170" t="str">
        <f t="shared" si="0"/>
        <v>IN01296AIN62</v>
      </c>
      <c r="E52" s="210">
        <v>720</v>
      </c>
      <c r="F52" s="172"/>
      <c r="G52" s="171">
        <v>1</v>
      </c>
    </row>
    <row r="53" spans="1:7" ht="14.5" x14ac:dyDescent="0.35">
      <c r="A53" s="173" t="s">
        <v>909</v>
      </c>
      <c r="B53" s="170" t="s">
        <v>910</v>
      </c>
      <c r="C53" s="170" t="s">
        <v>143</v>
      </c>
      <c r="D53" s="170" t="str">
        <f t="shared" si="0"/>
        <v>IN01296AIN64</v>
      </c>
      <c r="E53" s="210">
        <v>780</v>
      </c>
      <c r="F53" s="172"/>
      <c r="G53" s="171">
        <v>1</v>
      </c>
    </row>
    <row r="54" spans="1:7" ht="14.5" x14ac:dyDescent="0.35">
      <c r="A54" s="173" t="s">
        <v>909</v>
      </c>
      <c r="B54" s="170" t="s">
        <v>910</v>
      </c>
      <c r="C54" s="170" t="s">
        <v>144</v>
      </c>
      <c r="D54" s="170" t="str">
        <f t="shared" si="0"/>
        <v>IN01296AIN65</v>
      </c>
      <c r="E54" s="210">
        <v>300</v>
      </c>
      <c r="F54" s="172"/>
      <c r="G54" s="171">
        <v>1</v>
      </c>
    </row>
    <row r="55" spans="1:7" ht="14.5" x14ac:dyDescent="0.35">
      <c r="A55" s="173" t="s">
        <v>909</v>
      </c>
      <c r="B55" s="170" t="s">
        <v>910</v>
      </c>
      <c r="C55" s="170" t="s">
        <v>145</v>
      </c>
      <c r="D55" s="170" t="str">
        <f t="shared" si="0"/>
        <v>IN01296AIN66</v>
      </c>
      <c r="E55" s="210">
        <v>124</v>
      </c>
      <c r="F55" s="172"/>
      <c r="G55" s="171">
        <v>1</v>
      </c>
    </row>
    <row r="56" spans="1:7" ht="14.5" x14ac:dyDescent="0.35">
      <c r="A56" s="173" t="s">
        <v>909</v>
      </c>
      <c r="B56" s="170" t="s">
        <v>910</v>
      </c>
      <c r="C56" s="170" t="s">
        <v>146</v>
      </c>
      <c r="D56" s="170" t="str">
        <f t="shared" si="0"/>
        <v>IN01296AIN67</v>
      </c>
      <c r="E56" s="210">
        <v>380</v>
      </c>
      <c r="F56" s="172"/>
      <c r="G56" s="171">
        <v>1</v>
      </c>
    </row>
    <row r="57" spans="1:7" ht="14.5" x14ac:dyDescent="0.35">
      <c r="A57" s="173" t="s">
        <v>909</v>
      </c>
      <c r="B57" s="170" t="s">
        <v>910</v>
      </c>
      <c r="C57" s="170" t="s">
        <v>147</v>
      </c>
      <c r="D57" s="170" t="str">
        <f t="shared" si="0"/>
        <v>IN01296AIN68</v>
      </c>
      <c r="E57" s="210">
        <v>360</v>
      </c>
      <c r="F57" s="172"/>
      <c r="G57" s="171">
        <v>1</v>
      </c>
    </row>
    <row r="58" spans="1:7" ht="14.5" x14ac:dyDescent="0.35">
      <c r="A58" s="173" t="s">
        <v>909</v>
      </c>
      <c r="B58" s="170" t="s">
        <v>910</v>
      </c>
      <c r="C58" s="170" t="s">
        <v>148</v>
      </c>
      <c r="D58" s="170" t="str">
        <f t="shared" si="0"/>
        <v>IN01296AIN69</v>
      </c>
      <c r="E58" s="210">
        <v>450</v>
      </c>
      <c r="F58" s="172"/>
      <c r="G58" s="171">
        <v>1</v>
      </c>
    </row>
    <row r="59" spans="1:7" ht="14.5" x14ac:dyDescent="0.35">
      <c r="A59" s="173" t="s">
        <v>909</v>
      </c>
      <c r="B59" s="170" t="s">
        <v>910</v>
      </c>
      <c r="C59" s="170" t="s">
        <v>150</v>
      </c>
      <c r="D59" s="170" t="str">
        <f t="shared" si="0"/>
        <v>IN01296AIN71</v>
      </c>
      <c r="E59" s="210">
        <v>350</v>
      </c>
      <c r="F59" s="172"/>
      <c r="G59" s="171">
        <v>1</v>
      </c>
    </row>
    <row r="60" spans="1:7" ht="14.5" x14ac:dyDescent="0.35">
      <c r="A60" s="173" t="s">
        <v>909</v>
      </c>
      <c r="B60" s="170" t="s">
        <v>910</v>
      </c>
      <c r="C60" s="170" t="s">
        <v>151</v>
      </c>
      <c r="D60" s="170" t="str">
        <f t="shared" si="0"/>
        <v>IN01296AIN72</v>
      </c>
      <c r="E60" s="210">
        <v>648</v>
      </c>
      <c r="F60" s="172"/>
      <c r="G60" s="171">
        <v>1</v>
      </c>
    </row>
    <row r="61" spans="1:7" ht="14.5" x14ac:dyDescent="0.35">
      <c r="A61" s="173" t="s">
        <v>909</v>
      </c>
      <c r="B61" s="170" t="s">
        <v>910</v>
      </c>
      <c r="C61" s="170" t="s">
        <v>152</v>
      </c>
      <c r="D61" s="170" t="str">
        <f t="shared" si="0"/>
        <v>IN01296AIN73</v>
      </c>
      <c r="E61" s="210">
        <v>7.8</v>
      </c>
      <c r="F61" s="172"/>
      <c r="G61" s="171">
        <v>1</v>
      </c>
    </row>
    <row r="62" spans="1:7" ht="14.5" x14ac:dyDescent="0.35">
      <c r="A62" s="173" t="s">
        <v>909</v>
      </c>
      <c r="B62" s="170" t="s">
        <v>910</v>
      </c>
      <c r="C62" s="170" t="s">
        <v>154</v>
      </c>
      <c r="D62" s="170" t="str">
        <f t="shared" si="0"/>
        <v>IN01296AIN75</v>
      </c>
      <c r="E62" s="210">
        <v>506</v>
      </c>
      <c r="F62" s="172"/>
      <c r="G62" s="171">
        <v>1</v>
      </c>
    </row>
    <row r="63" spans="1:7" ht="14.5" x14ac:dyDescent="0.35">
      <c r="A63" s="173" t="s">
        <v>909</v>
      </c>
      <c r="B63" s="170" t="s">
        <v>910</v>
      </c>
      <c r="C63" s="170" t="s">
        <v>155</v>
      </c>
      <c r="D63" s="170" t="str">
        <f t="shared" si="0"/>
        <v>IN01296AIN76</v>
      </c>
      <c r="E63" s="210">
        <v>1506</v>
      </c>
      <c r="F63" s="172"/>
      <c r="G63" s="171">
        <v>1</v>
      </c>
    </row>
    <row r="64" spans="1:7" ht="14.5" x14ac:dyDescent="0.35">
      <c r="A64" s="173" t="s">
        <v>909</v>
      </c>
      <c r="B64" s="170" t="s">
        <v>910</v>
      </c>
      <c r="C64" s="170" t="s">
        <v>159</v>
      </c>
      <c r="D64" s="170" t="str">
        <f t="shared" si="0"/>
        <v>IN01296AIN80</v>
      </c>
      <c r="E64" s="210">
        <v>1120</v>
      </c>
      <c r="F64" s="172"/>
      <c r="G64" s="171">
        <v>1</v>
      </c>
    </row>
    <row r="65" spans="1:7" ht="14.5" x14ac:dyDescent="0.35">
      <c r="A65" s="173" t="s">
        <v>909</v>
      </c>
      <c r="B65" s="170" t="s">
        <v>910</v>
      </c>
      <c r="C65" s="170" t="s">
        <v>160</v>
      </c>
      <c r="D65" s="170" t="str">
        <f t="shared" si="0"/>
        <v>IN01296AIN81</v>
      </c>
      <c r="E65" s="210">
        <v>20</v>
      </c>
      <c r="F65" s="172"/>
      <c r="G65" s="171">
        <v>1</v>
      </c>
    </row>
    <row r="66" spans="1:7" ht="14.5" x14ac:dyDescent="0.35">
      <c r="A66" s="173" t="s">
        <v>909</v>
      </c>
      <c r="B66" s="170" t="s">
        <v>910</v>
      </c>
      <c r="C66" s="170" t="s">
        <v>161</v>
      </c>
      <c r="D66" s="170" t="str">
        <f t="shared" si="0"/>
        <v>IN01296AIN82</v>
      </c>
      <c r="E66" s="210">
        <v>800</v>
      </c>
      <c r="F66" s="172"/>
      <c r="G66" s="171">
        <v>1</v>
      </c>
    </row>
    <row r="67" spans="1:7" ht="14.5" x14ac:dyDescent="0.35">
      <c r="A67" s="173" t="s">
        <v>909</v>
      </c>
      <c r="B67" s="170" t="s">
        <v>910</v>
      </c>
      <c r="C67" s="170" t="s">
        <v>162</v>
      </c>
      <c r="D67" s="170" t="str">
        <f t="shared" si="0"/>
        <v>IN01296AIN83</v>
      </c>
      <c r="E67" s="210"/>
      <c r="F67" s="172"/>
      <c r="G67" s="171">
        <v>1</v>
      </c>
    </row>
    <row r="68" spans="1:7" ht="14.5" x14ac:dyDescent="0.35">
      <c r="A68" s="173" t="s">
        <v>909</v>
      </c>
      <c r="B68" s="170" t="s">
        <v>910</v>
      </c>
      <c r="C68" s="170" t="s">
        <v>164</v>
      </c>
      <c r="D68" s="170" t="str">
        <f t="shared" si="0"/>
        <v>IN01296AIN84</v>
      </c>
      <c r="E68" s="210">
        <v>24</v>
      </c>
      <c r="F68" s="172"/>
      <c r="G68" s="171">
        <v>1</v>
      </c>
    </row>
    <row r="69" spans="1:7" ht="14.5" x14ac:dyDescent="0.35">
      <c r="A69" s="173" t="s">
        <v>909</v>
      </c>
      <c r="B69" s="170" t="s">
        <v>910</v>
      </c>
      <c r="C69" s="170" t="s">
        <v>163</v>
      </c>
      <c r="D69" s="170" t="str">
        <f t="shared" si="0"/>
        <v>IN01296AIN86</v>
      </c>
      <c r="E69" s="210">
        <v>24</v>
      </c>
      <c r="F69" s="172"/>
      <c r="G69" s="171">
        <v>1</v>
      </c>
    </row>
    <row r="70" spans="1:7" ht="14.5" x14ac:dyDescent="0.35">
      <c r="A70" s="173" t="s">
        <v>909</v>
      </c>
      <c r="B70" s="170" t="s">
        <v>910</v>
      </c>
      <c r="C70" s="170" t="s">
        <v>166</v>
      </c>
      <c r="D70" s="170" t="str">
        <f t="shared" ref="D70:D133" si="1">A70&amp;C70</f>
        <v>IN01296AIN87</v>
      </c>
      <c r="E70" s="210">
        <v>396</v>
      </c>
      <c r="F70" s="172"/>
      <c r="G70" s="171">
        <v>1</v>
      </c>
    </row>
    <row r="71" spans="1:7" ht="14.5" x14ac:dyDescent="0.35">
      <c r="A71" s="173" t="s">
        <v>909</v>
      </c>
      <c r="B71" s="170" t="s">
        <v>910</v>
      </c>
      <c r="C71" s="170" t="s">
        <v>65</v>
      </c>
      <c r="D71" s="170" t="str">
        <f t="shared" si="1"/>
        <v>IN01296AIN91</v>
      </c>
      <c r="E71" s="210">
        <v>80.13</v>
      </c>
      <c r="F71" s="172"/>
      <c r="G71" s="171">
        <v>1</v>
      </c>
    </row>
    <row r="72" spans="1:7" ht="14.5" x14ac:dyDescent="0.35">
      <c r="A72" s="173" t="s">
        <v>587</v>
      </c>
      <c r="B72" s="170" t="s">
        <v>1045</v>
      </c>
      <c r="C72" s="170" t="s">
        <v>141</v>
      </c>
      <c r="D72" s="170" t="str">
        <f t="shared" si="1"/>
        <v>IN00631AIN62</v>
      </c>
      <c r="E72" s="210">
        <v>0.05</v>
      </c>
      <c r="F72" s="172"/>
      <c r="G72" s="171">
        <v>1</v>
      </c>
    </row>
    <row r="73" spans="1:7" ht="14.5" x14ac:dyDescent="0.35">
      <c r="A73" s="173" t="s">
        <v>587</v>
      </c>
      <c r="B73" s="170" t="s">
        <v>1045</v>
      </c>
      <c r="C73" s="170" t="s">
        <v>143</v>
      </c>
      <c r="D73" s="170" t="str">
        <f t="shared" si="1"/>
        <v>IN00631AIN64</v>
      </c>
      <c r="E73" s="210">
        <v>0.11</v>
      </c>
      <c r="F73" s="172"/>
      <c r="G73" s="171">
        <v>1</v>
      </c>
    </row>
    <row r="74" spans="1:7" ht="14.5" x14ac:dyDescent="0.35">
      <c r="A74" s="173" t="s">
        <v>587</v>
      </c>
      <c r="B74" s="170" t="s">
        <v>1045</v>
      </c>
      <c r="C74" s="170" t="s">
        <v>147</v>
      </c>
      <c r="D74" s="170" t="str">
        <f t="shared" si="1"/>
        <v>IN00631AIN68</v>
      </c>
      <c r="E74" s="210">
        <v>0.31</v>
      </c>
      <c r="F74" s="172"/>
      <c r="G74" s="171">
        <v>1</v>
      </c>
    </row>
    <row r="75" spans="1:7" ht="14.5" x14ac:dyDescent="0.35">
      <c r="A75" s="173" t="s">
        <v>587</v>
      </c>
      <c r="B75" s="170" t="s">
        <v>1045</v>
      </c>
      <c r="C75" s="170" t="s">
        <v>148</v>
      </c>
      <c r="D75" s="170" t="str">
        <f t="shared" si="1"/>
        <v>IN00631AIN69</v>
      </c>
      <c r="E75" s="210">
        <v>0.16</v>
      </c>
      <c r="F75" s="172"/>
      <c r="G75" s="171">
        <v>1</v>
      </c>
    </row>
    <row r="76" spans="1:7" ht="14.5" x14ac:dyDescent="0.35">
      <c r="A76" s="173" t="s">
        <v>587</v>
      </c>
      <c r="B76" s="170" t="s">
        <v>1045</v>
      </c>
      <c r="C76" s="170" t="s">
        <v>150</v>
      </c>
      <c r="D76" s="170" t="str">
        <f t="shared" si="1"/>
        <v>IN00631AIN71</v>
      </c>
      <c r="E76" s="210">
        <v>0.26</v>
      </c>
      <c r="F76" s="172"/>
      <c r="G76" s="171">
        <v>1</v>
      </c>
    </row>
    <row r="77" spans="1:7" ht="14.5" x14ac:dyDescent="0.35">
      <c r="A77" s="173" t="s">
        <v>587</v>
      </c>
      <c r="B77" s="170" t="s">
        <v>1045</v>
      </c>
      <c r="C77" s="170" t="s">
        <v>155</v>
      </c>
      <c r="D77" s="170" t="str">
        <f t="shared" si="1"/>
        <v>IN00631AIN76</v>
      </c>
      <c r="E77" s="210">
        <v>0.26</v>
      </c>
      <c r="F77" s="172"/>
      <c r="G77" s="171">
        <v>1</v>
      </c>
    </row>
    <row r="78" spans="1:7" ht="14.5" x14ac:dyDescent="0.35">
      <c r="A78" s="173" t="s">
        <v>587</v>
      </c>
      <c r="B78" s="170" t="s">
        <v>1045</v>
      </c>
      <c r="C78" s="170" t="s">
        <v>160</v>
      </c>
      <c r="D78" s="170" t="str">
        <f t="shared" si="1"/>
        <v>IN00631AIN81</v>
      </c>
      <c r="E78" s="210">
        <v>5.1100000000000003</v>
      </c>
      <c r="F78" s="172"/>
      <c r="G78" s="171">
        <v>1</v>
      </c>
    </row>
    <row r="79" spans="1:7" ht="14.5" x14ac:dyDescent="0.35">
      <c r="A79" s="173" t="s">
        <v>587</v>
      </c>
      <c r="B79" s="170" t="s">
        <v>1045</v>
      </c>
      <c r="C79" s="170" t="s">
        <v>161</v>
      </c>
      <c r="D79" s="170" t="str">
        <f t="shared" si="1"/>
        <v>IN00631AIN82</v>
      </c>
      <c r="E79" s="210">
        <v>14.74</v>
      </c>
      <c r="F79" s="172"/>
      <c r="G79" s="171">
        <v>1</v>
      </c>
    </row>
    <row r="80" spans="1:7" ht="14.5" x14ac:dyDescent="0.35">
      <c r="A80" s="173" t="s">
        <v>583</v>
      </c>
      <c r="B80" s="170" t="s">
        <v>1046</v>
      </c>
      <c r="C80" s="170" t="s">
        <v>150</v>
      </c>
      <c r="D80" s="170" t="str">
        <f t="shared" si="1"/>
        <v>IN00663AIN71</v>
      </c>
      <c r="E80" s="210">
        <v>4.95</v>
      </c>
      <c r="F80" s="172"/>
      <c r="G80" s="171">
        <v>1</v>
      </c>
    </row>
    <row r="81" spans="1:7" ht="14.5" x14ac:dyDescent="0.35">
      <c r="A81" s="173" t="s">
        <v>583</v>
      </c>
      <c r="B81" s="170" t="s">
        <v>1046</v>
      </c>
      <c r="C81" s="170" t="s">
        <v>155</v>
      </c>
      <c r="D81" s="170" t="str">
        <f t="shared" si="1"/>
        <v>IN00663AIN76</v>
      </c>
      <c r="E81" s="210">
        <v>1.03</v>
      </c>
      <c r="F81" s="172"/>
      <c r="G81" s="171">
        <v>1</v>
      </c>
    </row>
    <row r="82" spans="1:7" ht="14.5" x14ac:dyDescent="0.35">
      <c r="A82" s="173" t="s">
        <v>583</v>
      </c>
      <c r="B82" s="170" t="s">
        <v>1046</v>
      </c>
      <c r="C82" s="170" t="s">
        <v>160</v>
      </c>
      <c r="D82" s="170" t="str">
        <f t="shared" si="1"/>
        <v>IN00663AIN81</v>
      </c>
      <c r="E82" s="210">
        <v>2.0300000000000002</v>
      </c>
      <c r="F82" s="172"/>
      <c r="G82" s="171">
        <v>1</v>
      </c>
    </row>
    <row r="83" spans="1:7" ht="14.5" x14ac:dyDescent="0.35">
      <c r="A83" s="173" t="s">
        <v>583</v>
      </c>
      <c r="B83" s="170" t="s">
        <v>1046</v>
      </c>
      <c r="C83" s="170" t="s">
        <v>161</v>
      </c>
      <c r="D83" s="170" t="str">
        <f t="shared" si="1"/>
        <v>IN00663AIN82</v>
      </c>
      <c r="E83" s="210">
        <v>10</v>
      </c>
      <c r="F83" s="172"/>
      <c r="G83" s="171">
        <v>1</v>
      </c>
    </row>
    <row r="84" spans="1:7" ht="14.5" x14ac:dyDescent="0.35">
      <c r="A84" s="173">
        <v>1621834</v>
      </c>
      <c r="B84" s="170" t="s">
        <v>1047</v>
      </c>
      <c r="C84" s="170" t="s">
        <v>333</v>
      </c>
      <c r="D84" s="170" t="str">
        <f t="shared" si="1"/>
        <v>1621834IN59</v>
      </c>
      <c r="E84" s="210">
        <v>153.88999999999999</v>
      </c>
      <c r="F84" s="172"/>
      <c r="G84" s="171">
        <v>1</v>
      </c>
    </row>
    <row r="85" spans="1:7" ht="14.5" x14ac:dyDescent="0.35">
      <c r="A85" s="173">
        <v>1621834</v>
      </c>
      <c r="B85" s="170" t="s">
        <v>1047</v>
      </c>
      <c r="C85" s="170" t="s">
        <v>141</v>
      </c>
      <c r="D85" s="170" t="str">
        <f t="shared" si="1"/>
        <v>1621834IN62</v>
      </c>
      <c r="E85" s="210">
        <v>85.47999999999999</v>
      </c>
      <c r="F85" s="172"/>
      <c r="G85" s="171">
        <v>1</v>
      </c>
    </row>
    <row r="86" spans="1:7" ht="14.5" x14ac:dyDescent="0.35">
      <c r="A86" s="173">
        <v>1621834</v>
      </c>
      <c r="B86" s="170" t="s">
        <v>1047</v>
      </c>
      <c r="C86" s="170" t="s">
        <v>143</v>
      </c>
      <c r="D86" s="170" t="str">
        <f t="shared" si="1"/>
        <v>1621834IN64</v>
      </c>
      <c r="E86" s="210">
        <v>97.09</v>
      </c>
      <c r="F86" s="172"/>
      <c r="G86" s="171">
        <v>1</v>
      </c>
    </row>
    <row r="87" spans="1:7" ht="14.5" x14ac:dyDescent="0.35">
      <c r="A87" s="173">
        <v>1621834</v>
      </c>
      <c r="B87" s="170" t="s">
        <v>1047</v>
      </c>
      <c r="C87" s="170" t="s">
        <v>144</v>
      </c>
      <c r="D87" s="170" t="str">
        <f t="shared" si="1"/>
        <v>1621834IN65</v>
      </c>
      <c r="E87" s="210">
        <v>12</v>
      </c>
      <c r="F87" s="172"/>
      <c r="G87" s="171">
        <v>1</v>
      </c>
    </row>
    <row r="88" spans="1:7" ht="14.5" x14ac:dyDescent="0.35">
      <c r="A88" s="173">
        <v>1621834</v>
      </c>
      <c r="B88" s="170" t="s">
        <v>1047</v>
      </c>
      <c r="C88" s="170" t="s">
        <v>145</v>
      </c>
      <c r="D88" s="170" t="str">
        <f t="shared" si="1"/>
        <v>1621834IN66</v>
      </c>
      <c r="E88" s="210">
        <v>9</v>
      </c>
      <c r="F88" s="172"/>
      <c r="G88" s="171">
        <v>1</v>
      </c>
    </row>
    <row r="89" spans="1:7" ht="14.5" x14ac:dyDescent="0.35">
      <c r="A89" s="173">
        <v>1621834</v>
      </c>
      <c r="B89" s="170" t="s">
        <v>1047</v>
      </c>
      <c r="C89" s="170" t="s">
        <v>146</v>
      </c>
      <c r="D89" s="170" t="str">
        <f t="shared" si="1"/>
        <v>1621834IN67</v>
      </c>
      <c r="E89" s="210">
        <v>21.630000000000003</v>
      </c>
      <c r="F89" s="172"/>
      <c r="G89" s="171">
        <v>1</v>
      </c>
    </row>
    <row r="90" spans="1:7" ht="14.5" x14ac:dyDescent="0.35">
      <c r="A90" s="173">
        <v>1621834</v>
      </c>
      <c r="B90" s="170" t="s">
        <v>1047</v>
      </c>
      <c r="C90" s="170" t="s">
        <v>147</v>
      </c>
      <c r="D90" s="170" t="str">
        <f t="shared" si="1"/>
        <v>1621834IN68</v>
      </c>
      <c r="E90" s="210">
        <v>89.02</v>
      </c>
      <c r="F90" s="172"/>
      <c r="G90" s="171">
        <v>1</v>
      </c>
    </row>
    <row r="91" spans="1:7" ht="14.5" x14ac:dyDescent="0.35">
      <c r="A91" s="173">
        <v>1621834</v>
      </c>
      <c r="B91" s="170" t="s">
        <v>1047</v>
      </c>
      <c r="C91" s="170" t="s">
        <v>148</v>
      </c>
      <c r="D91" s="170" t="str">
        <f t="shared" si="1"/>
        <v>1621834IN69</v>
      </c>
      <c r="E91" s="210">
        <v>181.16000000000003</v>
      </c>
      <c r="F91" s="172"/>
      <c r="G91" s="171">
        <v>1</v>
      </c>
    </row>
    <row r="92" spans="1:7" ht="14.5" x14ac:dyDescent="0.35">
      <c r="A92" s="173">
        <v>1621834</v>
      </c>
      <c r="B92" s="170" t="s">
        <v>1047</v>
      </c>
      <c r="C92" s="170" t="s">
        <v>150</v>
      </c>
      <c r="D92" s="170" t="str">
        <f t="shared" si="1"/>
        <v>1621834IN71</v>
      </c>
      <c r="E92" s="210">
        <v>165.19</v>
      </c>
      <c r="F92" s="172"/>
      <c r="G92" s="171">
        <v>1</v>
      </c>
    </row>
    <row r="93" spans="1:7" ht="14.5" x14ac:dyDescent="0.35">
      <c r="A93" s="173">
        <v>1621834</v>
      </c>
      <c r="B93" s="170" t="s">
        <v>1047</v>
      </c>
      <c r="C93" s="170" t="s">
        <v>151</v>
      </c>
      <c r="D93" s="170" t="str">
        <f t="shared" si="1"/>
        <v>1621834IN72</v>
      </c>
      <c r="E93" s="210">
        <v>24</v>
      </c>
      <c r="F93" s="172"/>
      <c r="G93" s="171">
        <v>1</v>
      </c>
    </row>
    <row r="94" spans="1:7" ht="14.5" x14ac:dyDescent="0.35">
      <c r="A94" s="173">
        <v>1621834</v>
      </c>
      <c r="B94" s="170" t="s">
        <v>1047</v>
      </c>
      <c r="C94" s="170" t="s">
        <v>152</v>
      </c>
      <c r="D94" s="170" t="str">
        <f t="shared" si="1"/>
        <v>1621834IN73</v>
      </c>
      <c r="E94" s="210">
        <v>20.380000000000003</v>
      </c>
      <c r="F94" s="172"/>
      <c r="G94" s="171">
        <v>1</v>
      </c>
    </row>
    <row r="95" spans="1:7" ht="14.5" x14ac:dyDescent="0.35">
      <c r="A95" s="173">
        <v>1621834</v>
      </c>
      <c r="B95" s="170" t="s">
        <v>1047</v>
      </c>
      <c r="C95" s="170" t="s">
        <v>153</v>
      </c>
      <c r="D95" s="170" t="str">
        <f t="shared" si="1"/>
        <v>1621834IN74</v>
      </c>
      <c r="E95" s="210"/>
      <c r="F95" s="172"/>
      <c r="G95" s="171">
        <v>1</v>
      </c>
    </row>
    <row r="96" spans="1:7" ht="14.5" x14ac:dyDescent="0.35">
      <c r="A96" s="173">
        <v>1621834</v>
      </c>
      <c r="B96" s="170" t="s">
        <v>1047</v>
      </c>
      <c r="C96" s="170" t="s">
        <v>154</v>
      </c>
      <c r="D96" s="170" t="str">
        <f t="shared" si="1"/>
        <v>1621834IN75</v>
      </c>
      <c r="E96" s="210">
        <v>10</v>
      </c>
      <c r="F96" s="172"/>
      <c r="G96" s="171">
        <v>1</v>
      </c>
    </row>
    <row r="97" spans="1:7" ht="14.5" x14ac:dyDescent="0.35">
      <c r="A97" s="173">
        <v>1621834</v>
      </c>
      <c r="B97" s="170" t="s">
        <v>1047</v>
      </c>
      <c r="C97" s="170" t="s">
        <v>155</v>
      </c>
      <c r="D97" s="170" t="str">
        <f t="shared" si="1"/>
        <v>1621834IN76</v>
      </c>
      <c r="E97" s="210">
        <v>171.39</v>
      </c>
      <c r="F97" s="172"/>
      <c r="G97" s="171">
        <v>1</v>
      </c>
    </row>
    <row r="98" spans="1:7" ht="14.5" x14ac:dyDescent="0.35">
      <c r="A98" s="173">
        <v>1621834</v>
      </c>
      <c r="B98" s="170" t="s">
        <v>1047</v>
      </c>
      <c r="C98" s="170" t="s">
        <v>158</v>
      </c>
      <c r="D98" s="170" t="str">
        <f t="shared" si="1"/>
        <v>1621834IN79</v>
      </c>
      <c r="E98" s="210">
        <v>7</v>
      </c>
      <c r="F98" s="172"/>
      <c r="G98" s="171">
        <v>1</v>
      </c>
    </row>
    <row r="99" spans="1:7" ht="14.5" x14ac:dyDescent="0.35">
      <c r="A99" s="173">
        <v>1621834</v>
      </c>
      <c r="B99" s="170" t="s">
        <v>1047</v>
      </c>
      <c r="C99" s="170" t="s">
        <v>159</v>
      </c>
      <c r="D99" s="170" t="str">
        <f t="shared" si="1"/>
        <v>1621834IN80</v>
      </c>
      <c r="E99" s="210">
        <v>51.63</v>
      </c>
      <c r="F99" s="172"/>
      <c r="G99" s="171">
        <v>1</v>
      </c>
    </row>
    <row r="100" spans="1:7" ht="14.5" x14ac:dyDescent="0.35">
      <c r="A100" s="173">
        <v>1621834</v>
      </c>
      <c r="B100" s="170" t="s">
        <v>1047</v>
      </c>
      <c r="C100" s="170" t="s">
        <v>160</v>
      </c>
      <c r="D100" s="170" t="str">
        <f t="shared" si="1"/>
        <v>1621834IN81</v>
      </c>
      <c r="E100" s="210">
        <v>106.32</v>
      </c>
      <c r="F100" s="172"/>
      <c r="G100" s="171">
        <v>1</v>
      </c>
    </row>
    <row r="101" spans="1:7" ht="14.5" x14ac:dyDescent="0.35">
      <c r="A101" s="173">
        <v>1621834</v>
      </c>
      <c r="B101" s="170" t="s">
        <v>1047</v>
      </c>
      <c r="C101" s="170" t="s">
        <v>161</v>
      </c>
      <c r="D101" s="170" t="str">
        <f t="shared" si="1"/>
        <v>1621834IN82</v>
      </c>
      <c r="E101" s="210"/>
      <c r="F101" s="172"/>
      <c r="G101" s="171">
        <v>1</v>
      </c>
    </row>
    <row r="102" spans="1:7" ht="14.5" x14ac:dyDescent="0.35">
      <c r="A102" s="173">
        <v>1621834</v>
      </c>
      <c r="B102" s="170" t="s">
        <v>1047</v>
      </c>
      <c r="C102" s="170" t="s">
        <v>162</v>
      </c>
      <c r="D102" s="170" t="str">
        <f t="shared" si="1"/>
        <v>1621834IN83</v>
      </c>
      <c r="E102" s="210">
        <v>28.619999999999997</v>
      </c>
      <c r="F102" s="172"/>
      <c r="G102" s="171">
        <v>1</v>
      </c>
    </row>
    <row r="103" spans="1:7" ht="14.5" x14ac:dyDescent="0.35">
      <c r="A103" s="173">
        <v>1621834</v>
      </c>
      <c r="B103" s="170" t="s">
        <v>1047</v>
      </c>
      <c r="C103" s="170" t="s">
        <v>164</v>
      </c>
      <c r="D103" s="170" t="str">
        <f t="shared" si="1"/>
        <v>1621834IN84</v>
      </c>
      <c r="E103" s="210">
        <v>21.630000000000003</v>
      </c>
      <c r="F103" s="172"/>
      <c r="G103" s="171">
        <v>1</v>
      </c>
    </row>
    <row r="104" spans="1:7" ht="14.5" x14ac:dyDescent="0.35">
      <c r="A104" s="173">
        <v>1621834</v>
      </c>
      <c r="B104" s="170" t="s">
        <v>1047</v>
      </c>
      <c r="C104" s="170" t="s">
        <v>163</v>
      </c>
      <c r="D104" s="170" t="str">
        <f t="shared" si="1"/>
        <v>1621834IN86</v>
      </c>
      <c r="E104" s="210">
        <v>21.619999999999997</v>
      </c>
      <c r="F104" s="172"/>
      <c r="G104" s="171">
        <v>1</v>
      </c>
    </row>
    <row r="105" spans="1:7" ht="14.5" x14ac:dyDescent="0.35">
      <c r="A105" s="173">
        <v>1621834</v>
      </c>
      <c r="B105" s="170" t="s">
        <v>1047</v>
      </c>
      <c r="C105" s="170" t="s">
        <v>166</v>
      </c>
      <c r="D105" s="170" t="str">
        <f t="shared" si="1"/>
        <v>1621834IN87</v>
      </c>
      <c r="E105" s="210">
        <v>72.010000000000005</v>
      </c>
      <c r="F105" s="172"/>
      <c r="G105" s="171">
        <v>1</v>
      </c>
    </row>
    <row r="106" spans="1:7" ht="14.5" x14ac:dyDescent="0.35">
      <c r="A106" s="173">
        <v>1621834</v>
      </c>
      <c r="B106" s="170" t="s">
        <v>1047</v>
      </c>
      <c r="C106" s="170" t="s">
        <v>61</v>
      </c>
      <c r="D106" s="170" t="str">
        <f t="shared" si="1"/>
        <v>1621834IN89</v>
      </c>
      <c r="E106" s="210">
        <v>23.580000000000002</v>
      </c>
      <c r="F106" s="172"/>
      <c r="G106" s="171">
        <v>1</v>
      </c>
    </row>
    <row r="107" spans="1:7" ht="14.5" x14ac:dyDescent="0.35">
      <c r="A107" s="173">
        <v>1621834</v>
      </c>
      <c r="B107" s="170" t="s">
        <v>1047</v>
      </c>
      <c r="C107" s="170" t="s">
        <v>65</v>
      </c>
      <c r="D107" s="170" t="str">
        <f t="shared" si="1"/>
        <v>1621834IN91</v>
      </c>
      <c r="E107" s="210">
        <v>18.329999999999998</v>
      </c>
      <c r="F107" s="172"/>
      <c r="G107" s="171">
        <v>1</v>
      </c>
    </row>
    <row r="108" spans="1:7" ht="14.5" x14ac:dyDescent="0.35">
      <c r="A108" s="173">
        <v>1621835</v>
      </c>
      <c r="B108" s="170" t="s">
        <v>1048</v>
      </c>
      <c r="C108" s="170" t="s">
        <v>333</v>
      </c>
      <c r="D108" s="170" t="str">
        <f t="shared" si="1"/>
        <v>1621835IN59</v>
      </c>
      <c r="E108" s="210">
        <v>148.06</v>
      </c>
      <c r="F108" s="172"/>
      <c r="G108" s="171">
        <v>1</v>
      </c>
    </row>
    <row r="109" spans="1:7" ht="14.5" x14ac:dyDescent="0.35">
      <c r="A109" s="173">
        <v>1621835</v>
      </c>
      <c r="B109" s="170" t="s">
        <v>1048</v>
      </c>
      <c r="C109" s="170" t="s">
        <v>141</v>
      </c>
      <c r="D109" s="170" t="str">
        <f t="shared" si="1"/>
        <v>1621835IN62</v>
      </c>
      <c r="E109" s="210">
        <v>62.66</v>
      </c>
      <c r="F109" s="172"/>
      <c r="G109" s="171">
        <v>1</v>
      </c>
    </row>
    <row r="110" spans="1:7" ht="14.5" x14ac:dyDescent="0.35">
      <c r="A110" s="173">
        <v>1621835</v>
      </c>
      <c r="B110" s="170" t="s">
        <v>1048</v>
      </c>
      <c r="C110" s="170" t="s">
        <v>143</v>
      </c>
      <c r="D110" s="170" t="str">
        <f t="shared" si="1"/>
        <v>1621835IN64</v>
      </c>
      <c r="E110" s="210">
        <v>62.509999999999991</v>
      </c>
      <c r="F110" s="172"/>
      <c r="G110" s="171">
        <v>1</v>
      </c>
    </row>
    <row r="111" spans="1:7" ht="14.5" x14ac:dyDescent="0.35">
      <c r="A111" s="173">
        <v>1621835</v>
      </c>
      <c r="B111" s="170" t="s">
        <v>1048</v>
      </c>
      <c r="C111" s="170" t="s">
        <v>144</v>
      </c>
      <c r="D111" s="170" t="str">
        <f t="shared" si="1"/>
        <v>1621835IN65</v>
      </c>
      <c r="E111" s="210">
        <v>12</v>
      </c>
      <c r="F111" s="172"/>
      <c r="G111" s="171">
        <v>1</v>
      </c>
    </row>
    <row r="112" spans="1:7" ht="14.5" x14ac:dyDescent="0.35">
      <c r="A112" s="173">
        <v>1621835</v>
      </c>
      <c r="B112" s="170" t="s">
        <v>1048</v>
      </c>
      <c r="C112" s="170" t="s">
        <v>145</v>
      </c>
      <c r="D112" s="170" t="str">
        <f t="shared" si="1"/>
        <v>1621835IN66</v>
      </c>
      <c r="E112" s="210">
        <v>12</v>
      </c>
      <c r="F112" s="172"/>
      <c r="G112" s="171">
        <v>1</v>
      </c>
    </row>
    <row r="113" spans="1:7" ht="14.5" x14ac:dyDescent="0.35">
      <c r="A113" s="173">
        <v>1621835</v>
      </c>
      <c r="B113" s="170" t="s">
        <v>1048</v>
      </c>
      <c r="C113" s="170" t="s">
        <v>146</v>
      </c>
      <c r="D113" s="170" t="str">
        <f t="shared" si="1"/>
        <v>1621835IN67</v>
      </c>
      <c r="E113" s="210">
        <v>2</v>
      </c>
      <c r="F113" s="172"/>
      <c r="G113" s="171">
        <v>1</v>
      </c>
    </row>
    <row r="114" spans="1:7" ht="14.5" x14ac:dyDescent="0.35">
      <c r="A114" s="173">
        <v>1621835</v>
      </c>
      <c r="B114" s="170" t="s">
        <v>1048</v>
      </c>
      <c r="C114" s="170" t="s">
        <v>147</v>
      </c>
      <c r="D114" s="170" t="str">
        <f t="shared" si="1"/>
        <v>1621835IN68</v>
      </c>
      <c r="E114" s="210">
        <v>4</v>
      </c>
      <c r="F114" s="172"/>
      <c r="G114" s="171">
        <v>1</v>
      </c>
    </row>
    <row r="115" spans="1:7" ht="14.5" x14ac:dyDescent="0.35">
      <c r="A115" s="173">
        <v>1621835</v>
      </c>
      <c r="B115" s="170" t="s">
        <v>1048</v>
      </c>
      <c r="C115" s="170" t="s">
        <v>148</v>
      </c>
      <c r="D115" s="170" t="str">
        <f t="shared" si="1"/>
        <v>1621835IN69</v>
      </c>
      <c r="E115" s="210">
        <v>60.169999999999995</v>
      </c>
      <c r="F115" s="172"/>
      <c r="G115" s="171">
        <v>1</v>
      </c>
    </row>
    <row r="116" spans="1:7" ht="14.5" x14ac:dyDescent="0.35">
      <c r="A116" s="173">
        <v>1621835</v>
      </c>
      <c r="B116" s="170" t="s">
        <v>1048</v>
      </c>
      <c r="C116" s="170" t="s">
        <v>150</v>
      </c>
      <c r="D116" s="170" t="str">
        <f t="shared" si="1"/>
        <v>1621835IN71</v>
      </c>
      <c r="E116" s="210">
        <v>151.44</v>
      </c>
      <c r="F116" s="172"/>
      <c r="G116" s="171">
        <v>1</v>
      </c>
    </row>
    <row r="117" spans="1:7" ht="14.5" x14ac:dyDescent="0.35">
      <c r="A117" s="173">
        <v>1621835</v>
      </c>
      <c r="B117" s="170" t="s">
        <v>1048</v>
      </c>
      <c r="C117" s="170" t="s">
        <v>151</v>
      </c>
      <c r="D117" s="170" t="str">
        <f t="shared" si="1"/>
        <v>1621835IN72</v>
      </c>
      <c r="E117" s="210">
        <v>12</v>
      </c>
      <c r="F117" s="172"/>
      <c r="G117" s="171">
        <v>1</v>
      </c>
    </row>
    <row r="118" spans="1:7" ht="14.5" x14ac:dyDescent="0.35">
      <c r="A118" s="173">
        <v>1621835</v>
      </c>
      <c r="B118" s="170" t="s">
        <v>1048</v>
      </c>
      <c r="C118" s="170" t="s">
        <v>152</v>
      </c>
      <c r="D118" s="170" t="str">
        <f t="shared" si="1"/>
        <v>1621835IN73</v>
      </c>
      <c r="E118" s="210">
        <v>8.01</v>
      </c>
      <c r="F118" s="172"/>
      <c r="G118" s="171">
        <v>1</v>
      </c>
    </row>
    <row r="119" spans="1:7" ht="14.5" x14ac:dyDescent="0.35">
      <c r="A119" s="173">
        <v>1621835</v>
      </c>
      <c r="B119" s="170" t="s">
        <v>1048</v>
      </c>
      <c r="C119" s="170" t="s">
        <v>154</v>
      </c>
      <c r="D119" s="170" t="str">
        <f t="shared" si="1"/>
        <v>1621835IN75</v>
      </c>
      <c r="E119" s="210">
        <v>10</v>
      </c>
      <c r="F119" s="172"/>
      <c r="G119" s="171">
        <v>1</v>
      </c>
    </row>
    <row r="120" spans="1:7" ht="14.5" x14ac:dyDescent="0.35">
      <c r="A120" s="173">
        <v>1621835</v>
      </c>
      <c r="B120" s="170" t="s">
        <v>1048</v>
      </c>
      <c r="C120" s="170" t="s">
        <v>155</v>
      </c>
      <c r="D120" s="170" t="str">
        <f t="shared" si="1"/>
        <v>1621835IN76</v>
      </c>
      <c r="E120" s="210">
        <v>156.32999999999998</v>
      </c>
      <c r="F120" s="172"/>
      <c r="G120" s="171">
        <v>1</v>
      </c>
    </row>
    <row r="121" spans="1:7" ht="14.5" x14ac:dyDescent="0.35">
      <c r="A121" s="173">
        <v>1621835</v>
      </c>
      <c r="B121" s="170" t="s">
        <v>1048</v>
      </c>
      <c r="C121" s="170" t="s">
        <v>158</v>
      </c>
      <c r="D121" s="170" t="str">
        <f t="shared" si="1"/>
        <v>1621835IN79</v>
      </c>
      <c r="E121" s="210">
        <v>18</v>
      </c>
      <c r="F121" s="172"/>
      <c r="G121" s="171">
        <v>1</v>
      </c>
    </row>
    <row r="122" spans="1:7" ht="14.5" x14ac:dyDescent="0.35">
      <c r="A122" s="173">
        <v>1621835</v>
      </c>
      <c r="B122" s="170" t="s">
        <v>1048</v>
      </c>
      <c r="C122" s="170" t="s">
        <v>159</v>
      </c>
      <c r="D122" s="170" t="str">
        <f t="shared" si="1"/>
        <v>1621835IN80</v>
      </c>
      <c r="E122" s="210">
        <v>36</v>
      </c>
      <c r="F122" s="172"/>
      <c r="G122" s="171">
        <v>1</v>
      </c>
    </row>
    <row r="123" spans="1:7" ht="14.5" x14ac:dyDescent="0.35">
      <c r="A123" s="173">
        <v>1621835</v>
      </c>
      <c r="B123" s="170" t="s">
        <v>1048</v>
      </c>
      <c r="C123" s="170" t="s">
        <v>160</v>
      </c>
      <c r="D123" s="170" t="str">
        <f t="shared" si="1"/>
        <v>1621835IN81</v>
      </c>
      <c r="E123" s="210">
        <v>125.01</v>
      </c>
      <c r="F123" s="172"/>
      <c r="G123" s="171">
        <v>1</v>
      </c>
    </row>
    <row r="124" spans="1:7" ht="14.5" x14ac:dyDescent="0.35">
      <c r="A124" s="173">
        <v>1621835</v>
      </c>
      <c r="B124" s="170" t="s">
        <v>1048</v>
      </c>
      <c r="C124" s="170" t="s">
        <v>162</v>
      </c>
      <c r="D124" s="170" t="str">
        <f t="shared" si="1"/>
        <v>1621835IN83</v>
      </c>
      <c r="E124" s="210">
        <v>8</v>
      </c>
      <c r="F124" s="172"/>
      <c r="G124" s="171">
        <v>1</v>
      </c>
    </row>
    <row r="125" spans="1:7" ht="14.5" x14ac:dyDescent="0.35">
      <c r="A125" s="173">
        <v>1621835</v>
      </c>
      <c r="B125" s="170" t="s">
        <v>1048</v>
      </c>
      <c r="C125" s="170" t="s">
        <v>164</v>
      </c>
      <c r="D125" s="170" t="str">
        <f t="shared" si="1"/>
        <v>1621835IN84</v>
      </c>
      <c r="E125" s="210">
        <v>12</v>
      </c>
      <c r="F125" s="172"/>
      <c r="G125" s="171">
        <v>1</v>
      </c>
    </row>
    <row r="126" spans="1:7" ht="14.5" x14ac:dyDescent="0.35">
      <c r="A126" s="173">
        <v>1621835</v>
      </c>
      <c r="B126" s="170" t="s">
        <v>1048</v>
      </c>
      <c r="C126" s="170" t="s">
        <v>163</v>
      </c>
      <c r="D126" s="170" t="str">
        <f t="shared" si="1"/>
        <v>1621835IN86</v>
      </c>
      <c r="E126" s="210">
        <v>12</v>
      </c>
      <c r="F126" s="172"/>
      <c r="G126" s="171">
        <v>1</v>
      </c>
    </row>
    <row r="127" spans="1:7" ht="14.5" x14ac:dyDescent="0.35">
      <c r="A127" s="173">
        <v>1621835</v>
      </c>
      <c r="B127" s="170" t="s">
        <v>1048</v>
      </c>
      <c r="C127" s="170" t="s">
        <v>166</v>
      </c>
      <c r="D127" s="170" t="str">
        <f t="shared" si="1"/>
        <v>1621835IN87</v>
      </c>
      <c r="E127" s="210">
        <v>32.58</v>
      </c>
      <c r="F127" s="172"/>
      <c r="G127" s="171">
        <v>1</v>
      </c>
    </row>
    <row r="128" spans="1:7" ht="14.5" x14ac:dyDescent="0.35">
      <c r="A128" s="173">
        <v>1621835</v>
      </c>
      <c r="B128" s="170" t="s">
        <v>1048</v>
      </c>
      <c r="C128" s="170" t="s">
        <v>61</v>
      </c>
      <c r="D128" s="170" t="str">
        <f t="shared" si="1"/>
        <v>1621835IN89</v>
      </c>
      <c r="E128" s="210">
        <v>14.2</v>
      </c>
      <c r="F128" s="172"/>
      <c r="G128" s="171">
        <v>1</v>
      </c>
    </row>
    <row r="129" spans="1:7" ht="14.5" x14ac:dyDescent="0.35">
      <c r="A129" s="173">
        <v>1621835</v>
      </c>
      <c r="B129" s="170" t="s">
        <v>1048</v>
      </c>
      <c r="C129" s="170" t="s">
        <v>39</v>
      </c>
      <c r="D129" s="170" t="str">
        <f t="shared" si="1"/>
        <v>1621835IN90</v>
      </c>
      <c r="E129" s="210">
        <v>60</v>
      </c>
      <c r="F129" s="172"/>
      <c r="G129" s="171">
        <v>1</v>
      </c>
    </row>
    <row r="130" spans="1:7" ht="14.5" x14ac:dyDescent="0.35">
      <c r="A130" s="173">
        <v>1621835</v>
      </c>
      <c r="B130" s="170" t="s">
        <v>1048</v>
      </c>
      <c r="C130" s="170" t="s">
        <v>65</v>
      </c>
      <c r="D130" s="170" t="str">
        <f t="shared" si="1"/>
        <v>1621835IN91</v>
      </c>
      <c r="E130" s="210">
        <v>16.009999999999998</v>
      </c>
      <c r="F130" s="172"/>
      <c r="G130" s="171">
        <v>1</v>
      </c>
    </row>
    <row r="131" spans="1:7" ht="14.5" x14ac:dyDescent="0.35">
      <c r="A131" s="173">
        <v>1621836</v>
      </c>
      <c r="B131" s="170" t="s">
        <v>1049</v>
      </c>
      <c r="C131" s="170" t="s">
        <v>333</v>
      </c>
      <c r="D131" s="170" t="str">
        <f t="shared" si="1"/>
        <v>1621836IN59</v>
      </c>
      <c r="E131" s="210">
        <v>14.33</v>
      </c>
      <c r="F131" s="172"/>
      <c r="G131" s="171">
        <v>1</v>
      </c>
    </row>
    <row r="132" spans="1:7" ht="14.5" x14ac:dyDescent="0.35">
      <c r="A132" s="173">
        <v>1621836</v>
      </c>
      <c r="B132" s="170" t="s">
        <v>1049</v>
      </c>
      <c r="C132" s="170" t="s">
        <v>141</v>
      </c>
      <c r="D132" s="170" t="str">
        <f t="shared" si="1"/>
        <v>1621836IN62</v>
      </c>
      <c r="E132" s="210">
        <v>63.32</v>
      </c>
      <c r="F132" s="172"/>
      <c r="G132" s="171">
        <v>1</v>
      </c>
    </row>
    <row r="133" spans="1:7" ht="14.5" x14ac:dyDescent="0.35">
      <c r="A133" s="173">
        <v>1621836</v>
      </c>
      <c r="B133" s="170" t="s">
        <v>1049</v>
      </c>
      <c r="C133" s="170" t="s">
        <v>143</v>
      </c>
      <c r="D133" s="170" t="str">
        <f t="shared" si="1"/>
        <v>1621836IN64</v>
      </c>
      <c r="E133" s="210">
        <v>14.669999999999998</v>
      </c>
      <c r="F133" s="172"/>
      <c r="G133" s="171">
        <v>1</v>
      </c>
    </row>
    <row r="134" spans="1:7" ht="14.5" x14ac:dyDescent="0.35">
      <c r="A134" s="173">
        <v>1621836</v>
      </c>
      <c r="B134" s="170" t="s">
        <v>1049</v>
      </c>
      <c r="C134" s="170" t="s">
        <v>145</v>
      </c>
      <c r="D134" s="170" t="str">
        <f t="shared" ref="D134:D197" si="2">A134&amp;C134</f>
        <v>1621836IN66</v>
      </c>
      <c r="E134" s="210">
        <v>12</v>
      </c>
      <c r="F134" s="172"/>
      <c r="G134" s="171">
        <v>1</v>
      </c>
    </row>
    <row r="135" spans="1:7" ht="14.5" x14ac:dyDescent="0.35">
      <c r="A135" s="173">
        <v>1621836</v>
      </c>
      <c r="B135" s="170" t="s">
        <v>1049</v>
      </c>
      <c r="C135" s="170" t="s">
        <v>146</v>
      </c>
      <c r="D135" s="170" t="str">
        <f t="shared" si="2"/>
        <v>1621836IN67</v>
      </c>
      <c r="E135" s="210">
        <v>2</v>
      </c>
      <c r="F135" s="172"/>
      <c r="G135" s="171">
        <v>1</v>
      </c>
    </row>
    <row r="136" spans="1:7" ht="14.5" x14ac:dyDescent="0.35">
      <c r="A136" s="173">
        <v>1621836</v>
      </c>
      <c r="B136" s="170" t="s">
        <v>1049</v>
      </c>
      <c r="C136" s="170" t="s">
        <v>147</v>
      </c>
      <c r="D136" s="170" t="str">
        <f t="shared" si="2"/>
        <v>1621836IN68</v>
      </c>
      <c r="E136" s="210">
        <v>18.260000000000002</v>
      </c>
      <c r="F136" s="172"/>
      <c r="G136" s="171">
        <v>1</v>
      </c>
    </row>
    <row r="137" spans="1:7" ht="14.5" x14ac:dyDescent="0.35">
      <c r="A137" s="173">
        <v>1621836</v>
      </c>
      <c r="B137" s="170" t="s">
        <v>1049</v>
      </c>
      <c r="C137" s="170" t="s">
        <v>148</v>
      </c>
      <c r="D137" s="170" t="str">
        <f t="shared" si="2"/>
        <v>1621836IN69</v>
      </c>
      <c r="E137" s="210">
        <v>15.53</v>
      </c>
      <c r="F137" s="172"/>
      <c r="G137" s="171">
        <v>1</v>
      </c>
    </row>
    <row r="138" spans="1:7" ht="14.5" x14ac:dyDescent="0.35">
      <c r="A138" s="173">
        <v>1621836</v>
      </c>
      <c r="B138" s="170" t="s">
        <v>1049</v>
      </c>
      <c r="C138" s="170" t="s">
        <v>150</v>
      </c>
      <c r="D138" s="170" t="str">
        <f t="shared" si="2"/>
        <v>1621836IN71</v>
      </c>
      <c r="E138" s="210">
        <v>35</v>
      </c>
      <c r="F138" s="172"/>
      <c r="G138" s="171">
        <v>1</v>
      </c>
    </row>
    <row r="139" spans="1:7" ht="14.5" x14ac:dyDescent="0.35">
      <c r="A139" s="173">
        <v>1621836</v>
      </c>
      <c r="B139" s="170" t="s">
        <v>1049</v>
      </c>
      <c r="C139" s="170" t="s">
        <v>151</v>
      </c>
      <c r="D139" s="170" t="str">
        <f t="shared" si="2"/>
        <v>1621836IN72</v>
      </c>
      <c r="E139" s="210">
        <v>36</v>
      </c>
      <c r="F139" s="172"/>
      <c r="G139" s="171">
        <v>1</v>
      </c>
    </row>
    <row r="140" spans="1:7" ht="14.5" x14ac:dyDescent="0.35">
      <c r="A140" s="173">
        <v>1621836</v>
      </c>
      <c r="B140" s="170" t="s">
        <v>1049</v>
      </c>
      <c r="C140" s="170" t="s">
        <v>152</v>
      </c>
      <c r="D140" s="170" t="str">
        <f t="shared" si="2"/>
        <v>1621836IN73</v>
      </c>
      <c r="E140" s="210">
        <v>12.19</v>
      </c>
      <c r="F140" s="172"/>
      <c r="G140" s="171">
        <v>1</v>
      </c>
    </row>
    <row r="141" spans="1:7" ht="14.5" x14ac:dyDescent="0.35">
      <c r="A141" s="173">
        <v>1621836</v>
      </c>
      <c r="B141" s="170" t="s">
        <v>1049</v>
      </c>
      <c r="C141" s="170" t="s">
        <v>153</v>
      </c>
      <c r="D141" s="170" t="str">
        <f t="shared" si="2"/>
        <v>1621836IN74</v>
      </c>
      <c r="E141" s="210"/>
      <c r="F141" s="172"/>
      <c r="G141" s="171">
        <v>1</v>
      </c>
    </row>
    <row r="142" spans="1:7" ht="14.5" x14ac:dyDescent="0.35">
      <c r="A142" s="173">
        <v>1621836</v>
      </c>
      <c r="B142" s="170" t="s">
        <v>1049</v>
      </c>
      <c r="C142" s="170" t="s">
        <v>155</v>
      </c>
      <c r="D142" s="170" t="str">
        <f t="shared" si="2"/>
        <v>1621836IN76</v>
      </c>
      <c r="E142" s="210">
        <v>3.95</v>
      </c>
      <c r="F142" s="172"/>
      <c r="G142" s="171">
        <v>1</v>
      </c>
    </row>
    <row r="143" spans="1:7" ht="14.5" x14ac:dyDescent="0.35">
      <c r="A143" s="173">
        <v>1621836</v>
      </c>
      <c r="B143" s="170" t="s">
        <v>1049</v>
      </c>
      <c r="C143" s="170" t="s">
        <v>158</v>
      </c>
      <c r="D143" s="170" t="str">
        <f t="shared" si="2"/>
        <v>1621836IN79</v>
      </c>
      <c r="E143" s="210">
        <v>8</v>
      </c>
      <c r="F143" s="172"/>
      <c r="G143" s="171">
        <v>1</v>
      </c>
    </row>
    <row r="144" spans="1:7" ht="14.5" x14ac:dyDescent="0.35">
      <c r="A144" s="173">
        <v>1621836</v>
      </c>
      <c r="B144" s="170" t="s">
        <v>1049</v>
      </c>
      <c r="C144" s="170" t="s">
        <v>160</v>
      </c>
      <c r="D144" s="170" t="str">
        <f t="shared" si="2"/>
        <v>1621836IN81</v>
      </c>
      <c r="E144" s="210">
        <v>38.409999999999997</v>
      </c>
      <c r="F144" s="172"/>
      <c r="G144" s="171">
        <v>1</v>
      </c>
    </row>
    <row r="145" spans="1:7" ht="14.5" x14ac:dyDescent="0.35">
      <c r="A145" s="173">
        <v>1621836</v>
      </c>
      <c r="B145" s="170" t="s">
        <v>1049</v>
      </c>
      <c r="C145" s="170" t="s">
        <v>162</v>
      </c>
      <c r="D145" s="170" t="str">
        <f t="shared" si="2"/>
        <v>1621836IN83</v>
      </c>
      <c r="E145" s="210">
        <v>11</v>
      </c>
      <c r="F145" s="172"/>
      <c r="G145" s="171">
        <v>1</v>
      </c>
    </row>
    <row r="146" spans="1:7" ht="14.5" x14ac:dyDescent="0.35">
      <c r="A146" s="173">
        <v>1621836</v>
      </c>
      <c r="B146" s="170" t="s">
        <v>1049</v>
      </c>
      <c r="C146" s="170" t="s">
        <v>164</v>
      </c>
      <c r="D146" s="170" t="str">
        <f t="shared" si="2"/>
        <v>1621836IN84</v>
      </c>
      <c r="E146" s="210">
        <v>12</v>
      </c>
      <c r="F146" s="172"/>
      <c r="G146" s="171">
        <v>1</v>
      </c>
    </row>
    <row r="147" spans="1:7" ht="14.5" x14ac:dyDescent="0.35">
      <c r="A147" s="173">
        <v>1621836</v>
      </c>
      <c r="B147" s="170" t="s">
        <v>1049</v>
      </c>
      <c r="C147" s="170" t="s">
        <v>163</v>
      </c>
      <c r="D147" s="170" t="str">
        <f t="shared" si="2"/>
        <v>1621836IN86</v>
      </c>
      <c r="E147" s="210">
        <v>12</v>
      </c>
      <c r="F147" s="172"/>
      <c r="G147" s="171">
        <v>1</v>
      </c>
    </row>
    <row r="148" spans="1:7" ht="14.5" x14ac:dyDescent="0.35">
      <c r="A148" s="173">
        <v>1621836</v>
      </c>
      <c r="B148" s="170" t="s">
        <v>1049</v>
      </c>
      <c r="C148" s="170" t="s">
        <v>166</v>
      </c>
      <c r="D148" s="170" t="str">
        <f t="shared" si="2"/>
        <v>1621836IN87</v>
      </c>
      <c r="E148" s="210">
        <v>9.52</v>
      </c>
      <c r="F148" s="172"/>
      <c r="G148" s="171">
        <v>1</v>
      </c>
    </row>
    <row r="149" spans="1:7" ht="14.5" x14ac:dyDescent="0.35">
      <c r="A149" s="173">
        <v>1621836</v>
      </c>
      <c r="B149" s="170" t="s">
        <v>1049</v>
      </c>
      <c r="C149" s="170" t="s">
        <v>61</v>
      </c>
      <c r="D149" s="170" t="str">
        <f t="shared" si="2"/>
        <v>1621836IN89</v>
      </c>
      <c r="E149" s="210">
        <v>6.01</v>
      </c>
      <c r="F149" s="172"/>
      <c r="G149" s="171">
        <v>1</v>
      </c>
    </row>
    <row r="150" spans="1:7" ht="14.5" x14ac:dyDescent="0.35">
      <c r="A150" s="173">
        <v>1621836</v>
      </c>
      <c r="B150" s="170" t="s">
        <v>1049</v>
      </c>
      <c r="C150" s="170" t="s">
        <v>65</v>
      </c>
      <c r="D150" s="170" t="str">
        <f t="shared" si="2"/>
        <v>1621836IN91</v>
      </c>
      <c r="E150" s="210">
        <v>30</v>
      </c>
      <c r="F150" s="172"/>
      <c r="G150" s="171">
        <v>1</v>
      </c>
    </row>
    <row r="151" spans="1:7" ht="14.5" x14ac:dyDescent="0.35">
      <c r="A151" s="173">
        <v>1621802</v>
      </c>
      <c r="B151" s="170" t="s">
        <v>638</v>
      </c>
      <c r="C151" s="170" t="s">
        <v>333</v>
      </c>
      <c r="D151" s="170" t="str">
        <f t="shared" si="2"/>
        <v>1621802IN59</v>
      </c>
      <c r="E151" s="210">
        <v>96.77000000000001</v>
      </c>
      <c r="F151" s="172"/>
      <c r="G151" s="171">
        <v>1</v>
      </c>
    </row>
    <row r="152" spans="1:7" ht="14.5" x14ac:dyDescent="0.35">
      <c r="A152" s="173">
        <v>1621802</v>
      </c>
      <c r="B152" s="170" t="s">
        <v>638</v>
      </c>
      <c r="C152" s="170" t="s">
        <v>141</v>
      </c>
      <c r="D152" s="170" t="str">
        <f t="shared" si="2"/>
        <v>1621802IN62</v>
      </c>
      <c r="E152" s="210">
        <v>30.2</v>
      </c>
      <c r="F152" s="172"/>
      <c r="G152" s="171">
        <v>1</v>
      </c>
    </row>
    <row r="153" spans="1:7" ht="14.5" x14ac:dyDescent="0.35">
      <c r="A153" s="173">
        <v>1621802</v>
      </c>
      <c r="B153" s="170" t="s">
        <v>638</v>
      </c>
      <c r="C153" s="170" t="s">
        <v>143</v>
      </c>
      <c r="D153" s="170" t="str">
        <f t="shared" si="2"/>
        <v>1621802IN64</v>
      </c>
      <c r="E153" s="210">
        <v>47.75</v>
      </c>
      <c r="F153" s="172"/>
      <c r="G153" s="171">
        <v>1</v>
      </c>
    </row>
    <row r="154" spans="1:7" ht="14.5" x14ac:dyDescent="0.35">
      <c r="A154" s="173">
        <v>1621802</v>
      </c>
      <c r="B154" s="170" t="s">
        <v>638</v>
      </c>
      <c r="C154" s="170" t="s">
        <v>144</v>
      </c>
      <c r="D154" s="170" t="str">
        <f t="shared" si="2"/>
        <v>1621802IN65</v>
      </c>
      <c r="E154" s="210">
        <v>17.2</v>
      </c>
      <c r="F154" s="172"/>
      <c r="G154" s="171">
        <v>1</v>
      </c>
    </row>
    <row r="155" spans="1:7" ht="14.5" x14ac:dyDescent="0.35">
      <c r="A155" s="173">
        <v>1621802</v>
      </c>
      <c r="B155" s="170" t="s">
        <v>638</v>
      </c>
      <c r="C155" s="170" t="s">
        <v>145</v>
      </c>
      <c r="D155" s="170" t="str">
        <f t="shared" si="2"/>
        <v>1621802IN66</v>
      </c>
      <c r="E155" s="210">
        <v>6</v>
      </c>
      <c r="F155" s="172"/>
      <c r="G155" s="171">
        <v>1</v>
      </c>
    </row>
    <row r="156" spans="1:7" ht="14.5" x14ac:dyDescent="0.35">
      <c r="A156" s="173">
        <v>1621802</v>
      </c>
      <c r="B156" s="170" t="s">
        <v>638</v>
      </c>
      <c r="C156" s="170" t="s">
        <v>146</v>
      </c>
      <c r="D156" s="170" t="str">
        <f t="shared" si="2"/>
        <v>1621802IN67</v>
      </c>
      <c r="E156" s="210">
        <v>5</v>
      </c>
      <c r="F156" s="172"/>
      <c r="G156" s="171">
        <v>1</v>
      </c>
    </row>
    <row r="157" spans="1:7" ht="14.5" x14ac:dyDescent="0.35">
      <c r="A157" s="173">
        <v>1621802</v>
      </c>
      <c r="B157" s="170" t="s">
        <v>638</v>
      </c>
      <c r="C157" s="170" t="s">
        <v>147</v>
      </c>
      <c r="D157" s="170" t="str">
        <f t="shared" si="2"/>
        <v>1621802IN68</v>
      </c>
      <c r="E157" s="210">
        <v>40.869999999999997</v>
      </c>
      <c r="F157" s="172"/>
      <c r="G157" s="171">
        <v>1</v>
      </c>
    </row>
    <row r="158" spans="1:7" ht="14.5" x14ac:dyDescent="0.35">
      <c r="A158" s="173">
        <v>1621802</v>
      </c>
      <c r="B158" s="170" t="s">
        <v>638</v>
      </c>
      <c r="C158" s="170" t="s">
        <v>148</v>
      </c>
      <c r="D158" s="170" t="str">
        <f t="shared" si="2"/>
        <v>1621802IN69</v>
      </c>
      <c r="E158" s="210">
        <v>39.35</v>
      </c>
      <c r="F158" s="172"/>
      <c r="G158" s="171">
        <v>1</v>
      </c>
    </row>
    <row r="159" spans="1:7" ht="14.5" x14ac:dyDescent="0.35">
      <c r="A159" s="173">
        <v>1621802</v>
      </c>
      <c r="B159" s="170" t="s">
        <v>638</v>
      </c>
      <c r="C159" s="170" t="s">
        <v>150</v>
      </c>
      <c r="D159" s="170" t="str">
        <f t="shared" si="2"/>
        <v>1621802IN71</v>
      </c>
      <c r="E159" s="210">
        <v>58.120000000000005</v>
      </c>
      <c r="F159" s="172"/>
      <c r="G159" s="171">
        <v>1</v>
      </c>
    </row>
    <row r="160" spans="1:7" ht="14.5" x14ac:dyDescent="0.35">
      <c r="A160" s="173">
        <v>1621802</v>
      </c>
      <c r="B160" s="170" t="s">
        <v>638</v>
      </c>
      <c r="C160" s="170" t="s">
        <v>151</v>
      </c>
      <c r="D160" s="170" t="str">
        <f t="shared" si="2"/>
        <v>1621802IN72</v>
      </c>
      <c r="E160" s="210">
        <v>24</v>
      </c>
      <c r="F160" s="172"/>
      <c r="G160" s="171">
        <v>1</v>
      </c>
    </row>
    <row r="161" spans="1:7" ht="14.5" x14ac:dyDescent="0.35">
      <c r="A161" s="173">
        <v>1621802</v>
      </c>
      <c r="B161" s="170" t="s">
        <v>638</v>
      </c>
      <c r="C161" s="170" t="s">
        <v>152</v>
      </c>
      <c r="D161" s="170" t="str">
        <f t="shared" si="2"/>
        <v>1621802IN73</v>
      </c>
      <c r="E161" s="210">
        <v>6.66</v>
      </c>
      <c r="F161" s="172"/>
      <c r="G161" s="171">
        <v>1</v>
      </c>
    </row>
    <row r="162" spans="1:7" ht="14.5" x14ac:dyDescent="0.35">
      <c r="A162" s="173">
        <v>1621802</v>
      </c>
      <c r="B162" s="170" t="s">
        <v>638</v>
      </c>
      <c r="C162" s="170" t="s">
        <v>154</v>
      </c>
      <c r="D162" s="170" t="str">
        <f t="shared" si="2"/>
        <v>1621802IN75</v>
      </c>
      <c r="E162" s="210">
        <v>12</v>
      </c>
      <c r="F162" s="172"/>
      <c r="G162" s="171">
        <v>1</v>
      </c>
    </row>
    <row r="163" spans="1:7" ht="14.5" x14ac:dyDescent="0.35">
      <c r="A163" s="173">
        <v>1621802</v>
      </c>
      <c r="B163" s="170" t="s">
        <v>638</v>
      </c>
      <c r="C163" s="170" t="s">
        <v>155</v>
      </c>
      <c r="D163" s="170" t="str">
        <f t="shared" si="2"/>
        <v>1621802IN76</v>
      </c>
      <c r="E163" s="210">
        <v>122.24</v>
      </c>
      <c r="F163" s="172"/>
      <c r="G163" s="171">
        <v>1</v>
      </c>
    </row>
    <row r="164" spans="1:7" ht="14.5" x14ac:dyDescent="0.35">
      <c r="A164" s="173">
        <v>1621802</v>
      </c>
      <c r="B164" s="170" t="s">
        <v>638</v>
      </c>
      <c r="C164" s="170" t="s">
        <v>158</v>
      </c>
      <c r="D164" s="170" t="str">
        <f t="shared" si="2"/>
        <v>1621802IN79</v>
      </c>
      <c r="E164" s="210">
        <v>5</v>
      </c>
      <c r="F164" s="172"/>
      <c r="G164" s="171">
        <v>1</v>
      </c>
    </row>
    <row r="165" spans="1:7" ht="14.5" x14ac:dyDescent="0.35">
      <c r="A165" s="173">
        <v>1621802</v>
      </c>
      <c r="B165" s="170" t="s">
        <v>638</v>
      </c>
      <c r="C165" s="170" t="s">
        <v>159</v>
      </c>
      <c r="D165" s="170" t="str">
        <f t="shared" si="2"/>
        <v>1621802IN80</v>
      </c>
      <c r="E165" s="210">
        <v>32</v>
      </c>
      <c r="F165" s="172"/>
      <c r="G165" s="171">
        <v>1</v>
      </c>
    </row>
    <row r="166" spans="1:7" ht="14.5" x14ac:dyDescent="0.35">
      <c r="A166" s="173">
        <v>1621802</v>
      </c>
      <c r="B166" s="170" t="s">
        <v>638</v>
      </c>
      <c r="C166" s="170" t="s">
        <v>160</v>
      </c>
      <c r="D166" s="170" t="str">
        <f t="shared" si="2"/>
        <v>1621802IN81</v>
      </c>
      <c r="E166" s="210">
        <v>54.56</v>
      </c>
      <c r="F166" s="172"/>
      <c r="G166" s="171">
        <v>1</v>
      </c>
    </row>
    <row r="167" spans="1:7" ht="14.5" x14ac:dyDescent="0.35">
      <c r="A167" s="173">
        <v>1621802</v>
      </c>
      <c r="B167" s="170" t="s">
        <v>638</v>
      </c>
      <c r="C167" s="170" t="s">
        <v>162</v>
      </c>
      <c r="D167" s="170" t="str">
        <f t="shared" si="2"/>
        <v>1621802IN83</v>
      </c>
      <c r="E167" s="210">
        <v>10</v>
      </c>
      <c r="F167" s="172"/>
      <c r="G167" s="171">
        <v>1</v>
      </c>
    </row>
    <row r="168" spans="1:7" ht="14.5" x14ac:dyDescent="0.35">
      <c r="A168" s="173">
        <v>1621802</v>
      </c>
      <c r="B168" s="170" t="s">
        <v>638</v>
      </c>
      <c r="C168" s="170" t="s">
        <v>164</v>
      </c>
      <c r="D168" s="170" t="str">
        <f t="shared" si="2"/>
        <v>1621802IN84</v>
      </c>
      <c r="E168" s="210">
        <v>6</v>
      </c>
      <c r="F168" s="172"/>
      <c r="G168" s="171">
        <v>1</v>
      </c>
    </row>
    <row r="169" spans="1:7" ht="14.5" x14ac:dyDescent="0.35">
      <c r="A169" s="173">
        <v>1621802</v>
      </c>
      <c r="B169" s="170" t="s">
        <v>638</v>
      </c>
      <c r="C169" s="170" t="s">
        <v>163</v>
      </c>
      <c r="D169" s="170" t="str">
        <f t="shared" si="2"/>
        <v>1621802IN86</v>
      </c>
      <c r="E169" s="210">
        <v>6</v>
      </c>
      <c r="F169" s="172"/>
      <c r="G169" s="171">
        <v>1</v>
      </c>
    </row>
    <row r="170" spans="1:7" ht="14.5" x14ac:dyDescent="0.35">
      <c r="A170" s="173">
        <v>1621802</v>
      </c>
      <c r="B170" s="170" t="s">
        <v>638</v>
      </c>
      <c r="C170" s="170" t="s">
        <v>166</v>
      </c>
      <c r="D170" s="170" t="str">
        <f t="shared" si="2"/>
        <v>1621802IN87</v>
      </c>
      <c r="E170" s="210">
        <v>18.88</v>
      </c>
      <c r="F170" s="172"/>
      <c r="G170" s="171">
        <v>1</v>
      </c>
    </row>
    <row r="171" spans="1:7" ht="14.5" x14ac:dyDescent="0.35">
      <c r="A171" s="173">
        <v>1621802</v>
      </c>
      <c r="B171" s="170" t="s">
        <v>638</v>
      </c>
      <c r="C171" s="170" t="s">
        <v>61</v>
      </c>
      <c r="D171" s="170" t="str">
        <f t="shared" si="2"/>
        <v>1621802IN89</v>
      </c>
      <c r="E171" s="210">
        <v>2.83</v>
      </c>
      <c r="F171" s="172"/>
      <c r="G171" s="171">
        <v>1</v>
      </c>
    </row>
    <row r="172" spans="1:7" ht="14.5" x14ac:dyDescent="0.35">
      <c r="A172" s="173">
        <v>1621802</v>
      </c>
      <c r="B172" s="170" t="s">
        <v>638</v>
      </c>
      <c r="C172" s="170" t="s">
        <v>65</v>
      </c>
      <c r="D172" s="170" t="str">
        <f t="shared" si="2"/>
        <v>1621802IN91</v>
      </c>
      <c r="E172" s="210">
        <v>11.53</v>
      </c>
      <c r="F172" s="172"/>
      <c r="G172" s="171">
        <v>1</v>
      </c>
    </row>
    <row r="173" spans="1:7" ht="14.5" x14ac:dyDescent="0.35">
      <c r="A173" s="173">
        <v>1621837</v>
      </c>
      <c r="B173" s="170" t="s">
        <v>1050</v>
      </c>
      <c r="C173" s="170" t="s">
        <v>333</v>
      </c>
      <c r="D173" s="170" t="str">
        <f t="shared" si="2"/>
        <v>1621837IN59</v>
      </c>
      <c r="E173" s="210">
        <v>145.65</v>
      </c>
      <c r="F173" s="172"/>
      <c r="G173" s="171">
        <v>1</v>
      </c>
    </row>
    <row r="174" spans="1:7" ht="14.5" x14ac:dyDescent="0.35">
      <c r="A174" s="173">
        <v>1621837</v>
      </c>
      <c r="B174" s="170" t="s">
        <v>1050</v>
      </c>
      <c r="C174" s="170" t="s">
        <v>141</v>
      </c>
      <c r="D174" s="170" t="str">
        <f t="shared" si="2"/>
        <v>1621837IN62</v>
      </c>
      <c r="E174" s="210">
        <v>74.22</v>
      </c>
      <c r="F174" s="172"/>
      <c r="G174" s="171">
        <v>1</v>
      </c>
    </row>
    <row r="175" spans="1:7" ht="14.5" x14ac:dyDescent="0.35">
      <c r="A175" s="173">
        <v>1621837</v>
      </c>
      <c r="B175" s="170" t="s">
        <v>1050</v>
      </c>
      <c r="C175" s="170" t="s">
        <v>143</v>
      </c>
      <c r="D175" s="170" t="str">
        <f t="shared" si="2"/>
        <v>1621837IN64</v>
      </c>
      <c r="E175" s="210">
        <v>61.21</v>
      </c>
      <c r="F175" s="172"/>
      <c r="G175" s="171">
        <v>1</v>
      </c>
    </row>
    <row r="176" spans="1:7" ht="14.5" x14ac:dyDescent="0.35">
      <c r="A176" s="173">
        <v>1621837</v>
      </c>
      <c r="B176" s="170" t="s">
        <v>1050</v>
      </c>
      <c r="C176" s="170" t="s">
        <v>144</v>
      </c>
      <c r="D176" s="170" t="str">
        <f t="shared" si="2"/>
        <v>1621837IN65</v>
      </c>
      <c r="E176" s="210">
        <v>12</v>
      </c>
      <c r="F176" s="172"/>
      <c r="G176" s="171">
        <v>1</v>
      </c>
    </row>
    <row r="177" spans="1:7" ht="14.5" x14ac:dyDescent="0.35">
      <c r="A177" s="173">
        <v>1621837</v>
      </c>
      <c r="B177" s="170" t="s">
        <v>1050</v>
      </c>
      <c r="C177" s="170" t="s">
        <v>145</v>
      </c>
      <c r="D177" s="170" t="str">
        <f t="shared" si="2"/>
        <v>1621837IN66</v>
      </c>
      <c r="E177" s="210">
        <v>18</v>
      </c>
      <c r="F177" s="172"/>
      <c r="G177" s="171">
        <v>1</v>
      </c>
    </row>
    <row r="178" spans="1:7" ht="14.5" x14ac:dyDescent="0.35">
      <c r="A178" s="173">
        <v>1621837</v>
      </c>
      <c r="B178" s="170" t="s">
        <v>1050</v>
      </c>
      <c r="C178" s="170" t="s">
        <v>146</v>
      </c>
      <c r="D178" s="170" t="str">
        <f t="shared" si="2"/>
        <v>1621837IN67</v>
      </c>
      <c r="E178" s="210">
        <v>11</v>
      </c>
      <c r="F178" s="172"/>
      <c r="G178" s="171">
        <v>1</v>
      </c>
    </row>
    <row r="179" spans="1:7" ht="14.5" x14ac:dyDescent="0.35">
      <c r="A179" s="173">
        <v>1621837</v>
      </c>
      <c r="B179" s="170" t="s">
        <v>1050</v>
      </c>
      <c r="C179" s="170" t="s">
        <v>147</v>
      </c>
      <c r="D179" s="170" t="str">
        <f t="shared" si="2"/>
        <v>1621837IN68</v>
      </c>
      <c r="E179" s="210">
        <v>18.240000000000002</v>
      </c>
      <c r="F179" s="172"/>
      <c r="G179" s="171">
        <v>1</v>
      </c>
    </row>
    <row r="180" spans="1:7" ht="14.5" x14ac:dyDescent="0.35">
      <c r="A180" s="173">
        <v>1621837</v>
      </c>
      <c r="B180" s="170" t="s">
        <v>1050</v>
      </c>
      <c r="C180" s="170" t="s">
        <v>148</v>
      </c>
      <c r="D180" s="170" t="str">
        <f t="shared" si="2"/>
        <v>1621837IN69</v>
      </c>
      <c r="E180" s="210">
        <v>53.839999999999996</v>
      </c>
      <c r="F180" s="172"/>
      <c r="G180" s="171">
        <v>1</v>
      </c>
    </row>
    <row r="181" spans="1:7" ht="14.5" x14ac:dyDescent="0.35">
      <c r="A181" s="173">
        <v>1621837</v>
      </c>
      <c r="B181" s="170" t="s">
        <v>1050</v>
      </c>
      <c r="C181" s="170" t="s">
        <v>150</v>
      </c>
      <c r="D181" s="170" t="str">
        <f t="shared" si="2"/>
        <v>1621837IN71</v>
      </c>
      <c r="E181" s="210">
        <v>77.8</v>
      </c>
      <c r="F181" s="172"/>
      <c r="G181" s="171">
        <v>1</v>
      </c>
    </row>
    <row r="182" spans="1:7" ht="14.5" x14ac:dyDescent="0.35">
      <c r="A182" s="173">
        <v>1621837</v>
      </c>
      <c r="B182" s="170" t="s">
        <v>1050</v>
      </c>
      <c r="C182" s="170" t="s">
        <v>151</v>
      </c>
      <c r="D182" s="170" t="str">
        <f t="shared" si="2"/>
        <v>1621837IN72</v>
      </c>
      <c r="E182" s="210">
        <v>108</v>
      </c>
      <c r="F182" s="172"/>
      <c r="G182" s="171">
        <v>1</v>
      </c>
    </row>
    <row r="183" spans="1:7" ht="14.5" x14ac:dyDescent="0.35">
      <c r="A183" s="173">
        <v>1621837</v>
      </c>
      <c r="B183" s="170" t="s">
        <v>1050</v>
      </c>
      <c r="C183" s="170" t="s">
        <v>152</v>
      </c>
      <c r="D183" s="170" t="str">
        <f t="shared" si="2"/>
        <v>1621837IN73</v>
      </c>
      <c r="E183" s="210">
        <v>13.44</v>
      </c>
      <c r="F183" s="172"/>
      <c r="G183" s="171">
        <v>1</v>
      </c>
    </row>
    <row r="184" spans="1:7" ht="14.5" x14ac:dyDescent="0.35">
      <c r="A184" s="173">
        <v>1621837</v>
      </c>
      <c r="B184" s="170" t="s">
        <v>1050</v>
      </c>
      <c r="C184" s="170" t="s">
        <v>154</v>
      </c>
      <c r="D184" s="170" t="str">
        <f t="shared" si="2"/>
        <v>1621837IN75</v>
      </c>
      <c r="E184" s="210">
        <v>12</v>
      </c>
      <c r="F184" s="172"/>
      <c r="G184" s="171">
        <v>1</v>
      </c>
    </row>
    <row r="185" spans="1:7" ht="14.5" x14ac:dyDescent="0.35">
      <c r="A185" s="173">
        <v>1621837</v>
      </c>
      <c r="B185" s="170" t="s">
        <v>1050</v>
      </c>
      <c r="C185" s="170" t="s">
        <v>155</v>
      </c>
      <c r="D185" s="170" t="str">
        <f t="shared" si="2"/>
        <v>1621837IN76</v>
      </c>
      <c r="E185" s="210">
        <v>121.02</v>
      </c>
      <c r="F185" s="172"/>
      <c r="G185" s="171">
        <v>1</v>
      </c>
    </row>
    <row r="186" spans="1:7" ht="14.5" x14ac:dyDescent="0.35">
      <c r="A186" s="173">
        <v>1621837</v>
      </c>
      <c r="B186" s="170" t="s">
        <v>1050</v>
      </c>
      <c r="C186" s="170" t="s">
        <v>158</v>
      </c>
      <c r="D186" s="170" t="str">
        <f t="shared" si="2"/>
        <v>1621837IN79</v>
      </c>
      <c r="E186" s="210">
        <v>9</v>
      </c>
      <c r="F186" s="172"/>
      <c r="G186" s="171">
        <v>1</v>
      </c>
    </row>
    <row r="187" spans="1:7" ht="14.5" x14ac:dyDescent="0.35">
      <c r="A187" s="173">
        <v>1621837</v>
      </c>
      <c r="B187" s="170" t="s">
        <v>1050</v>
      </c>
      <c r="C187" s="170" t="s">
        <v>159</v>
      </c>
      <c r="D187" s="170" t="str">
        <f t="shared" si="2"/>
        <v>1621837IN80</v>
      </c>
      <c r="E187" s="210">
        <v>21.32</v>
      </c>
      <c r="F187" s="172"/>
      <c r="G187" s="171">
        <v>1</v>
      </c>
    </row>
    <row r="188" spans="1:7" ht="14.5" x14ac:dyDescent="0.35">
      <c r="A188" s="173">
        <v>1621837</v>
      </c>
      <c r="B188" s="170" t="s">
        <v>1050</v>
      </c>
      <c r="C188" s="170" t="s">
        <v>160</v>
      </c>
      <c r="D188" s="170" t="str">
        <f t="shared" si="2"/>
        <v>1621837IN81</v>
      </c>
      <c r="E188" s="210">
        <v>94.03</v>
      </c>
      <c r="F188" s="172"/>
      <c r="G188" s="171">
        <v>1</v>
      </c>
    </row>
    <row r="189" spans="1:7" ht="14.5" x14ac:dyDescent="0.35">
      <c r="A189" s="173">
        <v>1621837</v>
      </c>
      <c r="B189" s="170" t="s">
        <v>1050</v>
      </c>
      <c r="C189" s="170" t="s">
        <v>161</v>
      </c>
      <c r="D189" s="170" t="str">
        <f t="shared" si="2"/>
        <v>1621837IN82</v>
      </c>
      <c r="E189" s="210">
        <v>44.21</v>
      </c>
      <c r="F189" s="172"/>
      <c r="G189" s="171">
        <v>1</v>
      </c>
    </row>
    <row r="190" spans="1:7" ht="14.5" x14ac:dyDescent="0.35">
      <c r="A190" s="173">
        <v>1621837</v>
      </c>
      <c r="B190" s="170" t="s">
        <v>1050</v>
      </c>
      <c r="C190" s="170" t="s">
        <v>162</v>
      </c>
      <c r="D190" s="170" t="str">
        <f t="shared" si="2"/>
        <v>1621837IN83</v>
      </c>
      <c r="E190" s="210">
        <v>31</v>
      </c>
      <c r="F190" s="172"/>
      <c r="G190" s="171">
        <v>1</v>
      </c>
    </row>
    <row r="191" spans="1:7" ht="14.5" x14ac:dyDescent="0.35">
      <c r="A191" s="173">
        <v>1621837</v>
      </c>
      <c r="B191" s="170" t="s">
        <v>1050</v>
      </c>
      <c r="C191" s="170" t="s">
        <v>164</v>
      </c>
      <c r="D191" s="170" t="str">
        <f t="shared" si="2"/>
        <v>1621837IN84</v>
      </c>
      <c r="E191" s="210">
        <v>18</v>
      </c>
      <c r="F191" s="172"/>
      <c r="G191" s="171">
        <v>1</v>
      </c>
    </row>
    <row r="192" spans="1:7" ht="14.5" x14ac:dyDescent="0.35">
      <c r="A192" s="173">
        <v>1621837</v>
      </c>
      <c r="B192" s="170" t="s">
        <v>1050</v>
      </c>
      <c r="C192" s="170" t="s">
        <v>163</v>
      </c>
      <c r="D192" s="170" t="str">
        <f t="shared" si="2"/>
        <v>1621837IN86</v>
      </c>
      <c r="E192" s="210">
        <v>12</v>
      </c>
      <c r="F192" s="172"/>
      <c r="G192" s="171">
        <v>1</v>
      </c>
    </row>
    <row r="193" spans="1:7" ht="14.5" x14ac:dyDescent="0.35">
      <c r="A193" s="173">
        <v>1621837</v>
      </c>
      <c r="B193" s="170" t="s">
        <v>1050</v>
      </c>
      <c r="C193" s="170" t="s">
        <v>166</v>
      </c>
      <c r="D193" s="170" t="str">
        <f t="shared" si="2"/>
        <v>1621837IN87</v>
      </c>
      <c r="E193" s="210">
        <v>9.52</v>
      </c>
      <c r="F193" s="172"/>
      <c r="G193" s="171">
        <v>1</v>
      </c>
    </row>
    <row r="194" spans="1:7" ht="14.5" x14ac:dyDescent="0.35">
      <c r="A194" s="173">
        <v>1621837</v>
      </c>
      <c r="B194" s="170" t="s">
        <v>1050</v>
      </c>
      <c r="C194" s="170" t="s">
        <v>61</v>
      </c>
      <c r="D194" s="170" t="str">
        <f t="shared" si="2"/>
        <v>1621837IN89</v>
      </c>
      <c r="E194" s="210">
        <v>6.51</v>
      </c>
      <c r="F194" s="172"/>
      <c r="G194" s="171">
        <v>1</v>
      </c>
    </row>
    <row r="195" spans="1:7" ht="14.5" x14ac:dyDescent="0.35">
      <c r="A195" s="173">
        <v>1621837</v>
      </c>
      <c r="B195" s="170" t="s">
        <v>1050</v>
      </c>
      <c r="C195" s="170" t="s">
        <v>39</v>
      </c>
      <c r="D195" s="170" t="str">
        <f t="shared" si="2"/>
        <v>1621837IN90</v>
      </c>
      <c r="E195" s="210"/>
      <c r="F195" s="172"/>
      <c r="G195" s="171">
        <v>1</v>
      </c>
    </row>
    <row r="196" spans="1:7" ht="14.5" x14ac:dyDescent="0.35">
      <c r="A196" s="173">
        <v>1621837</v>
      </c>
      <c r="B196" s="170" t="s">
        <v>1050</v>
      </c>
      <c r="C196" s="170" t="s">
        <v>65</v>
      </c>
      <c r="D196" s="170" t="str">
        <f t="shared" si="2"/>
        <v>1621837IN91</v>
      </c>
      <c r="E196" s="210">
        <v>36</v>
      </c>
      <c r="F196" s="172"/>
      <c r="G196" s="171">
        <v>1</v>
      </c>
    </row>
    <row r="197" spans="1:7" ht="14.5" x14ac:dyDescent="0.35">
      <c r="A197" s="173">
        <v>1621825</v>
      </c>
      <c r="B197" s="170" t="s">
        <v>1051</v>
      </c>
      <c r="C197" s="170" t="s">
        <v>333</v>
      </c>
      <c r="D197" s="170" t="str">
        <f t="shared" si="2"/>
        <v>1621825IN59</v>
      </c>
      <c r="E197" s="210">
        <v>165.19</v>
      </c>
      <c r="F197" s="172"/>
      <c r="G197" s="171">
        <v>1</v>
      </c>
    </row>
    <row r="198" spans="1:7" ht="14.5" x14ac:dyDescent="0.35">
      <c r="A198" s="173">
        <v>1621825</v>
      </c>
      <c r="B198" s="170" t="s">
        <v>1051</v>
      </c>
      <c r="C198" s="170" t="s">
        <v>141</v>
      </c>
      <c r="D198" s="170" t="str">
        <f t="shared" ref="D198:D261" si="3">A198&amp;C198</f>
        <v>1621825IN62</v>
      </c>
      <c r="E198" s="210">
        <v>2.5</v>
      </c>
      <c r="F198" s="172"/>
      <c r="G198" s="171">
        <v>1</v>
      </c>
    </row>
    <row r="199" spans="1:7" ht="14.5" x14ac:dyDescent="0.35">
      <c r="A199" s="173">
        <v>1621825</v>
      </c>
      <c r="B199" s="170" t="s">
        <v>1051</v>
      </c>
      <c r="C199" s="170" t="s">
        <v>143</v>
      </c>
      <c r="D199" s="170" t="str">
        <f t="shared" si="3"/>
        <v>1621825IN64</v>
      </c>
      <c r="E199" s="210">
        <v>78.38</v>
      </c>
      <c r="F199" s="172"/>
      <c r="G199" s="171">
        <v>1</v>
      </c>
    </row>
    <row r="200" spans="1:7" ht="14.5" x14ac:dyDescent="0.35">
      <c r="A200" s="173">
        <v>1621825</v>
      </c>
      <c r="B200" s="170" t="s">
        <v>1051</v>
      </c>
      <c r="C200" s="170" t="s">
        <v>144</v>
      </c>
      <c r="D200" s="170" t="str">
        <f t="shared" si="3"/>
        <v>1621825IN65</v>
      </c>
      <c r="E200" s="210">
        <v>23.02</v>
      </c>
      <c r="F200" s="172"/>
      <c r="G200" s="171">
        <v>1</v>
      </c>
    </row>
    <row r="201" spans="1:7" ht="14.5" x14ac:dyDescent="0.35">
      <c r="A201" s="173">
        <v>1621825</v>
      </c>
      <c r="B201" s="170" t="s">
        <v>1051</v>
      </c>
      <c r="C201" s="170" t="s">
        <v>146</v>
      </c>
      <c r="D201" s="170" t="str">
        <f t="shared" si="3"/>
        <v>1621825IN67</v>
      </c>
      <c r="E201" s="210">
        <v>13</v>
      </c>
      <c r="F201" s="172"/>
      <c r="G201" s="171">
        <v>1</v>
      </c>
    </row>
    <row r="202" spans="1:7" ht="14.5" x14ac:dyDescent="0.35">
      <c r="A202" s="173">
        <v>1621825</v>
      </c>
      <c r="B202" s="170" t="s">
        <v>1051</v>
      </c>
      <c r="C202" s="170" t="s">
        <v>147</v>
      </c>
      <c r="D202" s="170" t="str">
        <f t="shared" si="3"/>
        <v>1621825IN68</v>
      </c>
      <c r="E202" s="210">
        <v>42.89</v>
      </c>
      <c r="F202" s="172"/>
      <c r="G202" s="171">
        <v>1</v>
      </c>
    </row>
    <row r="203" spans="1:7" ht="14.5" x14ac:dyDescent="0.35">
      <c r="A203" s="173">
        <v>1621825</v>
      </c>
      <c r="B203" s="170" t="s">
        <v>1051</v>
      </c>
      <c r="C203" s="170" t="s">
        <v>148</v>
      </c>
      <c r="D203" s="170" t="str">
        <f t="shared" si="3"/>
        <v>1621825IN69</v>
      </c>
      <c r="E203" s="210">
        <v>283.39999999999998</v>
      </c>
      <c r="F203" s="172"/>
      <c r="G203" s="171">
        <v>1</v>
      </c>
    </row>
    <row r="204" spans="1:7" ht="14.5" x14ac:dyDescent="0.35">
      <c r="A204" s="173">
        <v>1621825</v>
      </c>
      <c r="B204" s="170" t="s">
        <v>1051</v>
      </c>
      <c r="C204" s="170" t="s">
        <v>150</v>
      </c>
      <c r="D204" s="170" t="str">
        <f t="shared" si="3"/>
        <v>1621825IN71</v>
      </c>
      <c r="E204" s="210">
        <v>124.26</v>
      </c>
      <c r="F204" s="172"/>
      <c r="G204" s="171">
        <v>1</v>
      </c>
    </row>
    <row r="205" spans="1:7" ht="14.5" x14ac:dyDescent="0.35">
      <c r="A205" s="173">
        <v>1621825</v>
      </c>
      <c r="B205" s="170" t="s">
        <v>1051</v>
      </c>
      <c r="C205" s="170" t="s">
        <v>153</v>
      </c>
      <c r="D205" s="170" t="str">
        <f t="shared" si="3"/>
        <v>1621825IN74</v>
      </c>
      <c r="E205" s="210"/>
      <c r="F205" s="172"/>
      <c r="G205" s="171">
        <v>1</v>
      </c>
    </row>
    <row r="206" spans="1:7" ht="14.5" x14ac:dyDescent="0.35">
      <c r="A206" s="173">
        <v>1621825</v>
      </c>
      <c r="B206" s="170" t="s">
        <v>1051</v>
      </c>
      <c r="C206" s="170" t="s">
        <v>154</v>
      </c>
      <c r="D206" s="170" t="str">
        <f t="shared" si="3"/>
        <v>1621825IN75</v>
      </c>
      <c r="E206" s="210">
        <v>16.509999999999998</v>
      </c>
      <c r="F206" s="172"/>
      <c r="G206" s="171">
        <v>1</v>
      </c>
    </row>
    <row r="207" spans="1:7" ht="14.5" x14ac:dyDescent="0.35">
      <c r="A207" s="173">
        <v>1621825</v>
      </c>
      <c r="B207" s="170" t="s">
        <v>1051</v>
      </c>
      <c r="C207" s="170" t="s">
        <v>155</v>
      </c>
      <c r="D207" s="170" t="str">
        <f t="shared" si="3"/>
        <v>1621825IN76</v>
      </c>
      <c r="E207" s="210">
        <v>142.01999999999998</v>
      </c>
      <c r="F207" s="172"/>
      <c r="G207" s="171">
        <v>1</v>
      </c>
    </row>
    <row r="208" spans="1:7" ht="14.5" x14ac:dyDescent="0.35">
      <c r="A208" s="173">
        <v>1621825</v>
      </c>
      <c r="B208" s="170" t="s">
        <v>1051</v>
      </c>
      <c r="C208" s="170" t="s">
        <v>158</v>
      </c>
      <c r="D208" s="170" t="str">
        <f t="shared" si="3"/>
        <v>1621825IN79</v>
      </c>
      <c r="E208" s="210">
        <v>28</v>
      </c>
      <c r="F208" s="172"/>
      <c r="G208" s="171">
        <v>1</v>
      </c>
    </row>
    <row r="209" spans="1:7" ht="14.5" x14ac:dyDescent="0.35">
      <c r="A209" s="173">
        <v>1621825</v>
      </c>
      <c r="B209" s="170" t="s">
        <v>1051</v>
      </c>
      <c r="C209" s="170" t="s">
        <v>159</v>
      </c>
      <c r="D209" s="170" t="str">
        <f t="shared" si="3"/>
        <v>1621825IN80</v>
      </c>
      <c r="E209" s="210">
        <v>60</v>
      </c>
      <c r="F209" s="172"/>
      <c r="G209" s="171">
        <v>1</v>
      </c>
    </row>
    <row r="210" spans="1:7" ht="14.5" x14ac:dyDescent="0.35">
      <c r="A210" s="173">
        <v>1621825</v>
      </c>
      <c r="B210" s="170" t="s">
        <v>1051</v>
      </c>
      <c r="C210" s="170" t="s">
        <v>160</v>
      </c>
      <c r="D210" s="170" t="str">
        <f t="shared" si="3"/>
        <v>1621825IN81</v>
      </c>
      <c r="E210" s="210">
        <v>105.89</v>
      </c>
      <c r="F210" s="172"/>
      <c r="G210" s="171">
        <v>1</v>
      </c>
    </row>
    <row r="211" spans="1:7" ht="14.5" x14ac:dyDescent="0.35">
      <c r="A211" s="173">
        <v>1621825</v>
      </c>
      <c r="B211" s="170" t="s">
        <v>1051</v>
      </c>
      <c r="C211" s="170" t="s">
        <v>162</v>
      </c>
      <c r="D211" s="170" t="str">
        <f t="shared" si="3"/>
        <v>1621825IN83</v>
      </c>
      <c r="E211" s="210">
        <v>25</v>
      </c>
      <c r="F211" s="172"/>
      <c r="G211" s="171">
        <v>1</v>
      </c>
    </row>
    <row r="212" spans="1:7" ht="14.5" x14ac:dyDescent="0.35">
      <c r="A212" s="173">
        <v>1621825</v>
      </c>
      <c r="B212" s="170" t="s">
        <v>1051</v>
      </c>
      <c r="C212" s="170" t="s">
        <v>166</v>
      </c>
      <c r="D212" s="170" t="str">
        <f t="shared" si="3"/>
        <v>1621825IN87</v>
      </c>
      <c r="E212" s="210">
        <v>25.65</v>
      </c>
      <c r="F212" s="172"/>
      <c r="G212" s="171">
        <v>1</v>
      </c>
    </row>
    <row r="213" spans="1:7" ht="14.5" x14ac:dyDescent="0.35">
      <c r="A213" s="173">
        <v>1621825</v>
      </c>
      <c r="B213" s="170" t="s">
        <v>1051</v>
      </c>
      <c r="C213" s="170" t="s">
        <v>61</v>
      </c>
      <c r="D213" s="170" t="str">
        <f t="shared" si="3"/>
        <v>1621825IN89</v>
      </c>
      <c r="E213" s="210">
        <v>9.52</v>
      </c>
      <c r="F213" s="172"/>
      <c r="G213" s="171">
        <v>1</v>
      </c>
    </row>
    <row r="214" spans="1:7" ht="14.5" x14ac:dyDescent="0.35">
      <c r="A214" s="173">
        <v>1621825</v>
      </c>
      <c r="B214" s="170" t="s">
        <v>1051</v>
      </c>
      <c r="C214" s="170" t="s">
        <v>39</v>
      </c>
      <c r="D214" s="170" t="str">
        <f t="shared" si="3"/>
        <v>1621825IN90</v>
      </c>
      <c r="E214" s="210">
        <v>60</v>
      </c>
      <c r="F214" s="172"/>
      <c r="G214" s="171">
        <v>1</v>
      </c>
    </row>
    <row r="215" spans="1:7" ht="14.5" x14ac:dyDescent="0.35">
      <c r="A215" s="173">
        <v>61001748</v>
      </c>
      <c r="B215" s="170" t="s">
        <v>1052</v>
      </c>
      <c r="C215" s="170" t="s">
        <v>333</v>
      </c>
      <c r="D215" s="170" t="str">
        <f t="shared" si="3"/>
        <v>61001748IN59</v>
      </c>
      <c r="E215" s="210">
        <v>249.26000000000002</v>
      </c>
      <c r="F215" s="172"/>
      <c r="G215" s="171">
        <v>1</v>
      </c>
    </row>
    <row r="216" spans="1:7" ht="14.5" x14ac:dyDescent="0.35">
      <c r="A216" s="173">
        <v>61001748</v>
      </c>
      <c r="B216" s="170" t="s">
        <v>1052</v>
      </c>
      <c r="C216" s="170" t="s">
        <v>141</v>
      </c>
      <c r="D216" s="170" t="str">
        <f t="shared" si="3"/>
        <v>61001748IN62</v>
      </c>
      <c r="E216" s="210">
        <v>191.09</v>
      </c>
      <c r="F216" s="172"/>
      <c r="G216" s="171">
        <v>1</v>
      </c>
    </row>
    <row r="217" spans="1:7" ht="14.5" x14ac:dyDescent="0.35">
      <c r="A217" s="173">
        <v>61001748</v>
      </c>
      <c r="B217" s="170" t="s">
        <v>1052</v>
      </c>
      <c r="C217" s="170" t="s">
        <v>143</v>
      </c>
      <c r="D217" s="170" t="str">
        <f t="shared" si="3"/>
        <v>61001748IN64</v>
      </c>
      <c r="E217" s="210">
        <v>226.72</v>
      </c>
      <c r="F217" s="172"/>
      <c r="G217" s="171">
        <v>1</v>
      </c>
    </row>
    <row r="218" spans="1:7" ht="14.5" x14ac:dyDescent="0.35">
      <c r="A218" s="173">
        <v>61001748</v>
      </c>
      <c r="B218" s="170" t="s">
        <v>1052</v>
      </c>
      <c r="C218" s="170" t="s">
        <v>144</v>
      </c>
      <c r="D218" s="170" t="str">
        <f t="shared" si="3"/>
        <v>61001748IN65</v>
      </c>
      <c r="E218" s="210">
        <v>47.75</v>
      </c>
      <c r="F218" s="172"/>
      <c r="G218" s="171">
        <v>1</v>
      </c>
    </row>
    <row r="219" spans="1:7" ht="14.5" x14ac:dyDescent="0.35">
      <c r="A219" s="173">
        <v>61001748</v>
      </c>
      <c r="B219" s="170" t="s">
        <v>1052</v>
      </c>
      <c r="C219" s="170" t="s">
        <v>145</v>
      </c>
      <c r="D219" s="170" t="str">
        <f t="shared" si="3"/>
        <v>61001748IN66</v>
      </c>
      <c r="E219" s="210">
        <v>24.16</v>
      </c>
      <c r="F219" s="172"/>
      <c r="G219" s="171">
        <v>1</v>
      </c>
    </row>
    <row r="220" spans="1:7" ht="14.5" x14ac:dyDescent="0.35">
      <c r="A220" s="173">
        <v>61001748</v>
      </c>
      <c r="B220" s="170" t="s">
        <v>1052</v>
      </c>
      <c r="C220" s="170" t="s">
        <v>146</v>
      </c>
      <c r="D220" s="170" t="str">
        <f t="shared" si="3"/>
        <v>61001748IN67</v>
      </c>
      <c r="E220" s="210">
        <v>21.25</v>
      </c>
      <c r="F220" s="172"/>
      <c r="G220" s="171">
        <v>1</v>
      </c>
    </row>
    <row r="221" spans="1:7" ht="14.5" x14ac:dyDescent="0.35">
      <c r="A221" s="173">
        <v>61001748</v>
      </c>
      <c r="B221" s="170" t="s">
        <v>1052</v>
      </c>
      <c r="C221" s="170" t="s">
        <v>147</v>
      </c>
      <c r="D221" s="170" t="str">
        <f t="shared" si="3"/>
        <v>61001748IN68</v>
      </c>
      <c r="E221" s="210">
        <v>296.32</v>
      </c>
      <c r="F221" s="172"/>
      <c r="G221" s="171">
        <v>1</v>
      </c>
    </row>
    <row r="222" spans="1:7" ht="14.5" x14ac:dyDescent="0.35">
      <c r="A222" s="173">
        <v>61001748</v>
      </c>
      <c r="B222" s="170" t="s">
        <v>1052</v>
      </c>
      <c r="C222" s="170" t="s">
        <v>148</v>
      </c>
      <c r="D222" s="170" t="str">
        <f t="shared" si="3"/>
        <v>61001748IN69</v>
      </c>
      <c r="E222" s="210">
        <v>327.19</v>
      </c>
      <c r="F222" s="172"/>
      <c r="G222" s="171">
        <v>1</v>
      </c>
    </row>
    <row r="223" spans="1:7" ht="14.5" x14ac:dyDescent="0.35">
      <c r="A223" s="173">
        <v>61001748</v>
      </c>
      <c r="B223" s="170" t="s">
        <v>1052</v>
      </c>
      <c r="C223" s="170" t="s">
        <v>150</v>
      </c>
      <c r="D223" s="170" t="str">
        <f t="shared" si="3"/>
        <v>61001748IN71</v>
      </c>
      <c r="E223" s="210">
        <v>400.30999999999995</v>
      </c>
      <c r="F223" s="172"/>
      <c r="G223" s="171">
        <v>1</v>
      </c>
    </row>
    <row r="224" spans="1:7" ht="14.5" x14ac:dyDescent="0.35">
      <c r="A224" s="173">
        <v>61001748</v>
      </c>
      <c r="B224" s="170" t="s">
        <v>1052</v>
      </c>
      <c r="C224" s="170" t="s">
        <v>151</v>
      </c>
      <c r="D224" s="170" t="str">
        <f t="shared" si="3"/>
        <v>61001748IN72</v>
      </c>
      <c r="E224" s="210">
        <v>120</v>
      </c>
      <c r="F224" s="172"/>
      <c r="G224" s="171">
        <v>1</v>
      </c>
    </row>
    <row r="225" spans="1:7" ht="14.5" x14ac:dyDescent="0.35">
      <c r="A225" s="173">
        <v>61001748</v>
      </c>
      <c r="B225" s="170" t="s">
        <v>1052</v>
      </c>
      <c r="C225" s="170" t="s">
        <v>152</v>
      </c>
      <c r="D225" s="170" t="str">
        <f t="shared" si="3"/>
        <v>61001748IN73</v>
      </c>
      <c r="E225" s="210">
        <v>42.17</v>
      </c>
      <c r="F225" s="172"/>
      <c r="G225" s="171">
        <v>1</v>
      </c>
    </row>
    <row r="226" spans="1:7" ht="14.5" x14ac:dyDescent="0.35">
      <c r="A226" s="173">
        <v>61001748</v>
      </c>
      <c r="B226" s="170" t="s">
        <v>1052</v>
      </c>
      <c r="C226" s="170" t="s">
        <v>153</v>
      </c>
      <c r="D226" s="170" t="str">
        <f t="shared" si="3"/>
        <v>61001748IN74</v>
      </c>
      <c r="E226" s="210">
        <v>129</v>
      </c>
      <c r="F226" s="172"/>
      <c r="G226" s="171">
        <v>1</v>
      </c>
    </row>
    <row r="227" spans="1:7" ht="14.5" x14ac:dyDescent="0.35">
      <c r="A227" s="173">
        <v>61001748</v>
      </c>
      <c r="B227" s="170" t="s">
        <v>1052</v>
      </c>
      <c r="C227" s="170" t="s">
        <v>154</v>
      </c>
      <c r="D227" s="170" t="str">
        <f t="shared" si="3"/>
        <v>61001748IN75</v>
      </c>
      <c r="E227" s="210">
        <v>29.2</v>
      </c>
      <c r="F227" s="172"/>
      <c r="G227" s="171">
        <v>1</v>
      </c>
    </row>
    <row r="228" spans="1:7" ht="14.5" x14ac:dyDescent="0.35">
      <c r="A228" s="173">
        <v>61001748</v>
      </c>
      <c r="B228" s="170" t="s">
        <v>1052</v>
      </c>
      <c r="C228" s="170" t="s">
        <v>155</v>
      </c>
      <c r="D228" s="170" t="str">
        <f t="shared" si="3"/>
        <v>61001748IN76</v>
      </c>
      <c r="E228" s="210">
        <v>277.47000000000003</v>
      </c>
      <c r="F228" s="172"/>
      <c r="G228" s="171">
        <v>1</v>
      </c>
    </row>
    <row r="229" spans="1:7" ht="14.5" x14ac:dyDescent="0.35">
      <c r="A229" s="173">
        <v>61001748</v>
      </c>
      <c r="B229" s="170" t="s">
        <v>1052</v>
      </c>
      <c r="C229" s="170" t="s">
        <v>158</v>
      </c>
      <c r="D229" s="170" t="str">
        <f t="shared" si="3"/>
        <v>61001748IN79</v>
      </c>
      <c r="E229" s="210">
        <v>5</v>
      </c>
      <c r="F229" s="172"/>
      <c r="G229" s="171">
        <v>1</v>
      </c>
    </row>
    <row r="230" spans="1:7" ht="14.5" x14ac:dyDescent="0.35">
      <c r="A230" s="173">
        <v>61001748</v>
      </c>
      <c r="B230" s="170" t="s">
        <v>1052</v>
      </c>
      <c r="C230" s="170" t="s">
        <v>159</v>
      </c>
      <c r="D230" s="170" t="str">
        <f t="shared" si="3"/>
        <v>61001748IN80</v>
      </c>
      <c r="E230" s="210">
        <v>183.22</v>
      </c>
      <c r="F230" s="172"/>
      <c r="G230" s="171">
        <v>1</v>
      </c>
    </row>
    <row r="231" spans="1:7" ht="14.5" x14ac:dyDescent="0.35">
      <c r="A231" s="173">
        <v>61001748</v>
      </c>
      <c r="B231" s="170" t="s">
        <v>1052</v>
      </c>
      <c r="C231" s="170" t="s">
        <v>160</v>
      </c>
      <c r="D231" s="170" t="str">
        <f t="shared" si="3"/>
        <v>61001748IN81</v>
      </c>
      <c r="E231" s="210">
        <v>505.1</v>
      </c>
      <c r="F231" s="172"/>
      <c r="G231" s="171">
        <v>1</v>
      </c>
    </row>
    <row r="232" spans="1:7" ht="14.5" x14ac:dyDescent="0.35">
      <c r="A232" s="173">
        <v>61001748</v>
      </c>
      <c r="B232" s="170" t="s">
        <v>1052</v>
      </c>
      <c r="C232" s="170" t="s">
        <v>162</v>
      </c>
      <c r="D232" s="170" t="str">
        <f t="shared" si="3"/>
        <v>61001748IN83</v>
      </c>
      <c r="E232" s="210">
        <v>43.61</v>
      </c>
      <c r="F232" s="172"/>
      <c r="G232" s="171">
        <v>1</v>
      </c>
    </row>
    <row r="233" spans="1:7" ht="14.5" x14ac:dyDescent="0.35">
      <c r="A233" s="173">
        <v>61001748</v>
      </c>
      <c r="B233" s="170" t="s">
        <v>1052</v>
      </c>
      <c r="C233" s="170" t="s">
        <v>164</v>
      </c>
      <c r="D233" s="170" t="str">
        <f t="shared" si="3"/>
        <v>61001748IN84</v>
      </c>
      <c r="E233" s="210">
        <v>46.79</v>
      </c>
      <c r="F233" s="172"/>
      <c r="G233" s="171">
        <v>1</v>
      </c>
    </row>
    <row r="234" spans="1:7" ht="14.5" x14ac:dyDescent="0.35">
      <c r="A234" s="173">
        <v>61001748</v>
      </c>
      <c r="B234" s="170" t="s">
        <v>1052</v>
      </c>
      <c r="C234" s="170" t="s">
        <v>163</v>
      </c>
      <c r="D234" s="170" t="str">
        <f t="shared" si="3"/>
        <v>61001748IN86</v>
      </c>
      <c r="E234" s="210">
        <v>19.740000000000002</v>
      </c>
      <c r="F234" s="172"/>
      <c r="G234" s="171">
        <v>1</v>
      </c>
    </row>
    <row r="235" spans="1:7" ht="14.5" x14ac:dyDescent="0.35">
      <c r="A235" s="173">
        <v>61001748</v>
      </c>
      <c r="B235" s="170" t="s">
        <v>1052</v>
      </c>
      <c r="C235" s="170" t="s">
        <v>166</v>
      </c>
      <c r="D235" s="170" t="str">
        <f t="shared" si="3"/>
        <v>61001748IN87</v>
      </c>
      <c r="E235" s="210">
        <v>70.650000000000006</v>
      </c>
      <c r="F235" s="172"/>
      <c r="G235" s="171">
        <v>1</v>
      </c>
    </row>
    <row r="236" spans="1:7" ht="14.5" x14ac:dyDescent="0.35">
      <c r="A236" s="173">
        <v>61001748</v>
      </c>
      <c r="B236" s="170" t="s">
        <v>1052</v>
      </c>
      <c r="C236" s="170" t="s">
        <v>61</v>
      </c>
      <c r="D236" s="170" t="str">
        <f t="shared" si="3"/>
        <v>61001748IN89</v>
      </c>
      <c r="E236" s="210">
        <v>28.62</v>
      </c>
      <c r="F236" s="172"/>
      <c r="G236" s="171">
        <v>1</v>
      </c>
    </row>
    <row r="237" spans="1:7" ht="14.5" x14ac:dyDescent="0.35">
      <c r="A237" s="173">
        <v>61001748</v>
      </c>
      <c r="B237" s="170" t="s">
        <v>1052</v>
      </c>
      <c r="C237" s="170" t="s">
        <v>65</v>
      </c>
      <c r="D237" s="170" t="str">
        <f t="shared" si="3"/>
        <v>61001748IN91</v>
      </c>
      <c r="E237" s="210">
        <v>20.58</v>
      </c>
      <c r="F237" s="172"/>
      <c r="G237" s="171">
        <v>1</v>
      </c>
    </row>
    <row r="238" spans="1:7" ht="14.5" x14ac:dyDescent="0.35">
      <c r="A238" s="173">
        <v>1608802</v>
      </c>
      <c r="B238" s="170" t="s">
        <v>1053</v>
      </c>
      <c r="C238" s="170" t="s">
        <v>333</v>
      </c>
      <c r="D238" s="170" t="str">
        <f t="shared" si="3"/>
        <v>1608802IN59</v>
      </c>
      <c r="E238" s="210">
        <v>33504.19</v>
      </c>
      <c r="F238" s="172"/>
      <c r="G238" s="171">
        <v>1</v>
      </c>
    </row>
    <row r="239" spans="1:7" ht="14.5" x14ac:dyDescent="0.35">
      <c r="A239" s="173">
        <v>1608802</v>
      </c>
      <c r="B239" s="170" t="s">
        <v>1053</v>
      </c>
      <c r="C239" s="170" t="s">
        <v>141</v>
      </c>
      <c r="D239" s="170" t="str">
        <f t="shared" si="3"/>
        <v>1608802IN62</v>
      </c>
      <c r="E239" s="210">
        <v>11423.19</v>
      </c>
      <c r="F239" s="172"/>
      <c r="G239" s="171">
        <v>1</v>
      </c>
    </row>
    <row r="240" spans="1:7" ht="14.5" x14ac:dyDescent="0.35">
      <c r="A240" s="173">
        <v>1608802</v>
      </c>
      <c r="B240" s="170" t="s">
        <v>1053</v>
      </c>
      <c r="C240" s="170" t="s">
        <v>143</v>
      </c>
      <c r="D240" s="170" t="str">
        <f t="shared" si="3"/>
        <v>1608802IN64</v>
      </c>
      <c r="E240" s="210">
        <v>8831.880000000001</v>
      </c>
      <c r="F240" s="172"/>
      <c r="G240" s="171">
        <v>1</v>
      </c>
    </row>
    <row r="241" spans="1:7" ht="14.5" x14ac:dyDescent="0.35">
      <c r="A241" s="173">
        <v>1608802</v>
      </c>
      <c r="B241" s="170" t="s">
        <v>1053</v>
      </c>
      <c r="C241" s="170" t="s">
        <v>144</v>
      </c>
      <c r="D241" s="170" t="str">
        <f t="shared" si="3"/>
        <v>1608802IN65</v>
      </c>
      <c r="E241" s="210">
        <v>35368.46</v>
      </c>
      <c r="F241" s="172"/>
      <c r="G241" s="171">
        <v>1</v>
      </c>
    </row>
    <row r="242" spans="1:7" ht="14.5" x14ac:dyDescent="0.35">
      <c r="A242" s="173">
        <v>1608802</v>
      </c>
      <c r="B242" s="170" t="s">
        <v>1053</v>
      </c>
      <c r="C242" s="170" t="s">
        <v>145</v>
      </c>
      <c r="D242" s="170" t="str">
        <f t="shared" si="3"/>
        <v>1608802IN66</v>
      </c>
      <c r="E242" s="210">
        <v>5400</v>
      </c>
      <c r="F242" s="172"/>
      <c r="G242" s="171">
        <v>1</v>
      </c>
    </row>
    <row r="243" spans="1:7" ht="14.5" x14ac:dyDescent="0.35">
      <c r="A243" s="173">
        <v>1608802</v>
      </c>
      <c r="B243" s="170" t="s">
        <v>1053</v>
      </c>
      <c r="C243" s="170" t="s">
        <v>146</v>
      </c>
      <c r="D243" s="170" t="str">
        <f t="shared" si="3"/>
        <v>1608802IN67</v>
      </c>
      <c r="E243" s="210">
        <v>12361.6</v>
      </c>
      <c r="F243" s="172"/>
      <c r="G243" s="171">
        <v>1</v>
      </c>
    </row>
    <row r="244" spans="1:7" ht="14.5" x14ac:dyDescent="0.35">
      <c r="A244" s="173">
        <v>1608802</v>
      </c>
      <c r="B244" s="170" t="s">
        <v>1053</v>
      </c>
      <c r="C244" s="170" t="s">
        <v>147</v>
      </c>
      <c r="D244" s="170" t="str">
        <f t="shared" si="3"/>
        <v>1608802IN68</v>
      </c>
      <c r="E244" s="210">
        <v>9509.16</v>
      </c>
      <c r="F244" s="172"/>
      <c r="G244" s="171">
        <v>1</v>
      </c>
    </row>
    <row r="245" spans="1:7" ht="14.5" x14ac:dyDescent="0.35">
      <c r="A245" s="173">
        <v>1608802</v>
      </c>
      <c r="B245" s="170" t="s">
        <v>1053</v>
      </c>
      <c r="C245" s="170" t="s">
        <v>148</v>
      </c>
      <c r="D245" s="170" t="str">
        <f t="shared" si="3"/>
        <v>1608802IN69</v>
      </c>
      <c r="E245" s="210">
        <v>7187.0800000000008</v>
      </c>
      <c r="F245" s="172"/>
      <c r="G245" s="171">
        <v>1</v>
      </c>
    </row>
    <row r="246" spans="1:7" ht="14.5" x14ac:dyDescent="0.35">
      <c r="A246" s="173">
        <v>1608802</v>
      </c>
      <c r="B246" s="170" t="s">
        <v>1053</v>
      </c>
      <c r="C246" s="170" t="s">
        <v>150</v>
      </c>
      <c r="D246" s="170" t="str">
        <f t="shared" si="3"/>
        <v>1608802IN71</v>
      </c>
      <c r="E246" s="210">
        <v>27320.35</v>
      </c>
      <c r="F246" s="172"/>
      <c r="G246" s="171">
        <v>1</v>
      </c>
    </row>
    <row r="247" spans="1:7" ht="14.5" x14ac:dyDescent="0.35">
      <c r="A247" s="173">
        <v>1608802</v>
      </c>
      <c r="B247" s="170" t="s">
        <v>1053</v>
      </c>
      <c r="C247" s="170" t="s">
        <v>151</v>
      </c>
      <c r="D247" s="170" t="str">
        <f t="shared" si="3"/>
        <v>1608802IN72</v>
      </c>
      <c r="E247" s="210">
        <v>4200</v>
      </c>
      <c r="F247" s="172"/>
      <c r="G247" s="171">
        <v>1</v>
      </c>
    </row>
    <row r="248" spans="1:7" ht="14.5" x14ac:dyDescent="0.35">
      <c r="A248" s="173">
        <v>1608802</v>
      </c>
      <c r="B248" s="170" t="s">
        <v>1053</v>
      </c>
      <c r="C248" s="170" t="s">
        <v>152</v>
      </c>
      <c r="D248" s="170" t="str">
        <f t="shared" si="3"/>
        <v>1608802IN73</v>
      </c>
      <c r="E248" s="210">
        <v>21778.27</v>
      </c>
      <c r="F248" s="172"/>
      <c r="G248" s="171">
        <v>1</v>
      </c>
    </row>
    <row r="249" spans="1:7" ht="14.5" x14ac:dyDescent="0.35">
      <c r="A249" s="173">
        <v>1608802</v>
      </c>
      <c r="B249" s="170" t="s">
        <v>1053</v>
      </c>
      <c r="C249" s="170" t="s">
        <v>154</v>
      </c>
      <c r="D249" s="170" t="str">
        <f t="shared" si="3"/>
        <v>1608802IN75</v>
      </c>
      <c r="E249" s="210">
        <v>7412.82</v>
      </c>
      <c r="F249" s="172"/>
      <c r="G249" s="171">
        <v>1</v>
      </c>
    </row>
    <row r="250" spans="1:7" ht="14.5" x14ac:dyDescent="0.35">
      <c r="A250" s="173">
        <v>1608802</v>
      </c>
      <c r="B250" s="170" t="s">
        <v>1053</v>
      </c>
      <c r="C250" s="170" t="s">
        <v>155</v>
      </c>
      <c r="D250" s="170" t="str">
        <f t="shared" si="3"/>
        <v>1608802IN76</v>
      </c>
      <c r="E250" s="210">
        <v>21489.22</v>
      </c>
      <c r="F250" s="172"/>
      <c r="G250" s="171">
        <v>1</v>
      </c>
    </row>
    <row r="251" spans="1:7" ht="14.5" x14ac:dyDescent="0.35">
      <c r="A251" s="173">
        <v>1608802</v>
      </c>
      <c r="B251" s="170" t="s">
        <v>1053</v>
      </c>
      <c r="C251" s="170" t="s">
        <v>158</v>
      </c>
      <c r="D251" s="170" t="str">
        <f t="shared" si="3"/>
        <v>1608802IN79</v>
      </c>
      <c r="E251" s="210">
        <v>444</v>
      </c>
      <c r="F251" s="172"/>
      <c r="G251" s="171">
        <v>1</v>
      </c>
    </row>
    <row r="252" spans="1:7" ht="14.5" x14ac:dyDescent="0.35">
      <c r="A252" s="173">
        <v>1608802</v>
      </c>
      <c r="B252" s="170" t="s">
        <v>1053</v>
      </c>
      <c r="C252" s="170" t="s">
        <v>159</v>
      </c>
      <c r="D252" s="170" t="str">
        <f t="shared" si="3"/>
        <v>1608802IN80</v>
      </c>
      <c r="E252" s="210">
        <v>5381.08</v>
      </c>
      <c r="F252" s="172"/>
      <c r="G252" s="171">
        <v>1</v>
      </c>
    </row>
    <row r="253" spans="1:7" ht="14.5" x14ac:dyDescent="0.35">
      <c r="A253" s="173">
        <v>1608802</v>
      </c>
      <c r="B253" s="170" t="s">
        <v>1053</v>
      </c>
      <c r="C253" s="170" t="s">
        <v>160</v>
      </c>
      <c r="D253" s="170" t="str">
        <f t="shared" si="3"/>
        <v>1608802IN81</v>
      </c>
      <c r="E253" s="210">
        <v>19048.16</v>
      </c>
      <c r="F253" s="172"/>
      <c r="G253" s="171">
        <v>1</v>
      </c>
    </row>
    <row r="254" spans="1:7" ht="14.5" x14ac:dyDescent="0.35">
      <c r="A254" s="173">
        <v>1608802</v>
      </c>
      <c r="B254" s="170" t="s">
        <v>1053</v>
      </c>
      <c r="C254" s="170" t="s">
        <v>162</v>
      </c>
      <c r="D254" s="170" t="str">
        <f t="shared" si="3"/>
        <v>1608802IN83</v>
      </c>
      <c r="E254" s="210">
        <v>12735.76</v>
      </c>
      <c r="F254" s="172"/>
      <c r="G254" s="171">
        <v>1</v>
      </c>
    </row>
    <row r="255" spans="1:7" ht="14.5" x14ac:dyDescent="0.35">
      <c r="A255" s="173">
        <v>1608802</v>
      </c>
      <c r="B255" s="170" t="s">
        <v>1053</v>
      </c>
      <c r="C255" s="170" t="s">
        <v>164</v>
      </c>
      <c r="D255" s="170" t="str">
        <f t="shared" si="3"/>
        <v>1608802IN84</v>
      </c>
      <c r="E255" s="210">
        <v>965.8</v>
      </c>
      <c r="F255" s="172"/>
      <c r="G255" s="171">
        <v>1</v>
      </c>
    </row>
    <row r="256" spans="1:7" ht="14.5" x14ac:dyDescent="0.35">
      <c r="A256" s="173">
        <v>1608802</v>
      </c>
      <c r="B256" s="170" t="s">
        <v>1053</v>
      </c>
      <c r="C256" s="170" t="s">
        <v>163</v>
      </c>
      <c r="D256" s="170" t="str">
        <f t="shared" si="3"/>
        <v>1608802IN86</v>
      </c>
      <c r="E256" s="210">
        <v>2104.08</v>
      </c>
      <c r="F256" s="172"/>
      <c r="G256" s="171">
        <v>1</v>
      </c>
    </row>
    <row r="257" spans="1:7" ht="14.5" x14ac:dyDescent="0.35">
      <c r="A257" s="173">
        <v>1608802</v>
      </c>
      <c r="B257" s="170" t="s">
        <v>1053</v>
      </c>
      <c r="C257" s="170" t="s">
        <v>166</v>
      </c>
      <c r="D257" s="170" t="str">
        <f t="shared" si="3"/>
        <v>1608802IN87</v>
      </c>
      <c r="E257" s="210">
        <v>7637.91</v>
      </c>
      <c r="F257" s="172"/>
      <c r="G257" s="171">
        <v>1</v>
      </c>
    </row>
    <row r="258" spans="1:7" ht="14.5" x14ac:dyDescent="0.35">
      <c r="A258" s="173">
        <v>1608802</v>
      </c>
      <c r="B258" s="170" t="s">
        <v>1053</v>
      </c>
      <c r="C258" s="170" t="s">
        <v>61</v>
      </c>
      <c r="D258" s="170" t="str">
        <f t="shared" si="3"/>
        <v>1608802IN89</v>
      </c>
      <c r="E258" s="210">
        <v>13392.41</v>
      </c>
      <c r="F258" s="172"/>
      <c r="G258" s="171">
        <v>1</v>
      </c>
    </row>
    <row r="259" spans="1:7" ht="14.5" x14ac:dyDescent="0.35">
      <c r="A259" s="173">
        <v>1608802</v>
      </c>
      <c r="B259" s="170" t="s">
        <v>1053</v>
      </c>
      <c r="C259" s="170" t="s">
        <v>65</v>
      </c>
      <c r="D259" s="170" t="str">
        <f t="shared" si="3"/>
        <v>1608802IN91</v>
      </c>
      <c r="E259" s="210">
        <v>3544.22</v>
      </c>
      <c r="F259" s="172"/>
      <c r="G259" s="171">
        <v>1</v>
      </c>
    </row>
    <row r="260" spans="1:7" ht="14.5" x14ac:dyDescent="0.35">
      <c r="A260" s="173">
        <v>1608803</v>
      </c>
      <c r="B260" s="170" t="s">
        <v>1054</v>
      </c>
      <c r="C260" s="170" t="s">
        <v>153</v>
      </c>
      <c r="D260" s="170" t="str">
        <f t="shared" si="3"/>
        <v>1608803IN74</v>
      </c>
      <c r="E260" s="210">
        <v>20215</v>
      </c>
      <c r="F260" s="172"/>
      <c r="G260" s="171">
        <v>1</v>
      </c>
    </row>
    <row r="261" spans="1:7" ht="14.5" x14ac:dyDescent="0.35">
      <c r="A261" s="173">
        <v>61018400</v>
      </c>
      <c r="B261" s="170" t="s">
        <v>1055</v>
      </c>
      <c r="C261" s="170" t="s">
        <v>144</v>
      </c>
      <c r="D261" s="170" t="str">
        <f t="shared" si="3"/>
        <v>61018400IN65</v>
      </c>
      <c r="E261" s="210"/>
      <c r="F261" s="172"/>
      <c r="G261" s="171">
        <v>1</v>
      </c>
    </row>
    <row r="262" spans="1:7" ht="14.5" x14ac:dyDescent="0.35">
      <c r="A262" s="173">
        <v>61018400</v>
      </c>
      <c r="B262" s="170" t="s">
        <v>1055</v>
      </c>
      <c r="C262" s="170" t="s">
        <v>154</v>
      </c>
      <c r="D262" s="170" t="str">
        <f t="shared" ref="D262:D325" si="4">A262&amp;C262</f>
        <v>61018400IN75</v>
      </c>
      <c r="E262" s="210"/>
      <c r="F262" s="172"/>
      <c r="G262" s="171">
        <v>1</v>
      </c>
    </row>
    <row r="263" spans="1:7" ht="14.5" x14ac:dyDescent="0.35">
      <c r="A263" s="173">
        <v>61018400</v>
      </c>
      <c r="B263" s="170" t="s">
        <v>1055</v>
      </c>
      <c r="C263" s="170" t="s">
        <v>155</v>
      </c>
      <c r="D263" s="170" t="str">
        <f t="shared" si="4"/>
        <v>61018400IN76</v>
      </c>
      <c r="E263" s="210"/>
      <c r="F263" s="172"/>
      <c r="G263" s="171">
        <v>1</v>
      </c>
    </row>
    <row r="264" spans="1:7" ht="14.5" x14ac:dyDescent="0.35">
      <c r="A264" s="173">
        <v>61018400</v>
      </c>
      <c r="B264" s="170" t="s">
        <v>1055</v>
      </c>
      <c r="C264" s="170" t="s">
        <v>159</v>
      </c>
      <c r="D264" s="170" t="str">
        <f t="shared" si="4"/>
        <v>61018400IN80</v>
      </c>
      <c r="E264" s="210"/>
      <c r="F264" s="172"/>
      <c r="G264" s="171">
        <v>1</v>
      </c>
    </row>
    <row r="265" spans="1:7" ht="14.5" x14ac:dyDescent="0.35">
      <c r="A265" s="173" t="s">
        <v>746</v>
      </c>
      <c r="B265" s="170" t="s">
        <v>1056</v>
      </c>
      <c r="C265" s="170" t="s">
        <v>333</v>
      </c>
      <c r="D265" s="170" t="str">
        <f t="shared" si="4"/>
        <v>IN00850AIN59</v>
      </c>
      <c r="E265" s="210">
        <v>372.43</v>
      </c>
      <c r="F265" s="172"/>
      <c r="G265" s="171">
        <v>1</v>
      </c>
    </row>
    <row r="266" spans="1:7" ht="14.5" x14ac:dyDescent="0.35">
      <c r="A266" s="173" t="s">
        <v>746</v>
      </c>
      <c r="B266" s="170" t="s">
        <v>1056</v>
      </c>
      <c r="C266" s="170" t="s">
        <v>141</v>
      </c>
      <c r="D266" s="170" t="str">
        <f t="shared" si="4"/>
        <v>IN00850AIN62</v>
      </c>
      <c r="E266" s="210">
        <v>77.59</v>
      </c>
      <c r="F266" s="172"/>
      <c r="G266" s="171">
        <v>1</v>
      </c>
    </row>
    <row r="267" spans="1:7" ht="14.5" x14ac:dyDescent="0.35">
      <c r="A267" s="173" t="s">
        <v>746</v>
      </c>
      <c r="B267" s="170" t="s">
        <v>1056</v>
      </c>
      <c r="C267" s="170" t="s">
        <v>143</v>
      </c>
      <c r="D267" s="170" t="str">
        <f t="shared" si="4"/>
        <v>IN00850AIN64</v>
      </c>
      <c r="E267" s="210">
        <v>189.6</v>
      </c>
      <c r="F267" s="172"/>
      <c r="G267" s="171">
        <v>1</v>
      </c>
    </row>
    <row r="268" spans="1:7" ht="14.5" x14ac:dyDescent="0.35">
      <c r="A268" s="173" t="s">
        <v>746</v>
      </c>
      <c r="B268" s="170" t="s">
        <v>1056</v>
      </c>
      <c r="C268" s="170" t="s">
        <v>144</v>
      </c>
      <c r="D268" s="170" t="str">
        <f t="shared" si="4"/>
        <v>IN00850AIN65</v>
      </c>
      <c r="E268" s="210">
        <v>33.17</v>
      </c>
      <c r="F268" s="172"/>
      <c r="G268" s="171">
        <v>1</v>
      </c>
    </row>
    <row r="269" spans="1:7" ht="14.5" x14ac:dyDescent="0.35">
      <c r="A269" s="173" t="s">
        <v>746</v>
      </c>
      <c r="B269" s="170" t="s">
        <v>1056</v>
      </c>
      <c r="C269" s="170" t="s">
        <v>145</v>
      </c>
      <c r="D269" s="170" t="str">
        <f t="shared" si="4"/>
        <v>IN00850AIN66</v>
      </c>
      <c r="E269" s="210">
        <v>32.93</v>
      </c>
      <c r="F269" s="172"/>
      <c r="G269" s="171">
        <v>1</v>
      </c>
    </row>
    <row r="270" spans="1:7" ht="14.5" x14ac:dyDescent="0.35">
      <c r="A270" s="173" t="s">
        <v>746</v>
      </c>
      <c r="B270" s="170" t="s">
        <v>1056</v>
      </c>
      <c r="C270" s="170" t="s">
        <v>146</v>
      </c>
      <c r="D270" s="170" t="str">
        <f t="shared" si="4"/>
        <v>IN00850AIN67</v>
      </c>
      <c r="E270" s="210">
        <v>61.93</v>
      </c>
      <c r="F270" s="172"/>
      <c r="G270" s="171">
        <v>1</v>
      </c>
    </row>
    <row r="271" spans="1:7" ht="14.5" x14ac:dyDescent="0.35">
      <c r="A271" s="173" t="s">
        <v>746</v>
      </c>
      <c r="B271" s="170" t="s">
        <v>1056</v>
      </c>
      <c r="C271" s="170" t="s">
        <v>147</v>
      </c>
      <c r="D271" s="170" t="str">
        <f t="shared" si="4"/>
        <v>IN00850AIN68</v>
      </c>
      <c r="E271" s="210">
        <v>125.6</v>
      </c>
      <c r="F271" s="172"/>
      <c r="G271" s="171">
        <v>1</v>
      </c>
    </row>
    <row r="272" spans="1:7" ht="14.5" x14ac:dyDescent="0.35">
      <c r="A272" s="173" t="s">
        <v>746</v>
      </c>
      <c r="B272" s="170" t="s">
        <v>1056</v>
      </c>
      <c r="C272" s="170" t="s">
        <v>148</v>
      </c>
      <c r="D272" s="170" t="str">
        <f t="shared" si="4"/>
        <v>IN00850AIN69</v>
      </c>
      <c r="E272" s="210">
        <v>139.77000000000001</v>
      </c>
      <c r="F272" s="172"/>
      <c r="G272" s="171">
        <v>1</v>
      </c>
    </row>
    <row r="273" spans="1:7" ht="14.5" x14ac:dyDescent="0.35">
      <c r="A273" s="173" t="s">
        <v>746</v>
      </c>
      <c r="B273" s="170" t="s">
        <v>1056</v>
      </c>
      <c r="C273" s="170" t="s">
        <v>150</v>
      </c>
      <c r="D273" s="170" t="str">
        <f t="shared" si="4"/>
        <v>IN00850AIN71</v>
      </c>
      <c r="E273" s="210">
        <v>169.91</v>
      </c>
      <c r="F273" s="172"/>
      <c r="G273" s="171">
        <v>1</v>
      </c>
    </row>
    <row r="274" spans="1:7" ht="14.5" x14ac:dyDescent="0.35">
      <c r="A274" s="173" t="s">
        <v>746</v>
      </c>
      <c r="B274" s="170" t="s">
        <v>1056</v>
      </c>
      <c r="C274" s="170" t="s">
        <v>151</v>
      </c>
      <c r="D274" s="170" t="str">
        <f t="shared" si="4"/>
        <v>IN00850AIN72</v>
      </c>
      <c r="E274" s="210">
        <v>26.95</v>
      </c>
      <c r="F274" s="172"/>
      <c r="G274" s="171">
        <v>1</v>
      </c>
    </row>
    <row r="275" spans="1:7" ht="14.5" x14ac:dyDescent="0.35">
      <c r="A275" s="173" t="s">
        <v>746</v>
      </c>
      <c r="B275" s="170" t="s">
        <v>1056</v>
      </c>
      <c r="C275" s="170" t="s">
        <v>152</v>
      </c>
      <c r="D275" s="170" t="str">
        <f t="shared" si="4"/>
        <v>IN00850AIN73</v>
      </c>
      <c r="E275" s="210">
        <v>16.899999999999999</v>
      </c>
      <c r="F275" s="172"/>
      <c r="G275" s="171">
        <v>1</v>
      </c>
    </row>
    <row r="276" spans="1:7" ht="14.5" x14ac:dyDescent="0.35">
      <c r="A276" s="173" t="s">
        <v>746</v>
      </c>
      <c r="B276" s="170" t="s">
        <v>1056</v>
      </c>
      <c r="C276" s="170" t="s">
        <v>153</v>
      </c>
      <c r="D276" s="170" t="str">
        <f t="shared" si="4"/>
        <v>IN00850AIN74</v>
      </c>
      <c r="E276" s="210"/>
      <c r="F276" s="172"/>
      <c r="G276" s="171">
        <v>1</v>
      </c>
    </row>
    <row r="277" spans="1:7" ht="14.5" x14ac:dyDescent="0.35">
      <c r="A277" s="173" t="s">
        <v>746</v>
      </c>
      <c r="B277" s="170" t="s">
        <v>1056</v>
      </c>
      <c r="C277" s="170" t="s">
        <v>154</v>
      </c>
      <c r="D277" s="170" t="str">
        <f t="shared" si="4"/>
        <v>IN00850AIN75</v>
      </c>
      <c r="E277" s="210">
        <v>23.95</v>
      </c>
      <c r="F277" s="172"/>
      <c r="G277" s="171">
        <v>1</v>
      </c>
    </row>
    <row r="278" spans="1:7" ht="14.5" x14ac:dyDescent="0.35">
      <c r="A278" s="173" t="s">
        <v>746</v>
      </c>
      <c r="B278" s="170" t="s">
        <v>1056</v>
      </c>
      <c r="C278" s="170" t="s">
        <v>155</v>
      </c>
      <c r="D278" s="170" t="str">
        <f t="shared" si="4"/>
        <v>IN00850AIN76</v>
      </c>
      <c r="E278" s="210">
        <v>167.17000000000002</v>
      </c>
      <c r="F278" s="172"/>
      <c r="G278" s="171">
        <v>1</v>
      </c>
    </row>
    <row r="279" spans="1:7" ht="14.5" x14ac:dyDescent="0.35">
      <c r="A279" s="173" t="s">
        <v>746</v>
      </c>
      <c r="B279" s="170" t="s">
        <v>1056</v>
      </c>
      <c r="C279" s="170" t="s">
        <v>158</v>
      </c>
      <c r="D279" s="170" t="str">
        <f t="shared" si="4"/>
        <v>IN00850AIN79</v>
      </c>
      <c r="E279" s="210">
        <v>29</v>
      </c>
      <c r="F279" s="172"/>
      <c r="G279" s="171">
        <v>1</v>
      </c>
    </row>
    <row r="280" spans="1:7" ht="14.5" x14ac:dyDescent="0.35">
      <c r="A280" s="173" t="s">
        <v>746</v>
      </c>
      <c r="B280" s="170" t="s">
        <v>1056</v>
      </c>
      <c r="C280" s="170" t="s">
        <v>159</v>
      </c>
      <c r="D280" s="170" t="str">
        <f t="shared" si="4"/>
        <v>IN00850AIN80</v>
      </c>
      <c r="E280" s="210">
        <v>25.95</v>
      </c>
      <c r="F280" s="172"/>
      <c r="G280" s="171">
        <v>1</v>
      </c>
    </row>
    <row r="281" spans="1:7" ht="14.5" x14ac:dyDescent="0.35">
      <c r="A281" s="173" t="s">
        <v>746</v>
      </c>
      <c r="B281" s="170" t="s">
        <v>1056</v>
      </c>
      <c r="C281" s="170" t="s">
        <v>160</v>
      </c>
      <c r="D281" s="170" t="str">
        <f t="shared" si="4"/>
        <v>IN00850AIN81</v>
      </c>
      <c r="E281" s="210">
        <v>179.43</v>
      </c>
      <c r="F281" s="172"/>
      <c r="G281" s="171">
        <v>1</v>
      </c>
    </row>
    <row r="282" spans="1:7" ht="14.5" x14ac:dyDescent="0.35">
      <c r="A282" s="173" t="s">
        <v>746</v>
      </c>
      <c r="B282" s="170" t="s">
        <v>1056</v>
      </c>
      <c r="C282" s="170" t="s">
        <v>161</v>
      </c>
      <c r="D282" s="170" t="str">
        <f t="shared" si="4"/>
        <v>IN00850AIN82</v>
      </c>
      <c r="E282" s="210">
        <v>45.87</v>
      </c>
      <c r="F282" s="172"/>
      <c r="G282" s="171">
        <v>1</v>
      </c>
    </row>
    <row r="283" spans="1:7" ht="14.5" x14ac:dyDescent="0.35">
      <c r="A283" s="173" t="s">
        <v>746</v>
      </c>
      <c r="B283" s="170" t="s">
        <v>1056</v>
      </c>
      <c r="C283" s="170" t="s">
        <v>162</v>
      </c>
      <c r="D283" s="170" t="str">
        <f t="shared" si="4"/>
        <v>IN00850AIN83</v>
      </c>
      <c r="E283" s="210">
        <v>29.88</v>
      </c>
      <c r="F283" s="172"/>
      <c r="G283" s="171">
        <v>1</v>
      </c>
    </row>
    <row r="284" spans="1:7" ht="14.5" x14ac:dyDescent="0.35">
      <c r="A284" s="173" t="s">
        <v>746</v>
      </c>
      <c r="B284" s="170" t="s">
        <v>1056</v>
      </c>
      <c r="C284" s="170" t="s">
        <v>164</v>
      </c>
      <c r="D284" s="170" t="str">
        <f t="shared" si="4"/>
        <v>IN00850AIN84</v>
      </c>
      <c r="E284" s="210">
        <v>26.95</v>
      </c>
      <c r="F284" s="172"/>
      <c r="G284" s="171">
        <v>1</v>
      </c>
    </row>
    <row r="285" spans="1:7" ht="14.5" x14ac:dyDescent="0.35">
      <c r="A285" s="173" t="s">
        <v>746</v>
      </c>
      <c r="B285" s="170" t="s">
        <v>1056</v>
      </c>
      <c r="C285" s="170" t="s">
        <v>163</v>
      </c>
      <c r="D285" s="170" t="str">
        <f t="shared" si="4"/>
        <v>IN00850AIN86</v>
      </c>
      <c r="E285" s="210">
        <v>11.48</v>
      </c>
      <c r="F285" s="172"/>
      <c r="G285" s="171">
        <v>1</v>
      </c>
    </row>
    <row r="286" spans="1:7" ht="14.5" x14ac:dyDescent="0.35">
      <c r="A286" s="173" t="s">
        <v>746</v>
      </c>
      <c r="B286" s="170" t="s">
        <v>1056</v>
      </c>
      <c r="C286" s="170" t="s">
        <v>166</v>
      </c>
      <c r="D286" s="170" t="str">
        <f t="shared" si="4"/>
        <v>IN00850AIN87</v>
      </c>
      <c r="E286" s="210">
        <v>104.09</v>
      </c>
      <c r="F286" s="172"/>
      <c r="G286" s="171">
        <v>1</v>
      </c>
    </row>
    <row r="287" spans="1:7" ht="14.5" x14ac:dyDescent="0.35">
      <c r="A287" s="173" t="s">
        <v>746</v>
      </c>
      <c r="B287" s="170" t="s">
        <v>1056</v>
      </c>
      <c r="C287" s="170" t="s">
        <v>61</v>
      </c>
      <c r="D287" s="170" t="str">
        <f t="shared" si="4"/>
        <v>IN00850AIN89</v>
      </c>
      <c r="E287" s="210">
        <v>39.43</v>
      </c>
      <c r="F287" s="172"/>
      <c r="G287" s="171">
        <v>1</v>
      </c>
    </row>
    <row r="288" spans="1:7" ht="14.5" x14ac:dyDescent="0.35">
      <c r="A288" s="173" t="s">
        <v>746</v>
      </c>
      <c r="B288" s="170" t="s">
        <v>1056</v>
      </c>
      <c r="C288" s="170" t="s">
        <v>65</v>
      </c>
      <c r="D288" s="170" t="str">
        <f t="shared" si="4"/>
        <v>IN00850AIN91</v>
      </c>
      <c r="E288" s="210">
        <v>64.97999999999999</v>
      </c>
      <c r="F288" s="172"/>
      <c r="G288" s="171">
        <v>1</v>
      </c>
    </row>
    <row r="289" spans="1:7" ht="14.5" x14ac:dyDescent="0.35">
      <c r="A289" s="173" t="s">
        <v>781</v>
      </c>
      <c r="B289" s="170" t="s">
        <v>1057</v>
      </c>
      <c r="C289" s="170" t="s">
        <v>333</v>
      </c>
      <c r="D289" s="170" t="str">
        <f t="shared" si="4"/>
        <v>IN00940AIN59</v>
      </c>
      <c r="E289" s="210">
        <v>149.99</v>
      </c>
      <c r="F289" s="172"/>
      <c r="G289" s="171">
        <v>1</v>
      </c>
    </row>
    <row r="290" spans="1:7" ht="14.5" x14ac:dyDescent="0.35">
      <c r="A290" s="173" t="s">
        <v>781</v>
      </c>
      <c r="B290" s="170" t="s">
        <v>1057</v>
      </c>
      <c r="C290" s="170" t="s">
        <v>141</v>
      </c>
      <c r="D290" s="170" t="str">
        <f t="shared" si="4"/>
        <v>IN00940AIN62</v>
      </c>
      <c r="E290" s="210">
        <v>43.739999999999995</v>
      </c>
      <c r="F290" s="172"/>
      <c r="G290" s="171">
        <v>1</v>
      </c>
    </row>
    <row r="291" spans="1:7" ht="14.5" x14ac:dyDescent="0.35">
      <c r="A291" s="173" t="s">
        <v>781</v>
      </c>
      <c r="B291" s="170" t="s">
        <v>1057</v>
      </c>
      <c r="C291" s="170" t="s">
        <v>143</v>
      </c>
      <c r="D291" s="170" t="str">
        <f t="shared" si="4"/>
        <v>IN00940AIN64</v>
      </c>
      <c r="E291" s="210">
        <v>80.28</v>
      </c>
      <c r="F291" s="172"/>
      <c r="G291" s="171">
        <v>1</v>
      </c>
    </row>
    <row r="292" spans="1:7" ht="14.5" x14ac:dyDescent="0.35">
      <c r="A292" s="173" t="s">
        <v>781</v>
      </c>
      <c r="B292" s="170" t="s">
        <v>1057</v>
      </c>
      <c r="C292" s="170" t="s">
        <v>144</v>
      </c>
      <c r="D292" s="170" t="str">
        <f t="shared" si="4"/>
        <v>IN00940AIN65</v>
      </c>
      <c r="E292" s="210">
        <v>18.420000000000002</v>
      </c>
      <c r="F292" s="172"/>
      <c r="G292" s="171">
        <v>1</v>
      </c>
    </row>
    <row r="293" spans="1:7" ht="14.5" x14ac:dyDescent="0.35">
      <c r="A293" s="173" t="s">
        <v>781</v>
      </c>
      <c r="B293" s="170" t="s">
        <v>1057</v>
      </c>
      <c r="C293" s="170" t="s">
        <v>145</v>
      </c>
      <c r="D293" s="170" t="str">
        <f t="shared" si="4"/>
        <v>IN00940AIN66</v>
      </c>
      <c r="E293" s="210">
        <v>8</v>
      </c>
      <c r="F293" s="172"/>
      <c r="G293" s="171">
        <v>1</v>
      </c>
    </row>
    <row r="294" spans="1:7" ht="14.5" x14ac:dyDescent="0.35">
      <c r="A294" s="173" t="s">
        <v>781</v>
      </c>
      <c r="B294" s="170" t="s">
        <v>1057</v>
      </c>
      <c r="C294" s="170" t="s">
        <v>146</v>
      </c>
      <c r="D294" s="170" t="str">
        <f t="shared" si="4"/>
        <v>IN00940AIN67</v>
      </c>
      <c r="E294" s="210">
        <v>22.63</v>
      </c>
      <c r="F294" s="172"/>
      <c r="G294" s="171">
        <v>1</v>
      </c>
    </row>
    <row r="295" spans="1:7" ht="14.5" x14ac:dyDescent="0.35">
      <c r="A295" s="173" t="s">
        <v>781</v>
      </c>
      <c r="B295" s="170" t="s">
        <v>1057</v>
      </c>
      <c r="C295" s="170" t="s">
        <v>147</v>
      </c>
      <c r="D295" s="170" t="str">
        <f t="shared" si="4"/>
        <v>IN00940AIN68</v>
      </c>
      <c r="E295" s="210">
        <v>135.79000000000002</v>
      </c>
      <c r="F295" s="172"/>
      <c r="G295" s="171">
        <v>1</v>
      </c>
    </row>
    <row r="296" spans="1:7" ht="14.5" x14ac:dyDescent="0.35">
      <c r="A296" s="173" t="s">
        <v>781</v>
      </c>
      <c r="B296" s="170" t="s">
        <v>1057</v>
      </c>
      <c r="C296" s="170" t="s">
        <v>148</v>
      </c>
      <c r="D296" s="170" t="str">
        <f t="shared" si="4"/>
        <v>IN00940AIN69</v>
      </c>
      <c r="E296" s="210">
        <v>221.31</v>
      </c>
      <c r="F296" s="172"/>
      <c r="G296" s="171">
        <v>1</v>
      </c>
    </row>
    <row r="297" spans="1:7" ht="14.5" x14ac:dyDescent="0.35">
      <c r="A297" s="173" t="s">
        <v>781</v>
      </c>
      <c r="B297" s="170" t="s">
        <v>1057</v>
      </c>
      <c r="C297" s="170" t="s">
        <v>150</v>
      </c>
      <c r="D297" s="170" t="str">
        <f t="shared" si="4"/>
        <v>IN00940AIN71</v>
      </c>
      <c r="E297" s="210">
        <v>255.49</v>
      </c>
      <c r="F297" s="172"/>
      <c r="G297" s="171">
        <v>1</v>
      </c>
    </row>
    <row r="298" spans="1:7" ht="14.5" x14ac:dyDescent="0.35">
      <c r="A298" s="173" t="s">
        <v>781</v>
      </c>
      <c r="B298" s="170" t="s">
        <v>1057</v>
      </c>
      <c r="C298" s="170" t="s">
        <v>151</v>
      </c>
      <c r="D298" s="170" t="str">
        <f t="shared" si="4"/>
        <v>IN00940AIN72</v>
      </c>
      <c r="E298" s="210">
        <v>8</v>
      </c>
      <c r="F298" s="172"/>
      <c r="G298" s="171">
        <v>1</v>
      </c>
    </row>
    <row r="299" spans="1:7" ht="14.5" x14ac:dyDescent="0.35">
      <c r="A299" s="173" t="s">
        <v>781</v>
      </c>
      <c r="B299" s="170" t="s">
        <v>1057</v>
      </c>
      <c r="C299" s="170" t="s">
        <v>152</v>
      </c>
      <c r="D299" s="170" t="str">
        <f t="shared" si="4"/>
        <v>IN00940AIN73</v>
      </c>
      <c r="E299" s="210">
        <v>8.83</v>
      </c>
      <c r="F299" s="172"/>
      <c r="G299" s="171">
        <v>1</v>
      </c>
    </row>
    <row r="300" spans="1:7" ht="14.5" x14ac:dyDescent="0.35">
      <c r="A300" s="173" t="s">
        <v>781</v>
      </c>
      <c r="B300" s="170" t="s">
        <v>1057</v>
      </c>
      <c r="C300" s="170" t="s">
        <v>154</v>
      </c>
      <c r="D300" s="170" t="str">
        <f t="shared" si="4"/>
        <v>IN00940AIN75</v>
      </c>
      <c r="E300" s="210">
        <v>24</v>
      </c>
      <c r="F300" s="172"/>
      <c r="G300" s="171">
        <v>1</v>
      </c>
    </row>
    <row r="301" spans="1:7" ht="14.5" x14ac:dyDescent="0.35">
      <c r="A301" s="173" t="s">
        <v>781</v>
      </c>
      <c r="B301" s="170" t="s">
        <v>1057</v>
      </c>
      <c r="C301" s="170" t="s">
        <v>155</v>
      </c>
      <c r="D301" s="170" t="str">
        <f t="shared" si="4"/>
        <v>IN00940AIN76</v>
      </c>
      <c r="E301" s="210">
        <v>154.32</v>
      </c>
      <c r="F301" s="172"/>
      <c r="G301" s="171">
        <v>1</v>
      </c>
    </row>
    <row r="302" spans="1:7" ht="14.5" x14ac:dyDescent="0.35">
      <c r="A302" s="173" t="s">
        <v>781</v>
      </c>
      <c r="B302" s="170" t="s">
        <v>1057</v>
      </c>
      <c r="C302" s="170" t="s">
        <v>158</v>
      </c>
      <c r="D302" s="170" t="str">
        <f t="shared" si="4"/>
        <v>IN00940AIN79</v>
      </c>
      <c r="E302" s="210">
        <v>2</v>
      </c>
      <c r="F302" s="172"/>
      <c r="G302" s="171">
        <v>1</v>
      </c>
    </row>
    <row r="303" spans="1:7" ht="14.5" x14ac:dyDescent="0.35">
      <c r="A303" s="173" t="s">
        <v>781</v>
      </c>
      <c r="B303" s="170" t="s">
        <v>1057</v>
      </c>
      <c r="C303" s="170" t="s">
        <v>159</v>
      </c>
      <c r="D303" s="170" t="str">
        <f t="shared" si="4"/>
        <v>IN00940AIN80</v>
      </c>
      <c r="E303" s="210">
        <v>38.44</v>
      </c>
      <c r="F303" s="172"/>
      <c r="G303" s="171">
        <v>1</v>
      </c>
    </row>
    <row r="304" spans="1:7" ht="14.5" x14ac:dyDescent="0.35">
      <c r="A304" s="173" t="s">
        <v>781</v>
      </c>
      <c r="B304" s="170" t="s">
        <v>1057</v>
      </c>
      <c r="C304" s="170" t="s">
        <v>160</v>
      </c>
      <c r="D304" s="170" t="str">
        <f t="shared" si="4"/>
        <v>IN00940AIN81</v>
      </c>
      <c r="E304" s="210">
        <v>44.72</v>
      </c>
      <c r="F304" s="172"/>
      <c r="G304" s="171">
        <v>1</v>
      </c>
    </row>
    <row r="305" spans="1:7" ht="14.5" x14ac:dyDescent="0.35">
      <c r="A305" s="173" t="s">
        <v>781</v>
      </c>
      <c r="B305" s="170" t="s">
        <v>1057</v>
      </c>
      <c r="C305" s="170" t="s">
        <v>162</v>
      </c>
      <c r="D305" s="170" t="str">
        <f t="shared" si="4"/>
        <v>IN00940AIN83</v>
      </c>
      <c r="E305" s="210">
        <v>7</v>
      </c>
      <c r="F305" s="172"/>
      <c r="G305" s="171">
        <v>1</v>
      </c>
    </row>
    <row r="306" spans="1:7" ht="14.5" x14ac:dyDescent="0.35">
      <c r="A306" s="173" t="s">
        <v>781</v>
      </c>
      <c r="B306" s="170" t="s">
        <v>1057</v>
      </c>
      <c r="C306" s="170" t="s">
        <v>164</v>
      </c>
      <c r="D306" s="170" t="str">
        <f t="shared" si="4"/>
        <v>IN00940AIN84</v>
      </c>
      <c r="E306" s="210">
        <v>8.9600000000000009</v>
      </c>
      <c r="F306" s="172"/>
      <c r="G306" s="171">
        <v>1</v>
      </c>
    </row>
    <row r="307" spans="1:7" ht="14.5" x14ac:dyDescent="0.35">
      <c r="A307" s="173" t="s">
        <v>781</v>
      </c>
      <c r="B307" s="170" t="s">
        <v>1057</v>
      </c>
      <c r="C307" s="170" t="s">
        <v>163</v>
      </c>
      <c r="D307" s="170" t="str">
        <f t="shared" si="4"/>
        <v>IN00940AIN86</v>
      </c>
      <c r="E307" s="210">
        <v>9.06</v>
      </c>
      <c r="F307" s="172"/>
      <c r="G307" s="171">
        <v>1</v>
      </c>
    </row>
    <row r="308" spans="1:7" ht="14.5" x14ac:dyDescent="0.35">
      <c r="A308" s="173" t="s">
        <v>781</v>
      </c>
      <c r="B308" s="170" t="s">
        <v>1057</v>
      </c>
      <c r="C308" s="170" t="s">
        <v>166</v>
      </c>
      <c r="D308" s="170" t="str">
        <f t="shared" si="4"/>
        <v>IN00940AIN87</v>
      </c>
      <c r="E308" s="210">
        <v>69.94</v>
      </c>
      <c r="F308" s="172"/>
      <c r="G308" s="171">
        <v>1</v>
      </c>
    </row>
    <row r="309" spans="1:7" ht="14.5" x14ac:dyDescent="0.35">
      <c r="A309" s="173" t="s">
        <v>781</v>
      </c>
      <c r="B309" s="170" t="s">
        <v>1057</v>
      </c>
      <c r="C309" s="170" t="s">
        <v>61</v>
      </c>
      <c r="D309" s="170" t="str">
        <f t="shared" si="4"/>
        <v>IN00940AIN89</v>
      </c>
      <c r="E309" s="210">
        <v>17.440000000000001</v>
      </c>
      <c r="F309" s="172"/>
      <c r="G309" s="171">
        <v>1</v>
      </c>
    </row>
    <row r="310" spans="1:7" ht="14.5" x14ac:dyDescent="0.35">
      <c r="A310" s="173" t="s">
        <v>781</v>
      </c>
      <c r="B310" s="170" t="s">
        <v>1057</v>
      </c>
      <c r="C310" s="170" t="s">
        <v>65</v>
      </c>
      <c r="D310" s="170" t="str">
        <f t="shared" si="4"/>
        <v>IN00940AIN91</v>
      </c>
      <c r="E310" s="210">
        <v>9.6300000000000008</v>
      </c>
      <c r="F310" s="172"/>
      <c r="G310" s="171">
        <v>1</v>
      </c>
    </row>
    <row r="311" spans="1:7" ht="14.5" x14ac:dyDescent="0.35">
      <c r="A311" s="173" t="s">
        <v>726</v>
      </c>
      <c r="B311" s="170" t="s">
        <v>727</v>
      </c>
      <c r="C311" s="170" t="s">
        <v>144</v>
      </c>
      <c r="D311" s="170" t="str">
        <f t="shared" si="4"/>
        <v>IN00752AIN65</v>
      </c>
      <c r="E311" s="210">
        <v>30000</v>
      </c>
      <c r="F311" s="172"/>
      <c r="G311" s="171">
        <v>1</v>
      </c>
    </row>
    <row r="312" spans="1:7" ht="14.5" x14ac:dyDescent="0.35">
      <c r="A312" s="173" t="s">
        <v>726</v>
      </c>
      <c r="B312" s="170" t="s">
        <v>727</v>
      </c>
      <c r="C312" s="170" t="s">
        <v>146</v>
      </c>
      <c r="D312" s="170" t="str">
        <f t="shared" si="4"/>
        <v>IN00752AIN67</v>
      </c>
      <c r="E312" s="210">
        <v>15666.86</v>
      </c>
      <c r="F312" s="172"/>
      <c r="G312" s="171">
        <v>1</v>
      </c>
    </row>
    <row r="313" spans="1:7" ht="14.5" x14ac:dyDescent="0.35">
      <c r="A313" s="173" t="s">
        <v>726</v>
      </c>
      <c r="B313" s="170" t="s">
        <v>727</v>
      </c>
      <c r="C313" s="170" t="s">
        <v>147</v>
      </c>
      <c r="D313" s="170" t="str">
        <f t="shared" si="4"/>
        <v>IN00752AIN68</v>
      </c>
      <c r="E313" s="210">
        <v>15000</v>
      </c>
      <c r="F313" s="172"/>
      <c r="G313" s="171">
        <v>1</v>
      </c>
    </row>
    <row r="314" spans="1:7" ht="14.5" x14ac:dyDescent="0.35">
      <c r="A314" s="173" t="s">
        <v>726</v>
      </c>
      <c r="B314" s="170" t="s">
        <v>727</v>
      </c>
      <c r="C314" s="170" t="s">
        <v>153</v>
      </c>
      <c r="D314" s="170" t="str">
        <f t="shared" si="4"/>
        <v>IN00752AIN74</v>
      </c>
      <c r="E314" s="210"/>
      <c r="F314" s="172"/>
      <c r="G314" s="171">
        <v>1</v>
      </c>
    </row>
    <row r="315" spans="1:7" ht="14.5" x14ac:dyDescent="0.35">
      <c r="A315" s="173" t="s">
        <v>726</v>
      </c>
      <c r="B315" s="170" t="s">
        <v>727</v>
      </c>
      <c r="C315" s="170" t="s">
        <v>154</v>
      </c>
      <c r="D315" s="170" t="str">
        <f t="shared" si="4"/>
        <v>IN00752AIN75</v>
      </c>
      <c r="E315" s="210">
        <v>18217.849999999999</v>
      </c>
      <c r="F315" s="172"/>
      <c r="G315" s="171">
        <v>1</v>
      </c>
    </row>
    <row r="316" spans="1:7" ht="14.5" x14ac:dyDescent="0.35">
      <c r="A316" s="173" t="s">
        <v>726</v>
      </c>
      <c r="B316" s="170" t="s">
        <v>727</v>
      </c>
      <c r="C316" s="170" t="s">
        <v>155</v>
      </c>
      <c r="D316" s="170" t="str">
        <f t="shared" si="4"/>
        <v>IN00752AIN76</v>
      </c>
      <c r="E316" s="210">
        <v>30715.4</v>
      </c>
      <c r="F316" s="172"/>
      <c r="G316" s="171">
        <v>1</v>
      </c>
    </row>
    <row r="317" spans="1:7" ht="14.5" x14ac:dyDescent="0.35">
      <c r="A317" s="173" t="s">
        <v>726</v>
      </c>
      <c r="B317" s="170" t="s">
        <v>727</v>
      </c>
      <c r="C317" s="170" t="s">
        <v>159</v>
      </c>
      <c r="D317" s="170" t="str">
        <f t="shared" si="4"/>
        <v>IN00752AIN80</v>
      </c>
      <c r="E317" s="210">
        <v>8200</v>
      </c>
      <c r="F317" s="172"/>
      <c r="G317" s="171">
        <v>1</v>
      </c>
    </row>
    <row r="318" spans="1:7" ht="14.5" x14ac:dyDescent="0.35">
      <c r="A318" s="173" t="s">
        <v>726</v>
      </c>
      <c r="B318" s="170" t="s">
        <v>727</v>
      </c>
      <c r="C318" s="170" t="s">
        <v>164</v>
      </c>
      <c r="D318" s="170" t="str">
        <f t="shared" si="4"/>
        <v>IN00752AIN84</v>
      </c>
      <c r="E318" s="210">
        <v>1800</v>
      </c>
      <c r="F318" s="172"/>
      <c r="G318" s="171">
        <v>1</v>
      </c>
    </row>
    <row r="319" spans="1:7" ht="14.5" x14ac:dyDescent="0.35">
      <c r="A319" s="173">
        <v>61004717</v>
      </c>
      <c r="B319" s="170" t="s">
        <v>1058</v>
      </c>
      <c r="C319" s="170" t="s">
        <v>333</v>
      </c>
      <c r="D319" s="170" t="str">
        <f t="shared" si="4"/>
        <v>61004717IN59</v>
      </c>
      <c r="E319" s="210">
        <v>2669.85</v>
      </c>
      <c r="F319" s="172"/>
      <c r="G319" s="171">
        <v>1</v>
      </c>
    </row>
    <row r="320" spans="1:7" ht="14.5" x14ac:dyDescent="0.35">
      <c r="A320" s="173">
        <v>61004717</v>
      </c>
      <c r="B320" s="170" t="s">
        <v>1058</v>
      </c>
      <c r="C320" s="170" t="s">
        <v>141</v>
      </c>
      <c r="D320" s="170" t="str">
        <f t="shared" si="4"/>
        <v>61004717IN62</v>
      </c>
      <c r="E320" s="210">
        <v>304.09999999999997</v>
      </c>
      <c r="F320" s="172"/>
      <c r="G320" s="171">
        <v>1</v>
      </c>
    </row>
    <row r="321" spans="1:7" ht="14.5" x14ac:dyDescent="0.35">
      <c r="A321" s="173">
        <v>61004717</v>
      </c>
      <c r="B321" s="170" t="s">
        <v>1058</v>
      </c>
      <c r="C321" s="170" t="s">
        <v>143</v>
      </c>
      <c r="D321" s="170" t="str">
        <f t="shared" si="4"/>
        <v>61004717IN64</v>
      </c>
      <c r="E321" s="210">
        <v>51.360000000000007</v>
      </c>
      <c r="F321" s="172"/>
      <c r="G321" s="171">
        <v>1</v>
      </c>
    </row>
    <row r="322" spans="1:7" ht="14.5" x14ac:dyDescent="0.35">
      <c r="A322" s="173">
        <v>61004717</v>
      </c>
      <c r="B322" s="170" t="s">
        <v>1058</v>
      </c>
      <c r="C322" s="170" t="s">
        <v>144</v>
      </c>
      <c r="D322" s="170" t="str">
        <f t="shared" si="4"/>
        <v>61004717IN65</v>
      </c>
      <c r="E322" s="210">
        <v>525.87</v>
      </c>
      <c r="F322" s="172"/>
      <c r="G322" s="171">
        <v>1</v>
      </c>
    </row>
    <row r="323" spans="1:7" ht="14.5" x14ac:dyDescent="0.35">
      <c r="A323" s="173">
        <v>61004717</v>
      </c>
      <c r="B323" s="170" t="s">
        <v>1058</v>
      </c>
      <c r="C323" s="170" t="s">
        <v>145</v>
      </c>
      <c r="D323" s="170" t="str">
        <f t="shared" si="4"/>
        <v>61004717IN66</v>
      </c>
      <c r="E323" s="210">
        <v>48</v>
      </c>
      <c r="F323" s="172"/>
      <c r="G323" s="171">
        <v>1</v>
      </c>
    </row>
    <row r="324" spans="1:7" ht="14.5" x14ac:dyDescent="0.35">
      <c r="A324" s="173">
        <v>61004717</v>
      </c>
      <c r="B324" s="170" t="s">
        <v>1058</v>
      </c>
      <c r="C324" s="170" t="s">
        <v>146</v>
      </c>
      <c r="D324" s="170" t="str">
        <f t="shared" si="4"/>
        <v>61004717IN67</v>
      </c>
      <c r="E324" s="210">
        <v>994.61</v>
      </c>
      <c r="F324" s="172"/>
      <c r="G324" s="171">
        <v>1</v>
      </c>
    </row>
    <row r="325" spans="1:7" ht="14.5" x14ac:dyDescent="0.35">
      <c r="A325" s="173">
        <v>61004717</v>
      </c>
      <c r="B325" s="170" t="s">
        <v>1058</v>
      </c>
      <c r="C325" s="170" t="s">
        <v>147</v>
      </c>
      <c r="D325" s="170" t="str">
        <f t="shared" si="4"/>
        <v>61004717IN68</v>
      </c>
      <c r="E325" s="210">
        <v>646.54</v>
      </c>
      <c r="F325" s="172"/>
      <c r="G325" s="171">
        <v>1</v>
      </c>
    </row>
    <row r="326" spans="1:7" ht="14.5" x14ac:dyDescent="0.35">
      <c r="A326" s="173">
        <v>61004717</v>
      </c>
      <c r="B326" s="170" t="s">
        <v>1058</v>
      </c>
      <c r="C326" s="170" t="s">
        <v>148</v>
      </c>
      <c r="D326" s="170" t="str">
        <f t="shared" ref="D326:D389" si="5">A326&amp;C326</f>
        <v>61004717IN69</v>
      </c>
      <c r="E326" s="210">
        <v>7205.9800000000005</v>
      </c>
      <c r="F326" s="172"/>
      <c r="G326" s="171">
        <v>1</v>
      </c>
    </row>
    <row r="327" spans="1:7" ht="14.5" x14ac:dyDescent="0.35">
      <c r="A327" s="173">
        <v>61004717</v>
      </c>
      <c r="B327" s="170" t="s">
        <v>1058</v>
      </c>
      <c r="C327" s="170" t="s">
        <v>150</v>
      </c>
      <c r="D327" s="170" t="str">
        <f t="shared" si="5"/>
        <v>61004717IN71</v>
      </c>
      <c r="E327" s="210">
        <v>10761.6</v>
      </c>
      <c r="F327" s="172"/>
      <c r="G327" s="171">
        <v>1</v>
      </c>
    </row>
    <row r="328" spans="1:7" ht="14.5" x14ac:dyDescent="0.35">
      <c r="A328" s="173">
        <v>61004717</v>
      </c>
      <c r="B328" s="170" t="s">
        <v>1058</v>
      </c>
      <c r="C328" s="170" t="s">
        <v>154</v>
      </c>
      <c r="D328" s="170" t="str">
        <f t="shared" si="5"/>
        <v>61004717IN75</v>
      </c>
      <c r="E328" s="210">
        <v>388.77</v>
      </c>
      <c r="F328" s="172"/>
      <c r="G328" s="171">
        <v>1</v>
      </c>
    </row>
    <row r="329" spans="1:7" ht="14.5" x14ac:dyDescent="0.35">
      <c r="A329" s="173">
        <v>61004717</v>
      </c>
      <c r="B329" s="170" t="s">
        <v>1058</v>
      </c>
      <c r="C329" s="170" t="s">
        <v>155</v>
      </c>
      <c r="D329" s="170" t="str">
        <f t="shared" si="5"/>
        <v>61004717IN76</v>
      </c>
      <c r="E329" s="210">
        <v>1255.18</v>
      </c>
      <c r="F329" s="172"/>
      <c r="G329" s="171">
        <v>1</v>
      </c>
    </row>
    <row r="330" spans="1:7" ht="14.5" x14ac:dyDescent="0.35">
      <c r="A330" s="173">
        <v>61004717</v>
      </c>
      <c r="B330" s="170" t="s">
        <v>1058</v>
      </c>
      <c r="C330" s="170" t="s">
        <v>159</v>
      </c>
      <c r="D330" s="170" t="str">
        <f t="shared" si="5"/>
        <v>61004717IN80</v>
      </c>
      <c r="E330" s="210">
        <v>2261.1</v>
      </c>
      <c r="F330" s="172"/>
      <c r="G330" s="171">
        <v>1</v>
      </c>
    </row>
    <row r="331" spans="1:7" ht="14.5" x14ac:dyDescent="0.35">
      <c r="A331" s="173">
        <v>61004717</v>
      </c>
      <c r="B331" s="170" t="s">
        <v>1058</v>
      </c>
      <c r="C331" s="170" t="s">
        <v>160</v>
      </c>
      <c r="D331" s="170" t="str">
        <f t="shared" si="5"/>
        <v>61004717IN81</v>
      </c>
      <c r="E331" s="210">
        <v>595.34</v>
      </c>
      <c r="F331" s="172"/>
      <c r="G331" s="171">
        <v>1</v>
      </c>
    </row>
    <row r="332" spans="1:7" ht="14.5" x14ac:dyDescent="0.35">
      <c r="A332" s="173">
        <v>61004717</v>
      </c>
      <c r="B332" s="170" t="s">
        <v>1058</v>
      </c>
      <c r="C332" s="170" t="s">
        <v>162</v>
      </c>
      <c r="D332" s="170" t="str">
        <f t="shared" si="5"/>
        <v>61004717IN83</v>
      </c>
      <c r="E332" s="210">
        <v>521.71</v>
      </c>
      <c r="F332" s="172"/>
      <c r="G332" s="171">
        <v>1</v>
      </c>
    </row>
    <row r="333" spans="1:7" ht="14.5" x14ac:dyDescent="0.35">
      <c r="A333" s="173">
        <v>61004717</v>
      </c>
      <c r="B333" s="170" t="s">
        <v>1058</v>
      </c>
      <c r="C333" s="170" t="s">
        <v>164</v>
      </c>
      <c r="D333" s="170" t="str">
        <f t="shared" si="5"/>
        <v>61004717IN84</v>
      </c>
      <c r="E333" s="210">
        <v>535.15</v>
      </c>
      <c r="F333" s="172"/>
      <c r="G333" s="171">
        <v>1</v>
      </c>
    </row>
    <row r="334" spans="1:7" ht="14.5" x14ac:dyDescent="0.35">
      <c r="A334" s="173">
        <v>61004717</v>
      </c>
      <c r="B334" s="170" t="s">
        <v>1058</v>
      </c>
      <c r="C334" s="170" t="s">
        <v>166</v>
      </c>
      <c r="D334" s="170" t="str">
        <f t="shared" si="5"/>
        <v>61004717IN87</v>
      </c>
      <c r="E334" s="210">
        <v>7900.03</v>
      </c>
      <c r="F334" s="172"/>
      <c r="G334" s="171">
        <v>1</v>
      </c>
    </row>
    <row r="335" spans="1:7" ht="14.5" x14ac:dyDescent="0.35">
      <c r="A335" s="173">
        <v>61004717</v>
      </c>
      <c r="B335" s="170" t="s">
        <v>1058</v>
      </c>
      <c r="C335" s="170" t="s">
        <v>61</v>
      </c>
      <c r="D335" s="170" t="str">
        <f t="shared" si="5"/>
        <v>61004717IN89</v>
      </c>
      <c r="E335" s="210">
        <v>1678.9899999999998</v>
      </c>
      <c r="F335" s="172"/>
      <c r="G335" s="171">
        <v>1</v>
      </c>
    </row>
    <row r="336" spans="1:7" ht="14.5" x14ac:dyDescent="0.35">
      <c r="A336" s="173">
        <v>61015028</v>
      </c>
      <c r="B336" s="170" t="s">
        <v>1042</v>
      </c>
      <c r="C336" s="170" t="s">
        <v>143</v>
      </c>
      <c r="D336" s="170" t="str">
        <f t="shared" si="5"/>
        <v>61015028IN64</v>
      </c>
      <c r="E336" s="210">
        <v>11.71</v>
      </c>
      <c r="F336" s="172"/>
      <c r="G336" s="171">
        <v>1</v>
      </c>
    </row>
    <row r="337" spans="1:7" ht="14.5" x14ac:dyDescent="0.35">
      <c r="A337" s="173">
        <v>61015028</v>
      </c>
      <c r="B337" s="170" t="s">
        <v>1042</v>
      </c>
      <c r="C337" s="170" t="s">
        <v>148</v>
      </c>
      <c r="D337" s="170" t="str">
        <f t="shared" si="5"/>
        <v>61015028IN69</v>
      </c>
      <c r="E337" s="210">
        <v>4.03</v>
      </c>
      <c r="F337" s="172"/>
      <c r="G337" s="171">
        <v>1</v>
      </c>
    </row>
    <row r="338" spans="1:7" ht="14.5" x14ac:dyDescent="0.35">
      <c r="A338" s="173">
        <v>61015028</v>
      </c>
      <c r="B338" s="170" t="s">
        <v>1042</v>
      </c>
      <c r="C338" s="170" t="s">
        <v>150</v>
      </c>
      <c r="D338" s="170" t="str">
        <f t="shared" si="5"/>
        <v>61015028IN71</v>
      </c>
      <c r="E338" s="210">
        <v>8.08</v>
      </c>
      <c r="F338" s="172"/>
      <c r="G338" s="171">
        <v>1</v>
      </c>
    </row>
    <row r="339" spans="1:7" ht="14.5" x14ac:dyDescent="0.35">
      <c r="A339" s="173">
        <v>61015028</v>
      </c>
      <c r="B339" s="170" t="s">
        <v>1042</v>
      </c>
      <c r="C339" s="170" t="s">
        <v>166</v>
      </c>
      <c r="D339" s="170" t="str">
        <f t="shared" si="5"/>
        <v>61015028IN87</v>
      </c>
      <c r="E339" s="210">
        <v>24.2</v>
      </c>
      <c r="F339" s="172"/>
      <c r="G339" s="171">
        <v>1</v>
      </c>
    </row>
    <row r="340" spans="1:7" ht="14.5" x14ac:dyDescent="0.35">
      <c r="A340" s="173" t="s">
        <v>718</v>
      </c>
      <c r="B340" s="170" t="s">
        <v>1059</v>
      </c>
      <c r="C340" s="170" t="s">
        <v>333</v>
      </c>
      <c r="D340" s="170" t="str">
        <f>A340&amp;C340</f>
        <v>IN00731AIN59</v>
      </c>
      <c r="E340" s="210">
        <v>9255.43</v>
      </c>
      <c r="F340" s="172"/>
      <c r="G340" s="171">
        <v>1</v>
      </c>
    </row>
    <row r="341" spans="1:7" ht="14.5" x14ac:dyDescent="0.35">
      <c r="A341" s="173" t="s">
        <v>718</v>
      </c>
      <c r="B341" s="170" t="s">
        <v>1059</v>
      </c>
      <c r="C341" s="170" t="s">
        <v>141</v>
      </c>
      <c r="D341" s="170" t="str">
        <f t="shared" si="5"/>
        <v>IN00731AIN62</v>
      </c>
      <c r="E341" s="210">
        <v>1659.1599999999999</v>
      </c>
      <c r="F341" s="172"/>
      <c r="G341" s="171">
        <v>1</v>
      </c>
    </row>
    <row r="342" spans="1:7" ht="14.5" x14ac:dyDescent="0.35">
      <c r="A342" s="173" t="s">
        <v>718</v>
      </c>
      <c r="B342" s="170" t="s">
        <v>1059</v>
      </c>
      <c r="C342" s="170" t="s">
        <v>143</v>
      </c>
      <c r="D342" s="170" t="str">
        <f t="shared" si="5"/>
        <v>IN00731AIN64</v>
      </c>
      <c r="E342" s="210">
        <v>4787.5</v>
      </c>
      <c r="F342" s="172"/>
      <c r="G342" s="171">
        <v>1</v>
      </c>
    </row>
    <row r="343" spans="1:7" ht="14.5" x14ac:dyDescent="0.35">
      <c r="A343" s="173" t="s">
        <v>718</v>
      </c>
      <c r="B343" s="170" t="s">
        <v>1059</v>
      </c>
      <c r="C343" s="170" t="s">
        <v>144</v>
      </c>
      <c r="D343" s="170" t="str">
        <f t="shared" si="5"/>
        <v>IN00731AIN65</v>
      </c>
      <c r="E343" s="210">
        <v>709.85</v>
      </c>
      <c r="F343" s="172"/>
      <c r="G343" s="171">
        <v>1</v>
      </c>
    </row>
    <row r="344" spans="1:7" ht="14.5" x14ac:dyDescent="0.35">
      <c r="A344" s="173" t="s">
        <v>718</v>
      </c>
      <c r="B344" s="170" t="s">
        <v>1059</v>
      </c>
      <c r="C344" s="170" t="s">
        <v>145</v>
      </c>
      <c r="D344" s="170" t="str">
        <f t="shared" si="5"/>
        <v>IN00731AIN66</v>
      </c>
      <c r="E344" s="210">
        <v>144</v>
      </c>
      <c r="F344" s="172"/>
      <c r="G344" s="171">
        <v>1</v>
      </c>
    </row>
    <row r="345" spans="1:7" ht="14.5" x14ac:dyDescent="0.35">
      <c r="A345" s="173" t="s">
        <v>718</v>
      </c>
      <c r="B345" s="170" t="s">
        <v>1059</v>
      </c>
      <c r="C345" s="170" t="s">
        <v>146</v>
      </c>
      <c r="D345" s="170" t="str">
        <f t="shared" si="5"/>
        <v>IN00731AIN67</v>
      </c>
      <c r="E345" s="210">
        <v>723.64</v>
      </c>
      <c r="F345" s="172"/>
      <c r="G345" s="171">
        <v>1</v>
      </c>
    </row>
    <row r="346" spans="1:7" ht="14.5" x14ac:dyDescent="0.35">
      <c r="A346" s="173" t="s">
        <v>718</v>
      </c>
      <c r="B346" s="170" t="s">
        <v>1059</v>
      </c>
      <c r="C346" s="170" t="s">
        <v>147</v>
      </c>
      <c r="D346" s="170" t="str">
        <f t="shared" si="5"/>
        <v>IN00731AIN68</v>
      </c>
      <c r="E346" s="210">
        <v>353.04</v>
      </c>
      <c r="F346" s="172"/>
      <c r="G346" s="171">
        <v>1</v>
      </c>
    </row>
    <row r="347" spans="1:7" ht="14.5" x14ac:dyDescent="0.35">
      <c r="A347" s="173" t="s">
        <v>718</v>
      </c>
      <c r="B347" s="170" t="s">
        <v>1059</v>
      </c>
      <c r="C347" s="170" t="s">
        <v>148</v>
      </c>
      <c r="D347" s="170" t="str">
        <f t="shared" si="5"/>
        <v>IN00731AIN69</v>
      </c>
      <c r="E347" s="210">
        <v>8867.67</v>
      </c>
      <c r="F347" s="172"/>
      <c r="G347" s="171">
        <v>1</v>
      </c>
    </row>
    <row r="348" spans="1:7" ht="14.5" x14ac:dyDescent="0.35">
      <c r="A348" s="173" t="s">
        <v>718</v>
      </c>
      <c r="B348" s="170" t="s">
        <v>1059</v>
      </c>
      <c r="C348" s="170" t="s">
        <v>150</v>
      </c>
      <c r="D348" s="170" t="str">
        <f t="shared" si="5"/>
        <v>IN00731AIN71</v>
      </c>
      <c r="E348" s="210">
        <v>13168.71</v>
      </c>
      <c r="F348" s="172"/>
      <c r="G348" s="171">
        <v>1</v>
      </c>
    </row>
    <row r="349" spans="1:7" ht="14.5" x14ac:dyDescent="0.35">
      <c r="A349" s="173" t="s">
        <v>718</v>
      </c>
      <c r="B349" s="170" t="s">
        <v>1059</v>
      </c>
      <c r="C349" s="170" t="s">
        <v>151</v>
      </c>
      <c r="D349" s="170" t="str">
        <f t="shared" si="5"/>
        <v>IN00731AIN72</v>
      </c>
      <c r="E349" s="210">
        <v>600</v>
      </c>
      <c r="F349" s="172"/>
      <c r="G349" s="171">
        <v>1</v>
      </c>
    </row>
    <row r="350" spans="1:7" ht="14.5" x14ac:dyDescent="0.35">
      <c r="A350" s="173" t="s">
        <v>718</v>
      </c>
      <c r="B350" s="170" t="s">
        <v>1059</v>
      </c>
      <c r="C350" s="170" t="s">
        <v>152</v>
      </c>
      <c r="D350" s="170" t="str">
        <f t="shared" si="5"/>
        <v>IN00731AIN73</v>
      </c>
      <c r="E350" s="210">
        <v>288.14</v>
      </c>
      <c r="F350" s="172"/>
      <c r="G350" s="171">
        <v>1</v>
      </c>
    </row>
    <row r="351" spans="1:7" ht="14.5" x14ac:dyDescent="0.35">
      <c r="A351" s="173" t="s">
        <v>718</v>
      </c>
      <c r="B351" s="170" t="s">
        <v>1059</v>
      </c>
      <c r="C351" s="170" t="s">
        <v>153</v>
      </c>
      <c r="D351" s="170" t="str">
        <f t="shared" si="5"/>
        <v>IN00731AIN74</v>
      </c>
      <c r="E351" s="210">
        <v>251</v>
      </c>
      <c r="F351" s="172"/>
      <c r="G351" s="171">
        <v>1</v>
      </c>
    </row>
    <row r="352" spans="1:7" ht="14.5" x14ac:dyDescent="0.35">
      <c r="A352" s="173" t="s">
        <v>718</v>
      </c>
      <c r="B352" s="170" t="s">
        <v>1059</v>
      </c>
      <c r="C352" s="170" t="s">
        <v>154</v>
      </c>
      <c r="D352" s="170" t="str">
        <f t="shared" si="5"/>
        <v>IN00731AIN75</v>
      </c>
      <c r="E352" s="210">
        <v>470.76</v>
      </c>
      <c r="F352" s="172"/>
      <c r="G352" s="171">
        <v>1</v>
      </c>
    </row>
    <row r="353" spans="1:7" ht="14.5" x14ac:dyDescent="0.35">
      <c r="A353" s="173" t="s">
        <v>718</v>
      </c>
      <c r="B353" s="170" t="s">
        <v>1059</v>
      </c>
      <c r="C353" s="170" t="s">
        <v>155</v>
      </c>
      <c r="D353" s="170" t="str">
        <f t="shared" si="5"/>
        <v>IN00731AIN76</v>
      </c>
      <c r="E353" s="210">
        <v>3523.71</v>
      </c>
      <c r="F353" s="172"/>
      <c r="G353" s="171">
        <v>1</v>
      </c>
    </row>
    <row r="354" spans="1:7" ht="14.5" x14ac:dyDescent="0.35">
      <c r="A354" s="173" t="s">
        <v>718</v>
      </c>
      <c r="B354" s="170" t="s">
        <v>1059</v>
      </c>
      <c r="C354" s="170" t="s">
        <v>158</v>
      </c>
      <c r="D354" s="170" t="str">
        <f t="shared" si="5"/>
        <v>IN00731AIN79</v>
      </c>
      <c r="E354" s="210">
        <v>250</v>
      </c>
      <c r="F354" s="172"/>
      <c r="G354" s="171">
        <v>1</v>
      </c>
    </row>
    <row r="355" spans="1:7" ht="14.5" x14ac:dyDescent="0.35">
      <c r="A355" s="173" t="s">
        <v>718</v>
      </c>
      <c r="B355" s="170" t="s">
        <v>1059</v>
      </c>
      <c r="C355" s="170" t="s">
        <v>159</v>
      </c>
      <c r="D355" s="170" t="str">
        <f t="shared" si="5"/>
        <v>IN00731AIN80</v>
      </c>
      <c r="E355" s="210">
        <v>2061.31</v>
      </c>
      <c r="F355" s="172"/>
      <c r="G355" s="171">
        <v>1</v>
      </c>
    </row>
    <row r="356" spans="1:7" ht="14.5" x14ac:dyDescent="0.35">
      <c r="A356" s="173" t="s">
        <v>718</v>
      </c>
      <c r="B356" s="170" t="s">
        <v>1059</v>
      </c>
      <c r="C356" s="170" t="s">
        <v>160</v>
      </c>
      <c r="D356" s="170" t="str">
        <f t="shared" si="5"/>
        <v>IN00731AIN81</v>
      </c>
      <c r="E356" s="210">
        <v>3832.32</v>
      </c>
      <c r="F356" s="172"/>
      <c r="G356" s="171">
        <v>1</v>
      </c>
    </row>
    <row r="357" spans="1:7" ht="14.5" x14ac:dyDescent="0.35">
      <c r="A357" s="173" t="s">
        <v>718</v>
      </c>
      <c r="B357" s="170" t="s">
        <v>1059</v>
      </c>
      <c r="C357" s="170" t="s">
        <v>162</v>
      </c>
      <c r="D357" s="170" t="str">
        <f t="shared" si="5"/>
        <v>IN00731AIN83</v>
      </c>
      <c r="E357" s="210">
        <v>759.56999999999994</v>
      </c>
      <c r="F357" s="172"/>
      <c r="G357" s="171">
        <v>1</v>
      </c>
    </row>
    <row r="358" spans="1:7" ht="14.5" x14ac:dyDescent="0.35">
      <c r="A358" s="173" t="s">
        <v>718</v>
      </c>
      <c r="B358" s="170" t="s">
        <v>1059</v>
      </c>
      <c r="C358" s="170" t="s">
        <v>164</v>
      </c>
      <c r="D358" s="170" t="str">
        <f t="shared" si="5"/>
        <v>IN00731AIN84</v>
      </c>
      <c r="E358" s="210">
        <v>536.54</v>
      </c>
      <c r="F358" s="172"/>
      <c r="G358" s="171">
        <v>1</v>
      </c>
    </row>
    <row r="359" spans="1:7" ht="14.5" x14ac:dyDescent="0.35">
      <c r="A359" s="173" t="s">
        <v>718</v>
      </c>
      <c r="B359" s="170" t="s">
        <v>1059</v>
      </c>
      <c r="C359" s="170" t="s">
        <v>163</v>
      </c>
      <c r="D359" s="170" t="str">
        <f t="shared" si="5"/>
        <v>IN00731AIN86</v>
      </c>
      <c r="E359" s="210">
        <v>75.819999999999993</v>
      </c>
      <c r="F359" s="172"/>
      <c r="G359" s="171">
        <v>1</v>
      </c>
    </row>
    <row r="360" spans="1:7" ht="14.5" x14ac:dyDescent="0.35">
      <c r="A360" s="173" t="s">
        <v>718</v>
      </c>
      <c r="B360" s="170" t="s">
        <v>1059</v>
      </c>
      <c r="C360" s="170" t="s">
        <v>166</v>
      </c>
      <c r="D360" s="170" t="str">
        <f t="shared" si="5"/>
        <v>IN00731AIN87</v>
      </c>
      <c r="E360" s="210">
        <v>3961.52</v>
      </c>
      <c r="F360" s="172"/>
      <c r="G360" s="171">
        <v>1</v>
      </c>
    </row>
    <row r="361" spans="1:7" ht="14.5" x14ac:dyDescent="0.35">
      <c r="A361" s="173" t="s">
        <v>718</v>
      </c>
      <c r="B361" s="170" t="s">
        <v>1059</v>
      </c>
      <c r="C361" s="170" t="s">
        <v>61</v>
      </c>
      <c r="D361" s="170" t="str">
        <f t="shared" si="5"/>
        <v>IN00731AIN89</v>
      </c>
      <c r="E361" s="210">
        <v>1698.22</v>
      </c>
      <c r="F361" s="172"/>
      <c r="G361" s="171">
        <v>1</v>
      </c>
    </row>
    <row r="362" spans="1:7" ht="14.5" x14ac:dyDescent="0.35">
      <c r="A362" s="173" t="s">
        <v>718</v>
      </c>
      <c r="B362" s="170" t="s">
        <v>1059</v>
      </c>
      <c r="C362" s="170" t="s">
        <v>65</v>
      </c>
      <c r="D362" s="170" t="str">
        <f t="shared" si="5"/>
        <v>IN00731AIN91</v>
      </c>
      <c r="E362" s="210">
        <v>96</v>
      </c>
      <c r="F362" s="172"/>
      <c r="G362" s="171">
        <v>1</v>
      </c>
    </row>
    <row r="363" spans="1:7" ht="14.5" x14ac:dyDescent="0.35">
      <c r="A363" s="173">
        <v>1611612</v>
      </c>
      <c r="B363" s="170" t="s">
        <v>1060</v>
      </c>
      <c r="C363" s="170" t="s">
        <v>333</v>
      </c>
      <c r="D363" s="170" t="str">
        <f t="shared" si="5"/>
        <v>1611612IN59</v>
      </c>
      <c r="E363" s="210">
        <v>4153.2400000000007</v>
      </c>
      <c r="F363" s="172"/>
      <c r="G363" s="171">
        <v>1</v>
      </c>
    </row>
    <row r="364" spans="1:7" ht="14.5" x14ac:dyDescent="0.35">
      <c r="A364" s="173">
        <v>1611612</v>
      </c>
      <c r="B364" s="170" t="s">
        <v>1060</v>
      </c>
      <c r="C364" s="170" t="s">
        <v>141</v>
      </c>
      <c r="D364" s="170" t="str">
        <f t="shared" si="5"/>
        <v>1611612IN62</v>
      </c>
      <c r="E364" s="210">
        <v>715.74</v>
      </c>
      <c r="F364" s="172"/>
      <c r="G364" s="171">
        <v>1</v>
      </c>
    </row>
    <row r="365" spans="1:7" ht="14.5" x14ac:dyDescent="0.35">
      <c r="A365" s="173">
        <v>1611612</v>
      </c>
      <c r="B365" s="170" t="s">
        <v>1060</v>
      </c>
      <c r="C365" s="170" t="s">
        <v>143</v>
      </c>
      <c r="D365" s="170" t="str">
        <f t="shared" si="5"/>
        <v>1611612IN64</v>
      </c>
      <c r="E365" s="210">
        <v>1678.44</v>
      </c>
      <c r="F365" s="172"/>
      <c r="G365" s="171">
        <v>1</v>
      </c>
    </row>
    <row r="366" spans="1:7" ht="14.5" x14ac:dyDescent="0.35">
      <c r="A366" s="173">
        <v>1611612</v>
      </c>
      <c r="B366" s="170" t="s">
        <v>1060</v>
      </c>
      <c r="C366" s="170" t="s">
        <v>144</v>
      </c>
      <c r="D366" s="170" t="str">
        <f t="shared" si="5"/>
        <v>1611612IN65</v>
      </c>
      <c r="E366" s="210">
        <v>485.1</v>
      </c>
      <c r="F366" s="172"/>
      <c r="G366" s="171">
        <v>1</v>
      </c>
    </row>
    <row r="367" spans="1:7" ht="14.5" x14ac:dyDescent="0.35">
      <c r="A367" s="173">
        <v>1611612</v>
      </c>
      <c r="B367" s="170" t="s">
        <v>1060</v>
      </c>
      <c r="C367" s="170" t="s">
        <v>145</v>
      </c>
      <c r="D367" s="170" t="str">
        <f t="shared" si="5"/>
        <v>1611612IN66</v>
      </c>
      <c r="E367" s="210">
        <v>321.08999999999997</v>
      </c>
      <c r="F367" s="172"/>
      <c r="G367" s="171">
        <v>1</v>
      </c>
    </row>
    <row r="368" spans="1:7" ht="14.5" x14ac:dyDescent="0.35">
      <c r="A368" s="173">
        <v>1611612</v>
      </c>
      <c r="B368" s="170" t="s">
        <v>1060</v>
      </c>
      <c r="C368" s="170" t="s">
        <v>146</v>
      </c>
      <c r="D368" s="170" t="str">
        <f t="shared" si="5"/>
        <v>1611612IN67</v>
      </c>
      <c r="E368" s="210">
        <v>318.52</v>
      </c>
      <c r="F368" s="172"/>
      <c r="G368" s="171">
        <v>1</v>
      </c>
    </row>
    <row r="369" spans="1:7" ht="14.5" x14ac:dyDescent="0.35">
      <c r="A369" s="173">
        <v>1611612</v>
      </c>
      <c r="B369" s="170" t="s">
        <v>1060</v>
      </c>
      <c r="C369" s="170" t="s">
        <v>147</v>
      </c>
      <c r="D369" s="170" t="str">
        <f t="shared" si="5"/>
        <v>1611612IN68</v>
      </c>
      <c r="E369" s="210">
        <v>1063.8399999999999</v>
      </c>
      <c r="F369" s="172"/>
      <c r="G369" s="171">
        <v>1</v>
      </c>
    </row>
    <row r="370" spans="1:7" ht="14.5" x14ac:dyDescent="0.35">
      <c r="A370" s="173">
        <v>1611612</v>
      </c>
      <c r="B370" s="170" t="s">
        <v>1060</v>
      </c>
      <c r="C370" s="170" t="s">
        <v>148</v>
      </c>
      <c r="D370" s="170" t="str">
        <f t="shared" si="5"/>
        <v>1611612IN69</v>
      </c>
      <c r="E370" s="210">
        <v>834.06</v>
      </c>
      <c r="F370" s="172"/>
      <c r="G370" s="171">
        <v>1</v>
      </c>
    </row>
    <row r="371" spans="1:7" ht="14.5" x14ac:dyDescent="0.35">
      <c r="A371" s="173">
        <v>1611612</v>
      </c>
      <c r="B371" s="170" t="s">
        <v>1060</v>
      </c>
      <c r="C371" s="170" t="s">
        <v>150</v>
      </c>
      <c r="D371" s="170" t="str">
        <f t="shared" si="5"/>
        <v>1611612IN71</v>
      </c>
      <c r="E371" s="210">
        <v>1314.4299999999998</v>
      </c>
      <c r="F371" s="172"/>
      <c r="G371" s="171">
        <v>1</v>
      </c>
    </row>
    <row r="372" spans="1:7" ht="14.5" x14ac:dyDescent="0.35">
      <c r="A372" s="173">
        <v>1611612</v>
      </c>
      <c r="B372" s="170" t="s">
        <v>1060</v>
      </c>
      <c r="C372" s="170" t="s">
        <v>151</v>
      </c>
      <c r="D372" s="170" t="str">
        <f t="shared" si="5"/>
        <v>1611612IN72</v>
      </c>
      <c r="E372" s="210">
        <v>600</v>
      </c>
      <c r="F372" s="172"/>
      <c r="G372" s="171">
        <v>1</v>
      </c>
    </row>
    <row r="373" spans="1:7" ht="14.5" x14ac:dyDescent="0.35">
      <c r="A373" s="173">
        <v>1611612</v>
      </c>
      <c r="B373" s="170" t="s">
        <v>1060</v>
      </c>
      <c r="C373" s="170" t="s">
        <v>152</v>
      </c>
      <c r="D373" s="170" t="str">
        <f t="shared" si="5"/>
        <v>1611612IN73</v>
      </c>
      <c r="E373" s="210">
        <v>330.95000000000005</v>
      </c>
      <c r="F373" s="172"/>
      <c r="G373" s="171">
        <v>1</v>
      </c>
    </row>
    <row r="374" spans="1:7" ht="14.5" x14ac:dyDescent="0.35">
      <c r="A374" s="173">
        <v>1611612</v>
      </c>
      <c r="B374" s="170" t="s">
        <v>1060</v>
      </c>
      <c r="C374" s="170" t="s">
        <v>153</v>
      </c>
      <c r="D374" s="170" t="str">
        <f t="shared" si="5"/>
        <v>1611612IN74</v>
      </c>
      <c r="E374" s="210">
        <v>349</v>
      </c>
      <c r="F374" s="172"/>
      <c r="G374" s="171">
        <v>1</v>
      </c>
    </row>
    <row r="375" spans="1:7" ht="14.5" x14ac:dyDescent="0.35">
      <c r="A375" s="173">
        <v>1611612</v>
      </c>
      <c r="B375" s="170" t="s">
        <v>1060</v>
      </c>
      <c r="C375" s="170" t="s">
        <v>154</v>
      </c>
      <c r="D375" s="170" t="str">
        <f t="shared" si="5"/>
        <v>1611612IN75</v>
      </c>
      <c r="E375" s="210">
        <v>195.82999999999998</v>
      </c>
      <c r="F375" s="172"/>
      <c r="G375" s="171">
        <v>1</v>
      </c>
    </row>
    <row r="376" spans="1:7" ht="14.5" x14ac:dyDescent="0.35">
      <c r="A376" s="173">
        <v>1611612</v>
      </c>
      <c r="B376" s="170" t="s">
        <v>1060</v>
      </c>
      <c r="C376" s="170" t="s">
        <v>155</v>
      </c>
      <c r="D376" s="170" t="str">
        <f t="shared" si="5"/>
        <v>1611612IN76</v>
      </c>
      <c r="E376" s="210">
        <v>1146.8699999999999</v>
      </c>
      <c r="F376" s="172"/>
      <c r="G376" s="171">
        <v>1</v>
      </c>
    </row>
    <row r="377" spans="1:7" ht="14.5" x14ac:dyDescent="0.35">
      <c r="A377" s="173">
        <v>1611612</v>
      </c>
      <c r="B377" s="170" t="s">
        <v>1060</v>
      </c>
      <c r="C377" s="170" t="s">
        <v>158</v>
      </c>
      <c r="D377" s="170" t="str">
        <f t="shared" si="5"/>
        <v>1611612IN79</v>
      </c>
      <c r="E377" s="210">
        <v>112</v>
      </c>
      <c r="F377" s="172"/>
      <c r="G377" s="171">
        <v>1</v>
      </c>
    </row>
    <row r="378" spans="1:7" ht="14.5" x14ac:dyDescent="0.35">
      <c r="A378" s="173">
        <v>1611612</v>
      </c>
      <c r="B378" s="170" t="s">
        <v>1060</v>
      </c>
      <c r="C378" s="170" t="s">
        <v>159</v>
      </c>
      <c r="D378" s="170" t="str">
        <f t="shared" si="5"/>
        <v>1611612IN80</v>
      </c>
      <c r="E378" s="210">
        <v>240.89999999999998</v>
      </c>
      <c r="F378" s="172"/>
      <c r="G378" s="171">
        <v>1</v>
      </c>
    </row>
    <row r="379" spans="1:7" ht="14.5" x14ac:dyDescent="0.35">
      <c r="A379" s="173">
        <v>1611612</v>
      </c>
      <c r="B379" s="170" t="s">
        <v>1060</v>
      </c>
      <c r="C379" s="170" t="s">
        <v>160</v>
      </c>
      <c r="D379" s="170" t="str">
        <f t="shared" si="5"/>
        <v>1611612IN81</v>
      </c>
      <c r="E379" s="210">
        <v>2063.3000000000002</v>
      </c>
      <c r="F379" s="172"/>
      <c r="G379" s="171">
        <v>1</v>
      </c>
    </row>
    <row r="380" spans="1:7" ht="14.5" x14ac:dyDescent="0.35">
      <c r="A380" s="173">
        <v>1611612</v>
      </c>
      <c r="B380" s="170" t="s">
        <v>1060</v>
      </c>
      <c r="C380" s="170" t="s">
        <v>161</v>
      </c>
      <c r="D380" s="170" t="str">
        <f t="shared" si="5"/>
        <v>1611612IN82</v>
      </c>
      <c r="E380" s="210">
        <v>180.31</v>
      </c>
      <c r="F380" s="172"/>
      <c r="G380" s="171">
        <v>1</v>
      </c>
    </row>
    <row r="381" spans="1:7" ht="14.5" x14ac:dyDescent="0.35">
      <c r="A381" s="173">
        <v>1611612</v>
      </c>
      <c r="B381" s="170" t="s">
        <v>1060</v>
      </c>
      <c r="C381" s="170" t="s">
        <v>162</v>
      </c>
      <c r="D381" s="170" t="str">
        <f t="shared" si="5"/>
        <v>1611612IN83</v>
      </c>
      <c r="E381" s="210">
        <v>453.09</v>
      </c>
      <c r="F381" s="172"/>
      <c r="G381" s="171">
        <v>1</v>
      </c>
    </row>
    <row r="382" spans="1:7" ht="14.5" x14ac:dyDescent="0.35">
      <c r="A382" s="173">
        <v>1611612</v>
      </c>
      <c r="B382" s="170" t="s">
        <v>1060</v>
      </c>
      <c r="C382" s="170" t="s">
        <v>164</v>
      </c>
      <c r="D382" s="170" t="str">
        <f t="shared" si="5"/>
        <v>1611612IN84</v>
      </c>
      <c r="E382" s="210">
        <v>120.62</v>
      </c>
      <c r="F382" s="172"/>
      <c r="G382" s="171">
        <v>1</v>
      </c>
    </row>
    <row r="383" spans="1:7" ht="14.5" x14ac:dyDescent="0.35">
      <c r="A383" s="173">
        <v>1611612</v>
      </c>
      <c r="B383" s="170" t="s">
        <v>1060</v>
      </c>
      <c r="C383" s="170" t="s">
        <v>163</v>
      </c>
      <c r="D383" s="170" t="str">
        <f t="shared" si="5"/>
        <v>1611612IN86</v>
      </c>
      <c r="E383" s="210">
        <v>163.38</v>
      </c>
      <c r="F383" s="172"/>
      <c r="G383" s="171">
        <v>1</v>
      </c>
    </row>
    <row r="384" spans="1:7" ht="14.5" x14ac:dyDescent="0.35">
      <c r="A384" s="173">
        <v>1611612</v>
      </c>
      <c r="B384" s="170" t="s">
        <v>1060</v>
      </c>
      <c r="C384" s="170" t="s">
        <v>166</v>
      </c>
      <c r="D384" s="170" t="str">
        <f t="shared" si="5"/>
        <v>1611612IN87</v>
      </c>
      <c r="E384" s="210">
        <v>563.86</v>
      </c>
      <c r="F384" s="172"/>
      <c r="G384" s="171">
        <v>1</v>
      </c>
    </row>
    <row r="385" spans="1:7" ht="14.5" x14ac:dyDescent="0.35">
      <c r="A385" s="173">
        <v>1611612</v>
      </c>
      <c r="B385" s="170" t="s">
        <v>1060</v>
      </c>
      <c r="C385" s="170" t="s">
        <v>61</v>
      </c>
      <c r="D385" s="170" t="str">
        <f t="shared" si="5"/>
        <v>1611612IN89</v>
      </c>
      <c r="E385" s="210">
        <v>352.20000000000005</v>
      </c>
      <c r="F385" s="172"/>
      <c r="G385" s="171">
        <v>1</v>
      </c>
    </row>
    <row r="386" spans="1:7" ht="14.5" x14ac:dyDescent="0.35">
      <c r="A386" s="173">
        <v>1611612</v>
      </c>
      <c r="B386" s="170" t="s">
        <v>1060</v>
      </c>
      <c r="C386" s="170" t="s">
        <v>39</v>
      </c>
      <c r="D386" s="170" t="str">
        <f t="shared" si="5"/>
        <v>1611612IN90</v>
      </c>
      <c r="E386" s="210">
        <v>28</v>
      </c>
      <c r="F386" s="172"/>
      <c r="G386" s="171">
        <v>1</v>
      </c>
    </row>
    <row r="387" spans="1:7" ht="14.5" x14ac:dyDescent="0.35">
      <c r="A387" s="173">
        <v>1611612</v>
      </c>
      <c r="B387" s="170" t="s">
        <v>1060</v>
      </c>
      <c r="C387" s="170" t="s">
        <v>65</v>
      </c>
      <c r="D387" s="170" t="str">
        <f t="shared" si="5"/>
        <v>1611612IN91</v>
      </c>
      <c r="E387" s="210">
        <v>248.32999999999998</v>
      </c>
      <c r="F387" s="172"/>
      <c r="G387" s="171">
        <v>1</v>
      </c>
    </row>
    <row r="388" spans="1:7" ht="14.5" x14ac:dyDescent="0.35">
      <c r="A388" s="173">
        <v>61007217</v>
      </c>
      <c r="B388" s="170" t="s">
        <v>992</v>
      </c>
      <c r="C388" s="170" t="s">
        <v>148</v>
      </c>
      <c r="D388" s="170" t="str">
        <f t="shared" si="5"/>
        <v>61007217IN69</v>
      </c>
      <c r="E388" s="210">
        <v>1.64</v>
      </c>
      <c r="F388" s="172"/>
      <c r="G388" s="171">
        <v>1</v>
      </c>
    </row>
    <row r="389" spans="1:7" ht="14.5" x14ac:dyDescent="0.35">
      <c r="A389" s="173">
        <v>61007217</v>
      </c>
      <c r="B389" s="170" t="s">
        <v>992</v>
      </c>
      <c r="C389" s="170" t="s">
        <v>150</v>
      </c>
      <c r="D389" s="170" t="str">
        <f t="shared" si="5"/>
        <v>61007217IN71</v>
      </c>
      <c r="E389" s="210">
        <v>9.07</v>
      </c>
      <c r="F389" s="172"/>
      <c r="G389" s="171">
        <v>1</v>
      </c>
    </row>
    <row r="390" spans="1:7" ht="14.5" x14ac:dyDescent="0.35">
      <c r="A390" s="173">
        <v>61007217</v>
      </c>
      <c r="B390" s="170" t="s">
        <v>992</v>
      </c>
      <c r="C390" s="170" t="s">
        <v>155</v>
      </c>
      <c r="D390" s="170" t="str">
        <f t="shared" ref="D390:D453" si="6">A390&amp;C390</f>
        <v>61007217IN76</v>
      </c>
      <c r="E390" s="210">
        <v>0.38</v>
      </c>
      <c r="F390" s="172"/>
      <c r="G390" s="171">
        <v>1</v>
      </c>
    </row>
    <row r="391" spans="1:7" ht="14.5" x14ac:dyDescent="0.35">
      <c r="A391" s="173">
        <v>61007217</v>
      </c>
      <c r="B391" s="170" t="s">
        <v>992</v>
      </c>
      <c r="C391" s="170" t="s">
        <v>160</v>
      </c>
      <c r="D391" s="170" t="str">
        <f t="shared" si="6"/>
        <v>61007217IN81</v>
      </c>
      <c r="E391" s="210">
        <v>16.899999999999999</v>
      </c>
      <c r="F391" s="172"/>
      <c r="G391" s="171">
        <v>1</v>
      </c>
    </row>
    <row r="392" spans="1:7" ht="14.5" x14ac:dyDescent="0.35">
      <c r="A392" s="173">
        <v>61007217</v>
      </c>
      <c r="B392" s="170" t="s">
        <v>992</v>
      </c>
      <c r="C392" s="170" t="s">
        <v>161</v>
      </c>
      <c r="D392" s="170" t="str">
        <f t="shared" si="6"/>
        <v>61007217IN82</v>
      </c>
      <c r="E392" s="210">
        <v>20</v>
      </c>
      <c r="F392" s="172"/>
      <c r="G392" s="171">
        <v>1</v>
      </c>
    </row>
    <row r="393" spans="1:7" ht="14.5" x14ac:dyDescent="0.35">
      <c r="A393" s="173">
        <v>61004208</v>
      </c>
      <c r="B393" s="170" t="s">
        <v>894</v>
      </c>
      <c r="C393" s="170" t="s">
        <v>333</v>
      </c>
      <c r="D393" s="170" t="str">
        <f t="shared" si="6"/>
        <v>61004208IN59</v>
      </c>
      <c r="E393" s="210">
        <v>13111.330000000002</v>
      </c>
      <c r="F393" s="172"/>
      <c r="G393" s="171">
        <v>1</v>
      </c>
    </row>
    <row r="394" spans="1:7" ht="14.5" x14ac:dyDescent="0.35">
      <c r="A394" s="173">
        <v>61004208</v>
      </c>
      <c r="B394" s="170" t="s">
        <v>894</v>
      </c>
      <c r="C394" s="170" t="s">
        <v>141</v>
      </c>
      <c r="D394" s="170" t="str">
        <f t="shared" si="6"/>
        <v>61004208IN62</v>
      </c>
      <c r="E394" s="210">
        <v>4375.51</v>
      </c>
      <c r="F394" s="172"/>
      <c r="G394" s="171">
        <v>1</v>
      </c>
    </row>
    <row r="395" spans="1:7" ht="14.5" x14ac:dyDescent="0.35">
      <c r="A395" s="173">
        <v>61004208</v>
      </c>
      <c r="B395" s="170" t="s">
        <v>894</v>
      </c>
      <c r="C395" s="170" t="s">
        <v>143</v>
      </c>
      <c r="D395" s="170" t="str">
        <f t="shared" si="6"/>
        <v>61004208IN64</v>
      </c>
      <c r="E395" s="210">
        <v>6415.96</v>
      </c>
      <c r="F395" s="172"/>
      <c r="G395" s="171">
        <v>1</v>
      </c>
    </row>
    <row r="396" spans="1:7" ht="14.5" x14ac:dyDescent="0.35">
      <c r="A396" s="173">
        <v>61004208</v>
      </c>
      <c r="B396" s="170" t="s">
        <v>894</v>
      </c>
      <c r="C396" s="170" t="s">
        <v>144</v>
      </c>
      <c r="D396" s="170" t="str">
        <f t="shared" si="6"/>
        <v>61004208IN65</v>
      </c>
      <c r="E396" s="210">
        <v>5604.42</v>
      </c>
      <c r="F396" s="172"/>
      <c r="G396" s="171">
        <v>1</v>
      </c>
    </row>
    <row r="397" spans="1:7" ht="14.5" x14ac:dyDescent="0.35">
      <c r="A397" s="173">
        <v>61004208</v>
      </c>
      <c r="B397" s="170" t="s">
        <v>894</v>
      </c>
      <c r="C397" s="170" t="s">
        <v>145</v>
      </c>
      <c r="D397" s="170" t="str">
        <f t="shared" si="6"/>
        <v>61004208IN66</v>
      </c>
      <c r="E397" s="210">
        <v>1552.75</v>
      </c>
      <c r="F397" s="172"/>
      <c r="G397" s="171">
        <v>1</v>
      </c>
    </row>
    <row r="398" spans="1:7" ht="14.5" x14ac:dyDescent="0.35">
      <c r="A398" s="173">
        <v>61004208</v>
      </c>
      <c r="B398" s="170" t="s">
        <v>894</v>
      </c>
      <c r="C398" s="170" t="s">
        <v>146</v>
      </c>
      <c r="D398" s="170" t="str">
        <f t="shared" si="6"/>
        <v>61004208IN67</v>
      </c>
      <c r="E398" s="210">
        <v>1222.03</v>
      </c>
      <c r="F398" s="172"/>
      <c r="G398" s="171">
        <v>1</v>
      </c>
    </row>
    <row r="399" spans="1:7" ht="14.5" x14ac:dyDescent="0.35">
      <c r="A399" s="173">
        <v>61004208</v>
      </c>
      <c r="B399" s="170" t="s">
        <v>894</v>
      </c>
      <c r="C399" s="170" t="s">
        <v>147</v>
      </c>
      <c r="D399" s="170" t="str">
        <f t="shared" si="6"/>
        <v>61004208IN68</v>
      </c>
      <c r="E399" s="210">
        <v>3099.34</v>
      </c>
      <c r="F399" s="172"/>
      <c r="G399" s="171">
        <v>1</v>
      </c>
    </row>
    <row r="400" spans="1:7" ht="14.5" x14ac:dyDescent="0.35">
      <c r="A400" s="173">
        <v>61004208</v>
      </c>
      <c r="B400" s="170" t="s">
        <v>894</v>
      </c>
      <c r="C400" s="170" t="s">
        <v>148</v>
      </c>
      <c r="D400" s="170" t="str">
        <f t="shared" si="6"/>
        <v>61004208IN69</v>
      </c>
      <c r="E400" s="210">
        <v>3737.8499999999995</v>
      </c>
      <c r="F400" s="172"/>
      <c r="G400" s="171">
        <v>1</v>
      </c>
    </row>
    <row r="401" spans="1:7" ht="14.5" x14ac:dyDescent="0.35">
      <c r="A401" s="173">
        <v>61004208</v>
      </c>
      <c r="B401" s="170" t="s">
        <v>894</v>
      </c>
      <c r="C401" s="170" t="s">
        <v>150</v>
      </c>
      <c r="D401" s="170" t="str">
        <f t="shared" si="6"/>
        <v>61004208IN71</v>
      </c>
      <c r="E401" s="210">
        <v>5910.25</v>
      </c>
      <c r="F401" s="172"/>
      <c r="G401" s="171">
        <v>1</v>
      </c>
    </row>
    <row r="402" spans="1:7" ht="14.5" x14ac:dyDescent="0.35">
      <c r="A402" s="173">
        <v>61004208</v>
      </c>
      <c r="B402" s="170" t="s">
        <v>894</v>
      </c>
      <c r="C402" s="170" t="s">
        <v>151</v>
      </c>
      <c r="D402" s="170" t="str">
        <f t="shared" si="6"/>
        <v>61004208IN72</v>
      </c>
      <c r="E402" s="210">
        <v>5000</v>
      </c>
      <c r="F402" s="172"/>
      <c r="G402" s="171">
        <v>1</v>
      </c>
    </row>
    <row r="403" spans="1:7" ht="14.5" x14ac:dyDescent="0.35">
      <c r="A403" s="173">
        <v>61004208</v>
      </c>
      <c r="B403" s="170" t="s">
        <v>894</v>
      </c>
      <c r="C403" s="170" t="s">
        <v>152</v>
      </c>
      <c r="D403" s="170" t="str">
        <f t="shared" si="6"/>
        <v>61004208IN73</v>
      </c>
      <c r="E403" s="210">
        <v>1065.22</v>
      </c>
      <c r="F403" s="172"/>
      <c r="G403" s="171">
        <v>1</v>
      </c>
    </row>
    <row r="404" spans="1:7" ht="14.5" x14ac:dyDescent="0.35">
      <c r="A404" s="173">
        <v>61004208</v>
      </c>
      <c r="B404" s="170" t="s">
        <v>894</v>
      </c>
      <c r="C404" s="170" t="s">
        <v>153</v>
      </c>
      <c r="D404" s="170" t="str">
        <f t="shared" si="6"/>
        <v>61004208IN74</v>
      </c>
      <c r="E404" s="210">
        <v>1262</v>
      </c>
      <c r="F404" s="172"/>
      <c r="G404" s="171">
        <v>1</v>
      </c>
    </row>
    <row r="405" spans="1:7" ht="14.5" x14ac:dyDescent="0.35">
      <c r="A405" s="173">
        <v>61004208</v>
      </c>
      <c r="B405" s="170" t="s">
        <v>894</v>
      </c>
      <c r="C405" s="170" t="s">
        <v>154</v>
      </c>
      <c r="D405" s="170" t="str">
        <f t="shared" si="6"/>
        <v>61004208IN75</v>
      </c>
      <c r="E405" s="210">
        <v>691.64</v>
      </c>
      <c r="F405" s="172"/>
      <c r="G405" s="171">
        <v>1</v>
      </c>
    </row>
    <row r="406" spans="1:7" ht="14.5" x14ac:dyDescent="0.35">
      <c r="A406" s="173">
        <v>61004208</v>
      </c>
      <c r="B406" s="170" t="s">
        <v>894</v>
      </c>
      <c r="C406" s="170" t="s">
        <v>155</v>
      </c>
      <c r="D406" s="170" t="str">
        <f t="shared" si="6"/>
        <v>61004208IN76</v>
      </c>
      <c r="E406" s="210">
        <v>5857.7699999999995</v>
      </c>
      <c r="F406" s="172"/>
      <c r="G406" s="171">
        <v>1</v>
      </c>
    </row>
    <row r="407" spans="1:7" ht="14.5" x14ac:dyDescent="0.35">
      <c r="A407" s="173">
        <v>61004208</v>
      </c>
      <c r="B407" s="170" t="s">
        <v>894</v>
      </c>
      <c r="C407" s="170" t="s">
        <v>158</v>
      </c>
      <c r="D407" s="170" t="str">
        <f t="shared" si="6"/>
        <v>61004208IN79</v>
      </c>
      <c r="E407" s="210">
        <v>553</v>
      </c>
      <c r="F407" s="172"/>
      <c r="G407" s="171">
        <v>1</v>
      </c>
    </row>
    <row r="408" spans="1:7" ht="14.5" x14ac:dyDescent="0.35">
      <c r="A408" s="173">
        <v>61004208</v>
      </c>
      <c r="B408" s="170" t="s">
        <v>894</v>
      </c>
      <c r="C408" s="170" t="s">
        <v>159</v>
      </c>
      <c r="D408" s="170" t="str">
        <f t="shared" si="6"/>
        <v>61004208IN80</v>
      </c>
      <c r="E408" s="210">
        <v>2016.8300000000002</v>
      </c>
      <c r="F408" s="172"/>
      <c r="G408" s="171">
        <v>1</v>
      </c>
    </row>
    <row r="409" spans="1:7" ht="14.5" x14ac:dyDescent="0.35">
      <c r="A409" s="173">
        <v>61004208</v>
      </c>
      <c r="B409" s="170" t="s">
        <v>894</v>
      </c>
      <c r="C409" s="170" t="s">
        <v>160</v>
      </c>
      <c r="D409" s="170" t="str">
        <f t="shared" si="6"/>
        <v>61004208IN81</v>
      </c>
      <c r="E409" s="210">
        <v>8473.44</v>
      </c>
      <c r="F409" s="172"/>
      <c r="G409" s="171">
        <v>1</v>
      </c>
    </row>
    <row r="410" spans="1:7" ht="14.5" x14ac:dyDescent="0.35">
      <c r="A410" s="173">
        <v>61004208</v>
      </c>
      <c r="B410" s="170" t="s">
        <v>894</v>
      </c>
      <c r="C410" s="170" t="s">
        <v>161</v>
      </c>
      <c r="D410" s="170" t="str">
        <f t="shared" si="6"/>
        <v>61004208IN82</v>
      </c>
      <c r="E410" s="210">
        <v>183.82</v>
      </c>
      <c r="F410" s="172"/>
      <c r="G410" s="171">
        <v>1</v>
      </c>
    </row>
    <row r="411" spans="1:7" ht="14.5" x14ac:dyDescent="0.35">
      <c r="A411" s="173">
        <v>61004208</v>
      </c>
      <c r="B411" s="170" t="s">
        <v>894</v>
      </c>
      <c r="C411" s="170" t="s">
        <v>162</v>
      </c>
      <c r="D411" s="170" t="str">
        <f t="shared" si="6"/>
        <v>61004208IN83</v>
      </c>
      <c r="E411" s="210">
        <v>2135.88</v>
      </c>
      <c r="F411" s="172"/>
      <c r="G411" s="171">
        <v>1</v>
      </c>
    </row>
    <row r="412" spans="1:7" ht="14.5" x14ac:dyDescent="0.35">
      <c r="A412" s="173">
        <v>61004208</v>
      </c>
      <c r="B412" s="170" t="s">
        <v>894</v>
      </c>
      <c r="C412" s="170" t="s">
        <v>164</v>
      </c>
      <c r="D412" s="170" t="str">
        <f t="shared" si="6"/>
        <v>61004208IN84</v>
      </c>
      <c r="E412" s="210">
        <v>426.37</v>
      </c>
      <c r="F412" s="172"/>
      <c r="G412" s="171">
        <v>1</v>
      </c>
    </row>
    <row r="413" spans="1:7" ht="14.5" x14ac:dyDescent="0.35">
      <c r="A413" s="173">
        <v>61004208</v>
      </c>
      <c r="B413" s="170" t="s">
        <v>894</v>
      </c>
      <c r="C413" s="170" t="s">
        <v>163</v>
      </c>
      <c r="D413" s="170" t="str">
        <f t="shared" si="6"/>
        <v>61004208IN86</v>
      </c>
      <c r="E413" s="210">
        <v>934.39</v>
      </c>
      <c r="F413" s="172"/>
      <c r="G413" s="171">
        <v>1</v>
      </c>
    </row>
    <row r="414" spans="1:7" ht="14.5" x14ac:dyDescent="0.35">
      <c r="A414" s="173">
        <v>61004208</v>
      </c>
      <c r="B414" s="170" t="s">
        <v>894</v>
      </c>
      <c r="C414" s="170" t="s">
        <v>166</v>
      </c>
      <c r="D414" s="170" t="str">
        <f t="shared" si="6"/>
        <v>61004208IN87</v>
      </c>
      <c r="E414" s="210">
        <v>1985.01</v>
      </c>
      <c r="F414" s="172"/>
      <c r="G414" s="171">
        <v>1</v>
      </c>
    </row>
    <row r="415" spans="1:7" ht="14.5" x14ac:dyDescent="0.35">
      <c r="A415" s="173">
        <v>61004208</v>
      </c>
      <c r="B415" s="170" t="s">
        <v>894</v>
      </c>
      <c r="C415" s="170" t="s">
        <v>61</v>
      </c>
      <c r="D415" s="170" t="str">
        <f t="shared" si="6"/>
        <v>61004208IN89</v>
      </c>
      <c r="E415" s="210">
        <v>2903.09</v>
      </c>
      <c r="F415" s="172"/>
      <c r="G415" s="171">
        <v>1</v>
      </c>
    </row>
    <row r="416" spans="1:7" ht="14.5" x14ac:dyDescent="0.35">
      <c r="A416" s="173">
        <v>61004208</v>
      </c>
      <c r="B416" s="170" t="s">
        <v>894</v>
      </c>
      <c r="C416" s="170" t="s">
        <v>65</v>
      </c>
      <c r="D416" s="170" t="str">
        <f t="shared" si="6"/>
        <v>61004208IN91</v>
      </c>
      <c r="E416" s="210">
        <v>1099.44</v>
      </c>
      <c r="F416" s="172"/>
      <c r="G416" s="171">
        <v>1</v>
      </c>
    </row>
    <row r="417" spans="1:7" ht="14.5" x14ac:dyDescent="0.35">
      <c r="A417" s="173">
        <v>61004217</v>
      </c>
      <c r="B417" s="170" t="s">
        <v>918</v>
      </c>
      <c r="C417" s="170" t="s">
        <v>141</v>
      </c>
      <c r="D417" s="170" t="str">
        <f t="shared" si="6"/>
        <v>61004217IN62</v>
      </c>
      <c r="E417" s="210">
        <v>5.76</v>
      </c>
      <c r="F417" s="172"/>
      <c r="G417" s="171">
        <v>1</v>
      </c>
    </row>
    <row r="418" spans="1:7" ht="14.5" x14ac:dyDescent="0.35">
      <c r="A418" s="173">
        <v>61004217</v>
      </c>
      <c r="B418" s="170" t="s">
        <v>918</v>
      </c>
      <c r="C418" s="170" t="s">
        <v>143</v>
      </c>
      <c r="D418" s="170" t="str">
        <f t="shared" si="6"/>
        <v>61004217IN64</v>
      </c>
      <c r="E418" s="210">
        <v>5.76</v>
      </c>
      <c r="F418" s="172"/>
      <c r="G418" s="171">
        <v>1</v>
      </c>
    </row>
    <row r="419" spans="1:7" ht="14.5" x14ac:dyDescent="0.35">
      <c r="A419" s="173">
        <v>61004217</v>
      </c>
      <c r="B419" s="170" t="s">
        <v>918</v>
      </c>
      <c r="C419" s="170" t="s">
        <v>144</v>
      </c>
      <c r="D419" s="170" t="str">
        <f t="shared" si="6"/>
        <v>61004217IN65</v>
      </c>
      <c r="E419" s="210"/>
      <c r="F419" s="172"/>
      <c r="G419" s="171">
        <v>1</v>
      </c>
    </row>
    <row r="420" spans="1:7" ht="14.5" x14ac:dyDescent="0.35">
      <c r="A420" s="173">
        <v>61004217</v>
      </c>
      <c r="B420" s="170" t="s">
        <v>918</v>
      </c>
      <c r="C420" s="170" t="s">
        <v>146</v>
      </c>
      <c r="D420" s="170" t="str">
        <f t="shared" si="6"/>
        <v>61004217IN67</v>
      </c>
      <c r="E420" s="210"/>
      <c r="F420" s="172"/>
      <c r="G420" s="171">
        <v>1</v>
      </c>
    </row>
    <row r="421" spans="1:7" ht="14.5" x14ac:dyDescent="0.35">
      <c r="A421" s="173">
        <v>61004217</v>
      </c>
      <c r="B421" s="170" t="s">
        <v>918</v>
      </c>
      <c r="C421" s="170" t="s">
        <v>147</v>
      </c>
      <c r="D421" s="170" t="str">
        <f t="shared" si="6"/>
        <v>61004217IN68</v>
      </c>
      <c r="E421" s="210">
        <v>5.2799999999999994</v>
      </c>
      <c r="F421" s="172"/>
      <c r="G421" s="171">
        <v>1</v>
      </c>
    </row>
    <row r="422" spans="1:7" ht="14.5" x14ac:dyDescent="0.35">
      <c r="A422" s="173">
        <v>61004217</v>
      </c>
      <c r="B422" s="170" t="s">
        <v>918</v>
      </c>
      <c r="C422" s="170" t="s">
        <v>148</v>
      </c>
      <c r="D422" s="170" t="str">
        <f t="shared" si="6"/>
        <v>61004217IN69</v>
      </c>
      <c r="E422" s="210">
        <v>9.26</v>
      </c>
      <c r="F422" s="172"/>
      <c r="G422" s="171">
        <v>1</v>
      </c>
    </row>
    <row r="423" spans="1:7" ht="14.5" x14ac:dyDescent="0.35">
      <c r="A423" s="173">
        <v>61004217</v>
      </c>
      <c r="B423" s="170" t="s">
        <v>918</v>
      </c>
      <c r="C423" s="170" t="s">
        <v>150</v>
      </c>
      <c r="D423" s="170" t="str">
        <f t="shared" si="6"/>
        <v>61004217IN71</v>
      </c>
      <c r="E423" s="210"/>
      <c r="F423" s="172"/>
      <c r="G423" s="171">
        <v>1</v>
      </c>
    </row>
    <row r="424" spans="1:7" ht="14.5" x14ac:dyDescent="0.35">
      <c r="A424" s="173">
        <v>61004217</v>
      </c>
      <c r="B424" s="170" t="s">
        <v>918</v>
      </c>
      <c r="C424" s="170" t="s">
        <v>154</v>
      </c>
      <c r="D424" s="170" t="str">
        <f t="shared" si="6"/>
        <v>61004217IN75</v>
      </c>
      <c r="E424" s="210">
        <v>184.08</v>
      </c>
      <c r="F424" s="172"/>
      <c r="G424" s="171">
        <v>1</v>
      </c>
    </row>
    <row r="425" spans="1:7" ht="14.5" x14ac:dyDescent="0.35">
      <c r="A425" s="173">
        <v>61004217</v>
      </c>
      <c r="B425" s="170" t="s">
        <v>918</v>
      </c>
      <c r="C425" s="170" t="s">
        <v>155</v>
      </c>
      <c r="D425" s="170" t="str">
        <f t="shared" si="6"/>
        <v>61004217IN76</v>
      </c>
      <c r="E425" s="210">
        <v>4.2699999999999996</v>
      </c>
      <c r="F425" s="172"/>
      <c r="G425" s="171">
        <v>1</v>
      </c>
    </row>
    <row r="426" spans="1:7" ht="14.5" x14ac:dyDescent="0.35">
      <c r="A426" s="173">
        <v>61004217</v>
      </c>
      <c r="B426" s="170" t="s">
        <v>918</v>
      </c>
      <c r="C426" s="170" t="s">
        <v>159</v>
      </c>
      <c r="D426" s="170" t="str">
        <f t="shared" si="6"/>
        <v>61004217IN80</v>
      </c>
      <c r="E426" s="210">
        <v>26.93</v>
      </c>
      <c r="F426" s="172"/>
      <c r="G426" s="171">
        <v>1</v>
      </c>
    </row>
    <row r="427" spans="1:7" ht="14.5" x14ac:dyDescent="0.35">
      <c r="A427" s="173">
        <v>61004217</v>
      </c>
      <c r="B427" s="170" t="s">
        <v>918</v>
      </c>
      <c r="C427" s="170" t="s">
        <v>160</v>
      </c>
      <c r="D427" s="170" t="str">
        <f t="shared" si="6"/>
        <v>61004217IN81</v>
      </c>
      <c r="E427" s="210">
        <v>76.949999999999989</v>
      </c>
      <c r="F427" s="172"/>
      <c r="G427" s="171">
        <v>1</v>
      </c>
    </row>
    <row r="428" spans="1:7" ht="14.5" x14ac:dyDescent="0.35">
      <c r="A428" s="173">
        <v>61004217</v>
      </c>
      <c r="B428" s="170" t="s">
        <v>918</v>
      </c>
      <c r="C428" s="170" t="s">
        <v>164</v>
      </c>
      <c r="D428" s="170" t="str">
        <f t="shared" si="6"/>
        <v>61004217IN84</v>
      </c>
      <c r="E428" s="210"/>
      <c r="F428" s="172"/>
      <c r="G428" s="171">
        <v>1</v>
      </c>
    </row>
    <row r="429" spans="1:7" ht="14.5" x14ac:dyDescent="0.35">
      <c r="A429" s="173">
        <v>61004217</v>
      </c>
      <c r="B429" s="170" t="s">
        <v>918</v>
      </c>
      <c r="C429" s="170" t="s">
        <v>166</v>
      </c>
      <c r="D429" s="170" t="str">
        <f t="shared" si="6"/>
        <v>61004217IN87</v>
      </c>
      <c r="E429" s="210">
        <v>20.78</v>
      </c>
      <c r="F429" s="172"/>
      <c r="G429" s="171">
        <v>1</v>
      </c>
    </row>
    <row r="430" spans="1:7" ht="14.5" x14ac:dyDescent="0.35">
      <c r="A430" s="173" t="s">
        <v>783</v>
      </c>
      <c r="B430" s="170" t="s">
        <v>1061</v>
      </c>
      <c r="C430" s="170" t="s">
        <v>333</v>
      </c>
      <c r="D430" s="170" t="str">
        <f t="shared" si="6"/>
        <v>IN00974AIN59</v>
      </c>
      <c r="E430" s="210">
        <v>659.27</v>
      </c>
      <c r="F430" s="172"/>
      <c r="G430" s="171">
        <v>1</v>
      </c>
    </row>
    <row r="431" spans="1:7" ht="14.5" x14ac:dyDescent="0.35">
      <c r="A431" s="173" t="s">
        <v>783</v>
      </c>
      <c r="B431" s="170" t="s">
        <v>1061</v>
      </c>
      <c r="C431" s="170" t="s">
        <v>141</v>
      </c>
      <c r="D431" s="170" t="str">
        <f t="shared" si="6"/>
        <v>IN00974AIN62</v>
      </c>
      <c r="E431" s="210">
        <v>297.70999999999998</v>
      </c>
      <c r="F431" s="172"/>
      <c r="G431" s="171">
        <v>1</v>
      </c>
    </row>
    <row r="432" spans="1:7" ht="14.5" x14ac:dyDescent="0.35">
      <c r="A432" s="173" t="s">
        <v>783</v>
      </c>
      <c r="B432" s="170" t="s">
        <v>1061</v>
      </c>
      <c r="C432" s="170" t="s">
        <v>143</v>
      </c>
      <c r="D432" s="170" t="str">
        <f t="shared" si="6"/>
        <v>IN00974AIN64</v>
      </c>
      <c r="E432" s="210">
        <v>684.42000000000007</v>
      </c>
      <c r="F432" s="172"/>
      <c r="G432" s="171">
        <v>1</v>
      </c>
    </row>
    <row r="433" spans="1:7" ht="14.5" x14ac:dyDescent="0.35">
      <c r="A433" s="173" t="s">
        <v>783</v>
      </c>
      <c r="B433" s="170" t="s">
        <v>1061</v>
      </c>
      <c r="C433" s="170" t="s">
        <v>144</v>
      </c>
      <c r="D433" s="170" t="str">
        <f t="shared" si="6"/>
        <v>IN00974AIN65</v>
      </c>
      <c r="E433" s="210">
        <v>37.299999999999997</v>
      </c>
      <c r="F433" s="172"/>
      <c r="G433" s="171">
        <v>1</v>
      </c>
    </row>
    <row r="434" spans="1:7" ht="14.5" x14ac:dyDescent="0.35">
      <c r="A434" s="173" t="s">
        <v>783</v>
      </c>
      <c r="B434" s="170" t="s">
        <v>1061</v>
      </c>
      <c r="C434" s="170" t="s">
        <v>145</v>
      </c>
      <c r="D434" s="170" t="str">
        <f t="shared" si="6"/>
        <v>IN00974AIN66</v>
      </c>
      <c r="E434" s="210">
        <v>54</v>
      </c>
      <c r="F434" s="172"/>
      <c r="G434" s="171">
        <v>1</v>
      </c>
    </row>
    <row r="435" spans="1:7" ht="14.5" x14ac:dyDescent="0.35">
      <c r="A435" s="173" t="s">
        <v>783</v>
      </c>
      <c r="B435" s="170" t="s">
        <v>1061</v>
      </c>
      <c r="C435" s="170" t="s">
        <v>146</v>
      </c>
      <c r="D435" s="170" t="str">
        <f t="shared" si="6"/>
        <v>IN00974AIN67</v>
      </c>
      <c r="E435" s="210">
        <v>94.58</v>
      </c>
      <c r="F435" s="172"/>
      <c r="G435" s="171">
        <v>1</v>
      </c>
    </row>
    <row r="436" spans="1:7" ht="14.5" x14ac:dyDescent="0.35">
      <c r="A436" s="173" t="s">
        <v>783</v>
      </c>
      <c r="B436" s="170" t="s">
        <v>1061</v>
      </c>
      <c r="C436" s="170" t="s">
        <v>147</v>
      </c>
      <c r="D436" s="170" t="str">
        <f t="shared" si="6"/>
        <v>IN00974AIN68</v>
      </c>
      <c r="E436" s="210">
        <v>145.19</v>
      </c>
      <c r="F436" s="172"/>
      <c r="G436" s="171">
        <v>1</v>
      </c>
    </row>
    <row r="437" spans="1:7" ht="14.5" x14ac:dyDescent="0.35">
      <c r="A437" s="173" t="s">
        <v>783</v>
      </c>
      <c r="B437" s="170" t="s">
        <v>1061</v>
      </c>
      <c r="C437" s="170" t="s">
        <v>148</v>
      </c>
      <c r="D437" s="170" t="str">
        <f t="shared" si="6"/>
        <v>IN00974AIN69</v>
      </c>
      <c r="E437" s="210">
        <v>500.71</v>
      </c>
      <c r="F437" s="172"/>
      <c r="G437" s="171">
        <v>1</v>
      </c>
    </row>
    <row r="438" spans="1:7" ht="14.5" x14ac:dyDescent="0.35">
      <c r="A438" s="173" t="s">
        <v>783</v>
      </c>
      <c r="B438" s="170" t="s">
        <v>1061</v>
      </c>
      <c r="C438" s="170" t="s">
        <v>150</v>
      </c>
      <c r="D438" s="170" t="str">
        <f t="shared" si="6"/>
        <v>IN00974AIN71</v>
      </c>
      <c r="E438" s="210">
        <v>963.51</v>
      </c>
      <c r="F438" s="172"/>
      <c r="G438" s="171">
        <v>1</v>
      </c>
    </row>
    <row r="439" spans="1:7" ht="14.5" x14ac:dyDescent="0.35">
      <c r="A439" s="173" t="s">
        <v>783</v>
      </c>
      <c r="B439" s="170" t="s">
        <v>1061</v>
      </c>
      <c r="C439" s="170" t="s">
        <v>151</v>
      </c>
      <c r="D439" s="170" t="str">
        <f t="shared" si="6"/>
        <v>IN00974AIN72</v>
      </c>
      <c r="E439" s="210">
        <v>16</v>
      </c>
      <c r="F439" s="172"/>
      <c r="G439" s="171">
        <v>1</v>
      </c>
    </row>
    <row r="440" spans="1:7" ht="14.5" x14ac:dyDescent="0.35">
      <c r="A440" s="173" t="s">
        <v>783</v>
      </c>
      <c r="B440" s="170" t="s">
        <v>1061</v>
      </c>
      <c r="C440" s="170" t="s">
        <v>152</v>
      </c>
      <c r="D440" s="170" t="str">
        <f t="shared" si="6"/>
        <v>IN00974AIN73</v>
      </c>
      <c r="E440" s="210">
        <v>62.76</v>
      </c>
      <c r="F440" s="172"/>
      <c r="G440" s="171">
        <v>1</v>
      </c>
    </row>
    <row r="441" spans="1:7" ht="14.5" x14ac:dyDescent="0.35">
      <c r="A441" s="173" t="s">
        <v>783</v>
      </c>
      <c r="B441" s="170" t="s">
        <v>1061</v>
      </c>
      <c r="C441" s="170" t="s">
        <v>153</v>
      </c>
      <c r="D441" s="170" t="str">
        <f t="shared" si="6"/>
        <v>IN00974AIN74</v>
      </c>
      <c r="E441" s="210"/>
      <c r="F441" s="172"/>
      <c r="G441" s="171">
        <v>1</v>
      </c>
    </row>
    <row r="442" spans="1:7" ht="14.5" x14ac:dyDescent="0.35">
      <c r="A442" s="173" t="s">
        <v>783</v>
      </c>
      <c r="B442" s="170" t="s">
        <v>1061</v>
      </c>
      <c r="C442" s="170" t="s">
        <v>154</v>
      </c>
      <c r="D442" s="170" t="str">
        <f t="shared" si="6"/>
        <v>IN00974AIN75</v>
      </c>
      <c r="E442" s="210">
        <v>1.73</v>
      </c>
      <c r="F442" s="172"/>
      <c r="G442" s="171">
        <v>1</v>
      </c>
    </row>
    <row r="443" spans="1:7" ht="14.5" x14ac:dyDescent="0.35">
      <c r="A443" s="173" t="s">
        <v>783</v>
      </c>
      <c r="B443" s="170" t="s">
        <v>1061</v>
      </c>
      <c r="C443" s="170" t="s">
        <v>155</v>
      </c>
      <c r="D443" s="170" t="str">
        <f t="shared" si="6"/>
        <v>IN00974AIN76</v>
      </c>
      <c r="E443" s="210">
        <v>420.35</v>
      </c>
      <c r="F443" s="172"/>
      <c r="G443" s="171">
        <v>1</v>
      </c>
    </row>
    <row r="444" spans="1:7" ht="14.5" x14ac:dyDescent="0.35">
      <c r="A444" s="173" t="s">
        <v>783</v>
      </c>
      <c r="B444" s="170" t="s">
        <v>1061</v>
      </c>
      <c r="C444" s="170" t="s">
        <v>158</v>
      </c>
      <c r="D444" s="170" t="str">
        <f t="shared" si="6"/>
        <v>IN00974AIN79</v>
      </c>
      <c r="E444" s="210">
        <v>6</v>
      </c>
      <c r="F444" s="172"/>
      <c r="G444" s="171">
        <v>1</v>
      </c>
    </row>
    <row r="445" spans="1:7" ht="14.5" x14ac:dyDescent="0.35">
      <c r="A445" s="173" t="s">
        <v>783</v>
      </c>
      <c r="B445" s="170" t="s">
        <v>1061</v>
      </c>
      <c r="C445" s="170" t="s">
        <v>159</v>
      </c>
      <c r="D445" s="170" t="str">
        <f t="shared" si="6"/>
        <v>IN00974AIN80</v>
      </c>
      <c r="E445" s="210">
        <v>42.88</v>
      </c>
      <c r="F445" s="172"/>
      <c r="G445" s="171">
        <v>1</v>
      </c>
    </row>
    <row r="446" spans="1:7" ht="14.5" x14ac:dyDescent="0.35">
      <c r="A446" s="173" t="s">
        <v>783</v>
      </c>
      <c r="B446" s="170" t="s">
        <v>1061</v>
      </c>
      <c r="C446" s="170" t="s">
        <v>160</v>
      </c>
      <c r="D446" s="170" t="str">
        <f t="shared" si="6"/>
        <v>IN00974AIN81</v>
      </c>
      <c r="E446" s="210">
        <v>654.38</v>
      </c>
      <c r="F446" s="172"/>
      <c r="G446" s="171">
        <v>1</v>
      </c>
    </row>
    <row r="447" spans="1:7" ht="14.5" x14ac:dyDescent="0.35">
      <c r="A447" s="173" t="s">
        <v>783</v>
      </c>
      <c r="B447" s="170" t="s">
        <v>1061</v>
      </c>
      <c r="C447" s="170" t="s">
        <v>162</v>
      </c>
      <c r="D447" s="170" t="str">
        <f t="shared" si="6"/>
        <v>IN00974AIN83</v>
      </c>
      <c r="E447" s="210">
        <v>61</v>
      </c>
      <c r="F447" s="172"/>
      <c r="G447" s="171">
        <v>1</v>
      </c>
    </row>
    <row r="448" spans="1:7" ht="14.5" x14ac:dyDescent="0.35">
      <c r="A448" s="173" t="s">
        <v>783</v>
      </c>
      <c r="B448" s="170" t="s">
        <v>1061</v>
      </c>
      <c r="C448" s="170" t="s">
        <v>164</v>
      </c>
      <c r="D448" s="170" t="str">
        <f t="shared" si="6"/>
        <v>IN00974AIN84</v>
      </c>
      <c r="E448" s="210">
        <v>13.77</v>
      </c>
      <c r="F448" s="172"/>
      <c r="G448" s="171">
        <v>1</v>
      </c>
    </row>
    <row r="449" spans="1:7" ht="14.5" x14ac:dyDescent="0.35">
      <c r="A449" s="173" t="s">
        <v>783</v>
      </c>
      <c r="B449" s="170" t="s">
        <v>1061</v>
      </c>
      <c r="C449" s="170" t="s">
        <v>163</v>
      </c>
      <c r="D449" s="170" t="str">
        <f t="shared" si="6"/>
        <v>IN00974AIN86</v>
      </c>
      <c r="E449" s="210">
        <v>15.85</v>
      </c>
      <c r="F449" s="172"/>
      <c r="G449" s="171">
        <v>1</v>
      </c>
    </row>
    <row r="450" spans="1:7" ht="14.5" x14ac:dyDescent="0.35">
      <c r="A450" s="173" t="s">
        <v>783</v>
      </c>
      <c r="B450" s="170" t="s">
        <v>1061</v>
      </c>
      <c r="C450" s="170" t="s">
        <v>166</v>
      </c>
      <c r="D450" s="170" t="str">
        <f t="shared" si="6"/>
        <v>IN00974AIN87</v>
      </c>
      <c r="E450" s="210">
        <v>173.01</v>
      </c>
      <c r="F450" s="172"/>
      <c r="G450" s="171">
        <v>1</v>
      </c>
    </row>
    <row r="451" spans="1:7" ht="14.5" x14ac:dyDescent="0.35">
      <c r="A451" s="173" t="s">
        <v>783</v>
      </c>
      <c r="B451" s="170" t="s">
        <v>1061</v>
      </c>
      <c r="C451" s="170" t="s">
        <v>61</v>
      </c>
      <c r="D451" s="170" t="str">
        <f t="shared" si="6"/>
        <v>IN00974AIN89</v>
      </c>
      <c r="E451" s="210">
        <v>162.77000000000001</v>
      </c>
      <c r="F451" s="172"/>
      <c r="G451" s="171">
        <v>1</v>
      </c>
    </row>
    <row r="452" spans="1:7" ht="14.5" x14ac:dyDescent="0.35">
      <c r="A452" s="173" t="s">
        <v>783</v>
      </c>
      <c r="B452" s="170" t="s">
        <v>1061</v>
      </c>
      <c r="C452" s="170" t="s">
        <v>65</v>
      </c>
      <c r="D452" s="170" t="str">
        <f t="shared" si="6"/>
        <v>IN00974AIN91</v>
      </c>
      <c r="E452" s="210">
        <v>11</v>
      </c>
      <c r="F452" s="172"/>
      <c r="G452" s="171">
        <v>1</v>
      </c>
    </row>
    <row r="453" spans="1:7" ht="14.5" x14ac:dyDescent="0.35">
      <c r="A453" s="173">
        <v>61010040</v>
      </c>
      <c r="B453" s="170" t="s">
        <v>1062</v>
      </c>
      <c r="C453" s="170" t="s">
        <v>333</v>
      </c>
      <c r="D453" s="170" t="str">
        <f t="shared" si="6"/>
        <v>61010040IN59</v>
      </c>
      <c r="E453" s="210">
        <v>344.13</v>
      </c>
      <c r="F453" s="172"/>
      <c r="G453" s="171">
        <v>1</v>
      </c>
    </row>
    <row r="454" spans="1:7" ht="14.5" x14ac:dyDescent="0.35">
      <c r="A454" s="173">
        <v>61010040</v>
      </c>
      <c r="B454" s="170" t="s">
        <v>1062</v>
      </c>
      <c r="C454" s="170" t="s">
        <v>141</v>
      </c>
      <c r="D454" s="170" t="str">
        <f t="shared" ref="D454:D517" si="7">A454&amp;C454</f>
        <v>61010040IN62</v>
      </c>
      <c r="E454" s="210">
        <v>35.76</v>
      </c>
      <c r="F454" s="172"/>
      <c r="G454" s="171">
        <v>1</v>
      </c>
    </row>
    <row r="455" spans="1:7" ht="14.5" x14ac:dyDescent="0.35">
      <c r="A455" s="173">
        <v>61010040</v>
      </c>
      <c r="B455" s="170" t="s">
        <v>1062</v>
      </c>
      <c r="C455" s="170" t="s">
        <v>143</v>
      </c>
      <c r="D455" s="170" t="str">
        <f t="shared" si="7"/>
        <v>61010040IN64</v>
      </c>
      <c r="E455" s="210">
        <v>84.529999999999987</v>
      </c>
      <c r="F455" s="172"/>
      <c r="G455" s="171">
        <v>1</v>
      </c>
    </row>
    <row r="456" spans="1:7" ht="14.5" x14ac:dyDescent="0.35">
      <c r="A456" s="173">
        <v>61010040</v>
      </c>
      <c r="B456" s="170" t="s">
        <v>1062</v>
      </c>
      <c r="C456" s="170" t="s">
        <v>146</v>
      </c>
      <c r="D456" s="170" t="str">
        <f t="shared" si="7"/>
        <v>61010040IN67</v>
      </c>
      <c r="E456" s="210">
        <v>14.41</v>
      </c>
      <c r="F456" s="172"/>
      <c r="G456" s="171">
        <v>1</v>
      </c>
    </row>
    <row r="457" spans="1:7" ht="14.5" x14ac:dyDescent="0.35">
      <c r="A457" s="173">
        <v>61010040</v>
      </c>
      <c r="B457" s="170" t="s">
        <v>1062</v>
      </c>
      <c r="C457" s="170" t="s">
        <v>147</v>
      </c>
      <c r="D457" s="170" t="str">
        <f t="shared" si="7"/>
        <v>61010040IN68</v>
      </c>
      <c r="E457" s="210">
        <v>260.90999999999997</v>
      </c>
      <c r="F457" s="172"/>
      <c r="G457" s="171">
        <v>1</v>
      </c>
    </row>
    <row r="458" spans="1:7" ht="14.5" x14ac:dyDescent="0.35">
      <c r="A458" s="173">
        <v>61010040</v>
      </c>
      <c r="B458" s="170" t="s">
        <v>1062</v>
      </c>
      <c r="C458" s="170" t="s">
        <v>148</v>
      </c>
      <c r="D458" s="170" t="str">
        <f t="shared" si="7"/>
        <v>61010040IN69</v>
      </c>
      <c r="E458" s="210">
        <v>361.4</v>
      </c>
      <c r="F458" s="172"/>
      <c r="G458" s="171">
        <v>1</v>
      </c>
    </row>
    <row r="459" spans="1:7" ht="14.5" x14ac:dyDescent="0.35">
      <c r="A459" s="173">
        <v>61010040</v>
      </c>
      <c r="B459" s="170" t="s">
        <v>1062</v>
      </c>
      <c r="C459" s="170" t="s">
        <v>150</v>
      </c>
      <c r="D459" s="170" t="str">
        <f t="shared" si="7"/>
        <v>61010040IN71</v>
      </c>
      <c r="E459" s="210">
        <v>286.19</v>
      </c>
      <c r="F459" s="172"/>
      <c r="G459" s="171">
        <v>1</v>
      </c>
    </row>
    <row r="460" spans="1:7" ht="14.5" x14ac:dyDescent="0.35">
      <c r="A460" s="173">
        <v>61010040</v>
      </c>
      <c r="B460" s="170" t="s">
        <v>1062</v>
      </c>
      <c r="C460" s="170" t="s">
        <v>154</v>
      </c>
      <c r="D460" s="170" t="str">
        <f t="shared" si="7"/>
        <v>61010040IN75</v>
      </c>
      <c r="E460" s="210">
        <v>30.55</v>
      </c>
      <c r="F460" s="172"/>
      <c r="G460" s="171">
        <v>1</v>
      </c>
    </row>
    <row r="461" spans="1:7" ht="14.5" x14ac:dyDescent="0.35">
      <c r="A461" s="173">
        <v>61010040</v>
      </c>
      <c r="B461" s="170" t="s">
        <v>1062</v>
      </c>
      <c r="C461" s="170" t="s">
        <v>155</v>
      </c>
      <c r="D461" s="170" t="str">
        <f t="shared" si="7"/>
        <v>61010040IN76</v>
      </c>
      <c r="E461" s="210">
        <v>203.8</v>
      </c>
      <c r="F461" s="172"/>
      <c r="G461" s="171">
        <v>1</v>
      </c>
    </row>
    <row r="462" spans="1:7" ht="14.5" x14ac:dyDescent="0.35">
      <c r="A462" s="173">
        <v>61010040</v>
      </c>
      <c r="B462" s="170" t="s">
        <v>1062</v>
      </c>
      <c r="C462" s="170" t="s">
        <v>159</v>
      </c>
      <c r="D462" s="170" t="str">
        <f t="shared" si="7"/>
        <v>61010040IN80</v>
      </c>
      <c r="E462" s="210">
        <v>27.79</v>
      </c>
      <c r="F462" s="172"/>
      <c r="G462" s="171">
        <v>1</v>
      </c>
    </row>
    <row r="463" spans="1:7" ht="14.5" x14ac:dyDescent="0.35">
      <c r="A463" s="173">
        <v>61010040</v>
      </c>
      <c r="B463" s="170" t="s">
        <v>1062</v>
      </c>
      <c r="C463" s="170" t="s">
        <v>160</v>
      </c>
      <c r="D463" s="170" t="str">
        <f t="shared" si="7"/>
        <v>61010040IN81</v>
      </c>
      <c r="E463" s="210">
        <v>394.98</v>
      </c>
      <c r="F463" s="172"/>
      <c r="G463" s="171">
        <v>1</v>
      </c>
    </row>
    <row r="464" spans="1:7" ht="14.5" x14ac:dyDescent="0.35">
      <c r="A464" s="173">
        <v>61010040</v>
      </c>
      <c r="B464" s="170" t="s">
        <v>1062</v>
      </c>
      <c r="C464" s="170" t="s">
        <v>162</v>
      </c>
      <c r="D464" s="170" t="str">
        <f t="shared" si="7"/>
        <v>61010040IN83</v>
      </c>
      <c r="E464" s="210">
        <v>5.68</v>
      </c>
      <c r="F464" s="172"/>
      <c r="G464" s="171">
        <v>1</v>
      </c>
    </row>
    <row r="465" spans="1:7" ht="14.5" x14ac:dyDescent="0.35">
      <c r="A465" s="173">
        <v>61010040</v>
      </c>
      <c r="B465" s="170" t="s">
        <v>1062</v>
      </c>
      <c r="C465" s="170" t="s">
        <v>163</v>
      </c>
      <c r="D465" s="170" t="str">
        <f t="shared" si="7"/>
        <v>61010040IN86</v>
      </c>
      <c r="E465" s="210">
        <v>2.68</v>
      </c>
      <c r="F465" s="172"/>
      <c r="G465" s="171">
        <v>1</v>
      </c>
    </row>
    <row r="466" spans="1:7" ht="14.5" x14ac:dyDescent="0.35">
      <c r="A466" s="173">
        <v>61010040</v>
      </c>
      <c r="B466" s="170" t="s">
        <v>1062</v>
      </c>
      <c r="C466" s="170" t="s">
        <v>166</v>
      </c>
      <c r="D466" s="170" t="str">
        <f t="shared" si="7"/>
        <v>61010040IN87</v>
      </c>
      <c r="E466" s="210">
        <v>31.96</v>
      </c>
      <c r="F466" s="172"/>
      <c r="G466" s="171">
        <v>1</v>
      </c>
    </row>
    <row r="467" spans="1:7" ht="14.5" x14ac:dyDescent="0.35">
      <c r="A467" s="173">
        <v>61010040</v>
      </c>
      <c r="B467" s="170" t="s">
        <v>1062</v>
      </c>
      <c r="C467" s="170" t="s">
        <v>61</v>
      </c>
      <c r="D467" s="170" t="str">
        <f t="shared" si="7"/>
        <v>61010040IN89</v>
      </c>
      <c r="E467" s="210">
        <v>31.470000000000002</v>
      </c>
      <c r="F467" s="172"/>
      <c r="G467" s="171">
        <v>1</v>
      </c>
    </row>
    <row r="468" spans="1:7" ht="14.5" x14ac:dyDescent="0.35">
      <c r="A468" s="173">
        <v>61010040</v>
      </c>
      <c r="B468" s="170" t="s">
        <v>1062</v>
      </c>
      <c r="C468" s="170" t="s">
        <v>65</v>
      </c>
      <c r="D468" s="170" t="str">
        <f t="shared" si="7"/>
        <v>61010040IN91</v>
      </c>
      <c r="E468" s="210">
        <v>2</v>
      </c>
      <c r="F468" s="172"/>
      <c r="G468" s="171">
        <v>1</v>
      </c>
    </row>
    <row r="469" spans="1:7" ht="14.5" x14ac:dyDescent="0.35">
      <c r="A469" s="173">
        <v>61017581</v>
      </c>
      <c r="B469" s="170" t="s">
        <v>1063</v>
      </c>
      <c r="C469" s="170" t="s">
        <v>141</v>
      </c>
      <c r="D469" s="170" t="str">
        <f t="shared" si="7"/>
        <v>61017581IN62</v>
      </c>
      <c r="E469" s="210"/>
      <c r="F469" s="172"/>
      <c r="G469" s="171">
        <v>1</v>
      </c>
    </row>
    <row r="470" spans="1:7" ht="14.5" x14ac:dyDescent="0.35">
      <c r="A470" s="173">
        <v>61017581</v>
      </c>
      <c r="B470" s="170" t="s">
        <v>1063</v>
      </c>
      <c r="C470" s="170" t="s">
        <v>143</v>
      </c>
      <c r="D470" s="170" t="str">
        <f t="shared" si="7"/>
        <v>61017581IN64</v>
      </c>
      <c r="E470" s="210"/>
      <c r="F470" s="172"/>
      <c r="G470" s="171">
        <v>1</v>
      </c>
    </row>
    <row r="471" spans="1:7" ht="14.5" x14ac:dyDescent="0.35">
      <c r="A471" s="173">
        <v>61017581</v>
      </c>
      <c r="B471" s="170" t="s">
        <v>1063</v>
      </c>
      <c r="C471" s="170" t="s">
        <v>147</v>
      </c>
      <c r="D471" s="170" t="str">
        <f t="shared" si="7"/>
        <v>61017581IN68</v>
      </c>
      <c r="E471" s="210"/>
      <c r="F471" s="172"/>
      <c r="G471" s="171">
        <v>1</v>
      </c>
    </row>
    <row r="472" spans="1:7" ht="14.5" x14ac:dyDescent="0.35">
      <c r="A472" s="173">
        <v>61017581</v>
      </c>
      <c r="B472" s="170" t="s">
        <v>1063</v>
      </c>
      <c r="C472" s="170" t="s">
        <v>148</v>
      </c>
      <c r="D472" s="170" t="str">
        <f t="shared" si="7"/>
        <v>61017581IN69</v>
      </c>
      <c r="E472" s="210"/>
      <c r="F472" s="172"/>
      <c r="G472" s="171">
        <v>1</v>
      </c>
    </row>
    <row r="473" spans="1:7" ht="14.5" x14ac:dyDescent="0.35">
      <c r="A473" s="173">
        <v>61017581</v>
      </c>
      <c r="B473" s="170" t="s">
        <v>1063</v>
      </c>
      <c r="C473" s="170" t="s">
        <v>150</v>
      </c>
      <c r="D473" s="170" t="str">
        <f t="shared" si="7"/>
        <v>61017581IN71</v>
      </c>
      <c r="E473" s="210"/>
      <c r="F473" s="172"/>
      <c r="G473" s="171">
        <v>1</v>
      </c>
    </row>
    <row r="474" spans="1:7" ht="14.5" x14ac:dyDescent="0.35">
      <c r="A474" s="173">
        <v>61017581</v>
      </c>
      <c r="B474" s="170" t="s">
        <v>1063</v>
      </c>
      <c r="C474" s="170" t="s">
        <v>152</v>
      </c>
      <c r="D474" s="170" t="str">
        <f t="shared" si="7"/>
        <v>61017581IN73</v>
      </c>
      <c r="E474" s="210"/>
      <c r="F474" s="172"/>
      <c r="G474" s="171">
        <v>1</v>
      </c>
    </row>
    <row r="475" spans="1:7" ht="14.5" x14ac:dyDescent="0.35">
      <c r="A475" s="173">
        <v>61017581</v>
      </c>
      <c r="B475" s="170" t="s">
        <v>1063</v>
      </c>
      <c r="C475" s="170" t="s">
        <v>155</v>
      </c>
      <c r="D475" s="170" t="str">
        <f t="shared" si="7"/>
        <v>61017581IN76</v>
      </c>
      <c r="E475" s="210"/>
      <c r="F475" s="172"/>
      <c r="G475" s="171">
        <v>1</v>
      </c>
    </row>
    <row r="476" spans="1:7" ht="14.5" x14ac:dyDescent="0.35">
      <c r="A476" s="173">
        <v>61017581</v>
      </c>
      <c r="B476" s="170" t="s">
        <v>1063</v>
      </c>
      <c r="C476" s="170" t="s">
        <v>160</v>
      </c>
      <c r="D476" s="170" t="str">
        <f t="shared" si="7"/>
        <v>61017581IN81</v>
      </c>
      <c r="E476" s="210"/>
      <c r="F476" s="172"/>
      <c r="G476" s="171">
        <v>1</v>
      </c>
    </row>
    <row r="477" spans="1:7" ht="14.5" x14ac:dyDescent="0.35">
      <c r="A477" s="173" t="s">
        <v>729</v>
      </c>
      <c r="B477" s="170" t="s">
        <v>1064</v>
      </c>
      <c r="C477" s="170" t="s">
        <v>333</v>
      </c>
      <c r="D477" s="170" t="str">
        <f t="shared" si="7"/>
        <v>IN00780AIN59</v>
      </c>
      <c r="E477" s="210">
        <v>461.5</v>
      </c>
      <c r="F477" s="172"/>
      <c r="G477" s="171">
        <v>1</v>
      </c>
    </row>
    <row r="478" spans="1:7" ht="14.5" x14ac:dyDescent="0.35">
      <c r="A478" s="173" t="s">
        <v>729</v>
      </c>
      <c r="B478" s="170" t="s">
        <v>1064</v>
      </c>
      <c r="C478" s="170" t="s">
        <v>141</v>
      </c>
      <c r="D478" s="170" t="str">
        <f t="shared" si="7"/>
        <v>IN00780AIN62</v>
      </c>
      <c r="E478" s="210">
        <v>204.82999999999998</v>
      </c>
      <c r="F478" s="172"/>
      <c r="G478" s="171">
        <v>1</v>
      </c>
    </row>
    <row r="479" spans="1:7" ht="14.5" x14ac:dyDescent="0.35">
      <c r="A479" s="173" t="s">
        <v>729</v>
      </c>
      <c r="B479" s="170" t="s">
        <v>1064</v>
      </c>
      <c r="C479" s="170" t="s">
        <v>143</v>
      </c>
      <c r="D479" s="170" t="str">
        <f t="shared" si="7"/>
        <v>IN00780AIN64</v>
      </c>
      <c r="E479" s="210">
        <v>431.40000000000003</v>
      </c>
      <c r="F479" s="172"/>
      <c r="G479" s="171">
        <v>1</v>
      </c>
    </row>
    <row r="480" spans="1:7" ht="14.5" x14ac:dyDescent="0.35">
      <c r="A480" s="173" t="s">
        <v>729</v>
      </c>
      <c r="B480" s="170" t="s">
        <v>1064</v>
      </c>
      <c r="C480" s="170" t="s">
        <v>144</v>
      </c>
      <c r="D480" s="170" t="str">
        <f t="shared" si="7"/>
        <v>IN00780AIN65</v>
      </c>
      <c r="E480" s="210">
        <v>52.78</v>
      </c>
      <c r="F480" s="172"/>
      <c r="G480" s="171">
        <v>1</v>
      </c>
    </row>
    <row r="481" spans="1:7" ht="14.5" x14ac:dyDescent="0.35">
      <c r="A481" s="173" t="s">
        <v>729</v>
      </c>
      <c r="B481" s="170" t="s">
        <v>1064</v>
      </c>
      <c r="C481" s="170" t="s">
        <v>145</v>
      </c>
      <c r="D481" s="170" t="str">
        <f t="shared" si="7"/>
        <v>IN00780AIN66</v>
      </c>
      <c r="E481" s="210">
        <v>68.63</v>
      </c>
      <c r="F481" s="172"/>
      <c r="G481" s="171">
        <v>1</v>
      </c>
    </row>
    <row r="482" spans="1:7" ht="14.5" x14ac:dyDescent="0.35">
      <c r="A482" s="173" t="s">
        <v>729</v>
      </c>
      <c r="B482" s="170" t="s">
        <v>1064</v>
      </c>
      <c r="C482" s="170" t="s">
        <v>146</v>
      </c>
      <c r="D482" s="170" t="str">
        <f t="shared" si="7"/>
        <v>IN00780AIN67</v>
      </c>
      <c r="E482" s="210">
        <v>117.51</v>
      </c>
      <c r="F482" s="172"/>
      <c r="G482" s="171">
        <v>1</v>
      </c>
    </row>
    <row r="483" spans="1:7" ht="14.5" x14ac:dyDescent="0.35">
      <c r="A483" s="173" t="s">
        <v>729</v>
      </c>
      <c r="B483" s="170" t="s">
        <v>1064</v>
      </c>
      <c r="C483" s="170" t="s">
        <v>147</v>
      </c>
      <c r="D483" s="170" t="str">
        <f t="shared" si="7"/>
        <v>IN00780AIN68</v>
      </c>
      <c r="E483" s="210">
        <v>973.03</v>
      </c>
      <c r="F483" s="172"/>
      <c r="G483" s="171">
        <v>1</v>
      </c>
    </row>
    <row r="484" spans="1:7" ht="14.5" x14ac:dyDescent="0.35">
      <c r="A484" s="173" t="s">
        <v>729</v>
      </c>
      <c r="B484" s="170" t="s">
        <v>1064</v>
      </c>
      <c r="C484" s="170" t="s">
        <v>148</v>
      </c>
      <c r="D484" s="170" t="str">
        <f t="shared" si="7"/>
        <v>IN00780AIN69</v>
      </c>
      <c r="E484" s="210">
        <v>1276.3799999999999</v>
      </c>
      <c r="F484" s="172"/>
      <c r="G484" s="171">
        <v>1</v>
      </c>
    </row>
    <row r="485" spans="1:7" ht="14.5" x14ac:dyDescent="0.35">
      <c r="A485" s="173" t="s">
        <v>729</v>
      </c>
      <c r="B485" s="170" t="s">
        <v>1064</v>
      </c>
      <c r="C485" s="170" t="s">
        <v>150</v>
      </c>
      <c r="D485" s="170" t="str">
        <f t="shared" si="7"/>
        <v>IN00780AIN71</v>
      </c>
      <c r="E485" s="210">
        <v>816.21</v>
      </c>
      <c r="F485" s="172"/>
      <c r="G485" s="171">
        <v>1</v>
      </c>
    </row>
    <row r="486" spans="1:7" ht="14.5" x14ac:dyDescent="0.35">
      <c r="A486" s="173" t="s">
        <v>729</v>
      </c>
      <c r="B486" s="170" t="s">
        <v>1064</v>
      </c>
      <c r="C486" s="170" t="s">
        <v>151</v>
      </c>
      <c r="D486" s="170" t="str">
        <f t="shared" si="7"/>
        <v>IN00780AIN72</v>
      </c>
      <c r="E486" s="210">
        <v>27</v>
      </c>
      <c r="F486" s="172"/>
      <c r="G486" s="171">
        <v>1</v>
      </c>
    </row>
    <row r="487" spans="1:7" ht="14.5" x14ac:dyDescent="0.35">
      <c r="A487" s="173" t="s">
        <v>729</v>
      </c>
      <c r="B487" s="170" t="s">
        <v>1064</v>
      </c>
      <c r="C487" s="170" t="s">
        <v>152</v>
      </c>
      <c r="D487" s="170" t="str">
        <f t="shared" si="7"/>
        <v>IN00780AIN73</v>
      </c>
      <c r="E487" s="210">
        <v>25.44</v>
      </c>
      <c r="F487" s="172"/>
      <c r="G487" s="171">
        <v>1</v>
      </c>
    </row>
    <row r="488" spans="1:7" ht="14.5" x14ac:dyDescent="0.35">
      <c r="A488" s="173" t="s">
        <v>729</v>
      </c>
      <c r="B488" s="170" t="s">
        <v>1064</v>
      </c>
      <c r="C488" s="170" t="s">
        <v>154</v>
      </c>
      <c r="D488" s="170" t="str">
        <f t="shared" si="7"/>
        <v>IN00780AIN75</v>
      </c>
      <c r="E488" s="210">
        <v>25.63</v>
      </c>
      <c r="F488" s="172"/>
      <c r="G488" s="171">
        <v>1</v>
      </c>
    </row>
    <row r="489" spans="1:7" ht="14.5" x14ac:dyDescent="0.35">
      <c r="A489" s="173" t="s">
        <v>729</v>
      </c>
      <c r="B489" s="170" t="s">
        <v>1064</v>
      </c>
      <c r="C489" s="170" t="s">
        <v>155</v>
      </c>
      <c r="D489" s="170" t="str">
        <f t="shared" si="7"/>
        <v>IN00780AIN76</v>
      </c>
      <c r="E489" s="210">
        <v>416.52000000000004</v>
      </c>
      <c r="F489" s="172"/>
      <c r="G489" s="171">
        <v>1</v>
      </c>
    </row>
    <row r="490" spans="1:7" ht="14.5" x14ac:dyDescent="0.35">
      <c r="A490" s="173" t="s">
        <v>729</v>
      </c>
      <c r="B490" s="170" t="s">
        <v>1064</v>
      </c>
      <c r="C490" s="170" t="s">
        <v>158</v>
      </c>
      <c r="D490" s="170" t="str">
        <f t="shared" si="7"/>
        <v>IN00780AIN79</v>
      </c>
      <c r="E490" s="210">
        <v>19</v>
      </c>
      <c r="F490" s="172"/>
      <c r="G490" s="171">
        <v>1</v>
      </c>
    </row>
    <row r="491" spans="1:7" ht="14.5" x14ac:dyDescent="0.35">
      <c r="A491" s="173" t="s">
        <v>729</v>
      </c>
      <c r="B491" s="170" t="s">
        <v>1064</v>
      </c>
      <c r="C491" s="170" t="s">
        <v>159</v>
      </c>
      <c r="D491" s="170" t="str">
        <f t="shared" si="7"/>
        <v>IN00780AIN80</v>
      </c>
      <c r="E491" s="210">
        <v>115</v>
      </c>
      <c r="F491" s="172"/>
      <c r="G491" s="171">
        <v>1</v>
      </c>
    </row>
    <row r="492" spans="1:7" ht="14.5" x14ac:dyDescent="0.35">
      <c r="A492" s="173" t="s">
        <v>729</v>
      </c>
      <c r="B492" s="170" t="s">
        <v>1064</v>
      </c>
      <c r="C492" s="170" t="s">
        <v>160</v>
      </c>
      <c r="D492" s="170" t="str">
        <f t="shared" si="7"/>
        <v>IN00780AIN81</v>
      </c>
      <c r="E492" s="210">
        <v>2350.7600000000002</v>
      </c>
      <c r="F492" s="172"/>
      <c r="G492" s="171">
        <v>1</v>
      </c>
    </row>
    <row r="493" spans="1:7" ht="14.5" x14ac:dyDescent="0.35">
      <c r="A493" s="173" t="s">
        <v>729</v>
      </c>
      <c r="B493" s="170" t="s">
        <v>1064</v>
      </c>
      <c r="C493" s="170" t="s">
        <v>162</v>
      </c>
      <c r="D493" s="170" t="str">
        <f t="shared" si="7"/>
        <v>IN00780AIN83</v>
      </c>
      <c r="E493" s="210">
        <v>136.85</v>
      </c>
      <c r="F493" s="172"/>
      <c r="G493" s="171">
        <v>1</v>
      </c>
    </row>
    <row r="494" spans="1:7" ht="14.5" x14ac:dyDescent="0.35">
      <c r="A494" s="173" t="s">
        <v>729</v>
      </c>
      <c r="B494" s="170" t="s">
        <v>1064</v>
      </c>
      <c r="C494" s="170" t="s">
        <v>164</v>
      </c>
      <c r="D494" s="170" t="str">
        <f t="shared" si="7"/>
        <v>IN00780AIN84</v>
      </c>
      <c r="E494" s="210">
        <v>22.66</v>
      </c>
      <c r="F494" s="172"/>
      <c r="G494" s="171">
        <v>1</v>
      </c>
    </row>
    <row r="495" spans="1:7" ht="14.5" x14ac:dyDescent="0.35">
      <c r="A495" s="173" t="s">
        <v>729</v>
      </c>
      <c r="B495" s="170" t="s">
        <v>1064</v>
      </c>
      <c r="C495" s="170" t="s">
        <v>163</v>
      </c>
      <c r="D495" s="170" t="str">
        <f t="shared" si="7"/>
        <v>IN00780AIN86</v>
      </c>
      <c r="E495" s="210">
        <v>15.88</v>
      </c>
      <c r="F495" s="172"/>
      <c r="G495" s="171">
        <v>1</v>
      </c>
    </row>
    <row r="496" spans="1:7" ht="14.5" x14ac:dyDescent="0.35">
      <c r="A496" s="173" t="s">
        <v>729</v>
      </c>
      <c r="B496" s="170" t="s">
        <v>1064</v>
      </c>
      <c r="C496" s="170" t="s">
        <v>166</v>
      </c>
      <c r="D496" s="170" t="str">
        <f t="shared" si="7"/>
        <v>IN00780AIN87</v>
      </c>
      <c r="E496" s="210">
        <v>325.25</v>
      </c>
      <c r="F496" s="172"/>
      <c r="G496" s="171">
        <v>1</v>
      </c>
    </row>
    <row r="497" spans="1:7" ht="14.5" x14ac:dyDescent="0.35">
      <c r="A497" s="173" t="s">
        <v>729</v>
      </c>
      <c r="B497" s="170" t="s">
        <v>1064</v>
      </c>
      <c r="C497" s="170" t="s">
        <v>61</v>
      </c>
      <c r="D497" s="170" t="str">
        <f t="shared" si="7"/>
        <v>IN00780AIN89</v>
      </c>
      <c r="E497" s="210">
        <v>83.37</v>
      </c>
      <c r="F497" s="172"/>
      <c r="G497" s="171">
        <v>1</v>
      </c>
    </row>
    <row r="498" spans="1:7" ht="14.5" x14ac:dyDescent="0.35">
      <c r="A498" s="173" t="s">
        <v>729</v>
      </c>
      <c r="B498" s="170" t="s">
        <v>1064</v>
      </c>
      <c r="C498" s="170" t="s">
        <v>39</v>
      </c>
      <c r="D498" s="170" t="str">
        <f t="shared" si="7"/>
        <v>IN00780AIN90</v>
      </c>
      <c r="E498" s="210">
        <v>28</v>
      </c>
      <c r="F498" s="172"/>
      <c r="G498" s="171">
        <v>1</v>
      </c>
    </row>
    <row r="499" spans="1:7" ht="14.5" x14ac:dyDescent="0.35">
      <c r="A499" s="173" t="s">
        <v>729</v>
      </c>
      <c r="B499" s="170" t="s">
        <v>1064</v>
      </c>
      <c r="C499" s="170" t="s">
        <v>65</v>
      </c>
      <c r="D499" s="170" t="str">
        <f t="shared" si="7"/>
        <v>IN00780AIN91</v>
      </c>
      <c r="E499" s="210">
        <v>24.44</v>
      </c>
      <c r="F499" s="172"/>
      <c r="G499" s="171">
        <v>1</v>
      </c>
    </row>
    <row r="500" spans="1:7" ht="14.5" x14ac:dyDescent="0.35">
      <c r="A500" s="173">
        <v>1611607</v>
      </c>
      <c r="B500" s="170" t="s">
        <v>1065</v>
      </c>
      <c r="C500" s="170" t="s">
        <v>333</v>
      </c>
      <c r="D500" s="170" t="str">
        <f t="shared" si="7"/>
        <v>1611607IN59</v>
      </c>
      <c r="E500" s="210">
        <v>1401.26</v>
      </c>
      <c r="F500" s="172"/>
      <c r="G500" s="171">
        <v>1</v>
      </c>
    </row>
    <row r="501" spans="1:7" ht="14.5" x14ac:dyDescent="0.35">
      <c r="A501" s="173">
        <v>1611607</v>
      </c>
      <c r="B501" s="170" t="s">
        <v>1065</v>
      </c>
      <c r="C501" s="170" t="s">
        <v>141</v>
      </c>
      <c r="D501" s="170" t="str">
        <f t="shared" si="7"/>
        <v>1611607IN62</v>
      </c>
      <c r="E501" s="210">
        <v>559.01</v>
      </c>
      <c r="F501" s="172"/>
      <c r="G501" s="171">
        <v>1</v>
      </c>
    </row>
    <row r="502" spans="1:7" ht="14.5" x14ac:dyDescent="0.35">
      <c r="A502" s="173">
        <v>1611607</v>
      </c>
      <c r="B502" s="170" t="s">
        <v>1065</v>
      </c>
      <c r="C502" s="170" t="s">
        <v>143</v>
      </c>
      <c r="D502" s="170" t="str">
        <f t="shared" si="7"/>
        <v>1611607IN64</v>
      </c>
      <c r="E502" s="210">
        <v>700.77</v>
      </c>
      <c r="F502" s="172"/>
      <c r="G502" s="171">
        <v>1</v>
      </c>
    </row>
    <row r="503" spans="1:7" ht="14.5" x14ac:dyDescent="0.35">
      <c r="A503" s="173">
        <v>1611607</v>
      </c>
      <c r="B503" s="170" t="s">
        <v>1065</v>
      </c>
      <c r="C503" s="170" t="s">
        <v>144</v>
      </c>
      <c r="D503" s="170" t="str">
        <f t="shared" si="7"/>
        <v>1611607IN65</v>
      </c>
      <c r="E503" s="210">
        <v>134.22</v>
      </c>
      <c r="F503" s="172"/>
      <c r="G503" s="171">
        <v>1</v>
      </c>
    </row>
    <row r="504" spans="1:7" ht="14.5" x14ac:dyDescent="0.35">
      <c r="A504" s="173">
        <v>1611607</v>
      </c>
      <c r="B504" s="170" t="s">
        <v>1065</v>
      </c>
      <c r="C504" s="170" t="s">
        <v>145</v>
      </c>
      <c r="D504" s="170" t="str">
        <f t="shared" si="7"/>
        <v>1611607IN66</v>
      </c>
      <c r="E504" s="210">
        <v>94.44</v>
      </c>
      <c r="F504" s="172"/>
      <c r="G504" s="171">
        <v>1</v>
      </c>
    </row>
    <row r="505" spans="1:7" ht="14.5" x14ac:dyDescent="0.35">
      <c r="A505" s="173">
        <v>1611607</v>
      </c>
      <c r="B505" s="170" t="s">
        <v>1065</v>
      </c>
      <c r="C505" s="170" t="s">
        <v>146</v>
      </c>
      <c r="D505" s="170" t="str">
        <f t="shared" si="7"/>
        <v>1611607IN67</v>
      </c>
      <c r="E505" s="210">
        <v>170.1</v>
      </c>
      <c r="F505" s="172"/>
      <c r="G505" s="171">
        <v>1</v>
      </c>
    </row>
    <row r="506" spans="1:7" ht="14.5" x14ac:dyDescent="0.35">
      <c r="A506" s="173">
        <v>1611607</v>
      </c>
      <c r="B506" s="170" t="s">
        <v>1065</v>
      </c>
      <c r="C506" s="170" t="s">
        <v>147</v>
      </c>
      <c r="D506" s="170" t="str">
        <f t="shared" si="7"/>
        <v>1611607IN68</v>
      </c>
      <c r="E506" s="210">
        <v>1168.9699999999998</v>
      </c>
      <c r="F506" s="172"/>
      <c r="G506" s="171">
        <v>1</v>
      </c>
    </row>
    <row r="507" spans="1:7" ht="14.5" x14ac:dyDescent="0.35">
      <c r="A507" s="173">
        <v>1611607</v>
      </c>
      <c r="B507" s="170" t="s">
        <v>1065</v>
      </c>
      <c r="C507" s="170" t="s">
        <v>148</v>
      </c>
      <c r="D507" s="170" t="str">
        <f t="shared" si="7"/>
        <v>1611607IN69</v>
      </c>
      <c r="E507" s="210">
        <v>1340.64</v>
      </c>
      <c r="F507" s="172"/>
      <c r="G507" s="171">
        <v>1</v>
      </c>
    </row>
    <row r="508" spans="1:7" ht="14.5" x14ac:dyDescent="0.35">
      <c r="A508" s="173">
        <v>1611607</v>
      </c>
      <c r="B508" s="170" t="s">
        <v>1065</v>
      </c>
      <c r="C508" s="170" t="s">
        <v>150</v>
      </c>
      <c r="D508" s="170" t="str">
        <f t="shared" si="7"/>
        <v>1611607IN71</v>
      </c>
      <c r="E508" s="210">
        <v>1359.4899999999998</v>
      </c>
      <c r="F508" s="172"/>
      <c r="G508" s="171">
        <v>1</v>
      </c>
    </row>
    <row r="509" spans="1:7" ht="14.5" x14ac:dyDescent="0.35">
      <c r="A509" s="173">
        <v>1611607</v>
      </c>
      <c r="B509" s="170" t="s">
        <v>1065</v>
      </c>
      <c r="C509" s="170" t="s">
        <v>151</v>
      </c>
      <c r="D509" s="170" t="str">
        <f t="shared" si="7"/>
        <v>1611607IN72</v>
      </c>
      <c r="E509" s="210">
        <v>170.85</v>
      </c>
      <c r="F509" s="172"/>
      <c r="G509" s="171">
        <v>1</v>
      </c>
    </row>
    <row r="510" spans="1:7" ht="14.5" x14ac:dyDescent="0.35">
      <c r="A510" s="173">
        <v>1611607</v>
      </c>
      <c r="B510" s="170" t="s">
        <v>1065</v>
      </c>
      <c r="C510" s="170" t="s">
        <v>152</v>
      </c>
      <c r="D510" s="170" t="str">
        <f t="shared" si="7"/>
        <v>1611607IN73</v>
      </c>
      <c r="E510" s="210">
        <v>111.53999999999999</v>
      </c>
      <c r="F510" s="172"/>
      <c r="G510" s="171">
        <v>1</v>
      </c>
    </row>
    <row r="511" spans="1:7" ht="14.5" x14ac:dyDescent="0.35">
      <c r="A511" s="173">
        <v>1611607</v>
      </c>
      <c r="B511" s="170" t="s">
        <v>1065</v>
      </c>
      <c r="C511" s="170" t="s">
        <v>154</v>
      </c>
      <c r="D511" s="170" t="str">
        <f t="shared" si="7"/>
        <v>1611607IN75</v>
      </c>
      <c r="E511" s="210">
        <v>110.92999999999999</v>
      </c>
      <c r="F511" s="172"/>
      <c r="G511" s="171">
        <v>1</v>
      </c>
    </row>
    <row r="512" spans="1:7" ht="14.5" x14ac:dyDescent="0.35">
      <c r="A512" s="173">
        <v>1611607</v>
      </c>
      <c r="B512" s="170" t="s">
        <v>1065</v>
      </c>
      <c r="C512" s="170" t="s">
        <v>155</v>
      </c>
      <c r="D512" s="170" t="str">
        <f t="shared" si="7"/>
        <v>1611607IN76</v>
      </c>
      <c r="E512" s="210">
        <v>1109.17</v>
      </c>
      <c r="F512" s="172"/>
      <c r="G512" s="171">
        <v>1</v>
      </c>
    </row>
    <row r="513" spans="1:7" ht="14.5" x14ac:dyDescent="0.35">
      <c r="A513" s="173">
        <v>1611607</v>
      </c>
      <c r="B513" s="170" t="s">
        <v>1065</v>
      </c>
      <c r="C513" s="170" t="s">
        <v>158</v>
      </c>
      <c r="D513" s="170" t="str">
        <f t="shared" si="7"/>
        <v>1611607IN79</v>
      </c>
      <c r="E513" s="210">
        <v>53</v>
      </c>
      <c r="F513" s="172"/>
      <c r="G513" s="171">
        <v>1</v>
      </c>
    </row>
    <row r="514" spans="1:7" ht="14.5" x14ac:dyDescent="0.35">
      <c r="A514" s="173">
        <v>1611607</v>
      </c>
      <c r="B514" s="170" t="s">
        <v>1065</v>
      </c>
      <c r="C514" s="170" t="s">
        <v>159</v>
      </c>
      <c r="D514" s="170" t="str">
        <f t="shared" si="7"/>
        <v>1611607IN80</v>
      </c>
      <c r="E514" s="210">
        <v>311.96000000000004</v>
      </c>
      <c r="F514" s="172"/>
      <c r="G514" s="171">
        <v>1</v>
      </c>
    </row>
    <row r="515" spans="1:7" ht="14.5" x14ac:dyDescent="0.35">
      <c r="A515" s="173">
        <v>1611607</v>
      </c>
      <c r="B515" s="170" t="s">
        <v>1065</v>
      </c>
      <c r="C515" s="170" t="s">
        <v>160</v>
      </c>
      <c r="D515" s="170" t="str">
        <f t="shared" si="7"/>
        <v>1611607IN81</v>
      </c>
      <c r="E515" s="210">
        <v>3183.5299999999997</v>
      </c>
      <c r="F515" s="172"/>
      <c r="G515" s="171">
        <v>1</v>
      </c>
    </row>
    <row r="516" spans="1:7" ht="14.5" x14ac:dyDescent="0.35">
      <c r="A516" s="173">
        <v>1611607</v>
      </c>
      <c r="B516" s="170" t="s">
        <v>1065</v>
      </c>
      <c r="C516" s="170" t="s">
        <v>161</v>
      </c>
      <c r="D516" s="170" t="str">
        <f t="shared" si="7"/>
        <v>1611607IN82</v>
      </c>
      <c r="E516" s="210">
        <v>86.42</v>
      </c>
      <c r="F516" s="172"/>
      <c r="G516" s="171">
        <v>1</v>
      </c>
    </row>
    <row r="517" spans="1:7" ht="14.5" x14ac:dyDescent="0.35">
      <c r="A517" s="173">
        <v>1611607</v>
      </c>
      <c r="B517" s="170" t="s">
        <v>1065</v>
      </c>
      <c r="C517" s="170" t="s">
        <v>162</v>
      </c>
      <c r="D517" s="170" t="str">
        <f t="shared" si="7"/>
        <v>1611607IN83</v>
      </c>
      <c r="E517" s="210">
        <v>279.47000000000003</v>
      </c>
      <c r="F517" s="172"/>
      <c r="G517" s="171">
        <v>1</v>
      </c>
    </row>
    <row r="518" spans="1:7" ht="14.5" x14ac:dyDescent="0.35">
      <c r="A518" s="173">
        <v>1611607</v>
      </c>
      <c r="B518" s="170" t="s">
        <v>1065</v>
      </c>
      <c r="C518" s="170" t="s">
        <v>164</v>
      </c>
      <c r="D518" s="170" t="str">
        <f t="shared" ref="D518:D581" si="8">A518&amp;C518</f>
        <v>1611607IN84</v>
      </c>
      <c r="E518" s="210">
        <v>103.4</v>
      </c>
      <c r="F518" s="172"/>
      <c r="G518" s="171">
        <v>1</v>
      </c>
    </row>
    <row r="519" spans="1:7" ht="14.5" x14ac:dyDescent="0.35">
      <c r="A519" s="173">
        <v>1611607</v>
      </c>
      <c r="B519" s="170" t="s">
        <v>1065</v>
      </c>
      <c r="C519" s="170" t="s">
        <v>163</v>
      </c>
      <c r="D519" s="170" t="str">
        <f t="shared" si="8"/>
        <v>1611607IN86</v>
      </c>
      <c r="E519" s="210">
        <v>112.51</v>
      </c>
      <c r="F519" s="172"/>
      <c r="G519" s="171">
        <v>1</v>
      </c>
    </row>
    <row r="520" spans="1:7" ht="14.5" x14ac:dyDescent="0.35">
      <c r="A520" s="173">
        <v>1611607</v>
      </c>
      <c r="B520" s="170" t="s">
        <v>1065</v>
      </c>
      <c r="C520" s="170" t="s">
        <v>166</v>
      </c>
      <c r="D520" s="170" t="str">
        <f t="shared" si="8"/>
        <v>1611607IN87</v>
      </c>
      <c r="E520" s="210">
        <v>461.46999999999997</v>
      </c>
      <c r="F520" s="172"/>
      <c r="G520" s="171">
        <v>1</v>
      </c>
    </row>
    <row r="521" spans="1:7" ht="14.5" x14ac:dyDescent="0.35">
      <c r="A521" s="173">
        <v>1611607</v>
      </c>
      <c r="B521" s="170" t="s">
        <v>1065</v>
      </c>
      <c r="C521" s="170" t="s">
        <v>61</v>
      </c>
      <c r="D521" s="170" t="str">
        <f t="shared" si="8"/>
        <v>1611607IN89</v>
      </c>
      <c r="E521" s="210">
        <v>124.35</v>
      </c>
      <c r="F521" s="172"/>
      <c r="G521" s="171">
        <v>1</v>
      </c>
    </row>
    <row r="522" spans="1:7" ht="14.5" x14ac:dyDescent="0.35">
      <c r="A522" s="173">
        <v>1611607</v>
      </c>
      <c r="B522" s="170" t="s">
        <v>1065</v>
      </c>
      <c r="C522" s="170" t="s">
        <v>39</v>
      </c>
      <c r="D522" s="170" t="str">
        <f t="shared" si="8"/>
        <v>1611607IN90</v>
      </c>
      <c r="E522" s="210">
        <v>28</v>
      </c>
      <c r="F522" s="172"/>
      <c r="G522" s="171">
        <v>1</v>
      </c>
    </row>
    <row r="523" spans="1:7" ht="14.5" x14ac:dyDescent="0.35">
      <c r="A523" s="173">
        <v>1611607</v>
      </c>
      <c r="B523" s="170" t="s">
        <v>1065</v>
      </c>
      <c r="C523" s="170" t="s">
        <v>65</v>
      </c>
      <c r="D523" s="170" t="str">
        <f t="shared" si="8"/>
        <v>1611607IN91</v>
      </c>
      <c r="E523" s="210">
        <v>95.59</v>
      </c>
      <c r="F523" s="172"/>
      <c r="G523" s="171">
        <v>1</v>
      </c>
    </row>
    <row r="524" spans="1:7" ht="14.5" x14ac:dyDescent="0.35">
      <c r="A524" s="173">
        <v>1611608</v>
      </c>
      <c r="B524" s="170" t="s">
        <v>1066</v>
      </c>
      <c r="C524" s="170" t="s">
        <v>333</v>
      </c>
      <c r="D524" s="170" t="str">
        <f t="shared" si="8"/>
        <v>1611608IN59</v>
      </c>
      <c r="E524" s="210">
        <v>1309.6200000000001</v>
      </c>
      <c r="F524" s="172"/>
      <c r="G524" s="171">
        <v>1</v>
      </c>
    </row>
    <row r="525" spans="1:7" ht="14.5" x14ac:dyDescent="0.35">
      <c r="A525" s="173">
        <v>1611608</v>
      </c>
      <c r="B525" s="170" t="s">
        <v>1066</v>
      </c>
      <c r="C525" s="170" t="s">
        <v>141</v>
      </c>
      <c r="D525" s="170" t="str">
        <f t="shared" si="8"/>
        <v>1611608IN62</v>
      </c>
      <c r="E525" s="210">
        <v>604.40000000000009</v>
      </c>
      <c r="F525" s="172"/>
      <c r="G525" s="171">
        <v>1</v>
      </c>
    </row>
    <row r="526" spans="1:7" ht="14.5" x14ac:dyDescent="0.35">
      <c r="A526" s="173">
        <v>1611608</v>
      </c>
      <c r="B526" s="170" t="s">
        <v>1066</v>
      </c>
      <c r="C526" s="170" t="s">
        <v>143</v>
      </c>
      <c r="D526" s="170" t="str">
        <f t="shared" si="8"/>
        <v>1611608IN64</v>
      </c>
      <c r="E526" s="210">
        <v>692.15</v>
      </c>
      <c r="F526" s="172"/>
      <c r="G526" s="171">
        <v>1</v>
      </c>
    </row>
    <row r="527" spans="1:7" ht="14.5" x14ac:dyDescent="0.35">
      <c r="A527" s="173">
        <v>1611608</v>
      </c>
      <c r="B527" s="170" t="s">
        <v>1066</v>
      </c>
      <c r="C527" s="170" t="s">
        <v>144</v>
      </c>
      <c r="D527" s="170" t="str">
        <f t="shared" si="8"/>
        <v>1611608IN65</v>
      </c>
      <c r="E527" s="210">
        <v>104.7</v>
      </c>
      <c r="F527" s="172"/>
      <c r="G527" s="171">
        <v>1</v>
      </c>
    </row>
    <row r="528" spans="1:7" ht="14.5" x14ac:dyDescent="0.35">
      <c r="A528" s="173">
        <v>1611608</v>
      </c>
      <c r="B528" s="170" t="s">
        <v>1066</v>
      </c>
      <c r="C528" s="170" t="s">
        <v>145</v>
      </c>
      <c r="D528" s="170" t="str">
        <f t="shared" si="8"/>
        <v>1611608IN66</v>
      </c>
      <c r="E528" s="210">
        <v>54.89</v>
      </c>
      <c r="F528" s="172"/>
      <c r="G528" s="171">
        <v>1</v>
      </c>
    </row>
    <row r="529" spans="1:7" ht="14.5" x14ac:dyDescent="0.35">
      <c r="A529" s="173">
        <v>1611608</v>
      </c>
      <c r="B529" s="170" t="s">
        <v>1066</v>
      </c>
      <c r="C529" s="170" t="s">
        <v>146</v>
      </c>
      <c r="D529" s="170" t="str">
        <f t="shared" si="8"/>
        <v>1611608IN67</v>
      </c>
      <c r="E529" s="210">
        <v>154.49</v>
      </c>
      <c r="F529" s="172"/>
      <c r="G529" s="171">
        <v>1</v>
      </c>
    </row>
    <row r="530" spans="1:7" ht="14.5" x14ac:dyDescent="0.35">
      <c r="A530" s="173">
        <v>1611608</v>
      </c>
      <c r="B530" s="170" t="s">
        <v>1066</v>
      </c>
      <c r="C530" s="170" t="s">
        <v>147</v>
      </c>
      <c r="D530" s="170" t="str">
        <f t="shared" si="8"/>
        <v>1611608IN68</v>
      </c>
      <c r="E530" s="210">
        <v>1335.35</v>
      </c>
      <c r="F530" s="172"/>
      <c r="G530" s="171">
        <v>1</v>
      </c>
    </row>
    <row r="531" spans="1:7" ht="14.5" x14ac:dyDescent="0.35">
      <c r="A531" s="173">
        <v>1611608</v>
      </c>
      <c r="B531" s="170" t="s">
        <v>1066</v>
      </c>
      <c r="C531" s="170" t="s">
        <v>148</v>
      </c>
      <c r="D531" s="170" t="str">
        <f t="shared" si="8"/>
        <v>1611608IN69</v>
      </c>
      <c r="E531" s="210">
        <v>1664.8899999999999</v>
      </c>
      <c r="F531" s="172"/>
      <c r="G531" s="171">
        <v>1</v>
      </c>
    </row>
    <row r="532" spans="1:7" ht="14.5" x14ac:dyDescent="0.35">
      <c r="A532" s="173">
        <v>1611608</v>
      </c>
      <c r="B532" s="170" t="s">
        <v>1066</v>
      </c>
      <c r="C532" s="170" t="s">
        <v>150</v>
      </c>
      <c r="D532" s="170" t="str">
        <f t="shared" si="8"/>
        <v>1611608IN71</v>
      </c>
      <c r="E532" s="210">
        <v>1358.34</v>
      </c>
      <c r="F532" s="172"/>
      <c r="G532" s="171">
        <v>1</v>
      </c>
    </row>
    <row r="533" spans="1:7" ht="14.5" x14ac:dyDescent="0.35">
      <c r="A533" s="173">
        <v>1611608</v>
      </c>
      <c r="B533" s="170" t="s">
        <v>1066</v>
      </c>
      <c r="C533" s="170" t="s">
        <v>151</v>
      </c>
      <c r="D533" s="170" t="str">
        <f t="shared" si="8"/>
        <v>1611608IN72</v>
      </c>
      <c r="E533" s="210">
        <v>175.01</v>
      </c>
      <c r="F533" s="172"/>
      <c r="G533" s="171">
        <v>1</v>
      </c>
    </row>
    <row r="534" spans="1:7" ht="14.5" x14ac:dyDescent="0.35">
      <c r="A534" s="173">
        <v>1611608</v>
      </c>
      <c r="B534" s="170" t="s">
        <v>1066</v>
      </c>
      <c r="C534" s="170" t="s">
        <v>152</v>
      </c>
      <c r="D534" s="170" t="str">
        <f t="shared" si="8"/>
        <v>1611608IN73</v>
      </c>
      <c r="E534" s="210">
        <v>104.53</v>
      </c>
      <c r="F534" s="172"/>
      <c r="G534" s="171">
        <v>1</v>
      </c>
    </row>
    <row r="535" spans="1:7" ht="14.5" x14ac:dyDescent="0.35">
      <c r="A535" s="173">
        <v>1611608</v>
      </c>
      <c r="B535" s="170" t="s">
        <v>1066</v>
      </c>
      <c r="C535" s="170" t="s">
        <v>154</v>
      </c>
      <c r="D535" s="170" t="str">
        <f t="shared" si="8"/>
        <v>1611608IN75</v>
      </c>
      <c r="E535" s="210">
        <v>114.33000000000001</v>
      </c>
      <c r="F535" s="172"/>
      <c r="G535" s="171">
        <v>1</v>
      </c>
    </row>
    <row r="536" spans="1:7" ht="14.5" x14ac:dyDescent="0.35">
      <c r="A536" s="173">
        <v>1611608</v>
      </c>
      <c r="B536" s="170" t="s">
        <v>1066</v>
      </c>
      <c r="C536" s="170" t="s">
        <v>155</v>
      </c>
      <c r="D536" s="170" t="str">
        <f t="shared" si="8"/>
        <v>1611608IN76</v>
      </c>
      <c r="E536" s="210">
        <v>1119.9299999999998</v>
      </c>
      <c r="F536" s="172"/>
      <c r="G536" s="171">
        <v>1</v>
      </c>
    </row>
    <row r="537" spans="1:7" ht="14.5" x14ac:dyDescent="0.35">
      <c r="A537" s="173">
        <v>1611608</v>
      </c>
      <c r="B537" s="170" t="s">
        <v>1066</v>
      </c>
      <c r="C537" s="170" t="s">
        <v>158</v>
      </c>
      <c r="D537" s="170" t="str">
        <f t="shared" si="8"/>
        <v>1611608IN79</v>
      </c>
      <c r="E537" s="210">
        <v>46</v>
      </c>
      <c r="F537" s="172"/>
      <c r="G537" s="171">
        <v>1</v>
      </c>
    </row>
    <row r="538" spans="1:7" ht="14.5" x14ac:dyDescent="0.35">
      <c r="A538" s="173">
        <v>1611608</v>
      </c>
      <c r="B538" s="170" t="s">
        <v>1066</v>
      </c>
      <c r="C538" s="170" t="s">
        <v>159</v>
      </c>
      <c r="D538" s="170" t="str">
        <f t="shared" si="8"/>
        <v>1611608IN80</v>
      </c>
      <c r="E538" s="210">
        <v>312.83</v>
      </c>
      <c r="F538" s="172"/>
      <c r="G538" s="171">
        <v>1</v>
      </c>
    </row>
    <row r="539" spans="1:7" ht="14.5" x14ac:dyDescent="0.35">
      <c r="A539" s="173">
        <v>1611608</v>
      </c>
      <c r="B539" s="170" t="s">
        <v>1066</v>
      </c>
      <c r="C539" s="170" t="s">
        <v>160</v>
      </c>
      <c r="D539" s="170" t="str">
        <f t="shared" si="8"/>
        <v>1611608IN81</v>
      </c>
      <c r="E539" s="210">
        <v>2307.27</v>
      </c>
      <c r="F539" s="172"/>
      <c r="G539" s="171">
        <v>1</v>
      </c>
    </row>
    <row r="540" spans="1:7" ht="14.5" x14ac:dyDescent="0.35">
      <c r="A540" s="173">
        <v>1611608</v>
      </c>
      <c r="B540" s="170" t="s">
        <v>1066</v>
      </c>
      <c r="C540" s="170" t="s">
        <v>161</v>
      </c>
      <c r="D540" s="170" t="str">
        <f t="shared" si="8"/>
        <v>1611608IN82</v>
      </c>
      <c r="E540" s="210">
        <v>121.28</v>
      </c>
      <c r="F540" s="172"/>
      <c r="G540" s="171">
        <v>1</v>
      </c>
    </row>
    <row r="541" spans="1:7" ht="14.5" x14ac:dyDescent="0.35">
      <c r="A541" s="173">
        <v>1611608</v>
      </c>
      <c r="B541" s="170" t="s">
        <v>1066</v>
      </c>
      <c r="C541" s="170" t="s">
        <v>162</v>
      </c>
      <c r="D541" s="170" t="str">
        <f t="shared" si="8"/>
        <v>1611608IN83</v>
      </c>
      <c r="E541" s="210">
        <v>203.69</v>
      </c>
      <c r="F541" s="172"/>
      <c r="G541" s="171">
        <v>1</v>
      </c>
    </row>
    <row r="542" spans="1:7" ht="14.5" x14ac:dyDescent="0.35">
      <c r="A542" s="173">
        <v>1611608</v>
      </c>
      <c r="B542" s="170" t="s">
        <v>1066</v>
      </c>
      <c r="C542" s="170" t="s">
        <v>164</v>
      </c>
      <c r="D542" s="170" t="str">
        <f t="shared" si="8"/>
        <v>1611608IN84</v>
      </c>
      <c r="E542" s="210">
        <v>116.81</v>
      </c>
      <c r="F542" s="172"/>
      <c r="G542" s="171">
        <v>1</v>
      </c>
    </row>
    <row r="543" spans="1:7" ht="14.5" x14ac:dyDescent="0.35">
      <c r="A543" s="173">
        <v>1611608</v>
      </c>
      <c r="B543" s="170" t="s">
        <v>1066</v>
      </c>
      <c r="C543" s="170" t="s">
        <v>163</v>
      </c>
      <c r="D543" s="170" t="str">
        <f t="shared" si="8"/>
        <v>1611608IN86</v>
      </c>
      <c r="E543" s="210">
        <v>98.87</v>
      </c>
      <c r="F543" s="172"/>
      <c r="G543" s="171">
        <v>1</v>
      </c>
    </row>
    <row r="544" spans="1:7" ht="14.5" x14ac:dyDescent="0.35">
      <c r="A544" s="173">
        <v>1611608</v>
      </c>
      <c r="B544" s="170" t="s">
        <v>1066</v>
      </c>
      <c r="C544" s="170" t="s">
        <v>166</v>
      </c>
      <c r="D544" s="170" t="str">
        <f t="shared" si="8"/>
        <v>1611608IN87</v>
      </c>
      <c r="E544" s="210">
        <v>440.88</v>
      </c>
      <c r="F544" s="172"/>
      <c r="G544" s="171">
        <v>1</v>
      </c>
    </row>
    <row r="545" spans="1:7" ht="14.5" x14ac:dyDescent="0.35">
      <c r="A545" s="173">
        <v>1611608</v>
      </c>
      <c r="B545" s="170" t="s">
        <v>1066</v>
      </c>
      <c r="C545" s="170" t="s">
        <v>61</v>
      </c>
      <c r="D545" s="170" t="str">
        <f t="shared" si="8"/>
        <v>1611608IN89</v>
      </c>
      <c r="E545" s="210">
        <v>126.74000000000001</v>
      </c>
      <c r="F545" s="172"/>
      <c r="G545" s="171">
        <v>1</v>
      </c>
    </row>
    <row r="546" spans="1:7" ht="14.5" x14ac:dyDescent="0.35">
      <c r="A546" s="173">
        <v>1611608</v>
      </c>
      <c r="B546" s="170" t="s">
        <v>1066</v>
      </c>
      <c r="C546" s="170" t="s">
        <v>39</v>
      </c>
      <c r="D546" s="170" t="str">
        <f t="shared" si="8"/>
        <v>1611608IN90</v>
      </c>
      <c r="E546" s="210">
        <v>28</v>
      </c>
      <c r="F546" s="172"/>
      <c r="G546" s="171">
        <v>1</v>
      </c>
    </row>
    <row r="547" spans="1:7" ht="14.5" x14ac:dyDescent="0.35">
      <c r="A547" s="173">
        <v>1611608</v>
      </c>
      <c r="B547" s="170" t="s">
        <v>1066</v>
      </c>
      <c r="C547" s="170" t="s">
        <v>65</v>
      </c>
      <c r="D547" s="170" t="str">
        <f t="shared" si="8"/>
        <v>1611608IN91</v>
      </c>
      <c r="E547" s="210">
        <v>113.92</v>
      </c>
      <c r="F547" s="172"/>
      <c r="G547" s="171">
        <v>1</v>
      </c>
    </row>
    <row r="548" spans="1:7" ht="14.5" x14ac:dyDescent="0.35">
      <c r="A548" s="173" t="s">
        <v>578</v>
      </c>
      <c r="B548" s="170" t="s">
        <v>1067</v>
      </c>
      <c r="C548" s="170" t="s">
        <v>141</v>
      </c>
      <c r="D548" s="170" t="str">
        <f t="shared" si="8"/>
        <v>IN00628AIN62</v>
      </c>
      <c r="E548" s="210">
        <v>0.06</v>
      </c>
      <c r="F548" s="172"/>
      <c r="G548" s="171">
        <v>1</v>
      </c>
    </row>
    <row r="549" spans="1:7" ht="14.5" x14ac:dyDescent="0.35">
      <c r="A549" s="173" t="s">
        <v>578</v>
      </c>
      <c r="B549" s="170" t="s">
        <v>1067</v>
      </c>
      <c r="C549" s="170" t="s">
        <v>146</v>
      </c>
      <c r="D549" s="170" t="str">
        <f t="shared" si="8"/>
        <v>IN00628AIN67</v>
      </c>
      <c r="E549" s="210">
        <v>0.09</v>
      </c>
      <c r="F549" s="172"/>
      <c r="G549" s="171">
        <v>1</v>
      </c>
    </row>
    <row r="550" spans="1:7" ht="14.5" x14ac:dyDescent="0.35">
      <c r="A550" s="173" t="s">
        <v>578</v>
      </c>
      <c r="B550" s="170" t="s">
        <v>1067</v>
      </c>
      <c r="C550" s="170" t="s">
        <v>147</v>
      </c>
      <c r="D550" s="170" t="str">
        <f t="shared" si="8"/>
        <v>IN00628AIN68</v>
      </c>
      <c r="E550" s="210">
        <v>1.66</v>
      </c>
      <c r="F550" s="172"/>
      <c r="G550" s="171">
        <v>1</v>
      </c>
    </row>
    <row r="551" spans="1:7" ht="14.5" x14ac:dyDescent="0.35">
      <c r="A551" s="173" t="s">
        <v>578</v>
      </c>
      <c r="B551" s="170" t="s">
        <v>1067</v>
      </c>
      <c r="C551" s="170" t="s">
        <v>148</v>
      </c>
      <c r="D551" s="170" t="str">
        <f t="shared" si="8"/>
        <v>IN00628AIN69</v>
      </c>
      <c r="E551" s="210">
        <v>0.06</v>
      </c>
      <c r="F551" s="172"/>
      <c r="G551" s="171">
        <v>1</v>
      </c>
    </row>
    <row r="552" spans="1:7" ht="14.5" x14ac:dyDescent="0.35">
      <c r="A552" s="173" t="s">
        <v>578</v>
      </c>
      <c r="B552" s="170" t="s">
        <v>1067</v>
      </c>
      <c r="C552" s="170" t="s">
        <v>150</v>
      </c>
      <c r="D552" s="170" t="str">
        <f t="shared" si="8"/>
        <v>IN00628AIN71</v>
      </c>
      <c r="E552" s="210">
        <v>74.09</v>
      </c>
      <c r="F552" s="172"/>
      <c r="G552" s="171">
        <v>1</v>
      </c>
    </row>
    <row r="553" spans="1:7" ht="14.5" x14ac:dyDescent="0.35">
      <c r="A553" s="173" t="s">
        <v>578</v>
      </c>
      <c r="B553" s="170" t="s">
        <v>1067</v>
      </c>
      <c r="C553" s="170" t="s">
        <v>155</v>
      </c>
      <c r="D553" s="170" t="str">
        <f t="shared" si="8"/>
        <v>IN00628AIN76</v>
      </c>
      <c r="E553" s="210">
        <v>2.16</v>
      </c>
      <c r="F553" s="172"/>
      <c r="G553" s="171">
        <v>1</v>
      </c>
    </row>
    <row r="554" spans="1:7" ht="14.5" x14ac:dyDescent="0.35">
      <c r="A554" s="173" t="s">
        <v>578</v>
      </c>
      <c r="B554" s="170" t="s">
        <v>1067</v>
      </c>
      <c r="C554" s="170" t="s">
        <v>160</v>
      </c>
      <c r="D554" s="170" t="str">
        <f t="shared" si="8"/>
        <v>IN00628AIN81</v>
      </c>
      <c r="E554" s="210">
        <v>184.49</v>
      </c>
      <c r="F554" s="172"/>
      <c r="G554" s="171">
        <v>1</v>
      </c>
    </row>
    <row r="555" spans="1:7" ht="14.5" x14ac:dyDescent="0.35">
      <c r="A555" s="173" t="s">
        <v>578</v>
      </c>
      <c r="B555" s="170" t="s">
        <v>1067</v>
      </c>
      <c r="C555" s="170" t="s">
        <v>161</v>
      </c>
      <c r="D555" s="170" t="str">
        <f t="shared" si="8"/>
        <v>IN00628AIN82</v>
      </c>
      <c r="E555" s="210">
        <v>48.34</v>
      </c>
      <c r="F555" s="172"/>
      <c r="G555" s="171">
        <v>1</v>
      </c>
    </row>
    <row r="556" spans="1:7" ht="14.5" x14ac:dyDescent="0.35">
      <c r="A556" s="173" t="s">
        <v>578</v>
      </c>
      <c r="B556" s="170" t="s">
        <v>1067</v>
      </c>
      <c r="C556" s="170" t="s">
        <v>166</v>
      </c>
      <c r="D556" s="170" t="str">
        <f t="shared" si="8"/>
        <v>IN00628AIN87</v>
      </c>
      <c r="E556" s="210">
        <v>7.0000000000000007E-2</v>
      </c>
      <c r="F556" s="172"/>
      <c r="G556" s="171">
        <v>1</v>
      </c>
    </row>
    <row r="557" spans="1:7" ht="14.5" x14ac:dyDescent="0.35">
      <c r="A557" s="173" t="s">
        <v>581</v>
      </c>
      <c r="B557" s="170" t="s">
        <v>1068</v>
      </c>
      <c r="C557" s="170" t="s">
        <v>146</v>
      </c>
      <c r="D557" s="170" t="str">
        <f t="shared" si="8"/>
        <v>IN00629AIN67</v>
      </c>
      <c r="E557" s="210">
        <v>0.09</v>
      </c>
      <c r="F557" s="172"/>
      <c r="G557" s="171">
        <v>1</v>
      </c>
    </row>
    <row r="558" spans="1:7" ht="14.5" x14ac:dyDescent="0.35">
      <c r="A558" s="173" t="s">
        <v>581</v>
      </c>
      <c r="B558" s="170" t="s">
        <v>1068</v>
      </c>
      <c r="C558" s="170" t="s">
        <v>147</v>
      </c>
      <c r="D558" s="170" t="str">
        <f t="shared" si="8"/>
        <v>IN00629AIN68</v>
      </c>
      <c r="E558" s="210">
        <v>1.45</v>
      </c>
      <c r="F558" s="172"/>
      <c r="G558" s="171">
        <v>1</v>
      </c>
    </row>
    <row r="559" spans="1:7" ht="14.5" x14ac:dyDescent="0.35">
      <c r="A559" s="173" t="s">
        <v>581</v>
      </c>
      <c r="B559" s="170" t="s">
        <v>1068</v>
      </c>
      <c r="C559" s="170" t="s">
        <v>148</v>
      </c>
      <c r="D559" s="170" t="str">
        <f t="shared" si="8"/>
        <v>IN00629AIN69</v>
      </c>
      <c r="E559" s="210"/>
      <c r="F559" s="172"/>
      <c r="G559" s="171">
        <v>1</v>
      </c>
    </row>
    <row r="560" spans="1:7" ht="14.5" x14ac:dyDescent="0.35">
      <c r="A560" s="173" t="s">
        <v>581</v>
      </c>
      <c r="B560" s="170" t="s">
        <v>1068</v>
      </c>
      <c r="C560" s="170" t="s">
        <v>150</v>
      </c>
      <c r="D560" s="170" t="str">
        <f t="shared" si="8"/>
        <v>IN00629AIN71</v>
      </c>
      <c r="E560" s="210">
        <v>95.05</v>
      </c>
      <c r="F560" s="172"/>
      <c r="G560" s="171">
        <v>1</v>
      </c>
    </row>
    <row r="561" spans="1:7" ht="14.5" x14ac:dyDescent="0.35">
      <c r="A561" s="173" t="s">
        <v>581</v>
      </c>
      <c r="B561" s="170" t="s">
        <v>1068</v>
      </c>
      <c r="C561" s="170" t="s">
        <v>155</v>
      </c>
      <c r="D561" s="170" t="str">
        <f t="shared" si="8"/>
        <v>IN00629AIN76</v>
      </c>
      <c r="E561" s="210"/>
      <c r="F561" s="172"/>
      <c r="G561" s="171">
        <v>1</v>
      </c>
    </row>
    <row r="562" spans="1:7" ht="14.5" x14ac:dyDescent="0.35">
      <c r="A562" s="173" t="s">
        <v>581</v>
      </c>
      <c r="B562" s="170" t="s">
        <v>1068</v>
      </c>
      <c r="C562" s="170" t="s">
        <v>160</v>
      </c>
      <c r="D562" s="170" t="str">
        <f t="shared" si="8"/>
        <v>IN00629AIN81</v>
      </c>
      <c r="E562" s="210">
        <v>184.95</v>
      </c>
      <c r="F562" s="172"/>
      <c r="G562" s="171">
        <v>1</v>
      </c>
    </row>
    <row r="563" spans="1:7" ht="14.5" x14ac:dyDescent="0.35">
      <c r="A563" s="173" t="s">
        <v>581</v>
      </c>
      <c r="B563" s="170" t="s">
        <v>1068</v>
      </c>
      <c r="C563" s="170" t="s">
        <v>161</v>
      </c>
      <c r="D563" s="170" t="str">
        <f t="shared" si="8"/>
        <v>IN00629AIN82</v>
      </c>
      <c r="E563" s="210">
        <v>48.4</v>
      </c>
      <c r="F563" s="172"/>
      <c r="G563" s="171">
        <v>1</v>
      </c>
    </row>
    <row r="564" spans="1:7" ht="14.5" x14ac:dyDescent="0.35">
      <c r="A564" s="173" t="s">
        <v>581</v>
      </c>
      <c r="B564" s="170" t="s">
        <v>1068</v>
      </c>
      <c r="C564" s="170" t="s">
        <v>166</v>
      </c>
      <c r="D564" s="170" t="str">
        <f t="shared" si="8"/>
        <v>IN00629AIN87</v>
      </c>
      <c r="E564" s="210">
        <v>7.0000000000000007E-2</v>
      </c>
      <c r="F564" s="172"/>
      <c r="G564" s="171">
        <v>1</v>
      </c>
    </row>
    <row r="565" spans="1:7" ht="14.5" x14ac:dyDescent="0.35">
      <c r="A565" s="173">
        <v>61017582</v>
      </c>
      <c r="B565" s="170" t="s">
        <v>1069</v>
      </c>
      <c r="C565" s="170" t="s">
        <v>141</v>
      </c>
      <c r="D565" s="170" t="str">
        <f t="shared" si="8"/>
        <v>61017582IN62</v>
      </c>
      <c r="E565" s="210"/>
      <c r="F565" s="172"/>
      <c r="G565" s="171">
        <v>1</v>
      </c>
    </row>
    <row r="566" spans="1:7" ht="14.5" x14ac:dyDescent="0.35">
      <c r="A566" s="173">
        <v>61017582</v>
      </c>
      <c r="B566" s="170" t="s">
        <v>1069</v>
      </c>
      <c r="C566" s="170" t="s">
        <v>143</v>
      </c>
      <c r="D566" s="170" t="str">
        <f t="shared" si="8"/>
        <v>61017582IN64</v>
      </c>
      <c r="E566" s="210"/>
      <c r="F566" s="172"/>
      <c r="G566" s="171">
        <v>1</v>
      </c>
    </row>
    <row r="567" spans="1:7" ht="14.5" x14ac:dyDescent="0.35">
      <c r="A567" s="173">
        <v>61017582</v>
      </c>
      <c r="B567" s="170" t="s">
        <v>1069</v>
      </c>
      <c r="C567" s="170" t="s">
        <v>147</v>
      </c>
      <c r="D567" s="170" t="str">
        <f t="shared" si="8"/>
        <v>61017582IN68</v>
      </c>
      <c r="E567" s="210"/>
      <c r="F567" s="172"/>
      <c r="G567" s="171">
        <v>1</v>
      </c>
    </row>
    <row r="568" spans="1:7" ht="14.5" x14ac:dyDescent="0.35">
      <c r="A568" s="173">
        <v>61017582</v>
      </c>
      <c r="B568" s="170" t="s">
        <v>1069</v>
      </c>
      <c r="C568" s="170" t="s">
        <v>148</v>
      </c>
      <c r="D568" s="170" t="str">
        <f t="shared" si="8"/>
        <v>61017582IN69</v>
      </c>
      <c r="E568" s="210"/>
      <c r="F568" s="172"/>
      <c r="G568" s="171">
        <v>1</v>
      </c>
    </row>
    <row r="569" spans="1:7" ht="14.5" x14ac:dyDescent="0.35">
      <c r="A569" s="173">
        <v>61017582</v>
      </c>
      <c r="B569" s="170" t="s">
        <v>1069</v>
      </c>
      <c r="C569" s="170" t="s">
        <v>150</v>
      </c>
      <c r="D569" s="170" t="str">
        <f t="shared" si="8"/>
        <v>61017582IN71</v>
      </c>
      <c r="E569" s="210"/>
      <c r="F569" s="172"/>
      <c r="G569" s="171">
        <v>1</v>
      </c>
    </row>
    <row r="570" spans="1:7" ht="14.5" x14ac:dyDescent="0.35">
      <c r="A570" s="173">
        <v>61017582</v>
      </c>
      <c r="B570" s="170" t="s">
        <v>1069</v>
      </c>
      <c r="C570" s="170" t="s">
        <v>152</v>
      </c>
      <c r="D570" s="170" t="str">
        <f t="shared" si="8"/>
        <v>61017582IN73</v>
      </c>
      <c r="E570" s="210"/>
      <c r="F570" s="172"/>
      <c r="G570" s="171">
        <v>1</v>
      </c>
    </row>
    <row r="571" spans="1:7" ht="14.5" x14ac:dyDescent="0.35">
      <c r="A571" s="173">
        <v>61017582</v>
      </c>
      <c r="B571" s="170" t="s">
        <v>1069</v>
      </c>
      <c r="C571" s="170" t="s">
        <v>155</v>
      </c>
      <c r="D571" s="170" t="str">
        <f t="shared" si="8"/>
        <v>61017582IN76</v>
      </c>
      <c r="E571" s="210"/>
      <c r="F571" s="172"/>
      <c r="G571" s="171">
        <v>1</v>
      </c>
    </row>
    <row r="572" spans="1:7" ht="14.5" x14ac:dyDescent="0.35">
      <c r="A572" s="173">
        <v>61017582</v>
      </c>
      <c r="B572" s="170" t="s">
        <v>1069</v>
      </c>
      <c r="C572" s="170" t="s">
        <v>160</v>
      </c>
      <c r="D572" s="170" t="str">
        <f t="shared" si="8"/>
        <v>61017582IN81</v>
      </c>
      <c r="E572" s="210"/>
      <c r="F572" s="172"/>
      <c r="G572" s="171">
        <v>1</v>
      </c>
    </row>
    <row r="573" spans="1:7" ht="14.5" x14ac:dyDescent="0.35">
      <c r="A573" s="173">
        <v>61006716</v>
      </c>
      <c r="B573" s="170" t="s">
        <v>936</v>
      </c>
      <c r="C573" s="170" t="s">
        <v>141</v>
      </c>
      <c r="D573" s="170" t="str">
        <f t="shared" si="8"/>
        <v>61006716IN62</v>
      </c>
      <c r="E573" s="210"/>
      <c r="F573" s="172"/>
      <c r="G573" s="171">
        <v>1</v>
      </c>
    </row>
    <row r="574" spans="1:7" ht="14.5" x14ac:dyDescent="0.35">
      <c r="A574" s="173">
        <v>61006716</v>
      </c>
      <c r="B574" s="170" t="s">
        <v>936</v>
      </c>
      <c r="C574" s="170" t="s">
        <v>143</v>
      </c>
      <c r="D574" s="170" t="str">
        <f t="shared" si="8"/>
        <v>61006716IN64</v>
      </c>
      <c r="E574" s="210"/>
      <c r="F574" s="172"/>
      <c r="G574" s="171">
        <v>1</v>
      </c>
    </row>
    <row r="575" spans="1:7" ht="14.5" x14ac:dyDescent="0.35">
      <c r="A575" s="173">
        <v>61006716</v>
      </c>
      <c r="B575" s="170" t="s">
        <v>936</v>
      </c>
      <c r="C575" s="170" t="s">
        <v>147</v>
      </c>
      <c r="D575" s="170" t="str">
        <f t="shared" si="8"/>
        <v>61006716IN68</v>
      </c>
      <c r="E575" s="210">
        <v>3.98</v>
      </c>
      <c r="F575" s="172"/>
      <c r="G575" s="171">
        <v>1</v>
      </c>
    </row>
    <row r="576" spans="1:7" ht="14.5" x14ac:dyDescent="0.35">
      <c r="A576" s="173">
        <v>61006716</v>
      </c>
      <c r="B576" s="170" t="s">
        <v>936</v>
      </c>
      <c r="C576" s="170" t="s">
        <v>148</v>
      </c>
      <c r="D576" s="170" t="str">
        <f t="shared" si="8"/>
        <v>61006716IN69</v>
      </c>
      <c r="E576" s="210"/>
      <c r="F576" s="172"/>
      <c r="G576" s="171">
        <v>1</v>
      </c>
    </row>
    <row r="577" spans="1:7" ht="14.5" x14ac:dyDescent="0.35">
      <c r="A577" s="173">
        <v>61006716</v>
      </c>
      <c r="B577" s="170" t="s">
        <v>936</v>
      </c>
      <c r="C577" s="170" t="s">
        <v>150</v>
      </c>
      <c r="D577" s="170" t="str">
        <f t="shared" si="8"/>
        <v>61006716IN71</v>
      </c>
      <c r="E577" s="210"/>
      <c r="F577" s="172"/>
      <c r="G577" s="171">
        <v>1</v>
      </c>
    </row>
    <row r="578" spans="1:7" ht="14.5" x14ac:dyDescent="0.35">
      <c r="A578" s="173">
        <v>61006716</v>
      </c>
      <c r="B578" s="170" t="s">
        <v>936</v>
      </c>
      <c r="C578" s="170" t="s">
        <v>155</v>
      </c>
      <c r="D578" s="170" t="str">
        <f t="shared" si="8"/>
        <v>61006716IN76</v>
      </c>
      <c r="E578" s="210"/>
      <c r="F578" s="172"/>
      <c r="G578" s="171">
        <v>1</v>
      </c>
    </row>
    <row r="579" spans="1:7" ht="14.5" x14ac:dyDescent="0.35">
      <c r="A579" s="173">
        <v>61006716</v>
      </c>
      <c r="B579" s="170" t="s">
        <v>936</v>
      </c>
      <c r="C579" s="170" t="s">
        <v>159</v>
      </c>
      <c r="D579" s="170" t="str">
        <f t="shared" si="8"/>
        <v>61006716IN80</v>
      </c>
      <c r="E579" s="210"/>
      <c r="F579" s="172"/>
      <c r="G579" s="171">
        <v>1</v>
      </c>
    </row>
    <row r="580" spans="1:7" ht="14.5" x14ac:dyDescent="0.35">
      <c r="A580" s="173">
        <v>61006716</v>
      </c>
      <c r="B580" s="170" t="s">
        <v>936</v>
      </c>
      <c r="C580" s="170" t="s">
        <v>160</v>
      </c>
      <c r="D580" s="170" t="str">
        <f t="shared" si="8"/>
        <v>61006716IN81</v>
      </c>
      <c r="E580" s="210"/>
      <c r="F580" s="172"/>
      <c r="G580" s="171">
        <v>1</v>
      </c>
    </row>
    <row r="581" spans="1:7" ht="14.5" x14ac:dyDescent="0.35">
      <c r="A581" s="173">
        <v>61006716</v>
      </c>
      <c r="B581" s="170" t="s">
        <v>936</v>
      </c>
      <c r="C581" s="170" t="s">
        <v>161</v>
      </c>
      <c r="D581" s="170" t="str">
        <f t="shared" si="8"/>
        <v>61006716IN82</v>
      </c>
      <c r="E581" s="210">
        <v>46.02</v>
      </c>
      <c r="F581" s="172"/>
      <c r="G581" s="171">
        <v>1</v>
      </c>
    </row>
    <row r="582" spans="1:7" ht="14.5" x14ac:dyDescent="0.35">
      <c r="A582" s="173">
        <v>61006717</v>
      </c>
      <c r="B582" s="170" t="s">
        <v>938</v>
      </c>
      <c r="C582" s="170" t="s">
        <v>141</v>
      </c>
      <c r="D582" s="170" t="str">
        <f t="shared" ref="D582:D645" si="9">A582&amp;C582</f>
        <v>61006717IN62</v>
      </c>
      <c r="E582" s="210"/>
      <c r="F582" s="172"/>
      <c r="G582" s="171">
        <v>1</v>
      </c>
    </row>
    <row r="583" spans="1:7" ht="14.5" x14ac:dyDescent="0.35">
      <c r="A583" s="173">
        <v>61006717</v>
      </c>
      <c r="B583" s="170" t="s">
        <v>938</v>
      </c>
      <c r="C583" s="170" t="s">
        <v>143</v>
      </c>
      <c r="D583" s="170" t="str">
        <f t="shared" si="9"/>
        <v>61006717IN64</v>
      </c>
      <c r="E583" s="210"/>
      <c r="F583" s="172"/>
      <c r="G583" s="171">
        <v>1</v>
      </c>
    </row>
    <row r="584" spans="1:7" ht="14.5" x14ac:dyDescent="0.35">
      <c r="A584" s="173">
        <v>61006717</v>
      </c>
      <c r="B584" s="170" t="s">
        <v>938</v>
      </c>
      <c r="C584" s="170" t="s">
        <v>146</v>
      </c>
      <c r="D584" s="170" t="str">
        <f t="shared" si="9"/>
        <v>61006717IN67</v>
      </c>
      <c r="E584" s="210">
        <v>3.03</v>
      </c>
      <c r="F584" s="172"/>
      <c r="G584" s="171">
        <v>1</v>
      </c>
    </row>
    <row r="585" spans="1:7" ht="14.5" x14ac:dyDescent="0.35">
      <c r="A585" s="173">
        <v>61006717</v>
      </c>
      <c r="B585" s="170" t="s">
        <v>938</v>
      </c>
      <c r="C585" s="170" t="s">
        <v>147</v>
      </c>
      <c r="D585" s="170" t="str">
        <f t="shared" si="9"/>
        <v>61006717IN68</v>
      </c>
      <c r="E585" s="210">
        <v>3.03</v>
      </c>
      <c r="F585" s="172"/>
      <c r="G585" s="171">
        <v>1</v>
      </c>
    </row>
    <row r="586" spans="1:7" ht="14.5" x14ac:dyDescent="0.35">
      <c r="A586" s="173">
        <v>61006717</v>
      </c>
      <c r="B586" s="170" t="s">
        <v>938</v>
      </c>
      <c r="C586" s="170" t="s">
        <v>148</v>
      </c>
      <c r="D586" s="170" t="str">
        <f t="shared" si="9"/>
        <v>61006717IN69</v>
      </c>
      <c r="E586" s="210"/>
      <c r="F586" s="172"/>
      <c r="G586" s="171">
        <v>1</v>
      </c>
    </row>
    <row r="587" spans="1:7" ht="14.5" x14ac:dyDescent="0.35">
      <c r="A587" s="173">
        <v>61006717</v>
      </c>
      <c r="B587" s="170" t="s">
        <v>938</v>
      </c>
      <c r="C587" s="170" t="s">
        <v>150</v>
      </c>
      <c r="D587" s="170" t="str">
        <f t="shared" si="9"/>
        <v>61006717IN71</v>
      </c>
      <c r="E587" s="210"/>
      <c r="F587" s="172"/>
      <c r="G587" s="171">
        <v>1</v>
      </c>
    </row>
    <row r="588" spans="1:7" ht="14.5" x14ac:dyDescent="0.35">
      <c r="A588" s="173">
        <v>61006717</v>
      </c>
      <c r="B588" s="170" t="s">
        <v>938</v>
      </c>
      <c r="C588" s="170" t="s">
        <v>155</v>
      </c>
      <c r="D588" s="170" t="str">
        <f t="shared" si="9"/>
        <v>61006717IN76</v>
      </c>
      <c r="E588" s="210"/>
      <c r="F588" s="172"/>
      <c r="G588" s="171">
        <v>1</v>
      </c>
    </row>
    <row r="589" spans="1:7" ht="14.5" x14ac:dyDescent="0.35">
      <c r="A589" s="173">
        <v>61006717</v>
      </c>
      <c r="B589" s="170" t="s">
        <v>938</v>
      </c>
      <c r="C589" s="170" t="s">
        <v>159</v>
      </c>
      <c r="D589" s="170" t="str">
        <f t="shared" si="9"/>
        <v>61006717IN80</v>
      </c>
      <c r="E589" s="210"/>
      <c r="F589" s="172"/>
      <c r="G589" s="171">
        <v>1</v>
      </c>
    </row>
    <row r="590" spans="1:7" ht="14.5" x14ac:dyDescent="0.35">
      <c r="A590" s="173">
        <v>61006717</v>
      </c>
      <c r="B590" s="170" t="s">
        <v>938</v>
      </c>
      <c r="C590" s="170" t="s">
        <v>160</v>
      </c>
      <c r="D590" s="170" t="str">
        <f t="shared" si="9"/>
        <v>61006717IN81</v>
      </c>
      <c r="E590" s="210"/>
      <c r="F590" s="172"/>
      <c r="G590" s="171">
        <v>1</v>
      </c>
    </row>
    <row r="591" spans="1:7" ht="14.5" x14ac:dyDescent="0.35">
      <c r="A591" s="173">
        <v>61006717</v>
      </c>
      <c r="B591" s="170" t="s">
        <v>938</v>
      </c>
      <c r="C591" s="170" t="s">
        <v>161</v>
      </c>
      <c r="D591" s="170" t="str">
        <f t="shared" si="9"/>
        <v>61006717IN82</v>
      </c>
      <c r="E591" s="210">
        <v>43.94</v>
      </c>
      <c r="F591" s="172"/>
      <c r="G591" s="171">
        <v>1</v>
      </c>
    </row>
    <row r="592" spans="1:7" ht="14.5" x14ac:dyDescent="0.35">
      <c r="A592" s="173">
        <v>61006718</v>
      </c>
      <c r="B592" s="170" t="s">
        <v>940</v>
      </c>
      <c r="C592" s="170" t="s">
        <v>141</v>
      </c>
      <c r="D592" s="170" t="str">
        <f t="shared" si="9"/>
        <v>61006718IN62</v>
      </c>
      <c r="E592" s="210"/>
      <c r="F592" s="172"/>
      <c r="G592" s="171">
        <v>1</v>
      </c>
    </row>
    <row r="593" spans="1:7" ht="14.5" x14ac:dyDescent="0.35">
      <c r="A593" s="173">
        <v>61006718</v>
      </c>
      <c r="B593" s="170" t="s">
        <v>940</v>
      </c>
      <c r="C593" s="170" t="s">
        <v>143</v>
      </c>
      <c r="D593" s="170" t="str">
        <f t="shared" si="9"/>
        <v>61006718IN64</v>
      </c>
      <c r="E593" s="210"/>
      <c r="F593" s="172"/>
      <c r="G593" s="171">
        <v>1</v>
      </c>
    </row>
    <row r="594" spans="1:7" ht="14.5" x14ac:dyDescent="0.35">
      <c r="A594" s="173">
        <v>61006718</v>
      </c>
      <c r="B594" s="170" t="s">
        <v>940</v>
      </c>
      <c r="C594" s="170" t="s">
        <v>147</v>
      </c>
      <c r="D594" s="170" t="str">
        <f t="shared" si="9"/>
        <v>61006718IN68</v>
      </c>
      <c r="E594" s="210">
        <v>4.49</v>
      </c>
      <c r="F594" s="172"/>
      <c r="G594" s="171">
        <v>1</v>
      </c>
    </row>
    <row r="595" spans="1:7" ht="14.5" x14ac:dyDescent="0.35">
      <c r="A595" s="173">
        <v>61006718</v>
      </c>
      <c r="B595" s="170" t="s">
        <v>940</v>
      </c>
      <c r="C595" s="170" t="s">
        <v>148</v>
      </c>
      <c r="D595" s="170" t="str">
        <f t="shared" si="9"/>
        <v>61006718IN69</v>
      </c>
      <c r="E595" s="210"/>
      <c r="F595" s="172"/>
      <c r="G595" s="171">
        <v>1</v>
      </c>
    </row>
    <row r="596" spans="1:7" ht="14.5" x14ac:dyDescent="0.35">
      <c r="A596" s="173">
        <v>61006718</v>
      </c>
      <c r="B596" s="170" t="s">
        <v>940</v>
      </c>
      <c r="C596" s="170" t="s">
        <v>150</v>
      </c>
      <c r="D596" s="170" t="str">
        <f t="shared" si="9"/>
        <v>61006718IN71</v>
      </c>
      <c r="E596" s="210"/>
      <c r="F596" s="172"/>
      <c r="G596" s="171">
        <v>1</v>
      </c>
    </row>
    <row r="597" spans="1:7" ht="14.5" x14ac:dyDescent="0.35">
      <c r="A597" s="173">
        <v>61006718</v>
      </c>
      <c r="B597" s="170" t="s">
        <v>940</v>
      </c>
      <c r="C597" s="170" t="s">
        <v>155</v>
      </c>
      <c r="D597" s="170" t="str">
        <f t="shared" si="9"/>
        <v>61006718IN76</v>
      </c>
      <c r="E597" s="210"/>
      <c r="F597" s="172"/>
      <c r="G597" s="171">
        <v>1</v>
      </c>
    </row>
    <row r="598" spans="1:7" ht="14.5" x14ac:dyDescent="0.35">
      <c r="A598" s="173">
        <v>61006718</v>
      </c>
      <c r="B598" s="170" t="s">
        <v>940</v>
      </c>
      <c r="C598" s="170" t="s">
        <v>159</v>
      </c>
      <c r="D598" s="170" t="str">
        <f t="shared" si="9"/>
        <v>61006718IN80</v>
      </c>
      <c r="E598" s="210"/>
      <c r="F598" s="172"/>
      <c r="G598" s="171">
        <v>1</v>
      </c>
    </row>
    <row r="599" spans="1:7" ht="14.5" x14ac:dyDescent="0.35">
      <c r="A599" s="173">
        <v>61006718</v>
      </c>
      <c r="B599" s="170" t="s">
        <v>940</v>
      </c>
      <c r="C599" s="170" t="s">
        <v>160</v>
      </c>
      <c r="D599" s="170" t="str">
        <f t="shared" si="9"/>
        <v>61006718IN81</v>
      </c>
      <c r="E599" s="210"/>
      <c r="F599" s="172"/>
      <c r="G599" s="171">
        <v>1</v>
      </c>
    </row>
    <row r="600" spans="1:7" ht="14.5" x14ac:dyDescent="0.35">
      <c r="A600" s="173">
        <v>61006718</v>
      </c>
      <c r="B600" s="170" t="s">
        <v>940</v>
      </c>
      <c r="C600" s="170" t="s">
        <v>161</v>
      </c>
      <c r="D600" s="170" t="str">
        <f t="shared" si="9"/>
        <v>61006718IN82</v>
      </c>
      <c r="E600" s="210">
        <v>45.51</v>
      </c>
      <c r="F600" s="172"/>
      <c r="G600" s="171">
        <v>1</v>
      </c>
    </row>
    <row r="601" spans="1:7" ht="14.5" x14ac:dyDescent="0.35">
      <c r="A601" s="173">
        <v>61006719</v>
      </c>
      <c r="B601" s="170" t="s">
        <v>942</v>
      </c>
      <c r="C601" s="170" t="s">
        <v>141</v>
      </c>
      <c r="D601" s="170" t="str">
        <f t="shared" si="9"/>
        <v>61006719IN62</v>
      </c>
      <c r="E601" s="210"/>
      <c r="F601" s="172"/>
      <c r="G601" s="171">
        <v>1</v>
      </c>
    </row>
    <row r="602" spans="1:7" ht="14.5" x14ac:dyDescent="0.35">
      <c r="A602" s="173">
        <v>61006719</v>
      </c>
      <c r="B602" s="170" t="s">
        <v>942</v>
      </c>
      <c r="C602" s="170" t="s">
        <v>143</v>
      </c>
      <c r="D602" s="170" t="str">
        <f t="shared" si="9"/>
        <v>61006719IN64</v>
      </c>
      <c r="E602" s="210"/>
      <c r="F602" s="172"/>
      <c r="G602" s="171">
        <v>1</v>
      </c>
    </row>
    <row r="603" spans="1:7" ht="14.5" x14ac:dyDescent="0.35">
      <c r="A603" s="173">
        <v>61006719</v>
      </c>
      <c r="B603" s="170" t="s">
        <v>942</v>
      </c>
      <c r="C603" s="170" t="s">
        <v>148</v>
      </c>
      <c r="D603" s="170" t="str">
        <f t="shared" si="9"/>
        <v>61006719IN69</v>
      </c>
      <c r="E603" s="210"/>
      <c r="F603" s="172"/>
      <c r="G603" s="171">
        <v>1</v>
      </c>
    </row>
    <row r="604" spans="1:7" ht="14.5" x14ac:dyDescent="0.35">
      <c r="A604" s="173">
        <v>61006719</v>
      </c>
      <c r="B604" s="170" t="s">
        <v>942</v>
      </c>
      <c r="C604" s="170" t="s">
        <v>150</v>
      </c>
      <c r="D604" s="170" t="str">
        <f t="shared" si="9"/>
        <v>61006719IN71</v>
      </c>
      <c r="E604" s="210"/>
      <c r="F604" s="172"/>
      <c r="G604" s="171">
        <v>1</v>
      </c>
    </row>
    <row r="605" spans="1:7" ht="14.5" x14ac:dyDescent="0.35">
      <c r="A605" s="173">
        <v>61006719</v>
      </c>
      <c r="B605" s="170" t="s">
        <v>942</v>
      </c>
      <c r="C605" s="170" t="s">
        <v>155</v>
      </c>
      <c r="D605" s="170" t="str">
        <f t="shared" si="9"/>
        <v>61006719IN76</v>
      </c>
      <c r="E605" s="210"/>
      <c r="F605" s="172"/>
      <c r="G605" s="171">
        <v>1</v>
      </c>
    </row>
    <row r="606" spans="1:7" ht="14.5" x14ac:dyDescent="0.35">
      <c r="A606" s="173">
        <v>61006719</v>
      </c>
      <c r="B606" s="170" t="s">
        <v>942</v>
      </c>
      <c r="C606" s="170" t="s">
        <v>159</v>
      </c>
      <c r="D606" s="170" t="str">
        <f t="shared" si="9"/>
        <v>61006719IN80</v>
      </c>
      <c r="E606" s="210"/>
      <c r="F606" s="172"/>
      <c r="G606" s="171">
        <v>1</v>
      </c>
    </row>
    <row r="607" spans="1:7" ht="14.5" x14ac:dyDescent="0.35">
      <c r="A607" s="173">
        <v>61006719</v>
      </c>
      <c r="B607" s="170" t="s">
        <v>942</v>
      </c>
      <c r="C607" s="170" t="s">
        <v>160</v>
      </c>
      <c r="D607" s="170" t="str">
        <f t="shared" si="9"/>
        <v>61006719IN81</v>
      </c>
      <c r="E607" s="210"/>
      <c r="F607" s="172"/>
      <c r="G607" s="171">
        <v>1</v>
      </c>
    </row>
    <row r="608" spans="1:7" ht="14.5" x14ac:dyDescent="0.35">
      <c r="A608" s="173">
        <v>61006720</v>
      </c>
      <c r="B608" s="170" t="s">
        <v>1070</v>
      </c>
      <c r="C608" s="170" t="s">
        <v>141</v>
      </c>
      <c r="D608" s="170" t="str">
        <f t="shared" si="9"/>
        <v>61006720IN62</v>
      </c>
      <c r="E608" s="210"/>
      <c r="F608" s="172"/>
      <c r="G608" s="171">
        <v>1</v>
      </c>
    </row>
    <row r="609" spans="1:7" ht="14.5" x14ac:dyDescent="0.35">
      <c r="A609" s="173">
        <v>61006720</v>
      </c>
      <c r="B609" s="170" t="s">
        <v>1070</v>
      </c>
      <c r="C609" s="170" t="s">
        <v>143</v>
      </c>
      <c r="D609" s="170" t="str">
        <f t="shared" si="9"/>
        <v>61006720IN64</v>
      </c>
      <c r="E609" s="210"/>
      <c r="F609" s="172"/>
      <c r="G609" s="171">
        <v>1</v>
      </c>
    </row>
    <row r="610" spans="1:7" ht="14.5" x14ac:dyDescent="0.35">
      <c r="A610" s="173">
        <v>61006720</v>
      </c>
      <c r="B610" s="170" t="s">
        <v>1070</v>
      </c>
      <c r="C610" s="170" t="s">
        <v>146</v>
      </c>
      <c r="D610" s="170" t="str">
        <f t="shared" si="9"/>
        <v>61006720IN67</v>
      </c>
      <c r="E610" s="210">
        <v>6.55</v>
      </c>
      <c r="F610" s="172"/>
      <c r="G610" s="171">
        <v>1</v>
      </c>
    </row>
    <row r="611" spans="1:7" ht="14.5" x14ac:dyDescent="0.35">
      <c r="A611" s="173">
        <v>61006720</v>
      </c>
      <c r="B611" s="170" t="s">
        <v>1070</v>
      </c>
      <c r="C611" s="170" t="s">
        <v>147</v>
      </c>
      <c r="D611" s="170" t="str">
        <f t="shared" si="9"/>
        <v>61006720IN68</v>
      </c>
      <c r="E611" s="210">
        <v>6.55</v>
      </c>
      <c r="F611" s="172"/>
      <c r="G611" s="171">
        <v>1</v>
      </c>
    </row>
    <row r="612" spans="1:7" ht="14.5" x14ac:dyDescent="0.35">
      <c r="A612" s="173">
        <v>61006720</v>
      </c>
      <c r="B612" s="170" t="s">
        <v>1070</v>
      </c>
      <c r="C612" s="170" t="s">
        <v>148</v>
      </c>
      <c r="D612" s="170" t="str">
        <f t="shared" si="9"/>
        <v>61006720IN69</v>
      </c>
      <c r="E612" s="210"/>
      <c r="F612" s="172"/>
      <c r="G612" s="171">
        <v>1</v>
      </c>
    </row>
    <row r="613" spans="1:7" ht="14.5" x14ac:dyDescent="0.35">
      <c r="A613" s="173">
        <v>61006720</v>
      </c>
      <c r="B613" s="170" t="s">
        <v>1070</v>
      </c>
      <c r="C613" s="170" t="s">
        <v>150</v>
      </c>
      <c r="D613" s="170" t="str">
        <f t="shared" si="9"/>
        <v>61006720IN71</v>
      </c>
      <c r="E613" s="210"/>
      <c r="F613" s="172"/>
      <c r="G613" s="171">
        <v>1</v>
      </c>
    </row>
    <row r="614" spans="1:7" ht="14.5" x14ac:dyDescent="0.35">
      <c r="A614" s="173">
        <v>61006720</v>
      </c>
      <c r="B614" s="170" t="s">
        <v>1070</v>
      </c>
      <c r="C614" s="170" t="s">
        <v>155</v>
      </c>
      <c r="D614" s="170" t="str">
        <f t="shared" si="9"/>
        <v>61006720IN76</v>
      </c>
      <c r="E614" s="210"/>
      <c r="F614" s="172"/>
      <c r="G614" s="171">
        <v>1</v>
      </c>
    </row>
    <row r="615" spans="1:7" ht="14.5" x14ac:dyDescent="0.35">
      <c r="A615" s="173">
        <v>61006720</v>
      </c>
      <c r="B615" s="170" t="s">
        <v>1070</v>
      </c>
      <c r="C615" s="170" t="s">
        <v>159</v>
      </c>
      <c r="D615" s="170" t="str">
        <f t="shared" si="9"/>
        <v>61006720IN80</v>
      </c>
      <c r="E615" s="210"/>
      <c r="F615" s="172"/>
      <c r="G615" s="171">
        <v>1</v>
      </c>
    </row>
    <row r="616" spans="1:7" ht="14.5" x14ac:dyDescent="0.35">
      <c r="A616" s="173">
        <v>61006720</v>
      </c>
      <c r="B616" s="170" t="s">
        <v>1070</v>
      </c>
      <c r="C616" s="170" t="s">
        <v>160</v>
      </c>
      <c r="D616" s="170" t="str">
        <f t="shared" si="9"/>
        <v>61006720IN81</v>
      </c>
      <c r="E616" s="210"/>
      <c r="F616" s="172"/>
      <c r="G616" s="171">
        <v>1</v>
      </c>
    </row>
    <row r="617" spans="1:7" ht="14.5" x14ac:dyDescent="0.35">
      <c r="A617" s="173">
        <v>61006720</v>
      </c>
      <c r="B617" s="170" t="s">
        <v>1070</v>
      </c>
      <c r="C617" s="170" t="s">
        <v>161</v>
      </c>
      <c r="D617" s="170" t="str">
        <f t="shared" si="9"/>
        <v>61006720IN82</v>
      </c>
      <c r="E617" s="210">
        <v>36.9</v>
      </c>
      <c r="F617" s="172"/>
      <c r="G617" s="171">
        <v>1</v>
      </c>
    </row>
    <row r="618" spans="1:7" ht="14.5" x14ac:dyDescent="0.35">
      <c r="A618" s="173">
        <v>61006721</v>
      </c>
      <c r="B618" s="170" t="s">
        <v>1071</v>
      </c>
      <c r="C618" s="170" t="s">
        <v>141</v>
      </c>
      <c r="D618" s="170" t="str">
        <f t="shared" si="9"/>
        <v>61006721IN62</v>
      </c>
      <c r="E618" s="210"/>
      <c r="F618" s="172"/>
      <c r="G618" s="171">
        <v>1</v>
      </c>
    </row>
    <row r="619" spans="1:7" ht="14.5" x14ac:dyDescent="0.35">
      <c r="A619" s="173">
        <v>61006721</v>
      </c>
      <c r="B619" s="170" t="s">
        <v>1071</v>
      </c>
      <c r="C619" s="170" t="s">
        <v>143</v>
      </c>
      <c r="D619" s="170" t="str">
        <f t="shared" si="9"/>
        <v>61006721IN64</v>
      </c>
      <c r="E619" s="210"/>
      <c r="F619" s="172"/>
      <c r="G619" s="171">
        <v>1</v>
      </c>
    </row>
    <row r="620" spans="1:7" ht="14.5" x14ac:dyDescent="0.35">
      <c r="A620" s="173">
        <v>61006721</v>
      </c>
      <c r="B620" s="170" t="s">
        <v>1071</v>
      </c>
      <c r="C620" s="170" t="s">
        <v>147</v>
      </c>
      <c r="D620" s="170" t="str">
        <f t="shared" si="9"/>
        <v>61006721IN68</v>
      </c>
      <c r="E620" s="210">
        <v>7.43</v>
      </c>
      <c r="F620" s="172"/>
      <c r="G620" s="171">
        <v>1</v>
      </c>
    </row>
    <row r="621" spans="1:7" ht="14.5" x14ac:dyDescent="0.35">
      <c r="A621" s="173">
        <v>61006721</v>
      </c>
      <c r="B621" s="170" t="s">
        <v>1071</v>
      </c>
      <c r="C621" s="170" t="s">
        <v>148</v>
      </c>
      <c r="D621" s="170" t="str">
        <f t="shared" si="9"/>
        <v>61006721IN69</v>
      </c>
      <c r="E621" s="210"/>
      <c r="F621" s="172"/>
      <c r="G621" s="171">
        <v>1</v>
      </c>
    </row>
    <row r="622" spans="1:7" ht="14.5" x14ac:dyDescent="0.35">
      <c r="A622" s="173">
        <v>61006721</v>
      </c>
      <c r="B622" s="170" t="s">
        <v>1071</v>
      </c>
      <c r="C622" s="170" t="s">
        <v>150</v>
      </c>
      <c r="D622" s="170" t="str">
        <f t="shared" si="9"/>
        <v>61006721IN71</v>
      </c>
      <c r="E622" s="210"/>
      <c r="F622" s="172"/>
      <c r="G622" s="171">
        <v>1</v>
      </c>
    </row>
    <row r="623" spans="1:7" ht="14.5" x14ac:dyDescent="0.35">
      <c r="A623" s="173">
        <v>61006721</v>
      </c>
      <c r="B623" s="170" t="s">
        <v>1071</v>
      </c>
      <c r="C623" s="170" t="s">
        <v>155</v>
      </c>
      <c r="D623" s="170" t="str">
        <f t="shared" si="9"/>
        <v>61006721IN76</v>
      </c>
      <c r="E623" s="210"/>
      <c r="F623" s="172"/>
      <c r="G623" s="171">
        <v>1</v>
      </c>
    </row>
    <row r="624" spans="1:7" ht="14.5" x14ac:dyDescent="0.35">
      <c r="A624" s="173">
        <v>61006721</v>
      </c>
      <c r="B624" s="170" t="s">
        <v>1071</v>
      </c>
      <c r="C624" s="170" t="s">
        <v>159</v>
      </c>
      <c r="D624" s="170" t="str">
        <f t="shared" si="9"/>
        <v>61006721IN80</v>
      </c>
      <c r="E624" s="210"/>
      <c r="F624" s="172"/>
      <c r="G624" s="171">
        <v>1</v>
      </c>
    </row>
    <row r="625" spans="1:7" ht="14.5" x14ac:dyDescent="0.35">
      <c r="A625" s="173">
        <v>61006721</v>
      </c>
      <c r="B625" s="170" t="s">
        <v>1071</v>
      </c>
      <c r="C625" s="170" t="s">
        <v>160</v>
      </c>
      <c r="D625" s="170" t="str">
        <f t="shared" si="9"/>
        <v>61006721IN81</v>
      </c>
      <c r="E625" s="210"/>
      <c r="F625" s="172"/>
      <c r="G625" s="171">
        <v>1</v>
      </c>
    </row>
    <row r="626" spans="1:7" ht="14.5" x14ac:dyDescent="0.35">
      <c r="A626" s="173">
        <v>61006721</v>
      </c>
      <c r="B626" s="170" t="s">
        <v>1071</v>
      </c>
      <c r="C626" s="170" t="s">
        <v>161</v>
      </c>
      <c r="D626" s="170" t="str">
        <f t="shared" si="9"/>
        <v>61006721IN82</v>
      </c>
      <c r="E626" s="210">
        <v>42.57</v>
      </c>
      <c r="F626" s="172"/>
      <c r="G626" s="171">
        <v>1</v>
      </c>
    </row>
    <row r="627" spans="1:7" ht="14.5" x14ac:dyDescent="0.35">
      <c r="A627" s="173">
        <v>61006724</v>
      </c>
      <c r="B627" s="170" t="s">
        <v>1072</v>
      </c>
      <c r="C627" s="170" t="s">
        <v>141</v>
      </c>
      <c r="D627" s="170" t="str">
        <f t="shared" si="9"/>
        <v>61006724IN62</v>
      </c>
      <c r="E627" s="210"/>
      <c r="F627" s="172"/>
      <c r="G627" s="171">
        <v>1</v>
      </c>
    </row>
    <row r="628" spans="1:7" ht="14.5" x14ac:dyDescent="0.35">
      <c r="A628" s="173">
        <v>61006724</v>
      </c>
      <c r="B628" s="170" t="s">
        <v>1072</v>
      </c>
      <c r="C628" s="170" t="s">
        <v>143</v>
      </c>
      <c r="D628" s="170" t="str">
        <f t="shared" si="9"/>
        <v>61006724IN64</v>
      </c>
      <c r="E628" s="210"/>
      <c r="F628" s="172"/>
      <c r="G628" s="171">
        <v>1</v>
      </c>
    </row>
    <row r="629" spans="1:7" ht="14.5" x14ac:dyDescent="0.35">
      <c r="A629" s="173">
        <v>61006724</v>
      </c>
      <c r="B629" s="170" t="s">
        <v>1072</v>
      </c>
      <c r="C629" s="170" t="s">
        <v>148</v>
      </c>
      <c r="D629" s="170" t="str">
        <f t="shared" si="9"/>
        <v>61006724IN69</v>
      </c>
      <c r="E629" s="210"/>
      <c r="F629" s="172"/>
      <c r="G629" s="171">
        <v>1</v>
      </c>
    </row>
    <row r="630" spans="1:7" ht="14.5" x14ac:dyDescent="0.35">
      <c r="A630" s="173">
        <v>61006724</v>
      </c>
      <c r="B630" s="170" t="s">
        <v>1072</v>
      </c>
      <c r="C630" s="170" t="s">
        <v>150</v>
      </c>
      <c r="D630" s="170" t="str">
        <f t="shared" si="9"/>
        <v>61006724IN71</v>
      </c>
      <c r="E630" s="210"/>
      <c r="F630" s="172"/>
      <c r="G630" s="171">
        <v>1</v>
      </c>
    </row>
    <row r="631" spans="1:7" ht="14.5" x14ac:dyDescent="0.35">
      <c r="A631" s="173">
        <v>61006724</v>
      </c>
      <c r="B631" s="170" t="s">
        <v>1072</v>
      </c>
      <c r="C631" s="170" t="s">
        <v>155</v>
      </c>
      <c r="D631" s="170" t="str">
        <f t="shared" si="9"/>
        <v>61006724IN76</v>
      </c>
      <c r="E631" s="210"/>
      <c r="F631" s="172"/>
      <c r="G631" s="171">
        <v>1</v>
      </c>
    </row>
    <row r="632" spans="1:7" ht="14.5" x14ac:dyDescent="0.35">
      <c r="A632" s="173">
        <v>61006724</v>
      </c>
      <c r="B632" s="170" t="s">
        <v>1072</v>
      </c>
      <c r="C632" s="170" t="s">
        <v>159</v>
      </c>
      <c r="D632" s="170" t="str">
        <f t="shared" si="9"/>
        <v>61006724IN80</v>
      </c>
      <c r="E632" s="210"/>
      <c r="F632" s="172"/>
      <c r="G632" s="171">
        <v>1</v>
      </c>
    </row>
    <row r="633" spans="1:7" ht="14.5" x14ac:dyDescent="0.35">
      <c r="A633" s="173">
        <v>61006724</v>
      </c>
      <c r="B633" s="170" t="s">
        <v>1072</v>
      </c>
      <c r="C633" s="170" t="s">
        <v>160</v>
      </c>
      <c r="D633" s="170" t="str">
        <f t="shared" si="9"/>
        <v>61006724IN81</v>
      </c>
      <c r="E633" s="210"/>
      <c r="F633" s="172"/>
      <c r="G633" s="171">
        <v>1</v>
      </c>
    </row>
    <row r="634" spans="1:7" ht="14.5" x14ac:dyDescent="0.35">
      <c r="A634" s="173">
        <v>61006724</v>
      </c>
      <c r="B634" s="170" t="s">
        <v>1072</v>
      </c>
      <c r="C634" s="170" t="s">
        <v>161</v>
      </c>
      <c r="D634" s="170" t="str">
        <f t="shared" si="9"/>
        <v>61006724IN82</v>
      </c>
      <c r="E634" s="210">
        <v>50</v>
      </c>
      <c r="F634" s="172"/>
      <c r="G634" s="171">
        <v>1</v>
      </c>
    </row>
    <row r="635" spans="1:7" ht="14.5" x14ac:dyDescent="0.35">
      <c r="A635" s="173">
        <v>61006725</v>
      </c>
      <c r="B635" s="170" t="s">
        <v>1073</v>
      </c>
      <c r="C635" s="170" t="s">
        <v>141</v>
      </c>
      <c r="D635" s="170" t="str">
        <f t="shared" si="9"/>
        <v>61006725IN62</v>
      </c>
      <c r="E635" s="210"/>
      <c r="F635" s="172"/>
      <c r="G635" s="171">
        <v>1</v>
      </c>
    </row>
    <row r="636" spans="1:7" ht="14.5" x14ac:dyDescent="0.35">
      <c r="A636" s="173">
        <v>61006725</v>
      </c>
      <c r="B636" s="170" t="s">
        <v>1073</v>
      </c>
      <c r="C636" s="170" t="s">
        <v>143</v>
      </c>
      <c r="D636" s="170" t="str">
        <f t="shared" si="9"/>
        <v>61006725IN64</v>
      </c>
      <c r="E636" s="210"/>
      <c r="F636" s="172"/>
      <c r="G636" s="171">
        <v>1</v>
      </c>
    </row>
    <row r="637" spans="1:7" ht="14.5" x14ac:dyDescent="0.35">
      <c r="A637" s="173">
        <v>61006725</v>
      </c>
      <c r="B637" s="170" t="s">
        <v>1073</v>
      </c>
      <c r="C637" s="170" t="s">
        <v>148</v>
      </c>
      <c r="D637" s="170" t="str">
        <f t="shared" si="9"/>
        <v>61006725IN69</v>
      </c>
      <c r="E637" s="210"/>
      <c r="F637" s="172"/>
      <c r="G637" s="171">
        <v>1</v>
      </c>
    </row>
    <row r="638" spans="1:7" ht="14.5" x14ac:dyDescent="0.35">
      <c r="A638" s="173">
        <v>61006725</v>
      </c>
      <c r="B638" s="170" t="s">
        <v>1073</v>
      </c>
      <c r="C638" s="170" t="s">
        <v>150</v>
      </c>
      <c r="D638" s="170" t="str">
        <f t="shared" si="9"/>
        <v>61006725IN71</v>
      </c>
      <c r="E638" s="210"/>
      <c r="F638" s="172"/>
      <c r="G638" s="171">
        <v>1</v>
      </c>
    </row>
    <row r="639" spans="1:7" ht="14.5" x14ac:dyDescent="0.35">
      <c r="A639" s="173">
        <v>61006725</v>
      </c>
      <c r="B639" s="170" t="s">
        <v>1073</v>
      </c>
      <c r="C639" s="170" t="s">
        <v>155</v>
      </c>
      <c r="D639" s="170" t="str">
        <f t="shared" si="9"/>
        <v>61006725IN76</v>
      </c>
      <c r="E639" s="210"/>
      <c r="F639" s="172"/>
      <c r="G639" s="171">
        <v>1</v>
      </c>
    </row>
    <row r="640" spans="1:7" ht="14.5" x14ac:dyDescent="0.35">
      <c r="A640" s="173">
        <v>61006725</v>
      </c>
      <c r="B640" s="170" t="s">
        <v>1073</v>
      </c>
      <c r="C640" s="170" t="s">
        <v>159</v>
      </c>
      <c r="D640" s="170" t="str">
        <f t="shared" si="9"/>
        <v>61006725IN80</v>
      </c>
      <c r="E640" s="210"/>
      <c r="F640" s="172"/>
      <c r="G640" s="171">
        <v>1</v>
      </c>
    </row>
    <row r="641" spans="1:7" ht="14.5" x14ac:dyDescent="0.35">
      <c r="A641" s="173">
        <v>61006725</v>
      </c>
      <c r="B641" s="170" t="s">
        <v>1073</v>
      </c>
      <c r="C641" s="170" t="s">
        <v>160</v>
      </c>
      <c r="D641" s="170" t="str">
        <f t="shared" si="9"/>
        <v>61006725IN81</v>
      </c>
      <c r="E641" s="210"/>
      <c r="F641" s="172"/>
      <c r="G641" s="171">
        <v>1</v>
      </c>
    </row>
    <row r="642" spans="1:7" ht="14.5" x14ac:dyDescent="0.35">
      <c r="A642" s="173">
        <v>61006725</v>
      </c>
      <c r="B642" s="170" t="s">
        <v>1073</v>
      </c>
      <c r="C642" s="170" t="s">
        <v>161</v>
      </c>
      <c r="D642" s="170" t="str">
        <f t="shared" si="9"/>
        <v>61006725IN82</v>
      </c>
      <c r="E642" s="210">
        <v>10</v>
      </c>
      <c r="F642" s="172"/>
      <c r="G642" s="171">
        <v>1</v>
      </c>
    </row>
    <row r="643" spans="1:7" ht="14.5" x14ac:dyDescent="0.35">
      <c r="A643" s="173">
        <v>61006730</v>
      </c>
      <c r="B643" s="170" t="s">
        <v>954</v>
      </c>
      <c r="C643" s="170" t="s">
        <v>141</v>
      </c>
      <c r="D643" s="170" t="str">
        <f t="shared" si="9"/>
        <v>61006730IN62</v>
      </c>
      <c r="E643" s="210"/>
      <c r="F643" s="172"/>
      <c r="G643" s="171">
        <v>1</v>
      </c>
    </row>
    <row r="644" spans="1:7" ht="14.5" x14ac:dyDescent="0.35">
      <c r="A644" s="173">
        <v>61006730</v>
      </c>
      <c r="B644" s="170" t="s">
        <v>954</v>
      </c>
      <c r="C644" s="170" t="s">
        <v>143</v>
      </c>
      <c r="D644" s="170" t="str">
        <f t="shared" si="9"/>
        <v>61006730IN64</v>
      </c>
      <c r="E644" s="210"/>
      <c r="F644" s="172"/>
      <c r="G644" s="171">
        <v>1</v>
      </c>
    </row>
    <row r="645" spans="1:7" ht="14.5" x14ac:dyDescent="0.35">
      <c r="A645" s="173">
        <v>61006730</v>
      </c>
      <c r="B645" s="170" t="s">
        <v>954</v>
      </c>
      <c r="C645" s="170" t="s">
        <v>147</v>
      </c>
      <c r="D645" s="170" t="str">
        <f t="shared" si="9"/>
        <v>61006730IN68</v>
      </c>
      <c r="E645" s="210"/>
      <c r="F645" s="172"/>
      <c r="G645" s="171">
        <v>1</v>
      </c>
    </row>
    <row r="646" spans="1:7" ht="14.5" x14ac:dyDescent="0.35">
      <c r="A646" s="173">
        <v>61006730</v>
      </c>
      <c r="B646" s="170" t="s">
        <v>954</v>
      </c>
      <c r="C646" s="170" t="s">
        <v>148</v>
      </c>
      <c r="D646" s="170" t="str">
        <f t="shared" ref="D646:D709" si="10">A646&amp;C646</f>
        <v>61006730IN69</v>
      </c>
      <c r="E646" s="210"/>
      <c r="F646" s="172"/>
      <c r="G646" s="171">
        <v>1</v>
      </c>
    </row>
    <row r="647" spans="1:7" ht="14.5" x14ac:dyDescent="0.35">
      <c r="A647" s="173">
        <v>61006730</v>
      </c>
      <c r="B647" s="170" t="s">
        <v>954</v>
      </c>
      <c r="C647" s="170" t="s">
        <v>150</v>
      </c>
      <c r="D647" s="170" t="str">
        <f t="shared" si="10"/>
        <v>61006730IN71</v>
      </c>
      <c r="E647" s="210"/>
      <c r="F647" s="172"/>
      <c r="G647" s="171">
        <v>1</v>
      </c>
    </row>
    <row r="648" spans="1:7" ht="14.5" x14ac:dyDescent="0.35">
      <c r="A648" s="173">
        <v>61006730</v>
      </c>
      <c r="B648" s="170" t="s">
        <v>954</v>
      </c>
      <c r="C648" s="170" t="s">
        <v>155</v>
      </c>
      <c r="D648" s="170" t="str">
        <f t="shared" si="10"/>
        <v>61006730IN76</v>
      </c>
      <c r="E648" s="210"/>
      <c r="F648" s="172"/>
      <c r="G648" s="171">
        <v>1</v>
      </c>
    </row>
    <row r="649" spans="1:7" ht="14.5" x14ac:dyDescent="0.35">
      <c r="A649" s="173">
        <v>61006730</v>
      </c>
      <c r="B649" s="170" t="s">
        <v>954</v>
      </c>
      <c r="C649" s="170" t="s">
        <v>159</v>
      </c>
      <c r="D649" s="170" t="str">
        <f t="shared" si="10"/>
        <v>61006730IN80</v>
      </c>
      <c r="E649" s="210"/>
      <c r="F649" s="172"/>
      <c r="G649" s="171">
        <v>1</v>
      </c>
    </row>
    <row r="650" spans="1:7" ht="14.5" x14ac:dyDescent="0.35">
      <c r="A650" s="173">
        <v>61006730</v>
      </c>
      <c r="B650" s="170" t="s">
        <v>954</v>
      </c>
      <c r="C650" s="170" t="s">
        <v>160</v>
      </c>
      <c r="D650" s="170" t="str">
        <f t="shared" si="10"/>
        <v>61006730IN81</v>
      </c>
      <c r="E650" s="210"/>
      <c r="F650" s="172"/>
      <c r="G650" s="171">
        <v>1</v>
      </c>
    </row>
    <row r="651" spans="1:7" ht="14.5" x14ac:dyDescent="0.35">
      <c r="A651" s="173">
        <v>61006730</v>
      </c>
      <c r="B651" s="170" t="s">
        <v>954</v>
      </c>
      <c r="C651" s="170" t="s">
        <v>161</v>
      </c>
      <c r="D651" s="170" t="str">
        <f t="shared" si="10"/>
        <v>61006730IN82</v>
      </c>
      <c r="E651" s="210">
        <v>100.01</v>
      </c>
      <c r="F651" s="172"/>
      <c r="G651" s="171">
        <v>1</v>
      </c>
    </row>
    <row r="652" spans="1:7" ht="14.5" x14ac:dyDescent="0.35">
      <c r="A652" s="173">
        <v>61006731</v>
      </c>
      <c r="B652" s="170" t="s">
        <v>956</v>
      </c>
      <c r="C652" s="170" t="s">
        <v>141</v>
      </c>
      <c r="D652" s="170" t="str">
        <f t="shared" si="10"/>
        <v>61006731IN62</v>
      </c>
      <c r="E652" s="210"/>
      <c r="F652" s="172"/>
      <c r="G652" s="171">
        <v>1</v>
      </c>
    </row>
    <row r="653" spans="1:7" ht="14.5" x14ac:dyDescent="0.35">
      <c r="A653" s="173">
        <v>61006731</v>
      </c>
      <c r="B653" s="170" t="s">
        <v>956</v>
      </c>
      <c r="C653" s="170" t="s">
        <v>143</v>
      </c>
      <c r="D653" s="170" t="str">
        <f t="shared" si="10"/>
        <v>61006731IN64</v>
      </c>
      <c r="E653" s="210"/>
      <c r="F653" s="172"/>
      <c r="G653" s="171">
        <v>1</v>
      </c>
    </row>
    <row r="654" spans="1:7" ht="14.5" x14ac:dyDescent="0.35">
      <c r="A654" s="173">
        <v>61006731</v>
      </c>
      <c r="B654" s="170" t="s">
        <v>956</v>
      </c>
      <c r="C654" s="170" t="s">
        <v>147</v>
      </c>
      <c r="D654" s="170" t="str">
        <f t="shared" si="10"/>
        <v>61006731IN68</v>
      </c>
      <c r="E654" s="210"/>
      <c r="F654" s="172"/>
      <c r="G654" s="171">
        <v>1</v>
      </c>
    </row>
    <row r="655" spans="1:7" ht="14.5" x14ac:dyDescent="0.35">
      <c r="A655" s="173">
        <v>61006731</v>
      </c>
      <c r="B655" s="170" t="s">
        <v>956</v>
      </c>
      <c r="C655" s="170" t="s">
        <v>148</v>
      </c>
      <c r="D655" s="170" t="str">
        <f t="shared" si="10"/>
        <v>61006731IN69</v>
      </c>
      <c r="E655" s="210"/>
      <c r="F655" s="172"/>
      <c r="G655" s="171">
        <v>1</v>
      </c>
    </row>
    <row r="656" spans="1:7" ht="14.5" x14ac:dyDescent="0.35">
      <c r="A656" s="173">
        <v>61006731</v>
      </c>
      <c r="B656" s="170" t="s">
        <v>956</v>
      </c>
      <c r="C656" s="170" t="s">
        <v>150</v>
      </c>
      <c r="D656" s="170" t="str">
        <f t="shared" si="10"/>
        <v>61006731IN71</v>
      </c>
      <c r="E656" s="210"/>
      <c r="F656" s="172"/>
      <c r="G656" s="171">
        <v>1</v>
      </c>
    </row>
    <row r="657" spans="1:7" ht="14.5" x14ac:dyDescent="0.35">
      <c r="A657" s="173">
        <v>61006731</v>
      </c>
      <c r="B657" s="170" t="s">
        <v>956</v>
      </c>
      <c r="C657" s="170" t="s">
        <v>155</v>
      </c>
      <c r="D657" s="170" t="str">
        <f t="shared" si="10"/>
        <v>61006731IN76</v>
      </c>
      <c r="E657" s="210"/>
      <c r="F657" s="172"/>
      <c r="G657" s="171">
        <v>1</v>
      </c>
    </row>
    <row r="658" spans="1:7" ht="14.5" x14ac:dyDescent="0.35">
      <c r="A658" s="173">
        <v>61006731</v>
      </c>
      <c r="B658" s="170" t="s">
        <v>956</v>
      </c>
      <c r="C658" s="170" t="s">
        <v>159</v>
      </c>
      <c r="D658" s="170" t="str">
        <f t="shared" si="10"/>
        <v>61006731IN80</v>
      </c>
      <c r="E658" s="210"/>
      <c r="F658" s="172"/>
      <c r="G658" s="171">
        <v>1</v>
      </c>
    </row>
    <row r="659" spans="1:7" ht="14.5" x14ac:dyDescent="0.35">
      <c r="A659" s="173">
        <v>61006731</v>
      </c>
      <c r="B659" s="170" t="s">
        <v>956</v>
      </c>
      <c r="C659" s="170" t="s">
        <v>160</v>
      </c>
      <c r="D659" s="170" t="str">
        <f t="shared" si="10"/>
        <v>61006731IN81</v>
      </c>
      <c r="E659" s="210"/>
      <c r="F659" s="172"/>
      <c r="G659" s="171">
        <v>1</v>
      </c>
    </row>
    <row r="660" spans="1:7" ht="14.5" x14ac:dyDescent="0.35">
      <c r="A660" s="173">
        <v>61006731</v>
      </c>
      <c r="B660" s="170" t="s">
        <v>956</v>
      </c>
      <c r="C660" s="170" t="s">
        <v>161</v>
      </c>
      <c r="D660" s="170" t="str">
        <f t="shared" si="10"/>
        <v>61006731IN82</v>
      </c>
      <c r="E660" s="210">
        <v>9.9600000000000009</v>
      </c>
      <c r="F660" s="172"/>
      <c r="G660" s="171">
        <v>1</v>
      </c>
    </row>
    <row r="661" spans="1:7" ht="14.5" x14ac:dyDescent="0.35">
      <c r="A661" s="173" t="s">
        <v>816</v>
      </c>
      <c r="B661" s="170" t="s">
        <v>1074</v>
      </c>
      <c r="C661" s="170" t="s">
        <v>141</v>
      </c>
      <c r="D661" s="170" t="str">
        <f t="shared" si="10"/>
        <v>IN01172AIN62</v>
      </c>
      <c r="E661" s="210">
        <v>0.18</v>
      </c>
      <c r="F661" s="172"/>
      <c r="G661" s="171">
        <v>1</v>
      </c>
    </row>
    <row r="662" spans="1:7" ht="14.5" x14ac:dyDescent="0.35">
      <c r="A662" s="173" t="s">
        <v>816</v>
      </c>
      <c r="B662" s="170" t="s">
        <v>1074</v>
      </c>
      <c r="C662" s="170" t="s">
        <v>143</v>
      </c>
      <c r="D662" s="170" t="str">
        <f t="shared" si="10"/>
        <v>IN01172AIN64</v>
      </c>
      <c r="E662" s="210">
        <v>0.79</v>
      </c>
      <c r="F662" s="172"/>
      <c r="G662" s="171">
        <v>1</v>
      </c>
    </row>
    <row r="663" spans="1:7" ht="14.5" x14ac:dyDescent="0.35">
      <c r="A663" s="173" t="s">
        <v>816</v>
      </c>
      <c r="B663" s="170" t="s">
        <v>1074</v>
      </c>
      <c r="C663" s="170" t="s">
        <v>148</v>
      </c>
      <c r="D663" s="170" t="str">
        <f t="shared" si="10"/>
        <v>IN01172AIN69</v>
      </c>
      <c r="E663" s="210">
        <v>0.24</v>
      </c>
      <c r="F663" s="172"/>
      <c r="G663" s="171">
        <v>1</v>
      </c>
    </row>
    <row r="664" spans="1:7" ht="14.5" x14ac:dyDescent="0.35">
      <c r="A664" s="173" t="s">
        <v>816</v>
      </c>
      <c r="B664" s="170" t="s">
        <v>1074</v>
      </c>
      <c r="C664" s="170" t="s">
        <v>150</v>
      </c>
      <c r="D664" s="170" t="str">
        <f t="shared" si="10"/>
        <v>IN01172AIN71</v>
      </c>
      <c r="E664" s="210">
        <v>15.309999999999999</v>
      </c>
      <c r="F664" s="172"/>
      <c r="G664" s="171">
        <v>1</v>
      </c>
    </row>
    <row r="665" spans="1:7" ht="14.5" x14ac:dyDescent="0.35">
      <c r="A665" s="173" t="s">
        <v>816</v>
      </c>
      <c r="B665" s="170" t="s">
        <v>1074</v>
      </c>
      <c r="C665" s="170" t="s">
        <v>155</v>
      </c>
      <c r="D665" s="170" t="str">
        <f t="shared" si="10"/>
        <v>IN01172AIN76</v>
      </c>
      <c r="E665" s="210">
        <v>6.43</v>
      </c>
      <c r="F665" s="172"/>
      <c r="G665" s="171">
        <v>1</v>
      </c>
    </row>
    <row r="666" spans="1:7" ht="14.5" x14ac:dyDescent="0.35">
      <c r="A666" s="173" t="s">
        <v>816</v>
      </c>
      <c r="B666" s="170" t="s">
        <v>1074</v>
      </c>
      <c r="C666" s="170" t="s">
        <v>160</v>
      </c>
      <c r="D666" s="170" t="str">
        <f t="shared" si="10"/>
        <v>IN01172AIN81</v>
      </c>
      <c r="E666" s="210">
        <v>12.05</v>
      </c>
      <c r="F666" s="172"/>
      <c r="G666" s="171">
        <v>1</v>
      </c>
    </row>
    <row r="667" spans="1:7" ht="14.5" x14ac:dyDescent="0.35">
      <c r="A667" s="173" t="s">
        <v>816</v>
      </c>
      <c r="B667" s="170" t="s">
        <v>1074</v>
      </c>
      <c r="C667" s="170" t="s">
        <v>161</v>
      </c>
      <c r="D667" s="170" t="str">
        <f t="shared" si="10"/>
        <v>IN01172AIN82</v>
      </c>
      <c r="E667" s="210">
        <v>200</v>
      </c>
      <c r="F667" s="172"/>
      <c r="G667" s="171">
        <v>1</v>
      </c>
    </row>
    <row r="668" spans="1:7" ht="14.5" x14ac:dyDescent="0.35">
      <c r="A668" s="173" t="s">
        <v>818</v>
      </c>
      <c r="B668" s="170" t="s">
        <v>1075</v>
      </c>
      <c r="C668" s="170" t="s">
        <v>141</v>
      </c>
      <c r="D668" s="170" t="str">
        <f t="shared" si="10"/>
        <v>IN01173AIN62</v>
      </c>
      <c r="E668" s="210"/>
      <c r="F668" s="172"/>
      <c r="G668" s="171">
        <v>1</v>
      </c>
    </row>
    <row r="669" spans="1:7" ht="14.5" x14ac:dyDescent="0.35">
      <c r="A669" s="173" t="s">
        <v>818</v>
      </c>
      <c r="B669" s="170" t="s">
        <v>1075</v>
      </c>
      <c r="C669" s="170" t="s">
        <v>143</v>
      </c>
      <c r="D669" s="170" t="str">
        <f t="shared" si="10"/>
        <v>IN01173AIN64</v>
      </c>
      <c r="E669" s="210">
        <v>1.45</v>
      </c>
      <c r="F669" s="172"/>
      <c r="G669" s="171">
        <v>1</v>
      </c>
    </row>
    <row r="670" spans="1:7" ht="14.5" x14ac:dyDescent="0.35">
      <c r="A670" s="173" t="s">
        <v>818</v>
      </c>
      <c r="B670" s="170" t="s">
        <v>1075</v>
      </c>
      <c r="C670" s="170" t="s">
        <v>147</v>
      </c>
      <c r="D670" s="170" t="str">
        <f t="shared" si="10"/>
        <v>IN01173AIN68</v>
      </c>
      <c r="E670" s="210">
        <v>13.65</v>
      </c>
      <c r="F670" s="172"/>
      <c r="G670" s="171">
        <v>1</v>
      </c>
    </row>
    <row r="671" spans="1:7" ht="14.5" x14ac:dyDescent="0.35">
      <c r="A671" s="173" t="s">
        <v>818</v>
      </c>
      <c r="B671" s="170" t="s">
        <v>1075</v>
      </c>
      <c r="C671" s="170" t="s">
        <v>148</v>
      </c>
      <c r="D671" s="170" t="str">
        <f t="shared" si="10"/>
        <v>IN01173AIN69</v>
      </c>
      <c r="E671" s="210">
        <v>2.4299999999999997</v>
      </c>
      <c r="F671" s="172"/>
      <c r="G671" s="171">
        <v>1</v>
      </c>
    </row>
    <row r="672" spans="1:7" ht="14.5" x14ac:dyDescent="0.35">
      <c r="A672" s="173" t="s">
        <v>818</v>
      </c>
      <c r="B672" s="170" t="s">
        <v>1075</v>
      </c>
      <c r="C672" s="170" t="s">
        <v>150</v>
      </c>
      <c r="D672" s="170" t="str">
        <f t="shared" si="10"/>
        <v>IN01173AIN71</v>
      </c>
      <c r="E672" s="210">
        <v>10.18</v>
      </c>
      <c r="F672" s="172"/>
      <c r="G672" s="171">
        <v>1</v>
      </c>
    </row>
    <row r="673" spans="1:7" ht="14.5" x14ac:dyDescent="0.35">
      <c r="A673" s="173" t="s">
        <v>818</v>
      </c>
      <c r="B673" s="170" t="s">
        <v>1075</v>
      </c>
      <c r="C673" s="170" t="s">
        <v>155</v>
      </c>
      <c r="D673" s="170" t="str">
        <f t="shared" si="10"/>
        <v>IN01173AIN76</v>
      </c>
      <c r="E673" s="210">
        <v>7.74</v>
      </c>
      <c r="F673" s="172"/>
      <c r="G673" s="171">
        <v>1</v>
      </c>
    </row>
    <row r="674" spans="1:7" ht="14.5" x14ac:dyDescent="0.35">
      <c r="A674" s="173" t="s">
        <v>818</v>
      </c>
      <c r="B674" s="170" t="s">
        <v>1075</v>
      </c>
      <c r="C674" s="170" t="s">
        <v>160</v>
      </c>
      <c r="D674" s="170" t="str">
        <f t="shared" si="10"/>
        <v>IN01173AIN81</v>
      </c>
      <c r="E674" s="210">
        <v>30.13</v>
      </c>
      <c r="F674" s="172"/>
      <c r="G674" s="171">
        <v>1</v>
      </c>
    </row>
    <row r="675" spans="1:7" ht="14.5" x14ac:dyDescent="0.35">
      <c r="A675" s="173" t="s">
        <v>818</v>
      </c>
      <c r="B675" s="170" t="s">
        <v>1075</v>
      </c>
      <c r="C675" s="170" t="s">
        <v>161</v>
      </c>
      <c r="D675" s="170" t="str">
        <f t="shared" si="10"/>
        <v>IN01173AIN82</v>
      </c>
      <c r="E675" s="210">
        <v>188.42</v>
      </c>
      <c r="F675" s="172"/>
      <c r="G675" s="171">
        <v>1</v>
      </c>
    </row>
    <row r="676" spans="1:7" ht="14.5" x14ac:dyDescent="0.35">
      <c r="A676" s="173" t="s">
        <v>820</v>
      </c>
      <c r="B676" s="170" t="s">
        <v>1076</v>
      </c>
      <c r="C676" s="170" t="s">
        <v>141</v>
      </c>
      <c r="D676" s="170" t="str">
        <f t="shared" si="10"/>
        <v>IN01174AIN62</v>
      </c>
      <c r="E676" s="210"/>
      <c r="F676" s="172"/>
      <c r="G676" s="171">
        <v>1</v>
      </c>
    </row>
    <row r="677" spans="1:7" ht="14.5" x14ac:dyDescent="0.35">
      <c r="A677" s="173" t="s">
        <v>820</v>
      </c>
      <c r="B677" s="170" t="s">
        <v>1076</v>
      </c>
      <c r="C677" s="170" t="s">
        <v>143</v>
      </c>
      <c r="D677" s="170" t="str">
        <f t="shared" si="10"/>
        <v>IN01174AIN64</v>
      </c>
      <c r="E677" s="210">
        <v>0.38</v>
      </c>
      <c r="F677" s="172"/>
      <c r="G677" s="171">
        <v>1</v>
      </c>
    </row>
    <row r="678" spans="1:7" ht="14.5" x14ac:dyDescent="0.35">
      <c r="A678" s="173" t="s">
        <v>820</v>
      </c>
      <c r="B678" s="170" t="s">
        <v>1076</v>
      </c>
      <c r="C678" s="170" t="s">
        <v>147</v>
      </c>
      <c r="D678" s="170" t="str">
        <f t="shared" si="10"/>
        <v>IN01174AIN68</v>
      </c>
      <c r="E678" s="210">
        <v>3.2199999999999998</v>
      </c>
      <c r="F678" s="172"/>
      <c r="G678" s="171">
        <v>1</v>
      </c>
    </row>
    <row r="679" spans="1:7" ht="14.5" x14ac:dyDescent="0.35">
      <c r="A679" s="173" t="s">
        <v>820</v>
      </c>
      <c r="B679" s="170" t="s">
        <v>1076</v>
      </c>
      <c r="C679" s="170" t="s">
        <v>148</v>
      </c>
      <c r="D679" s="170" t="str">
        <f t="shared" si="10"/>
        <v>IN01174AIN69</v>
      </c>
      <c r="E679" s="210">
        <v>0.38</v>
      </c>
      <c r="F679" s="172"/>
      <c r="G679" s="171">
        <v>1</v>
      </c>
    </row>
    <row r="680" spans="1:7" ht="14.5" x14ac:dyDescent="0.35">
      <c r="A680" s="173" t="s">
        <v>820</v>
      </c>
      <c r="B680" s="170" t="s">
        <v>1076</v>
      </c>
      <c r="C680" s="170" t="s">
        <v>150</v>
      </c>
      <c r="D680" s="170" t="str">
        <f t="shared" si="10"/>
        <v>IN01174AIN71</v>
      </c>
      <c r="E680" s="210">
        <v>5.72</v>
      </c>
      <c r="F680" s="172"/>
      <c r="G680" s="171">
        <v>1</v>
      </c>
    </row>
    <row r="681" spans="1:7" ht="14.5" x14ac:dyDescent="0.35">
      <c r="A681" s="173" t="s">
        <v>820</v>
      </c>
      <c r="B681" s="170" t="s">
        <v>1076</v>
      </c>
      <c r="C681" s="170" t="s">
        <v>155</v>
      </c>
      <c r="D681" s="170" t="str">
        <f t="shared" si="10"/>
        <v>IN01174AIN76</v>
      </c>
      <c r="E681" s="210">
        <v>0.38</v>
      </c>
      <c r="F681" s="172"/>
      <c r="G681" s="171">
        <v>1</v>
      </c>
    </row>
    <row r="682" spans="1:7" ht="14.5" x14ac:dyDescent="0.35">
      <c r="A682" s="173" t="s">
        <v>820</v>
      </c>
      <c r="B682" s="170" t="s">
        <v>1076</v>
      </c>
      <c r="C682" s="170" t="s">
        <v>159</v>
      </c>
      <c r="D682" s="170" t="str">
        <f t="shared" si="10"/>
        <v>IN01174AIN80</v>
      </c>
      <c r="E682" s="210"/>
      <c r="F682" s="172"/>
      <c r="G682" s="171">
        <v>1</v>
      </c>
    </row>
    <row r="683" spans="1:7" ht="14.5" x14ac:dyDescent="0.35">
      <c r="A683" s="173" t="s">
        <v>820</v>
      </c>
      <c r="B683" s="170" t="s">
        <v>1076</v>
      </c>
      <c r="C683" s="170" t="s">
        <v>160</v>
      </c>
      <c r="D683" s="170" t="str">
        <f t="shared" si="10"/>
        <v>IN01174AIN81</v>
      </c>
      <c r="E683" s="210">
        <v>0.76</v>
      </c>
      <c r="F683" s="172"/>
      <c r="G683" s="171">
        <v>1</v>
      </c>
    </row>
    <row r="684" spans="1:7" ht="14.5" x14ac:dyDescent="0.35">
      <c r="A684" s="173" t="s">
        <v>820</v>
      </c>
      <c r="B684" s="170" t="s">
        <v>1076</v>
      </c>
      <c r="C684" s="170" t="s">
        <v>161</v>
      </c>
      <c r="D684" s="170" t="str">
        <f t="shared" si="10"/>
        <v>IN01174AIN82</v>
      </c>
      <c r="E684" s="210">
        <v>17.16</v>
      </c>
      <c r="F684" s="172"/>
      <c r="G684" s="171">
        <v>1</v>
      </c>
    </row>
    <row r="685" spans="1:7" ht="14.5" x14ac:dyDescent="0.35">
      <c r="A685" s="173" t="s">
        <v>822</v>
      </c>
      <c r="B685" s="170" t="s">
        <v>1077</v>
      </c>
      <c r="C685" s="170" t="s">
        <v>141</v>
      </c>
      <c r="D685" s="170" t="str">
        <f t="shared" si="10"/>
        <v>IN01175AIN62</v>
      </c>
      <c r="E685" s="210">
        <v>1.7400000000000002</v>
      </c>
      <c r="F685" s="172"/>
      <c r="G685" s="171">
        <v>1</v>
      </c>
    </row>
    <row r="686" spans="1:7" ht="14.5" x14ac:dyDescent="0.35">
      <c r="A686" s="173" t="s">
        <v>822</v>
      </c>
      <c r="B686" s="170" t="s">
        <v>1077</v>
      </c>
      <c r="C686" s="170" t="s">
        <v>143</v>
      </c>
      <c r="D686" s="170" t="str">
        <f t="shared" si="10"/>
        <v>IN01175AIN64</v>
      </c>
      <c r="E686" s="210">
        <v>0.52</v>
      </c>
      <c r="F686" s="172"/>
      <c r="G686" s="171">
        <v>1</v>
      </c>
    </row>
    <row r="687" spans="1:7" ht="14.5" x14ac:dyDescent="0.35">
      <c r="A687" s="173" t="s">
        <v>822</v>
      </c>
      <c r="B687" s="170" t="s">
        <v>1077</v>
      </c>
      <c r="C687" s="170" t="s">
        <v>147</v>
      </c>
      <c r="D687" s="170" t="str">
        <f t="shared" si="10"/>
        <v>IN01175AIN68</v>
      </c>
      <c r="E687" s="210">
        <v>6.02</v>
      </c>
      <c r="F687" s="172"/>
      <c r="G687" s="171">
        <v>1</v>
      </c>
    </row>
    <row r="688" spans="1:7" ht="14.5" x14ac:dyDescent="0.35">
      <c r="A688" s="173" t="s">
        <v>822</v>
      </c>
      <c r="B688" s="170" t="s">
        <v>1077</v>
      </c>
      <c r="C688" s="170" t="s">
        <v>148</v>
      </c>
      <c r="D688" s="170" t="str">
        <f t="shared" si="10"/>
        <v>IN01175AIN69</v>
      </c>
      <c r="E688" s="210">
        <v>0.86</v>
      </c>
      <c r="F688" s="172"/>
      <c r="G688" s="171">
        <v>1</v>
      </c>
    </row>
    <row r="689" spans="1:7" ht="14.5" x14ac:dyDescent="0.35">
      <c r="A689" s="173" t="s">
        <v>822</v>
      </c>
      <c r="B689" s="170" t="s">
        <v>1077</v>
      </c>
      <c r="C689" s="170" t="s">
        <v>150</v>
      </c>
      <c r="D689" s="170" t="str">
        <f t="shared" si="10"/>
        <v>IN01175AIN71</v>
      </c>
      <c r="E689" s="210">
        <v>13.28</v>
      </c>
      <c r="F689" s="172"/>
      <c r="G689" s="171">
        <v>1</v>
      </c>
    </row>
    <row r="690" spans="1:7" ht="14.5" x14ac:dyDescent="0.35">
      <c r="A690" s="173" t="s">
        <v>822</v>
      </c>
      <c r="B690" s="170" t="s">
        <v>1077</v>
      </c>
      <c r="C690" s="170" t="s">
        <v>155</v>
      </c>
      <c r="D690" s="170" t="str">
        <f t="shared" si="10"/>
        <v>IN01175AIN76</v>
      </c>
      <c r="E690" s="210">
        <v>4.5999999999999996</v>
      </c>
      <c r="F690" s="172"/>
      <c r="G690" s="171">
        <v>1</v>
      </c>
    </row>
    <row r="691" spans="1:7" ht="14.5" x14ac:dyDescent="0.35">
      <c r="A691" s="173" t="s">
        <v>822</v>
      </c>
      <c r="B691" s="170" t="s">
        <v>1077</v>
      </c>
      <c r="C691" s="170" t="s">
        <v>160</v>
      </c>
      <c r="D691" s="170" t="str">
        <f t="shared" si="10"/>
        <v>IN01175AIN81</v>
      </c>
      <c r="E691" s="210">
        <v>2.48</v>
      </c>
      <c r="F691" s="172"/>
      <c r="G691" s="171">
        <v>1</v>
      </c>
    </row>
    <row r="692" spans="1:7" ht="14.5" x14ac:dyDescent="0.35">
      <c r="A692" s="173" t="s">
        <v>822</v>
      </c>
      <c r="B692" s="170" t="s">
        <v>1077</v>
      </c>
      <c r="C692" s="170" t="s">
        <v>161</v>
      </c>
      <c r="D692" s="170" t="str">
        <f t="shared" si="10"/>
        <v>IN01175AIN82</v>
      </c>
      <c r="E692" s="210">
        <v>44.5</v>
      </c>
      <c r="F692" s="172"/>
      <c r="G692" s="171">
        <v>1</v>
      </c>
    </row>
    <row r="693" spans="1:7" ht="14.5" x14ac:dyDescent="0.35">
      <c r="A693" s="173">
        <v>61004496</v>
      </c>
      <c r="B693" s="170" t="s">
        <v>920</v>
      </c>
      <c r="C693" s="170" t="s">
        <v>333</v>
      </c>
      <c r="D693" s="170" t="str">
        <f t="shared" si="10"/>
        <v>61004496IN59</v>
      </c>
      <c r="E693" s="210">
        <v>1950.38</v>
      </c>
      <c r="F693" s="172"/>
      <c r="G693" s="171">
        <v>1</v>
      </c>
    </row>
    <row r="694" spans="1:7" ht="14.5" x14ac:dyDescent="0.35">
      <c r="A694" s="173">
        <v>61004496</v>
      </c>
      <c r="B694" s="170" t="s">
        <v>920</v>
      </c>
      <c r="C694" s="170" t="s">
        <v>141</v>
      </c>
      <c r="D694" s="170" t="str">
        <f t="shared" si="10"/>
        <v>61004496IN62</v>
      </c>
      <c r="E694" s="210"/>
      <c r="F694" s="172"/>
      <c r="G694" s="171">
        <v>1</v>
      </c>
    </row>
    <row r="695" spans="1:7" ht="14.5" x14ac:dyDescent="0.35">
      <c r="A695" s="173">
        <v>61004496</v>
      </c>
      <c r="B695" s="170" t="s">
        <v>920</v>
      </c>
      <c r="C695" s="170" t="s">
        <v>143</v>
      </c>
      <c r="D695" s="170" t="str">
        <f t="shared" si="10"/>
        <v>61004496IN64</v>
      </c>
      <c r="E695" s="210">
        <v>112.58</v>
      </c>
      <c r="F695" s="172"/>
      <c r="G695" s="171">
        <v>1</v>
      </c>
    </row>
    <row r="696" spans="1:7" ht="14.5" x14ac:dyDescent="0.35">
      <c r="A696" s="173">
        <v>61004496</v>
      </c>
      <c r="B696" s="170" t="s">
        <v>920</v>
      </c>
      <c r="C696" s="170" t="s">
        <v>144</v>
      </c>
      <c r="D696" s="170" t="str">
        <f t="shared" si="10"/>
        <v>61004496IN65</v>
      </c>
      <c r="E696" s="210"/>
      <c r="F696" s="172"/>
      <c r="G696" s="171">
        <v>1</v>
      </c>
    </row>
    <row r="697" spans="1:7" ht="14.5" x14ac:dyDescent="0.35">
      <c r="A697" s="173">
        <v>61004496</v>
      </c>
      <c r="B697" s="170" t="s">
        <v>920</v>
      </c>
      <c r="C697" s="170" t="s">
        <v>145</v>
      </c>
      <c r="D697" s="170" t="str">
        <f t="shared" si="10"/>
        <v>61004496IN66</v>
      </c>
      <c r="E697" s="210"/>
      <c r="F697" s="172"/>
      <c r="G697" s="171">
        <v>1</v>
      </c>
    </row>
    <row r="698" spans="1:7" ht="14.5" x14ac:dyDescent="0.35">
      <c r="A698" s="173">
        <v>61004496</v>
      </c>
      <c r="B698" s="170" t="s">
        <v>920</v>
      </c>
      <c r="C698" s="170" t="s">
        <v>146</v>
      </c>
      <c r="D698" s="170" t="str">
        <f t="shared" si="10"/>
        <v>61004496IN67</v>
      </c>
      <c r="E698" s="210">
        <v>460.93</v>
      </c>
      <c r="F698" s="172"/>
      <c r="G698" s="171">
        <v>1</v>
      </c>
    </row>
    <row r="699" spans="1:7" ht="14.5" x14ac:dyDescent="0.35">
      <c r="A699" s="173">
        <v>61004496</v>
      </c>
      <c r="B699" s="170" t="s">
        <v>920</v>
      </c>
      <c r="C699" s="170" t="s">
        <v>147</v>
      </c>
      <c r="D699" s="170" t="str">
        <f t="shared" si="10"/>
        <v>61004496IN68</v>
      </c>
      <c r="E699" s="210">
        <v>660.4</v>
      </c>
      <c r="F699" s="172"/>
      <c r="G699" s="171">
        <v>1</v>
      </c>
    </row>
    <row r="700" spans="1:7" ht="14.5" x14ac:dyDescent="0.35">
      <c r="A700" s="173">
        <v>61004496</v>
      </c>
      <c r="B700" s="170" t="s">
        <v>920</v>
      </c>
      <c r="C700" s="170" t="s">
        <v>148</v>
      </c>
      <c r="D700" s="170" t="str">
        <f t="shared" si="10"/>
        <v>61004496IN69</v>
      </c>
      <c r="E700" s="210"/>
      <c r="F700" s="172"/>
      <c r="G700" s="171">
        <v>1</v>
      </c>
    </row>
    <row r="701" spans="1:7" ht="14.5" x14ac:dyDescent="0.35">
      <c r="A701" s="173">
        <v>61004496</v>
      </c>
      <c r="B701" s="170" t="s">
        <v>920</v>
      </c>
      <c r="C701" s="170" t="s">
        <v>150</v>
      </c>
      <c r="D701" s="170" t="str">
        <f t="shared" si="10"/>
        <v>61004496IN71</v>
      </c>
      <c r="E701" s="210"/>
      <c r="F701" s="172"/>
      <c r="G701" s="171">
        <v>1</v>
      </c>
    </row>
    <row r="702" spans="1:7" ht="14.5" x14ac:dyDescent="0.35">
      <c r="A702" s="173">
        <v>61004496</v>
      </c>
      <c r="B702" s="170" t="s">
        <v>920</v>
      </c>
      <c r="C702" s="170" t="s">
        <v>151</v>
      </c>
      <c r="D702" s="170" t="str">
        <f t="shared" si="10"/>
        <v>61004496IN72</v>
      </c>
      <c r="E702" s="210"/>
      <c r="F702" s="172"/>
      <c r="G702" s="171">
        <v>1</v>
      </c>
    </row>
    <row r="703" spans="1:7" ht="14.5" x14ac:dyDescent="0.35">
      <c r="A703" s="173">
        <v>61004496</v>
      </c>
      <c r="B703" s="170" t="s">
        <v>920</v>
      </c>
      <c r="C703" s="170" t="s">
        <v>152</v>
      </c>
      <c r="D703" s="170" t="str">
        <f t="shared" si="10"/>
        <v>61004496IN73</v>
      </c>
      <c r="E703" s="210"/>
      <c r="F703" s="172"/>
      <c r="G703" s="171">
        <v>1</v>
      </c>
    </row>
    <row r="704" spans="1:7" ht="14.5" x14ac:dyDescent="0.35">
      <c r="A704" s="173">
        <v>61004496</v>
      </c>
      <c r="B704" s="170" t="s">
        <v>920</v>
      </c>
      <c r="C704" s="170" t="s">
        <v>154</v>
      </c>
      <c r="D704" s="170" t="str">
        <f t="shared" si="10"/>
        <v>61004496IN75</v>
      </c>
      <c r="E704" s="210"/>
      <c r="F704" s="172"/>
      <c r="G704" s="171">
        <v>1</v>
      </c>
    </row>
    <row r="705" spans="1:7" ht="14.5" x14ac:dyDescent="0.35">
      <c r="A705" s="173">
        <v>61004496</v>
      </c>
      <c r="B705" s="170" t="s">
        <v>920</v>
      </c>
      <c r="C705" s="170" t="s">
        <v>155</v>
      </c>
      <c r="D705" s="170" t="str">
        <f t="shared" si="10"/>
        <v>61004496IN76</v>
      </c>
      <c r="E705" s="210"/>
      <c r="F705" s="172"/>
      <c r="G705" s="171">
        <v>1</v>
      </c>
    </row>
    <row r="706" spans="1:7" ht="14.5" x14ac:dyDescent="0.35">
      <c r="A706" s="173">
        <v>61004496</v>
      </c>
      <c r="B706" s="170" t="s">
        <v>920</v>
      </c>
      <c r="C706" s="170" t="s">
        <v>158</v>
      </c>
      <c r="D706" s="170" t="str">
        <f t="shared" si="10"/>
        <v>61004496IN79</v>
      </c>
      <c r="E706" s="210"/>
      <c r="F706" s="172"/>
      <c r="G706" s="171">
        <v>1</v>
      </c>
    </row>
    <row r="707" spans="1:7" ht="14.5" x14ac:dyDescent="0.35">
      <c r="A707" s="173">
        <v>61004496</v>
      </c>
      <c r="B707" s="170" t="s">
        <v>920</v>
      </c>
      <c r="C707" s="170" t="s">
        <v>159</v>
      </c>
      <c r="D707" s="170" t="str">
        <f t="shared" si="10"/>
        <v>61004496IN80</v>
      </c>
      <c r="E707" s="210">
        <v>182.52</v>
      </c>
      <c r="F707" s="172"/>
      <c r="G707" s="171">
        <v>1</v>
      </c>
    </row>
    <row r="708" spans="1:7" ht="14.5" x14ac:dyDescent="0.35">
      <c r="A708" s="173">
        <v>61004496</v>
      </c>
      <c r="B708" s="170" t="s">
        <v>920</v>
      </c>
      <c r="C708" s="170" t="s">
        <v>160</v>
      </c>
      <c r="D708" s="170" t="str">
        <f t="shared" si="10"/>
        <v>61004496IN81</v>
      </c>
      <c r="E708" s="210">
        <v>4.9800000000000004</v>
      </c>
      <c r="F708" s="172"/>
      <c r="G708" s="171">
        <v>1</v>
      </c>
    </row>
    <row r="709" spans="1:7" ht="14.5" x14ac:dyDescent="0.35">
      <c r="A709" s="173">
        <v>61004496</v>
      </c>
      <c r="B709" s="170" t="s">
        <v>920</v>
      </c>
      <c r="C709" s="170" t="s">
        <v>161</v>
      </c>
      <c r="D709" s="170" t="str">
        <f t="shared" si="10"/>
        <v>61004496IN82</v>
      </c>
      <c r="E709" s="210">
        <v>6566.46</v>
      </c>
      <c r="F709" s="172"/>
      <c r="G709" s="171">
        <v>1</v>
      </c>
    </row>
    <row r="710" spans="1:7" ht="14.5" x14ac:dyDescent="0.35">
      <c r="A710" s="173">
        <v>61004496</v>
      </c>
      <c r="B710" s="170" t="s">
        <v>920</v>
      </c>
      <c r="C710" s="170" t="s">
        <v>162</v>
      </c>
      <c r="D710" s="170" t="str">
        <f t="shared" ref="D710:D773" si="11">A710&amp;C710</f>
        <v>61004496IN83</v>
      </c>
      <c r="E710" s="210"/>
      <c r="F710" s="172"/>
      <c r="G710" s="171">
        <v>1</v>
      </c>
    </row>
    <row r="711" spans="1:7" ht="14.5" x14ac:dyDescent="0.35">
      <c r="A711" s="173">
        <v>61004496</v>
      </c>
      <c r="B711" s="170" t="s">
        <v>920</v>
      </c>
      <c r="C711" s="170" t="s">
        <v>164</v>
      </c>
      <c r="D711" s="170" t="str">
        <f t="shared" si="11"/>
        <v>61004496IN84</v>
      </c>
      <c r="E711" s="210"/>
      <c r="F711" s="172"/>
      <c r="G711" s="171">
        <v>1</v>
      </c>
    </row>
    <row r="712" spans="1:7" ht="14.5" x14ac:dyDescent="0.35">
      <c r="A712" s="173">
        <v>61004496</v>
      </c>
      <c r="B712" s="170" t="s">
        <v>920</v>
      </c>
      <c r="C712" s="170" t="s">
        <v>163</v>
      </c>
      <c r="D712" s="170" t="str">
        <f t="shared" si="11"/>
        <v>61004496IN86</v>
      </c>
      <c r="E712" s="210"/>
      <c r="F712" s="172"/>
      <c r="G712" s="171">
        <v>1</v>
      </c>
    </row>
    <row r="713" spans="1:7" ht="14.5" x14ac:dyDescent="0.35">
      <c r="A713" s="173">
        <v>61004496</v>
      </c>
      <c r="B713" s="170" t="s">
        <v>920</v>
      </c>
      <c r="C713" s="170" t="s">
        <v>166</v>
      </c>
      <c r="D713" s="170" t="str">
        <f t="shared" si="11"/>
        <v>61004496IN87</v>
      </c>
      <c r="E713" s="210">
        <v>66.73</v>
      </c>
      <c r="F713" s="172"/>
      <c r="G713" s="171">
        <v>1</v>
      </c>
    </row>
    <row r="714" spans="1:7" ht="14.5" x14ac:dyDescent="0.35">
      <c r="A714" s="173">
        <v>61004496</v>
      </c>
      <c r="B714" s="170" t="s">
        <v>920</v>
      </c>
      <c r="C714" s="170" t="s">
        <v>61</v>
      </c>
      <c r="D714" s="170" t="str">
        <f t="shared" si="11"/>
        <v>61004496IN89</v>
      </c>
      <c r="E714" s="210"/>
      <c r="F714" s="172"/>
      <c r="G714" s="171">
        <v>1</v>
      </c>
    </row>
    <row r="715" spans="1:7" ht="14.5" x14ac:dyDescent="0.35">
      <c r="A715" s="173">
        <v>61004496</v>
      </c>
      <c r="B715" s="170" t="s">
        <v>920</v>
      </c>
      <c r="C715" s="170" t="s">
        <v>65</v>
      </c>
      <c r="D715" s="170" t="str">
        <f t="shared" si="11"/>
        <v>61004496IN91</v>
      </c>
      <c r="E715" s="210"/>
      <c r="F715" s="172"/>
      <c r="G715" s="171">
        <v>1</v>
      </c>
    </row>
    <row r="716" spans="1:7" ht="14.5" x14ac:dyDescent="0.35">
      <c r="A716" s="173">
        <v>61007772</v>
      </c>
      <c r="B716" s="170" t="s">
        <v>1078</v>
      </c>
      <c r="C716" s="170" t="s">
        <v>333</v>
      </c>
      <c r="D716" s="170" t="str">
        <f t="shared" si="11"/>
        <v>61007772IN59</v>
      </c>
      <c r="E716" s="210">
        <v>365.16999999999996</v>
      </c>
      <c r="F716" s="172"/>
      <c r="G716" s="171">
        <v>1</v>
      </c>
    </row>
    <row r="717" spans="1:7" ht="14.5" x14ac:dyDescent="0.35">
      <c r="A717" s="173">
        <v>61007772</v>
      </c>
      <c r="B717" s="170" t="s">
        <v>1078</v>
      </c>
      <c r="C717" s="170" t="s">
        <v>141</v>
      </c>
      <c r="D717" s="170" t="str">
        <f t="shared" si="11"/>
        <v>61007772IN62</v>
      </c>
      <c r="E717" s="210">
        <v>143.98000000000002</v>
      </c>
      <c r="F717" s="172"/>
      <c r="G717" s="171">
        <v>1</v>
      </c>
    </row>
    <row r="718" spans="1:7" ht="14.5" x14ac:dyDescent="0.35">
      <c r="A718" s="173">
        <v>61007772</v>
      </c>
      <c r="B718" s="170" t="s">
        <v>1078</v>
      </c>
      <c r="C718" s="170" t="s">
        <v>143</v>
      </c>
      <c r="D718" s="170" t="str">
        <f t="shared" si="11"/>
        <v>61007772IN64</v>
      </c>
      <c r="E718" s="210">
        <v>191.72</v>
      </c>
      <c r="F718" s="172"/>
      <c r="G718" s="171">
        <v>1</v>
      </c>
    </row>
    <row r="719" spans="1:7" ht="14.5" x14ac:dyDescent="0.35">
      <c r="A719" s="173">
        <v>61007772</v>
      </c>
      <c r="B719" s="170" t="s">
        <v>1078</v>
      </c>
      <c r="C719" s="170" t="s">
        <v>144</v>
      </c>
      <c r="D719" s="170" t="str">
        <f t="shared" si="11"/>
        <v>61007772IN65</v>
      </c>
      <c r="E719" s="210">
        <v>38.1</v>
      </c>
      <c r="F719" s="172"/>
      <c r="G719" s="171">
        <v>1</v>
      </c>
    </row>
    <row r="720" spans="1:7" ht="14.5" x14ac:dyDescent="0.35">
      <c r="A720" s="173">
        <v>61007772</v>
      </c>
      <c r="B720" s="170" t="s">
        <v>1078</v>
      </c>
      <c r="C720" s="170" t="s">
        <v>145</v>
      </c>
      <c r="D720" s="170" t="str">
        <f t="shared" si="11"/>
        <v>61007772IN66</v>
      </c>
      <c r="E720" s="210">
        <v>35.1</v>
      </c>
      <c r="F720" s="172"/>
      <c r="G720" s="171">
        <v>1</v>
      </c>
    </row>
    <row r="721" spans="1:7" ht="14.5" x14ac:dyDescent="0.35">
      <c r="A721" s="173">
        <v>61007772</v>
      </c>
      <c r="B721" s="170" t="s">
        <v>1078</v>
      </c>
      <c r="C721" s="170" t="s">
        <v>146</v>
      </c>
      <c r="D721" s="170" t="str">
        <f t="shared" si="11"/>
        <v>61007772IN67</v>
      </c>
      <c r="E721" s="210">
        <v>27.98</v>
      </c>
      <c r="F721" s="172"/>
      <c r="G721" s="171">
        <v>1</v>
      </c>
    </row>
    <row r="722" spans="1:7" ht="14.5" x14ac:dyDescent="0.35">
      <c r="A722" s="173">
        <v>61007772</v>
      </c>
      <c r="B722" s="170" t="s">
        <v>1078</v>
      </c>
      <c r="C722" s="170" t="s">
        <v>147</v>
      </c>
      <c r="D722" s="170" t="str">
        <f t="shared" si="11"/>
        <v>61007772IN68</v>
      </c>
      <c r="E722" s="210">
        <v>629.25</v>
      </c>
      <c r="F722" s="172"/>
      <c r="G722" s="171">
        <v>1</v>
      </c>
    </row>
    <row r="723" spans="1:7" ht="14.5" x14ac:dyDescent="0.35">
      <c r="A723" s="173">
        <v>61007772</v>
      </c>
      <c r="B723" s="170" t="s">
        <v>1078</v>
      </c>
      <c r="C723" s="170" t="s">
        <v>148</v>
      </c>
      <c r="D723" s="170" t="str">
        <f t="shared" si="11"/>
        <v>61007772IN69</v>
      </c>
      <c r="E723" s="210">
        <v>471.48</v>
      </c>
      <c r="F723" s="172"/>
      <c r="G723" s="171">
        <v>1</v>
      </c>
    </row>
    <row r="724" spans="1:7" ht="14.5" x14ac:dyDescent="0.35">
      <c r="A724" s="173">
        <v>61007772</v>
      </c>
      <c r="B724" s="170" t="s">
        <v>1078</v>
      </c>
      <c r="C724" s="170" t="s">
        <v>150</v>
      </c>
      <c r="D724" s="170" t="str">
        <f t="shared" si="11"/>
        <v>61007772IN71</v>
      </c>
      <c r="E724" s="210">
        <v>806.20999999999992</v>
      </c>
      <c r="F724" s="172"/>
      <c r="G724" s="171">
        <v>1</v>
      </c>
    </row>
    <row r="725" spans="1:7" ht="14.5" x14ac:dyDescent="0.35">
      <c r="A725" s="173">
        <v>61007772</v>
      </c>
      <c r="B725" s="170" t="s">
        <v>1078</v>
      </c>
      <c r="C725" s="170" t="s">
        <v>151</v>
      </c>
      <c r="D725" s="170" t="str">
        <f t="shared" si="11"/>
        <v>61007772IN72</v>
      </c>
      <c r="E725" s="210">
        <v>30</v>
      </c>
      <c r="F725" s="172"/>
      <c r="G725" s="171">
        <v>1</v>
      </c>
    </row>
    <row r="726" spans="1:7" ht="14.5" x14ac:dyDescent="0.35">
      <c r="A726" s="173">
        <v>61007772</v>
      </c>
      <c r="B726" s="170" t="s">
        <v>1078</v>
      </c>
      <c r="C726" s="170" t="s">
        <v>152</v>
      </c>
      <c r="D726" s="170" t="str">
        <f t="shared" si="11"/>
        <v>61007772IN73</v>
      </c>
      <c r="E726" s="210">
        <v>22.38</v>
      </c>
      <c r="F726" s="172"/>
      <c r="G726" s="171">
        <v>1</v>
      </c>
    </row>
    <row r="727" spans="1:7" ht="14.5" x14ac:dyDescent="0.35">
      <c r="A727" s="173">
        <v>61007772</v>
      </c>
      <c r="B727" s="170" t="s">
        <v>1078</v>
      </c>
      <c r="C727" s="170" t="s">
        <v>154</v>
      </c>
      <c r="D727" s="170" t="str">
        <f t="shared" si="11"/>
        <v>61007772IN75</v>
      </c>
      <c r="E727" s="210">
        <v>25.12</v>
      </c>
      <c r="F727" s="172"/>
      <c r="G727" s="171">
        <v>1</v>
      </c>
    </row>
    <row r="728" spans="1:7" ht="14.5" x14ac:dyDescent="0.35">
      <c r="A728" s="173">
        <v>61007772</v>
      </c>
      <c r="B728" s="170" t="s">
        <v>1078</v>
      </c>
      <c r="C728" s="170" t="s">
        <v>155</v>
      </c>
      <c r="D728" s="170" t="str">
        <f t="shared" si="11"/>
        <v>61007772IN76</v>
      </c>
      <c r="E728" s="210">
        <v>360.58</v>
      </c>
      <c r="F728" s="172"/>
      <c r="G728" s="171">
        <v>1</v>
      </c>
    </row>
    <row r="729" spans="1:7" ht="14.5" x14ac:dyDescent="0.35">
      <c r="A729" s="173">
        <v>61007772</v>
      </c>
      <c r="B729" s="170" t="s">
        <v>1078</v>
      </c>
      <c r="C729" s="170" t="s">
        <v>158</v>
      </c>
      <c r="D729" s="170" t="str">
        <f t="shared" si="11"/>
        <v>61007772IN79</v>
      </c>
      <c r="E729" s="210">
        <v>1</v>
      </c>
      <c r="F729" s="172"/>
      <c r="G729" s="171">
        <v>1</v>
      </c>
    </row>
    <row r="730" spans="1:7" ht="14.5" x14ac:dyDescent="0.35">
      <c r="A730" s="173">
        <v>61007772</v>
      </c>
      <c r="B730" s="170" t="s">
        <v>1078</v>
      </c>
      <c r="C730" s="170" t="s">
        <v>159</v>
      </c>
      <c r="D730" s="170" t="str">
        <f t="shared" si="11"/>
        <v>61007772IN80</v>
      </c>
      <c r="E730" s="210">
        <v>54.09</v>
      </c>
      <c r="F730" s="172"/>
      <c r="G730" s="171">
        <v>1</v>
      </c>
    </row>
    <row r="731" spans="1:7" ht="14.5" x14ac:dyDescent="0.35">
      <c r="A731" s="173">
        <v>61007772</v>
      </c>
      <c r="B731" s="170" t="s">
        <v>1078</v>
      </c>
      <c r="C731" s="170" t="s">
        <v>160</v>
      </c>
      <c r="D731" s="170" t="str">
        <f t="shared" si="11"/>
        <v>61007772IN81</v>
      </c>
      <c r="E731" s="210">
        <v>1118.2</v>
      </c>
      <c r="F731" s="172"/>
      <c r="G731" s="171">
        <v>1</v>
      </c>
    </row>
    <row r="732" spans="1:7" ht="14.5" x14ac:dyDescent="0.35">
      <c r="A732" s="173">
        <v>61007772</v>
      </c>
      <c r="B732" s="170" t="s">
        <v>1078</v>
      </c>
      <c r="C732" s="170" t="s">
        <v>162</v>
      </c>
      <c r="D732" s="170" t="str">
        <f t="shared" si="11"/>
        <v>61007772IN83</v>
      </c>
      <c r="E732" s="210">
        <v>7</v>
      </c>
      <c r="F732" s="172"/>
      <c r="G732" s="171">
        <v>1</v>
      </c>
    </row>
    <row r="733" spans="1:7" ht="14.5" x14ac:dyDescent="0.35">
      <c r="A733" s="173">
        <v>61007772</v>
      </c>
      <c r="B733" s="170" t="s">
        <v>1078</v>
      </c>
      <c r="C733" s="170" t="s">
        <v>164</v>
      </c>
      <c r="D733" s="170" t="str">
        <f t="shared" si="11"/>
        <v>61007772IN84</v>
      </c>
      <c r="E733" s="210">
        <v>17.240000000000002</v>
      </c>
      <c r="F733" s="172"/>
      <c r="G733" s="171">
        <v>1</v>
      </c>
    </row>
    <row r="734" spans="1:7" ht="14.5" x14ac:dyDescent="0.35">
      <c r="A734" s="173">
        <v>61007772</v>
      </c>
      <c r="B734" s="170" t="s">
        <v>1078</v>
      </c>
      <c r="C734" s="170" t="s">
        <v>163</v>
      </c>
      <c r="D734" s="170" t="str">
        <f t="shared" si="11"/>
        <v>61007772IN86</v>
      </c>
      <c r="E734" s="210">
        <v>28.740000000000002</v>
      </c>
      <c r="F734" s="172"/>
      <c r="G734" s="171">
        <v>1</v>
      </c>
    </row>
    <row r="735" spans="1:7" ht="14.5" x14ac:dyDescent="0.35">
      <c r="A735" s="173">
        <v>61007772</v>
      </c>
      <c r="B735" s="170" t="s">
        <v>1078</v>
      </c>
      <c r="C735" s="170" t="s">
        <v>166</v>
      </c>
      <c r="D735" s="170" t="str">
        <f t="shared" si="11"/>
        <v>61007772IN87</v>
      </c>
      <c r="E735" s="210">
        <v>66.739999999999995</v>
      </c>
      <c r="F735" s="172"/>
      <c r="G735" s="171">
        <v>1</v>
      </c>
    </row>
    <row r="736" spans="1:7" ht="14.5" x14ac:dyDescent="0.35">
      <c r="A736" s="173">
        <v>61007772</v>
      </c>
      <c r="B736" s="170" t="s">
        <v>1078</v>
      </c>
      <c r="C736" s="170" t="s">
        <v>61</v>
      </c>
      <c r="D736" s="170" t="str">
        <f t="shared" si="11"/>
        <v>61007772IN89</v>
      </c>
      <c r="E736" s="210">
        <v>22.22</v>
      </c>
      <c r="F736" s="172"/>
      <c r="G736" s="171">
        <v>1</v>
      </c>
    </row>
    <row r="737" spans="1:7" ht="14.5" x14ac:dyDescent="0.35">
      <c r="A737" s="173">
        <v>61007772</v>
      </c>
      <c r="B737" s="170" t="s">
        <v>1078</v>
      </c>
      <c r="C737" s="170" t="s">
        <v>65</v>
      </c>
      <c r="D737" s="170" t="str">
        <f t="shared" si="11"/>
        <v>61007772IN91</v>
      </c>
      <c r="E737" s="210">
        <v>33.96</v>
      </c>
      <c r="F737" s="172"/>
      <c r="G737" s="171">
        <v>1</v>
      </c>
    </row>
    <row r="738" spans="1:7" ht="14.5" x14ac:dyDescent="0.35">
      <c r="A738" s="173">
        <v>61017405</v>
      </c>
      <c r="B738" s="170" t="s">
        <v>1079</v>
      </c>
      <c r="C738" s="170" t="s">
        <v>141</v>
      </c>
      <c r="D738" s="170" t="str">
        <f t="shared" si="11"/>
        <v>61017405IN62</v>
      </c>
      <c r="E738" s="210"/>
      <c r="F738" s="172"/>
      <c r="G738" s="171">
        <v>1</v>
      </c>
    </row>
    <row r="739" spans="1:7" ht="14.5" x14ac:dyDescent="0.35">
      <c r="A739" s="173">
        <v>61017405</v>
      </c>
      <c r="B739" s="170" t="s">
        <v>1079</v>
      </c>
      <c r="C739" s="170" t="s">
        <v>143</v>
      </c>
      <c r="D739" s="170" t="str">
        <f t="shared" si="11"/>
        <v>61017405IN64</v>
      </c>
      <c r="E739" s="210"/>
      <c r="F739" s="172"/>
      <c r="G739" s="171">
        <v>1</v>
      </c>
    </row>
    <row r="740" spans="1:7" ht="14.5" x14ac:dyDescent="0.35">
      <c r="A740" s="173">
        <v>61017405</v>
      </c>
      <c r="B740" s="170" t="s">
        <v>1079</v>
      </c>
      <c r="C740" s="170" t="s">
        <v>148</v>
      </c>
      <c r="D740" s="170" t="str">
        <f t="shared" si="11"/>
        <v>61017405IN69</v>
      </c>
      <c r="E740" s="210"/>
      <c r="F740" s="172"/>
      <c r="G740" s="171">
        <v>1</v>
      </c>
    </row>
    <row r="741" spans="1:7" ht="14.5" x14ac:dyDescent="0.35">
      <c r="A741" s="173">
        <v>61017405</v>
      </c>
      <c r="B741" s="170" t="s">
        <v>1079</v>
      </c>
      <c r="C741" s="170" t="s">
        <v>150</v>
      </c>
      <c r="D741" s="170" t="str">
        <f t="shared" si="11"/>
        <v>61017405IN71</v>
      </c>
      <c r="E741" s="210"/>
      <c r="F741" s="172"/>
      <c r="G741" s="171">
        <v>1</v>
      </c>
    </row>
    <row r="742" spans="1:7" ht="14.5" x14ac:dyDescent="0.35">
      <c r="A742" s="173">
        <v>61017405</v>
      </c>
      <c r="B742" s="170" t="s">
        <v>1079</v>
      </c>
      <c r="C742" s="170" t="s">
        <v>155</v>
      </c>
      <c r="D742" s="170" t="str">
        <f t="shared" si="11"/>
        <v>61017405IN76</v>
      </c>
      <c r="E742" s="210"/>
      <c r="F742" s="172"/>
      <c r="G742" s="171">
        <v>1</v>
      </c>
    </row>
    <row r="743" spans="1:7" ht="14.5" x14ac:dyDescent="0.35">
      <c r="A743" s="173">
        <v>61017405</v>
      </c>
      <c r="B743" s="170" t="s">
        <v>1079</v>
      </c>
      <c r="C743" s="170" t="s">
        <v>160</v>
      </c>
      <c r="D743" s="170" t="str">
        <f t="shared" si="11"/>
        <v>61017405IN81</v>
      </c>
      <c r="E743" s="210"/>
      <c r="F743" s="172"/>
      <c r="G743" s="171">
        <v>1</v>
      </c>
    </row>
    <row r="744" spans="1:7" ht="14.5" x14ac:dyDescent="0.35">
      <c r="A744" s="173" t="s">
        <v>737</v>
      </c>
      <c r="B744" s="170" t="s">
        <v>1080</v>
      </c>
      <c r="C744" s="170" t="s">
        <v>333</v>
      </c>
      <c r="D744" s="170" t="str">
        <f t="shared" si="11"/>
        <v>IN00817AIN59</v>
      </c>
      <c r="E744" s="210">
        <v>3942.34</v>
      </c>
      <c r="F744" s="172"/>
      <c r="G744" s="171">
        <v>1</v>
      </c>
    </row>
    <row r="745" spans="1:7" ht="14.5" x14ac:dyDescent="0.35">
      <c r="A745" s="173" t="s">
        <v>737</v>
      </c>
      <c r="B745" s="170" t="s">
        <v>1080</v>
      </c>
      <c r="C745" s="170" t="s">
        <v>141</v>
      </c>
      <c r="D745" s="170" t="str">
        <f t="shared" si="11"/>
        <v>IN00817AIN62</v>
      </c>
      <c r="E745" s="210">
        <v>2952.07</v>
      </c>
      <c r="F745" s="172"/>
      <c r="G745" s="171">
        <v>1</v>
      </c>
    </row>
    <row r="746" spans="1:7" ht="14.5" x14ac:dyDescent="0.35">
      <c r="A746" s="173" t="s">
        <v>737</v>
      </c>
      <c r="B746" s="170" t="s">
        <v>1080</v>
      </c>
      <c r="C746" s="170" t="s">
        <v>143</v>
      </c>
      <c r="D746" s="170" t="str">
        <f t="shared" si="11"/>
        <v>IN00817AIN64</v>
      </c>
      <c r="E746" s="210">
        <v>3759.36</v>
      </c>
      <c r="F746" s="172"/>
      <c r="G746" s="171">
        <v>1</v>
      </c>
    </row>
    <row r="747" spans="1:7" ht="14.5" x14ac:dyDescent="0.35">
      <c r="A747" s="173" t="s">
        <v>737</v>
      </c>
      <c r="B747" s="170" t="s">
        <v>1080</v>
      </c>
      <c r="C747" s="170" t="s">
        <v>144</v>
      </c>
      <c r="D747" s="170" t="str">
        <f t="shared" si="11"/>
        <v>IN00817AIN65</v>
      </c>
      <c r="E747" s="210">
        <v>1613.8899999999999</v>
      </c>
      <c r="F747" s="172"/>
      <c r="G747" s="171">
        <v>1</v>
      </c>
    </row>
    <row r="748" spans="1:7" ht="14.5" x14ac:dyDescent="0.35">
      <c r="A748" s="173" t="s">
        <v>737</v>
      </c>
      <c r="B748" s="170" t="s">
        <v>1080</v>
      </c>
      <c r="C748" s="170" t="s">
        <v>145</v>
      </c>
      <c r="D748" s="170" t="str">
        <f t="shared" si="11"/>
        <v>IN00817AIN66</v>
      </c>
      <c r="E748" s="210">
        <v>582.15</v>
      </c>
      <c r="F748" s="172"/>
      <c r="G748" s="171">
        <v>1</v>
      </c>
    </row>
    <row r="749" spans="1:7" ht="14.5" x14ac:dyDescent="0.35">
      <c r="A749" s="173" t="s">
        <v>737</v>
      </c>
      <c r="B749" s="170" t="s">
        <v>1080</v>
      </c>
      <c r="C749" s="170" t="s">
        <v>146</v>
      </c>
      <c r="D749" s="170" t="str">
        <f t="shared" si="11"/>
        <v>IN00817AIN67</v>
      </c>
      <c r="E749" s="210">
        <v>1078.45</v>
      </c>
      <c r="F749" s="172"/>
      <c r="G749" s="171">
        <v>1</v>
      </c>
    </row>
    <row r="750" spans="1:7" ht="14.5" x14ac:dyDescent="0.35">
      <c r="A750" s="173" t="s">
        <v>737</v>
      </c>
      <c r="B750" s="170" t="s">
        <v>1080</v>
      </c>
      <c r="C750" s="170" t="s">
        <v>147</v>
      </c>
      <c r="D750" s="170" t="str">
        <f t="shared" si="11"/>
        <v>IN00817AIN68</v>
      </c>
      <c r="E750" s="210">
        <v>4810.5300000000007</v>
      </c>
      <c r="F750" s="172"/>
      <c r="G750" s="171">
        <v>1</v>
      </c>
    </row>
    <row r="751" spans="1:7" ht="14.5" x14ac:dyDescent="0.35">
      <c r="A751" s="173" t="s">
        <v>737</v>
      </c>
      <c r="B751" s="170" t="s">
        <v>1080</v>
      </c>
      <c r="C751" s="170" t="s">
        <v>148</v>
      </c>
      <c r="D751" s="170" t="str">
        <f t="shared" si="11"/>
        <v>IN00817AIN69</v>
      </c>
      <c r="E751" s="210">
        <v>4603.21</v>
      </c>
      <c r="F751" s="172"/>
      <c r="G751" s="171">
        <v>1</v>
      </c>
    </row>
    <row r="752" spans="1:7" ht="14.5" x14ac:dyDescent="0.35">
      <c r="A752" s="173" t="s">
        <v>737</v>
      </c>
      <c r="B752" s="170" t="s">
        <v>1080</v>
      </c>
      <c r="C752" s="170" t="s">
        <v>150</v>
      </c>
      <c r="D752" s="170" t="str">
        <f t="shared" si="11"/>
        <v>IN00817AIN71</v>
      </c>
      <c r="E752" s="210">
        <v>6779.41</v>
      </c>
      <c r="F752" s="172"/>
      <c r="G752" s="171">
        <v>1</v>
      </c>
    </row>
    <row r="753" spans="1:7" ht="14.5" x14ac:dyDescent="0.35">
      <c r="A753" s="173" t="s">
        <v>737</v>
      </c>
      <c r="B753" s="170" t="s">
        <v>1080</v>
      </c>
      <c r="C753" s="170" t="s">
        <v>151</v>
      </c>
      <c r="D753" s="170" t="str">
        <f t="shared" si="11"/>
        <v>IN00817AIN72</v>
      </c>
      <c r="E753" s="210">
        <v>350.38</v>
      </c>
      <c r="F753" s="172"/>
      <c r="G753" s="171">
        <v>1</v>
      </c>
    </row>
    <row r="754" spans="1:7" ht="14.5" x14ac:dyDescent="0.35">
      <c r="A754" s="173" t="s">
        <v>737</v>
      </c>
      <c r="B754" s="170" t="s">
        <v>1080</v>
      </c>
      <c r="C754" s="170" t="s">
        <v>152</v>
      </c>
      <c r="D754" s="170" t="str">
        <f t="shared" si="11"/>
        <v>IN00817AIN73</v>
      </c>
      <c r="E754" s="210">
        <v>1000.0899999999999</v>
      </c>
      <c r="F754" s="172"/>
      <c r="G754" s="171">
        <v>1</v>
      </c>
    </row>
    <row r="755" spans="1:7" ht="14.5" x14ac:dyDescent="0.35">
      <c r="A755" s="173" t="s">
        <v>737</v>
      </c>
      <c r="B755" s="170" t="s">
        <v>1080</v>
      </c>
      <c r="C755" s="170" t="s">
        <v>154</v>
      </c>
      <c r="D755" s="170" t="str">
        <f t="shared" si="11"/>
        <v>IN00817AIN75</v>
      </c>
      <c r="E755" s="210">
        <v>1498.54</v>
      </c>
      <c r="F755" s="172"/>
      <c r="G755" s="171">
        <v>1</v>
      </c>
    </row>
    <row r="756" spans="1:7" ht="14.5" x14ac:dyDescent="0.35">
      <c r="A756" s="173" t="s">
        <v>737</v>
      </c>
      <c r="B756" s="170" t="s">
        <v>1080</v>
      </c>
      <c r="C756" s="170" t="s">
        <v>155</v>
      </c>
      <c r="D756" s="170" t="str">
        <f t="shared" si="11"/>
        <v>IN00817AIN76</v>
      </c>
      <c r="E756" s="210">
        <v>8720.1</v>
      </c>
      <c r="F756" s="172"/>
      <c r="G756" s="171">
        <v>1</v>
      </c>
    </row>
    <row r="757" spans="1:7" ht="14.5" x14ac:dyDescent="0.35">
      <c r="A757" s="173" t="s">
        <v>737</v>
      </c>
      <c r="B757" s="170" t="s">
        <v>1080</v>
      </c>
      <c r="C757" s="170" t="s">
        <v>158</v>
      </c>
      <c r="D757" s="170" t="str">
        <f t="shared" si="11"/>
        <v>IN00817AIN79</v>
      </c>
      <c r="E757" s="210">
        <v>65</v>
      </c>
      <c r="F757" s="172"/>
      <c r="G757" s="171">
        <v>1</v>
      </c>
    </row>
    <row r="758" spans="1:7" ht="14.5" x14ac:dyDescent="0.35">
      <c r="A758" s="173" t="s">
        <v>737</v>
      </c>
      <c r="B758" s="170" t="s">
        <v>1080</v>
      </c>
      <c r="C758" s="170" t="s">
        <v>159</v>
      </c>
      <c r="D758" s="170" t="str">
        <f t="shared" si="11"/>
        <v>IN00817AIN80</v>
      </c>
      <c r="E758" s="210">
        <v>3558.8100000000004</v>
      </c>
      <c r="F758" s="172"/>
      <c r="G758" s="171">
        <v>1</v>
      </c>
    </row>
    <row r="759" spans="1:7" ht="14.5" x14ac:dyDescent="0.35">
      <c r="A759" s="173" t="s">
        <v>737</v>
      </c>
      <c r="B759" s="170" t="s">
        <v>1080</v>
      </c>
      <c r="C759" s="170" t="s">
        <v>160</v>
      </c>
      <c r="D759" s="170" t="str">
        <f t="shared" si="11"/>
        <v>IN00817AIN81</v>
      </c>
      <c r="E759" s="210">
        <v>6856.82</v>
      </c>
      <c r="F759" s="172"/>
      <c r="G759" s="171">
        <v>1</v>
      </c>
    </row>
    <row r="760" spans="1:7" ht="14.5" x14ac:dyDescent="0.35">
      <c r="A760" s="173" t="s">
        <v>737</v>
      </c>
      <c r="B760" s="170" t="s">
        <v>1080</v>
      </c>
      <c r="C760" s="170" t="s">
        <v>162</v>
      </c>
      <c r="D760" s="170" t="str">
        <f t="shared" si="11"/>
        <v>IN00817AIN83</v>
      </c>
      <c r="E760" s="210">
        <v>845.54</v>
      </c>
      <c r="F760" s="172"/>
      <c r="G760" s="171">
        <v>1</v>
      </c>
    </row>
    <row r="761" spans="1:7" ht="14.5" x14ac:dyDescent="0.35">
      <c r="A761" s="173" t="s">
        <v>737</v>
      </c>
      <c r="B761" s="170" t="s">
        <v>1080</v>
      </c>
      <c r="C761" s="170" t="s">
        <v>164</v>
      </c>
      <c r="D761" s="170" t="str">
        <f t="shared" si="11"/>
        <v>IN00817AIN84</v>
      </c>
      <c r="E761" s="210">
        <v>511.44</v>
      </c>
      <c r="F761" s="172"/>
      <c r="G761" s="171">
        <v>1</v>
      </c>
    </row>
    <row r="762" spans="1:7" ht="14.5" x14ac:dyDescent="0.35">
      <c r="A762" s="173" t="s">
        <v>737</v>
      </c>
      <c r="B762" s="170" t="s">
        <v>1080</v>
      </c>
      <c r="C762" s="170" t="s">
        <v>163</v>
      </c>
      <c r="D762" s="170" t="str">
        <f t="shared" si="11"/>
        <v>IN00817AIN86</v>
      </c>
      <c r="E762" s="210">
        <v>761.65</v>
      </c>
      <c r="F762" s="172"/>
      <c r="G762" s="171">
        <v>1</v>
      </c>
    </row>
    <row r="763" spans="1:7" ht="14.5" x14ac:dyDescent="0.35">
      <c r="A763" s="173" t="s">
        <v>737</v>
      </c>
      <c r="B763" s="170" t="s">
        <v>1080</v>
      </c>
      <c r="C763" s="170" t="s">
        <v>166</v>
      </c>
      <c r="D763" s="170" t="str">
        <f t="shared" si="11"/>
        <v>IN00817AIN87</v>
      </c>
      <c r="E763" s="210">
        <v>2940.77</v>
      </c>
      <c r="F763" s="172"/>
      <c r="G763" s="171">
        <v>1</v>
      </c>
    </row>
    <row r="764" spans="1:7" ht="14.5" x14ac:dyDescent="0.35">
      <c r="A764" s="173" t="s">
        <v>737</v>
      </c>
      <c r="B764" s="170" t="s">
        <v>1080</v>
      </c>
      <c r="C764" s="170" t="s">
        <v>61</v>
      </c>
      <c r="D764" s="170" t="str">
        <f t="shared" si="11"/>
        <v>IN00817AIN89</v>
      </c>
      <c r="E764" s="210">
        <v>229.75</v>
      </c>
      <c r="F764" s="172"/>
      <c r="G764" s="171">
        <v>1</v>
      </c>
    </row>
    <row r="765" spans="1:7" ht="14.5" x14ac:dyDescent="0.35">
      <c r="A765" s="173" t="s">
        <v>737</v>
      </c>
      <c r="B765" s="170" t="s">
        <v>1080</v>
      </c>
      <c r="C765" s="170" t="s">
        <v>39</v>
      </c>
      <c r="D765" s="170" t="str">
        <f t="shared" si="11"/>
        <v>IN00817AIN90</v>
      </c>
      <c r="E765" s="210"/>
      <c r="F765" s="172"/>
      <c r="G765" s="171">
        <v>1</v>
      </c>
    </row>
    <row r="766" spans="1:7" ht="14.5" x14ac:dyDescent="0.35">
      <c r="A766" s="173" t="s">
        <v>737</v>
      </c>
      <c r="B766" s="170" t="s">
        <v>1080</v>
      </c>
      <c r="C766" s="170" t="s">
        <v>65</v>
      </c>
      <c r="D766" s="170" t="str">
        <f t="shared" si="11"/>
        <v>IN00817AIN91</v>
      </c>
      <c r="E766" s="210">
        <v>228.1</v>
      </c>
      <c r="F766" s="172"/>
      <c r="G766" s="171">
        <v>1</v>
      </c>
    </row>
    <row r="767" spans="1:7" ht="14.5" x14ac:dyDescent="0.35">
      <c r="A767" s="173" t="s">
        <v>779</v>
      </c>
      <c r="B767" s="170" t="s">
        <v>1081</v>
      </c>
      <c r="C767" s="170" t="s">
        <v>333</v>
      </c>
      <c r="D767" s="170" t="str">
        <f t="shared" si="11"/>
        <v>IN00935AIN59</v>
      </c>
      <c r="E767" s="210">
        <v>11508.94</v>
      </c>
      <c r="F767" s="172"/>
      <c r="G767" s="171">
        <v>1</v>
      </c>
    </row>
    <row r="768" spans="1:7" ht="14.5" x14ac:dyDescent="0.35">
      <c r="A768" s="173" t="s">
        <v>779</v>
      </c>
      <c r="B768" s="170" t="s">
        <v>1081</v>
      </c>
      <c r="C768" s="170" t="s">
        <v>141</v>
      </c>
      <c r="D768" s="170" t="str">
        <f t="shared" si="11"/>
        <v>IN00935AIN62</v>
      </c>
      <c r="E768" s="210">
        <v>3782.89</v>
      </c>
      <c r="F768" s="172"/>
      <c r="G768" s="171">
        <v>1</v>
      </c>
    </row>
    <row r="769" spans="1:7" ht="14.5" x14ac:dyDescent="0.35">
      <c r="A769" s="173" t="s">
        <v>779</v>
      </c>
      <c r="B769" s="170" t="s">
        <v>1081</v>
      </c>
      <c r="C769" s="170" t="s">
        <v>143</v>
      </c>
      <c r="D769" s="170" t="str">
        <f t="shared" si="11"/>
        <v>IN00935AIN64</v>
      </c>
      <c r="E769" s="210">
        <v>6681.13</v>
      </c>
      <c r="F769" s="172"/>
      <c r="G769" s="171">
        <v>1</v>
      </c>
    </row>
    <row r="770" spans="1:7" ht="14.5" x14ac:dyDescent="0.35">
      <c r="A770" s="173" t="s">
        <v>779</v>
      </c>
      <c r="B770" s="170" t="s">
        <v>1081</v>
      </c>
      <c r="C770" s="170" t="s">
        <v>144</v>
      </c>
      <c r="D770" s="170" t="str">
        <f t="shared" si="11"/>
        <v>IN00935AIN65</v>
      </c>
      <c r="E770" s="210">
        <v>11231.23</v>
      </c>
      <c r="F770" s="172"/>
      <c r="G770" s="171">
        <v>1</v>
      </c>
    </row>
    <row r="771" spans="1:7" ht="14.5" x14ac:dyDescent="0.35">
      <c r="A771" s="173" t="s">
        <v>779</v>
      </c>
      <c r="B771" s="170" t="s">
        <v>1081</v>
      </c>
      <c r="C771" s="170" t="s">
        <v>145</v>
      </c>
      <c r="D771" s="170" t="str">
        <f t="shared" si="11"/>
        <v>IN00935AIN66</v>
      </c>
      <c r="E771" s="210">
        <v>2430</v>
      </c>
      <c r="F771" s="172"/>
      <c r="G771" s="171">
        <v>1</v>
      </c>
    </row>
    <row r="772" spans="1:7" ht="14.5" x14ac:dyDescent="0.35">
      <c r="A772" s="173" t="s">
        <v>779</v>
      </c>
      <c r="B772" s="170" t="s">
        <v>1081</v>
      </c>
      <c r="C772" s="170" t="s">
        <v>146</v>
      </c>
      <c r="D772" s="170" t="str">
        <f t="shared" si="11"/>
        <v>IN00935AIN67</v>
      </c>
      <c r="E772" s="210">
        <v>5426</v>
      </c>
      <c r="F772" s="172"/>
      <c r="G772" s="171">
        <v>1</v>
      </c>
    </row>
    <row r="773" spans="1:7" ht="14.5" x14ac:dyDescent="0.35">
      <c r="A773" s="173" t="s">
        <v>779</v>
      </c>
      <c r="B773" s="170" t="s">
        <v>1081</v>
      </c>
      <c r="C773" s="170" t="s">
        <v>147</v>
      </c>
      <c r="D773" s="170" t="str">
        <f t="shared" si="11"/>
        <v>IN00935AIN68</v>
      </c>
      <c r="E773" s="210">
        <v>6254.72</v>
      </c>
      <c r="F773" s="172"/>
      <c r="G773" s="171">
        <v>1</v>
      </c>
    </row>
    <row r="774" spans="1:7" ht="14.5" x14ac:dyDescent="0.35">
      <c r="A774" s="173" t="s">
        <v>779</v>
      </c>
      <c r="B774" s="170" t="s">
        <v>1081</v>
      </c>
      <c r="C774" s="170" t="s">
        <v>148</v>
      </c>
      <c r="D774" s="170" t="str">
        <f t="shared" ref="D774:D837" si="12">A774&amp;C774</f>
        <v>IN00935AIN69</v>
      </c>
      <c r="E774" s="210">
        <v>4697.3900000000003</v>
      </c>
      <c r="G774" s="171">
        <v>1</v>
      </c>
    </row>
    <row r="775" spans="1:7" ht="14.5" x14ac:dyDescent="0.35">
      <c r="A775" s="173" t="s">
        <v>779</v>
      </c>
      <c r="B775" s="170" t="s">
        <v>1081</v>
      </c>
      <c r="C775" s="170" t="s">
        <v>150</v>
      </c>
      <c r="D775" s="170" t="str">
        <f t="shared" si="12"/>
        <v>IN00935AIN71</v>
      </c>
      <c r="E775" s="210">
        <v>3159.91</v>
      </c>
      <c r="G775" s="171">
        <v>1</v>
      </c>
    </row>
    <row r="776" spans="1:7" ht="14.5" x14ac:dyDescent="0.35">
      <c r="A776" s="173" t="s">
        <v>779</v>
      </c>
      <c r="B776" s="170" t="s">
        <v>1081</v>
      </c>
      <c r="C776" s="170" t="s">
        <v>151</v>
      </c>
      <c r="D776" s="170" t="str">
        <f t="shared" si="12"/>
        <v>IN00935AIN72</v>
      </c>
      <c r="E776" s="210">
        <v>2970</v>
      </c>
      <c r="G776" s="171">
        <v>1</v>
      </c>
    </row>
    <row r="777" spans="1:7" ht="14.5" x14ac:dyDescent="0.35">
      <c r="A777" s="173" t="s">
        <v>779</v>
      </c>
      <c r="B777" s="170" t="s">
        <v>1081</v>
      </c>
      <c r="C777" s="170" t="s">
        <v>152</v>
      </c>
      <c r="D777" s="170" t="str">
        <f t="shared" si="12"/>
        <v>IN00935AIN73</v>
      </c>
      <c r="E777" s="210">
        <v>4576.2599999999993</v>
      </c>
      <c r="G777" s="171">
        <v>1</v>
      </c>
    </row>
    <row r="778" spans="1:7" ht="14.5" x14ac:dyDescent="0.35">
      <c r="A778" s="173" t="s">
        <v>779</v>
      </c>
      <c r="B778" s="170" t="s">
        <v>1081</v>
      </c>
      <c r="C778" s="170" t="s">
        <v>153</v>
      </c>
      <c r="D778" s="170" t="str">
        <f t="shared" si="12"/>
        <v>IN00935AIN74</v>
      </c>
      <c r="E778" s="210">
        <v>1212</v>
      </c>
      <c r="G778" s="171">
        <v>1</v>
      </c>
    </row>
    <row r="779" spans="1:7" ht="14.5" x14ac:dyDescent="0.35">
      <c r="A779" s="173" t="s">
        <v>779</v>
      </c>
      <c r="B779" s="170" t="s">
        <v>1081</v>
      </c>
      <c r="C779" s="170" t="s">
        <v>154</v>
      </c>
      <c r="D779" s="170" t="str">
        <f t="shared" si="12"/>
        <v>IN00935AIN75</v>
      </c>
      <c r="E779" s="210">
        <v>2462.41</v>
      </c>
      <c r="G779" s="171">
        <v>1</v>
      </c>
    </row>
    <row r="780" spans="1:7" ht="14.5" x14ac:dyDescent="0.35">
      <c r="A780" s="173" t="s">
        <v>779</v>
      </c>
      <c r="B780" s="170" t="s">
        <v>1081</v>
      </c>
      <c r="C780" s="170" t="s">
        <v>155</v>
      </c>
      <c r="D780" s="170" t="str">
        <f t="shared" si="12"/>
        <v>IN00935AIN76</v>
      </c>
      <c r="E780" s="210">
        <v>8932.91</v>
      </c>
      <c r="G780" s="171">
        <v>1</v>
      </c>
    </row>
    <row r="781" spans="1:7" ht="14.5" x14ac:dyDescent="0.35">
      <c r="A781" s="173" t="s">
        <v>779</v>
      </c>
      <c r="B781" s="170" t="s">
        <v>1081</v>
      </c>
      <c r="C781" s="170" t="s">
        <v>158</v>
      </c>
      <c r="D781" s="170" t="str">
        <f t="shared" si="12"/>
        <v>IN00935AIN79</v>
      </c>
      <c r="E781" s="210">
        <v>260</v>
      </c>
      <c r="G781" s="171">
        <v>1</v>
      </c>
    </row>
    <row r="782" spans="1:7" ht="14.5" x14ac:dyDescent="0.35">
      <c r="A782" s="173" t="s">
        <v>779</v>
      </c>
      <c r="B782" s="170" t="s">
        <v>1081</v>
      </c>
      <c r="C782" s="170" t="s">
        <v>159</v>
      </c>
      <c r="D782" s="170" t="str">
        <f t="shared" si="12"/>
        <v>IN00935AIN80</v>
      </c>
      <c r="E782" s="210">
        <v>3728.67</v>
      </c>
      <c r="G782" s="171">
        <v>1</v>
      </c>
    </row>
    <row r="783" spans="1:7" ht="14.5" x14ac:dyDescent="0.35">
      <c r="A783" s="173" t="s">
        <v>779</v>
      </c>
      <c r="B783" s="170" t="s">
        <v>1081</v>
      </c>
      <c r="C783" s="170" t="s">
        <v>160</v>
      </c>
      <c r="D783" s="170" t="str">
        <f t="shared" si="12"/>
        <v>IN00935AIN81</v>
      </c>
      <c r="E783" s="210">
        <v>8919.3799999999992</v>
      </c>
      <c r="G783" s="171">
        <v>1</v>
      </c>
    </row>
    <row r="784" spans="1:7" ht="14.5" x14ac:dyDescent="0.35">
      <c r="A784" s="173" t="s">
        <v>779</v>
      </c>
      <c r="B784" s="170" t="s">
        <v>1081</v>
      </c>
      <c r="C784" s="170" t="s">
        <v>161</v>
      </c>
      <c r="D784" s="170" t="str">
        <f t="shared" si="12"/>
        <v>IN00935AIN82</v>
      </c>
      <c r="E784" s="210">
        <v>648.9</v>
      </c>
      <c r="G784" s="171">
        <v>1</v>
      </c>
    </row>
    <row r="785" spans="1:7" ht="14.5" x14ac:dyDescent="0.35">
      <c r="A785" s="173" t="s">
        <v>779</v>
      </c>
      <c r="B785" s="170" t="s">
        <v>1081</v>
      </c>
      <c r="C785" s="170" t="s">
        <v>162</v>
      </c>
      <c r="D785" s="170" t="str">
        <f t="shared" si="12"/>
        <v>IN00935AIN83</v>
      </c>
      <c r="E785" s="210">
        <v>3678.99</v>
      </c>
      <c r="G785" s="171">
        <v>1</v>
      </c>
    </row>
    <row r="786" spans="1:7" ht="14.5" x14ac:dyDescent="0.35">
      <c r="A786" s="173" t="s">
        <v>779</v>
      </c>
      <c r="B786" s="170" t="s">
        <v>1081</v>
      </c>
      <c r="C786" s="170" t="s">
        <v>164</v>
      </c>
      <c r="D786" s="170" t="str">
        <f t="shared" si="12"/>
        <v>IN00935AIN84</v>
      </c>
      <c r="E786" s="210">
        <v>2783.04</v>
      </c>
      <c r="G786" s="171">
        <v>1</v>
      </c>
    </row>
    <row r="787" spans="1:7" ht="14.5" x14ac:dyDescent="0.35">
      <c r="A787" s="173" t="s">
        <v>779</v>
      </c>
      <c r="B787" s="170" t="s">
        <v>1081</v>
      </c>
      <c r="C787" s="170" t="s">
        <v>163</v>
      </c>
      <c r="D787" s="170" t="str">
        <f t="shared" si="12"/>
        <v>IN00935AIN86</v>
      </c>
      <c r="E787" s="210">
        <v>2701.44</v>
      </c>
      <c r="G787" s="171">
        <v>1</v>
      </c>
    </row>
    <row r="788" spans="1:7" ht="14.5" x14ac:dyDescent="0.35">
      <c r="A788" s="173" t="s">
        <v>779</v>
      </c>
      <c r="B788" s="170" t="s">
        <v>1081</v>
      </c>
      <c r="C788" s="170" t="s">
        <v>166</v>
      </c>
      <c r="D788" s="170" t="str">
        <f t="shared" si="12"/>
        <v>IN00935AIN87</v>
      </c>
      <c r="E788" s="210">
        <v>4367.4799999999996</v>
      </c>
      <c r="G788" s="171">
        <v>1</v>
      </c>
    </row>
    <row r="789" spans="1:7" ht="14.5" x14ac:dyDescent="0.35">
      <c r="A789" s="173" t="s">
        <v>779</v>
      </c>
      <c r="B789" s="170" t="s">
        <v>1081</v>
      </c>
      <c r="C789" s="170" t="s">
        <v>61</v>
      </c>
      <c r="D789" s="170" t="str">
        <f t="shared" si="12"/>
        <v>IN00935AIN89</v>
      </c>
      <c r="E789" s="210">
        <v>1182.83</v>
      </c>
      <c r="G789" s="171">
        <v>1</v>
      </c>
    </row>
    <row r="790" spans="1:7" ht="14.5" x14ac:dyDescent="0.35">
      <c r="A790" s="173" t="s">
        <v>779</v>
      </c>
      <c r="B790" s="170" t="s">
        <v>1081</v>
      </c>
      <c r="C790" s="170" t="s">
        <v>65</v>
      </c>
      <c r="D790" s="170" t="str">
        <f t="shared" si="12"/>
        <v>IN00935AIN91</v>
      </c>
      <c r="E790" s="210">
        <v>1545.1100000000001</v>
      </c>
      <c r="G790" s="171">
        <v>1</v>
      </c>
    </row>
    <row r="791" spans="1:7" ht="14.5" x14ac:dyDescent="0.35">
      <c r="A791" s="173" t="s">
        <v>911</v>
      </c>
      <c r="B791" s="170" t="s">
        <v>912</v>
      </c>
      <c r="C791" s="170" t="s">
        <v>333</v>
      </c>
      <c r="D791" s="170" t="str">
        <f t="shared" si="12"/>
        <v>IN01297AIN59</v>
      </c>
      <c r="E791" s="210">
        <v>1220.0500000000002</v>
      </c>
      <c r="G791" s="171">
        <v>1</v>
      </c>
    </row>
    <row r="792" spans="1:7" ht="14.5" x14ac:dyDescent="0.35">
      <c r="A792" s="173" t="s">
        <v>911</v>
      </c>
      <c r="B792" s="170" t="s">
        <v>912</v>
      </c>
      <c r="C792" s="170" t="s">
        <v>141</v>
      </c>
      <c r="D792" s="170" t="str">
        <f t="shared" si="12"/>
        <v>IN01297AIN62</v>
      </c>
      <c r="E792" s="210">
        <v>1285.0899999999999</v>
      </c>
      <c r="G792" s="171">
        <v>1</v>
      </c>
    </row>
    <row r="793" spans="1:7" ht="14.5" x14ac:dyDescent="0.35">
      <c r="A793" s="173" t="s">
        <v>911</v>
      </c>
      <c r="B793" s="170" t="s">
        <v>912</v>
      </c>
      <c r="C793" s="170" t="s">
        <v>143</v>
      </c>
      <c r="D793" s="170" t="str">
        <f t="shared" si="12"/>
        <v>IN01297AIN64</v>
      </c>
      <c r="E793" s="210">
        <v>1288.73</v>
      </c>
      <c r="G793" s="171">
        <v>1</v>
      </c>
    </row>
    <row r="794" spans="1:7" ht="14.5" x14ac:dyDescent="0.35">
      <c r="A794" s="173" t="s">
        <v>911</v>
      </c>
      <c r="B794" s="170" t="s">
        <v>912</v>
      </c>
      <c r="C794" s="170" t="s">
        <v>144</v>
      </c>
      <c r="D794" s="170" t="str">
        <f t="shared" si="12"/>
        <v>IN01297AIN65</v>
      </c>
      <c r="E794" s="210">
        <v>600</v>
      </c>
      <c r="G794" s="171">
        <v>1</v>
      </c>
    </row>
    <row r="795" spans="1:7" ht="14.5" x14ac:dyDescent="0.35">
      <c r="A795" s="173" t="s">
        <v>911</v>
      </c>
      <c r="B795" s="170" t="s">
        <v>912</v>
      </c>
      <c r="C795" s="170" t="s">
        <v>145</v>
      </c>
      <c r="D795" s="170" t="str">
        <f t="shared" si="12"/>
        <v>IN01297AIN66</v>
      </c>
      <c r="E795" s="210">
        <v>70.099999999999994</v>
      </c>
      <c r="G795" s="171">
        <v>1</v>
      </c>
    </row>
    <row r="796" spans="1:7" ht="14.5" x14ac:dyDescent="0.35">
      <c r="A796" s="173" t="s">
        <v>911</v>
      </c>
      <c r="B796" s="170" t="s">
        <v>912</v>
      </c>
      <c r="C796" s="170" t="s">
        <v>146</v>
      </c>
      <c r="D796" s="170" t="str">
        <f t="shared" si="12"/>
        <v>IN01297AIN67</v>
      </c>
      <c r="E796" s="210">
        <v>606.59</v>
      </c>
      <c r="G796" s="171">
        <v>1</v>
      </c>
    </row>
    <row r="797" spans="1:7" ht="14.5" x14ac:dyDescent="0.35">
      <c r="A797" s="173" t="s">
        <v>911</v>
      </c>
      <c r="B797" s="170" t="s">
        <v>912</v>
      </c>
      <c r="C797" s="170" t="s">
        <v>147</v>
      </c>
      <c r="D797" s="170" t="str">
        <f t="shared" si="12"/>
        <v>IN01297AIN68</v>
      </c>
      <c r="E797" s="210">
        <v>541.42000000000007</v>
      </c>
      <c r="G797" s="171">
        <v>1</v>
      </c>
    </row>
    <row r="798" spans="1:7" ht="14.5" x14ac:dyDescent="0.35">
      <c r="A798" s="173" t="s">
        <v>911</v>
      </c>
      <c r="B798" s="170" t="s">
        <v>912</v>
      </c>
      <c r="C798" s="170" t="s">
        <v>148</v>
      </c>
      <c r="D798" s="170" t="str">
        <f t="shared" si="12"/>
        <v>IN01297AIN69</v>
      </c>
      <c r="E798" s="210">
        <v>709.93</v>
      </c>
      <c r="G798" s="171">
        <v>1</v>
      </c>
    </row>
    <row r="799" spans="1:7" ht="14.5" x14ac:dyDescent="0.35">
      <c r="A799" s="173" t="s">
        <v>911</v>
      </c>
      <c r="B799" s="170" t="s">
        <v>912</v>
      </c>
      <c r="C799" s="170" t="s">
        <v>150</v>
      </c>
      <c r="D799" s="170" t="str">
        <f t="shared" si="12"/>
        <v>IN01297AIN71</v>
      </c>
      <c r="E799" s="210">
        <v>984.34000000000015</v>
      </c>
      <c r="G799" s="171">
        <v>1</v>
      </c>
    </row>
    <row r="800" spans="1:7" ht="14.5" x14ac:dyDescent="0.35">
      <c r="A800" s="173" t="s">
        <v>911</v>
      </c>
      <c r="B800" s="170" t="s">
        <v>912</v>
      </c>
      <c r="C800" s="170" t="s">
        <v>151</v>
      </c>
      <c r="D800" s="170" t="str">
        <f t="shared" si="12"/>
        <v>IN01297AIN72</v>
      </c>
      <c r="E800" s="210">
        <v>1060</v>
      </c>
      <c r="G800" s="171">
        <v>1</v>
      </c>
    </row>
    <row r="801" spans="1:7" ht="14.5" x14ac:dyDescent="0.35">
      <c r="A801" s="173" t="s">
        <v>911</v>
      </c>
      <c r="B801" s="170" t="s">
        <v>912</v>
      </c>
      <c r="C801" s="170" t="s">
        <v>152</v>
      </c>
      <c r="D801" s="170" t="str">
        <f t="shared" si="12"/>
        <v>IN01297AIN73</v>
      </c>
      <c r="E801" s="210">
        <v>18.12</v>
      </c>
      <c r="G801" s="171">
        <v>1</v>
      </c>
    </row>
    <row r="802" spans="1:7" ht="14.5" x14ac:dyDescent="0.35">
      <c r="A802" s="173" t="s">
        <v>911</v>
      </c>
      <c r="B802" s="170" t="s">
        <v>912</v>
      </c>
      <c r="C802" s="170" t="s">
        <v>154</v>
      </c>
      <c r="D802" s="170" t="str">
        <f t="shared" si="12"/>
        <v>IN01297AIN75</v>
      </c>
      <c r="E802" s="210">
        <v>500</v>
      </c>
      <c r="G802" s="171">
        <v>1</v>
      </c>
    </row>
    <row r="803" spans="1:7" ht="14.5" x14ac:dyDescent="0.35">
      <c r="A803" s="173" t="s">
        <v>911</v>
      </c>
      <c r="B803" s="170" t="s">
        <v>912</v>
      </c>
      <c r="C803" s="170" t="s">
        <v>155</v>
      </c>
      <c r="D803" s="170" t="str">
        <f t="shared" si="12"/>
        <v>IN01297AIN76</v>
      </c>
      <c r="E803" s="210">
        <v>1557.5700000000002</v>
      </c>
      <c r="G803" s="171">
        <v>1</v>
      </c>
    </row>
    <row r="804" spans="1:7" ht="14.5" x14ac:dyDescent="0.35">
      <c r="A804" s="173" t="s">
        <v>911</v>
      </c>
      <c r="B804" s="170" t="s">
        <v>912</v>
      </c>
      <c r="C804" s="170" t="s">
        <v>159</v>
      </c>
      <c r="D804" s="170" t="str">
        <f t="shared" si="12"/>
        <v>IN01297AIN80</v>
      </c>
      <c r="E804" s="210">
        <v>826.33</v>
      </c>
      <c r="G804" s="171">
        <v>1</v>
      </c>
    </row>
    <row r="805" spans="1:7" ht="14.5" x14ac:dyDescent="0.35">
      <c r="A805" s="173" t="s">
        <v>911</v>
      </c>
      <c r="B805" s="170" t="s">
        <v>912</v>
      </c>
      <c r="C805" s="170" t="s">
        <v>160</v>
      </c>
      <c r="D805" s="170" t="str">
        <f t="shared" si="12"/>
        <v>IN01297AIN81</v>
      </c>
      <c r="E805" s="210">
        <v>95.38</v>
      </c>
      <c r="G805" s="171">
        <v>1</v>
      </c>
    </row>
    <row r="806" spans="1:7" ht="14.5" x14ac:dyDescent="0.35">
      <c r="A806" s="173" t="s">
        <v>911</v>
      </c>
      <c r="B806" s="170" t="s">
        <v>912</v>
      </c>
      <c r="C806" s="170" t="s">
        <v>161</v>
      </c>
      <c r="D806" s="170" t="str">
        <f t="shared" si="12"/>
        <v>IN01297AIN82</v>
      </c>
      <c r="E806" s="210">
        <v>1000</v>
      </c>
      <c r="G806" s="171">
        <v>1</v>
      </c>
    </row>
    <row r="807" spans="1:7" ht="14.5" x14ac:dyDescent="0.35">
      <c r="A807" s="173" t="s">
        <v>911</v>
      </c>
      <c r="B807" s="170" t="s">
        <v>912</v>
      </c>
      <c r="C807" s="170" t="s">
        <v>162</v>
      </c>
      <c r="D807" s="170" t="str">
        <f t="shared" si="12"/>
        <v>IN01297AIN83</v>
      </c>
      <c r="E807" s="210">
        <v>7.34</v>
      </c>
      <c r="G807" s="171">
        <v>1</v>
      </c>
    </row>
    <row r="808" spans="1:7" ht="14.5" x14ac:dyDescent="0.35">
      <c r="A808" s="173" t="s">
        <v>911</v>
      </c>
      <c r="B808" s="170" t="s">
        <v>912</v>
      </c>
      <c r="C808" s="170" t="s">
        <v>164</v>
      </c>
      <c r="D808" s="170" t="str">
        <f t="shared" si="12"/>
        <v>IN01297AIN84</v>
      </c>
      <c r="E808" s="210">
        <v>36</v>
      </c>
      <c r="G808" s="171">
        <v>1</v>
      </c>
    </row>
    <row r="809" spans="1:7" ht="14.5" x14ac:dyDescent="0.35">
      <c r="A809" s="173" t="s">
        <v>911</v>
      </c>
      <c r="B809" s="170" t="s">
        <v>912</v>
      </c>
      <c r="C809" s="170" t="s">
        <v>163</v>
      </c>
      <c r="D809" s="170" t="str">
        <f t="shared" si="12"/>
        <v>IN01297AIN86</v>
      </c>
      <c r="E809" s="210">
        <v>45.72</v>
      </c>
      <c r="G809" s="171">
        <v>1</v>
      </c>
    </row>
    <row r="810" spans="1:7" ht="14.5" x14ac:dyDescent="0.35">
      <c r="A810" s="173" t="s">
        <v>911</v>
      </c>
      <c r="B810" s="170" t="s">
        <v>912</v>
      </c>
      <c r="C810" s="170" t="s">
        <v>166</v>
      </c>
      <c r="D810" s="170" t="str">
        <f t="shared" si="12"/>
        <v>IN01297AIN87</v>
      </c>
      <c r="E810" s="210">
        <v>583.29</v>
      </c>
      <c r="G810" s="171">
        <v>1</v>
      </c>
    </row>
    <row r="811" spans="1:7" ht="14.5" x14ac:dyDescent="0.35">
      <c r="A811" s="173" t="s">
        <v>911</v>
      </c>
      <c r="B811" s="170" t="s">
        <v>912</v>
      </c>
      <c r="C811" s="170" t="s">
        <v>61</v>
      </c>
      <c r="D811" s="170" t="str">
        <f t="shared" si="12"/>
        <v>IN01297AIN89</v>
      </c>
      <c r="E811" s="210">
        <v>73.08</v>
      </c>
      <c r="G811" s="171">
        <v>1</v>
      </c>
    </row>
    <row r="812" spans="1:7" ht="14.5" x14ac:dyDescent="0.35">
      <c r="A812" s="173" t="s">
        <v>911</v>
      </c>
      <c r="B812" s="170" t="s">
        <v>912</v>
      </c>
      <c r="C812" s="170" t="s">
        <v>39</v>
      </c>
      <c r="D812" s="170" t="str">
        <f t="shared" si="12"/>
        <v>IN01297AIN90</v>
      </c>
      <c r="E812" s="210">
        <v>200</v>
      </c>
      <c r="G812" s="171">
        <v>1</v>
      </c>
    </row>
    <row r="813" spans="1:7" ht="14.5" x14ac:dyDescent="0.35">
      <c r="A813" s="173" t="s">
        <v>911</v>
      </c>
      <c r="B813" s="170" t="s">
        <v>912</v>
      </c>
      <c r="C813" s="170" t="s">
        <v>65</v>
      </c>
      <c r="D813" s="170" t="str">
        <f t="shared" si="12"/>
        <v>IN01297AIN91</v>
      </c>
      <c r="E813" s="210">
        <v>67.960000000000008</v>
      </c>
      <c r="G813" s="171">
        <v>1</v>
      </c>
    </row>
    <row r="814" spans="1:7" ht="14.5" x14ac:dyDescent="0.35">
      <c r="A814" s="173">
        <v>61011139</v>
      </c>
      <c r="B814" s="170" t="s">
        <v>994</v>
      </c>
      <c r="C814" s="170" t="s">
        <v>333</v>
      </c>
      <c r="D814" s="170" t="str">
        <f t="shared" si="12"/>
        <v>61011139IN59</v>
      </c>
      <c r="E814" s="210">
        <v>18064.8</v>
      </c>
      <c r="G814" s="171">
        <v>1</v>
      </c>
    </row>
    <row r="815" spans="1:7" ht="14.5" x14ac:dyDescent="0.35">
      <c r="A815" s="173">
        <v>61011139</v>
      </c>
      <c r="B815" s="170" t="s">
        <v>994</v>
      </c>
      <c r="C815" s="170" t="s">
        <v>141</v>
      </c>
      <c r="D815" s="170" t="str">
        <f t="shared" si="12"/>
        <v>61011139IN62</v>
      </c>
      <c r="E815" s="210">
        <v>1607.92</v>
      </c>
      <c r="G815" s="171">
        <v>1</v>
      </c>
    </row>
    <row r="816" spans="1:7" ht="14.5" x14ac:dyDescent="0.35">
      <c r="A816" s="173">
        <v>61011139</v>
      </c>
      <c r="B816" s="170" t="s">
        <v>994</v>
      </c>
      <c r="C816" s="170" t="s">
        <v>143</v>
      </c>
      <c r="D816" s="170" t="str">
        <f t="shared" si="12"/>
        <v>61011139IN64</v>
      </c>
      <c r="E816" s="210">
        <v>8824.5499999999993</v>
      </c>
      <c r="G816" s="171">
        <v>1</v>
      </c>
    </row>
    <row r="817" spans="1:7" ht="14.5" x14ac:dyDescent="0.35">
      <c r="A817" s="173">
        <v>61011139</v>
      </c>
      <c r="B817" s="170" t="s">
        <v>994</v>
      </c>
      <c r="C817" s="170" t="s">
        <v>144</v>
      </c>
      <c r="D817" s="170" t="str">
        <f t="shared" si="12"/>
        <v>61011139IN65</v>
      </c>
      <c r="E817" s="210">
        <v>1402.44</v>
      </c>
      <c r="G817" s="171">
        <v>1</v>
      </c>
    </row>
    <row r="818" spans="1:7" ht="14.5" x14ac:dyDescent="0.35">
      <c r="A818" s="173">
        <v>61011139</v>
      </c>
      <c r="B818" s="170" t="s">
        <v>994</v>
      </c>
      <c r="C818" s="170" t="s">
        <v>145</v>
      </c>
      <c r="D818" s="170" t="str">
        <f t="shared" si="12"/>
        <v>61011139IN66</v>
      </c>
      <c r="E818" s="210">
        <v>576</v>
      </c>
      <c r="G818" s="171">
        <v>1</v>
      </c>
    </row>
    <row r="819" spans="1:7" ht="14.5" x14ac:dyDescent="0.35">
      <c r="A819" s="173">
        <v>61011139</v>
      </c>
      <c r="B819" s="170" t="s">
        <v>994</v>
      </c>
      <c r="C819" s="170" t="s">
        <v>146</v>
      </c>
      <c r="D819" s="170" t="str">
        <f t="shared" si="12"/>
        <v>61011139IN67</v>
      </c>
      <c r="E819" s="210">
        <v>370.39</v>
      </c>
      <c r="G819" s="171">
        <v>1</v>
      </c>
    </row>
    <row r="820" spans="1:7" ht="14.5" x14ac:dyDescent="0.35">
      <c r="A820" s="173">
        <v>61011139</v>
      </c>
      <c r="B820" s="170" t="s">
        <v>994</v>
      </c>
      <c r="C820" s="170" t="s">
        <v>147</v>
      </c>
      <c r="D820" s="170" t="str">
        <f t="shared" si="12"/>
        <v>61011139IN68</v>
      </c>
      <c r="E820" s="210">
        <v>1436.16</v>
      </c>
      <c r="G820" s="171">
        <v>1</v>
      </c>
    </row>
    <row r="821" spans="1:7" ht="14.5" x14ac:dyDescent="0.35">
      <c r="A821" s="173">
        <v>61011139</v>
      </c>
      <c r="B821" s="170" t="s">
        <v>994</v>
      </c>
      <c r="C821" s="170" t="s">
        <v>148</v>
      </c>
      <c r="D821" s="170" t="str">
        <f t="shared" si="12"/>
        <v>61011139IN69</v>
      </c>
      <c r="E821" s="210">
        <v>10491.96</v>
      </c>
      <c r="G821" s="171">
        <v>1</v>
      </c>
    </row>
    <row r="822" spans="1:7" ht="14.5" x14ac:dyDescent="0.35">
      <c r="A822" s="173">
        <v>61011139</v>
      </c>
      <c r="B822" s="170" t="s">
        <v>994</v>
      </c>
      <c r="C822" s="170" t="s">
        <v>150</v>
      </c>
      <c r="D822" s="170" t="str">
        <f t="shared" si="12"/>
        <v>61011139IN71</v>
      </c>
      <c r="E822" s="210">
        <v>12758.43</v>
      </c>
      <c r="G822" s="171">
        <v>1</v>
      </c>
    </row>
    <row r="823" spans="1:7" ht="14.5" x14ac:dyDescent="0.35">
      <c r="A823" s="173">
        <v>61011139</v>
      </c>
      <c r="B823" s="170" t="s">
        <v>994</v>
      </c>
      <c r="C823" s="170" t="s">
        <v>151</v>
      </c>
      <c r="D823" s="170" t="str">
        <f t="shared" si="12"/>
        <v>61011139IN72</v>
      </c>
      <c r="E823" s="210">
        <v>1440</v>
      </c>
      <c r="G823" s="171">
        <v>1</v>
      </c>
    </row>
    <row r="824" spans="1:7" ht="14.5" x14ac:dyDescent="0.35">
      <c r="A824" s="173">
        <v>61011139</v>
      </c>
      <c r="B824" s="170" t="s">
        <v>994</v>
      </c>
      <c r="C824" s="170" t="s">
        <v>152</v>
      </c>
      <c r="D824" s="170" t="str">
        <f t="shared" si="12"/>
        <v>61011139IN73</v>
      </c>
      <c r="E824" s="210">
        <v>1170.05</v>
      </c>
      <c r="G824" s="171">
        <v>1</v>
      </c>
    </row>
    <row r="825" spans="1:7" ht="14.5" x14ac:dyDescent="0.35">
      <c r="A825" s="173">
        <v>61011139</v>
      </c>
      <c r="B825" s="170" t="s">
        <v>994</v>
      </c>
      <c r="C825" s="170" t="s">
        <v>154</v>
      </c>
      <c r="D825" s="170" t="str">
        <f t="shared" si="12"/>
        <v>61011139IN75</v>
      </c>
      <c r="E825" s="210">
        <v>1247.95</v>
      </c>
      <c r="G825" s="171">
        <v>1</v>
      </c>
    </row>
    <row r="826" spans="1:7" ht="14.5" x14ac:dyDescent="0.35">
      <c r="A826" s="173">
        <v>61011139</v>
      </c>
      <c r="B826" s="170" t="s">
        <v>994</v>
      </c>
      <c r="C826" s="170" t="s">
        <v>155</v>
      </c>
      <c r="D826" s="170" t="str">
        <f t="shared" si="12"/>
        <v>61011139IN76</v>
      </c>
      <c r="E826" s="210">
        <v>2730.41</v>
      </c>
      <c r="G826" s="171">
        <v>1</v>
      </c>
    </row>
    <row r="827" spans="1:7" ht="14.5" x14ac:dyDescent="0.35">
      <c r="A827" s="173">
        <v>61011139</v>
      </c>
      <c r="B827" s="170" t="s">
        <v>994</v>
      </c>
      <c r="C827" s="170" t="s">
        <v>158</v>
      </c>
      <c r="D827" s="170" t="str">
        <f t="shared" si="12"/>
        <v>61011139IN79</v>
      </c>
      <c r="E827" s="210"/>
      <c r="G827" s="171">
        <v>1</v>
      </c>
    </row>
    <row r="828" spans="1:7" ht="14.5" x14ac:dyDescent="0.35">
      <c r="A828" s="173">
        <v>61011139</v>
      </c>
      <c r="B828" s="170" t="s">
        <v>994</v>
      </c>
      <c r="C828" s="170" t="s">
        <v>159</v>
      </c>
      <c r="D828" s="170" t="str">
        <f t="shared" si="12"/>
        <v>61011139IN80</v>
      </c>
      <c r="E828" s="210">
        <v>2905.81</v>
      </c>
      <c r="G828" s="171">
        <v>1</v>
      </c>
    </row>
    <row r="829" spans="1:7" ht="14.5" x14ac:dyDescent="0.35">
      <c r="A829" s="173">
        <v>61011139</v>
      </c>
      <c r="B829" s="170" t="s">
        <v>994</v>
      </c>
      <c r="C829" s="170" t="s">
        <v>160</v>
      </c>
      <c r="D829" s="170" t="str">
        <f t="shared" si="12"/>
        <v>61011139IN81</v>
      </c>
      <c r="E829" s="210">
        <v>218.42</v>
      </c>
      <c r="G829" s="171">
        <v>1</v>
      </c>
    </row>
    <row r="830" spans="1:7" ht="14.5" x14ac:dyDescent="0.35">
      <c r="A830" s="173">
        <v>61011139</v>
      </c>
      <c r="B830" s="170" t="s">
        <v>994</v>
      </c>
      <c r="C830" s="170" t="s">
        <v>162</v>
      </c>
      <c r="D830" s="170" t="str">
        <f t="shared" si="12"/>
        <v>61011139IN83</v>
      </c>
      <c r="E830" s="210">
        <v>15.98</v>
      </c>
      <c r="G830" s="171">
        <v>1</v>
      </c>
    </row>
    <row r="831" spans="1:7" ht="14.5" x14ac:dyDescent="0.35">
      <c r="A831" s="173">
        <v>61011139</v>
      </c>
      <c r="B831" s="170" t="s">
        <v>994</v>
      </c>
      <c r="C831" s="170" t="s">
        <v>164</v>
      </c>
      <c r="D831" s="170" t="str">
        <f t="shared" si="12"/>
        <v>61011139IN84</v>
      </c>
      <c r="E831" s="210">
        <v>461.98</v>
      </c>
      <c r="G831" s="171">
        <v>1</v>
      </c>
    </row>
    <row r="832" spans="1:7" ht="14.5" x14ac:dyDescent="0.35">
      <c r="A832" s="173">
        <v>61011139</v>
      </c>
      <c r="B832" s="170" t="s">
        <v>994</v>
      </c>
      <c r="C832" s="170" t="s">
        <v>163</v>
      </c>
      <c r="D832" s="170" t="str">
        <f t="shared" si="12"/>
        <v>61011139IN86</v>
      </c>
      <c r="E832" s="210">
        <v>245.98</v>
      </c>
      <c r="G832" s="171">
        <v>1</v>
      </c>
    </row>
    <row r="833" spans="1:7" ht="14.5" x14ac:dyDescent="0.35">
      <c r="A833" s="173">
        <v>61011139</v>
      </c>
      <c r="B833" s="170" t="s">
        <v>994</v>
      </c>
      <c r="C833" s="170" t="s">
        <v>166</v>
      </c>
      <c r="D833" s="170" t="str">
        <f t="shared" si="12"/>
        <v>61011139IN87</v>
      </c>
      <c r="E833" s="210">
        <v>8958.630000000001</v>
      </c>
      <c r="G833" s="171">
        <v>1</v>
      </c>
    </row>
    <row r="834" spans="1:7" ht="14.5" x14ac:dyDescent="0.35">
      <c r="A834" s="173">
        <v>61011139</v>
      </c>
      <c r="B834" s="170" t="s">
        <v>994</v>
      </c>
      <c r="C834" s="170" t="s">
        <v>61</v>
      </c>
      <c r="D834" s="170" t="str">
        <f t="shared" si="12"/>
        <v>61011139IN89</v>
      </c>
      <c r="E834" s="210">
        <v>5455.8899999999994</v>
      </c>
      <c r="G834" s="171">
        <v>1</v>
      </c>
    </row>
    <row r="835" spans="1:7" ht="14.5" x14ac:dyDescent="0.35">
      <c r="A835" s="173">
        <v>61011139</v>
      </c>
      <c r="B835" s="170" t="s">
        <v>994</v>
      </c>
      <c r="C835" s="170" t="s">
        <v>65</v>
      </c>
      <c r="D835" s="170" t="str">
        <f t="shared" si="12"/>
        <v>61011139IN91</v>
      </c>
      <c r="E835" s="210">
        <v>414</v>
      </c>
      <c r="G835" s="171">
        <v>1</v>
      </c>
    </row>
    <row r="836" spans="1:7" ht="14.5" x14ac:dyDescent="0.35">
      <c r="A836" s="173">
        <v>61016669</v>
      </c>
      <c r="B836" s="170" t="s">
        <v>1014</v>
      </c>
      <c r="C836" s="170" t="s">
        <v>146</v>
      </c>
      <c r="D836" s="170" t="str">
        <f t="shared" si="12"/>
        <v>61016669IN67</v>
      </c>
      <c r="E836" s="210">
        <v>2687</v>
      </c>
      <c r="G836" s="171">
        <v>1</v>
      </c>
    </row>
    <row r="837" spans="1:7" ht="14.5" x14ac:dyDescent="0.35">
      <c r="A837" s="173">
        <v>61016669</v>
      </c>
      <c r="B837" s="170" t="s">
        <v>1014</v>
      </c>
      <c r="C837" s="170" t="s">
        <v>147</v>
      </c>
      <c r="D837" s="170" t="str">
        <f t="shared" si="12"/>
        <v>61016669IN68</v>
      </c>
      <c r="E837" s="210">
        <v>3624</v>
      </c>
      <c r="G837" s="171">
        <v>1</v>
      </c>
    </row>
    <row r="838" spans="1:7" ht="14.5" x14ac:dyDescent="0.35">
      <c r="A838" s="173">
        <v>61016669</v>
      </c>
      <c r="B838" s="170" t="s">
        <v>1014</v>
      </c>
      <c r="C838" s="170" t="s">
        <v>158</v>
      </c>
      <c r="D838" s="170" t="str">
        <f t="shared" ref="D838:D901" si="13">A838&amp;C838</f>
        <v>61016669IN79</v>
      </c>
      <c r="E838" s="210">
        <v>219</v>
      </c>
      <c r="G838" s="171">
        <v>1</v>
      </c>
    </row>
    <row r="839" spans="1:7" ht="14.5" x14ac:dyDescent="0.35">
      <c r="A839" s="173">
        <v>61016669</v>
      </c>
      <c r="B839" s="170" t="s">
        <v>1014</v>
      </c>
      <c r="C839" s="170" t="s">
        <v>160</v>
      </c>
      <c r="D839" s="170" t="str">
        <f t="shared" si="13"/>
        <v>61016669IN81</v>
      </c>
      <c r="E839" s="210">
        <v>6836</v>
      </c>
      <c r="G839" s="171">
        <v>1</v>
      </c>
    </row>
    <row r="840" spans="1:7" ht="14.5" x14ac:dyDescent="0.35">
      <c r="A840" s="173">
        <v>61016669</v>
      </c>
      <c r="B840" s="170" t="s">
        <v>1014</v>
      </c>
      <c r="C840" s="170" t="s">
        <v>162</v>
      </c>
      <c r="D840" s="170" t="str">
        <f t="shared" si="13"/>
        <v>61016669IN83</v>
      </c>
      <c r="E840" s="210">
        <v>2949</v>
      </c>
      <c r="G840" s="171">
        <v>1</v>
      </c>
    </row>
    <row r="841" spans="1:7" ht="14.5" x14ac:dyDescent="0.35">
      <c r="A841" s="173">
        <v>61018417</v>
      </c>
      <c r="B841" s="170" t="s">
        <v>1082</v>
      </c>
      <c r="C841" s="170" t="s">
        <v>155</v>
      </c>
      <c r="D841" s="170" t="str">
        <f t="shared" si="13"/>
        <v>61018417IN76</v>
      </c>
      <c r="E841" s="210"/>
      <c r="G841" s="171">
        <v>1</v>
      </c>
    </row>
    <row r="842" spans="1:7" ht="14.5" x14ac:dyDescent="0.35">
      <c r="A842" s="173">
        <v>1611631</v>
      </c>
      <c r="B842" s="170" t="s">
        <v>486</v>
      </c>
      <c r="C842" s="170" t="s">
        <v>333</v>
      </c>
      <c r="D842" s="170" t="str">
        <f t="shared" si="13"/>
        <v>1611631IN59</v>
      </c>
      <c r="E842" s="210">
        <v>213.20999999999998</v>
      </c>
      <c r="G842" s="171">
        <v>1</v>
      </c>
    </row>
    <row r="843" spans="1:7" ht="14.5" x14ac:dyDescent="0.35">
      <c r="A843" s="173">
        <v>1611631</v>
      </c>
      <c r="B843" s="170" t="s">
        <v>486</v>
      </c>
      <c r="C843" s="170" t="s">
        <v>141</v>
      </c>
      <c r="D843" s="170" t="str">
        <f t="shared" si="13"/>
        <v>1611631IN62</v>
      </c>
      <c r="E843" s="210">
        <v>62.97</v>
      </c>
      <c r="G843" s="171">
        <v>1</v>
      </c>
    </row>
    <row r="844" spans="1:7" ht="14.5" x14ac:dyDescent="0.35">
      <c r="A844" s="173">
        <v>1611631</v>
      </c>
      <c r="B844" s="170" t="s">
        <v>486</v>
      </c>
      <c r="C844" s="170" t="s">
        <v>143</v>
      </c>
      <c r="D844" s="170" t="str">
        <f t="shared" si="13"/>
        <v>1611631IN64</v>
      </c>
      <c r="E844" s="210">
        <v>149.83000000000001</v>
      </c>
      <c r="G844" s="171">
        <v>1</v>
      </c>
    </row>
    <row r="845" spans="1:7" ht="14.5" x14ac:dyDescent="0.35">
      <c r="A845" s="173">
        <v>1611631</v>
      </c>
      <c r="B845" s="170" t="s">
        <v>486</v>
      </c>
      <c r="C845" s="170" t="s">
        <v>144</v>
      </c>
      <c r="D845" s="170" t="str">
        <f t="shared" si="13"/>
        <v>1611631IN65</v>
      </c>
      <c r="E845" s="210">
        <v>12</v>
      </c>
      <c r="G845" s="171">
        <v>1</v>
      </c>
    </row>
    <row r="846" spans="1:7" ht="14.5" x14ac:dyDescent="0.35">
      <c r="A846" s="173">
        <v>1611631</v>
      </c>
      <c r="B846" s="170" t="s">
        <v>486</v>
      </c>
      <c r="C846" s="170" t="s">
        <v>145</v>
      </c>
      <c r="D846" s="170" t="str">
        <f t="shared" si="13"/>
        <v>1611631IN66</v>
      </c>
      <c r="E846" s="210">
        <v>18</v>
      </c>
      <c r="G846" s="171">
        <v>1</v>
      </c>
    </row>
    <row r="847" spans="1:7" ht="14.5" x14ac:dyDescent="0.35">
      <c r="A847" s="173">
        <v>1611631</v>
      </c>
      <c r="B847" s="170" t="s">
        <v>486</v>
      </c>
      <c r="C847" s="170" t="s">
        <v>146</v>
      </c>
      <c r="D847" s="170" t="str">
        <f t="shared" si="13"/>
        <v>1611631IN67</v>
      </c>
      <c r="E847" s="210">
        <v>21.65</v>
      </c>
      <c r="G847" s="171">
        <v>1</v>
      </c>
    </row>
    <row r="848" spans="1:7" ht="14.5" x14ac:dyDescent="0.35">
      <c r="A848" s="173">
        <v>1611631</v>
      </c>
      <c r="B848" s="170" t="s">
        <v>486</v>
      </c>
      <c r="C848" s="170" t="s">
        <v>147</v>
      </c>
      <c r="D848" s="170" t="str">
        <f t="shared" si="13"/>
        <v>1611631IN68</v>
      </c>
      <c r="E848" s="210">
        <v>23</v>
      </c>
      <c r="G848" s="171">
        <v>1</v>
      </c>
    </row>
    <row r="849" spans="1:7" ht="14.5" x14ac:dyDescent="0.35">
      <c r="A849" s="173">
        <v>1611631</v>
      </c>
      <c r="B849" s="170" t="s">
        <v>486</v>
      </c>
      <c r="C849" s="170" t="s">
        <v>148</v>
      </c>
      <c r="D849" s="170" t="str">
        <f t="shared" si="13"/>
        <v>1611631IN69</v>
      </c>
      <c r="E849" s="210">
        <v>248.77</v>
      </c>
      <c r="G849" s="171">
        <v>1</v>
      </c>
    </row>
    <row r="850" spans="1:7" ht="14.5" x14ac:dyDescent="0.35">
      <c r="A850" s="173">
        <v>1611631</v>
      </c>
      <c r="B850" s="170" t="s">
        <v>486</v>
      </c>
      <c r="C850" s="170" t="s">
        <v>150</v>
      </c>
      <c r="D850" s="170" t="str">
        <f t="shared" si="13"/>
        <v>1611631IN71</v>
      </c>
      <c r="E850" s="210">
        <v>116.52</v>
      </c>
      <c r="G850" s="171">
        <v>1</v>
      </c>
    </row>
    <row r="851" spans="1:7" ht="14.5" x14ac:dyDescent="0.35">
      <c r="A851" s="173">
        <v>1611631</v>
      </c>
      <c r="B851" s="170" t="s">
        <v>486</v>
      </c>
      <c r="C851" s="170" t="s">
        <v>151</v>
      </c>
      <c r="D851" s="170" t="str">
        <f t="shared" si="13"/>
        <v>1611631IN72</v>
      </c>
      <c r="E851" s="210">
        <v>60</v>
      </c>
      <c r="G851" s="171">
        <v>1</v>
      </c>
    </row>
    <row r="852" spans="1:7" ht="14.5" x14ac:dyDescent="0.35">
      <c r="A852" s="173">
        <v>1611631</v>
      </c>
      <c r="B852" s="170" t="s">
        <v>486</v>
      </c>
      <c r="C852" s="170" t="s">
        <v>152</v>
      </c>
      <c r="D852" s="170" t="str">
        <f t="shared" si="13"/>
        <v>1611631IN73</v>
      </c>
      <c r="E852" s="210">
        <v>32.659999999999997</v>
      </c>
      <c r="G852" s="171">
        <v>1</v>
      </c>
    </row>
    <row r="853" spans="1:7" ht="14.5" x14ac:dyDescent="0.35">
      <c r="A853" s="173">
        <v>1611631</v>
      </c>
      <c r="B853" s="170" t="s">
        <v>486</v>
      </c>
      <c r="C853" s="170" t="s">
        <v>153</v>
      </c>
      <c r="D853" s="170" t="str">
        <f t="shared" si="13"/>
        <v>1611631IN74</v>
      </c>
      <c r="E853" s="210">
        <v>1333</v>
      </c>
      <c r="G853" s="171">
        <v>1</v>
      </c>
    </row>
    <row r="854" spans="1:7" ht="14.5" x14ac:dyDescent="0.35">
      <c r="A854" s="173">
        <v>1611631</v>
      </c>
      <c r="B854" s="170" t="s">
        <v>486</v>
      </c>
      <c r="C854" s="170" t="s">
        <v>154</v>
      </c>
      <c r="D854" s="170" t="str">
        <f t="shared" si="13"/>
        <v>1611631IN75</v>
      </c>
      <c r="E854" s="210">
        <v>12</v>
      </c>
      <c r="G854" s="171">
        <v>1</v>
      </c>
    </row>
    <row r="855" spans="1:7" ht="14.5" x14ac:dyDescent="0.35">
      <c r="A855" s="173">
        <v>1611631</v>
      </c>
      <c r="B855" s="170" t="s">
        <v>486</v>
      </c>
      <c r="C855" s="170" t="s">
        <v>155</v>
      </c>
      <c r="D855" s="170" t="str">
        <f t="shared" si="13"/>
        <v>1611631IN76</v>
      </c>
      <c r="E855" s="210">
        <v>101.29</v>
      </c>
      <c r="G855" s="171">
        <v>1</v>
      </c>
    </row>
    <row r="856" spans="1:7" ht="14.5" x14ac:dyDescent="0.35">
      <c r="A856" s="173">
        <v>1611631</v>
      </c>
      <c r="B856" s="170" t="s">
        <v>486</v>
      </c>
      <c r="C856" s="170" t="s">
        <v>158</v>
      </c>
      <c r="D856" s="170" t="str">
        <f t="shared" si="13"/>
        <v>1611631IN79</v>
      </c>
      <c r="E856" s="210">
        <v>3</v>
      </c>
      <c r="G856" s="171">
        <v>1</v>
      </c>
    </row>
    <row r="857" spans="1:7" ht="14.5" x14ac:dyDescent="0.35">
      <c r="A857" s="173">
        <v>1611631</v>
      </c>
      <c r="B857" s="170" t="s">
        <v>486</v>
      </c>
      <c r="C857" s="170" t="s">
        <v>159</v>
      </c>
      <c r="D857" s="170" t="str">
        <f t="shared" si="13"/>
        <v>1611631IN80</v>
      </c>
      <c r="E857" s="210">
        <v>20.310000000000002</v>
      </c>
      <c r="G857" s="171">
        <v>1</v>
      </c>
    </row>
    <row r="858" spans="1:7" ht="14.5" x14ac:dyDescent="0.35">
      <c r="A858" s="173">
        <v>1611631</v>
      </c>
      <c r="B858" s="170" t="s">
        <v>486</v>
      </c>
      <c r="C858" s="170" t="s">
        <v>160</v>
      </c>
      <c r="D858" s="170" t="str">
        <f t="shared" si="13"/>
        <v>1611631IN81</v>
      </c>
      <c r="E858" s="210">
        <v>49.32</v>
      </c>
      <c r="G858" s="171">
        <v>1</v>
      </c>
    </row>
    <row r="859" spans="1:7" ht="14.5" x14ac:dyDescent="0.35">
      <c r="A859" s="173">
        <v>1611631</v>
      </c>
      <c r="B859" s="170" t="s">
        <v>486</v>
      </c>
      <c r="C859" s="170" t="s">
        <v>162</v>
      </c>
      <c r="D859" s="170" t="str">
        <f t="shared" si="13"/>
        <v>1611631IN83</v>
      </c>
      <c r="E859" s="210">
        <v>10</v>
      </c>
      <c r="G859" s="171">
        <v>1</v>
      </c>
    </row>
    <row r="860" spans="1:7" ht="14.5" x14ac:dyDescent="0.35">
      <c r="A860" s="173">
        <v>1611631</v>
      </c>
      <c r="B860" s="170" t="s">
        <v>486</v>
      </c>
      <c r="C860" s="170" t="s">
        <v>164</v>
      </c>
      <c r="D860" s="170" t="str">
        <f t="shared" si="13"/>
        <v>1611631IN84</v>
      </c>
      <c r="E860" s="210">
        <v>12</v>
      </c>
      <c r="G860" s="171">
        <v>1</v>
      </c>
    </row>
    <row r="861" spans="1:7" ht="14.5" x14ac:dyDescent="0.35">
      <c r="A861" s="173">
        <v>1611631</v>
      </c>
      <c r="B861" s="170" t="s">
        <v>486</v>
      </c>
      <c r="C861" s="170" t="s">
        <v>163</v>
      </c>
      <c r="D861" s="170" t="str">
        <f t="shared" si="13"/>
        <v>1611631IN86</v>
      </c>
      <c r="E861" s="210">
        <v>18</v>
      </c>
      <c r="G861" s="171">
        <v>1</v>
      </c>
    </row>
    <row r="862" spans="1:7" ht="14.5" x14ac:dyDescent="0.35">
      <c r="A862" s="173">
        <v>1611631</v>
      </c>
      <c r="B862" s="170" t="s">
        <v>486</v>
      </c>
      <c r="C862" s="170" t="s">
        <v>166</v>
      </c>
      <c r="D862" s="170" t="str">
        <f t="shared" si="13"/>
        <v>1611631IN87</v>
      </c>
      <c r="E862" s="210">
        <v>87.45</v>
      </c>
      <c r="G862" s="171">
        <v>1</v>
      </c>
    </row>
    <row r="863" spans="1:7" ht="14.5" x14ac:dyDescent="0.35">
      <c r="A863" s="173">
        <v>1611631</v>
      </c>
      <c r="B863" s="170" t="s">
        <v>486</v>
      </c>
      <c r="C863" s="170" t="s">
        <v>61</v>
      </c>
      <c r="D863" s="170" t="str">
        <f t="shared" si="13"/>
        <v>1611631IN89</v>
      </c>
      <c r="E863" s="210">
        <v>36.799999999999997</v>
      </c>
      <c r="G863" s="171">
        <v>1</v>
      </c>
    </row>
    <row r="864" spans="1:7" ht="14.5" x14ac:dyDescent="0.35">
      <c r="A864" s="173">
        <v>1611631</v>
      </c>
      <c r="B864" s="170" t="s">
        <v>486</v>
      </c>
      <c r="C864" s="170" t="s">
        <v>65</v>
      </c>
      <c r="D864" s="170" t="str">
        <f t="shared" si="13"/>
        <v>1611631IN91</v>
      </c>
      <c r="E864" s="210">
        <v>87.33</v>
      </c>
      <c r="G864" s="171">
        <v>1</v>
      </c>
    </row>
    <row r="865" spans="1:7" ht="14.5" x14ac:dyDescent="0.35">
      <c r="A865" s="173">
        <v>1611634</v>
      </c>
      <c r="B865" s="170" t="s">
        <v>491</v>
      </c>
      <c r="C865" s="170" t="s">
        <v>333</v>
      </c>
      <c r="D865" s="170" t="str">
        <f t="shared" si="13"/>
        <v>1611634IN59</v>
      </c>
      <c r="E865" s="210">
        <v>286.66999999999996</v>
      </c>
      <c r="G865" s="171">
        <v>1</v>
      </c>
    </row>
    <row r="866" spans="1:7" ht="14.5" x14ac:dyDescent="0.35">
      <c r="A866" s="173">
        <v>1611634</v>
      </c>
      <c r="B866" s="170" t="s">
        <v>491</v>
      </c>
      <c r="C866" s="170" t="s">
        <v>141</v>
      </c>
      <c r="D866" s="170" t="str">
        <f t="shared" si="13"/>
        <v>1611634IN62</v>
      </c>
      <c r="E866" s="210">
        <v>78.44</v>
      </c>
      <c r="G866" s="171">
        <v>1</v>
      </c>
    </row>
    <row r="867" spans="1:7" ht="14.5" x14ac:dyDescent="0.35">
      <c r="A867" s="173">
        <v>1611634</v>
      </c>
      <c r="B867" s="170" t="s">
        <v>491</v>
      </c>
      <c r="C867" s="170" t="s">
        <v>143</v>
      </c>
      <c r="D867" s="170" t="str">
        <f t="shared" si="13"/>
        <v>1611634IN64</v>
      </c>
      <c r="E867" s="210">
        <v>174.65</v>
      </c>
      <c r="G867" s="171">
        <v>1</v>
      </c>
    </row>
    <row r="868" spans="1:7" ht="14.5" x14ac:dyDescent="0.35">
      <c r="A868" s="173">
        <v>1611634</v>
      </c>
      <c r="B868" s="170" t="s">
        <v>491</v>
      </c>
      <c r="C868" s="170" t="s">
        <v>144</v>
      </c>
      <c r="D868" s="170" t="str">
        <f t="shared" si="13"/>
        <v>1611634IN65</v>
      </c>
      <c r="E868" s="210">
        <v>20.04</v>
      </c>
      <c r="G868" s="171">
        <v>1</v>
      </c>
    </row>
    <row r="869" spans="1:7" ht="14.5" x14ac:dyDescent="0.35">
      <c r="A869" s="173">
        <v>1611634</v>
      </c>
      <c r="B869" s="170" t="s">
        <v>491</v>
      </c>
      <c r="C869" s="170" t="s">
        <v>145</v>
      </c>
      <c r="D869" s="170" t="str">
        <f t="shared" si="13"/>
        <v>1611634IN66</v>
      </c>
      <c r="E869" s="210">
        <v>24</v>
      </c>
      <c r="G869" s="171">
        <v>1</v>
      </c>
    </row>
    <row r="870" spans="1:7" ht="14.5" x14ac:dyDescent="0.35">
      <c r="A870" s="173">
        <v>1611634</v>
      </c>
      <c r="B870" s="170" t="s">
        <v>491</v>
      </c>
      <c r="C870" s="170" t="s">
        <v>146</v>
      </c>
      <c r="D870" s="170" t="str">
        <f t="shared" si="13"/>
        <v>1611634IN67</v>
      </c>
      <c r="E870" s="210">
        <v>51.61</v>
      </c>
      <c r="G870" s="171">
        <v>1</v>
      </c>
    </row>
    <row r="871" spans="1:7" ht="14.5" x14ac:dyDescent="0.35">
      <c r="A871" s="173">
        <v>1611634</v>
      </c>
      <c r="B871" s="170" t="s">
        <v>491</v>
      </c>
      <c r="C871" s="170" t="s">
        <v>147</v>
      </c>
      <c r="D871" s="170" t="str">
        <f t="shared" si="13"/>
        <v>1611634IN68</v>
      </c>
      <c r="E871" s="210">
        <v>86.33</v>
      </c>
      <c r="G871" s="171">
        <v>1</v>
      </c>
    </row>
    <row r="872" spans="1:7" ht="14.5" x14ac:dyDescent="0.35">
      <c r="A872" s="173">
        <v>1611634</v>
      </c>
      <c r="B872" s="170" t="s">
        <v>491</v>
      </c>
      <c r="C872" s="170" t="s">
        <v>148</v>
      </c>
      <c r="D872" s="170" t="str">
        <f t="shared" si="13"/>
        <v>1611634IN69</v>
      </c>
      <c r="E872" s="210">
        <v>163.20000000000002</v>
      </c>
      <c r="G872" s="171">
        <v>1</v>
      </c>
    </row>
    <row r="873" spans="1:7" ht="14.5" x14ac:dyDescent="0.35">
      <c r="A873" s="173">
        <v>1611634</v>
      </c>
      <c r="B873" s="170" t="s">
        <v>491</v>
      </c>
      <c r="C873" s="170" t="s">
        <v>150</v>
      </c>
      <c r="D873" s="170" t="str">
        <f t="shared" si="13"/>
        <v>1611634IN71</v>
      </c>
      <c r="E873" s="210">
        <v>190.41</v>
      </c>
      <c r="G873" s="171">
        <v>1</v>
      </c>
    </row>
    <row r="874" spans="1:7" ht="14.5" x14ac:dyDescent="0.35">
      <c r="A874" s="173">
        <v>1611634</v>
      </c>
      <c r="B874" s="170" t="s">
        <v>491</v>
      </c>
      <c r="C874" s="170" t="s">
        <v>151</v>
      </c>
      <c r="D874" s="170" t="str">
        <f t="shared" si="13"/>
        <v>1611634IN72</v>
      </c>
      <c r="E874" s="210">
        <v>360</v>
      </c>
      <c r="G874" s="171">
        <v>1</v>
      </c>
    </row>
    <row r="875" spans="1:7" ht="14.5" x14ac:dyDescent="0.35">
      <c r="A875" s="173">
        <v>1611634</v>
      </c>
      <c r="B875" s="170" t="s">
        <v>491</v>
      </c>
      <c r="C875" s="170" t="s">
        <v>152</v>
      </c>
      <c r="D875" s="170" t="str">
        <f t="shared" si="13"/>
        <v>1611634IN73</v>
      </c>
      <c r="E875" s="210">
        <v>77.27</v>
      </c>
      <c r="G875" s="171">
        <v>1</v>
      </c>
    </row>
    <row r="876" spans="1:7" ht="14.5" x14ac:dyDescent="0.35">
      <c r="A876" s="173">
        <v>1611634</v>
      </c>
      <c r="B876" s="170" t="s">
        <v>491</v>
      </c>
      <c r="C876" s="170" t="s">
        <v>153</v>
      </c>
      <c r="D876" s="170" t="str">
        <f t="shared" si="13"/>
        <v>1611634IN74</v>
      </c>
      <c r="E876" s="210">
        <v>1333</v>
      </c>
      <c r="G876" s="171">
        <v>1</v>
      </c>
    </row>
    <row r="877" spans="1:7" ht="14.5" x14ac:dyDescent="0.35">
      <c r="A877" s="173">
        <v>1611634</v>
      </c>
      <c r="B877" s="170" t="s">
        <v>491</v>
      </c>
      <c r="C877" s="170" t="s">
        <v>155</v>
      </c>
      <c r="D877" s="170" t="str">
        <f t="shared" si="13"/>
        <v>1611634IN76</v>
      </c>
      <c r="E877" s="210">
        <v>101.78</v>
      </c>
      <c r="G877" s="171">
        <v>1</v>
      </c>
    </row>
    <row r="878" spans="1:7" ht="14.5" x14ac:dyDescent="0.35">
      <c r="A878" s="173">
        <v>1611634</v>
      </c>
      <c r="B878" s="170" t="s">
        <v>491</v>
      </c>
      <c r="C878" s="170" t="s">
        <v>159</v>
      </c>
      <c r="D878" s="170" t="str">
        <f t="shared" si="13"/>
        <v>1611634IN80</v>
      </c>
      <c r="E878" s="210">
        <v>20.47</v>
      </c>
      <c r="G878" s="171">
        <v>1</v>
      </c>
    </row>
    <row r="879" spans="1:7" ht="14.5" x14ac:dyDescent="0.35">
      <c r="A879" s="173">
        <v>1611634</v>
      </c>
      <c r="B879" s="170" t="s">
        <v>491</v>
      </c>
      <c r="C879" s="170" t="s">
        <v>160</v>
      </c>
      <c r="D879" s="170" t="str">
        <f t="shared" si="13"/>
        <v>1611634IN81</v>
      </c>
      <c r="E879" s="210">
        <v>69</v>
      </c>
      <c r="G879" s="171">
        <v>1</v>
      </c>
    </row>
    <row r="880" spans="1:7" ht="14.5" x14ac:dyDescent="0.35">
      <c r="A880" s="173">
        <v>1611634</v>
      </c>
      <c r="B880" s="170" t="s">
        <v>491</v>
      </c>
      <c r="C880" s="170" t="s">
        <v>161</v>
      </c>
      <c r="D880" s="170" t="str">
        <f t="shared" si="13"/>
        <v>1611634IN82</v>
      </c>
      <c r="E880" s="210">
        <v>604.66999999999996</v>
      </c>
      <c r="G880" s="171">
        <v>1</v>
      </c>
    </row>
    <row r="881" spans="1:7" ht="14.5" x14ac:dyDescent="0.35">
      <c r="A881" s="173">
        <v>1611634</v>
      </c>
      <c r="B881" s="170" t="s">
        <v>491</v>
      </c>
      <c r="C881" s="170" t="s">
        <v>162</v>
      </c>
      <c r="D881" s="170" t="str">
        <f t="shared" si="13"/>
        <v>1611634IN83</v>
      </c>
      <c r="E881" s="210">
        <v>28</v>
      </c>
      <c r="G881" s="171">
        <v>1</v>
      </c>
    </row>
    <row r="882" spans="1:7" ht="14.5" x14ac:dyDescent="0.35">
      <c r="A882" s="173">
        <v>1611634</v>
      </c>
      <c r="B882" s="170" t="s">
        <v>491</v>
      </c>
      <c r="C882" s="170" t="s">
        <v>164</v>
      </c>
      <c r="D882" s="170" t="str">
        <f t="shared" si="13"/>
        <v>1611634IN84</v>
      </c>
      <c r="E882" s="210">
        <v>36</v>
      </c>
      <c r="G882" s="171">
        <v>1</v>
      </c>
    </row>
    <row r="883" spans="1:7" ht="14.5" x14ac:dyDescent="0.35">
      <c r="A883" s="173">
        <v>1611634</v>
      </c>
      <c r="B883" s="170" t="s">
        <v>491</v>
      </c>
      <c r="C883" s="170" t="s">
        <v>163</v>
      </c>
      <c r="D883" s="170" t="str">
        <f t="shared" si="13"/>
        <v>1611634IN86</v>
      </c>
      <c r="E883" s="210">
        <v>49.88</v>
      </c>
      <c r="G883" s="171">
        <v>1</v>
      </c>
    </row>
    <row r="884" spans="1:7" ht="14.5" x14ac:dyDescent="0.35">
      <c r="A884" s="173">
        <v>1611634</v>
      </c>
      <c r="B884" s="170" t="s">
        <v>491</v>
      </c>
      <c r="C884" s="170" t="s">
        <v>166</v>
      </c>
      <c r="D884" s="170" t="str">
        <f t="shared" si="13"/>
        <v>1611634IN87</v>
      </c>
      <c r="E884" s="210">
        <v>69.430000000000007</v>
      </c>
      <c r="G884" s="171">
        <v>1</v>
      </c>
    </row>
    <row r="885" spans="1:7" ht="14.5" x14ac:dyDescent="0.35">
      <c r="A885" s="173">
        <v>1611634</v>
      </c>
      <c r="B885" s="170" t="s">
        <v>491</v>
      </c>
      <c r="C885" s="170" t="s">
        <v>61</v>
      </c>
      <c r="D885" s="170" t="str">
        <f t="shared" si="13"/>
        <v>1611634IN89</v>
      </c>
      <c r="E885" s="210">
        <v>64.42</v>
      </c>
      <c r="G885" s="171">
        <v>1</v>
      </c>
    </row>
    <row r="886" spans="1:7" ht="14.5" x14ac:dyDescent="0.35">
      <c r="A886" s="173">
        <v>1611634</v>
      </c>
      <c r="B886" s="170" t="s">
        <v>491</v>
      </c>
      <c r="C886" s="170" t="s">
        <v>39</v>
      </c>
      <c r="D886" s="170" t="str">
        <f t="shared" si="13"/>
        <v>1611634IN90</v>
      </c>
      <c r="E886" s="210">
        <v>157</v>
      </c>
      <c r="G886" s="171">
        <v>1</v>
      </c>
    </row>
    <row r="887" spans="1:7" ht="14.5" x14ac:dyDescent="0.35">
      <c r="A887" s="173">
        <v>1611634</v>
      </c>
      <c r="B887" s="170" t="s">
        <v>491</v>
      </c>
      <c r="C887" s="170" t="s">
        <v>65</v>
      </c>
      <c r="D887" s="170" t="str">
        <f t="shared" si="13"/>
        <v>1611634IN91</v>
      </c>
      <c r="E887" s="210">
        <v>55.769999999999996</v>
      </c>
      <c r="G887" s="171">
        <v>1</v>
      </c>
    </row>
    <row r="888" spans="1:7" ht="14.5" x14ac:dyDescent="0.35">
      <c r="A888" s="173">
        <v>61001794</v>
      </c>
      <c r="B888" s="170" t="s">
        <v>1083</v>
      </c>
      <c r="C888" s="170" t="s">
        <v>333</v>
      </c>
      <c r="D888" s="170" t="str">
        <f t="shared" si="13"/>
        <v>61001794IN59</v>
      </c>
      <c r="E888" s="210">
        <v>564.26</v>
      </c>
      <c r="G888" s="171">
        <v>1</v>
      </c>
    </row>
    <row r="889" spans="1:7" ht="14.5" x14ac:dyDescent="0.35">
      <c r="A889" s="173">
        <v>61001794</v>
      </c>
      <c r="B889" s="170" t="s">
        <v>1083</v>
      </c>
      <c r="C889" s="170" t="s">
        <v>141</v>
      </c>
      <c r="D889" s="170" t="str">
        <f t="shared" si="13"/>
        <v>61001794IN62</v>
      </c>
      <c r="E889" s="210">
        <v>332.31</v>
      </c>
      <c r="G889" s="171">
        <v>1</v>
      </c>
    </row>
    <row r="890" spans="1:7" ht="14.5" x14ac:dyDescent="0.35">
      <c r="A890" s="173">
        <v>61001794</v>
      </c>
      <c r="B890" s="170" t="s">
        <v>1083</v>
      </c>
      <c r="C890" s="170" t="s">
        <v>143</v>
      </c>
      <c r="D890" s="170" t="str">
        <f t="shared" si="13"/>
        <v>61001794IN64</v>
      </c>
      <c r="E890" s="210">
        <v>471.63</v>
      </c>
      <c r="G890" s="171">
        <v>1</v>
      </c>
    </row>
    <row r="891" spans="1:7" ht="14.5" x14ac:dyDescent="0.35">
      <c r="A891" s="173">
        <v>61001794</v>
      </c>
      <c r="B891" s="170" t="s">
        <v>1083</v>
      </c>
      <c r="C891" s="170" t="s">
        <v>144</v>
      </c>
      <c r="D891" s="170" t="str">
        <f t="shared" si="13"/>
        <v>61001794IN65</v>
      </c>
      <c r="E891" s="210">
        <v>222.6</v>
      </c>
      <c r="G891" s="171">
        <v>1</v>
      </c>
    </row>
    <row r="892" spans="1:7" ht="14.5" x14ac:dyDescent="0.35">
      <c r="A892" s="173">
        <v>61001794</v>
      </c>
      <c r="B892" s="170" t="s">
        <v>1083</v>
      </c>
      <c r="C892" s="170" t="s">
        <v>145</v>
      </c>
      <c r="D892" s="170" t="str">
        <f t="shared" si="13"/>
        <v>61001794IN66</v>
      </c>
      <c r="E892" s="210">
        <v>72.48</v>
      </c>
      <c r="G892" s="171">
        <v>1</v>
      </c>
    </row>
    <row r="893" spans="1:7" ht="14.5" x14ac:dyDescent="0.35">
      <c r="A893" s="173">
        <v>61001794</v>
      </c>
      <c r="B893" s="170" t="s">
        <v>1083</v>
      </c>
      <c r="C893" s="170" t="s">
        <v>146</v>
      </c>
      <c r="D893" s="170" t="str">
        <f t="shared" si="13"/>
        <v>61001794IN67</v>
      </c>
      <c r="E893" s="210">
        <v>102.82</v>
      </c>
      <c r="G893" s="171">
        <v>1</v>
      </c>
    </row>
    <row r="894" spans="1:7" ht="14.5" x14ac:dyDescent="0.35">
      <c r="A894" s="173">
        <v>61001794</v>
      </c>
      <c r="B894" s="170" t="s">
        <v>1083</v>
      </c>
      <c r="C894" s="170" t="s">
        <v>147</v>
      </c>
      <c r="D894" s="170" t="str">
        <f t="shared" si="13"/>
        <v>61001794IN68</v>
      </c>
      <c r="E894" s="210">
        <v>506.42999999999995</v>
      </c>
      <c r="G894" s="171">
        <v>1</v>
      </c>
    </row>
    <row r="895" spans="1:7" ht="14.5" x14ac:dyDescent="0.35">
      <c r="A895" s="173">
        <v>61001794</v>
      </c>
      <c r="B895" s="170" t="s">
        <v>1083</v>
      </c>
      <c r="C895" s="170" t="s">
        <v>148</v>
      </c>
      <c r="D895" s="170" t="str">
        <f t="shared" si="13"/>
        <v>61001794IN69</v>
      </c>
      <c r="E895" s="210">
        <v>734.7</v>
      </c>
      <c r="G895" s="171">
        <v>1</v>
      </c>
    </row>
    <row r="896" spans="1:7" ht="14.5" x14ac:dyDescent="0.35">
      <c r="A896" s="173">
        <v>61001794</v>
      </c>
      <c r="B896" s="170" t="s">
        <v>1083</v>
      </c>
      <c r="C896" s="170" t="s">
        <v>150</v>
      </c>
      <c r="D896" s="170" t="str">
        <f t="shared" si="13"/>
        <v>61001794IN71</v>
      </c>
      <c r="E896" s="210">
        <v>583.84</v>
      </c>
      <c r="G896" s="171">
        <v>1</v>
      </c>
    </row>
    <row r="897" spans="1:7" ht="14.5" x14ac:dyDescent="0.35">
      <c r="A897" s="173">
        <v>61001794</v>
      </c>
      <c r="B897" s="170" t="s">
        <v>1083</v>
      </c>
      <c r="C897" s="170" t="s">
        <v>151</v>
      </c>
      <c r="D897" s="170" t="str">
        <f t="shared" si="13"/>
        <v>61001794IN72</v>
      </c>
      <c r="E897" s="210">
        <v>120</v>
      </c>
      <c r="G897" s="171">
        <v>1</v>
      </c>
    </row>
    <row r="898" spans="1:7" ht="14.5" x14ac:dyDescent="0.35">
      <c r="A898" s="173">
        <v>61001794</v>
      </c>
      <c r="B898" s="170" t="s">
        <v>1083</v>
      </c>
      <c r="C898" s="170" t="s">
        <v>152</v>
      </c>
      <c r="D898" s="170" t="str">
        <f t="shared" si="13"/>
        <v>61001794IN73</v>
      </c>
      <c r="E898" s="210">
        <v>132.07</v>
      </c>
      <c r="G898" s="171">
        <v>1</v>
      </c>
    </row>
    <row r="899" spans="1:7" ht="14.5" x14ac:dyDescent="0.35">
      <c r="A899" s="173">
        <v>61001794</v>
      </c>
      <c r="B899" s="170" t="s">
        <v>1083</v>
      </c>
      <c r="C899" s="170" t="s">
        <v>153</v>
      </c>
      <c r="D899" s="170" t="str">
        <f t="shared" si="13"/>
        <v>61001794IN74</v>
      </c>
      <c r="E899" s="210">
        <v>152</v>
      </c>
      <c r="G899" s="171">
        <v>1</v>
      </c>
    </row>
    <row r="900" spans="1:7" ht="14.5" x14ac:dyDescent="0.35">
      <c r="A900" s="173">
        <v>61001794</v>
      </c>
      <c r="B900" s="170" t="s">
        <v>1083</v>
      </c>
      <c r="C900" s="170" t="s">
        <v>154</v>
      </c>
      <c r="D900" s="170" t="str">
        <f t="shared" si="13"/>
        <v>61001794IN75</v>
      </c>
      <c r="E900" s="210">
        <v>105.84</v>
      </c>
      <c r="G900" s="171">
        <v>1</v>
      </c>
    </row>
    <row r="901" spans="1:7" ht="14.5" x14ac:dyDescent="0.35">
      <c r="A901" s="173">
        <v>61001794</v>
      </c>
      <c r="B901" s="170" t="s">
        <v>1083</v>
      </c>
      <c r="C901" s="170" t="s">
        <v>155</v>
      </c>
      <c r="D901" s="170" t="str">
        <f t="shared" si="13"/>
        <v>61001794IN76</v>
      </c>
      <c r="E901" s="210">
        <v>816.84</v>
      </c>
      <c r="G901" s="171">
        <v>1</v>
      </c>
    </row>
    <row r="902" spans="1:7" ht="14.5" x14ac:dyDescent="0.35">
      <c r="A902" s="173">
        <v>61001794</v>
      </c>
      <c r="B902" s="170" t="s">
        <v>1083</v>
      </c>
      <c r="C902" s="170" t="s">
        <v>158</v>
      </c>
      <c r="D902" s="170" t="str">
        <f t="shared" ref="D902:D965" si="14">A902&amp;C902</f>
        <v>61001794IN79</v>
      </c>
      <c r="E902" s="210">
        <v>11</v>
      </c>
      <c r="G902" s="171">
        <v>1</v>
      </c>
    </row>
    <row r="903" spans="1:7" ht="14.5" x14ac:dyDescent="0.35">
      <c r="A903" s="173">
        <v>61001794</v>
      </c>
      <c r="B903" s="170" t="s">
        <v>1083</v>
      </c>
      <c r="C903" s="170" t="s">
        <v>159</v>
      </c>
      <c r="D903" s="170" t="str">
        <f t="shared" si="14"/>
        <v>61001794IN80</v>
      </c>
      <c r="E903" s="210">
        <v>147.68</v>
      </c>
      <c r="G903" s="171">
        <v>1</v>
      </c>
    </row>
    <row r="904" spans="1:7" ht="14.5" x14ac:dyDescent="0.35">
      <c r="A904" s="173">
        <v>61001794</v>
      </c>
      <c r="B904" s="170" t="s">
        <v>1083</v>
      </c>
      <c r="C904" s="170" t="s">
        <v>160</v>
      </c>
      <c r="D904" s="170" t="str">
        <f t="shared" si="14"/>
        <v>61001794IN81</v>
      </c>
      <c r="E904" s="210">
        <v>720.63</v>
      </c>
      <c r="G904" s="171">
        <v>1</v>
      </c>
    </row>
    <row r="905" spans="1:7" ht="14.5" x14ac:dyDescent="0.35">
      <c r="A905" s="173">
        <v>61001794</v>
      </c>
      <c r="B905" s="170" t="s">
        <v>1083</v>
      </c>
      <c r="C905" s="170" t="s">
        <v>162</v>
      </c>
      <c r="D905" s="170" t="str">
        <f t="shared" si="14"/>
        <v>61001794IN83</v>
      </c>
      <c r="E905" s="210">
        <v>69.03</v>
      </c>
      <c r="G905" s="171">
        <v>1</v>
      </c>
    </row>
    <row r="906" spans="1:7" ht="14.5" x14ac:dyDescent="0.35">
      <c r="A906" s="173">
        <v>61001794</v>
      </c>
      <c r="B906" s="170" t="s">
        <v>1083</v>
      </c>
      <c r="C906" s="170" t="s">
        <v>164</v>
      </c>
      <c r="D906" s="170" t="str">
        <f t="shared" si="14"/>
        <v>61001794IN84</v>
      </c>
      <c r="E906" s="210">
        <v>51.8</v>
      </c>
      <c r="G906" s="171">
        <v>1</v>
      </c>
    </row>
    <row r="907" spans="1:7" ht="14.5" x14ac:dyDescent="0.35">
      <c r="A907" s="173">
        <v>61001794</v>
      </c>
      <c r="B907" s="170" t="s">
        <v>1083</v>
      </c>
      <c r="C907" s="170" t="s">
        <v>163</v>
      </c>
      <c r="D907" s="170" t="str">
        <f t="shared" si="14"/>
        <v>61001794IN86</v>
      </c>
      <c r="E907" s="210">
        <v>147.68</v>
      </c>
      <c r="G907" s="171">
        <v>1</v>
      </c>
    </row>
    <row r="908" spans="1:7" ht="14.5" x14ac:dyDescent="0.35">
      <c r="A908" s="173">
        <v>61001794</v>
      </c>
      <c r="B908" s="170" t="s">
        <v>1083</v>
      </c>
      <c r="C908" s="170" t="s">
        <v>166</v>
      </c>
      <c r="D908" s="170" t="str">
        <f t="shared" si="14"/>
        <v>61001794IN87</v>
      </c>
      <c r="E908" s="210">
        <v>320.74</v>
      </c>
      <c r="G908" s="171">
        <v>1</v>
      </c>
    </row>
    <row r="909" spans="1:7" ht="14.5" x14ac:dyDescent="0.35">
      <c r="A909" s="173">
        <v>61001794</v>
      </c>
      <c r="B909" s="170" t="s">
        <v>1083</v>
      </c>
      <c r="C909" s="170" t="s">
        <v>61</v>
      </c>
      <c r="D909" s="170" t="str">
        <f t="shared" si="14"/>
        <v>61001794IN89</v>
      </c>
      <c r="E909" s="210">
        <v>118.77</v>
      </c>
      <c r="G909" s="171">
        <v>1</v>
      </c>
    </row>
    <row r="910" spans="1:7" ht="14.5" x14ac:dyDescent="0.35">
      <c r="A910" s="173">
        <v>61001794</v>
      </c>
      <c r="B910" s="170" t="s">
        <v>1083</v>
      </c>
      <c r="C910" s="170" t="s">
        <v>65</v>
      </c>
      <c r="D910" s="170" t="str">
        <f t="shared" si="14"/>
        <v>61001794IN91</v>
      </c>
      <c r="E910" s="210">
        <v>48.03</v>
      </c>
      <c r="G910" s="171">
        <v>1</v>
      </c>
    </row>
    <row r="911" spans="1:7" ht="14.5" x14ac:dyDescent="0.35">
      <c r="A911" s="173">
        <v>61001799</v>
      </c>
      <c r="B911" s="170" t="s">
        <v>1084</v>
      </c>
      <c r="C911" s="170" t="s">
        <v>333</v>
      </c>
      <c r="D911" s="170" t="str">
        <f t="shared" si="14"/>
        <v>61001799IN59</v>
      </c>
      <c r="E911" s="210">
        <v>541.66999999999996</v>
      </c>
      <c r="G911" s="171">
        <v>1</v>
      </c>
    </row>
    <row r="912" spans="1:7" ht="14.5" x14ac:dyDescent="0.35">
      <c r="A912" s="173">
        <v>61001799</v>
      </c>
      <c r="B912" s="170" t="s">
        <v>1084</v>
      </c>
      <c r="C912" s="170" t="s">
        <v>141</v>
      </c>
      <c r="D912" s="170" t="str">
        <f t="shared" si="14"/>
        <v>61001799IN62</v>
      </c>
      <c r="E912" s="210">
        <v>1490.54</v>
      </c>
      <c r="G912" s="171">
        <v>1</v>
      </c>
    </row>
    <row r="913" spans="1:7" ht="14.5" x14ac:dyDescent="0.35">
      <c r="A913" s="173">
        <v>61001799</v>
      </c>
      <c r="B913" s="170" t="s">
        <v>1084</v>
      </c>
      <c r="C913" s="170" t="s">
        <v>143</v>
      </c>
      <c r="D913" s="170" t="str">
        <f t="shared" si="14"/>
        <v>61001799IN64</v>
      </c>
      <c r="E913" s="210">
        <v>593.73</v>
      </c>
      <c r="G913" s="171">
        <v>1</v>
      </c>
    </row>
    <row r="914" spans="1:7" ht="14.5" x14ac:dyDescent="0.35">
      <c r="A914" s="173">
        <v>61001799</v>
      </c>
      <c r="B914" s="170" t="s">
        <v>1084</v>
      </c>
      <c r="C914" s="170" t="s">
        <v>144</v>
      </c>
      <c r="D914" s="170" t="str">
        <f t="shared" si="14"/>
        <v>61001799IN65</v>
      </c>
      <c r="E914" s="210">
        <v>416.99</v>
      </c>
      <c r="G914" s="171">
        <v>1</v>
      </c>
    </row>
    <row r="915" spans="1:7" ht="14.5" x14ac:dyDescent="0.35">
      <c r="A915" s="173">
        <v>61001799</v>
      </c>
      <c r="B915" s="170" t="s">
        <v>1084</v>
      </c>
      <c r="C915" s="170" t="s">
        <v>145</v>
      </c>
      <c r="D915" s="170" t="str">
        <f t="shared" si="14"/>
        <v>61001799IN66</v>
      </c>
      <c r="E915" s="210">
        <v>164.52</v>
      </c>
      <c r="G915" s="171">
        <v>1</v>
      </c>
    </row>
    <row r="916" spans="1:7" ht="14.5" x14ac:dyDescent="0.35">
      <c r="A916" s="173">
        <v>61001799</v>
      </c>
      <c r="B916" s="170" t="s">
        <v>1084</v>
      </c>
      <c r="C916" s="170" t="s">
        <v>146</v>
      </c>
      <c r="D916" s="170" t="str">
        <f t="shared" si="14"/>
        <v>61001799IN67</v>
      </c>
      <c r="E916" s="210">
        <v>175</v>
      </c>
      <c r="G916" s="171">
        <v>1</v>
      </c>
    </row>
    <row r="917" spans="1:7" ht="14.5" x14ac:dyDescent="0.35">
      <c r="A917" s="173">
        <v>61001799</v>
      </c>
      <c r="B917" s="170" t="s">
        <v>1084</v>
      </c>
      <c r="C917" s="170" t="s">
        <v>147</v>
      </c>
      <c r="D917" s="170" t="str">
        <f t="shared" si="14"/>
        <v>61001799IN68</v>
      </c>
      <c r="E917" s="210">
        <v>1207.72</v>
      </c>
      <c r="G917" s="171">
        <v>1</v>
      </c>
    </row>
    <row r="918" spans="1:7" ht="14.5" x14ac:dyDescent="0.35">
      <c r="A918" s="173">
        <v>61001799</v>
      </c>
      <c r="B918" s="170" t="s">
        <v>1084</v>
      </c>
      <c r="C918" s="170" t="s">
        <v>148</v>
      </c>
      <c r="D918" s="170" t="str">
        <f t="shared" si="14"/>
        <v>61001799IN69</v>
      </c>
      <c r="E918" s="210">
        <v>840.36</v>
      </c>
      <c r="G918" s="171">
        <v>1</v>
      </c>
    </row>
    <row r="919" spans="1:7" ht="14.5" x14ac:dyDescent="0.35">
      <c r="A919" s="173">
        <v>61001799</v>
      </c>
      <c r="B919" s="170" t="s">
        <v>1084</v>
      </c>
      <c r="C919" s="170" t="s">
        <v>150</v>
      </c>
      <c r="D919" s="170" t="str">
        <f t="shared" si="14"/>
        <v>61001799IN71</v>
      </c>
      <c r="E919" s="210">
        <v>1362.43</v>
      </c>
      <c r="G919" s="171">
        <v>1</v>
      </c>
    </row>
    <row r="920" spans="1:7" ht="14.5" x14ac:dyDescent="0.35">
      <c r="A920" s="173">
        <v>61001799</v>
      </c>
      <c r="B920" s="170" t="s">
        <v>1084</v>
      </c>
      <c r="C920" s="170" t="s">
        <v>151</v>
      </c>
      <c r="D920" s="170" t="str">
        <f t="shared" si="14"/>
        <v>61001799IN72</v>
      </c>
      <c r="E920" s="210">
        <v>184.26</v>
      </c>
      <c r="G920" s="171">
        <v>1</v>
      </c>
    </row>
    <row r="921" spans="1:7" ht="14.5" x14ac:dyDescent="0.35">
      <c r="A921" s="173">
        <v>61001799</v>
      </c>
      <c r="B921" s="170" t="s">
        <v>1084</v>
      </c>
      <c r="C921" s="170" t="s">
        <v>152</v>
      </c>
      <c r="D921" s="170" t="str">
        <f t="shared" si="14"/>
        <v>61001799IN73</v>
      </c>
      <c r="E921" s="210">
        <v>396.5</v>
      </c>
      <c r="G921" s="171">
        <v>1</v>
      </c>
    </row>
    <row r="922" spans="1:7" ht="14.5" x14ac:dyDescent="0.35">
      <c r="A922" s="173">
        <v>61001799</v>
      </c>
      <c r="B922" s="170" t="s">
        <v>1084</v>
      </c>
      <c r="C922" s="170" t="s">
        <v>153</v>
      </c>
      <c r="D922" s="170" t="str">
        <f t="shared" si="14"/>
        <v>61001799IN74</v>
      </c>
      <c r="E922" s="210">
        <v>28</v>
      </c>
      <c r="G922" s="171">
        <v>1</v>
      </c>
    </row>
    <row r="923" spans="1:7" ht="14.5" x14ac:dyDescent="0.35">
      <c r="A923" s="173">
        <v>61001799</v>
      </c>
      <c r="B923" s="170" t="s">
        <v>1084</v>
      </c>
      <c r="C923" s="170" t="s">
        <v>154</v>
      </c>
      <c r="D923" s="170" t="str">
        <f t="shared" si="14"/>
        <v>61001799IN75</v>
      </c>
      <c r="E923" s="210">
        <v>445.34000000000003</v>
      </c>
      <c r="G923" s="171">
        <v>1</v>
      </c>
    </row>
    <row r="924" spans="1:7" ht="14.5" x14ac:dyDescent="0.35">
      <c r="A924" s="173">
        <v>61001799</v>
      </c>
      <c r="B924" s="170" t="s">
        <v>1084</v>
      </c>
      <c r="C924" s="170" t="s">
        <v>155</v>
      </c>
      <c r="D924" s="170" t="str">
        <f t="shared" si="14"/>
        <v>61001799IN76</v>
      </c>
      <c r="E924" s="210">
        <v>1986.6499999999999</v>
      </c>
      <c r="G924" s="171">
        <v>1</v>
      </c>
    </row>
    <row r="925" spans="1:7" ht="14.5" x14ac:dyDescent="0.35">
      <c r="A925" s="173">
        <v>61001799</v>
      </c>
      <c r="B925" s="170" t="s">
        <v>1084</v>
      </c>
      <c r="C925" s="170" t="s">
        <v>158</v>
      </c>
      <c r="D925" s="170" t="str">
        <f t="shared" si="14"/>
        <v>61001799IN79</v>
      </c>
      <c r="E925" s="210">
        <v>21</v>
      </c>
      <c r="G925" s="171">
        <v>1</v>
      </c>
    </row>
    <row r="926" spans="1:7" ht="14.5" x14ac:dyDescent="0.35">
      <c r="A926" s="173">
        <v>61001799</v>
      </c>
      <c r="B926" s="170" t="s">
        <v>1084</v>
      </c>
      <c r="C926" s="170" t="s">
        <v>159</v>
      </c>
      <c r="D926" s="170" t="str">
        <f t="shared" si="14"/>
        <v>61001799IN80</v>
      </c>
      <c r="E926" s="210">
        <v>302.33</v>
      </c>
      <c r="G926" s="171">
        <v>1</v>
      </c>
    </row>
    <row r="927" spans="1:7" ht="14.5" x14ac:dyDescent="0.35">
      <c r="A927" s="173">
        <v>61001799</v>
      </c>
      <c r="B927" s="170" t="s">
        <v>1084</v>
      </c>
      <c r="C927" s="170" t="s">
        <v>160</v>
      </c>
      <c r="D927" s="170" t="str">
        <f t="shared" si="14"/>
        <v>61001799IN81</v>
      </c>
      <c r="E927" s="210">
        <v>1706.5</v>
      </c>
      <c r="G927" s="171">
        <v>1</v>
      </c>
    </row>
    <row r="928" spans="1:7" ht="14.5" x14ac:dyDescent="0.35">
      <c r="A928" s="173">
        <v>61001799</v>
      </c>
      <c r="B928" s="170" t="s">
        <v>1084</v>
      </c>
      <c r="C928" s="170" t="s">
        <v>161</v>
      </c>
      <c r="D928" s="170" t="str">
        <f t="shared" si="14"/>
        <v>61001799IN82</v>
      </c>
      <c r="E928" s="210"/>
      <c r="G928" s="171">
        <v>1</v>
      </c>
    </row>
    <row r="929" spans="1:7" ht="14.5" x14ac:dyDescent="0.35">
      <c r="A929" s="173">
        <v>61001799</v>
      </c>
      <c r="B929" s="170" t="s">
        <v>1084</v>
      </c>
      <c r="C929" s="170" t="s">
        <v>162</v>
      </c>
      <c r="D929" s="170" t="str">
        <f t="shared" si="14"/>
        <v>61001799IN83</v>
      </c>
      <c r="E929" s="210">
        <v>91.18</v>
      </c>
      <c r="G929" s="171">
        <v>1</v>
      </c>
    </row>
    <row r="930" spans="1:7" ht="14.5" x14ac:dyDescent="0.35">
      <c r="A930" s="173">
        <v>61001799</v>
      </c>
      <c r="B930" s="170" t="s">
        <v>1084</v>
      </c>
      <c r="C930" s="170" t="s">
        <v>164</v>
      </c>
      <c r="D930" s="170" t="str">
        <f t="shared" si="14"/>
        <v>61001799IN84</v>
      </c>
      <c r="E930" s="210">
        <v>137.5</v>
      </c>
      <c r="G930" s="171">
        <v>1</v>
      </c>
    </row>
    <row r="931" spans="1:7" ht="14.5" x14ac:dyDescent="0.35">
      <c r="A931" s="173">
        <v>61001799</v>
      </c>
      <c r="B931" s="170" t="s">
        <v>1084</v>
      </c>
      <c r="C931" s="170" t="s">
        <v>163</v>
      </c>
      <c r="D931" s="170" t="str">
        <f t="shared" si="14"/>
        <v>61001799IN86</v>
      </c>
      <c r="E931" s="210">
        <v>340.33</v>
      </c>
      <c r="G931" s="171">
        <v>1</v>
      </c>
    </row>
    <row r="932" spans="1:7" ht="14.5" x14ac:dyDescent="0.35">
      <c r="A932" s="173">
        <v>61001799</v>
      </c>
      <c r="B932" s="170" t="s">
        <v>1084</v>
      </c>
      <c r="C932" s="170" t="s">
        <v>166</v>
      </c>
      <c r="D932" s="170" t="str">
        <f t="shared" si="14"/>
        <v>61001799IN87</v>
      </c>
      <c r="E932" s="210">
        <v>383.19</v>
      </c>
      <c r="G932" s="171">
        <v>1</v>
      </c>
    </row>
    <row r="933" spans="1:7" ht="14.5" x14ac:dyDescent="0.35">
      <c r="A933" s="173">
        <v>61001799</v>
      </c>
      <c r="B933" s="170" t="s">
        <v>1084</v>
      </c>
      <c r="C933" s="170" t="s">
        <v>61</v>
      </c>
      <c r="D933" s="170" t="str">
        <f t="shared" si="14"/>
        <v>61001799IN89</v>
      </c>
      <c r="E933" s="210">
        <v>94.67</v>
      </c>
      <c r="G933" s="171">
        <v>1</v>
      </c>
    </row>
    <row r="934" spans="1:7" ht="14.5" x14ac:dyDescent="0.35">
      <c r="A934" s="173">
        <v>61001799</v>
      </c>
      <c r="B934" s="170" t="s">
        <v>1084</v>
      </c>
      <c r="C934" s="170" t="s">
        <v>65</v>
      </c>
      <c r="D934" s="170" t="str">
        <f t="shared" si="14"/>
        <v>61001799IN91</v>
      </c>
      <c r="E934" s="210">
        <v>171.92000000000002</v>
      </c>
      <c r="G934" s="171">
        <v>1</v>
      </c>
    </row>
    <row r="935" spans="1:7" ht="14.5" x14ac:dyDescent="0.35">
      <c r="A935" s="173">
        <v>61017404</v>
      </c>
      <c r="B935" s="170" t="s">
        <v>1085</v>
      </c>
      <c r="C935" s="170" t="s">
        <v>141</v>
      </c>
      <c r="D935" s="170" t="str">
        <f t="shared" si="14"/>
        <v>61017404IN62</v>
      </c>
      <c r="E935" s="210"/>
      <c r="G935" s="171">
        <v>1</v>
      </c>
    </row>
    <row r="936" spans="1:7" ht="14.5" x14ac:dyDescent="0.35">
      <c r="A936" s="173">
        <v>61017404</v>
      </c>
      <c r="B936" s="170" t="s">
        <v>1085</v>
      </c>
      <c r="C936" s="170" t="s">
        <v>143</v>
      </c>
      <c r="D936" s="170" t="str">
        <f t="shared" si="14"/>
        <v>61017404IN64</v>
      </c>
      <c r="E936" s="210"/>
      <c r="G936" s="171">
        <v>1</v>
      </c>
    </row>
    <row r="937" spans="1:7" ht="14.5" x14ac:dyDescent="0.35">
      <c r="A937" s="173">
        <v>61017404</v>
      </c>
      <c r="B937" s="170" t="s">
        <v>1085</v>
      </c>
      <c r="C937" s="170" t="s">
        <v>147</v>
      </c>
      <c r="D937" s="170" t="str">
        <f t="shared" si="14"/>
        <v>61017404IN68</v>
      </c>
      <c r="E937" s="210"/>
      <c r="G937" s="171">
        <v>1</v>
      </c>
    </row>
    <row r="938" spans="1:7" ht="14.5" x14ac:dyDescent="0.35">
      <c r="A938" s="173">
        <v>61017404</v>
      </c>
      <c r="B938" s="170" t="s">
        <v>1085</v>
      </c>
      <c r="C938" s="170" t="s">
        <v>148</v>
      </c>
      <c r="D938" s="170" t="str">
        <f t="shared" si="14"/>
        <v>61017404IN69</v>
      </c>
      <c r="E938" s="210"/>
      <c r="G938" s="171">
        <v>1</v>
      </c>
    </row>
    <row r="939" spans="1:7" ht="14.5" x14ac:dyDescent="0.35">
      <c r="A939" s="173">
        <v>61017404</v>
      </c>
      <c r="B939" s="170" t="s">
        <v>1085</v>
      </c>
      <c r="C939" s="170" t="s">
        <v>150</v>
      </c>
      <c r="D939" s="170" t="str">
        <f t="shared" si="14"/>
        <v>61017404IN71</v>
      </c>
      <c r="E939" s="210"/>
      <c r="G939" s="171">
        <v>1</v>
      </c>
    </row>
    <row r="940" spans="1:7" ht="14.5" x14ac:dyDescent="0.35">
      <c r="A940" s="173">
        <v>61017404</v>
      </c>
      <c r="B940" s="170" t="s">
        <v>1085</v>
      </c>
      <c r="C940" s="170" t="s">
        <v>152</v>
      </c>
      <c r="D940" s="170" t="str">
        <f t="shared" si="14"/>
        <v>61017404IN73</v>
      </c>
      <c r="E940" s="210"/>
      <c r="G940" s="171">
        <v>1</v>
      </c>
    </row>
    <row r="941" spans="1:7" ht="14.5" x14ac:dyDescent="0.35">
      <c r="A941" s="173">
        <v>61017404</v>
      </c>
      <c r="B941" s="170" t="s">
        <v>1085</v>
      </c>
      <c r="C941" s="170" t="s">
        <v>155</v>
      </c>
      <c r="D941" s="170" t="str">
        <f t="shared" si="14"/>
        <v>61017404IN76</v>
      </c>
      <c r="E941" s="210"/>
      <c r="G941" s="171">
        <v>1</v>
      </c>
    </row>
    <row r="942" spans="1:7" ht="14.5" x14ac:dyDescent="0.35">
      <c r="A942" s="173">
        <v>61017404</v>
      </c>
      <c r="B942" s="170" t="s">
        <v>1085</v>
      </c>
      <c r="C942" s="170" t="s">
        <v>160</v>
      </c>
      <c r="D942" s="170" t="str">
        <f t="shared" si="14"/>
        <v>61017404IN81</v>
      </c>
      <c r="E942" s="210"/>
      <c r="G942" s="171">
        <v>1</v>
      </c>
    </row>
    <row r="943" spans="1:7" ht="14.5" x14ac:dyDescent="0.35">
      <c r="A943" s="173" t="s">
        <v>671</v>
      </c>
      <c r="B943" s="170" t="s">
        <v>1086</v>
      </c>
      <c r="C943" s="170" t="s">
        <v>333</v>
      </c>
      <c r="D943" s="170" t="str">
        <f t="shared" si="14"/>
        <v>IN00552AIN59</v>
      </c>
      <c r="E943" s="210">
        <v>525.97</v>
      </c>
      <c r="G943" s="171">
        <v>1</v>
      </c>
    </row>
    <row r="944" spans="1:7" ht="14.5" x14ac:dyDescent="0.35">
      <c r="A944" s="173" t="s">
        <v>671</v>
      </c>
      <c r="B944" s="170" t="s">
        <v>1086</v>
      </c>
      <c r="C944" s="170" t="s">
        <v>141</v>
      </c>
      <c r="D944" s="170" t="str">
        <f t="shared" si="14"/>
        <v>IN00552AIN62</v>
      </c>
      <c r="E944" s="210">
        <v>1200</v>
      </c>
      <c r="G944" s="171">
        <v>1</v>
      </c>
    </row>
    <row r="945" spans="1:7" ht="14.5" x14ac:dyDescent="0.35">
      <c r="A945" s="173" t="s">
        <v>671</v>
      </c>
      <c r="B945" s="170" t="s">
        <v>1086</v>
      </c>
      <c r="C945" s="170" t="s">
        <v>143</v>
      </c>
      <c r="D945" s="170" t="str">
        <f t="shared" si="14"/>
        <v>IN00552AIN64</v>
      </c>
      <c r="E945" s="210">
        <v>184.43</v>
      </c>
      <c r="G945" s="171">
        <v>1</v>
      </c>
    </row>
    <row r="946" spans="1:7" ht="14.5" x14ac:dyDescent="0.35">
      <c r="A946" s="173" t="s">
        <v>671</v>
      </c>
      <c r="B946" s="170" t="s">
        <v>1086</v>
      </c>
      <c r="C946" s="170" t="s">
        <v>144</v>
      </c>
      <c r="D946" s="170" t="str">
        <f t="shared" si="14"/>
        <v>IN00552AIN65</v>
      </c>
      <c r="E946" s="210">
        <v>3600</v>
      </c>
      <c r="G946" s="171">
        <v>1</v>
      </c>
    </row>
    <row r="947" spans="1:7" ht="14.5" x14ac:dyDescent="0.35">
      <c r="A947" s="173" t="s">
        <v>671</v>
      </c>
      <c r="B947" s="170" t="s">
        <v>1086</v>
      </c>
      <c r="C947" s="170" t="s">
        <v>145</v>
      </c>
      <c r="D947" s="170" t="str">
        <f t="shared" si="14"/>
        <v>IN00552AIN66</v>
      </c>
      <c r="E947" s="210">
        <v>210</v>
      </c>
      <c r="G947" s="171">
        <v>1</v>
      </c>
    </row>
    <row r="948" spans="1:7" ht="14.5" x14ac:dyDescent="0.35">
      <c r="A948" s="173" t="s">
        <v>671</v>
      </c>
      <c r="B948" s="170" t="s">
        <v>1086</v>
      </c>
      <c r="C948" s="170" t="s">
        <v>146</v>
      </c>
      <c r="D948" s="170" t="str">
        <f t="shared" si="14"/>
        <v>IN00552AIN67</v>
      </c>
      <c r="E948" s="210">
        <v>374.22</v>
      </c>
      <c r="G948" s="171">
        <v>1</v>
      </c>
    </row>
    <row r="949" spans="1:7" ht="14.5" x14ac:dyDescent="0.35">
      <c r="A949" s="173" t="s">
        <v>671</v>
      </c>
      <c r="B949" s="170" t="s">
        <v>1086</v>
      </c>
      <c r="C949" s="170" t="s">
        <v>147</v>
      </c>
      <c r="D949" s="170" t="str">
        <f t="shared" si="14"/>
        <v>IN00552AIN68</v>
      </c>
      <c r="E949" s="210">
        <v>416.63</v>
      </c>
      <c r="G949" s="171">
        <v>1</v>
      </c>
    </row>
    <row r="950" spans="1:7" ht="14.5" x14ac:dyDescent="0.35">
      <c r="A950" s="173" t="s">
        <v>671</v>
      </c>
      <c r="B950" s="170" t="s">
        <v>1086</v>
      </c>
      <c r="C950" s="170" t="s">
        <v>148</v>
      </c>
      <c r="D950" s="170" t="str">
        <f t="shared" si="14"/>
        <v>IN00552AIN69</v>
      </c>
      <c r="E950" s="210">
        <v>152.66999999999999</v>
      </c>
      <c r="G950" s="171">
        <v>1</v>
      </c>
    </row>
    <row r="951" spans="1:7" ht="14.5" x14ac:dyDescent="0.35">
      <c r="A951" s="173" t="s">
        <v>671</v>
      </c>
      <c r="B951" s="170" t="s">
        <v>1086</v>
      </c>
      <c r="C951" s="170" t="s">
        <v>150</v>
      </c>
      <c r="D951" s="170" t="str">
        <f t="shared" si="14"/>
        <v>IN00552AIN71</v>
      </c>
      <c r="E951" s="210">
        <v>663.23000000000013</v>
      </c>
      <c r="G951" s="171">
        <v>1</v>
      </c>
    </row>
    <row r="952" spans="1:7" ht="14.5" x14ac:dyDescent="0.35">
      <c r="A952" s="173" t="s">
        <v>671</v>
      </c>
      <c r="B952" s="170" t="s">
        <v>1086</v>
      </c>
      <c r="C952" s="170" t="s">
        <v>151</v>
      </c>
      <c r="D952" s="170" t="str">
        <f t="shared" si="14"/>
        <v>IN00552AIN72</v>
      </c>
      <c r="E952" s="210">
        <v>480</v>
      </c>
      <c r="G952" s="171">
        <v>1</v>
      </c>
    </row>
    <row r="953" spans="1:7" ht="14.5" x14ac:dyDescent="0.35">
      <c r="A953" s="173" t="s">
        <v>671</v>
      </c>
      <c r="B953" s="170" t="s">
        <v>1086</v>
      </c>
      <c r="C953" s="170" t="s">
        <v>152</v>
      </c>
      <c r="D953" s="170" t="str">
        <f t="shared" si="14"/>
        <v>IN00552AIN73</v>
      </c>
      <c r="E953" s="210">
        <v>843.94</v>
      </c>
      <c r="G953" s="171">
        <v>1</v>
      </c>
    </row>
    <row r="954" spans="1:7" ht="14.5" x14ac:dyDescent="0.35">
      <c r="A954" s="173" t="s">
        <v>671</v>
      </c>
      <c r="B954" s="170" t="s">
        <v>1086</v>
      </c>
      <c r="C954" s="170" t="s">
        <v>154</v>
      </c>
      <c r="D954" s="170" t="str">
        <f t="shared" si="14"/>
        <v>IN00552AIN75</v>
      </c>
      <c r="E954" s="210">
        <v>150</v>
      </c>
      <c r="G954" s="171">
        <v>1</v>
      </c>
    </row>
    <row r="955" spans="1:7" ht="14.5" x14ac:dyDescent="0.35">
      <c r="A955" s="173" t="s">
        <v>671</v>
      </c>
      <c r="B955" s="170" t="s">
        <v>1086</v>
      </c>
      <c r="C955" s="170" t="s">
        <v>155</v>
      </c>
      <c r="D955" s="170" t="str">
        <f t="shared" si="14"/>
        <v>IN00552AIN76</v>
      </c>
      <c r="E955" s="210">
        <v>1969.36</v>
      </c>
      <c r="G955" s="171">
        <v>1</v>
      </c>
    </row>
    <row r="956" spans="1:7" ht="14.5" x14ac:dyDescent="0.35">
      <c r="A956" s="173" t="s">
        <v>671</v>
      </c>
      <c r="B956" s="170" t="s">
        <v>1086</v>
      </c>
      <c r="C956" s="170" t="s">
        <v>158</v>
      </c>
      <c r="D956" s="170" t="str">
        <f t="shared" si="14"/>
        <v>IN00552AIN79</v>
      </c>
      <c r="E956" s="210">
        <v>36</v>
      </c>
      <c r="G956" s="171">
        <v>1</v>
      </c>
    </row>
    <row r="957" spans="1:7" ht="14.5" x14ac:dyDescent="0.35">
      <c r="A957" s="173" t="s">
        <v>671</v>
      </c>
      <c r="B957" s="170" t="s">
        <v>1086</v>
      </c>
      <c r="C957" s="170" t="s">
        <v>159</v>
      </c>
      <c r="D957" s="170" t="str">
        <f t="shared" si="14"/>
        <v>IN00552AIN80</v>
      </c>
      <c r="E957" s="210">
        <v>364.14</v>
      </c>
      <c r="G957" s="171">
        <v>1</v>
      </c>
    </row>
    <row r="958" spans="1:7" ht="14.5" x14ac:dyDescent="0.35">
      <c r="A958" s="173" t="s">
        <v>671</v>
      </c>
      <c r="B958" s="170" t="s">
        <v>1086</v>
      </c>
      <c r="C958" s="170" t="s">
        <v>160</v>
      </c>
      <c r="D958" s="170" t="str">
        <f t="shared" si="14"/>
        <v>IN00552AIN81</v>
      </c>
      <c r="E958" s="210">
        <v>584</v>
      </c>
      <c r="G958" s="171">
        <v>1</v>
      </c>
    </row>
    <row r="959" spans="1:7" ht="14.5" x14ac:dyDescent="0.35">
      <c r="A959" s="173" t="s">
        <v>671</v>
      </c>
      <c r="B959" s="170" t="s">
        <v>1086</v>
      </c>
      <c r="C959" s="170" t="s">
        <v>161</v>
      </c>
      <c r="D959" s="170" t="str">
        <f t="shared" si="14"/>
        <v>IN00552AIN82</v>
      </c>
      <c r="E959" s="210">
        <v>808.96</v>
      </c>
      <c r="G959" s="171">
        <v>1</v>
      </c>
    </row>
    <row r="960" spans="1:7" ht="14.5" x14ac:dyDescent="0.35">
      <c r="A960" s="173" t="s">
        <v>671</v>
      </c>
      <c r="B960" s="170" t="s">
        <v>1086</v>
      </c>
      <c r="C960" s="170" t="s">
        <v>162</v>
      </c>
      <c r="D960" s="170" t="str">
        <f t="shared" si="14"/>
        <v>IN00552AIN83</v>
      </c>
      <c r="E960" s="210">
        <v>118</v>
      </c>
      <c r="G960" s="171">
        <v>1</v>
      </c>
    </row>
    <row r="961" spans="1:7" ht="14.5" x14ac:dyDescent="0.35">
      <c r="A961" s="173" t="s">
        <v>671</v>
      </c>
      <c r="B961" s="170" t="s">
        <v>1086</v>
      </c>
      <c r="C961" s="170" t="s">
        <v>164</v>
      </c>
      <c r="D961" s="170" t="str">
        <f t="shared" si="14"/>
        <v>IN00552AIN84</v>
      </c>
      <c r="E961" s="210">
        <v>240</v>
      </c>
      <c r="G961" s="171">
        <v>1</v>
      </c>
    </row>
    <row r="962" spans="1:7" ht="14.5" x14ac:dyDescent="0.35">
      <c r="A962" s="173" t="s">
        <v>671</v>
      </c>
      <c r="B962" s="170" t="s">
        <v>1086</v>
      </c>
      <c r="C962" s="170" t="s">
        <v>163</v>
      </c>
      <c r="D962" s="170" t="str">
        <f t="shared" si="14"/>
        <v>IN00552AIN86</v>
      </c>
      <c r="E962" s="210">
        <v>270</v>
      </c>
      <c r="G962" s="171">
        <v>1</v>
      </c>
    </row>
    <row r="963" spans="1:7" ht="14.5" x14ac:dyDescent="0.35">
      <c r="A963" s="173" t="s">
        <v>671</v>
      </c>
      <c r="B963" s="170" t="s">
        <v>1086</v>
      </c>
      <c r="C963" s="170" t="s">
        <v>166</v>
      </c>
      <c r="D963" s="170" t="str">
        <f t="shared" si="14"/>
        <v>IN00552AIN87</v>
      </c>
      <c r="E963" s="210">
        <v>210.42999999999998</v>
      </c>
      <c r="G963" s="171">
        <v>1</v>
      </c>
    </row>
    <row r="964" spans="1:7" ht="14.5" x14ac:dyDescent="0.35">
      <c r="A964" s="173" t="s">
        <v>671</v>
      </c>
      <c r="B964" s="170" t="s">
        <v>1086</v>
      </c>
      <c r="C964" s="170" t="s">
        <v>61</v>
      </c>
      <c r="D964" s="170" t="str">
        <f t="shared" si="14"/>
        <v>IN00552AIN89</v>
      </c>
      <c r="E964" s="210">
        <v>117.08</v>
      </c>
      <c r="G964" s="171">
        <v>1</v>
      </c>
    </row>
    <row r="965" spans="1:7" ht="14.5" x14ac:dyDescent="0.35">
      <c r="A965" s="173" t="s">
        <v>671</v>
      </c>
      <c r="B965" s="170" t="s">
        <v>1086</v>
      </c>
      <c r="C965" s="170" t="s">
        <v>39</v>
      </c>
      <c r="D965" s="170" t="str">
        <f t="shared" si="14"/>
        <v>IN00552AIN90</v>
      </c>
      <c r="E965" s="210"/>
      <c r="G965" s="171">
        <v>1</v>
      </c>
    </row>
    <row r="966" spans="1:7" ht="14.5" x14ac:dyDescent="0.35">
      <c r="A966" s="173" t="s">
        <v>671</v>
      </c>
      <c r="B966" s="170" t="s">
        <v>1086</v>
      </c>
      <c r="C966" s="170" t="s">
        <v>65</v>
      </c>
      <c r="D966" s="170" t="str">
        <f t="shared" ref="D966:D1029" si="15">A966&amp;C966</f>
        <v>IN00552AIN91</v>
      </c>
      <c r="E966" s="210">
        <v>326.14</v>
      </c>
      <c r="G966" s="171">
        <v>1</v>
      </c>
    </row>
    <row r="967" spans="1:7" ht="14.5" x14ac:dyDescent="0.35">
      <c r="A967" s="173" t="s">
        <v>681</v>
      </c>
      <c r="B967" s="170" t="s">
        <v>1087</v>
      </c>
      <c r="C967" s="170" t="s">
        <v>333</v>
      </c>
      <c r="D967" s="170" t="str">
        <f t="shared" si="15"/>
        <v>IN00693AIN59</v>
      </c>
      <c r="E967" s="210">
        <v>139.43</v>
      </c>
      <c r="G967" s="171">
        <v>1</v>
      </c>
    </row>
    <row r="968" spans="1:7" ht="14.5" x14ac:dyDescent="0.35">
      <c r="A968" s="173" t="s">
        <v>681</v>
      </c>
      <c r="B968" s="170" t="s">
        <v>1087</v>
      </c>
      <c r="C968" s="170" t="s">
        <v>141</v>
      </c>
      <c r="D968" s="170" t="str">
        <f t="shared" si="15"/>
        <v>IN00693AIN62</v>
      </c>
      <c r="E968" s="210">
        <v>119.55000000000001</v>
      </c>
      <c r="G968" s="171">
        <v>1</v>
      </c>
    </row>
    <row r="969" spans="1:7" ht="14.5" x14ac:dyDescent="0.35">
      <c r="A969" s="173" t="s">
        <v>681</v>
      </c>
      <c r="B969" s="170" t="s">
        <v>1087</v>
      </c>
      <c r="C969" s="170" t="s">
        <v>143</v>
      </c>
      <c r="D969" s="170" t="str">
        <f t="shared" si="15"/>
        <v>IN00693AIN64</v>
      </c>
      <c r="E969" s="210">
        <v>140.10999999999999</v>
      </c>
      <c r="G969" s="171">
        <v>1</v>
      </c>
    </row>
    <row r="970" spans="1:7" ht="14.5" x14ac:dyDescent="0.35">
      <c r="A970" s="173" t="s">
        <v>681</v>
      </c>
      <c r="B970" s="170" t="s">
        <v>1087</v>
      </c>
      <c r="C970" s="170" t="s">
        <v>144</v>
      </c>
      <c r="D970" s="170" t="str">
        <f t="shared" si="15"/>
        <v>IN00693AIN65</v>
      </c>
      <c r="E970" s="210">
        <v>24</v>
      </c>
      <c r="G970" s="171">
        <v>1</v>
      </c>
    </row>
    <row r="971" spans="1:7" ht="14.5" x14ac:dyDescent="0.35">
      <c r="A971" s="173" t="s">
        <v>681</v>
      </c>
      <c r="B971" s="170" t="s">
        <v>1087</v>
      </c>
      <c r="C971" s="170" t="s">
        <v>145</v>
      </c>
      <c r="D971" s="170" t="str">
        <f t="shared" si="15"/>
        <v>IN00693AIN66</v>
      </c>
      <c r="E971" s="210">
        <v>17.32</v>
      </c>
      <c r="G971" s="171">
        <v>1</v>
      </c>
    </row>
    <row r="972" spans="1:7" ht="14.5" x14ac:dyDescent="0.35">
      <c r="A972" s="173" t="s">
        <v>681</v>
      </c>
      <c r="B972" s="170" t="s">
        <v>1087</v>
      </c>
      <c r="C972" s="170" t="s">
        <v>146</v>
      </c>
      <c r="D972" s="170" t="str">
        <f t="shared" si="15"/>
        <v>IN00693AIN67</v>
      </c>
      <c r="E972" s="210">
        <v>18.920000000000002</v>
      </c>
      <c r="G972" s="171">
        <v>1</v>
      </c>
    </row>
    <row r="973" spans="1:7" ht="14.5" x14ac:dyDescent="0.35">
      <c r="A973" s="173" t="s">
        <v>681</v>
      </c>
      <c r="B973" s="170" t="s">
        <v>1087</v>
      </c>
      <c r="C973" s="170" t="s">
        <v>147</v>
      </c>
      <c r="D973" s="170" t="str">
        <f t="shared" si="15"/>
        <v>IN00693AIN68</v>
      </c>
      <c r="E973" s="210">
        <v>106.59</v>
      </c>
      <c r="G973" s="171">
        <v>1</v>
      </c>
    </row>
    <row r="974" spans="1:7" ht="14.5" x14ac:dyDescent="0.35">
      <c r="A974" s="173" t="s">
        <v>681</v>
      </c>
      <c r="B974" s="170" t="s">
        <v>1087</v>
      </c>
      <c r="C974" s="170" t="s">
        <v>148</v>
      </c>
      <c r="D974" s="170" t="str">
        <f t="shared" si="15"/>
        <v>IN00693AIN69</v>
      </c>
      <c r="E974" s="210">
        <v>151.22</v>
      </c>
      <c r="G974" s="171">
        <v>1</v>
      </c>
    </row>
    <row r="975" spans="1:7" ht="14.5" x14ac:dyDescent="0.35">
      <c r="A975" s="173" t="s">
        <v>681</v>
      </c>
      <c r="B975" s="170" t="s">
        <v>1087</v>
      </c>
      <c r="C975" s="170" t="s">
        <v>150</v>
      </c>
      <c r="D975" s="170" t="str">
        <f t="shared" si="15"/>
        <v>IN00693AIN71</v>
      </c>
      <c r="E975" s="210">
        <v>165.94</v>
      </c>
      <c r="G975" s="171">
        <v>1</v>
      </c>
    </row>
    <row r="976" spans="1:7" ht="14.5" x14ac:dyDescent="0.35">
      <c r="A976" s="173" t="s">
        <v>681</v>
      </c>
      <c r="B976" s="170" t="s">
        <v>1087</v>
      </c>
      <c r="C976" s="170" t="s">
        <v>151</v>
      </c>
      <c r="D976" s="170" t="str">
        <f t="shared" si="15"/>
        <v>IN00693AIN72</v>
      </c>
      <c r="E976" s="210">
        <v>24</v>
      </c>
      <c r="G976" s="171">
        <v>1</v>
      </c>
    </row>
    <row r="977" spans="1:7" ht="14.5" x14ac:dyDescent="0.35">
      <c r="A977" s="173" t="s">
        <v>681</v>
      </c>
      <c r="B977" s="170" t="s">
        <v>1087</v>
      </c>
      <c r="C977" s="170" t="s">
        <v>152</v>
      </c>
      <c r="D977" s="170" t="str">
        <f t="shared" si="15"/>
        <v>IN00693AIN73</v>
      </c>
      <c r="E977" s="210">
        <v>19.41</v>
      </c>
      <c r="G977" s="171">
        <v>1</v>
      </c>
    </row>
    <row r="978" spans="1:7" ht="14.5" x14ac:dyDescent="0.35">
      <c r="A978" s="173" t="s">
        <v>681</v>
      </c>
      <c r="B978" s="170" t="s">
        <v>1087</v>
      </c>
      <c r="C978" s="170" t="s">
        <v>154</v>
      </c>
      <c r="D978" s="170" t="str">
        <f t="shared" si="15"/>
        <v>IN00693AIN75</v>
      </c>
      <c r="E978" s="210">
        <v>12</v>
      </c>
      <c r="G978" s="171">
        <v>1</v>
      </c>
    </row>
    <row r="979" spans="1:7" ht="14.5" x14ac:dyDescent="0.35">
      <c r="A979" s="173" t="s">
        <v>681</v>
      </c>
      <c r="B979" s="170" t="s">
        <v>1087</v>
      </c>
      <c r="C979" s="170" t="s">
        <v>155</v>
      </c>
      <c r="D979" s="170" t="str">
        <f t="shared" si="15"/>
        <v>IN00693AIN76</v>
      </c>
      <c r="E979" s="210">
        <v>171.23</v>
      </c>
      <c r="G979" s="171">
        <v>1</v>
      </c>
    </row>
    <row r="980" spans="1:7" ht="14.5" x14ac:dyDescent="0.35">
      <c r="A980" s="173" t="s">
        <v>681</v>
      </c>
      <c r="B980" s="170" t="s">
        <v>1087</v>
      </c>
      <c r="C980" s="170" t="s">
        <v>159</v>
      </c>
      <c r="D980" s="170" t="str">
        <f t="shared" si="15"/>
        <v>IN00693AIN80</v>
      </c>
      <c r="E980" s="210">
        <v>50.64</v>
      </c>
      <c r="G980" s="171">
        <v>1</v>
      </c>
    </row>
    <row r="981" spans="1:7" ht="14.5" x14ac:dyDescent="0.35">
      <c r="A981" s="173" t="s">
        <v>681</v>
      </c>
      <c r="B981" s="170" t="s">
        <v>1087</v>
      </c>
      <c r="C981" s="170" t="s">
        <v>160</v>
      </c>
      <c r="D981" s="170" t="str">
        <f t="shared" si="15"/>
        <v>IN00693AIN81</v>
      </c>
      <c r="E981" s="210">
        <v>84.47</v>
      </c>
      <c r="G981" s="171">
        <v>1</v>
      </c>
    </row>
    <row r="982" spans="1:7" ht="14.5" x14ac:dyDescent="0.35">
      <c r="A982" s="173" t="s">
        <v>681</v>
      </c>
      <c r="B982" s="170" t="s">
        <v>1087</v>
      </c>
      <c r="C982" s="170" t="s">
        <v>161</v>
      </c>
      <c r="D982" s="170" t="str">
        <f t="shared" si="15"/>
        <v>IN00693AIN82</v>
      </c>
      <c r="E982" s="210">
        <v>216.58</v>
      </c>
      <c r="G982" s="171">
        <v>1</v>
      </c>
    </row>
    <row r="983" spans="1:7" ht="14.5" x14ac:dyDescent="0.35">
      <c r="A983" s="173" t="s">
        <v>681</v>
      </c>
      <c r="B983" s="170" t="s">
        <v>1087</v>
      </c>
      <c r="C983" s="170" t="s">
        <v>162</v>
      </c>
      <c r="D983" s="170" t="str">
        <f t="shared" si="15"/>
        <v>IN00693AIN83</v>
      </c>
      <c r="E983" s="210">
        <v>2.2400000000000002</v>
      </c>
      <c r="G983" s="171">
        <v>1</v>
      </c>
    </row>
    <row r="984" spans="1:7" ht="14.5" x14ac:dyDescent="0.35">
      <c r="A984" s="173" t="s">
        <v>681</v>
      </c>
      <c r="B984" s="170" t="s">
        <v>1087</v>
      </c>
      <c r="C984" s="170" t="s">
        <v>164</v>
      </c>
      <c r="D984" s="170" t="str">
        <f t="shared" si="15"/>
        <v>IN00693AIN84</v>
      </c>
      <c r="E984" s="210">
        <v>12</v>
      </c>
      <c r="G984" s="171">
        <v>1</v>
      </c>
    </row>
    <row r="985" spans="1:7" ht="14.5" x14ac:dyDescent="0.35">
      <c r="A985" s="173" t="s">
        <v>681</v>
      </c>
      <c r="B985" s="170" t="s">
        <v>1087</v>
      </c>
      <c r="C985" s="170" t="s">
        <v>163</v>
      </c>
      <c r="D985" s="170" t="str">
        <f t="shared" si="15"/>
        <v>IN00693AIN86</v>
      </c>
      <c r="E985" s="210">
        <v>14.24</v>
      </c>
      <c r="G985" s="171">
        <v>1</v>
      </c>
    </row>
    <row r="986" spans="1:7" ht="14.5" x14ac:dyDescent="0.35">
      <c r="A986" s="173" t="s">
        <v>681</v>
      </c>
      <c r="B986" s="170" t="s">
        <v>1087</v>
      </c>
      <c r="C986" s="170" t="s">
        <v>166</v>
      </c>
      <c r="D986" s="170" t="str">
        <f t="shared" si="15"/>
        <v>IN00693AIN87</v>
      </c>
      <c r="E986" s="210">
        <v>53.830000000000005</v>
      </c>
      <c r="G986" s="171">
        <v>1</v>
      </c>
    </row>
    <row r="987" spans="1:7" ht="14.5" x14ac:dyDescent="0.35">
      <c r="A987" s="173" t="s">
        <v>681</v>
      </c>
      <c r="B987" s="170" t="s">
        <v>1087</v>
      </c>
      <c r="C987" s="170" t="s">
        <v>61</v>
      </c>
      <c r="D987" s="170" t="str">
        <f t="shared" si="15"/>
        <v>IN00693AIN89</v>
      </c>
      <c r="E987" s="210">
        <v>17.86</v>
      </c>
      <c r="G987" s="171">
        <v>1</v>
      </c>
    </row>
    <row r="988" spans="1:7" ht="14.5" x14ac:dyDescent="0.35">
      <c r="A988" s="173" t="s">
        <v>681</v>
      </c>
      <c r="B988" s="170" t="s">
        <v>1087</v>
      </c>
      <c r="C988" s="170" t="s">
        <v>65</v>
      </c>
      <c r="D988" s="170" t="str">
        <f t="shared" si="15"/>
        <v>IN00693AIN91</v>
      </c>
      <c r="E988" s="210">
        <v>22.63</v>
      </c>
      <c r="G988" s="171">
        <v>1</v>
      </c>
    </row>
    <row r="989" spans="1:7" ht="14.5" x14ac:dyDescent="0.35">
      <c r="A989" s="173">
        <v>61013987</v>
      </c>
      <c r="B989" s="170" t="s">
        <v>1088</v>
      </c>
      <c r="C989" s="170" t="s">
        <v>141</v>
      </c>
      <c r="D989" s="170" t="str">
        <f t="shared" si="15"/>
        <v>61013987IN62</v>
      </c>
      <c r="E989" s="210"/>
      <c r="G989" s="171">
        <v>1</v>
      </c>
    </row>
    <row r="990" spans="1:7" ht="14.5" x14ac:dyDescent="0.35">
      <c r="A990" s="173">
        <v>61013987</v>
      </c>
      <c r="B990" s="170" t="s">
        <v>1088</v>
      </c>
      <c r="C990" s="170" t="s">
        <v>143</v>
      </c>
      <c r="D990" s="170" t="str">
        <f t="shared" si="15"/>
        <v>61013987IN64</v>
      </c>
      <c r="E990" s="210"/>
      <c r="G990" s="171">
        <v>1</v>
      </c>
    </row>
    <row r="991" spans="1:7" ht="14.5" x14ac:dyDescent="0.35">
      <c r="A991" s="173">
        <v>61013987</v>
      </c>
      <c r="B991" s="170" t="s">
        <v>1088</v>
      </c>
      <c r="C991" s="170" t="s">
        <v>147</v>
      </c>
      <c r="D991" s="170" t="str">
        <f t="shared" si="15"/>
        <v>61013987IN68</v>
      </c>
      <c r="E991" s="210"/>
      <c r="G991" s="171">
        <v>1</v>
      </c>
    </row>
    <row r="992" spans="1:7" ht="14.5" x14ac:dyDescent="0.35">
      <c r="A992" s="173">
        <v>61013987</v>
      </c>
      <c r="B992" s="170" t="s">
        <v>1088</v>
      </c>
      <c r="C992" s="170" t="s">
        <v>148</v>
      </c>
      <c r="D992" s="170" t="str">
        <f t="shared" si="15"/>
        <v>61013987IN69</v>
      </c>
      <c r="E992" s="210"/>
      <c r="G992" s="171">
        <v>1</v>
      </c>
    </row>
    <row r="993" spans="1:7" ht="14.5" x14ac:dyDescent="0.35">
      <c r="A993" s="173">
        <v>61013987</v>
      </c>
      <c r="B993" s="170" t="s">
        <v>1088</v>
      </c>
      <c r="C993" s="170" t="s">
        <v>150</v>
      </c>
      <c r="D993" s="170" t="str">
        <f t="shared" si="15"/>
        <v>61013987IN71</v>
      </c>
      <c r="E993" s="210"/>
      <c r="G993" s="171">
        <v>1</v>
      </c>
    </row>
    <row r="994" spans="1:7" ht="14.5" x14ac:dyDescent="0.35">
      <c r="A994" s="173">
        <v>61013987</v>
      </c>
      <c r="B994" s="170" t="s">
        <v>1088</v>
      </c>
      <c r="C994" s="170" t="s">
        <v>152</v>
      </c>
      <c r="D994" s="170" t="str">
        <f t="shared" si="15"/>
        <v>61013987IN73</v>
      </c>
      <c r="E994" s="210"/>
      <c r="G994" s="171">
        <v>1</v>
      </c>
    </row>
    <row r="995" spans="1:7" ht="14.5" x14ac:dyDescent="0.35">
      <c r="A995" s="173">
        <v>61013987</v>
      </c>
      <c r="B995" s="170" t="s">
        <v>1088</v>
      </c>
      <c r="C995" s="170" t="s">
        <v>155</v>
      </c>
      <c r="D995" s="170" t="str">
        <f t="shared" si="15"/>
        <v>61013987IN76</v>
      </c>
      <c r="E995" s="210"/>
      <c r="G995" s="171">
        <v>1</v>
      </c>
    </row>
    <row r="996" spans="1:7" ht="14.5" x14ac:dyDescent="0.35">
      <c r="A996" s="173">
        <v>61013987</v>
      </c>
      <c r="B996" s="170" t="s">
        <v>1088</v>
      </c>
      <c r="C996" s="170" t="s">
        <v>160</v>
      </c>
      <c r="D996" s="170" t="str">
        <f t="shared" si="15"/>
        <v>61013987IN81</v>
      </c>
      <c r="E996" s="210"/>
      <c r="G996" s="171">
        <v>1</v>
      </c>
    </row>
    <row r="997" spans="1:7" ht="14.5" x14ac:dyDescent="0.35">
      <c r="A997" s="173">
        <v>61013988</v>
      </c>
      <c r="B997" s="170" t="s">
        <v>1089</v>
      </c>
      <c r="C997" s="170" t="s">
        <v>141</v>
      </c>
      <c r="D997" s="170" t="str">
        <f t="shared" si="15"/>
        <v>61013988IN62</v>
      </c>
      <c r="E997" s="210"/>
      <c r="G997" s="171">
        <v>1</v>
      </c>
    </row>
    <row r="998" spans="1:7" ht="14.5" x14ac:dyDescent="0.35">
      <c r="A998" s="173">
        <v>61013988</v>
      </c>
      <c r="B998" s="170" t="s">
        <v>1089</v>
      </c>
      <c r="C998" s="170" t="s">
        <v>143</v>
      </c>
      <c r="D998" s="170" t="str">
        <f t="shared" si="15"/>
        <v>61013988IN64</v>
      </c>
      <c r="E998" s="210"/>
      <c r="G998" s="171">
        <v>1</v>
      </c>
    </row>
    <row r="999" spans="1:7" ht="14.5" x14ac:dyDescent="0.35">
      <c r="A999" s="173">
        <v>61013988</v>
      </c>
      <c r="B999" s="170" t="s">
        <v>1089</v>
      </c>
      <c r="C999" s="170" t="s">
        <v>147</v>
      </c>
      <c r="D999" s="170" t="str">
        <f t="shared" si="15"/>
        <v>61013988IN68</v>
      </c>
      <c r="E999" s="210"/>
      <c r="G999" s="171">
        <v>1</v>
      </c>
    </row>
    <row r="1000" spans="1:7" ht="14.5" x14ac:dyDescent="0.35">
      <c r="A1000" s="173">
        <v>61013988</v>
      </c>
      <c r="B1000" s="170" t="s">
        <v>1089</v>
      </c>
      <c r="C1000" s="170" t="s">
        <v>148</v>
      </c>
      <c r="D1000" s="170" t="str">
        <f t="shared" si="15"/>
        <v>61013988IN69</v>
      </c>
      <c r="E1000" s="210"/>
      <c r="G1000" s="171">
        <v>1</v>
      </c>
    </row>
    <row r="1001" spans="1:7" ht="14.5" x14ac:dyDescent="0.35">
      <c r="A1001" s="173">
        <v>61013988</v>
      </c>
      <c r="B1001" s="170" t="s">
        <v>1089</v>
      </c>
      <c r="C1001" s="170" t="s">
        <v>150</v>
      </c>
      <c r="D1001" s="170" t="str">
        <f t="shared" si="15"/>
        <v>61013988IN71</v>
      </c>
      <c r="E1001" s="210"/>
      <c r="G1001" s="171">
        <v>1</v>
      </c>
    </row>
    <row r="1002" spans="1:7" ht="14.5" x14ac:dyDescent="0.35">
      <c r="A1002" s="173">
        <v>61013988</v>
      </c>
      <c r="B1002" s="170" t="s">
        <v>1089</v>
      </c>
      <c r="C1002" s="170" t="s">
        <v>155</v>
      </c>
      <c r="D1002" s="170" t="str">
        <f t="shared" si="15"/>
        <v>61013988IN76</v>
      </c>
      <c r="E1002" s="210"/>
      <c r="G1002" s="171">
        <v>1</v>
      </c>
    </row>
    <row r="1003" spans="1:7" ht="14.5" x14ac:dyDescent="0.35">
      <c r="A1003" s="173">
        <v>61013988</v>
      </c>
      <c r="B1003" s="170" t="s">
        <v>1089</v>
      </c>
      <c r="C1003" s="170" t="s">
        <v>160</v>
      </c>
      <c r="D1003" s="170" t="str">
        <f t="shared" si="15"/>
        <v>61013988IN81</v>
      </c>
      <c r="E1003" s="210"/>
      <c r="G1003" s="171">
        <v>1</v>
      </c>
    </row>
    <row r="1004" spans="1:7" ht="14.5" x14ac:dyDescent="0.35">
      <c r="A1004" s="173">
        <v>61013986</v>
      </c>
      <c r="B1004" s="170" t="s">
        <v>1090</v>
      </c>
      <c r="C1004" s="170" t="s">
        <v>141</v>
      </c>
      <c r="D1004" s="170" t="str">
        <f t="shared" si="15"/>
        <v>61013986IN62</v>
      </c>
      <c r="E1004" s="210"/>
      <c r="G1004" s="171">
        <v>1</v>
      </c>
    </row>
    <row r="1005" spans="1:7" ht="14.5" x14ac:dyDescent="0.35">
      <c r="A1005" s="173">
        <v>61013986</v>
      </c>
      <c r="B1005" s="170" t="s">
        <v>1090</v>
      </c>
      <c r="C1005" s="170" t="s">
        <v>143</v>
      </c>
      <c r="D1005" s="170" t="str">
        <f t="shared" si="15"/>
        <v>61013986IN64</v>
      </c>
      <c r="E1005" s="210"/>
      <c r="G1005" s="171">
        <v>1</v>
      </c>
    </row>
    <row r="1006" spans="1:7" ht="14.5" x14ac:dyDescent="0.35">
      <c r="A1006" s="173">
        <v>61013986</v>
      </c>
      <c r="B1006" s="170" t="s">
        <v>1090</v>
      </c>
      <c r="C1006" s="170" t="s">
        <v>147</v>
      </c>
      <c r="D1006" s="170" t="str">
        <f t="shared" si="15"/>
        <v>61013986IN68</v>
      </c>
      <c r="E1006" s="210"/>
      <c r="G1006" s="171">
        <v>1</v>
      </c>
    </row>
    <row r="1007" spans="1:7" ht="14.5" x14ac:dyDescent="0.35">
      <c r="A1007" s="173">
        <v>61013986</v>
      </c>
      <c r="B1007" s="170" t="s">
        <v>1090</v>
      </c>
      <c r="C1007" s="170" t="s">
        <v>148</v>
      </c>
      <c r="D1007" s="170" t="str">
        <f t="shared" si="15"/>
        <v>61013986IN69</v>
      </c>
      <c r="E1007" s="210"/>
      <c r="G1007" s="171">
        <v>1</v>
      </c>
    </row>
    <row r="1008" spans="1:7" ht="14.5" x14ac:dyDescent="0.35">
      <c r="A1008" s="173">
        <v>61013986</v>
      </c>
      <c r="B1008" s="170" t="s">
        <v>1090</v>
      </c>
      <c r="C1008" s="170" t="s">
        <v>150</v>
      </c>
      <c r="D1008" s="170" t="str">
        <f t="shared" si="15"/>
        <v>61013986IN71</v>
      </c>
      <c r="E1008" s="210"/>
      <c r="G1008" s="171">
        <v>1</v>
      </c>
    </row>
    <row r="1009" spans="1:7" ht="14.5" x14ac:dyDescent="0.35">
      <c r="A1009" s="173">
        <v>61013986</v>
      </c>
      <c r="B1009" s="170" t="s">
        <v>1090</v>
      </c>
      <c r="C1009" s="170" t="s">
        <v>152</v>
      </c>
      <c r="D1009" s="170" t="str">
        <f t="shared" si="15"/>
        <v>61013986IN73</v>
      </c>
      <c r="E1009" s="210"/>
      <c r="G1009" s="171">
        <v>1</v>
      </c>
    </row>
    <row r="1010" spans="1:7" ht="14.5" x14ac:dyDescent="0.35">
      <c r="A1010" s="173">
        <v>61013986</v>
      </c>
      <c r="B1010" s="170" t="s">
        <v>1090</v>
      </c>
      <c r="C1010" s="170" t="s">
        <v>155</v>
      </c>
      <c r="D1010" s="170" t="str">
        <f t="shared" si="15"/>
        <v>61013986IN76</v>
      </c>
      <c r="E1010" s="210"/>
      <c r="G1010" s="171">
        <v>1</v>
      </c>
    </row>
    <row r="1011" spans="1:7" ht="14.5" x14ac:dyDescent="0.35">
      <c r="A1011" s="173">
        <v>61013986</v>
      </c>
      <c r="B1011" s="170" t="s">
        <v>1090</v>
      </c>
      <c r="C1011" s="170" t="s">
        <v>159</v>
      </c>
      <c r="D1011" s="170" t="str">
        <f t="shared" si="15"/>
        <v>61013986IN80</v>
      </c>
      <c r="E1011" s="210"/>
      <c r="G1011" s="171">
        <v>1</v>
      </c>
    </row>
    <row r="1012" spans="1:7" ht="14.5" x14ac:dyDescent="0.35">
      <c r="A1012" s="173">
        <v>61013986</v>
      </c>
      <c r="B1012" s="170" t="s">
        <v>1090</v>
      </c>
      <c r="C1012" s="170" t="s">
        <v>160</v>
      </c>
      <c r="D1012" s="170" t="str">
        <f t="shared" si="15"/>
        <v>61013986IN81</v>
      </c>
      <c r="E1012" s="210"/>
      <c r="G1012" s="171">
        <v>1</v>
      </c>
    </row>
    <row r="1013" spans="1:7" ht="14.5" x14ac:dyDescent="0.35">
      <c r="A1013" s="173">
        <v>1620004</v>
      </c>
      <c r="B1013" s="170" t="s">
        <v>1091</v>
      </c>
      <c r="C1013" s="170" t="s">
        <v>333</v>
      </c>
      <c r="D1013" s="170" t="str">
        <f t="shared" si="15"/>
        <v>1620004IN59</v>
      </c>
      <c r="E1013" s="210">
        <v>1200</v>
      </c>
      <c r="G1013" s="171">
        <v>1</v>
      </c>
    </row>
    <row r="1014" spans="1:7" ht="14.5" x14ac:dyDescent="0.35">
      <c r="A1014" s="173">
        <v>1620004</v>
      </c>
      <c r="B1014" s="170" t="s">
        <v>1091</v>
      </c>
      <c r="C1014" s="170" t="s">
        <v>141</v>
      </c>
      <c r="D1014" s="170" t="str">
        <f t="shared" si="15"/>
        <v>1620004IN62</v>
      </c>
      <c r="E1014" s="210">
        <v>921.13</v>
      </c>
      <c r="G1014" s="171">
        <v>1</v>
      </c>
    </row>
    <row r="1015" spans="1:7" ht="14.5" x14ac:dyDescent="0.35">
      <c r="A1015" s="173">
        <v>1620004</v>
      </c>
      <c r="B1015" s="170" t="s">
        <v>1091</v>
      </c>
      <c r="C1015" s="170" t="s">
        <v>143</v>
      </c>
      <c r="D1015" s="170" t="str">
        <f t="shared" si="15"/>
        <v>1620004IN64</v>
      </c>
      <c r="E1015" s="210">
        <v>673.01</v>
      </c>
      <c r="G1015" s="171">
        <v>1</v>
      </c>
    </row>
    <row r="1016" spans="1:7" ht="14.5" x14ac:dyDescent="0.35">
      <c r="A1016" s="173">
        <v>1620004</v>
      </c>
      <c r="B1016" s="170" t="s">
        <v>1091</v>
      </c>
      <c r="C1016" s="170" t="s">
        <v>144</v>
      </c>
      <c r="D1016" s="170" t="str">
        <f t="shared" si="15"/>
        <v>1620004IN65</v>
      </c>
      <c r="E1016" s="210">
        <v>625.01</v>
      </c>
      <c r="G1016" s="171">
        <v>1</v>
      </c>
    </row>
    <row r="1017" spans="1:7" ht="14.5" x14ac:dyDescent="0.35">
      <c r="A1017" s="173">
        <v>1620004</v>
      </c>
      <c r="B1017" s="170" t="s">
        <v>1091</v>
      </c>
      <c r="C1017" s="170" t="s">
        <v>145</v>
      </c>
      <c r="D1017" s="170" t="str">
        <f t="shared" si="15"/>
        <v>1620004IN66</v>
      </c>
      <c r="E1017" s="210">
        <v>24</v>
      </c>
      <c r="G1017" s="171">
        <v>1</v>
      </c>
    </row>
    <row r="1018" spans="1:7" ht="14.5" x14ac:dyDescent="0.35">
      <c r="A1018" s="173">
        <v>1620004</v>
      </c>
      <c r="B1018" s="170" t="s">
        <v>1091</v>
      </c>
      <c r="C1018" s="170" t="s">
        <v>146</v>
      </c>
      <c r="D1018" s="170" t="str">
        <f t="shared" si="15"/>
        <v>1620004IN67</v>
      </c>
      <c r="E1018" s="210">
        <v>748</v>
      </c>
      <c r="G1018" s="171">
        <v>1</v>
      </c>
    </row>
    <row r="1019" spans="1:7" ht="14.5" x14ac:dyDescent="0.35">
      <c r="A1019" s="173">
        <v>1620004</v>
      </c>
      <c r="B1019" s="170" t="s">
        <v>1091</v>
      </c>
      <c r="C1019" s="170" t="s">
        <v>147</v>
      </c>
      <c r="D1019" s="170" t="str">
        <f t="shared" si="15"/>
        <v>1620004IN68</v>
      </c>
      <c r="E1019" s="210">
        <v>539.4</v>
      </c>
      <c r="G1019" s="171">
        <v>1</v>
      </c>
    </row>
    <row r="1020" spans="1:7" ht="14.5" x14ac:dyDescent="0.35">
      <c r="A1020" s="173">
        <v>1620004</v>
      </c>
      <c r="B1020" s="170" t="s">
        <v>1091</v>
      </c>
      <c r="C1020" s="170" t="s">
        <v>148</v>
      </c>
      <c r="D1020" s="170" t="str">
        <f t="shared" si="15"/>
        <v>1620004IN69</v>
      </c>
      <c r="E1020" s="210">
        <v>805.01</v>
      </c>
      <c r="G1020" s="171">
        <v>1</v>
      </c>
    </row>
    <row r="1021" spans="1:7" ht="14.5" x14ac:dyDescent="0.35">
      <c r="A1021" s="173">
        <v>1620004</v>
      </c>
      <c r="B1021" s="170" t="s">
        <v>1091</v>
      </c>
      <c r="C1021" s="170" t="s">
        <v>150</v>
      </c>
      <c r="D1021" s="170" t="str">
        <f t="shared" si="15"/>
        <v>1620004IN71</v>
      </c>
      <c r="E1021" s="210">
        <v>1077.17</v>
      </c>
      <c r="G1021" s="171">
        <v>1</v>
      </c>
    </row>
    <row r="1022" spans="1:7" ht="14.5" x14ac:dyDescent="0.35">
      <c r="A1022" s="173">
        <v>1620004</v>
      </c>
      <c r="B1022" s="170" t="s">
        <v>1091</v>
      </c>
      <c r="C1022" s="170" t="s">
        <v>151</v>
      </c>
      <c r="D1022" s="170" t="str">
        <f t="shared" si="15"/>
        <v>1620004IN72</v>
      </c>
      <c r="E1022" s="210">
        <v>624</v>
      </c>
      <c r="G1022" s="171">
        <v>1</v>
      </c>
    </row>
    <row r="1023" spans="1:7" ht="14.5" x14ac:dyDescent="0.35">
      <c r="A1023" s="173">
        <v>1620004</v>
      </c>
      <c r="B1023" s="170" t="s">
        <v>1091</v>
      </c>
      <c r="C1023" s="170" t="s">
        <v>152</v>
      </c>
      <c r="D1023" s="170" t="str">
        <f t="shared" si="15"/>
        <v>1620004IN73</v>
      </c>
      <c r="E1023" s="210">
        <v>24</v>
      </c>
      <c r="G1023" s="171">
        <v>1</v>
      </c>
    </row>
    <row r="1024" spans="1:7" ht="14.5" x14ac:dyDescent="0.35">
      <c r="A1024" s="173">
        <v>1620004</v>
      </c>
      <c r="B1024" s="170" t="s">
        <v>1091</v>
      </c>
      <c r="C1024" s="170" t="s">
        <v>154</v>
      </c>
      <c r="D1024" s="170" t="str">
        <f t="shared" si="15"/>
        <v>1620004IN75</v>
      </c>
      <c r="E1024" s="210">
        <v>804.43</v>
      </c>
      <c r="G1024" s="171">
        <v>1</v>
      </c>
    </row>
    <row r="1025" spans="1:7" ht="14.5" x14ac:dyDescent="0.35">
      <c r="A1025" s="173">
        <v>1620004</v>
      </c>
      <c r="B1025" s="170" t="s">
        <v>1091</v>
      </c>
      <c r="C1025" s="170" t="s">
        <v>155</v>
      </c>
      <c r="D1025" s="170" t="str">
        <f t="shared" si="15"/>
        <v>1620004IN76</v>
      </c>
      <c r="E1025" s="210">
        <v>1915.01</v>
      </c>
      <c r="G1025" s="171">
        <v>1</v>
      </c>
    </row>
    <row r="1026" spans="1:7" ht="14.5" x14ac:dyDescent="0.35">
      <c r="A1026" s="173">
        <v>1620004</v>
      </c>
      <c r="B1026" s="170" t="s">
        <v>1091</v>
      </c>
      <c r="C1026" s="170" t="s">
        <v>159</v>
      </c>
      <c r="D1026" s="170" t="str">
        <f t="shared" si="15"/>
        <v>1620004IN80</v>
      </c>
      <c r="E1026" s="210">
        <v>2575.3100000000004</v>
      </c>
      <c r="G1026" s="171">
        <v>1</v>
      </c>
    </row>
    <row r="1027" spans="1:7" ht="14.5" x14ac:dyDescent="0.35">
      <c r="A1027" s="173">
        <v>1620004</v>
      </c>
      <c r="B1027" s="170" t="s">
        <v>1091</v>
      </c>
      <c r="C1027" s="170" t="s">
        <v>160</v>
      </c>
      <c r="D1027" s="170" t="str">
        <f t="shared" si="15"/>
        <v>1620004IN81</v>
      </c>
      <c r="E1027" s="210">
        <v>84.960000000000008</v>
      </c>
      <c r="G1027" s="171">
        <v>1</v>
      </c>
    </row>
    <row r="1028" spans="1:7" ht="14.5" x14ac:dyDescent="0.35">
      <c r="A1028" s="173">
        <v>1620004</v>
      </c>
      <c r="B1028" s="170" t="s">
        <v>1091</v>
      </c>
      <c r="C1028" s="170" t="s">
        <v>161</v>
      </c>
      <c r="D1028" s="170" t="str">
        <f t="shared" si="15"/>
        <v>1620004IN82</v>
      </c>
      <c r="E1028" s="210">
        <v>2000</v>
      </c>
      <c r="G1028" s="171">
        <v>1</v>
      </c>
    </row>
    <row r="1029" spans="1:7" ht="14.5" x14ac:dyDescent="0.35">
      <c r="A1029" s="173">
        <v>1620004</v>
      </c>
      <c r="B1029" s="170" t="s">
        <v>1091</v>
      </c>
      <c r="C1029" s="170" t="s">
        <v>162</v>
      </c>
      <c r="D1029" s="170" t="str">
        <f t="shared" si="15"/>
        <v>1620004IN83</v>
      </c>
      <c r="E1029" s="210">
        <v>24</v>
      </c>
      <c r="G1029" s="171">
        <v>1</v>
      </c>
    </row>
    <row r="1030" spans="1:7" ht="14.5" x14ac:dyDescent="0.35">
      <c r="A1030" s="173">
        <v>1620004</v>
      </c>
      <c r="B1030" s="170" t="s">
        <v>1091</v>
      </c>
      <c r="C1030" s="170" t="s">
        <v>164</v>
      </c>
      <c r="D1030" s="170" t="str">
        <f t="shared" ref="D1030:D1093" si="16">A1030&amp;C1030</f>
        <v>1620004IN84</v>
      </c>
      <c r="E1030" s="210">
        <v>24</v>
      </c>
      <c r="G1030" s="171">
        <v>1</v>
      </c>
    </row>
    <row r="1031" spans="1:7" ht="14.5" x14ac:dyDescent="0.35">
      <c r="A1031" s="173">
        <v>1620004</v>
      </c>
      <c r="B1031" s="170" t="s">
        <v>1091</v>
      </c>
      <c r="C1031" s="170" t="s">
        <v>163</v>
      </c>
      <c r="D1031" s="170" t="str">
        <f t="shared" si="16"/>
        <v>1620004IN86</v>
      </c>
      <c r="E1031" s="210">
        <v>24</v>
      </c>
      <c r="G1031" s="171">
        <v>1</v>
      </c>
    </row>
    <row r="1032" spans="1:7" ht="14.5" x14ac:dyDescent="0.35">
      <c r="A1032" s="173">
        <v>1620004</v>
      </c>
      <c r="B1032" s="170" t="s">
        <v>1091</v>
      </c>
      <c r="C1032" s="170" t="s">
        <v>166</v>
      </c>
      <c r="D1032" s="170" t="str">
        <f t="shared" si="16"/>
        <v>1620004IN87</v>
      </c>
      <c r="E1032" s="210">
        <v>1611.6299999999999</v>
      </c>
      <c r="G1032" s="171">
        <v>1</v>
      </c>
    </row>
    <row r="1033" spans="1:7" ht="14.5" x14ac:dyDescent="0.35">
      <c r="A1033" s="173">
        <v>1620004</v>
      </c>
      <c r="B1033" s="170" t="s">
        <v>1091</v>
      </c>
      <c r="C1033" s="170" t="s">
        <v>39</v>
      </c>
      <c r="D1033" s="170" t="str">
        <f t="shared" si="16"/>
        <v>1620004IN90</v>
      </c>
      <c r="E1033" s="210">
        <v>78</v>
      </c>
      <c r="G1033" s="171">
        <v>1</v>
      </c>
    </row>
    <row r="1034" spans="1:7" ht="14.5" x14ac:dyDescent="0.35">
      <c r="A1034" s="173">
        <v>1620004</v>
      </c>
      <c r="B1034" s="170" t="s">
        <v>1091</v>
      </c>
      <c r="C1034" s="170" t="s">
        <v>65</v>
      </c>
      <c r="D1034" s="170" t="str">
        <f t="shared" si="16"/>
        <v>1620004IN91</v>
      </c>
      <c r="E1034" s="210"/>
      <c r="G1034" s="171">
        <v>1</v>
      </c>
    </row>
    <row r="1035" spans="1:7" ht="14.5" x14ac:dyDescent="0.35">
      <c r="A1035" s="173">
        <v>61007940</v>
      </c>
      <c r="B1035" s="170" t="s">
        <v>962</v>
      </c>
      <c r="C1035" s="170" t="s">
        <v>333</v>
      </c>
      <c r="D1035" s="170" t="str">
        <f t="shared" si="16"/>
        <v>61007940IN59</v>
      </c>
      <c r="E1035" s="210">
        <v>3227.5</v>
      </c>
      <c r="G1035" s="171">
        <v>1</v>
      </c>
    </row>
    <row r="1036" spans="1:7" ht="14.5" x14ac:dyDescent="0.35">
      <c r="A1036" s="173">
        <v>61007940</v>
      </c>
      <c r="B1036" s="170" t="s">
        <v>962</v>
      </c>
      <c r="C1036" s="170" t="s">
        <v>141</v>
      </c>
      <c r="D1036" s="170" t="str">
        <f t="shared" si="16"/>
        <v>61007940IN62</v>
      </c>
      <c r="E1036" s="210">
        <v>475.65</v>
      </c>
      <c r="G1036" s="171">
        <v>1</v>
      </c>
    </row>
    <row r="1037" spans="1:7" ht="14.5" x14ac:dyDescent="0.35">
      <c r="A1037" s="173">
        <v>61007940</v>
      </c>
      <c r="B1037" s="170" t="s">
        <v>962</v>
      </c>
      <c r="C1037" s="170" t="s">
        <v>143</v>
      </c>
      <c r="D1037" s="170" t="str">
        <f t="shared" si="16"/>
        <v>61007940IN64</v>
      </c>
      <c r="E1037" s="210">
        <v>2377.12</v>
      </c>
      <c r="G1037" s="171">
        <v>1</v>
      </c>
    </row>
    <row r="1038" spans="1:7" ht="14.5" x14ac:dyDescent="0.35">
      <c r="A1038" s="173">
        <v>61007940</v>
      </c>
      <c r="B1038" s="170" t="s">
        <v>962</v>
      </c>
      <c r="C1038" s="170" t="s">
        <v>144</v>
      </c>
      <c r="D1038" s="170" t="str">
        <f t="shared" si="16"/>
        <v>61007940IN65</v>
      </c>
      <c r="E1038" s="210">
        <v>1.32</v>
      </c>
      <c r="G1038" s="171">
        <v>1</v>
      </c>
    </row>
    <row r="1039" spans="1:7" ht="14.5" x14ac:dyDescent="0.35">
      <c r="A1039" s="173">
        <v>61007940</v>
      </c>
      <c r="B1039" s="170" t="s">
        <v>962</v>
      </c>
      <c r="C1039" s="170" t="s">
        <v>145</v>
      </c>
      <c r="D1039" s="170" t="str">
        <f t="shared" si="16"/>
        <v>61007940IN66</v>
      </c>
      <c r="E1039" s="210">
        <v>130</v>
      </c>
      <c r="G1039" s="171">
        <v>1</v>
      </c>
    </row>
    <row r="1040" spans="1:7" ht="14.5" x14ac:dyDescent="0.35">
      <c r="A1040" s="173">
        <v>61007940</v>
      </c>
      <c r="B1040" s="170" t="s">
        <v>962</v>
      </c>
      <c r="C1040" s="170" t="s">
        <v>146</v>
      </c>
      <c r="D1040" s="170" t="str">
        <f t="shared" si="16"/>
        <v>61007940IN67</v>
      </c>
      <c r="E1040" s="210">
        <v>273.43</v>
      </c>
      <c r="G1040" s="171">
        <v>1</v>
      </c>
    </row>
    <row r="1041" spans="1:7" ht="14.5" x14ac:dyDescent="0.35">
      <c r="A1041" s="173">
        <v>61007940</v>
      </c>
      <c r="B1041" s="170" t="s">
        <v>962</v>
      </c>
      <c r="C1041" s="170" t="s">
        <v>147</v>
      </c>
      <c r="D1041" s="170" t="str">
        <f t="shared" si="16"/>
        <v>61007940IN68</v>
      </c>
      <c r="E1041" s="210">
        <v>1010</v>
      </c>
      <c r="G1041" s="171">
        <v>1</v>
      </c>
    </row>
    <row r="1042" spans="1:7" ht="14.5" x14ac:dyDescent="0.35">
      <c r="A1042" s="173">
        <v>61007940</v>
      </c>
      <c r="B1042" s="170" t="s">
        <v>962</v>
      </c>
      <c r="C1042" s="170" t="s">
        <v>148</v>
      </c>
      <c r="D1042" s="170" t="str">
        <f t="shared" si="16"/>
        <v>61007940IN69</v>
      </c>
      <c r="E1042" s="210">
        <v>729.98</v>
      </c>
      <c r="G1042" s="171">
        <v>1</v>
      </c>
    </row>
    <row r="1043" spans="1:7" ht="14.5" x14ac:dyDescent="0.35">
      <c r="A1043" s="173">
        <v>61007940</v>
      </c>
      <c r="B1043" s="170" t="s">
        <v>962</v>
      </c>
      <c r="C1043" s="170" t="s">
        <v>150</v>
      </c>
      <c r="D1043" s="170" t="str">
        <f t="shared" si="16"/>
        <v>61007940IN71</v>
      </c>
      <c r="E1043" s="210">
        <v>1222.17</v>
      </c>
      <c r="G1043" s="171">
        <v>1</v>
      </c>
    </row>
    <row r="1044" spans="1:7" ht="14.5" x14ac:dyDescent="0.35">
      <c r="A1044" s="173">
        <v>61007940</v>
      </c>
      <c r="B1044" s="170" t="s">
        <v>962</v>
      </c>
      <c r="C1044" s="170" t="s">
        <v>151</v>
      </c>
      <c r="D1044" s="170" t="str">
        <f t="shared" si="16"/>
        <v>61007940IN72</v>
      </c>
      <c r="E1044" s="210">
        <v>500</v>
      </c>
      <c r="G1044" s="171">
        <v>1</v>
      </c>
    </row>
    <row r="1045" spans="1:7" ht="14.5" x14ac:dyDescent="0.35">
      <c r="A1045" s="173">
        <v>61007940</v>
      </c>
      <c r="B1045" s="170" t="s">
        <v>962</v>
      </c>
      <c r="C1045" s="170" t="s">
        <v>152</v>
      </c>
      <c r="D1045" s="170" t="str">
        <f t="shared" si="16"/>
        <v>61007940IN73</v>
      </c>
      <c r="E1045" s="210">
        <v>135</v>
      </c>
      <c r="G1045" s="171">
        <v>1</v>
      </c>
    </row>
    <row r="1046" spans="1:7" ht="14.5" x14ac:dyDescent="0.35">
      <c r="A1046" s="173">
        <v>61007940</v>
      </c>
      <c r="B1046" s="170" t="s">
        <v>962</v>
      </c>
      <c r="C1046" s="170" t="s">
        <v>154</v>
      </c>
      <c r="D1046" s="170" t="str">
        <f t="shared" si="16"/>
        <v>61007940IN75</v>
      </c>
      <c r="E1046" s="210">
        <v>143.67000000000002</v>
      </c>
      <c r="G1046" s="171">
        <v>1</v>
      </c>
    </row>
    <row r="1047" spans="1:7" ht="14.5" x14ac:dyDescent="0.35">
      <c r="A1047" s="173">
        <v>61007940</v>
      </c>
      <c r="B1047" s="170" t="s">
        <v>962</v>
      </c>
      <c r="C1047" s="170" t="s">
        <v>155</v>
      </c>
      <c r="D1047" s="170" t="str">
        <f t="shared" si="16"/>
        <v>61007940IN76</v>
      </c>
      <c r="E1047" s="210">
        <v>205.56</v>
      </c>
      <c r="G1047" s="171">
        <v>1</v>
      </c>
    </row>
    <row r="1048" spans="1:7" ht="14.5" x14ac:dyDescent="0.35">
      <c r="A1048" s="173">
        <v>61007940</v>
      </c>
      <c r="B1048" s="170" t="s">
        <v>962</v>
      </c>
      <c r="C1048" s="170" t="s">
        <v>158</v>
      </c>
      <c r="D1048" s="170" t="str">
        <f t="shared" si="16"/>
        <v>61007940IN79</v>
      </c>
      <c r="E1048" s="210">
        <v>110</v>
      </c>
      <c r="G1048" s="171">
        <v>1</v>
      </c>
    </row>
    <row r="1049" spans="1:7" ht="14.5" x14ac:dyDescent="0.35">
      <c r="A1049" s="173">
        <v>61007940</v>
      </c>
      <c r="B1049" s="170" t="s">
        <v>962</v>
      </c>
      <c r="C1049" s="170" t="s">
        <v>159</v>
      </c>
      <c r="D1049" s="170" t="str">
        <f t="shared" si="16"/>
        <v>61007940IN80</v>
      </c>
      <c r="E1049" s="210">
        <v>144</v>
      </c>
      <c r="G1049" s="171">
        <v>1</v>
      </c>
    </row>
    <row r="1050" spans="1:7" ht="14.5" x14ac:dyDescent="0.35">
      <c r="A1050" s="173">
        <v>61007940</v>
      </c>
      <c r="B1050" s="170" t="s">
        <v>962</v>
      </c>
      <c r="C1050" s="170" t="s">
        <v>160</v>
      </c>
      <c r="D1050" s="170" t="str">
        <f t="shared" si="16"/>
        <v>61007940IN81</v>
      </c>
      <c r="E1050" s="210">
        <v>2836.33</v>
      </c>
      <c r="G1050" s="171">
        <v>1</v>
      </c>
    </row>
    <row r="1051" spans="1:7" ht="14.5" x14ac:dyDescent="0.35">
      <c r="A1051" s="173">
        <v>61007940</v>
      </c>
      <c r="B1051" s="170" t="s">
        <v>962</v>
      </c>
      <c r="C1051" s="170" t="s">
        <v>162</v>
      </c>
      <c r="D1051" s="170" t="str">
        <f t="shared" si="16"/>
        <v>61007940IN83</v>
      </c>
      <c r="E1051" s="210">
        <v>944</v>
      </c>
      <c r="G1051" s="171">
        <v>1</v>
      </c>
    </row>
    <row r="1052" spans="1:7" ht="14.5" x14ac:dyDescent="0.35">
      <c r="A1052" s="173">
        <v>61007940</v>
      </c>
      <c r="B1052" s="170" t="s">
        <v>962</v>
      </c>
      <c r="C1052" s="170" t="s">
        <v>164</v>
      </c>
      <c r="D1052" s="170" t="str">
        <f t="shared" si="16"/>
        <v>61007940IN84</v>
      </c>
      <c r="E1052" s="210">
        <v>75</v>
      </c>
      <c r="G1052" s="171">
        <v>1</v>
      </c>
    </row>
    <row r="1053" spans="1:7" ht="14.5" x14ac:dyDescent="0.35">
      <c r="A1053" s="173">
        <v>61007940</v>
      </c>
      <c r="B1053" s="170" t="s">
        <v>962</v>
      </c>
      <c r="C1053" s="170" t="s">
        <v>163</v>
      </c>
      <c r="D1053" s="170" t="str">
        <f t="shared" si="16"/>
        <v>61007940IN86</v>
      </c>
      <c r="E1053" s="210">
        <v>15</v>
      </c>
      <c r="G1053" s="171">
        <v>1</v>
      </c>
    </row>
    <row r="1054" spans="1:7" ht="14.5" x14ac:dyDescent="0.35">
      <c r="A1054" s="173">
        <v>61007940</v>
      </c>
      <c r="B1054" s="170" t="s">
        <v>962</v>
      </c>
      <c r="C1054" s="170" t="s">
        <v>166</v>
      </c>
      <c r="D1054" s="170" t="str">
        <f t="shared" si="16"/>
        <v>61007940IN87</v>
      </c>
      <c r="E1054" s="210">
        <v>1073.9000000000001</v>
      </c>
      <c r="G1054" s="171">
        <v>1</v>
      </c>
    </row>
    <row r="1055" spans="1:7" ht="14.5" x14ac:dyDescent="0.35">
      <c r="A1055" s="173">
        <v>61007940</v>
      </c>
      <c r="B1055" s="170" t="s">
        <v>962</v>
      </c>
      <c r="C1055" s="170" t="s">
        <v>61</v>
      </c>
      <c r="D1055" s="170" t="str">
        <f t="shared" si="16"/>
        <v>61007940IN89</v>
      </c>
      <c r="E1055" s="210">
        <v>422.43</v>
      </c>
      <c r="G1055" s="171">
        <v>1</v>
      </c>
    </row>
    <row r="1056" spans="1:7" ht="14.5" x14ac:dyDescent="0.35">
      <c r="A1056" s="173">
        <v>61007940</v>
      </c>
      <c r="B1056" s="170" t="s">
        <v>962</v>
      </c>
      <c r="C1056" s="170" t="s">
        <v>65</v>
      </c>
      <c r="D1056" s="170" t="str">
        <f t="shared" si="16"/>
        <v>61007940IN91</v>
      </c>
      <c r="E1056" s="210">
        <v>60</v>
      </c>
      <c r="G1056" s="171">
        <v>1</v>
      </c>
    </row>
    <row r="1057" spans="1:7" ht="14.5" x14ac:dyDescent="0.35">
      <c r="A1057" s="173">
        <v>61007941</v>
      </c>
      <c r="B1057" s="170" t="s">
        <v>964</v>
      </c>
      <c r="C1057" s="170" t="s">
        <v>333</v>
      </c>
      <c r="D1057" s="170" t="str">
        <f t="shared" si="16"/>
        <v>61007941IN59</v>
      </c>
      <c r="E1057" s="210">
        <v>449</v>
      </c>
      <c r="G1057" s="171">
        <v>1</v>
      </c>
    </row>
    <row r="1058" spans="1:7" ht="14.5" x14ac:dyDescent="0.35">
      <c r="A1058" s="173">
        <v>61007941</v>
      </c>
      <c r="B1058" s="170" t="s">
        <v>964</v>
      </c>
      <c r="C1058" s="170" t="s">
        <v>141</v>
      </c>
      <c r="D1058" s="170" t="str">
        <f t="shared" si="16"/>
        <v>61007941IN62</v>
      </c>
      <c r="E1058" s="210">
        <v>319.64999999999998</v>
      </c>
      <c r="G1058" s="171">
        <v>1</v>
      </c>
    </row>
    <row r="1059" spans="1:7" ht="14.5" x14ac:dyDescent="0.35">
      <c r="A1059" s="173">
        <v>61007941</v>
      </c>
      <c r="B1059" s="170" t="s">
        <v>964</v>
      </c>
      <c r="C1059" s="170" t="s">
        <v>143</v>
      </c>
      <c r="D1059" s="170" t="str">
        <f t="shared" si="16"/>
        <v>61007941IN64</v>
      </c>
      <c r="E1059" s="210">
        <v>609.82999999999993</v>
      </c>
      <c r="G1059" s="171">
        <v>1</v>
      </c>
    </row>
    <row r="1060" spans="1:7" ht="14.5" x14ac:dyDescent="0.35">
      <c r="A1060" s="173">
        <v>61007941</v>
      </c>
      <c r="B1060" s="170" t="s">
        <v>964</v>
      </c>
      <c r="C1060" s="170" t="s">
        <v>144</v>
      </c>
      <c r="D1060" s="170" t="str">
        <f t="shared" si="16"/>
        <v>61007941IN65</v>
      </c>
      <c r="E1060" s="210">
        <v>9.91</v>
      </c>
      <c r="G1060" s="171">
        <v>1</v>
      </c>
    </row>
    <row r="1061" spans="1:7" ht="14.5" x14ac:dyDescent="0.35">
      <c r="A1061" s="173">
        <v>61007941</v>
      </c>
      <c r="B1061" s="170" t="s">
        <v>964</v>
      </c>
      <c r="C1061" s="170" t="s">
        <v>145</v>
      </c>
      <c r="D1061" s="170" t="str">
        <f t="shared" si="16"/>
        <v>61007941IN66</v>
      </c>
      <c r="E1061" s="210">
        <v>89.91</v>
      </c>
      <c r="G1061" s="171">
        <v>1</v>
      </c>
    </row>
    <row r="1062" spans="1:7" ht="14.5" x14ac:dyDescent="0.35">
      <c r="A1062" s="173">
        <v>61007941</v>
      </c>
      <c r="B1062" s="170" t="s">
        <v>964</v>
      </c>
      <c r="C1062" s="170" t="s">
        <v>146</v>
      </c>
      <c r="D1062" s="170" t="str">
        <f t="shared" si="16"/>
        <v>61007941IN67</v>
      </c>
      <c r="E1062" s="210">
        <v>217.91</v>
      </c>
      <c r="G1062" s="171">
        <v>1</v>
      </c>
    </row>
    <row r="1063" spans="1:7" ht="14.5" x14ac:dyDescent="0.35">
      <c r="A1063" s="173">
        <v>61007941</v>
      </c>
      <c r="B1063" s="170" t="s">
        <v>964</v>
      </c>
      <c r="C1063" s="170" t="s">
        <v>147</v>
      </c>
      <c r="D1063" s="170" t="str">
        <f t="shared" si="16"/>
        <v>61007941IN68</v>
      </c>
      <c r="E1063" s="210">
        <v>3722.68</v>
      </c>
      <c r="G1063" s="171">
        <v>1</v>
      </c>
    </row>
    <row r="1064" spans="1:7" ht="14.5" x14ac:dyDescent="0.35">
      <c r="A1064" s="173">
        <v>61007941</v>
      </c>
      <c r="B1064" s="170" t="s">
        <v>964</v>
      </c>
      <c r="C1064" s="170" t="s">
        <v>148</v>
      </c>
      <c r="D1064" s="170" t="str">
        <f t="shared" si="16"/>
        <v>61007941IN69</v>
      </c>
      <c r="E1064" s="210">
        <v>183.74</v>
      </c>
      <c r="G1064" s="171">
        <v>1</v>
      </c>
    </row>
    <row r="1065" spans="1:7" ht="14.5" x14ac:dyDescent="0.35">
      <c r="A1065" s="173">
        <v>61007941</v>
      </c>
      <c r="B1065" s="170" t="s">
        <v>964</v>
      </c>
      <c r="C1065" s="170" t="s">
        <v>150</v>
      </c>
      <c r="D1065" s="170" t="str">
        <f t="shared" si="16"/>
        <v>61007941IN71</v>
      </c>
      <c r="E1065" s="210">
        <v>274.7</v>
      </c>
      <c r="G1065" s="171">
        <v>1</v>
      </c>
    </row>
    <row r="1066" spans="1:7" ht="14.5" x14ac:dyDescent="0.35">
      <c r="A1066" s="173">
        <v>61007941</v>
      </c>
      <c r="B1066" s="170" t="s">
        <v>964</v>
      </c>
      <c r="C1066" s="170" t="s">
        <v>151</v>
      </c>
      <c r="D1066" s="170" t="str">
        <f t="shared" si="16"/>
        <v>61007941IN72</v>
      </c>
      <c r="E1066" s="210">
        <v>34.909999999999997</v>
      </c>
      <c r="G1066" s="171">
        <v>1</v>
      </c>
    </row>
    <row r="1067" spans="1:7" ht="14.5" x14ac:dyDescent="0.35">
      <c r="A1067" s="173">
        <v>61007941</v>
      </c>
      <c r="B1067" s="170" t="s">
        <v>964</v>
      </c>
      <c r="C1067" s="170" t="s">
        <v>152</v>
      </c>
      <c r="D1067" s="170" t="str">
        <f t="shared" si="16"/>
        <v>61007941IN73</v>
      </c>
      <c r="E1067" s="210">
        <v>59.91</v>
      </c>
      <c r="G1067" s="171">
        <v>1</v>
      </c>
    </row>
    <row r="1068" spans="1:7" ht="14.5" x14ac:dyDescent="0.35">
      <c r="A1068" s="173">
        <v>61007941</v>
      </c>
      <c r="B1068" s="170" t="s">
        <v>964</v>
      </c>
      <c r="C1068" s="170" t="s">
        <v>154</v>
      </c>
      <c r="D1068" s="170" t="str">
        <f t="shared" si="16"/>
        <v>61007941IN75</v>
      </c>
      <c r="E1068" s="210">
        <v>89.91</v>
      </c>
      <c r="G1068" s="171">
        <v>1</v>
      </c>
    </row>
    <row r="1069" spans="1:7" ht="14.5" x14ac:dyDescent="0.35">
      <c r="A1069" s="173">
        <v>61007941</v>
      </c>
      <c r="B1069" s="170" t="s">
        <v>964</v>
      </c>
      <c r="C1069" s="170" t="s">
        <v>155</v>
      </c>
      <c r="D1069" s="170" t="str">
        <f t="shared" si="16"/>
        <v>61007941IN76</v>
      </c>
      <c r="E1069" s="210">
        <v>139.81</v>
      </c>
      <c r="G1069" s="171">
        <v>1</v>
      </c>
    </row>
    <row r="1070" spans="1:7" ht="14.5" x14ac:dyDescent="0.35">
      <c r="A1070" s="173">
        <v>61007941</v>
      </c>
      <c r="B1070" s="170" t="s">
        <v>964</v>
      </c>
      <c r="C1070" s="170" t="s">
        <v>158</v>
      </c>
      <c r="D1070" s="170" t="str">
        <f t="shared" si="16"/>
        <v>61007941IN79</v>
      </c>
      <c r="E1070" s="210">
        <v>9</v>
      </c>
      <c r="G1070" s="171">
        <v>1</v>
      </c>
    </row>
    <row r="1071" spans="1:7" ht="14.5" x14ac:dyDescent="0.35">
      <c r="A1071" s="173">
        <v>61007941</v>
      </c>
      <c r="B1071" s="170" t="s">
        <v>964</v>
      </c>
      <c r="C1071" s="170" t="s">
        <v>159</v>
      </c>
      <c r="D1071" s="170" t="str">
        <f t="shared" si="16"/>
        <v>61007941IN80</v>
      </c>
      <c r="E1071" s="210">
        <v>105.91</v>
      </c>
      <c r="G1071" s="171">
        <v>1</v>
      </c>
    </row>
    <row r="1072" spans="1:7" ht="14.5" x14ac:dyDescent="0.35">
      <c r="A1072" s="173">
        <v>61007941</v>
      </c>
      <c r="B1072" s="170" t="s">
        <v>964</v>
      </c>
      <c r="C1072" s="170" t="s">
        <v>160</v>
      </c>
      <c r="D1072" s="170" t="str">
        <f t="shared" si="16"/>
        <v>61007941IN81</v>
      </c>
      <c r="E1072" s="210">
        <v>859.91</v>
      </c>
      <c r="G1072" s="171">
        <v>1</v>
      </c>
    </row>
    <row r="1073" spans="1:7" ht="14.5" x14ac:dyDescent="0.35">
      <c r="A1073" s="173">
        <v>61007941</v>
      </c>
      <c r="B1073" s="170" t="s">
        <v>964</v>
      </c>
      <c r="C1073" s="170" t="s">
        <v>162</v>
      </c>
      <c r="D1073" s="170" t="str">
        <f t="shared" si="16"/>
        <v>61007941IN83</v>
      </c>
      <c r="E1073" s="210">
        <v>509.91</v>
      </c>
      <c r="G1073" s="171">
        <v>1</v>
      </c>
    </row>
    <row r="1074" spans="1:7" ht="14.5" x14ac:dyDescent="0.35">
      <c r="A1074" s="173">
        <v>61007941</v>
      </c>
      <c r="B1074" s="170" t="s">
        <v>964</v>
      </c>
      <c r="C1074" s="170" t="s">
        <v>164</v>
      </c>
      <c r="D1074" s="170" t="str">
        <f t="shared" si="16"/>
        <v>61007941IN84</v>
      </c>
      <c r="E1074" s="210">
        <v>69.91</v>
      </c>
      <c r="G1074" s="171">
        <v>1</v>
      </c>
    </row>
    <row r="1075" spans="1:7" ht="14.5" x14ac:dyDescent="0.35">
      <c r="A1075" s="173">
        <v>61007941</v>
      </c>
      <c r="B1075" s="170" t="s">
        <v>964</v>
      </c>
      <c r="C1075" s="170" t="s">
        <v>163</v>
      </c>
      <c r="D1075" s="170" t="str">
        <f t="shared" si="16"/>
        <v>61007941IN86</v>
      </c>
      <c r="E1075" s="210">
        <v>24.91</v>
      </c>
      <c r="G1075" s="171">
        <v>1</v>
      </c>
    </row>
    <row r="1076" spans="1:7" ht="14.5" x14ac:dyDescent="0.35">
      <c r="A1076" s="173">
        <v>61007941</v>
      </c>
      <c r="B1076" s="170" t="s">
        <v>964</v>
      </c>
      <c r="C1076" s="170" t="s">
        <v>166</v>
      </c>
      <c r="D1076" s="170" t="str">
        <f t="shared" si="16"/>
        <v>61007941IN87</v>
      </c>
      <c r="E1076" s="210">
        <v>280.76000000000005</v>
      </c>
      <c r="G1076" s="171">
        <v>1</v>
      </c>
    </row>
    <row r="1077" spans="1:7" ht="14.5" x14ac:dyDescent="0.35">
      <c r="A1077" s="173">
        <v>61007941</v>
      </c>
      <c r="B1077" s="170" t="s">
        <v>964</v>
      </c>
      <c r="C1077" s="170" t="s">
        <v>61</v>
      </c>
      <c r="D1077" s="170" t="str">
        <f t="shared" si="16"/>
        <v>61007941IN89</v>
      </c>
      <c r="E1077" s="210">
        <v>152.94999999999999</v>
      </c>
      <c r="G1077" s="171">
        <v>1</v>
      </c>
    </row>
    <row r="1078" spans="1:7" ht="14.5" x14ac:dyDescent="0.35">
      <c r="A1078" s="173">
        <v>61007941</v>
      </c>
      <c r="B1078" s="170" t="s">
        <v>964</v>
      </c>
      <c r="C1078" s="170" t="s">
        <v>65</v>
      </c>
      <c r="D1078" s="170" t="str">
        <f t="shared" si="16"/>
        <v>61007941IN91</v>
      </c>
      <c r="E1078" s="210">
        <v>30</v>
      </c>
      <c r="G1078" s="171">
        <v>1</v>
      </c>
    </row>
    <row r="1079" spans="1:7" ht="14.5" x14ac:dyDescent="0.35">
      <c r="A1079" s="173">
        <v>61011972</v>
      </c>
      <c r="B1079" s="170" t="s">
        <v>984</v>
      </c>
      <c r="C1079" s="170" t="s">
        <v>333</v>
      </c>
      <c r="D1079" s="170" t="str">
        <f t="shared" si="16"/>
        <v>61011972IN59</v>
      </c>
      <c r="E1079" s="210"/>
      <c r="G1079" s="171">
        <v>1</v>
      </c>
    </row>
    <row r="1080" spans="1:7" ht="14.5" x14ac:dyDescent="0.35">
      <c r="A1080" s="173">
        <v>61011972</v>
      </c>
      <c r="B1080" s="170" t="s">
        <v>984</v>
      </c>
      <c r="C1080" s="170" t="s">
        <v>141</v>
      </c>
      <c r="D1080" s="170" t="str">
        <f t="shared" si="16"/>
        <v>61011972IN62</v>
      </c>
      <c r="E1080" s="210"/>
      <c r="G1080" s="171">
        <v>1</v>
      </c>
    </row>
    <row r="1081" spans="1:7" ht="14.5" x14ac:dyDescent="0.35">
      <c r="A1081" s="173">
        <v>61011972</v>
      </c>
      <c r="B1081" s="170" t="s">
        <v>984</v>
      </c>
      <c r="C1081" s="170" t="s">
        <v>143</v>
      </c>
      <c r="D1081" s="170" t="str">
        <f t="shared" si="16"/>
        <v>61011972IN64</v>
      </c>
      <c r="E1081" s="210"/>
      <c r="G1081" s="171">
        <v>1</v>
      </c>
    </row>
    <row r="1082" spans="1:7" ht="14.5" x14ac:dyDescent="0.35">
      <c r="A1082" s="173">
        <v>61011972</v>
      </c>
      <c r="B1082" s="170" t="s">
        <v>984</v>
      </c>
      <c r="C1082" s="170" t="s">
        <v>145</v>
      </c>
      <c r="D1082" s="170" t="str">
        <f t="shared" si="16"/>
        <v>61011972IN66</v>
      </c>
      <c r="E1082" s="210"/>
      <c r="G1082" s="171">
        <v>1</v>
      </c>
    </row>
    <row r="1083" spans="1:7" ht="14.5" x14ac:dyDescent="0.35">
      <c r="A1083" s="173">
        <v>61011972</v>
      </c>
      <c r="B1083" s="170" t="s">
        <v>984</v>
      </c>
      <c r="C1083" s="170" t="s">
        <v>146</v>
      </c>
      <c r="D1083" s="170" t="str">
        <f t="shared" si="16"/>
        <v>61011972IN67</v>
      </c>
      <c r="E1083" s="210"/>
      <c r="G1083" s="171">
        <v>1</v>
      </c>
    </row>
    <row r="1084" spans="1:7" ht="14.5" x14ac:dyDescent="0.35">
      <c r="A1084" s="173">
        <v>61011972</v>
      </c>
      <c r="B1084" s="170" t="s">
        <v>984</v>
      </c>
      <c r="C1084" s="170" t="s">
        <v>148</v>
      </c>
      <c r="D1084" s="170" t="str">
        <f t="shared" si="16"/>
        <v>61011972IN69</v>
      </c>
      <c r="E1084" s="210"/>
      <c r="G1084" s="171">
        <v>1</v>
      </c>
    </row>
    <row r="1085" spans="1:7" ht="14.5" x14ac:dyDescent="0.35">
      <c r="A1085" s="173">
        <v>61011972</v>
      </c>
      <c r="B1085" s="170" t="s">
        <v>984</v>
      </c>
      <c r="C1085" s="170" t="s">
        <v>150</v>
      </c>
      <c r="D1085" s="170" t="str">
        <f t="shared" si="16"/>
        <v>61011972IN71</v>
      </c>
      <c r="E1085" s="210"/>
      <c r="G1085" s="171">
        <v>1</v>
      </c>
    </row>
    <row r="1086" spans="1:7" ht="14.5" x14ac:dyDescent="0.35">
      <c r="A1086" s="173">
        <v>61011972</v>
      </c>
      <c r="B1086" s="170" t="s">
        <v>984</v>
      </c>
      <c r="C1086" s="170" t="s">
        <v>151</v>
      </c>
      <c r="D1086" s="170" t="str">
        <f t="shared" si="16"/>
        <v>61011972IN72</v>
      </c>
      <c r="E1086" s="210"/>
      <c r="G1086" s="171">
        <v>1</v>
      </c>
    </row>
    <row r="1087" spans="1:7" ht="14.5" x14ac:dyDescent="0.35">
      <c r="A1087" s="173">
        <v>61011972</v>
      </c>
      <c r="B1087" s="170" t="s">
        <v>984</v>
      </c>
      <c r="C1087" s="170" t="s">
        <v>152</v>
      </c>
      <c r="D1087" s="170" t="str">
        <f t="shared" si="16"/>
        <v>61011972IN73</v>
      </c>
      <c r="E1087" s="210"/>
      <c r="G1087" s="171">
        <v>1</v>
      </c>
    </row>
    <row r="1088" spans="1:7" ht="14.5" x14ac:dyDescent="0.35">
      <c r="A1088" s="173">
        <v>61011972</v>
      </c>
      <c r="B1088" s="170" t="s">
        <v>984</v>
      </c>
      <c r="C1088" s="170" t="s">
        <v>158</v>
      </c>
      <c r="D1088" s="170" t="str">
        <f t="shared" si="16"/>
        <v>61011972IN79</v>
      </c>
      <c r="E1088" s="210"/>
      <c r="G1088" s="171">
        <v>1</v>
      </c>
    </row>
    <row r="1089" spans="1:7" ht="14.5" x14ac:dyDescent="0.35">
      <c r="A1089" s="173">
        <v>61011972</v>
      </c>
      <c r="B1089" s="170" t="s">
        <v>984</v>
      </c>
      <c r="C1089" s="170" t="s">
        <v>160</v>
      </c>
      <c r="D1089" s="170" t="str">
        <f t="shared" si="16"/>
        <v>61011972IN81</v>
      </c>
      <c r="E1089" s="210"/>
      <c r="G1089" s="171">
        <v>1</v>
      </c>
    </row>
    <row r="1090" spans="1:7" ht="14.5" x14ac:dyDescent="0.35">
      <c r="A1090" s="173">
        <v>61011972</v>
      </c>
      <c r="B1090" s="170" t="s">
        <v>984</v>
      </c>
      <c r="C1090" s="170" t="s">
        <v>162</v>
      </c>
      <c r="D1090" s="170" t="str">
        <f t="shared" si="16"/>
        <v>61011972IN83</v>
      </c>
      <c r="E1090" s="210"/>
      <c r="G1090" s="171">
        <v>1</v>
      </c>
    </row>
    <row r="1091" spans="1:7" ht="14.5" x14ac:dyDescent="0.35">
      <c r="A1091" s="173">
        <v>61011972</v>
      </c>
      <c r="B1091" s="170" t="s">
        <v>984</v>
      </c>
      <c r="C1091" s="170" t="s">
        <v>164</v>
      </c>
      <c r="D1091" s="170" t="str">
        <f t="shared" si="16"/>
        <v>61011972IN84</v>
      </c>
      <c r="E1091" s="210"/>
      <c r="G1091" s="171">
        <v>1</v>
      </c>
    </row>
    <row r="1092" spans="1:7" ht="14.5" x14ac:dyDescent="0.35">
      <c r="A1092" s="173">
        <v>61011972</v>
      </c>
      <c r="B1092" s="170" t="s">
        <v>984</v>
      </c>
      <c r="C1092" s="170" t="s">
        <v>163</v>
      </c>
      <c r="D1092" s="170" t="str">
        <f t="shared" si="16"/>
        <v>61011972IN86</v>
      </c>
      <c r="E1092" s="210"/>
      <c r="G1092" s="171">
        <v>1</v>
      </c>
    </row>
    <row r="1093" spans="1:7" ht="14.5" x14ac:dyDescent="0.35">
      <c r="A1093" s="173">
        <v>61011972</v>
      </c>
      <c r="B1093" s="170" t="s">
        <v>984</v>
      </c>
      <c r="C1093" s="170" t="s">
        <v>166</v>
      </c>
      <c r="D1093" s="170" t="str">
        <f t="shared" si="16"/>
        <v>61011972IN87</v>
      </c>
      <c r="E1093" s="210"/>
      <c r="G1093" s="171">
        <v>1</v>
      </c>
    </row>
    <row r="1094" spans="1:7" ht="14.5" x14ac:dyDescent="0.35">
      <c r="A1094" s="173">
        <v>61011972</v>
      </c>
      <c r="B1094" s="170" t="s">
        <v>984</v>
      </c>
      <c r="C1094" s="170" t="s">
        <v>61</v>
      </c>
      <c r="D1094" s="170" t="str">
        <f t="shared" ref="D1094:D1157" si="17">A1094&amp;C1094</f>
        <v>61011972IN89</v>
      </c>
      <c r="E1094" s="210"/>
      <c r="G1094" s="171">
        <v>1</v>
      </c>
    </row>
    <row r="1095" spans="1:7" ht="14.5" x14ac:dyDescent="0.35">
      <c r="A1095" s="173">
        <v>61011972</v>
      </c>
      <c r="B1095" s="170" t="s">
        <v>984</v>
      </c>
      <c r="C1095" s="170" t="s">
        <v>65</v>
      </c>
      <c r="D1095" s="170" t="str">
        <f t="shared" si="17"/>
        <v>61011972IN91</v>
      </c>
      <c r="E1095" s="210"/>
      <c r="G1095" s="171">
        <v>1</v>
      </c>
    </row>
    <row r="1096" spans="1:7" ht="14.5" x14ac:dyDescent="0.35">
      <c r="A1096" s="173">
        <v>61011973</v>
      </c>
      <c r="B1096" s="170" t="s">
        <v>986</v>
      </c>
      <c r="C1096" s="170" t="s">
        <v>333</v>
      </c>
      <c r="D1096" s="170" t="str">
        <f t="shared" si="17"/>
        <v>61011973IN59</v>
      </c>
      <c r="E1096" s="210"/>
      <c r="G1096" s="171">
        <v>1</v>
      </c>
    </row>
    <row r="1097" spans="1:7" ht="14.5" x14ac:dyDescent="0.35">
      <c r="A1097" s="173">
        <v>61011973</v>
      </c>
      <c r="B1097" s="170" t="s">
        <v>986</v>
      </c>
      <c r="C1097" s="170" t="s">
        <v>141</v>
      </c>
      <c r="D1097" s="170" t="str">
        <f t="shared" si="17"/>
        <v>61011973IN62</v>
      </c>
      <c r="E1097" s="210"/>
      <c r="G1097" s="171">
        <v>1</v>
      </c>
    </row>
    <row r="1098" spans="1:7" ht="14.5" x14ac:dyDescent="0.35">
      <c r="A1098" s="173">
        <v>61011973</v>
      </c>
      <c r="B1098" s="170" t="s">
        <v>986</v>
      </c>
      <c r="C1098" s="170" t="s">
        <v>143</v>
      </c>
      <c r="D1098" s="170" t="str">
        <f t="shared" si="17"/>
        <v>61011973IN64</v>
      </c>
      <c r="E1098" s="210"/>
      <c r="G1098" s="171">
        <v>1</v>
      </c>
    </row>
    <row r="1099" spans="1:7" ht="14.5" x14ac:dyDescent="0.35">
      <c r="A1099" s="173">
        <v>61011973</v>
      </c>
      <c r="B1099" s="170" t="s">
        <v>986</v>
      </c>
      <c r="C1099" s="170" t="s">
        <v>145</v>
      </c>
      <c r="D1099" s="170" t="str">
        <f t="shared" si="17"/>
        <v>61011973IN66</v>
      </c>
      <c r="E1099" s="210"/>
      <c r="G1099" s="171">
        <v>1</v>
      </c>
    </row>
    <row r="1100" spans="1:7" ht="14.5" x14ac:dyDescent="0.35">
      <c r="A1100" s="173">
        <v>61011973</v>
      </c>
      <c r="B1100" s="170" t="s">
        <v>986</v>
      </c>
      <c r="C1100" s="170" t="s">
        <v>146</v>
      </c>
      <c r="D1100" s="170" t="str">
        <f t="shared" si="17"/>
        <v>61011973IN67</v>
      </c>
      <c r="E1100" s="210"/>
      <c r="G1100" s="171">
        <v>1</v>
      </c>
    </row>
    <row r="1101" spans="1:7" ht="14.5" x14ac:dyDescent="0.35">
      <c r="A1101" s="173">
        <v>61011973</v>
      </c>
      <c r="B1101" s="170" t="s">
        <v>986</v>
      </c>
      <c r="C1101" s="170" t="s">
        <v>147</v>
      </c>
      <c r="D1101" s="170" t="str">
        <f t="shared" si="17"/>
        <v>61011973IN68</v>
      </c>
      <c r="E1101" s="210"/>
      <c r="G1101" s="171">
        <v>1</v>
      </c>
    </row>
    <row r="1102" spans="1:7" ht="14.5" x14ac:dyDescent="0.35">
      <c r="A1102" s="173">
        <v>61011973</v>
      </c>
      <c r="B1102" s="170" t="s">
        <v>986</v>
      </c>
      <c r="C1102" s="170" t="s">
        <v>148</v>
      </c>
      <c r="D1102" s="170" t="str">
        <f t="shared" si="17"/>
        <v>61011973IN69</v>
      </c>
      <c r="E1102" s="210"/>
      <c r="G1102" s="171">
        <v>1</v>
      </c>
    </row>
    <row r="1103" spans="1:7" ht="14.5" x14ac:dyDescent="0.35">
      <c r="A1103" s="173">
        <v>61011973</v>
      </c>
      <c r="B1103" s="170" t="s">
        <v>986</v>
      </c>
      <c r="C1103" s="170" t="s">
        <v>150</v>
      </c>
      <c r="D1103" s="170" t="str">
        <f t="shared" si="17"/>
        <v>61011973IN71</v>
      </c>
      <c r="E1103" s="210"/>
      <c r="G1103" s="171">
        <v>1</v>
      </c>
    </row>
    <row r="1104" spans="1:7" ht="14.5" x14ac:dyDescent="0.35">
      <c r="A1104" s="173">
        <v>61011973</v>
      </c>
      <c r="B1104" s="170" t="s">
        <v>986</v>
      </c>
      <c r="C1104" s="170" t="s">
        <v>151</v>
      </c>
      <c r="D1104" s="170" t="str">
        <f t="shared" si="17"/>
        <v>61011973IN72</v>
      </c>
      <c r="E1104" s="210"/>
      <c r="G1104" s="171">
        <v>1</v>
      </c>
    </row>
    <row r="1105" spans="1:7" ht="14.5" x14ac:dyDescent="0.35">
      <c r="A1105" s="173">
        <v>61011973</v>
      </c>
      <c r="B1105" s="170" t="s">
        <v>986</v>
      </c>
      <c r="C1105" s="170" t="s">
        <v>152</v>
      </c>
      <c r="D1105" s="170" t="str">
        <f t="shared" si="17"/>
        <v>61011973IN73</v>
      </c>
      <c r="E1105" s="210"/>
      <c r="G1105" s="171">
        <v>1</v>
      </c>
    </row>
    <row r="1106" spans="1:7" ht="14.5" x14ac:dyDescent="0.35">
      <c r="A1106" s="173">
        <v>61011973</v>
      </c>
      <c r="B1106" s="170" t="s">
        <v>986</v>
      </c>
      <c r="C1106" s="170" t="s">
        <v>158</v>
      </c>
      <c r="D1106" s="170" t="str">
        <f t="shared" si="17"/>
        <v>61011973IN79</v>
      </c>
      <c r="E1106" s="210"/>
      <c r="G1106" s="171">
        <v>1</v>
      </c>
    </row>
    <row r="1107" spans="1:7" ht="14.5" x14ac:dyDescent="0.35">
      <c r="A1107" s="173">
        <v>61011973</v>
      </c>
      <c r="B1107" s="170" t="s">
        <v>986</v>
      </c>
      <c r="C1107" s="170" t="s">
        <v>160</v>
      </c>
      <c r="D1107" s="170" t="str">
        <f t="shared" si="17"/>
        <v>61011973IN81</v>
      </c>
      <c r="E1107" s="210"/>
      <c r="G1107" s="171">
        <v>1</v>
      </c>
    </row>
    <row r="1108" spans="1:7" ht="14.5" x14ac:dyDescent="0.35">
      <c r="A1108" s="173">
        <v>61011973</v>
      </c>
      <c r="B1108" s="170" t="s">
        <v>986</v>
      </c>
      <c r="C1108" s="170" t="s">
        <v>162</v>
      </c>
      <c r="D1108" s="170" t="str">
        <f t="shared" si="17"/>
        <v>61011973IN83</v>
      </c>
      <c r="E1108" s="210"/>
      <c r="G1108" s="171">
        <v>1</v>
      </c>
    </row>
    <row r="1109" spans="1:7" ht="14.5" x14ac:dyDescent="0.35">
      <c r="A1109" s="173">
        <v>61011973</v>
      </c>
      <c r="B1109" s="170" t="s">
        <v>986</v>
      </c>
      <c r="C1109" s="170" t="s">
        <v>164</v>
      </c>
      <c r="D1109" s="170" t="str">
        <f t="shared" si="17"/>
        <v>61011973IN84</v>
      </c>
      <c r="E1109" s="210"/>
      <c r="G1109" s="171">
        <v>1</v>
      </c>
    </row>
    <row r="1110" spans="1:7" ht="14.5" x14ac:dyDescent="0.35">
      <c r="A1110" s="173">
        <v>61011973</v>
      </c>
      <c r="B1110" s="170" t="s">
        <v>986</v>
      </c>
      <c r="C1110" s="170" t="s">
        <v>163</v>
      </c>
      <c r="D1110" s="170" t="str">
        <f t="shared" si="17"/>
        <v>61011973IN86</v>
      </c>
      <c r="E1110" s="210"/>
      <c r="G1110" s="171">
        <v>1</v>
      </c>
    </row>
    <row r="1111" spans="1:7" ht="14.5" x14ac:dyDescent="0.35">
      <c r="A1111" s="173">
        <v>61011973</v>
      </c>
      <c r="B1111" s="170" t="s">
        <v>986</v>
      </c>
      <c r="C1111" s="170" t="s">
        <v>166</v>
      </c>
      <c r="D1111" s="170" t="str">
        <f t="shared" si="17"/>
        <v>61011973IN87</v>
      </c>
      <c r="E1111" s="210"/>
      <c r="G1111" s="171">
        <v>1</v>
      </c>
    </row>
    <row r="1112" spans="1:7" ht="14.5" x14ac:dyDescent="0.35">
      <c r="A1112" s="173">
        <v>61011973</v>
      </c>
      <c r="B1112" s="170" t="s">
        <v>986</v>
      </c>
      <c r="C1112" s="170" t="s">
        <v>61</v>
      </c>
      <c r="D1112" s="170" t="str">
        <f t="shared" si="17"/>
        <v>61011973IN89</v>
      </c>
      <c r="E1112" s="210"/>
      <c r="G1112" s="171">
        <v>1</v>
      </c>
    </row>
    <row r="1113" spans="1:7" ht="14.5" x14ac:dyDescent="0.35">
      <c r="A1113" s="173">
        <v>61011973</v>
      </c>
      <c r="B1113" s="170" t="s">
        <v>986</v>
      </c>
      <c r="C1113" s="170" t="s">
        <v>65</v>
      </c>
      <c r="D1113" s="170" t="str">
        <f t="shared" si="17"/>
        <v>61011973IN91</v>
      </c>
      <c r="E1113" s="210"/>
      <c r="G1113" s="171">
        <v>1</v>
      </c>
    </row>
    <row r="1114" spans="1:7" ht="14.5" x14ac:dyDescent="0.35">
      <c r="A1114" s="173">
        <v>61013686</v>
      </c>
      <c r="B1114" s="170" t="s">
        <v>1004</v>
      </c>
      <c r="C1114" s="170" t="s">
        <v>333</v>
      </c>
      <c r="D1114" s="170" t="str">
        <f t="shared" si="17"/>
        <v>61013686IN59</v>
      </c>
      <c r="E1114" s="210">
        <v>74232.239999999991</v>
      </c>
      <c r="G1114" s="171">
        <v>1</v>
      </c>
    </row>
    <row r="1115" spans="1:7" ht="14.5" x14ac:dyDescent="0.35">
      <c r="A1115" s="173">
        <v>61013686</v>
      </c>
      <c r="B1115" s="170" t="s">
        <v>1004</v>
      </c>
      <c r="C1115" s="170" t="s">
        <v>141</v>
      </c>
      <c r="D1115" s="170" t="str">
        <f t="shared" si="17"/>
        <v>61013686IN62</v>
      </c>
      <c r="E1115" s="210">
        <v>41053.410000000003</v>
      </c>
      <c r="G1115" s="171">
        <v>1</v>
      </c>
    </row>
    <row r="1116" spans="1:7" ht="14.5" x14ac:dyDescent="0.35">
      <c r="A1116" s="173">
        <v>61013686</v>
      </c>
      <c r="B1116" s="170" t="s">
        <v>1004</v>
      </c>
      <c r="C1116" s="170" t="s">
        <v>143</v>
      </c>
      <c r="D1116" s="170" t="str">
        <f t="shared" si="17"/>
        <v>61013686IN64</v>
      </c>
      <c r="E1116" s="210">
        <v>48100.455000000002</v>
      </c>
      <c r="G1116" s="171">
        <v>1</v>
      </c>
    </row>
    <row r="1117" spans="1:7" ht="14.5" x14ac:dyDescent="0.35">
      <c r="A1117" s="173">
        <v>61013686</v>
      </c>
      <c r="B1117" s="170" t="s">
        <v>1004</v>
      </c>
      <c r="C1117" s="170" t="s">
        <v>144</v>
      </c>
      <c r="D1117" s="170" t="str">
        <f t="shared" si="17"/>
        <v>61013686IN65</v>
      </c>
      <c r="E1117" s="210">
        <v>24335.41</v>
      </c>
      <c r="G1117" s="171">
        <v>1</v>
      </c>
    </row>
    <row r="1118" spans="1:7" ht="14.5" x14ac:dyDescent="0.35">
      <c r="A1118" s="173">
        <v>61013686</v>
      </c>
      <c r="B1118" s="170" t="s">
        <v>1004</v>
      </c>
      <c r="C1118" s="170" t="s">
        <v>145</v>
      </c>
      <c r="D1118" s="170" t="str">
        <f t="shared" si="17"/>
        <v>61013686IN66</v>
      </c>
      <c r="E1118" s="210">
        <v>13000</v>
      </c>
      <c r="G1118" s="171">
        <v>1</v>
      </c>
    </row>
    <row r="1119" spans="1:7" ht="14.5" x14ac:dyDescent="0.35">
      <c r="A1119" s="173">
        <v>61013686</v>
      </c>
      <c r="B1119" s="170" t="s">
        <v>1004</v>
      </c>
      <c r="C1119" s="170" t="s">
        <v>146</v>
      </c>
      <c r="D1119" s="170" t="str">
        <f t="shared" si="17"/>
        <v>61013686IN67</v>
      </c>
      <c r="E1119" s="210">
        <v>16788.794999999998</v>
      </c>
      <c r="G1119" s="171">
        <v>1</v>
      </c>
    </row>
    <row r="1120" spans="1:7" ht="14.5" x14ac:dyDescent="0.35">
      <c r="A1120" s="173">
        <v>61013686</v>
      </c>
      <c r="B1120" s="170" t="s">
        <v>1004</v>
      </c>
      <c r="C1120" s="170" t="s">
        <v>147</v>
      </c>
      <c r="D1120" s="170" t="str">
        <f t="shared" si="17"/>
        <v>61013686IN68</v>
      </c>
      <c r="E1120" s="210">
        <v>40.56</v>
      </c>
      <c r="G1120" s="171">
        <v>1</v>
      </c>
    </row>
    <row r="1121" spans="1:7" ht="14.5" x14ac:dyDescent="0.35">
      <c r="A1121" s="173">
        <v>61013686</v>
      </c>
      <c r="B1121" s="170" t="s">
        <v>1004</v>
      </c>
      <c r="C1121" s="170" t="s">
        <v>148</v>
      </c>
      <c r="D1121" s="170" t="str">
        <f t="shared" si="17"/>
        <v>61013686IN69</v>
      </c>
      <c r="E1121" s="210">
        <v>28724.195</v>
      </c>
      <c r="G1121" s="171">
        <v>1</v>
      </c>
    </row>
    <row r="1122" spans="1:7" ht="14.5" x14ac:dyDescent="0.35">
      <c r="A1122" s="173">
        <v>61013686</v>
      </c>
      <c r="B1122" s="170" t="s">
        <v>1004</v>
      </c>
      <c r="C1122" s="170" t="s">
        <v>150</v>
      </c>
      <c r="D1122" s="170" t="str">
        <f t="shared" si="17"/>
        <v>61013686IN71</v>
      </c>
      <c r="E1122" s="210">
        <v>32536.074999999997</v>
      </c>
      <c r="G1122" s="171">
        <v>1</v>
      </c>
    </row>
    <row r="1123" spans="1:7" ht="14.5" x14ac:dyDescent="0.35">
      <c r="A1123" s="173">
        <v>61013686</v>
      </c>
      <c r="B1123" s="170" t="s">
        <v>1004</v>
      </c>
      <c r="C1123" s="170" t="s">
        <v>151</v>
      </c>
      <c r="D1123" s="170" t="str">
        <f t="shared" si="17"/>
        <v>61013686IN72</v>
      </c>
      <c r="E1123" s="210">
        <v>31500</v>
      </c>
      <c r="G1123" s="171">
        <v>1</v>
      </c>
    </row>
    <row r="1124" spans="1:7" ht="14.5" x14ac:dyDescent="0.35">
      <c r="A1124" s="173">
        <v>61013686</v>
      </c>
      <c r="B1124" s="170" t="s">
        <v>1004</v>
      </c>
      <c r="C1124" s="170" t="s">
        <v>152</v>
      </c>
      <c r="D1124" s="170" t="str">
        <f t="shared" si="17"/>
        <v>61013686IN73</v>
      </c>
      <c r="E1124" s="210">
        <v>18614.674999999999</v>
      </c>
      <c r="G1124" s="171">
        <v>1</v>
      </c>
    </row>
    <row r="1125" spans="1:7" ht="14.5" x14ac:dyDescent="0.35">
      <c r="A1125" s="173">
        <v>61013686</v>
      </c>
      <c r="B1125" s="170" t="s">
        <v>1004</v>
      </c>
      <c r="C1125" s="170" t="s">
        <v>153</v>
      </c>
      <c r="D1125" s="170" t="str">
        <f t="shared" si="17"/>
        <v>61013686IN74</v>
      </c>
      <c r="E1125" s="210"/>
      <c r="G1125" s="171">
        <v>1</v>
      </c>
    </row>
    <row r="1126" spans="1:7" ht="14.5" x14ac:dyDescent="0.35">
      <c r="A1126" s="173">
        <v>61013686</v>
      </c>
      <c r="B1126" s="170" t="s">
        <v>1004</v>
      </c>
      <c r="C1126" s="170" t="s">
        <v>154</v>
      </c>
      <c r="D1126" s="170" t="str">
        <f t="shared" si="17"/>
        <v>61013686IN75</v>
      </c>
      <c r="E1126" s="210">
        <v>20028.465</v>
      </c>
      <c r="G1126" s="171">
        <v>1</v>
      </c>
    </row>
    <row r="1127" spans="1:7" ht="14.5" x14ac:dyDescent="0.35">
      <c r="A1127" s="173">
        <v>61013686</v>
      </c>
      <c r="B1127" s="170" t="s">
        <v>1004</v>
      </c>
      <c r="C1127" s="170" t="s">
        <v>155</v>
      </c>
      <c r="D1127" s="170" t="str">
        <f t="shared" si="17"/>
        <v>61013686IN76</v>
      </c>
      <c r="E1127" s="210">
        <v>41415.474999999999</v>
      </c>
      <c r="G1127" s="171">
        <v>1</v>
      </c>
    </row>
    <row r="1128" spans="1:7" ht="14.5" x14ac:dyDescent="0.35">
      <c r="A1128" s="173">
        <v>61013686</v>
      </c>
      <c r="B1128" s="170" t="s">
        <v>1004</v>
      </c>
      <c r="C1128" s="170" t="s">
        <v>158</v>
      </c>
      <c r="D1128" s="170" t="str">
        <f t="shared" si="17"/>
        <v>61013686IN79</v>
      </c>
      <c r="E1128" s="210">
        <v>1927.5</v>
      </c>
      <c r="G1128" s="171">
        <v>1</v>
      </c>
    </row>
    <row r="1129" spans="1:7" ht="14.5" x14ac:dyDescent="0.35">
      <c r="A1129" s="173">
        <v>61013686</v>
      </c>
      <c r="B1129" s="170" t="s">
        <v>1004</v>
      </c>
      <c r="C1129" s="170" t="s">
        <v>159</v>
      </c>
      <c r="D1129" s="170" t="str">
        <f t="shared" si="17"/>
        <v>61013686IN80</v>
      </c>
      <c r="E1129" s="210">
        <v>18877.37</v>
      </c>
      <c r="G1129" s="171">
        <v>1</v>
      </c>
    </row>
    <row r="1130" spans="1:7" ht="14.5" x14ac:dyDescent="0.35">
      <c r="A1130" s="173">
        <v>61013686</v>
      </c>
      <c r="B1130" s="170" t="s">
        <v>1004</v>
      </c>
      <c r="C1130" s="170" t="s">
        <v>160</v>
      </c>
      <c r="D1130" s="170" t="str">
        <f t="shared" si="17"/>
        <v>61013686IN81</v>
      </c>
      <c r="E1130" s="210">
        <v>39237.995000000003</v>
      </c>
      <c r="G1130" s="171">
        <v>1</v>
      </c>
    </row>
    <row r="1131" spans="1:7" ht="14.5" x14ac:dyDescent="0.35">
      <c r="A1131" s="173">
        <v>61013686</v>
      </c>
      <c r="B1131" s="170" t="s">
        <v>1004</v>
      </c>
      <c r="C1131" s="170" t="s">
        <v>162</v>
      </c>
      <c r="D1131" s="170" t="str">
        <f t="shared" si="17"/>
        <v>61013686IN83</v>
      </c>
      <c r="E1131" s="210">
        <v>14849.13</v>
      </c>
      <c r="G1131" s="171">
        <v>1</v>
      </c>
    </row>
    <row r="1132" spans="1:7" ht="14.5" x14ac:dyDescent="0.35">
      <c r="A1132" s="173">
        <v>61013686</v>
      </c>
      <c r="B1132" s="170" t="s">
        <v>1004</v>
      </c>
      <c r="C1132" s="170" t="s">
        <v>164</v>
      </c>
      <c r="D1132" s="170" t="str">
        <f t="shared" si="17"/>
        <v>61013686IN84</v>
      </c>
      <c r="E1132" s="210">
        <v>5004.25</v>
      </c>
      <c r="G1132" s="171">
        <v>1</v>
      </c>
    </row>
    <row r="1133" spans="1:7" ht="14.5" x14ac:dyDescent="0.35">
      <c r="A1133" s="173">
        <v>61013686</v>
      </c>
      <c r="B1133" s="170" t="s">
        <v>1004</v>
      </c>
      <c r="C1133" s="170" t="s">
        <v>163</v>
      </c>
      <c r="D1133" s="170" t="str">
        <f t="shared" si="17"/>
        <v>61013686IN86</v>
      </c>
      <c r="E1133" s="210">
        <v>5007.2250000000004</v>
      </c>
      <c r="G1133" s="171">
        <v>1</v>
      </c>
    </row>
    <row r="1134" spans="1:7" ht="14.5" x14ac:dyDescent="0.35">
      <c r="A1134" s="173">
        <v>61013686</v>
      </c>
      <c r="B1134" s="170" t="s">
        <v>1004</v>
      </c>
      <c r="C1134" s="170" t="s">
        <v>166</v>
      </c>
      <c r="D1134" s="170" t="str">
        <f t="shared" si="17"/>
        <v>61013686IN87</v>
      </c>
      <c r="E1134" s="210">
        <v>26893.404999999999</v>
      </c>
      <c r="G1134" s="171">
        <v>1</v>
      </c>
    </row>
    <row r="1135" spans="1:7" ht="14.5" x14ac:dyDescent="0.35">
      <c r="A1135" s="173">
        <v>61013686</v>
      </c>
      <c r="B1135" s="170" t="s">
        <v>1004</v>
      </c>
      <c r="C1135" s="170" t="s">
        <v>61</v>
      </c>
      <c r="D1135" s="170" t="str">
        <f t="shared" si="17"/>
        <v>61013686IN89</v>
      </c>
      <c r="E1135" s="210">
        <v>18394.759999999998</v>
      </c>
      <c r="G1135" s="171">
        <v>1</v>
      </c>
    </row>
    <row r="1136" spans="1:7" ht="14.5" x14ac:dyDescent="0.35">
      <c r="A1136" s="173">
        <v>61013686</v>
      </c>
      <c r="B1136" s="170" t="s">
        <v>1004</v>
      </c>
      <c r="C1136" s="170" t="s">
        <v>65</v>
      </c>
      <c r="D1136" s="170" t="str">
        <f t="shared" si="17"/>
        <v>61013686IN91</v>
      </c>
      <c r="E1136" s="210">
        <v>12951.815000000001</v>
      </c>
      <c r="G1136" s="171">
        <v>1</v>
      </c>
    </row>
    <row r="1137" spans="1:7" ht="14.5" x14ac:dyDescent="0.35">
      <c r="A1137" s="173">
        <v>61013687</v>
      </c>
      <c r="B1137" s="170" t="s">
        <v>1006</v>
      </c>
      <c r="C1137" s="170" t="s">
        <v>333</v>
      </c>
      <c r="D1137" s="170" t="str">
        <f t="shared" si="17"/>
        <v>61013687IN59</v>
      </c>
      <c r="E1137" s="210">
        <v>8121.01</v>
      </c>
      <c r="G1137" s="171">
        <v>1</v>
      </c>
    </row>
    <row r="1138" spans="1:7" ht="14.5" x14ac:dyDescent="0.35">
      <c r="A1138" s="173">
        <v>61013687</v>
      </c>
      <c r="B1138" s="170" t="s">
        <v>1006</v>
      </c>
      <c r="C1138" s="170" t="s">
        <v>141</v>
      </c>
      <c r="D1138" s="170" t="str">
        <f t="shared" si="17"/>
        <v>61013687IN62</v>
      </c>
      <c r="E1138" s="210">
        <v>28280.37</v>
      </c>
      <c r="G1138" s="171">
        <v>1</v>
      </c>
    </row>
    <row r="1139" spans="1:7" ht="14.5" x14ac:dyDescent="0.35">
      <c r="A1139" s="173">
        <v>61013687</v>
      </c>
      <c r="B1139" s="170" t="s">
        <v>1006</v>
      </c>
      <c r="C1139" s="170" t="s">
        <v>143</v>
      </c>
      <c r="D1139" s="170" t="str">
        <f t="shared" si="17"/>
        <v>61013687IN64</v>
      </c>
      <c r="E1139" s="210">
        <v>7856.5049999999992</v>
      </c>
      <c r="G1139" s="171">
        <v>1</v>
      </c>
    </row>
    <row r="1140" spans="1:7" ht="14.5" x14ac:dyDescent="0.35">
      <c r="A1140" s="173">
        <v>61013687</v>
      </c>
      <c r="B1140" s="170" t="s">
        <v>1006</v>
      </c>
      <c r="C1140" s="170" t="s">
        <v>144</v>
      </c>
      <c r="D1140" s="170" t="str">
        <f t="shared" si="17"/>
        <v>61013687IN65</v>
      </c>
      <c r="E1140" s="210">
        <v>36577.625</v>
      </c>
      <c r="G1140" s="171">
        <v>1</v>
      </c>
    </row>
    <row r="1141" spans="1:7" ht="14.5" x14ac:dyDescent="0.35">
      <c r="A1141" s="173">
        <v>61013687</v>
      </c>
      <c r="B1141" s="170" t="s">
        <v>1006</v>
      </c>
      <c r="C1141" s="170" t="s">
        <v>145</v>
      </c>
      <c r="D1141" s="170" t="str">
        <f t="shared" si="17"/>
        <v>61013687IN66</v>
      </c>
      <c r="E1141" s="210">
        <v>7000</v>
      </c>
      <c r="G1141" s="171">
        <v>1</v>
      </c>
    </row>
    <row r="1142" spans="1:7" ht="14.5" x14ac:dyDescent="0.35">
      <c r="A1142" s="173">
        <v>61013687</v>
      </c>
      <c r="B1142" s="170" t="s">
        <v>1006</v>
      </c>
      <c r="C1142" s="170" t="s">
        <v>146</v>
      </c>
      <c r="D1142" s="170" t="str">
        <f t="shared" si="17"/>
        <v>61013687IN67</v>
      </c>
      <c r="E1142" s="210">
        <v>11152.64</v>
      </c>
      <c r="G1142" s="171">
        <v>1</v>
      </c>
    </row>
    <row r="1143" spans="1:7" ht="14.5" x14ac:dyDescent="0.35">
      <c r="A1143" s="173">
        <v>61013687</v>
      </c>
      <c r="B1143" s="170" t="s">
        <v>1006</v>
      </c>
      <c r="C1143" s="170" t="s">
        <v>147</v>
      </c>
      <c r="D1143" s="170" t="str">
        <f t="shared" si="17"/>
        <v>61013687IN68</v>
      </c>
      <c r="E1143" s="210">
        <v>47729.1</v>
      </c>
      <c r="G1143" s="171">
        <v>1</v>
      </c>
    </row>
    <row r="1144" spans="1:7" ht="14.5" x14ac:dyDescent="0.35">
      <c r="A1144" s="173">
        <v>61013687</v>
      </c>
      <c r="B1144" s="170" t="s">
        <v>1006</v>
      </c>
      <c r="C1144" s="170" t="s">
        <v>148</v>
      </c>
      <c r="D1144" s="170" t="str">
        <f t="shared" si="17"/>
        <v>61013687IN69</v>
      </c>
      <c r="E1144" s="210">
        <v>6151.2150000000001</v>
      </c>
      <c r="G1144" s="171">
        <v>1</v>
      </c>
    </row>
    <row r="1145" spans="1:7" ht="14.5" x14ac:dyDescent="0.35">
      <c r="A1145" s="173">
        <v>61013687</v>
      </c>
      <c r="B1145" s="170" t="s">
        <v>1006</v>
      </c>
      <c r="C1145" s="170" t="s">
        <v>150</v>
      </c>
      <c r="D1145" s="170" t="str">
        <f t="shared" si="17"/>
        <v>61013687IN71</v>
      </c>
      <c r="E1145" s="210">
        <v>7644.7049999999999</v>
      </c>
      <c r="G1145" s="171">
        <v>1</v>
      </c>
    </row>
    <row r="1146" spans="1:7" ht="14.5" x14ac:dyDescent="0.35">
      <c r="A1146" s="173">
        <v>61013687</v>
      </c>
      <c r="B1146" s="170" t="s">
        <v>1006</v>
      </c>
      <c r="C1146" s="170" t="s">
        <v>151</v>
      </c>
      <c r="D1146" s="170" t="str">
        <f t="shared" si="17"/>
        <v>61013687IN72</v>
      </c>
      <c r="E1146" s="210">
        <v>617</v>
      </c>
      <c r="G1146" s="171">
        <v>1</v>
      </c>
    </row>
    <row r="1147" spans="1:7" ht="14.5" x14ac:dyDescent="0.35">
      <c r="A1147" s="173">
        <v>61013687</v>
      </c>
      <c r="B1147" s="170" t="s">
        <v>1006</v>
      </c>
      <c r="C1147" s="170" t="s">
        <v>152</v>
      </c>
      <c r="D1147" s="170" t="str">
        <f t="shared" si="17"/>
        <v>61013687IN73</v>
      </c>
      <c r="E1147" s="210">
        <v>14463.77</v>
      </c>
      <c r="G1147" s="171">
        <v>1</v>
      </c>
    </row>
    <row r="1148" spans="1:7" ht="14.5" x14ac:dyDescent="0.35">
      <c r="A1148" s="173">
        <v>61013687</v>
      </c>
      <c r="B1148" s="170" t="s">
        <v>1006</v>
      </c>
      <c r="C1148" s="170" t="s">
        <v>154</v>
      </c>
      <c r="D1148" s="170" t="str">
        <f t="shared" si="17"/>
        <v>61013687IN75</v>
      </c>
      <c r="E1148" s="210">
        <v>30094.764999999999</v>
      </c>
      <c r="G1148" s="171">
        <v>1</v>
      </c>
    </row>
    <row r="1149" spans="1:7" ht="14.5" x14ac:dyDescent="0.35">
      <c r="A1149" s="173">
        <v>61013687</v>
      </c>
      <c r="B1149" s="170" t="s">
        <v>1006</v>
      </c>
      <c r="C1149" s="170" t="s">
        <v>155</v>
      </c>
      <c r="D1149" s="170" t="str">
        <f t="shared" si="17"/>
        <v>61013687IN76</v>
      </c>
      <c r="E1149" s="210">
        <v>62183.805</v>
      </c>
      <c r="G1149" s="171">
        <v>1</v>
      </c>
    </row>
    <row r="1150" spans="1:7" ht="14.5" x14ac:dyDescent="0.35">
      <c r="A1150" s="173">
        <v>61013687</v>
      </c>
      <c r="B1150" s="170" t="s">
        <v>1006</v>
      </c>
      <c r="C1150" s="170" t="s">
        <v>158</v>
      </c>
      <c r="D1150" s="170" t="str">
        <f t="shared" si="17"/>
        <v>61013687IN79</v>
      </c>
      <c r="E1150" s="210">
        <v>172.5</v>
      </c>
      <c r="G1150" s="171">
        <v>1</v>
      </c>
    </row>
    <row r="1151" spans="1:7" ht="14.5" x14ac:dyDescent="0.35">
      <c r="A1151" s="173">
        <v>61013687</v>
      </c>
      <c r="B1151" s="170" t="s">
        <v>1006</v>
      </c>
      <c r="C1151" s="170" t="s">
        <v>159</v>
      </c>
      <c r="D1151" s="170" t="str">
        <f t="shared" si="17"/>
        <v>61013687IN80</v>
      </c>
      <c r="E1151" s="210">
        <v>28398.080000000002</v>
      </c>
      <c r="G1151" s="171">
        <v>1</v>
      </c>
    </row>
    <row r="1152" spans="1:7" ht="14.5" x14ac:dyDescent="0.35">
      <c r="A1152" s="173">
        <v>61013687</v>
      </c>
      <c r="B1152" s="170" t="s">
        <v>1006</v>
      </c>
      <c r="C1152" s="170" t="s">
        <v>160</v>
      </c>
      <c r="D1152" s="170" t="str">
        <f t="shared" si="17"/>
        <v>61013687IN81</v>
      </c>
      <c r="E1152" s="210">
        <v>10702.264999999999</v>
      </c>
      <c r="G1152" s="171">
        <v>1</v>
      </c>
    </row>
    <row r="1153" spans="1:7" ht="14.5" x14ac:dyDescent="0.35">
      <c r="A1153" s="173">
        <v>61013687</v>
      </c>
      <c r="B1153" s="170" t="s">
        <v>1006</v>
      </c>
      <c r="C1153" s="170" t="s">
        <v>162</v>
      </c>
      <c r="D1153" s="170" t="str">
        <f t="shared" si="17"/>
        <v>61013687IN83</v>
      </c>
      <c r="E1153" s="210">
        <v>8594.83</v>
      </c>
      <c r="G1153" s="171">
        <v>1</v>
      </c>
    </row>
    <row r="1154" spans="1:7" ht="14.5" x14ac:dyDescent="0.35">
      <c r="A1154" s="173">
        <v>61013687</v>
      </c>
      <c r="B1154" s="170" t="s">
        <v>1006</v>
      </c>
      <c r="C1154" s="170" t="s">
        <v>164</v>
      </c>
      <c r="D1154" s="170" t="str">
        <f t="shared" si="17"/>
        <v>61013687IN84</v>
      </c>
      <c r="E1154" s="210">
        <v>4460.99</v>
      </c>
      <c r="G1154" s="171">
        <v>1</v>
      </c>
    </row>
    <row r="1155" spans="1:7" ht="14.5" x14ac:dyDescent="0.35">
      <c r="A1155" s="173">
        <v>61013687</v>
      </c>
      <c r="B1155" s="170" t="s">
        <v>1006</v>
      </c>
      <c r="C1155" s="170" t="s">
        <v>163</v>
      </c>
      <c r="D1155" s="170" t="str">
        <f t="shared" si="17"/>
        <v>61013687IN86</v>
      </c>
      <c r="E1155" s="210">
        <v>4541.95</v>
      </c>
      <c r="G1155" s="171">
        <v>1</v>
      </c>
    </row>
    <row r="1156" spans="1:7" ht="14.5" x14ac:dyDescent="0.35">
      <c r="A1156" s="173">
        <v>61013687</v>
      </c>
      <c r="B1156" s="170" t="s">
        <v>1006</v>
      </c>
      <c r="C1156" s="170" t="s">
        <v>166</v>
      </c>
      <c r="D1156" s="170" t="str">
        <f t="shared" si="17"/>
        <v>61013687IN87</v>
      </c>
      <c r="E1156" s="210">
        <v>6217.6849999999995</v>
      </c>
      <c r="G1156" s="171">
        <v>1</v>
      </c>
    </row>
    <row r="1157" spans="1:7" ht="14.5" x14ac:dyDescent="0.35">
      <c r="A1157" s="173">
        <v>61013687</v>
      </c>
      <c r="B1157" s="170" t="s">
        <v>1006</v>
      </c>
      <c r="C1157" s="170" t="s">
        <v>61</v>
      </c>
      <c r="D1157" s="170" t="str">
        <f t="shared" si="17"/>
        <v>61013687IN89</v>
      </c>
      <c r="E1157" s="210">
        <v>4355.38</v>
      </c>
      <c r="G1157" s="171">
        <v>1</v>
      </c>
    </row>
    <row r="1158" spans="1:7" ht="14.5" x14ac:dyDescent="0.35">
      <c r="A1158" s="173">
        <v>61013687</v>
      </c>
      <c r="B1158" s="170" t="s">
        <v>1006</v>
      </c>
      <c r="C1158" s="170" t="s">
        <v>65</v>
      </c>
      <c r="D1158" s="170" t="str">
        <f t="shared" ref="D1158:D1221" si="18">A1158&amp;C1158</f>
        <v>61013687IN91</v>
      </c>
      <c r="E1158" s="210">
        <v>9609.17</v>
      </c>
      <c r="G1158" s="171">
        <v>1</v>
      </c>
    </row>
    <row r="1159" spans="1:7" ht="14.5" x14ac:dyDescent="0.35">
      <c r="A1159" s="173">
        <v>61016043</v>
      </c>
      <c r="B1159" s="170" t="s">
        <v>1092</v>
      </c>
      <c r="C1159" s="170" t="s">
        <v>144</v>
      </c>
      <c r="D1159" s="170" t="str">
        <f t="shared" si="18"/>
        <v>61016043IN65</v>
      </c>
      <c r="E1159" s="210"/>
      <c r="G1159" s="171">
        <v>1</v>
      </c>
    </row>
    <row r="1160" spans="1:7" ht="14.5" x14ac:dyDescent="0.35">
      <c r="A1160" s="173">
        <v>61016043</v>
      </c>
      <c r="B1160" s="170" t="s">
        <v>1092</v>
      </c>
      <c r="C1160" s="170" t="s">
        <v>155</v>
      </c>
      <c r="D1160" s="170" t="str">
        <f t="shared" si="18"/>
        <v>61016043IN76</v>
      </c>
      <c r="E1160" s="210"/>
      <c r="G1160" s="171">
        <v>1</v>
      </c>
    </row>
    <row r="1161" spans="1:7" ht="14.5" x14ac:dyDescent="0.35">
      <c r="A1161" s="173">
        <v>61016046</v>
      </c>
      <c r="B1161" s="170" t="s">
        <v>1093</v>
      </c>
      <c r="C1161" s="170" t="s">
        <v>144</v>
      </c>
      <c r="D1161" s="170" t="str">
        <f t="shared" si="18"/>
        <v>61016046IN65</v>
      </c>
      <c r="E1161" s="210"/>
      <c r="G1161" s="171">
        <v>1</v>
      </c>
    </row>
    <row r="1162" spans="1:7" ht="14.5" x14ac:dyDescent="0.35">
      <c r="A1162" s="173">
        <v>61016046</v>
      </c>
      <c r="B1162" s="170" t="s">
        <v>1093</v>
      </c>
      <c r="C1162" s="170" t="s">
        <v>155</v>
      </c>
      <c r="D1162" s="170" t="str">
        <f t="shared" si="18"/>
        <v>61016046IN76</v>
      </c>
      <c r="E1162" s="210"/>
      <c r="G1162" s="171">
        <v>1</v>
      </c>
    </row>
    <row r="1163" spans="1:7" ht="14.5" x14ac:dyDescent="0.35">
      <c r="A1163" s="173">
        <v>61016082</v>
      </c>
      <c r="B1163" s="170" t="s">
        <v>1094</v>
      </c>
      <c r="C1163" s="170" t="s">
        <v>333</v>
      </c>
      <c r="D1163" s="170" t="str">
        <f t="shared" si="18"/>
        <v>61016082IN59</v>
      </c>
      <c r="E1163" s="210">
        <v>74232.239999999991</v>
      </c>
      <c r="G1163" s="171">
        <v>1</v>
      </c>
    </row>
    <row r="1164" spans="1:7" ht="14.5" x14ac:dyDescent="0.35">
      <c r="A1164" s="173">
        <v>61016082</v>
      </c>
      <c r="B1164" s="170" t="s">
        <v>1094</v>
      </c>
      <c r="C1164" s="170" t="s">
        <v>141</v>
      </c>
      <c r="D1164" s="170" t="str">
        <f t="shared" si="18"/>
        <v>61016082IN62</v>
      </c>
      <c r="E1164" s="210">
        <v>41053.410000000003</v>
      </c>
      <c r="G1164" s="171">
        <v>1</v>
      </c>
    </row>
    <row r="1165" spans="1:7" ht="14.5" x14ac:dyDescent="0.35">
      <c r="A1165" s="173">
        <v>61016082</v>
      </c>
      <c r="B1165" s="170" t="s">
        <v>1094</v>
      </c>
      <c r="C1165" s="170" t="s">
        <v>143</v>
      </c>
      <c r="D1165" s="170" t="str">
        <f t="shared" si="18"/>
        <v>61016082IN64</v>
      </c>
      <c r="E1165" s="210">
        <v>48100.455000000002</v>
      </c>
      <c r="G1165" s="171">
        <v>1</v>
      </c>
    </row>
    <row r="1166" spans="1:7" ht="14.5" x14ac:dyDescent="0.35">
      <c r="A1166" s="173">
        <v>61016082</v>
      </c>
      <c r="B1166" s="170" t="s">
        <v>1094</v>
      </c>
      <c r="C1166" s="170" t="s">
        <v>144</v>
      </c>
      <c r="D1166" s="170" t="str">
        <f t="shared" si="18"/>
        <v>61016082IN65</v>
      </c>
      <c r="E1166" s="210">
        <v>24335.41</v>
      </c>
      <c r="G1166" s="171">
        <v>1</v>
      </c>
    </row>
    <row r="1167" spans="1:7" ht="14.5" x14ac:dyDescent="0.35">
      <c r="A1167" s="173">
        <v>61016082</v>
      </c>
      <c r="B1167" s="170" t="s">
        <v>1094</v>
      </c>
      <c r="C1167" s="170" t="s">
        <v>145</v>
      </c>
      <c r="D1167" s="170" t="str">
        <f t="shared" si="18"/>
        <v>61016082IN66</v>
      </c>
      <c r="E1167" s="210">
        <v>13000</v>
      </c>
      <c r="G1167" s="171">
        <v>1</v>
      </c>
    </row>
    <row r="1168" spans="1:7" ht="14.5" x14ac:dyDescent="0.35">
      <c r="A1168" s="173">
        <v>61016082</v>
      </c>
      <c r="B1168" s="170" t="s">
        <v>1094</v>
      </c>
      <c r="C1168" s="170" t="s">
        <v>146</v>
      </c>
      <c r="D1168" s="170" t="str">
        <f t="shared" si="18"/>
        <v>61016082IN67</v>
      </c>
      <c r="E1168" s="210">
        <v>16788.794999999998</v>
      </c>
      <c r="G1168" s="171">
        <v>1</v>
      </c>
    </row>
    <row r="1169" spans="1:7" ht="14.5" x14ac:dyDescent="0.35">
      <c r="A1169" s="173">
        <v>61016082</v>
      </c>
      <c r="B1169" s="170" t="s">
        <v>1094</v>
      </c>
      <c r="C1169" s="170" t="s">
        <v>147</v>
      </c>
      <c r="D1169" s="170" t="str">
        <f t="shared" si="18"/>
        <v>61016082IN68</v>
      </c>
      <c r="E1169" s="210">
        <v>40.56</v>
      </c>
      <c r="G1169" s="171">
        <v>1</v>
      </c>
    </row>
    <row r="1170" spans="1:7" ht="14.5" x14ac:dyDescent="0.35">
      <c r="A1170" s="173">
        <v>61016082</v>
      </c>
      <c r="B1170" s="170" t="s">
        <v>1094</v>
      </c>
      <c r="C1170" s="170" t="s">
        <v>148</v>
      </c>
      <c r="D1170" s="170" t="str">
        <f t="shared" si="18"/>
        <v>61016082IN69</v>
      </c>
      <c r="E1170" s="210">
        <v>28724.195</v>
      </c>
      <c r="G1170" s="171">
        <v>1</v>
      </c>
    </row>
    <row r="1171" spans="1:7" ht="14.5" x14ac:dyDescent="0.35">
      <c r="A1171" s="173">
        <v>61016082</v>
      </c>
      <c r="B1171" s="170" t="s">
        <v>1094</v>
      </c>
      <c r="C1171" s="170" t="s">
        <v>150</v>
      </c>
      <c r="D1171" s="170" t="str">
        <f t="shared" si="18"/>
        <v>61016082IN71</v>
      </c>
      <c r="E1171" s="210">
        <v>32536.074999999997</v>
      </c>
      <c r="G1171" s="171">
        <v>1</v>
      </c>
    </row>
    <row r="1172" spans="1:7" ht="14.5" x14ac:dyDescent="0.35">
      <c r="A1172" s="173">
        <v>61016082</v>
      </c>
      <c r="B1172" s="170" t="s">
        <v>1094</v>
      </c>
      <c r="C1172" s="170" t="s">
        <v>151</v>
      </c>
      <c r="D1172" s="170" t="str">
        <f t="shared" si="18"/>
        <v>61016082IN72</v>
      </c>
      <c r="E1172" s="210">
        <v>31500</v>
      </c>
      <c r="G1172" s="171">
        <v>1</v>
      </c>
    </row>
    <row r="1173" spans="1:7" ht="14.5" x14ac:dyDescent="0.35">
      <c r="A1173" s="173">
        <v>61016082</v>
      </c>
      <c r="B1173" s="170" t="s">
        <v>1094</v>
      </c>
      <c r="C1173" s="170" t="s">
        <v>152</v>
      </c>
      <c r="D1173" s="170" t="str">
        <f t="shared" si="18"/>
        <v>61016082IN73</v>
      </c>
      <c r="E1173" s="210">
        <v>18614.674999999999</v>
      </c>
      <c r="G1173" s="171">
        <v>1</v>
      </c>
    </row>
    <row r="1174" spans="1:7" ht="14.5" x14ac:dyDescent="0.35">
      <c r="A1174" s="173">
        <v>61016082</v>
      </c>
      <c r="B1174" s="170" t="s">
        <v>1094</v>
      </c>
      <c r="C1174" s="170" t="s">
        <v>154</v>
      </c>
      <c r="D1174" s="170" t="str">
        <f t="shared" si="18"/>
        <v>61016082IN75</v>
      </c>
      <c r="E1174" s="210">
        <v>20028.465</v>
      </c>
      <c r="G1174" s="171">
        <v>1</v>
      </c>
    </row>
    <row r="1175" spans="1:7" ht="14.5" x14ac:dyDescent="0.35">
      <c r="A1175" s="173">
        <v>61016082</v>
      </c>
      <c r="B1175" s="170" t="s">
        <v>1094</v>
      </c>
      <c r="C1175" s="170" t="s">
        <v>155</v>
      </c>
      <c r="D1175" s="170" t="str">
        <f t="shared" si="18"/>
        <v>61016082IN76</v>
      </c>
      <c r="E1175" s="210">
        <v>41415.474999999999</v>
      </c>
      <c r="G1175" s="171">
        <v>1</v>
      </c>
    </row>
    <row r="1176" spans="1:7" ht="14.5" x14ac:dyDescent="0.35">
      <c r="A1176" s="173">
        <v>61016082</v>
      </c>
      <c r="B1176" s="170" t="s">
        <v>1094</v>
      </c>
      <c r="C1176" s="170" t="s">
        <v>158</v>
      </c>
      <c r="D1176" s="170" t="str">
        <f t="shared" si="18"/>
        <v>61016082IN79</v>
      </c>
      <c r="E1176" s="210">
        <v>1927.5</v>
      </c>
      <c r="G1176" s="171">
        <v>1</v>
      </c>
    </row>
    <row r="1177" spans="1:7" ht="14.5" x14ac:dyDescent="0.35">
      <c r="A1177" s="173">
        <v>61016082</v>
      </c>
      <c r="B1177" s="170" t="s">
        <v>1094</v>
      </c>
      <c r="C1177" s="170" t="s">
        <v>159</v>
      </c>
      <c r="D1177" s="170" t="str">
        <f t="shared" si="18"/>
        <v>61016082IN80</v>
      </c>
      <c r="E1177" s="210">
        <v>18877.37</v>
      </c>
      <c r="G1177" s="171">
        <v>1</v>
      </c>
    </row>
    <row r="1178" spans="1:7" ht="14.5" x14ac:dyDescent="0.35">
      <c r="A1178" s="173">
        <v>61016082</v>
      </c>
      <c r="B1178" s="170" t="s">
        <v>1094</v>
      </c>
      <c r="C1178" s="170" t="s">
        <v>160</v>
      </c>
      <c r="D1178" s="170" t="str">
        <f t="shared" si="18"/>
        <v>61016082IN81</v>
      </c>
      <c r="E1178" s="210">
        <v>39237.995000000003</v>
      </c>
      <c r="G1178" s="171">
        <v>1</v>
      </c>
    </row>
    <row r="1179" spans="1:7" ht="14.5" x14ac:dyDescent="0.35">
      <c r="A1179" s="173">
        <v>61016082</v>
      </c>
      <c r="B1179" s="170" t="s">
        <v>1094</v>
      </c>
      <c r="C1179" s="170" t="s">
        <v>162</v>
      </c>
      <c r="D1179" s="170" t="str">
        <f t="shared" si="18"/>
        <v>61016082IN83</v>
      </c>
      <c r="E1179" s="210">
        <v>14849.13</v>
      </c>
      <c r="G1179" s="171">
        <v>1</v>
      </c>
    </row>
    <row r="1180" spans="1:7" ht="14.5" x14ac:dyDescent="0.35">
      <c r="A1180" s="173">
        <v>61016082</v>
      </c>
      <c r="B1180" s="170" t="s">
        <v>1094</v>
      </c>
      <c r="C1180" s="170" t="s">
        <v>164</v>
      </c>
      <c r="D1180" s="170" t="str">
        <f t="shared" si="18"/>
        <v>61016082IN84</v>
      </c>
      <c r="E1180" s="210">
        <v>5004.25</v>
      </c>
      <c r="G1180" s="171">
        <v>1</v>
      </c>
    </row>
    <row r="1181" spans="1:7" ht="14.5" x14ac:dyDescent="0.35">
      <c r="A1181" s="173">
        <v>61016082</v>
      </c>
      <c r="B1181" s="170" t="s">
        <v>1094</v>
      </c>
      <c r="C1181" s="170" t="s">
        <v>163</v>
      </c>
      <c r="D1181" s="170" t="str">
        <f t="shared" si="18"/>
        <v>61016082IN86</v>
      </c>
      <c r="E1181" s="210">
        <v>5007.2250000000004</v>
      </c>
      <c r="G1181" s="171">
        <v>1</v>
      </c>
    </row>
    <row r="1182" spans="1:7" ht="14.5" x14ac:dyDescent="0.35">
      <c r="A1182" s="173">
        <v>61016082</v>
      </c>
      <c r="B1182" s="170" t="s">
        <v>1094</v>
      </c>
      <c r="C1182" s="170" t="s">
        <v>166</v>
      </c>
      <c r="D1182" s="170" t="str">
        <f t="shared" si="18"/>
        <v>61016082IN87</v>
      </c>
      <c r="E1182" s="210">
        <v>26893.404999999999</v>
      </c>
      <c r="G1182" s="171">
        <v>1</v>
      </c>
    </row>
    <row r="1183" spans="1:7" ht="14.5" x14ac:dyDescent="0.35">
      <c r="A1183" s="173">
        <v>61016082</v>
      </c>
      <c r="B1183" s="170" t="s">
        <v>1094</v>
      </c>
      <c r="C1183" s="170" t="s">
        <v>61</v>
      </c>
      <c r="D1183" s="170" t="str">
        <f t="shared" si="18"/>
        <v>61016082IN89</v>
      </c>
      <c r="E1183" s="210">
        <v>18394.759999999998</v>
      </c>
      <c r="G1183" s="171">
        <v>1</v>
      </c>
    </row>
    <row r="1184" spans="1:7" ht="14.5" x14ac:dyDescent="0.35">
      <c r="A1184" s="173">
        <v>61016082</v>
      </c>
      <c r="B1184" s="170" t="s">
        <v>1094</v>
      </c>
      <c r="C1184" s="170" t="s">
        <v>65</v>
      </c>
      <c r="D1184" s="170" t="str">
        <f t="shared" si="18"/>
        <v>61016082IN91</v>
      </c>
      <c r="E1184" s="210">
        <v>12951.815000000001</v>
      </c>
      <c r="G1184" s="171">
        <v>1</v>
      </c>
    </row>
    <row r="1185" spans="1:7" ht="14.5" x14ac:dyDescent="0.35">
      <c r="A1185" s="173">
        <v>61016083</v>
      </c>
      <c r="B1185" s="170" t="s">
        <v>1095</v>
      </c>
      <c r="C1185" s="170" t="s">
        <v>333</v>
      </c>
      <c r="D1185" s="170" t="str">
        <f t="shared" si="18"/>
        <v>61016083IN59</v>
      </c>
      <c r="E1185" s="210">
        <v>8121.01</v>
      </c>
      <c r="G1185" s="171">
        <v>1</v>
      </c>
    </row>
    <row r="1186" spans="1:7" ht="14.5" x14ac:dyDescent="0.35">
      <c r="A1186" s="173">
        <v>61016083</v>
      </c>
      <c r="B1186" s="170" t="s">
        <v>1095</v>
      </c>
      <c r="C1186" s="170" t="s">
        <v>141</v>
      </c>
      <c r="D1186" s="170" t="str">
        <f t="shared" si="18"/>
        <v>61016083IN62</v>
      </c>
      <c r="E1186" s="210">
        <v>28280.37</v>
      </c>
      <c r="G1186" s="171">
        <v>1</v>
      </c>
    </row>
    <row r="1187" spans="1:7" ht="14.5" x14ac:dyDescent="0.35">
      <c r="A1187" s="173">
        <v>61016083</v>
      </c>
      <c r="B1187" s="170" t="s">
        <v>1095</v>
      </c>
      <c r="C1187" s="170" t="s">
        <v>143</v>
      </c>
      <c r="D1187" s="170" t="str">
        <f t="shared" si="18"/>
        <v>61016083IN64</v>
      </c>
      <c r="E1187" s="210">
        <v>7856.5049999999992</v>
      </c>
      <c r="G1187" s="171">
        <v>1</v>
      </c>
    </row>
    <row r="1188" spans="1:7" ht="14.5" x14ac:dyDescent="0.35">
      <c r="A1188" s="173">
        <v>61016083</v>
      </c>
      <c r="B1188" s="170" t="s">
        <v>1095</v>
      </c>
      <c r="C1188" s="170" t="s">
        <v>144</v>
      </c>
      <c r="D1188" s="170" t="str">
        <f t="shared" si="18"/>
        <v>61016083IN65</v>
      </c>
      <c r="E1188" s="210">
        <v>36577.625</v>
      </c>
      <c r="G1188" s="171">
        <v>1</v>
      </c>
    </row>
    <row r="1189" spans="1:7" ht="14.5" x14ac:dyDescent="0.35">
      <c r="A1189" s="173">
        <v>61016083</v>
      </c>
      <c r="B1189" s="170" t="s">
        <v>1095</v>
      </c>
      <c r="C1189" s="170" t="s">
        <v>145</v>
      </c>
      <c r="D1189" s="170" t="str">
        <f t="shared" si="18"/>
        <v>61016083IN66</v>
      </c>
      <c r="E1189" s="210">
        <v>7000</v>
      </c>
      <c r="G1189" s="171">
        <v>1</v>
      </c>
    </row>
    <row r="1190" spans="1:7" ht="14.5" x14ac:dyDescent="0.35">
      <c r="A1190" s="173">
        <v>61016083</v>
      </c>
      <c r="B1190" s="170" t="s">
        <v>1095</v>
      </c>
      <c r="C1190" s="170" t="s">
        <v>146</v>
      </c>
      <c r="D1190" s="170" t="str">
        <f t="shared" si="18"/>
        <v>61016083IN67</v>
      </c>
      <c r="E1190" s="210">
        <v>11152.64</v>
      </c>
      <c r="G1190" s="171">
        <v>1</v>
      </c>
    </row>
    <row r="1191" spans="1:7" ht="14.5" x14ac:dyDescent="0.35">
      <c r="A1191" s="173">
        <v>61016083</v>
      </c>
      <c r="B1191" s="170" t="s">
        <v>1095</v>
      </c>
      <c r="C1191" s="170" t="s">
        <v>147</v>
      </c>
      <c r="D1191" s="170" t="str">
        <f t="shared" si="18"/>
        <v>61016083IN68</v>
      </c>
      <c r="E1191" s="210">
        <v>47729.1</v>
      </c>
      <c r="G1191" s="171">
        <v>1</v>
      </c>
    </row>
    <row r="1192" spans="1:7" ht="14.5" x14ac:dyDescent="0.35">
      <c r="A1192" s="173">
        <v>61016083</v>
      </c>
      <c r="B1192" s="170" t="s">
        <v>1095</v>
      </c>
      <c r="C1192" s="170" t="s">
        <v>148</v>
      </c>
      <c r="D1192" s="170" t="str">
        <f t="shared" si="18"/>
        <v>61016083IN69</v>
      </c>
      <c r="E1192" s="210">
        <v>6151.2150000000001</v>
      </c>
      <c r="G1192" s="171">
        <v>1</v>
      </c>
    </row>
    <row r="1193" spans="1:7" ht="14.5" x14ac:dyDescent="0.35">
      <c r="A1193" s="173">
        <v>61016083</v>
      </c>
      <c r="B1193" s="170" t="s">
        <v>1095</v>
      </c>
      <c r="C1193" s="170" t="s">
        <v>150</v>
      </c>
      <c r="D1193" s="170" t="str">
        <f t="shared" si="18"/>
        <v>61016083IN71</v>
      </c>
      <c r="E1193" s="210">
        <v>7644.7049999999999</v>
      </c>
      <c r="G1193" s="171">
        <v>1</v>
      </c>
    </row>
    <row r="1194" spans="1:7" ht="14.5" x14ac:dyDescent="0.35">
      <c r="A1194" s="173">
        <v>61016083</v>
      </c>
      <c r="B1194" s="170" t="s">
        <v>1095</v>
      </c>
      <c r="C1194" s="170" t="s">
        <v>151</v>
      </c>
      <c r="D1194" s="170" t="str">
        <f t="shared" si="18"/>
        <v>61016083IN72</v>
      </c>
      <c r="E1194" s="210">
        <v>617</v>
      </c>
      <c r="G1194" s="171">
        <v>1</v>
      </c>
    </row>
    <row r="1195" spans="1:7" ht="14.5" x14ac:dyDescent="0.35">
      <c r="A1195" s="173">
        <v>61016083</v>
      </c>
      <c r="B1195" s="170" t="s">
        <v>1095</v>
      </c>
      <c r="C1195" s="170" t="s">
        <v>152</v>
      </c>
      <c r="D1195" s="170" t="str">
        <f t="shared" si="18"/>
        <v>61016083IN73</v>
      </c>
      <c r="E1195" s="210">
        <v>14463.77</v>
      </c>
      <c r="G1195" s="171">
        <v>1</v>
      </c>
    </row>
    <row r="1196" spans="1:7" ht="14.5" x14ac:dyDescent="0.35">
      <c r="A1196" s="173">
        <v>61016083</v>
      </c>
      <c r="B1196" s="170" t="s">
        <v>1095</v>
      </c>
      <c r="C1196" s="170" t="s">
        <v>154</v>
      </c>
      <c r="D1196" s="170" t="str">
        <f t="shared" si="18"/>
        <v>61016083IN75</v>
      </c>
      <c r="E1196" s="210">
        <v>30094.764999999999</v>
      </c>
      <c r="G1196" s="171">
        <v>1</v>
      </c>
    </row>
    <row r="1197" spans="1:7" ht="14.5" x14ac:dyDescent="0.35">
      <c r="A1197" s="173">
        <v>61016083</v>
      </c>
      <c r="B1197" s="170" t="s">
        <v>1095</v>
      </c>
      <c r="C1197" s="170" t="s">
        <v>155</v>
      </c>
      <c r="D1197" s="170" t="str">
        <f t="shared" si="18"/>
        <v>61016083IN76</v>
      </c>
      <c r="E1197" s="210">
        <v>62183.805</v>
      </c>
      <c r="G1197" s="171">
        <v>1</v>
      </c>
    </row>
    <row r="1198" spans="1:7" ht="14.5" x14ac:dyDescent="0.35">
      <c r="A1198" s="173">
        <v>61016083</v>
      </c>
      <c r="B1198" s="170" t="s">
        <v>1095</v>
      </c>
      <c r="C1198" s="170" t="s">
        <v>158</v>
      </c>
      <c r="D1198" s="170" t="str">
        <f t="shared" si="18"/>
        <v>61016083IN79</v>
      </c>
      <c r="E1198" s="210">
        <v>172.5</v>
      </c>
      <c r="G1198" s="171">
        <v>1</v>
      </c>
    </row>
    <row r="1199" spans="1:7" ht="14.5" x14ac:dyDescent="0.35">
      <c r="A1199" s="173">
        <v>61016083</v>
      </c>
      <c r="B1199" s="170" t="s">
        <v>1095</v>
      </c>
      <c r="C1199" s="170" t="s">
        <v>159</v>
      </c>
      <c r="D1199" s="170" t="str">
        <f t="shared" si="18"/>
        <v>61016083IN80</v>
      </c>
      <c r="E1199" s="210">
        <v>28398.080000000002</v>
      </c>
      <c r="G1199" s="171">
        <v>1</v>
      </c>
    </row>
    <row r="1200" spans="1:7" ht="14.5" x14ac:dyDescent="0.35">
      <c r="A1200" s="173">
        <v>61016083</v>
      </c>
      <c r="B1200" s="170" t="s">
        <v>1095</v>
      </c>
      <c r="C1200" s="170" t="s">
        <v>160</v>
      </c>
      <c r="D1200" s="170" t="str">
        <f t="shared" si="18"/>
        <v>61016083IN81</v>
      </c>
      <c r="E1200" s="210">
        <v>10702.264999999999</v>
      </c>
      <c r="G1200" s="171">
        <v>1</v>
      </c>
    </row>
    <row r="1201" spans="1:7" ht="14.5" x14ac:dyDescent="0.35">
      <c r="A1201" s="173">
        <v>61016083</v>
      </c>
      <c r="B1201" s="170" t="s">
        <v>1095</v>
      </c>
      <c r="C1201" s="170" t="s">
        <v>162</v>
      </c>
      <c r="D1201" s="170" t="str">
        <f t="shared" si="18"/>
        <v>61016083IN83</v>
      </c>
      <c r="E1201" s="210">
        <v>8594.83</v>
      </c>
      <c r="G1201" s="171">
        <v>1</v>
      </c>
    </row>
    <row r="1202" spans="1:7" ht="14.5" x14ac:dyDescent="0.35">
      <c r="A1202" s="173">
        <v>61016083</v>
      </c>
      <c r="B1202" s="170" t="s">
        <v>1095</v>
      </c>
      <c r="C1202" s="170" t="s">
        <v>164</v>
      </c>
      <c r="D1202" s="170" t="str">
        <f t="shared" si="18"/>
        <v>61016083IN84</v>
      </c>
      <c r="E1202" s="210">
        <v>4460.99</v>
      </c>
      <c r="G1202" s="171">
        <v>1</v>
      </c>
    </row>
    <row r="1203" spans="1:7" ht="14.5" x14ac:dyDescent="0.35">
      <c r="A1203" s="173">
        <v>61016083</v>
      </c>
      <c r="B1203" s="170" t="s">
        <v>1095</v>
      </c>
      <c r="C1203" s="170" t="s">
        <v>163</v>
      </c>
      <c r="D1203" s="170" t="str">
        <f t="shared" si="18"/>
        <v>61016083IN86</v>
      </c>
      <c r="E1203" s="210">
        <v>4541.95</v>
      </c>
      <c r="G1203" s="171">
        <v>1</v>
      </c>
    </row>
    <row r="1204" spans="1:7" ht="14.5" x14ac:dyDescent="0.35">
      <c r="A1204" s="173">
        <v>61016083</v>
      </c>
      <c r="B1204" s="170" t="s">
        <v>1095</v>
      </c>
      <c r="C1204" s="170" t="s">
        <v>166</v>
      </c>
      <c r="D1204" s="170" t="str">
        <f t="shared" si="18"/>
        <v>61016083IN87</v>
      </c>
      <c r="E1204" s="210">
        <v>6217.6849999999995</v>
      </c>
      <c r="G1204" s="171">
        <v>1</v>
      </c>
    </row>
    <row r="1205" spans="1:7" ht="14.5" x14ac:dyDescent="0.35">
      <c r="A1205" s="173">
        <v>61016083</v>
      </c>
      <c r="B1205" s="170" t="s">
        <v>1095</v>
      </c>
      <c r="C1205" s="170" t="s">
        <v>61</v>
      </c>
      <c r="D1205" s="170" t="str">
        <f t="shared" si="18"/>
        <v>61016083IN89</v>
      </c>
      <c r="E1205" s="210">
        <v>4355.38</v>
      </c>
      <c r="G1205" s="171">
        <v>1</v>
      </c>
    </row>
    <row r="1206" spans="1:7" ht="14.5" x14ac:dyDescent="0.35">
      <c r="A1206" s="173">
        <v>61016083</v>
      </c>
      <c r="B1206" s="170" t="s">
        <v>1095</v>
      </c>
      <c r="C1206" s="170" t="s">
        <v>65</v>
      </c>
      <c r="D1206" s="170" t="str">
        <f t="shared" si="18"/>
        <v>61016083IN91</v>
      </c>
      <c r="E1206" s="210">
        <v>9609.17</v>
      </c>
      <c r="G1206" s="171">
        <v>1</v>
      </c>
    </row>
    <row r="1207" spans="1:7" ht="14.5" x14ac:dyDescent="0.35">
      <c r="A1207" s="173">
        <v>61018402</v>
      </c>
      <c r="B1207" s="170" t="s">
        <v>1096</v>
      </c>
      <c r="C1207" s="170" t="s">
        <v>147</v>
      </c>
      <c r="D1207" s="170" t="str">
        <f t="shared" si="18"/>
        <v>61018402IN68</v>
      </c>
      <c r="E1207" s="210"/>
      <c r="G1207" s="171">
        <v>1</v>
      </c>
    </row>
    <row r="1208" spans="1:7" ht="14.5" x14ac:dyDescent="0.35">
      <c r="A1208" s="173">
        <v>61018402</v>
      </c>
      <c r="B1208" s="170" t="s">
        <v>1096</v>
      </c>
      <c r="C1208" s="170" t="s">
        <v>154</v>
      </c>
      <c r="D1208" s="170" t="str">
        <f t="shared" si="18"/>
        <v>61018402IN75</v>
      </c>
      <c r="E1208" s="210"/>
      <c r="G1208" s="171">
        <v>1</v>
      </c>
    </row>
    <row r="1209" spans="1:7" ht="14.5" x14ac:dyDescent="0.35">
      <c r="A1209" s="173">
        <v>61018402</v>
      </c>
      <c r="B1209" s="170" t="s">
        <v>1096</v>
      </c>
      <c r="C1209" s="170" t="s">
        <v>159</v>
      </c>
      <c r="D1209" s="170" t="str">
        <f t="shared" si="18"/>
        <v>61018402IN80</v>
      </c>
      <c r="E1209" s="210"/>
      <c r="G1209" s="171">
        <v>1</v>
      </c>
    </row>
    <row r="1210" spans="1:7" ht="14.5" x14ac:dyDescent="0.35">
      <c r="A1210" s="173">
        <v>61002494</v>
      </c>
      <c r="B1210" s="170" t="s">
        <v>1097</v>
      </c>
      <c r="C1210" s="170" t="s">
        <v>333</v>
      </c>
      <c r="D1210" s="170" t="str">
        <f t="shared" si="18"/>
        <v>61002494IN59</v>
      </c>
      <c r="E1210" s="210">
        <v>11893.2</v>
      </c>
      <c r="G1210" s="171">
        <v>1</v>
      </c>
    </row>
    <row r="1211" spans="1:7" ht="14.5" x14ac:dyDescent="0.35">
      <c r="A1211" s="173">
        <v>61002494</v>
      </c>
      <c r="B1211" s="170" t="s">
        <v>1097</v>
      </c>
      <c r="C1211" s="170" t="s">
        <v>141</v>
      </c>
      <c r="D1211" s="170" t="str">
        <f t="shared" si="18"/>
        <v>61002494IN62</v>
      </c>
      <c r="E1211" s="210">
        <v>697.44</v>
      </c>
      <c r="G1211" s="171">
        <v>1</v>
      </c>
    </row>
    <row r="1212" spans="1:7" ht="14.5" x14ac:dyDescent="0.35">
      <c r="A1212" s="173">
        <v>61002494</v>
      </c>
      <c r="B1212" s="170" t="s">
        <v>1097</v>
      </c>
      <c r="C1212" s="170" t="s">
        <v>143</v>
      </c>
      <c r="D1212" s="170" t="str">
        <f t="shared" si="18"/>
        <v>61002494IN64</v>
      </c>
      <c r="E1212" s="210">
        <v>6200.43</v>
      </c>
      <c r="G1212" s="171">
        <v>1</v>
      </c>
    </row>
    <row r="1213" spans="1:7" ht="14.5" x14ac:dyDescent="0.35">
      <c r="A1213" s="173">
        <v>61002494</v>
      </c>
      <c r="B1213" s="170" t="s">
        <v>1097</v>
      </c>
      <c r="C1213" s="170" t="s">
        <v>144</v>
      </c>
      <c r="D1213" s="170" t="str">
        <f t="shared" si="18"/>
        <v>61002494IN65</v>
      </c>
      <c r="E1213" s="210">
        <v>1079.6099999999999</v>
      </c>
      <c r="G1213" s="171">
        <v>1</v>
      </c>
    </row>
    <row r="1214" spans="1:7" ht="14.5" x14ac:dyDescent="0.35">
      <c r="A1214" s="173">
        <v>61002494</v>
      </c>
      <c r="B1214" s="170" t="s">
        <v>1097</v>
      </c>
      <c r="C1214" s="170" t="s">
        <v>145</v>
      </c>
      <c r="D1214" s="170" t="str">
        <f t="shared" si="18"/>
        <v>61002494IN66</v>
      </c>
      <c r="E1214" s="210">
        <v>96</v>
      </c>
      <c r="G1214" s="171">
        <v>1</v>
      </c>
    </row>
    <row r="1215" spans="1:7" ht="14.5" x14ac:dyDescent="0.35">
      <c r="A1215" s="173">
        <v>61002494</v>
      </c>
      <c r="B1215" s="170" t="s">
        <v>1097</v>
      </c>
      <c r="C1215" s="170" t="s">
        <v>146</v>
      </c>
      <c r="D1215" s="170" t="str">
        <f t="shared" si="18"/>
        <v>61002494IN67</v>
      </c>
      <c r="E1215" s="210">
        <v>511.75</v>
      </c>
      <c r="G1215" s="171">
        <v>1</v>
      </c>
    </row>
    <row r="1216" spans="1:7" ht="14.5" x14ac:dyDescent="0.35">
      <c r="A1216" s="173">
        <v>61002494</v>
      </c>
      <c r="B1216" s="170" t="s">
        <v>1097</v>
      </c>
      <c r="C1216" s="170" t="s">
        <v>147</v>
      </c>
      <c r="D1216" s="170" t="str">
        <f t="shared" si="18"/>
        <v>61002494IN68</v>
      </c>
      <c r="E1216" s="210">
        <v>72.069999999999993</v>
      </c>
      <c r="G1216" s="171">
        <v>1</v>
      </c>
    </row>
    <row r="1217" spans="1:7" ht="14.5" x14ac:dyDescent="0.35">
      <c r="A1217" s="173">
        <v>61002494</v>
      </c>
      <c r="B1217" s="170" t="s">
        <v>1097</v>
      </c>
      <c r="C1217" s="170" t="s">
        <v>148</v>
      </c>
      <c r="D1217" s="170" t="str">
        <f t="shared" si="18"/>
        <v>61002494IN69</v>
      </c>
      <c r="E1217" s="210">
        <v>9324.6299999999992</v>
      </c>
      <c r="G1217" s="171">
        <v>1</v>
      </c>
    </row>
    <row r="1218" spans="1:7" ht="14.5" x14ac:dyDescent="0.35">
      <c r="A1218" s="173">
        <v>61002494</v>
      </c>
      <c r="B1218" s="170" t="s">
        <v>1097</v>
      </c>
      <c r="C1218" s="170" t="s">
        <v>150</v>
      </c>
      <c r="D1218" s="170" t="str">
        <f t="shared" si="18"/>
        <v>61002494IN71</v>
      </c>
      <c r="E1218" s="210">
        <v>9248.19</v>
      </c>
      <c r="G1218" s="171">
        <v>1</v>
      </c>
    </row>
    <row r="1219" spans="1:7" ht="14.5" x14ac:dyDescent="0.35">
      <c r="A1219" s="173">
        <v>61002494</v>
      </c>
      <c r="B1219" s="170" t="s">
        <v>1097</v>
      </c>
      <c r="C1219" s="170" t="s">
        <v>151</v>
      </c>
      <c r="D1219" s="170" t="str">
        <f t="shared" si="18"/>
        <v>61002494IN72</v>
      </c>
      <c r="E1219" s="210">
        <v>180</v>
      </c>
      <c r="G1219" s="171">
        <v>1</v>
      </c>
    </row>
    <row r="1220" spans="1:7" ht="14.5" x14ac:dyDescent="0.35">
      <c r="A1220" s="173">
        <v>61002494</v>
      </c>
      <c r="B1220" s="170" t="s">
        <v>1097</v>
      </c>
      <c r="C1220" s="170" t="s">
        <v>152</v>
      </c>
      <c r="D1220" s="170" t="str">
        <f t="shared" si="18"/>
        <v>61002494IN73</v>
      </c>
      <c r="E1220" s="210">
        <v>24.14</v>
      </c>
      <c r="G1220" s="171">
        <v>1</v>
      </c>
    </row>
    <row r="1221" spans="1:7" ht="14.5" x14ac:dyDescent="0.35">
      <c r="A1221" s="173">
        <v>61002494</v>
      </c>
      <c r="B1221" s="170" t="s">
        <v>1097</v>
      </c>
      <c r="C1221" s="170" t="s">
        <v>154</v>
      </c>
      <c r="D1221" s="170" t="str">
        <f t="shared" si="18"/>
        <v>61002494IN75</v>
      </c>
      <c r="E1221" s="210">
        <v>3351.5</v>
      </c>
      <c r="G1221" s="171">
        <v>1</v>
      </c>
    </row>
    <row r="1222" spans="1:7" ht="14.5" x14ac:dyDescent="0.35">
      <c r="A1222" s="173">
        <v>61002494</v>
      </c>
      <c r="B1222" s="170" t="s">
        <v>1097</v>
      </c>
      <c r="C1222" s="170" t="s">
        <v>155</v>
      </c>
      <c r="D1222" s="170" t="str">
        <f t="shared" ref="D1222:D1285" si="19">A1222&amp;C1222</f>
        <v>61002494IN76</v>
      </c>
      <c r="E1222" s="210">
        <v>5675.71</v>
      </c>
      <c r="G1222" s="171">
        <v>1</v>
      </c>
    </row>
    <row r="1223" spans="1:7" ht="14.5" x14ac:dyDescent="0.35">
      <c r="A1223" s="173">
        <v>61002494</v>
      </c>
      <c r="B1223" s="170" t="s">
        <v>1097</v>
      </c>
      <c r="C1223" s="170" t="s">
        <v>158</v>
      </c>
      <c r="D1223" s="170" t="str">
        <f t="shared" si="19"/>
        <v>61002494IN79</v>
      </c>
      <c r="E1223" s="210"/>
      <c r="G1223" s="171">
        <v>1</v>
      </c>
    </row>
    <row r="1224" spans="1:7" ht="14.5" x14ac:dyDescent="0.35">
      <c r="A1224" s="173">
        <v>61002494</v>
      </c>
      <c r="B1224" s="170" t="s">
        <v>1097</v>
      </c>
      <c r="C1224" s="170" t="s">
        <v>159</v>
      </c>
      <c r="D1224" s="170" t="str">
        <f t="shared" si="19"/>
        <v>61002494IN80</v>
      </c>
      <c r="E1224" s="210">
        <v>4215.4699999999993</v>
      </c>
      <c r="G1224" s="171">
        <v>1</v>
      </c>
    </row>
    <row r="1225" spans="1:7" ht="14.5" x14ac:dyDescent="0.35">
      <c r="A1225" s="173">
        <v>61002494</v>
      </c>
      <c r="B1225" s="170" t="s">
        <v>1097</v>
      </c>
      <c r="C1225" s="170" t="s">
        <v>160</v>
      </c>
      <c r="D1225" s="170" t="str">
        <f t="shared" si="19"/>
        <v>61002494IN81</v>
      </c>
      <c r="E1225" s="210">
        <v>246.66</v>
      </c>
      <c r="G1225" s="171">
        <v>1</v>
      </c>
    </row>
    <row r="1226" spans="1:7" ht="14.5" x14ac:dyDescent="0.35">
      <c r="A1226" s="173">
        <v>61002494</v>
      </c>
      <c r="B1226" s="170" t="s">
        <v>1097</v>
      </c>
      <c r="C1226" s="170" t="s">
        <v>162</v>
      </c>
      <c r="D1226" s="170" t="str">
        <f t="shared" si="19"/>
        <v>61002494IN83</v>
      </c>
      <c r="E1226" s="210">
        <v>530.26</v>
      </c>
      <c r="G1226" s="171">
        <v>1</v>
      </c>
    </row>
    <row r="1227" spans="1:7" ht="14.5" x14ac:dyDescent="0.35">
      <c r="A1227" s="173">
        <v>61002494</v>
      </c>
      <c r="B1227" s="170" t="s">
        <v>1097</v>
      </c>
      <c r="C1227" s="170" t="s">
        <v>164</v>
      </c>
      <c r="D1227" s="170" t="str">
        <f t="shared" si="19"/>
        <v>61002494IN84</v>
      </c>
      <c r="E1227" s="210">
        <v>221.06</v>
      </c>
      <c r="G1227" s="171">
        <v>1</v>
      </c>
    </row>
    <row r="1228" spans="1:7" ht="14.5" x14ac:dyDescent="0.35">
      <c r="A1228" s="173">
        <v>61002494</v>
      </c>
      <c r="B1228" s="170" t="s">
        <v>1097</v>
      </c>
      <c r="C1228" s="170" t="s">
        <v>163</v>
      </c>
      <c r="D1228" s="170" t="str">
        <f t="shared" si="19"/>
        <v>61002494IN86</v>
      </c>
      <c r="E1228" s="210">
        <v>24</v>
      </c>
      <c r="G1228" s="171">
        <v>1</v>
      </c>
    </row>
    <row r="1229" spans="1:7" ht="14.5" x14ac:dyDescent="0.35">
      <c r="A1229" s="173">
        <v>61002494</v>
      </c>
      <c r="B1229" s="170" t="s">
        <v>1097</v>
      </c>
      <c r="C1229" s="170" t="s">
        <v>166</v>
      </c>
      <c r="D1229" s="170" t="str">
        <f t="shared" si="19"/>
        <v>61002494IN87</v>
      </c>
      <c r="E1229" s="210">
        <v>5382.2799999999988</v>
      </c>
      <c r="G1229" s="171">
        <v>1</v>
      </c>
    </row>
    <row r="1230" spans="1:7" ht="14.5" x14ac:dyDescent="0.35">
      <c r="A1230" s="173">
        <v>61002494</v>
      </c>
      <c r="B1230" s="170" t="s">
        <v>1097</v>
      </c>
      <c r="C1230" s="170" t="s">
        <v>61</v>
      </c>
      <c r="D1230" s="170" t="str">
        <f t="shared" si="19"/>
        <v>61002494IN89</v>
      </c>
      <c r="E1230" s="210">
        <v>1110.77</v>
      </c>
      <c r="G1230" s="171">
        <v>1</v>
      </c>
    </row>
    <row r="1231" spans="1:7" ht="14.5" x14ac:dyDescent="0.35">
      <c r="A1231" s="173">
        <v>61002494</v>
      </c>
      <c r="B1231" s="170" t="s">
        <v>1097</v>
      </c>
      <c r="C1231" s="170" t="s">
        <v>65</v>
      </c>
      <c r="D1231" s="170" t="str">
        <f t="shared" si="19"/>
        <v>61002494IN91</v>
      </c>
      <c r="E1231" s="210">
        <v>21</v>
      </c>
      <c r="G1231" s="171">
        <v>1</v>
      </c>
    </row>
    <row r="1232" spans="1:7" ht="14.5" x14ac:dyDescent="0.35">
      <c r="A1232" s="173">
        <v>61002496</v>
      </c>
      <c r="B1232" s="170" t="s">
        <v>1098</v>
      </c>
      <c r="C1232" s="170" t="s">
        <v>333</v>
      </c>
      <c r="D1232" s="170" t="str">
        <f t="shared" si="19"/>
        <v>61002496IN59</v>
      </c>
      <c r="E1232" s="210">
        <v>2223.14</v>
      </c>
      <c r="G1232" s="171">
        <v>1</v>
      </c>
    </row>
    <row r="1233" spans="1:7" ht="14.5" x14ac:dyDescent="0.35">
      <c r="A1233" s="173">
        <v>61002496</v>
      </c>
      <c r="B1233" s="170" t="s">
        <v>1098</v>
      </c>
      <c r="C1233" s="170" t="s">
        <v>141</v>
      </c>
      <c r="D1233" s="170" t="str">
        <f t="shared" si="19"/>
        <v>61002496IN62</v>
      </c>
      <c r="E1233" s="210">
        <v>539.33000000000004</v>
      </c>
      <c r="G1233" s="171">
        <v>1</v>
      </c>
    </row>
    <row r="1234" spans="1:7" ht="14.5" x14ac:dyDescent="0.35">
      <c r="A1234" s="173">
        <v>61002496</v>
      </c>
      <c r="B1234" s="170" t="s">
        <v>1098</v>
      </c>
      <c r="C1234" s="170" t="s">
        <v>143</v>
      </c>
      <c r="D1234" s="170" t="str">
        <f t="shared" si="19"/>
        <v>61002496IN64</v>
      </c>
      <c r="E1234" s="210">
        <v>1330.31</v>
      </c>
      <c r="G1234" s="171">
        <v>1</v>
      </c>
    </row>
    <row r="1235" spans="1:7" ht="14.5" x14ac:dyDescent="0.35">
      <c r="A1235" s="173">
        <v>61002496</v>
      </c>
      <c r="B1235" s="170" t="s">
        <v>1098</v>
      </c>
      <c r="C1235" s="170" t="s">
        <v>144</v>
      </c>
      <c r="D1235" s="170" t="str">
        <f t="shared" si="19"/>
        <v>61002496IN65</v>
      </c>
      <c r="E1235" s="210">
        <v>1472.69</v>
      </c>
      <c r="G1235" s="171">
        <v>1</v>
      </c>
    </row>
    <row r="1236" spans="1:7" ht="14.5" x14ac:dyDescent="0.35">
      <c r="A1236" s="173">
        <v>61002496</v>
      </c>
      <c r="B1236" s="170" t="s">
        <v>1098</v>
      </c>
      <c r="C1236" s="170" t="s">
        <v>145</v>
      </c>
      <c r="D1236" s="170" t="str">
        <f t="shared" si="19"/>
        <v>61002496IN66</v>
      </c>
      <c r="E1236" s="210">
        <v>60</v>
      </c>
      <c r="G1236" s="171">
        <v>1</v>
      </c>
    </row>
    <row r="1237" spans="1:7" ht="14.5" x14ac:dyDescent="0.35">
      <c r="A1237" s="173">
        <v>61002496</v>
      </c>
      <c r="B1237" s="170" t="s">
        <v>1098</v>
      </c>
      <c r="C1237" s="170" t="s">
        <v>146</v>
      </c>
      <c r="D1237" s="170" t="str">
        <f t="shared" si="19"/>
        <v>61002496IN67</v>
      </c>
      <c r="E1237" s="210">
        <v>1079.47</v>
      </c>
      <c r="G1237" s="171">
        <v>1</v>
      </c>
    </row>
    <row r="1238" spans="1:7" ht="14.5" x14ac:dyDescent="0.35">
      <c r="A1238" s="173">
        <v>61002496</v>
      </c>
      <c r="B1238" s="170" t="s">
        <v>1098</v>
      </c>
      <c r="C1238" s="170" t="s">
        <v>147</v>
      </c>
      <c r="D1238" s="170" t="str">
        <f t="shared" si="19"/>
        <v>61002496IN68</v>
      </c>
      <c r="E1238" s="210">
        <v>710.66</v>
      </c>
      <c r="G1238" s="171">
        <v>1</v>
      </c>
    </row>
    <row r="1239" spans="1:7" ht="14.5" x14ac:dyDescent="0.35">
      <c r="A1239" s="173">
        <v>61002496</v>
      </c>
      <c r="B1239" s="170" t="s">
        <v>1098</v>
      </c>
      <c r="C1239" s="170" t="s">
        <v>148</v>
      </c>
      <c r="D1239" s="170" t="str">
        <f t="shared" si="19"/>
        <v>61002496IN69</v>
      </c>
      <c r="E1239" s="210">
        <v>4508.4799999999987</v>
      </c>
      <c r="G1239" s="171">
        <v>1</v>
      </c>
    </row>
    <row r="1240" spans="1:7" ht="14.5" x14ac:dyDescent="0.35">
      <c r="A1240" s="173">
        <v>61002496</v>
      </c>
      <c r="B1240" s="170" t="s">
        <v>1098</v>
      </c>
      <c r="C1240" s="170" t="s">
        <v>150</v>
      </c>
      <c r="D1240" s="170" t="str">
        <f t="shared" si="19"/>
        <v>61002496IN71</v>
      </c>
      <c r="E1240" s="210">
        <v>7023.64</v>
      </c>
      <c r="G1240" s="171">
        <v>1</v>
      </c>
    </row>
    <row r="1241" spans="1:7" ht="14.5" x14ac:dyDescent="0.35">
      <c r="A1241" s="173">
        <v>61002496</v>
      </c>
      <c r="B1241" s="170" t="s">
        <v>1098</v>
      </c>
      <c r="C1241" s="170" t="s">
        <v>152</v>
      </c>
      <c r="D1241" s="170" t="str">
        <f t="shared" si="19"/>
        <v>61002496IN73</v>
      </c>
      <c r="E1241" s="210">
        <v>31.73</v>
      </c>
      <c r="G1241" s="171">
        <v>1</v>
      </c>
    </row>
    <row r="1242" spans="1:7" ht="14.5" x14ac:dyDescent="0.35">
      <c r="A1242" s="173">
        <v>61002496</v>
      </c>
      <c r="B1242" s="170" t="s">
        <v>1098</v>
      </c>
      <c r="C1242" s="170" t="s">
        <v>154</v>
      </c>
      <c r="D1242" s="170" t="str">
        <f t="shared" si="19"/>
        <v>61002496IN75</v>
      </c>
      <c r="E1242" s="210">
        <v>3084.1</v>
      </c>
      <c r="G1242" s="171">
        <v>1</v>
      </c>
    </row>
    <row r="1243" spans="1:7" ht="14.5" x14ac:dyDescent="0.35">
      <c r="A1243" s="173">
        <v>61002496</v>
      </c>
      <c r="B1243" s="170" t="s">
        <v>1098</v>
      </c>
      <c r="C1243" s="170" t="s">
        <v>155</v>
      </c>
      <c r="D1243" s="170" t="str">
        <f t="shared" si="19"/>
        <v>61002496IN76</v>
      </c>
      <c r="E1243" s="210">
        <v>3916.3199999999997</v>
      </c>
      <c r="G1243" s="171">
        <v>1</v>
      </c>
    </row>
    <row r="1244" spans="1:7" ht="14.5" x14ac:dyDescent="0.35">
      <c r="A1244" s="173">
        <v>61002496</v>
      </c>
      <c r="B1244" s="170" t="s">
        <v>1098</v>
      </c>
      <c r="C1244" s="170" t="s">
        <v>158</v>
      </c>
      <c r="D1244" s="170" t="str">
        <f t="shared" si="19"/>
        <v>61002496IN79</v>
      </c>
      <c r="E1244" s="210"/>
      <c r="G1244" s="171">
        <v>1</v>
      </c>
    </row>
    <row r="1245" spans="1:7" ht="14.5" x14ac:dyDescent="0.35">
      <c r="A1245" s="173">
        <v>61002496</v>
      </c>
      <c r="B1245" s="170" t="s">
        <v>1098</v>
      </c>
      <c r="C1245" s="170" t="s">
        <v>159</v>
      </c>
      <c r="D1245" s="170" t="str">
        <f t="shared" si="19"/>
        <v>61002496IN80</v>
      </c>
      <c r="E1245" s="210">
        <v>9356.119999999999</v>
      </c>
      <c r="G1245" s="171">
        <v>1</v>
      </c>
    </row>
    <row r="1246" spans="1:7" ht="14.5" x14ac:dyDescent="0.35">
      <c r="A1246" s="173">
        <v>61002496</v>
      </c>
      <c r="B1246" s="170" t="s">
        <v>1098</v>
      </c>
      <c r="C1246" s="170" t="s">
        <v>160</v>
      </c>
      <c r="D1246" s="170" t="str">
        <f t="shared" si="19"/>
        <v>61002496IN81</v>
      </c>
      <c r="E1246" s="210">
        <v>3125.59</v>
      </c>
      <c r="G1246" s="171">
        <v>1</v>
      </c>
    </row>
    <row r="1247" spans="1:7" ht="14.5" x14ac:dyDescent="0.35">
      <c r="A1247" s="173">
        <v>61002496</v>
      </c>
      <c r="B1247" s="170" t="s">
        <v>1098</v>
      </c>
      <c r="C1247" s="170" t="s">
        <v>162</v>
      </c>
      <c r="D1247" s="170" t="str">
        <f t="shared" si="19"/>
        <v>61002496IN83</v>
      </c>
      <c r="E1247" s="210">
        <v>549.5</v>
      </c>
      <c r="G1247" s="171">
        <v>1</v>
      </c>
    </row>
    <row r="1248" spans="1:7" ht="14.5" x14ac:dyDescent="0.35">
      <c r="A1248" s="173">
        <v>61002496</v>
      </c>
      <c r="B1248" s="170" t="s">
        <v>1098</v>
      </c>
      <c r="C1248" s="170" t="s">
        <v>164</v>
      </c>
      <c r="D1248" s="170" t="str">
        <f t="shared" si="19"/>
        <v>61002496IN84</v>
      </c>
      <c r="E1248" s="210">
        <v>270.02</v>
      </c>
      <c r="G1248" s="171">
        <v>1</v>
      </c>
    </row>
    <row r="1249" spans="1:7" ht="14.5" x14ac:dyDescent="0.35">
      <c r="A1249" s="173">
        <v>61002496</v>
      </c>
      <c r="B1249" s="170" t="s">
        <v>1098</v>
      </c>
      <c r="C1249" s="170" t="s">
        <v>163</v>
      </c>
      <c r="D1249" s="170" t="str">
        <f t="shared" si="19"/>
        <v>61002496IN86</v>
      </c>
      <c r="E1249" s="210">
        <v>10</v>
      </c>
      <c r="G1249" s="171">
        <v>1</v>
      </c>
    </row>
    <row r="1250" spans="1:7" ht="14.5" x14ac:dyDescent="0.35">
      <c r="A1250" s="173">
        <v>61002496</v>
      </c>
      <c r="B1250" s="170" t="s">
        <v>1098</v>
      </c>
      <c r="C1250" s="170" t="s">
        <v>166</v>
      </c>
      <c r="D1250" s="170" t="str">
        <f t="shared" si="19"/>
        <v>61002496IN87</v>
      </c>
      <c r="E1250" s="210">
        <v>3272.9500000000003</v>
      </c>
      <c r="G1250" s="171">
        <v>1</v>
      </c>
    </row>
    <row r="1251" spans="1:7" ht="14.5" x14ac:dyDescent="0.35">
      <c r="A1251" s="173">
        <v>61002496</v>
      </c>
      <c r="B1251" s="170" t="s">
        <v>1098</v>
      </c>
      <c r="C1251" s="170" t="s">
        <v>61</v>
      </c>
      <c r="D1251" s="170" t="str">
        <f t="shared" si="19"/>
        <v>61002496IN89</v>
      </c>
      <c r="E1251" s="210">
        <v>432.12</v>
      </c>
      <c r="G1251" s="171">
        <v>1</v>
      </c>
    </row>
    <row r="1252" spans="1:7" ht="14.5" x14ac:dyDescent="0.35">
      <c r="A1252" s="173">
        <v>61002496</v>
      </c>
      <c r="B1252" s="170" t="s">
        <v>1098</v>
      </c>
      <c r="C1252" s="170" t="s">
        <v>65</v>
      </c>
      <c r="D1252" s="170" t="str">
        <f t="shared" si="19"/>
        <v>61002496IN91</v>
      </c>
      <c r="E1252" s="210">
        <v>57.22</v>
      </c>
      <c r="G1252" s="171">
        <v>1</v>
      </c>
    </row>
    <row r="1253" spans="1:7" ht="14.5" x14ac:dyDescent="0.35">
      <c r="A1253" s="173">
        <v>61016058</v>
      </c>
      <c r="B1253" s="170" t="s">
        <v>1099</v>
      </c>
      <c r="C1253" s="170" t="s">
        <v>146</v>
      </c>
      <c r="D1253" s="170" t="str">
        <f t="shared" si="19"/>
        <v>61016058IN67</v>
      </c>
      <c r="E1253" s="210">
        <v>622</v>
      </c>
      <c r="G1253" s="171">
        <v>1</v>
      </c>
    </row>
    <row r="1254" spans="1:7" ht="14.5" x14ac:dyDescent="0.35">
      <c r="A1254" s="173">
        <v>61016058</v>
      </c>
      <c r="B1254" s="170" t="s">
        <v>1099</v>
      </c>
      <c r="C1254" s="170" t="s">
        <v>158</v>
      </c>
      <c r="D1254" s="170" t="str">
        <f t="shared" si="19"/>
        <v>61016058IN79</v>
      </c>
      <c r="E1254" s="210">
        <v>178</v>
      </c>
      <c r="G1254" s="171">
        <v>1</v>
      </c>
    </row>
    <row r="1255" spans="1:7" ht="14.5" x14ac:dyDescent="0.35">
      <c r="A1255" s="173">
        <v>61016058</v>
      </c>
      <c r="B1255" s="170" t="s">
        <v>1099</v>
      </c>
      <c r="C1255" s="170" t="s">
        <v>160</v>
      </c>
      <c r="D1255" s="170" t="str">
        <f t="shared" si="19"/>
        <v>61016058IN81</v>
      </c>
      <c r="E1255" s="210">
        <v>2620</v>
      </c>
      <c r="G1255" s="171">
        <v>1</v>
      </c>
    </row>
    <row r="1256" spans="1:7" ht="14.5" x14ac:dyDescent="0.35">
      <c r="A1256" s="173">
        <v>61016058</v>
      </c>
      <c r="B1256" s="170" t="s">
        <v>1099</v>
      </c>
      <c r="C1256" s="170" t="s">
        <v>162</v>
      </c>
      <c r="D1256" s="170" t="str">
        <f t="shared" si="19"/>
        <v>61016058IN83</v>
      </c>
      <c r="E1256" s="210">
        <v>1220</v>
      </c>
      <c r="G1256" s="171">
        <v>1</v>
      </c>
    </row>
    <row r="1257" spans="1:7" ht="14.5" x14ac:dyDescent="0.35">
      <c r="A1257" s="173">
        <v>61016059</v>
      </c>
      <c r="B1257" s="170" t="s">
        <v>1100</v>
      </c>
      <c r="C1257" s="170" t="s">
        <v>146</v>
      </c>
      <c r="D1257" s="170" t="str">
        <f t="shared" si="19"/>
        <v>61016059IN67</v>
      </c>
      <c r="E1257" s="210">
        <v>679</v>
      </c>
      <c r="G1257" s="171">
        <v>1</v>
      </c>
    </row>
    <row r="1258" spans="1:7" ht="14.5" x14ac:dyDescent="0.35">
      <c r="A1258" s="173">
        <v>61016059</v>
      </c>
      <c r="B1258" s="170" t="s">
        <v>1100</v>
      </c>
      <c r="C1258" s="170" t="s">
        <v>147</v>
      </c>
      <c r="D1258" s="170" t="str">
        <f t="shared" si="19"/>
        <v>61016059IN68</v>
      </c>
      <c r="E1258" s="210">
        <v>2283</v>
      </c>
      <c r="G1258" s="171">
        <v>1</v>
      </c>
    </row>
    <row r="1259" spans="1:7" ht="14.5" x14ac:dyDescent="0.35">
      <c r="A1259" s="173">
        <v>61016059</v>
      </c>
      <c r="B1259" s="170" t="s">
        <v>1100</v>
      </c>
      <c r="C1259" s="170" t="s">
        <v>158</v>
      </c>
      <c r="D1259" s="170" t="str">
        <f t="shared" si="19"/>
        <v>61016059IN79</v>
      </c>
      <c r="E1259" s="210">
        <v>35</v>
      </c>
      <c r="G1259" s="171">
        <v>1</v>
      </c>
    </row>
    <row r="1260" spans="1:7" ht="14.5" x14ac:dyDescent="0.35">
      <c r="A1260" s="173">
        <v>61016059</v>
      </c>
      <c r="B1260" s="170" t="s">
        <v>1100</v>
      </c>
      <c r="C1260" s="170" t="s">
        <v>160</v>
      </c>
      <c r="D1260" s="170" t="str">
        <f t="shared" si="19"/>
        <v>61016059IN81</v>
      </c>
      <c r="E1260" s="210">
        <v>1326</v>
      </c>
      <c r="G1260" s="171">
        <v>1</v>
      </c>
    </row>
    <row r="1261" spans="1:7" ht="14.5" x14ac:dyDescent="0.35">
      <c r="A1261" s="173">
        <v>61016059</v>
      </c>
      <c r="B1261" s="170" t="s">
        <v>1100</v>
      </c>
      <c r="C1261" s="170" t="s">
        <v>162</v>
      </c>
      <c r="D1261" s="170" t="str">
        <f t="shared" si="19"/>
        <v>61016059IN83</v>
      </c>
      <c r="E1261" s="210">
        <v>621</v>
      </c>
      <c r="G1261" s="171">
        <v>1</v>
      </c>
    </row>
    <row r="1262" spans="1:7" ht="14.5" x14ac:dyDescent="0.35">
      <c r="A1262" s="173">
        <v>61006079</v>
      </c>
      <c r="B1262" s="170" t="s">
        <v>1101</v>
      </c>
      <c r="C1262" s="170" t="s">
        <v>333</v>
      </c>
      <c r="D1262" s="170" t="str">
        <f t="shared" si="19"/>
        <v>61006079IN59</v>
      </c>
      <c r="E1262" s="210">
        <v>24564.48</v>
      </c>
      <c r="G1262" s="171">
        <v>1</v>
      </c>
    </row>
    <row r="1263" spans="1:7" ht="14.5" x14ac:dyDescent="0.35">
      <c r="A1263" s="173">
        <v>61006079</v>
      </c>
      <c r="B1263" s="170" t="s">
        <v>1101</v>
      </c>
      <c r="C1263" s="170" t="s">
        <v>141</v>
      </c>
      <c r="D1263" s="170" t="str">
        <f t="shared" si="19"/>
        <v>61006079IN62</v>
      </c>
      <c r="E1263" s="210">
        <v>9000</v>
      </c>
      <c r="G1263" s="171">
        <v>1</v>
      </c>
    </row>
    <row r="1264" spans="1:7" ht="14.5" x14ac:dyDescent="0.35">
      <c r="A1264" s="173">
        <v>61006079</v>
      </c>
      <c r="B1264" s="170" t="s">
        <v>1101</v>
      </c>
      <c r="C1264" s="170" t="s">
        <v>143</v>
      </c>
      <c r="D1264" s="170" t="str">
        <f t="shared" si="19"/>
        <v>61006079IN64</v>
      </c>
      <c r="E1264" s="210">
        <v>8105.1099999999988</v>
      </c>
      <c r="G1264" s="171">
        <v>1</v>
      </c>
    </row>
    <row r="1265" spans="1:7" ht="14.5" x14ac:dyDescent="0.35">
      <c r="A1265" s="173">
        <v>61006079</v>
      </c>
      <c r="B1265" s="170" t="s">
        <v>1101</v>
      </c>
      <c r="C1265" s="170" t="s">
        <v>144</v>
      </c>
      <c r="D1265" s="170" t="str">
        <f t="shared" si="19"/>
        <v>61006079IN65</v>
      </c>
      <c r="E1265" s="210">
        <v>21680.18</v>
      </c>
      <c r="G1265" s="171">
        <v>1</v>
      </c>
    </row>
    <row r="1266" spans="1:7" ht="14.5" x14ac:dyDescent="0.35">
      <c r="A1266" s="173">
        <v>61006079</v>
      </c>
      <c r="B1266" s="170" t="s">
        <v>1101</v>
      </c>
      <c r="C1266" s="170" t="s">
        <v>145</v>
      </c>
      <c r="D1266" s="170" t="str">
        <f t="shared" si="19"/>
        <v>61006079IN66</v>
      </c>
      <c r="E1266" s="210">
        <v>4400</v>
      </c>
      <c r="G1266" s="171">
        <v>1</v>
      </c>
    </row>
    <row r="1267" spans="1:7" ht="14.5" x14ac:dyDescent="0.35">
      <c r="A1267" s="173">
        <v>61006079</v>
      </c>
      <c r="B1267" s="170" t="s">
        <v>1101</v>
      </c>
      <c r="C1267" s="170" t="s">
        <v>146</v>
      </c>
      <c r="D1267" s="170" t="str">
        <f t="shared" si="19"/>
        <v>61006079IN67</v>
      </c>
      <c r="E1267" s="210">
        <v>5702.93</v>
      </c>
      <c r="G1267" s="171">
        <v>1</v>
      </c>
    </row>
    <row r="1268" spans="1:7" ht="14.5" x14ac:dyDescent="0.35">
      <c r="A1268" s="173">
        <v>61006079</v>
      </c>
      <c r="B1268" s="170" t="s">
        <v>1101</v>
      </c>
      <c r="C1268" s="170" t="s">
        <v>147</v>
      </c>
      <c r="D1268" s="170" t="str">
        <f t="shared" si="19"/>
        <v>61006079IN68</v>
      </c>
      <c r="E1268" s="210">
        <v>7656.45</v>
      </c>
      <c r="G1268" s="171">
        <v>1</v>
      </c>
    </row>
    <row r="1269" spans="1:7" ht="14.5" x14ac:dyDescent="0.35">
      <c r="A1269" s="173">
        <v>61006079</v>
      </c>
      <c r="B1269" s="170" t="s">
        <v>1101</v>
      </c>
      <c r="C1269" s="170" t="s">
        <v>148</v>
      </c>
      <c r="D1269" s="170" t="str">
        <f t="shared" si="19"/>
        <v>61006079IN69</v>
      </c>
      <c r="E1269" s="210">
        <v>8030.56</v>
      </c>
      <c r="G1269" s="171">
        <v>1</v>
      </c>
    </row>
    <row r="1270" spans="1:7" ht="14.5" x14ac:dyDescent="0.35">
      <c r="A1270" s="173">
        <v>61006079</v>
      </c>
      <c r="B1270" s="170" t="s">
        <v>1101</v>
      </c>
      <c r="C1270" s="170" t="s">
        <v>150</v>
      </c>
      <c r="D1270" s="170" t="str">
        <f t="shared" si="19"/>
        <v>61006079IN71</v>
      </c>
      <c r="E1270" s="210">
        <v>7698.58</v>
      </c>
      <c r="G1270" s="171">
        <v>1</v>
      </c>
    </row>
    <row r="1271" spans="1:7" ht="14.5" x14ac:dyDescent="0.35">
      <c r="A1271" s="173">
        <v>61006079</v>
      </c>
      <c r="B1271" s="170" t="s">
        <v>1101</v>
      </c>
      <c r="C1271" s="170" t="s">
        <v>151</v>
      </c>
      <c r="D1271" s="170" t="str">
        <f t="shared" si="19"/>
        <v>61006079IN72</v>
      </c>
      <c r="E1271" s="210">
        <v>4800</v>
      </c>
      <c r="G1271" s="171">
        <v>1</v>
      </c>
    </row>
    <row r="1272" spans="1:7" ht="14.5" x14ac:dyDescent="0.35">
      <c r="A1272" s="173">
        <v>61006079</v>
      </c>
      <c r="B1272" s="170" t="s">
        <v>1101</v>
      </c>
      <c r="C1272" s="170" t="s">
        <v>152</v>
      </c>
      <c r="D1272" s="170" t="str">
        <f t="shared" si="19"/>
        <v>61006079IN73</v>
      </c>
      <c r="E1272" s="210">
        <v>8672.33</v>
      </c>
      <c r="G1272" s="171">
        <v>1</v>
      </c>
    </row>
    <row r="1273" spans="1:7" ht="14.5" x14ac:dyDescent="0.35">
      <c r="A1273" s="173">
        <v>61006079</v>
      </c>
      <c r="B1273" s="170" t="s">
        <v>1101</v>
      </c>
      <c r="C1273" s="170" t="s">
        <v>154</v>
      </c>
      <c r="D1273" s="170" t="str">
        <f t="shared" si="19"/>
        <v>61006079IN75</v>
      </c>
      <c r="E1273" s="210">
        <v>2880.46</v>
      </c>
      <c r="G1273" s="171">
        <v>1</v>
      </c>
    </row>
    <row r="1274" spans="1:7" ht="14.5" x14ac:dyDescent="0.35">
      <c r="A1274" s="173">
        <v>61006079</v>
      </c>
      <c r="B1274" s="170" t="s">
        <v>1101</v>
      </c>
      <c r="C1274" s="170" t="s">
        <v>155</v>
      </c>
      <c r="D1274" s="170" t="str">
        <f t="shared" si="19"/>
        <v>61006079IN76</v>
      </c>
      <c r="E1274" s="210">
        <v>15860.130000000001</v>
      </c>
      <c r="G1274" s="171">
        <v>1</v>
      </c>
    </row>
    <row r="1275" spans="1:7" ht="14.5" x14ac:dyDescent="0.35">
      <c r="A1275" s="173">
        <v>61006079</v>
      </c>
      <c r="B1275" s="170" t="s">
        <v>1101</v>
      </c>
      <c r="C1275" s="170" t="s">
        <v>158</v>
      </c>
      <c r="D1275" s="170" t="str">
        <f t="shared" si="19"/>
        <v>61006079IN79</v>
      </c>
      <c r="E1275" s="210">
        <v>408</v>
      </c>
      <c r="G1275" s="171">
        <v>1</v>
      </c>
    </row>
    <row r="1276" spans="1:7" ht="14.5" x14ac:dyDescent="0.35">
      <c r="A1276" s="173">
        <v>61006079</v>
      </c>
      <c r="B1276" s="170" t="s">
        <v>1101</v>
      </c>
      <c r="C1276" s="170" t="s">
        <v>159</v>
      </c>
      <c r="D1276" s="170" t="str">
        <f t="shared" si="19"/>
        <v>61006079IN80</v>
      </c>
      <c r="E1276" s="210">
        <v>11401.18</v>
      </c>
      <c r="G1276" s="171">
        <v>1</v>
      </c>
    </row>
    <row r="1277" spans="1:7" ht="14.5" x14ac:dyDescent="0.35">
      <c r="A1277" s="173">
        <v>61006079</v>
      </c>
      <c r="B1277" s="170" t="s">
        <v>1101</v>
      </c>
      <c r="C1277" s="170" t="s">
        <v>160</v>
      </c>
      <c r="D1277" s="170" t="str">
        <f t="shared" si="19"/>
        <v>61006079IN81</v>
      </c>
      <c r="E1277" s="210">
        <v>10475.219999999999</v>
      </c>
      <c r="G1277" s="171">
        <v>1</v>
      </c>
    </row>
    <row r="1278" spans="1:7" ht="14.5" x14ac:dyDescent="0.35">
      <c r="A1278" s="173">
        <v>61006079</v>
      </c>
      <c r="B1278" s="170" t="s">
        <v>1101</v>
      </c>
      <c r="C1278" s="170" t="s">
        <v>162</v>
      </c>
      <c r="D1278" s="170" t="str">
        <f t="shared" si="19"/>
        <v>61006079IN83</v>
      </c>
      <c r="E1278" s="210">
        <v>6453.14</v>
      </c>
      <c r="G1278" s="171">
        <v>1</v>
      </c>
    </row>
    <row r="1279" spans="1:7" ht="14.5" x14ac:dyDescent="0.35">
      <c r="A1279" s="173">
        <v>61006079</v>
      </c>
      <c r="B1279" s="170" t="s">
        <v>1101</v>
      </c>
      <c r="C1279" s="170" t="s">
        <v>164</v>
      </c>
      <c r="D1279" s="170" t="str">
        <f t="shared" si="19"/>
        <v>61006079IN84</v>
      </c>
      <c r="E1279" s="210">
        <v>2178.6</v>
      </c>
      <c r="G1279" s="171">
        <v>1</v>
      </c>
    </row>
    <row r="1280" spans="1:7" ht="14.5" x14ac:dyDescent="0.35">
      <c r="A1280" s="173">
        <v>61006079</v>
      </c>
      <c r="B1280" s="170" t="s">
        <v>1101</v>
      </c>
      <c r="C1280" s="170" t="s">
        <v>163</v>
      </c>
      <c r="D1280" s="170" t="str">
        <f t="shared" si="19"/>
        <v>61006079IN86</v>
      </c>
      <c r="E1280" s="210">
        <v>4268</v>
      </c>
      <c r="G1280" s="171">
        <v>1</v>
      </c>
    </row>
    <row r="1281" spans="1:7" ht="14.5" x14ac:dyDescent="0.35">
      <c r="A1281" s="173">
        <v>61006079</v>
      </c>
      <c r="B1281" s="170" t="s">
        <v>1101</v>
      </c>
      <c r="C1281" s="170" t="s">
        <v>166</v>
      </c>
      <c r="D1281" s="170" t="str">
        <f t="shared" si="19"/>
        <v>61006079IN87</v>
      </c>
      <c r="E1281" s="210">
        <v>7784.1100000000006</v>
      </c>
      <c r="G1281" s="171">
        <v>1</v>
      </c>
    </row>
    <row r="1282" spans="1:7" ht="14.5" x14ac:dyDescent="0.35">
      <c r="A1282" s="173">
        <v>61006079</v>
      </c>
      <c r="B1282" s="170" t="s">
        <v>1101</v>
      </c>
      <c r="C1282" s="170" t="s">
        <v>61</v>
      </c>
      <c r="D1282" s="170" t="str">
        <f t="shared" si="19"/>
        <v>61006079IN89</v>
      </c>
      <c r="E1282" s="210">
        <v>5336.18</v>
      </c>
      <c r="G1282" s="171">
        <v>1</v>
      </c>
    </row>
    <row r="1283" spans="1:7" ht="14.5" x14ac:dyDescent="0.35">
      <c r="A1283" s="173">
        <v>61006079</v>
      </c>
      <c r="B1283" s="170" t="s">
        <v>1101</v>
      </c>
      <c r="C1283" s="170" t="s">
        <v>65</v>
      </c>
      <c r="D1283" s="170" t="str">
        <f t="shared" si="19"/>
        <v>61006079IN91</v>
      </c>
      <c r="E1283" s="210">
        <v>3765.82</v>
      </c>
      <c r="G1283" s="171">
        <v>1</v>
      </c>
    </row>
    <row r="1284" spans="1:7" ht="14.5" x14ac:dyDescent="0.35">
      <c r="A1284" s="173">
        <v>61004204</v>
      </c>
      <c r="B1284" s="170" t="s">
        <v>892</v>
      </c>
      <c r="C1284" s="170" t="s">
        <v>333</v>
      </c>
      <c r="D1284" s="170" t="str">
        <f t="shared" si="19"/>
        <v>61004204IN59</v>
      </c>
      <c r="E1284" s="210">
        <v>33688.1</v>
      </c>
      <c r="G1284" s="171">
        <v>1</v>
      </c>
    </row>
    <row r="1285" spans="1:7" ht="14.5" x14ac:dyDescent="0.35">
      <c r="A1285" s="173">
        <v>61004204</v>
      </c>
      <c r="B1285" s="170" t="s">
        <v>892</v>
      </c>
      <c r="C1285" s="170" t="s">
        <v>141</v>
      </c>
      <c r="D1285" s="170" t="str">
        <f t="shared" si="19"/>
        <v>61004204IN62</v>
      </c>
      <c r="E1285" s="210">
        <v>7001.39</v>
      </c>
      <c r="G1285" s="171">
        <v>1</v>
      </c>
    </row>
    <row r="1286" spans="1:7" ht="14.5" x14ac:dyDescent="0.35">
      <c r="A1286" s="173">
        <v>61004204</v>
      </c>
      <c r="B1286" s="170" t="s">
        <v>892</v>
      </c>
      <c r="C1286" s="170" t="s">
        <v>143</v>
      </c>
      <c r="D1286" s="170" t="str">
        <f t="shared" ref="D1286:D1349" si="20">A1286&amp;C1286</f>
        <v>61004204IN64</v>
      </c>
      <c r="E1286" s="210">
        <v>16117.77</v>
      </c>
      <c r="G1286" s="171">
        <v>1</v>
      </c>
    </row>
    <row r="1287" spans="1:7" ht="14.5" x14ac:dyDescent="0.35">
      <c r="A1287" s="173">
        <v>61004204</v>
      </c>
      <c r="B1287" s="170" t="s">
        <v>892</v>
      </c>
      <c r="C1287" s="170" t="s">
        <v>144</v>
      </c>
      <c r="D1287" s="170" t="str">
        <f t="shared" si="20"/>
        <v>61004204IN65</v>
      </c>
      <c r="E1287" s="210">
        <v>6001.39</v>
      </c>
      <c r="G1287" s="171">
        <v>1</v>
      </c>
    </row>
    <row r="1288" spans="1:7" ht="14.5" x14ac:dyDescent="0.35">
      <c r="A1288" s="173">
        <v>61004204</v>
      </c>
      <c r="B1288" s="170" t="s">
        <v>892</v>
      </c>
      <c r="C1288" s="170" t="s">
        <v>145</v>
      </c>
      <c r="D1288" s="170" t="str">
        <f t="shared" si="20"/>
        <v>61004204IN66</v>
      </c>
      <c r="E1288" s="210">
        <v>2013</v>
      </c>
      <c r="G1288" s="171">
        <v>1</v>
      </c>
    </row>
    <row r="1289" spans="1:7" ht="14.5" x14ac:dyDescent="0.35">
      <c r="A1289" s="173">
        <v>61004204</v>
      </c>
      <c r="B1289" s="170" t="s">
        <v>892</v>
      </c>
      <c r="C1289" s="170" t="s">
        <v>146</v>
      </c>
      <c r="D1289" s="170" t="str">
        <f t="shared" si="20"/>
        <v>61004204IN67</v>
      </c>
      <c r="E1289" s="210">
        <v>2255.39</v>
      </c>
      <c r="G1289" s="171">
        <v>1</v>
      </c>
    </row>
    <row r="1290" spans="1:7" ht="14.5" x14ac:dyDescent="0.35">
      <c r="A1290" s="173">
        <v>61004204</v>
      </c>
      <c r="B1290" s="170" t="s">
        <v>892</v>
      </c>
      <c r="C1290" s="170" t="s">
        <v>147</v>
      </c>
      <c r="D1290" s="170" t="str">
        <f t="shared" si="20"/>
        <v>61004204IN68</v>
      </c>
      <c r="E1290" s="210">
        <v>7307.39</v>
      </c>
      <c r="G1290" s="171">
        <v>1</v>
      </c>
    </row>
    <row r="1291" spans="1:7" ht="14.5" x14ac:dyDescent="0.35">
      <c r="A1291" s="173">
        <v>61004204</v>
      </c>
      <c r="B1291" s="170" t="s">
        <v>892</v>
      </c>
      <c r="C1291" s="170" t="s">
        <v>148</v>
      </c>
      <c r="D1291" s="170" t="str">
        <f t="shared" si="20"/>
        <v>61004204IN69</v>
      </c>
      <c r="E1291" s="210">
        <v>7930.170000000001</v>
      </c>
      <c r="G1291" s="171">
        <v>1</v>
      </c>
    </row>
    <row r="1292" spans="1:7" ht="14.5" x14ac:dyDescent="0.35">
      <c r="A1292" s="173">
        <v>61004204</v>
      </c>
      <c r="B1292" s="170" t="s">
        <v>892</v>
      </c>
      <c r="C1292" s="170" t="s">
        <v>150</v>
      </c>
      <c r="D1292" s="170" t="str">
        <f t="shared" si="20"/>
        <v>61004204IN71</v>
      </c>
      <c r="E1292" s="210">
        <v>9088.7099999999991</v>
      </c>
      <c r="G1292" s="171">
        <v>1</v>
      </c>
    </row>
    <row r="1293" spans="1:7" ht="14.5" x14ac:dyDescent="0.35">
      <c r="A1293" s="173">
        <v>61004204</v>
      </c>
      <c r="B1293" s="170" t="s">
        <v>892</v>
      </c>
      <c r="C1293" s="170" t="s">
        <v>151</v>
      </c>
      <c r="D1293" s="170" t="str">
        <f t="shared" si="20"/>
        <v>61004204IN72</v>
      </c>
      <c r="E1293" s="210">
        <v>4200</v>
      </c>
      <c r="G1293" s="171">
        <v>1</v>
      </c>
    </row>
    <row r="1294" spans="1:7" ht="14.5" x14ac:dyDescent="0.35">
      <c r="A1294" s="173">
        <v>61004204</v>
      </c>
      <c r="B1294" s="170" t="s">
        <v>892</v>
      </c>
      <c r="C1294" s="170" t="s">
        <v>152</v>
      </c>
      <c r="D1294" s="170" t="str">
        <f t="shared" si="20"/>
        <v>61004204IN73</v>
      </c>
      <c r="E1294" s="210">
        <v>2887.92</v>
      </c>
      <c r="G1294" s="171">
        <v>1</v>
      </c>
    </row>
    <row r="1295" spans="1:7" ht="14.5" x14ac:dyDescent="0.35">
      <c r="A1295" s="173">
        <v>61004204</v>
      </c>
      <c r="B1295" s="170" t="s">
        <v>892</v>
      </c>
      <c r="C1295" s="170" t="s">
        <v>154</v>
      </c>
      <c r="D1295" s="170" t="str">
        <f t="shared" si="20"/>
        <v>61004204IN75</v>
      </c>
      <c r="E1295" s="210">
        <v>4501.37</v>
      </c>
      <c r="G1295" s="171">
        <v>1</v>
      </c>
    </row>
    <row r="1296" spans="1:7" ht="14.5" x14ac:dyDescent="0.35">
      <c r="A1296" s="173">
        <v>61004204</v>
      </c>
      <c r="B1296" s="170" t="s">
        <v>892</v>
      </c>
      <c r="C1296" s="170" t="s">
        <v>155</v>
      </c>
      <c r="D1296" s="170" t="str">
        <f t="shared" si="20"/>
        <v>61004204IN76</v>
      </c>
      <c r="E1296" s="210">
        <v>6632.6399999999994</v>
      </c>
      <c r="G1296" s="171">
        <v>1</v>
      </c>
    </row>
    <row r="1297" spans="1:7" ht="14.5" x14ac:dyDescent="0.35">
      <c r="A1297" s="173">
        <v>61004204</v>
      </c>
      <c r="B1297" s="170" t="s">
        <v>892</v>
      </c>
      <c r="C1297" s="170" t="s">
        <v>158</v>
      </c>
      <c r="D1297" s="170" t="str">
        <f t="shared" si="20"/>
        <v>61004204IN79</v>
      </c>
      <c r="E1297" s="210">
        <v>187</v>
      </c>
      <c r="G1297" s="171">
        <v>1</v>
      </c>
    </row>
    <row r="1298" spans="1:7" ht="14.5" x14ac:dyDescent="0.35">
      <c r="A1298" s="173">
        <v>61004204</v>
      </c>
      <c r="B1298" s="170" t="s">
        <v>892</v>
      </c>
      <c r="C1298" s="170" t="s">
        <v>159</v>
      </c>
      <c r="D1298" s="170" t="str">
        <f t="shared" si="20"/>
        <v>61004204IN80</v>
      </c>
      <c r="E1298" s="210">
        <v>1621.39</v>
      </c>
      <c r="G1298" s="171">
        <v>1</v>
      </c>
    </row>
    <row r="1299" spans="1:7" ht="14.5" x14ac:dyDescent="0.35">
      <c r="A1299" s="173">
        <v>61004204</v>
      </c>
      <c r="B1299" s="170" t="s">
        <v>892</v>
      </c>
      <c r="C1299" s="170" t="s">
        <v>160</v>
      </c>
      <c r="D1299" s="170" t="str">
        <f t="shared" si="20"/>
        <v>61004204IN81</v>
      </c>
      <c r="E1299" s="210">
        <v>11749.39</v>
      </c>
      <c r="G1299" s="171">
        <v>1</v>
      </c>
    </row>
    <row r="1300" spans="1:7" ht="14.5" x14ac:dyDescent="0.35">
      <c r="A1300" s="173">
        <v>61004204</v>
      </c>
      <c r="B1300" s="170" t="s">
        <v>892</v>
      </c>
      <c r="C1300" s="170" t="s">
        <v>162</v>
      </c>
      <c r="D1300" s="170" t="str">
        <f t="shared" si="20"/>
        <v>61004204IN83</v>
      </c>
      <c r="E1300" s="210">
        <v>4753.3900000000003</v>
      </c>
      <c r="G1300" s="171">
        <v>1</v>
      </c>
    </row>
    <row r="1301" spans="1:7" ht="14.5" x14ac:dyDescent="0.35">
      <c r="A1301" s="173">
        <v>61004204</v>
      </c>
      <c r="B1301" s="170" t="s">
        <v>892</v>
      </c>
      <c r="C1301" s="170" t="s">
        <v>164</v>
      </c>
      <c r="D1301" s="170" t="str">
        <f t="shared" si="20"/>
        <v>61004204IN84</v>
      </c>
      <c r="E1301" s="210">
        <v>1145</v>
      </c>
      <c r="G1301" s="171">
        <v>1</v>
      </c>
    </row>
    <row r="1302" spans="1:7" ht="14.5" x14ac:dyDescent="0.35">
      <c r="A1302" s="173">
        <v>61004204</v>
      </c>
      <c r="B1302" s="170" t="s">
        <v>892</v>
      </c>
      <c r="C1302" s="170" t="s">
        <v>163</v>
      </c>
      <c r="D1302" s="170" t="str">
        <f t="shared" si="20"/>
        <v>61004204IN86</v>
      </c>
      <c r="E1302" s="210">
        <v>1343.37</v>
      </c>
      <c r="G1302" s="171">
        <v>1</v>
      </c>
    </row>
    <row r="1303" spans="1:7" ht="14.5" x14ac:dyDescent="0.35">
      <c r="A1303" s="173">
        <v>61004204</v>
      </c>
      <c r="B1303" s="170" t="s">
        <v>892</v>
      </c>
      <c r="C1303" s="170" t="s">
        <v>166</v>
      </c>
      <c r="D1303" s="170" t="str">
        <f t="shared" si="20"/>
        <v>61004204IN87</v>
      </c>
      <c r="E1303" s="210">
        <v>4827.24</v>
      </c>
      <c r="G1303" s="171">
        <v>1</v>
      </c>
    </row>
    <row r="1304" spans="1:7" ht="14.5" x14ac:dyDescent="0.35">
      <c r="A1304" s="173">
        <v>61004204</v>
      </c>
      <c r="B1304" s="170" t="s">
        <v>892</v>
      </c>
      <c r="C1304" s="170" t="s">
        <v>61</v>
      </c>
      <c r="D1304" s="170" t="str">
        <f t="shared" si="20"/>
        <v>61004204IN89</v>
      </c>
      <c r="E1304" s="210">
        <v>5937.77</v>
      </c>
      <c r="G1304" s="171">
        <v>1</v>
      </c>
    </row>
    <row r="1305" spans="1:7" ht="14.5" x14ac:dyDescent="0.35">
      <c r="A1305" s="173">
        <v>61004204</v>
      </c>
      <c r="B1305" s="170" t="s">
        <v>892</v>
      </c>
      <c r="C1305" s="170" t="s">
        <v>65</v>
      </c>
      <c r="D1305" s="170" t="str">
        <f t="shared" si="20"/>
        <v>61004204IN91</v>
      </c>
      <c r="E1305" s="210">
        <v>1913.5</v>
      </c>
      <c r="G1305" s="171">
        <v>1</v>
      </c>
    </row>
    <row r="1306" spans="1:7" ht="14.5" x14ac:dyDescent="0.35">
      <c r="A1306" s="173" t="s">
        <v>702</v>
      </c>
      <c r="B1306" s="170" t="s">
        <v>703</v>
      </c>
      <c r="C1306" s="170" t="s">
        <v>333</v>
      </c>
      <c r="D1306" s="170" t="str">
        <f t="shared" si="20"/>
        <v>IN00725AIN59</v>
      </c>
      <c r="E1306" s="210">
        <v>6707.09</v>
      </c>
      <c r="G1306" s="171">
        <v>1</v>
      </c>
    </row>
    <row r="1307" spans="1:7" ht="14.5" x14ac:dyDescent="0.35">
      <c r="A1307" s="173" t="s">
        <v>702</v>
      </c>
      <c r="B1307" s="170" t="s">
        <v>703</v>
      </c>
      <c r="C1307" s="170" t="s">
        <v>141</v>
      </c>
      <c r="D1307" s="170" t="str">
        <f t="shared" si="20"/>
        <v>IN00725AIN62</v>
      </c>
      <c r="E1307" s="210">
        <v>407.23</v>
      </c>
      <c r="G1307" s="171">
        <v>1</v>
      </c>
    </row>
    <row r="1308" spans="1:7" ht="14.5" x14ac:dyDescent="0.35">
      <c r="A1308" s="173" t="s">
        <v>702</v>
      </c>
      <c r="B1308" s="170" t="s">
        <v>703</v>
      </c>
      <c r="C1308" s="170" t="s">
        <v>143</v>
      </c>
      <c r="D1308" s="170" t="str">
        <f t="shared" si="20"/>
        <v>IN00725AIN64</v>
      </c>
      <c r="E1308" s="210">
        <v>1716.19</v>
      </c>
      <c r="G1308" s="171">
        <v>1</v>
      </c>
    </row>
    <row r="1309" spans="1:7" ht="14.5" x14ac:dyDescent="0.35">
      <c r="A1309" s="173" t="s">
        <v>702</v>
      </c>
      <c r="B1309" s="170" t="s">
        <v>703</v>
      </c>
      <c r="C1309" s="170" t="s">
        <v>144</v>
      </c>
      <c r="D1309" s="170" t="str">
        <f t="shared" si="20"/>
        <v>IN00725AIN65</v>
      </c>
      <c r="E1309" s="210">
        <v>408.78999999999996</v>
      </c>
      <c r="G1309" s="171">
        <v>1</v>
      </c>
    </row>
    <row r="1310" spans="1:7" ht="14.5" x14ac:dyDescent="0.35">
      <c r="A1310" s="173" t="s">
        <v>702</v>
      </c>
      <c r="B1310" s="170" t="s">
        <v>703</v>
      </c>
      <c r="C1310" s="170" t="s">
        <v>145</v>
      </c>
      <c r="D1310" s="170" t="str">
        <f t="shared" si="20"/>
        <v>IN00725AIN66</v>
      </c>
      <c r="E1310" s="210">
        <v>48</v>
      </c>
      <c r="G1310" s="171">
        <v>1</v>
      </c>
    </row>
    <row r="1311" spans="1:7" ht="14.5" x14ac:dyDescent="0.35">
      <c r="A1311" s="173" t="s">
        <v>702</v>
      </c>
      <c r="B1311" s="170" t="s">
        <v>703</v>
      </c>
      <c r="C1311" s="170" t="s">
        <v>146</v>
      </c>
      <c r="D1311" s="170" t="str">
        <f t="shared" si="20"/>
        <v>IN00725AIN67</v>
      </c>
      <c r="E1311" s="210">
        <v>400.05999999999995</v>
      </c>
      <c r="G1311" s="171">
        <v>1</v>
      </c>
    </row>
    <row r="1312" spans="1:7" ht="14.5" x14ac:dyDescent="0.35">
      <c r="A1312" s="173" t="s">
        <v>702</v>
      </c>
      <c r="B1312" s="170" t="s">
        <v>703</v>
      </c>
      <c r="C1312" s="170" t="s">
        <v>147</v>
      </c>
      <c r="D1312" s="170" t="str">
        <f t="shared" si="20"/>
        <v>IN00725AIN68</v>
      </c>
      <c r="E1312" s="210">
        <v>238.61</v>
      </c>
      <c r="G1312" s="171">
        <v>1</v>
      </c>
    </row>
    <row r="1313" spans="1:7" ht="14.5" x14ac:dyDescent="0.35">
      <c r="A1313" s="173" t="s">
        <v>702</v>
      </c>
      <c r="B1313" s="170" t="s">
        <v>703</v>
      </c>
      <c r="C1313" s="170" t="s">
        <v>148</v>
      </c>
      <c r="D1313" s="170" t="str">
        <f t="shared" si="20"/>
        <v>IN00725AIN69</v>
      </c>
      <c r="E1313" s="210">
        <v>2949.44</v>
      </c>
      <c r="G1313" s="171">
        <v>1</v>
      </c>
    </row>
    <row r="1314" spans="1:7" ht="14.5" x14ac:dyDescent="0.35">
      <c r="A1314" s="173" t="s">
        <v>702</v>
      </c>
      <c r="B1314" s="170" t="s">
        <v>703</v>
      </c>
      <c r="C1314" s="170" t="s">
        <v>150</v>
      </c>
      <c r="D1314" s="170" t="str">
        <f t="shared" si="20"/>
        <v>IN00725AIN71</v>
      </c>
      <c r="E1314" s="210">
        <v>4131.54</v>
      </c>
      <c r="G1314" s="171">
        <v>1</v>
      </c>
    </row>
    <row r="1315" spans="1:7" ht="14.5" x14ac:dyDescent="0.35">
      <c r="A1315" s="173" t="s">
        <v>702</v>
      </c>
      <c r="B1315" s="170" t="s">
        <v>703</v>
      </c>
      <c r="C1315" s="170" t="s">
        <v>151</v>
      </c>
      <c r="D1315" s="170" t="str">
        <f t="shared" si="20"/>
        <v>IN00725AIN72</v>
      </c>
      <c r="E1315" s="210">
        <v>491.93</v>
      </c>
      <c r="G1315" s="171">
        <v>1</v>
      </c>
    </row>
    <row r="1316" spans="1:7" ht="14.5" x14ac:dyDescent="0.35">
      <c r="A1316" s="173" t="s">
        <v>702</v>
      </c>
      <c r="B1316" s="170" t="s">
        <v>703</v>
      </c>
      <c r="C1316" s="170" t="s">
        <v>154</v>
      </c>
      <c r="D1316" s="170" t="str">
        <f t="shared" si="20"/>
        <v>IN00725AIN75</v>
      </c>
      <c r="E1316" s="210">
        <v>36.22</v>
      </c>
      <c r="G1316" s="171">
        <v>1</v>
      </c>
    </row>
    <row r="1317" spans="1:7" ht="14.5" x14ac:dyDescent="0.35">
      <c r="A1317" s="173" t="s">
        <v>702</v>
      </c>
      <c r="B1317" s="170" t="s">
        <v>703</v>
      </c>
      <c r="C1317" s="170" t="s">
        <v>155</v>
      </c>
      <c r="D1317" s="170" t="str">
        <f t="shared" si="20"/>
        <v>IN00725AIN76</v>
      </c>
      <c r="E1317" s="210">
        <v>4278.16</v>
      </c>
      <c r="G1317" s="171">
        <v>1</v>
      </c>
    </row>
    <row r="1318" spans="1:7" ht="14.5" x14ac:dyDescent="0.35">
      <c r="A1318" s="173" t="s">
        <v>702</v>
      </c>
      <c r="B1318" s="170" t="s">
        <v>703</v>
      </c>
      <c r="C1318" s="170" t="s">
        <v>158</v>
      </c>
      <c r="D1318" s="170" t="str">
        <f t="shared" si="20"/>
        <v>IN00725AIN79</v>
      </c>
      <c r="E1318" s="210">
        <v>143</v>
      </c>
      <c r="G1318" s="171">
        <v>1</v>
      </c>
    </row>
    <row r="1319" spans="1:7" ht="14.5" x14ac:dyDescent="0.35">
      <c r="A1319" s="173" t="s">
        <v>702</v>
      </c>
      <c r="B1319" s="170" t="s">
        <v>703</v>
      </c>
      <c r="C1319" s="170" t="s">
        <v>159</v>
      </c>
      <c r="D1319" s="170" t="str">
        <f t="shared" si="20"/>
        <v>IN00725AIN80</v>
      </c>
      <c r="E1319" s="210">
        <v>1144.6600000000001</v>
      </c>
      <c r="G1319" s="171">
        <v>1</v>
      </c>
    </row>
    <row r="1320" spans="1:7" ht="14.5" x14ac:dyDescent="0.35">
      <c r="A1320" s="173" t="s">
        <v>702</v>
      </c>
      <c r="B1320" s="170" t="s">
        <v>703</v>
      </c>
      <c r="C1320" s="170" t="s">
        <v>160</v>
      </c>
      <c r="D1320" s="170" t="str">
        <f t="shared" si="20"/>
        <v>IN00725AIN81</v>
      </c>
      <c r="E1320" s="210">
        <v>2100.14</v>
      </c>
      <c r="G1320" s="171">
        <v>1</v>
      </c>
    </row>
    <row r="1321" spans="1:7" ht="14.5" x14ac:dyDescent="0.35">
      <c r="A1321" s="173" t="s">
        <v>702</v>
      </c>
      <c r="B1321" s="170" t="s">
        <v>703</v>
      </c>
      <c r="C1321" s="170" t="s">
        <v>162</v>
      </c>
      <c r="D1321" s="170" t="str">
        <f t="shared" si="20"/>
        <v>IN00725AIN83</v>
      </c>
      <c r="E1321" s="210">
        <v>282.96000000000004</v>
      </c>
      <c r="G1321" s="171">
        <v>1</v>
      </c>
    </row>
    <row r="1322" spans="1:7" ht="14.5" x14ac:dyDescent="0.35">
      <c r="A1322" s="173" t="s">
        <v>702</v>
      </c>
      <c r="B1322" s="170" t="s">
        <v>703</v>
      </c>
      <c r="C1322" s="170" t="s">
        <v>164</v>
      </c>
      <c r="D1322" s="170" t="str">
        <f t="shared" si="20"/>
        <v>IN00725AIN84</v>
      </c>
      <c r="E1322" s="210">
        <v>164.55</v>
      </c>
      <c r="G1322" s="171">
        <v>1</v>
      </c>
    </row>
    <row r="1323" spans="1:7" ht="14.5" x14ac:dyDescent="0.35">
      <c r="A1323" s="173" t="s">
        <v>702</v>
      </c>
      <c r="B1323" s="170" t="s">
        <v>703</v>
      </c>
      <c r="C1323" s="170" t="s">
        <v>163</v>
      </c>
      <c r="D1323" s="170" t="str">
        <f t="shared" si="20"/>
        <v>IN00725AIN86</v>
      </c>
      <c r="E1323" s="210">
        <v>6.22</v>
      </c>
      <c r="G1323" s="171">
        <v>1</v>
      </c>
    </row>
    <row r="1324" spans="1:7" ht="14.5" x14ac:dyDescent="0.35">
      <c r="A1324" s="173" t="s">
        <v>702</v>
      </c>
      <c r="B1324" s="170" t="s">
        <v>703</v>
      </c>
      <c r="C1324" s="170" t="s">
        <v>166</v>
      </c>
      <c r="D1324" s="170" t="str">
        <f t="shared" si="20"/>
        <v>IN00725AIN87</v>
      </c>
      <c r="E1324" s="210">
        <v>2989.83</v>
      </c>
      <c r="G1324" s="171">
        <v>1</v>
      </c>
    </row>
    <row r="1325" spans="1:7" ht="14.5" x14ac:dyDescent="0.35">
      <c r="A1325" s="173" t="s">
        <v>702</v>
      </c>
      <c r="B1325" s="170" t="s">
        <v>703</v>
      </c>
      <c r="C1325" s="170" t="s">
        <v>61</v>
      </c>
      <c r="D1325" s="170" t="str">
        <f t="shared" si="20"/>
        <v>IN00725AIN89</v>
      </c>
      <c r="E1325" s="210">
        <v>645.48</v>
      </c>
      <c r="G1325" s="171">
        <v>1</v>
      </c>
    </row>
    <row r="1326" spans="1:7" ht="14.5" x14ac:dyDescent="0.35">
      <c r="A1326" s="173" t="s">
        <v>704</v>
      </c>
      <c r="B1326" s="170" t="s">
        <v>705</v>
      </c>
      <c r="C1326" s="170" t="s">
        <v>333</v>
      </c>
      <c r="D1326" s="170" t="str">
        <f t="shared" si="20"/>
        <v>IN00728AIN59</v>
      </c>
      <c r="E1326" s="210">
        <v>600.16999999999996</v>
      </c>
      <c r="G1326" s="171">
        <v>1</v>
      </c>
    </row>
    <row r="1327" spans="1:7" ht="14.5" x14ac:dyDescent="0.35">
      <c r="A1327" s="173" t="s">
        <v>704</v>
      </c>
      <c r="B1327" s="170" t="s">
        <v>705</v>
      </c>
      <c r="C1327" s="170" t="s">
        <v>141</v>
      </c>
      <c r="D1327" s="170" t="str">
        <f t="shared" si="20"/>
        <v>IN00728AIN62</v>
      </c>
      <c r="E1327" s="210">
        <v>1442.8600000000001</v>
      </c>
      <c r="G1327" s="171">
        <v>1</v>
      </c>
    </row>
    <row r="1328" spans="1:7" ht="14.5" x14ac:dyDescent="0.35">
      <c r="A1328" s="173" t="s">
        <v>704</v>
      </c>
      <c r="B1328" s="170" t="s">
        <v>705</v>
      </c>
      <c r="C1328" s="170" t="s">
        <v>143</v>
      </c>
      <c r="D1328" s="170" t="str">
        <f t="shared" si="20"/>
        <v>IN00728AIN64</v>
      </c>
      <c r="E1328" s="210">
        <v>651.3900000000001</v>
      </c>
      <c r="G1328" s="171">
        <v>1</v>
      </c>
    </row>
    <row r="1329" spans="1:7" ht="14.5" x14ac:dyDescent="0.35">
      <c r="A1329" s="173" t="s">
        <v>704</v>
      </c>
      <c r="B1329" s="170" t="s">
        <v>705</v>
      </c>
      <c r="C1329" s="170" t="s">
        <v>144</v>
      </c>
      <c r="D1329" s="170" t="str">
        <f t="shared" si="20"/>
        <v>IN00728AIN65</v>
      </c>
      <c r="E1329" s="210">
        <v>141.36000000000001</v>
      </c>
      <c r="G1329" s="171">
        <v>1</v>
      </c>
    </row>
    <row r="1330" spans="1:7" ht="14.5" x14ac:dyDescent="0.35">
      <c r="A1330" s="173" t="s">
        <v>704</v>
      </c>
      <c r="B1330" s="170" t="s">
        <v>705</v>
      </c>
      <c r="C1330" s="170" t="s">
        <v>146</v>
      </c>
      <c r="D1330" s="170" t="str">
        <f t="shared" si="20"/>
        <v>IN00728AIN67</v>
      </c>
      <c r="E1330" s="210">
        <v>612.48</v>
      </c>
      <c r="G1330" s="171">
        <v>1</v>
      </c>
    </row>
    <row r="1331" spans="1:7" ht="14.5" x14ac:dyDescent="0.35">
      <c r="A1331" s="173" t="s">
        <v>704</v>
      </c>
      <c r="B1331" s="170" t="s">
        <v>705</v>
      </c>
      <c r="C1331" s="170" t="s">
        <v>147</v>
      </c>
      <c r="D1331" s="170" t="str">
        <f t="shared" si="20"/>
        <v>IN00728AIN68</v>
      </c>
      <c r="E1331" s="210">
        <v>509.19</v>
      </c>
      <c r="G1331" s="171">
        <v>1</v>
      </c>
    </row>
    <row r="1332" spans="1:7" ht="14.5" x14ac:dyDescent="0.35">
      <c r="A1332" s="173" t="s">
        <v>704</v>
      </c>
      <c r="B1332" s="170" t="s">
        <v>705</v>
      </c>
      <c r="C1332" s="170" t="s">
        <v>148</v>
      </c>
      <c r="D1332" s="170" t="str">
        <f t="shared" si="20"/>
        <v>IN00728AIN69</v>
      </c>
      <c r="E1332" s="210">
        <v>1460.18</v>
      </c>
      <c r="G1332" s="171">
        <v>1</v>
      </c>
    </row>
    <row r="1333" spans="1:7" ht="14.5" x14ac:dyDescent="0.35">
      <c r="A1333" s="173" t="s">
        <v>704</v>
      </c>
      <c r="B1333" s="170" t="s">
        <v>705</v>
      </c>
      <c r="C1333" s="170" t="s">
        <v>150</v>
      </c>
      <c r="D1333" s="170" t="str">
        <f t="shared" si="20"/>
        <v>IN00728AIN71</v>
      </c>
      <c r="E1333" s="210">
        <v>3118.4700000000007</v>
      </c>
      <c r="G1333" s="171">
        <v>1</v>
      </c>
    </row>
    <row r="1334" spans="1:7" ht="14.5" x14ac:dyDescent="0.35">
      <c r="A1334" s="173" t="s">
        <v>704</v>
      </c>
      <c r="B1334" s="170" t="s">
        <v>705</v>
      </c>
      <c r="C1334" s="170" t="s">
        <v>154</v>
      </c>
      <c r="D1334" s="170" t="str">
        <f t="shared" si="20"/>
        <v>IN00728AIN75</v>
      </c>
      <c r="E1334" s="210">
        <v>317.55</v>
      </c>
      <c r="G1334" s="171">
        <v>1</v>
      </c>
    </row>
    <row r="1335" spans="1:7" ht="14.5" x14ac:dyDescent="0.35">
      <c r="A1335" s="173" t="s">
        <v>704</v>
      </c>
      <c r="B1335" s="170" t="s">
        <v>705</v>
      </c>
      <c r="C1335" s="170" t="s">
        <v>155</v>
      </c>
      <c r="D1335" s="170" t="str">
        <f t="shared" si="20"/>
        <v>IN00728AIN76</v>
      </c>
      <c r="E1335" s="210">
        <v>4569.4500000000007</v>
      </c>
      <c r="G1335" s="171">
        <v>1</v>
      </c>
    </row>
    <row r="1336" spans="1:7" ht="14.5" x14ac:dyDescent="0.35">
      <c r="A1336" s="173" t="s">
        <v>704</v>
      </c>
      <c r="B1336" s="170" t="s">
        <v>705</v>
      </c>
      <c r="C1336" s="170" t="s">
        <v>158</v>
      </c>
      <c r="D1336" s="170" t="str">
        <f t="shared" si="20"/>
        <v>IN00728AIN79</v>
      </c>
      <c r="E1336" s="210">
        <v>51</v>
      </c>
      <c r="G1336" s="171">
        <v>1</v>
      </c>
    </row>
    <row r="1337" spans="1:7" ht="14.5" x14ac:dyDescent="0.35">
      <c r="A1337" s="173" t="s">
        <v>704</v>
      </c>
      <c r="B1337" s="170" t="s">
        <v>705</v>
      </c>
      <c r="C1337" s="170" t="s">
        <v>159</v>
      </c>
      <c r="D1337" s="170" t="str">
        <f t="shared" si="20"/>
        <v>IN00728AIN80</v>
      </c>
      <c r="E1337" s="210">
        <v>799.75</v>
      </c>
      <c r="G1337" s="171">
        <v>1</v>
      </c>
    </row>
    <row r="1338" spans="1:7" ht="14.5" x14ac:dyDescent="0.35">
      <c r="A1338" s="173" t="s">
        <v>704</v>
      </c>
      <c r="B1338" s="170" t="s">
        <v>705</v>
      </c>
      <c r="C1338" s="170" t="s">
        <v>160</v>
      </c>
      <c r="D1338" s="170" t="str">
        <f t="shared" si="20"/>
        <v>IN00728AIN81</v>
      </c>
      <c r="E1338" s="210">
        <v>962.06999999999994</v>
      </c>
      <c r="G1338" s="171">
        <v>1</v>
      </c>
    </row>
    <row r="1339" spans="1:7" ht="14.5" x14ac:dyDescent="0.35">
      <c r="A1339" s="173" t="s">
        <v>704</v>
      </c>
      <c r="B1339" s="170" t="s">
        <v>705</v>
      </c>
      <c r="C1339" s="170" t="s">
        <v>162</v>
      </c>
      <c r="D1339" s="170" t="str">
        <f t="shared" si="20"/>
        <v>IN00728AIN83</v>
      </c>
      <c r="E1339" s="210">
        <v>971.28</v>
      </c>
      <c r="G1339" s="171">
        <v>1</v>
      </c>
    </row>
    <row r="1340" spans="1:7" ht="14.5" x14ac:dyDescent="0.35">
      <c r="A1340" s="173" t="s">
        <v>704</v>
      </c>
      <c r="B1340" s="170" t="s">
        <v>705</v>
      </c>
      <c r="C1340" s="170" t="s">
        <v>164</v>
      </c>
      <c r="D1340" s="170" t="str">
        <f t="shared" si="20"/>
        <v>IN00728AIN84</v>
      </c>
      <c r="E1340" s="210">
        <v>40.58</v>
      </c>
      <c r="G1340" s="171">
        <v>1</v>
      </c>
    </row>
    <row r="1341" spans="1:7" ht="14.5" x14ac:dyDescent="0.35">
      <c r="A1341" s="173" t="s">
        <v>704</v>
      </c>
      <c r="B1341" s="170" t="s">
        <v>705</v>
      </c>
      <c r="C1341" s="170" t="s">
        <v>166</v>
      </c>
      <c r="D1341" s="170" t="str">
        <f t="shared" si="20"/>
        <v>IN00728AIN87</v>
      </c>
      <c r="E1341" s="210">
        <v>1997.57</v>
      </c>
      <c r="G1341" s="171">
        <v>1</v>
      </c>
    </row>
    <row r="1342" spans="1:7" ht="14.5" x14ac:dyDescent="0.35">
      <c r="A1342" s="173" t="s">
        <v>704</v>
      </c>
      <c r="B1342" s="170" t="s">
        <v>705</v>
      </c>
      <c r="C1342" s="170" t="s">
        <v>61</v>
      </c>
      <c r="D1342" s="170" t="str">
        <f t="shared" si="20"/>
        <v>IN00728AIN89</v>
      </c>
      <c r="E1342" s="210">
        <v>115.53999999999999</v>
      </c>
      <c r="G1342" s="171">
        <v>1</v>
      </c>
    </row>
    <row r="1343" spans="1:7" ht="14.5" x14ac:dyDescent="0.35">
      <c r="A1343" s="173">
        <v>1608857</v>
      </c>
      <c r="B1343" s="170" t="s">
        <v>1102</v>
      </c>
      <c r="C1343" s="170" t="s">
        <v>333</v>
      </c>
      <c r="D1343" s="170" t="str">
        <f t="shared" si="20"/>
        <v>1608857IN59</v>
      </c>
      <c r="E1343" s="210">
        <v>39397.589999999997</v>
      </c>
      <c r="G1343" s="171">
        <v>1</v>
      </c>
    </row>
    <row r="1344" spans="1:7" ht="14.5" x14ac:dyDescent="0.35">
      <c r="A1344" s="173">
        <v>1608857</v>
      </c>
      <c r="B1344" s="170" t="s">
        <v>1102</v>
      </c>
      <c r="C1344" s="170" t="s">
        <v>141</v>
      </c>
      <c r="D1344" s="170" t="str">
        <f t="shared" si="20"/>
        <v>1608857IN62</v>
      </c>
      <c r="E1344" s="210">
        <v>124.54</v>
      </c>
      <c r="G1344" s="171">
        <v>1</v>
      </c>
    </row>
    <row r="1345" spans="1:7" ht="14.5" x14ac:dyDescent="0.35">
      <c r="A1345" s="173">
        <v>1608857</v>
      </c>
      <c r="B1345" s="170" t="s">
        <v>1102</v>
      </c>
      <c r="C1345" s="170" t="s">
        <v>143</v>
      </c>
      <c r="D1345" s="170" t="str">
        <f t="shared" si="20"/>
        <v>1608857IN64</v>
      </c>
      <c r="E1345" s="210">
        <v>4899.55</v>
      </c>
      <c r="G1345" s="171">
        <v>1</v>
      </c>
    </row>
    <row r="1346" spans="1:7" ht="14.5" x14ac:dyDescent="0.35">
      <c r="A1346" s="173">
        <v>1608857</v>
      </c>
      <c r="B1346" s="170" t="s">
        <v>1102</v>
      </c>
      <c r="C1346" s="170" t="s">
        <v>147</v>
      </c>
      <c r="D1346" s="170" t="str">
        <f t="shared" si="20"/>
        <v>1608857IN68</v>
      </c>
      <c r="E1346" s="210">
        <v>6560.91</v>
      </c>
      <c r="G1346" s="171">
        <v>1</v>
      </c>
    </row>
    <row r="1347" spans="1:7" ht="14.5" x14ac:dyDescent="0.35">
      <c r="A1347" s="173">
        <v>1608857</v>
      </c>
      <c r="B1347" s="170" t="s">
        <v>1102</v>
      </c>
      <c r="C1347" s="170" t="s">
        <v>148</v>
      </c>
      <c r="D1347" s="170" t="str">
        <f t="shared" si="20"/>
        <v>1608857IN69</v>
      </c>
      <c r="E1347" s="210">
        <v>32.11</v>
      </c>
      <c r="G1347" s="171">
        <v>1</v>
      </c>
    </row>
    <row r="1348" spans="1:7" ht="14.5" x14ac:dyDescent="0.35">
      <c r="A1348" s="173">
        <v>1608857</v>
      </c>
      <c r="B1348" s="170" t="s">
        <v>1102</v>
      </c>
      <c r="C1348" s="170" t="s">
        <v>150</v>
      </c>
      <c r="D1348" s="170" t="str">
        <f t="shared" si="20"/>
        <v>1608857IN71</v>
      </c>
      <c r="E1348" s="210">
        <v>5569.66</v>
      </c>
      <c r="G1348" s="171">
        <v>1</v>
      </c>
    </row>
    <row r="1349" spans="1:7" ht="14.5" x14ac:dyDescent="0.35">
      <c r="A1349" s="173">
        <v>1608857</v>
      </c>
      <c r="B1349" s="170" t="s">
        <v>1102</v>
      </c>
      <c r="C1349" s="170" t="s">
        <v>151</v>
      </c>
      <c r="D1349" s="170" t="str">
        <f t="shared" si="20"/>
        <v>1608857IN72</v>
      </c>
      <c r="E1349" s="210">
        <v>4188</v>
      </c>
      <c r="G1349" s="171">
        <v>1</v>
      </c>
    </row>
    <row r="1350" spans="1:7" ht="14.5" x14ac:dyDescent="0.35">
      <c r="A1350" s="173">
        <v>1608857</v>
      </c>
      <c r="B1350" s="170" t="s">
        <v>1102</v>
      </c>
      <c r="C1350" s="170" t="s">
        <v>158</v>
      </c>
      <c r="D1350" s="170" t="str">
        <f t="shared" ref="D1350:D1413" si="21">A1350&amp;C1350</f>
        <v>1608857IN79</v>
      </c>
      <c r="E1350" s="210">
        <v>2516</v>
      </c>
      <c r="G1350" s="171">
        <v>1</v>
      </c>
    </row>
    <row r="1351" spans="1:7" ht="14.5" x14ac:dyDescent="0.35">
      <c r="A1351" s="173">
        <v>1608857</v>
      </c>
      <c r="B1351" s="170" t="s">
        <v>1102</v>
      </c>
      <c r="C1351" s="170" t="s">
        <v>160</v>
      </c>
      <c r="D1351" s="170" t="str">
        <f t="shared" si="21"/>
        <v>1608857IN81</v>
      </c>
      <c r="E1351" s="210">
        <v>27296.81</v>
      </c>
      <c r="G1351" s="171">
        <v>1</v>
      </c>
    </row>
    <row r="1352" spans="1:7" ht="14.5" x14ac:dyDescent="0.35">
      <c r="A1352" s="173">
        <v>1608857</v>
      </c>
      <c r="B1352" s="170" t="s">
        <v>1102</v>
      </c>
      <c r="C1352" s="170" t="s">
        <v>162</v>
      </c>
      <c r="D1352" s="170" t="str">
        <f t="shared" si="21"/>
        <v>1608857IN83</v>
      </c>
      <c r="E1352" s="210">
        <v>2596.34</v>
      </c>
      <c r="G1352" s="171">
        <v>1</v>
      </c>
    </row>
    <row r="1353" spans="1:7" ht="14.5" x14ac:dyDescent="0.35">
      <c r="A1353" s="173">
        <v>1608857</v>
      </c>
      <c r="B1353" s="170" t="s">
        <v>1102</v>
      </c>
      <c r="C1353" s="170" t="s">
        <v>164</v>
      </c>
      <c r="D1353" s="170" t="str">
        <f t="shared" si="21"/>
        <v>1608857IN84</v>
      </c>
      <c r="E1353" s="210">
        <v>7.18</v>
      </c>
      <c r="G1353" s="171">
        <v>1</v>
      </c>
    </row>
    <row r="1354" spans="1:7" ht="14.5" x14ac:dyDescent="0.35">
      <c r="A1354" s="173">
        <v>1608857</v>
      </c>
      <c r="B1354" s="170" t="s">
        <v>1102</v>
      </c>
      <c r="C1354" s="170" t="s">
        <v>163</v>
      </c>
      <c r="D1354" s="170" t="str">
        <f t="shared" si="21"/>
        <v>1608857IN86</v>
      </c>
      <c r="E1354" s="210">
        <v>7.18</v>
      </c>
      <c r="G1354" s="171">
        <v>1</v>
      </c>
    </row>
    <row r="1355" spans="1:7" ht="14.5" x14ac:dyDescent="0.35">
      <c r="A1355" s="173">
        <v>1608857</v>
      </c>
      <c r="B1355" s="170" t="s">
        <v>1102</v>
      </c>
      <c r="C1355" s="170" t="s">
        <v>61</v>
      </c>
      <c r="D1355" s="170" t="str">
        <f t="shared" si="21"/>
        <v>1608857IN89</v>
      </c>
      <c r="E1355" s="210">
        <v>3276.82</v>
      </c>
      <c r="G1355" s="171">
        <v>1</v>
      </c>
    </row>
    <row r="1356" spans="1:7" ht="14.5" x14ac:dyDescent="0.35">
      <c r="A1356" s="173">
        <v>61009820</v>
      </c>
      <c r="B1356" s="170" t="s">
        <v>976</v>
      </c>
      <c r="C1356" s="170" t="s">
        <v>333</v>
      </c>
      <c r="D1356" s="170" t="str">
        <f t="shared" si="21"/>
        <v>61009820IN59</v>
      </c>
      <c r="E1356" s="210">
        <v>659.87</v>
      </c>
      <c r="G1356" s="171">
        <v>1</v>
      </c>
    </row>
    <row r="1357" spans="1:7" ht="14.5" x14ac:dyDescent="0.35">
      <c r="A1357" s="173">
        <v>61009820</v>
      </c>
      <c r="B1357" s="170" t="s">
        <v>976</v>
      </c>
      <c r="C1357" s="170" t="s">
        <v>141</v>
      </c>
      <c r="D1357" s="170" t="str">
        <f t="shared" si="21"/>
        <v>61009820IN62</v>
      </c>
      <c r="E1357" s="210">
        <v>98.41</v>
      </c>
      <c r="G1357" s="171">
        <v>1</v>
      </c>
    </row>
    <row r="1358" spans="1:7" ht="14.5" x14ac:dyDescent="0.35">
      <c r="A1358" s="173">
        <v>61009820</v>
      </c>
      <c r="B1358" s="170" t="s">
        <v>976</v>
      </c>
      <c r="C1358" s="170" t="s">
        <v>143</v>
      </c>
      <c r="D1358" s="170" t="str">
        <f t="shared" si="21"/>
        <v>61009820IN64</v>
      </c>
      <c r="E1358" s="210">
        <v>605.18000000000006</v>
      </c>
      <c r="G1358" s="171">
        <v>1</v>
      </c>
    </row>
    <row r="1359" spans="1:7" ht="14.5" x14ac:dyDescent="0.35">
      <c r="A1359" s="173">
        <v>61009820</v>
      </c>
      <c r="B1359" s="170" t="s">
        <v>976</v>
      </c>
      <c r="C1359" s="170" t="s">
        <v>144</v>
      </c>
      <c r="D1359" s="170" t="str">
        <f t="shared" si="21"/>
        <v>61009820IN65</v>
      </c>
      <c r="E1359" s="210">
        <v>13</v>
      </c>
      <c r="G1359" s="171">
        <v>1</v>
      </c>
    </row>
    <row r="1360" spans="1:7" ht="14.5" x14ac:dyDescent="0.35">
      <c r="A1360" s="173">
        <v>61009820</v>
      </c>
      <c r="B1360" s="170" t="s">
        <v>976</v>
      </c>
      <c r="C1360" s="170" t="s">
        <v>145</v>
      </c>
      <c r="D1360" s="170" t="str">
        <f t="shared" si="21"/>
        <v>61009820IN66</v>
      </c>
      <c r="E1360" s="210">
        <v>10.57</v>
      </c>
      <c r="G1360" s="171">
        <v>1</v>
      </c>
    </row>
    <row r="1361" spans="1:7" ht="14.5" x14ac:dyDescent="0.35">
      <c r="A1361" s="173">
        <v>61009820</v>
      </c>
      <c r="B1361" s="170" t="s">
        <v>976</v>
      </c>
      <c r="C1361" s="170" t="s">
        <v>146</v>
      </c>
      <c r="D1361" s="170" t="str">
        <f t="shared" si="21"/>
        <v>61009820IN67</v>
      </c>
      <c r="E1361" s="210">
        <v>6.3800000000000008</v>
      </c>
      <c r="G1361" s="171">
        <v>1</v>
      </c>
    </row>
    <row r="1362" spans="1:7" ht="14.5" x14ac:dyDescent="0.35">
      <c r="A1362" s="173">
        <v>61009820</v>
      </c>
      <c r="B1362" s="170" t="s">
        <v>976</v>
      </c>
      <c r="C1362" s="170" t="s">
        <v>147</v>
      </c>
      <c r="D1362" s="170" t="str">
        <f t="shared" si="21"/>
        <v>61009820IN68</v>
      </c>
      <c r="E1362" s="210">
        <v>137.22</v>
      </c>
      <c r="G1362" s="171">
        <v>1</v>
      </c>
    </row>
    <row r="1363" spans="1:7" ht="14.5" x14ac:dyDescent="0.35">
      <c r="A1363" s="173">
        <v>61009820</v>
      </c>
      <c r="B1363" s="170" t="s">
        <v>976</v>
      </c>
      <c r="C1363" s="170" t="s">
        <v>148</v>
      </c>
      <c r="D1363" s="170" t="str">
        <f t="shared" si="21"/>
        <v>61009820IN69</v>
      </c>
      <c r="E1363" s="210">
        <v>479.67999999999995</v>
      </c>
      <c r="G1363" s="171">
        <v>1</v>
      </c>
    </row>
    <row r="1364" spans="1:7" ht="14.5" x14ac:dyDescent="0.35">
      <c r="A1364" s="173">
        <v>61009820</v>
      </c>
      <c r="B1364" s="170" t="s">
        <v>976</v>
      </c>
      <c r="C1364" s="170" t="s">
        <v>150</v>
      </c>
      <c r="D1364" s="170" t="str">
        <f t="shared" si="21"/>
        <v>61009820IN71</v>
      </c>
      <c r="E1364" s="210">
        <v>507.37</v>
      </c>
      <c r="G1364" s="171">
        <v>1</v>
      </c>
    </row>
    <row r="1365" spans="1:7" ht="14.5" x14ac:dyDescent="0.35">
      <c r="A1365" s="173">
        <v>61009820</v>
      </c>
      <c r="B1365" s="170" t="s">
        <v>976</v>
      </c>
      <c r="C1365" s="170" t="s">
        <v>151</v>
      </c>
      <c r="D1365" s="170" t="str">
        <f t="shared" si="21"/>
        <v>61009820IN72</v>
      </c>
      <c r="E1365" s="210">
        <v>10</v>
      </c>
      <c r="G1365" s="171">
        <v>1</v>
      </c>
    </row>
    <row r="1366" spans="1:7" ht="14.5" x14ac:dyDescent="0.35">
      <c r="A1366" s="173">
        <v>61009820</v>
      </c>
      <c r="B1366" s="170" t="s">
        <v>976</v>
      </c>
      <c r="C1366" s="170" t="s">
        <v>152</v>
      </c>
      <c r="D1366" s="170" t="str">
        <f t="shared" si="21"/>
        <v>61009820IN73</v>
      </c>
      <c r="E1366" s="210">
        <v>11</v>
      </c>
      <c r="G1366" s="171">
        <v>1</v>
      </c>
    </row>
    <row r="1367" spans="1:7" ht="14.5" x14ac:dyDescent="0.35">
      <c r="A1367" s="173">
        <v>61009820</v>
      </c>
      <c r="B1367" s="170" t="s">
        <v>976</v>
      </c>
      <c r="C1367" s="170" t="s">
        <v>154</v>
      </c>
      <c r="D1367" s="170" t="str">
        <f t="shared" si="21"/>
        <v>61009820IN75</v>
      </c>
      <c r="E1367" s="210">
        <v>23</v>
      </c>
      <c r="G1367" s="171">
        <v>1</v>
      </c>
    </row>
    <row r="1368" spans="1:7" ht="14.5" x14ac:dyDescent="0.35">
      <c r="A1368" s="173">
        <v>61009820</v>
      </c>
      <c r="B1368" s="170" t="s">
        <v>976</v>
      </c>
      <c r="C1368" s="170" t="s">
        <v>155</v>
      </c>
      <c r="D1368" s="170" t="str">
        <f t="shared" si="21"/>
        <v>61009820IN76</v>
      </c>
      <c r="E1368" s="210">
        <v>214.58</v>
      </c>
      <c r="G1368" s="171">
        <v>1</v>
      </c>
    </row>
    <row r="1369" spans="1:7" ht="14.5" x14ac:dyDescent="0.35">
      <c r="A1369" s="173">
        <v>61009820</v>
      </c>
      <c r="B1369" s="170" t="s">
        <v>976</v>
      </c>
      <c r="C1369" s="170" t="s">
        <v>159</v>
      </c>
      <c r="D1369" s="170" t="str">
        <f t="shared" si="21"/>
        <v>61009820IN80</v>
      </c>
      <c r="E1369" s="210">
        <v>29.1</v>
      </c>
      <c r="G1369" s="171">
        <v>1</v>
      </c>
    </row>
    <row r="1370" spans="1:7" ht="14.5" x14ac:dyDescent="0.35">
      <c r="A1370" s="173">
        <v>61009820</v>
      </c>
      <c r="B1370" s="170" t="s">
        <v>976</v>
      </c>
      <c r="C1370" s="170" t="s">
        <v>160</v>
      </c>
      <c r="D1370" s="170" t="str">
        <f t="shared" si="21"/>
        <v>61009820IN81</v>
      </c>
      <c r="E1370" s="210">
        <v>274.87</v>
      </c>
      <c r="G1370" s="171">
        <v>1</v>
      </c>
    </row>
    <row r="1371" spans="1:7" ht="14.5" x14ac:dyDescent="0.35">
      <c r="A1371" s="173">
        <v>61009820</v>
      </c>
      <c r="B1371" s="170" t="s">
        <v>976</v>
      </c>
      <c r="C1371" s="170" t="s">
        <v>161</v>
      </c>
      <c r="D1371" s="170" t="str">
        <f t="shared" si="21"/>
        <v>61009820IN82</v>
      </c>
      <c r="E1371" s="210">
        <v>200</v>
      </c>
      <c r="G1371" s="171">
        <v>1</v>
      </c>
    </row>
    <row r="1372" spans="1:7" ht="14.5" x14ac:dyDescent="0.35">
      <c r="A1372" s="173">
        <v>61009820</v>
      </c>
      <c r="B1372" s="170" t="s">
        <v>976</v>
      </c>
      <c r="C1372" s="170" t="s">
        <v>162</v>
      </c>
      <c r="D1372" s="170" t="str">
        <f t="shared" si="21"/>
        <v>61009820IN83</v>
      </c>
      <c r="E1372" s="210">
        <v>2.94</v>
      </c>
      <c r="G1372" s="171">
        <v>1</v>
      </c>
    </row>
    <row r="1373" spans="1:7" ht="14.5" x14ac:dyDescent="0.35">
      <c r="A1373" s="173">
        <v>61009820</v>
      </c>
      <c r="B1373" s="170" t="s">
        <v>976</v>
      </c>
      <c r="C1373" s="170" t="s">
        <v>164</v>
      </c>
      <c r="D1373" s="170" t="str">
        <f t="shared" si="21"/>
        <v>61009820IN84</v>
      </c>
      <c r="E1373" s="210">
        <v>11</v>
      </c>
      <c r="G1373" s="171">
        <v>1</v>
      </c>
    </row>
    <row r="1374" spans="1:7" ht="14.5" x14ac:dyDescent="0.35">
      <c r="A1374" s="173">
        <v>61009820</v>
      </c>
      <c r="B1374" s="170" t="s">
        <v>976</v>
      </c>
      <c r="C1374" s="170" t="s">
        <v>163</v>
      </c>
      <c r="D1374" s="170" t="str">
        <f t="shared" si="21"/>
        <v>61009820IN86</v>
      </c>
      <c r="E1374" s="210">
        <v>19.5</v>
      </c>
      <c r="G1374" s="171">
        <v>1</v>
      </c>
    </row>
    <row r="1375" spans="1:7" ht="14.5" x14ac:dyDescent="0.35">
      <c r="A1375" s="173">
        <v>61009820</v>
      </c>
      <c r="B1375" s="170" t="s">
        <v>976</v>
      </c>
      <c r="C1375" s="170" t="s">
        <v>166</v>
      </c>
      <c r="D1375" s="170" t="str">
        <f t="shared" si="21"/>
        <v>61009820IN87</v>
      </c>
      <c r="E1375" s="210">
        <v>177.57</v>
      </c>
      <c r="G1375" s="171">
        <v>1</v>
      </c>
    </row>
    <row r="1376" spans="1:7" ht="14.5" x14ac:dyDescent="0.35">
      <c r="A1376" s="173">
        <v>61009820</v>
      </c>
      <c r="B1376" s="170" t="s">
        <v>976</v>
      </c>
      <c r="C1376" s="170" t="s">
        <v>61</v>
      </c>
      <c r="D1376" s="170" t="str">
        <f t="shared" si="21"/>
        <v>61009820IN89</v>
      </c>
      <c r="E1376" s="210">
        <v>491.1</v>
      </c>
      <c r="G1376" s="171">
        <v>1</v>
      </c>
    </row>
    <row r="1377" spans="1:7" ht="14.5" x14ac:dyDescent="0.35">
      <c r="A1377" s="173">
        <v>61009820</v>
      </c>
      <c r="B1377" s="170" t="s">
        <v>976</v>
      </c>
      <c r="C1377" s="170" t="s">
        <v>65</v>
      </c>
      <c r="D1377" s="170" t="str">
        <f t="shared" si="21"/>
        <v>61009820IN91</v>
      </c>
      <c r="E1377" s="210">
        <v>21.81</v>
      </c>
      <c r="G1377" s="171">
        <v>1</v>
      </c>
    </row>
    <row r="1378" spans="1:7" ht="14.5" x14ac:dyDescent="0.35">
      <c r="A1378" s="173">
        <v>61000732</v>
      </c>
      <c r="B1378" s="170" t="s">
        <v>899</v>
      </c>
      <c r="C1378" s="170" t="s">
        <v>333</v>
      </c>
      <c r="D1378" s="170" t="str">
        <f t="shared" si="21"/>
        <v>61000732IN59</v>
      </c>
      <c r="E1378" s="210"/>
      <c r="G1378" s="171">
        <v>1</v>
      </c>
    </row>
    <row r="1379" spans="1:7" ht="14.5" x14ac:dyDescent="0.35">
      <c r="A1379" s="173">
        <v>61000732</v>
      </c>
      <c r="B1379" s="170" t="s">
        <v>899</v>
      </c>
      <c r="C1379" s="170" t="s">
        <v>141</v>
      </c>
      <c r="D1379" s="170" t="str">
        <f t="shared" si="21"/>
        <v>61000732IN62</v>
      </c>
      <c r="E1379" s="210"/>
      <c r="G1379" s="171">
        <v>1</v>
      </c>
    </row>
    <row r="1380" spans="1:7" ht="14.5" x14ac:dyDescent="0.35">
      <c r="A1380" s="173">
        <v>61000732</v>
      </c>
      <c r="B1380" s="170" t="s">
        <v>899</v>
      </c>
      <c r="C1380" s="170" t="s">
        <v>143</v>
      </c>
      <c r="D1380" s="170" t="str">
        <f t="shared" si="21"/>
        <v>61000732IN64</v>
      </c>
      <c r="E1380" s="210"/>
      <c r="G1380" s="171">
        <v>1</v>
      </c>
    </row>
    <row r="1381" spans="1:7" ht="14.5" x14ac:dyDescent="0.35">
      <c r="A1381" s="173">
        <v>61000732</v>
      </c>
      <c r="B1381" s="170" t="s">
        <v>899</v>
      </c>
      <c r="C1381" s="170" t="s">
        <v>144</v>
      </c>
      <c r="D1381" s="170" t="str">
        <f t="shared" si="21"/>
        <v>61000732IN65</v>
      </c>
      <c r="E1381" s="210"/>
      <c r="G1381" s="171">
        <v>1</v>
      </c>
    </row>
    <row r="1382" spans="1:7" ht="14.5" x14ac:dyDescent="0.35">
      <c r="A1382" s="173">
        <v>61000732</v>
      </c>
      <c r="B1382" s="170" t="s">
        <v>899</v>
      </c>
      <c r="C1382" s="170" t="s">
        <v>145</v>
      </c>
      <c r="D1382" s="170" t="str">
        <f t="shared" si="21"/>
        <v>61000732IN66</v>
      </c>
      <c r="E1382" s="210"/>
      <c r="G1382" s="171">
        <v>1</v>
      </c>
    </row>
    <row r="1383" spans="1:7" ht="14.5" x14ac:dyDescent="0.35">
      <c r="A1383" s="173">
        <v>61000732</v>
      </c>
      <c r="B1383" s="170" t="s">
        <v>899</v>
      </c>
      <c r="C1383" s="170" t="s">
        <v>146</v>
      </c>
      <c r="D1383" s="170" t="str">
        <f t="shared" si="21"/>
        <v>61000732IN67</v>
      </c>
      <c r="E1383" s="210"/>
      <c r="G1383" s="171">
        <v>1</v>
      </c>
    </row>
    <row r="1384" spans="1:7" ht="14.5" x14ac:dyDescent="0.35">
      <c r="A1384" s="173">
        <v>61000732</v>
      </c>
      <c r="B1384" s="170" t="s">
        <v>899</v>
      </c>
      <c r="C1384" s="170" t="s">
        <v>148</v>
      </c>
      <c r="D1384" s="170" t="str">
        <f t="shared" si="21"/>
        <v>61000732IN69</v>
      </c>
      <c r="E1384" s="210"/>
      <c r="G1384" s="171">
        <v>1</v>
      </c>
    </row>
    <row r="1385" spans="1:7" ht="14.5" x14ac:dyDescent="0.35">
      <c r="A1385" s="173">
        <v>61000732</v>
      </c>
      <c r="B1385" s="170" t="s">
        <v>899</v>
      </c>
      <c r="C1385" s="170" t="s">
        <v>150</v>
      </c>
      <c r="D1385" s="170" t="str">
        <f t="shared" si="21"/>
        <v>61000732IN71</v>
      </c>
      <c r="E1385" s="210"/>
      <c r="G1385" s="171">
        <v>1</v>
      </c>
    </row>
    <row r="1386" spans="1:7" ht="14.5" x14ac:dyDescent="0.35">
      <c r="A1386" s="173">
        <v>61000732</v>
      </c>
      <c r="B1386" s="170" t="s">
        <v>899</v>
      </c>
      <c r="C1386" s="170" t="s">
        <v>151</v>
      </c>
      <c r="D1386" s="170" t="str">
        <f t="shared" si="21"/>
        <v>61000732IN72</v>
      </c>
      <c r="E1386" s="210"/>
      <c r="G1386" s="171">
        <v>1</v>
      </c>
    </row>
    <row r="1387" spans="1:7" ht="14.5" x14ac:dyDescent="0.35">
      <c r="A1387" s="173">
        <v>61000732</v>
      </c>
      <c r="B1387" s="170" t="s">
        <v>899</v>
      </c>
      <c r="C1387" s="170" t="s">
        <v>152</v>
      </c>
      <c r="D1387" s="170" t="str">
        <f t="shared" si="21"/>
        <v>61000732IN73</v>
      </c>
      <c r="E1387" s="210"/>
      <c r="G1387" s="171">
        <v>1</v>
      </c>
    </row>
    <row r="1388" spans="1:7" ht="14.5" x14ac:dyDescent="0.35">
      <c r="A1388" s="173">
        <v>61000732</v>
      </c>
      <c r="B1388" s="170" t="s">
        <v>899</v>
      </c>
      <c r="C1388" s="170" t="s">
        <v>154</v>
      </c>
      <c r="D1388" s="170" t="str">
        <f t="shared" si="21"/>
        <v>61000732IN75</v>
      </c>
      <c r="E1388" s="210"/>
      <c r="G1388" s="171">
        <v>1</v>
      </c>
    </row>
    <row r="1389" spans="1:7" ht="14.5" x14ac:dyDescent="0.35">
      <c r="A1389" s="173">
        <v>61000732</v>
      </c>
      <c r="B1389" s="170" t="s">
        <v>899</v>
      </c>
      <c r="C1389" s="170" t="s">
        <v>155</v>
      </c>
      <c r="D1389" s="170" t="str">
        <f t="shared" si="21"/>
        <v>61000732IN76</v>
      </c>
      <c r="E1389" s="210"/>
      <c r="G1389" s="171">
        <v>1</v>
      </c>
    </row>
    <row r="1390" spans="1:7" ht="14.5" x14ac:dyDescent="0.35">
      <c r="A1390" s="173">
        <v>61000732</v>
      </c>
      <c r="B1390" s="170" t="s">
        <v>899</v>
      </c>
      <c r="C1390" s="170" t="s">
        <v>158</v>
      </c>
      <c r="D1390" s="170" t="str">
        <f t="shared" si="21"/>
        <v>61000732IN79</v>
      </c>
      <c r="E1390" s="210"/>
      <c r="G1390" s="171">
        <v>1</v>
      </c>
    </row>
    <row r="1391" spans="1:7" ht="14.5" x14ac:dyDescent="0.35">
      <c r="A1391" s="173">
        <v>61000732</v>
      </c>
      <c r="B1391" s="170" t="s">
        <v>899</v>
      </c>
      <c r="C1391" s="170" t="s">
        <v>159</v>
      </c>
      <c r="D1391" s="170" t="str">
        <f t="shared" si="21"/>
        <v>61000732IN80</v>
      </c>
      <c r="E1391" s="210"/>
      <c r="G1391" s="171">
        <v>1</v>
      </c>
    </row>
    <row r="1392" spans="1:7" ht="14.5" x14ac:dyDescent="0.35">
      <c r="A1392" s="173">
        <v>61000732</v>
      </c>
      <c r="B1392" s="170" t="s">
        <v>899</v>
      </c>
      <c r="C1392" s="170" t="s">
        <v>160</v>
      </c>
      <c r="D1392" s="170" t="str">
        <f t="shared" si="21"/>
        <v>61000732IN81</v>
      </c>
      <c r="E1392" s="210"/>
      <c r="G1392" s="171">
        <v>1</v>
      </c>
    </row>
    <row r="1393" spans="1:7" ht="14.5" x14ac:dyDescent="0.35">
      <c r="A1393" s="173">
        <v>61000732</v>
      </c>
      <c r="B1393" s="170" t="s">
        <v>899</v>
      </c>
      <c r="C1393" s="170" t="s">
        <v>162</v>
      </c>
      <c r="D1393" s="170" t="str">
        <f t="shared" si="21"/>
        <v>61000732IN83</v>
      </c>
      <c r="E1393" s="210"/>
      <c r="G1393" s="171">
        <v>1</v>
      </c>
    </row>
    <row r="1394" spans="1:7" ht="14.5" x14ac:dyDescent="0.35">
      <c r="A1394" s="173">
        <v>61000732</v>
      </c>
      <c r="B1394" s="170" t="s">
        <v>899</v>
      </c>
      <c r="C1394" s="170" t="s">
        <v>164</v>
      </c>
      <c r="D1394" s="170" t="str">
        <f t="shared" si="21"/>
        <v>61000732IN84</v>
      </c>
      <c r="E1394" s="210"/>
      <c r="G1394" s="171">
        <v>1</v>
      </c>
    </row>
    <row r="1395" spans="1:7" ht="14.5" x14ac:dyDescent="0.35">
      <c r="A1395" s="173">
        <v>61000732</v>
      </c>
      <c r="B1395" s="170" t="s">
        <v>899</v>
      </c>
      <c r="C1395" s="170" t="s">
        <v>163</v>
      </c>
      <c r="D1395" s="170" t="str">
        <f t="shared" si="21"/>
        <v>61000732IN86</v>
      </c>
      <c r="E1395" s="210"/>
      <c r="G1395" s="171">
        <v>1</v>
      </c>
    </row>
    <row r="1396" spans="1:7" ht="14.5" x14ac:dyDescent="0.35">
      <c r="A1396" s="173">
        <v>61000732</v>
      </c>
      <c r="B1396" s="170" t="s">
        <v>899</v>
      </c>
      <c r="C1396" s="170" t="s">
        <v>166</v>
      </c>
      <c r="D1396" s="170" t="str">
        <f t="shared" si="21"/>
        <v>61000732IN87</v>
      </c>
      <c r="E1396" s="210"/>
      <c r="G1396" s="171">
        <v>1</v>
      </c>
    </row>
    <row r="1397" spans="1:7" ht="14.5" x14ac:dyDescent="0.35">
      <c r="A1397" s="173">
        <v>61000732</v>
      </c>
      <c r="B1397" s="170" t="s">
        <v>899</v>
      </c>
      <c r="C1397" s="170" t="s">
        <v>61</v>
      </c>
      <c r="D1397" s="170" t="str">
        <f t="shared" si="21"/>
        <v>61000732IN89</v>
      </c>
      <c r="E1397" s="210"/>
      <c r="G1397" s="171">
        <v>1</v>
      </c>
    </row>
    <row r="1398" spans="1:7" ht="14.5" x14ac:dyDescent="0.35">
      <c r="A1398" s="173">
        <v>61000732</v>
      </c>
      <c r="B1398" s="170" t="s">
        <v>899</v>
      </c>
      <c r="C1398" s="170" t="s">
        <v>65</v>
      </c>
      <c r="D1398" s="170" t="str">
        <f t="shared" si="21"/>
        <v>61000732IN91</v>
      </c>
      <c r="E1398" s="210"/>
      <c r="G1398" s="171">
        <v>1</v>
      </c>
    </row>
    <row r="1399" spans="1:7" ht="14.5" x14ac:dyDescent="0.35">
      <c r="A1399" s="173">
        <v>61000733</v>
      </c>
      <c r="B1399" s="170" t="s">
        <v>901</v>
      </c>
      <c r="C1399" s="170" t="s">
        <v>333</v>
      </c>
      <c r="D1399" s="170" t="str">
        <f t="shared" si="21"/>
        <v>61000733IN59</v>
      </c>
      <c r="E1399" s="210"/>
      <c r="G1399" s="171">
        <v>1</v>
      </c>
    </row>
    <row r="1400" spans="1:7" ht="14.5" x14ac:dyDescent="0.35">
      <c r="A1400" s="173">
        <v>61000733</v>
      </c>
      <c r="B1400" s="170" t="s">
        <v>901</v>
      </c>
      <c r="C1400" s="170" t="s">
        <v>141</v>
      </c>
      <c r="D1400" s="170" t="str">
        <f t="shared" si="21"/>
        <v>61000733IN62</v>
      </c>
      <c r="E1400" s="210"/>
      <c r="G1400" s="171">
        <v>1</v>
      </c>
    </row>
    <row r="1401" spans="1:7" ht="14.5" x14ac:dyDescent="0.35">
      <c r="A1401" s="173">
        <v>61000733</v>
      </c>
      <c r="B1401" s="170" t="s">
        <v>901</v>
      </c>
      <c r="C1401" s="170" t="s">
        <v>143</v>
      </c>
      <c r="D1401" s="170" t="str">
        <f t="shared" si="21"/>
        <v>61000733IN64</v>
      </c>
      <c r="E1401" s="210"/>
      <c r="G1401" s="171">
        <v>1</v>
      </c>
    </row>
    <row r="1402" spans="1:7" ht="14.5" x14ac:dyDescent="0.35">
      <c r="A1402" s="173">
        <v>61000733</v>
      </c>
      <c r="B1402" s="170" t="s">
        <v>901</v>
      </c>
      <c r="C1402" s="170" t="s">
        <v>144</v>
      </c>
      <c r="D1402" s="170" t="str">
        <f t="shared" si="21"/>
        <v>61000733IN65</v>
      </c>
      <c r="E1402" s="210"/>
      <c r="G1402" s="171">
        <v>1</v>
      </c>
    </row>
    <row r="1403" spans="1:7" ht="14.5" x14ac:dyDescent="0.35">
      <c r="A1403" s="173">
        <v>61000733</v>
      </c>
      <c r="B1403" s="170" t="s">
        <v>901</v>
      </c>
      <c r="C1403" s="170" t="s">
        <v>145</v>
      </c>
      <c r="D1403" s="170" t="str">
        <f t="shared" si="21"/>
        <v>61000733IN66</v>
      </c>
      <c r="E1403" s="210"/>
      <c r="G1403" s="171">
        <v>1</v>
      </c>
    </row>
    <row r="1404" spans="1:7" ht="14.5" x14ac:dyDescent="0.35">
      <c r="A1404" s="173">
        <v>61000733</v>
      </c>
      <c r="B1404" s="170" t="s">
        <v>901</v>
      </c>
      <c r="C1404" s="170" t="s">
        <v>146</v>
      </c>
      <c r="D1404" s="170" t="str">
        <f t="shared" si="21"/>
        <v>61000733IN67</v>
      </c>
      <c r="E1404" s="210"/>
      <c r="G1404" s="171">
        <v>1</v>
      </c>
    </row>
    <row r="1405" spans="1:7" ht="14.5" x14ac:dyDescent="0.35">
      <c r="A1405" s="173">
        <v>61000733</v>
      </c>
      <c r="B1405" s="170" t="s">
        <v>901</v>
      </c>
      <c r="C1405" s="170" t="s">
        <v>147</v>
      </c>
      <c r="D1405" s="170" t="str">
        <f t="shared" si="21"/>
        <v>61000733IN68</v>
      </c>
      <c r="E1405" s="210"/>
      <c r="G1405" s="171">
        <v>1</v>
      </c>
    </row>
    <row r="1406" spans="1:7" ht="14.5" x14ac:dyDescent="0.35">
      <c r="A1406" s="173">
        <v>61000733</v>
      </c>
      <c r="B1406" s="170" t="s">
        <v>901</v>
      </c>
      <c r="C1406" s="170" t="s">
        <v>148</v>
      </c>
      <c r="D1406" s="170" t="str">
        <f t="shared" si="21"/>
        <v>61000733IN69</v>
      </c>
      <c r="E1406" s="210"/>
      <c r="G1406" s="171">
        <v>1</v>
      </c>
    </row>
    <row r="1407" spans="1:7" ht="14.5" x14ac:dyDescent="0.35">
      <c r="A1407" s="173">
        <v>61000733</v>
      </c>
      <c r="B1407" s="170" t="s">
        <v>901</v>
      </c>
      <c r="C1407" s="170" t="s">
        <v>150</v>
      </c>
      <c r="D1407" s="170" t="str">
        <f t="shared" si="21"/>
        <v>61000733IN71</v>
      </c>
      <c r="E1407" s="210"/>
      <c r="G1407" s="171">
        <v>1</v>
      </c>
    </row>
    <row r="1408" spans="1:7" ht="14.5" x14ac:dyDescent="0.35">
      <c r="A1408" s="173">
        <v>61000733</v>
      </c>
      <c r="B1408" s="170" t="s">
        <v>901</v>
      </c>
      <c r="C1408" s="170" t="s">
        <v>151</v>
      </c>
      <c r="D1408" s="170" t="str">
        <f t="shared" si="21"/>
        <v>61000733IN72</v>
      </c>
      <c r="E1408" s="210"/>
      <c r="G1408" s="171">
        <v>1</v>
      </c>
    </row>
    <row r="1409" spans="1:7" ht="14.5" x14ac:dyDescent="0.35">
      <c r="A1409" s="173">
        <v>61000733</v>
      </c>
      <c r="B1409" s="170" t="s">
        <v>901</v>
      </c>
      <c r="C1409" s="170" t="s">
        <v>152</v>
      </c>
      <c r="D1409" s="170" t="str">
        <f t="shared" si="21"/>
        <v>61000733IN73</v>
      </c>
      <c r="E1409" s="210"/>
      <c r="G1409" s="171">
        <v>1</v>
      </c>
    </row>
    <row r="1410" spans="1:7" ht="14.5" x14ac:dyDescent="0.35">
      <c r="A1410" s="173">
        <v>61000733</v>
      </c>
      <c r="B1410" s="170" t="s">
        <v>901</v>
      </c>
      <c r="C1410" s="170" t="s">
        <v>154</v>
      </c>
      <c r="D1410" s="170" t="str">
        <f t="shared" si="21"/>
        <v>61000733IN75</v>
      </c>
      <c r="E1410" s="210"/>
      <c r="G1410" s="171">
        <v>1</v>
      </c>
    </row>
    <row r="1411" spans="1:7" ht="14.5" x14ac:dyDescent="0.35">
      <c r="A1411" s="173">
        <v>61000733</v>
      </c>
      <c r="B1411" s="170" t="s">
        <v>901</v>
      </c>
      <c r="C1411" s="170" t="s">
        <v>155</v>
      </c>
      <c r="D1411" s="170" t="str">
        <f t="shared" si="21"/>
        <v>61000733IN76</v>
      </c>
      <c r="E1411" s="210"/>
      <c r="G1411" s="171">
        <v>1</v>
      </c>
    </row>
    <row r="1412" spans="1:7" ht="14.5" x14ac:dyDescent="0.35">
      <c r="A1412" s="173">
        <v>61000733</v>
      </c>
      <c r="B1412" s="170" t="s">
        <v>901</v>
      </c>
      <c r="C1412" s="170" t="s">
        <v>158</v>
      </c>
      <c r="D1412" s="170" t="str">
        <f t="shared" si="21"/>
        <v>61000733IN79</v>
      </c>
      <c r="E1412" s="210"/>
      <c r="G1412" s="171">
        <v>1</v>
      </c>
    </row>
    <row r="1413" spans="1:7" ht="14.5" x14ac:dyDescent="0.35">
      <c r="A1413" s="173">
        <v>61000733</v>
      </c>
      <c r="B1413" s="170" t="s">
        <v>901</v>
      </c>
      <c r="C1413" s="170" t="s">
        <v>159</v>
      </c>
      <c r="D1413" s="170" t="str">
        <f t="shared" si="21"/>
        <v>61000733IN80</v>
      </c>
      <c r="E1413" s="210"/>
      <c r="G1413" s="171">
        <v>1</v>
      </c>
    </row>
    <row r="1414" spans="1:7" ht="14.5" x14ac:dyDescent="0.35">
      <c r="A1414" s="173">
        <v>61000733</v>
      </c>
      <c r="B1414" s="170" t="s">
        <v>901</v>
      </c>
      <c r="C1414" s="170" t="s">
        <v>160</v>
      </c>
      <c r="D1414" s="170" t="str">
        <f t="shared" ref="D1414:D1477" si="22">A1414&amp;C1414</f>
        <v>61000733IN81</v>
      </c>
      <c r="E1414" s="210"/>
      <c r="G1414" s="171">
        <v>1</v>
      </c>
    </row>
    <row r="1415" spans="1:7" ht="14.5" x14ac:dyDescent="0.35">
      <c r="A1415" s="173">
        <v>61000733</v>
      </c>
      <c r="B1415" s="170" t="s">
        <v>901</v>
      </c>
      <c r="C1415" s="170" t="s">
        <v>161</v>
      </c>
      <c r="D1415" s="170" t="str">
        <f t="shared" si="22"/>
        <v>61000733IN82</v>
      </c>
      <c r="E1415" s="210"/>
      <c r="G1415" s="171">
        <v>1</v>
      </c>
    </row>
    <row r="1416" spans="1:7" ht="14.5" x14ac:dyDescent="0.35">
      <c r="A1416" s="173">
        <v>61000733</v>
      </c>
      <c r="B1416" s="170" t="s">
        <v>901</v>
      </c>
      <c r="C1416" s="170" t="s">
        <v>162</v>
      </c>
      <c r="D1416" s="170" t="str">
        <f t="shared" si="22"/>
        <v>61000733IN83</v>
      </c>
      <c r="E1416" s="210"/>
      <c r="G1416" s="171">
        <v>1</v>
      </c>
    </row>
    <row r="1417" spans="1:7" ht="14.5" x14ac:dyDescent="0.35">
      <c r="A1417" s="173">
        <v>61000733</v>
      </c>
      <c r="B1417" s="170" t="s">
        <v>901</v>
      </c>
      <c r="C1417" s="170" t="s">
        <v>164</v>
      </c>
      <c r="D1417" s="170" t="str">
        <f t="shared" si="22"/>
        <v>61000733IN84</v>
      </c>
      <c r="E1417" s="210"/>
      <c r="G1417" s="171">
        <v>1</v>
      </c>
    </row>
    <row r="1418" spans="1:7" ht="14.5" x14ac:dyDescent="0.35">
      <c r="A1418" s="173">
        <v>61000733</v>
      </c>
      <c r="B1418" s="170" t="s">
        <v>901</v>
      </c>
      <c r="C1418" s="170" t="s">
        <v>163</v>
      </c>
      <c r="D1418" s="170" t="str">
        <f t="shared" si="22"/>
        <v>61000733IN86</v>
      </c>
      <c r="E1418" s="210"/>
      <c r="G1418" s="171">
        <v>1</v>
      </c>
    </row>
    <row r="1419" spans="1:7" ht="14.5" x14ac:dyDescent="0.35">
      <c r="A1419" s="173">
        <v>61000733</v>
      </c>
      <c r="B1419" s="170" t="s">
        <v>901</v>
      </c>
      <c r="C1419" s="170" t="s">
        <v>166</v>
      </c>
      <c r="D1419" s="170" t="str">
        <f t="shared" si="22"/>
        <v>61000733IN87</v>
      </c>
      <c r="E1419" s="210"/>
      <c r="G1419" s="171">
        <v>1</v>
      </c>
    </row>
    <row r="1420" spans="1:7" ht="14.5" x14ac:dyDescent="0.35">
      <c r="A1420" s="173">
        <v>61000733</v>
      </c>
      <c r="B1420" s="170" t="s">
        <v>901</v>
      </c>
      <c r="C1420" s="170" t="s">
        <v>61</v>
      </c>
      <c r="D1420" s="170" t="str">
        <f t="shared" si="22"/>
        <v>61000733IN89</v>
      </c>
      <c r="E1420" s="210"/>
      <c r="G1420" s="171">
        <v>1</v>
      </c>
    </row>
    <row r="1421" spans="1:7" ht="14.5" x14ac:dyDescent="0.35">
      <c r="A1421" s="173">
        <v>61000733</v>
      </c>
      <c r="B1421" s="170" t="s">
        <v>901</v>
      </c>
      <c r="C1421" s="170" t="s">
        <v>65</v>
      </c>
      <c r="D1421" s="170" t="str">
        <f t="shared" si="22"/>
        <v>61000733IN91</v>
      </c>
      <c r="E1421" s="210"/>
      <c r="G1421" s="171">
        <v>1</v>
      </c>
    </row>
    <row r="1422" spans="1:7" ht="14.5" x14ac:dyDescent="0.35">
      <c r="A1422" s="173">
        <v>61002650</v>
      </c>
      <c r="B1422" s="170" t="s">
        <v>1103</v>
      </c>
      <c r="C1422" s="170" t="s">
        <v>333</v>
      </c>
      <c r="D1422" s="170" t="str">
        <f t="shared" si="22"/>
        <v>61002650IN59</v>
      </c>
      <c r="E1422" s="210">
        <v>193.82</v>
      </c>
      <c r="G1422" s="171">
        <v>1</v>
      </c>
    </row>
    <row r="1423" spans="1:7" ht="14.5" x14ac:dyDescent="0.35">
      <c r="A1423" s="173">
        <v>61002650</v>
      </c>
      <c r="B1423" s="170" t="s">
        <v>1103</v>
      </c>
      <c r="C1423" s="170" t="s">
        <v>141</v>
      </c>
      <c r="D1423" s="170" t="str">
        <f t="shared" si="22"/>
        <v>61002650IN62</v>
      </c>
      <c r="E1423" s="210">
        <v>108.14</v>
      </c>
      <c r="G1423" s="171">
        <v>1</v>
      </c>
    </row>
    <row r="1424" spans="1:7" ht="14.5" x14ac:dyDescent="0.35">
      <c r="A1424" s="173">
        <v>61002650</v>
      </c>
      <c r="B1424" s="170" t="s">
        <v>1103</v>
      </c>
      <c r="C1424" s="170" t="s">
        <v>143</v>
      </c>
      <c r="D1424" s="170" t="str">
        <f t="shared" si="22"/>
        <v>61002650IN64</v>
      </c>
      <c r="E1424" s="210">
        <v>61.97</v>
      </c>
      <c r="G1424" s="171">
        <v>1</v>
      </c>
    </row>
    <row r="1425" spans="1:7" ht="14.5" x14ac:dyDescent="0.35">
      <c r="A1425" s="173">
        <v>61002650</v>
      </c>
      <c r="B1425" s="170" t="s">
        <v>1103</v>
      </c>
      <c r="C1425" s="170" t="s">
        <v>144</v>
      </c>
      <c r="D1425" s="170" t="str">
        <f t="shared" si="22"/>
        <v>61002650IN65</v>
      </c>
      <c r="E1425" s="210"/>
      <c r="G1425" s="171">
        <v>1</v>
      </c>
    </row>
    <row r="1426" spans="1:7" ht="14.5" x14ac:dyDescent="0.35">
      <c r="A1426" s="173">
        <v>61002650</v>
      </c>
      <c r="B1426" s="170" t="s">
        <v>1103</v>
      </c>
      <c r="C1426" s="170" t="s">
        <v>145</v>
      </c>
      <c r="D1426" s="170" t="str">
        <f t="shared" si="22"/>
        <v>61002650IN66</v>
      </c>
      <c r="E1426" s="210"/>
      <c r="G1426" s="171">
        <v>1</v>
      </c>
    </row>
    <row r="1427" spans="1:7" ht="14.5" x14ac:dyDescent="0.35">
      <c r="A1427" s="173">
        <v>61002650</v>
      </c>
      <c r="B1427" s="170" t="s">
        <v>1103</v>
      </c>
      <c r="C1427" s="170" t="s">
        <v>146</v>
      </c>
      <c r="D1427" s="170" t="str">
        <f t="shared" si="22"/>
        <v>61002650IN67</v>
      </c>
      <c r="E1427" s="210"/>
      <c r="G1427" s="171">
        <v>1</v>
      </c>
    </row>
    <row r="1428" spans="1:7" ht="14.5" x14ac:dyDescent="0.35">
      <c r="A1428" s="173">
        <v>61002650</v>
      </c>
      <c r="B1428" s="170" t="s">
        <v>1103</v>
      </c>
      <c r="C1428" s="170" t="s">
        <v>147</v>
      </c>
      <c r="D1428" s="170" t="str">
        <f t="shared" si="22"/>
        <v>61002650IN68</v>
      </c>
      <c r="E1428" s="210">
        <v>12.14</v>
      </c>
      <c r="G1428" s="171">
        <v>1</v>
      </c>
    </row>
    <row r="1429" spans="1:7" ht="14.5" x14ac:dyDescent="0.35">
      <c r="A1429" s="173">
        <v>61002650</v>
      </c>
      <c r="B1429" s="170" t="s">
        <v>1103</v>
      </c>
      <c r="C1429" s="170" t="s">
        <v>148</v>
      </c>
      <c r="D1429" s="170" t="str">
        <f t="shared" si="22"/>
        <v>61002650IN69</v>
      </c>
      <c r="E1429" s="210">
        <v>147.45000000000002</v>
      </c>
      <c r="G1429" s="171">
        <v>1</v>
      </c>
    </row>
    <row r="1430" spans="1:7" ht="14.5" x14ac:dyDescent="0.35">
      <c r="A1430" s="173">
        <v>61002650</v>
      </c>
      <c r="B1430" s="170" t="s">
        <v>1103</v>
      </c>
      <c r="C1430" s="170" t="s">
        <v>150</v>
      </c>
      <c r="D1430" s="170" t="str">
        <f t="shared" si="22"/>
        <v>61002650IN71</v>
      </c>
      <c r="E1430" s="210">
        <v>343.44</v>
      </c>
      <c r="G1430" s="171">
        <v>1</v>
      </c>
    </row>
    <row r="1431" spans="1:7" ht="14.5" x14ac:dyDescent="0.35">
      <c r="A1431" s="173">
        <v>61002650</v>
      </c>
      <c r="B1431" s="170" t="s">
        <v>1103</v>
      </c>
      <c r="C1431" s="170" t="s">
        <v>151</v>
      </c>
      <c r="D1431" s="170" t="str">
        <f t="shared" si="22"/>
        <v>61002650IN72</v>
      </c>
      <c r="E1431" s="210">
        <v>24</v>
      </c>
      <c r="G1431" s="171">
        <v>1</v>
      </c>
    </row>
    <row r="1432" spans="1:7" ht="14.5" x14ac:dyDescent="0.35">
      <c r="A1432" s="173">
        <v>61002650</v>
      </c>
      <c r="B1432" s="170" t="s">
        <v>1103</v>
      </c>
      <c r="C1432" s="170" t="s">
        <v>152</v>
      </c>
      <c r="D1432" s="170" t="str">
        <f t="shared" si="22"/>
        <v>61002650IN73</v>
      </c>
      <c r="E1432" s="210"/>
      <c r="G1432" s="171">
        <v>1</v>
      </c>
    </row>
    <row r="1433" spans="1:7" ht="14.5" x14ac:dyDescent="0.35">
      <c r="A1433" s="173">
        <v>61002650</v>
      </c>
      <c r="B1433" s="170" t="s">
        <v>1103</v>
      </c>
      <c r="C1433" s="170" t="s">
        <v>153</v>
      </c>
      <c r="D1433" s="170" t="str">
        <f t="shared" si="22"/>
        <v>61002650IN74</v>
      </c>
      <c r="E1433" s="210"/>
      <c r="G1433" s="171">
        <v>1</v>
      </c>
    </row>
    <row r="1434" spans="1:7" ht="14.5" x14ac:dyDescent="0.35">
      <c r="A1434" s="173">
        <v>61002650</v>
      </c>
      <c r="B1434" s="170" t="s">
        <v>1103</v>
      </c>
      <c r="C1434" s="170" t="s">
        <v>154</v>
      </c>
      <c r="D1434" s="170" t="str">
        <f t="shared" si="22"/>
        <v>61002650IN75</v>
      </c>
      <c r="E1434" s="210"/>
      <c r="G1434" s="171">
        <v>1</v>
      </c>
    </row>
    <row r="1435" spans="1:7" ht="14.5" x14ac:dyDescent="0.35">
      <c r="A1435" s="173">
        <v>61002650</v>
      </c>
      <c r="B1435" s="170" t="s">
        <v>1103</v>
      </c>
      <c r="C1435" s="170" t="s">
        <v>155</v>
      </c>
      <c r="D1435" s="170" t="str">
        <f t="shared" si="22"/>
        <v>61002650IN76</v>
      </c>
      <c r="E1435" s="210">
        <v>92.35</v>
      </c>
      <c r="G1435" s="171">
        <v>1</v>
      </c>
    </row>
    <row r="1436" spans="1:7" ht="14.5" x14ac:dyDescent="0.35">
      <c r="A1436" s="173">
        <v>61002650</v>
      </c>
      <c r="B1436" s="170" t="s">
        <v>1103</v>
      </c>
      <c r="C1436" s="170" t="s">
        <v>159</v>
      </c>
      <c r="D1436" s="170" t="str">
        <f t="shared" si="22"/>
        <v>61002650IN80</v>
      </c>
      <c r="E1436" s="210"/>
      <c r="G1436" s="171">
        <v>1</v>
      </c>
    </row>
    <row r="1437" spans="1:7" ht="14.5" x14ac:dyDescent="0.35">
      <c r="A1437" s="173">
        <v>61002650</v>
      </c>
      <c r="B1437" s="170" t="s">
        <v>1103</v>
      </c>
      <c r="C1437" s="170" t="s">
        <v>160</v>
      </c>
      <c r="D1437" s="170" t="str">
        <f t="shared" si="22"/>
        <v>61002650IN81</v>
      </c>
      <c r="E1437" s="210">
        <v>60.769999999999996</v>
      </c>
      <c r="G1437" s="171">
        <v>1</v>
      </c>
    </row>
    <row r="1438" spans="1:7" ht="14.5" x14ac:dyDescent="0.35">
      <c r="A1438" s="173">
        <v>61002650</v>
      </c>
      <c r="B1438" s="170" t="s">
        <v>1103</v>
      </c>
      <c r="C1438" s="170" t="s">
        <v>161</v>
      </c>
      <c r="D1438" s="170" t="str">
        <f t="shared" si="22"/>
        <v>61002650IN82</v>
      </c>
      <c r="E1438" s="210"/>
      <c r="G1438" s="171">
        <v>1</v>
      </c>
    </row>
    <row r="1439" spans="1:7" ht="14.5" x14ac:dyDescent="0.35">
      <c r="A1439" s="173">
        <v>61002650</v>
      </c>
      <c r="B1439" s="170" t="s">
        <v>1103</v>
      </c>
      <c r="C1439" s="170" t="s">
        <v>164</v>
      </c>
      <c r="D1439" s="170" t="str">
        <f t="shared" si="22"/>
        <v>61002650IN84</v>
      </c>
      <c r="E1439" s="210"/>
      <c r="G1439" s="171">
        <v>1</v>
      </c>
    </row>
    <row r="1440" spans="1:7" ht="14.5" x14ac:dyDescent="0.35">
      <c r="A1440" s="173">
        <v>61002650</v>
      </c>
      <c r="B1440" s="170" t="s">
        <v>1103</v>
      </c>
      <c r="C1440" s="170" t="s">
        <v>163</v>
      </c>
      <c r="D1440" s="170" t="str">
        <f t="shared" si="22"/>
        <v>61002650IN86</v>
      </c>
      <c r="E1440" s="210"/>
      <c r="G1440" s="171">
        <v>1</v>
      </c>
    </row>
    <row r="1441" spans="1:7" ht="14.5" x14ac:dyDescent="0.35">
      <c r="A1441" s="173">
        <v>61002650</v>
      </c>
      <c r="B1441" s="170" t="s">
        <v>1103</v>
      </c>
      <c r="C1441" s="170" t="s">
        <v>166</v>
      </c>
      <c r="D1441" s="170" t="str">
        <f t="shared" si="22"/>
        <v>61002650IN87</v>
      </c>
      <c r="E1441" s="210">
        <v>35.659999999999997</v>
      </c>
      <c r="G1441" s="171">
        <v>1</v>
      </c>
    </row>
    <row r="1442" spans="1:7" ht="14.5" x14ac:dyDescent="0.35">
      <c r="A1442" s="173">
        <v>61002650</v>
      </c>
      <c r="B1442" s="170" t="s">
        <v>1103</v>
      </c>
      <c r="C1442" s="170" t="s">
        <v>61</v>
      </c>
      <c r="D1442" s="170" t="str">
        <f t="shared" si="22"/>
        <v>61002650IN89</v>
      </c>
      <c r="E1442" s="210">
        <v>48.29</v>
      </c>
      <c r="G1442" s="171">
        <v>1</v>
      </c>
    </row>
    <row r="1443" spans="1:7" ht="14.5" x14ac:dyDescent="0.35">
      <c r="A1443" s="173">
        <v>61002650</v>
      </c>
      <c r="B1443" s="170" t="s">
        <v>1103</v>
      </c>
      <c r="C1443" s="170" t="s">
        <v>39</v>
      </c>
      <c r="D1443" s="170" t="str">
        <f t="shared" si="22"/>
        <v>61002650IN90</v>
      </c>
      <c r="E1443" s="210">
        <v>156</v>
      </c>
      <c r="G1443" s="171">
        <v>1</v>
      </c>
    </row>
    <row r="1444" spans="1:7" ht="14.5" x14ac:dyDescent="0.35">
      <c r="A1444" s="173">
        <v>61002650</v>
      </c>
      <c r="B1444" s="170" t="s">
        <v>1103</v>
      </c>
      <c r="C1444" s="170" t="s">
        <v>65</v>
      </c>
      <c r="D1444" s="170" t="str">
        <f t="shared" si="22"/>
        <v>61002650IN91</v>
      </c>
      <c r="E1444" s="210"/>
      <c r="G1444" s="171">
        <v>1</v>
      </c>
    </row>
    <row r="1445" spans="1:7" ht="14.5" x14ac:dyDescent="0.35">
      <c r="A1445" s="173">
        <v>61006077</v>
      </c>
      <c r="B1445" s="170" t="s">
        <v>1104</v>
      </c>
      <c r="C1445" s="170" t="s">
        <v>333</v>
      </c>
      <c r="D1445" s="170" t="str">
        <f t="shared" si="22"/>
        <v>61006077IN59</v>
      </c>
      <c r="E1445" s="210">
        <v>28014.620000000003</v>
      </c>
      <c r="G1445" s="171">
        <v>1</v>
      </c>
    </row>
    <row r="1446" spans="1:7" ht="14.5" x14ac:dyDescent="0.35">
      <c r="A1446" s="173">
        <v>61006077</v>
      </c>
      <c r="B1446" s="170" t="s">
        <v>1104</v>
      </c>
      <c r="C1446" s="170" t="s">
        <v>141</v>
      </c>
      <c r="D1446" s="170" t="str">
        <f t="shared" si="22"/>
        <v>61006077IN62</v>
      </c>
      <c r="E1446" s="210">
        <v>35087.51</v>
      </c>
      <c r="G1446" s="171">
        <v>1</v>
      </c>
    </row>
    <row r="1447" spans="1:7" ht="14.5" x14ac:dyDescent="0.35">
      <c r="A1447" s="173">
        <v>61006077</v>
      </c>
      <c r="B1447" s="170" t="s">
        <v>1104</v>
      </c>
      <c r="C1447" s="170" t="s">
        <v>143</v>
      </c>
      <c r="D1447" s="170" t="str">
        <f t="shared" si="22"/>
        <v>61006077IN64</v>
      </c>
      <c r="E1447" s="210">
        <v>17999.36</v>
      </c>
      <c r="G1447" s="171">
        <v>1</v>
      </c>
    </row>
    <row r="1448" spans="1:7" ht="14.5" x14ac:dyDescent="0.35">
      <c r="A1448" s="173">
        <v>61006077</v>
      </c>
      <c r="B1448" s="170" t="s">
        <v>1104</v>
      </c>
      <c r="C1448" s="170" t="s">
        <v>144</v>
      </c>
      <c r="D1448" s="170" t="str">
        <f t="shared" si="22"/>
        <v>61006077IN65</v>
      </c>
      <c r="E1448" s="210">
        <v>15004.66</v>
      </c>
      <c r="G1448" s="171">
        <v>1</v>
      </c>
    </row>
    <row r="1449" spans="1:7" ht="14.5" x14ac:dyDescent="0.35">
      <c r="A1449" s="173">
        <v>61006077</v>
      </c>
      <c r="B1449" s="170" t="s">
        <v>1104</v>
      </c>
      <c r="C1449" s="170" t="s">
        <v>145</v>
      </c>
      <c r="D1449" s="170" t="str">
        <f t="shared" si="22"/>
        <v>61006077IN66</v>
      </c>
      <c r="E1449" s="210">
        <v>10000</v>
      </c>
      <c r="G1449" s="171">
        <v>1</v>
      </c>
    </row>
    <row r="1450" spans="1:7" ht="14.5" x14ac:dyDescent="0.35">
      <c r="A1450" s="173">
        <v>61006077</v>
      </c>
      <c r="B1450" s="170" t="s">
        <v>1104</v>
      </c>
      <c r="C1450" s="170" t="s">
        <v>146</v>
      </c>
      <c r="D1450" s="170" t="str">
        <f t="shared" si="22"/>
        <v>61006077IN67</v>
      </c>
      <c r="E1450" s="210">
        <v>5876.65</v>
      </c>
      <c r="G1450" s="171">
        <v>1</v>
      </c>
    </row>
    <row r="1451" spans="1:7" ht="14.5" x14ac:dyDescent="0.35">
      <c r="A1451" s="173">
        <v>61006077</v>
      </c>
      <c r="B1451" s="170" t="s">
        <v>1104</v>
      </c>
      <c r="C1451" s="170" t="s">
        <v>147</v>
      </c>
      <c r="D1451" s="170" t="str">
        <f t="shared" si="22"/>
        <v>61006077IN68</v>
      </c>
      <c r="E1451" s="210">
        <v>3.74</v>
      </c>
      <c r="G1451" s="171">
        <v>1</v>
      </c>
    </row>
    <row r="1452" spans="1:7" ht="14.5" x14ac:dyDescent="0.35">
      <c r="A1452" s="173">
        <v>61006077</v>
      </c>
      <c r="B1452" s="170" t="s">
        <v>1104</v>
      </c>
      <c r="C1452" s="170" t="s">
        <v>148</v>
      </c>
      <c r="D1452" s="170" t="str">
        <f t="shared" si="22"/>
        <v>61006077IN69</v>
      </c>
      <c r="E1452" s="210">
        <v>17166.239999999998</v>
      </c>
      <c r="G1452" s="171">
        <v>1</v>
      </c>
    </row>
    <row r="1453" spans="1:7" ht="14.5" x14ac:dyDescent="0.35">
      <c r="A1453" s="173">
        <v>61006077</v>
      </c>
      <c r="B1453" s="170" t="s">
        <v>1104</v>
      </c>
      <c r="C1453" s="170" t="s">
        <v>150</v>
      </c>
      <c r="D1453" s="170" t="str">
        <f t="shared" si="22"/>
        <v>61006077IN71</v>
      </c>
      <c r="E1453" s="210">
        <v>24078.57</v>
      </c>
      <c r="G1453" s="171">
        <v>1</v>
      </c>
    </row>
    <row r="1454" spans="1:7" ht="14.5" x14ac:dyDescent="0.35">
      <c r="A1454" s="173">
        <v>61006077</v>
      </c>
      <c r="B1454" s="170" t="s">
        <v>1104</v>
      </c>
      <c r="C1454" s="170" t="s">
        <v>151</v>
      </c>
      <c r="D1454" s="170" t="str">
        <f t="shared" si="22"/>
        <v>61006077IN72</v>
      </c>
      <c r="E1454" s="210">
        <v>20537</v>
      </c>
      <c r="G1454" s="171">
        <v>1</v>
      </c>
    </row>
    <row r="1455" spans="1:7" ht="14.5" x14ac:dyDescent="0.35">
      <c r="A1455" s="173">
        <v>61006077</v>
      </c>
      <c r="B1455" s="170" t="s">
        <v>1104</v>
      </c>
      <c r="C1455" s="170" t="s">
        <v>152</v>
      </c>
      <c r="D1455" s="170" t="str">
        <f t="shared" si="22"/>
        <v>61006077IN73</v>
      </c>
      <c r="E1455" s="210">
        <v>6626.59</v>
      </c>
      <c r="G1455" s="171">
        <v>1</v>
      </c>
    </row>
    <row r="1456" spans="1:7" ht="14.5" x14ac:dyDescent="0.35">
      <c r="A1456" s="173">
        <v>61006077</v>
      </c>
      <c r="B1456" s="170" t="s">
        <v>1104</v>
      </c>
      <c r="C1456" s="170" t="s">
        <v>153</v>
      </c>
      <c r="D1456" s="170" t="str">
        <f t="shared" si="22"/>
        <v>61006077IN74</v>
      </c>
      <c r="E1456" s="210">
        <v>9110</v>
      </c>
      <c r="G1456" s="171">
        <v>1</v>
      </c>
    </row>
    <row r="1457" spans="1:7" ht="14.5" x14ac:dyDescent="0.35">
      <c r="A1457" s="173">
        <v>61006077</v>
      </c>
      <c r="B1457" s="170" t="s">
        <v>1104</v>
      </c>
      <c r="C1457" s="170" t="s">
        <v>154</v>
      </c>
      <c r="D1457" s="170" t="str">
        <f t="shared" si="22"/>
        <v>61006077IN75</v>
      </c>
      <c r="E1457" s="210">
        <v>5718.51</v>
      </c>
      <c r="G1457" s="171">
        <v>1</v>
      </c>
    </row>
    <row r="1458" spans="1:7" ht="14.5" x14ac:dyDescent="0.35">
      <c r="A1458" s="173">
        <v>61006077</v>
      </c>
      <c r="B1458" s="170" t="s">
        <v>1104</v>
      </c>
      <c r="C1458" s="170" t="s">
        <v>155</v>
      </c>
      <c r="D1458" s="170" t="str">
        <f t="shared" si="22"/>
        <v>61006077IN76</v>
      </c>
      <c r="E1458" s="210">
        <v>18789.73</v>
      </c>
      <c r="G1458" s="171">
        <v>1</v>
      </c>
    </row>
    <row r="1459" spans="1:7" ht="14.5" x14ac:dyDescent="0.35">
      <c r="A1459" s="173">
        <v>61006077</v>
      </c>
      <c r="B1459" s="170" t="s">
        <v>1104</v>
      </c>
      <c r="C1459" s="170" t="s">
        <v>158</v>
      </c>
      <c r="D1459" s="170" t="str">
        <f t="shared" si="22"/>
        <v>61006077IN79</v>
      </c>
      <c r="E1459" s="210">
        <v>1358</v>
      </c>
      <c r="G1459" s="171">
        <v>1</v>
      </c>
    </row>
    <row r="1460" spans="1:7" ht="14.5" x14ac:dyDescent="0.35">
      <c r="A1460" s="173">
        <v>61006077</v>
      </c>
      <c r="B1460" s="170" t="s">
        <v>1104</v>
      </c>
      <c r="C1460" s="170" t="s">
        <v>159</v>
      </c>
      <c r="D1460" s="170" t="str">
        <f t="shared" si="22"/>
        <v>61006077IN80</v>
      </c>
      <c r="E1460" s="210">
        <v>5679.27</v>
      </c>
      <c r="G1460" s="171">
        <v>1</v>
      </c>
    </row>
    <row r="1461" spans="1:7" ht="14.5" x14ac:dyDescent="0.35">
      <c r="A1461" s="173">
        <v>61006077</v>
      </c>
      <c r="B1461" s="170" t="s">
        <v>1104</v>
      </c>
      <c r="C1461" s="170" t="s">
        <v>160</v>
      </c>
      <c r="D1461" s="170" t="str">
        <f t="shared" si="22"/>
        <v>61006077IN81</v>
      </c>
      <c r="E1461" s="210">
        <v>39167.64</v>
      </c>
      <c r="G1461" s="171">
        <v>1</v>
      </c>
    </row>
    <row r="1462" spans="1:7" ht="14.5" x14ac:dyDescent="0.35">
      <c r="A1462" s="173">
        <v>61006077</v>
      </c>
      <c r="B1462" s="170" t="s">
        <v>1104</v>
      </c>
      <c r="C1462" s="170" t="s">
        <v>162</v>
      </c>
      <c r="D1462" s="170" t="str">
        <f t="shared" si="22"/>
        <v>61006077IN83</v>
      </c>
      <c r="E1462" s="210">
        <v>17210</v>
      </c>
      <c r="G1462" s="171">
        <v>1</v>
      </c>
    </row>
    <row r="1463" spans="1:7" ht="14.5" x14ac:dyDescent="0.35">
      <c r="A1463" s="173">
        <v>61006077</v>
      </c>
      <c r="B1463" s="170" t="s">
        <v>1104</v>
      </c>
      <c r="C1463" s="170" t="s">
        <v>164</v>
      </c>
      <c r="D1463" s="170" t="str">
        <f t="shared" si="22"/>
        <v>61006077IN84</v>
      </c>
      <c r="E1463" s="210">
        <v>4500</v>
      </c>
      <c r="G1463" s="171">
        <v>1</v>
      </c>
    </row>
    <row r="1464" spans="1:7" ht="14.5" x14ac:dyDescent="0.35">
      <c r="A1464" s="173">
        <v>61006077</v>
      </c>
      <c r="B1464" s="170" t="s">
        <v>1104</v>
      </c>
      <c r="C1464" s="170" t="s">
        <v>163</v>
      </c>
      <c r="D1464" s="170" t="str">
        <f t="shared" si="22"/>
        <v>61006077IN86</v>
      </c>
      <c r="E1464" s="210">
        <v>4507.7299999999996</v>
      </c>
      <c r="G1464" s="171">
        <v>1</v>
      </c>
    </row>
    <row r="1465" spans="1:7" ht="14.5" x14ac:dyDescent="0.35">
      <c r="A1465" s="173">
        <v>61006077</v>
      </c>
      <c r="B1465" s="170" t="s">
        <v>1104</v>
      </c>
      <c r="C1465" s="170" t="s">
        <v>166</v>
      </c>
      <c r="D1465" s="170" t="str">
        <f t="shared" si="22"/>
        <v>61006077IN87</v>
      </c>
      <c r="E1465" s="210">
        <v>12796.76</v>
      </c>
      <c r="G1465" s="171">
        <v>1</v>
      </c>
    </row>
    <row r="1466" spans="1:7" ht="14.5" x14ac:dyDescent="0.35">
      <c r="A1466" s="173">
        <v>61006077</v>
      </c>
      <c r="B1466" s="170" t="s">
        <v>1104</v>
      </c>
      <c r="C1466" s="170" t="s">
        <v>61</v>
      </c>
      <c r="D1466" s="170" t="str">
        <f t="shared" si="22"/>
        <v>61006077IN89</v>
      </c>
      <c r="E1466" s="210">
        <v>12300.28</v>
      </c>
      <c r="G1466" s="171">
        <v>1</v>
      </c>
    </row>
    <row r="1467" spans="1:7" ht="14.5" x14ac:dyDescent="0.35">
      <c r="A1467" s="173">
        <v>61006077</v>
      </c>
      <c r="B1467" s="170" t="s">
        <v>1104</v>
      </c>
      <c r="C1467" s="170" t="s">
        <v>65</v>
      </c>
      <c r="D1467" s="170" t="str">
        <f t="shared" si="22"/>
        <v>61006077IN91</v>
      </c>
      <c r="E1467" s="210">
        <v>11897.46</v>
      </c>
      <c r="G1467" s="171">
        <v>1</v>
      </c>
    </row>
    <row r="1468" spans="1:7" ht="14.5" x14ac:dyDescent="0.35">
      <c r="A1468" s="173">
        <v>61006078</v>
      </c>
      <c r="B1468" s="170" t="s">
        <v>1105</v>
      </c>
      <c r="C1468" s="170" t="s">
        <v>333</v>
      </c>
      <c r="D1468" s="170" t="str">
        <f t="shared" si="22"/>
        <v>61006078IN59</v>
      </c>
      <c r="E1468" s="210">
        <v>4553.04</v>
      </c>
      <c r="G1468" s="171">
        <v>1</v>
      </c>
    </row>
    <row r="1469" spans="1:7" ht="14.5" x14ac:dyDescent="0.35">
      <c r="A1469" s="173">
        <v>61006078</v>
      </c>
      <c r="B1469" s="170" t="s">
        <v>1105</v>
      </c>
      <c r="C1469" s="170" t="s">
        <v>141</v>
      </c>
      <c r="D1469" s="170" t="str">
        <f t="shared" si="22"/>
        <v>61006078IN62</v>
      </c>
      <c r="E1469" s="210">
        <v>33013.339999999997</v>
      </c>
      <c r="G1469" s="171">
        <v>1</v>
      </c>
    </row>
    <row r="1470" spans="1:7" ht="14.5" x14ac:dyDescent="0.35">
      <c r="A1470" s="173">
        <v>61006078</v>
      </c>
      <c r="B1470" s="170" t="s">
        <v>1105</v>
      </c>
      <c r="C1470" s="170" t="s">
        <v>143</v>
      </c>
      <c r="D1470" s="170" t="str">
        <f t="shared" si="22"/>
        <v>61006078IN64</v>
      </c>
      <c r="E1470" s="210">
        <v>3933.4600000000005</v>
      </c>
      <c r="G1470" s="171">
        <v>1</v>
      </c>
    </row>
    <row r="1471" spans="1:7" ht="14.5" x14ac:dyDescent="0.35">
      <c r="A1471" s="173">
        <v>61006078</v>
      </c>
      <c r="B1471" s="170" t="s">
        <v>1105</v>
      </c>
      <c r="C1471" s="170" t="s">
        <v>144</v>
      </c>
      <c r="D1471" s="170" t="str">
        <f t="shared" si="22"/>
        <v>61006078IN65</v>
      </c>
      <c r="E1471" s="210">
        <v>22490</v>
      </c>
      <c r="G1471" s="171">
        <v>1</v>
      </c>
    </row>
    <row r="1472" spans="1:7" ht="14.5" x14ac:dyDescent="0.35">
      <c r="A1472" s="173">
        <v>61006078</v>
      </c>
      <c r="B1472" s="170" t="s">
        <v>1105</v>
      </c>
      <c r="C1472" s="170" t="s">
        <v>145</v>
      </c>
      <c r="D1472" s="170" t="str">
        <f t="shared" si="22"/>
        <v>61006078IN66</v>
      </c>
      <c r="E1472" s="210">
        <v>4600</v>
      </c>
      <c r="G1472" s="171">
        <v>1</v>
      </c>
    </row>
    <row r="1473" spans="1:7" ht="14.5" x14ac:dyDescent="0.35">
      <c r="A1473" s="173">
        <v>61006078</v>
      </c>
      <c r="B1473" s="170" t="s">
        <v>1105</v>
      </c>
      <c r="C1473" s="170" t="s">
        <v>146</v>
      </c>
      <c r="D1473" s="170" t="str">
        <f t="shared" si="22"/>
        <v>61006078IN67</v>
      </c>
      <c r="E1473" s="210">
        <v>3771.62</v>
      </c>
      <c r="G1473" s="171">
        <v>1</v>
      </c>
    </row>
    <row r="1474" spans="1:7" ht="14.5" x14ac:dyDescent="0.35">
      <c r="A1474" s="173">
        <v>61006078</v>
      </c>
      <c r="B1474" s="170" t="s">
        <v>1105</v>
      </c>
      <c r="C1474" s="170" t="s">
        <v>147</v>
      </c>
      <c r="D1474" s="170" t="str">
        <f t="shared" si="22"/>
        <v>61006078IN68</v>
      </c>
      <c r="E1474" s="210">
        <v>10177.39</v>
      </c>
      <c r="G1474" s="171">
        <v>1</v>
      </c>
    </row>
    <row r="1475" spans="1:7" ht="14.5" x14ac:dyDescent="0.35">
      <c r="A1475" s="173">
        <v>61006078</v>
      </c>
      <c r="B1475" s="170" t="s">
        <v>1105</v>
      </c>
      <c r="C1475" s="170" t="s">
        <v>148</v>
      </c>
      <c r="D1475" s="170" t="str">
        <f t="shared" si="22"/>
        <v>61006078IN69</v>
      </c>
      <c r="E1475" s="210">
        <v>4014.9500000000003</v>
      </c>
      <c r="G1475" s="171">
        <v>1</v>
      </c>
    </row>
    <row r="1476" spans="1:7" ht="14.5" x14ac:dyDescent="0.35">
      <c r="A1476" s="173">
        <v>61006078</v>
      </c>
      <c r="B1476" s="170" t="s">
        <v>1105</v>
      </c>
      <c r="C1476" s="170" t="s">
        <v>150</v>
      </c>
      <c r="D1476" s="170" t="str">
        <f t="shared" si="22"/>
        <v>61006078IN71</v>
      </c>
      <c r="E1476" s="210">
        <v>4850.26</v>
      </c>
    </row>
    <row r="1477" spans="1:7" ht="14.5" x14ac:dyDescent="0.35">
      <c r="A1477" s="173">
        <v>61006078</v>
      </c>
      <c r="B1477" s="170" t="s">
        <v>1105</v>
      </c>
      <c r="C1477" s="170" t="s">
        <v>151</v>
      </c>
      <c r="D1477" s="170" t="str">
        <f t="shared" si="22"/>
        <v>61006078IN72</v>
      </c>
      <c r="E1477" s="210">
        <v>1320</v>
      </c>
    </row>
    <row r="1478" spans="1:7" ht="14.5" x14ac:dyDescent="0.35">
      <c r="A1478" s="173">
        <v>61006078</v>
      </c>
      <c r="B1478" s="170" t="s">
        <v>1105</v>
      </c>
      <c r="C1478" s="170" t="s">
        <v>152</v>
      </c>
      <c r="D1478" s="170" t="str">
        <f t="shared" ref="D1478:D1541" si="23">A1478&amp;C1478</f>
        <v>61006078IN73</v>
      </c>
      <c r="E1478" s="210">
        <v>5788.75</v>
      </c>
    </row>
    <row r="1479" spans="1:7" ht="14.5" x14ac:dyDescent="0.35">
      <c r="A1479" s="173">
        <v>61006078</v>
      </c>
      <c r="B1479" s="170" t="s">
        <v>1105</v>
      </c>
      <c r="C1479" s="170" t="s">
        <v>154</v>
      </c>
      <c r="D1479" s="170" t="str">
        <f t="shared" si="23"/>
        <v>61006078IN75</v>
      </c>
      <c r="E1479" s="210">
        <v>8437.8700000000008</v>
      </c>
    </row>
    <row r="1480" spans="1:7" ht="14.5" x14ac:dyDescent="0.35">
      <c r="A1480" s="173">
        <v>61006078</v>
      </c>
      <c r="B1480" s="170" t="s">
        <v>1105</v>
      </c>
      <c r="C1480" s="170" t="s">
        <v>155</v>
      </c>
      <c r="D1480" s="170" t="str">
        <f t="shared" si="23"/>
        <v>61006078IN76</v>
      </c>
      <c r="E1480" s="210">
        <v>27997.34</v>
      </c>
    </row>
    <row r="1481" spans="1:7" ht="14.5" x14ac:dyDescent="0.35">
      <c r="A1481" s="173">
        <v>61006078</v>
      </c>
      <c r="B1481" s="170" t="s">
        <v>1105</v>
      </c>
      <c r="C1481" s="170" t="s">
        <v>158</v>
      </c>
      <c r="D1481" s="170" t="str">
        <f t="shared" si="23"/>
        <v>61006078IN79</v>
      </c>
      <c r="E1481" s="210">
        <v>224</v>
      </c>
    </row>
    <row r="1482" spans="1:7" ht="14.5" x14ac:dyDescent="0.35">
      <c r="A1482" s="173">
        <v>61006078</v>
      </c>
      <c r="B1482" s="170" t="s">
        <v>1105</v>
      </c>
      <c r="C1482" s="170" t="s">
        <v>159</v>
      </c>
      <c r="D1482" s="170" t="str">
        <f t="shared" si="23"/>
        <v>61006078IN80</v>
      </c>
      <c r="E1482" s="210">
        <v>8472.34</v>
      </c>
    </row>
    <row r="1483" spans="1:7" ht="14.5" x14ac:dyDescent="0.35">
      <c r="A1483" s="173">
        <v>61006078</v>
      </c>
      <c r="B1483" s="170" t="s">
        <v>1105</v>
      </c>
      <c r="C1483" s="170" t="s">
        <v>160</v>
      </c>
      <c r="D1483" s="170" t="str">
        <f t="shared" si="23"/>
        <v>61006078IN81</v>
      </c>
      <c r="E1483" s="210">
        <v>10874.03</v>
      </c>
    </row>
    <row r="1484" spans="1:7" ht="14.5" x14ac:dyDescent="0.35">
      <c r="A1484" s="173">
        <v>61006078</v>
      </c>
      <c r="B1484" s="170" t="s">
        <v>1105</v>
      </c>
      <c r="C1484" s="170" t="s">
        <v>162</v>
      </c>
      <c r="D1484" s="170" t="str">
        <f t="shared" si="23"/>
        <v>61006078IN83</v>
      </c>
      <c r="E1484" s="210">
        <v>9650.34</v>
      </c>
    </row>
    <row r="1485" spans="1:7" ht="14.5" x14ac:dyDescent="0.35">
      <c r="A1485" s="173">
        <v>61006078</v>
      </c>
      <c r="B1485" s="170" t="s">
        <v>1105</v>
      </c>
      <c r="C1485" s="170" t="s">
        <v>164</v>
      </c>
      <c r="D1485" s="170" t="str">
        <f t="shared" si="23"/>
        <v>61006078IN84</v>
      </c>
      <c r="E1485" s="210">
        <v>2813.39</v>
      </c>
    </row>
    <row r="1486" spans="1:7" ht="14.5" x14ac:dyDescent="0.35">
      <c r="A1486" s="173">
        <v>61006078</v>
      </c>
      <c r="B1486" s="170" t="s">
        <v>1105</v>
      </c>
      <c r="C1486" s="170" t="s">
        <v>163</v>
      </c>
      <c r="D1486" s="170" t="str">
        <f t="shared" si="23"/>
        <v>61006078IN86</v>
      </c>
      <c r="E1486" s="210">
        <v>2813.34</v>
      </c>
    </row>
    <row r="1487" spans="1:7" ht="14.5" x14ac:dyDescent="0.35">
      <c r="A1487" s="173">
        <v>61006078</v>
      </c>
      <c r="B1487" s="170" t="s">
        <v>1105</v>
      </c>
      <c r="C1487" s="170" t="s">
        <v>166</v>
      </c>
      <c r="D1487" s="170" t="str">
        <f t="shared" si="23"/>
        <v>61006078IN87</v>
      </c>
      <c r="E1487" s="210">
        <v>2297.9500000000003</v>
      </c>
    </row>
    <row r="1488" spans="1:7" ht="14.5" x14ac:dyDescent="0.35">
      <c r="A1488" s="173">
        <v>61006078</v>
      </c>
      <c r="B1488" s="170" t="s">
        <v>1105</v>
      </c>
      <c r="C1488" s="170" t="s">
        <v>61</v>
      </c>
      <c r="D1488" s="170" t="str">
        <f t="shared" si="23"/>
        <v>61006078IN89</v>
      </c>
      <c r="E1488" s="210">
        <v>3892.56</v>
      </c>
    </row>
    <row r="1489" spans="1:5" ht="14.5" x14ac:dyDescent="0.35">
      <c r="A1489" s="173">
        <v>61006078</v>
      </c>
      <c r="B1489" s="170" t="s">
        <v>1105</v>
      </c>
      <c r="C1489" s="170" t="s">
        <v>65</v>
      </c>
      <c r="D1489" s="170" t="str">
        <f t="shared" si="23"/>
        <v>61006078IN91</v>
      </c>
      <c r="E1489" s="210">
        <v>5366.25</v>
      </c>
    </row>
    <row r="1490" spans="1:5" ht="14.5" x14ac:dyDescent="0.35">
      <c r="A1490" s="173">
        <v>61010962</v>
      </c>
      <c r="B1490" s="170" t="s">
        <v>1106</v>
      </c>
      <c r="C1490" s="170" t="s">
        <v>333</v>
      </c>
      <c r="D1490" s="170" t="str">
        <f t="shared" si="23"/>
        <v>61010962IN59</v>
      </c>
      <c r="E1490" s="210">
        <v>3102.0699999999997</v>
      </c>
    </row>
    <row r="1491" spans="1:5" ht="14.5" x14ac:dyDescent="0.35">
      <c r="A1491" s="173">
        <v>61010962</v>
      </c>
      <c r="B1491" s="170" t="s">
        <v>1106</v>
      </c>
      <c r="C1491" s="170" t="s">
        <v>141</v>
      </c>
      <c r="D1491" s="170" t="str">
        <f t="shared" si="23"/>
        <v>61010962IN62</v>
      </c>
      <c r="E1491" s="210">
        <v>685.1</v>
      </c>
    </row>
    <row r="1492" spans="1:5" ht="14.5" x14ac:dyDescent="0.35">
      <c r="A1492" s="173">
        <v>61010962</v>
      </c>
      <c r="B1492" s="170" t="s">
        <v>1106</v>
      </c>
      <c r="C1492" s="170" t="s">
        <v>143</v>
      </c>
      <c r="D1492" s="170" t="str">
        <f t="shared" si="23"/>
        <v>61010962IN64</v>
      </c>
      <c r="E1492" s="210">
        <v>1498.47</v>
      </c>
    </row>
    <row r="1493" spans="1:5" ht="14.5" x14ac:dyDescent="0.35">
      <c r="A1493" s="173">
        <v>61010962</v>
      </c>
      <c r="B1493" s="170" t="s">
        <v>1106</v>
      </c>
      <c r="C1493" s="170" t="s">
        <v>144</v>
      </c>
      <c r="D1493" s="170" t="str">
        <f t="shared" si="23"/>
        <v>61010962IN65</v>
      </c>
      <c r="E1493" s="210">
        <v>104.96000000000001</v>
      </c>
    </row>
    <row r="1494" spans="1:5" ht="14.5" x14ac:dyDescent="0.35">
      <c r="A1494" s="173">
        <v>61010962</v>
      </c>
      <c r="B1494" s="170" t="s">
        <v>1106</v>
      </c>
      <c r="C1494" s="170" t="s">
        <v>145</v>
      </c>
      <c r="D1494" s="170" t="str">
        <f t="shared" si="23"/>
        <v>61010962IN66</v>
      </c>
      <c r="E1494" s="210">
        <v>227.07999999999998</v>
      </c>
    </row>
    <row r="1495" spans="1:5" ht="14.5" x14ac:dyDescent="0.35">
      <c r="A1495" s="173">
        <v>61010962</v>
      </c>
      <c r="B1495" s="170" t="s">
        <v>1106</v>
      </c>
      <c r="C1495" s="170" t="s">
        <v>146</v>
      </c>
      <c r="D1495" s="170" t="str">
        <f t="shared" si="23"/>
        <v>61010962IN67</v>
      </c>
      <c r="E1495" s="210">
        <v>212.45</v>
      </c>
    </row>
    <row r="1496" spans="1:5" ht="14.5" x14ac:dyDescent="0.35">
      <c r="A1496" s="173">
        <v>61010962</v>
      </c>
      <c r="B1496" s="170" t="s">
        <v>1106</v>
      </c>
      <c r="C1496" s="170" t="s">
        <v>147</v>
      </c>
      <c r="D1496" s="170" t="str">
        <f t="shared" si="23"/>
        <v>61010962IN68</v>
      </c>
      <c r="E1496" s="210">
        <v>760.17</v>
      </c>
    </row>
    <row r="1497" spans="1:5" ht="14.5" x14ac:dyDescent="0.35">
      <c r="A1497" s="173">
        <v>61010962</v>
      </c>
      <c r="B1497" s="170" t="s">
        <v>1106</v>
      </c>
      <c r="C1497" s="170" t="s">
        <v>148</v>
      </c>
      <c r="D1497" s="170" t="str">
        <f t="shared" si="23"/>
        <v>61010962IN69</v>
      </c>
      <c r="E1497" s="210">
        <v>1342.22</v>
      </c>
    </row>
    <row r="1498" spans="1:5" ht="14.5" x14ac:dyDescent="0.35">
      <c r="A1498" s="173">
        <v>61010962</v>
      </c>
      <c r="B1498" s="170" t="s">
        <v>1106</v>
      </c>
      <c r="C1498" s="170" t="s">
        <v>150</v>
      </c>
      <c r="D1498" s="170" t="str">
        <f t="shared" si="23"/>
        <v>61010962IN71</v>
      </c>
      <c r="E1498" s="210">
        <v>2177.59</v>
      </c>
    </row>
    <row r="1499" spans="1:5" ht="14.5" x14ac:dyDescent="0.35">
      <c r="A1499" s="173">
        <v>61010962</v>
      </c>
      <c r="B1499" s="170" t="s">
        <v>1106</v>
      </c>
      <c r="C1499" s="170" t="s">
        <v>151</v>
      </c>
      <c r="D1499" s="170" t="str">
        <f t="shared" si="23"/>
        <v>61010962IN72</v>
      </c>
      <c r="E1499" s="210">
        <v>480</v>
      </c>
    </row>
    <row r="1500" spans="1:5" ht="14.5" x14ac:dyDescent="0.35">
      <c r="A1500" s="173">
        <v>61010962</v>
      </c>
      <c r="B1500" s="170" t="s">
        <v>1106</v>
      </c>
      <c r="C1500" s="170" t="s">
        <v>152</v>
      </c>
      <c r="D1500" s="170" t="str">
        <f t="shared" si="23"/>
        <v>61010962IN73</v>
      </c>
      <c r="E1500" s="210">
        <v>123.98</v>
      </c>
    </row>
    <row r="1501" spans="1:5" ht="14.5" x14ac:dyDescent="0.35">
      <c r="A1501" s="173">
        <v>61010962</v>
      </c>
      <c r="B1501" s="170" t="s">
        <v>1106</v>
      </c>
      <c r="C1501" s="170" t="s">
        <v>153</v>
      </c>
      <c r="D1501" s="170" t="str">
        <f t="shared" si="23"/>
        <v>61010962IN74</v>
      </c>
      <c r="E1501" s="210"/>
    </row>
    <row r="1502" spans="1:5" ht="14.5" x14ac:dyDescent="0.35">
      <c r="A1502" s="173">
        <v>61010962</v>
      </c>
      <c r="B1502" s="170" t="s">
        <v>1106</v>
      </c>
      <c r="C1502" s="170" t="s">
        <v>154</v>
      </c>
      <c r="D1502" s="170" t="str">
        <f t="shared" si="23"/>
        <v>61010962IN75</v>
      </c>
      <c r="E1502" s="210">
        <v>507.14</v>
      </c>
    </row>
    <row r="1503" spans="1:5" ht="14.5" x14ac:dyDescent="0.35">
      <c r="A1503" s="173">
        <v>61010962</v>
      </c>
      <c r="B1503" s="170" t="s">
        <v>1106</v>
      </c>
      <c r="C1503" s="170" t="s">
        <v>155</v>
      </c>
      <c r="D1503" s="170" t="str">
        <f t="shared" si="23"/>
        <v>61010962IN76</v>
      </c>
      <c r="E1503" s="210">
        <v>1541.04</v>
      </c>
    </row>
    <row r="1504" spans="1:5" ht="14.5" x14ac:dyDescent="0.35">
      <c r="A1504" s="173">
        <v>61010962</v>
      </c>
      <c r="B1504" s="170" t="s">
        <v>1106</v>
      </c>
      <c r="C1504" s="170" t="s">
        <v>158</v>
      </c>
      <c r="D1504" s="170" t="str">
        <f t="shared" si="23"/>
        <v>61010962IN79</v>
      </c>
      <c r="E1504" s="210">
        <v>89</v>
      </c>
    </row>
    <row r="1505" spans="1:5" ht="14.5" x14ac:dyDescent="0.35">
      <c r="A1505" s="173">
        <v>61010962</v>
      </c>
      <c r="B1505" s="170" t="s">
        <v>1106</v>
      </c>
      <c r="C1505" s="170" t="s">
        <v>159</v>
      </c>
      <c r="D1505" s="170" t="str">
        <f t="shared" si="23"/>
        <v>61010962IN80</v>
      </c>
      <c r="E1505" s="210">
        <v>527.6</v>
      </c>
    </row>
    <row r="1506" spans="1:5" ht="14.5" x14ac:dyDescent="0.35">
      <c r="A1506" s="173">
        <v>61010962</v>
      </c>
      <c r="B1506" s="170" t="s">
        <v>1106</v>
      </c>
      <c r="C1506" s="170" t="s">
        <v>160</v>
      </c>
      <c r="D1506" s="170" t="str">
        <f t="shared" si="23"/>
        <v>61010962IN81</v>
      </c>
      <c r="E1506" s="210">
        <v>3867.77</v>
      </c>
    </row>
    <row r="1507" spans="1:5" ht="14.5" x14ac:dyDescent="0.35">
      <c r="A1507" s="173">
        <v>61010962</v>
      </c>
      <c r="B1507" s="170" t="s">
        <v>1106</v>
      </c>
      <c r="C1507" s="170" t="s">
        <v>162</v>
      </c>
      <c r="D1507" s="170" t="str">
        <f t="shared" si="23"/>
        <v>61010962IN83</v>
      </c>
      <c r="E1507" s="210">
        <v>592.55999999999995</v>
      </c>
    </row>
    <row r="1508" spans="1:5" ht="14.5" x14ac:dyDescent="0.35">
      <c r="A1508" s="173">
        <v>61010962</v>
      </c>
      <c r="B1508" s="170" t="s">
        <v>1106</v>
      </c>
      <c r="C1508" s="170" t="s">
        <v>164</v>
      </c>
      <c r="D1508" s="170" t="str">
        <f t="shared" si="23"/>
        <v>61010962IN84</v>
      </c>
      <c r="E1508" s="210">
        <v>71.69</v>
      </c>
    </row>
    <row r="1509" spans="1:5" ht="14.5" x14ac:dyDescent="0.35">
      <c r="A1509" s="173">
        <v>61010962</v>
      </c>
      <c r="B1509" s="170" t="s">
        <v>1106</v>
      </c>
      <c r="C1509" s="170" t="s">
        <v>163</v>
      </c>
      <c r="D1509" s="170" t="str">
        <f t="shared" si="23"/>
        <v>61010962IN86</v>
      </c>
      <c r="E1509" s="210">
        <v>41.69</v>
      </c>
    </row>
    <row r="1510" spans="1:5" ht="14.5" x14ac:dyDescent="0.35">
      <c r="A1510" s="173">
        <v>61010962</v>
      </c>
      <c r="B1510" s="170" t="s">
        <v>1106</v>
      </c>
      <c r="C1510" s="170" t="s">
        <v>166</v>
      </c>
      <c r="D1510" s="170" t="str">
        <f t="shared" si="23"/>
        <v>61010962IN87</v>
      </c>
      <c r="E1510" s="210">
        <v>697.91</v>
      </c>
    </row>
    <row r="1511" spans="1:5" ht="14.5" x14ac:dyDescent="0.35">
      <c r="A1511" s="173">
        <v>61010962</v>
      </c>
      <c r="B1511" s="170" t="s">
        <v>1106</v>
      </c>
      <c r="C1511" s="170" t="s">
        <v>61</v>
      </c>
      <c r="D1511" s="170" t="str">
        <f t="shared" si="23"/>
        <v>61010962IN89</v>
      </c>
      <c r="E1511" s="210">
        <v>498.6</v>
      </c>
    </row>
    <row r="1512" spans="1:5" ht="14.5" x14ac:dyDescent="0.35">
      <c r="A1512" s="173">
        <v>61010962</v>
      </c>
      <c r="B1512" s="170" t="s">
        <v>1106</v>
      </c>
      <c r="C1512" s="170" t="s">
        <v>65</v>
      </c>
      <c r="D1512" s="170" t="str">
        <f t="shared" si="23"/>
        <v>61010962IN91</v>
      </c>
      <c r="E1512" s="210">
        <v>85.13</v>
      </c>
    </row>
    <row r="1513" spans="1:5" ht="14.5" x14ac:dyDescent="0.35">
      <c r="A1513" s="173">
        <v>61010964</v>
      </c>
      <c r="B1513" s="170" t="s">
        <v>1107</v>
      </c>
      <c r="C1513" s="170" t="s">
        <v>333</v>
      </c>
      <c r="D1513" s="170" t="str">
        <f t="shared" si="23"/>
        <v>61010964IN59</v>
      </c>
      <c r="E1513" s="210">
        <v>707.52</v>
      </c>
    </row>
    <row r="1514" spans="1:5" ht="14.5" x14ac:dyDescent="0.35">
      <c r="A1514" s="173">
        <v>61010964</v>
      </c>
      <c r="B1514" s="170" t="s">
        <v>1107</v>
      </c>
      <c r="C1514" s="170" t="s">
        <v>141</v>
      </c>
      <c r="D1514" s="170" t="str">
        <f t="shared" si="23"/>
        <v>61010964IN62</v>
      </c>
      <c r="E1514" s="210">
        <v>1402.57</v>
      </c>
    </row>
    <row r="1515" spans="1:5" ht="14.5" x14ac:dyDescent="0.35">
      <c r="A1515" s="173">
        <v>61010964</v>
      </c>
      <c r="B1515" s="170" t="s">
        <v>1107</v>
      </c>
      <c r="C1515" s="170" t="s">
        <v>143</v>
      </c>
      <c r="D1515" s="170" t="str">
        <f t="shared" si="23"/>
        <v>61010964IN64</v>
      </c>
      <c r="E1515" s="210">
        <v>647.66000000000008</v>
      </c>
    </row>
    <row r="1516" spans="1:5" ht="14.5" x14ac:dyDescent="0.35">
      <c r="A1516" s="173">
        <v>61010964</v>
      </c>
      <c r="B1516" s="170" t="s">
        <v>1107</v>
      </c>
      <c r="C1516" s="170" t="s">
        <v>144</v>
      </c>
      <c r="D1516" s="170" t="str">
        <f t="shared" si="23"/>
        <v>61010964IN65</v>
      </c>
      <c r="E1516" s="210">
        <v>237.08</v>
      </c>
    </row>
    <row r="1517" spans="1:5" ht="14.5" x14ac:dyDescent="0.35">
      <c r="A1517" s="173">
        <v>61010964</v>
      </c>
      <c r="B1517" s="170" t="s">
        <v>1107</v>
      </c>
      <c r="C1517" s="170" t="s">
        <v>145</v>
      </c>
      <c r="D1517" s="170" t="str">
        <f t="shared" si="23"/>
        <v>61010964IN66</v>
      </c>
      <c r="E1517" s="210">
        <v>301.63</v>
      </c>
    </row>
    <row r="1518" spans="1:5" ht="14.5" x14ac:dyDescent="0.35">
      <c r="A1518" s="173">
        <v>61010964</v>
      </c>
      <c r="B1518" s="170" t="s">
        <v>1107</v>
      </c>
      <c r="C1518" s="170" t="s">
        <v>146</v>
      </c>
      <c r="D1518" s="170" t="str">
        <f t="shared" si="23"/>
        <v>61010964IN67</v>
      </c>
      <c r="E1518" s="210">
        <v>204.10999999999999</v>
      </c>
    </row>
    <row r="1519" spans="1:5" ht="14.5" x14ac:dyDescent="0.35">
      <c r="A1519" s="173">
        <v>61010964</v>
      </c>
      <c r="B1519" s="170" t="s">
        <v>1107</v>
      </c>
      <c r="C1519" s="170" t="s">
        <v>147</v>
      </c>
      <c r="D1519" s="170" t="str">
        <f t="shared" si="23"/>
        <v>61010964IN68</v>
      </c>
      <c r="E1519" s="210">
        <v>2297.2799999999997</v>
      </c>
    </row>
    <row r="1520" spans="1:5" ht="14.5" x14ac:dyDescent="0.35">
      <c r="A1520" s="173">
        <v>61010964</v>
      </c>
      <c r="B1520" s="170" t="s">
        <v>1107</v>
      </c>
      <c r="C1520" s="170" t="s">
        <v>148</v>
      </c>
      <c r="D1520" s="170" t="str">
        <f t="shared" si="23"/>
        <v>61010964IN69</v>
      </c>
      <c r="E1520" s="210">
        <v>959.05</v>
      </c>
    </row>
    <row r="1521" spans="1:5" ht="14.5" x14ac:dyDescent="0.35">
      <c r="A1521" s="173">
        <v>61010964</v>
      </c>
      <c r="B1521" s="170" t="s">
        <v>1107</v>
      </c>
      <c r="C1521" s="170" t="s">
        <v>150</v>
      </c>
      <c r="D1521" s="170" t="str">
        <f t="shared" si="23"/>
        <v>61010964IN71</v>
      </c>
      <c r="E1521" s="210">
        <v>1254.1399999999996</v>
      </c>
    </row>
    <row r="1522" spans="1:5" ht="14.5" x14ac:dyDescent="0.35">
      <c r="A1522" s="173">
        <v>61010964</v>
      </c>
      <c r="B1522" s="170" t="s">
        <v>1107</v>
      </c>
      <c r="C1522" s="170" t="s">
        <v>151</v>
      </c>
      <c r="D1522" s="170" t="str">
        <f t="shared" si="23"/>
        <v>61010964IN72</v>
      </c>
      <c r="E1522" s="210">
        <v>84.95</v>
      </c>
    </row>
    <row r="1523" spans="1:5" ht="14.5" x14ac:dyDescent="0.35">
      <c r="A1523" s="173">
        <v>61010964</v>
      </c>
      <c r="B1523" s="170" t="s">
        <v>1107</v>
      </c>
      <c r="C1523" s="170" t="s">
        <v>152</v>
      </c>
      <c r="D1523" s="170" t="str">
        <f t="shared" si="23"/>
        <v>61010964IN73</v>
      </c>
      <c r="E1523" s="210">
        <v>123.48</v>
      </c>
    </row>
    <row r="1524" spans="1:5" ht="14.5" x14ac:dyDescent="0.35">
      <c r="A1524" s="173">
        <v>61010964</v>
      </c>
      <c r="B1524" s="170" t="s">
        <v>1107</v>
      </c>
      <c r="C1524" s="170" t="s">
        <v>154</v>
      </c>
      <c r="D1524" s="170" t="str">
        <f t="shared" si="23"/>
        <v>61010964IN75</v>
      </c>
      <c r="E1524" s="210">
        <v>759.39</v>
      </c>
    </row>
    <row r="1525" spans="1:5" ht="14.5" x14ac:dyDescent="0.35">
      <c r="A1525" s="173">
        <v>61010964</v>
      </c>
      <c r="B1525" s="170" t="s">
        <v>1107</v>
      </c>
      <c r="C1525" s="170" t="s">
        <v>155</v>
      </c>
      <c r="D1525" s="170" t="str">
        <f t="shared" si="23"/>
        <v>61010964IN76</v>
      </c>
      <c r="E1525" s="210">
        <v>2469.46</v>
      </c>
    </row>
    <row r="1526" spans="1:5" ht="14.5" x14ac:dyDescent="0.35">
      <c r="A1526" s="173">
        <v>61010964</v>
      </c>
      <c r="B1526" s="170" t="s">
        <v>1107</v>
      </c>
      <c r="C1526" s="170" t="s">
        <v>158</v>
      </c>
      <c r="D1526" s="170" t="str">
        <f t="shared" si="23"/>
        <v>61010964IN79</v>
      </c>
      <c r="E1526" s="210">
        <v>4</v>
      </c>
    </row>
    <row r="1527" spans="1:5" ht="14.5" x14ac:dyDescent="0.35">
      <c r="A1527" s="173">
        <v>61010964</v>
      </c>
      <c r="B1527" s="170" t="s">
        <v>1107</v>
      </c>
      <c r="C1527" s="170" t="s">
        <v>159</v>
      </c>
      <c r="D1527" s="170" t="str">
        <f t="shared" si="23"/>
        <v>61010964IN80</v>
      </c>
      <c r="E1527" s="210">
        <v>773.18000000000006</v>
      </c>
    </row>
    <row r="1528" spans="1:5" ht="14.5" x14ac:dyDescent="0.35">
      <c r="A1528" s="173">
        <v>61010964</v>
      </c>
      <c r="B1528" s="170" t="s">
        <v>1107</v>
      </c>
      <c r="C1528" s="170" t="s">
        <v>160</v>
      </c>
      <c r="D1528" s="170" t="str">
        <f t="shared" si="23"/>
        <v>61010964IN81</v>
      </c>
      <c r="E1528" s="210">
        <v>2501.1800000000003</v>
      </c>
    </row>
    <row r="1529" spans="1:5" ht="14.5" x14ac:dyDescent="0.35">
      <c r="A1529" s="173">
        <v>61010964</v>
      </c>
      <c r="B1529" s="170" t="s">
        <v>1107</v>
      </c>
      <c r="C1529" s="170" t="s">
        <v>162</v>
      </c>
      <c r="D1529" s="170" t="str">
        <f t="shared" si="23"/>
        <v>61010964IN83</v>
      </c>
      <c r="E1529" s="210">
        <v>587.70000000000005</v>
      </c>
    </row>
    <row r="1530" spans="1:5" ht="14.5" x14ac:dyDescent="0.35">
      <c r="A1530" s="173">
        <v>61010964</v>
      </c>
      <c r="B1530" s="170" t="s">
        <v>1107</v>
      </c>
      <c r="C1530" s="170" t="s">
        <v>164</v>
      </c>
      <c r="D1530" s="170" t="str">
        <f t="shared" si="23"/>
        <v>61010964IN84</v>
      </c>
      <c r="E1530" s="210">
        <v>285.2</v>
      </c>
    </row>
    <row r="1531" spans="1:5" ht="14.5" x14ac:dyDescent="0.35">
      <c r="A1531" s="173">
        <v>61010964</v>
      </c>
      <c r="B1531" s="170" t="s">
        <v>1107</v>
      </c>
      <c r="C1531" s="170" t="s">
        <v>163</v>
      </c>
      <c r="D1531" s="170" t="str">
        <f t="shared" si="23"/>
        <v>61010964IN86</v>
      </c>
      <c r="E1531" s="210">
        <v>86.11</v>
      </c>
    </row>
    <row r="1532" spans="1:5" ht="14.5" x14ac:dyDescent="0.35">
      <c r="A1532" s="173">
        <v>61010964</v>
      </c>
      <c r="B1532" s="170" t="s">
        <v>1107</v>
      </c>
      <c r="C1532" s="170" t="s">
        <v>166</v>
      </c>
      <c r="D1532" s="170" t="str">
        <f t="shared" si="23"/>
        <v>61010964IN87</v>
      </c>
      <c r="E1532" s="210">
        <v>294.74</v>
      </c>
    </row>
    <row r="1533" spans="1:5" ht="14.5" x14ac:dyDescent="0.35">
      <c r="A1533" s="173">
        <v>61010964</v>
      </c>
      <c r="B1533" s="170" t="s">
        <v>1107</v>
      </c>
      <c r="C1533" s="170" t="s">
        <v>61</v>
      </c>
      <c r="D1533" s="170" t="str">
        <f t="shared" si="23"/>
        <v>61010964IN89</v>
      </c>
      <c r="E1533" s="210">
        <v>159.94</v>
      </c>
    </row>
    <row r="1534" spans="1:5" ht="14.5" x14ac:dyDescent="0.35">
      <c r="A1534" s="173">
        <v>61010964</v>
      </c>
      <c r="B1534" s="170" t="s">
        <v>1107</v>
      </c>
      <c r="C1534" s="170" t="s">
        <v>39</v>
      </c>
      <c r="D1534" s="170" t="str">
        <f t="shared" si="23"/>
        <v>61010964IN90</v>
      </c>
      <c r="E1534" s="210">
        <v>119</v>
      </c>
    </row>
    <row r="1535" spans="1:5" ht="14.5" x14ac:dyDescent="0.35">
      <c r="A1535" s="173">
        <v>61010964</v>
      </c>
      <c r="B1535" s="170" t="s">
        <v>1107</v>
      </c>
      <c r="C1535" s="170" t="s">
        <v>65</v>
      </c>
      <c r="D1535" s="170" t="str">
        <f t="shared" si="23"/>
        <v>61010964IN91</v>
      </c>
      <c r="E1535" s="210">
        <v>168.95999999999998</v>
      </c>
    </row>
    <row r="1536" spans="1:5" ht="14.5" x14ac:dyDescent="0.35">
      <c r="A1536" s="173">
        <v>61013741</v>
      </c>
      <c r="B1536" s="170" t="s">
        <v>1008</v>
      </c>
      <c r="C1536" s="170" t="s">
        <v>333</v>
      </c>
      <c r="D1536" s="170" t="str">
        <f t="shared" si="23"/>
        <v>61013741IN59</v>
      </c>
      <c r="E1536" s="210">
        <v>15920.45</v>
      </c>
    </row>
    <row r="1537" spans="1:5" ht="14.5" x14ac:dyDescent="0.35">
      <c r="A1537" s="173">
        <v>61013741</v>
      </c>
      <c r="B1537" s="170" t="s">
        <v>1008</v>
      </c>
      <c r="C1537" s="170" t="s">
        <v>141</v>
      </c>
      <c r="D1537" s="170" t="str">
        <f t="shared" si="23"/>
        <v>61013741IN62</v>
      </c>
      <c r="E1537" s="210">
        <v>8410.08</v>
      </c>
    </row>
    <row r="1538" spans="1:5" ht="14.5" x14ac:dyDescent="0.35">
      <c r="A1538" s="173">
        <v>61013741</v>
      </c>
      <c r="B1538" s="170" t="s">
        <v>1008</v>
      </c>
      <c r="C1538" s="170" t="s">
        <v>143</v>
      </c>
      <c r="D1538" s="170" t="str">
        <f t="shared" si="23"/>
        <v>61013741IN64</v>
      </c>
      <c r="E1538" s="210">
        <v>8262.5299999999988</v>
      </c>
    </row>
    <row r="1539" spans="1:5" ht="14.5" x14ac:dyDescent="0.35">
      <c r="A1539" s="173">
        <v>61013741</v>
      </c>
      <c r="B1539" s="170" t="s">
        <v>1008</v>
      </c>
      <c r="C1539" s="170" t="s">
        <v>144</v>
      </c>
      <c r="D1539" s="170" t="str">
        <f t="shared" si="23"/>
        <v>61013741IN65</v>
      </c>
      <c r="E1539" s="210">
        <v>9368</v>
      </c>
    </row>
    <row r="1540" spans="1:5" ht="14.5" x14ac:dyDescent="0.35">
      <c r="A1540" s="173">
        <v>61013741</v>
      </c>
      <c r="B1540" s="170" t="s">
        <v>1008</v>
      </c>
      <c r="C1540" s="170" t="s">
        <v>145</v>
      </c>
      <c r="D1540" s="170" t="str">
        <f t="shared" si="23"/>
        <v>61013741IN66</v>
      </c>
      <c r="E1540" s="210">
        <v>2200</v>
      </c>
    </row>
    <row r="1541" spans="1:5" ht="14.5" x14ac:dyDescent="0.35">
      <c r="A1541" s="173">
        <v>61013741</v>
      </c>
      <c r="B1541" s="170" t="s">
        <v>1008</v>
      </c>
      <c r="C1541" s="170" t="s">
        <v>146</v>
      </c>
      <c r="D1541" s="170" t="str">
        <f t="shared" si="23"/>
        <v>61013741IN67</v>
      </c>
      <c r="E1541" s="210">
        <v>7488.33</v>
      </c>
    </row>
    <row r="1542" spans="1:5" ht="14.5" x14ac:dyDescent="0.35">
      <c r="A1542" s="173">
        <v>61013741</v>
      </c>
      <c r="B1542" s="170" t="s">
        <v>1008</v>
      </c>
      <c r="C1542" s="170" t="s">
        <v>147</v>
      </c>
      <c r="D1542" s="170" t="str">
        <f t="shared" ref="D1542:D1605" si="24">A1542&amp;C1542</f>
        <v>61013741IN68</v>
      </c>
      <c r="E1542" s="210">
        <v>2118</v>
      </c>
    </row>
    <row r="1543" spans="1:5" ht="14.5" x14ac:dyDescent="0.35">
      <c r="A1543" s="173">
        <v>61013741</v>
      </c>
      <c r="B1543" s="170" t="s">
        <v>1008</v>
      </c>
      <c r="C1543" s="170" t="s">
        <v>148</v>
      </c>
      <c r="D1543" s="170" t="str">
        <f t="shared" si="24"/>
        <v>61013741IN69</v>
      </c>
      <c r="E1543" s="210">
        <v>7072.9000000000005</v>
      </c>
    </row>
    <row r="1544" spans="1:5" ht="14.5" x14ac:dyDescent="0.35">
      <c r="A1544" s="173">
        <v>61013741</v>
      </c>
      <c r="B1544" s="170" t="s">
        <v>1008</v>
      </c>
      <c r="C1544" s="170" t="s">
        <v>150</v>
      </c>
      <c r="D1544" s="170" t="str">
        <f t="shared" si="24"/>
        <v>61013741IN71</v>
      </c>
      <c r="E1544" s="210">
        <v>8769.119999999999</v>
      </c>
    </row>
    <row r="1545" spans="1:5" ht="14.5" x14ac:dyDescent="0.35">
      <c r="A1545" s="173">
        <v>61013741</v>
      </c>
      <c r="B1545" s="170" t="s">
        <v>1008</v>
      </c>
      <c r="C1545" s="170" t="s">
        <v>151</v>
      </c>
      <c r="D1545" s="170" t="str">
        <f t="shared" si="24"/>
        <v>61013741IN72</v>
      </c>
      <c r="E1545" s="210">
        <v>7200</v>
      </c>
    </row>
    <row r="1546" spans="1:5" ht="14.5" x14ac:dyDescent="0.35">
      <c r="A1546" s="173">
        <v>61013741</v>
      </c>
      <c r="B1546" s="170" t="s">
        <v>1008</v>
      </c>
      <c r="C1546" s="170" t="s">
        <v>152</v>
      </c>
      <c r="D1546" s="170" t="str">
        <f t="shared" si="24"/>
        <v>61013741IN73</v>
      </c>
      <c r="E1546" s="210">
        <v>2610.67</v>
      </c>
    </row>
    <row r="1547" spans="1:5" ht="14.5" x14ac:dyDescent="0.35">
      <c r="A1547" s="173">
        <v>61013741</v>
      </c>
      <c r="B1547" s="170" t="s">
        <v>1008</v>
      </c>
      <c r="C1547" s="170" t="s">
        <v>154</v>
      </c>
      <c r="D1547" s="170" t="str">
        <f t="shared" si="24"/>
        <v>61013741IN75</v>
      </c>
      <c r="E1547" s="210">
        <v>3383.74</v>
      </c>
    </row>
    <row r="1548" spans="1:5" ht="14.5" x14ac:dyDescent="0.35">
      <c r="A1548" s="173">
        <v>61013741</v>
      </c>
      <c r="B1548" s="170" t="s">
        <v>1008</v>
      </c>
      <c r="C1548" s="170" t="s">
        <v>155</v>
      </c>
      <c r="D1548" s="170" t="str">
        <f t="shared" si="24"/>
        <v>61013741IN76</v>
      </c>
      <c r="E1548" s="210">
        <v>37581.410000000003</v>
      </c>
    </row>
    <row r="1549" spans="1:5" ht="14.5" x14ac:dyDescent="0.35">
      <c r="A1549" s="173">
        <v>61013741</v>
      </c>
      <c r="B1549" s="170" t="s">
        <v>1008</v>
      </c>
      <c r="C1549" s="170" t="s">
        <v>158</v>
      </c>
      <c r="D1549" s="170" t="str">
        <f t="shared" si="24"/>
        <v>61013741IN79</v>
      </c>
      <c r="E1549" s="210">
        <v>751</v>
      </c>
    </row>
    <row r="1550" spans="1:5" ht="14.5" x14ac:dyDescent="0.35">
      <c r="A1550" s="173">
        <v>61013741</v>
      </c>
      <c r="B1550" s="170" t="s">
        <v>1008</v>
      </c>
      <c r="C1550" s="170" t="s">
        <v>159</v>
      </c>
      <c r="D1550" s="170" t="str">
        <f t="shared" si="24"/>
        <v>61013741IN80</v>
      </c>
      <c r="E1550" s="210">
        <v>10430.540000000001</v>
      </c>
    </row>
    <row r="1551" spans="1:5" ht="14.5" x14ac:dyDescent="0.35">
      <c r="A1551" s="173">
        <v>61013741</v>
      </c>
      <c r="B1551" s="170" t="s">
        <v>1008</v>
      </c>
      <c r="C1551" s="170" t="s">
        <v>160</v>
      </c>
      <c r="D1551" s="170" t="str">
        <f t="shared" si="24"/>
        <v>61013741IN81</v>
      </c>
      <c r="E1551" s="210">
        <v>22375.42</v>
      </c>
    </row>
    <row r="1552" spans="1:5" ht="14.5" x14ac:dyDescent="0.35">
      <c r="A1552" s="173">
        <v>61013741</v>
      </c>
      <c r="B1552" s="170" t="s">
        <v>1008</v>
      </c>
      <c r="C1552" s="170" t="s">
        <v>162</v>
      </c>
      <c r="D1552" s="170" t="str">
        <f t="shared" si="24"/>
        <v>61013741IN83</v>
      </c>
      <c r="E1552" s="210">
        <v>7753</v>
      </c>
    </row>
    <row r="1553" spans="1:5" ht="14.5" x14ac:dyDescent="0.35">
      <c r="A1553" s="173">
        <v>61013741</v>
      </c>
      <c r="B1553" s="170" t="s">
        <v>1008</v>
      </c>
      <c r="C1553" s="170" t="s">
        <v>164</v>
      </c>
      <c r="D1553" s="170" t="str">
        <f t="shared" si="24"/>
        <v>61013741IN84</v>
      </c>
      <c r="E1553" s="210">
        <v>1400</v>
      </c>
    </row>
    <row r="1554" spans="1:5" ht="14.5" x14ac:dyDescent="0.35">
      <c r="A1554" s="173">
        <v>61013741</v>
      </c>
      <c r="B1554" s="170" t="s">
        <v>1008</v>
      </c>
      <c r="C1554" s="170" t="s">
        <v>163</v>
      </c>
      <c r="D1554" s="170" t="str">
        <f t="shared" si="24"/>
        <v>61013741IN86</v>
      </c>
      <c r="E1554" s="210">
        <v>1804.56</v>
      </c>
    </row>
    <row r="1555" spans="1:5" ht="14.5" x14ac:dyDescent="0.35">
      <c r="A1555" s="173">
        <v>61013741</v>
      </c>
      <c r="B1555" s="170" t="s">
        <v>1008</v>
      </c>
      <c r="C1555" s="170" t="s">
        <v>166</v>
      </c>
      <c r="D1555" s="170" t="str">
        <f t="shared" si="24"/>
        <v>61013741IN87</v>
      </c>
      <c r="E1555" s="210">
        <v>3049.01</v>
      </c>
    </row>
    <row r="1556" spans="1:5" ht="14.5" x14ac:dyDescent="0.35">
      <c r="A1556" s="173">
        <v>61013741</v>
      </c>
      <c r="B1556" s="170" t="s">
        <v>1008</v>
      </c>
      <c r="C1556" s="170" t="s">
        <v>61</v>
      </c>
      <c r="D1556" s="170" t="str">
        <f t="shared" si="24"/>
        <v>61013741IN89</v>
      </c>
      <c r="E1556" s="210">
        <v>6235.25</v>
      </c>
    </row>
    <row r="1557" spans="1:5" ht="14.5" x14ac:dyDescent="0.35">
      <c r="A1557" s="173">
        <v>61013741</v>
      </c>
      <c r="B1557" s="170" t="s">
        <v>1008</v>
      </c>
      <c r="C1557" s="170" t="s">
        <v>65</v>
      </c>
      <c r="D1557" s="170" t="str">
        <f t="shared" si="24"/>
        <v>61013741IN91</v>
      </c>
      <c r="E1557" s="210">
        <v>2789.04</v>
      </c>
    </row>
    <row r="1558" spans="1:5" ht="14.5" x14ac:dyDescent="0.35">
      <c r="A1558" s="173">
        <v>61013742</v>
      </c>
      <c r="B1558" s="170" t="s">
        <v>1010</v>
      </c>
      <c r="C1558" s="170" t="s">
        <v>333</v>
      </c>
      <c r="D1558" s="170" t="str">
        <f t="shared" si="24"/>
        <v>61013742IN59</v>
      </c>
      <c r="E1558" s="210">
        <v>2401.73</v>
      </c>
    </row>
    <row r="1559" spans="1:5" ht="14.5" x14ac:dyDescent="0.35">
      <c r="A1559" s="173">
        <v>61013742</v>
      </c>
      <c r="B1559" s="170" t="s">
        <v>1010</v>
      </c>
      <c r="C1559" s="170" t="s">
        <v>141</v>
      </c>
      <c r="D1559" s="170" t="str">
        <f t="shared" si="24"/>
        <v>61013742IN62</v>
      </c>
      <c r="E1559" s="210">
        <v>6007.97</v>
      </c>
    </row>
    <row r="1560" spans="1:5" ht="14.5" x14ac:dyDescent="0.35">
      <c r="A1560" s="173">
        <v>61013742</v>
      </c>
      <c r="B1560" s="170" t="s">
        <v>1010</v>
      </c>
      <c r="C1560" s="170" t="s">
        <v>143</v>
      </c>
      <c r="D1560" s="170" t="str">
        <f t="shared" si="24"/>
        <v>61013742IN64</v>
      </c>
      <c r="E1560" s="210">
        <v>1969.83</v>
      </c>
    </row>
    <row r="1561" spans="1:5" ht="14.5" x14ac:dyDescent="0.35">
      <c r="A1561" s="173">
        <v>61013742</v>
      </c>
      <c r="B1561" s="170" t="s">
        <v>1010</v>
      </c>
      <c r="C1561" s="170" t="s">
        <v>144</v>
      </c>
      <c r="D1561" s="170" t="str">
        <f t="shared" si="24"/>
        <v>61013742IN65</v>
      </c>
      <c r="E1561" s="210">
        <v>16074</v>
      </c>
    </row>
    <row r="1562" spans="1:5" ht="14.5" x14ac:dyDescent="0.35">
      <c r="A1562" s="173">
        <v>61013742</v>
      </c>
      <c r="B1562" s="170" t="s">
        <v>1010</v>
      </c>
      <c r="C1562" s="170" t="s">
        <v>145</v>
      </c>
      <c r="D1562" s="170" t="str">
        <f t="shared" si="24"/>
        <v>61013742IN66</v>
      </c>
      <c r="E1562" s="210">
        <v>2000</v>
      </c>
    </row>
    <row r="1563" spans="1:5" ht="14.5" x14ac:dyDescent="0.35">
      <c r="A1563" s="173">
        <v>61013742</v>
      </c>
      <c r="B1563" s="170" t="s">
        <v>1010</v>
      </c>
      <c r="C1563" s="170" t="s">
        <v>146</v>
      </c>
      <c r="D1563" s="170" t="str">
        <f t="shared" si="24"/>
        <v>61013742IN67</v>
      </c>
      <c r="E1563" s="210">
        <v>8712.8700000000008</v>
      </c>
    </row>
    <row r="1564" spans="1:5" ht="14.5" x14ac:dyDescent="0.35">
      <c r="A1564" s="173">
        <v>61013742</v>
      </c>
      <c r="B1564" s="170" t="s">
        <v>1010</v>
      </c>
      <c r="C1564" s="170" t="s">
        <v>147</v>
      </c>
      <c r="D1564" s="170" t="str">
        <f t="shared" si="24"/>
        <v>61013742IN68</v>
      </c>
      <c r="E1564" s="210">
        <v>32099.02</v>
      </c>
    </row>
    <row r="1565" spans="1:5" ht="14.5" x14ac:dyDescent="0.35">
      <c r="A1565" s="173">
        <v>61013742</v>
      </c>
      <c r="B1565" s="170" t="s">
        <v>1010</v>
      </c>
      <c r="C1565" s="170" t="s">
        <v>148</v>
      </c>
      <c r="D1565" s="170" t="str">
        <f t="shared" si="24"/>
        <v>61013742IN69</v>
      </c>
      <c r="E1565" s="210">
        <v>1121.0899999999999</v>
      </c>
    </row>
    <row r="1566" spans="1:5" ht="14.5" x14ac:dyDescent="0.35">
      <c r="A1566" s="173">
        <v>61013742</v>
      </c>
      <c r="B1566" s="170" t="s">
        <v>1010</v>
      </c>
      <c r="C1566" s="170" t="s">
        <v>150</v>
      </c>
      <c r="D1566" s="170" t="str">
        <f t="shared" si="24"/>
        <v>61013742IN71</v>
      </c>
      <c r="E1566" s="210">
        <v>1560.1000000000001</v>
      </c>
    </row>
    <row r="1567" spans="1:5" ht="14.5" x14ac:dyDescent="0.35">
      <c r="A1567" s="173">
        <v>61013742</v>
      </c>
      <c r="B1567" s="170" t="s">
        <v>1010</v>
      </c>
      <c r="C1567" s="170" t="s">
        <v>152</v>
      </c>
      <c r="D1567" s="170" t="str">
        <f t="shared" si="24"/>
        <v>61013742IN73</v>
      </c>
      <c r="E1567" s="210">
        <v>1769.23</v>
      </c>
    </row>
    <row r="1568" spans="1:5" ht="14.5" x14ac:dyDescent="0.35">
      <c r="A1568" s="173">
        <v>61013742</v>
      </c>
      <c r="B1568" s="170" t="s">
        <v>1010</v>
      </c>
      <c r="C1568" s="170" t="s">
        <v>154</v>
      </c>
      <c r="D1568" s="170" t="str">
        <f t="shared" si="24"/>
        <v>61013742IN75</v>
      </c>
      <c r="E1568" s="210">
        <v>15408.67</v>
      </c>
    </row>
    <row r="1569" spans="1:5" ht="14.5" x14ac:dyDescent="0.35">
      <c r="A1569" s="173">
        <v>61013742</v>
      </c>
      <c r="B1569" s="170" t="s">
        <v>1010</v>
      </c>
      <c r="C1569" s="170" t="s">
        <v>155</v>
      </c>
      <c r="D1569" s="170" t="str">
        <f t="shared" si="24"/>
        <v>61013742IN76</v>
      </c>
      <c r="E1569" s="210">
        <v>48084.3</v>
      </c>
    </row>
    <row r="1570" spans="1:5" ht="14.5" x14ac:dyDescent="0.35">
      <c r="A1570" s="173">
        <v>61013742</v>
      </c>
      <c r="B1570" s="170" t="s">
        <v>1010</v>
      </c>
      <c r="C1570" s="170" t="s">
        <v>158</v>
      </c>
      <c r="D1570" s="170" t="str">
        <f t="shared" si="24"/>
        <v>61013742IN79</v>
      </c>
      <c r="E1570" s="210">
        <v>74</v>
      </c>
    </row>
    <row r="1571" spans="1:5" ht="14.5" x14ac:dyDescent="0.35">
      <c r="A1571" s="173">
        <v>61013742</v>
      </c>
      <c r="B1571" s="170" t="s">
        <v>1010</v>
      </c>
      <c r="C1571" s="170" t="s">
        <v>159</v>
      </c>
      <c r="D1571" s="170" t="str">
        <f t="shared" si="24"/>
        <v>61013742IN80</v>
      </c>
      <c r="E1571" s="210">
        <v>15844.57</v>
      </c>
    </row>
    <row r="1572" spans="1:5" ht="14.5" x14ac:dyDescent="0.35">
      <c r="A1572" s="173">
        <v>61013742</v>
      </c>
      <c r="B1572" s="170" t="s">
        <v>1010</v>
      </c>
      <c r="C1572" s="170" t="s">
        <v>160</v>
      </c>
      <c r="D1572" s="170" t="str">
        <f t="shared" si="24"/>
        <v>61013742IN81</v>
      </c>
      <c r="E1572" s="210">
        <v>12193.97</v>
      </c>
    </row>
    <row r="1573" spans="1:5" ht="14.5" x14ac:dyDescent="0.35">
      <c r="A1573" s="173">
        <v>61013742</v>
      </c>
      <c r="B1573" s="170" t="s">
        <v>1010</v>
      </c>
      <c r="C1573" s="170" t="s">
        <v>162</v>
      </c>
      <c r="D1573" s="170" t="str">
        <f t="shared" si="24"/>
        <v>61013742IN83</v>
      </c>
      <c r="E1573" s="210">
        <v>6732.97</v>
      </c>
    </row>
    <row r="1574" spans="1:5" ht="14.5" x14ac:dyDescent="0.35">
      <c r="A1574" s="173">
        <v>61013742</v>
      </c>
      <c r="B1574" s="170" t="s">
        <v>1010</v>
      </c>
      <c r="C1574" s="170" t="s">
        <v>164</v>
      </c>
      <c r="D1574" s="170" t="str">
        <f t="shared" si="24"/>
        <v>61013742IN84</v>
      </c>
      <c r="E1574" s="210">
        <v>1007.97</v>
      </c>
    </row>
    <row r="1575" spans="1:5" ht="14.5" x14ac:dyDescent="0.35">
      <c r="A1575" s="173">
        <v>61013742</v>
      </c>
      <c r="B1575" s="170" t="s">
        <v>1010</v>
      </c>
      <c r="C1575" s="170" t="s">
        <v>163</v>
      </c>
      <c r="D1575" s="170" t="str">
        <f t="shared" si="24"/>
        <v>61013742IN86</v>
      </c>
      <c r="E1575" s="210">
        <v>1207.97</v>
      </c>
    </row>
    <row r="1576" spans="1:5" ht="14.5" x14ac:dyDescent="0.35">
      <c r="A1576" s="173">
        <v>61013742</v>
      </c>
      <c r="B1576" s="170" t="s">
        <v>1010</v>
      </c>
      <c r="C1576" s="170" t="s">
        <v>166</v>
      </c>
      <c r="D1576" s="170" t="str">
        <f t="shared" si="24"/>
        <v>61013742IN87</v>
      </c>
      <c r="E1576" s="210">
        <v>1132.32</v>
      </c>
    </row>
    <row r="1577" spans="1:5" ht="14.5" x14ac:dyDescent="0.35">
      <c r="A1577" s="173">
        <v>61013742</v>
      </c>
      <c r="B1577" s="170" t="s">
        <v>1010</v>
      </c>
      <c r="C1577" s="170" t="s">
        <v>61</v>
      </c>
      <c r="D1577" s="170" t="str">
        <f t="shared" si="24"/>
        <v>61013742IN89</v>
      </c>
      <c r="E1577" s="210">
        <v>931.43999999999994</v>
      </c>
    </row>
    <row r="1578" spans="1:5" ht="14.5" x14ac:dyDescent="0.35">
      <c r="A1578" s="173">
        <v>61013742</v>
      </c>
      <c r="B1578" s="170" t="s">
        <v>1010</v>
      </c>
      <c r="C1578" s="170" t="s">
        <v>65</v>
      </c>
      <c r="D1578" s="170" t="str">
        <f t="shared" si="24"/>
        <v>61013742IN91</v>
      </c>
      <c r="E1578" s="210">
        <v>1830.58</v>
      </c>
    </row>
    <row r="1579" spans="1:5" ht="14.5" x14ac:dyDescent="0.35">
      <c r="A1579" s="173" t="s">
        <v>749</v>
      </c>
      <c r="B1579" s="170" t="s">
        <v>1108</v>
      </c>
      <c r="C1579" s="170" t="s">
        <v>333</v>
      </c>
      <c r="D1579" s="170" t="str">
        <f t="shared" si="24"/>
        <v>IN00843AIN59</v>
      </c>
      <c r="E1579" s="210">
        <v>2735.83</v>
      </c>
    </row>
    <row r="1580" spans="1:5" ht="14.5" x14ac:dyDescent="0.35">
      <c r="A1580" s="173" t="s">
        <v>749</v>
      </c>
      <c r="B1580" s="170" t="s">
        <v>1108</v>
      </c>
      <c r="C1580" s="170" t="s">
        <v>141</v>
      </c>
      <c r="D1580" s="170" t="str">
        <f t="shared" si="24"/>
        <v>IN00843AIN62</v>
      </c>
      <c r="E1580" s="210">
        <v>889.57999999999993</v>
      </c>
    </row>
    <row r="1581" spans="1:5" ht="14.5" x14ac:dyDescent="0.35">
      <c r="A1581" s="173" t="s">
        <v>749</v>
      </c>
      <c r="B1581" s="170" t="s">
        <v>1108</v>
      </c>
      <c r="C1581" s="170" t="s">
        <v>143</v>
      </c>
      <c r="D1581" s="170" t="str">
        <f t="shared" si="24"/>
        <v>IN00843AIN64</v>
      </c>
      <c r="E1581" s="210">
        <v>2120.41</v>
      </c>
    </row>
    <row r="1582" spans="1:5" ht="14.5" x14ac:dyDescent="0.35">
      <c r="A1582" s="173" t="s">
        <v>749</v>
      </c>
      <c r="B1582" s="170" t="s">
        <v>1108</v>
      </c>
      <c r="C1582" s="170" t="s">
        <v>144</v>
      </c>
      <c r="D1582" s="170" t="str">
        <f t="shared" si="24"/>
        <v>IN00843AIN65</v>
      </c>
      <c r="E1582" s="210">
        <v>257.45999999999998</v>
      </c>
    </row>
    <row r="1583" spans="1:5" ht="14.5" x14ac:dyDescent="0.35">
      <c r="A1583" s="173" t="s">
        <v>749</v>
      </c>
      <c r="B1583" s="170" t="s">
        <v>1108</v>
      </c>
      <c r="C1583" s="170" t="s">
        <v>145</v>
      </c>
      <c r="D1583" s="170" t="str">
        <f t="shared" si="24"/>
        <v>IN00843AIN66</v>
      </c>
      <c r="E1583" s="210">
        <v>148.09</v>
      </c>
    </row>
    <row r="1584" spans="1:5" ht="14.5" x14ac:dyDescent="0.35">
      <c r="A1584" s="173" t="s">
        <v>749</v>
      </c>
      <c r="B1584" s="170" t="s">
        <v>1108</v>
      </c>
      <c r="C1584" s="170" t="s">
        <v>146</v>
      </c>
      <c r="D1584" s="170" t="str">
        <f t="shared" si="24"/>
        <v>IN00843AIN67</v>
      </c>
      <c r="E1584" s="210">
        <v>199.51999999999998</v>
      </c>
    </row>
    <row r="1585" spans="1:5" ht="14.5" x14ac:dyDescent="0.35">
      <c r="A1585" s="173" t="s">
        <v>749</v>
      </c>
      <c r="B1585" s="170" t="s">
        <v>1108</v>
      </c>
      <c r="C1585" s="170" t="s">
        <v>147</v>
      </c>
      <c r="D1585" s="170" t="str">
        <f t="shared" si="24"/>
        <v>IN00843AIN68</v>
      </c>
      <c r="E1585" s="210">
        <v>918.85</v>
      </c>
    </row>
    <row r="1586" spans="1:5" ht="14.5" x14ac:dyDescent="0.35">
      <c r="A1586" s="173" t="s">
        <v>749</v>
      </c>
      <c r="B1586" s="170" t="s">
        <v>1108</v>
      </c>
      <c r="C1586" s="170" t="s">
        <v>148</v>
      </c>
      <c r="D1586" s="170" t="str">
        <f t="shared" si="24"/>
        <v>IN00843AIN69</v>
      </c>
      <c r="E1586" s="210">
        <v>2033.59</v>
      </c>
    </row>
    <row r="1587" spans="1:5" ht="14.5" x14ac:dyDescent="0.35">
      <c r="A1587" s="173" t="s">
        <v>749</v>
      </c>
      <c r="B1587" s="170" t="s">
        <v>1108</v>
      </c>
      <c r="C1587" s="170" t="s">
        <v>150</v>
      </c>
      <c r="D1587" s="170" t="str">
        <f t="shared" si="24"/>
        <v>IN00843AIN71</v>
      </c>
      <c r="E1587" s="210">
        <v>5814.95</v>
      </c>
    </row>
    <row r="1588" spans="1:5" ht="14.5" x14ac:dyDescent="0.35">
      <c r="A1588" s="173" t="s">
        <v>749</v>
      </c>
      <c r="B1588" s="170" t="s">
        <v>1108</v>
      </c>
      <c r="C1588" s="170" t="s">
        <v>151</v>
      </c>
      <c r="D1588" s="170" t="str">
        <f t="shared" si="24"/>
        <v>IN00843AIN72</v>
      </c>
      <c r="E1588" s="210">
        <v>121.38</v>
      </c>
    </row>
    <row r="1589" spans="1:5" ht="14.5" x14ac:dyDescent="0.35">
      <c r="A1589" s="173" t="s">
        <v>749</v>
      </c>
      <c r="B1589" s="170" t="s">
        <v>1108</v>
      </c>
      <c r="C1589" s="170" t="s">
        <v>152</v>
      </c>
      <c r="D1589" s="170" t="str">
        <f t="shared" si="24"/>
        <v>IN00843AIN73</v>
      </c>
      <c r="E1589" s="210">
        <v>158.13</v>
      </c>
    </row>
    <row r="1590" spans="1:5" ht="14.5" x14ac:dyDescent="0.35">
      <c r="A1590" s="173" t="s">
        <v>749</v>
      </c>
      <c r="B1590" s="170" t="s">
        <v>1108</v>
      </c>
      <c r="C1590" s="170" t="s">
        <v>153</v>
      </c>
      <c r="D1590" s="170" t="str">
        <f t="shared" si="24"/>
        <v>IN00843AIN74</v>
      </c>
      <c r="E1590" s="210"/>
    </row>
    <row r="1591" spans="1:5" ht="14.5" x14ac:dyDescent="0.35">
      <c r="A1591" s="173" t="s">
        <v>749</v>
      </c>
      <c r="B1591" s="170" t="s">
        <v>1108</v>
      </c>
      <c r="C1591" s="170" t="s">
        <v>154</v>
      </c>
      <c r="D1591" s="170" t="str">
        <f t="shared" si="24"/>
        <v>IN00843AIN75</v>
      </c>
      <c r="E1591" s="210">
        <v>176.6</v>
      </c>
    </row>
    <row r="1592" spans="1:5" ht="14.5" x14ac:dyDescent="0.35">
      <c r="A1592" s="173" t="s">
        <v>749</v>
      </c>
      <c r="B1592" s="170" t="s">
        <v>1108</v>
      </c>
      <c r="C1592" s="170" t="s">
        <v>155</v>
      </c>
      <c r="D1592" s="170" t="str">
        <f t="shared" si="24"/>
        <v>IN00843AIN76</v>
      </c>
      <c r="E1592" s="210">
        <v>2155.34</v>
      </c>
    </row>
    <row r="1593" spans="1:5" ht="14.5" x14ac:dyDescent="0.35">
      <c r="A1593" s="173" t="s">
        <v>749</v>
      </c>
      <c r="B1593" s="170" t="s">
        <v>1108</v>
      </c>
      <c r="C1593" s="170" t="s">
        <v>158</v>
      </c>
      <c r="D1593" s="170" t="str">
        <f t="shared" si="24"/>
        <v>IN00843AIN79</v>
      </c>
      <c r="E1593" s="210">
        <v>50</v>
      </c>
    </row>
    <row r="1594" spans="1:5" ht="14.5" x14ac:dyDescent="0.35">
      <c r="A1594" s="173" t="s">
        <v>749</v>
      </c>
      <c r="B1594" s="170" t="s">
        <v>1108</v>
      </c>
      <c r="C1594" s="170" t="s">
        <v>159</v>
      </c>
      <c r="D1594" s="170" t="str">
        <f t="shared" si="24"/>
        <v>IN00843AIN80</v>
      </c>
      <c r="E1594" s="210">
        <v>382.01</v>
      </c>
    </row>
    <row r="1595" spans="1:5" ht="14.5" x14ac:dyDescent="0.35">
      <c r="A1595" s="173" t="s">
        <v>749</v>
      </c>
      <c r="B1595" s="170" t="s">
        <v>1108</v>
      </c>
      <c r="C1595" s="170" t="s">
        <v>160</v>
      </c>
      <c r="D1595" s="170" t="str">
        <f t="shared" si="24"/>
        <v>IN00843AIN81</v>
      </c>
      <c r="E1595" s="210">
        <v>2944.72</v>
      </c>
    </row>
    <row r="1596" spans="1:5" ht="14.5" x14ac:dyDescent="0.35">
      <c r="A1596" s="173" t="s">
        <v>749</v>
      </c>
      <c r="B1596" s="170" t="s">
        <v>1108</v>
      </c>
      <c r="C1596" s="170" t="s">
        <v>162</v>
      </c>
      <c r="D1596" s="170" t="str">
        <f t="shared" si="24"/>
        <v>IN00843AIN83</v>
      </c>
      <c r="E1596" s="210">
        <v>297.02999999999997</v>
      </c>
    </row>
    <row r="1597" spans="1:5" ht="14.5" x14ac:dyDescent="0.35">
      <c r="A1597" s="173" t="s">
        <v>749</v>
      </c>
      <c r="B1597" s="170" t="s">
        <v>1108</v>
      </c>
      <c r="C1597" s="170" t="s">
        <v>164</v>
      </c>
      <c r="D1597" s="170" t="str">
        <f t="shared" si="24"/>
        <v>IN00843AIN84</v>
      </c>
      <c r="E1597" s="210">
        <v>76.509999999999991</v>
      </c>
    </row>
    <row r="1598" spans="1:5" ht="14.5" x14ac:dyDescent="0.35">
      <c r="A1598" s="173" t="s">
        <v>749</v>
      </c>
      <c r="B1598" s="170" t="s">
        <v>1108</v>
      </c>
      <c r="C1598" s="170" t="s">
        <v>163</v>
      </c>
      <c r="D1598" s="170" t="str">
        <f t="shared" si="24"/>
        <v>IN00843AIN86</v>
      </c>
      <c r="E1598" s="210">
        <v>85.14</v>
      </c>
    </row>
    <row r="1599" spans="1:5" ht="14.5" x14ac:dyDescent="0.35">
      <c r="A1599" s="173" t="s">
        <v>749</v>
      </c>
      <c r="B1599" s="170" t="s">
        <v>1108</v>
      </c>
      <c r="C1599" s="170" t="s">
        <v>166</v>
      </c>
      <c r="D1599" s="170" t="str">
        <f t="shared" si="24"/>
        <v>IN00843AIN87</v>
      </c>
      <c r="E1599" s="210">
        <v>1737.1999999999998</v>
      </c>
    </row>
    <row r="1600" spans="1:5" ht="14.5" x14ac:dyDescent="0.35">
      <c r="A1600" s="173" t="s">
        <v>749</v>
      </c>
      <c r="B1600" s="170" t="s">
        <v>1108</v>
      </c>
      <c r="C1600" s="170" t="s">
        <v>61</v>
      </c>
      <c r="D1600" s="170" t="str">
        <f t="shared" si="24"/>
        <v>IN00843AIN89</v>
      </c>
      <c r="E1600" s="210">
        <v>483.68</v>
      </c>
    </row>
    <row r="1601" spans="1:5" ht="14.5" x14ac:dyDescent="0.35">
      <c r="A1601" s="173" t="s">
        <v>749</v>
      </c>
      <c r="B1601" s="170" t="s">
        <v>1108</v>
      </c>
      <c r="C1601" s="170" t="s">
        <v>65</v>
      </c>
      <c r="D1601" s="170" t="str">
        <f t="shared" si="24"/>
        <v>IN00843AIN91</v>
      </c>
      <c r="E1601" s="210">
        <v>107.93</v>
      </c>
    </row>
    <row r="1602" spans="1:5" ht="14.5" x14ac:dyDescent="0.35">
      <c r="A1602" s="173" t="s">
        <v>751</v>
      </c>
      <c r="B1602" s="170" t="s">
        <v>1109</v>
      </c>
      <c r="C1602" s="170" t="s">
        <v>333</v>
      </c>
      <c r="D1602" s="170" t="str">
        <f t="shared" si="24"/>
        <v>IN00844AIN59</v>
      </c>
      <c r="E1602" s="210">
        <v>555.37</v>
      </c>
    </row>
    <row r="1603" spans="1:5" ht="14.5" x14ac:dyDescent="0.35">
      <c r="A1603" s="173" t="s">
        <v>751</v>
      </c>
      <c r="B1603" s="170" t="s">
        <v>1109</v>
      </c>
      <c r="C1603" s="170" t="s">
        <v>141</v>
      </c>
      <c r="D1603" s="170" t="str">
        <f t="shared" si="24"/>
        <v>IN00844AIN62</v>
      </c>
      <c r="E1603" s="210">
        <v>515.36</v>
      </c>
    </row>
    <row r="1604" spans="1:5" ht="14.5" x14ac:dyDescent="0.35">
      <c r="A1604" s="173" t="s">
        <v>751</v>
      </c>
      <c r="B1604" s="170" t="s">
        <v>1109</v>
      </c>
      <c r="C1604" s="170" t="s">
        <v>143</v>
      </c>
      <c r="D1604" s="170" t="str">
        <f t="shared" si="24"/>
        <v>IN00844AIN64</v>
      </c>
      <c r="E1604" s="210">
        <v>468.38</v>
      </c>
    </row>
    <row r="1605" spans="1:5" ht="14.5" x14ac:dyDescent="0.35">
      <c r="A1605" s="173" t="s">
        <v>751</v>
      </c>
      <c r="B1605" s="170" t="s">
        <v>1109</v>
      </c>
      <c r="C1605" s="170" t="s">
        <v>144</v>
      </c>
      <c r="D1605" s="170" t="str">
        <f t="shared" si="24"/>
        <v>IN00844AIN65</v>
      </c>
      <c r="E1605" s="210">
        <v>393.05</v>
      </c>
    </row>
    <row r="1606" spans="1:5" ht="14.5" x14ac:dyDescent="0.35">
      <c r="A1606" s="173" t="s">
        <v>751</v>
      </c>
      <c r="B1606" s="170" t="s">
        <v>1109</v>
      </c>
      <c r="C1606" s="170" t="s">
        <v>145</v>
      </c>
      <c r="D1606" s="170" t="str">
        <f t="shared" ref="D1606:D1669" si="25">A1606&amp;C1606</f>
        <v>IN00844AIN66</v>
      </c>
      <c r="E1606" s="210">
        <v>177.45</v>
      </c>
    </row>
    <row r="1607" spans="1:5" ht="14.5" x14ac:dyDescent="0.35">
      <c r="A1607" s="173" t="s">
        <v>751</v>
      </c>
      <c r="B1607" s="170" t="s">
        <v>1109</v>
      </c>
      <c r="C1607" s="170" t="s">
        <v>146</v>
      </c>
      <c r="D1607" s="170" t="str">
        <f t="shared" si="25"/>
        <v>IN00844AIN67</v>
      </c>
      <c r="E1607" s="210">
        <v>207.01</v>
      </c>
    </row>
    <row r="1608" spans="1:5" ht="14.5" x14ac:dyDescent="0.35">
      <c r="A1608" s="173" t="s">
        <v>751</v>
      </c>
      <c r="B1608" s="170" t="s">
        <v>1109</v>
      </c>
      <c r="C1608" s="170" t="s">
        <v>147</v>
      </c>
      <c r="D1608" s="170" t="str">
        <f t="shared" si="25"/>
        <v>IN00844AIN68</v>
      </c>
      <c r="E1608" s="210">
        <v>1500.68</v>
      </c>
    </row>
    <row r="1609" spans="1:5" ht="14.5" x14ac:dyDescent="0.35">
      <c r="A1609" s="173" t="s">
        <v>751</v>
      </c>
      <c r="B1609" s="170" t="s">
        <v>1109</v>
      </c>
      <c r="C1609" s="170" t="s">
        <v>148</v>
      </c>
      <c r="D1609" s="170" t="str">
        <f t="shared" si="25"/>
        <v>IN00844AIN69</v>
      </c>
      <c r="E1609" s="210">
        <v>898.46</v>
      </c>
    </row>
    <row r="1610" spans="1:5" ht="14.5" x14ac:dyDescent="0.35">
      <c r="A1610" s="173" t="s">
        <v>751</v>
      </c>
      <c r="B1610" s="170" t="s">
        <v>1109</v>
      </c>
      <c r="C1610" s="170" t="s">
        <v>150</v>
      </c>
      <c r="D1610" s="170" t="str">
        <f t="shared" si="25"/>
        <v>IN00844AIN71</v>
      </c>
      <c r="E1610" s="210">
        <v>3079.84</v>
      </c>
    </row>
    <row r="1611" spans="1:5" ht="14.5" x14ac:dyDescent="0.35">
      <c r="A1611" s="173" t="s">
        <v>751</v>
      </c>
      <c r="B1611" s="170" t="s">
        <v>1109</v>
      </c>
      <c r="C1611" s="170" t="s">
        <v>151</v>
      </c>
      <c r="D1611" s="170" t="str">
        <f t="shared" si="25"/>
        <v>IN00844AIN72</v>
      </c>
      <c r="E1611" s="210">
        <v>60.55</v>
      </c>
    </row>
    <row r="1612" spans="1:5" ht="14.5" x14ac:dyDescent="0.35">
      <c r="A1612" s="173" t="s">
        <v>751</v>
      </c>
      <c r="B1612" s="170" t="s">
        <v>1109</v>
      </c>
      <c r="C1612" s="170" t="s">
        <v>152</v>
      </c>
      <c r="D1612" s="170" t="str">
        <f t="shared" si="25"/>
        <v>IN00844AIN73</v>
      </c>
      <c r="E1612" s="210">
        <v>120.72999999999999</v>
      </c>
    </row>
    <row r="1613" spans="1:5" ht="14.5" x14ac:dyDescent="0.35">
      <c r="A1613" s="173" t="s">
        <v>751</v>
      </c>
      <c r="B1613" s="170" t="s">
        <v>1109</v>
      </c>
      <c r="C1613" s="170" t="s">
        <v>154</v>
      </c>
      <c r="D1613" s="170" t="str">
        <f t="shared" si="25"/>
        <v>IN00844AIN75</v>
      </c>
      <c r="E1613" s="210">
        <v>321.72000000000003</v>
      </c>
    </row>
    <row r="1614" spans="1:5" ht="14.5" x14ac:dyDescent="0.35">
      <c r="A1614" s="173" t="s">
        <v>751</v>
      </c>
      <c r="B1614" s="170" t="s">
        <v>1109</v>
      </c>
      <c r="C1614" s="170" t="s">
        <v>155</v>
      </c>
      <c r="D1614" s="170" t="str">
        <f t="shared" si="25"/>
        <v>IN00844AIN76</v>
      </c>
      <c r="E1614" s="210">
        <v>1412.83</v>
      </c>
    </row>
    <row r="1615" spans="1:5" ht="14.5" x14ac:dyDescent="0.35">
      <c r="A1615" s="173" t="s">
        <v>751</v>
      </c>
      <c r="B1615" s="170" t="s">
        <v>1109</v>
      </c>
      <c r="C1615" s="170" t="s">
        <v>158</v>
      </c>
      <c r="D1615" s="170" t="str">
        <f t="shared" si="25"/>
        <v>IN00844AIN79</v>
      </c>
      <c r="E1615" s="210">
        <v>22</v>
      </c>
    </row>
    <row r="1616" spans="1:5" ht="14.5" x14ac:dyDescent="0.35">
      <c r="A1616" s="173" t="s">
        <v>751</v>
      </c>
      <c r="B1616" s="170" t="s">
        <v>1109</v>
      </c>
      <c r="C1616" s="170" t="s">
        <v>159</v>
      </c>
      <c r="D1616" s="170" t="str">
        <f t="shared" si="25"/>
        <v>IN00844AIN80</v>
      </c>
      <c r="E1616" s="210">
        <v>673.12</v>
      </c>
    </row>
    <row r="1617" spans="1:5" ht="14.5" x14ac:dyDescent="0.35">
      <c r="A1617" s="173" t="s">
        <v>751</v>
      </c>
      <c r="B1617" s="170" t="s">
        <v>1109</v>
      </c>
      <c r="C1617" s="170" t="s">
        <v>160</v>
      </c>
      <c r="D1617" s="170" t="str">
        <f t="shared" si="25"/>
        <v>IN00844AIN81</v>
      </c>
      <c r="E1617" s="210">
        <v>1793.18</v>
      </c>
    </row>
    <row r="1618" spans="1:5" ht="14.5" x14ac:dyDescent="0.35">
      <c r="A1618" s="173" t="s">
        <v>751</v>
      </c>
      <c r="B1618" s="170" t="s">
        <v>1109</v>
      </c>
      <c r="C1618" s="170" t="s">
        <v>162</v>
      </c>
      <c r="D1618" s="170" t="str">
        <f t="shared" si="25"/>
        <v>IN00844AIN83</v>
      </c>
      <c r="E1618" s="210">
        <v>258.77</v>
      </c>
    </row>
    <row r="1619" spans="1:5" ht="14.5" x14ac:dyDescent="0.35">
      <c r="A1619" s="173" t="s">
        <v>751</v>
      </c>
      <c r="B1619" s="170" t="s">
        <v>1109</v>
      </c>
      <c r="C1619" s="170" t="s">
        <v>164</v>
      </c>
      <c r="D1619" s="170" t="str">
        <f t="shared" si="25"/>
        <v>IN00844AIN84</v>
      </c>
      <c r="E1619" s="210">
        <v>71.819999999999993</v>
      </c>
    </row>
    <row r="1620" spans="1:5" ht="14.5" x14ac:dyDescent="0.35">
      <c r="A1620" s="173" t="s">
        <v>751</v>
      </c>
      <c r="B1620" s="170" t="s">
        <v>1109</v>
      </c>
      <c r="C1620" s="170" t="s">
        <v>163</v>
      </c>
      <c r="D1620" s="170" t="str">
        <f t="shared" si="25"/>
        <v>IN00844AIN86</v>
      </c>
      <c r="E1620" s="210">
        <v>145.26</v>
      </c>
    </row>
    <row r="1621" spans="1:5" ht="14.5" x14ac:dyDescent="0.35">
      <c r="A1621" s="173" t="s">
        <v>751</v>
      </c>
      <c r="B1621" s="170" t="s">
        <v>1109</v>
      </c>
      <c r="C1621" s="170" t="s">
        <v>166</v>
      </c>
      <c r="D1621" s="170" t="str">
        <f t="shared" si="25"/>
        <v>IN00844AIN87</v>
      </c>
      <c r="E1621" s="210">
        <v>397.32</v>
      </c>
    </row>
    <row r="1622" spans="1:5" ht="14.5" x14ac:dyDescent="0.35">
      <c r="A1622" s="173" t="s">
        <v>751</v>
      </c>
      <c r="B1622" s="170" t="s">
        <v>1109</v>
      </c>
      <c r="C1622" s="170" t="s">
        <v>61</v>
      </c>
      <c r="D1622" s="170" t="str">
        <f t="shared" si="25"/>
        <v>IN00844AIN89</v>
      </c>
      <c r="E1622" s="210">
        <v>62.41</v>
      </c>
    </row>
    <row r="1623" spans="1:5" ht="14.5" x14ac:dyDescent="0.35">
      <c r="A1623" s="173" t="s">
        <v>751</v>
      </c>
      <c r="B1623" s="170" t="s">
        <v>1109</v>
      </c>
      <c r="C1623" s="170" t="s">
        <v>65</v>
      </c>
      <c r="D1623" s="170" t="str">
        <f t="shared" si="25"/>
        <v>IN00844AIN91</v>
      </c>
      <c r="E1623" s="210">
        <v>106.66</v>
      </c>
    </row>
    <row r="1624" spans="1:5" ht="14.5" x14ac:dyDescent="0.35">
      <c r="A1624" s="173">
        <v>61013743</v>
      </c>
      <c r="B1624" s="170" t="s">
        <v>1011</v>
      </c>
      <c r="C1624" s="170" t="s">
        <v>333</v>
      </c>
      <c r="D1624" s="170" t="str">
        <f t="shared" si="25"/>
        <v>61013743IN59</v>
      </c>
      <c r="E1624" s="210"/>
    </row>
    <row r="1625" spans="1:5" ht="14.5" x14ac:dyDescent="0.35">
      <c r="A1625" s="173">
        <v>61013743</v>
      </c>
      <c r="B1625" s="170" t="s">
        <v>1011</v>
      </c>
      <c r="C1625" s="170" t="s">
        <v>141</v>
      </c>
      <c r="D1625" s="170" t="str">
        <f t="shared" si="25"/>
        <v>61013743IN62</v>
      </c>
      <c r="E1625" s="210"/>
    </row>
    <row r="1626" spans="1:5" ht="14.5" x14ac:dyDescent="0.35">
      <c r="A1626" s="173">
        <v>61013743</v>
      </c>
      <c r="B1626" s="170" t="s">
        <v>1011</v>
      </c>
      <c r="C1626" s="170" t="s">
        <v>143</v>
      </c>
      <c r="D1626" s="170" t="str">
        <f t="shared" si="25"/>
        <v>61013743IN64</v>
      </c>
      <c r="E1626" s="210"/>
    </row>
    <row r="1627" spans="1:5" ht="14.5" x14ac:dyDescent="0.35">
      <c r="A1627" s="173">
        <v>61013743</v>
      </c>
      <c r="B1627" s="170" t="s">
        <v>1011</v>
      </c>
      <c r="C1627" s="170" t="s">
        <v>144</v>
      </c>
      <c r="D1627" s="170" t="str">
        <f t="shared" si="25"/>
        <v>61013743IN65</v>
      </c>
      <c r="E1627" s="210"/>
    </row>
    <row r="1628" spans="1:5" ht="14.5" x14ac:dyDescent="0.35">
      <c r="A1628" s="173">
        <v>61013743</v>
      </c>
      <c r="B1628" s="170" t="s">
        <v>1011</v>
      </c>
      <c r="C1628" s="170" t="s">
        <v>145</v>
      </c>
      <c r="D1628" s="170" t="str">
        <f t="shared" si="25"/>
        <v>61013743IN66</v>
      </c>
      <c r="E1628" s="210"/>
    </row>
    <row r="1629" spans="1:5" ht="14.5" x14ac:dyDescent="0.35">
      <c r="A1629" s="173">
        <v>61013743</v>
      </c>
      <c r="B1629" s="170" t="s">
        <v>1011</v>
      </c>
      <c r="C1629" s="170" t="s">
        <v>146</v>
      </c>
      <c r="D1629" s="170" t="str">
        <f t="shared" si="25"/>
        <v>61013743IN67</v>
      </c>
      <c r="E1629" s="210"/>
    </row>
    <row r="1630" spans="1:5" ht="14.5" x14ac:dyDescent="0.35">
      <c r="A1630" s="173">
        <v>61013743</v>
      </c>
      <c r="B1630" s="170" t="s">
        <v>1011</v>
      </c>
      <c r="C1630" s="170" t="s">
        <v>147</v>
      </c>
      <c r="D1630" s="170" t="str">
        <f t="shared" si="25"/>
        <v>61013743IN68</v>
      </c>
      <c r="E1630" s="210"/>
    </row>
    <row r="1631" spans="1:5" ht="14.5" x14ac:dyDescent="0.35">
      <c r="A1631" s="173">
        <v>61013743</v>
      </c>
      <c r="B1631" s="170" t="s">
        <v>1011</v>
      </c>
      <c r="C1631" s="170" t="s">
        <v>148</v>
      </c>
      <c r="D1631" s="170" t="str">
        <f t="shared" si="25"/>
        <v>61013743IN69</v>
      </c>
      <c r="E1631" s="210"/>
    </row>
    <row r="1632" spans="1:5" ht="14.5" x14ac:dyDescent="0.35">
      <c r="A1632" s="173">
        <v>61013743</v>
      </c>
      <c r="B1632" s="170" t="s">
        <v>1011</v>
      </c>
      <c r="C1632" s="170" t="s">
        <v>150</v>
      </c>
      <c r="D1632" s="170" t="str">
        <f t="shared" si="25"/>
        <v>61013743IN71</v>
      </c>
      <c r="E1632" s="210"/>
    </row>
    <row r="1633" spans="1:5" ht="14.5" x14ac:dyDescent="0.35">
      <c r="A1633" s="173">
        <v>61013743</v>
      </c>
      <c r="B1633" s="170" t="s">
        <v>1011</v>
      </c>
      <c r="C1633" s="170" t="s">
        <v>151</v>
      </c>
      <c r="D1633" s="170" t="str">
        <f t="shared" si="25"/>
        <v>61013743IN72</v>
      </c>
      <c r="E1633" s="210"/>
    </row>
    <row r="1634" spans="1:5" ht="14.5" x14ac:dyDescent="0.35">
      <c r="A1634" s="173">
        <v>61013743</v>
      </c>
      <c r="B1634" s="170" t="s">
        <v>1011</v>
      </c>
      <c r="C1634" s="170" t="s">
        <v>152</v>
      </c>
      <c r="D1634" s="170" t="str">
        <f t="shared" si="25"/>
        <v>61013743IN73</v>
      </c>
      <c r="E1634" s="210"/>
    </row>
    <row r="1635" spans="1:5" ht="14.5" x14ac:dyDescent="0.35">
      <c r="A1635" s="173">
        <v>61013743</v>
      </c>
      <c r="B1635" s="170" t="s">
        <v>1011</v>
      </c>
      <c r="C1635" s="170" t="s">
        <v>154</v>
      </c>
      <c r="D1635" s="170" t="str">
        <f t="shared" si="25"/>
        <v>61013743IN75</v>
      </c>
      <c r="E1635" s="210"/>
    </row>
    <row r="1636" spans="1:5" ht="14.5" x14ac:dyDescent="0.35">
      <c r="A1636" s="173">
        <v>61013743</v>
      </c>
      <c r="B1636" s="170" t="s">
        <v>1011</v>
      </c>
      <c r="C1636" s="170" t="s">
        <v>155</v>
      </c>
      <c r="D1636" s="170" t="str">
        <f t="shared" si="25"/>
        <v>61013743IN76</v>
      </c>
      <c r="E1636" s="210"/>
    </row>
    <row r="1637" spans="1:5" ht="14.5" x14ac:dyDescent="0.35">
      <c r="A1637" s="173">
        <v>61013743</v>
      </c>
      <c r="B1637" s="170" t="s">
        <v>1011</v>
      </c>
      <c r="C1637" s="170" t="s">
        <v>159</v>
      </c>
      <c r="D1637" s="170" t="str">
        <f t="shared" si="25"/>
        <v>61013743IN80</v>
      </c>
      <c r="E1637" s="210"/>
    </row>
    <row r="1638" spans="1:5" ht="14.5" x14ac:dyDescent="0.35">
      <c r="A1638" s="173">
        <v>61013743</v>
      </c>
      <c r="B1638" s="170" t="s">
        <v>1011</v>
      </c>
      <c r="C1638" s="170" t="s">
        <v>160</v>
      </c>
      <c r="D1638" s="170" t="str">
        <f t="shared" si="25"/>
        <v>61013743IN81</v>
      </c>
      <c r="E1638" s="210"/>
    </row>
    <row r="1639" spans="1:5" ht="14.5" x14ac:dyDescent="0.35">
      <c r="A1639" s="173">
        <v>61013743</v>
      </c>
      <c r="B1639" s="170" t="s">
        <v>1011</v>
      </c>
      <c r="C1639" s="170" t="s">
        <v>162</v>
      </c>
      <c r="D1639" s="170" t="str">
        <f t="shared" si="25"/>
        <v>61013743IN83</v>
      </c>
      <c r="E1639" s="210"/>
    </row>
    <row r="1640" spans="1:5" ht="14.5" x14ac:dyDescent="0.35">
      <c r="A1640" s="173">
        <v>61013743</v>
      </c>
      <c r="B1640" s="170" t="s">
        <v>1011</v>
      </c>
      <c r="C1640" s="170" t="s">
        <v>164</v>
      </c>
      <c r="D1640" s="170" t="str">
        <f t="shared" si="25"/>
        <v>61013743IN84</v>
      </c>
      <c r="E1640" s="210"/>
    </row>
    <row r="1641" spans="1:5" ht="14.5" x14ac:dyDescent="0.35">
      <c r="A1641" s="173">
        <v>61013743</v>
      </c>
      <c r="B1641" s="170" t="s">
        <v>1011</v>
      </c>
      <c r="C1641" s="170" t="s">
        <v>163</v>
      </c>
      <c r="D1641" s="170" t="str">
        <f t="shared" si="25"/>
        <v>61013743IN86</v>
      </c>
      <c r="E1641" s="210"/>
    </row>
    <row r="1642" spans="1:5" ht="14.5" x14ac:dyDescent="0.35">
      <c r="A1642" s="173">
        <v>61013743</v>
      </c>
      <c r="B1642" s="170" t="s">
        <v>1011</v>
      </c>
      <c r="C1642" s="170" t="s">
        <v>166</v>
      </c>
      <c r="D1642" s="170" t="str">
        <f t="shared" si="25"/>
        <v>61013743IN87</v>
      </c>
      <c r="E1642" s="210"/>
    </row>
    <row r="1643" spans="1:5" ht="14.5" x14ac:dyDescent="0.35">
      <c r="A1643" s="173">
        <v>61013743</v>
      </c>
      <c r="B1643" s="170" t="s">
        <v>1011</v>
      </c>
      <c r="C1643" s="170" t="s">
        <v>61</v>
      </c>
      <c r="D1643" s="170" t="str">
        <f t="shared" si="25"/>
        <v>61013743IN89</v>
      </c>
      <c r="E1643" s="210"/>
    </row>
    <row r="1644" spans="1:5" ht="14.5" x14ac:dyDescent="0.35">
      <c r="A1644" s="173">
        <v>61013743</v>
      </c>
      <c r="B1644" s="170" t="s">
        <v>1011</v>
      </c>
      <c r="C1644" s="170" t="s">
        <v>65</v>
      </c>
      <c r="D1644" s="170" t="str">
        <f t="shared" si="25"/>
        <v>61013743IN91</v>
      </c>
      <c r="E1644" s="210"/>
    </row>
    <row r="1645" spans="1:5" ht="14.5" x14ac:dyDescent="0.35">
      <c r="A1645" s="173">
        <v>61013744</v>
      </c>
      <c r="B1645" s="170" t="s">
        <v>1110</v>
      </c>
      <c r="C1645" s="170" t="s">
        <v>333</v>
      </c>
      <c r="D1645" s="170" t="str">
        <f t="shared" si="25"/>
        <v>61013744IN59</v>
      </c>
      <c r="E1645" s="210"/>
    </row>
    <row r="1646" spans="1:5" ht="14.5" x14ac:dyDescent="0.35">
      <c r="A1646" s="173">
        <v>61013744</v>
      </c>
      <c r="B1646" s="170" t="s">
        <v>1110</v>
      </c>
      <c r="C1646" s="170" t="s">
        <v>141</v>
      </c>
      <c r="D1646" s="170" t="str">
        <f t="shared" si="25"/>
        <v>61013744IN62</v>
      </c>
      <c r="E1646" s="210"/>
    </row>
    <row r="1647" spans="1:5" ht="14.5" x14ac:dyDescent="0.35">
      <c r="A1647" s="173">
        <v>61013744</v>
      </c>
      <c r="B1647" s="170" t="s">
        <v>1110</v>
      </c>
      <c r="C1647" s="170" t="s">
        <v>143</v>
      </c>
      <c r="D1647" s="170" t="str">
        <f t="shared" si="25"/>
        <v>61013744IN64</v>
      </c>
      <c r="E1647" s="210"/>
    </row>
    <row r="1648" spans="1:5" ht="14.5" x14ac:dyDescent="0.35">
      <c r="A1648" s="173">
        <v>61013744</v>
      </c>
      <c r="B1648" s="170" t="s">
        <v>1110</v>
      </c>
      <c r="C1648" s="170" t="s">
        <v>144</v>
      </c>
      <c r="D1648" s="170" t="str">
        <f t="shared" si="25"/>
        <v>61013744IN65</v>
      </c>
      <c r="E1648" s="210"/>
    </row>
    <row r="1649" spans="1:5" ht="14.5" x14ac:dyDescent="0.35">
      <c r="A1649" s="173">
        <v>61013744</v>
      </c>
      <c r="B1649" s="170" t="s">
        <v>1110</v>
      </c>
      <c r="C1649" s="170" t="s">
        <v>145</v>
      </c>
      <c r="D1649" s="170" t="str">
        <f t="shared" si="25"/>
        <v>61013744IN66</v>
      </c>
      <c r="E1649" s="210"/>
    </row>
    <row r="1650" spans="1:5" ht="14.5" x14ac:dyDescent="0.35">
      <c r="A1650" s="173">
        <v>61013744</v>
      </c>
      <c r="B1650" s="170" t="s">
        <v>1110</v>
      </c>
      <c r="C1650" s="170" t="s">
        <v>146</v>
      </c>
      <c r="D1650" s="170" t="str">
        <f t="shared" si="25"/>
        <v>61013744IN67</v>
      </c>
      <c r="E1650" s="210"/>
    </row>
    <row r="1651" spans="1:5" ht="14.5" x14ac:dyDescent="0.35">
      <c r="A1651" s="173">
        <v>61013744</v>
      </c>
      <c r="B1651" s="170" t="s">
        <v>1110</v>
      </c>
      <c r="C1651" s="170" t="s">
        <v>147</v>
      </c>
      <c r="D1651" s="170" t="str">
        <f t="shared" si="25"/>
        <v>61013744IN68</v>
      </c>
      <c r="E1651" s="210"/>
    </row>
    <row r="1652" spans="1:5" ht="14.5" x14ac:dyDescent="0.35">
      <c r="A1652" s="173">
        <v>61013744</v>
      </c>
      <c r="B1652" s="170" t="s">
        <v>1110</v>
      </c>
      <c r="C1652" s="170" t="s">
        <v>148</v>
      </c>
      <c r="D1652" s="170" t="str">
        <f t="shared" si="25"/>
        <v>61013744IN69</v>
      </c>
      <c r="E1652" s="210"/>
    </row>
    <row r="1653" spans="1:5" ht="14.5" x14ac:dyDescent="0.35">
      <c r="A1653" s="173">
        <v>61013744</v>
      </c>
      <c r="B1653" s="170" t="s">
        <v>1110</v>
      </c>
      <c r="C1653" s="170" t="s">
        <v>150</v>
      </c>
      <c r="D1653" s="170" t="str">
        <f t="shared" si="25"/>
        <v>61013744IN71</v>
      </c>
      <c r="E1653" s="210"/>
    </row>
    <row r="1654" spans="1:5" ht="14.5" x14ac:dyDescent="0.35">
      <c r="A1654" s="173">
        <v>61013744</v>
      </c>
      <c r="B1654" s="170" t="s">
        <v>1110</v>
      </c>
      <c r="C1654" s="170" t="s">
        <v>151</v>
      </c>
      <c r="D1654" s="170" t="str">
        <f t="shared" si="25"/>
        <v>61013744IN72</v>
      </c>
      <c r="E1654" s="210"/>
    </row>
    <row r="1655" spans="1:5" ht="14.5" x14ac:dyDescent="0.35">
      <c r="A1655" s="173">
        <v>61013744</v>
      </c>
      <c r="B1655" s="170" t="s">
        <v>1110</v>
      </c>
      <c r="C1655" s="170" t="s">
        <v>152</v>
      </c>
      <c r="D1655" s="170" t="str">
        <f t="shared" si="25"/>
        <v>61013744IN73</v>
      </c>
      <c r="E1655" s="210"/>
    </row>
    <row r="1656" spans="1:5" ht="14.5" x14ac:dyDescent="0.35">
      <c r="A1656" s="173">
        <v>61013744</v>
      </c>
      <c r="B1656" s="170" t="s">
        <v>1110</v>
      </c>
      <c r="C1656" s="170" t="s">
        <v>154</v>
      </c>
      <c r="D1656" s="170" t="str">
        <f t="shared" si="25"/>
        <v>61013744IN75</v>
      </c>
      <c r="E1656" s="210"/>
    </row>
    <row r="1657" spans="1:5" ht="14.5" x14ac:dyDescent="0.35">
      <c r="A1657" s="173">
        <v>61013744</v>
      </c>
      <c r="B1657" s="170" t="s">
        <v>1110</v>
      </c>
      <c r="C1657" s="170" t="s">
        <v>155</v>
      </c>
      <c r="D1657" s="170" t="str">
        <f t="shared" si="25"/>
        <v>61013744IN76</v>
      </c>
      <c r="E1657" s="210"/>
    </row>
    <row r="1658" spans="1:5" ht="14.5" x14ac:dyDescent="0.35">
      <c r="A1658" s="173">
        <v>61013744</v>
      </c>
      <c r="B1658" s="170" t="s">
        <v>1110</v>
      </c>
      <c r="C1658" s="170" t="s">
        <v>159</v>
      </c>
      <c r="D1658" s="170" t="str">
        <f t="shared" si="25"/>
        <v>61013744IN80</v>
      </c>
      <c r="E1658" s="210"/>
    </row>
    <row r="1659" spans="1:5" ht="14.5" x14ac:dyDescent="0.35">
      <c r="A1659" s="173">
        <v>61013744</v>
      </c>
      <c r="B1659" s="170" t="s">
        <v>1110</v>
      </c>
      <c r="C1659" s="170" t="s">
        <v>160</v>
      </c>
      <c r="D1659" s="170" t="str">
        <f t="shared" si="25"/>
        <v>61013744IN81</v>
      </c>
      <c r="E1659" s="210"/>
    </row>
    <row r="1660" spans="1:5" ht="14.5" x14ac:dyDescent="0.35">
      <c r="A1660" s="173">
        <v>61013744</v>
      </c>
      <c r="B1660" s="170" t="s">
        <v>1110</v>
      </c>
      <c r="C1660" s="170" t="s">
        <v>162</v>
      </c>
      <c r="D1660" s="170" t="str">
        <f t="shared" si="25"/>
        <v>61013744IN83</v>
      </c>
      <c r="E1660" s="210"/>
    </row>
    <row r="1661" spans="1:5" ht="14.5" x14ac:dyDescent="0.35">
      <c r="A1661" s="173">
        <v>61013744</v>
      </c>
      <c r="B1661" s="170" t="s">
        <v>1110</v>
      </c>
      <c r="C1661" s="170" t="s">
        <v>164</v>
      </c>
      <c r="D1661" s="170" t="str">
        <f t="shared" si="25"/>
        <v>61013744IN84</v>
      </c>
      <c r="E1661" s="210"/>
    </row>
    <row r="1662" spans="1:5" ht="14.5" x14ac:dyDescent="0.35">
      <c r="A1662" s="173">
        <v>61013744</v>
      </c>
      <c r="B1662" s="170" t="s">
        <v>1110</v>
      </c>
      <c r="C1662" s="170" t="s">
        <v>163</v>
      </c>
      <c r="D1662" s="170" t="str">
        <f t="shared" si="25"/>
        <v>61013744IN86</v>
      </c>
      <c r="E1662" s="210"/>
    </row>
    <row r="1663" spans="1:5" ht="14.5" x14ac:dyDescent="0.35">
      <c r="A1663" s="173">
        <v>61013744</v>
      </c>
      <c r="B1663" s="170" t="s">
        <v>1110</v>
      </c>
      <c r="C1663" s="170" t="s">
        <v>166</v>
      </c>
      <c r="D1663" s="170" t="str">
        <f t="shared" si="25"/>
        <v>61013744IN87</v>
      </c>
      <c r="E1663" s="210"/>
    </row>
    <row r="1664" spans="1:5" ht="14.5" x14ac:dyDescent="0.35">
      <c r="A1664" s="173">
        <v>61013744</v>
      </c>
      <c r="B1664" s="170" t="s">
        <v>1110</v>
      </c>
      <c r="C1664" s="170" t="s">
        <v>61</v>
      </c>
      <c r="D1664" s="170" t="str">
        <f t="shared" si="25"/>
        <v>61013744IN89</v>
      </c>
      <c r="E1664" s="210"/>
    </row>
    <row r="1665" spans="1:5" ht="14.5" x14ac:dyDescent="0.35">
      <c r="A1665" s="173">
        <v>61013744</v>
      </c>
      <c r="B1665" s="170" t="s">
        <v>1110</v>
      </c>
      <c r="C1665" s="170" t="s">
        <v>65</v>
      </c>
      <c r="D1665" s="170" t="str">
        <f t="shared" si="25"/>
        <v>61013744IN91</v>
      </c>
      <c r="E1665" s="210"/>
    </row>
    <row r="1666" spans="1:5" ht="14.5" x14ac:dyDescent="0.35">
      <c r="A1666" s="173">
        <v>61002499</v>
      </c>
      <c r="B1666" s="170" t="s">
        <v>1111</v>
      </c>
      <c r="C1666" s="170" t="s">
        <v>333</v>
      </c>
      <c r="D1666" s="170" t="str">
        <f t="shared" si="25"/>
        <v>61002499IN59</v>
      </c>
      <c r="E1666" s="210"/>
    </row>
    <row r="1667" spans="1:5" ht="14.5" x14ac:dyDescent="0.35">
      <c r="A1667" s="173">
        <v>61002499</v>
      </c>
      <c r="B1667" s="170" t="s">
        <v>1111</v>
      </c>
      <c r="C1667" s="170" t="s">
        <v>141</v>
      </c>
      <c r="D1667" s="170" t="str">
        <f t="shared" si="25"/>
        <v>61002499IN62</v>
      </c>
      <c r="E1667" s="210"/>
    </row>
    <row r="1668" spans="1:5" ht="14.5" x14ac:dyDescent="0.35">
      <c r="A1668" s="173">
        <v>61002499</v>
      </c>
      <c r="B1668" s="170" t="s">
        <v>1111</v>
      </c>
      <c r="C1668" s="170" t="s">
        <v>143</v>
      </c>
      <c r="D1668" s="170" t="str">
        <f t="shared" si="25"/>
        <v>61002499IN64</v>
      </c>
      <c r="E1668" s="210"/>
    </row>
    <row r="1669" spans="1:5" ht="14.5" x14ac:dyDescent="0.35">
      <c r="A1669" s="173">
        <v>61002499</v>
      </c>
      <c r="B1669" s="170" t="s">
        <v>1111</v>
      </c>
      <c r="C1669" s="170" t="s">
        <v>144</v>
      </c>
      <c r="D1669" s="170" t="str">
        <f t="shared" si="25"/>
        <v>61002499IN65</v>
      </c>
      <c r="E1669" s="210"/>
    </row>
    <row r="1670" spans="1:5" ht="14.5" x14ac:dyDescent="0.35">
      <c r="A1670" s="173">
        <v>61002499</v>
      </c>
      <c r="B1670" s="170" t="s">
        <v>1111</v>
      </c>
      <c r="C1670" s="170" t="s">
        <v>146</v>
      </c>
      <c r="D1670" s="170" t="str">
        <f t="shared" ref="D1670:D1733" si="26">A1670&amp;C1670</f>
        <v>61002499IN67</v>
      </c>
      <c r="E1670" s="210"/>
    </row>
    <row r="1671" spans="1:5" ht="14.5" x14ac:dyDescent="0.35">
      <c r="A1671" s="173">
        <v>61002499</v>
      </c>
      <c r="B1671" s="170" t="s">
        <v>1111</v>
      </c>
      <c r="C1671" s="170" t="s">
        <v>147</v>
      </c>
      <c r="D1671" s="170" t="str">
        <f t="shared" si="26"/>
        <v>61002499IN68</v>
      </c>
      <c r="E1671" s="210"/>
    </row>
    <row r="1672" spans="1:5" ht="14.5" x14ac:dyDescent="0.35">
      <c r="A1672" s="173">
        <v>61002499</v>
      </c>
      <c r="B1672" s="170" t="s">
        <v>1111</v>
      </c>
      <c r="C1672" s="170" t="s">
        <v>148</v>
      </c>
      <c r="D1672" s="170" t="str">
        <f t="shared" si="26"/>
        <v>61002499IN69</v>
      </c>
      <c r="E1672" s="210"/>
    </row>
    <row r="1673" spans="1:5" ht="14.5" x14ac:dyDescent="0.35">
      <c r="A1673" s="173">
        <v>61002499</v>
      </c>
      <c r="B1673" s="170" t="s">
        <v>1111</v>
      </c>
      <c r="C1673" s="170" t="s">
        <v>150</v>
      </c>
      <c r="D1673" s="170" t="str">
        <f t="shared" si="26"/>
        <v>61002499IN71</v>
      </c>
      <c r="E1673" s="210"/>
    </row>
    <row r="1674" spans="1:5" ht="14.5" x14ac:dyDescent="0.35">
      <c r="A1674" s="173">
        <v>61002499</v>
      </c>
      <c r="B1674" s="170" t="s">
        <v>1111</v>
      </c>
      <c r="C1674" s="170" t="s">
        <v>153</v>
      </c>
      <c r="D1674" s="170" t="str">
        <f t="shared" si="26"/>
        <v>61002499IN74</v>
      </c>
      <c r="E1674" s="210"/>
    </row>
    <row r="1675" spans="1:5" ht="14.5" x14ac:dyDescent="0.35">
      <c r="A1675" s="173">
        <v>61002499</v>
      </c>
      <c r="B1675" s="170" t="s">
        <v>1111</v>
      </c>
      <c r="C1675" s="170" t="s">
        <v>154</v>
      </c>
      <c r="D1675" s="170" t="str">
        <f t="shared" si="26"/>
        <v>61002499IN75</v>
      </c>
      <c r="E1675" s="210">
        <v>200</v>
      </c>
    </row>
    <row r="1676" spans="1:5" ht="14.5" x14ac:dyDescent="0.35">
      <c r="A1676" s="173">
        <v>61002499</v>
      </c>
      <c r="B1676" s="170" t="s">
        <v>1111</v>
      </c>
      <c r="C1676" s="170" t="s">
        <v>155</v>
      </c>
      <c r="D1676" s="170" t="str">
        <f t="shared" si="26"/>
        <v>61002499IN76</v>
      </c>
      <c r="E1676" s="210">
        <v>300</v>
      </c>
    </row>
    <row r="1677" spans="1:5" ht="14.5" x14ac:dyDescent="0.35">
      <c r="A1677" s="173">
        <v>61002499</v>
      </c>
      <c r="B1677" s="170" t="s">
        <v>1111</v>
      </c>
      <c r="C1677" s="170" t="s">
        <v>158</v>
      </c>
      <c r="D1677" s="170" t="str">
        <f t="shared" si="26"/>
        <v>61002499IN79</v>
      </c>
      <c r="E1677" s="210"/>
    </row>
    <row r="1678" spans="1:5" ht="14.5" x14ac:dyDescent="0.35">
      <c r="A1678" s="173">
        <v>61002499</v>
      </c>
      <c r="B1678" s="170" t="s">
        <v>1111</v>
      </c>
      <c r="C1678" s="170" t="s">
        <v>159</v>
      </c>
      <c r="D1678" s="170" t="str">
        <f t="shared" si="26"/>
        <v>61002499IN80</v>
      </c>
      <c r="E1678" s="210">
        <v>150</v>
      </c>
    </row>
    <row r="1679" spans="1:5" ht="14.5" x14ac:dyDescent="0.35">
      <c r="A1679" s="173">
        <v>61002499</v>
      </c>
      <c r="B1679" s="170" t="s">
        <v>1111</v>
      </c>
      <c r="C1679" s="170" t="s">
        <v>160</v>
      </c>
      <c r="D1679" s="170" t="str">
        <f t="shared" si="26"/>
        <v>61002499IN81</v>
      </c>
      <c r="E1679" s="210"/>
    </row>
    <row r="1680" spans="1:5" ht="14.5" x14ac:dyDescent="0.35">
      <c r="A1680" s="173">
        <v>61002499</v>
      </c>
      <c r="B1680" s="170" t="s">
        <v>1111</v>
      </c>
      <c r="C1680" s="170" t="s">
        <v>162</v>
      </c>
      <c r="D1680" s="170" t="str">
        <f t="shared" si="26"/>
        <v>61002499IN83</v>
      </c>
      <c r="E1680" s="210"/>
    </row>
    <row r="1681" spans="1:5" ht="14.5" x14ac:dyDescent="0.35">
      <c r="A1681" s="173">
        <v>61002499</v>
      </c>
      <c r="B1681" s="170" t="s">
        <v>1111</v>
      </c>
      <c r="C1681" s="170" t="s">
        <v>164</v>
      </c>
      <c r="D1681" s="170" t="str">
        <f t="shared" si="26"/>
        <v>61002499IN84</v>
      </c>
      <c r="E1681" s="210"/>
    </row>
    <row r="1682" spans="1:5" ht="14.5" x14ac:dyDescent="0.35">
      <c r="A1682" s="173">
        <v>61002499</v>
      </c>
      <c r="B1682" s="170" t="s">
        <v>1111</v>
      </c>
      <c r="C1682" s="170" t="s">
        <v>166</v>
      </c>
      <c r="D1682" s="170" t="str">
        <f t="shared" si="26"/>
        <v>61002499IN87</v>
      </c>
      <c r="E1682" s="210"/>
    </row>
    <row r="1683" spans="1:5" ht="14.5" x14ac:dyDescent="0.35">
      <c r="A1683" s="173">
        <v>61002499</v>
      </c>
      <c r="B1683" s="170" t="s">
        <v>1111</v>
      </c>
      <c r="C1683" s="170" t="s">
        <v>61</v>
      </c>
      <c r="D1683" s="170" t="str">
        <f t="shared" si="26"/>
        <v>61002499IN89</v>
      </c>
      <c r="E1683" s="210"/>
    </row>
    <row r="1684" spans="1:5" ht="14.5" x14ac:dyDescent="0.35">
      <c r="A1684" s="173">
        <v>61002501</v>
      </c>
      <c r="B1684" s="170" t="s">
        <v>1112</v>
      </c>
      <c r="C1684" s="170" t="s">
        <v>333</v>
      </c>
      <c r="D1684" s="170" t="str">
        <f t="shared" si="26"/>
        <v>61002501IN59</v>
      </c>
      <c r="E1684" s="210"/>
    </row>
    <row r="1685" spans="1:5" ht="14.5" x14ac:dyDescent="0.35">
      <c r="A1685" s="173">
        <v>61002501</v>
      </c>
      <c r="B1685" s="170" t="s">
        <v>1112</v>
      </c>
      <c r="C1685" s="170" t="s">
        <v>143</v>
      </c>
      <c r="D1685" s="170" t="str">
        <f t="shared" si="26"/>
        <v>61002501IN64</v>
      </c>
      <c r="E1685" s="210"/>
    </row>
    <row r="1686" spans="1:5" ht="14.5" x14ac:dyDescent="0.35">
      <c r="A1686" s="173">
        <v>61002501</v>
      </c>
      <c r="B1686" s="170" t="s">
        <v>1112</v>
      </c>
      <c r="C1686" s="170" t="s">
        <v>146</v>
      </c>
      <c r="D1686" s="170" t="str">
        <f t="shared" si="26"/>
        <v>61002501IN67</v>
      </c>
      <c r="E1686" s="210"/>
    </row>
    <row r="1687" spans="1:5" ht="14.5" x14ac:dyDescent="0.35">
      <c r="A1687" s="173">
        <v>61002501</v>
      </c>
      <c r="B1687" s="170" t="s">
        <v>1112</v>
      </c>
      <c r="C1687" s="170" t="s">
        <v>147</v>
      </c>
      <c r="D1687" s="170" t="str">
        <f t="shared" si="26"/>
        <v>61002501IN68</v>
      </c>
      <c r="E1687" s="210"/>
    </row>
    <row r="1688" spans="1:5" ht="14.5" x14ac:dyDescent="0.35">
      <c r="A1688" s="173">
        <v>61002501</v>
      </c>
      <c r="B1688" s="170" t="s">
        <v>1112</v>
      </c>
      <c r="C1688" s="170" t="s">
        <v>148</v>
      </c>
      <c r="D1688" s="170" t="str">
        <f t="shared" si="26"/>
        <v>61002501IN69</v>
      </c>
      <c r="E1688" s="210"/>
    </row>
    <row r="1689" spans="1:5" ht="14.5" x14ac:dyDescent="0.35">
      <c r="A1689" s="173">
        <v>61002501</v>
      </c>
      <c r="B1689" s="170" t="s">
        <v>1112</v>
      </c>
      <c r="C1689" s="170" t="s">
        <v>150</v>
      </c>
      <c r="D1689" s="170" t="str">
        <f t="shared" si="26"/>
        <v>61002501IN71</v>
      </c>
      <c r="E1689" s="210"/>
    </row>
    <row r="1690" spans="1:5" ht="14.5" x14ac:dyDescent="0.35">
      <c r="A1690" s="173">
        <v>61002501</v>
      </c>
      <c r="B1690" s="170" t="s">
        <v>1112</v>
      </c>
      <c r="C1690" s="170" t="s">
        <v>154</v>
      </c>
      <c r="D1690" s="170" t="str">
        <f t="shared" si="26"/>
        <v>61002501IN75</v>
      </c>
      <c r="E1690" s="210">
        <v>200</v>
      </c>
    </row>
    <row r="1691" spans="1:5" ht="14.5" x14ac:dyDescent="0.35">
      <c r="A1691" s="173">
        <v>61002501</v>
      </c>
      <c r="B1691" s="170" t="s">
        <v>1112</v>
      </c>
      <c r="C1691" s="170" t="s">
        <v>155</v>
      </c>
      <c r="D1691" s="170" t="str">
        <f t="shared" si="26"/>
        <v>61002501IN76</v>
      </c>
      <c r="E1691" s="210">
        <v>300</v>
      </c>
    </row>
    <row r="1692" spans="1:5" ht="14.5" x14ac:dyDescent="0.35">
      <c r="A1692" s="173">
        <v>61002501</v>
      </c>
      <c r="B1692" s="170" t="s">
        <v>1112</v>
      </c>
      <c r="C1692" s="170" t="s">
        <v>158</v>
      </c>
      <c r="D1692" s="170" t="str">
        <f t="shared" si="26"/>
        <v>61002501IN79</v>
      </c>
      <c r="E1692" s="210"/>
    </row>
    <row r="1693" spans="1:5" ht="14.5" x14ac:dyDescent="0.35">
      <c r="A1693" s="173">
        <v>61002501</v>
      </c>
      <c r="B1693" s="170" t="s">
        <v>1112</v>
      </c>
      <c r="C1693" s="170" t="s">
        <v>159</v>
      </c>
      <c r="D1693" s="170" t="str">
        <f t="shared" si="26"/>
        <v>61002501IN80</v>
      </c>
      <c r="E1693" s="210">
        <v>150</v>
      </c>
    </row>
    <row r="1694" spans="1:5" ht="14.5" x14ac:dyDescent="0.35">
      <c r="A1694" s="173">
        <v>61002501</v>
      </c>
      <c r="B1694" s="170" t="s">
        <v>1112</v>
      </c>
      <c r="C1694" s="170" t="s">
        <v>160</v>
      </c>
      <c r="D1694" s="170" t="str">
        <f t="shared" si="26"/>
        <v>61002501IN81</v>
      </c>
      <c r="E1694" s="210"/>
    </row>
    <row r="1695" spans="1:5" ht="14.5" x14ac:dyDescent="0.35">
      <c r="A1695" s="173">
        <v>61002501</v>
      </c>
      <c r="B1695" s="170" t="s">
        <v>1112</v>
      </c>
      <c r="C1695" s="170" t="s">
        <v>162</v>
      </c>
      <c r="D1695" s="170" t="str">
        <f t="shared" si="26"/>
        <v>61002501IN83</v>
      </c>
      <c r="E1695" s="210"/>
    </row>
    <row r="1696" spans="1:5" ht="14.5" x14ac:dyDescent="0.35">
      <c r="A1696" s="173">
        <v>61002501</v>
      </c>
      <c r="B1696" s="170" t="s">
        <v>1112</v>
      </c>
      <c r="C1696" s="170" t="s">
        <v>166</v>
      </c>
      <c r="D1696" s="170" t="str">
        <f t="shared" si="26"/>
        <v>61002501IN87</v>
      </c>
      <c r="E1696" s="210"/>
    </row>
    <row r="1697" spans="1:5" ht="14.5" x14ac:dyDescent="0.35">
      <c r="A1697" s="173">
        <v>61002501</v>
      </c>
      <c r="B1697" s="170" t="s">
        <v>1112</v>
      </c>
      <c r="C1697" s="170" t="s">
        <v>61</v>
      </c>
      <c r="D1697" s="170" t="str">
        <f t="shared" si="26"/>
        <v>61002501IN89</v>
      </c>
      <c r="E1697" s="210"/>
    </row>
    <row r="1698" spans="1:5" ht="14.5" x14ac:dyDescent="0.35">
      <c r="A1698" s="173">
        <v>61002505</v>
      </c>
      <c r="B1698" s="170" t="s">
        <v>888</v>
      </c>
      <c r="C1698" s="170" t="s">
        <v>333</v>
      </c>
      <c r="D1698" s="170" t="str">
        <f t="shared" si="26"/>
        <v>61002505IN59</v>
      </c>
      <c r="E1698" s="210">
        <v>1164.43</v>
      </c>
    </row>
    <row r="1699" spans="1:5" ht="14.5" x14ac:dyDescent="0.35">
      <c r="A1699" s="173">
        <v>61002505</v>
      </c>
      <c r="B1699" s="170" t="s">
        <v>888</v>
      </c>
      <c r="C1699" s="170" t="s">
        <v>141</v>
      </c>
      <c r="D1699" s="170" t="str">
        <f t="shared" si="26"/>
        <v>61002505IN62</v>
      </c>
      <c r="E1699" s="210">
        <v>403.6</v>
      </c>
    </row>
    <row r="1700" spans="1:5" ht="14.5" x14ac:dyDescent="0.35">
      <c r="A1700" s="173">
        <v>61002505</v>
      </c>
      <c r="B1700" s="170" t="s">
        <v>888</v>
      </c>
      <c r="C1700" s="170" t="s">
        <v>143</v>
      </c>
      <c r="D1700" s="170" t="str">
        <f t="shared" si="26"/>
        <v>61002505IN64</v>
      </c>
      <c r="E1700" s="210">
        <v>783.06</v>
      </c>
    </row>
    <row r="1701" spans="1:5" ht="14.5" x14ac:dyDescent="0.35">
      <c r="A1701" s="173">
        <v>61002505</v>
      </c>
      <c r="B1701" s="170" t="s">
        <v>888</v>
      </c>
      <c r="C1701" s="170" t="s">
        <v>144</v>
      </c>
      <c r="D1701" s="170" t="str">
        <f t="shared" si="26"/>
        <v>61002505IN65</v>
      </c>
      <c r="E1701" s="210">
        <v>43.32</v>
      </c>
    </row>
    <row r="1702" spans="1:5" ht="14.5" x14ac:dyDescent="0.35">
      <c r="A1702" s="173">
        <v>61002505</v>
      </c>
      <c r="B1702" s="170" t="s">
        <v>888</v>
      </c>
      <c r="C1702" s="170" t="s">
        <v>145</v>
      </c>
      <c r="D1702" s="170" t="str">
        <f t="shared" si="26"/>
        <v>61002505IN66</v>
      </c>
      <c r="E1702" s="210">
        <v>80</v>
      </c>
    </row>
    <row r="1703" spans="1:5" ht="14.5" x14ac:dyDescent="0.35">
      <c r="A1703" s="173">
        <v>61002505</v>
      </c>
      <c r="B1703" s="170" t="s">
        <v>888</v>
      </c>
      <c r="C1703" s="170" t="s">
        <v>146</v>
      </c>
      <c r="D1703" s="170" t="str">
        <f t="shared" si="26"/>
        <v>61002505IN67</v>
      </c>
      <c r="E1703" s="210">
        <v>85.02</v>
      </c>
    </row>
    <row r="1704" spans="1:5" ht="14.5" x14ac:dyDescent="0.35">
      <c r="A1704" s="173">
        <v>61002505</v>
      </c>
      <c r="B1704" s="170" t="s">
        <v>888</v>
      </c>
      <c r="C1704" s="170" t="s">
        <v>147</v>
      </c>
      <c r="D1704" s="170" t="str">
        <f t="shared" si="26"/>
        <v>61002505IN68</v>
      </c>
      <c r="E1704" s="210">
        <v>150.44999999999999</v>
      </c>
    </row>
    <row r="1705" spans="1:5" ht="14.5" x14ac:dyDescent="0.35">
      <c r="A1705" s="173">
        <v>61002505</v>
      </c>
      <c r="B1705" s="170" t="s">
        <v>888</v>
      </c>
      <c r="C1705" s="170" t="s">
        <v>148</v>
      </c>
      <c r="D1705" s="170" t="str">
        <f t="shared" si="26"/>
        <v>61002505IN69</v>
      </c>
      <c r="E1705" s="210">
        <v>518.23</v>
      </c>
    </row>
    <row r="1706" spans="1:5" ht="14.5" x14ac:dyDescent="0.35">
      <c r="A1706" s="173">
        <v>61002505</v>
      </c>
      <c r="B1706" s="170" t="s">
        <v>888</v>
      </c>
      <c r="C1706" s="170" t="s">
        <v>150</v>
      </c>
      <c r="D1706" s="170" t="str">
        <f t="shared" si="26"/>
        <v>61002505IN71</v>
      </c>
      <c r="E1706" s="210">
        <v>1300.1100000000001</v>
      </c>
    </row>
    <row r="1707" spans="1:5" ht="14.5" x14ac:dyDescent="0.35">
      <c r="A1707" s="173">
        <v>61002505</v>
      </c>
      <c r="B1707" s="170" t="s">
        <v>888</v>
      </c>
      <c r="C1707" s="170" t="s">
        <v>151</v>
      </c>
      <c r="D1707" s="170" t="str">
        <f t="shared" si="26"/>
        <v>61002505IN72</v>
      </c>
      <c r="E1707" s="210">
        <v>12</v>
      </c>
    </row>
    <row r="1708" spans="1:5" ht="14.5" x14ac:dyDescent="0.35">
      <c r="A1708" s="173">
        <v>61002505</v>
      </c>
      <c r="B1708" s="170" t="s">
        <v>888</v>
      </c>
      <c r="C1708" s="170" t="s">
        <v>152</v>
      </c>
      <c r="D1708" s="170" t="str">
        <f t="shared" si="26"/>
        <v>61002505IN73</v>
      </c>
      <c r="E1708" s="210">
        <v>45.25</v>
      </c>
    </row>
    <row r="1709" spans="1:5" ht="14.5" x14ac:dyDescent="0.35">
      <c r="A1709" s="173">
        <v>61002505</v>
      </c>
      <c r="B1709" s="170" t="s">
        <v>888</v>
      </c>
      <c r="C1709" s="170" t="s">
        <v>154</v>
      </c>
      <c r="D1709" s="170" t="str">
        <f t="shared" si="26"/>
        <v>61002505IN75</v>
      </c>
      <c r="E1709" s="210">
        <v>37.36</v>
      </c>
    </row>
    <row r="1710" spans="1:5" ht="14.5" x14ac:dyDescent="0.35">
      <c r="A1710" s="173">
        <v>61002505</v>
      </c>
      <c r="B1710" s="170" t="s">
        <v>888</v>
      </c>
      <c r="C1710" s="170" t="s">
        <v>155</v>
      </c>
      <c r="D1710" s="170" t="str">
        <f t="shared" si="26"/>
        <v>61002505IN76</v>
      </c>
      <c r="E1710" s="210">
        <v>612.79</v>
      </c>
    </row>
    <row r="1711" spans="1:5" ht="14.5" x14ac:dyDescent="0.35">
      <c r="A1711" s="173">
        <v>61002505</v>
      </c>
      <c r="B1711" s="170" t="s">
        <v>888</v>
      </c>
      <c r="C1711" s="170" t="s">
        <v>158</v>
      </c>
      <c r="D1711" s="170" t="str">
        <f t="shared" si="26"/>
        <v>61002505IN79</v>
      </c>
      <c r="E1711" s="210">
        <v>23</v>
      </c>
    </row>
    <row r="1712" spans="1:5" ht="14.5" x14ac:dyDescent="0.35">
      <c r="A1712" s="173">
        <v>61002505</v>
      </c>
      <c r="B1712" s="170" t="s">
        <v>888</v>
      </c>
      <c r="C1712" s="170" t="s">
        <v>159</v>
      </c>
      <c r="D1712" s="170" t="str">
        <f t="shared" si="26"/>
        <v>61002505IN80</v>
      </c>
      <c r="E1712" s="210">
        <v>159.95999999999998</v>
      </c>
    </row>
    <row r="1713" spans="1:5" ht="14.5" x14ac:dyDescent="0.35">
      <c r="A1713" s="173">
        <v>61002505</v>
      </c>
      <c r="B1713" s="170" t="s">
        <v>888</v>
      </c>
      <c r="C1713" s="170" t="s">
        <v>160</v>
      </c>
      <c r="D1713" s="170" t="str">
        <f t="shared" si="26"/>
        <v>61002505IN81</v>
      </c>
      <c r="E1713" s="210">
        <v>1572.96</v>
      </c>
    </row>
    <row r="1714" spans="1:5" ht="14.5" x14ac:dyDescent="0.35">
      <c r="A1714" s="173">
        <v>61002505</v>
      </c>
      <c r="B1714" s="170" t="s">
        <v>888</v>
      </c>
      <c r="C1714" s="170" t="s">
        <v>162</v>
      </c>
      <c r="D1714" s="170" t="str">
        <f t="shared" si="26"/>
        <v>61002505IN83</v>
      </c>
      <c r="E1714" s="210">
        <v>102.47</v>
      </c>
    </row>
    <row r="1715" spans="1:5" ht="14.5" x14ac:dyDescent="0.35">
      <c r="A1715" s="173">
        <v>61002505</v>
      </c>
      <c r="B1715" s="170" t="s">
        <v>888</v>
      </c>
      <c r="C1715" s="170" t="s">
        <v>164</v>
      </c>
      <c r="D1715" s="170" t="str">
        <f t="shared" si="26"/>
        <v>61002505IN84</v>
      </c>
      <c r="E1715" s="210">
        <v>29.37</v>
      </c>
    </row>
    <row r="1716" spans="1:5" ht="14.5" x14ac:dyDescent="0.35">
      <c r="A1716" s="173">
        <v>61002505</v>
      </c>
      <c r="B1716" s="170" t="s">
        <v>888</v>
      </c>
      <c r="C1716" s="170" t="s">
        <v>163</v>
      </c>
      <c r="D1716" s="170" t="str">
        <f t="shared" si="26"/>
        <v>61002505IN86</v>
      </c>
      <c r="E1716" s="210">
        <v>76</v>
      </c>
    </row>
    <row r="1717" spans="1:5" ht="14.5" x14ac:dyDescent="0.35">
      <c r="A1717" s="173">
        <v>61002505</v>
      </c>
      <c r="B1717" s="170" t="s">
        <v>888</v>
      </c>
      <c r="C1717" s="170" t="s">
        <v>166</v>
      </c>
      <c r="D1717" s="170" t="str">
        <f t="shared" si="26"/>
        <v>61002505IN87</v>
      </c>
      <c r="E1717" s="210">
        <v>230.45000000000002</v>
      </c>
    </row>
    <row r="1718" spans="1:5" ht="14.5" x14ac:dyDescent="0.35">
      <c r="A1718" s="173">
        <v>61002505</v>
      </c>
      <c r="B1718" s="170" t="s">
        <v>888</v>
      </c>
      <c r="C1718" s="170" t="s">
        <v>61</v>
      </c>
      <c r="D1718" s="170" t="str">
        <f t="shared" si="26"/>
        <v>61002505IN89</v>
      </c>
      <c r="E1718" s="210">
        <v>129.32999999999998</v>
      </c>
    </row>
    <row r="1719" spans="1:5" ht="14.5" x14ac:dyDescent="0.35">
      <c r="A1719" s="173">
        <v>61002505</v>
      </c>
      <c r="B1719" s="170" t="s">
        <v>888</v>
      </c>
      <c r="C1719" s="170" t="s">
        <v>65</v>
      </c>
      <c r="D1719" s="170" t="str">
        <f t="shared" si="26"/>
        <v>61002505IN91</v>
      </c>
      <c r="E1719" s="210">
        <v>20</v>
      </c>
    </row>
    <row r="1720" spans="1:5" ht="14.5" x14ac:dyDescent="0.35">
      <c r="A1720" s="173">
        <v>61003202</v>
      </c>
      <c r="B1720" s="170" t="s">
        <v>890</v>
      </c>
      <c r="C1720" s="170" t="s">
        <v>333</v>
      </c>
      <c r="D1720" s="170" t="str">
        <f t="shared" si="26"/>
        <v>61003202IN59</v>
      </c>
      <c r="E1720" s="210">
        <v>259.35000000000002</v>
      </c>
    </row>
    <row r="1721" spans="1:5" ht="14.5" x14ac:dyDescent="0.35">
      <c r="A1721" s="173">
        <v>61003202</v>
      </c>
      <c r="B1721" s="170" t="s">
        <v>890</v>
      </c>
      <c r="C1721" s="170" t="s">
        <v>141</v>
      </c>
      <c r="D1721" s="170" t="str">
        <f t="shared" si="26"/>
        <v>61003202IN62</v>
      </c>
      <c r="E1721" s="210">
        <v>750.86</v>
      </c>
    </row>
    <row r="1722" spans="1:5" ht="14.5" x14ac:dyDescent="0.35">
      <c r="A1722" s="173">
        <v>61003202</v>
      </c>
      <c r="B1722" s="170" t="s">
        <v>890</v>
      </c>
      <c r="C1722" s="170" t="s">
        <v>143</v>
      </c>
      <c r="D1722" s="170" t="str">
        <f t="shared" si="26"/>
        <v>61003202IN64</v>
      </c>
      <c r="E1722" s="210">
        <v>317.26</v>
      </c>
    </row>
    <row r="1723" spans="1:5" ht="14.5" x14ac:dyDescent="0.35">
      <c r="A1723" s="173">
        <v>61003202</v>
      </c>
      <c r="B1723" s="170" t="s">
        <v>890</v>
      </c>
      <c r="C1723" s="170" t="s">
        <v>144</v>
      </c>
      <c r="D1723" s="170" t="str">
        <f t="shared" si="26"/>
        <v>61003202IN65</v>
      </c>
      <c r="E1723" s="210">
        <v>108.91</v>
      </c>
    </row>
    <row r="1724" spans="1:5" ht="14.5" x14ac:dyDescent="0.35">
      <c r="A1724" s="173">
        <v>61003202</v>
      </c>
      <c r="B1724" s="170" t="s">
        <v>890</v>
      </c>
      <c r="C1724" s="170" t="s">
        <v>145</v>
      </c>
      <c r="D1724" s="170" t="str">
        <f t="shared" si="26"/>
        <v>61003202IN66</v>
      </c>
      <c r="E1724" s="210">
        <v>31.4</v>
      </c>
    </row>
    <row r="1725" spans="1:5" ht="14.5" x14ac:dyDescent="0.35">
      <c r="A1725" s="173">
        <v>61003202</v>
      </c>
      <c r="B1725" s="170" t="s">
        <v>890</v>
      </c>
      <c r="C1725" s="170" t="s">
        <v>146</v>
      </c>
      <c r="D1725" s="170" t="str">
        <f t="shared" si="26"/>
        <v>61003202IN67</v>
      </c>
      <c r="E1725" s="210">
        <v>153.01</v>
      </c>
    </row>
    <row r="1726" spans="1:5" ht="14.5" x14ac:dyDescent="0.35">
      <c r="A1726" s="173">
        <v>61003202</v>
      </c>
      <c r="B1726" s="170" t="s">
        <v>890</v>
      </c>
      <c r="C1726" s="170" t="s">
        <v>147</v>
      </c>
      <c r="D1726" s="170" t="str">
        <f t="shared" si="26"/>
        <v>61003202IN68</v>
      </c>
      <c r="E1726" s="210">
        <v>580.98</v>
      </c>
    </row>
    <row r="1727" spans="1:5" ht="14.5" x14ac:dyDescent="0.35">
      <c r="A1727" s="173">
        <v>61003202</v>
      </c>
      <c r="B1727" s="170" t="s">
        <v>890</v>
      </c>
      <c r="C1727" s="170" t="s">
        <v>148</v>
      </c>
      <c r="D1727" s="170" t="str">
        <f t="shared" si="26"/>
        <v>61003202IN69</v>
      </c>
      <c r="E1727" s="210">
        <v>616.85</v>
      </c>
    </row>
    <row r="1728" spans="1:5" ht="14.5" x14ac:dyDescent="0.35">
      <c r="A1728" s="173">
        <v>61003202</v>
      </c>
      <c r="B1728" s="170" t="s">
        <v>890</v>
      </c>
      <c r="C1728" s="170" t="s">
        <v>150</v>
      </c>
      <c r="D1728" s="170" t="str">
        <f t="shared" si="26"/>
        <v>61003202IN71</v>
      </c>
      <c r="E1728" s="210">
        <v>1181.0500000000002</v>
      </c>
    </row>
    <row r="1729" spans="1:5" ht="14.5" x14ac:dyDescent="0.35">
      <c r="A1729" s="173">
        <v>61003202</v>
      </c>
      <c r="B1729" s="170" t="s">
        <v>890</v>
      </c>
      <c r="C1729" s="170" t="s">
        <v>151</v>
      </c>
      <c r="D1729" s="170" t="str">
        <f t="shared" si="26"/>
        <v>61003202IN72</v>
      </c>
      <c r="E1729" s="210">
        <v>12</v>
      </c>
    </row>
    <row r="1730" spans="1:5" ht="14.5" x14ac:dyDescent="0.35">
      <c r="A1730" s="173">
        <v>61003202</v>
      </c>
      <c r="B1730" s="170" t="s">
        <v>890</v>
      </c>
      <c r="C1730" s="170" t="s">
        <v>152</v>
      </c>
      <c r="D1730" s="170" t="str">
        <f t="shared" si="26"/>
        <v>61003202IN73</v>
      </c>
      <c r="E1730" s="210">
        <v>140.37</v>
      </c>
    </row>
    <row r="1731" spans="1:5" ht="14.5" x14ac:dyDescent="0.35">
      <c r="A1731" s="173">
        <v>61003202</v>
      </c>
      <c r="B1731" s="170" t="s">
        <v>890</v>
      </c>
      <c r="C1731" s="170" t="s">
        <v>154</v>
      </c>
      <c r="D1731" s="170" t="str">
        <f t="shared" si="26"/>
        <v>61003202IN75</v>
      </c>
      <c r="E1731" s="210">
        <v>79.81</v>
      </c>
    </row>
    <row r="1732" spans="1:5" ht="14.5" x14ac:dyDescent="0.35">
      <c r="A1732" s="173">
        <v>61003202</v>
      </c>
      <c r="B1732" s="170" t="s">
        <v>890</v>
      </c>
      <c r="C1732" s="170" t="s">
        <v>155</v>
      </c>
      <c r="D1732" s="170" t="str">
        <f t="shared" si="26"/>
        <v>61003202IN76</v>
      </c>
      <c r="E1732" s="210">
        <v>1445.46</v>
      </c>
    </row>
    <row r="1733" spans="1:5" ht="14.5" x14ac:dyDescent="0.35">
      <c r="A1733" s="173">
        <v>61003202</v>
      </c>
      <c r="B1733" s="170" t="s">
        <v>890</v>
      </c>
      <c r="C1733" s="170" t="s">
        <v>158</v>
      </c>
      <c r="D1733" s="170" t="str">
        <f t="shared" si="26"/>
        <v>61003202IN79</v>
      </c>
      <c r="E1733" s="210">
        <v>8</v>
      </c>
    </row>
    <row r="1734" spans="1:5" ht="14.5" x14ac:dyDescent="0.35">
      <c r="A1734" s="173">
        <v>61003202</v>
      </c>
      <c r="B1734" s="170" t="s">
        <v>890</v>
      </c>
      <c r="C1734" s="170" t="s">
        <v>159</v>
      </c>
      <c r="D1734" s="170" t="str">
        <f t="shared" ref="D1734:D1797" si="27">A1734&amp;C1734</f>
        <v>61003202IN80</v>
      </c>
      <c r="E1734" s="210">
        <v>177.02999999999997</v>
      </c>
    </row>
    <row r="1735" spans="1:5" ht="14.5" x14ac:dyDescent="0.35">
      <c r="A1735" s="173">
        <v>61003202</v>
      </c>
      <c r="B1735" s="170" t="s">
        <v>890</v>
      </c>
      <c r="C1735" s="170" t="s">
        <v>160</v>
      </c>
      <c r="D1735" s="170" t="str">
        <f t="shared" si="27"/>
        <v>61003202IN81</v>
      </c>
      <c r="E1735" s="210">
        <v>1537.08</v>
      </c>
    </row>
    <row r="1736" spans="1:5" ht="14.5" x14ac:dyDescent="0.35">
      <c r="A1736" s="173">
        <v>61003202</v>
      </c>
      <c r="B1736" s="170" t="s">
        <v>890</v>
      </c>
      <c r="C1736" s="170" t="s">
        <v>162</v>
      </c>
      <c r="D1736" s="170" t="str">
        <f t="shared" si="27"/>
        <v>61003202IN83</v>
      </c>
      <c r="E1736" s="210">
        <v>164.64</v>
      </c>
    </row>
    <row r="1737" spans="1:5" ht="14.5" x14ac:dyDescent="0.35">
      <c r="A1737" s="173">
        <v>61003202</v>
      </c>
      <c r="B1737" s="170" t="s">
        <v>890</v>
      </c>
      <c r="C1737" s="170" t="s">
        <v>164</v>
      </c>
      <c r="D1737" s="170" t="str">
        <f t="shared" si="27"/>
        <v>61003202IN84</v>
      </c>
      <c r="E1737" s="210">
        <v>45.91</v>
      </c>
    </row>
    <row r="1738" spans="1:5" ht="14.5" x14ac:dyDescent="0.35">
      <c r="A1738" s="173">
        <v>61003202</v>
      </c>
      <c r="B1738" s="170" t="s">
        <v>890</v>
      </c>
      <c r="C1738" s="170" t="s">
        <v>163</v>
      </c>
      <c r="D1738" s="170" t="str">
        <f t="shared" si="27"/>
        <v>61003202IN86</v>
      </c>
      <c r="E1738" s="210">
        <v>89.259999999999991</v>
      </c>
    </row>
    <row r="1739" spans="1:5" ht="14.5" x14ac:dyDescent="0.35">
      <c r="A1739" s="173">
        <v>61003202</v>
      </c>
      <c r="B1739" s="170" t="s">
        <v>890</v>
      </c>
      <c r="C1739" s="170" t="s">
        <v>166</v>
      </c>
      <c r="D1739" s="170" t="str">
        <f t="shared" si="27"/>
        <v>61003202IN87</v>
      </c>
      <c r="E1739" s="210">
        <v>110.63</v>
      </c>
    </row>
    <row r="1740" spans="1:5" ht="14.5" x14ac:dyDescent="0.35">
      <c r="A1740" s="173">
        <v>61003202</v>
      </c>
      <c r="B1740" s="170" t="s">
        <v>890</v>
      </c>
      <c r="C1740" s="170" t="s">
        <v>61</v>
      </c>
      <c r="D1740" s="170" t="str">
        <f t="shared" si="27"/>
        <v>61003202IN89</v>
      </c>
      <c r="E1740" s="210">
        <v>45.120000000000005</v>
      </c>
    </row>
    <row r="1741" spans="1:5" ht="14.5" x14ac:dyDescent="0.35">
      <c r="A1741" s="173">
        <v>61003202</v>
      </c>
      <c r="B1741" s="170" t="s">
        <v>890</v>
      </c>
      <c r="C1741" s="170" t="s">
        <v>65</v>
      </c>
      <c r="D1741" s="170" t="str">
        <f t="shared" si="27"/>
        <v>61003202IN91</v>
      </c>
      <c r="E1741" s="210">
        <v>70.259999999999991</v>
      </c>
    </row>
    <row r="1742" spans="1:5" ht="14.5" x14ac:dyDescent="0.35">
      <c r="A1742" s="173">
        <v>61003765</v>
      </c>
      <c r="B1742" s="170" t="s">
        <v>874</v>
      </c>
      <c r="C1742" s="170" t="s">
        <v>333</v>
      </c>
      <c r="D1742" s="170" t="str">
        <f t="shared" si="27"/>
        <v>61003765IN59</v>
      </c>
      <c r="E1742" s="210">
        <v>28.27</v>
      </c>
    </row>
    <row r="1743" spans="1:5" ht="14.5" x14ac:dyDescent="0.35">
      <c r="A1743" s="173">
        <v>61003765</v>
      </c>
      <c r="B1743" s="170" t="s">
        <v>874</v>
      </c>
      <c r="C1743" s="170" t="s">
        <v>141</v>
      </c>
      <c r="D1743" s="170" t="str">
        <f t="shared" si="27"/>
        <v>61003765IN62</v>
      </c>
      <c r="E1743" s="210">
        <v>20.02</v>
      </c>
    </row>
    <row r="1744" spans="1:5" ht="14.5" x14ac:dyDescent="0.35">
      <c r="A1744" s="173">
        <v>61003765</v>
      </c>
      <c r="B1744" s="170" t="s">
        <v>874</v>
      </c>
      <c r="C1744" s="170" t="s">
        <v>143</v>
      </c>
      <c r="D1744" s="170" t="str">
        <f t="shared" si="27"/>
        <v>61003765IN64</v>
      </c>
      <c r="E1744" s="210">
        <v>21.44</v>
      </c>
    </row>
    <row r="1745" spans="1:5" ht="14.5" x14ac:dyDescent="0.35">
      <c r="A1745" s="173">
        <v>61003765</v>
      </c>
      <c r="B1745" s="170" t="s">
        <v>874</v>
      </c>
      <c r="C1745" s="170" t="s">
        <v>147</v>
      </c>
      <c r="D1745" s="170" t="str">
        <f t="shared" si="27"/>
        <v>61003765IN68</v>
      </c>
      <c r="E1745" s="210">
        <v>13.32</v>
      </c>
    </row>
    <row r="1746" spans="1:5" ht="14.5" x14ac:dyDescent="0.35">
      <c r="A1746" s="173">
        <v>61003765</v>
      </c>
      <c r="B1746" s="170" t="s">
        <v>874</v>
      </c>
      <c r="C1746" s="170" t="s">
        <v>148</v>
      </c>
      <c r="D1746" s="170" t="str">
        <f t="shared" si="27"/>
        <v>61003765IN69</v>
      </c>
      <c r="E1746" s="210">
        <v>17.690000000000001</v>
      </c>
    </row>
    <row r="1747" spans="1:5" ht="14.5" x14ac:dyDescent="0.35">
      <c r="A1747" s="173">
        <v>61003765</v>
      </c>
      <c r="B1747" s="170" t="s">
        <v>874</v>
      </c>
      <c r="C1747" s="170" t="s">
        <v>150</v>
      </c>
      <c r="D1747" s="170" t="str">
        <f t="shared" si="27"/>
        <v>61003765IN71</v>
      </c>
      <c r="E1747" s="210">
        <v>57.790000000000006</v>
      </c>
    </row>
    <row r="1748" spans="1:5" ht="14.5" x14ac:dyDescent="0.35">
      <c r="A1748" s="173">
        <v>61003765</v>
      </c>
      <c r="B1748" s="170" t="s">
        <v>874</v>
      </c>
      <c r="C1748" s="170" t="s">
        <v>154</v>
      </c>
      <c r="D1748" s="170" t="str">
        <f t="shared" si="27"/>
        <v>61003765IN75</v>
      </c>
      <c r="E1748" s="210">
        <v>1.54</v>
      </c>
    </row>
    <row r="1749" spans="1:5" ht="14.5" x14ac:dyDescent="0.35">
      <c r="A1749" s="173">
        <v>61003765</v>
      </c>
      <c r="B1749" s="170" t="s">
        <v>874</v>
      </c>
      <c r="C1749" s="170" t="s">
        <v>155</v>
      </c>
      <c r="D1749" s="170" t="str">
        <f t="shared" si="27"/>
        <v>61003765IN76</v>
      </c>
      <c r="E1749" s="210">
        <v>79.03</v>
      </c>
    </row>
    <row r="1750" spans="1:5" ht="14.5" x14ac:dyDescent="0.35">
      <c r="A1750" s="173">
        <v>61003765</v>
      </c>
      <c r="B1750" s="170" t="s">
        <v>874</v>
      </c>
      <c r="C1750" s="170" t="s">
        <v>159</v>
      </c>
      <c r="D1750" s="170" t="str">
        <f t="shared" si="27"/>
        <v>61003765IN80</v>
      </c>
      <c r="E1750" s="210">
        <v>6.43</v>
      </c>
    </row>
    <row r="1751" spans="1:5" ht="14.5" x14ac:dyDescent="0.35">
      <c r="A1751" s="173">
        <v>61003765</v>
      </c>
      <c r="B1751" s="170" t="s">
        <v>874</v>
      </c>
      <c r="C1751" s="170" t="s">
        <v>160</v>
      </c>
      <c r="D1751" s="170" t="str">
        <f t="shared" si="27"/>
        <v>61003765IN81</v>
      </c>
      <c r="E1751" s="210">
        <v>26.8</v>
      </c>
    </row>
    <row r="1752" spans="1:5" ht="14.5" x14ac:dyDescent="0.35">
      <c r="A1752" s="173">
        <v>61003765</v>
      </c>
      <c r="B1752" s="170" t="s">
        <v>874</v>
      </c>
      <c r="C1752" s="170" t="s">
        <v>163</v>
      </c>
      <c r="D1752" s="170" t="str">
        <f t="shared" si="27"/>
        <v>61003765IN86</v>
      </c>
      <c r="E1752" s="210">
        <v>4.03</v>
      </c>
    </row>
    <row r="1753" spans="1:5" ht="14.5" x14ac:dyDescent="0.35">
      <c r="A1753" s="173">
        <v>61003765</v>
      </c>
      <c r="B1753" s="170" t="s">
        <v>874</v>
      </c>
      <c r="C1753" s="170" t="s">
        <v>166</v>
      </c>
      <c r="D1753" s="170" t="str">
        <f t="shared" si="27"/>
        <v>61003765IN87</v>
      </c>
      <c r="E1753" s="210">
        <v>1.7</v>
      </c>
    </row>
    <row r="1754" spans="1:5" ht="14.5" x14ac:dyDescent="0.35">
      <c r="A1754" s="173">
        <v>61003765</v>
      </c>
      <c r="B1754" s="170" t="s">
        <v>874</v>
      </c>
      <c r="C1754" s="170" t="s">
        <v>61</v>
      </c>
      <c r="D1754" s="170" t="str">
        <f t="shared" si="27"/>
        <v>61003765IN89</v>
      </c>
      <c r="E1754" s="210">
        <v>1.34</v>
      </c>
    </row>
    <row r="1755" spans="1:5" ht="14.5" x14ac:dyDescent="0.35">
      <c r="A1755" s="173">
        <v>61003766</v>
      </c>
      <c r="B1755" s="170" t="s">
        <v>876</v>
      </c>
      <c r="C1755" s="170" t="s">
        <v>333</v>
      </c>
      <c r="D1755" s="170" t="str">
        <f t="shared" si="27"/>
        <v>61003766IN59</v>
      </c>
      <c r="E1755" s="210">
        <v>73.819999999999993</v>
      </c>
    </row>
    <row r="1756" spans="1:5" ht="14.5" x14ac:dyDescent="0.35">
      <c r="A1756" s="173">
        <v>61003766</v>
      </c>
      <c r="B1756" s="170" t="s">
        <v>876</v>
      </c>
      <c r="C1756" s="170" t="s">
        <v>141</v>
      </c>
      <c r="D1756" s="170" t="str">
        <f t="shared" si="27"/>
        <v>61003766IN62</v>
      </c>
      <c r="E1756" s="210">
        <v>99.67</v>
      </c>
    </row>
    <row r="1757" spans="1:5" ht="14.5" x14ac:dyDescent="0.35">
      <c r="A1757" s="173">
        <v>61003766</v>
      </c>
      <c r="B1757" s="170" t="s">
        <v>876</v>
      </c>
      <c r="C1757" s="170" t="s">
        <v>143</v>
      </c>
      <c r="D1757" s="170" t="str">
        <f t="shared" si="27"/>
        <v>61003766IN64</v>
      </c>
      <c r="E1757" s="210">
        <v>68.239999999999995</v>
      </c>
    </row>
    <row r="1758" spans="1:5" ht="14.5" x14ac:dyDescent="0.35">
      <c r="A1758" s="173">
        <v>61003766</v>
      </c>
      <c r="B1758" s="170" t="s">
        <v>876</v>
      </c>
      <c r="C1758" s="170" t="s">
        <v>144</v>
      </c>
      <c r="D1758" s="170" t="str">
        <f t="shared" si="27"/>
        <v>61003766IN65</v>
      </c>
      <c r="E1758" s="210">
        <v>9.1</v>
      </c>
    </row>
    <row r="1759" spans="1:5" ht="14.5" x14ac:dyDescent="0.35">
      <c r="A1759" s="173">
        <v>61003766</v>
      </c>
      <c r="B1759" s="170" t="s">
        <v>876</v>
      </c>
      <c r="C1759" s="170" t="s">
        <v>146</v>
      </c>
      <c r="D1759" s="170" t="str">
        <f t="shared" si="27"/>
        <v>61003766IN67</v>
      </c>
      <c r="E1759" s="210">
        <v>47.13</v>
      </c>
    </row>
    <row r="1760" spans="1:5" ht="14.5" x14ac:dyDescent="0.35">
      <c r="A1760" s="173">
        <v>61003766</v>
      </c>
      <c r="B1760" s="170" t="s">
        <v>876</v>
      </c>
      <c r="C1760" s="170" t="s">
        <v>147</v>
      </c>
      <c r="D1760" s="170" t="str">
        <f t="shared" si="27"/>
        <v>61003766IN68</v>
      </c>
      <c r="E1760" s="210">
        <v>55.09</v>
      </c>
    </row>
    <row r="1761" spans="1:5" ht="14.5" x14ac:dyDescent="0.35">
      <c r="A1761" s="173">
        <v>61003766</v>
      </c>
      <c r="B1761" s="170" t="s">
        <v>876</v>
      </c>
      <c r="C1761" s="170" t="s">
        <v>148</v>
      </c>
      <c r="D1761" s="170" t="str">
        <f t="shared" si="27"/>
        <v>61003766IN69</v>
      </c>
      <c r="E1761" s="210">
        <v>139.87</v>
      </c>
    </row>
    <row r="1762" spans="1:5" ht="14.5" x14ac:dyDescent="0.35">
      <c r="A1762" s="173">
        <v>61003766</v>
      </c>
      <c r="B1762" s="170" t="s">
        <v>876</v>
      </c>
      <c r="C1762" s="170" t="s">
        <v>150</v>
      </c>
      <c r="D1762" s="170" t="str">
        <f t="shared" si="27"/>
        <v>61003766IN71</v>
      </c>
      <c r="E1762" s="210">
        <v>173.53999999999996</v>
      </c>
    </row>
    <row r="1763" spans="1:5" ht="14.5" x14ac:dyDescent="0.35">
      <c r="A1763" s="173">
        <v>61003766</v>
      </c>
      <c r="B1763" s="170" t="s">
        <v>876</v>
      </c>
      <c r="C1763" s="170" t="s">
        <v>154</v>
      </c>
      <c r="D1763" s="170" t="str">
        <f t="shared" si="27"/>
        <v>61003766IN75</v>
      </c>
      <c r="E1763" s="210">
        <v>41.839999999999996</v>
      </c>
    </row>
    <row r="1764" spans="1:5" ht="14.5" x14ac:dyDescent="0.35">
      <c r="A1764" s="173">
        <v>61003766</v>
      </c>
      <c r="B1764" s="170" t="s">
        <v>876</v>
      </c>
      <c r="C1764" s="170" t="s">
        <v>155</v>
      </c>
      <c r="D1764" s="170" t="str">
        <f t="shared" si="27"/>
        <v>61003766IN76</v>
      </c>
      <c r="E1764" s="210">
        <v>193.7</v>
      </c>
    </row>
    <row r="1765" spans="1:5" ht="14.5" x14ac:dyDescent="0.35">
      <c r="A1765" s="173">
        <v>61003766</v>
      </c>
      <c r="B1765" s="170" t="s">
        <v>876</v>
      </c>
      <c r="C1765" s="170" t="s">
        <v>159</v>
      </c>
      <c r="D1765" s="170" t="str">
        <f t="shared" si="27"/>
        <v>61003766IN80</v>
      </c>
      <c r="E1765" s="210">
        <v>64.099999999999994</v>
      </c>
    </row>
    <row r="1766" spans="1:5" ht="14.5" x14ac:dyDescent="0.35">
      <c r="A1766" s="173">
        <v>61003766</v>
      </c>
      <c r="B1766" s="170" t="s">
        <v>876</v>
      </c>
      <c r="C1766" s="170" t="s">
        <v>160</v>
      </c>
      <c r="D1766" s="170" t="str">
        <f t="shared" si="27"/>
        <v>61003766IN81</v>
      </c>
      <c r="E1766" s="210">
        <v>166.55999999999997</v>
      </c>
    </row>
    <row r="1767" spans="1:5" ht="14.5" x14ac:dyDescent="0.35">
      <c r="A1767" s="173">
        <v>61003766</v>
      </c>
      <c r="B1767" s="170" t="s">
        <v>876</v>
      </c>
      <c r="C1767" s="170" t="s">
        <v>162</v>
      </c>
      <c r="D1767" s="170" t="str">
        <f t="shared" si="27"/>
        <v>61003766IN83</v>
      </c>
      <c r="E1767" s="210">
        <v>75.240000000000009</v>
      </c>
    </row>
    <row r="1768" spans="1:5" ht="14.5" x14ac:dyDescent="0.35">
      <c r="A1768" s="173">
        <v>61003766</v>
      </c>
      <c r="B1768" s="170" t="s">
        <v>876</v>
      </c>
      <c r="C1768" s="170" t="s">
        <v>164</v>
      </c>
      <c r="D1768" s="170" t="str">
        <f t="shared" si="27"/>
        <v>61003766IN84</v>
      </c>
      <c r="E1768" s="210">
        <v>2.69</v>
      </c>
    </row>
    <row r="1769" spans="1:5" ht="14.5" x14ac:dyDescent="0.35">
      <c r="A1769" s="173">
        <v>61003766</v>
      </c>
      <c r="B1769" s="170" t="s">
        <v>876</v>
      </c>
      <c r="C1769" s="170" t="s">
        <v>163</v>
      </c>
      <c r="D1769" s="170" t="str">
        <f t="shared" si="27"/>
        <v>61003766IN86</v>
      </c>
      <c r="E1769" s="210">
        <v>31.59</v>
      </c>
    </row>
    <row r="1770" spans="1:5" ht="14.5" x14ac:dyDescent="0.35">
      <c r="A1770" s="173">
        <v>61003766</v>
      </c>
      <c r="B1770" s="170" t="s">
        <v>876</v>
      </c>
      <c r="C1770" s="170" t="s">
        <v>166</v>
      </c>
      <c r="D1770" s="170" t="str">
        <f t="shared" si="27"/>
        <v>61003766IN87</v>
      </c>
      <c r="E1770" s="210">
        <v>193.55</v>
      </c>
    </row>
    <row r="1771" spans="1:5" ht="14.5" x14ac:dyDescent="0.35">
      <c r="A1771" s="173">
        <v>61003766</v>
      </c>
      <c r="B1771" s="170" t="s">
        <v>876</v>
      </c>
      <c r="C1771" s="170" t="s">
        <v>61</v>
      </c>
      <c r="D1771" s="170" t="str">
        <f t="shared" si="27"/>
        <v>61003766IN89</v>
      </c>
      <c r="E1771" s="210">
        <v>55.1</v>
      </c>
    </row>
    <row r="1772" spans="1:5" ht="14.5" x14ac:dyDescent="0.35">
      <c r="A1772" s="173">
        <v>61003766</v>
      </c>
      <c r="B1772" s="170" t="s">
        <v>876</v>
      </c>
      <c r="C1772" s="170" t="s">
        <v>39</v>
      </c>
      <c r="D1772" s="170" t="str">
        <f t="shared" si="27"/>
        <v>61003766IN90</v>
      </c>
      <c r="E1772" s="210">
        <v>112</v>
      </c>
    </row>
    <row r="1773" spans="1:5" ht="14.5" x14ac:dyDescent="0.35">
      <c r="A1773" s="173">
        <v>61003766</v>
      </c>
      <c r="B1773" s="170" t="s">
        <v>876</v>
      </c>
      <c r="C1773" s="170" t="s">
        <v>65</v>
      </c>
      <c r="D1773" s="170" t="str">
        <f t="shared" si="27"/>
        <v>61003766IN91</v>
      </c>
      <c r="E1773" s="210">
        <v>19.510000000000002</v>
      </c>
    </row>
    <row r="1774" spans="1:5" ht="14.5" x14ac:dyDescent="0.35">
      <c r="A1774" s="173">
        <v>61000212</v>
      </c>
      <c r="B1774" s="170" t="s">
        <v>1113</v>
      </c>
      <c r="C1774" s="170" t="s">
        <v>333</v>
      </c>
      <c r="D1774" s="170" t="str">
        <f t="shared" si="27"/>
        <v>61000212IN59</v>
      </c>
      <c r="E1774" s="210">
        <v>560.95000000000005</v>
      </c>
    </row>
    <row r="1775" spans="1:5" ht="14.5" x14ac:dyDescent="0.35">
      <c r="A1775" s="173">
        <v>61000212</v>
      </c>
      <c r="B1775" s="170" t="s">
        <v>1113</v>
      </c>
      <c r="C1775" s="170" t="s">
        <v>141</v>
      </c>
      <c r="D1775" s="170" t="str">
        <f t="shared" si="27"/>
        <v>61000212IN62</v>
      </c>
      <c r="E1775" s="210">
        <v>230.11</v>
      </c>
    </row>
    <row r="1776" spans="1:5" ht="14.5" x14ac:dyDescent="0.35">
      <c r="A1776" s="173">
        <v>61000212</v>
      </c>
      <c r="B1776" s="170" t="s">
        <v>1113</v>
      </c>
      <c r="C1776" s="170" t="s">
        <v>143</v>
      </c>
      <c r="D1776" s="170" t="str">
        <f t="shared" si="27"/>
        <v>61000212IN64</v>
      </c>
      <c r="E1776" s="210">
        <v>261.39</v>
      </c>
    </row>
    <row r="1777" spans="1:5" ht="14.5" x14ac:dyDescent="0.35">
      <c r="A1777" s="173">
        <v>61000212</v>
      </c>
      <c r="B1777" s="170" t="s">
        <v>1113</v>
      </c>
      <c r="C1777" s="170" t="s">
        <v>145</v>
      </c>
      <c r="D1777" s="170" t="str">
        <f t="shared" si="27"/>
        <v>61000212IN66</v>
      </c>
      <c r="E1777" s="210">
        <v>78.45</v>
      </c>
    </row>
    <row r="1778" spans="1:5" ht="14.5" x14ac:dyDescent="0.35">
      <c r="A1778" s="173">
        <v>61000212</v>
      </c>
      <c r="B1778" s="170" t="s">
        <v>1113</v>
      </c>
      <c r="C1778" s="170" t="s">
        <v>146</v>
      </c>
      <c r="D1778" s="170" t="str">
        <f t="shared" si="27"/>
        <v>61000212IN67</v>
      </c>
      <c r="E1778" s="210">
        <v>33.19</v>
      </c>
    </row>
    <row r="1779" spans="1:5" ht="14.5" x14ac:dyDescent="0.35">
      <c r="A1779" s="173">
        <v>61000212</v>
      </c>
      <c r="B1779" s="170" t="s">
        <v>1113</v>
      </c>
      <c r="C1779" s="170" t="s">
        <v>147</v>
      </c>
      <c r="D1779" s="170" t="str">
        <f t="shared" si="27"/>
        <v>61000212IN68</v>
      </c>
      <c r="E1779" s="210">
        <v>26.98</v>
      </c>
    </row>
    <row r="1780" spans="1:5" ht="14.5" x14ac:dyDescent="0.35">
      <c r="A1780" s="173">
        <v>61000212</v>
      </c>
      <c r="B1780" s="170" t="s">
        <v>1113</v>
      </c>
      <c r="C1780" s="170" t="s">
        <v>148</v>
      </c>
      <c r="D1780" s="170" t="str">
        <f t="shared" si="27"/>
        <v>61000212IN69</v>
      </c>
      <c r="E1780" s="210">
        <v>315.98</v>
      </c>
    </row>
    <row r="1781" spans="1:5" ht="14.5" x14ac:dyDescent="0.35">
      <c r="A1781" s="173">
        <v>61000212</v>
      </c>
      <c r="B1781" s="170" t="s">
        <v>1113</v>
      </c>
      <c r="C1781" s="170" t="s">
        <v>150</v>
      </c>
      <c r="D1781" s="170" t="str">
        <f t="shared" si="27"/>
        <v>61000212IN71</v>
      </c>
      <c r="E1781" s="210">
        <v>654.46</v>
      </c>
    </row>
    <row r="1782" spans="1:5" ht="14.5" x14ac:dyDescent="0.35">
      <c r="A1782" s="173">
        <v>61000212</v>
      </c>
      <c r="B1782" s="170" t="s">
        <v>1113</v>
      </c>
      <c r="C1782" s="170" t="s">
        <v>151</v>
      </c>
      <c r="D1782" s="170" t="str">
        <f t="shared" si="27"/>
        <v>61000212IN72</v>
      </c>
      <c r="E1782" s="210">
        <v>150</v>
      </c>
    </row>
    <row r="1783" spans="1:5" ht="14.5" x14ac:dyDescent="0.35">
      <c r="A1783" s="173">
        <v>61000212</v>
      </c>
      <c r="B1783" s="170" t="s">
        <v>1113</v>
      </c>
      <c r="C1783" s="170" t="s">
        <v>152</v>
      </c>
      <c r="D1783" s="170" t="str">
        <f t="shared" si="27"/>
        <v>61000212IN73</v>
      </c>
      <c r="E1783" s="210">
        <v>35.39</v>
      </c>
    </row>
    <row r="1784" spans="1:5" ht="14.5" x14ac:dyDescent="0.35">
      <c r="A1784" s="173">
        <v>61000212</v>
      </c>
      <c r="B1784" s="170" t="s">
        <v>1113</v>
      </c>
      <c r="C1784" s="170" t="s">
        <v>154</v>
      </c>
      <c r="D1784" s="170" t="str">
        <f t="shared" si="27"/>
        <v>61000212IN75</v>
      </c>
      <c r="E1784" s="210">
        <v>7.02</v>
      </c>
    </row>
    <row r="1785" spans="1:5" ht="14.5" x14ac:dyDescent="0.35">
      <c r="A1785" s="173">
        <v>61000212</v>
      </c>
      <c r="B1785" s="170" t="s">
        <v>1113</v>
      </c>
      <c r="C1785" s="170" t="s">
        <v>155</v>
      </c>
      <c r="D1785" s="170" t="str">
        <f t="shared" si="27"/>
        <v>61000212IN76</v>
      </c>
      <c r="E1785" s="210">
        <v>353.28</v>
      </c>
    </row>
    <row r="1786" spans="1:5" ht="14.5" x14ac:dyDescent="0.35">
      <c r="A1786" s="173">
        <v>61000212</v>
      </c>
      <c r="B1786" s="170" t="s">
        <v>1113</v>
      </c>
      <c r="C1786" s="170" t="s">
        <v>158</v>
      </c>
      <c r="D1786" s="170" t="str">
        <f t="shared" si="27"/>
        <v>61000212IN79</v>
      </c>
      <c r="E1786" s="210">
        <v>9</v>
      </c>
    </row>
    <row r="1787" spans="1:5" ht="14.5" x14ac:dyDescent="0.35">
      <c r="A1787" s="173">
        <v>61000212</v>
      </c>
      <c r="B1787" s="170" t="s">
        <v>1113</v>
      </c>
      <c r="C1787" s="170" t="s">
        <v>159</v>
      </c>
      <c r="D1787" s="170" t="str">
        <f t="shared" si="27"/>
        <v>61000212IN80</v>
      </c>
      <c r="E1787" s="210">
        <v>79.78</v>
      </c>
    </row>
    <row r="1788" spans="1:5" ht="14.5" x14ac:dyDescent="0.35">
      <c r="A1788" s="173">
        <v>61000212</v>
      </c>
      <c r="B1788" s="170" t="s">
        <v>1113</v>
      </c>
      <c r="C1788" s="170" t="s">
        <v>160</v>
      </c>
      <c r="D1788" s="170" t="str">
        <f t="shared" si="27"/>
        <v>61000212IN81</v>
      </c>
      <c r="E1788" s="210">
        <v>343.9</v>
      </c>
    </row>
    <row r="1789" spans="1:5" ht="14.5" x14ac:dyDescent="0.35">
      <c r="A1789" s="173">
        <v>61000212</v>
      </c>
      <c r="B1789" s="170" t="s">
        <v>1113</v>
      </c>
      <c r="C1789" s="170" t="s">
        <v>162</v>
      </c>
      <c r="D1789" s="170" t="str">
        <f t="shared" si="27"/>
        <v>61000212IN83</v>
      </c>
      <c r="E1789" s="210">
        <v>22.32</v>
      </c>
    </row>
    <row r="1790" spans="1:5" ht="14.5" x14ac:dyDescent="0.35">
      <c r="A1790" s="173">
        <v>61000212</v>
      </c>
      <c r="B1790" s="170" t="s">
        <v>1113</v>
      </c>
      <c r="C1790" s="170" t="s">
        <v>164</v>
      </c>
      <c r="D1790" s="170" t="str">
        <f t="shared" si="27"/>
        <v>61000212IN84</v>
      </c>
      <c r="E1790" s="210">
        <v>75</v>
      </c>
    </row>
    <row r="1791" spans="1:5" ht="14.5" x14ac:dyDescent="0.35">
      <c r="A1791" s="173">
        <v>61000212</v>
      </c>
      <c r="B1791" s="170" t="s">
        <v>1113</v>
      </c>
      <c r="C1791" s="170" t="s">
        <v>163</v>
      </c>
      <c r="D1791" s="170" t="str">
        <f t="shared" si="27"/>
        <v>61000212IN86</v>
      </c>
      <c r="E1791" s="210">
        <v>35.36</v>
      </c>
    </row>
    <row r="1792" spans="1:5" ht="14.5" x14ac:dyDescent="0.35">
      <c r="A1792" s="173">
        <v>61000212</v>
      </c>
      <c r="B1792" s="170" t="s">
        <v>1113</v>
      </c>
      <c r="C1792" s="170" t="s">
        <v>166</v>
      </c>
      <c r="D1792" s="170" t="str">
        <f t="shared" si="27"/>
        <v>61000212IN87</v>
      </c>
      <c r="E1792" s="210">
        <v>141.16999999999999</v>
      </c>
    </row>
    <row r="1793" spans="1:5" ht="14.5" x14ac:dyDescent="0.35">
      <c r="A1793" s="173">
        <v>61000212</v>
      </c>
      <c r="B1793" s="170" t="s">
        <v>1113</v>
      </c>
      <c r="C1793" s="170" t="s">
        <v>61</v>
      </c>
      <c r="D1793" s="170" t="str">
        <f t="shared" si="27"/>
        <v>61000212IN89</v>
      </c>
      <c r="E1793" s="210">
        <v>27.940000000000005</v>
      </c>
    </row>
    <row r="1794" spans="1:5" ht="14.5" x14ac:dyDescent="0.35">
      <c r="A1794" s="173">
        <v>61000212</v>
      </c>
      <c r="B1794" s="170" t="s">
        <v>1113</v>
      </c>
      <c r="C1794" s="170" t="s">
        <v>65</v>
      </c>
      <c r="D1794" s="170" t="str">
        <f t="shared" si="27"/>
        <v>61000212IN91</v>
      </c>
      <c r="E1794" s="210">
        <v>123.5</v>
      </c>
    </row>
    <row r="1795" spans="1:5" ht="14.5" x14ac:dyDescent="0.35">
      <c r="A1795" s="173">
        <v>61000213</v>
      </c>
      <c r="B1795" s="170" t="s">
        <v>1114</v>
      </c>
      <c r="C1795" s="170" t="s">
        <v>333</v>
      </c>
      <c r="D1795" s="170" t="str">
        <f t="shared" si="27"/>
        <v>61000213IN59</v>
      </c>
      <c r="E1795" s="210">
        <v>240.21999999999997</v>
      </c>
    </row>
    <row r="1796" spans="1:5" ht="14.5" x14ac:dyDescent="0.35">
      <c r="A1796" s="173">
        <v>61000213</v>
      </c>
      <c r="B1796" s="170" t="s">
        <v>1114</v>
      </c>
      <c r="C1796" s="170" t="s">
        <v>141</v>
      </c>
      <c r="D1796" s="170" t="str">
        <f t="shared" si="27"/>
        <v>61000213IN62</v>
      </c>
      <c r="E1796" s="210">
        <v>140.87</v>
      </c>
    </row>
    <row r="1797" spans="1:5" ht="14.5" x14ac:dyDescent="0.35">
      <c r="A1797" s="173">
        <v>61000213</v>
      </c>
      <c r="B1797" s="170" t="s">
        <v>1114</v>
      </c>
      <c r="C1797" s="170" t="s">
        <v>143</v>
      </c>
      <c r="D1797" s="170" t="str">
        <f t="shared" si="27"/>
        <v>61000213IN64</v>
      </c>
      <c r="E1797" s="210">
        <v>106.11</v>
      </c>
    </row>
    <row r="1798" spans="1:5" ht="14.5" x14ac:dyDescent="0.35">
      <c r="A1798" s="173">
        <v>61000213</v>
      </c>
      <c r="B1798" s="170" t="s">
        <v>1114</v>
      </c>
      <c r="C1798" s="170" t="s">
        <v>144</v>
      </c>
      <c r="D1798" s="170" t="str">
        <f t="shared" ref="D1798:D1859" si="28">A1798&amp;C1798</f>
        <v>61000213IN65</v>
      </c>
      <c r="E1798" s="210">
        <v>54.629999999999995</v>
      </c>
    </row>
    <row r="1799" spans="1:5" ht="14.5" x14ac:dyDescent="0.35">
      <c r="A1799" s="173">
        <v>61000213</v>
      </c>
      <c r="B1799" s="170" t="s">
        <v>1114</v>
      </c>
      <c r="C1799" s="170" t="s">
        <v>145</v>
      </c>
      <c r="D1799" s="170" t="str">
        <f t="shared" si="28"/>
        <v>61000213IN66</v>
      </c>
      <c r="E1799" s="210">
        <v>181.95</v>
      </c>
    </row>
    <row r="1800" spans="1:5" ht="14.5" x14ac:dyDescent="0.35">
      <c r="A1800" s="173">
        <v>61000213</v>
      </c>
      <c r="B1800" s="170" t="s">
        <v>1114</v>
      </c>
      <c r="C1800" s="170" t="s">
        <v>146</v>
      </c>
      <c r="D1800" s="170" t="str">
        <f t="shared" si="28"/>
        <v>61000213IN67</v>
      </c>
      <c r="E1800" s="210">
        <v>27.55</v>
      </c>
    </row>
    <row r="1801" spans="1:5" ht="14.5" x14ac:dyDescent="0.35">
      <c r="A1801" s="173">
        <v>61000213</v>
      </c>
      <c r="B1801" s="170" t="s">
        <v>1114</v>
      </c>
      <c r="C1801" s="170" t="s">
        <v>147</v>
      </c>
      <c r="D1801" s="170" t="str">
        <f t="shared" si="28"/>
        <v>61000213IN68</v>
      </c>
      <c r="E1801" s="210">
        <v>132.61000000000001</v>
      </c>
    </row>
    <row r="1802" spans="1:5" ht="14.5" x14ac:dyDescent="0.35">
      <c r="A1802" s="173">
        <v>61000213</v>
      </c>
      <c r="B1802" s="170" t="s">
        <v>1114</v>
      </c>
      <c r="C1802" s="170" t="s">
        <v>148</v>
      </c>
      <c r="D1802" s="170" t="str">
        <f t="shared" si="28"/>
        <v>61000213IN69</v>
      </c>
      <c r="E1802" s="210">
        <v>327.26</v>
      </c>
    </row>
    <row r="1803" spans="1:5" ht="14.5" x14ac:dyDescent="0.35">
      <c r="A1803" s="173">
        <v>61000213</v>
      </c>
      <c r="B1803" s="170" t="s">
        <v>1114</v>
      </c>
      <c r="C1803" s="170" t="s">
        <v>150</v>
      </c>
      <c r="D1803" s="170" t="str">
        <f t="shared" si="28"/>
        <v>61000213IN71</v>
      </c>
      <c r="E1803" s="210">
        <v>365.81999999999994</v>
      </c>
    </row>
    <row r="1804" spans="1:5" ht="14.5" x14ac:dyDescent="0.35">
      <c r="A1804" s="173">
        <v>61000213</v>
      </c>
      <c r="B1804" s="170" t="s">
        <v>1114</v>
      </c>
      <c r="C1804" s="170" t="s">
        <v>151</v>
      </c>
      <c r="D1804" s="170" t="str">
        <f t="shared" si="28"/>
        <v>61000213IN72</v>
      </c>
      <c r="E1804" s="210">
        <v>120</v>
      </c>
    </row>
    <row r="1805" spans="1:5" ht="14.5" x14ac:dyDescent="0.35">
      <c r="A1805" s="173">
        <v>61000213</v>
      </c>
      <c r="B1805" s="170" t="s">
        <v>1114</v>
      </c>
      <c r="C1805" s="170" t="s">
        <v>152</v>
      </c>
      <c r="D1805" s="170" t="str">
        <f t="shared" si="28"/>
        <v>61000213IN73</v>
      </c>
      <c r="E1805" s="210">
        <v>42.82</v>
      </c>
    </row>
    <row r="1806" spans="1:5" ht="14.5" x14ac:dyDescent="0.35">
      <c r="A1806" s="173">
        <v>61000213</v>
      </c>
      <c r="B1806" s="170" t="s">
        <v>1114</v>
      </c>
      <c r="C1806" s="170" t="s">
        <v>154</v>
      </c>
      <c r="D1806" s="170" t="str">
        <f t="shared" si="28"/>
        <v>61000213IN75</v>
      </c>
      <c r="E1806" s="210">
        <v>47.84</v>
      </c>
    </row>
    <row r="1807" spans="1:5" ht="14.5" x14ac:dyDescent="0.35">
      <c r="A1807" s="173">
        <v>61000213</v>
      </c>
      <c r="B1807" s="170" t="s">
        <v>1114</v>
      </c>
      <c r="C1807" s="170" t="s">
        <v>155</v>
      </c>
      <c r="D1807" s="170" t="str">
        <f t="shared" si="28"/>
        <v>61000213IN76</v>
      </c>
      <c r="E1807" s="210">
        <v>612.23</v>
      </c>
    </row>
    <row r="1808" spans="1:5" ht="14.5" x14ac:dyDescent="0.35">
      <c r="A1808" s="173">
        <v>61000213</v>
      </c>
      <c r="B1808" s="170" t="s">
        <v>1114</v>
      </c>
      <c r="C1808" s="170" t="s">
        <v>158</v>
      </c>
      <c r="D1808" s="170" t="str">
        <f t="shared" si="28"/>
        <v>61000213IN79</v>
      </c>
      <c r="E1808" s="210">
        <v>3</v>
      </c>
    </row>
    <row r="1809" spans="1:5" ht="14.5" x14ac:dyDescent="0.35">
      <c r="A1809" s="173">
        <v>61000213</v>
      </c>
      <c r="B1809" s="170" t="s">
        <v>1114</v>
      </c>
      <c r="C1809" s="170" t="s">
        <v>159</v>
      </c>
      <c r="D1809" s="170" t="str">
        <f t="shared" si="28"/>
        <v>61000213IN80</v>
      </c>
      <c r="E1809" s="210">
        <v>5.0999999999999996</v>
      </c>
    </row>
    <row r="1810" spans="1:5" ht="14.5" x14ac:dyDescent="0.35">
      <c r="A1810" s="173">
        <v>61000213</v>
      </c>
      <c r="B1810" s="170" t="s">
        <v>1114</v>
      </c>
      <c r="C1810" s="170" t="s">
        <v>160</v>
      </c>
      <c r="D1810" s="170" t="str">
        <f t="shared" si="28"/>
        <v>61000213IN81</v>
      </c>
      <c r="E1810" s="210">
        <v>323.33000000000004</v>
      </c>
    </row>
    <row r="1811" spans="1:5" ht="14.5" x14ac:dyDescent="0.35">
      <c r="A1811" s="173">
        <v>61000213</v>
      </c>
      <c r="B1811" s="170" t="s">
        <v>1114</v>
      </c>
      <c r="C1811" s="170" t="s">
        <v>162</v>
      </c>
      <c r="D1811" s="170" t="str">
        <f t="shared" si="28"/>
        <v>61000213IN83</v>
      </c>
      <c r="E1811" s="210">
        <v>22.130000000000003</v>
      </c>
    </row>
    <row r="1812" spans="1:5" ht="14.5" x14ac:dyDescent="0.35">
      <c r="A1812" s="173">
        <v>61000213</v>
      </c>
      <c r="B1812" s="170" t="s">
        <v>1114</v>
      </c>
      <c r="C1812" s="170" t="s">
        <v>164</v>
      </c>
      <c r="D1812" s="170" t="str">
        <f t="shared" si="28"/>
        <v>61000213IN84</v>
      </c>
      <c r="E1812" s="210">
        <v>75.349999999999994</v>
      </c>
    </row>
    <row r="1813" spans="1:5" ht="14.5" x14ac:dyDescent="0.35">
      <c r="A1813" s="173">
        <v>61000213</v>
      </c>
      <c r="B1813" s="170" t="s">
        <v>1114</v>
      </c>
      <c r="C1813" s="170" t="s">
        <v>163</v>
      </c>
      <c r="D1813" s="170" t="str">
        <f t="shared" si="28"/>
        <v>61000213IN86</v>
      </c>
      <c r="E1813" s="210">
        <v>44.44</v>
      </c>
    </row>
    <row r="1814" spans="1:5" ht="14.5" x14ac:dyDescent="0.35">
      <c r="A1814" s="173">
        <v>61000213</v>
      </c>
      <c r="B1814" s="170" t="s">
        <v>1114</v>
      </c>
      <c r="C1814" s="170" t="s">
        <v>166</v>
      </c>
      <c r="D1814" s="170" t="str">
        <f t="shared" si="28"/>
        <v>61000213IN87</v>
      </c>
      <c r="E1814" s="210">
        <v>78.449999999999989</v>
      </c>
    </row>
    <row r="1815" spans="1:5" ht="14.5" x14ac:dyDescent="0.35">
      <c r="A1815" s="173">
        <v>61000213</v>
      </c>
      <c r="B1815" s="170" t="s">
        <v>1114</v>
      </c>
      <c r="C1815" s="170" t="s">
        <v>61</v>
      </c>
      <c r="D1815" s="170" t="str">
        <f t="shared" si="28"/>
        <v>61000213IN89</v>
      </c>
      <c r="E1815" s="210">
        <v>25.52</v>
      </c>
    </row>
    <row r="1816" spans="1:5" ht="14.5" x14ac:dyDescent="0.35">
      <c r="A1816" s="173">
        <v>61000213</v>
      </c>
      <c r="B1816" s="170" t="s">
        <v>1114</v>
      </c>
      <c r="C1816" s="170" t="s">
        <v>65</v>
      </c>
      <c r="D1816" s="170" t="str">
        <f t="shared" si="28"/>
        <v>61000213IN91</v>
      </c>
      <c r="E1816" s="210">
        <v>93.9</v>
      </c>
    </row>
    <row r="1817" spans="1:5" ht="14.5" x14ac:dyDescent="0.35">
      <c r="A1817" s="173">
        <v>61011159</v>
      </c>
      <c r="B1817" s="170" t="s">
        <v>1115</v>
      </c>
      <c r="C1817" s="170" t="s">
        <v>333</v>
      </c>
      <c r="D1817" s="170" t="str">
        <f t="shared" si="28"/>
        <v>61011159IN59</v>
      </c>
      <c r="E1817" s="210"/>
    </row>
    <row r="1818" spans="1:5" ht="14.5" x14ac:dyDescent="0.35">
      <c r="A1818" s="173">
        <v>61011159</v>
      </c>
      <c r="B1818" s="170" t="s">
        <v>1115</v>
      </c>
      <c r="C1818" s="170" t="s">
        <v>141</v>
      </c>
      <c r="D1818" s="170" t="str">
        <f t="shared" si="28"/>
        <v>61011159IN62</v>
      </c>
      <c r="E1818" s="210">
        <v>34.18</v>
      </c>
    </row>
    <row r="1819" spans="1:5" ht="14.5" x14ac:dyDescent="0.35">
      <c r="A1819" s="173">
        <v>61011159</v>
      </c>
      <c r="B1819" s="170" t="s">
        <v>1115</v>
      </c>
      <c r="C1819" s="170" t="s">
        <v>143</v>
      </c>
      <c r="D1819" s="170" t="str">
        <f t="shared" si="28"/>
        <v>61011159IN64</v>
      </c>
      <c r="E1819" s="210"/>
    </row>
    <row r="1820" spans="1:5" ht="14.5" x14ac:dyDescent="0.35">
      <c r="A1820" s="173">
        <v>61011159</v>
      </c>
      <c r="B1820" s="170" t="s">
        <v>1115</v>
      </c>
      <c r="C1820" s="170" t="s">
        <v>144</v>
      </c>
      <c r="D1820" s="170" t="str">
        <f t="shared" si="28"/>
        <v>61011159IN65</v>
      </c>
      <c r="E1820" s="210">
        <v>23.81</v>
      </c>
    </row>
    <row r="1821" spans="1:5" ht="14.5" x14ac:dyDescent="0.35">
      <c r="A1821" s="173">
        <v>61011159</v>
      </c>
      <c r="B1821" s="170" t="s">
        <v>1115</v>
      </c>
      <c r="C1821" s="170" t="s">
        <v>145</v>
      </c>
      <c r="D1821" s="170" t="str">
        <f t="shared" si="28"/>
        <v>61011159IN66</v>
      </c>
      <c r="E1821" s="210"/>
    </row>
    <row r="1822" spans="1:5" ht="14.5" x14ac:dyDescent="0.35">
      <c r="A1822" s="173">
        <v>61011159</v>
      </c>
      <c r="B1822" s="170" t="s">
        <v>1115</v>
      </c>
      <c r="C1822" s="170" t="s">
        <v>146</v>
      </c>
      <c r="D1822" s="170" t="str">
        <f t="shared" si="28"/>
        <v>61011159IN67</v>
      </c>
      <c r="E1822" s="210"/>
    </row>
    <row r="1823" spans="1:5" ht="14.5" x14ac:dyDescent="0.35">
      <c r="A1823" s="173">
        <v>61011159</v>
      </c>
      <c r="B1823" s="170" t="s">
        <v>1115</v>
      </c>
      <c r="C1823" s="170" t="s">
        <v>147</v>
      </c>
      <c r="D1823" s="170" t="str">
        <f t="shared" si="28"/>
        <v>61011159IN68</v>
      </c>
      <c r="E1823" s="210"/>
    </row>
    <row r="1824" spans="1:5" ht="14.5" x14ac:dyDescent="0.35">
      <c r="A1824" s="173">
        <v>61011159</v>
      </c>
      <c r="B1824" s="170" t="s">
        <v>1115</v>
      </c>
      <c r="C1824" s="170" t="s">
        <v>148</v>
      </c>
      <c r="D1824" s="170" t="str">
        <f t="shared" si="28"/>
        <v>61011159IN69</v>
      </c>
      <c r="E1824" s="210">
        <v>67.34</v>
      </c>
    </row>
    <row r="1825" spans="1:5" ht="14.5" x14ac:dyDescent="0.35">
      <c r="A1825" s="173">
        <v>61011159</v>
      </c>
      <c r="B1825" s="170" t="s">
        <v>1115</v>
      </c>
      <c r="C1825" s="170" t="s">
        <v>150</v>
      </c>
      <c r="D1825" s="170" t="str">
        <f t="shared" si="28"/>
        <v>61011159IN71</v>
      </c>
      <c r="E1825" s="210">
        <v>275.04000000000002</v>
      </c>
    </row>
    <row r="1826" spans="1:5" ht="14.5" x14ac:dyDescent="0.35">
      <c r="A1826" s="173">
        <v>61011159</v>
      </c>
      <c r="B1826" s="170" t="s">
        <v>1115</v>
      </c>
      <c r="C1826" s="170" t="s">
        <v>151</v>
      </c>
      <c r="D1826" s="170" t="str">
        <f t="shared" si="28"/>
        <v>61011159IN72</v>
      </c>
      <c r="E1826" s="210"/>
    </row>
    <row r="1827" spans="1:5" ht="14.5" x14ac:dyDescent="0.35">
      <c r="A1827" s="173">
        <v>61011159</v>
      </c>
      <c r="B1827" s="170" t="s">
        <v>1115</v>
      </c>
      <c r="C1827" s="170" t="s">
        <v>152</v>
      </c>
      <c r="D1827" s="170" t="str">
        <f t="shared" si="28"/>
        <v>61011159IN73</v>
      </c>
      <c r="E1827" s="210"/>
    </row>
    <row r="1828" spans="1:5" ht="14.5" x14ac:dyDescent="0.35">
      <c r="A1828" s="173">
        <v>61011159</v>
      </c>
      <c r="B1828" s="170" t="s">
        <v>1115</v>
      </c>
      <c r="C1828" s="170" t="s">
        <v>153</v>
      </c>
      <c r="D1828" s="170" t="str">
        <f t="shared" si="28"/>
        <v>61011159IN74</v>
      </c>
      <c r="E1828" s="210"/>
    </row>
    <row r="1829" spans="1:5" ht="14.5" x14ac:dyDescent="0.35">
      <c r="A1829" s="173">
        <v>61011159</v>
      </c>
      <c r="B1829" s="170" t="s">
        <v>1115</v>
      </c>
      <c r="C1829" s="170" t="s">
        <v>154</v>
      </c>
      <c r="D1829" s="170" t="str">
        <f t="shared" si="28"/>
        <v>61011159IN75</v>
      </c>
      <c r="E1829" s="210">
        <v>100</v>
      </c>
    </row>
    <row r="1830" spans="1:5" ht="14.5" x14ac:dyDescent="0.35">
      <c r="A1830" s="173">
        <v>61011159</v>
      </c>
      <c r="B1830" s="170" t="s">
        <v>1115</v>
      </c>
      <c r="C1830" s="170" t="s">
        <v>155</v>
      </c>
      <c r="D1830" s="170" t="str">
        <f t="shared" si="28"/>
        <v>61011159IN76</v>
      </c>
      <c r="E1830" s="210">
        <v>1305.31</v>
      </c>
    </row>
    <row r="1831" spans="1:5" ht="14.5" x14ac:dyDescent="0.35">
      <c r="A1831" s="173">
        <v>61011159</v>
      </c>
      <c r="B1831" s="170" t="s">
        <v>1115</v>
      </c>
      <c r="C1831" s="170" t="s">
        <v>158</v>
      </c>
      <c r="D1831" s="170" t="str">
        <f t="shared" si="28"/>
        <v>61011159IN79</v>
      </c>
      <c r="E1831" s="210"/>
    </row>
    <row r="1832" spans="1:5" ht="14.5" x14ac:dyDescent="0.35">
      <c r="A1832" s="173">
        <v>61011159</v>
      </c>
      <c r="B1832" s="170" t="s">
        <v>1115</v>
      </c>
      <c r="C1832" s="170" t="s">
        <v>159</v>
      </c>
      <c r="D1832" s="170" t="str">
        <f t="shared" si="28"/>
        <v>61011159IN80</v>
      </c>
      <c r="E1832" s="210">
        <v>385.34000000000003</v>
      </c>
    </row>
    <row r="1833" spans="1:5" ht="14.5" x14ac:dyDescent="0.35">
      <c r="A1833" s="173">
        <v>61011159</v>
      </c>
      <c r="B1833" s="170" t="s">
        <v>1115</v>
      </c>
      <c r="C1833" s="170" t="s">
        <v>160</v>
      </c>
      <c r="D1833" s="170" t="str">
        <f t="shared" si="28"/>
        <v>61011159IN81</v>
      </c>
      <c r="E1833" s="210">
        <v>67.34</v>
      </c>
    </row>
    <row r="1834" spans="1:5" ht="14.5" x14ac:dyDescent="0.35">
      <c r="A1834" s="173">
        <v>61011159</v>
      </c>
      <c r="B1834" s="170" t="s">
        <v>1115</v>
      </c>
      <c r="C1834" s="170" t="s">
        <v>162</v>
      </c>
      <c r="D1834" s="170" t="str">
        <f t="shared" si="28"/>
        <v>61011159IN83</v>
      </c>
      <c r="E1834" s="210"/>
    </row>
    <row r="1835" spans="1:5" ht="14.5" x14ac:dyDescent="0.35">
      <c r="A1835" s="173">
        <v>61011159</v>
      </c>
      <c r="B1835" s="170" t="s">
        <v>1115</v>
      </c>
      <c r="C1835" s="170" t="s">
        <v>164</v>
      </c>
      <c r="D1835" s="170" t="str">
        <f t="shared" si="28"/>
        <v>61011159IN84</v>
      </c>
      <c r="E1835" s="210"/>
    </row>
    <row r="1836" spans="1:5" ht="14.5" x14ac:dyDescent="0.35">
      <c r="A1836" s="173">
        <v>61011159</v>
      </c>
      <c r="B1836" s="170" t="s">
        <v>1115</v>
      </c>
      <c r="C1836" s="170" t="s">
        <v>163</v>
      </c>
      <c r="D1836" s="170" t="str">
        <f t="shared" si="28"/>
        <v>61011159IN86</v>
      </c>
      <c r="E1836" s="210"/>
    </row>
    <row r="1837" spans="1:5" ht="14.5" x14ac:dyDescent="0.35">
      <c r="A1837" s="173">
        <v>61011159</v>
      </c>
      <c r="B1837" s="170" t="s">
        <v>1115</v>
      </c>
      <c r="C1837" s="170" t="s">
        <v>166</v>
      </c>
      <c r="D1837" s="170" t="str">
        <f t="shared" si="28"/>
        <v>61011159IN87</v>
      </c>
      <c r="E1837" s="210">
        <v>41.76</v>
      </c>
    </row>
    <row r="1838" spans="1:5" ht="14.5" x14ac:dyDescent="0.35">
      <c r="A1838" s="173">
        <v>61011159</v>
      </c>
      <c r="B1838" s="170" t="s">
        <v>1115</v>
      </c>
      <c r="C1838" s="170" t="s">
        <v>61</v>
      </c>
      <c r="D1838" s="170" t="str">
        <f t="shared" si="28"/>
        <v>61011159IN89</v>
      </c>
      <c r="E1838" s="210"/>
    </row>
    <row r="1839" spans="1:5" ht="14.5" x14ac:dyDescent="0.35">
      <c r="A1839" s="173">
        <v>61011159</v>
      </c>
      <c r="B1839" s="170" t="s">
        <v>1115</v>
      </c>
      <c r="C1839" s="170" t="s">
        <v>65</v>
      </c>
      <c r="D1839" s="170" t="str">
        <f t="shared" si="28"/>
        <v>61011159IN91</v>
      </c>
      <c r="E1839" s="210"/>
    </row>
    <row r="1840" spans="1:5" ht="14.5" x14ac:dyDescent="0.35">
      <c r="A1840" s="173">
        <v>61011160</v>
      </c>
      <c r="B1840" s="170" t="s">
        <v>1116</v>
      </c>
      <c r="C1840" s="170" t="s">
        <v>333</v>
      </c>
      <c r="D1840" s="170" t="str">
        <f t="shared" si="28"/>
        <v>61011160IN59</v>
      </c>
      <c r="E1840" s="210"/>
    </row>
    <row r="1841" spans="1:5" ht="14.5" x14ac:dyDescent="0.35">
      <c r="A1841" s="173">
        <v>61011160</v>
      </c>
      <c r="B1841" s="170" t="s">
        <v>1116</v>
      </c>
      <c r="C1841" s="170" t="s">
        <v>141</v>
      </c>
      <c r="D1841" s="170" t="str">
        <f t="shared" si="28"/>
        <v>61011160IN62</v>
      </c>
      <c r="E1841" s="210"/>
    </row>
    <row r="1842" spans="1:5" ht="14.5" x14ac:dyDescent="0.35">
      <c r="A1842" s="173">
        <v>61011160</v>
      </c>
      <c r="B1842" s="170" t="s">
        <v>1116</v>
      </c>
      <c r="C1842" s="170" t="s">
        <v>143</v>
      </c>
      <c r="D1842" s="170" t="str">
        <f t="shared" si="28"/>
        <v>61011160IN64</v>
      </c>
      <c r="E1842" s="210"/>
    </row>
    <row r="1843" spans="1:5" ht="14.5" x14ac:dyDescent="0.35">
      <c r="A1843" s="173">
        <v>61011160</v>
      </c>
      <c r="B1843" s="170" t="s">
        <v>1116</v>
      </c>
      <c r="C1843" s="170" t="s">
        <v>144</v>
      </c>
      <c r="D1843" s="170" t="str">
        <f t="shared" si="28"/>
        <v>61011160IN65</v>
      </c>
      <c r="E1843" s="210">
        <v>18.34</v>
      </c>
    </row>
    <row r="1844" spans="1:5" ht="14.5" x14ac:dyDescent="0.35">
      <c r="A1844" s="173">
        <v>61011160</v>
      </c>
      <c r="B1844" s="170" t="s">
        <v>1116</v>
      </c>
      <c r="C1844" s="170" t="s">
        <v>145</v>
      </c>
      <c r="D1844" s="170" t="str">
        <f t="shared" si="28"/>
        <v>61011160IN66</v>
      </c>
      <c r="E1844" s="210"/>
    </row>
    <row r="1845" spans="1:5" ht="14.5" x14ac:dyDescent="0.35">
      <c r="A1845" s="173">
        <v>61011160</v>
      </c>
      <c r="B1845" s="170" t="s">
        <v>1116</v>
      </c>
      <c r="C1845" s="170" t="s">
        <v>146</v>
      </c>
      <c r="D1845" s="170" t="str">
        <f t="shared" si="28"/>
        <v>61011160IN67</v>
      </c>
      <c r="E1845" s="210">
        <v>43.15</v>
      </c>
    </row>
    <row r="1846" spans="1:5" ht="14.5" x14ac:dyDescent="0.35">
      <c r="A1846" s="173">
        <v>61011160</v>
      </c>
      <c r="B1846" s="170" t="s">
        <v>1116</v>
      </c>
      <c r="C1846" s="170" t="s">
        <v>148</v>
      </c>
      <c r="D1846" s="170" t="str">
        <f t="shared" si="28"/>
        <v>61011160IN69</v>
      </c>
      <c r="E1846" s="210">
        <v>100.27</v>
      </c>
    </row>
    <row r="1847" spans="1:5" ht="14.5" x14ac:dyDescent="0.35">
      <c r="A1847" s="173">
        <v>61011160</v>
      </c>
      <c r="B1847" s="170" t="s">
        <v>1116</v>
      </c>
      <c r="C1847" s="170" t="s">
        <v>150</v>
      </c>
      <c r="D1847" s="170" t="str">
        <f t="shared" si="28"/>
        <v>61011160IN71</v>
      </c>
      <c r="E1847" s="210"/>
    </row>
    <row r="1848" spans="1:5" ht="14.5" x14ac:dyDescent="0.35">
      <c r="A1848" s="173">
        <v>61011160</v>
      </c>
      <c r="B1848" s="170" t="s">
        <v>1116</v>
      </c>
      <c r="C1848" s="170" t="s">
        <v>152</v>
      </c>
      <c r="D1848" s="170" t="str">
        <f t="shared" si="28"/>
        <v>61011160IN73</v>
      </c>
      <c r="E1848" s="210"/>
    </row>
    <row r="1849" spans="1:5" ht="14.5" x14ac:dyDescent="0.35">
      <c r="A1849" s="173">
        <v>61011160</v>
      </c>
      <c r="B1849" s="170" t="s">
        <v>1116</v>
      </c>
      <c r="C1849" s="170" t="s">
        <v>154</v>
      </c>
      <c r="D1849" s="170" t="str">
        <f t="shared" si="28"/>
        <v>61011160IN75</v>
      </c>
      <c r="E1849" s="210">
        <v>57.02</v>
      </c>
    </row>
    <row r="1850" spans="1:5" ht="14.5" x14ac:dyDescent="0.35">
      <c r="A1850" s="173">
        <v>61011160</v>
      </c>
      <c r="B1850" s="170" t="s">
        <v>1116</v>
      </c>
      <c r="C1850" s="170" t="s">
        <v>155</v>
      </c>
      <c r="D1850" s="170" t="str">
        <f t="shared" si="28"/>
        <v>61011160IN76</v>
      </c>
      <c r="E1850" s="210">
        <v>100.32</v>
      </c>
    </row>
    <row r="1851" spans="1:5" ht="14.5" x14ac:dyDescent="0.35">
      <c r="A1851" s="173">
        <v>61011160</v>
      </c>
      <c r="B1851" s="170" t="s">
        <v>1116</v>
      </c>
      <c r="C1851" s="170" t="s">
        <v>158</v>
      </c>
      <c r="D1851" s="170" t="str">
        <f t="shared" si="28"/>
        <v>61011160IN79</v>
      </c>
      <c r="E1851" s="210"/>
    </row>
    <row r="1852" spans="1:5" ht="14.5" x14ac:dyDescent="0.35">
      <c r="A1852" s="173">
        <v>61011160</v>
      </c>
      <c r="B1852" s="170" t="s">
        <v>1116</v>
      </c>
      <c r="C1852" s="170" t="s">
        <v>159</v>
      </c>
      <c r="D1852" s="170" t="str">
        <f t="shared" si="28"/>
        <v>61011160IN80</v>
      </c>
      <c r="E1852" s="210">
        <v>286.94</v>
      </c>
    </row>
    <row r="1853" spans="1:5" ht="14.5" x14ac:dyDescent="0.35">
      <c r="A1853" s="173">
        <v>61011160</v>
      </c>
      <c r="B1853" s="170" t="s">
        <v>1116</v>
      </c>
      <c r="C1853" s="170" t="s">
        <v>160</v>
      </c>
      <c r="D1853" s="170" t="str">
        <f t="shared" si="28"/>
        <v>61011160IN81</v>
      </c>
      <c r="E1853" s="210"/>
    </row>
    <row r="1854" spans="1:5" ht="14.5" x14ac:dyDescent="0.35">
      <c r="A1854" s="173">
        <v>61011160</v>
      </c>
      <c r="B1854" s="170" t="s">
        <v>1116</v>
      </c>
      <c r="C1854" s="170" t="s">
        <v>162</v>
      </c>
      <c r="D1854" s="170" t="str">
        <f t="shared" si="28"/>
        <v>61011160IN83</v>
      </c>
      <c r="E1854" s="210">
        <v>81.89</v>
      </c>
    </row>
    <row r="1855" spans="1:5" ht="14.5" x14ac:dyDescent="0.35">
      <c r="A1855" s="173">
        <v>61011160</v>
      </c>
      <c r="B1855" s="170" t="s">
        <v>1116</v>
      </c>
      <c r="C1855" s="170" t="s">
        <v>164</v>
      </c>
      <c r="D1855" s="170" t="str">
        <f t="shared" si="28"/>
        <v>61011160IN84</v>
      </c>
      <c r="E1855" s="210">
        <v>38.69</v>
      </c>
    </row>
    <row r="1856" spans="1:5" ht="14.5" x14ac:dyDescent="0.35">
      <c r="A1856" s="173">
        <v>61011160</v>
      </c>
      <c r="B1856" s="170" t="s">
        <v>1116</v>
      </c>
      <c r="C1856" s="170" t="s">
        <v>163</v>
      </c>
      <c r="D1856" s="170" t="str">
        <f t="shared" si="28"/>
        <v>61011160IN86</v>
      </c>
      <c r="E1856" s="210"/>
    </row>
    <row r="1857" spans="1:5" ht="14.5" x14ac:dyDescent="0.35">
      <c r="A1857" s="173">
        <v>61011160</v>
      </c>
      <c r="B1857" s="170" t="s">
        <v>1116</v>
      </c>
      <c r="C1857" s="170" t="s">
        <v>166</v>
      </c>
      <c r="D1857" s="170" t="str">
        <f t="shared" si="28"/>
        <v>61011160IN87</v>
      </c>
      <c r="E1857" s="210">
        <v>473.47</v>
      </c>
    </row>
    <row r="1858" spans="1:5" ht="14.5" x14ac:dyDescent="0.35">
      <c r="A1858" s="173">
        <v>61011160</v>
      </c>
      <c r="B1858" s="170" t="s">
        <v>1116</v>
      </c>
      <c r="C1858" s="170" t="s">
        <v>61</v>
      </c>
      <c r="D1858" s="170" t="str">
        <f t="shared" si="28"/>
        <v>61011160IN89</v>
      </c>
      <c r="E1858" s="210"/>
    </row>
    <row r="1859" spans="1:5" ht="14.5" x14ac:dyDescent="0.35">
      <c r="A1859" s="173">
        <v>61011160</v>
      </c>
      <c r="B1859" s="170" t="s">
        <v>1116</v>
      </c>
      <c r="C1859" s="170" t="s">
        <v>65</v>
      </c>
      <c r="D1859" s="170" t="str">
        <f t="shared" si="28"/>
        <v>61011160IN91</v>
      </c>
      <c r="E1859" s="210"/>
    </row>
  </sheetData>
  <pageMargins left="0.7" right="0.7" top="0.75" bottom="0.75" header="0.3" footer="0.3"/>
  <pageSetup orientation="portrait" r:id="rId1"/>
  <customProperties>
    <customPr name="_pios_id" r:id="rId2"/>
    <customPr name="Ibp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4"/>
  <sheetViews>
    <sheetView workbookViewId="0"/>
  </sheetViews>
  <sheetFormatPr defaultRowHeight="13.5" x14ac:dyDescent="0.35"/>
  <sheetData>
    <row r="1" spans="1:9" x14ac:dyDescent="0.35">
      <c r="A1" t="s">
        <v>170</v>
      </c>
      <c r="B1" t="s">
        <v>171</v>
      </c>
      <c r="H1" s="41"/>
      <c r="I1" s="41"/>
    </row>
    <row r="2" spans="1:9" x14ac:dyDescent="0.35">
      <c r="A2" s="170" t="s">
        <v>151</v>
      </c>
      <c r="B2" s="170" t="s">
        <v>165</v>
      </c>
      <c r="C2" s="170" t="s">
        <v>151</v>
      </c>
      <c r="H2" s="42"/>
      <c r="I2" s="43"/>
    </row>
    <row r="3" spans="1:9" x14ac:dyDescent="0.35">
      <c r="A3" s="172" t="s">
        <v>161</v>
      </c>
      <c r="B3" s="172" t="s">
        <v>153</v>
      </c>
      <c r="C3" s="170" t="s">
        <v>161</v>
      </c>
      <c r="H3" s="42"/>
      <c r="I3" s="43"/>
    </row>
    <row r="4" spans="1:9" x14ac:dyDescent="0.35">
      <c r="A4" s="172" t="s">
        <v>161</v>
      </c>
      <c r="B4" s="172" t="s">
        <v>39</v>
      </c>
      <c r="C4" s="170" t="s">
        <v>161</v>
      </c>
      <c r="H4" s="42"/>
      <c r="I4" s="43"/>
    </row>
  </sheetData>
  <phoneticPr fontId="5"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1"/>
  <sheetViews>
    <sheetView workbookViewId="0"/>
  </sheetViews>
  <sheetFormatPr defaultRowHeight="13.5" x14ac:dyDescent="0.35"/>
  <sheetData>
    <row r="1" spans="1:20" x14ac:dyDescent="0.35">
      <c r="A1" t="s">
        <v>124</v>
      </c>
      <c r="B1" t="s">
        <v>125</v>
      </c>
      <c r="C1" t="s">
        <v>126</v>
      </c>
      <c r="D1" t="s">
        <v>123</v>
      </c>
      <c r="E1" t="s">
        <v>127</v>
      </c>
      <c r="F1" t="s">
        <v>128</v>
      </c>
      <c r="G1" t="s">
        <v>129</v>
      </c>
      <c r="H1" t="s">
        <v>130</v>
      </c>
      <c r="I1" t="s">
        <v>131</v>
      </c>
      <c r="J1" t="s">
        <v>132</v>
      </c>
      <c r="K1" t="s">
        <v>133</v>
      </c>
      <c r="L1" t="s">
        <v>134</v>
      </c>
      <c r="M1" t="s">
        <v>135</v>
      </c>
      <c r="N1" t="s">
        <v>136</v>
      </c>
      <c r="O1" t="s">
        <v>137</v>
      </c>
      <c r="P1" t="s">
        <v>138</v>
      </c>
      <c r="Q1" t="s">
        <v>73</v>
      </c>
      <c r="R1" t="s">
        <v>75</v>
      </c>
      <c r="S1" t="s">
        <v>62</v>
      </c>
      <c r="T1" t="s">
        <v>76</v>
      </c>
    </row>
  </sheetData>
  <phoneticPr fontId="0" type="noConversion"/>
  <pageMargins left="0.75" right="0.75" top="1" bottom="1" header="0.5" footer="0.5"/>
  <pageSetup orientation="landscape" r:id="rId1"/>
  <headerFooter alignWithMargins="0"/>
  <customProperties>
    <customPr name="_pios_id" r:id="rId2"/>
    <customPr name="Ibp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61"/>
  <sheetViews>
    <sheetView workbookViewId="0"/>
  </sheetViews>
  <sheetFormatPr defaultColWidth="9.09765625" defaultRowHeight="12.5" x14ac:dyDescent="0.25"/>
  <cols>
    <col min="1" max="1" width="9.09765625" style="1"/>
    <col min="2" max="2" width="13.296875" style="2" bestFit="1" customWidth="1"/>
    <col min="3" max="3" width="11.69921875" style="2" bestFit="1" customWidth="1"/>
    <col min="4" max="4" width="20.69921875" style="2" bestFit="1" customWidth="1"/>
    <col min="5" max="16384" width="9.09765625" style="2"/>
  </cols>
  <sheetData>
    <row r="1" spans="1:8" x14ac:dyDescent="0.25">
      <c r="A1" s="15" t="s">
        <v>366</v>
      </c>
      <c r="B1" s="15" t="s">
        <v>367</v>
      </c>
      <c r="C1" s="15" t="s">
        <v>121</v>
      </c>
      <c r="D1" s="15" t="s">
        <v>368</v>
      </c>
    </row>
    <row r="2" spans="1:8" x14ac:dyDescent="0.25">
      <c r="A2" s="15" t="s">
        <v>114</v>
      </c>
      <c r="B2" s="16" t="s">
        <v>115</v>
      </c>
      <c r="C2" s="16" t="s">
        <v>173</v>
      </c>
      <c r="D2" s="18"/>
    </row>
    <row r="3" spans="1:8" x14ac:dyDescent="0.25">
      <c r="A3" s="15" t="s">
        <v>1</v>
      </c>
      <c r="B3" s="16" t="s">
        <v>2</v>
      </c>
      <c r="C3" s="16" t="s">
        <v>173</v>
      </c>
      <c r="D3" s="18"/>
    </row>
    <row r="4" spans="1:8" x14ac:dyDescent="0.25">
      <c r="A4" s="15" t="s">
        <v>3</v>
      </c>
      <c r="B4" s="16" t="s">
        <v>4</v>
      </c>
      <c r="C4" s="16" t="s">
        <v>173</v>
      </c>
      <c r="D4" s="18"/>
    </row>
    <row r="5" spans="1:8" x14ac:dyDescent="0.25">
      <c r="A5" s="15" t="s">
        <v>191</v>
      </c>
      <c r="B5" s="16" t="s">
        <v>99</v>
      </c>
      <c r="C5" s="16" t="s">
        <v>173</v>
      </c>
      <c r="D5" s="18"/>
    </row>
    <row r="6" spans="1:8" x14ac:dyDescent="0.25">
      <c r="A6" s="15" t="s">
        <v>333</v>
      </c>
      <c r="B6" s="16" t="s">
        <v>334</v>
      </c>
      <c r="C6" s="16" t="s">
        <v>85</v>
      </c>
      <c r="D6" s="18"/>
    </row>
    <row r="7" spans="1:8" x14ac:dyDescent="0.25">
      <c r="A7" s="17" t="s">
        <v>139</v>
      </c>
      <c r="B7" s="18" t="s">
        <v>70</v>
      </c>
      <c r="C7" s="18" t="s">
        <v>69</v>
      </c>
      <c r="D7" s="18"/>
    </row>
    <row r="8" spans="1:8" x14ac:dyDescent="0.25">
      <c r="A8" s="17" t="s">
        <v>140</v>
      </c>
      <c r="B8" s="18" t="s">
        <v>71</v>
      </c>
      <c r="C8" s="18" t="s">
        <v>72</v>
      </c>
      <c r="D8" s="18"/>
    </row>
    <row r="9" spans="1:8" x14ac:dyDescent="0.25">
      <c r="A9" s="17" t="s">
        <v>141</v>
      </c>
      <c r="B9" s="18" t="s">
        <v>82</v>
      </c>
      <c r="C9" s="18" t="s">
        <v>83</v>
      </c>
      <c r="D9" s="18"/>
    </row>
    <row r="10" spans="1:8" ht="13.5" x14ac:dyDescent="0.35">
      <c r="A10" s="17" t="s">
        <v>142</v>
      </c>
      <c r="B10" s="18" t="s">
        <v>84</v>
      </c>
      <c r="C10" s="18" t="s">
        <v>85</v>
      </c>
      <c r="D10" s="18"/>
      <c r="H10" s="10"/>
    </row>
    <row r="11" spans="1:8" ht="13.5" x14ac:dyDescent="0.35">
      <c r="A11" s="17" t="s">
        <v>143</v>
      </c>
      <c r="B11" s="18" t="s">
        <v>86</v>
      </c>
      <c r="C11" s="18" t="s">
        <v>85</v>
      </c>
      <c r="D11" s="18"/>
      <c r="H11" s="10"/>
    </row>
    <row r="12" spans="1:8" ht="13.5" x14ac:dyDescent="0.35">
      <c r="A12" s="17" t="s">
        <v>144</v>
      </c>
      <c r="B12" s="18" t="s">
        <v>87</v>
      </c>
      <c r="C12" s="18" t="s">
        <v>72</v>
      </c>
      <c r="D12" s="18"/>
      <c r="H12" s="10"/>
    </row>
    <row r="13" spans="1:8" ht="13.5" x14ac:dyDescent="0.35">
      <c r="A13" s="17" t="s">
        <v>145</v>
      </c>
      <c r="B13" s="18" t="s">
        <v>88</v>
      </c>
      <c r="C13" s="18" t="s">
        <v>83</v>
      </c>
      <c r="D13" s="18"/>
      <c r="H13" s="10"/>
    </row>
    <row r="14" spans="1:8" ht="13.5" x14ac:dyDescent="0.35">
      <c r="A14" s="17" t="s">
        <v>146</v>
      </c>
      <c r="B14" s="18" t="s">
        <v>89</v>
      </c>
      <c r="C14" s="18" t="s">
        <v>69</v>
      </c>
      <c r="D14" s="18"/>
      <c r="H14" s="10"/>
    </row>
    <row r="15" spans="1:8" ht="13.5" x14ac:dyDescent="0.35">
      <c r="A15" s="17" t="s">
        <v>147</v>
      </c>
      <c r="B15" s="18" t="s">
        <v>90</v>
      </c>
      <c r="C15" s="18" t="s">
        <v>69</v>
      </c>
      <c r="D15" s="18"/>
      <c r="H15" s="10"/>
    </row>
    <row r="16" spans="1:8" ht="13.5" x14ac:dyDescent="0.35">
      <c r="A16" s="17" t="s">
        <v>148</v>
      </c>
      <c r="B16" s="18" t="s">
        <v>91</v>
      </c>
      <c r="C16" s="18" t="s">
        <v>85</v>
      </c>
      <c r="D16" s="18"/>
      <c r="H16" s="10"/>
    </row>
    <row r="17" spans="1:8" ht="13.5" x14ac:dyDescent="0.35">
      <c r="A17" s="17" t="s">
        <v>149</v>
      </c>
      <c r="B17" s="18" t="s">
        <v>92</v>
      </c>
      <c r="C17" s="18" t="s">
        <v>85</v>
      </c>
      <c r="D17" s="18"/>
      <c r="H17" s="10"/>
    </row>
    <row r="18" spans="1:8" ht="13.5" x14ac:dyDescent="0.35">
      <c r="A18" s="17" t="s">
        <v>150</v>
      </c>
      <c r="B18" s="18" t="s">
        <v>93</v>
      </c>
      <c r="C18" s="18" t="s">
        <v>85</v>
      </c>
      <c r="D18" s="18"/>
      <c r="H18" s="10"/>
    </row>
    <row r="19" spans="1:8" ht="13.5" x14ac:dyDescent="0.35">
      <c r="A19" s="17" t="s">
        <v>151</v>
      </c>
      <c r="B19" s="18" t="s">
        <v>94</v>
      </c>
      <c r="C19" s="18" t="s">
        <v>83</v>
      </c>
      <c r="D19" s="18"/>
      <c r="H19" s="10"/>
    </row>
    <row r="20" spans="1:8" ht="13.5" x14ac:dyDescent="0.35">
      <c r="A20" s="17" t="s">
        <v>152</v>
      </c>
      <c r="B20" s="18" t="s">
        <v>95</v>
      </c>
      <c r="C20" s="18" t="s">
        <v>83</v>
      </c>
      <c r="D20" s="18"/>
      <c r="H20" s="10"/>
    </row>
    <row r="21" spans="1:8" ht="13.5" x14ac:dyDescent="0.35">
      <c r="A21" s="17" t="s">
        <v>153</v>
      </c>
      <c r="B21" s="16" t="s">
        <v>189</v>
      </c>
      <c r="C21" s="16" t="s">
        <v>190</v>
      </c>
      <c r="D21" s="18"/>
      <c r="H21" s="10"/>
    </row>
    <row r="22" spans="1:8" ht="13.5" x14ac:dyDescent="0.35">
      <c r="A22" s="17" t="s">
        <v>154</v>
      </c>
      <c r="B22" s="18" t="s">
        <v>96</v>
      </c>
      <c r="C22" s="18" t="s">
        <v>72</v>
      </c>
      <c r="D22" s="18"/>
      <c r="H22" s="10"/>
    </row>
    <row r="23" spans="1:8" ht="13.5" x14ac:dyDescent="0.35">
      <c r="A23" s="17" t="s">
        <v>155</v>
      </c>
      <c r="B23" s="18" t="s">
        <v>97</v>
      </c>
      <c r="C23" s="18" t="s">
        <v>72</v>
      </c>
      <c r="D23" s="18"/>
      <c r="H23" s="10"/>
    </row>
    <row r="24" spans="1:8" ht="13.5" x14ac:dyDescent="0.35">
      <c r="A24" s="17" t="s">
        <v>156</v>
      </c>
      <c r="B24" s="16" t="s">
        <v>38</v>
      </c>
      <c r="C24" s="16" t="s">
        <v>69</v>
      </c>
      <c r="D24" s="18"/>
      <c r="H24" s="10"/>
    </row>
    <row r="25" spans="1:8" ht="13.5" x14ac:dyDescent="0.35">
      <c r="A25" s="17" t="s">
        <v>157</v>
      </c>
      <c r="B25" s="18" t="s">
        <v>98</v>
      </c>
      <c r="C25" s="18" t="s">
        <v>72</v>
      </c>
      <c r="D25" s="18"/>
      <c r="H25" s="10"/>
    </row>
    <row r="26" spans="1:8" ht="13.5" x14ac:dyDescent="0.35">
      <c r="A26" s="17" t="s">
        <v>158</v>
      </c>
      <c r="B26" s="18" t="s">
        <v>99</v>
      </c>
      <c r="C26" s="18" t="s">
        <v>69</v>
      </c>
      <c r="D26" s="18"/>
      <c r="H26" s="10"/>
    </row>
    <row r="27" spans="1:8" ht="13.5" x14ac:dyDescent="0.35">
      <c r="A27" s="15" t="s">
        <v>42</v>
      </c>
      <c r="B27" s="16" t="s">
        <v>46</v>
      </c>
      <c r="C27" s="18" t="s">
        <v>72</v>
      </c>
      <c r="D27" s="18"/>
      <c r="H27" s="10"/>
    </row>
    <row r="28" spans="1:8" ht="13.5" x14ac:dyDescent="0.35">
      <c r="A28" s="17" t="s">
        <v>159</v>
      </c>
      <c r="B28" s="18" t="s">
        <v>100</v>
      </c>
      <c r="C28" s="18" t="s">
        <v>72</v>
      </c>
      <c r="D28" s="18"/>
      <c r="H28" s="10"/>
    </row>
    <row r="29" spans="1:8" ht="13.5" x14ac:dyDescent="0.35">
      <c r="A29" s="17" t="s">
        <v>160</v>
      </c>
      <c r="B29" s="18" t="s">
        <v>101</v>
      </c>
      <c r="C29" s="18" t="s">
        <v>69</v>
      </c>
      <c r="D29" s="18"/>
      <c r="H29" s="10"/>
    </row>
    <row r="30" spans="1:8" ht="13.5" x14ac:dyDescent="0.35">
      <c r="A30" s="17" t="s">
        <v>161</v>
      </c>
      <c r="B30" s="18" t="s">
        <v>102</v>
      </c>
      <c r="C30" s="18" t="s">
        <v>306</v>
      </c>
      <c r="D30" s="18"/>
      <c r="H30" s="10"/>
    </row>
    <row r="31" spans="1:8" ht="13.5" x14ac:dyDescent="0.35">
      <c r="A31" s="17" t="s">
        <v>162</v>
      </c>
      <c r="B31" s="18" t="s">
        <v>103</v>
      </c>
      <c r="C31" s="18" t="s">
        <v>69</v>
      </c>
      <c r="D31" s="18"/>
      <c r="H31" s="10"/>
    </row>
    <row r="32" spans="1:8" ht="13.5" x14ac:dyDescent="0.35">
      <c r="A32" s="17" t="s">
        <v>164</v>
      </c>
      <c r="B32" s="18" t="s">
        <v>104</v>
      </c>
      <c r="C32" s="18" t="s">
        <v>83</v>
      </c>
      <c r="D32" s="18"/>
      <c r="H32" s="10"/>
    </row>
    <row r="33" spans="1:8" ht="13.5" x14ac:dyDescent="0.35">
      <c r="A33" s="17" t="s">
        <v>165</v>
      </c>
      <c r="B33" s="18" t="s">
        <v>105</v>
      </c>
      <c r="C33" s="18" t="s">
        <v>83</v>
      </c>
      <c r="D33" s="18" t="s">
        <v>116</v>
      </c>
      <c r="H33" s="10"/>
    </row>
    <row r="34" spans="1:8" ht="13.5" x14ac:dyDescent="0.35">
      <c r="A34" s="17" t="s">
        <v>163</v>
      </c>
      <c r="B34" s="18" t="s">
        <v>342</v>
      </c>
      <c r="C34" s="18" t="s">
        <v>83</v>
      </c>
      <c r="D34" s="18"/>
      <c r="H34" s="10"/>
    </row>
    <row r="35" spans="1:8" ht="13.5" x14ac:dyDescent="0.35">
      <c r="A35" s="17" t="s">
        <v>166</v>
      </c>
      <c r="B35" s="18" t="s">
        <v>118</v>
      </c>
      <c r="C35" s="18" t="s">
        <v>85</v>
      </c>
      <c r="D35" s="18"/>
      <c r="H35" s="10"/>
    </row>
    <row r="36" spans="1:8" ht="13.5" x14ac:dyDescent="0.35">
      <c r="A36" s="17" t="s">
        <v>167</v>
      </c>
      <c r="B36" s="18" t="s">
        <v>119</v>
      </c>
      <c r="C36" s="18" t="s">
        <v>72</v>
      </c>
      <c r="D36" s="18"/>
      <c r="H36" s="10"/>
    </row>
    <row r="37" spans="1:8" ht="13.5" x14ac:dyDescent="0.35">
      <c r="A37" s="17" t="s">
        <v>61</v>
      </c>
      <c r="B37" s="16" t="s">
        <v>5</v>
      </c>
      <c r="C37" s="18" t="s">
        <v>85</v>
      </c>
      <c r="D37" s="18"/>
      <c r="H37" s="10"/>
    </row>
    <row r="38" spans="1:8" ht="13.5" x14ac:dyDescent="0.35">
      <c r="A38" s="15" t="s">
        <v>39</v>
      </c>
      <c r="B38" s="16" t="s">
        <v>43</v>
      </c>
      <c r="C38" s="16" t="s">
        <v>190</v>
      </c>
      <c r="D38" s="18"/>
      <c r="H38" s="10"/>
    </row>
    <row r="39" spans="1:8" ht="13.5" x14ac:dyDescent="0.35">
      <c r="A39" s="17" t="s">
        <v>65</v>
      </c>
      <c r="B39" s="16" t="s">
        <v>300</v>
      </c>
      <c r="C39" s="16" t="s">
        <v>83</v>
      </c>
      <c r="D39" s="18"/>
      <c r="H39" s="10"/>
    </row>
    <row r="40" spans="1:8" ht="13.5" x14ac:dyDescent="0.35">
      <c r="A40" s="17" t="s">
        <v>66</v>
      </c>
      <c r="B40" s="18" t="s">
        <v>174</v>
      </c>
      <c r="C40" s="18" t="s">
        <v>72</v>
      </c>
      <c r="D40" s="18" t="s">
        <v>175</v>
      </c>
      <c r="H40" s="10"/>
    </row>
    <row r="41" spans="1:8" ht="13.5" x14ac:dyDescent="0.35">
      <c r="A41" s="17" t="s">
        <v>67</v>
      </c>
      <c r="B41" s="18" t="s">
        <v>176</v>
      </c>
      <c r="C41" s="18" t="s">
        <v>72</v>
      </c>
      <c r="D41" s="18" t="s">
        <v>307</v>
      </c>
      <c r="H41" s="10"/>
    </row>
    <row r="42" spans="1:8" ht="13.5" x14ac:dyDescent="0.35">
      <c r="A42" s="17" t="s">
        <v>68</v>
      </c>
      <c r="B42" s="18" t="s">
        <v>177</v>
      </c>
      <c r="C42" s="18" t="s">
        <v>72</v>
      </c>
      <c r="D42" s="18" t="s">
        <v>175</v>
      </c>
      <c r="H42" s="10"/>
    </row>
    <row r="43" spans="1:8" ht="13.5" x14ac:dyDescent="0.35">
      <c r="A43" s="15" t="s">
        <v>44</v>
      </c>
      <c r="B43" s="16" t="s">
        <v>45</v>
      </c>
      <c r="C43" s="16" t="s">
        <v>193</v>
      </c>
      <c r="D43" s="18"/>
      <c r="H43" s="10"/>
    </row>
    <row r="44" spans="1:8" ht="13.5" x14ac:dyDescent="0.35">
      <c r="A44" s="17" t="s">
        <v>272</v>
      </c>
      <c r="B44" s="18" t="s">
        <v>99</v>
      </c>
      <c r="C44" s="18" t="s">
        <v>173</v>
      </c>
      <c r="D44" s="18"/>
      <c r="H44" s="10"/>
    </row>
    <row r="45" spans="1:8" ht="13.5" x14ac:dyDescent="0.35">
      <c r="A45" s="17" t="s">
        <v>273</v>
      </c>
      <c r="B45" s="18" t="s">
        <v>275</v>
      </c>
      <c r="C45" s="18" t="s">
        <v>308</v>
      </c>
      <c r="D45" s="18"/>
      <c r="H45" s="10"/>
    </row>
    <row r="46" spans="1:8" ht="13.5" x14ac:dyDescent="0.35">
      <c r="A46" s="17" t="s">
        <v>304</v>
      </c>
      <c r="B46" s="18" t="s">
        <v>305</v>
      </c>
      <c r="C46" s="18" t="s">
        <v>309</v>
      </c>
      <c r="D46" s="18"/>
      <c r="H46" s="10"/>
    </row>
    <row r="47" spans="1:8" ht="13.5" x14ac:dyDescent="0.35">
      <c r="A47" s="17" t="s">
        <v>325</v>
      </c>
      <c r="B47" s="18" t="s">
        <v>326</v>
      </c>
      <c r="C47" s="18" t="s">
        <v>173</v>
      </c>
      <c r="D47" s="18"/>
      <c r="H47" s="10"/>
    </row>
    <row r="48" spans="1:8" ht="13.5" x14ac:dyDescent="0.35">
      <c r="A48" s="17" t="s">
        <v>327</v>
      </c>
      <c r="B48" s="18" t="s">
        <v>328</v>
      </c>
      <c r="C48" s="18" t="s">
        <v>173</v>
      </c>
      <c r="D48" s="18"/>
      <c r="H48" s="10"/>
    </row>
    <row r="49" spans="8:8" ht="13.5" x14ac:dyDescent="0.35">
      <c r="H49" s="10"/>
    </row>
    <row r="50" spans="8:8" ht="13.5" x14ac:dyDescent="0.35">
      <c r="H50" s="10"/>
    </row>
    <row r="51" spans="8:8" ht="13.5" x14ac:dyDescent="0.35">
      <c r="H51" s="10"/>
    </row>
    <row r="52" spans="8:8" ht="13.5" x14ac:dyDescent="0.35">
      <c r="H52" s="10"/>
    </row>
    <row r="53" spans="8:8" ht="13.5" x14ac:dyDescent="0.35">
      <c r="H53" s="10"/>
    </row>
    <row r="54" spans="8:8" ht="13.5" x14ac:dyDescent="0.35">
      <c r="H54" s="10"/>
    </row>
    <row r="55" spans="8:8" ht="13.5" x14ac:dyDescent="0.35">
      <c r="H55" s="10"/>
    </row>
    <row r="56" spans="8:8" ht="13.5" x14ac:dyDescent="0.35">
      <c r="H56" s="10"/>
    </row>
    <row r="57" spans="8:8" ht="13.5" x14ac:dyDescent="0.35">
      <c r="H57" s="10"/>
    </row>
    <row r="58" spans="8:8" ht="13.5" x14ac:dyDescent="0.35">
      <c r="H58" s="10"/>
    </row>
    <row r="59" spans="8:8" ht="13.5" x14ac:dyDescent="0.35">
      <c r="H59" s="10"/>
    </row>
    <row r="60" spans="8:8" ht="13.5" x14ac:dyDescent="0.35">
      <c r="H60" s="10"/>
    </row>
    <row r="61" spans="8:8" ht="13.5" x14ac:dyDescent="0.35">
      <c r="H61" s="10"/>
    </row>
  </sheetData>
  <phoneticPr fontId="0" type="noConversion"/>
  <printOptions horizontalCentered="1" gridLines="1"/>
  <pageMargins left="0.75" right="0.75" top="1" bottom="1" header="0.5" footer="0.5"/>
  <pageSetup scale="125" orientation="portrait" r:id="rId1"/>
  <headerFooter alignWithMargins="0"/>
  <customProperties>
    <customPr name="_pios_id" r:id="rId2"/>
    <customPr name="IbpWorksheetKeyString_GUID" r:id="rId3"/>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Working</vt:lpstr>
      <vt:lpstr>Paste</vt:lpstr>
      <vt:lpstr>SAP Dump</vt:lpstr>
      <vt:lpstr>Hubli</vt:lpstr>
      <vt:lpstr>Hassangarh</vt:lpstr>
      <vt:lpstr>Bhiwandi</vt:lpstr>
      <vt:lpstr>Calcutta</vt:lpstr>
      <vt:lpstr>RRP 1</vt:lpstr>
      <vt:lpstr>sku_mast</vt:lpstr>
      <vt:lpstr>Sku_list</vt:lpstr>
      <vt:lpstr>Old working</vt:lpstr>
      <vt:lpstr>Next months forecast</vt:lpstr>
      <vt:lpstr>Warehousemaster</vt:lpstr>
      <vt:lpstr>header</vt:lpstr>
      <vt:lpstr>warehousecodes</vt:lpstr>
      <vt:lpstr>header!Print_Area</vt:lpstr>
      <vt:lpstr>Paste!Print_Area</vt:lpstr>
      <vt:lpstr>sku_mast!Print_Area</vt:lpstr>
    </vt:vector>
  </TitlesOfParts>
  <Company>colgate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kelkar</dc:creator>
  <cp:lastModifiedBy>BP_Bhagyashree Phadnis</cp:lastModifiedBy>
  <cp:lastPrinted>2017-07-19T12:50:05Z</cp:lastPrinted>
  <dcterms:created xsi:type="dcterms:W3CDTF">2002-08-09T03:39:25Z</dcterms:created>
  <dcterms:modified xsi:type="dcterms:W3CDTF">2021-06-02T18:12:31Z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bpWorkbookKeyString_GUID">
    <vt:lpwstr>ea72c636-16ac-4d60-9c3b-fc295ca3fc03</vt:lpwstr>
  </property>
</Properties>
</file>